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_LOG" sheetId="1" state="visible" r:id="rId1"/>
    <sheet xmlns:r="http://schemas.openxmlformats.org/officeDocument/2006/relationships" name="PROJEÇÃO" sheetId="2" state="visible" r:id="rId2"/>
    <sheet xmlns:r="http://schemas.openxmlformats.org/officeDocument/2006/relationships" name="Interno" sheetId="3" state="visible" r:id="rId3"/>
  </sheets>
  <definedNames>
    <definedName name="_xlnm._FilterDatabase" localSheetId="1" hidden="1">'PROJEÇÃO'!$A$3:$CE$1569</definedName>
    <definedName name="_xlnm._FilterDatabase" localSheetId="2" hidden="1">'Interno'!$A$2:$W$1568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B5E20"/>
      <sz val="12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sz val="8"/>
    </font>
    <font>
      <name val="Calibri"/>
      <b val="1"/>
      <sz val="8"/>
    </font>
    <font>
      <name val="Calibri"/>
      <color rgb="00FFFFFF"/>
      <sz val="8"/>
    </font>
    <font>
      <name val="Calibri"/>
      <b val="1"/>
      <color rgb="001B5E20"/>
      <sz val="10"/>
    </font>
  </fonts>
  <fills count="9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B5E20"/>
        <bgColor rgb="001B5E20"/>
      </patternFill>
    </fill>
    <fill>
      <patternFill patternType="solid">
        <fgColor rgb="00E8E8E8"/>
        <bgColor rgb="00E8E8E8"/>
      </patternFill>
    </fill>
    <fill>
      <patternFill patternType="solid">
        <fgColor rgb="0000B050"/>
        <bgColor rgb="0000B050"/>
      </patternFill>
    </fill>
    <fill>
      <patternFill patternType="solid">
        <fgColor rgb="007030A0"/>
        <bgColor rgb="007030A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164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B1:E6"/>
  <sheetViews>
    <sheetView workbookViewId="0">
      <selection activeCell="A1" sqref="A1"/>
    </sheetView>
  </sheetViews>
  <sheetFormatPr baseColWidth="8" defaultRowHeight="15"/>
  <cols>
    <col width="14" customWidth="1" min="2" max="2"/>
    <col width="35" customWidth="1" min="3" max="3"/>
    <col width="20" customWidth="1" min="4" max="4"/>
    <col width="90" customWidth="1" min="5" max="5"/>
  </cols>
  <sheetData>
    <row r="1">
      <c r="B1" s="1" t="inlineStr">
        <is>
          <t>📋 UPDATE LOG — PROJEÇÃO + INTERNO SINALEIRO 2026</t>
        </is>
      </c>
    </row>
    <row r="2">
      <c r="B2" s="12" t="inlineStr">
        <is>
          <t>CRM VITAO360 v12 | JARVIS AI</t>
        </is>
      </c>
    </row>
    <row r="3">
      <c r="B3" s="13" t="inlineStr">
        <is>
          <t>Última atualização: 16/02/2026</t>
        </is>
      </c>
    </row>
    <row r="5">
      <c r="B5" s="14" t="inlineStr">
        <is>
          <t>DATA</t>
        </is>
      </c>
      <c r="C5" s="14" t="inlineStr">
        <is>
          <t>AÇÃO</t>
        </is>
      </c>
      <c r="D5" s="14" t="inlineStr">
        <is>
          <t>AUTOR</t>
        </is>
      </c>
      <c r="E5" s="14" t="inlineStr">
        <is>
          <t>DETALHES</t>
        </is>
      </c>
    </row>
    <row r="6">
      <c r="B6" s="13" t="inlineStr">
        <is>
          <t>16/02/2026</t>
        </is>
      </c>
      <c r="C6" s="15" t="inlineStr">
        <is>
          <t>v12 — RECONSTRUÇÃO 1.566 CLIENTES</t>
        </is>
      </c>
      <c r="D6" s="13" t="inlineStr">
        <is>
          <t>Leandro + JARVIS</t>
        </is>
      </c>
      <c r="E6" s="16" t="inlineStr">
        <is>
          <t>2 abas: PROJEÇÃO (83 cols, layout original) + Interno (23 cols, layout original). 1.566 clientes: 464 MERCOS+SAP + 1.086 SAP-only + 16 Mercos-only. Meta SAP R$ 4.747.200 distribuída por 80 Grupos Chave. Realizado 14 meses (JAN/25 a FEV/26): SAP MES A MES (JAN/FEV) + MEGA_CRUZAMENTO (MAR+). 526 Ativos + 1.037 Adormecidos (SAP ativo, venda zero) + 3 Inativos. Fontes: DRAFT_3_SAP (6.738 CNPJs), Clientes_PADRONIZADO (480), MEGA_CRUZAMENTO (493), BASE_SAP_VENDA_MES_A_MES (JAN-DEZ/25), 02_INTERNO_2026 (meta). Zero dado fantasma.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57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24" customWidth="1" min="4" max="4"/>
    <col width="4" customWidth="1" min="5" max="5"/>
    <col width="6" customWidth="1" min="6" max="6"/>
    <col width="8" customWidth="1" min="7" max="7"/>
    <col width="12" customWidth="1" min="8" max="8"/>
    <col width="18" customWidth="1" min="9" max="9"/>
    <col width="2" customWidth="1" min="10" max="10"/>
    <col width="18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2" customWidth="1" min="25" max="25"/>
    <col width="11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2" customWidth="1" min="39" max="39"/>
    <col width="7" customWidth="1" min="40" max="40"/>
    <col width="8" customWidth="1" min="41" max="41"/>
    <col width="10" customWidth="1" min="42" max="42"/>
    <col width="6" customWidth="1" min="43" max="43"/>
    <col width="2" customWidth="1" min="44" max="44"/>
    <col width="28" customWidth="1" min="45" max="45"/>
    <col width="7" customWidth="1" min="46" max="46"/>
    <col width="7" customWidth="1" min="47" max="47"/>
    <col width="10" customWidth="1" min="48" max="48"/>
    <col width="10" customWidth="1" min="49" max="49"/>
    <col width="8" customWidth="1" min="50" max="50"/>
    <col width="12" customWidth="1" min="51" max="51"/>
    <col width="18" customWidth="1" min="52" max="52"/>
    <col width="2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2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10" customWidth="1" min="81" max="81"/>
    <col width="12" customWidth="1" min="82" max="82"/>
    <col width="14" customWidth="1" min="83" max="83"/>
  </cols>
  <sheetData>
    <row r="1">
      <c r="A1" s="1" t="inlineStr">
        <is>
          <t>PROJEÇÃO — META SAP + SINALEIRO DE ATINGIMENTO | 1.566 CLIENTES | R$ 4.747.200</t>
        </is>
      </c>
    </row>
    <row r="2">
      <c r="A2" s="2" t="inlineStr">
        <is>
          <t xml:space="preserve"> IDENTIFICAÇÃO</t>
        </is>
      </c>
      <c r="E2" s="2" t="inlineStr">
        <is>
          <t>LOCALIZAÇÃO</t>
        </is>
      </c>
      <c r="F2" s="2" t="inlineStr">
        <is>
          <t xml:space="preserve"> SINALEIRO REDE</t>
        </is>
      </c>
      <c r="J2" s="2" t="inlineStr"/>
      <c r="K2" s="2" t="inlineStr"/>
      <c r="L2" s="2" t="inlineStr">
        <is>
          <t>META MENSAL (SAP)</t>
        </is>
      </c>
      <c r="Y2" s="2" t="inlineStr"/>
      <c r="Z2" s="2" t="inlineStr">
        <is>
          <t xml:space="preserve"> REALIZADO MENSAL</t>
        </is>
      </c>
      <c r="AM2" s="2" t="inlineStr"/>
      <c r="AN2" s="2" t="inlineStr">
        <is>
          <t xml:space="preserve"> INDICADORES</t>
        </is>
      </c>
      <c r="AR2" s="2" t="inlineStr"/>
      <c r="AS2" s="2" t="inlineStr">
        <is>
          <t>📊 PAINEL GRUPO</t>
        </is>
      </c>
      <c r="BA2" s="2" t="inlineStr"/>
      <c r="BB2" s="2" t="inlineStr">
        <is>
          <t xml:space="preserve"> META POR CLIENTE  (Ticket Médio)</t>
        </is>
      </c>
      <c r="BO2" s="2" t="inlineStr"/>
      <c r="BP2" s="2" t="inlineStr">
        <is>
          <t>⚡ META COMPENSADA (Dinâmica)</t>
        </is>
      </c>
      <c r="CC2" s="2" t="inlineStr">
        <is>
          <t>FILTROS SLICER</t>
        </is>
      </c>
    </row>
    <row r="3">
      <c r="A3" s="3" t="inlineStr">
        <is>
          <t>CNPJ</t>
        </is>
      </c>
      <c r="B3" s="3" t="inlineStr">
        <is>
          <t>NOME FANTASIA</t>
        </is>
      </c>
      <c r="C3" s="3" t="inlineStr">
        <is>
          <t>REDE / GRUPO CHAVE</t>
        </is>
      </c>
      <c r="D3" s="3" t="inlineStr">
        <is>
          <t>CONSULTOR</t>
        </is>
      </c>
      <c r="E3" s="3" t="inlineStr">
        <is>
          <t>UF</t>
        </is>
      </c>
      <c r="F3" s="3" t="inlineStr">
        <is>
          <t>TOTAL LOJAS</t>
        </is>
      </c>
      <c r="G3" s="3" t="inlineStr">
        <is>
          <t>SINALEIRO %</t>
        </is>
      </c>
      <c r="H3" s="3" t="inlineStr">
        <is>
          <t>COR SINALEIRO</t>
        </is>
      </c>
      <c r="I3" s="3" t="inlineStr">
        <is>
          <t>AÇÃO GRUPO</t>
        </is>
      </c>
      <c r="J3" s="4" t="inlineStr">
        <is>
          <t>.</t>
        </is>
      </c>
      <c r="K3" s="3" t="inlineStr">
        <is>
          <t>REGIÃO</t>
        </is>
      </c>
      <c r="L3" s="3" t="inlineStr">
        <is>
          <t>META ANUAL</t>
        </is>
      </c>
      <c r="M3" s="3" t="inlineStr">
        <is>
          <t>META JAN</t>
        </is>
      </c>
      <c r="N3" s="3" t="inlineStr">
        <is>
          <t>META FEV</t>
        </is>
      </c>
      <c r="O3" s="3" t="inlineStr">
        <is>
          <t>META MAR</t>
        </is>
      </c>
      <c r="P3" s="3" t="inlineStr">
        <is>
          <t>META ABR</t>
        </is>
      </c>
      <c r="Q3" s="3" t="inlineStr">
        <is>
          <t>META MAI</t>
        </is>
      </c>
      <c r="R3" s="3" t="inlineStr">
        <is>
          <t>META JUN</t>
        </is>
      </c>
      <c r="S3" s="3" t="inlineStr">
        <is>
          <t>META JUL</t>
        </is>
      </c>
      <c r="T3" s="3" t="inlineStr">
        <is>
          <t>META AGO</t>
        </is>
      </c>
      <c r="U3" s="3" t="inlineStr">
        <is>
          <t>META SET</t>
        </is>
      </c>
      <c r="V3" s="3" t="inlineStr">
        <is>
          <t>META OUT</t>
        </is>
      </c>
      <c r="W3" s="3" t="inlineStr">
        <is>
          <t>META NOV</t>
        </is>
      </c>
      <c r="X3" s="3" t="inlineStr">
        <is>
          <t>META DEZ</t>
        </is>
      </c>
      <c r="Y3" s="4" t="inlineStr">
        <is>
          <t>.</t>
        </is>
      </c>
      <c r="Z3" s="3" t="inlineStr">
        <is>
          <t>REAL ANUAL</t>
        </is>
      </c>
      <c r="AA3" s="3" t="inlineStr">
        <is>
          <t>REAL JAN</t>
        </is>
      </c>
      <c r="AB3" s="3" t="inlineStr">
        <is>
          <t>REAL FEV</t>
        </is>
      </c>
      <c r="AC3" s="3" t="inlineStr">
        <is>
          <t>REAL MAR</t>
        </is>
      </c>
      <c r="AD3" s="3" t="inlineStr">
        <is>
          <t>REAL ABR</t>
        </is>
      </c>
      <c r="AE3" s="3" t="inlineStr">
        <is>
          <t>REAL MAI</t>
        </is>
      </c>
      <c r="AF3" s="3" t="inlineStr">
        <is>
          <t>REAL JUN</t>
        </is>
      </c>
      <c r="AG3" s="3" t="inlineStr">
        <is>
          <t>REAL JUL</t>
        </is>
      </c>
      <c r="AH3" s="3" t="inlineStr">
        <is>
          <t>REAL AGO</t>
        </is>
      </c>
      <c r="AI3" s="3" t="inlineStr">
        <is>
          <t>REAL SET</t>
        </is>
      </c>
      <c r="AJ3" s="3" t="inlineStr">
        <is>
          <t>REAL OUT</t>
        </is>
      </c>
      <c r="AK3" s="3" t="inlineStr">
        <is>
          <t>REAL NOV</t>
        </is>
      </c>
      <c r="AL3" s="3" t="inlineStr">
        <is>
          <t>REAL DEZ</t>
        </is>
      </c>
      <c r="AM3" s="4" t="inlineStr">
        <is>
          <t>.</t>
        </is>
      </c>
      <c r="AN3" s="3" t="inlineStr">
        <is>
          <t>% YTD</t>
        </is>
      </c>
      <c r="AO3" s="3" t="inlineStr">
        <is>
          <t>🚦 SINAL META</t>
        </is>
      </c>
      <c r="AP3" s="3" t="inlineStr">
        <is>
          <t>GAP</t>
        </is>
      </c>
      <c r="AQ3" s="3" t="inlineStr">
        <is>
          <t>RANKING</t>
        </is>
      </c>
      <c r="AR3" s="4" t="inlineStr">
        <is>
          <t>.</t>
        </is>
      </c>
      <c r="AS3" s="3" t="inlineStr">
        <is>
          <t>GRUPO</t>
        </is>
      </c>
      <c r="AT3" s="3" t="inlineStr">
        <is>
          <t>CLIENTES</t>
        </is>
      </c>
      <c r="AU3" s="3" t="inlineStr">
        <is>
          <t>C/ VENDA</t>
        </is>
      </c>
      <c r="AV3" s="3" t="inlineStr">
        <is>
          <t>META R$</t>
        </is>
      </c>
      <c r="AW3" s="3" t="inlineStr">
        <is>
          <t>FAT. REAL R$</t>
        </is>
      </c>
      <c r="AX3" s="3" t="inlineStr">
        <is>
          <t>SINALEIRO %</t>
        </is>
      </c>
      <c r="AY3" s="3" t="inlineStr">
        <is>
          <t>COR</t>
        </is>
      </c>
      <c r="AZ3" s="3" t="inlineStr">
        <is>
          <t>AÇÃO</t>
        </is>
      </c>
      <c r="BA3" s="4" t="inlineStr">
        <is>
          <t>.</t>
        </is>
      </c>
      <c r="BB3" s="3" t="inlineStr">
        <is>
          <t>DIST ANUAL</t>
        </is>
      </c>
      <c r="BC3" s="3" t="inlineStr">
        <is>
          <t>DIST JAN</t>
        </is>
      </c>
      <c r="BD3" s="3" t="inlineStr">
        <is>
          <t>DIST FEV</t>
        </is>
      </c>
      <c r="BE3" s="3" t="inlineStr">
        <is>
          <t>DIST MAR</t>
        </is>
      </c>
      <c r="BF3" s="3" t="inlineStr">
        <is>
          <t>DIST ABR</t>
        </is>
      </c>
      <c r="BG3" s="3" t="inlineStr">
        <is>
          <t>DIST MAI</t>
        </is>
      </c>
      <c r="BH3" s="3" t="inlineStr">
        <is>
          <t>DIST JUN</t>
        </is>
      </c>
      <c r="BI3" s="3" t="inlineStr">
        <is>
          <t>DIST JUL</t>
        </is>
      </c>
      <c r="BJ3" s="3" t="inlineStr">
        <is>
          <t>DIST AGO</t>
        </is>
      </c>
      <c r="BK3" s="3" t="inlineStr">
        <is>
          <t>DIST SET</t>
        </is>
      </c>
      <c r="BL3" s="3" t="inlineStr">
        <is>
          <t>DIST OUT</t>
        </is>
      </c>
      <c r="BM3" s="3" t="inlineStr">
        <is>
          <t>DIST NOV</t>
        </is>
      </c>
      <c r="BN3" s="3" t="inlineStr">
        <is>
          <t>DIST DEZ</t>
        </is>
      </c>
      <c r="BO3" s="4" t="inlineStr">
        <is>
          <t>.</t>
        </is>
      </c>
      <c r="BP3" s="3" t="inlineStr">
        <is>
          <t>COMP ANUAL</t>
        </is>
      </c>
      <c r="BQ3" s="3" t="inlineStr">
        <is>
          <t>COMP JAN</t>
        </is>
      </c>
      <c r="BR3" s="3" t="inlineStr">
        <is>
          <t>COMP FEV</t>
        </is>
      </c>
      <c r="BS3" s="3" t="inlineStr">
        <is>
          <t>COMP MAR</t>
        </is>
      </c>
      <c r="BT3" s="3" t="inlineStr">
        <is>
          <t>COMP ABR</t>
        </is>
      </c>
      <c r="BU3" s="3" t="inlineStr">
        <is>
          <t>COMP MAI</t>
        </is>
      </c>
      <c r="BV3" s="3" t="inlineStr">
        <is>
          <t>COMP JUN</t>
        </is>
      </c>
      <c r="BW3" s="3" t="inlineStr">
        <is>
          <t>COMP JUL</t>
        </is>
      </c>
      <c r="BX3" s="3" t="inlineStr">
        <is>
          <t>COMP AGO</t>
        </is>
      </c>
      <c r="BY3" s="3" t="inlineStr">
        <is>
          <t>COMP SET</t>
        </is>
      </c>
      <c r="BZ3" s="3" t="inlineStr">
        <is>
          <t>COMP OUT</t>
        </is>
      </c>
      <c r="CA3" s="3" t="inlineStr">
        <is>
          <t>COMP NOV</t>
        </is>
      </c>
      <c r="CB3" s="3" t="inlineStr">
        <is>
          <t>COMP DEZ</t>
        </is>
      </c>
      <c r="CC3" s="3" t="inlineStr">
        <is>
          <t>SEMÁFORO</t>
        </is>
      </c>
      <c r="CD3" s="3" t="inlineStr">
        <is>
          <t>TIPO CARTEIRA</t>
        </is>
      </c>
      <c r="CE3" s="3" t="inlineStr">
        <is>
          <t>REDE</t>
        </is>
      </c>
    </row>
    <row r="4">
      <c r="A4" s="5" t="inlineStr">
        <is>
          <t>32387943000105</t>
        </is>
      </c>
      <c r="B4" s="5" t="inlineStr">
        <is>
          <t>FACILITIES EDUCACIONAIS LTDA</t>
        </is>
      </c>
      <c r="C4" s="5" t="inlineStr">
        <is>
          <t>06 - SEM GRUPO</t>
        </is>
      </c>
      <c r="D4" s="5" t="inlineStr">
        <is>
          <t>DAIANE STAVICKI</t>
        </is>
      </c>
      <c r="E4" s="5" t="inlineStr">
        <is>
          <t>PR</t>
        </is>
      </c>
      <c r="F4" s="5">
        <f>IFERROR(VLOOKUP(C4,$AS$4:$AT$25,2,FALSE),"")</f>
        <v/>
      </c>
      <c r="G4" s="6">
        <f>IFERROR(VLOOKUP(C4,$AS$4:$AX$25,6,FALSE),"")</f>
        <v/>
      </c>
      <c r="H4" s="5">
        <f>IFERROR(VLOOKUP(C4,$AS$4:$AY$25,7,FALSE),"")</f>
        <v/>
      </c>
      <c r="I4" s="5">
        <f>IFERROR(VLOOKUP(C4,$AS$4:$AZ$25,8,FALSE),"")</f>
        <v/>
      </c>
      <c r="J4" s="7" t="inlineStr">
        <is>
          <t>.</t>
        </is>
      </c>
      <c r="K4" s="5" t="inlineStr">
        <is>
          <t>SUL</t>
        </is>
      </c>
      <c r="L4" s="8" t="n">
        <v>1613.793103448276</v>
      </c>
      <c r="M4" s="9" t="n">
        <v>124.1379310344828</v>
      </c>
      <c r="N4" s="9" t="n">
        <v>124.1379310344828</v>
      </c>
      <c r="O4" s="9" t="n">
        <v>129.3103448275862</v>
      </c>
      <c r="P4" s="9" t="n">
        <v>129.3103448275862</v>
      </c>
      <c r="Q4" s="9" t="n">
        <v>129.3103448275862</v>
      </c>
      <c r="R4" s="9" t="n">
        <v>134.4827586206897</v>
      </c>
      <c r="S4" s="9" t="n">
        <v>134.4827586206897</v>
      </c>
      <c r="T4" s="9" t="n">
        <v>139.6551724137931</v>
      </c>
      <c r="U4" s="9" t="n">
        <v>139.6551724137931</v>
      </c>
      <c r="V4" s="9" t="n">
        <v>139.6551724137931</v>
      </c>
      <c r="W4" s="9" t="n">
        <v>144.8275862068965</v>
      </c>
      <c r="X4" s="9" t="n">
        <v>144.8275862068965</v>
      </c>
      <c r="Y4" s="7" t="inlineStr">
        <is>
          <t>.</t>
        </is>
      </c>
      <c r="Z4" s="8">
        <f>SUM(AA4:AL4)</f>
        <v/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80302.28</v>
      </c>
      <c r="AK4" s="9" t="n">
        <v>0</v>
      </c>
      <c r="AL4" s="9" t="n">
        <v>58302.12</v>
      </c>
      <c r="AM4" s="7" t="inlineStr">
        <is>
          <t>.</t>
        </is>
      </c>
      <c r="AN4" s="6">
        <f>IF(L4=0,0,Z4/L4)</f>
        <v/>
      </c>
      <c r="AO4" s="5">
        <f>IF(AN4="","",IF(AN4&gt;=0.9,"🟢",IF(AN4&gt;=0.7,"🟡",IF(AN4&gt;=0.5,"🟠","🔴"))))</f>
        <v/>
      </c>
      <c r="AP4" s="9">
        <f>IF(L4=0,0,L4-Z4)</f>
        <v/>
      </c>
      <c r="AQ4" s="5">
        <f>IF(Z4=0,"",RANK(Z4,Z$4:Z$1569,0))</f>
        <v/>
      </c>
      <c r="AR4" s="7" t="inlineStr">
        <is>
          <t>.</t>
        </is>
      </c>
      <c r="AS4" s="5" t="inlineStr">
        <is>
          <t>06 - SEM GRUPO</t>
        </is>
      </c>
      <c r="AT4" s="5">
        <f>COUNTIF(C$4:C$1569,AS4)</f>
        <v/>
      </c>
      <c r="AU4" s="5">
        <f>COUNTIFS(C$4:C$1569,AS4,Z$4:Z$1569,"&gt;0")</f>
        <v/>
      </c>
      <c r="AV4" s="9">
        <f>SUMIF(C$4:C$1569,AS4,L$4:L$1569)</f>
        <v/>
      </c>
      <c r="AW4" s="9">
        <f>SUMIF(C$4:C$1569,AS4,Z$4:Z$1569)</f>
        <v/>
      </c>
      <c r="AX4" s="6">
        <f>IF(AV4=0,0,AW4/AV4)</f>
        <v/>
      </c>
      <c r="AY4" s="5">
        <f>IF(AX4&gt;=0.6,"🟢 VERDE",IF(AX4&gt;=0.4,"🟡 AMARELO",IF(AX4&gt;=0.01,"🔴 VERMELHO","🟣 ROXO")))</f>
        <v/>
      </c>
      <c r="AZ4" s="5">
        <f>IF(AX4&gt;=0.6,"JBP",IF(AX4&gt;=0.4,"Sell Out",IF(AX4&gt;=0.1,"Positivação + Expandir",IF(AX4&gt;=0.01,"Ativar + Prospectar","Mapear + Prospectar"))))</f>
        <v/>
      </c>
      <c r="BA4" s="7" t="inlineStr">
        <is>
          <t>.</t>
        </is>
      </c>
      <c r="BB4" s="9">
        <f>SUM(L$4:L$1569)/COUNTA(A$4:A$1569)</f>
        <v/>
      </c>
      <c r="BC4" s="9">
        <f>SUM(M$4:M$1569)/COUNTA(A$4:A$1569)</f>
        <v/>
      </c>
      <c r="BD4" s="9">
        <f>SUM(N$4:N$1569)/COUNTA(A$4:A$1569)</f>
        <v/>
      </c>
      <c r="BE4" s="9">
        <f>SUM(O$4:O$1569)/COUNTA(A$4:A$1569)</f>
        <v/>
      </c>
      <c r="BF4" s="9">
        <f>SUM(P$4:P$1569)/COUNTA(A$4:A$1569)</f>
        <v/>
      </c>
      <c r="BG4" s="9">
        <f>SUM(Q$4:Q$1569)/COUNTA(A$4:A$1569)</f>
        <v/>
      </c>
      <c r="BH4" s="9">
        <f>SUM(R$4:R$1569)/COUNTA(A$4:A$1569)</f>
        <v/>
      </c>
      <c r="BI4" s="9">
        <f>SUM(S$4:S$1569)/COUNTA(A$4:A$1569)</f>
        <v/>
      </c>
      <c r="BJ4" s="9">
        <f>SUM(T$4:T$1569)/COUNTA(A$4:A$1569)</f>
        <v/>
      </c>
      <c r="BK4" s="9">
        <f>SUM(U$4:U$1569)/COUNTA(A$4:A$1569)</f>
        <v/>
      </c>
      <c r="BL4" s="9">
        <f>SUM(V$4:V$1569)/COUNTA(A$4:A$1569)</f>
        <v/>
      </c>
      <c r="BM4" s="9">
        <f>SUM(W$4:W$1569)/COUNTA(A$4:A$1569)</f>
        <v/>
      </c>
      <c r="BN4" s="9">
        <f>SUM(X$4:X$1569)/COUNTA(A$4:A$1569)</f>
        <v/>
      </c>
      <c r="BO4" s="7" t="inlineStr">
        <is>
          <t>.</t>
        </is>
      </c>
      <c r="BP4" s="9">
        <f>IF(Z4&gt;=BB4,0,IFERROR(BB4+(SUMPRODUCT((Z$4:Z$1569&gt;=BB$4:BB$1569)*(Z$4:Z$1569-BB$4:BB$1569))/MAX(1,COUNTIF(Z$4:Z$1569,"&lt;"&amp;BB4+0.01))),BB4))</f>
        <v/>
      </c>
      <c r="BQ4" s="9">
        <f>IF(AA4&gt;=BC4,0,IFERROR(BC4+SUMPRODUCT((AA$4:AA$1569&gt;=BC$4:BC$1569)*(AA$4:AA$1569-BC$4:BC$1569))/MAX(1,COUNTIF(AA$4:AA$1569,"&lt;"&amp;BC4+0.01)),BC4))</f>
        <v/>
      </c>
      <c r="BR4" s="9">
        <f>IF(AB4&gt;=BD4,0,IFERROR(BD4+SUMPRODUCT((AB$4:AB$1569&gt;=BD$4:BD$1569)*(AB$4:AB$1569-BD$4:BD$1569))/MAX(1,COUNTIF(AB$4:AB$1569,"&lt;"&amp;BD4+0.01)),BD4))</f>
        <v/>
      </c>
      <c r="BS4" s="9">
        <f>IF(AC4&gt;=BE4,0,IFERROR(BE4+SUMPRODUCT((AC$4:AC$1569&gt;=BE$4:BE$1569)*(AC$4:AC$1569-BE$4:BE$1569))/MAX(1,COUNTIF(AC$4:AC$1569,"&lt;"&amp;BE4+0.01)),BE4))</f>
        <v/>
      </c>
      <c r="BT4" s="9">
        <f>IF(AD4&gt;=BF4,0,IFERROR(BF4+SUMPRODUCT((AD$4:AD$1569&gt;=BF$4:BF$1569)*(AD$4:AD$1569-BF$4:BF$1569))/MAX(1,COUNTIF(AD$4:AD$1569,"&lt;"&amp;BF4+0.01)),BF4))</f>
        <v/>
      </c>
      <c r="BU4" s="9">
        <f>IF(AE4&gt;=BG4,0,IFERROR(BG4+SUMPRODUCT((AE$4:AE$1569&gt;=BG$4:BG$1569)*(AE$4:AE$1569-BG$4:BG$1569))/MAX(1,COUNTIF(AE$4:AE$1569,"&lt;"&amp;BG4+0.01)),BG4))</f>
        <v/>
      </c>
      <c r="BV4" s="9">
        <f>IF(AF4&gt;=BH4,0,IFERROR(BH4+SUMPRODUCT((AF$4:AF$1569&gt;=BH$4:BH$1569)*(AF$4:AF$1569-BH$4:BH$1569))/MAX(1,COUNTIF(AF$4:AF$1569,"&lt;"&amp;BH4+0.01)),BH4))</f>
        <v/>
      </c>
      <c r="BW4" s="9">
        <f>IF(AG4&gt;=BI4,0,IFERROR(BI4+SUMPRODUCT((AG$4:AG$1569&gt;=BI$4:BI$1569)*(AG$4:AG$1569-BI$4:BI$1569))/MAX(1,COUNTIF(AG$4:AG$1569,"&lt;"&amp;BI4+0.01)),BI4))</f>
        <v/>
      </c>
      <c r="BX4" s="9">
        <f>IF(AH4&gt;=BJ4,0,IFERROR(BJ4+SUMPRODUCT((AH$4:AH$1569&gt;=BJ$4:BJ$1569)*(AH$4:AH$1569-BJ$4:BJ$1569))/MAX(1,COUNTIF(AH$4:AH$1569,"&lt;"&amp;BJ4+0.01)),BJ4))</f>
        <v/>
      </c>
      <c r="BY4" s="9">
        <f>IF(AI4&gt;=BK4,0,IFERROR(BK4+SUMPRODUCT((AI$4:AI$1569&gt;=BK$4:BK$1569)*(AI$4:AI$1569-BK$4:BK$1569))/MAX(1,COUNTIF(AI$4:AI$1569,"&lt;"&amp;BK4+0.01)),BK4))</f>
        <v/>
      </c>
      <c r="BZ4" s="9">
        <f>IF(AJ4&gt;=BL4,0,IFERROR(BL4+SUMPRODUCT((AJ$4:AJ$1569&gt;=BL$4:BL$1569)*(AJ$4:AJ$1569-BL$4:BL$1569))/MAX(1,COUNTIF(AJ$4:AJ$1569,"&lt;"&amp;BL4+0.01)),BL4))</f>
        <v/>
      </c>
      <c r="CA4" s="9">
        <f>IF(AK4&gt;=BM4,0,IFERROR(BM4+SUMPRODUCT((AK$4:AK$1569&gt;=BM$4:BM$1569)*(AK$4:AK$1569-BM$4:BM$1569))/MAX(1,COUNTIF(AK$4:AK$1569,"&lt;"&amp;BM4+0.01)),BM4))</f>
        <v/>
      </c>
      <c r="CB4" s="9">
        <f>IF(AL4&gt;=BN4,0,IFERROR(BN4+SUMPRODUCT((AL$4:AL$1569&gt;=BN$4:BN$1569)*(AL$4:AL$1569-BN$4:BN$1569))/MAX(1,COUNTIF(AL$4:AL$1569,"&lt;"&amp;BN4+0.01)),BN4))</f>
        <v/>
      </c>
      <c r="CC4" s="5">
        <f>IF(AO4="🟢","VERDE",IF(AO4="🟡","AMARELO",IF(AO4="🟠","VERMELHO",IF(AO4="🔴","VERMELHO","ROXO"))))</f>
        <v/>
      </c>
      <c r="CD4" s="5" t="inlineStr">
        <is>
          <t>🌎 REGIÕES</t>
        </is>
      </c>
      <c r="CE4" s="5" t="inlineStr">
        <is>
          <t>SEM REDE</t>
        </is>
      </c>
    </row>
    <row r="5">
      <c r="A5" s="5" t="inlineStr">
        <is>
          <t>42535786000191</t>
        </is>
      </c>
      <c r="B5" s="5" t="inlineStr">
        <is>
          <t>BEVILACQUA CEREAIS</t>
        </is>
      </c>
      <c r="C5" s="5" t="inlineStr">
        <is>
          <t>06 - SEM GRUPO</t>
        </is>
      </c>
      <c r="D5" s="5" t="inlineStr">
        <is>
          <t>LARISSA PADILHA</t>
        </is>
      </c>
      <c r="E5" s="5" t="inlineStr">
        <is>
          <t>MG</t>
        </is>
      </c>
      <c r="F5" s="5">
        <f>IFERROR(VLOOKUP(C5,$AS$4:$AT$25,2,FALSE),"")</f>
        <v/>
      </c>
      <c r="G5" s="6">
        <f>IFERROR(VLOOKUP(C5,$AS$4:$AX$25,6,FALSE),"")</f>
        <v/>
      </c>
      <c r="H5" s="5">
        <f>IFERROR(VLOOKUP(C5,$AS$4:$AY$25,7,FALSE),"")</f>
        <v/>
      </c>
      <c r="I5" s="5">
        <f>IFERROR(VLOOKUP(C5,$AS$4:$AZ$25,8,FALSE),"")</f>
        <v/>
      </c>
      <c r="J5" s="7" t="inlineStr">
        <is>
          <t>.</t>
        </is>
      </c>
      <c r="K5" s="5" t="inlineStr">
        <is>
          <t>RJ + ES + MG</t>
        </is>
      </c>
      <c r="L5" s="8" t="n">
        <v>1565.217391304348</v>
      </c>
      <c r="M5" s="9" t="n">
        <v>130.4347826086957</v>
      </c>
      <c r="N5" s="9" t="n">
        <v>130.4347826086957</v>
      </c>
      <c r="O5" s="9" t="n">
        <v>130.4347826086957</v>
      </c>
      <c r="P5" s="9" t="n">
        <v>130.4347826086957</v>
      </c>
      <c r="Q5" s="9" t="n">
        <v>130.4347826086957</v>
      </c>
      <c r="R5" s="9" t="n">
        <v>130.4347826086957</v>
      </c>
      <c r="S5" s="9" t="n">
        <v>130.4347826086957</v>
      </c>
      <c r="T5" s="9" t="n">
        <v>130.4347826086957</v>
      </c>
      <c r="U5" s="9" t="n">
        <v>130.4347826086957</v>
      </c>
      <c r="V5" s="9" t="n">
        <v>130.4347826086957</v>
      </c>
      <c r="W5" s="9" t="n">
        <v>130.4347826086957</v>
      </c>
      <c r="X5" s="9" t="n">
        <v>130.4347826086957</v>
      </c>
      <c r="Y5" s="7" t="inlineStr">
        <is>
          <t>.</t>
        </is>
      </c>
      <c r="Z5" s="8">
        <f>SUM(AA5:AL5)</f>
        <v/>
      </c>
      <c r="AA5" s="9" t="n">
        <v>0</v>
      </c>
      <c r="AB5" s="9" t="n">
        <v>0</v>
      </c>
      <c r="AC5" s="9" t="n">
        <v>0</v>
      </c>
      <c r="AD5" s="9" t="n">
        <v>10984.56</v>
      </c>
      <c r="AE5" s="9" t="n">
        <v>40838.05</v>
      </c>
      <c r="AF5" s="9" t="n">
        <v>0</v>
      </c>
      <c r="AG5" s="9" t="n">
        <v>0</v>
      </c>
      <c r="AH5" s="9" t="n">
        <v>9180</v>
      </c>
      <c r="AI5" s="9" t="n">
        <v>0</v>
      </c>
      <c r="AJ5" s="9" t="n">
        <v>0</v>
      </c>
      <c r="AK5" s="9" t="n">
        <v>0</v>
      </c>
      <c r="AL5" s="9" t="n">
        <v>0</v>
      </c>
      <c r="AM5" s="7" t="inlineStr">
        <is>
          <t>.</t>
        </is>
      </c>
      <c r="AN5" s="6">
        <f>IF(L5=0,0,Z5/L5)</f>
        <v/>
      </c>
      <c r="AO5" s="5">
        <f>IF(AN5="","",IF(AN5&gt;=0.9,"🟢",IF(AN5&gt;=0.7,"🟡",IF(AN5&gt;=0.5,"🟠","🔴"))))</f>
        <v/>
      </c>
      <c r="AP5" s="9">
        <f>IF(L5=0,0,L5-Z5)</f>
        <v/>
      </c>
      <c r="AQ5" s="5">
        <f>IF(Z5=0,"",RANK(Z5,Z$4:Z$1569,0))</f>
        <v/>
      </c>
      <c r="AR5" s="7" t="inlineStr">
        <is>
          <t>.</t>
        </is>
      </c>
      <c r="AS5" s="5" t="inlineStr">
        <is>
          <t>06 - INTERNA - CIA DA SAUDE</t>
        </is>
      </c>
      <c r="AT5" s="5">
        <f>COUNTIF(C$4:C$1569,AS5)</f>
        <v/>
      </c>
      <c r="AU5" s="5">
        <f>COUNTIFS(C$4:C$1569,AS5,Z$4:Z$1569,"&gt;0")</f>
        <v/>
      </c>
      <c r="AV5" s="9">
        <f>SUMIF(C$4:C$1569,AS5,L$4:L$1569)</f>
        <v/>
      </c>
      <c r="AW5" s="9">
        <f>SUMIF(C$4:C$1569,AS5,Z$4:Z$1569)</f>
        <v/>
      </c>
      <c r="AX5" s="6">
        <f>IF(AV5=0,0,AW5/AV5)</f>
        <v/>
      </c>
      <c r="AY5" s="5">
        <f>IF(AX5&gt;=0.6,"🟢 VERDE",IF(AX5&gt;=0.4,"🟡 AMARELO",IF(AX5&gt;=0.01,"🔴 VERMELHO","🟣 ROXO")))</f>
        <v/>
      </c>
      <c r="AZ5" s="5">
        <f>IF(AX5&gt;=0.6,"JBP",IF(AX5&gt;=0.4,"Sell Out",IF(AX5&gt;=0.1,"Positivação + Expandir",IF(AX5&gt;=0.01,"Ativar + Prospectar","Mapear + Prospectar"))))</f>
        <v/>
      </c>
      <c r="BA5" s="7" t="inlineStr">
        <is>
          <t>.</t>
        </is>
      </c>
      <c r="BB5" s="9">
        <f>SUM(L$4:L$1569)/COUNTA(A$4:A$1569)</f>
        <v/>
      </c>
      <c r="BC5" s="9">
        <f>SUM(M$4:M$1569)/COUNTA(A$4:A$1569)</f>
        <v/>
      </c>
      <c r="BD5" s="9">
        <f>SUM(N$4:N$1569)/COUNTA(A$4:A$1569)</f>
        <v/>
      </c>
      <c r="BE5" s="9">
        <f>SUM(O$4:O$1569)/COUNTA(A$4:A$1569)</f>
        <v/>
      </c>
      <c r="BF5" s="9">
        <f>SUM(P$4:P$1569)/COUNTA(A$4:A$1569)</f>
        <v/>
      </c>
      <c r="BG5" s="9">
        <f>SUM(Q$4:Q$1569)/COUNTA(A$4:A$1569)</f>
        <v/>
      </c>
      <c r="BH5" s="9">
        <f>SUM(R$4:R$1569)/COUNTA(A$4:A$1569)</f>
        <v/>
      </c>
      <c r="BI5" s="9">
        <f>SUM(S$4:S$1569)/COUNTA(A$4:A$1569)</f>
        <v/>
      </c>
      <c r="BJ5" s="9">
        <f>SUM(T$4:T$1569)/COUNTA(A$4:A$1569)</f>
        <v/>
      </c>
      <c r="BK5" s="9">
        <f>SUM(U$4:U$1569)/COUNTA(A$4:A$1569)</f>
        <v/>
      </c>
      <c r="BL5" s="9">
        <f>SUM(V$4:V$1569)/COUNTA(A$4:A$1569)</f>
        <v/>
      </c>
      <c r="BM5" s="9">
        <f>SUM(W$4:W$1569)/COUNTA(A$4:A$1569)</f>
        <v/>
      </c>
      <c r="BN5" s="9">
        <f>SUM(X$4:X$1569)/COUNTA(A$4:A$1569)</f>
        <v/>
      </c>
      <c r="BO5" s="7" t="inlineStr">
        <is>
          <t>.</t>
        </is>
      </c>
      <c r="BP5" s="9">
        <f>IF(Z5&gt;=BB5,0,IFERROR(BB5+(SUMPRODUCT((Z$4:Z$1569&gt;=BB$4:BB$1569)*(Z$4:Z$1569-BB$4:BB$1569))/MAX(1,COUNTIF(Z$4:Z$1569,"&lt;"&amp;BB5+0.01))),BB5))</f>
        <v/>
      </c>
      <c r="BQ5" s="9">
        <f>IF(AA5&gt;=BC5,0,IFERROR(BC5+SUMPRODUCT((AA$4:AA$1569&gt;=BC$4:BC$1569)*(AA$4:AA$1569-BC$4:BC$1569))/MAX(1,COUNTIF(AA$4:AA$1569,"&lt;"&amp;BC5+0.01)),BC5))</f>
        <v/>
      </c>
      <c r="BR5" s="9">
        <f>IF(AB5&gt;=BD5,0,IFERROR(BD5+SUMPRODUCT((AB$4:AB$1569&gt;=BD$4:BD$1569)*(AB$4:AB$1569-BD$4:BD$1569))/MAX(1,COUNTIF(AB$4:AB$1569,"&lt;"&amp;BD5+0.01)),BD5))</f>
        <v/>
      </c>
      <c r="BS5" s="9">
        <f>IF(AC5&gt;=BE5,0,IFERROR(BE5+SUMPRODUCT((AC$4:AC$1569&gt;=BE$4:BE$1569)*(AC$4:AC$1569-BE$4:BE$1569))/MAX(1,COUNTIF(AC$4:AC$1569,"&lt;"&amp;BE5+0.01)),BE5))</f>
        <v/>
      </c>
      <c r="BT5" s="9">
        <f>IF(AD5&gt;=BF5,0,IFERROR(BF5+SUMPRODUCT((AD$4:AD$1569&gt;=BF$4:BF$1569)*(AD$4:AD$1569-BF$4:BF$1569))/MAX(1,COUNTIF(AD$4:AD$1569,"&lt;"&amp;BF5+0.01)),BF5))</f>
        <v/>
      </c>
      <c r="BU5" s="9">
        <f>IF(AE5&gt;=BG5,0,IFERROR(BG5+SUMPRODUCT((AE$4:AE$1569&gt;=BG$4:BG$1569)*(AE$4:AE$1569-BG$4:BG$1569))/MAX(1,COUNTIF(AE$4:AE$1569,"&lt;"&amp;BG5+0.01)),BG5))</f>
        <v/>
      </c>
      <c r="BV5" s="9">
        <f>IF(AF5&gt;=BH5,0,IFERROR(BH5+SUMPRODUCT((AF$4:AF$1569&gt;=BH$4:BH$1569)*(AF$4:AF$1569-BH$4:BH$1569))/MAX(1,COUNTIF(AF$4:AF$1569,"&lt;"&amp;BH5+0.01)),BH5))</f>
        <v/>
      </c>
      <c r="BW5" s="9">
        <f>IF(AG5&gt;=BI5,0,IFERROR(BI5+SUMPRODUCT((AG$4:AG$1569&gt;=BI$4:BI$1569)*(AG$4:AG$1569-BI$4:BI$1569))/MAX(1,COUNTIF(AG$4:AG$1569,"&lt;"&amp;BI5+0.01)),BI5))</f>
        <v/>
      </c>
      <c r="BX5" s="9">
        <f>IF(AH5&gt;=BJ5,0,IFERROR(BJ5+SUMPRODUCT((AH$4:AH$1569&gt;=BJ$4:BJ$1569)*(AH$4:AH$1569-BJ$4:BJ$1569))/MAX(1,COUNTIF(AH$4:AH$1569,"&lt;"&amp;BJ5+0.01)),BJ5))</f>
        <v/>
      </c>
      <c r="BY5" s="9">
        <f>IF(AI5&gt;=BK5,0,IFERROR(BK5+SUMPRODUCT((AI$4:AI$1569&gt;=BK$4:BK$1569)*(AI$4:AI$1569-BK$4:BK$1569))/MAX(1,COUNTIF(AI$4:AI$1569,"&lt;"&amp;BK5+0.01)),BK5))</f>
        <v/>
      </c>
      <c r="BZ5" s="9">
        <f>IF(AJ5&gt;=BL5,0,IFERROR(BL5+SUMPRODUCT((AJ$4:AJ$1569&gt;=BL$4:BL$1569)*(AJ$4:AJ$1569-BL$4:BL$1569))/MAX(1,COUNTIF(AJ$4:AJ$1569,"&lt;"&amp;BL5+0.01)),BL5))</f>
        <v/>
      </c>
      <c r="CA5" s="9">
        <f>IF(AK5&gt;=BM5,0,IFERROR(BM5+SUMPRODUCT((AK$4:AK$1569&gt;=BM$4:BM$1569)*(AK$4:AK$1569-BM$4:BM$1569))/MAX(1,COUNTIF(AK$4:AK$1569,"&lt;"&amp;BM5+0.01)),BM5))</f>
        <v/>
      </c>
      <c r="CB5" s="9">
        <f>IF(AL5&gt;=BN5,0,IFERROR(BN5+SUMPRODUCT((AL$4:AL$1569&gt;=BN$4:BN$1569)*(AL$4:AL$1569-BN$4:BN$1569))/MAX(1,COUNTIF(AL$4:AL$1569,"&lt;"&amp;BN5+0.01)),BN5))</f>
        <v/>
      </c>
      <c r="CC5" s="5">
        <f>IF(AO5="🟢","VERDE",IF(AO5="🟡","AMARELO",IF(AO5="🟠","VERMELHO",IF(AO5="🔴","VERMELHO","ROXO"))))</f>
        <v/>
      </c>
      <c r="CD5" s="5" t="inlineStr">
        <is>
          <t>🌎 REGIÕES</t>
        </is>
      </c>
      <c r="CE5" s="5" t="inlineStr">
        <is>
          <t>SEM REDE</t>
        </is>
      </c>
    </row>
    <row r="6">
      <c r="A6" s="5" t="inlineStr">
        <is>
          <t>23014826000105</t>
        </is>
      </c>
      <c r="B6" s="5" t="inlineStr">
        <is>
          <t>TROPICAL SUPERMERCADOS</t>
        </is>
      </c>
      <c r="C6" s="5" t="inlineStr">
        <is>
          <t>06 - SEM GRUPO</t>
        </is>
      </c>
      <c r="D6" s="5" t="inlineStr">
        <is>
          <t>LARISSA PADILHA</t>
        </is>
      </c>
      <c r="E6" s="5" t="inlineStr">
        <is>
          <t>MT</t>
        </is>
      </c>
      <c r="F6" s="5">
        <f>IFERROR(VLOOKUP(C6,$AS$4:$AT$25,2,FALSE),"")</f>
        <v/>
      </c>
      <c r="G6" s="6">
        <f>IFERROR(VLOOKUP(C6,$AS$4:$AX$25,6,FALSE),"")</f>
        <v/>
      </c>
      <c r="H6" s="5">
        <f>IFERROR(VLOOKUP(C6,$AS$4:$AY$25,7,FALSE),"")</f>
        <v/>
      </c>
      <c r="I6" s="5">
        <f>IFERROR(VLOOKUP(C6,$AS$4:$AZ$25,8,FALSE),"")</f>
        <v/>
      </c>
      <c r="J6" s="7" t="inlineStr">
        <is>
          <t>.</t>
        </is>
      </c>
      <c r="K6" s="5" t="inlineStr">
        <is>
          <t>CENTRO OESTE</t>
        </is>
      </c>
      <c r="L6" s="8" t="n">
        <v>1542.857142857143</v>
      </c>
      <c r="M6" s="9" t="n">
        <v>128.5714285714286</v>
      </c>
      <c r="N6" s="9" t="n">
        <v>128.5714285714286</v>
      </c>
      <c r="O6" s="9" t="n">
        <v>128.5714285714286</v>
      </c>
      <c r="P6" s="9" t="n">
        <v>128.5714285714286</v>
      </c>
      <c r="Q6" s="9" t="n">
        <v>128.5714285714286</v>
      </c>
      <c r="R6" s="9" t="n">
        <v>128.5714285714286</v>
      </c>
      <c r="S6" s="9" t="n">
        <v>128.5714285714286</v>
      </c>
      <c r="T6" s="9" t="n">
        <v>128.5714285714286</v>
      </c>
      <c r="U6" s="9" t="n">
        <v>128.5714285714286</v>
      </c>
      <c r="V6" s="9" t="n">
        <v>128.5714285714286</v>
      </c>
      <c r="W6" s="9" t="n">
        <v>128.5714285714286</v>
      </c>
      <c r="X6" s="9" t="n">
        <v>128.5714285714286</v>
      </c>
      <c r="Y6" s="7" t="inlineStr">
        <is>
          <t>.</t>
        </is>
      </c>
      <c r="Z6" s="8">
        <f>SUM(AA6:AL6)</f>
        <v/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6442.21</v>
      </c>
      <c r="AG6" s="9" t="n">
        <v>4099.98</v>
      </c>
      <c r="AH6" s="9" t="n">
        <v>8406.629999999999</v>
      </c>
      <c r="AI6" s="9" t="n">
        <v>5299.97</v>
      </c>
      <c r="AJ6" s="9" t="n">
        <v>0</v>
      </c>
      <c r="AK6" s="9" t="n">
        <v>16502.32</v>
      </c>
      <c r="AL6" s="9" t="n">
        <v>12636.67</v>
      </c>
      <c r="AM6" s="7" t="inlineStr">
        <is>
          <t>.</t>
        </is>
      </c>
      <c r="AN6" s="6">
        <f>IF(L6=0,0,Z6/L6)</f>
        <v/>
      </c>
      <c r="AO6" s="5">
        <f>IF(AN6="","",IF(AN6&gt;=0.9,"🟢",IF(AN6&gt;=0.7,"🟡",IF(AN6&gt;=0.5,"🟠","🔴"))))</f>
        <v/>
      </c>
      <c r="AP6" s="9">
        <f>IF(L6=0,0,L6-Z6)</f>
        <v/>
      </c>
      <c r="AQ6" s="5">
        <f>IF(Z6=0,"",RANK(Z6,Z$4:Z$1569,0))</f>
        <v/>
      </c>
      <c r="AR6" s="7" t="inlineStr">
        <is>
          <t>.</t>
        </is>
      </c>
      <c r="AS6" s="5" t="inlineStr">
        <is>
          <t>06 - INTERNA - FITLAND</t>
        </is>
      </c>
      <c r="AT6" s="5">
        <f>COUNTIF(C$4:C$1569,AS6)</f>
        <v/>
      </c>
      <c r="AU6" s="5">
        <f>COUNTIFS(C$4:C$1569,AS6,Z$4:Z$1569,"&gt;0")</f>
        <v/>
      </c>
      <c r="AV6" s="9">
        <f>SUMIF(C$4:C$1569,AS6,L$4:L$1569)</f>
        <v/>
      </c>
      <c r="AW6" s="9">
        <f>SUMIF(C$4:C$1569,AS6,Z$4:Z$1569)</f>
        <v/>
      </c>
      <c r="AX6" s="6">
        <f>IF(AV6=0,0,AW6/AV6)</f>
        <v/>
      </c>
      <c r="AY6" s="5">
        <f>IF(AX6&gt;=0.6,"🟢 VERDE",IF(AX6&gt;=0.4,"🟡 AMARELO",IF(AX6&gt;=0.01,"🔴 VERMELHO","🟣 ROXO")))</f>
        <v/>
      </c>
      <c r="AZ6" s="5">
        <f>IF(AX6&gt;=0.6,"JBP",IF(AX6&gt;=0.4,"Sell Out",IF(AX6&gt;=0.1,"Positivação + Expandir",IF(AX6&gt;=0.01,"Ativar + Prospectar","Mapear + Prospectar"))))</f>
        <v/>
      </c>
      <c r="BA6" s="7" t="inlineStr">
        <is>
          <t>.</t>
        </is>
      </c>
      <c r="BB6" s="9">
        <f>SUM(L$4:L$1569)/COUNTA(A$4:A$1569)</f>
        <v/>
      </c>
      <c r="BC6" s="9">
        <f>SUM(M$4:M$1569)/COUNTA(A$4:A$1569)</f>
        <v/>
      </c>
      <c r="BD6" s="9">
        <f>SUM(N$4:N$1569)/COUNTA(A$4:A$1569)</f>
        <v/>
      </c>
      <c r="BE6" s="9">
        <f>SUM(O$4:O$1569)/COUNTA(A$4:A$1569)</f>
        <v/>
      </c>
      <c r="BF6" s="9">
        <f>SUM(P$4:P$1569)/COUNTA(A$4:A$1569)</f>
        <v/>
      </c>
      <c r="BG6" s="9">
        <f>SUM(Q$4:Q$1569)/COUNTA(A$4:A$1569)</f>
        <v/>
      </c>
      <c r="BH6" s="9">
        <f>SUM(R$4:R$1569)/COUNTA(A$4:A$1569)</f>
        <v/>
      </c>
      <c r="BI6" s="9">
        <f>SUM(S$4:S$1569)/COUNTA(A$4:A$1569)</f>
        <v/>
      </c>
      <c r="BJ6" s="9">
        <f>SUM(T$4:T$1569)/COUNTA(A$4:A$1569)</f>
        <v/>
      </c>
      <c r="BK6" s="9">
        <f>SUM(U$4:U$1569)/COUNTA(A$4:A$1569)</f>
        <v/>
      </c>
      <c r="BL6" s="9">
        <f>SUM(V$4:V$1569)/COUNTA(A$4:A$1569)</f>
        <v/>
      </c>
      <c r="BM6" s="9">
        <f>SUM(W$4:W$1569)/COUNTA(A$4:A$1569)</f>
        <v/>
      </c>
      <c r="BN6" s="9">
        <f>SUM(X$4:X$1569)/COUNTA(A$4:A$1569)</f>
        <v/>
      </c>
      <c r="BO6" s="7" t="inlineStr">
        <is>
          <t>.</t>
        </is>
      </c>
      <c r="BP6" s="9">
        <f>IF(Z6&gt;=BB6,0,IFERROR(BB6+(SUMPRODUCT((Z$4:Z$1569&gt;=BB$4:BB$1569)*(Z$4:Z$1569-BB$4:BB$1569))/MAX(1,COUNTIF(Z$4:Z$1569,"&lt;"&amp;BB6+0.01))),BB6))</f>
        <v/>
      </c>
      <c r="BQ6" s="9">
        <f>IF(AA6&gt;=BC6,0,IFERROR(BC6+SUMPRODUCT((AA$4:AA$1569&gt;=BC$4:BC$1569)*(AA$4:AA$1569-BC$4:BC$1569))/MAX(1,COUNTIF(AA$4:AA$1569,"&lt;"&amp;BC6+0.01)),BC6))</f>
        <v/>
      </c>
      <c r="BR6" s="9">
        <f>IF(AB6&gt;=BD6,0,IFERROR(BD6+SUMPRODUCT((AB$4:AB$1569&gt;=BD$4:BD$1569)*(AB$4:AB$1569-BD$4:BD$1569))/MAX(1,COUNTIF(AB$4:AB$1569,"&lt;"&amp;BD6+0.01)),BD6))</f>
        <v/>
      </c>
      <c r="BS6" s="9">
        <f>IF(AC6&gt;=BE6,0,IFERROR(BE6+SUMPRODUCT((AC$4:AC$1569&gt;=BE$4:BE$1569)*(AC$4:AC$1569-BE$4:BE$1569))/MAX(1,COUNTIF(AC$4:AC$1569,"&lt;"&amp;BE6+0.01)),BE6))</f>
        <v/>
      </c>
      <c r="BT6" s="9">
        <f>IF(AD6&gt;=BF6,0,IFERROR(BF6+SUMPRODUCT((AD$4:AD$1569&gt;=BF$4:BF$1569)*(AD$4:AD$1569-BF$4:BF$1569))/MAX(1,COUNTIF(AD$4:AD$1569,"&lt;"&amp;BF6+0.01)),BF6))</f>
        <v/>
      </c>
      <c r="BU6" s="9">
        <f>IF(AE6&gt;=BG6,0,IFERROR(BG6+SUMPRODUCT((AE$4:AE$1569&gt;=BG$4:BG$1569)*(AE$4:AE$1569-BG$4:BG$1569))/MAX(1,COUNTIF(AE$4:AE$1569,"&lt;"&amp;BG6+0.01)),BG6))</f>
        <v/>
      </c>
      <c r="BV6" s="9">
        <f>IF(AF6&gt;=BH6,0,IFERROR(BH6+SUMPRODUCT((AF$4:AF$1569&gt;=BH$4:BH$1569)*(AF$4:AF$1569-BH$4:BH$1569))/MAX(1,COUNTIF(AF$4:AF$1569,"&lt;"&amp;BH6+0.01)),BH6))</f>
        <v/>
      </c>
      <c r="BW6" s="9">
        <f>IF(AG6&gt;=BI6,0,IFERROR(BI6+SUMPRODUCT((AG$4:AG$1569&gt;=BI$4:BI$1569)*(AG$4:AG$1569-BI$4:BI$1569))/MAX(1,COUNTIF(AG$4:AG$1569,"&lt;"&amp;BI6+0.01)),BI6))</f>
        <v/>
      </c>
      <c r="BX6" s="9">
        <f>IF(AH6&gt;=BJ6,0,IFERROR(BJ6+SUMPRODUCT((AH$4:AH$1569&gt;=BJ$4:BJ$1569)*(AH$4:AH$1569-BJ$4:BJ$1569))/MAX(1,COUNTIF(AH$4:AH$1569,"&lt;"&amp;BJ6+0.01)),BJ6))</f>
        <v/>
      </c>
      <c r="BY6" s="9">
        <f>IF(AI6&gt;=BK6,0,IFERROR(BK6+SUMPRODUCT((AI$4:AI$1569&gt;=BK$4:BK$1569)*(AI$4:AI$1569-BK$4:BK$1569))/MAX(1,COUNTIF(AI$4:AI$1569,"&lt;"&amp;BK6+0.01)),BK6))</f>
        <v/>
      </c>
      <c r="BZ6" s="9">
        <f>IF(AJ6&gt;=BL6,0,IFERROR(BL6+SUMPRODUCT((AJ$4:AJ$1569&gt;=BL$4:BL$1569)*(AJ$4:AJ$1569-BL$4:BL$1569))/MAX(1,COUNTIF(AJ$4:AJ$1569,"&lt;"&amp;BL6+0.01)),BL6))</f>
        <v/>
      </c>
      <c r="CA6" s="9">
        <f>IF(AK6&gt;=BM6,0,IFERROR(BM6+SUMPRODUCT((AK$4:AK$1569&gt;=BM$4:BM$1569)*(AK$4:AK$1569-BM$4:BM$1569))/MAX(1,COUNTIF(AK$4:AK$1569,"&lt;"&amp;BM6+0.01)),BM6))</f>
        <v/>
      </c>
      <c r="CB6" s="9">
        <f>IF(AL6&gt;=BN6,0,IFERROR(BN6+SUMPRODUCT((AL$4:AL$1569&gt;=BN$4:BN$1569)*(AL$4:AL$1569-BN$4:BN$1569))/MAX(1,COUNTIF(AL$4:AL$1569,"&lt;"&amp;BN6+0.01)),BN6))</f>
        <v/>
      </c>
      <c r="CC6" s="5">
        <f>IF(AO6="🟢","VERDE",IF(AO6="🟡","AMARELO",IF(AO6="🟠","VERMELHO",IF(AO6="🔴","VERMELHO","ROXO"))))</f>
        <v/>
      </c>
      <c r="CD6" s="5" t="inlineStr">
        <is>
          <t>🌎 REGIÕES</t>
        </is>
      </c>
      <c r="CE6" s="5" t="inlineStr">
        <is>
          <t>SEM REDE</t>
        </is>
      </c>
    </row>
    <row r="7">
      <c r="A7" s="5" t="inlineStr">
        <is>
          <t>00939085000178</t>
        </is>
      </c>
      <c r="B7" s="5" t="inlineStr">
        <is>
          <t>VIVA PORTO DE GALINHAS RESORT</t>
        </is>
      </c>
      <c r="C7" s="5" t="inlineStr">
        <is>
          <t>06 - SEM GRUPO</t>
        </is>
      </c>
      <c r="D7" s="5" t="inlineStr">
        <is>
          <t>LARISSA PADILHA</t>
        </is>
      </c>
      <c r="E7" s="5" t="inlineStr">
        <is>
          <t>PE</t>
        </is>
      </c>
      <c r="F7" s="5">
        <f>IFERROR(VLOOKUP(C7,$AS$4:$AT$25,2,FALSE),"")</f>
        <v/>
      </c>
      <c r="G7" s="6">
        <f>IFERROR(VLOOKUP(C7,$AS$4:$AX$25,6,FALSE),"")</f>
        <v/>
      </c>
      <c r="H7" s="5">
        <f>IFERROR(VLOOKUP(C7,$AS$4:$AY$25,7,FALSE),"")</f>
        <v/>
      </c>
      <c r="I7" s="5">
        <f>IFERROR(VLOOKUP(C7,$AS$4:$AZ$25,8,FALSE),"")</f>
        <v/>
      </c>
      <c r="J7" s="7" t="inlineStr">
        <is>
          <t>.</t>
        </is>
      </c>
      <c r="K7" s="5" t="inlineStr">
        <is>
          <t>NORDESTE (SEM MA)</t>
        </is>
      </c>
      <c r="L7" s="8" t="n">
        <v>1515.789473684211</v>
      </c>
      <c r="M7" s="9" t="n">
        <v>126.3157894736842</v>
      </c>
      <c r="N7" s="9" t="n">
        <v>126.3157894736842</v>
      </c>
      <c r="O7" s="9" t="n">
        <v>126.3157894736842</v>
      </c>
      <c r="P7" s="9" t="n">
        <v>126.3157894736842</v>
      </c>
      <c r="Q7" s="9" t="n">
        <v>126.3157894736842</v>
      </c>
      <c r="R7" s="9" t="n">
        <v>126.3157894736842</v>
      </c>
      <c r="S7" s="9" t="n">
        <v>126.3157894736842</v>
      </c>
      <c r="T7" s="9" t="n">
        <v>126.3157894736842</v>
      </c>
      <c r="U7" s="9" t="n">
        <v>126.3157894736842</v>
      </c>
      <c r="V7" s="9" t="n">
        <v>126.3157894736842</v>
      </c>
      <c r="W7" s="9" t="n">
        <v>126.3157894736842</v>
      </c>
      <c r="X7" s="9" t="n">
        <v>126.3157894736842</v>
      </c>
      <c r="Y7" s="7" t="inlineStr">
        <is>
          <t>.</t>
        </is>
      </c>
      <c r="Z7" s="8">
        <f>SUM(AA7:AL7)</f>
        <v/>
      </c>
      <c r="AA7" s="9" t="n">
        <v>0</v>
      </c>
      <c r="AB7" s="9" t="n">
        <v>0</v>
      </c>
      <c r="AC7" s="9" t="n">
        <v>0</v>
      </c>
      <c r="AD7" s="9" t="n">
        <v>5026.2</v>
      </c>
      <c r="AE7" s="9" t="n">
        <v>0</v>
      </c>
      <c r="AF7" s="9" t="n">
        <v>5040</v>
      </c>
      <c r="AG7" s="9" t="n">
        <v>0</v>
      </c>
      <c r="AH7" s="9" t="n">
        <v>0</v>
      </c>
      <c r="AI7" s="9" t="n">
        <v>5260.84</v>
      </c>
      <c r="AJ7" s="9" t="n">
        <v>10920</v>
      </c>
      <c r="AK7" s="9" t="n">
        <v>5686.46</v>
      </c>
      <c r="AL7" s="9" t="n">
        <v>8377.389999999999</v>
      </c>
      <c r="AM7" s="7" t="inlineStr">
        <is>
          <t>.</t>
        </is>
      </c>
      <c r="AN7" s="6">
        <f>IF(L7=0,0,Z7/L7)</f>
        <v/>
      </c>
      <c r="AO7" s="5">
        <f>IF(AN7="","",IF(AN7&gt;=0.9,"🟢",IF(AN7&gt;=0.7,"🟡",IF(AN7&gt;=0.5,"🟠","🔴"))))</f>
        <v/>
      </c>
      <c r="AP7" s="9">
        <f>IF(L7=0,0,L7-Z7)</f>
        <v/>
      </c>
      <c r="AQ7" s="5">
        <f>IF(Z7=0,"",RANK(Z7,Z$4:Z$1569,0))</f>
        <v/>
      </c>
      <c r="AR7" s="7" t="inlineStr">
        <is>
          <t>.</t>
        </is>
      </c>
      <c r="AS7" s="5" t="inlineStr">
        <is>
          <t>06 - INTERNA - VIDA LEVE</t>
        </is>
      </c>
      <c r="AT7" s="5">
        <f>COUNTIF(C$4:C$1569,AS7)</f>
        <v/>
      </c>
      <c r="AU7" s="5">
        <f>COUNTIFS(C$4:C$1569,AS7,Z$4:Z$1569,"&gt;0")</f>
        <v/>
      </c>
      <c r="AV7" s="9">
        <f>SUMIF(C$4:C$1569,AS7,L$4:L$1569)</f>
        <v/>
      </c>
      <c r="AW7" s="9">
        <f>SUMIF(C$4:C$1569,AS7,Z$4:Z$1569)</f>
        <v/>
      </c>
      <c r="AX7" s="6">
        <f>IF(AV7=0,0,AW7/AV7)</f>
        <v/>
      </c>
      <c r="AY7" s="5">
        <f>IF(AX7&gt;=0.6,"🟢 VERDE",IF(AX7&gt;=0.4,"🟡 AMARELO",IF(AX7&gt;=0.01,"🔴 VERMELHO","🟣 ROXO")))</f>
        <v/>
      </c>
      <c r="AZ7" s="5">
        <f>IF(AX7&gt;=0.6,"JBP",IF(AX7&gt;=0.4,"Sell Out",IF(AX7&gt;=0.1,"Positivação + Expandir",IF(AX7&gt;=0.01,"Ativar + Prospectar","Mapear + Prospectar"))))</f>
        <v/>
      </c>
      <c r="BA7" s="7" t="inlineStr">
        <is>
          <t>.</t>
        </is>
      </c>
      <c r="BB7" s="9">
        <f>SUM(L$4:L$1569)/COUNTA(A$4:A$1569)</f>
        <v/>
      </c>
      <c r="BC7" s="9">
        <f>SUM(M$4:M$1569)/COUNTA(A$4:A$1569)</f>
        <v/>
      </c>
      <c r="BD7" s="9">
        <f>SUM(N$4:N$1569)/COUNTA(A$4:A$1569)</f>
        <v/>
      </c>
      <c r="BE7" s="9">
        <f>SUM(O$4:O$1569)/COUNTA(A$4:A$1569)</f>
        <v/>
      </c>
      <c r="BF7" s="9">
        <f>SUM(P$4:P$1569)/COUNTA(A$4:A$1569)</f>
        <v/>
      </c>
      <c r="BG7" s="9">
        <f>SUM(Q$4:Q$1569)/COUNTA(A$4:A$1569)</f>
        <v/>
      </c>
      <c r="BH7" s="9">
        <f>SUM(R$4:R$1569)/COUNTA(A$4:A$1569)</f>
        <v/>
      </c>
      <c r="BI7" s="9">
        <f>SUM(S$4:S$1569)/COUNTA(A$4:A$1569)</f>
        <v/>
      </c>
      <c r="BJ7" s="9">
        <f>SUM(T$4:T$1569)/COUNTA(A$4:A$1569)</f>
        <v/>
      </c>
      <c r="BK7" s="9">
        <f>SUM(U$4:U$1569)/COUNTA(A$4:A$1569)</f>
        <v/>
      </c>
      <c r="BL7" s="9">
        <f>SUM(V$4:V$1569)/COUNTA(A$4:A$1569)</f>
        <v/>
      </c>
      <c r="BM7" s="9">
        <f>SUM(W$4:W$1569)/COUNTA(A$4:A$1569)</f>
        <v/>
      </c>
      <c r="BN7" s="9">
        <f>SUM(X$4:X$1569)/COUNTA(A$4:A$1569)</f>
        <v/>
      </c>
      <c r="BO7" s="7" t="inlineStr">
        <is>
          <t>.</t>
        </is>
      </c>
      <c r="BP7" s="9">
        <f>IF(Z7&gt;=BB7,0,IFERROR(BB7+(SUMPRODUCT((Z$4:Z$1569&gt;=BB$4:BB$1569)*(Z$4:Z$1569-BB$4:BB$1569))/MAX(1,COUNTIF(Z$4:Z$1569,"&lt;"&amp;BB7+0.01))),BB7))</f>
        <v/>
      </c>
      <c r="BQ7" s="9">
        <f>IF(AA7&gt;=BC7,0,IFERROR(BC7+SUMPRODUCT((AA$4:AA$1569&gt;=BC$4:BC$1569)*(AA$4:AA$1569-BC$4:BC$1569))/MAX(1,COUNTIF(AA$4:AA$1569,"&lt;"&amp;BC7+0.01)),BC7))</f>
        <v/>
      </c>
      <c r="BR7" s="9">
        <f>IF(AB7&gt;=BD7,0,IFERROR(BD7+SUMPRODUCT((AB$4:AB$1569&gt;=BD$4:BD$1569)*(AB$4:AB$1569-BD$4:BD$1569))/MAX(1,COUNTIF(AB$4:AB$1569,"&lt;"&amp;BD7+0.01)),BD7))</f>
        <v/>
      </c>
      <c r="BS7" s="9">
        <f>IF(AC7&gt;=BE7,0,IFERROR(BE7+SUMPRODUCT((AC$4:AC$1569&gt;=BE$4:BE$1569)*(AC$4:AC$1569-BE$4:BE$1569))/MAX(1,COUNTIF(AC$4:AC$1569,"&lt;"&amp;BE7+0.01)),BE7))</f>
        <v/>
      </c>
      <c r="BT7" s="9">
        <f>IF(AD7&gt;=BF7,0,IFERROR(BF7+SUMPRODUCT((AD$4:AD$1569&gt;=BF$4:BF$1569)*(AD$4:AD$1569-BF$4:BF$1569))/MAX(1,COUNTIF(AD$4:AD$1569,"&lt;"&amp;BF7+0.01)),BF7))</f>
        <v/>
      </c>
      <c r="BU7" s="9">
        <f>IF(AE7&gt;=BG7,0,IFERROR(BG7+SUMPRODUCT((AE$4:AE$1569&gt;=BG$4:BG$1569)*(AE$4:AE$1569-BG$4:BG$1569))/MAX(1,COUNTIF(AE$4:AE$1569,"&lt;"&amp;BG7+0.01)),BG7))</f>
        <v/>
      </c>
      <c r="BV7" s="9">
        <f>IF(AF7&gt;=BH7,0,IFERROR(BH7+SUMPRODUCT((AF$4:AF$1569&gt;=BH$4:BH$1569)*(AF$4:AF$1569-BH$4:BH$1569))/MAX(1,COUNTIF(AF$4:AF$1569,"&lt;"&amp;BH7+0.01)),BH7))</f>
        <v/>
      </c>
      <c r="BW7" s="9">
        <f>IF(AG7&gt;=BI7,0,IFERROR(BI7+SUMPRODUCT((AG$4:AG$1569&gt;=BI$4:BI$1569)*(AG$4:AG$1569-BI$4:BI$1569))/MAX(1,COUNTIF(AG$4:AG$1569,"&lt;"&amp;BI7+0.01)),BI7))</f>
        <v/>
      </c>
      <c r="BX7" s="9">
        <f>IF(AH7&gt;=BJ7,0,IFERROR(BJ7+SUMPRODUCT((AH$4:AH$1569&gt;=BJ$4:BJ$1569)*(AH$4:AH$1569-BJ$4:BJ$1569))/MAX(1,COUNTIF(AH$4:AH$1569,"&lt;"&amp;BJ7+0.01)),BJ7))</f>
        <v/>
      </c>
      <c r="BY7" s="9">
        <f>IF(AI7&gt;=BK7,0,IFERROR(BK7+SUMPRODUCT((AI$4:AI$1569&gt;=BK$4:BK$1569)*(AI$4:AI$1569-BK$4:BK$1569))/MAX(1,COUNTIF(AI$4:AI$1569,"&lt;"&amp;BK7+0.01)),BK7))</f>
        <v/>
      </c>
      <c r="BZ7" s="9">
        <f>IF(AJ7&gt;=BL7,0,IFERROR(BL7+SUMPRODUCT((AJ$4:AJ$1569&gt;=BL$4:BL$1569)*(AJ$4:AJ$1569-BL$4:BL$1569))/MAX(1,COUNTIF(AJ$4:AJ$1569,"&lt;"&amp;BL7+0.01)),BL7))</f>
        <v/>
      </c>
      <c r="CA7" s="9">
        <f>IF(AK7&gt;=BM7,0,IFERROR(BM7+SUMPRODUCT((AK$4:AK$1569&gt;=BM$4:BM$1569)*(AK$4:AK$1569-BM$4:BM$1569))/MAX(1,COUNTIF(AK$4:AK$1569,"&lt;"&amp;BM7+0.01)),BM7))</f>
        <v/>
      </c>
      <c r="CB7" s="9">
        <f>IF(AL7&gt;=BN7,0,IFERROR(BN7+SUMPRODUCT((AL$4:AL$1569&gt;=BN$4:BN$1569)*(AL$4:AL$1569-BN$4:BN$1569))/MAX(1,COUNTIF(AL$4:AL$1569,"&lt;"&amp;BN7+0.01)),BN7))</f>
        <v/>
      </c>
      <c r="CC7" s="5">
        <f>IF(AO7="🟢","VERDE",IF(AO7="🟡","AMARELO",IF(AO7="🟠","VERMELHO",IF(AO7="🔴","VERMELHO","ROXO"))))</f>
        <v/>
      </c>
      <c r="CD7" s="5" t="inlineStr">
        <is>
          <t>🌎 REGIÕES</t>
        </is>
      </c>
      <c r="CE7" s="5" t="inlineStr">
        <is>
          <t>SEM REDE</t>
        </is>
      </c>
    </row>
    <row r="8">
      <c r="A8" s="5" t="inlineStr">
        <is>
          <t>59673556000191</t>
        </is>
      </c>
      <c r="B8" s="5" t="inlineStr">
        <is>
          <t>SHS IMPORTACAO E EXPORTACAO DE ARTIGOS D</t>
        </is>
      </c>
      <c r="C8" s="5" t="inlineStr">
        <is>
          <t>06 - SEM GRUPO</t>
        </is>
      </c>
      <c r="D8" s="5" t="inlineStr">
        <is>
          <t>HEMANUELE DITZEL (MANU)</t>
        </is>
      </c>
      <c r="E8" s="5" t="inlineStr">
        <is>
          <t>PR</t>
        </is>
      </c>
      <c r="F8" s="5">
        <f>IFERROR(VLOOKUP(C8,$AS$4:$AT$25,2,FALSE),"")</f>
        <v/>
      </c>
      <c r="G8" s="6">
        <f>IFERROR(VLOOKUP(C8,$AS$4:$AX$25,6,FALSE),"")</f>
        <v/>
      </c>
      <c r="H8" s="5">
        <f>IFERROR(VLOOKUP(C8,$AS$4:$AY$25,7,FALSE),"")</f>
        <v/>
      </c>
      <c r="I8" s="5">
        <f>IFERROR(VLOOKUP(C8,$AS$4:$AZ$25,8,FALSE),"")</f>
        <v/>
      </c>
      <c r="J8" s="7" t="inlineStr">
        <is>
          <t>.</t>
        </is>
      </c>
      <c r="K8" s="5" t="inlineStr">
        <is>
          <t>SUL</t>
        </is>
      </c>
      <c r="L8" s="8" t="n">
        <v>1613.793103448276</v>
      </c>
      <c r="M8" s="9" t="n">
        <v>124.1379310344828</v>
      </c>
      <c r="N8" s="9" t="n">
        <v>124.1379310344828</v>
      </c>
      <c r="O8" s="9" t="n">
        <v>129.3103448275862</v>
      </c>
      <c r="P8" s="9" t="n">
        <v>129.3103448275862</v>
      </c>
      <c r="Q8" s="9" t="n">
        <v>129.3103448275862</v>
      </c>
      <c r="R8" s="9" t="n">
        <v>134.4827586206897</v>
      </c>
      <c r="S8" s="9" t="n">
        <v>134.4827586206897</v>
      </c>
      <c r="T8" s="9" t="n">
        <v>139.6551724137931</v>
      </c>
      <c r="U8" s="9" t="n">
        <v>139.6551724137931</v>
      </c>
      <c r="V8" s="9" t="n">
        <v>139.6551724137931</v>
      </c>
      <c r="W8" s="9" t="n">
        <v>144.8275862068965</v>
      </c>
      <c r="X8" s="9" t="n">
        <v>144.8275862068965</v>
      </c>
      <c r="Y8" s="7" t="inlineStr">
        <is>
          <t>.</t>
        </is>
      </c>
      <c r="Z8" s="8">
        <f>SUM(AA8:AL8)</f>
        <v/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7" t="inlineStr">
        <is>
          <t>.</t>
        </is>
      </c>
      <c r="AN8" s="6">
        <f>IF(L8=0,0,Z8/L8)</f>
        <v/>
      </c>
      <c r="AO8" s="5">
        <f>IF(AN8="","",IF(AN8&gt;=0.9,"🟢",IF(AN8&gt;=0.7,"🟡",IF(AN8&gt;=0.5,"🟠","🔴"))))</f>
        <v/>
      </c>
      <c r="AP8" s="9">
        <f>IF(L8=0,0,L8-Z8)</f>
        <v/>
      </c>
      <c r="AQ8" s="5">
        <f>IF(Z8=0,"",RANK(Z8,Z$4:Z$1569,0))</f>
        <v/>
      </c>
      <c r="AR8" s="7" t="inlineStr">
        <is>
          <t>.</t>
        </is>
      </c>
      <c r="AS8" s="5" t="inlineStr">
        <is>
          <t>06 - INTERNA - DIVINA TERRA</t>
        </is>
      </c>
      <c r="AT8" s="5">
        <f>COUNTIF(C$4:C$1569,AS8)</f>
        <v/>
      </c>
      <c r="AU8" s="5">
        <f>COUNTIFS(C$4:C$1569,AS8,Z$4:Z$1569,"&gt;0")</f>
        <v/>
      </c>
      <c r="AV8" s="9">
        <f>SUMIF(C$4:C$1569,AS8,L$4:L$1569)</f>
        <v/>
      </c>
      <c r="AW8" s="9">
        <f>SUMIF(C$4:C$1569,AS8,Z$4:Z$1569)</f>
        <v/>
      </c>
      <c r="AX8" s="6">
        <f>IF(AV8=0,0,AW8/AV8)</f>
        <v/>
      </c>
      <c r="AY8" s="5">
        <f>IF(AX8&gt;=0.6,"🟢 VERDE",IF(AX8&gt;=0.4,"🟡 AMARELO",IF(AX8&gt;=0.01,"🔴 VERMELHO","🟣 ROXO")))</f>
        <v/>
      </c>
      <c r="AZ8" s="5">
        <f>IF(AX8&gt;=0.6,"JBP",IF(AX8&gt;=0.4,"Sell Out",IF(AX8&gt;=0.1,"Positivação + Expandir",IF(AX8&gt;=0.01,"Ativar + Prospectar","Mapear + Prospectar"))))</f>
        <v/>
      </c>
      <c r="BA8" s="7" t="inlineStr">
        <is>
          <t>.</t>
        </is>
      </c>
      <c r="BB8" s="9">
        <f>SUM(L$4:L$1569)/COUNTA(A$4:A$1569)</f>
        <v/>
      </c>
      <c r="BC8" s="9">
        <f>SUM(M$4:M$1569)/COUNTA(A$4:A$1569)</f>
        <v/>
      </c>
      <c r="BD8" s="9">
        <f>SUM(N$4:N$1569)/COUNTA(A$4:A$1569)</f>
        <v/>
      </c>
      <c r="BE8" s="9">
        <f>SUM(O$4:O$1569)/COUNTA(A$4:A$1569)</f>
        <v/>
      </c>
      <c r="BF8" s="9">
        <f>SUM(P$4:P$1569)/COUNTA(A$4:A$1569)</f>
        <v/>
      </c>
      <c r="BG8" s="9">
        <f>SUM(Q$4:Q$1569)/COUNTA(A$4:A$1569)</f>
        <v/>
      </c>
      <c r="BH8" s="9">
        <f>SUM(R$4:R$1569)/COUNTA(A$4:A$1569)</f>
        <v/>
      </c>
      <c r="BI8" s="9">
        <f>SUM(S$4:S$1569)/COUNTA(A$4:A$1569)</f>
        <v/>
      </c>
      <c r="BJ8" s="9">
        <f>SUM(T$4:T$1569)/COUNTA(A$4:A$1569)</f>
        <v/>
      </c>
      <c r="BK8" s="9">
        <f>SUM(U$4:U$1569)/COUNTA(A$4:A$1569)</f>
        <v/>
      </c>
      <c r="BL8" s="9">
        <f>SUM(V$4:V$1569)/COUNTA(A$4:A$1569)</f>
        <v/>
      </c>
      <c r="BM8" s="9">
        <f>SUM(W$4:W$1569)/COUNTA(A$4:A$1569)</f>
        <v/>
      </c>
      <c r="BN8" s="9">
        <f>SUM(X$4:X$1569)/COUNTA(A$4:A$1569)</f>
        <v/>
      </c>
      <c r="BO8" s="7" t="inlineStr">
        <is>
          <t>.</t>
        </is>
      </c>
      <c r="BP8" s="9">
        <f>IF(Z8&gt;=BB8,0,IFERROR(BB8+(SUMPRODUCT((Z$4:Z$1569&gt;=BB$4:BB$1569)*(Z$4:Z$1569-BB$4:BB$1569))/MAX(1,COUNTIF(Z$4:Z$1569,"&lt;"&amp;BB8+0.01))),BB8))</f>
        <v/>
      </c>
      <c r="BQ8" s="9">
        <f>IF(AA8&gt;=BC8,0,IFERROR(BC8+SUMPRODUCT((AA$4:AA$1569&gt;=BC$4:BC$1569)*(AA$4:AA$1569-BC$4:BC$1569))/MAX(1,COUNTIF(AA$4:AA$1569,"&lt;"&amp;BC8+0.01)),BC8))</f>
        <v/>
      </c>
      <c r="BR8" s="9">
        <f>IF(AB8&gt;=BD8,0,IFERROR(BD8+SUMPRODUCT((AB$4:AB$1569&gt;=BD$4:BD$1569)*(AB$4:AB$1569-BD$4:BD$1569))/MAX(1,COUNTIF(AB$4:AB$1569,"&lt;"&amp;BD8+0.01)),BD8))</f>
        <v/>
      </c>
      <c r="BS8" s="9">
        <f>IF(AC8&gt;=BE8,0,IFERROR(BE8+SUMPRODUCT((AC$4:AC$1569&gt;=BE$4:BE$1569)*(AC$4:AC$1569-BE$4:BE$1569))/MAX(1,COUNTIF(AC$4:AC$1569,"&lt;"&amp;BE8+0.01)),BE8))</f>
        <v/>
      </c>
      <c r="BT8" s="9">
        <f>IF(AD8&gt;=BF8,0,IFERROR(BF8+SUMPRODUCT((AD$4:AD$1569&gt;=BF$4:BF$1569)*(AD$4:AD$1569-BF$4:BF$1569))/MAX(1,COUNTIF(AD$4:AD$1569,"&lt;"&amp;BF8+0.01)),BF8))</f>
        <v/>
      </c>
      <c r="BU8" s="9">
        <f>IF(AE8&gt;=BG8,0,IFERROR(BG8+SUMPRODUCT((AE$4:AE$1569&gt;=BG$4:BG$1569)*(AE$4:AE$1569-BG$4:BG$1569))/MAX(1,COUNTIF(AE$4:AE$1569,"&lt;"&amp;BG8+0.01)),BG8))</f>
        <v/>
      </c>
      <c r="BV8" s="9">
        <f>IF(AF8&gt;=BH8,0,IFERROR(BH8+SUMPRODUCT((AF$4:AF$1569&gt;=BH$4:BH$1569)*(AF$4:AF$1569-BH$4:BH$1569))/MAX(1,COUNTIF(AF$4:AF$1569,"&lt;"&amp;BH8+0.01)),BH8))</f>
        <v/>
      </c>
      <c r="BW8" s="9">
        <f>IF(AG8&gt;=BI8,0,IFERROR(BI8+SUMPRODUCT((AG$4:AG$1569&gt;=BI$4:BI$1569)*(AG$4:AG$1569-BI$4:BI$1569))/MAX(1,COUNTIF(AG$4:AG$1569,"&lt;"&amp;BI8+0.01)),BI8))</f>
        <v/>
      </c>
      <c r="BX8" s="9">
        <f>IF(AH8&gt;=BJ8,0,IFERROR(BJ8+SUMPRODUCT((AH$4:AH$1569&gt;=BJ$4:BJ$1569)*(AH$4:AH$1569-BJ$4:BJ$1569))/MAX(1,COUNTIF(AH$4:AH$1569,"&lt;"&amp;BJ8+0.01)),BJ8))</f>
        <v/>
      </c>
      <c r="BY8" s="9">
        <f>IF(AI8&gt;=BK8,0,IFERROR(BK8+SUMPRODUCT((AI$4:AI$1569&gt;=BK$4:BK$1569)*(AI$4:AI$1569-BK$4:BK$1569))/MAX(1,COUNTIF(AI$4:AI$1569,"&lt;"&amp;BK8+0.01)),BK8))</f>
        <v/>
      </c>
      <c r="BZ8" s="9">
        <f>IF(AJ8&gt;=BL8,0,IFERROR(BL8+SUMPRODUCT((AJ$4:AJ$1569&gt;=BL$4:BL$1569)*(AJ$4:AJ$1569-BL$4:BL$1569))/MAX(1,COUNTIF(AJ$4:AJ$1569,"&lt;"&amp;BL8+0.01)),BL8))</f>
        <v/>
      </c>
      <c r="CA8" s="9">
        <f>IF(AK8&gt;=BM8,0,IFERROR(BM8+SUMPRODUCT((AK$4:AK$1569&gt;=BM$4:BM$1569)*(AK$4:AK$1569-BM$4:BM$1569))/MAX(1,COUNTIF(AK$4:AK$1569,"&lt;"&amp;BM8+0.01)),BM8))</f>
        <v/>
      </c>
      <c r="CB8" s="9">
        <f>IF(AL8&gt;=BN8,0,IFERROR(BN8+SUMPRODUCT((AL$4:AL$1569&gt;=BN$4:BN$1569)*(AL$4:AL$1569-BN$4:BN$1569))/MAX(1,COUNTIF(AL$4:AL$1569,"&lt;"&amp;BN8+0.01)),BN8))</f>
        <v/>
      </c>
      <c r="CC8" s="5">
        <f>IF(AO8="🟢","VERDE",IF(AO8="🟡","AMARELO",IF(AO8="🟠","VERMELHO",IF(AO8="🔴","VERMELHO","ROXO"))))</f>
        <v/>
      </c>
      <c r="CD8" s="5" t="inlineStr">
        <is>
          <t>🌎 REGIÕES</t>
        </is>
      </c>
      <c r="CE8" s="5" t="inlineStr">
        <is>
          <t>SEM REDE</t>
        </is>
      </c>
    </row>
    <row r="9">
      <c r="A9" s="5" t="inlineStr">
        <is>
          <t>15265760000106</t>
        </is>
      </c>
      <c r="B9" s="5" t="inlineStr">
        <is>
          <t>A CEREALISSIMA</t>
        </is>
      </c>
      <c r="C9" s="5" t="inlineStr">
        <is>
          <t>06 - SEM GRUPO</t>
        </is>
      </c>
      <c r="D9" s="5" t="inlineStr">
        <is>
          <t>LARISSA PADILHA</t>
        </is>
      </c>
      <c r="E9" s="5" t="inlineStr">
        <is>
          <t>GO</t>
        </is>
      </c>
      <c r="F9" s="5">
        <f>IFERROR(VLOOKUP(C9,$AS$4:$AT$25,2,FALSE),"")</f>
        <v/>
      </c>
      <c r="G9" s="6">
        <f>IFERROR(VLOOKUP(C9,$AS$4:$AX$25,6,FALSE),"")</f>
        <v/>
      </c>
      <c r="H9" s="5">
        <f>IFERROR(VLOOKUP(C9,$AS$4:$AY$25,7,FALSE),"")</f>
        <v/>
      </c>
      <c r="I9" s="5">
        <f>IFERROR(VLOOKUP(C9,$AS$4:$AZ$25,8,FALSE),"")</f>
        <v/>
      </c>
      <c r="J9" s="7" t="inlineStr">
        <is>
          <t>.</t>
        </is>
      </c>
      <c r="K9" s="5" t="inlineStr">
        <is>
          <t>CENTRO OESTE</t>
        </is>
      </c>
      <c r="L9" s="8" t="n">
        <v>1494.339622641509</v>
      </c>
      <c r="M9" s="9" t="n">
        <v>124.5283018867924</v>
      </c>
      <c r="N9" s="9" t="n">
        <v>124.5283018867924</v>
      </c>
      <c r="O9" s="9" t="n">
        <v>124.5283018867924</v>
      </c>
      <c r="P9" s="9" t="n">
        <v>124.5283018867924</v>
      </c>
      <c r="Q9" s="9" t="n">
        <v>124.5283018867924</v>
      </c>
      <c r="R9" s="9" t="n">
        <v>124.5283018867924</v>
      </c>
      <c r="S9" s="9" t="n">
        <v>124.5283018867924</v>
      </c>
      <c r="T9" s="9" t="n">
        <v>124.5283018867924</v>
      </c>
      <c r="U9" s="9" t="n">
        <v>124.5283018867924</v>
      </c>
      <c r="V9" s="9" t="n">
        <v>124.5283018867924</v>
      </c>
      <c r="W9" s="9" t="n">
        <v>124.5283018867924</v>
      </c>
      <c r="X9" s="9" t="n">
        <v>124.5283018867924</v>
      </c>
      <c r="Y9" s="7" t="inlineStr">
        <is>
          <t>.</t>
        </is>
      </c>
      <c r="Z9" s="8">
        <f>SUM(AA9:AL9)</f>
        <v/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3054.38</v>
      </c>
      <c r="AG9" s="9" t="n">
        <v>3778.78</v>
      </c>
      <c r="AH9" s="9" t="n">
        <v>5097.2</v>
      </c>
      <c r="AI9" s="9" t="n">
        <v>5983.46</v>
      </c>
      <c r="AJ9" s="9" t="n">
        <v>3773.16</v>
      </c>
      <c r="AK9" s="9" t="n">
        <v>3795.29</v>
      </c>
      <c r="AL9" s="9" t="n">
        <v>0</v>
      </c>
      <c r="AM9" s="7" t="inlineStr">
        <is>
          <t>.</t>
        </is>
      </c>
      <c r="AN9" s="6">
        <f>IF(L9=0,0,Z9/L9)</f>
        <v/>
      </c>
      <c r="AO9" s="5">
        <f>IF(AN9="","",IF(AN9&gt;=0.9,"🟢",IF(AN9&gt;=0.7,"🟡",IF(AN9&gt;=0.5,"🟠","🔴"))))</f>
        <v/>
      </c>
      <c r="AP9" s="9">
        <f>IF(L9=0,0,L9-Z9)</f>
        <v/>
      </c>
      <c r="AQ9" s="5">
        <f>IF(Z9=0,"",RANK(Z9,Z$4:Z$1569,0))</f>
        <v/>
      </c>
      <c r="AR9" s="7" t="inlineStr">
        <is>
          <t>.</t>
        </is>
      </c>
      <c r="AS9" s="5" t="inlineStr">
        <is>
          <t>06 - INTERNA - BIO MUNDO</t>
        </is>
      </c>
      <c r="AT9" s="5">
        <f>COUNTIF(C$4:C$1569,AS9)</f>
        <v/>
      </c>
      <c r="AU9" s="5">
        <f>COUNTIFS(C$4:C$1569,AS9,Z$4:Z$1569,"&gt;0")</f>
        <v/>
      </c>
      <c r="AV9" s="9">
        <f>SUMIF(C$4:C$1569,AS9,L$4:L$1569)</f>
        <v/>
      </c>
      <c r="AW9" s="9">
        <f>SUMIF(C$4:C$1569,AS9,Z$4:Z$1569)</f>
        <v/>
      </c>
      <c r="AX9" s="6">
        <f>IF(AV9=0,0,AW9/AV9)</f>
        <v/>
      </c>
      <c r="AY9" s="5">
        <f>IF(AX9&gt;=0.6,"🟢 VERDE",IF(AX9&gt;=0.4,"🟡 AMARELO",IF(AX9&gt;=0.01,"🔴 VERMELHO","🟣 ROXO")))</f>
        <v/>
      </c>
      <c r="AZ9" s="5">
        <f>IF(AX9&gt;=0.6,"JBP",IF(AX9&gt;=0.4,"Sell Out",IF(AX9&gt;=0.1,"Positivação + Expandir",IF(AX9&gt;=0.01,"Ativar + Prospectar","Mapear + Prospectar"))))</f>
        <v/>
      </c>
      <c r="BA9" s="7" t="inlineStr">
        <is>
          <t>.</t>
        </is>
      </c>
      <c r="BB9" s="9">
        <f>SUM(L$4:L$1569)/COUNTA(A$4:A$1569)</f>
        <v/>
      </c>
      <c r="BC9" s="9">
        <f>SUM(M$4:M$1569)/COUNTA(A$4:A$1569)</f>
        <v/>
      </c>
      <c r="BD9" s="9">
        <f>SUM(N$4:N$1569)/COUNTA(A$4:A$1569)</f>
        <v/>
      </c>
      <c r="BE9" s="9">
        <f>SUM(O$4:O$1569)/COUNTA(A$4:A$1569)</f>
        <v/>
      </c>
      <c r="BF9" s="9">
        <f>SUM(P$4:P$1569)/COUNTA(A$4:A$1569)</f>
        <v/>
      </c>
      <c r="BG9" s="9">
        <f>SUM(Q$4:Q$1569)/COUNTA(A$4:A$1569)</f>
        <v/>
      </c>
      <c r="BH9" s="9">
        <f>SUM(R$4:R$1569)/COUNTA(A$4:A$1569)</f>
        <v/>
      </c>
      <c r="BI9" s="9">
        <f>SUM(S$4:S$1569)/COUNTA(A$4:A$1569)</f>
        <v/>
      </c>
      <c r="BJ9" s="9">
        <f>SUM(T$4:T$1569)/COUNTA(A$4:A$1569)</f>
        <v/>
      </c>
      <c r="BK9" s="9">
        <f>SUM(U$4:U$1569)/COUNTA(A$4:A$1569)</f>
        <v/>
      </c>
      <c r="BL9" s="9">
        <f>SUM(V$4:V$1569)/COUNTA(A$4:A$1569)</f>
        <v/>
      </c>
      <c r="BM9" s="9">
        <f>SUM(W$4:W$1569)/COUNTA(A$4:A$1569)</f>
        <v/>
      </c>
      <c r="BN9" s="9">
        <f>SUM(X$4:X$1569)/COUNTA(A$4:A$1569)</f>
        <v/>
      </c>
      <c r="BO9" s="7" t="inlineStr">
        <is>
          <t>.</t>
        </is>
      </c>
      <c r="BP9" s="9">
        <f>IF(Z9&gt;=BB9,0,IFERROR(BB9+(SUMPRODUCT((Z$4:Z$1569&gt;=BB$4:BB$1569)*(Z$4:Z$1569-BB$4:BB$1569))/MAX(1,COUNTIF(Z$4:Z$1569,"&lt;"&amp;BB9+0.01))),BB9))</f>
        <v/>
      </c>
      <c r="BQ9" s="9">
        <f>IF(AA9&gt;=BC9,0,IFERROR(BC9+SUMPRODUCT((AA$4:AA$1569&gt;=BC$4:BC$1569)*(AA$4:AA$1569-BC$4:BC$1569))/MAX(1,COUNTIF(AA$4:AA$1569,"&lt;"&amp;BC9+0.01)),BC9))</f>
        <v/>
      </c>
      <c r="BR9" s="9">
        <f>IF(AB9&gt;=BD9,0,IFERROR(BD9+SUMPRODUCT((AB$4:AB$1569&gt;=BD$4:BD$1569)*(AB$4:AB$1569-BD$4:BD$1569))/MAX(1,COUNTIF(AB$4:AB$1569,"&lt;"&amp;BD9+0.01)),BD9))</f>
        <v/>
      </c>
      <c r="BS9" s="9">
        <f>IF(AC9&gt;=BE9,0,IFERROR(BE9+SUMPRODUCT((AC$4:AC$1569&gt;=BE$4:BE$1569)*(AC$4:AC$1569-BE$4:BE$1569))/MAX(1,COUNTIF(AC$4:AC$1569,"&lt;"&amp;BE9+0.01)),BE9))</f>
        <v/>
      </c>
      <c r="BT9" s="9">
        <f>IF(AD9&gt;=BF9,0,IFERROR(BF9+SUMPRODUCT((AD$4:AD$1569&gt;=BF$4:BF$1569)*(AD$4:AD$1569-BF$4:BF$1569))/MAX(1,COUNTIF(AD$4:AD$1569,"&lt;"&amp;BF9+0.01)),BF9))</f>
        <v/>
      </c>
      <c r="BU9" s="9">
        <f>IF(AE9&gt;=BG9,0,IFERROR(BG9+SUMPRODUCT((AE$4:AE$1569&gt;=BG$4:BG$1569)*(AE$4:AE$1569-BG$4:BG$1569))/MAX(1,COUNTIF(AE$4:AE$1569,"&lt;"&amp;BG9+0.01)),BG9))</f>
        <v/>
      </c>
      <c r="BV9" s="9">
        <f>IF(AF9&gt;=BH9,0,IFERROR(BH9+SUMPRODUCT((AF$4:AF$1569&gt;=BH$4:BH$1569)*(AF$4:AF$1569-BH$4:BH$1569))/MAX(1,COUNTIF(AF$4:AF$1569,"&lt;"&amp;BH9+0.01)),BH9))</f>
        <v/>
      </c>
      <c r="BW9" s="9">
        <f>IF(AG9&gt;=BI9,0,IFERROR(BI9+SUMPRODUCT((AG$4:AG$1569&gt;=BI$4:BI$1569)*(AG$4:AG$1569-BI$4:BI$1569))/MAX(1,COUNTIF(AG$4:AG$1569,"&lt;"&amp;BI9+0.01)),BI9))</f>
        <v/>
      </c>
      <c r="BX9" s="9">
        <f>IF(AH9&gt;=BJ9,0,IFERROR(BJ9+SUMPRODUCT((AH$4:AH$1569&gt;=BJ$4:BJ$1569)*(AH$4:AH$1569-BJ$4:BJ$1569))/MAX(1,COUNTIF(AH$4:AH$1569,"&lt;"&amp;BJ9+0.01)),BJ9))</f>
        <v/>
      </c>
      <c r="BY9" s="9">
        <f>IF(AI9&gt;=BK9,0,IFERROR(BK9+SUMPRODUCT((AI$4:AI$1569&gt;=BK$4:BK$1569)*(AI$4:AI$1569-BK$4:BK$1569))/MAX(1,COUNTIF(AI$4:AI$1569,"&lt;"&amp;BK9+0.01)),BK9))</f>
        <v/>
      </c>
      <c r="BZ9" s="9">
        <f>IF(AJ9&gt;=BL9,0,IFERROR(BL9+SUMPRODUCT((AJ$4:AJ$1569&gt;=BL$4:BL$1569)*(AJ$4:AJ$1569-BL$4:BL$1569))/MAX(1,COUNTIF(AJ$4:AJ$1569,"&lt;"&amp;BL9+0.01)),BL9))</f>
        <v/>
      </c>
      <c r="CA9" s="9">
        <f>IF(AK9&gt;=BM9,0,IFERROR(BM9+SUMPRODUCT((AK$4:AK$1569&gt;=BM$4:BM$1569)*(AK$4:AK$1569-BM$4:BM$1569))/MAX(1,COUNTIF(AK$4:AK$1569,"&lt;"&amp;BM9+0.01)),BM9))</f>
        <v/>
      </c>
      <c r="CB9" s="9">
        <f>IF(AL9&gt;=BN9,0,IFERROR(BN9+SUMPRODUCT((AL$4:AL$1569&gt;=BN$4:BN$1569)*(AL$4:AL$1569-BN$4:BN$1569))/MAX(1,COUNTIF(AL$4:AL$1569,"&lt;"&amp;BN9+0.01)),BN9))</f>
        <v/>
      </c>
      <c r="CC9" s="5">
        <f>IF(AO9="🟢","VERDE",IF(AO9="🟡","AMARELO",IF(AO9="🟠","VERMELHO",IF(AO9="🔴","VERMELHO","ROXO"))))</f>
        <v/>
      </c>
      <c r="CD9" s="5" t="inlineStr">
        <is>
          <t>🌎 REGIÕES</t>
        </is>
      </c>
      <c r="CE9" s="5" t="inlineStr">
        <is>
          <t>SEM REDE</t>
        </is>
      </c>
    </row>
    <row r="10">
      <c r="A10" s="5" t="inlineStr">
        <is>
          <t>41418074000120</t>
        </is>
      </c>
      <c r="B10" s="5" t="inlineStr">
        <is>
          <t>SIMPLES E SAUDAVEL COMERCIO PRODUTOS NATURAIS LTDA</t>
        </is>
      </c>
      <c r="C10" s="5" t="inlineStr">
        <is>
          <t>06 - SEM GRUPO</t>
        </is>
      </c>
      <c r="D10" s="5" t="inlineStr">
        <is>
          <t>LARISSA PADILHA</t>
        </is>
      </c>
      <c r="E10" s="5" t="inlineStr">
        <is>
          <t>SP</t>
        </is>
      </c>
      <c r="F10" s="5">
        <f>IFERROR(VLOOKUP(C10,$AS$4:$AT$25,2,FALSE),"")</f>
        <v/>
      </c>
      <c r="G10" s="6">
        <f>IFERROR(VLOOKUP(C10,$AS$4:$AX$25,6,FALSE),"")</f>
        <v/>
      </c>
      <c r="H10" s="5">
        <f>IFERROR(VLOOKUP(C10,$AS$4:$AY$25,7,FALSE),"")</f>
        <v/>
      </c>
      <c r="I10" s="5">
        <f>IFERROR(VLOOKUP(C10,$AS$4:$AZ$25,8,FALSE),"")</f>
        <v/>
      </c>
      <c r="J10" s="7" t="inlineStr">
        <is>
          <t>.</t>
        </is>
      </c>
      <c r="K10" s="5" t="inlineStr">
        <is>
          <t>SP INTERIOR</t>
        </is>
      </c>
      <c r="L10" s="8" t="n">
        <v>2622.857142857143</v>
      </c>
      <c r="M10" s="9" t="n">
        <v>205.7142857142857</v>
      </c>
      <c r="N10" s="9" t="n">
        <v>205.7142857142857</v>
      </c>
      <c r="O10" s="9" t="n">
        <v>205.7142857142857</v>
      </c>
      <c r="P10" s="9" t="n">
        <v>205.7142857142857</v>
      </c>
      <c r="Q10" s="9" t="n">
        <v>205.7142857142857</v>
      </c>
      <c r="R10" s="9" t="n">
        <v>222.8571428571429</v>
      </c>
      <c r="S10" s="9" t="n">
        <v>222.8571428571429</v>
      </c>
      <c r="T10" s="9" t="n">
        <v>222.8571428571429</v>
      </c>
      <c r="U10" s="9" t="n">
        <v>222.8571428571429</v>
      </c>
      <c r="V10" s="9" t="n">
        <v>222.8571428571429</v>
      </c>
      <c r="W10" s="9" t="n">
        <v>240</v>
      </c>
      <c r="X10" s="9" t="n">
        <v>240</v>
      </c>
      <c r="Y10" s="7" t="inlineStr">
        <is>
          <t>.</t>
        </is>
      </c>
      <c r="Z10" s="8">
        <f>SUM(AA10:AL10)</f>
        <v/>
      </c>
      <c r="AA10" s="9" t="n">
        <v>3845.66</v>
      </c>
      <c r="AB10" s="9" t="n">
        <v>3430.8</v>
      </c>
      <c r="AC10" s="9" t="n">
        <v>0</v>
      </c>
      <c r="AD10" s="9" t="n">
        <v>0</v>
      </c>
      <c r="AE10" s="9" t="n">
        <v>0</v>
      </c>
      <c r="AF10" s="9" t="n">
        <v>0</v>
      </c>
      <c r="AG10" s="9" t="n">
        <v>4541.91</v>
      </c>
      <c r="AH10" s="9" t="n">
        <v>5337.2</v>
      </c>
      <c r="AI10" s="9" t="n">
        <v>0</v>
      </c>
      <c r="AJ10" s="9" t="n">
        <v>7124.37</v>
      </c>
      <c r="AK10" s="9" t="n">
        <v>0</v>
      </c>
      <c r="AL10" s="9" t="n">
        <v>0</v>
      </c>
      <c r="AM10" s="7" t="inlineStr">
        <is>
          <t>.</t>
        </is>
      </c>
      <c r="AN10" s="6">
        <f>IF(L10=0,0,Z10/L10)</f>
        <v/>
      </c>
      <c r="AO10" s="5">
        <f>IF(AN10="","",IF(AN10&gt;=0.9,"🟢",IF(AN10&gt;=0.7,"🟡",IF(AN10&gt;=0.5,"🟠","🔴"))))</f>
        <v/>
      </c>
      <c r="AP10" s="9">
        <f>IF(L10=0,0,L10-Z10)</f>
        <v/>
      </c>
      <c r="AQ10" s="5">
        <f>IF(Z10=0,"",RANK(Z10,Z$4:Z$1569,0))</f>
        <v/>
      </c>
      <c r="AR10" s="7" t="inlineStr">
        <is>
          <t>.</t>
        </is>
      </c>
      <c r="AS10" s="5" t="inlineStr">
        <is>
          <t>06 - INTERNA - TUDO EM GRAOS / VGA</t>
        </is>
      </c>
      <c r="AT10" s="5">
        <f>COUNTIF(C$4:C$1569,AS10)</f>
        <v/>
      </c>
      <c r="AU10" s="5">
        <f>COUNTIFS(C$4:C$1569,AS10,Z$4:Z$1569,"&gt;0")</f>
        <v/>
      </c>
      <c r="AV10" s="9">
        <f>SUMIF(C$4:C$1569,AS10,L$4:L$1569)</f>
        <v/>
      </c>
      <c r="AW10" s="9">
        <f>SUMIF(C$4:C$1569,AS10,Z$4:Z$1569)</f>
        <v/>
      </c>
      <c r="AX10" s="6">
        <f>IF(AV10=0,0,AW10/AV10)</f>
        <v/>
      </c>
      <c r="AY10" s="5">
        <f>IF(AX10&gt;=0.6,"🟢 VERDE",IF(AX10&gt;=0.4,"🟡 AMARELO",IF(AX10&gt;=0.01,"🔴 VERMELHO","🟣 ROXO")))</f>
        <v/>
      </c>
      <c r="AZ10" s="5">
        <f>IF(AX10&gt;=0.6,"JBP",IF(AX10&gt;=0.4,"Sell Out",IF(AX10&gt;=0.1,"Positivação + Expandir",IF(AX10&gt;=0.01,"Ativar + Prospectar","Mapear + Prospectar"))))</f>
        <v/>
      </c>
      <c r="BA10" s="7" t="inlineStr">
        <is>
          <t>.</t>
        </is>
      </c>
      <c r="BB10" s="9">
        <f>SUM(L$4:L$1569)/COUNTA(A$4:A$1569)</f>
        <v/>
      </c>
      <c r="BC10" s="9">
        <f>SUM(M$4:M$1569)/COUNTA(A$4:A$1569)</f>
        <v/>
      </c>
      <c r="BD10" s="9">
        <f>SUM(N$4:N$1569)/COUNTA(A$4:A$1569)</f>
        <v/>
      </c>
      <c r="BE10" s="9">
        <f>SUM(O$4:O$1569)/COUNTA(A$4:A$1569)</f>
        <v/>
      </c>
      <c r="BF10" s="9">
        <f>SUM(P$4:P$1569)/COUNTA(A$4:A$1569)</f>
        <v/>
      </c>
      <c r="BG10" s="9">
        <f>SUM(Q$4:Q$1569)/COUNTA(A$4:A$1569)</f>
        <v/>
      </c>
      <c r="BH10" s="9">
        <f>SUM(R$4:R$1569)/COUNTA(A$4:A$1569)</f>
        <v/>
      </c>
      <c r="BI10" s="9">
        <f>SUM(S$4:S$1569)/COUNTA(A$4:A$1569)</f>
        <v/>
      </c>
      <c r="BJ10" s="9">
        <f>SUM(T$4:T$1569)/COUNTA(A$4:A$1569)</f>
        <v/>
      </c>
      <c r="BK10" s="9">
        <f>SUM(U$4:U$1569)/COUNTA(A$4:A$1569)</f>
        <v/>
      </c>
      <c r="BL10" s="9">
        <f>SUM(V$4:V$1569)/COUNTA(A$4:A$1569)</f>
        <v/>
      </c>
      <c r="BM10" s="9">
        <f>SUM(W$4:W$1569)/COUNTA(A$4:A$1569)</f>
        <v/>
      </c>
      <c r="BN10" s="9">
        <f>SUM(X$4:X$1569)/COUNTA(A$4:A$1569)</f>
        <v/>
      </c>
      <c r="BO10" s="7" t="inlineStr">
        <is>
          <t>.</t>
        </is>
      </c>
      <c r="BP10" s="9">
        <f>IF(Z10&gt;=BB10,0,IFERROR(BB10+(SUMPRODUCT((Z$4:Z$1569&gt;=BB$4:BB$1569)*(Z$4:Z$1569-BB$4:BB$1569))/MAX(1,COUNTIF(Z$4:Z$1569,"&lt;"&amp;BB10+0.01))),BB10))</f>
        <v/>
      </c>
      <c r="BQ10" s="9">
        <f>IF(AA10&gt;=BC10,0,IFERROR(BC10+SUMPRODUCT((AA$4:AA$1569&gt;=BC$4:BC$1569)*(AA$4:AA$1569-BC$4:BC$1569))/MAX(1,COUNTIF(AA$4:AA$1569,"&lt;"&amp;BC10+0.01)),BC10))</f>
        <v/>
      </c>
      <c r="BR10" s="9">
        <f>IF(AB10&gt;=BD10,0,IFERROR(BD10+SUMPRODUCT((AB$4:AB$1569&gt;=BD$4:BD$1569)*(AB$4:AB$1569-BD$4:BD$1569))/MAX(1,COUNTIF(AB$4:AB$1569,"&lt;"&amp;BD10+0.01)),BD10))</f>
        <v/>
      </c>
      <c r="BS10" s="9">
        <f>IF(AC10&gt;=BE10,0,IFERROR(BE10+SUMPRODUCT((AC$4:AC$1569&gt;=BE$4:BE$1569)*(AC$4:AC$1569-BE$4:BE$1569))/MAX(1,COUNTIF(AC$4:AC$1569,"&lt;"&amp;BE10+0.01)),BE10))</f>
        <v/>
      </c>
      <c r="BT10" s="9">
        <f>IF(AD10&gt;=BF10,0,IFERROR(BF10+SUMPRODUCT((AD$4:AD$1569&gt;=BF$4:BF$1569)*(AD$4:AD$1569-BF$4:BF$1569))/MAX(1,COUNTIF(AD$4:AD$1569,"&lt;"&amp;BF10+0.01)),BF10))</f>
        <v/>
      </c>
      <c r="BU10" s="9">
        <f>IF(AE10&gt;=BG10,0,IFERROR(BG10+SUMPRODUCT((AE$4:AE$1569&gt;=BG$4:BG$1569)*(AE$4:AE$1569-BG$4:BG$1569))/MAX(1,COUNTIF(AE$4:AE$1569,"&lt;"&amp;BG10+0.01)),BG10))</f>
        <v/>
      </c>
      <c r="BV10" s="9">
        <f>IF(AF10&gt;=BH10,0,IFERROR(BH10+SUMPRODUCT((AF$4:AF$1569&gt;=BH$4:BH$1569)*(AF$4:AF$1569-BH$4:BH$1569))/MAX(1,COUNTIF(AF$4:AF$1569,"&lt;"&amp;BH10+0.01)),BH10))</f>
        <v/>
      </c>
      <c r="BW10" s="9">
        <f>IF(AG10&gt;=BI10,0,IFERROR(BI10+SUMPRODUCT((AG$4:AG$1569&gt;=BI$4:BI$1569)*(AG$4:AG$1569-BI$4:BI$1569))/MAX(1,COUNTIF(AG$4:AG$1569,"&lt;"&amp;BI10+0.01)),BI10))</f>
        <v/>
      </c>
      <c r="BX10" s="9">
        <f>IF(AH10&gt;=BJ10,0,IFERROR(BJ10+SUMPRODUCT((AH$4:AH$1569&gt;=BJ$4:BJ$1569)*(AH$4:AH$1569-BJ$4:BJ$1569))/MAX(1,COUNTIF(AH$4:AH$1569,"&lt;"&amp;BJ10+0.01)),BJ10))</f>
        <v/>
      </c>
      <c r="BY10" s="9">
        <f>IF(AI10&gt;=BK10,0,IFERROR(BK10+SUMPRODUCT((AI$4:AI$1569&gt;=BK$4:BK$1569)*(AI$4:AI$1569-BK$4:BK$1569))/MAX(1,COUNTIF(AI$4:AI$1569,"&lt;"&amp;BK10+0.01)),BK10))</f>
        <v/>
      </c>
      <c r="BZ10" s="9">
        <f>IF(AJ10&gt;=BL10,0,IFERROR(BL10+SUMPRODUCT((AJ$4:AJ$1569&gt;=BL$4:BL$1569)*(AJ$4:AJ$1569-BL$4:BL$1569))/MAX(1,COUNTIF(AJ$4:AJ$1569,"&lt;"&amp;BL10+0.01)),BL10))</f>
        <v/>
      </c>
      <c r="CA10" s="9">
        <f>IF(AK10&gt;=BM10,0,IFERROR(BM10+SUMPRODUCT((AK$4:AK$1569&gt;=BM$4:BM$1569)*(AK$4:AK$1569-BM$4:BM$1569))/MAX(1,COUNTIF(AK$4:AK$1569,"&lt;"&amp;BM10+0.01)),BM10))</f>
        <v/>
      </c>
      <c r="CB10" s="9">
        <f>IF(AL10&gt;=BN10,0,IFERROR(BN10+SUMPRODUCT((AL$4:AL$1569&gt;=BN$4:BN$1569)*(AL$4:AL$1569-BN$4:BN$1569))/MAX(1,COUNTIF(AL$4:AL$1569,"&lt;"&amp;BN10+0.01)),BN10))</f>
        <v/>
      </c>
      <c r="CC10" s="5">
        <f>IF(AO10="🟢","VERDE",IF(AO10="🟡","AMARELO",IF(AO10="🟠","VERMELHO",IF(AO10="🔴","VERMELHO","ROXO"))))</f>
        <v/>
      </c>
      <c r="CD10" s="5" t="inlineStr">
        <is>
          <t>🌎 REGIÕES</t>
        </is>
      </c>
      <c r="CE10" s="5" t="inlineStr">
        <is>
          <t>SEM REDE</t>
        </is>
      </c>
    </row>
    <row r="11">
      <c r="A11" s="5" t="inlineStr">
        <is>
          <t>08895369000111</t>
        </is>
      </c>
      <c r="B11" s="5" t="inlineStr">
        <is>
          <t>SOLAR PORTO DE GALINHAS</t>
        </is>
      </c>
      <c r="C11" s="5" t="inlineStr">
        <is>
          <t>06 - SEM GRUPO</t>
        </is>
      </c>
      <c r="D11" s="5" t="inlineStr">
        <is>
          <t>LARISSA PADILHA</t>
        </is>
      </c>
      <c r="E11" s="5" t="inlineStr">
        <is>
          <t>PE</t>
        </is>
      </c>
      <c r="F11" s="5">
        <f>IFERROR(VLOOKUP(C11,$AS$4:$AT$25,2,FALSE),"")</f>
        <v/>
      </c>
      <c r="G11" s="6">
        <f>IFERROR(VLOOKUP(C11,$AS$4:$AX$25,6,FALSE),"")</f>
        <v/>
      </c>
      <c r="H11" s="5">
        <f>IFERROR(VLOOKUP(C11,$AS$4:$AY$25,7,FALSE),"")</f>
        <v/>
      </c>
      <c r="I11" s="5">
        <f>IFERROR(VLOOKUP(C11,$AS$4:$AZ$25,8,FALSE),"")</f>
        <v/>
      </c>
      <c r="J11" s="7" t="inlineStr">
        <is>
          <t>.</t>
        </is>
      </c>
      <c r="K11" s="5" t="inlineStr">
        <is>
          <t>NORDESTE (SEM MA)</t>
        </is>
      </c>
      <c r="L11" s="8" t="n">
        <v>1515.789473684211</v>
      </c>
      <c r="M11" s="9" t="n">
        <v>126.3157894736842</v>
      </c>
      <c r="N11" s="9" t="n">
        <v>126.3157894736842</v>
      </c>
      <c r="O11" s="9" t="n">
        <v>126.3157894736842</v>
      </c>
      <c r="P11" s="9" t="n">
        <v>126.3157894736842</v>
      </c>
      <c r="Q11" s="9" t="n">
        <v>126.3157894736842</v>
      </c>
      <c r="R11" s="9" t="n">
        <v>126.3157894736842</v>
      </c>
      <c r="S11" s="9" t="n">
        <v>126.3157894736842</v>
      </c>
      <c r="T11" s="9" t="n">
        <v>126.3157894736842</v>
      </c>
      <c r="U11" s="9" t="n">
        <v>126.3157894736842</v>
      </c>
      <c r="V11" s="9" t="n">
        <v>126.3157894736842</v>
      </c>
      <c r="W11" s="9" t="n">
        <v>126.3157894736842</v>
      </c>
      <c r="X11" s="9" t="n">
        <v>126.3157894736842</v>
      </c>
      <c r="Y11" s="7" t="inlineStr">
        <is>
          <t>.</t>
        </is>
      </c>
      <c r="Z11" s="8">
        <f>SUM(AA11:AL11)</f>
        <v/>
      </c>
      <c r="AA11" s="9" t="n">
        <v>0</v>
      </c>
      <c r="AB11" s="9" t="n">
        <v>0</v>
      </c>
      <c r="AC11" s="9" t="n">
        <v>0</v>
      </c>
      <c r="AD11" s="9" t="n">
        <v>6846</v>
      </c>
      <c r="AE11" s="9" t="n">
        <v>3780</v>
      </c>
      <c r="AF11" s="9" t="n">
        <v>0</v>
      </c>
      <c r="AG11" s="9" t="n">
        <v>7118.85</v>
      </c>
      <c r="AH11" s="9" t="n">
        <v>0</v>
      </c>
      <c r="AI11" s="9" t="n">
        <v>5970</v>
      </c>
      <c r="AJ11" s="9" t="n">
        <v>0</v>
      </c>
      <c r="AK11" s="9" t="n">
        <v>2620.8</v>
      </c>
      <c r="AL11" s="9" t="n">
        <v>0</v>
      </c>
      <c r="AM11" s="7" t="inlineStr">
        <is>
          <t>.</t>
        </is>
      </c>
      <c r="AN11" s="6">
        <f>IF(L11=0,0,Z11/L11)</f>
        <v/>
      </c>
      <c r="AO11" s="5">
        <f>IF(AN11="","",IF(AN11&gt;=0.9,"🟢",IF(AN11&gt;=0.7,"🟡",IF(AN11&gt;=0.5,"🟠","🔴"))))</f>
        <v/>
      </c>
      <c r="AP11" s="9">
        <f>IF(L11=0,0,L11-Z11)</f>
        <v/>
      </c>
      <c r="AQ11" s="5">
        <f>IF(Z11=0,"",RANK(Z11,Z$4:Z$1569,0))</f>
        <v/>
      </c>
      <c r="AR11" s="7" t="inlineStr">
        <is>
          <t>.</t>
        </is>
      </c>
      <c r="AS11" s="5" t="inlineStr">
        <is>
          <t>06 - INTERNA - MUNDO VERDE</t>
        </is>
      </c>
      <c r="AT11" s="5">
        <f>COUNTIF(C$4:C$1569,AS11)</f>
        <v/>
      </c>
      <c r="AU11" s="5">
        <f>COUNTIFS(C$4:C$1569,AS11,Z$4:Z$1569,"&gt;0")</f>
        <v/>
      </c>
      <c r="AV11" s="9">
        <f>SUMIF(C$4:C$1569,AS11,L$4:L$1569)</f>
        <v/>
      </c>
      <c r="AW11" s="9">
        <f>SUMIF(C$4:C$1569,AS11,Z$4:Z$1569)</f>
        <v/>
      </c>
      <c r="AX11" s="6">
        <f>IF(AV11=0,0,AW11/AV11)</f>
        <v/>
      </c>
      <c r="AY11" s="5">
        <f>IF(AX11&gt;=0.6,"🟢 VERDE",IF(AX11&gt;=0.4,"🟡 AMARELO",IF(AX11&gt;=0.01,"🔴 VERMELHO","🟣 ROXO")))</f>
        <v/>
      </c>
      <c r="AZ11" s="5">
        <f>IF(AX11&gt;=0.6,"JBP",IF(AX11&gt;=0.4,"Sell Out",IF(AX11&gt;=0.1,"Positivação + Expandir",IF(AX11&gt;=0.01,"Ativar + Prospectar","Mapear + Prospectar"))))</f>
        <v/>
      </c>
      <c r="BA11" s="7" t="inlineStr">
        <is>
          <t>.</t>
        </is>
      </c>
      <c r="BB11" s="9">
        <f>SUM(L$4:L$1569)/COUNTA(A$4:A$1569)</f>
        <v/>
      </c>
      <c r="BC11" s="9">
        <f>SUM(M$4:M$1569)/COUNTA(A$4:A$1569)</f>
        <v/>
      </c>
      <c r="BD11" s="9">
        <f>SUM(N$4:N$1569)/COUNTA(A$4:A$1569)</f>
        <v/>
      </c>
      <c r="BE11" s="9">
        <f>SUM(O$4:O$1569)/COUNTA(A$4:A$1569)</f>
        <v/>
      </c>
      <c r="BF11" s="9">
        <f>SUM(P$4:P$1569)/COUNTA(A$4:A$1569)</f>
        <v/>
      </c>
      <c r="BG11" s="9">
        <f>SUM(Q$4:Q$1569)/COUNTA(A$4:A$1569)</f>
        <v/>
      </c>
      <c r="BH11" s="9">
        <f>SUM(R$4:R$1569)/COUNTA(A$4:A$1569)</f>
        <v/>
      </c>
      <c r="BI11" s="9">
        <f>SUM(S$4:S$1569)/COUNTA(A$4:A$1569)</f>
        <v/>
      </c>
      <c r="BJ11" s="9">
        <f>SUM(T$4:T$1569)/COUNTA(A$4:A$1569)</f>
        <v/>
      </c>
      <c r="BK11" s="9">
        <f>SUM(U$4:U$1569)/COUNTA(A$4:A$1569)</f>
        <v/>
      </c>
      <c r="BL11" s="9">
        <f>SUM(V$4:V$1569)/COUNTA(A$4:A$1569)</f>
        <v/>
      </c>
      <c r="BM11" s="9">
        <f>SUM(W$4:W$1569)/COUNTA(A$4:A$1569)</f>
        <v/>
      </c>
      <c r="BN11" s="9">
        <f>SUM(X$4:X$1569)/COUNTA(A$4:A$1569)</f>
        <v/>
      </c>
      <c r="BO11" s="7" t="inlineStr">
        <is>
          <t>.</t>
        </is>
      </c>
      <c r="BP11" s="9">
        <f>IF(Z11&gt;=BB11,0,IFERROR(BB11+(SUMPRODUCT((Z$4:Z$1569&gt;=BB$4:BB$1569)*(Z$4:Z$1569-BB$4:BB$1569))/MAX(1,COUNTIF(Z$4:Z$1569,"&lt;"&amp;BB11+0.01))),BB11))</f>
        <v/>
      </c>
      <c r="BQ11" s="9">
        <f>IF(AA11&gt;=BC11,0,IFERROR(BC11+SUMPRODUCT((AA$4:AA$1569&gt;=BC$4:BC$1569)*(AA$4:AA$1569-BC$4:BC$1569))/MAX(1,COUNTIF(AA$4:AA$1569,"&lt;"&amp;BC11+0.01)),BC11))</f>
        <v/>
      </c>
      <c r="BR11" s="9">
        <f>IF(AB11&gt;=BD11,0,IFERROR(BD11+SUMPRODUCT((AB$4:AB$1569&gt;=BD$4:BD$1569)*(AB$4:AB$1569-BD$4:BD$1569))/MAX(1,COUNTIF(AB$4:AB$1569,"&lt;"&amp;BD11+0.01)),BD11))</f>
        <v/>
      </c>
      <c r="BS11" s="9">
        <f>IF(AC11&gt;=BE11,0,IFERROR(BE11+SUMPRODUCT((AC$4:AC$1569&gt;=BE$4:BE$1569)*(AC$4:AC$1569-BE$4:BE$1569))/MAX(1,COUNTIF(AC$4:AC$1569,"&lt;"&amp;BE11+0.01)),BE11))</f>
        <v/>
      </c>
      <c r="BT11" s="9">
        <f>IF(AD11&gt;=BF11,0,IFERROR(BF11+SUMPRODUCT((AD$4:AD$1569&gt;=BF$4:BF$1569)*(AD$4:AD$1569-BF$4:BF$1569))/MAX(1,COUNTIF(AD$4:AD$1569,"&lt;"&amp;BF11+0.01)),BF11))</f>
        <v/>
      </c>
      <c r="BU11" s="9">
        <f>IF(AE11&gt;=BG11,0,IFERROR(BG11+SUMPRODUCT((AE$4:AE$1569&gt;=BG$4:BG$1569)*(AE$4:AE$1569-BG$4:BG$1569))/MAX(1,COUNTIF(AE$4:AE$1569,"&lt;"&amp;BG11+0.01)),BG11))</f>
        <v/>
      </c>
      <c r="BV11" s="9">
        <f>IF(AF11&gt;=BH11,0,IFERROR(BH11+SUMPRODUCT((AF$4:AF$1569&gt;=BH$4:BH$1569)*(AF$4:AF$1569-BH$4:BH$1569))/MAX(1,COUNTIF(AF$4:AF$1569,"&lt;"&amp;BH11+0.01)),BH11))</f>
        <v/>
      </c>
      <c r="BW11" s="9">
        <f>IF(AG11&gt;=BI11,0,IFERROR(BI11+SUMPRODUCT((AG$4:AG$1569&gt;=BI$4:BI$1569)*(AG$4:AG$1569-BI$4:BI$1569))/MAX(1,COUNTIF(AG$4:AG$1569,"&lt;"&amp;BI11+0.01)),BI11))</f>
        <v/>
      </c>
      <c r="BX11" s="9">
        <f>IF(AH11&gt;=BJ11,0,IFERROR(BJ11+SUMPRODUCT((AH$4:AH$1569&gt;=BJ$4:BJ$1569)*(AH$4:AH$1569-BJ$4:BJ$1569))/MAX(1,COUNTIF(AH$4:AH$1569,"&lt;"&amp;BJ11+0.01)),BJ11))</f>
        <v/>
      </c>
      <c r="BY11" s="9">
        <f>IF(AI11&gt;=BK11,0,IFERROR(BK11+SUMPRODUCT((AI$4:AI$1569&gt;=BK$4:BK$1569)*(AI$4:AI$1569-BK$4:BK$1569))/MAX(1,COUNTIF(AI$4:AI$1569,"&lt;"&amp;BK11+0.01)),BK11))</f>
        <v/>
      </c>
      <c r="BZ11" s="9">
        <f>IF(AJ11&gt;=BL11,0,IFERROR(BL11+SUMPRODUCT((AJ$4:AJ$1569&gt;=BL$4:BL$1569)*(AJ$4:AJ$1569-BL$4:BL$1569))/MAX(1,COUNTIF(AJ$4:AJ$1569,"&lt;"&amp;BL11+0.01)),BL11))</f>
        <v/>
      </c>
      <c r="CA11" s="9">
        <f>IF(AK11&gt;=BM11,0,IFERROR(BM11+SUMPRODUCT((AK$4:AK$1569&gt;=BM$4:BM$1569)*(AK$4:AK$1569-BM$4:BM$1569))/MAX(1,COUNTIF(AK$4:AK$1569,"&lt;"&amp;BM11+0.01)),BM11))</f>
        <v/>
      </c>
      <c r="CB11" s="9">
        <f>IF(AL11&gt;=BN11,0,IFERROR(BN11+SUMPRODUCT((AL$4:AL$1569&gt;=BN$4:BN$1569)*(AL$4:AL$1569-BN$4:BN$1569))/MAX(1,COUNTIF(AL$4:AL$1569,"&lt;"&amp;BN11+0.01)),BN11))</f>
        <v/>
      </c>
      <c r="CC11" s="5">
        <f>IF(AO11="🟢","VERDE",IF(AO11="🟡","AMARELO",IF(AO11="🟠","VERMELHO",IF(AO11="🔴","VERMELHO","ROXO"))))</f>
        <v/>
      </c>
      <c r="CD11" s="5" t="inlineStr">
        <is>
          <t>🌎 REGIÕES</t>
        </is>
      </c>
      <c r="CE11" s="5" t="inlineStr">
        <is>
          <t>SEM REDE</t>
        </is>
      </c>
    </row>
    <row r="12">
      <c r="A12" s="5" t="inlineStr">
        <is>
          <t>34924371000181</t>
        </is>
      </c>
      <c r="B12" s="5" t="inlineStr">
        <is>
          <t>SOARES DISTRIBUIDORA</t>
        </is>
      </c>
      <c r="C12" s="5" t="inlineStr">
        <is>
          <t>06 - SEM GRUPO</t>
        </is>
      </c>
      <c r="D12" s="5" t="inlineStr">
        <is>
          <t>HEMANUELE DITZEL (MANU)</t>
        </is>
      </c>
      <c r="E12" s="5" t="inlineStr">
        <is>
          <t>PR</t>
        </is>
      </c>
      <c r="F12" s="5">
        <f>IFERROR(VLOOKUP(C12,$AS$4:$AT$25,2,FALSE),"")</f>
        <v/>
      </c>
      <c r="G12" s="6">
        <f>IFERROR(VLOOKUP(C12,$AS$4:$AX$25,6,FALSE),"")</f>
        <v/>
      </c>
      <c r="H12" s="5">
        <f>IFERROR(VLOOKUP(C12,$AS$4:$AY$25,7,FALSE),"")</f>
        <v/>
      </c>
      <c r="I12" s="5">
        <f>IFERROR(VLOOKUP(C12,$AS$4:$AZ$25,8,FALSE),"")</f>
        <v/>
      </c>
      <c r="J12" s="7" t="inlineStr">
        <is>
          <t>.</t>
        </is>
      </c>
      <c r="K12" s="5" t="inlineStr">
        <is>
          <t>SUL</t>
        </is>
      </c>
      <c r="L12" s="8" t="n">
        <v>1575</v>
      </c>
      <c r="M12" s="9" t="n">
        <v>112.5</v>
      </c>
      <c r="N12" s="9" t="n">
        <v>125</v>
      </c>
      <c r="O12" s="9" t="n">
        <v>125</v>
      </c>
      <c r="P12" s="9" t="n">
        <v>125</v>
      </c>
      <c r="Q12" s="9" t="n">
        <v>125</v>
      </c>
      <c r="R12" s="9" t="n">
        <v>125</v>
      </c>
      <c r="S12" s="9" t="n">
        <v>137.5</v>
      </c>
      <c r="T12" s="9" t="n">
        <v>137.5</v>
      </c>
      <c r="U12" s="9" t="n">
        <v>137.5</v>
      </c>
      <c r="V12" s="9" t="n">
        <v>137.5</v>
      </c>
      <c r="W12" s="9" t="n">
        <v>137.5</v>
      </c>
      <c r="X12" s="9" t="n">
        <v>150</v>
      </c>
      <c r="Y12" s="7" t="inlineStr">
        <is>
          <t>.</t>
        </is>
      </c>
      <c r="Z12" s="8">
        <f>SUM(AA12:AL12)</f>
        <v/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27788.43</v>
      </c>
      <c r="AG12" s="9" t="n">
        <v>0</v>
      </c>
      <c r="AH12" s="9" t="n">
        <v>0</v>
      </c>
      <c r="AI12" s="9" t="n">
        <v>0</v>
      </c>
      <c r="AJ12" s="9" t="n">
        <v>0</v>
      </c>
      <c r="AK12" s="9" t="n">
        <v>0</v>
      </c>
      <c r="AL12" s="9" t="n">
        <v>0</v>
      </c>
      <c r="AM12" s="7" t="inlineStr">
        <is>
          <t>.</t>
        </is>
      </c>
      <c r="AN12" s="6">
        <f>IF(L12=0,0,Z12/L12)</f>
        <v/>
      </c>
      <c r="AO12" s="5">
        <f>IF(AN12="","",IF(AN12&gt;=0.9,"🟢",IF(AN12&gt;=0.7,"🟡",IF(AN12&gt;=0.5,"🟠","🔴"))))</f>
        <v/>
      </c>
      <c r="AP12" s="9">
        <f>IF(L12=0,0,L12-Z12)</f>
        <v/>
      </c>
      <c r="AQ12" s="5">
        <f>IF(Z12=0,"",RANK(Z12,Z$4:Z$1569,0))</f>
        <v/>
      </c>
      <c r="AR12" s="7" t="inlineStr">
        <is>
          <t>.</t>
        </is>
      </c>
      <c r="AS12" s="5" t="inlineStr">
        <is>
          <t>06 - INTERNA - ESMERALDA</t>
        </is>
      </c>
      <c r="AT12" s="5">
        <f>COUNTIF(C$4:C$1569,AS12)</f>
        <v/>
      </c>
      <c r="AU12" s="5">
        <f>COUNTIFS(C$4:C$1569,AS12,Z$4:Z$1569,"&gt;0")</f>
        <v/>
      </c>
      <c r="AV12" s="9">
        <f>SUMIF(C$4:C$1569,AS12,L$4:L$1569)</f>
        <v/>
      </c>
      <c r="AW12" s="9">
        <f>SUMIF(C$4:C$1569,AS12,Z$4:Z$1569)</f>
        <v/>
      </c>
      <c r="AX12" s="6">
        <f>IF(AV12=0,0,AW12/AV12)</f>
        <v/>
      </c>
      <c r="AY12" s="5">
        <f>IF(AX12&gt;=0.6,"🟢 VERDE",IF(AX12&gt;=0.4,"🟡 AMARELO",IF(AX12&gt;=0.01,"🔴 VERMELHO","🟣 ROXO")))</f>
        <v/>
      </c>
      <c r="AZ12" s="5">
        <f>IF(AX12&gt;=0.6,"JBP",IF(AX12&gt;=0.4,"Sell Out",IF(AX12&gt;=0.1,"Positivação + Expandir",IF(AX12&gt;=0.01,"Ativar + Prospectar","Mapear + Prospectar"))))</f>
        <v/>
      </c>
      <c r="BA12" s="7" t="inlineStr">
        <is>
          <t>.</t>
        </is>
      </c>
      <c r="BB12" s="9">
        <f>SUM(L$4:L$1569)/COUNTA(A$4:A$1569)</f>
        <v/>
      </c>
      <c r="BC12" s="9">
        <f>SUM(M$4:M$1569)/COUNTA(A$4:A$1569)</f>
        <v/>
      </c>
      <c r="BD12" s="9">
        <f>SUM(N$4:N$1569)/COUNTA(A$4:A$1569)</f>
        <v/>
      </c>
      <c r="BE12" s="9">
        <f>SUM(O$4:O$1569)/COUNTA(A$4:A$1569)</f>
        <v/>
      </c>
      <c r="BF12" s="9">
        <f>SUM(P$4:P$1569)/COUNTA(A$4:A$1569)</f>
        <v/>
      </c>
      <c r="BG12" s="9">
        <f>SUM(Q$4:Q$1569)/COUNTA(A$4:A$1569)</f>
        <v/>
      </c>
      <c r="BH12" s="9">
        <f>SUM(R$4:R$1569)/COUNTA(A$4:A$1569)</f>
        <v/>
      </c>
      <c r="BI12" s="9">
        <f>SUM(S$4:S$1569)/COUNTA(A$4:A$1569)</f>
        <v/>
      </c>
      <c r="BJ12" s="9">
        <f>SUM(T$4:T$1569)/COUNTA(A$4:A$1569)</f>
        <v/>
      </c>
      <c r="BK12" s="9">
        <f>SUM(U$4:U$1569)/COUNTA(A$4:A$1569)</f>
        <v/>
      </c>
      <c r="BL12" s="9">
        <f>SUM(V$4:V$1569)/COUNTA(A$4:A$1569)</f>
        <v/>
      </c>
      <c r="BM12" s="9">
        <f>SUM(W$4:W$1569)/COUNTA(A$4:A$1569)</f>
        <v/>
      </c>
      <c r="BN12" s="9">
        <f>SUM(X$4:X$1569)/COUNTA(A$4:A$1569)</f>
        <v/>
      </c>
      <c r="BO12" s="7" t="inlineStr">
        <is>
          <t>.</t>
        </is>
      </c>
      <c r="BP12" s="9">
        <f>IF(Z12&gt;=BB12,0,IFERROR(BB12+(SUMPRODUCT((Z$4:Z$1569&gt;=BB$4:BB$1569)*(Z$4:Z$1569-BB$4:BB$1569))/MAX(1,COUNTIF(Z$4:Z$1569,"&lt;"&amp;BB12+0.01))),BB12))</f>
        <v/>
      </c>
      <c r="BQ12" s="9">
        <f>IF(AA12&gt;=BC12,0,IFERROR(BC12+SUMPRODUCT((AA$4:AA$1569&gt;=BC$4:BC$1569)*(AA$4:AA$1569-BC$4:BC$1569))/MAX(1,COUNTIF(AA$4:AA$1569,"&lt;"&amp;BC12+0.01)),BC12))</f>
        <v/>
      </c>
      <c r="BR12" s="9">
        <f>IF(AB12&gt;=BD12,0,IFERROR(BD12+SUMPRODUCT((AB$4:AB$1569&gt;=BD$4:BD$1569)*(AB$4:AB$1569-BD$4:BD$1569))/MAX(1,COUNTIF(AB$4:AB$1569,"&lt;"&amp;BD12+0.01)),BD12))</f>
        <v/>
      </c>
      <c r="BS12" s="9">
        <f>IF(AC12&gt;=BE12,0,IFERROR(BE12+SUMPRODUCT((AC$4:AC$1569&gt;=BE$4:BE$1569)*(AC$4:AC$1569-BE$4:BE$1569))/MAX(1,COUNTIF(AC$4:AC$1569,"&lt;"&amp;BE12+0.01)),BE12))</f>
        <v/>
      </c>
      <c r="BT12" s="9">
        <f>IF(AD12&gt;=BF12,0,IFERROR(BF12+SUMPRODUCT((AD$4:AD$1569&gt;=BF$4:BF$1569)*(AD$4:AD$1569-BF$4:BF$1569))/MAX(1,COUNTIF(AD$4:AD$1569,"&lt;"&amp;BF12+0.01)),BF12))</f>
        <v/>
      </c>
      <c r="BU12" s="9">
        <f>IF(AE12&gt;=BG12,0,IFERROR(BG12+SUMPRODUCT((AE$4:AE$1569&gt;=BG$4:BG$1569)*(AE$4:AE$1569-BG$4:BG$1569))/MAX(1,COUNTIF(AE$4:AE$1569,"&lt;"&amp;BG12+0.01)),BG12))</f>
        <v/>
      </c>
      <c r="BV12" s="9">
        <f>IF(AF12&gt;=BH12,0,IFERROR(BH12+SUMPRODUCT((AF$4:AF$1569&gt;=BH$4:BH$1569)*(AF$4:AF$1569-BH$4:BH$1569))/MAX(1,COUNTIF(AF$4:AF$1569,"&lt;"&amp;BH12+0.01)),BH12))</f>
        <v/>
      </c>
      <c r="BW12" s="9">
        <f>IF(AG12&gt;=BI12,0,IFERROR(BI12+SUMPRODUCT((AG$4:AG$1569&gt;=BI$4:BI$1569)*(AG$4:AG$1569-BI$4:BI$1569))/MAX(1,COUNTIF(AG$4:AG$1569,"&lt;"&amp;BI12+0.01)),BI12))</f>
        <v/>
      </c>
      <c r="BX12" s="9">
        <f>IF(AH12&gt;=BJ12,0,IFERROR(BJ12+SUMPRODUCT((AH$4:AH$1569&gt;=BJ$4:BJ$1569)*(AH$4:AH$1569-BJ$4:BJ$1569))/MAX(1,COUNTIF(AH$4:AH$1569,"&lt;"&amp;BJ12+0.01)),BJ12))</f>
        <v/>
      </c>
      <c r="BY12" s="9">
        <f>IF(AI12&gt;=BK12,0,IFERROR(BK12+SUMPRODUCT((AI$4:AI$1569&gt;=BK$4:BK$1569)*(AI$4:AI$1569-BK$4:BK$1569))/MAX(1,COUNTIF(AI$4:AI$1569,"&lt;"&amp;BK12+0.01)),BK12))</f>
        <v/>
      </c>
      <c r="BZ12" s="9">
        <f>IF(AJ12&gt;=BL12,0,IFERROR(BL12+SUMPRODUCT((AJ$4:AJ$1569&gt;=BL$4:BL$1569)*(AJ$4:AJ$1569-BL$4:BL$1569))/MAX(1,COUNTIF(AJ$4:AJ$1569,"&lt;"&amp;BL12+0.01)),BL12))</f>
        <v/>
      </c>
      <c r="CA12" s="9">
        <f>IF(AK12&gt;=BM12,0,IFERROR(BM12+SUMPRODUCT((AK$4:AK$1569&gt;=BM$4:BM$1569)*(AK$4:AK$1569-BM$4:BM$1569))/MAX(1,COUNTIF(AK$4:AK$1569,"&lt;"&amp;BM12+0.01)),BM12))</f>
        <v/>
      </c>
      <c r="CB12" s="9">
        <f>IF(AL12&gt;=BN12,0,IFERROR(BN12+SUMPRODUCT((AL$4:AL$1569&gt;=BN$4:BN$1569)*(AL$4:AL$1569-BN$4:BN$1569))/MAX(1,COUNTIF(AL$4:AL$1569,"&lt;"&amp;BN12+0.01)),BN12))</f>
        <v/>
      </c>
      <c r="CC12" s="5">
        <f>IF(AO12="🟢","VERDE",IF(AO12="🟡","AMARELO",IF(AO12="🟠","VERMELHO",IF(AO12="🔴","VERMELHO","ROXO"))))</f>
        <v/>
      </c>
      <c r="CD12" s="5" t="inlineStr">
        <is>
          <t>🌎 REGIÕES</t>
        </is>
      </c>
      <c r="CE12" s="5" t="inlineStr">
        <is>
          <t>SEM REDE</t>
        </is>
      </c>
    </row>
    <row r="13">
      <c r="A13" s="5" t="inlineStr">
        <is>
          <t>41887017000190</t>
        </is>
      </c>
      <c r="B13" s="5" t="inlineStr">
        <is>
          <t>CHOKOLATEN</t>
        </is>
      </c>
      <c r="C13" s="5" t="inlineStr">
        <is>
          <t>06 - SEM GRUPO</t>
        </is>
      </c>
      <c r="D13" s="5" t="inlineStr">
        <is>
          <t>HEMANUELE DITZEL (MANU)</t>
        </is>
      </c>
      <c r="E13" s="5" t="inlineStr">
        <is>
          <t>SC</t>
        </is>
      </c>
      <c r="F13" s="5">
        <f>IFERROR(VLOOKUP(C13,$AS$4:$AT$25,2,FALSE),"")</f>
        <v/>
      </c>
      <c r="G13" s="6">
        <f>IFERROR(VLOOKUP(C13,$AS$4:$AX$25,6,FALSE),"")</f>
        <v/>
      </c>
      <c r="H13" s="5">
        <f>IFERROR(VLOOKUP(C13,$AS$4:$AY$25,7,FALSE),"")</f>
        <v/>
      </c>
      <c r="I13" s="5">
        <f>IFERROR(VLOOKUP(C13,$AS$4:$AZ$25,8,FALSE),"")</f>
        <v/>
      </c>
      <c r="J13" s="7" t="inlineStr">
        <is>
          <t>.</t>
        </is>
      </c>
      <c r="K13" s="5" t="inlineStr">
        <is>
          <t>SUL</t>
        </is>
      </c>
      <c r="L13" s="8" t="n">
        <v>1553.191489361702</v>
      </c>
      <c r="M13" s="9" t="n">
        <v>119.1489361702128</v>
      </c>
      <c r="N13" s="9" t="n">
        <v>123.4042553191489</v>
      </c>
      <c r="O13" s="9" t="n">
        <v>123.4042553191489</v>
      </c>
      <c r="P13" s="9" t="n">
        <v>123.4042553191489</v>
      </c>
      <c r="Q13" s="9" t="n">
        <v>127.6595744680851</v>
      </c>
      <c r="R13" s="9" t="n">
        <v>127.6595744680851</v>
      </c>
      <c r="S13" s="9" t="n">
        <v>131.9148936170213</v>
      </c>
      <c r="T13" s="9" t="n">
        <v>131.9148936170213</v>
      </c>
      <c r="U13" s="9" t="n">
        <v>131.9148936170213</v>
      </c>
      <c r="V13" s="9" t="n">
        <v>136.1702127659574</v>
      </c>
      <c r="W13" s="9" t="n">
        <v>136.1702127659574</v>
      </c>
      <c r="X13" s="9" t="n">
        <v>140.4255319148936</v>
      </c>
      <c r="Y13" s="7" t="inlineStr">
        <is>
          <t>.</t>
        </is>
      </c>
      <c r="Z13" s="8">
        <f>SUM(AA13:AL13)</f>
        <v/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3467.83</v>
      </c>
      <c r="AH13" s="9" t="n">
        <v>0</v>
      </c>
      <c r="AI13" s="9" t="n">
        <v>12654.14</v>
      </c>
      <c r="AJ13" s="9" t="n">
        <v>9729.07</v>
      </c>
      <c r="AK13" s="9" t="n">
        <v>0</v>
      </c>
      <c r="AL13" s="9" t="n">
        <v>0</v>
      </c>
      <c r="AM13" s="7" t="inlineStr">
        <is>
          <t>.</t>
        </is>
      </c>
      <c r="AN13" s="6">
        <f>IF(L13=0,0,Z13/L13)</f>
        <v/>
      </c>
      <c r="AO13" s="5">
        <f>IF(AN13="","",IF(AN13&gt;=0.9,"🟢",IF(AN13&gt;=0.7,"🟡",IF(AN13&gt;=0.5,"🟠","🔴"))))</f>
        <v/>
      </c>
      <c r="AP13" s="9">
        <f>IF(L13=0,0,L13-Z13)</f>
        <v/>
      </c>
      <c r="AQ13" s="5">
        <f>IF(Z13=0,"",RANK(Z13,Z$4:Z$1569,0))</f>
        <v/>
      </c>
      <c r="AR13" s="7" t="inlineStr">
        <is>
          <t>.</t>
        </is>
      </c>
      <c r="AS13" s="5" t="inlineStr">
        <is>
          <t>06 - INTERNA - NATURVIDA</t>
        </is>
      </c>
      <c r="AT13" s="5">
        <f>COUNTIF(C$4:C$1569,AS13)</f>
        <v/>
      </c>
      <c r="AU13" s="5">
        <f>COUNTIFS(C$4:C$1569,AS13,Z$4:Z$1569,"&gt;0")</f>
        <v/>
      </c>
      <c r="AV13" s="9">
        <f>SUMIF(C$4:C$1569,AS13,L$4:L$1569)</f>
        <v/>
      </c>
      <c r="AW13" s="9">
        <f>SUMIF(C$4:C$1569,AS13,Z$4:Z$1569)</f>
        <v/>
      </c>
      <c r="AX13" s="6">
        <f>IF(AV13=0,0,AW13/AV13)</f>
        <v/>
      </c>
      <c r="AY13" s="5">
        <f>IF(AX13&gt;=0.6,"🟢 VERDE",IF(AX13&gt;=0.4,"🟡 AMARELO",IF(AX13&gt;=0.01,"🔴 VERMELHO","🟣 ROXO")))</f>
        <v/>
      </c>
      <c r="AZ13" s="5">
        <f>IF(AX13&gt;=0.6,"JBP",IF(AX13&gt;=0.4,"Sell Out",IF(AX13&gt;=0.1,"Positivação + Expandir",IF(AX13&gt;=0.01,"Ativar + Prospectar","Mapear + Prospectar"))))</f>
        <v/>
      </c>
      <c r="BA13" s="7" t="inlineStr">
        <is>
          <t>.</t>
        </is>
      </c>
      <c r="BB13" s="9">
        <f>SUM(L$4:L$1569)/COUNTA(A$4:A$1569)</f>
        <v/>
      </c>
      <c r="BC13" s="9">
        <f>SUM(M$4:M$1569)/COUNTA(A$4:A$1569)</f>
        <v/>
      </c>
      <c r="BD13" s="9">
        <f>SUM(N$4:N$1569)/COUNTA(A$4:A$1569)</f>
        <v/>
      </c>
      <c r="BE13" s="9">
        <f>SUM(O$4:O$1569)/COUNTA(A$4:A$1569)</f>
        <v/>
      </c>
      <c r="BF13" s="9">
        <f>SUM(P$4:P$1569)/COUNTA(A$4:A$1569)</f>
        <v/>
      </c>
      <c r="BG13" s="9">
        <f>SUM(Q$4:Q$1569)/COUNTA(A$4:A$1569)</f>
        <v/>
      </c>
      <c r="BH13" s="9">
        <f>SUM(R$4:R$1569)/COUNTA(A$4:A$1569)</f>
        <v/>
      </c>
      <c r="BI13" s="9">
        <f>SUM(S$4:S$1569)/COUNTA(A$4:A$1569)</f>
        <v/>
      </c>
      <c r="BJ13" s="9">
        <f>SUM(T$4:T$1569)/COUNTA(A$4:A$1569)</f>
        <v/>
      </c>
      <c r="BK13" s="9">
        <f>SUM(U$4:U$1569)/COUNTA(A$4:A$1569)</f>
        <v/>
      </c>
      <c r="BL13" s="9">
        <f>SUM(V$4:V$1569)/COUNTA(A$4:A$1569)</f>
        <v/>
      </c>
      <c r="BM13" s="9">
        <f>SUM(W$4:W$1569)/COUNTA(A$4:A$1569)</f>
        <v/>
      </c>
      <c r="BN13" s="9">
        <f>SUM(X$4:X$1569)/COUNTA(A$4:A$1569)</f>
        <v/>
      </c>
      <c r="BO13" s="7" t="inlineStr">
        <is>
          <t>.</t>
        </is>
      </c>
      <c r="BP13" s="9">
        <f>IF(Z13&gt;=BB13,0,IFERROR(BB13+(SUMPRODUCT((Z$4:Z$1569&gt;=BB$4:BB$1569)*(Z$4:Z$1569-BB$4:BB$1569))/MAX(1,COUNTIF(Z$4:Z$1569,"&lt;"&amp;BB13+0.01))),BB13))</f>
        <v/>
      </c>
      <c r="BQ13" s="9">
        <f>IF(AA13&gt;=BC13,0,IFERROR(BC13+SUMPRODUCT((AA$4:AA$1569&gt;=BC$4:BC$1569)*(AA$4:AA$1569-BC$4:BC$1569))/MAX(1,COUNTIF(AA$4:AA$1569,"&lt;"&amp;BC13+0.01)),BC13))</f>
        <v/>
      </c>
      <c r="BR13" s="9">
        <f>IF(AB13&gt;=BD13,0,IFERROR(BD13+SUMPRODUCT((AB$4:AB$1569&gt;=BD$4:BD$1569)*(AB$4:AB$1569-BD$4:BD$1569))/MAX(1,COUNTIF(AB$4:AB$1569,"&lt;"&amp;BD13+0.01)),BD13))</f>
        <v/>
      </c>
      <c r="BS13" s="9">
        <f>IF(AC13&gt;=BE13,0,IFERROR(BE13+SUMPRODUCT((AC$4:AC$1569&gt;=BE$4:BE$1569)*(AC$4:AC$1569-BE$4:BE$1569))/MAX(1,COUNTIF(AC$4:AC$1569,"&lt;"&amp;BE13+0.01)),BE13))</f>
        <v/>
      </c>
      <c r="BT13" s="9">
        <f>IF(AD13&gt;=BF13,0,IFERROR(BF13+SUMPRODUCT((AD$4:AD$1569&gt;=BF$4:BF$1569)*(AD$4:AD$1569-BF$4:BF$1569))/MAX(1,COUNTIF(AD$4:AD$1569,"&lt;"&amp;BF13+0.01)),BF13))</f>
        <v/>
      </c>
      <c r="BU13" s="9">
        <f>IF(AE13&gt;=BG13,0,IFERROR(BG13+SUMPRODUCT((AE$4:AE$1569&gt;=BG$4:BG$1569)*(AE$4:AE$1569-BG$4:BG$1569))/MAX(1,COUNTIF(AE$4:AE$1569,"&lt;"&amp;BG13+0.01)),BG13))</f>
        <v/>
      </c>
      <c r="BV13" s="9">
        <f>IF(AF13&gt;=BH13,0,IFERROR(BH13+SUMPRODUCT((AF$4:AF$1569&gt;=BH$4:BH$1569)*(AF$4:AF$1569-BH$4:BH$1569))/MAX(1,COUNTIF(AF$4:AF$1569,"&lt;"&amp;BH13+0.01)),BH13))</f>
        <v/>
      </c>
      <c r="BW13" s="9">
        <f>IF(AG13&gt;=BI13,0,IFERROR(BI13+SUMPRODUCT((AG$4:AG$1569&gt;=BI$4:BI$1569)*(AG$4:AG$1569-BI$4:BI$1569))/MAX(1,COUNTIF(AG$4:AG$1569,"&lt;"&amp;BI13+0.01)),BI13))</f>
        <v/>
      </c>
      <c r="BX13" s="9">
        <f>IF(AH13&gt;=BJ13,0,IFERROR(BJ13+SUMPRODUCT((AH$4:AH$1569&gt;=BJ$4:BJ$1569)*(AH$4:AH$1569-BJ$4:BJ$1569))/MAX(1,COUNTIF(AH$4:AH$1569,"&lt;"&amp;BJ13+0.01)),BJ13))</f>
        <v/>
      </c>
      <c r="BY13" s="9">
        <f>IF(AI13&gt;=BK13,0,IFERROR(BK13+SUMPRODUCT((AI$4:AI$1569&gt;=BK$4:BK$1569)*(AI$4:AI$1569-BK$4:BK$1569))/MAX(1,COUNTIF(AI$4:AI$1569,"&lt;"&amp;BK13+0.01)),BK13))</f>
        <v/>
      </c>
      <c r="BZ13" s="9">
        <f>IF(AJ13&gt;=BL13,0,IFERROR(BL13+SUMPRODUCT((AJ$4:AJ$1569&gt;=BL$4:BL$1569)*(AJ$4:AJ$1569-BL$4:BL$1569))/MAX(1,COUNTIF(AJ$4:AJ$1569,"&lt;"&amp;BL13+0.01)),BL13))</f>
        <v/>
      </c>
      <c r="CA13" s="9">
        <f>IF(AK13&gt;=BM13,0,IFERROR(BM13+SUMPRODUCT((AK$4:AK$1569&gt;=BM$4:BM$1569)*(AK$4:AK$1569-BM$4:BM$1569))/MAX(1,COUNTIF(AK$4:AK$1569,"&lt;"&amp;BM13+0.01)),BM13))</f>
        <v/>
      </c>
      <c r="CB13" s="9">
        <f>IF(AL13&gt;=BN13,0,IFERROR(BN13+SUMPRODUCT((AL$4:AL$1569&gt;=BN$4:BN$1569)*(AL$4:AL$1569-BN$4:BN$1569))/MAX(1,COUNTIF(AL$4:AL$1569,"&lt;"&amp;BN13+0.01)),BN13))</f>
        <v/>
      </c>
      <c r="CC13" s="5">
        <f>IF(AO13="🟢","VERDE",IF(AO13="🟡","AMARELO",IF(AO13="🟠","VERMELHO",IF(AO13="🔴","VERMELHO","ROXO"))))</f>
        <v/>
      </c>
      <c r="CD13" s="5" t="inlineStr">
        <is>
          <t>🌎 REGIÕES</t>
        </is>
      </c>
      <c r="CE13" s="5" t="inlineStr">
        <is>
          <t>SEM REDE</t>
        </is>
      </c>
    </row>
    <row r="14">
      <c r="A14" s="5" t="inlineStr">
        <is>
          <t>31545180000110</t>
        </is>
      </c>
      <c r="B14" s="5" t="inlineStr">
        <is>
          <t>NATURALIS PRODUTOS NATURAIS</t>
        </is>
      </c>
      <c r="C14" s="5" t="inlineStr">
        <is>
          <t>06 - SEM GRUPO</t>
        </is>
      </c>
      <c r="D14" s="5" t="inlineStr">
        <is>
          <t>HEMANUELE DITZEL (MANU)</t>
        </is>
      </c>
      <c r="E14" s="5" t="inlineStr">
        <is>
          <t>SC</t>
        </is>
      </c>
      <c r="F14" s="5">
        <f>IFERROR(VLOOKUP(C14,$AS$4:$AT$25,2,FALSE),"")</f>
        <v/>
      </c>
      <c r="G14" s="6">
        <f>IFERROR(VLOOKUP(C14,$AS$4:$AX$25,6,FALSE),"")</f>
        <v/>
      </c>
      <c r="H14" s="5">
        <f>IFERROR(VLOOKUP(C14,$AS$4:$AY$25,7,FALSE),"")</f>
        <v/>
      </c>
      <c r="I14" s="5">
        <f>IFERROR(VLOOKUP(C14,$AS$4:$AZ$25,8,FALSE),"")</f>
        <v/>
      </c>
      <c r="J14" s="7" t="inlineStr">
        <is>
          <t>.</t>
        </is>
      </c>
      <c r="K14" s="5" t="inlineStr">
        <is>
          <t>SUL</t>
        </is>
      </c>
      <c r="L14" s="8" t="n">
        <v>1553.191489361702</v>
      </c>
      <c r="M14" s="9" t="n">
        <v>119.1489361702128</v>
      </c>
      <c r="N14" s="9" t="n">
        <v>123.4042553191489</v>
      </c>
      <c r="O14" s="9" t="n">
        <v>123.4042553191489</v>
      </c>
      <c r="P14" s="9" t="n">
        <v>123.4042553191489</v>
      </c>
      <c r="Q14" s="9" t="n">
        <v>127.6595744680851</v>
      </c>
      <c r="R14" s="9" t="n">
        <v>127.6595744680851</v>
      </c>
      <c r="S14" s="9" t="n">
        <v>131.9148936170213</v>
      </c>
      <c r="T14" s="9" t="n">
        <v>131.9148936170213</v>
      </c>
      <c r="U14" s="9" t="n">
        <v>131.9148936170213</v>
      </c>
      <c r="V14" s="9" t="n">
        <v>136.1702127659574</v>
      </c>
      <c r="W14" s="9" t="n">
        <v>136.1702127659574</v>
      </c>
      <c r="X14" s="9" t="n">
        <v>140.4255319148936</v>
      </c>
      <c r="Y14" s="7" t="inlineStr">
        <is>
          <t>.</t>
        </is>
      </c>
      <c r="Z14" s="8">
        <f>SUM(AA14:AL14)</f>
        <v/>
      </c>
      <c r="AA14" s="9" t="n">
        <v>0</v>
      </c>
      <c r="AB14" s="9" t="n">
        <v>1512</v>
      </c>
      <c r="AC14" s="9" t="n">
        <v>0</v>
      </c>
      <c r="AD14" s="9" t="n">
        <v>4899.73</v>
      </c>
      <c r="AE14" s="9" t="n">
        <v>2635.53</v>
      </c>
      <c r="AF14" s="9" t="n">
        <v>0</v>
      </c>
      <c r="AG14" s="9" t="n">
        <v>0</v>
      </c>
      <c r="AH14" s="9" t="n">
        <v>5094</v>
      </c>
      <c r="AI14" s="9" t="n">
        <v>1188.55</v>
      </c>
      <c r="AJ14" s="9" t="n">
        <v>3502.75</v>
      </c>
      <c r="AK14" s="9" t="n">
        <v>4270.86</v>
      </c>
      <c r="AL14" s="9" t="n">
        <v>0</v>
      </c>
      <c r="AM14" s="7" t="inlineStr">
        <is>
          <t>.</t>
        </is>
      </c>
      <c r="AN14" s="6">
        <f>IF(L14=0,0,Z14/L14)</f>
        <v/>
      </c>
      <c r="AO14" s="5">
        <f>IF(AN14="","",IF(AN14&gt;=0.9,"🟢",IF(AN14&gt;=0.7,"🟡",IF(AN14&gt;=0.5,"🟠","🔴"))))</f>
        <v/>
      </c>
      <c r="AP14" s="9">
        <f>IF(L14=0,0,L14-Z14)</f>
        <v/>
      </c>
      <c r="AQ14" s="5">
        <f>IF(Z14=0,"",RANK(Z14,Z$4:Z$1569,0))</f>
        <v/>
      </c>
      <c r="AR14" s="7" t="inlineStr">
        <is>
          <t>.</t>
        </is>
      </c>
      <c r="AS14" s="5" t="inlineStr">
        <is>
          <t>06 - INTERNA - JARDIM DAS ERVAS</t>
        </is>
      </c>
      <c r="AT14" s="5">
        <f>COUNTIF(C$4:C$1569,AS14)</f>
        <v/>
      </c>
      <c r="AU14" s="5">
        <f>COUNTIFS(C$4:C$1569,AS14,Z$4:Z$1569,"&gt;0")</f>
        <v/>
      </c>
      <c r="AV14" s="9">
        <f>SUMIF(C$4:C$1569,AS14,L$4:L$1569)</f>
        <v/>
      </c>
      <c r="AW14" s="9">
        <f>SUMIF(C$4:C$1569,AS14,Z$4:Z$1569)</f>
        <v/>
      </c>
      <c r="AX14" s="6">
        <f>IF(AV14=0,0,AW14/AV14)</f>
        <v/>
      </c>
      <c r="AY14" s="5">
        <f>IF(AX14&gt;=0.6,"🟢 VERDE",IF(AX14&gt;=0.4,"🟡 AMARELO",IF(AX14&gt;=0.01,"🔴 VERMELHO","🟣 ROXO")))</f>
        <v/>
      </c>
      <c r="AZ14" s="5">
        <f>IF(AX14&gt;=0.6,"JBP",IF(AX14&gt;=0.4,"Sell Out",IF(AX14&gt;=0.1,"Positivação + Expandir",IF(AX14&gt;=0.01,"Ativar + Prospectar","Mapear + Prospectar"))))</f>
        <v/>
      </c>
      <c r="BA14" s="7" t="inlineStr">
        <is>
          <t>.</t>
        </is>
      </c>
      <c r="BB14" s="9">
        <f>SUM(L$4:L$1569)/COUNTA(A$4:A$1569)</f>
        <v/>
      </c>
      <c r="BC14" s="9">
        <f>SUM(M$4:M$1569)/COUNTA(A$4:A$1569)</f>
        <v/>
      </c>
      <c r="BD14" s="9">
        <f>SUM(N$4:N$1569)/COUNTA(A$4:A$1569)</f>
        <v/>
      </c>
      <c r="BE14" s="9">
        <f>SUM(O$4:O$1569)/COUNTA(A$4:A$1569)</f>
        <v/>
      </c>
      <c r="BF14" s="9">
        <f>SUM(P$4:P$1569)/COUNTA(A$4:A$1569)</f>
        <v/>
      </c>
      <c r="BG14" s="9">
        <f>SUM(Q$4:Q$1569)/COUNTA(A$4:A$1569)</f>
        <v/>
      </c>
      <c r="BH14" s="9">
        <f>SUM(R$4:R$1569)/COUNTA(A$4:A$1569)</f>
        <v/>
      </c>
      <c r="BI14" s="9">
        <f>SUM(S$4:S$1569)/COUNTA(A$4:A$1569)</f>
        <v/>
      </c>
      <c r="BJ14" s="9">
        <f>SUM(T$4:T$1569)/COUNTA(A$4:A$1569)</f>
        <v/>
      </c>
      <c r="BK14" s="9">
        <f>SUM(U$4:U$1569)/COUNTA(A$4:A$1569)</f>
        <v/>
      </c>
      <c r="BL14" s="9">
        <f>SUM(V$4:V$1569)/COUNTA(A$4:A$1569)</f>
        <v/>
      </c>
      <c r="BM14" s="9">
        <f>SUM(W$4:W$1569)/COUNTA(A$4:A$1569)</f>
        <v/>
      </c>
      <c r="BN14" s="9">
        <f>SUM(X$4:X$1569)/COUNTA(A$4:A$1569)</f>
        <v/>
      </c>
      <c r="BO14" s="7" t="inlineStr">
        <is>
          <t>.</t>
        </is>
      </c>
      <c r="BP14" s="9">
        <f>IF(Z14&gt;=BB14,0,IFERROR(BB14+(SUMPRODUCT((Z$4:Z$1569&gt;=BB$4:BB$1569)*(Z$4:Z$1569-BB$4:BB$1569))/MAX(1,COUNTIF(Z$4:Z$1569,"&lt;"&amp;BB14+0.01))),BB14))</f>
        <v/>
      </c>
      <c r="BQ14" s="9">
        <f>IF(AA14&gt;=BC14,0,IFERROR(BC14+SUMPRODUCT((AA$4:AA$1569&gt;=BC$4:BC$1569)*(AA$4:AA$1569-BC$4:BC$1569))/MAX(1,COUNTIF(AA$4:AA$1569,"&lt;"&amp;BC14+0.01)),BC14))</f>
        <v/>
      </c>
      <c r="BR14" s="9">
        <f>IF(AB14&gt;=BD14,0,IFERROR(BD14+SUMPRODUCT((AB$4:AB$1569&gt;=BD$4:BD$1569)*(AB$4:AB$1569-BD$4:BD$1569))/MAX(1,COUNTIF(AB$4:AB$1569,"&lt;"&amp;BD14+0.01)),BD14))</f>
        <v/>
      </c>
      <c r="BS14" s="9">
        <f>IF(AC14&gt;=BE14,0,IFERROR(BE14+SUMPRODUCT((AC$4:AC$1569&gt;=BE$4:BE$1569)*(AC$4:AC$1569-BE$4:BE$1569))/MAX(1,COUNTIF(AC$4:AC$1569,"&lt;"&amp;BE14+0.01)),BE14))</f>
        <v/>
      </c>
      <c r="BT14" s="9">
        <f>IF(AD14&gt;=BF14,0,IFERROR(BF14+SUMPRODUCT((AD$4:AD$1569&gt;=BF$4:BF$1569)*(AD$4:AD$1569-BF$4:BF$1569))/MAX(1,COUNTIF(AD$4:AD$1569,"&lt;"&amp;BF14+0.01)),BF14))</f>
        <v/>
      </c>
      <c r="BU14" s="9">
        <f>IF(AE14&gt;=BG14,0,IFERROR(BG14+SUMPRODUCT((AE$4:AE$1569&gt;=BG$4:BG$1569)*(AE$4:AE$1569-BG$4:BG$1569))/MAX(1,COUNTIF(AE$4:AE$1569,"&lt;"&amp;BG14+0.01)),BG14))</f>
        <v/>
      </c>
      <c r="BV14" s="9">
        <f>IF(AF14&gt;=BH14,0,IFERROR(BH14+SUMPRODUCT((AF$4:AF$1569&gt;=BH$4:BH$1569)*(AF$4:AF$1569-BH$4:BH$1569))/MAX(1,COUNTIF(AF$4:AF$1569,"&lt;"&amp;BH14+0.01)),BH14))</f>
        <v/>
      </c>
      <c r="BW14" s="9">
        <f>IF(AG14&gt;=BI14,0,IFERROR(BI14+SUMPRODUCT((AG$4:AG$1569&gt;=BI$4:BI$1569)*(AG$4:AG$1569-BI$4:BI$1569))/MAX(1,COUNTIF(AG$4:AG$1569,"&lt;"&amp;BI14+0.01)),BI14))</f>
        <v/>
      </c>
      <c r="BX14" s="9">
        <f>IF(AH14&gt;=BJ14,0,IFERROR(BJ14+SUMPRODUCT((AH$4:AH$1569&gt;=BJ$4:BJ$1569)*(AH$4:AH$1569-BJ$4:BJ$1569))/MAX(1,COUNTIF(AH$4:AH$1569,"&lt;"&amp;BJ14+0.01)),BJ14))</f>
        <v/>
      </c>
      <c r="BY14" s="9">
        <f>IF(AI14&gt;=BK14,0,IFERROR(BK14+SUMPRODUCT((AI$4:AI$1569&gt;=BK$4:BK$1569)*(AI$4:AI$1569-BK$4:BK$1569))/MAX(1,COUNTIF(AI$4:AI$1569,"&lt;"&amp;BK14+0.01)),BK14))</f>
        <v/>
      </c>
      <c r="BZ14" s="9">
        <f>IF(AJ14&gt;=BL14,0,IFERROR(BL14+SUMPRODUCT((AJ$4:AJ$1569&gt;=BL$4:BL$1569)*(AJ$4:AJ$1569-BL$4:BL$1569))/MAX(1,COUNTIF(AJ$4:AJ$1569,"&lt;"&amp;BL14+0.01)),BL14))</f>
        <v/>
      </c>
      <c r="CA14" s="9">
        <f>IF(AK14&gt;=BM14,0,IFERROR(BM14+SUMPRODUCT((AK$4:AK$1569&gt;=BM$4:BM$1569)*(AK$4:AK$1569-BM$4:BM$1569))/MAX(1,COUNTIF(AK$4:AK$1569,"&lt;"&amp;BM14+0.01)),BM14))</f>
        <v/>
      </c>
      <c r="CB14" s="9">
        <f>IF(AL14&gt;=BN14,0,IFERROR(BN14+SUMPRODUCT((AL$4:AL$1569&gt;=BN$4:BN$1569)*(AL$4:AL$1569-BN$4:BN$1569))/MAX(1,COUNTIF(AL$4:AL$1569,"&lt;"&amp;BN14+0.01)),BN14))</f>
        <v/>
      </c>
      <c r="CC14" s="5">
        <f>IF(AO14="🟢","VERDE",IF(AO14="🟡","AMARELO",IF(AO14="🟠","VERMELHO",IF(AO14="🔴","VERMELHO","ROXO"))))</f>
        <v/>
      </c>
      <c r="CD14" s="5" t="inlineStr">
        <is>
          <t>🌎 REGIÕES</t>
        </is>
      </c>
      <c r="CE14" s="5" t="inlineStr">
        <is>
          <t>SEM REDE</t>
        </is>
      </c>
    </row>
    <row r="15">
      <c r="A15" s="5" t="inlineStr">
        <is>
          <t>14133092000192</t>
        </is>
      </c>
      <c r="B15" s="5" t="inlineStr">
        <is>
          <t>BESCO</t>
        </is>
      </c>
      <c r="C15" s="5" t="inlineStr">
        <is>
          <t>06 - SEM GRUPO</t>
        </is>
      </c>
      <c r="D15" s="5" t="inlineStr">
        <is>
          <t>HEMANUELE DITZEL (MANU)</t>
        </is>
      </c>
      <c r="E15" s="5" t="inlineStr">
        <is>
          <t>SC</t>
        </is>
      </c>
      <c r="F15" s="5">
        <f>IFERROR(VLOOKUP(C15,$AS$4:$AT$25,2,FALSE),"")</f>
        <v/>
      </c>
      <c r="G15" s="6">
        <f>IFERROR(VLOOKUP(C15,$AS$4:$AX$25,6,FALSE),"")</f>
        <v/>
      </c>
      <c r="H15" s="5">
        <f>IFERROR(VLOOKUP(C15,$AS$4:$AY$25,7,FALSE),"")</f>
        <v/>
      </c>
      <c r="I15" s="5">
        <f>IFERROR(VLOOKUP(C15,$AS$4:$AZ$25,8,FALSE),"")</f>
        <v/>
      </c>
      <c r="J15" s="7" t="inlineStr">
        <is>
          <t>.</t>
        </is>
      </c>
      <c r="K15" s="5" t="inlineStr">
        <is>
          <t>SUL</t>
        </is>
      </c>
      <c r="L15" s="8" t="n">
        <v>1553.191489361702</v>
      </c>
      <c r="M15" s="9" t="n">
        <v>119.1489361702128</v>
      </c>
      <c r="N15" s="9" t="n">
        <v>123.4042553191489</v>
      </c>
      <c r="O15" s="9" t="n">
        <v>123.4042553191489</v>
      </c>
      <c r="P15" s="9" t="n">
        <v>123.4042553191489</v>
      </c>
      <c r="Q15" s="9" t="n">
        <v>127.6595744680851</v>
      </c>
      <c r="R15" s="9" t="n">
        <v>127.6595744680851</v>
      </c>
      <c r="S15" s="9" t="n">
        <v>131.9148936170213</v>
      </c>
      <c r="T15" s="9" t="n">
        <v>131.9148936170213</v>
      </c>
      <c r="U15" s="9" t="n">
        <v>131.9148936170213</v>
      </c>
      <c r="V15" s="9" t="n">
        <v>136.1702127659574</v>
      </c>
      <c r="W15" s="9" t="n">
        <v>136.1702127659574</v>
      </c>
      <c r="X15" s="9" t="n">
        <v>140.4255319148936</v>
      </c>
      <c r="Y15" s="7" t="inlineStr">
        <is>
          <t>.</t>
        </is>
      </c>
      <c r="Z15" s="8">
        <f>SUM(AA15:AL15)</f>
        <v/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8607.139999999999</v>
      </c>
      <c r="AF15" s="9" t="n">
        <v>12740.35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7" t="inlineStr">
        <is>
          <t>.</t>
        </is>
      </c>
      <c r="AN15" s="6">
        <f>IF(L15=0,0,Z15/L15)</f>
        <v/>
      </c>
      <c r="AO15" s="5">
        <f>IF(AN15="","",IF(AN15&gt;=0.9,"🟢",IF(AN15&gt;=0.7,"🟡",IF(AN15&gt;=0.5,"🟠","🔴"))))</f>
        <v/>
      </c>
      <c r="AP15" s="9">
        <f>IF(L15=0,0,L15-Z15)</f>
        <v/>
      </c>
      <c r="AQ15" s="5">
        <f>IF(Z15=0,"",RANK(Z15,Z$4:Z$1569,0))</f>
        <v/>
      </c>
      <c r="AR15" s="7" t="inlineStr">
        <is>
          <t>.</t>
        </is>
      </c>
      <c r="AS15" s="5" t="inlineStr">
        <is>
          <t>06 - INTERNA - ARMAZEM FIT STORE</t>
        </is>
      </c>
      <c r="AT15" s="5">
        <f>COUNTIF(C$4:C$1569,AS15)</f>
        <v/>
      </c>
      <c r="AU15" s="5">
        <f>COUNTIFS(C$4:C$1569,AS15,Z$4:Z$1569,"&gt;0")</f>
        <v/>
      </c>
      <c r="AV15" s="9">
        <f>SUMIF(C$4:C$1569,AS15,L$4:L$1569)</f>
        <v/>
      </c>
      <c r="AW15" s="9">
        <f>SUMIF(C$4:C$1569,AS15,Z$4:Z$1569)</f>
        <v/>
      </c>
      <c r="AX15" s="6">
        <f>IF(AV15=0,0,AW15/AV15)</f>
        <v/>
      </c>
      <c r="AY15" s="5">
        <f>IF(AX15&gt;=0.6,"🟢 VERDE",IF(AX15&gt;=0.4,"🟡 AMARELO",IF(AX15&gt;=0.01,"🔴 VERMELHO","🟣 ROXO")))</f>
        <v/>
      </c>
      <c r="AZ15" s="5">
        <f>IF(AX15&gt;=0.6,"JBP",IF(AX15&gt;=0.4,"Sell Out",IF(AX15&gt;=0.1,"Positivação + Expandir",IF(AX15&gt;=0.01,"Ativar + Prospectar","Mapear + Prospectar"))))</f>
        <v/>
      </c>
      <c r="BA15" s="7" t="inlineStr">
        <is>
          <t>.</t>
        </is>
      </c>
      <c r="BB15" s="9">
        <f>SUM(L$4:L$1569)/COUNTA(A$4:A$1569)</f>
        <v/>
      </c>
      <c r="BC15" s="9">
        <f>SUM(M$4:M$1569)/COUNTA(A$4:A$1569)</f>
        <v/>
      </c>
      <c r="BD15" s="9">
        <f>SUM(N$4:N$1569)/COUNTA(A$4:A$1569)</f>
        <v/>
      </c>
      <c r="BE15" s="9">
        <f>SUM(O$4:O$1569)/COUNTA(A$4:A$1569)</f>
        <v/>
      </c>
      <c r="BF15" s="9">
        <f>SUM(P$4:P$1569)/COUNTA(A$4:A$1569)</f>
        <v/>
      </c>
      <c r="BG15" s="9">
        <f>SUM(Q$4:Q$1569)/COUNTA(A$4:A$1569)</f>
        <v/>
      </c>
      <c r="BH15" s="9">
        <f>SUM(R$4:R$1569)/COUNTA(A$4:A$1569)</f>
        <v/>
      </c>
      <c r="BI15" s="9">
        <f>SUM(S$4:S$1569)/COUNTA(A$4:A$1569)</f>
        <v/>
      </c>
      <c r="BJ15" s="9">
        <f>SUM(T$4:T$1569)/COUNTA(A$4:A$1569)</f>
        <v/>
      </c>
      <c r="BK15" s="9">
        <f>SUM(U$4:U$1569)/COUNTA(A$4:A$1569)</f>
        <v/>
      </c>
      <c r="BL15" s="9">
        <f>SUM(V$4:V$1569)/COUNTA(A$4:A$1569)</f>
        <v/>
      </c>
      <c r="BM15" s="9">
        <f>SUM(W$4:W$1569)/COUNTA(A$4:A$1569)</f>
        <v/>
      </c>
      <c r="BN15" s="9">
        <f>SUM(X$4:X$1569)/COUNTA(A$4:A$1569)</f>
        <v/>
      </c>
      <c r="BO15" s="7" t="inlineStr">
        <is>
          <t>.</t>
        </is>
      </c>
      <c r="BP15" s="9">
        <f>IF(Z15&gt;=BB15,0,IFERROR(BB15+(SUMPRODUCT((Z$4:Z$1569&gt;=BB$4:BB$1569)*(Z$4:Z$1569-BB$4:BB$1569))/MAX(1,COUNTIF(Z$4:Z$1569,"&lt;"&amp;BB15+0.01))),BB15))</f>
        <v/>
      </c>
      <c r="BQ15" s="9">
        <f>IF(AA15&gt;=BC15,0,IFERROR(BC15+SUMPRODUCT((AA$4:AA$1569&gt;=BC$4:BC$1569)*(AA$4:AA$1569-BC$4:BC$1569))/MAX(1,COUNTIF(AA$4:AA$1569,"&lt;"&amp;BC15+0.01)),BC15))</f>
        <v/>
      </c>
      <c r="BR15" s="9">
        <f>IF(AB15&gt;=BD15,0,IFERROR(BD15+SUMPRODUCT((AB$4:AB$1569&gt;=BD$4:BD$1569)*(AB$4:AB$1569-BD$4:BD$1569))/MAX(1,COUNTIF(AB$4:AB$1569,"&lt;"&amp;BD15+0.01)),BD15))</f>
        <v/>
      </c>
      <c r="BS15" s="9">
        <f>IF(AC15&gt;=BE15,0,IFERROR(BE15+SUMPRODUCT((AC$4:AC$1569&gt;=BE$4:BE$1569)*(AC$4:AC$1569-BE$4:BE$1569))/MAX(1,COUNTIF(AC$4:AC$1569,"&lt;"&amp;BE15+0.01)),BE15))</f>
        <v/>
      </c>
      <c r="BT15" s="9">
        <f>IF(AD15&gt;=BF15,0,IFERROR(BF15+SUMPRODUCT((AD$4:AD$1569&gt;=BF$4:BF$1569)*(AD$4:AD$1569-BF$4:BF$1569))/MAX(1,COUNTIF(AD$4:AD$1569,"&lt;"&amp;BF15+0.01)),BF15))</f>
        <v/>
      </c>
      <c r="BU15" s="9">
        <f>IF(AE15&gt;=BG15,0,IFERROR(BG15+SUMPRODUCT((AE$4:AE$1569&gt;=BG$4:BG$1569)*(AE$4:AE$1569-BG$4:BG$1569))/MAX(1,COUNTIF(AE$4:AE$1569,"&lt;"&amp;BG15+0.01)),BG15))</f>
        <v/>
      </c>
      <c r="BV15" s="9">
        <f>IF(AF15&gt;=BH15,0,IFERROR(BH15+SUMPRODUCT((AF$4:AF$1569&gt;=BH$4:BH$1569)*(AF$4:AF$1569-BH$4:BH$1569))/MAX(1,COUNTIF(AF$4:AF$1569,"&lt;"&amp;BH15+0.01)),BH15))</f>
        <v/>
      </c>
      <c r="BW15" s="9">
        <f>IF(AG15&gt;=BI15,0,IFERROR(BI15+SUMPRODUCT((AG$4:AG$1569&gt;=BI$4:BI$1569)*(AG$4:AG$1569-BI$4:BI$1569))/MAX(1,COUNTIF(AG$4:AG$1569,"&lt;"&amp;BI15+0.01)),BI15))</f>
        <v/>
      </c>
      <c r="BX15" s="9">
        <f>IF(AH15&gt;=BJ15,0,IFERROR(BJ15+SUMPRODUCT((AH$4:AH$1569&gt;=BJ$4:BJ$1569)*(AH$4:AH$1569-BJ$4:BJ$1569))/MAX(1,COUNTIF(AH$4:AH$1569,"&lt;"&amp;BJ15+0.01)),BJ15))</f>
        <v/>
      </c>
      <c r="BY15" s="9">
        <f>IF(AI15&gt;=BK15,0,IFERROR(BK15+SUMPRODUCT((AI$4:AI$1569&gt;=BK$4:BK$1569)*(AI$4:AI$1569-BK$4:BK$1569))/MAX(1,COUNTIF(AI$4:AI$1569,"&lt;"&amp;BK15+0.01)),BK15))</f>
        <v/>
      </c>
      <c r="BZ15" s="9">
        <f>IF(AJ15&gt;=BL15,0,IFERROR(BL15+SUMPRODUCT((AJ$4:AJ$1569&gt;=BL$4:BL$1569)*(AJ$4:AJ$1569-BL$4:BL$1569))/MAX(1,COUNTIF(AJ$4:AJ$1569,"&lt;"&amp;BL15+0.01)),BL15))</f>
        <v/>
      </c>
      <c r="CA15" s="9">
        <f>IF(AK15&gt;=BM15,0,IFERROR(BM15+SUMPRODUCT((AK$4:AK$1569&gt;=BM$4:BM$1569)*(AK$4:AK$1569-BM$4:BM$1569))/MAX(1,COUNTIF(AK$4:AK$1569,"&lt;"&amp;BM15+0.01)),BM15))</f>
        <v/>
      </c>
      <c r="CB15" s="9">
        <f>IF(AL15&gt;=BN15,0,IFERROR(BN15+SUMPRODUCT((AL$4:AL$1569&gt;=BN$4:BN$1569)*(AL$4:AL$1569-BN$4:BN$1569))/MAX(1,COUNTIF(AL$4:AL$1569,"&lt;"&amp;BN15+0.01)),BN15))</f>
        <v/>
      </c>
      <c r="CC15" s="5">
        <f>IF(AO15="🟢","VERDE",IF(AO15="🟡","AMARELO",IF(AO15="🟠","VERMELHO",IF(AO15="🔴","VERMELHO","ROXO"))))</f>
        <v/>
      </c>
      <c r="CD15" s="5" t="inlineStr">
        <is>
          <t>🌎 REGIÕES</t>
        </is>
      </c>
      <c r="CE15" s="5" t="inlineStr">
        <is>
          <t>SEM REDE</t>
        </is>
      </c>
    </row>
    <row r="16">
      <c r="A16" s="5" t="inlineStr">
        <is>
          <t>55615538000283</t>
        </is>
      </c>
      <c r="B16" s="5" t="inlineStr">
        <is>
          <t>CASA HIRATA - SUPERMERCADO</t>
        </is>
      </c>
      <c r="C16" s="5" t="inlineStr">
        <is>
          <t>06 - SEM GRUPO</t>
        </is>
      </c>
      <c r="D16" s="5" t="inlineStr">
        <is>
          <t>HEMANUELE DITZEL (MANU)</t>
        </is>
      </c>
      <c r="E16" s="5" t="inlineStr">
        <is>
          <t>SP</t>
        </is>
      </c>
      <c r="F16" s="5">
        <f>IFERROR(VLOOKUP(C16,$AS$4:$AT$25,2,FALSE),"")</f>
        <v/>
      </c>
      <c r="G16" s="6">
        <f>IFERROR(VLOOKUP(C16,$AS$4:$AX$25,6,FALSE),"")</f>
        <v/>
      </c>
      <c r="H16" s="5">
        <f>IFERROR(VLOOKUP(C16,$AS$4:$AY$25,7,FALSE),"")</f>
        <v/>
      </c>
      <c r="I16" s="5">
        <f>IFERROR(VLOOKUP(C16,$AS$4:$AZ$25,8,FALSE),"")</f>
        <v/>
      </c>
      <c r="J16" s="7" t="inlineStr">
        <is>
          <t>.</t>
        </is>
      </c>
      <c r="K16" s="5" t="inlineStr">
        <is>
          <t>SP INTERIOR</t>
        </is>
      </c>
      <c r="L16" s="8" t="n">
        <v>2600</v>
      </c>
      <c r="M16" s="9" t="n">
        <v>166.6666666666667</v>
      </c>
      <c r="N16" s="9" t="n">
        <v>200</v>
      </c>
      <c r="O16" s="9" t="n">
        <v>200</v>
      </c>
      <c r="P16" s="9" t="n">
        <v>200</v>
      </c>
      <c r="Q16" s="9" t="n">
        <v>200</v>
      </c>
      <c r="R16" s="9" t="n">
        <v>200</v>
      </c>
      <c r="S16" s="9" t="n">
        <v>233.3333333333333</v>
      </c>
      <c r="T16" s="9" t="n">
        <v>233.3333333333333</v>
      </c>
      <c r="U16" s="9" t="n">
        <v>233.3333333333333</v>
      </c>
      <c r="V16" s="9" t="n">
        <v>233.3333333333333</v>
      </c>
      <c r="W16" s="9" t="n">
        <v>233.3333333333333</v>
      </c>
      <c r="X16" s="9" t="n">
        <v>266.6666666666667</v>
      </c>
      <c r="Y16" s="7" t="inlineStr">
        <is>
          <t>.</t>
        </is>
      </c>
      <c r="Z16" s="8">
        <f>SUM(AA16:AL16)</f>
        <v/>
      </c>
      <c r="AA16" s="9" t="n">
        <v>0</v>
      </c>
      <c r="AB16" s="9" t="n">
        <v>0</v>
      </c>
      <c r="AC16" s="9" t="n">
        <v>0</v>
      </c>
      <c r="AD16" s="9" t="n">
        <v>0</v>
      </c>
      <c r="AE16" s="9" t="n">
        <v>5621.77</v>
      </c>
      <c r="AF16" s="9" t="n">
        <v>0</v>
      </c>
      <c r="AG16" s="9" t="n">
        <v>0</v>
      </c>
      <c r="AH16" s="9" t="n">
        <v>2571.82</v>
      </c>
      <c r="AI16" s="9" t="n">
        <v>0</v>
      </c>
      <c r="AJ16" s="9" t="n">
        <v>4770.31</v>
      </c>
      <c r="AK16" s="9" t="n">
        <v>3060.88</v>
      </c>
      <c r="AL16" s="9" t="n">
        <v>0</v>
      </c>
      <c r="AM16" s="7" t="inlineStr">
        <is>
          <t>.</t>
        </is>
      </c>
      <c r="AN16" s="6">
        <f>IF(L16=0,0,Z16/L16)</f>
        <v/>
      </c>
      <c r="AO16" s="5">
        <f>IF(AN16="","",IF(AN16&gt;=0.9,"🟢",IF(AN16&gt;=0.7,"🟡",IF(AN16&gt;=0.5,"🟠","🔴"))))</f>
        <v/>
      </c>
      <c r="AP16" s="9">
        <f>IF(L16=0,0,L16-Z16)</f>
        <v/>
      </c>
      <c r="AQ16" s="5">
        <f>IF(Z16=0,"",RANK(Z16,Z$4:Z$1569,0))</f>
        <v/>
      </c>
      <c r="AR16" s="7" t="inlineStr">
        <is>
          <t>.</t>
        </is>
      </c>
      <c r="AS16" s="5" t="inlineStr">
        <is>
          <t>06 - INTERNA - MAIS NATURAL</t>
        </is>
      </c>
      <c r="AT16" s="5">
        <f>COUNTIF(C$4:C$1569,AS16)</f>
        <v/>
      </c>
      <c r="AU16" s="5">
        <f>COUNTIFS(C$4:C$1569,AS16,Z$4:Z$1569,"&gt;0")</f>
        <v/>
      </c>
      <c r="AV16" s="9">
        <f>SUMIF(C$4:C$1569,AS16,L$4:L$1569)</f>
        <v/>
      </c>
      <c r="AW16" s="9">
        <f>SUMIF(C$4:C$1569,AS16,Z$4:Z$1569)</f>
        <v/>
      </c>
      <c r="AX16" s="6">
        <f>IF(AV16=0,0,AW16/AV16)</f>
        <v/>
      </c>
      <c r="AY16" s="5">
        <f>IF(AX16&gt;=0.6,"🟢 VERDE",IF(AX16&gt;=0.4,"🟡 AMARELO",IF(AX16&gt;=0.01,"🔴 VERMELHO","🟣 ROXO")))</f>
        <v/>
      </c>
      <c r="AZ16" s="5">
        <f>IF(AX16&gt;=0.6,"JBP",IF(AX16&gt;=0.4,"Sell Out",IF(AX16&gt;=0.1,"Positivação + Expandir",IF(AX16&gt;=0.01,"Ativar + Prospectar","Mapear + Prospectar"))))</f>
        <v/>
      </c>
      <c r="BA16" s="7" t="inlineStr">
        <is>
          <t>.</t>
        </is>
      </c>
      <c r="BB16" s="9">
        <f>SUM(L$4:L$1569)/COUNTA(A$4:A$1569)</f>
        <v/>
      </c>
      <c r="BC16" s="9">
        <f>SUM(M$4:M$1569)/COUNTA(A$4:A$1569)</f>
        <v/>
      </c>
      <c r="BD16" s="9">
        <f>SUM(N$4:N$1569)/COUNTA(A$4:A$1569)</f>
        <v/>
      </c>
      <c r="BE16" s="9">
        <f>SUM(O$4:O$1569)/COUNTA(A$4:A$1569)</f>
        <v/>
      </c>
      <c r="BF16" s="9">
        <f>SUM(P$4:P$1569)/COUNTA(A$4:A$1569)</f>
        <v/>
      </c>
      <c r="BG16" s="9">
        <f>SUM(Q$4:Q$1569)/COUNTA(A$4:A$1569)</f>
        <v/>
      </c>
      <c r="BH16" s="9">
        <f>SUM(R$4:R$1569)/COUNTA(A$4:A$1569)</f>
        <v/>
      </c>
      <c r="BI16" s="9">
        <f>SUM(S$4:S$1569)/COUNTA(A$4:A$1569)</f>
        <v/>
      </c>
      <c r="BJ16" s="9">
        <f>SUM(T$4:T$1569)/COUNTA(A$4:A$1569)</f>
        <v/>
      </c>
      <c r="BK16" s="9">
        <f>SUM(U$4:U$1569)/COUNTA(A$4:A$1569)</f>
        <v/>
      </c>
      <c r="BL16" s="9">
        <f>SUM(V$4:V$1569)/COUNTA(A$4:A$1569)</f>
        <v/>
      </c>
      <c r="BM16" s="9">
        <f>SUM(W$4:W$1569)/COUNTA(A$4:A$1569)</f>
        <v/>
      </c>
      <c r="BN16" s="9">
        <f>SUM(X$4:X$1569)/COUNTA(A$4:A$1569)</f>
        <v/>
      </c>
      <c r="BO16" s="7" t="inlineStr">
        <is>
          <t>.</t>
        </is>
      </c>
      <c r="BP16" s="9">
        <f>IF(Z16&gt;=BB16,0,IFERROR(BB16+(SUMPRODUCT((Z$4:Z$1569&gt;=BB$4:BB$1569)*(Z$4:Z$1569-BB$4:BB$1569))/MAX(1,COUNTIF(Z$4:Z$1569,"&lt;"&amp;BB16+0.01))),BB16))</f>
        <v/>
      </c>
      <c r="BQ16" s="9">
        <f>IF(AA16&gt;=BC16,0,IFERROR(BC16+SUMPRODUCT((AA$4:AA$1569&gt;=BC$4:BC$1569)*(AA$4:AA$1569-BC$4:BC$1569))/MAX(1,COUNTIF(AA$4:AA$1569,"&lt;"&amp;BC16+0.01)),BC16))</f>
        <v/>
      </c>
      <c r="BR16" s="9">
        <f>IF(AB16&gt;=BD16,0,IFERROR(BD16+SUMPRODUCT((AB$4:AB$1569&gt;=BD$4:BD$1569)*(AB$4:AB$1569-BD$4:BD$1569))/MAX(1,COUNTIF(AB$4:AB$1569,"&lt;"&amp;BD16+0.01)),BD16))</f>
        <v/>
      </c>
      <c r="BS16" s="9">
        <f>IF(AC16&gt;=BE16,0,IFERROR(BE16+SUMPRODUCT((AC$4:AC$1569&gt;=BE$4:BE$1569)*(AC$4:AC$1569-BE$4:BE$1569))/MAX(1,COUNTIF(AC$4:AC$1569,"&lt;"&amp;BE16+0.01)),BE16))</f>
        <v/>
      </c>
      <c r="BT16" s="9">
        <f>IF(AD16&gt;=BF16,0,IFERROR(BF16+SUMPRODUCT((AD$4:AD$1569&gt;=BF$4:BF$1569)*(AD$4:AD$1569-BF$4:BF$1569))/MAX(1,COUNTIF(AD$4:AD$1569,"&lt;"&amp;BF16+0.01)),BF16))</f>
        <v/>
      </c>
      <c r="BU16" s="9">
        <f>IF(AE16&gt;=BG16,0,IFERROR(BG16+SUMPRODUCT((AE$4:AE$1569&gt;=BG$4:BG$1569)*(AE$4:AE$1569-BG$4:BG$1569))/MAX(1,COUNTIF(AE$4:AE$1569,"&lt;"&amp;BG16+0.01)),BG16))</f>
        <v/>
      </c>
      <c r="BV16" s="9">
        <f>IF(AF16&gt;=BH16,0,IFERROR(BH16+SUMPRODUCT((AF$4:AF$1569&gt;=BH$4:BH$1569)*(AF$4:AF$1569-BH$4:BH$1569))/MAX(1,COUNTIF(AF$4:AF$1569,"&lt;"&amp;BH16+0.01)),BH16))</f>
        <v/>
      </c>
      <c r="BW16" s="9">
        <f>IF(AG16&gt;=BI16,0,IFERROR(BI16+SUMPRODUCT((AG$4:AG$1569&gt;=BI$4:BI$1569)*(AG$4:AG$1569-BI$4:BI$1569))/MAX(1,COUNTIF(AG$4:AG$1569,"&lt;"&amp;BI16+0.01)),BI16))</f>
        <v/>
      </c>
      <c r="BX16" s="9">
        <f>IF(AH16&gt;=BJ16,0,IFERROR(BJ16+SUMPRODUCT((AH$4:AH$1569&gt;=BJ$4:BJ$1569)*(AH$4:AH$1569-BJ$4:BJ$1569))/MAX(1,COUNTIF(AH$4:AH$1569,"&lt;"&amp;BJ16+0.01)),BJ16))</f>
        <v/>
      </c>
      <c r="BY16" s="9">
        <f>IF(AI16&gt;=BK16,0,IFERROR(BK16+SUMPRODUCT((AI$4:AI$1569&gt;=BK$4:BK$1569)*(AI$4:AI$1569-BK$4:BK$1569))/MAX(1,COUNTIF(AI$4:AI$1569,"&lt;"&amp;BK16+0.01)),BK16))</f>
        <v/>
      </c>
      <c r="BZ16" s="9">
        <f>IF(AJ16&gt;=BL16,0,IFERROR(BL16+SUMPRODUCT((AJ$4:AJ$1569&gt;=BL$4:BL$1569)*(AJ$4:AJ$1569-BL$4:BL$1569))/MAX(1,COUNTIF(AJ$4:AJ$1569,"&lt;"&amp;BL16+0.01)),BL16))</f>
        <v/>
      </c>
      <c r="CA16" s="9">
        <f>IF(AK16&gt;=BM16,0,IFERROR(BM16+SUMPRODUCT((AK$4:AK$1569&gt;=BM$4:BM$1569)*(AK$4:AK$1569-BM$4:BM$1569))/MAX(1,COUNTIF(AK$4:AK$1569,"&lt;"&amp;BM16+0.01)),BM16))</f>
        <v/>
      </c>
      <c r="CB16" s="9">
        <f>IF(AL16&gt;=BN16,0,IFERROR(BN16+SUMPRODUCT((AL$4:AL$1569&gt;=BN$4:BN$1569)*(AL$4:AL$1569-BN$4:BN$1569))/MAX(1,COUNTIF(AL$4:AL$1569,"&lt;"&amp;BN16+0.01)),BN16))</f>
        <v/>
      </c>
      <c r="CC16" s="5">
        <f>IF(AO16="🟢","VERDE",IF(AO16="🟡","AMARELO",IF(AO16="🟠","VERMELHO",IF(AO16="🔴","VERMELHO","ROXO"))))</f>
        <v/>
      </c>
      <c r="CD16" s="5" t="inlineStr">
        <is>
          <t>🌎 REGIÕES</t>
        </is>
      </c>
      <c r="CE16" s="5" t="inlineStr">
        <is>
          <t>SEM REDE</t>
        </is>
      </c>
    </row>
    <row r="17">
      <c r="A17" s="5" t="inlineStr">
        <is>
          <t>37370567000160</t>
        </is>
      </c>
      <c r="B17" s="5" t="inlineStr">
        <is>
          <t>SWEET AND FIT ATELIER</t>
        </is>
      </c>
      <c r="C17" s="5" t="inlineStr">
        <is>
          <t>06 - SEM GRUPO</t>
        </is>
      </c>
      <c r="D17" s="5" t="inlineStr">
        <is>
          <t>LARISSA PADILHA</t>
        </is>
      </c>
      <c r="E17" s="5" t="inlineStr">
        <is>
          <t>SP</t>
        </is>
      </c>
      <c r="F17" s="5">
        <f>IFERROR(VLOOKUP(C17,$AS$4:$AT$25,2,FALSE),"")</f>
        <v/>
      </c>
      <c r="G17" s="6">
        <f>IFERROR(VLOOKUP(C17,$AS$4:$AX$25,6,FALSE),"")</f>
        <v/>
      </c>
      <c r="H17" s="5">
        <f>IFERROR(VLOOKUP(C17,$AS$4:$AY$25,7,FALSE),"")</f>
        <v/>
      </c>
      <c r="I17" s="5">
        <f>IFERROR(VLOOKUP(C17,$AS$4:$AZ$25,8,FALSE),"")</f>
        <v/>
      </c>
      <c r="J17" s="7" t="inlineStr">
        <is>
          <t>.</t>
        </is>
      </c>
      <c r="K17" s="5" t="inlineStr">
        <is>
          <t>SP CAPITAL</t>
        </is>
      </c>
      <c r="L17" s="8" t="n">
        <v>2442.857142857143</v>
      </c>
      <c r="M17" s="9" t="n">
        <v>171.4285714285714</v>
      </c>
      <c r="N17" s="9" t="n">
        <v>192.8571428571429</v>
      </c>
      <c r="O17" s="9" t="n">
        <v>192.8571428571429</v>
      </c>
      <c r="P17" s="9" t="n">
        <v>192.8571428571429</v>
      </c>
      <c r="Q17" s="9" t="n">
        <v>192.8571428571429</v>
      </c>
      <c r="R17" s="9" t="n">
        <v>192.8571428571429</v>
      </c>
      <c r="S17" s="9" t="n">
        <v>214.2857142857143</v>
      </c>
      <c r="T17" s="9" t="n">
        <v>214.2857142857143</v>
      </c>
      <c r="U17" s="9" t="n">
        <v>214.2857142857143</v>
      </c>
      <c r="V17" s="9" t="n">
        <v>214.2857142857143</v>
      </c>
      <c r="W17" s="9" t="n">
        <v>214.2857142857143</v>
      </c>
      <c r="X17" s="9" t="n">
        <v>235.7142857142857</v>
      </c>
      <c r="Y17" s="7" t="inlineStr">
        <is>
          <t>.</t>
        </is>
      </c>
      <c r="Z17" s="8">
        <f>SUM(AA17:AL17)</f>
        <v/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2058.07</v>
      </c>
      <c r="AH17" s="9" t="n">
        <v>3448</v>
      </c>
      <c r="AI17" s="9" t="n">
        <v>3231.74</v>
      </c>
      <c r="AJ17" s="9" t="n">
        <v>3672.43</v>
      </c>
      <c r="AK17" s="9" t="n">
        <v>0</v>
      </c>
      <c r="AL17" s="9" t="n">
        <v>3672.43</v>
      </c>
      <c r="AM17" s="7" t="inlineStr">
        <is>
          <t>.</t>
        </is>
      </c>
      <c r="AN17" s="6">
        <f>IF(L17=0,0,Z17/L17)</f>
        <v/>
      </c>
      <c r="AO17" s="5">
        <f>IF(AN17="","",IF(AN17&gt;=0.9,"🟢",IF(AN17&gt;=0.7,"🟡",IF(AN17&gt;=0.5,"🟠","🔴"))))</f>
        <v/>
      </c>
      <c r="AP17" s="9">
        <f>IF(L17=0,0,L17-Z17)</f>
        <v/>
      </c>
      <c r="AQ17" s="5">
        <f>IF(Z17=0,"",RANK(Z17,Z$4:Z$1569,0))</f>
        <v/>
      </c>
      <c r="AR17" s="7" t="inlineStr">
        <is>
          <t>.</t>
        </is>
      </c>
      <c r="AS17" s="5" t="inlineStr">
        <is>
          <t>06 - INTERNA - MERCOCENTRO</t>
        </is>
      </c>
      <c r="AT17" s="5">
        <f>COUNTIF(C$4:C$1569,AS17)</f>
        <v/>
      </c>
      <c r="AU17" s="5">
        <f>COUNTIFS(C$4:C$1569,AS17,Z$4:Z$1569,"&gt;0")</f>
        <v/>
      </c>
      <c r="AV17" s="9">
        <f>SUMIF(C$4:C$1569,AS17,L$4:L$1569)</f>
        <v/>
      </c>
      <c r="AW17" s="9">
        <f>SUMIF(C$4:C$1569,AS17,Z$4:Z$1569)</f>
        <v/>
      </c>
      <c r="AX17" s="6">
        <f>IF(AV17=0,0,AW17/AV17)</f>
        <v/>
      </c>
      <c r="AY17" s="5">
        <f>IF(AX17&gt;=0.6,"🟢 VERDE",IF(AX17&gt;=0.4,"🟡 AMARELO",IF(AX17&gt;=0.01,"🔴 VERMELHO","🟣 ROXO")))</f>
        <v/>
      </c>
      <c r="AZ17" s="5">
        <f>IF(AX17&gt;=0.6,"JBP",IF(AX17&gt;=0.4,"Sell Out",IF(AX17&gt;=0.1,"Positivação + Expandir",IF(AX17&gt;=0.01,"Ativar + Prospectar","Mapear + Prospectar"))))</f>
        <v/>
      </c>
      <c r="BA17" s="7" t="inlineStr">
        <is>
          <t>.</t>
        </is>
      </c>
      <c r="BB17" s="9">
        <f>SUM(L$4:L$1569)/COUNTA(A$4:A$1569)</f>
        <v/>
      </c>
      <c r="BC17" s="9">
        <f>SUM(M$4:M$1569)/COUNTA(A$4:A$1569)</f>
        <v/>
      </c>
      <c r="BD17" s="9">
        <f>SUM(N$4:N$1569)/COUNTA(A$4:A$1569)</f>
        <v/>
      </c>
      <c r="BE17" s="9">
        <f>SUM(O$4:O$1569)/COUNTA(A$4:A$1569)</f>
        <v/>
      </c>
      <c r="BF17" s="9">
        <f>SUM(P$4:P$1569)/COUNTA(A$4:A$1569)</f>
        <v/>
      </c>
      <c r="BG17" s="9">
        <f>SUM(Q$4:Q$1569)/COUNTA(A$4:A$1569)</f>
        <v/>
      </c>
      <c r="BH17" s="9">
        <f>SUM(R$4:R$1569)/COUNTA(A$4:A$1569)</f>
        <v/>
      </c>
      <c r="BI17" s="9">
        <f>SUM(S$4:S$1569)/COUNTA(A$4:A$1569)</f>
        <v/>
      </c>
      <c r="BJ17" s="9">
        <f>SUM(T$4:T$1569)/COUNTA(A$4:A$1569)</f>
        <v/>
      </c>
      <c r="BK17" s="9">
        <f>SUM(U$4:U$1569)/COUNTA(A$4:A$1569)</f>
        <v/>
      </c>
      <c r="BL17" s="9">
        <f>SUM(V$4:V$1569)/COUNTA(A$4:A$1569)</f>
        <v/>
      </c>
      <c r="BM17" s="9">
        <f>SUM(W$4:W$1569)/COUNTA(A$4:A$1569)</f>
        <v/>
      </c>
      <c r="BN17" s="9">
        <f>SUM(X$4:X$1569)/COUNTA(A$4:A$1569)</f>
        <v/>
      </c>
      <c r="BO17" s="7" t="inlineStr">
        <is>
          <t>.</t>
        </is>
      </c>
      <c r="BP17" s="9">
        <f>IF(Z17&gt;=BB17,0,IFERROR(BB17+(SUMPRODUCT((Z$4:Z$1569&gt;=BB$4:BB$1569)*(Z$4:Z$1569-BB$4:BB$1569))/MAX(1,COUNTIF(Z$4:Z$1569,"&lt;"&amp;BB17+0.01))),BB17))</f>
        <v/>
      </c>
      <c r="BQ17" s="9">
        <f>IF(AA17&gt;=BC17,0,IFERROR(BC17+SUMPRODUCT((AA$4:AA$1569&gt;=BC$4:BC$1569)*(AA$4:AA$1569-BC$4:BC$1569))/MAX(1,COUNTIF(AA$4:AA$1569,"&lt;"&amp;BC17+0.01)),BC17))</f>
        <v/>
      </c>
      <c r="BR17" s="9">
        <f>IF(AB17&gt;=BD17,0,IFERROR(BD17+SUMPRODUCT((AB$4:AB$1569&gt;=BD$4:BD$1569)*(AB$4:AB$1569-BD$4:BD$1569))/MAX(1,COUNTIF(AB$4:AB$1569,"&lt;"&amp;BD17+0.01)),BD17))</f>
        <v/>
      </c>
      <c r="BS17" s="9">
        <f>IF(AC17&gt;=BE17,0,IFERROR(BE17+SUMPRODUCT((AC$4:AC$1569&gt;=BE$4:BE$1569)*(AC$4:AC$1569-BE$4:BE$1569))/MAX(1,COUNTIF(AC$4:AC$1569,"&lt;"&amp;BE17+0.01)),BE17))</f>
        <v/>
      </c>
      <c r="BT17" s="9">
        <f>IF(AD17&gt;=BF17,0,IFERROR(BF17+SUMPRODUCT((AD$4:AD$1569&gt;=BF$4:BF$1569)*(AD$4:AD$1569-BF$4:BF$1569))/MAX(1,COUNTIF(AD$4:AD$1569,"&lt;"&amp;BF17+0.01)),BF17))</f>
        <v/>
      </c>
      <c r="BU17" s="9">
        <f>IF(AE17&gt;=BG17,0,IFERROR(BG17+SUMPRODUCT((AE$4:AE$1569&gt;=BG$4:BG$1569)*(AE$4:AE$1569-BG$4:BG$1569))/MAX(1,COUNTIF(AE$4:AE$1569,"&lt;"&amp;BG17+0.01)),BG17))</f>
        <v/>
      </c>
      <c r="BV17" s="9">
        <f>IF(AF17&gt;=BH17,0,IFERROR(BH17+SUMPRODUCT((AF$4:AF$1569&gt;=BH$4:BH$1569)*(AF$4:AF$1569-BH$4:BH$1569))/MAX(1,COUNTIF(AF$4:AF$1569,"&lt;"&amp;BH17+0.01)),BH17))</f>
        <v/>
      </c>
      <c r="BW17" s="9">
        <f>IF(AG17&gt;=BI17,0,IFERROR(BI17+SUMPRODUCT((AG$4:AG$1569&gt;=BI$4:BI$1569)*(AG$4:AG$1569-BI$4:BI$1569))/MAX(1,COUNTIF(AG$4:AG$1569,"&lt;"&amp;BI17+0.01)),BI17))</f>
        <v/>
      </c>
      <c r="BX17" s="9">
        <f>IF(AH17&gt;=BJ17,0,IFERROR(BJ17+SUMPRODUCT((AH$4:AH$1569&gt;=BJ$4:BJ$1569)*(AH$4:AH$1569-BJ$4:BJ$1569))/MAX(1,COUNTIF(AH$4:AH$1569,"&lt;"&amp;BJ17+0.01)),BJ17))</f>
        <v/>
      </c>
      <c r="BY17" s="9">
        <f>IF(AI17&gt;=BK17,0,IFERROR(BK17+SUMPRODUCT((AI$4:AI$1569&gt;=BK$4:BK$1569)*(AI$4:AI$1569-BK$4:BK$1569))/MAX(1,COUNTIF(AI$4:AI$1569,"&lt;"&amp;BK17+0.01)),BK17))</f>
        <v/>
      </c>
      <c r="BZ17" s="9">
        <f>IF(AJ17&gt;=BL17,0,IFERROR(BL17+SUMPRODUCT((AJ$4:AJ$1569&gt;=BL$4:BL$1569)*(AJ$4:AJ$1569-BL$4:BL$1569))/MAX(1,COUNTIF(AJ$4:AJ$1569,"&lt;"&amp;BL17+0.01)),BL17))</f>
        <v/>
      </c>
      <c r="CA17" s="9">
        <f>IF(AK17&gt;=BM17,0,IFERROR(BM17+SUMPRODUCT((AK$4:AK$1569&gt;=BM$4:BM$1569)*(AK$4:AK$1569-BM$4:BM$1569))/MAX(1,COUNTIF(AK$4:AK$1569,"&lt;"&amp;BM17+0.01)),BM17))</f>
        <v/>
      </c>
      <c r="CB17" s="9">
        <f>IF(AL17&gt;=BN17,0,IFERROR(BN17+SUMPRODUCT((AL$4:AL$1569&gt;=BN$4:BN$1569)*(AL$4:AL$1569-BN$4:BN$1569))/MAX(1,COUNTIF(AL$4:AL$1569,"&lt;"&amp;BN17+0.01)),BN17))</f>
        <v/>
      </c>
      <c r="CC17" s="5">
        <f>IF(AO17="🟢","VERDE",IF(AO17="🟡","AMARELO",IF(AO17="🟠","VERMELHO",IF(AO17="🔴","VERMELHO","ROXO"))))</f>
        <v/>
      </c>
      <c r="CD17" s="5" t="inlineStr">
        <is>
          <t>🌎 REGIÕES</t>
        </is>
      </c>
      <c r="CE17" s="5" t="inlineStr">
        <is>
          <t>SEM REDE</t>
        </is>
      </c>
    </row>
    <row r="18">
      <c r="A18" s="5" t="inlineStr">
        <is>
          <t>34901637000170</t>
        </is>
      </c>
      <c r="B18" s="5" t="inlineStr">
        <is>
          <t>SALES SUPERMERCADO</t>
        </is>
      </c>
      <c r="C18" s="5" t="inlineStr">
        <is>
          <t>06 - SEM GRUPO</t>
        </is>
      </c>
      <c r="D18" s="5" t="inlineStr">
        <is>
          <t>LARISSA PADILHA</t>
        </is>
      </c>
      <c r="E18" s="5" t="inlineStr">
        <is>
          <t>PA</t>
        </is>
      </c>
      <c r="F18" s="5">
        <f>IFERROR(VLOOKUP(C18,$AS$4:$AT$25,2,FALSE),"")</f>
        <v/>
      </c>
      <c r="G18" s="6">
        <f>IFERROR(VLOOKUP(C18,$AS$4:$AX$25,6,FALSE),"")</f>
        <v/>
      </c>
      <c r="H18" s="5">
        <f>IFERROR(VLOOKUP(C18,$AS$4:$AY$25,7,FALSE),"")</f>
        <v/>
      </c>
      <c r="I18" s="5">
        <f>IFERROR(VLOOKUP(C18,$AS$4:$AZ$25,8,FALSE),"")</f>
        <v/>
      </c>
      <c r="J18" s="7" t="inlineStr">
        <is>
          <t>.</t>
        </is>
      </c>
      <c r="K18" s="5" t="inlineStr">
        <is>
          <t>NORTE + MA</t>
        </is>
      </c>
      <c r="L18" s="8" t="n">
        <v>1200</v>
      </c>
      <c r="M18" s="9" t="n">
        <v>100</v>
      </c>
      <c r="N18" s="9" t="n">
        <v>100</v>
      </c>
      <c r="O18" s="9" t="n">
        <v>100</v>
      </c>
      <c r="P18" s="9" t="n">
        <v>100</v>
      </c>
      <c r="Q18" s="9" t="n">
        <v>100</v>
      </c>
      <c r="R18" s="9" t="n">
        <v>100</v>
      </c>
      <c r="S18" s="9" t="n">
        <v>100</v>
      </c>
      <c r="T18" s="9" t="n">
        <v>100</v>
      </c>
      <c r="U18" s="9" t="n">
        <v>100</v>
      </c>
      <c r="V18" s="9" t="n">
        <v>100</v>
      </c>
      <c r="W18" s="9" t="n">
        <v>100</v>
      </c>
      <c r="X18" s="9" t="n">
        <v>100</v>
      </c>
      <c r="Y18" s="7" t="inlineStr">
        <is>
          <t>.</t>
        </is>
      </c>
      <c r="Z18" s="8">
        <f>SUM(AA18:AL18)</f>
        <v/>
      </c>
      <c r="AA18" s="9" t="n">
        <v>5364.79</v>
      </c>
      <c r="AB18" s="9" t="n">
        <v>0</v>
      </c>
      <c r="AC18" s="9" t="n">
        <v>0</v>
      </c>
      <c r="AD18" s="9" t="n">
        <v>0</v>
      </c>
      <c r="AE18" s="9" t="n">
        <v>2713</v>
      </c>
      <c r="AF18" s="9" t="n">
        <v>4506.85</v>
      </c>
      <c r="AG18" s="9" t="n">
        <v>0</v>
      </c>
      <c r="AH18" s="9" t="n">
        <v>3280.39</v>
      </c>
      <c r="AI18" s="9" t="n">
        <v>0</v>
      </c>
      <c r="AJ18" s="9" t="n">
        <v>0</v>
      </c>
      <c r="AK18" s="9" t="n">
        <v>2534.4</v>
      </c>
      <c r="AL18" s="9" t="n">
        <v>0</v>
      </c>
      <c r="AM18" s="7" t="inlineStr">
        <is>
          <t>.</t>
        </is>
      </c>
      <c r="AN18" s="6">
        <f>IF(L18=0,0,Z18/L18)</f>
        <v/>
      </c>
      <c r="AO18" s="5">
        <f>IF(AN18="","",IF(AN18&gt;=0.9,"🟢",IF(AN18&gt;=0.7,"🟡",IF(AN18&gt;=0.5,"🟠","🔴"))))</f>
        <v/>
      </c>
      <c r="AP18" s="9">
        <f>IF(L18=0,0,L18-Z18)</f>
        <v/>
      </c>
      <c r="AQ18" s="5">
        <f>IF(Z18=0,"",RANK(Z18,Z$4:Z$1569,0))</f>
        <v/>
      </c>
      <c r="AR18" s="7" t="inlineStr">
        <is>
          <t>.</t>
        </is>
      </c>
      <c r="AS18" s="5" t="inlineStr">
        <is>
          <t>06 - INTERNA - TRIP</t>
        </is>
      </c>
      <c r="AT18" s="5">
        <f>COUNTIF(C$4:C$1569,AS18)</f>
        <v/>
      </c>
      <c r="AU18" s="5">
        <f>COUNTIFS(C$4:C$1569,AS18,Z$4:Z$1569,"&gt;0")</f>
        <v/>
      </c>
      <c r="AV18" s="9">
        <f>SUMIF(C$4:C$1569,AS18,L$4:L$1569)</f>
        <v/>
      </c>
      <c r="AW18" s="9">
        <f>SUMIF(C$4:C$1569,AS18,Z$4:Z$1569)</f>
        <v/>
      </c>
      <c r="AX18" s="6">
        <f>IF(AV18=0,0,AW18/AV18)</f>
        <v/>
      </c>
      <c r="AY18" s="5">
        <f>IF(AX18&gt;=0.6,"🟢 VERDE",IF(AX18&gt;=0.4,"🟡 AMARELO",IF(AX18&gt;=0.01,"🔴 VERMELHO","🟣 ROXO")))</f>
        <v/>
      </c>
      <c r="AZ18" s="5">
        <f>IF(AX18&gt;=0.6,"JBP",IF(AX18&gt;=0.4,"Sell Out",IF(AX18&gt;=0.1,"Positivação + Expandir",IF(AX18&gt;=0.01,"Ativar + Prospectar","Mapear + Prospectar"))))</f>
        <v/>
      </c>
      <c r="BA18" s="7" t="inlineStr">
        <is>
          <t>.</t>
        </is>
      </c>
      <c r="BB18" s="9">
        <f>SUM(L$4:L$1569)/COUNTA(A$4:A$1569)</f>
        <v/>
      </c>
      <c r="BC18" s="9">
        <f>SUM(M$4:M$1569)/COUNTA(A$4:A$1569)</f>
        <v/>
      </c>
      <c r="BD18" s="9">
        <f>SUM(N$4:N$1569)/COUNTA(A$4:A$1569)</f>
        <v/>
      </c>
      <c r="BE18" s="9">
        <f>SUM(O$4:O$1569)/COUNTA(A$4:A$1569)</f>
        <v/>
      </c>
      <c r="BF18" s="9">
        <f>SUM(P$4:P$1569)/COUNTA(A$4:A$1569)</f>
        <v/>
      </c>
      <c r="BG18" s="9">
        <f>SUM(Q$4:Q$1569)/COUNTA(A$4:A$1569)</f>
        <v/>
      </c>
      <c r="BH18" s="9">
        <f>SUM(R$4:R$1569)/COUNTA(A$4:A$1569)</f>
        <v/>
      </c>
      <c r="BI18" s="9">
        <f>SUM(S$4:S$1569)/COUNTA(A$4:A$1569)</f>
        <v/>
      </c>
      <c r="BJ18" s="9">
        <f>SUM(T$4:T$1569)/COUNTA(A$4:A$1569)</f>
        <v/>
      </c>
      <c r="BK18" s="9">
        <f>SUM(U$4:U$1569)/COUNTA(A$4:A$1569)</f>
        <v/>
      </c>
      <c r="BL18" s="9">
        <f>SUM(V$4:V$1569)/COUNTA(A$4:A$1569)</f>
        <v/>
      </c>
      <c r="BM18" s="9">
        <f>SUM(W$4:W$1569)/COUNTA(A$4:A$1569)</f>
        <v/>
      </c>
      <c r="BN18" s="9">
        <f>SUM(X$4:X$1569)/COUNTA(A$4:A$1569)</f>
        <v/>
      </c>
      <c r="BO18" s="7" t="inlineStr">
        <is>
          <t>.</t>
        </is>
      </c>
      <c r="BP18" s="9">
        <f>IF(Z18&gt;=BB18,0,IFERROR(BB18+(SUMPRODUCT((Z$4:Z$1569&gt;=BB$4:BB$1569)*(Z$4:Z$1569-BB$4:BB$1569))/MAX(1,COUNTIF(Z$4:Z$1569,"&lt;"&amp;BB18+0.01))),BB18))</f>
        <v/>
      </c>
      <c r="BQ18" s="9">
        <f>IF(AA18&gt;=BC18,0,IFERROR(BC18+SUMPRODUCT((AA$4:AA$1569&gt;=BC$4:BC$1569)*(AA$4:AA$1569-BC$4:BC$1569))/MAX(1,COUNTIF(AA$4:AA$1569,"&lt;"&amp;BC18+0.01)),BC18))</f>
        <v/>
      </c>
      <c r="BR18" s="9">
        <f>IF(AB18&gt;=BD18,0,IFERROR(BD18+SUMPRODUCT((AB$4:AB$1569&gt;=BD$4:BD$1569)*(AB$4:AB$1569-BD$4:BD$1569))/MAX(1,COUNTIF(AB$4:AB$1569,"&lt;"&amp;BD18+0.01)),BD18))</f>
        <v/>
      </c>
      <c r="BS18" s="9">
        <f>IF(AC18&gt;=BE18,0,IFERROR(BE18+SUMPRODUCT((AC$4:AC$1569&gt;=BE$4:BE$1569)*(AC$4:AC$1569-BE$4:BE$1569))/MAX(1,COUNTIF(AC$4:AC$1569,"&lt;"&amp;BE18+0.01)),BE18))</f>
        <v/>
      </c>
      <c r="BT18" s="9">
        <f>IF(AD18&gt;=BF18,0,IFERROR(BF18+SUMPRODUCT((AD$4:AD$1569&gt;=BF$4:BF$1569)*(AD$4:AD$1569-BF$4:BF$1569))/MAX(1,COUNTIF(AD$4:AD$1569,"&lt;"&amp;BF18+0.01)),BF18))</f>
        <v/>
      </c>
      <c r="BU18" s="9">
        <f>IF(AE18&gt;=BG18,0,IFERROR(BG18+SUMPRODUCT((AE$4:AE$1569&gt;=BG$4:BG$1569)*(AE$4:AE$1569-BG$4:BG$1569))/MAX(1,COUNTIF(AE$4:AE$1569,"&lt;"&amp;BG18+0.01)),BG18))</f>
        <v/>
      </c>
      <c r="BV18" s="9">
        <f>IF(AF18&gt;=BH18,0,IFERROR(BH18+SUMPRODUCT((AF$4:AF$1569&gt;=BH$4:BH$1569)*(AF$4:AF$1569-BH$4:BH$1569))/MAX(1,COUNTIF(AF$4:AF$1569,"&lt;"&amp;BH18+0.01)),BH18))</f>
        <v/>
      </c>
      <c r="BW18" s="9">
        <f>IF(AG18&gt;=BI18,0,IFERROR(BI18+SUMPRODUCT((AG$4:AG$1569&gt;=BI$4:BI$1569)*(AG$4:AG$1569-BI$4:BI$1569))/MAX(1,COUNTIF(AG$4:AG$1569,"&lt;"&amp;BI18+0.01)),BI18))</f>
        <v/>
      </c>
      <c r="BX18" s="9">
        <f>IF(AH18&gt;=BJ18,0,IFERROR(BJ18+SUMPRODUCT((AH$4:AH$1569&gt;=BJ$4:BJ$1569)*(AH$4:AH$1569-BJ$4:BJ$1569))/MAX(1,COUNTIF(AH$4:AH$1569,"&lt;"&amp;BJ18+0.01)),BJ18))</f>
        <v/>
      </c>
      <c r="BY18" s="9">
        <f>IF(AI18&gt;=BK18,0,IFERROR(BK18+SUMPRODUCT((AI$4:AI$1569&gt;=BK$4:BK$1569)*(AI$4:AI$1569-BK$4:BK$1569))/MAX(1,COUNTIF(AI$4:AI$1569,"&lt;"&amp;BK18+0.01)),BK18))</f>
        <v/>
      </c>
      <c r="BZ18" s="9">
        <f>IF(AJ18&gt;=BL18,0,IFERROR(BL18+SUMPRODUCT((AJ$4:AJ$1569&gt;=BL$4:BL$1569)*(AJ$4:AJ$1569-BL$4:BL$1569))/MAX(1,COUNTIF(AJ$4:AJ$1569,"&lt;"&amp;BL18+0.01)),BL18))</f>
        <v/>
      </c>
      <c r="CA18" s="9">
        <f>IF(AK18&gt;=BM18,0,IFERROR(BM18+SUMPRODUCT((AK$4:AK$1569&gt;=BM$4:BM$1569)*(AK$4:AK$1569-BM$4:BM$1569))/MAX(1,COUNTIF(AK$4:AK$1569,"&lt;"&amp;BM18+0.01)),BM18))</f>
        <v/>
      </c>
      <c r="CB18" s="9">
        <f>IF(AL18&gt;=BN18,0,IFERROR(BN18+SUMPRODUCT((AL$4:AL$1569&gt;=BN$4:BN$1569)*(AL$4:AL$1569-BN$4:BN$1569))/MAX(1,COUNTIF(AL$4:AL$1569,"&lt;"&amp;BN18+0.01)),BN18))</f>
        <v/>
      </c>
      <c r="CC18" s="5">
        <f>IF(AO18="🟢","VERDE",IF(AO18="🟡","AMARELO",IF(AO18="🟠","VERMELHO",IF(AO18="🔴","VERMELHO","ROXO"))))</f>
        <v/>
      </c>
      <c r="CD18" s="5" t="inlineStr">
        <is>
          <t>🌎 REGIÕES</t>
        </is>
      </c>
      <c r="CE18" s="5" t="inlineStr">
        <is>
          <t>SEM REDE</t>
        </is>
      </c>
    </row>
    <row r="19">
      <c r="A19" s="5" t="inlineStr">
        <is>
          <t>31599810000130</t>
        </is>
      </c>
      <c r="B19" s="5" t="inlineStr">
        <is>
          <t>GRAO VIDA</t>
        </is>
      </c>
      <c r="C19" s="5" t="inlineStr">
        <is>
          <t>06 - SEM GRUPO</t>
        </is>
      </c>
      <c r="D19" s="5" t="inlineStr">
        <is>
          <t>LARISSA PADILHA</t>
        </is>
      </c>
      <c r="E19" s="5" t="inlineStr">
        <is>
          <t>SP</t>
        </is>
      </c>
      <c r="F19" s="5">
        <f>IFERROR(VLOOKUP(C19,$AS$4:$AT$25,2,FALSE),"")</f>
        <v/>
      </c>
      <c r="G19" s="6">
        <f>IFERROR(VLOOKUP(C19,$AS$4:$AX$25,6,FALSE),"")</f>
        <v/>
      </c>
      <c r="H19" s="5">
        <f>IFERROR(VLOOKUP(C19,$AS$4:$AY$25,7,FALSE),"")</f>
        <v/>
      </c>
      <c r="I19" s="5">
        <f>IFERROR(VLOOKUP(C19,$AS$4:$AZ$25,8,FALSE),"")</f>
        <v/>
      </c>
      <c r="J19" s="7" t="inlineStr">
        <is>
          <t>.</t>
        </is>
      </c>
      <c r="K19" s="5" t="inlineStr">
        <is>
          <t>SP INTERIOR</t>
        </is>
      </c>
      <c r="L19" s="8" t="n">
        <v>2520</v>
      </c>
      <c r="M19" s="9" t="n">
        <v>120</v>
      </c>
      <c r="N19" s="9" t="n">
        <v>180</v>
      </c>
      <c r="O19" s="9" t="n">
        <v>180</v>
      </c>
      <c r="P19" s="9" t="n">
        <v>180</v>
      </c>
      <c r="Q19" s="9" t="n">
        <v>180</v>
      </c>
      <c r="R19" s="9" t="n">
        <v>180</v>
      </c>
      <c r="S19" s="9" t="n">
        <v>240</v>
      </c>
      <c r="T19" s="9" t="n">
        <v>240</v>
      </c>
      <c r="U19" s="9" t="n">
        <v>240</v>
      </c>
      <c r="V19" s="9" t="n">
        <v>240</v>
      </c>
      <c r="W19" s="9" t="n">
        <v>240</v>
      </c>
      <c r="X19" s="9" t="n">
        <v>300</v>
      </c>
      <c r="Y19" s="7" t="inlineStr">
        <is>
          <t>.</t>
        </is>
      </c>
      <c r="Z19" s="8">
        <f>SUM(AA19:AL19)</f>
        <v/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1710.88</v>
      </c>
      <c r="AF19" s="9" t="n">
        <v>4099.8</v>
      </c>
      <c r="AG19" s="9" t="n">
        <v>7115.96</v>
      </c>
      <c r="AH19" s="9" t="n">
        <v>0</v>
      </c>
      <c r="AI19" s="9" t="n">
        <v>0</v>
      </c>
      <c r="AJ19" s="9" t="n">
        <v>3508.11</v>
      </c>
      <c r="AK19" s="9" t="n">
        <v>1870.8</v>
      </c>
      <c r="AL19" s="9" t="n">
        <v>0</v>
      </c>
      <c r="AM19" s="7" t="inlineStr">
        <is>
          <t>.</t>
        </is>
      </c>
      <c r="AN19" s="6">
        <f>IF(L19=0,0,Z19/L19)</f>
        <v/>
      </c>
      <c r="AO19" s="5">
        <f>IF(AN19="","",IF(AN19&gt;=0.9,"🟢",IF(AN19&gt;=0.7,"🟡",IF(AN19&gt;=0.5,"🟠","🔴"))))</f>
        <v/>
      </c>
      <c r="AP19" s="9">
        <f>IF(L19=0,0,L19-Z19)</f>
        <v/>
      </c>
      <c r="AQ19" s="5">
        <f>IF(Z19=0,"",RANK(Z19,Z$4:Z$1569,0))</f>
        <v/>
      </c>
      <c r="AR19" s="7" t="inlineStr">
        <is>
          <t>.</t>
        </is>
      </c>
      <c r="AS19" s="5" t="inlineStr">
        <is>
          <t>06 - INTERNA - LIGEIRINHO</t>
        </is>
      </c>
      <c r="AT19" s="5">
        <f>COUNTIF(C$4:C$1569,AS19)</f>
        <v/>
      </c>
      <c r="AU19" s="5">
        <f>COUNTIFS(C$4:C$1569,AS19,Z$4:Z$1569,"&gt;0")</f>
        <v/>
      </c>
      <c r="AV19" s="9">
        <f>SUMIF(C$4:C$1569,AS19,L$4:L$1569)</f>
        <v/>
      </c>
      <c r="AW19" s="9">
        <f>SUMIF(C$4:C$1569,AS19,Z$4:Z$1569)</f>
        <v/>
      </c>
      <c r="AX19" s="6">
        <f>IF(AV19=0,0,AW19/AV19)</f>
        <v/>
      </c>
      <c r="AY19" s="5">
        <f>IF(AX19&gt;=0.6,"🟢 VERDE",IF(AX19&gt;=0.4,"🟡 AMARELO",IF(AX19&gt;=0.01,"🔴 VERMELHO","🟣 ROXO")))</f>
        <v/>
      </c>
      <c r="AZ19" s="5">
        <f>IF(AX19&gt;=0.6,"JBP",IF(AX19&gt;=0.4,"Sell Out",IF(AX19&gt;=0.1,"Positivação + Expandir",IF(AX19&gt;=0.01,"Ativar + Prospectar","Mapear + Prospectar"))))</f>
        <v/>
      </c>
      <c r="BA19" s="7" t="inlineStr">
        <is>
          <t>.</t>
        </is>
      </c>
      <c r="BB19" s="9">
        <f>SUM(L$4:L$1569)/COUNTA(A$4:A$1569)</f>
        <v/>
      </c>
      <c r="BC19" s="9">
        <f>SUM(M$4:M$1569)/COUNTA(A$4:A$1569)</f>
        <v/>
      </c>
      <c r="BD19" s="9">
        <f>SUM(N$4:N$1569)/COUNTA(A$4:A$1569)</f>
        <v/>
      </c>
      <c r="BE19" s="9">
        <f>SUM(O$4:O$1569)/COUNTA(A$4:A$1569)</f>
        <v/>
      </c>
      <c r="BF19" s="9">
        <f>SUM(P$4:P$1569)/COUNTA(A$4:A$1569)</f>
        <v/>
      </c>
      <c r="BG19" s="9">
        <f>SUM(Q$4:Q$1569)/COUNTA(A$4:A$1569)</f>
        <v/>
      </c>
      <c r="BH19" s="9">
        <f>SUM(R$4:R$1569)/COUNTA(A$4:A$1569)</f>
        <v/>
      </c>
      <c r="BI19" s="9">
        <f>SUM(S$4:S$1569)/COUNTA(A$4:A$1569)</f>
        <v/>
      </c>
      <c r="BJ19" s="9">
        <f>SUM(T$4:T$1569)/COUNTA(A$4:A$1569)</f>
        <v/>
      </c>
      <c r="BK19" s="9">
        <f>SUM(U$4:U$1569)/COUNTA(A$4:A$1569)</f>
        <v/>
      </c>
      <c r="BL19" s="9">
        <f>SUM(V$4:V$1569)/COUNTA(A$4:A$1569)</f>
        <v/>
      </c>
      <c r="BM19" s="9">
        <f>SUM(W$4:W$1569)/COUNTA(A$4:A$1569)</f>
        <v/>
      </c>
      <c r="BN19" s="9">
        <f>SUM(X$4:X$1569)/COUNTA(A$4:A$1569)</f>
        <v/>
      </c>
      <c r="BO19" s="7" t="inlineStr">
        <is>
          <t>.</t>
        </is>
      </c>
      <c r="BP19" s="9">
        <f>IF(Z19&gt;=BB19,0,IFERROR(BB19+(SUMPRODUCT((Z$4:Z$1569&gt;=BB$4:BB$1569)*(Z$4:Z$1569-BB$4:BB$1569))/MAX(1,COUNTIF(Z$4:Z$1569,"&lt;"&amp;BB19+0.01))),BB19))</f>
        <v/>
      </c>
      <c r="BQ19" s="9">
        <f>IF(AA19&gt;=BC19,0,IFERROR(BC19+SUMPRODUCT((AA$4:AA$1569&gt;=BC$4:BC$1569)*(AA$4:AA$1569-BC$4:BC$1569))/MAX(1,COUNTIF(AA$4:AA$1569,"&lt;"&amp;BC19+0.01)),BC19))</f>
        <v/>
      </c>
      <c r="BR19" s="9">
        <f>IF(AB19&gt;=BD19,0,IFERROR(BD19+SUMPRODUCT((AB$4:AB$1569&gt;=BD$4:BD$1569)*(AB$4:AB$1569-BD$4:BD$1569))/MAX(1,COUNTIF(AB$4:AB$1569,"&lt;"&amp;BD19+0.01)),BD19))</f>
        <v/>
      </c>
      <c r="BS19" s="9">
        <f>IF(AC19&gt;=BE19,0,IFERROR(BE19+SUMPRODUCT((AC$4:AC$1569&gt;=BE$4:BE$1569)*(AC$4:AC$1569-BE$4:BE$1569))/MAX(1,COUNTIF(AC$4:AC$1569,"&lt;"&amp;BE19+0.01)),BE19))</f>
        <v/>
      </c>
      <c r="BT19" s="9">
        <f>IF(AD19&gt;=BF19,0,IFERROR(BF19+SUMPRODUCT((AD$4:AD$1569&gt;=BF$4:BF$1569)*(AD$4:AD$1569-BF$4:BF$1569))/MAX(1,COUNTIF(AD$4:AD$1569,"&lt;"&amp;BF19+0.01)),BF19))</f>
        <v/>
      </c>
      <c r="BU19" s="9">
        <f>IF(AE19&gt;=BG19,0,IFERROR(BG19+SUMPRODUCT((AE$4:AE$1569&gt;=BG$4:BG$1569)*(AE$4:AE$1569-BG$4:BG$1569))/MAX(1,COUNTIF(AE$4:AE$1569,"&lt;"&amp;BG19+0.01)),BG19))</f>
        <v/>
      </c>
      <c r="BV19" s="9">
        <f>IF(AF19&gt;=BH19,0,IFERROR(BH19+SUMPRODUCT((AF$4:AF$1569&gt;=BH$4:BH$1569)*(AF$4:AF$1569-BH$4:BH$1569))/MAX(1,COUNTIF(AF$4:AF$1569,"&lt;"&amp;BH19+0.01)),BH19))</f>
        <v/>
      </c>
      <c r="BW19" s="9">
        <f>IF(AG19&gt;=BI19,0,IFERROR(BI19+SUMPRODUCT((AG$4:AG$1569&gt;=BI$4:BI$1569)*(AG$4:AG$1569-BI$4:BI$1569))/MAX(1,COUNTIF(AG$4:AG$1569,"&lt;"&amp;BI19+0.01)),BI19))</f>
        <v/>
      </c>
      <c r="BX19" s="9">
        <f>IF(AH19&gt;=BJ19,0,IFERROR(BJ19+SUMPRODUCT((AH$4:AH$1569&gt;=BJ$4:BJ$1569)*(AH$4:AH$1569-BJ$4:BJ$1569))/MAX(1,COUNTIF(AH$4:AH$1569,"&lt;"&amp;BJ19+0.01)),BJ19))</f>
        <v/>
      </c>
      <c r="BY19" s="9">
        <f>IF(AI19&gt;=BK19,0,IFERROR(BK19+SUMPRODUCT((AI$4:AI$1569&gt;=BK$4:BK$1569)*(AI$4:AI$1569-BK$4:BK$1569))/MAX(1,COUNTIF(AI$4:AI$1569,"&lt;"&amp;BK19+0.01)),BK19))</f>
        <v/>
      </c>
      <c r="BZ19" s="9">
        <f>IF(AJ19&gt;=BL19,0,IFERROR(BL19+SUMPRODUCT((AJ$4:AJ$1569&gt;=BL$4:BL$1569)*(AJ$4:AJ$1569-BL$4:BL$1569))/MAX(1,COUNTIF(AJ$4:AJ$1569,"&lt;"&amp;BL19+0.01)),BL19))</f>
        <v/>
      </c>
      <c r="CA19" s="9">
        <f>IF(AK19&gt;=BM19,0,IFERROR(BM19+SUMPRODUCT((AK$4:AK$1569&gt;=BM$4:BM$1569)*(AK$4:AK$1569-BM$4:BM$1569))/MAX(1,COUNTIF(AK$4:AK$1569,"&lt;"&amp;BM19+0.01)),BM19))</f>
        <v/>
      </c>
      <c r="CB19" s="9">
        <f>IF(AL19&gt;=BN19,0,IFERROR(BN19+SUMPRODUCT((AL$4:AL$1569&gt;=BN$4:BN$1569)*(AL$4:AL$1569-BN$4:BN$1569))/MAX(1,COUNTIF(AL$4:AL$1569,"&lt;"&amp;BN19+0.01)),BN19))</f>
        <v/>
      </c>
      <c r="CC19" s="5">
        <f>IF(AO19="🟢","VERDE",IF(AO19="🟡","AMARELO",IF(AO19="🟠","VERMELHO",IF(AO19="🔴","VERMELHO","ROXO"))))</f>
        <v/>
      </c>
      <c r="CD19" s="5" t="inlineStr">
        <is>
          <t>🌎 REGIÕES</t>
        </is>
      </c>
      <c r="CE19" s="5" t="inlineStr">
        <is>
          <t>SEM REDE</t>
        </is>
      </c>
    </row>
    <row r="20">
      <c r="A20" s="5" t="inlineStr">
        <is>
          <t>54211982000190</t>
        </is>
      </c>
      <c r="B20" s="5" t="inlineStr">
        <is>
          <t>MAGOGA HORTIFRUTI LTDA</t>
        </is>
      </c>
      <c r="C20" s="5" t="inlineStr">
        <is>
          <t>06 - SEM GRUPO</t>
        </is>
      </c>
      <c r="D20" s="5" t="inlineStr">
        <is>
          <t>LARISSA PADILHA</t>
        </is>
      </c>
      <c r="E20" s="5" t="inlineStr">
        <is>
          <t>SP</t>
        </is>
      </c>
      <c r="F20" s="5">
        <f>IFERROR(VLOOKUP(C20,$AS$4:$AT$25,2,FALSE),"")</f>
        <v/>
      </c>
      <c r="G20" s="6">
        <f>IFERROR(VLOOKUP(C20,$AS$4:$AX$25,6,FALSE),"")</f>
        <v/>
      </c>
      <c r="H20" s="5">
        <f>IFERROR(VLOOKUP(C20,$AS$4:$AY$25,7,FALSE),"")</f>
        <v/>
      </c>
      <c r="I20" s="5">
        <f>IFERROR(VLOOKUP(C20,$AS$4:$AZ$25,8,FALSE),"")</f>
        <v/>
      </c>
      <c r="J20" s="7" t="inlineStr">
        <is>
          <t>.</t>
        </is>
      </c>
      <c r="K20" s="5" t="inlineStr">
        <is>
          <t>SP INTERIOR</t>
        </is>
      </c>
      <c r="L20" s="8" t="n">
        <v>2622.857142857143</v>
      </c>
      <c r="M20" s="9" t="n">
        <v>205.7142857142857</v>
      </c>
      <c r="N20" s="9" t="n">
        <v>205.7142857142857</v>
      </c>
      <c r="O20" s="9" t="n">
        <v>205.7142857142857</v>
      </c>
      <c r="P20" s="9" t="n">
        <v>205.7142857142857</v>
      </c>
      <c r="Q20" s="9" t="n">
        <v>205.7142857142857</v>
      </c>
      <c r="R20" s="9" t="n">
        <v>222.8571428571429</v>
      </c>
      <c r="S20" s="9" t="n">
        <v>222.8571428571429</v>
      </c>
      <c r="T20" s="9" t="n">
        <v>222.8571428571429</v>
      </c>
      <c r="U20" s="9" t="n">
        <v>222.8571428571429</v>
      </c>
      <c r="V20" s="9" t="n">
        <v>222.8571428571429</v>
      </c>
      <c r="W20" s="9" t="n">
        <v>240</v>
      </c>
      <c r="X20" s="9" t="n">
        <v>240</v>
      </c>
      <c r="Y20" s="7" t="inlineStr">
        <is>
          <t>.</t>
        </is>
      </c>
      <c r="Z20" s="8">
        <f>SUM(AA20:AL20)</f>
        <v/>
      </c>
      <c r="AA20" s="9" t="n">
        <v>0</v>
      </c>
      <c r="AB20" s="9" t="n">
        <v>0</v>
      </c>
      <c r="AC20" s="9" t="n">
        <v>0</v>
      </c>
      <c r="AD20" s="9" t="n">
        <v>4357.86</v>
      </c>
      <c r="AE20" s="9" t="n">
        <v>5371.12</v>
      </c>
      <c r="AF20" s="9" t="n">
        <v>2564.4</v>
      </c>
      <c r="AG20" s="9" t="n">
        <v>2406.47</v>
      </c>
      <c r="AH20" s="9" t="n">
        <v>0</v>
      </c>
      <c r="AI20" s="9" t="n">
        <v>1879.39</v>
      </c>
      <c r="AJ20" s="9" t="n">
        <v>0</v>
      </c>
      <c r="AK20" s="9" t="n">
        <v>0</v>
      </c>
      <c r="AL20" s="9" t="n">
        <v>1028.12</v>
      </c>
      <c r="AM20" s="7" t="inlineStr">
        <is>
          <t>.</t>
        </is>
      </c>
      <c r="AN20" s="6">
        <f>IF(L20=0,0,Z20/L20)</f>
        <v/>
      </c>
      <c r="AO20" s="5">
        <f>IF(AN20="","",IF(AN20&gt;=0.9,"🟢",IF(AN20&gt;=0.7,"🟡",IF(AN20&gt;=0.5,"🟠","🔴"))))</f>
        <v/>
      </c>
      <c r="AP20" s="9">
        <f>IF(L20=0,0,L20-Z20)</f>
        <v/>
      </c>
      <c r="AQ20" s="5">
        <f>IF(Z20=0,"",RANK(Z20,Z$4:Z$1569,0))</f>
        <v/>
      </c>
      <c r="AR20" s="7" t="inlineStr">
        <is>
          <t>.</t>
        </is>
      </c>
      <c r="AS20" s="5" t="inlineStr">
        <is>
          <t>SEM GRUPO</t>
        </is>
      </c>
      <c r="AT20" s="5">
        <f>COUNTIF(C$4:C$1569,AS20)</f>
        <v/>
      </c>
      <c r="AU20" s="5">
        <f>COUNTIFS(C$4:C$1569,AS20,Z$4:Z$1569,"&gt;0")</f>
        <v/>
      </c>
      <c r="AV20" s="9">
        <f>SUMIF(C$4:C$1569,AS20,L$4:L$1569)</f>
        <v/>
      </c>
      <c r="AW20" s="9">
        <f>SUMIF(C$4:C$1569,AS20,Z$4:Z$1569)</f>
        <v/>
      </c>
      <c r="AX20" s="6">
        <f>IF(AV20=0,0,AW20/AV20)</f>
        <v/>
      </c>
      <c r="AY20" s="5">
        <f>IF(AX20&gt;=0.6,"🟢 VERDE",IF(AX20&gt;=0.4,"🟡 AMARELO",IF(AX20&gt;=0.01,"🔴 VERMELHO","🟣 ROXO")))</f>
        <v/>
      </c>
      <c r="AZ20" s="5">
        <f>IF(AX20&gt;=0.6,"JBP",IF(AX20&gt;=0.4,"Sell Out",IF(AX20&gt;=0.1,"Positivação + Expandir",IF(AX20&gt;=0.01,"Ativar + Prospectar","Mapear + Prospectar"))))</f>
        <v/>
      </c>
      <c r="BA20" s="7" t="inlineStr">
        <is>
          <t>.</t>
        </is>
      </c>
      <c r="BB20" s="9">
        <f>SUM(L$4:L$1569)/COUNTA(A$4:A$1569)</f>
        <v/>
      </c>
      <c r="BC20" s="9">
        <f>SUM(M$4:M$1569)/COUNTA(A$4:A$1569)</f>
        <v/>
      </c>
      <c r="BD20" s="9">
        <f>SUM(N$4:N$1569)/COUNTA(A$4:A$1569)</f>
        <v/>
      </c>
      <c r="BE20" s="9">
        <f>SUM(O$4:O$1569)/COUNTA(A$4:A$1569)</f>
        <v/>
      </c>
      <c r="BF20" s="9">
        <f>SUM(P$4:P$1569)/COUNTA(A$4:A$1569)</f>
        <v/>
      </c>
      <c r="BG20" s="9">
        <f>SUM(Q$4:Q$1569)/COUNTA(A$4:A$1569)</f>
        <v/>
      </c>
      <c r="BH20" s="9">
        <f>SUM(R$4:R$1569)/COUNTA(A$4:A$1569)</f>
        <v/>
      </c>
      <c r="BI20" s="9">
        <f>SUM(S$4:S$1569)/COUNTA(A$4:A$1569)</f>
        <v/>
      </c>
      <c r="BJ20" s="9">
        <f>SUM(T$4:T$1569)/COUNTA(A$4:A$1569)</f>
        <v/>
      </c>
      <c r="BK20" s="9">
        <f>SUM(U$4:U$1569)/COUNTA(A$4:A$1569)</f>
        <v/>
      </c>
      <c r="BL20" s="9">
        <f>SUM(V$4:V$1569)/COUNTA(A$4:A$1569)</f>
        <v/>
      </c>
      <c r="BM20" s="9">
        <f>SUM(W$4:W$1569)/COUNTA(A$4:A$1569)</f>
        <v/>
      </c>
      <c r="BN20" s="9">
        <f>SUM(X$4:X$1569)/COUNTA(A$4:A$1569)</f>
        <v/>
      </c>
      <c r="BO20" s="7" t="inlineStr">
        <is>
          <t>.</t>
        </is>
      </c>
      <c r="BP20" s="9">
        <f>IF(Z20&gt;=BB20,0,IFERROR(BB20+(SUMPRODUCT((Z$4:Z$1569&gt;=BB$4:BB$1569)*(Z$4:Z$1569-BB$4:BB$1569))/MAX(1,COUNTIF(Z$4:Z$1569,"&lt;"&amp;BB20+0.01))),BB20))</f>
        <v/>
      </c>
      <c r="BQ20" s="9">
        <f>IF(AA20&gt;=BC20,0,IFERROR(BC20+SUMPRODUCT((AA$4:AA$1569&gt;=BC$4:BC$1569)*(AA$4:AA$1569-BC$4:BC$1569))/MAX(1,COUNTIF(AA$4:AA$1569,"&lt;"&amp;BC20+0.01)),BC20))</f>
        <v/>
      </c>
      <c r="BR20" s="9">
        <f>IF(AB20&gt;=BD20,0,IFERROR(BD20+SUMPRODUCT((AB$4:AB$1569&gt;=BD$4:BD$1569)*(AB$4:AB$1569-BD$4:BD$1569))/MAX(1,COUNTIF(AB$4:AB$1569,"&lt;"&amp;BD20+0.01)),BD20))</f>
        <v/>
      </c>
      <c r="BS20" s="9">
        <f>IF(AC20&gt;=BE20,0,IFERROR(BE20+SUMPRODUCT((AC$4:AC$1569&gt;=BE$4:BE$1569)*(AC$4:AC$1569-BE$4:BE$1569))/MAX(1,COUNTIF(AC$4:AC$1569,"&lt;"&amp;BE20+0.01)),BE20))</f>
        <v/>
      </c>
      <c r="BT20" s="9">
        <f>IF(AD20&gt;=BF20,0,IFERROR(BF20+SUMPRODUCT((AD$4:AD$1569&gt;=BF$4:BF$1569)*(AD$4:AD$1569-BF$4:BF$1569))/MAX(1,COUNTIF(AD$4:AD$1569,"&lt;"&amp;BF20+0.01)),BF20))</f>
        <v/>
      </c>
      <c r="BU20" s="9">
        <f>IF(AE20&gt;=BG20,0,IFERROR(BG20+SUMPRODUCT((AE$4:AE$1569&gt;=BG$4:BG$1569)*(AE$4:AE$1569-BG$4:BG$1569))/MAX(1,COUNTIF(AE$4:AE$1569,"&lt;"&amp;BG20+0.01)),BG20))</f>
        <v/>
      </c>
      <c r="BV20" s="9">
        <f>IF(AF20&gt;=BH20,0,IFERROR(BH20+SUMPRODUCT((AF$4:AF$1569&gt;=BH$4:BH$1569)*(AF$4:AF$1569-BH$4:BH$1569))/MAX(1,COUNTIF(AF$4:AF$1569,"&lt;"&amp;BH20+0.01)),BH20))</f>
        <v/>
      </c>
      <c r="BW20" s="9">
        <f>IF(AG20&gt;=BI20,0,IFERROR(BI20+SUMPRODUCT((AG$4:AG$1569&gt;=BI$4:BI$1569)*(AG$4:AG$1569-BI$4:BI$1569))/MAX(1,COUNTIF(AG$4:AG$1569,"&lt;"&amp;BI20+0.01)),BI20))</f>
        <v/>
      </c>
      <c r="BX20" s="9">
        <f>IF(AH20&gt;=BJ20,0,IFERROR(BJ20+SUMPRODUCT((AH$4:AH$1569&gt;=BJ$4:BJ$1569)*(AH$4:AH$1569-BJ$4:BJ$1569))/MAX(1,COUNTIF(AH$4:AH$1569,"&lt;"&amp;BJ20+0.01)),BJ20))</f>
        <v/>
      </c>
      <c r="BY20" s="9">
        <f>IF(AI20&gt;=BK20,0,IFERROR(BK20+SUMPRODUCT((AI$4:AI$1569&gt;=BK$4:BK$1569)*(AI$4:AI$1569-BK$4:BK$1569))/MAX(1,COUNTIF(AI$4:AI$1569,"&lt;"&amp;BK20+0.01)),BK20))</f>
        <v/>
      </c>
      <c r="BZ20" s="9">
        <f>IF(AJ20&gt;=BL20,0,IFERROR(BL20+SUMPRODUCT((AJ$4:AJ$1569&gt;=BL$4:BL$1569)*(AJ$4:AJ$1569-BL$4:BL$1569))/MAX(1,COUNTIF(AJ$4:AJ$1569,"&lt;"&amp;BL20+0.01)),BL20))</f>
        <v/>
      </c>
      <c r="CA20" s="9">
        <f>IF(AK20&gt;=BM20,0,IFERROR(BM20+SUMPRODUCT((AK$4:AK$1569&gt;=BM$4:BM$1569)*(AK$4:AK$1569-BM$4:BM$1569))/MAX(1,COUNTIF(AK$4:AK$1569,"&lt;"&amp;BM20+0.01)),BM20))</f>
        <v/>
      </c>
      <c r="CB20" s="9">
        <f>IF(AL20&gt;=BN20,0,IFERROR(BN20+SUMPRODUCT((AL$4:AL$1569&gt;=BN$4:BN$1569)*(AL$4:AL$1569-BN$4:BN$1569))/MAX(1,COUNTIF(AL$4:AL$1569,"&lt;"&amp;BN20+0.01)),BN20))</f>
        <v/>
      </c>
      <c r="CC20" s="5">
        <f>IF(AO20="🟢","VERDE",IF(AO20="🟡","AMARELO",IF(AO20="🟠","VERMELHO",IF(AO20="🔴","VERMELHO","ROXO"))))</f>
        <v/>
      </c>
      <c r="CD20" s="5" t="inlineStr">
        <is>
          <t>🌎 REGIÕES</t>
        </is>
      </c>
      <c r="CE20" s="5" t="inlineStr">
        <is>
          <t>SEM REDE</t>
        </is>
      </c>
    </row>
    <row r="21">
      <c r="A21" s="5" t="inlineStr">
        <is>
          <t>05382867000253</t>
        </is>
      </c>
      <c r="B21" s="5" t="inlineStr">
        <is>
          <t>SUPERMERCADO MERCOCENTRO</t>
        </is>
      </c>
      <c r="C21" s="5" t="inlineStr">
        <is>
          <t>06 - INTERNA - MERCOCENTRO</t>
        </is>
      </c>
      <c r="D21" s="5" t="inlineStr">
        <is>
          <t>DAIANE STAVICKI</t>
        </is>
      </c>
      <c r="E21" s="5" t="inlineStr">
        <is>
          <t>SC</t>
        </is>
      </c>
      <c r="F21" s="5">
        <f>IFERROR(VLOOKUP(C21,$AS$4:$AT$25,2,FALSE),"")</f>
        <v/>
      </c>
      <c r="G21" s="6">
        <f>IFERROR(VLOOKUP(C21,$AS$4:$AX$25,6,FALSE),"")</f>
        <v/>
      </c>
      <c r="H21" s="5">
        <f>IFERROR(VLOOKUP(C21,$AS$4:$AY$25,7,FALSE),"")</f>
        <v/>
      </c>
      <c r="I21" s="5">
        <f>IFERROR(VLOOKUP(C21,$AS$4:$AZ$25,8,FALSE),"")</f>
        <v/>
      </c>
      <c r="J21" s="7" t="inlineStr">
        <is>
          <t>.</t>
        </is>
      </c>
      <c r="K21" s="5" t="inlineStr">
        <is>
          <t>SUL</t>
        </is>
      </c>
      <c r="L21" s="8" t="n">
        <v>9000</v>
      </c>
      <c r="M21" s="9" t="n">
        <v>750</v>
      </c>
      <c r="N21" s="9" t="n">
        <v>750</v>
      </c>
      <c r="O21" s="9" t="n">
        <v>750</v>
      </c>
      <c r="P21" s="9" t="n">
        <v>750</v>
      </c>
      <c r="Q21" s="9" t="n">
        <v>750</v>
      </c>
      <c r="R21" s="9" t="n">
        <v>750</v>
      </c>
      <c r="S21" s="9" t="n">
        <v>750</v>
      </c>
      <c r="T21" s="9" t="n">
        <v>750</v>
      </c>
      <c r="U21" s="9" t="n">
        <v>750</v>
      </c>
      <c r="V21" s="9" t="n">
        <v>750</v>
      </c>
      <c r="W21" s="9" t="n">
        <v>750</v>
      </c>
      <c r="X21" s="9" t="n">
        <v>750</v>
      </c>
      <c r="Y21" s="7" t="inlineStr">
        <is>
          <t>.</t>
        </is>
      </c>
      <c r="Z21" s="8">
        <f>SUM(AA21:AL21)</f>
        <v/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3314.24</v>
      </c>
      <c r="AH21" s="9" t="n">
        <v>1148.79</v>
      </c>
      <c r="AI21" s="9" t="n">
        <v>5698.98</v>
      </c>
      <c r="AJ21" s="9" t="n">
        <v>2464.38</v>
      </c>
      <c r="AK21" s="9" t="n">
        <v>1999.79</v>
      </c>
      <c r="AL21" s="9" t="n">
        <v>4706.11</v>
      </c>
      <c r="AM21" s="7" t="inlineStr">
        <is>
          <t>.</t>
        </is>
      </c>
      <c r="AN21" s="6">
        <f>IF(L21=0,0,Z21/L21)</f>
        <v/>
      </c>
      <c r="AO21" s="5">
        <f>IF(AN21="","",IF(AN21&gt;=0.9,"🟢",IF(AN21&gt;=0.7,"🟡",IF(AN21&gt;=0.5,"🟠","🔴"))))</f>
        <v/>
      </c>
      <c r="AP21" s="9">
        <f>IF(L21=0,0,L21-Z21)</f>
        <v/>
      </c>
      <c r="AQ21" s="5">
        <f>IF(Z21=0,"",RANK(Z21,Z$4:Z$1569,0))</f>
        <v/>
      </c>
      <c r="AR21" s="7" t="inlineStr">
        <is>
          <t>.</t>
        </is>
      </c>
      <c r="AS21" s="5" t="inlineStr">
        <is>
          <t>06 - INTERNA - MINHA QUITANDINHA - SP</t>
        </is>
      </c>
      <c r="AT21" s="5">
        <f>COUNTIF(C$4:C$1569,AS21)</f>
        <v/>
      </c>
      <c r="AU21" s="5">
        <f>COUNTIFS(C$4:C$1569,AS21,Z$4:Z$1569,"&gt;0")</f>
        <v/>
      </c>
      <c r="AV21" s="9">
        <f>SUMIF(C$4:C$1569,AS21,L$4:L$1569)</f>
        <v/>
      </c>
      <c r="AW21" s="9">
        <f>SUMIF(C$4:C$1569,AS21,Z$4:Z$1569)</f>
        <v/>
      </c>
      <c r="AX21" s="6">
        <f>IF(AV21=0,0,AW21/AV21)</f>
        <v/>
      </c>
      <c r="AY21" s="5">
        <f>IF(AX21&gt;=0.6,"🟢 VERDE",IF(AX21&gt;=0.4,"🟡 AMARELO",IF(AX21&gt;=0.01,"🔴 VERMELHO","🟣 ROXO")))</f>
        <v/>
      </c>
      <c r="AZ21" s="5">
        <f>IF(AX21&gt;=0.6,"JBP",IF(AX21&gt;=0.4,"Sell Out",IF(AX21&gt;=0.1,"Positivação + Expandir",IF(AX21&gt;=0.01,"Ativar + Prospectar","Mapear + Prospectar"))))</f>
        <v/>
      </c>
      <c r="BA21" s="7" t="inlineStr">
        <is>
          <t>.</t>
        </is>
      </c>
      <c r="BB21" s="9">
        <f>SUM(L$4:L$1569)/COUNTA(A$4:A$1569)</f>
        <v/>
      </c>
      <c r="BC21" s="9">
        <f>SUM(M$4:M$1569)/COUNTA(A$4:A$1569)</f>
        <v/>
      </c>
      <c r="BD21" s="9">
        <f>SUM(N$4:N$1569)/COUNTA(A$4:A$1569)</f>
        <v/>
      </c>
      <c r="BE21" s="9">
        <f>SUM(O$4:O$1569)/COUNTA(A$4:A$1569)</f>
        <v/>
      </c>
      <c r="BF21" s="9">
        <f>SUM(P$4:P$1569)/COUNTA(A$4:A$1569)</f>
        <v/>
      </c>
      <c r="BG21" s="9">
        <f>SUM(Q$4:Q$1569)/COUNTA(A$4:A$1569)</f>
        <v/>
      </c>
      <c r="BH21" s="9">
        <f>SUM(R$4:R$1569)/COUNTA(A$4:A$1569)</f>
        <v/>
      </c>
      <c r="BI21" s="9">
        <f>SUM(S$4:S$1569)/COUNTA(A$4:A$1569)</f>
        <v/>
      </c>
      <c r="BJ21" s="9">
        <f>SUM(T$4:T$1569)/COUNTA(A$4:A$1569)</f>
        <v/>
      </c>
      <c r="BK21" s="9">
        <f>SUM(U$4:U$1569)/COUNTA(A$4:A$1569)</f>
        <v/>
      </c>
      <c r="BL21" s="9">
        <f>SUM(V$4:V$1569)/COUNTA(A$4:A$1569)</f>
        <v/>
      </c>
      <c r="BM21" s="9">
        <f>SUM(W$4:W$1569)/COUNTA(A$4:A$1569)</f>
        <v/>
      </c>
      <c r="BN21" s="9">
        <f>SUM(X$4:X$1569)/COUNTA(A$4:A$1569)</f>
        <v/>
      </c>
      <c r="BO21" s="7" t="inlineStr">
        <is>
          <t>.</t>
        </is>
      </c>
      <c r="BP21" s="9">
        <f>IF(Z21&gt;=BB21,0,IFERROR(BB21+(SUMPRODUCT((Z$4:Z$1569&gt;=BB$4:BB$1569)*(Z$4:Z$1569-BB$4:BB$1569))/MAX(1,COUNTIF(Z$4:Z$1569,"&lt;"&amp;BB21+0.01))),BB21))</f>
        <v/>
      </c>
      <c r="BQ21" s="9">
        <f>IF(AA21&gt;=BC21,0,IFERROR(BC21+SUMPRODUCT((AA$4:AA$1569&gt;=BC$4:BC$1569)*(AA$4:AA$1569-BC$4:BC$1569))/MAX(1,COUNTIF(AA$4:AA$1569,"&lt;"&amp;BC21+0.01)),BC21))</f>
        <v/>
      </c>
      <c r="BR21" s="9">
        <f>IF(AB21&gt;=BD21,0,IFERROR(BD21+SUMPRODUCT((AB$4:AB$1569&gt;=BD$4:BD$1569)*(AB$4:AB$1569-BD$4:BD$1569))/MAX(1,COUNTIF(AB$4:AB$1569,"&lt;"&amp;BD21+0.01)),BD21))</f>
        <v/>
      </c>
      <c r="BS21" s="9">
        <f>IF(AC21&gt;=BE21,0,IFERROR(BE21+SUMPRODUCT((AC$4:AC$1569&gt;=BE$4:BE$1569)*(AC$4:AC$1569-BE$4:BE$1569))/MAX(1,COUNTIF(AC$4:AC$1569,"&lt;"&amp;BE21+0.01)),BE21))</f>
        <v/>
      </c>
      <c r="BT21" s="9">
        <f>IF(AD21&gt;=BF21,0,IFERROR(BF21+SUMPRODUCT((AD$4:AD$1569&gt;=BF$4:BF$1569)*(AD$4:AD$1569-BF$4:BF$1569))/MAX(1,COUNTIF(AD$4:AD$1569,"&lt;"&amp;BF21+0.01)),BF21))</f>
        <v/>
      </c>
      <c r="BU21" s="9">
        <f>IF(AE21&gt;=BG21,0,IFERROR(BG21+SUMPRODUCT((AE$4:AE$1569&gt;=BG$4:BG$1569)*(AE$4:AE$1569-BG$4:BG$1569))/MAX(1,COUNTIF(AE$4:AE$1569,"&lt;"&amp;BG21+0.01)),BG21))</f>
        <v/>
      </c>
      <c r="BV21" s="9">
        <f>IF(AF21&gt;=BH21,0,IFERROR(BH21+SUMPRODUCT((AF$4:AF$1569&gt;=BH$4:BH$1569)*(AF$4:AF$1569-BH$4:BH$1569))/MAX(1,COUNTIF(AF$4:AF$1569,"&lt;"&amp;BH21+0.01)),BH21))</f>
        <v/>
      </c>
      <c r="BW21" s="9">
        <f>IF(AG21&gt;=BI21,0,IFERROR(BI21+SUMPRODUCT((AG$4:AG$1569&gt;=BI$4:BI$1569)*(AG$4:AG$1569-BI$4:BI$1569))/MAX(1,COUNTIF(AG$4:AG$1569,"&lt;"&amp;BI21+0.01)),BI21))</f>
        <v/>
      </c>
      <c r="BX21" s="9">
        <f>IF(AH21&gt;=BJ21,0,IFERROR(BJ21+SUMPRODUCT((AH$4:AH$1569&gt;=BJ$4:BJ$1569)*(AH$4:AH$1569-BJ$4:BJ$1569))/MAX(1,COUNTIF(AH$4:AH$1569,"&lt;"&amp;BJ21+0.01)),BJ21))</f>
        <v/>
      </c>
      <c r="BY21" s="9">
        <f>IF(AI21&gt;=BK21,0,IFERROR(BK21+SUMPRODUCT((AI$4:AI$1569&gt;=BK$4:BK$1569)*(AI$4:AI$1569-BK$4:BK$1569))/MAX(1,COUNTIF(AI$4:AI$1569,"&lt;"&amp;BK21+0.01)),BK21))</f>
        <v/>
      </c>
      <c r="BZ21" s="9">
        <f>IF(AJ21&gt;=BL21,0,IFERROR(BL21+SUMPRODUCT((AJ$4:AJ$1569&gt;=BL$4:BL$1569)*(AJ$4:AJ$1569-BL$4:BL$1569))/MAX(1,COUNTIF(AJ$4:AJ$1569,"&lt;"&amp;BL21+0.01)),BL21))</f>
        <v/>
      </c>
      <c r="CA21" s="9">
        <f>IF(AK21&gt;=BM21,0,IFERROR(BM21+SUMPRODUCT((AK$4:AK$1569&gt;=BM$4:BM$1569)*(AK$4:AK$1569-BM$4:BM$1569))/MAX(1,COUNTIF(AK$4:AK$1569,"&lt;"&amp;BM21+0.01)),BM21))</f>
        <v/>
      </c>
      <c r="CB21" s="9">
        <f>IF(AL21&gt;=BN21,0,IFERROR(BN21+SUMPRODUCT((AL$4:AL$1569&gt;=BN$4:BN$1569)*(AL$4:AL$1569-BN$4:BN$1569))/MAX(1,COUNTIF(AL$4:AL$1569,"&lt;"&amp;BN21+0.01)),BN21))</f>
        <v/>
      </c>
      <c r="CC21" s="5">
        <f>IF(AO21="🟢","VERDE",IF(AO21="🟡","AMARELO",IF(AO21="🟠","VERMELHO",IF(AO21="🔴","VERMELHO","ROXO"))))</f>
        <v/>
      </c>
      <c r="CD21" s="5" t="inlineStr">
        <is>
          <t>🏢 REDES</t>
        </is>
      </c>
      <c r="CE21" s="5" t="inlineStr">
        <is>
          <t>MERCOCENTRO</t>
        </is>
      </c>
    </row>
    <row r="22">
      <c r="A22" s="5" t="inlineStr">
        <is>
          <t>80230774000148</t>
        </is>
      </c>
      <c r="B22" s="5" t="inlineStr">
        <is>
          <t>CENTRAL SICREDI PR/SP/RJ</t>
        </is>
      </c>
      <c r="C22" s="5" t="inlineStr">
        <is>
          <t>06 - SEM GRUPO</t>
        </is>
      </c>
      <c r="D22" s="5" t="inlineStr">
        <is>
          <t>HEMANUELE DITZEL (MANU)</t>
        </is>
      </c>
      <c r="E22" s="5" t="inlineStr">
        <is>
          <t>PR</t>
        </is>
      </c>
      <c r="F22" s="5">
        <f>IFERROR(VLOOKUP(C22,$AS$4:$AT$25,2,FALSE),"")</f>
        <v/>
      </c>
      <c r="G22" s="6">
        <f>IFERROR(VLOOKUP(C22,$AS$4:$AX$25,6,FALSE),"")</f>
        <v/>
      </c>
      <c r="H22" s="5">
        <f>IFERROR(VLOOKUP(C22,$AS$4:$AY$25,7,FALSE),"")</f>
        <v/>
      </c>
      <c r="I22" s="5">
        <f>IFERROR(VLOOKUP(C22,$AS$4:$AZ$25,8,FALSE),"")</f>
        <v/>
      </c>
      <c r="J22" s="7" t="inlineStr">
        <is>
          <t>.</t>
        </is>
      </c>
      <c r="K22" s="5" t="inlineStr">
        <is>
          <t>SUL</t>
        </is>
      </c>
      <c r="L22" s="8" t="n">
        <v>1613.793103448276</v>
      </c>
      <c r="M22" s="9" t="n">
        <v>124.1379310344828</v>
      </c>
      <c r="N22" s="9" t="n">
        <v>124.1379310344828</v>
      </c>
      <c r="O22" s="9" t="n">
        <v>129.3103448275862</v>
      </c>
      <c r="P22" s="9" t="n">
        <v>129.3103448275862</v>
      </c>
      <c r="Q22" s="9" t="n">
        <v>129.3103448275862</v>
      </c>
      <c r="R22" s="9" t="n">
        <v>134.4827586206897</v>
      </c>
      <c r="S22" s="9" t="n">
        <v>134.4827586206897</v>
      </c>
      <c r="T22" s="9" t="n">
        <v>139.6551724137931</v>
      </c>
      <c r="U22" s="9" t="n">
        <v>139.6551724137931</v>
      </c>
      <c r="V22" s="9" t="n">
        <v>139.6551724137931</v>
      </c>
      <c r="W22" s="9" t="n">
        <v>144.8275862068965</v>
      </c>
      <c r="X22" s="9" t="n">
        <v>144.8275862068965</v>
      </c>
      <c r="Y22" s="7" t="inlineStr">
        <is>
          <t>.</t>
        </is>
      </c>
      <c r="Z22" s="8">
        <f>SUM(AA22:AL22)</f>
        <v/>
      </c>
      <c r="AA22" s="9" t="n">
        <v>0</v>
      </c>
      <c r="AB22" s="9" t="n">
        <v>2831.96</v>
      </c>
      <c r="AC22" s="9" t="n">
        <v>0</v>
      </c>
      <c r="AD22" s="9" t="n">
        <v>2296.8</v>
      </c>
      <c r="AE22" s="9" t="n">
        <v>2297.22</v>
      </c>
      <c r="AF22" s="9" t="n">
        <v>2006.01</v>
      </c>
      <c r="AG22" s="9" t="n">
        <v>2006.01</v>
      </c>
      <c r="AH22" s="9" t="n">
        <v>2072.25</v>
      </c>
      <c r="AI22" s="9" t="n">
        <v>0</v>
      </c>
      <c r="AJ22" s="9" t="n">
        <v>3325.96</v>
      </c>
      <c r="AK22" s="9" t="n">
        <v>0</v>
      </c>
      <c r="AL22" s="9" t="n">
        <v>0</v>
      </c>
      <c r="AM22" s="7" t="inlineStr">
        <is>
          <t>.</t>
        </is>
      </c>
      <c r="AN22" s="6">
        <f>IF(L22=0,0,Z22/L22)</f>
        <v/>
      </c>
      <c r="AO22" s="5">
        <f>IF(AN22="","",IF(AN22&gt;=0.9,"🟢",IF(AN22&gt;=0.7,"🟡",IF(AN22&gt;=0.5,"🟠","🔴"))))</f>
        <v/>
      </c>
      <c r="AP22" s="9">
        <f>IF(L22=0,0,L22-Z22)</f>
        <v/>
      </c>
      <c r="AQ22" s="5">
        <f>IF(Z22=0,"",RANK(Z22,Z$4:Z$1569,0))</f>
        <v/>
      </c>
      <c r="AR22" s="7" t="inlineStr">
        <is>
          <t>.</t>
        </is>
      </c>
      <c r="AS22" s="5" t="inlineStr">
        <is>
          <t>06 - INTERNA - PROSAUDE</t>
        </is>
      </c>
      <c r="AT22" s="5">
        <f>COUNTIF(C$4:C$1569,AS22)</f>
        <v/>
      </c>
      <c r="AU22" s="5">
        <f>COUNTIFS(C$4:C$1569,AS22,Z$4:Z$1569,"&gt;0")</f>
        <v/>
      </c>
      <c r="AV22" s="9">
        <f>SUMIF(C$4:C$1569,AS22,L$4:L$1569)</f>
        <v/>
      </c>
      <c r="AW22" s="9">
        <f>SUMIF(C$4:C$1569,AS22,Z$4:Z$1569)</f>
        <v/>
      </c>
      <c r="AX22" s="6">
        <f>IF(AV22=0,0,AW22/AV22)</f>
        <v/>
      </c>
      <c r="AY22" s="5">
        <f>IF(AX22&gt;=0.6,"🟢 VERDE",IF(AX22&gt;=0.4,"🟡 AMARELO",IF(AX22&gt;=0.01,"🔴 VERMELHO","🟣 ROXO")))</f>
        <v/>
      </c>
      <c r="AZ22" s="5">
        <f>IF(AX22&gt;=0.6,"JBP",IF(AX22&gt;=0.4,"Sell Out",IF(AX22&gt;=0.1,"Positivação + Expandir",IF(AX22&gt;=0.01,"Ativar + Prospectar","Mapear + Prospectar"))))</f>
        <v/>
      </c>
      <c r="BA22" s="7" t="inlineStr">
        <is>
          <t>.</t>
        </is>
      </c>
      <c r="BB22" s="9">
        <f>SUM(L$4:L$1569)/COUNTA(A$4:A$1569)</f>
        <v/>
      </c>
      <c r="BC22" s="9">
        <f>SUM(M$4:M$1569)/COUNTA(A$4:A$1569)</f>
        <v/>
      </c>
      <c r="BD22" s="9">
        <f>SUM(N$4:N$1569)/COUNTA(A$4:A$1569)</f>
        <v/>
      </c>
      <c r="BE22" s="9">
        <f>SUM(O$4:O$1569)/COUNTA(A$4:A$1569)</f>
        <v/>
      </c>
      <c r="BF22" s="9">
        <f>SUM(P$4:P$1569)/COUNTA(A$4:A$1569)</f>
        <v/>
      </c>
      <c r="BG22" s="9">
        <f>SUM(Q$4:Q$1569)/COUNTA(A$4:A$1569)</f>
        <v/>
      </c>
      <c r="BH22" s="9">
        <f>SUM(R$4:R$1569)/COUNTA(A$4:A$1569)</f>
        <v/>
      </c>
      <c r="BI22" s="9">
        <f>SUM(S$4:S$1569)/COUNTA(A$4:A$1569)</f>
        <v/>
      </c>
      <c r="BJ22" s="9">
        <f>SUM(T$4:T$1569)/COUNTA(A$4:A$1569)</f>
        <v/>
      </c>
      <c r="BK22" s="9">
        <f>SUM(U$4:U$1569)/COUNTA(A$4:A$1569)</f>
        <v/>
      </c>
      <c r="BL22" s="9">
        <f>SUM(V$4:V$1569)/COUNTA(A$4:A$1569)</f>
        <v/>
      </c>
      <c r="BM22" s="9">
        <f>SUM(W$4:W$1569)/COUNTA(A$4:A$1569)</f>
        <v/>
      </c>
      <c r="BN22" s="9">
        <f>SUM(X$4:X$1569)/COUNTA(A$4:A$1569)</f>
        <v/>
      </c>
      <c r="BO22" s="7" t="inlineStr">
        <is>
          <t>.</t>
        </is>
      </c>
      <c r="BP22" s="9">
        <f>IF(Z22&gt;=BB22,0,IFERROR(BB22+(SUMPRODUCT((Z$4:Z$1569&gt;=BB$4:BB$1569)*(Z$4:Z$1569-BB$4:BB$1569))/MAX(1,COUNTIF(Z$4:Z$1569,"&lt;"&amp;BB22+0.01))),BB22))</f>
        <v/>
      </c>
      <c r="BQ22" s="9">
        <f>IF(AA22&gt;=BC22,0,IFERROR(BC22+SUMPRODUCT((AA$4:AA$1569&gt;=BC$4:BC$1569)*(AA$4:AA$1569-BC$4:BC$1569))/MAX(1,COUNTIF(AA$4:AA$1569,"&lt;"&amp;BC22+0.01)),BC22))</f>
        <v/>
      </c>
      <c r="BR22" s="9">
        <f>IF(AB22&gt;=BD22,0,IFERROR(BD22+SUMPRODUCT((AB$4:AB$1569&gt;=BD$4:BD$1569)*(AB$4:AB$1569-BD$4:BD$1569))/MAX(1,COUNTIF(AB$4:AB$1569,"&lt;"&amp;BD22+0.01)),BD22))</f>
        <v/>
      </c>
      <c r="BS22" s="9">
        <f>IF(AC22&gt;=BE22,0,IFERROR(BE22+SUMPRODUCT((AC$4:AC$1569&gt;=BE$4:BE$1569)*(AC$4:AC$1569-BE$4:BE$1569))/MAX(1,COUNTIF(AC$4:AC$1569,"&lt;"&amp;BE22+0.01)),BE22))</f>
        <v/>
      </c>
      <c r="BT22" s="9">
        <f>IF(AD22&gt;=BF22,0,IFERROR(BF22+SUMPRODUCT((AD$4:AD$1569&gt;=BF$4:BF$1569)*(AD$4:AD$1569-BF$4:BF$1569))/MAX(1,COUNTIF(AD$4:AD$1569,"&lt;"&amp;BF22+0.01)),BF22))</f>
        <v/>
      </c>
      <c r="BU22" s="9">
        <f>IF(AE22&gt;=BG22,0,IFERROR(BG22+SUMPRODUCT((AE$4:AE$1569&gt;=BG$4:BG$1569)*(AE$4:AE$1569-BG$4:BG$1569))/MAX(1,COUNTIF(AE$4:AE$1569,"&lt;"&amp;BG22+0.01)),BG22))</f>
        <v/>
      </c>
      <c r="BV22" s="9">
        <f>IF(AF22&gt;=BH22,0,IFERROR(BH22+SUMPRODUCT((AF$4:AF$1569&gt;=BH$4:BH$1569)*(AF$4:AF$1569-BH$4:BH$1569))/MAX(1,COUNTIF(AF$4:AF$1569,"&lt;"&amp;BH22+0.01)),BH22))</f>
        <v/>
      </c>
      <c r="BW22" s="9">
        <f>IF(AG22&gt;=BI22,0,IFERROR(BI22+SUMPRODUCT((AG$4:AG$1569&gt;=BI$4:BI$1569)*(AG$4:AG$1569-BI$4:BI$1569))/MAX(1,COUNTIF(AG$4:AG$1569,"&lt;"&amp;BI22+0.01)),BI22))</f>
        <v/>
      </c>
      <c r="BX22" s="9">
        <f>IF(AH22&gt;=BJ22,0,IFERROR(BJ22+SUMPRODUCT((AH$4:AH$1569&gt;=BJ$4:BJ$1569)*(AH$4:AH$1569-BJ$4:BJ$1569))/MAX(1,COUNTIF(AH$4:AH$1569,"&lt;"&amp;BJ22+0.01)),BJ22))</f>
        <v/>
      </c>
      <c r="BY22" s="9">
        <f>IF(AI22&gt;=BK22,0,IFERROR(BK22+SUMPRODUCT((AI$4:AI$1569&gt;=BK$4:BK$1569)*(AI$4:AI$1569-BK$4:BK$1569))/MAX(1,COUNTIF(AI$4:AI$1569,"&lt;"&amp;BK22+0.01)),BK22))</f>
        <v/>
      </c>
      <c r="BZ22" s="9">
        <f>IF(AJ22&gt;=BL22,0,IFERROR(BL22+SUMPRODUCT((AJ$4:AJ$1569&gt;=BL$4:BL$1569)*(AJ$4:AJ$1569-BL$4:BL$1569))/MAX(1,COUNTIF(AJ$4:AJ$1569,"&lt;"&amp;BL22+0.01)),BL22))</f>
        <v/>
      </c>
      <c r="CA22" s="9">
        <f>IF(AK22&gt;=BM22,0,IFERROR(BM22+SUMPRODUCT((AK$4:AK$1569&gt;=BM$4:BM$1569)*(AK$4:AK$1569-BM$4:BM$1569))/MAX(1,COUNTIF(AK$4:AK$1569,"&lt;"&amp;BM22+0.01)),BM22))</f>
        <v/>
      </c>
      <c r="CB22" s="9">
        <f>IF(AL22&gt;=BN22,0,IFERROR(BN22+SUMPRODUCT((AL$4:AL$1569&gt;=BN$4:BN$1569)*(AL$4:AL$1569-BN$4:BN$1569))/MAX(1,COUNTIF(AL$4:AL$1569,"&lt;"&amp;BN22+0.01)),BN22))</f>
        <v/>
      </c>
      <c r="CC22" s="5">
        <f>IF(AO22="🟢","VERDE",IF(AO22="🟡","AMARELO",IF(AO22="🟠","VERMELHO",IF(AO22="🔴","VERMELHO","ROXO"))))</f>
        <v/>
      </c>
      <c r="CD22" s="5" t="inlineStr">
        <is>
          <t>🌎 REGIÕES</t>
        </is>
      </c>
      <c r="CE22" s="5" t="inlineStr">
        <is>
          <t>SEM REDE</t>
        </is>
      </c>
    </row>
    <row r="23">
      <c r="A23" s="5" t="inlineStr">
        <is>
          <t>01005782000114</t>
        </is>
      </c>
      <c r="B23" s="5" t="inlineStr">
        <is>
          <t>BUFFET PARTHENON</t>
        </is>
      </c>
      <c r="C23" s="5" t="inlineStr">
        <is>
          <t>06 - SEM GRUPO</t>
        </is>
      </c>
      <c r="D23" s="5" t="inlineStr">
        <is>
          <t>HEMANUELE DITZEL (MANU)</t>
        </is>
      </c>
      <c r="E23" s="5" t="inlineStr">
        <is>
          <t>MG</t>
        </is>
      </c>
      <c r="F23" s="5">
        <f>IFERROR(VLOOKUP(C23,$AS$4:$AT$25,2,FALSE),"")</f>
        <v/>
      </c>
      <c r="G23" s="6">
        <f>IFERROR(VLOOKUP(C23,$AS$4:$AX$25,6,FALSE),"")</f>
        <v/>
      </c>
      <c r="H23" s="5">
        <f>IFERROR(VLOOKUP(C23,$AS$4:$AY$25,7,FALSE),"")</f>
        <v/>
      </c>
      <c r="I23" s="5">
        <f>IFERROR(VLOOKUP(C23,$AS$4:$AZ$25,8,FALSE),"")</f>
        <v/>
      </c>
      <c r="J23" s="7" t="inlineStr">
        <is>
          <t>.</t>
        </is>
      </c>
      <c r="K23" s="5" t="inlineStr">
        <is>
          <t>RJ + ES + MG</t>
        </is>
      </c>
      <c r="L23" s="8" t="n">
        <v>1440</v>
      </c>
      <c r="M23" s="9" t="n">
        <v>120</v>
      </c>
      <c r="N23" s="9" t="n">
        <v>120</v>
      </c>
      <c r="O23" s="9" t="n">
        <v>120</v>
      </c>
      <c r="P23" s="9" t="n">
        <v>120</v>
      </c>
      <c r="Q23" s="9" t="n">
        <v>120</v>
      </c>
      <c r="R23" s="9" t="n">
        <v>120</v>
      </c>
      <c r="S23" s="9" t="n">
        <v>120</v>
      </c>
      <c r="T23" s="9" t="n">
        <v>120</v>
      </c>
      <c r="U23" s="9" t="n">
        <v>120</v>
      </c>
      <c r="V23" s="9" t="n">
        <v>120</v>
      </c>
      <c r="W23" s="9" t="n">
        <v>120</v>
      </c>
      <c r="X23" s="9" t="n">
        <v>120</v>
      </c>
      <c r="Y23" s="7" t="inlineStr">
        <is>
          <t>.</t>
        </is>
      </c>
      <c r="Z23" s="8">
        <f>SUM(AA23:AL23)</f>
        <v/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16230.4</v>
      </c>
      <c r="AJ23" s="9" t="n">
        <v>0</v>
      </c>
      <c r="AK23" s="9" t="n">
        <v>0</v>
      </c>
      <c r="AL23" s="9" t="n">
        <v>0</v>
      </c>
      <c r="AM23" s="7" t="inlineStr">
        <is>
          <t>.</t>
        </is>
      </c>
      <c r="AN23" s="6">
        <f>IF(L23=0,0,Z23/L23)</f>
        <v/>
      </c>
      <c r="AO23" s="5">
        <f>IF(AN23="","",IF(AN23&gt;=0.9,"🟢",IF(AN23&gt;=0.7,"🟡",IF(AN23&gt;=0.5,"🟠","🔴"))))</f>
        <v/>
      </c>
      <c r="AP23" s="9">
        <f>IF(L23=0,0,L23-Z23)</f>
        <v/>
      </c>
      <c r="AQ23" s="5">
        <f>IF(Z23=0,"",RANK(Z23,Z$4:Z$1569,0))</f>
        <v/>
      </c>
      <c r="AR23" s="7" t="inlineStr">
        <is>
          <t>.</t>
        </is>
      </c>
      <c r="AS23" s="5" t="inlineStr">
        <is>
          <t>06 - DIRETO - COMERCIAL CARAPA</t>
        </is>
      </c>
      <c r="AT23" s="5">
        <f>COUNTIF(C$4:C$1569,AS23)</f>
        <v/>
      </c>
      <c r="AU23" s="5">
        <f>COUNTIFS(C$4:C$1569,AS23,Z$4:Z$1569,"&gt;0")</f>
        <v/>
      </c>
      <c r="AV23" s="9">
        <f>SUMIF(C$4:C$1569,AS23,L$4:L$1569)</f>
        <v/>
      </c>
      <c r="AW23" s="9">
        <f>SUMIF(C$4:C$1569,AS23,Z$4:Z$1569)</f>
        <v/>
      </c>
      <c r="AX23" s="6">
        <f>IF(AV23=0,0,AW23/AV23)</f>
        <v/>
      </c>
      <c r="AY23" s="5">
        <f>IF(AX23&gt;=0.6,"🟢 VERDE",IF(AX23&gt;=0.4,"🟡 AMARELO",IF(AX23&gt;=0.01,"🔴 VERMELHO","🟣 ROXO")))</f>
        <v/>
      </c>
      <c r="AZ23" s="5">
        <f>IF(AX23&gt;=0.6,"JBP",IF(AX23&gt;=0.4,"Sell Out",IF(AX23&gt;=0.1,"Positivação + Expandir",IF(AX23&gt;=0.01,"Ativar + Prospectar","Mapear + Prospectar"))))</f>
        <v/>
      </c>
      <c r="BA23" s="7" t="inlineStr">
        <is>
          <t>.</t>
        </is>
      </c>
      <c r="BB23" s="9">
        <f>SUM(L$4:L$1569)/COUNTA(A$4:A$1569)</f>
        <v/>
      </c>
      <c r="BC23" s="9">
        <f>SUM(M$4:M$1569)/COUNTA(A$4:A$1569)</f>
        <v/>
      </c>
      <c r="BD23" s="9">
        <f>SUM(N$4:N$1569)/COUNTA(A$4:A$1569)</f>
        <v/>
      </c>
      <c r="BE23" s="9">
        <f>SUM(O$4:O$1569)/COUNTA(A$4:A$1569)</f>
        <v/>
      </c>
      <c r="BF23" s="9">
        <f>SUM(P$4:P$1569)/COUNTA(A$4:A$1569)</f>
        <v/>
      </c>
      <c r="BG23" s="9">
        <f>SUM(Q$4:Q$1569)/COUNTA(A$4:A$1569)</f>
        <v/>
      </c>
      <c r="BH23" s="9">
        <f>SUM(R$4:R$1569)/COUNTA(A$4:A$1569)</f>
        <v/>
      </c>
      <c r="BI23" s="9">
        <f>SUM(S$4:S$1569)/COUNTA(A$4:A$1569)</f>
        <v/>
      </c>
      <c r="BJ23" s="9">
        <f>SUM(T$4:T$1569)/COUNTA(A$4:A$1569)</f>
        <v/>
      </c>
      <c r="BK23" s="9">
        <f>SUM(U$4:U$1569)/COUNTA(A$4:A$1569)</f>
        <v/>
      </c>
      <c r="BL23" s="9">
        <f>SUM(V$4:V$1569)/COUNTA(A$4:A$1569)</f>
        <v/>
      </c>
      <c r="BM23" s="9">
        <f>SUM(W$4:W$1569)/COUNTA(A$4:A$1569)</f>
        <v/>
      </c>
      <c r="BN23" s="9">
        <f>SUM(X$4:X$1569)/COUNTA(A$4:A$1569)</f>
        <v/>
      </c>
      <c r="BO23" s="7" t="inlineStr">
        <is>
          <t>.</t>
        </is>
      </c>
      <c r="BP23" s="9">
        <f>IF(Z23&gt;=BB23,0,IFERROR(BB23+(SUMPRODUCT((Z$4:Z$1569&gt;=BB$4:BB$1569)*(Z$4:Z$1569-BB$4:BB$1569))/MAX(1,COUNTIF(Z$4:Z$1569,"&lt;"&amp;BB23+0.01))),BB23))</f>
        <v/>
      </c>
      <c r="BQ23" s="9">
        <f>IF(AA23&gt;=BC23,0,IFERROR(BC23+SUMPRODUCT((AA$4:AA$1569&gt;=BC$4:BC$1569)*(AA$4:AA$1569-BC$4:BC$1569))/MAX(1,COUNTIF(AA$4:AA$1569,"&lt;"&amp;BC23+0.01)),BC23))</f>
        <v/>
      </c>
      <c r="BR23" s="9">
        <f>IF(AB23&gt;=BD23,0,IFERROR(BD23+SUMPRODUCT((AB$4:AB$1569&gt;=BD$4:BD$1569)*(AB$4:AB$1569-BD$4:BD$1569))/MAX(1,COUNTIF(AB$4:AB$1569,"&lt;"&amp;BD23+0.01)),BD23))</f>
        <v/>
      </c>
      <c r="BS23" s="9">
        <f>IF(AC23&gt;=BE23,0,IFERROR(BE23+SUMPRODUCT((AC$4:AC$1569&gt;=BE$4:BE$1569)*(AC$4:AC$1569-BE$4:BE$1569))/MAX(1,COUNTIF(AC$4:AC$1569,"&lt;"&amp;BE23+0.01)),BE23))</f>
        <v/>
      </c>
      <c r="BT23" s="9">
        <f>IF(AD23&gt;=BF23,0,IFERROR(BF23+SUMPRODUCT((AD$4:AD$1569&gt;=BF$4:BF$1569)*(AD$4:AD$1569-BF$4:BF$1569))/MAX(1,COUNTIF(AD$4:AD$1569,"&lt;"&amp;BF23+0.01)),BF23))</f>
        <v/>
      </c>
      <c r="BU23" s="9">
        <f>IF(AE23&gt;=BG23,0,IFERROR(BG23+SUMPRODUCT((AE$4:AE$1569&gt;=BG$4:BG$1569)*(AE$4:AE$1569-BG$4:BG$1569))/MAX(1,COUNTIF(AE$4:AE$1569,"&lt;"&amp;BG23+0.01)),BG23))</f>
        <v/>
      </c>
      <c r="BV23" s="9">
        <f>IF(AF23&gt;=BH23,0,IFERROR(BH23+SUMPRODUCT((AF$4:AF$1569&gt;=BH$4:BH$1569)*(AF$4:AF$1569-BH$4:BH$1569))/MAX(1,COUNTIF(AF$4:AF$1569,"&lt;"&amp;BH23+0.01)),BH23))</f>
        <v/>
      </c>
      <c r="BW23" s="9">
        <f>IF(AG23&gt;=BI23,0,IFERROR(BI23+SUMPRODUCT((AG$4:AG$1569&gt;=BI$4:BI$1569)*(AG$4:AG$1569-BI$4:BI$1569))/MAX(1,COUNTIF(AG$4:AG$1569,"&lt;"&amp;BI23+0.01)),BI23))</f>
        <v/>
      </c>
      <c r="BX23" s="9">
        <f>IF(AH23&gt;=BJ23,0,IFERROR(BJ23+SUMPRODUCT((AH$4:AH$1569&gt;=BJ$4:BJ$1569)*(AH$4:AH$1569-BJ$4:BJ$1569))/MAX(1,COUNTIF(AH$4:AH$1569,"&lt;"&amp;BJ23+0.01)),BJ23))</f>
        <v/>
      </c>
      <c r="BY23" s="9">
        <f>IF(AI23&gt;=BK23,0,IFERROR(BK23+SUMPRODUCT((AI$4:AI$1569&gt;=BK$4:BK$1569)*(AI$4:AI$1569-BK$4:BK$1569))/MAX(1,COUNTIF(AI$4:AI$1569,"&lt;"&amp;BK23+0.01)),BK23))</f>
        <v/>
      </c>
      <c r="BZ23" s="9">
        <f>IF(AJ23&gt;=BL23,0,IFERROR(BL23+SUMPRODUCT((AJ$4:AJ$1569&gt;=BL$4:BL$1569)*(AJ$4:AJ$1569-BL$4:BL$1569))/MAX(1,COUNTIF(AJ$4:AJ$1569,"&lt;"&amp;BL23+0.01)),BL23))</f>
        <v/>
      </c>
      <c r="CA23" s="9">
        <f>IF(AK23&gt;=BM23,0,IFERROR(BM23+SUMPRODUCT((AK$4:AK$1569&gt;=BM$4:BM$1569)*(AK$4:AK$1569-BM$4:BM$1569))/MAX(1,COUNTIF(AK$4:AK$1569,"&lt;"&amp;BM23+0.01)),BM23))</f>
        <v/>
      </c>
      <c r="CB23" s="9">
        <f>IF(AL23&gt;=BN23,0,IFERROR(BN23+SUMPRODUCT((AL$4:AL$1569&gt;=BN$4:BN$1569)*(AL$4:AL$1569-BN$4:BN$1569))/MAX(1,COUNTIF(AL$4:AL$1569,"&lt;"&amp;BN23+0.01)),BN23))</f>
        <v/>
      </c>
      <c r="CC23" s="5">
        <f>IF(AO23="🟢","VERDE",IF(AO23="🟡","AMARELO",IF(AO23="🟠","VERMELHO",IF(AO23="🔴","VERMELHO","ROXO"))))</f>
        <v/>
      </c>
      <c r="CD23" s="5" t="inlineStr">
        <is>
          <t>🌎 REGIÕES</t>
        </is>
      </c>
      <c r="CE23" s="5" t="inlineStr">
        <is>
          <t>SEM REDE</t>
        </is>
      </c>
    </row>
    <row r="24">
      <c r="A24" s="5" t="inlineStr">
        <is>
          <t>09185428000120</t>
        </is>
      </c>
      <c r="B24" s="5" t="inlineStr">
        <is>
          <t>NATURVIDA</t>
        </is>
      </c>
      <c r="C24" s="5" t="inlineStr">
        <is>
          <t>06 - INTERNA - NATURVIDA</t>
        </is>
      </c>
      <c r="D24" s="5" t="inlineStr">
        <is>
          <t>DAIANE STAVICKI</t>
        </is>
      </c>
      <c r="E24" s="5" t="inlineStr">
        <is>
          <t>RS</t>
        </is>
      </c>
      <c r="F24" s="5">
        <f>IFERROR(VLOOKUP(C24,$AS$4:$AT$25,2,FALSE),"")</f>
        <v/>
      </c>
      <c r="G24" s="6">
        <f>IFERROR(VLOOKUP(C24,$AS$4:$AX$25,6,FALSE),"")</f>
        <v/>
      </c>
      <c r="H24" s="5">
        <f>IFERROR(VLOOKUP(C24,$AS$4:$AY$25,7,FALSE),"")</f>
        <v/>
      </c>
      <c r="I24" s="5">
        <f>IFERROR(VLOOKUP(C24,$AS$4:$AZ$25,8,FALSE),"")</f>
        <v/>
      </c>
      <c r="J24" s="7" t="inlineStr">
        <is>
          <t>.</t>
        </is>
      </c>
      <c r="K24" s="5" t="inlineStr">
        <is>
          <t>NACIONAL</t>
        </is>
      </c>
      <c r="L24" s="8" t="n">
        <v>12000</v>
      </c>
      <c r="M24" s="9" t="n">
        <v>1000</v>
      </c>
      <c r="N24" s="9" t="n">
        <v>1000</v>
      </c>
      <c r="O24" s="9" t="n">
        <v>1000</v>
      </c>
      <c r="P24" s="9" t="n">
        <v>1000</v>
      </c>
      <c r="Q24" s="9" t="n">
        <v>1000</v>
      </c>
      <c r="R24" s="9" t="n">
        <v>1000</v>
      </c>
      <c r="S24" s="9" t="n">
        <v>1000</v>
      </c>
      <c r="T24" s="9" t="n">
        <v>1000</v>
      </c>
      <c r="U24" s="9" t="n">
        <v>1000</v>
      </c>
      <c r="V24" s="9" t="n">
        <v>1000</v>
      </c>
      <c r="W24" s="9" t="n">
        <v>1000</v>
      </c>
      <c r="X24" s="9" t="n">
        <v>1000</v>
      </c>
      <c r="Y24" s="7" t="inlineStr">
        <is>
          <t>.</t>
        </is>
      </c>
      <c r="Z24" s="8">
        <f>SUM(AA24:AL24)</f>
        <v/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3494.04</v>
      </c>
      <c r="AG24" s="9" t="n">
        <v>0</v>
      </c>
      <c r="AH24" s="9" t="n">
        <v>9039.59</v>
      </c>
      <c r="AI24" s="9" t="n">
        <v>5107.02</v>
      </c>
      <c r="AJ24" s="9" t="n">
        <v>7191.58</v>
      </c>
      <c r="AK24" s="9" t="n">
        <v>397.43</v>
      </c>
      <c r="AL24" s="9" t="n">
        <v>0</v>
      </c>
      <c r="AM24" s="7" t="inlineStr">
        <is>
          <t>.</t>
        </is>
      </c>
      <c r="AN24" s="6">
        <f>IF(L24=0,0,Z24/L24)</f>
        <v/>
      </c>
      <c r="AO24" s="5">
        <f>IF(AN24="","",IF(AN24&gt;=0.9,"🟢",IF(AN24&gt;=0.7,"🟡",IF(AN24&gt;=0.5,"🟠","🔴"))))</f>
        <v/>
      </c>
      <c r="AP24" s="9">
        <f>IF(L24=0,0,L24-Z24)</f>
        <v/>
      </c>
      <c r="AQ24" s="5">
        <f>IF(Z24=0,"",RANK(Z24,Z$4:Z$1569,0))</f>
        <v/>
      </c>
      <c r="AR24" s="7" t="inlineStr">
        <is>
          <t>.</t>
        </is>
      </c>
      <c r="BA24" s="7" t="inlineStr">
        <is>
          <t>.</t>
        </is>
      </c>
      <c r="BB24" s="9">
        <f>SUM(L$4:L$1569)/COUNTA(A$4:A$1569)</f>
        <v/>
      </c>
      <c r="BC24" s="9">
        <f>SUM(M$4:M$1569)/COUNTA(A$4:A$1569)</f>
        <v/>
      </c>
      <c r="BD24" s="9">
        <f>SUM(N$4:N$1569)/COUNTA(A$4:A$1569)</f>
        <v/>
      </c>
      <c r="BE24" s="9">
        <f>SUM(O$4:O$1569)/COUNTA(A$4:A$1569)</f>
        <v/>
      </c>
      <c r="BF24" s="9">
        <f>SUM(P$4:P$1569)/COUNTA(A$4:A$1569)</f>
        <v/>
      </c>
      <c r="BG24" s="9">
        <f>SUM(Q$4:Q$1569)/COUNTA(A$4:A$1569)</f>
        <v/>
      </c>
      <c r="BH24" s="9">
        <f>SUM(R$4:R$1569)/COUNTA(A$4:A$1569)</f>
        <v/>
      </c>
      <c r="BI24" s="9">
        <f>SUM(S$4:S$1569)/COUNTA(A$4:A$1569)</f>
        <v/>
      </c>
      <c r="BJ24" s="9">
        <f>SUM(T$4:T$1569)/COUNTA(A$4:A$1569)</f>
        <v/>
      </c>
      <c r="BK24" s="9">
        <f>SUM(U$4:U$1569)/COUNTA(A$4:A$1569)</f>
        <v/>
      </c>
      <c r="BL24" s="9">
        <f>SUM(V$4:V$1569)/COUNTA(A$4:A$1569)</f>
        <v/>
      </c>
      <c r="BM24" s="9">
        <f>SUM(W$4:W$1569)/COUNTA(A$4:A$1569)</f>
        <v/>
      </c>
      <c r="BN24" s="9">
        <f>SUM(X$4:X$1569)/COUNTA(A$4:A$1569)</f>
        <v/>
      </c>
      <c r="BO24" s="7" t="inlineStr">
        <is>
          <t>.</t>
        </is>
      </c>
      <c r="BP24" s="9">
        <f>IF(Z24&gt;=BB24,0,IFERROR(BB24+(SUMPRODUCT((Z$4:Z$1569&gt;=BB$4:BB$1569)*(Z$4:Z$1569-BB$4:BB$1569))/MAX(1,COUNTIF(Z$4:Z$1569,"&lt;"&amp;BB24+0.01))),BB24))</f>
        <v/>
      </c>
      <c r="BQ24" s="9">
        <f>IF(AA24&gt;=BC24,0,IFERROR(BC24+SUMPRODUCT((AA$4:AA$1569&gt;=BC$4:BC$1569)*(AA$4:AA$1569-BC$4:BC$1569))/MAX(1,COUNTIF(AA$4:AA$1569,"&lt;"&amp;BC24+0.01)),BC24))</f>
        <v/>
      </c>
      <c r="BR24" s="9">
        <f>IF(AB24&gt;=BD24,0,IFERROR(BD24+SUMPRODUCT((AB$4:AB$1569&gt;=BD$4:BD$1569)*(AB$4:AB$1569-BD$4:BD$1569))/MAX(1,COUNTIF(AB$4:AB$1569,"&lt;"&amp;BD24+0.01)),BD24))</f>
        <v/>
      </c>
      <c r="BS24" s="9">
        <f>IF(AC24&gt;=BE24,0,IFERROR(BE24+SUMPRODUCT((AC$4:AC$1569&gt;=BE$4:BE$1569)*(AC$4:AC$1569-BE$4:BE$1569))/MAX(1,COUNTIF(AC$4:AC$1569,"&lt;"&amp;BE24+0.01)),BE24))</f>
        <v/>
      </c>
      <c r="BT24" s="9">
        <f>IF(AD24&gt;=BF24,0,IFERROR(BF24+SUMPRODUCT((AD$4:AD$1569&gt;=BF$4:BF$1569)*(AD$4:AD$1569-BF$4:BF$1569))/MAX(1,COUNTIF(AD$4:AD$1569,"&lt;"&amp;BF24+0.01)),BF24))</f>
        <v/>
      </c>
      <c r="BU24" s="9">
        <f>IF(AE24&gt;=BG24,0,IFERROR(BG24+SUMPRODUCT((AE$4:AE$1569&gt;=BG$4:BG$1569)*(AE$4:AE$1569-BG$4:BG$1569))/MAX(1,COUNTIF(AE$4:AE$1569,"&lt;"&amp;BG24+0.01)),BG24))</f>
        <v/>
      </c>
      <c r="BV24" s="9">
        <f>IF(AF24&gt;=BH24,0,IFERROR(BH24+SUMPRODUCT((AF$4:AF$1569&gt;=BH$4:BH$1569)*(AF$4:AF$1569-BH$4:BH$1569))/MAX(1,COUNTIF(AF$4:AF$1569,"&lt;"&amp;BH24+0.01)),BH24))</f>
        <v/>
      </c>
      <c r="BW24" s="9">
        <f>IF(AG24&gt;=BI24,0,IFERROR(BI24+SUMPRODUCT((AG$4:AG$1569&gt;=BI$4:BI$1569)*(AG$4:AG$1569-BI$4:BI$1569))/MAX(1,COUNTIF(AG$4:AG$1569,"&lt;"&amp;BI24+0.01)),BI24))</f>
        <v/>
      </c>
      <c r="BX24" s="9">
        <f>IF(AH24&gt;=BJ24,0,IFERROR(BJ24+SUMPRODUCT((AH$4:AH$1569&gt;=BJ$4:BJ$1569)*(AH$4:AH$1569-BJ$4:BJ$1569))/MAX(1,COUNTIF(AH$4:AH$1569,"&lt;"&amp;BJ24+0.01)),BJ24))</f>
        <v/>
      </c>
      <c r="BY24" s="9">
        <f>IF(AI24&gt;=BK24,0,IFERROR(BK24+SUMPRODUCT((AI$4:AI$1569&gt;=BK$4:BK$1569)*(AI$4:AI$1569-BK$4:BK$1569))/MAX(1,COUNTIF(AI$4:AI$1569,"&lt;"&amp;BK24+0.01)),BK24))</f>
        <v/>
      </c>
      <c r="BZ24" s="9">
        <f>IF(AJ24&gt;=BL24,0,IFERROR(BL24+SUMPRODUCT((AJ$4:AJ$1569&gt;=BL$4:BL$1569)*(AJ$4:AJ$1569-BL$4:BL$1569))/MAX(1,COUNTIF(AJ$4:AJ$1569,"&lt;"&amp;BL24+0.01)),BL24))</f>
        <v/>
      </c>
      <c r="CA24" s="9">
        <f>IF(AK24&gt;=BM24,0,IFERROR(BM24+SUMPRODUCT((AK$4:AK$1569&gt;=BM$4:BM$1569)*(AK$4:AK$1569-BM$4:BM$1569))/MAX(1,COUNTIF(AK$4:AK$1569,"&lt;"&amp;BM24+0.01)),BM24))</f>
        <v/>
      </c>
      <c r="CB24" s="9">
        <f>IF(AL24&gt;=BN24,0,IFERROR(BN24+SUMPRODUCT((AL$4:AL$1569&gt;=BN$4:BN$1569)*(AL$4:AL$1569-BN$4:BN$1569))/MAX(1,COUNTIF(AL$4:AL$1569,"&lt;"&amp;BN24+0.01)),BN24))</f>
        <v/>
      </c>
      <c r="CC24" s="5">
        <f>IF(AO24="🟢","VERDE",IF(AO24="🟡","AMARELO",IF(AO24="🟠","VERMELHO",IF(AO24="🔴","VERMELHO","ROXO"))))</f>
        <v/>
      </c>
      <c r="CD24" s="5" t="inlineStr">
        <is>
          <t>🏢 REDES</t>
        </is>
      </c>
      <c r="CE24" s="5" t="inlineStr">
        <is>
          <t>NATURVIDA</t>
        </is>
      </c>
    </row>
    <row r="25">
      <c r="A25" s="5" t="inlineStr">
        <is>
          <t>13495805000103</t>
        </is>
      </c>
      <c r="B25" s="5" t="inlineStr">
        <is>
          <t>E-labore</t>
        </is>
      </c>
      <c r="C25" s="5" t="inlineStr">
        <is>
          <t>06 - SEM GRUPO</t>
        </is>
      </c>
      <c r="D25" s="5" t="inlineStr">
        <is>
          <t>HEMANUELE DITZEL (MANU)</t>
        </is>
      </c>
      <c r="E25" s="5" t="inlineStr">
        <is>
          <t>SC</t>
        </is>
      </c>
      <c r="F25" s="5">
        <f>IFERROR(VLOOKUP(C25,$AS$4:$AT$25,2,FALSE),"")</f>
        <v/>
      </c>
      <c r="G25" s="6">
        <f>IFERROR(VLOOKUP(C25,$AS$4:$AX$25,6,FALSE),"")</f>
        <v/>
      </c>
      <c r="H25" s="5">
        <f>IFERROR(VLOOKUP(C25,$AS$4:$AY$25,7,FALSE),"")</f>
        <v/>
      </c>
      <c r="I25" s="5">
        <f>IFERROR(VLOOKUP(C25,$AS$4:$AZ$25,8,FALSE),"")</f>
        <v/>
      </c>
      <c r="J25" s="7" t="inlineStr">
        <is>
          <t>.</t>
        </is>
      </c>
      <c r="K25" s="5" t="inlineStr">
        <is>
          <t>SUL</t>
        </is>
      </c>
      <c r="L25" s="8" t="n">
        <v>1553.191489361702</v>
      </c>
      <c r="M25" s="9" t="n">
        <v>119.1489361702128</v>
      </c>
      <c r="N25" s="9" t="n">
        <v>123.4042553191489</v>
      </c>
      <c r="O25" s="9" t="n">
        <v>123.4042553191489</v>
      </c>
      <c r="P25" s="9" t="n">
        <v>123.4042553191489</v>
      </c>
      <c r="Q25" s="9" t="n">
        <v>127.6595744680851</v>
      </c>
      <c r="R25" s="9" t="n">
        <v>127.6595744680851</v>
      </c>
      <c r="S25" s="9" t="n">
        <v>131.9148936170213</v>
      </c>
      <c r="T25" s="9" t="n">
        <v>131.9148936170213</v>
      </c>
      <c r="U25" s="9" t="n">
        <v>131.9148936170213</v>
      </c>
      <c r="V25" s="9" t="n">
        <v>136.1702127659574</v>
      </c>
      <c r="W25" s="9" t="n">
        <v>136.1702127659574</v>
      </c>
      <c r="X25" s="9" t="n">
        <v>140.4255319148936</v>
      </c>
      <c r="Y25" s="7" t="inlineStr">
        <is>
          <t>.</t>
        </is>
      </c>
      <c r="Z25" s="8">
        <f>SUM(AA25:AL25)</f>
        <v/>
      </c>
      <c r="AA25" s="9" t="n">
        <v>0</v>
      </c>
      <c r="AB25" s="9" t="n">
        <v>0</v>
      </c>
      <c r="AC25" s="9" t="n">
        <v>0</v>
      </c>
      <c r="AD25" s="9" t="n">
        <v>929.5700000000001</v>
      </c>
      <c r="AE25" s="9" t="n">
        <v>0</v>
      </c>
      <c r="AF25" s="9" t="n">
        <v>6483.44</v>
      </c>
      <c r="AG25" s="9" t="n">
        <v>0</v>
      </c>
      <c r="AH25" s="9" t="n">
        <v>7838.86</v>
      </c>
      <c r="AI25" s="9" t="n">
        <v>0</v>
      </c>
      <c r="AJ25" s="9" t="n">
        <v>0</v>
      </c>
      <c r="AK25" s="9" t="n">
        <v>0</v>
      </c>
      <c r="AL25" s="9" t="n">
        <v>0</v>
      </c>
      <c r="AM25" s="7" t="inlineStr">
        <is>
          <t>.</t>
        </is>
      </c>
      <c r="AN25" s="6">
        <f>IF(L25=0,0,Z25/L25)</f>
        <v/>
      </c>
      <c r="AO25" s="5">
        <f>IF(AN25="","",IF(AN25&gt;=0.9,"🟢",IF(AN25&gt;=0.7,"🟡",IF(AN25&gt;=0.5,"🟠","🔴"))))</f>
        <v/>
      </c>
      <c r="AP25" s="9">
        <f>IF(L25=0,0,L25-Z25)</f>
        <v/>
      </c>
      <c r="AQ25" s="5">
        <f>IF(Z25=0,"",RANK(Z25,Z$4:Z$1569,0))</f>
        <v/>
      </c>
      <c r="AR25" s="7" t="inlineStr">
        <is>
          <t>.</t>
        </is>
      </c>
      <c r="BA25" s="7" t="inlineStr">
        <is>
          <t>.</t>
        </is>
      </c>
      <c r="BB25" s="9">
        <f>SUM(L$4:L$1569)/COUNTA(A$4:A$1569)</f>
        <v/>
      </c>
      <c r="BC25" s="9">
        <f>SUM(M$4:M$1569)/COUNTA(A$4:A$1569)</f>
        <v/>
      </c>
      <c r="BD25" s="9">
        <f>SUM(N$4:N$1569)/COUNTA(A$4:A$1569)</f>
        <v/>
      </c>
      <c r="BE25" s="9">
        <f>SUM(O$4:O$1569)/COUNTA(A$4:A$1569)</f>
        <v/>
      </c>
      <c r="BF25" s="9">
        <f>SUM(P$4:P$1569)/COUNTA(A$4:A$1569)</f>
        <v/>
      </c>
      <c r="BG25" s="9">
        <f>SUM(Q$4:Q$1569)/COUNTA(A$4:A$1569)</f>
        <v/>
      </c>
      <c r="BH25" s="9">
        <f>SUM(R$4:R$1569)/COUNTA(A$4:A$1569)</f>
        <v/>
      </c>
      <c r="BI25" s="9">
        <f>SUM(S$4:S$1569)/COUNTA(A$4:A$1569)</f>
        <v/>
      </c>
      <c r="BJ25" s="9">
        <f>SUM(T$4:T$1569)/COUNTA(A$4:A$1569)</f>
        <v/>
      </c>
      <c r="BK25" s="9">
        <f>SUM(U$4:U$1569)/COUNTA(A$4:A$1569)</f>
        <v/>
      </c>
      <c r="BL25" s="9">
        <f>SUM(V$4:V$1569)/COUNTA(A$4:A$1569)</f>
        <v/>
      </c>
      <c r="BM25" s="9">
        <f>SUM(W$4:W$1569)/COUNTA(A$4:A$1569)</f>
        <v/>
      </c>
      <c r="BN25" s="9">
        <f>SUM(X$4:X$1569)/COUNTA(A$4:A$1569)</f>
        <v/>
      </c>
      <c r="BO25" s="7" t="inlineStr">
        <is>
          <t>.</t>
        </is>
      </c>
      <c r="BP25" s="9">
        <f>IF(Z25&gt;=BB25,0,IFERROR(BB25+(SUMPRODUCT((Z$4:Z$1569&gt;=BB$4:BB$1569)*(Z$4:Z$1569-BB$4:BB$1569))/MAX(1,COUNTIF(Z$4:Z$1569,"&lt;"&amp;BB25+0.01))),BB25))</f>
        <v/>
      </c>
      <c r="BQ25" s="9">
        <f>IF(AA25&gt;=BC25,0,IFERROR(BC25+SUMPRODUCT((AA$4:AA$1569&gt;=BC$4:BC$1569)*(AA$4:AA$1569-BC$4:BC$1569))/MAX(1,COUNTIF(AA$4:AA$1569,"&lt;"&amp;BC25+0.01)),BC25))</f>
        <v/>
      </c>
      <c r="BR25" s="9">
        <f>IF(AB25&gt;=BD25,0,IFERROR(BD25+SUMPRODUCT((AB$4:AB$1569&gt;=BD$4:BD$1569)*(AB$4:AB$1569-BD$4:BD$1569))/MAX(1,COUNTIF(AB$4:AB$1569,"&lt;"&amp;BD25+0.01)),BD25))</f>
        <v/>
      </c>
      <c r="BS25" s="9">
        <f>IF(AC25&gt;=BE25,0,IFERROR(BE25+SUMPRODUCT((AC$4:AC$1569&gt;=BE$4:BE$1569)*(AC$4:AC$1569-BE$4:BE$1569))/MAX(1,COUNTIF(AC$4:AC$1569,"&lt;"&amp;BE25+0.01)),BE25))</f>
        <v/>
      </c>
      <c r="BT25" s="9">
        <f>IF(AD25&gt;=BF25,0,IFERROR(BF25+SUMPRODUCT((AD$4:AD$1569&gt;=BF$4:BF$1569)*(AD$4:AD$1569-BF$4:BF$1569))/MAX(1,COUNTIF(AD$4:AD$1569,"&lt;"&amp;BF25+0.01)),BF25))</f>
        <v/>
      </c>
      <c r="BU25" s="9">
        <f>IF(AE25&gt;=BG25,0,IFERROR(BG25+SUMPRODUCT((AE$4:AE$1569&gt;=BG$4:BG$1569)*(AE$4:AE$1569-BG$4:BG$1569))/MAX(1,COUNTIF(AE$4:AE$1569,"&lt;"&amp;BG25+0.01)),BG25))</f>
        <v/>
      </c>
      <c r="BV25" s="9">
        <f>IF(AF25&gt;=BH25,0,IFERROR(BH25+SUMPRODUCT((AF$4:AF$1569&gt;=BH$4:BH$1569)*(AF$4:AF$1569-BH$4:BH$1569))/MAX(1,COUNTIF(AF$4:AF$1569,"&lt;"&amp;BH25+0.01)),BH25))</f>
        <v/>
      </c>
      <c r="BW25" s="9">
        <f>IF(AG25&gt;=BI25,0,IFERROR(BI25+SUMPRODUCT((AG$4:AG$1569&gt;=BI$4:BI$1569)*(AG$4:AG$1569-BI$4:BI$1569))/MAX(1,COUNTIF(AG$4:AG$1569,"&lt;"&amp;BI25+0.01)),BI25))</f>
        <v/>
      </c>
      <c r="BX25" s="9">
        <f>IF(AH25&gt;=BJ25,0,IFERROR(BJ25+SUMPRODUCT((AH$4:AH$1569&gt;=BJ$4:BJ$1569)*(AH$4:AH$1569-BJ$4:BJ$1569))/MAX(1,COUNTIF(AH$4:AH$1569,"&lt;"&amp;BJ25+0.01)),BJ25))</f>
        <v/>
      </c>
      <c r="BY25" s="9">
        <f>IF(AI25&gt;=BK25,0,IFERROR(BK25+SUMPRODUCT((AI$4:AI$1569&gt;=BK$4:BK$1569)*(AI$4:AI$1569-BK$4:BK$1569))/MAX(1,COUNTIF(AI$4:AI$1569,"&lt;"&amp;BK25+0.01)),BK25))</f>
        <v/>
      </c>
      <c r="BZ25" s="9">
        <f>IF(AJ25&gt;=BL25,0,IFERROR(BL25+SUMPRODUCT((AJ$4:AJ$1569&gt;=BL$4:BL$1569)*(AJ$4:AJ$1569-BL$4:BL$1569))/MAX(1,COUNTIF(AJ$4:AJ$1569,"&lt;"&amp;BL25+0.01)),BL25))</f>
        <v/>
      </c>
      <c r="CA25" s="9">
        <f>IF(AK25&gt;=BM25,0,IFERROR(BM25+SUMPRODUCT((AK$4:AK$1569&gt;=BM$4:BM$1569)*(AK$4:AK$1569-BM$4:BM$1569))/MAX(1,COUNTIF(AK$4:AK$1569,"&lt;"&amp;BM25+0.01)),BM25))</f>
        <v/>
      </c>
      <c r="CB25" s="9">
        <f>IF(AL25&gt;=BN25,0,IFERROR(BN25+SUMPRODUCT((AL$4:AL$1569&gt;=BN$4:BN$1569)*(AL$4:AL$1569-BN$4:BN$1569))/MAX(1,COUNTIF(AL$4:AL$1569,"&lt;"&amp;BN25+0.01)),BN25))</f>
        <v/>
      </c>
      <c r="CC25" s="5">
        <f>IF(AO25="🟢","VERDE",IF(AO25="🟡","AMARELO",IF(AO25="🟠","VERMELHO",IF(AO25="🔴","VERMELHO","ROXO"))))</f>
        <v/>
      </c>
      <c r="CD25" s="5" t="inlineStr">
        <is>
          <t>🌎 REGIÕES</t>
        </is>
      </c>
      <c r="CE25" s="5" t="inlineStr">
        <is>
          <t>SEM REDE</t>
        </is>
      </c>
    </row>
    <row r="26">
      <c r="A26" s="5" t="inlineStr">
        <is>
          <t>35751273000152</t>
        </is>
      </c>
      <c r="B26" s="5" t="inlineStr">
        <is>
          <t>SR A GRANEL</t>
        </is>
      </c>
      <c r="C26" s="5" t="inlineStr">
        <is>
          <t>06 - SEM GRUPO</t>
        </is>
      </c>
      <c r="D26" s="5" t="inlineStr">
        <is>
          <t>LARISSA PADILHA</t>
        </is>
      </c>
      <c r="E26" s="5" t="inlineStr">
        <is>
          <t>MG</t>
        </is>
      </c>
      <c r="F26" s="5">
        <f>IFERROR(VLOOKUP(C26,$AS$4:$AT$25,2,FALSE),"")</f>
        <v/>
      </c>
      <c r="G26" s="6">
        <f>IFERROR(VLOOKUP(C26,$AS$4:$AX$25,6,FALSE),"")</f>
        <v/>
      </c>
      <c r="H26" s="5">
        <f>IFERROR(VLOOKUP(C26,$AS$4:$AY$25,7,FALSE),"")</f>
        <v/>
      </c>
      <c r="I26" s="5">
        <f>IFERROR(VLOOKUP(C26,$AS$4:$AZ$25,8,FALSE),"")</f>
        <v/>
      </c>
      <c r="J26" s="7" t="inlineStr">
        <is>
          <t>.</t>
        </is>
      </c>
      <c r="K26" s="5" t="inlineStr">
        <is>
          <t>RJ + ES + MG</t>
        </is>
      </c>
      <c r="L26" s="8" t="n">
        <v>1440</v>
      </c>
      <c r="M26" s="9" t="n">
        <v>120</v>
      </c>
      <c r="N26" s="9" t="n">
        <v>120</v>
      </c>
      <c r="O26" s="9" t="n">
        <v>120</v>
      </c>
      <c r="P26" s="9" t="n">
        <v>120</v>
      </c>
      <c r="Q26" s="9" t="n">
        <v>120</v>
      </c>
      <c r="R26" s="9" t="n">
        <v>120</v>
      </c>
      <c r="S26" s="9" t="n">
        <v>120</v>
      </c>
      <c r="T26" s="9" t="n">
        <v>120</v>
      </c>
      <c r="U26" s="9" t="n">
        <v>120</v>
      </c>
      <c r="V26" s="9" t="n">
        <v>120</v>
      </c>
      <c r="W26" s="9" t="n">
        <v>120</v>
      </c>
      <c r="X26" s="9" t="n">
        <v>120</v>
      </c>
      <c r="Y26" s="7" t="inlineStr">
        <is>
          <t>.</t>
        </is>
      </c>
      <c r="Z26" s="8">
        <f>SUM(AA26:AL26)</f>
        <v/>
      </c>
      <c r="AA26" s="9" t="n">
        <v>1253.39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6768.79</v>
      </c>
      <c r="AI26" s="9" t="n">
        <v>0</v>
      </c>
      <c r="AJ26" s="9" t="n">
        <v>0</v>
      </c>
      <c r="AK26" s="9" t="n">
        <v>6041.2</v>
      </c>
      <c r="AL26" s="9" t="n">
        <v>0</v>
      </c>
      <c r="AM26" s="7" t="inlineStr">
        <is>
          <t>.</t>
        </is>
      </c>
      <c r="AN26" s="6">
        <f>IF(L26=0,0,Z26/L26)</f>
        <v/>
      </c>
      <c r="AO26" s="5">
        <f>IF(AN26="","",IF(AN26&gt;=0.9,"🟢",IF(AN26&gt;=0.7,"🟡",IF(AN26&gt;=0.5,"🟠","🔴"))))</f>
        <v/>
      </c>
      <c r="AP26" s="9">
        <f>IF(L26=0,0,L26-Z26)</f>
        <v/>
      </c>
      <c r="AQ26" s="5">
        <f>IF(Z26=0,"",RANK(Z26,Z$4:Z$1569,0))</f>
        <v/>
      </c>
      <c r="AR26" s="7" t="inlineStr">
        <is>
          <t>.</t>
        </is>
      </c>
      <c r="BA26" s="7" t="inlineStr">
        <is>
          <t>.</t>
        </is>
      </c>
      <c r="BB26" s="9">
        <f>SUM(L$4:L$1569)/COUNTA(A$4:A$1569)</f>
        <v/>
      </c>
      <c r="BC26" s="9">
        <f>SUM(M$4:M$1569)/COUNTA(A$4:A$1569)</f>
        <v/>
      </c>
      <c r="BD26" s="9">
        <f>SUM(N$4:N$1569)/COUNTA(A$4:A$1569)</f>
        <v/>
      </c>
      <c r="BE26" s="9">
        <f>SUM(O$4:O$1569)/COUNTA(A$4:A$1569)</f>
        <v/>
      </c>
      <c r="BF26" s="9">
        <f>SUM(P$4:P$1569)/COUNTA(A$4:A$1569)</f>
        <v/>
      </c>
      <c r="BG26" s="9">
        <f>SUM(Q$4:Q$1569)/COUNTA(A$4:A$1569)</f>
        <v/>
      </c>
      <c r="BH26" s="9">
        <f>SUM(R$4:R$1569)/COUNTA(A$4:A$1569)</f>
        <v/>
      </c>
      <c r="BI26" s="9">
        <f>SUM(S$4:S$1569)/COUNTA(A$4:A$1569)</f>
        <v/>
      </c>
      <c r="BJ26" s="9">
        <f>SUM(T$4:T$1569)/COUNTA(A$4:A$1569)</f>
        <v/>
      </c>
      <c r="BK26" s="9">
        <f>SUM(U$4:U$1569)/COUNTA(A$4:A$1569)</f>
        <v/>
      </c>
      <c r="BL26" s="9">
        <f>SUM(V$4:V$1569)/COUNTA(A$4:A$1569)</f>
        <v/>
      </c>
      <c r="BM26" s="9">
        <f>SUM(W$4:W$1569)/COUNTA(A$4:A$1569)</f>
        <v/>
      </c>
      <c r="BN26" s="9">
        <f>SUM(X$4:X$1569)/COUNTA(A$4:A$1569)</f>
        <v/>
      </c>
      <c r="BO26" s="7" t="inlineStr">
        <is>
          <t>.</t>
        </is>
      </c>
      <c r="BP26" s="9">
        <f>IF(Z26&gt;=BB26,0,IFERROR(BB26+(SUMPRODUCT((Z$4:Z$1569&gt;=BB$4:BB$1569)*(Z$4:Z$1569-BB$4:BB$1569))/MAX(1,COUNTIF(Z$4:Z$1569,"&lt;"&amp;BB26+0.01))),BB26))</f>
        <v/>
      </c>
      <c r="BQ26" s="9">
        <f>IF(AA26&gt;=BC26,0,IFERROR(BC26+SUMPRODUCT((AA$4:AA$1569&gt;=BC$4:BC$1569)*(AA$4:AA$1569-BC$4:BC$1569))/MAX(1,COUNTIF(AA$4:AA$1569,"&lt;"&amp;BC26+0.01)),BC26))</f>
        <v/>
      </c>
      <c r="BR26" s="9">
        <f>IF(AB26&gt;=BD26,0,IFERROR(BD26+SUMPRODUCT((AB$4:AB$1569&gt;=BD$4:BD$1569)*(AB$4:AB$1569-BD$4:BD$1569))/MAX(1,COUNTIF(AB$4:AB$1569,"&lt;"&amp;BD26+0.01)),BD26))</f>
        <v/>
      </c>
      <c r="BS26" s="9">
        <f>IF(AC26&gt;=BE26,0,IFERROR(BE26+SUMPRODUCT((AC$4:AC$1569&gt;=BE$4:BE$1569)*(AC$4:AC$1569-BE$4:BE$1569))/MAX(1,COUNTIF(AC$4:AC$1569,"&lt;"&amp;BE26+0.01)),BE26))</f>
        <v/>
      </c>
      <c r="BT26" s="9">
        <f>IF(AD26&gt;=BF26,0,IFERROR(BF26+SUMPRODUCT((AD$4:AD$1569&gt;=BF$4:BF$1569)*(AD$4:AD$1569-BF$4:BF$1569))/MAX(1,COUNTIF(AD$4:AD$1569,"&lt;"&amp;BF26+0.01)),BF26))</f>
        <v/>
      </c>
      <c r="BU26" s="9">
        <f>IF(AE26&gt;=BG26,0,IFERROR(BG26+SUMPRODUCT((AE$4:AE$1569&gt;=BG$4:BG$1569)*(AE$4:AE$1569-BG$4:BG$1569))/MAX(1,COUNTIF(AE$4:AE$1569,"&lt;"&amp;BG26+0.01)),BG26))</f>
        <v/>
      </c>
      <c r="BV26" s="9">
        <f>IF(AF26&gt;=BH26,0,IFERROR(BH26+SUMPRODUCT((AF$4:AF$1569&gt;=BH$4:BH$1569)*(AF$4:AF$1569-BH$4:BH$1569))/MAX(1,COUNTIF(AF$4:AF$1569,"&lt;"&amp;BH26+0.01)),BH26))</f>
        <v/>
      </c>
      <c r="BW26" s="9">
        <f>IF(AG26&gt;=BI26,0,IFERROR(BI26+SUMPRODUCT((AG$4:AG$1569&gt;=BI$4:BI$1569)*(AG$4:AG$1569-BI$4:BI$1569))/MAX(1,COUNTIF(AG$4:AG$1569,"&lt;"&amp;BI26+0.01)),BI26))</f>
        <v/>
      </c>
      <c r="BX26" s="9">
        <f>IF(AH26&gt;=BJ26,0,IFERROR(BJ26+SUMPRODUCT((AH$4:AH$1569&gt;=BJ$4:BJ$1569)*(AH$4:AH$1569-BJ$4:BJ$1569))/MAX(1,COUNTIF(AH$4:AH$1569,"&lt;"&amp;BJ26+0.01)),BJ26))</f>
        <v/>
      </c>
      <c r="BY26" s="9">
        <f>IF(AI26&gt;=BK26,0,IFERROR(BK26+SUMPRODUCT((AI$4:AI$1569&gt;=BK$4:BK$1569)*(AI$4:AI$1569-BK$4:BK$1569))/MAX(1,COUNTIF(AI$4:AI$1569,"&lt;"&amp;BK26+0.01)),BK26))</f>
        <v/>
      </c>
      <c r="BZ26" s="9">
        <f>IF(AJ26&gt;=BL26,0,IFERROR(BL26+SUMPRODUCT((AJ$4:AJ$1569&gt;=BL$4:BL$1569)*(AJ$4:AJ$1569-BL$4:BL$1569))/MAX(1,COUNTIF(AJ$4:AJ$1569,"&lt;"&amp;BL26+0.01)),BL26))</f>
        <v/>
      </c>
      <c r="CA26" s="9">
        <f>IF(AK26&gt;=BM26,0,IFERROR(BM26+SUMPRODUCT((AK$4:AK$1569&gt;=BM$4:BM$1569)*(AK$4:AK$1569-BM$4:BM$1569))/MAX(1,COUNTIF(AK$4:AK$1569,"&lt;"&amp;BM26+0.01)),BM26))</f>
        <v/>
      </c>
      <c r="CB26" s="9">
        <f>IF(AL26&gt;=BN26,0,IFERROR(BN26+SUMPRODUCT((AL$4:AL$1569&gt;=BN$4:BN$1569)*(AL$4:AL$1569-BN$4:BN$1569))/MAX(1,COUNTIF(AL$4:AL$1569,"&lt;"&amp;BN26+0.01)),BN26))</f>
        <v/>
      </c>
      <c r="CC26" s="5">
        <f>IF(AO26="🟢","VERDE",IF(AO26="🟡","AMARELO",IF(AO26="🟠","VERMELHO",IF(AO26="🔴","VERMELHO","ROXO"))))</f>
        <v/>
      </c>
      <c r="CD26" s="5" t="inlineStr">
        <is>
          <t>🌎 REGIÕES</t>
        </is>
      </c>
      <c r="CE26" s="5" t="inlineStr">
        <is>
          <t>SEM REDE</t>
        </is>
      </c>
    </row>
    <row r="27">
      <c r="A27" s="5" t="inlineStr">
        <is>
          <t>42045188000134</t>
        </is>
      </c>
      <c r="B27" s="5" t="inlineStr">
        <is>
          <t>PETIT MERCADO RECIFE</t>
        </is>
      </c>
      <c r="C27" s="5" t="inlineStr">
        <is>
          <t>06 - SEM GRUPO</t>
        </is>
      </c>
      <c r="D27" s="5" t="inlineStr">
        <is>
          <t>LARISSA PADILHA</t>
        </is>
      </c>
      <c r="E27" s="5" t="inlineStr">
        <is>
          <t>PE</t>
        </is>
      </c>
      <c r="F27" s="5">
        <f>IFERROR(VLOOKUP(C27,$AS$4:$AT$25,2,FALSE),"")</f>
        <v/>
      </c>
      <c r="G27" s="6">
        <f>IFERROR(VLOOKUP(C27,$AS$4:$AX$25,6,FALSE),"")</f>
        <v/>
      </c>
      <c r="H27" s="5">
        <f>IFERROR(VLOOKUP(C27,$AS$4:$AY$25,7,FALSE),"")</f>
        <v/>
      </c>
      <c r="I27" s="5">
        <f>IFERROR(VLOOKUP(C27,$AS$4:$AZ$25,8,FALSE),"")</f>
        <v/>
      </c>
      <c r="J27" s="7" t="inlineStr">
        <is>
          <t>.</t>
        </is>
      </c>
      <c r="K27" s="5" t="inlineStr">
        <is>
          <t>NORDESTE (SEM MA)</t>
        </is>
      </c>
      <c r="L27" s="8" t="n">
        <v>1515.789473684211</v>
      </c>
      <c r="M27" s="9" t="n">
        <v>126.3157894736842</v>
      </c>
      <c r="N27" s="9" t="n">
        <v>126.3157894736842</v>
      </c>
      <c r="O27" s="9" t="n">
        <v>126.3157894736842</v>
      </c>
      <c r="P27" s="9" t="n">
        <v>126.3157894736842</v>
      </c>
      <c r="Q27" s="9" t="n">
        <v>126.3157894736842</v>
      </c>
      <c r="R27" s="9" t="n">
        <v>126.3157894736842</v>
      </c>
      <c r="S27" s="9" t="n">
        <v>126.3157894736842</v>
      </c>
      <c r="T27" s="9" t="n">
        <v>126.3157894736842</v>
      </c>
      <c r="U27" s="9" t="n">
        <v>126.3157894736842</v>
      </c>
      <c r="V27" s="9" t="n">
        <v>126.3157894736842</v>
      </c>
      <c r="W27" s="9" t="n">
        <v>126.3157894736842</v>
      </c>
      <c r="X27" s="9" t="n">
        <v>126.3157894736842</v>
      </c>
      <c r="Y27" s="7" t="inlineStr">
        <is>
          <t>.</t>
        </is>
      </c>
      <c r="Z27" s="8">
        <f>SUM(AA27:AL27)</f>
        <v/>
      </c>
      <c r="AA27" s="9" t="n">
        <v>0</v>
      </c>
      <c r="AB27" s="9" t="n">
        <v>0</v>
      </c>
      <c r="AC27" s="9" t="n">
        <v>3097.52</v>
      </c>
      <c r="AD27" s="9" t="n">
        <v>3750.38</v>
      </c>
      <c r="AE27" s="9" t="n">
        <v>0</v>
      </c>
      <c r="AF27" s="9" t="n">
        <v>0</v>
      </c>
      <c r="AG27" s="9" t="n">
        <v>2744.45</v>
      </c>
      <c r="AH27" s="9" t="n">
        <v>0</v>
      </c>
      <c r="AI27" s="9" t="n">
        <v>0</v>
      </c>
      <c r="AJ27" s="9" t="n">
        <v>3069.91</v>
      </c>
      <c r="AK27" s="9" t="n">
        <v>0</v>
      </c>
      <c r="AL27" s="9" t="n">
        <v>0</v>
      </c>
      <c r="AM27" s="7" t="inlineStr">
        <is>
          <t>.</t>
        </is>
      </c>
      <c r="AN27" s="6">
        <f>IF(L27=0,0,Z27/L27)</f>
        <v/>
      </c>
      <c r="AO27" s="5">
        <f>IF(AN27="","",IF(AN27&gt;=0.9,"🟢",IF(AN27&gt;=0.7,"🟡",IF(AN27&gt;=0.5,"🟠","🔴"))))</f>
        <v/>
      </c>
      <c r="AP27" s="9">
        <f>IF(L27=0,0,L27-Z27)</f>
        <v/>
      </c>
      <c r="AQ27" s="5">
        <f>IF(Z27=0,"",RANK(Z27,Z$4:Z$1569,0))</f>
        <v/>
      </c>
      <c r="AR27" s="7" t="inlineStr">
        <is>
          <t>.</t>
        </is>
      </c>
      <c r="BA27" s="7" t="inlineStr">
        <is>
          <t>.</t>
        </is>
      </c>
      <c r="BB27" s="9">
        <f>SUM(L$4:L$1569)/COUNTA(A$4:A$1569)</f>
        <v/>
      </c>
      <c r="BC27" s="9">
        <f>SUM(M$4:M$1569)/COUNTA(A$4:A$1569)</f>
        <v/>
      </c>
      <c r="BD27" s="9">
        <f>SUM(N$4:N$1569)/COUNTA(A$4:A$1569)</f>
        <v/>
      </c>
      <c r="BE27" s="9">
        <f>SUM(O$4:O$1569)/COUNTA(A$4:A$1569)</f>
        <v/>
      </c>
      <c r="BF27" s="9">
        <f>SUM(P$4:P$1569)/COUNTA(A$4:A$1569)</f>
        <v/>
      </c>
      <c r="BG27" s="9">
        <f>SUM(Q$4:Q$1569)/COUNTA(A$4:A$1569)</f>
        <v/>
      </c>
      <c r="BH27" s="9">
        <f>SUM(R$4:R$1569)/COUNTA(A$4:A$1569)</f>
        <v/>
      </c>
      <c r="BI27" s="9">
        <f>SUM(S$4:S$1569)/COUNTA(A$4:A$1569)</f>
        <v/>
      </c>
      <c r="BJ27" s="9">
        <f>SUM(T$4:T$1569)/COUNTA(A$4:A$1569)</f>
        <v/>
      </c>
      <c r="BK27" s="9">
        <f>SUM(U$4:U$1569)/COUNTA(A$4:A$1569)</f>
        <v/>
      </c>
      <c r="BL27" s="9">
        <f>SUM(V$4:V$1569)/COUNTA(A$4:A$1569)</f>
        <v/>
      </c>
      <c r="BM27" s="9">
        <f>SUM(W$4:W$1569)/COUNTA(A$4:A$1569)</f>
        <v/>
      </c>
      <c r="BN27" s="9">
        <f>SUM(X$4:X$1569)/COUNTA(A$4:A$1569)</f>
        <v/>
      </c>
      <c r="BO27" s="7" t="inlineStr">
        <is>
          <t>.</t>
        </is>
      </c>
      <c r="BP27" s="9">
        <f>IF(Z27&gt;=BB27,0,IFERROR(BB27+(SUMPRODUCT((Z$4:Z$1569&gt;=BB$4:BB$1569)*(Z$4:Z$1569-BB$4:BB$1569))/MAX(1,COUNTIF(Z$4:Z$1569,"&lt;"&amp;BB27+0.01))),BB27))</f>
        <v/>
      </c>
      <c r="BQ27" s="9">
        <f>IF(AA27&gt;=BC27,0,IFERROR(BC27+SUMPRODUCT((AA$4:AA$1569&gt;=BC$4:BC$1569)*(AA$4:AA$1569-BC$4:BC$1569))/MAX(1,COUNTIF(AA$4:AA$1569,"&lt;"&amp;BC27+0.01)),BC27))</f>
        <v/>
      </c>
      <c r="BR27" s="9">
        <f>IF(AB27&gt;=BD27,0,IFERROR(BD27+SUMPRODUCT((AB$4:AB$1569&gt;=BD$4:BD$1569)*(AB$4:AB$1569-BD$4:BD$1569))/MAX(1,COUNTIF(AB$4:AB$1569,"&lt;"&amp;BD27+0.01)),BD27))</f>
        <v/>
      </c>
      <c r="BS27" s="9">
        <f>IF(AC27&gt;=BE27,0,IFERROR(BE27+SUMPRODUCT((AC$4:AC$1569&gt;=BE$4:BE$1569)*(AC$4:AC$1569-BE$4:BE$1569))/MAX(1,COUNTIF(AC$4:AC$1569,"&lt;"&amp;BE27+0.01)),BE27))</f>
        <v/>
      </c>
      <c r="BT27" s="9">
        <f>IF(AD27&gt;=BF27,0,IFERROR(BF27+SUMPRODUCT((AD$4:AD$1569&gt;=BF$4:BF$1569)*(AD$4:AD$1569-BF$4:BF$1569))/MAX(1,COUNTIF(AD$4:AD$1569,"&lt;"&amp;BF27+0.01)),BF27))</f>
        <v/>
      </c>
      <c r="BU27" s="9">
        <f>IF(AE27&gt;=BG27,0,IFERROR(BG27+SUMPRODUCT((AE$4:AE$1569&gt;=BG$4:BG$1569)*(AE$4:AE$1569-BG$4:BG$1569))/MAX(1,COUNTIF(AE$4:AE$1569,"&lt;"&amp;BG27+0.01)),BG27))</f>
        <v/>
      </c>
      <c r="BV27" s="9">
        <f>IF(AF27&gt;=BH27,0,IFERROR(BH27+SUMPRODUCT((AF$4:AF$1569&gt;=BH$4:BH$1569)*(AF$4:AF$1569-BH$4:BH$1569))/MAX(1,COUNTIF(AF$4:AF$1569,"&lt;"&amp;BH27+0.01)),BH27))</f>
        <v/>
      </c>
      <c r="BW27" s="9">
        <f>IF(AG27&gt;=BI27,0,IFERROR(BI27+SUMPRODUCT((AG$4:AG$1569&gt;=BI$4:BI$1569)*(AG$4:AG$1569-BI$4:BI$1569))/MAX(1,COUNTIF(AG$4:AG$1569,"&lt;"&amp;BI27+0.01)),BI27))</f>
        <v/>
      </c>
      <c r="BX27" s="9">
        <f>IF(AH27&gt;=BJ27,0,IFERROR(BJ27+SUMPRODUCT((AH$4:AH$1569&gt;=BJ$4:BJ$1569)*(AH$4:AH$1569-BJ$4:BJ$1569))/MAX(1,COUNTIF(AH$4:AH$1569,"&lt;"&amp;BJ27+0.01)),BJ27))</f>
        <v/>
      </c>
      <c r="BY27" s="9">
        <f>IF(AI27&gt;=BK27,0,IFERROR(BK27+SUMPRODUCT((AI$4:AI$1569&gt;=BK$4:BK$1569)*(AI$4:AI$1569-BK$4:BK$1569))/MAX(1,COUNTIF(AI$4:AI$1569,"&lt;"&amp;BK27+0.01)),BK27))</f>
        <v/>
      </c>
      <c r="BZ27" s="9">
        <f>IF(AJ27&gt;=BL27,0,IFERROR(BL27+SUMPRODUCT((AJ$4:AJ$1569&gt;=BL$4:BL$1569)*(AJ$4:AJ$1569-BL$4:BL$1569))/MAX(1,COUNTIF(AJ$4:AJ$1569,"&lt;"&amp;BL27+0.01)),BL27))</f>
        <v/>
      </c>
      <c r="CA27" s="9">
        <f>IF(AK27&gt;=BM27,0,IFERROR(BM27+SUMPRODUCT((AK$4:AK$1569&gt;=BM$4:BM$1569)*(AK$4:AK$1569-BM$4:BM$1569))/MAX(1,COUNTIF(AK$4:AK$1569,"&lt;"&amp;BM27+0.01)),BM27))</f>
        <v/>
      </c>
      <c r="CB27" s="9">
        <f>IF(AL27&gt;=BN27,0,IFERROR(BN27+SUMPRODUCT((AL$4:AL$1569&gt;=BN$4:BN$1569)*(AL$4:AL$1569-BN$4:BN$1569))/MAX(1,COUNTIF(AL$4:AL$1569,"&lt;"&amp;BN27+0.01)),BN27))</f>
        <v/>
      </c>
      <c r="CC27" s="5">
        <f>IF(AO27="🟢","VERDE",IF(AO27="🟡","AMARELO",IF(AO27="🟠","VERMELHO",IF(AO27="🔴","VERMELHO","ROXO"))))</f>
        <v/>
      </c>
      <c r="CD27" s="5" t="inlineStr">
        <is>
          <t>🌎 REGIÕES</t>
        </is>
      </c>
      <c r="CE27" s="5" t="inlineStr">
        <is>
          <t>SEM REDE</t>
        </is>
      </c>
    </row>
    <row r="28">
      <c r="A28" s="5" t="inlineStr">
        <is>
          <t>46814160000175</t>
        </is>
      </c>
      <c r="B28" s="5" t="inlineStr">
        <is>
          <t>NATURE PRODUTOS NATURAIS</t>
        </is>
      </c>
      <c r="C28" s="5" t="inlineStr">
        <is>
          <t>06 - SEM GRUPO</t>
        </is>
      </c>
      <c r="D28" s="5" t="inlineStr">
        <is>
          <t>LARISSA PADILHA</t>
        </is>
      </c>
      <c r="E28" s="5" t="inlineStr">
        <is>
          <t>PA</t>
        </is>
      </c>
      <c r="F28" s="5">
        <f>IFERROR(VLOOKUP(C28,$AS$4:$AT$25,2,FALSE),"")</f>
        <v/>
      </c>
      <c r="G28" s="6">
        <f>IFERROR(VLOOKUP(C28,$AS$4:$AX$25,6,FALSE),"")</f>
        <v/>
      </c>
      <c r="H28" s="5">
        <f>IFERROR(VLOOKUP(C28,$AS$4:$AY$25,7,FALSE),"")</f>
        <v/>
      </c>
      <c r="I28" s="5">
        <f>IFERROR(VLOOKUP(C28,$AS$4:$AZ$25,8,FALSE),"")</f>
        <v/>
      </c>
      <c r="J28" s="7" t="inlineStr">
        <is>
          <t>.</t>
        </is>
      </c>
      <c r="K28" s="5" t="inlineStr">
        <is>
          <t>NORTE + MA</t>
        </is>
      </c>
      <c r="L28" s="8" t="n">
        <v>1542.857142857143</v>
      </c>
      <c r="M28" s="9" t="n">
        <v>128.5714285714286</v>
      </c>
      <c r="N28" s="9" t="n">
        <v>128.5714285714286</v>
      </c>
      <c r="O28" s="9" t="n">
        <v>128.5714285714286</v>
      </c>
      <c r="P28" s="9" t="n">
        <v>128.5714285714286</v>
      </c>
      <c r="Q28" s="9" t="n">
        <v>128.5714285714286</v>
      </c>
      <c r="R28" s="9" t="n">
        <v>128.5714285714286</v>
      </c>
      <c r="S28" s="9" t="n">
        <v>128.5714285714286</v>
      </c>
      <c r="T28" s="9" t="n">
        <v>128.5714285714286</v>
      </c>
      <c r="U28" s="9" t="n">
        <v>128.5714285714286</v>
      </c>
      <c r="V28" s="9" t="n">
        <v>128.5714285714286</v>
      </c>
      <c r="W28" s="9" t="n">
        <v>128.5714285714286</v>
      </c>
      <c r="X28" s="9" t="n">
        <v>128.5714285714286</v>
      </c>
      <c r="Y28" s="7" t="inlineStr">
        <is>
          <t>.</t>
        </is>
      </c>
      <c r="Z28" s="8">
        <f>SUM(AA28:AL28)</f>
        <v/>
      </c>
      <c r="AA28" s="9" t="n">
        <v>0</v>
      </c>
      <c r="AB28" s="9" t="n">
        <v>0</v>
      </c>
      <c r="AC28" s="9" t="n">
        <v>6049.11</v>
      </c>
      <c r="AD28" s="9" t="n">
        <v>0</v>
      </c>
      <c r="AE28" s="9" t="n">
        <v>0</v>
      </c>
      <c r="AF28" s="9" t="n">
        <v>0</v>
      </c>
      <c r="AG28" s="9" t="n">
        <v>7216.91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7" t="inlineStr">
        <is>
          <t>.</t>
        </is>
      </c>
      <c r="AN28" s="6">
        <f>IF(L28=0,0,Z28/L28)</f>
        <v/>
      </c>
      <c r="AO28" s="5">
        <f>IF(AN28="","",IF(AN28&gt;=0.9,"🟢",IF(AN28&gt;=0.7,"🟡",IF(AN28&gt;=0.5,"🟠","🔴"))))</f>
        <v/>
      </c>
      <c r="AP28" s="9">
        <f>IF(L28=0,0,L28-Z28)</f>
        <v/>
      </c>
      <c r="AQ28" s="5">
        <f>IF(Z28=0,"",RANK(Z28,Z$4:Z$1569,0))</f>
        <v/>
      </c>
      <c r="AR28" s="7" t="inlineStr">
        <is>
          <t>.</t>
        </is>
      </c>
      <c r="BA28" s="7" t="inlineStr">
        <is>
          <t>.</t>
        </is>
      </c>
      <c r="BB28" s="9">
        <f>SUM(L$4:L$1569)/COUNTA(A$4:A$1569)</f>
        <v/>
      </c>
      <c r="BC28" s="9">
        <f>SUM(M$4:M$1569)/COUNTA(A$4:A$1569)</f>
        <v/>
      </c>
      <c r="BD28" s="9">
        <f>SUM(N$4:N$1569)/COUNTA(A$4:A$1569)</f>
        <v/>
      </c>
      <c r="BE28" s="9">
        <f>SUM(O$4:O$1569)/COUNTA(A$4:A$1569)</f>
        <v/>
      </c>
      <c r="BF28" s="9">
        <f>SUM(P$4:P$1569)/COUNTA(A$4:A$1569)</f>
        <v/>
      </c>
      <c r="BG28" s="9">
        <f>SUM(Q$4:Q$1569)/COUNTA(A$4:A$1569)</f>
        <v/>
      </c>
      <c r="BH28" s="9">
        <f>SUM(R$4:R$1569)/COUNTA(A$4:A$1569)</f>
        <v/>
      </c>
      <c r="BI28" s="9">
        <f>SUM(S$4:S$1569)/COUNTA(A$4:A$1569)</f>
        <v/>
      </c>
      <c r="BJ28" s="9">
        <f>SUM(T$4:T$1569)/COUNTA(A$4:A$1569)</f>
        <v/>
      </c>
      <c r="BK28" s="9">
        <f>SUM(U$4:U$1569)/COUNTA(A$4:A$1569)</f>
        <v/>
      </c>
      <c r="BL28" s="9">
        <f>SUM(V$4:V$1569)/COUNTA(A$4:A$1569)</f>
        <v/>
      </c>
      <c r="BM28" s="9">
        <f>SUM(W$4:W$1569)/COUNTA(A$4:A$1569)</f>
        <v/>
      </c>
      <c r="BN28" s="9">
        <f>SUM(X$4:X$1569)/COUNTA(A$4:A$1569)</f>
        <v/>
      </c>
      <c r="BO28" s="7" t="inlineStr">
        <is>
          <t>.</t>
        </is>
      </c>
      <c r="BP28" s="9">
        <f>IF(Z28&gt;=BB28,0,IFERROR(BB28+(SUMPRODUCT((Z$4:Z$1569&gt;=BB$4:BB$1569)*(Z$4:Z$1569-BB$4:BB$1569))/MAX(1,COUNTIF(Z$4:Z$1569,"&lt;"&amp;BB28+0.01))),BB28))</f>
        <v/>
      </c>
      <c r="BQ28" s="9">
        <f>IF(AA28&gt;=BC28,0,IFERROR(BC28+SUMPRODUCT((AA$4:AA$1569&gt;=BC$4:BC$1569)*(AA$4:AA$1569-BC$4:BC$1569))/MAX(1,COUNTIF(AA$4:AA$1569,"&lt;"&amp;BC28+0.01)),BC28))</f>
        <v/>
      </c>
      <c r="BR28" s="9">
        <f>IF(AB28&gt;=BD28,0,IFERROR(BD28+SUMPRODUCT((AB$4:AB$1569&gt;=BD$4:BD$1569)*(AB$4:AB$1569-BD$4:BD$1569))/MAX(1,COUNTIF(AB$4:AB$1569,"&lt;"&amp;BD28+0.01)),BD28))</f>
        <v/>
      </c>
      <c r="BS28" s="9">
        <f>IF(AC28&gt;=BE28,0,IFERROR(BE28+SUMPRODUCT((AC$4:AC$1569&gt;=BE$4:BE$1569)*(AC$4:AC$1569-BE$4:BE$1569))/MAX(1,COUNTIF(AC$4:AC$1569,"&lt;"&amp;BE28+0.01)),BE28))</f>
        <v/>
      </c>
      <c r="BT28" s="9">
        <f>IF(AD28&gt;=BF28,0,IFERROR(BF28+SUMPRODUCT((AD$4:AD$1569&gt;=BF$4:BF$1569)*(AD$4:AD$1569-BF$4:BF$1569))/MAX(1,COUNTIF(AD$4:AD$1569,"&lt;"&amp;BF28+0.01)),BF28))</f>
        <v/>
      </c>
      <c r="BU28" s="9">
        <f>IF(AE28&gt;=BG28,0,IFERROR(BG28+SUMPRODUCT((AE$4:AE$1569&gt;=BG$4:BG$1569)*(AE$4:AE$1569-BG$4:BG$1569))/MAX(1,COUNTIF(AE$4:AE$1569,"&lt;"&amp;BG28+0.01)),BG28))</f>
        <v/>
      </c>
      <c r="BV28" s="9">
        <f>IF(AF28&gt;=BH28,0,IFERROR(BH28+SUMPRODUCT((AF$4:AF$1569&gt;=BH$4:BH$1569)*(AF$4:AF$1569-BH$4:BH$1569))/MAX(1,COUNTIF(AF$4:AF$1569,"&lt;"&amp;BH28+0.01)),BH28))</f>
        <v/>
      </c>
      <c r="BW28" s="9">
        <f>IF(AG28&gt;=BI28,0,IFERROR(BI28+SUMPRODUCT((AG$4:AG$1569&gt;=BI$4:BI$1569)*(AG$4:AG$1569-BI$4:BI$1569))/MAX(1,COUNTIF(AG$4:AG$1569,"&lt;"&amp;BI28+0.01)),BI28))</f>
        <v/>
      </c>
      <c r="BX28" s="9">
        <f>IF(AH28&gt;=BJ28,0,IFERROR(BJ28+SUMPRODUCT((AH$4:AH$1569&gt;=BJ$4:BJ$1569)*(AH$4:AH$1569-BJ$4:BJ$1569))/MAX(1,COUNTIF(AH$4:AH$1569,"&lt;"&amp;BJ28+0.01)),BJ28))</f>
        <v/>
      </c>
      <c r="BY28" s="9">
        <f>IF(AI28&gt;=BK28,0,IFERROR(BK28+SUMPRODUCT((AI$4:AI$1569&gt;=BK$4:BK$1569)*(AI$4:AI$1569-BK$4:BK$1569))/MAX(1,COUNTIF(AI$4:AI$1569,"&lt;"&amp;BK28+0.01)),BK28))</f>
        <v/>
      </c>
      <c r="BZ28" s="9">
        <f>IF(AJ28&gt;=BL28,0,IFERROR(BL28+SUMPRODUCT((AJ$4:AJ$1569&gt;=BL$4:BL$1569)*(AJ$4:AJ$1569-BL$4:BL$1569))/MAX(1,COUNTIF(AJ$4:AJ$1569,"&lt;"&amp;BL28+0.01)),BL28))</f>
        <v/>
      </c>
      <c r="CA28" s="9">
        <f>IF(AK28&gt;=BM28,0,IFERROR(BM28+SUMPRODUCT((AK$4:AK$1569&gt;=BM$4:BM$1569)*(AK$4:AK$1569-BM$4:BM$1569))/MAX(1,COUNTIF(AK$4:AK$1569,"&lt;"&amp;BM28+0.01)),BM28))</f>
        <v/>
      </c>
      <c r="CB28" s="9">
        <f>IF(AL28&gt;=BN28,0,IFERROR(BN28+SUMPRODUCT((AL$4:AL$1569&gt;=BN$4:BN$1569)*(AL$4:AL$1569-BN$4:BN$1569))/MAX(1,COUNTIF(AL$4:AL$1569,"&lt;"&amp;BN28+0.01)),BN28))</f>
        <v/>
      </c>
      <c r="CC28" s="5">
        <f>IF(AO28="🟢","VERDE",IF(AO28="🟡","AMARELO",IF(AO28="🟠","VERMELHO",IF(AO28="🔴","VERMELHO","ROXO"))))</f>
        <v/>
      </c>
      <c r="CD28" s="5" t="inlineStr">
        <is>
          <t>🌎 REGIÕES</t>
        </is>
      </c>
      <c r="CE28" s="5" t="inlineStr">
        <is>
          <t>SEM REDE</t>
        </is>
      </c>
    </row>
    <row r="29">
      <c r="A29" s="5" t="inlineStr">
        <is>
          <t>07316826000103</t>
        </is>
      </c>
      <c r="B29" s="5" t="inlineStr">
        <is>
          <t>SUPERMERCADO OFERTAO</t>
        </is>
      </c>
      <c r="C29" s="5" t="inlineStr">
        <is>
          <t>06 - SEM GRUPO</t>
        </is>
      </c>
      <c r="D29" s="5" t="inlineStr">
        <is>
          <t>HEMANUELE DITZEL (MANU)</t>
        </is>
      </c>
      <c r="E29" s="5" t="inlineStr">
        <is>
          <t>SC</t>
        </is>
      </c>
      <c r="F29" s="5">
        <f>IFERROR(VLOOKUP(C29,$AS$4:$AT$25,2,FALSE),"")</f>
        <v/>
      </c>
      <c r="G29" s="6">
        <f>IFERROR(VLOOKUP(C29,$AS$4:$AX$25,6,FALSE),"")</f>
        <v/>
      </c>
      <c r="H29" s="5">
        <f>IFERROR(VLOOKUP(C29,$AS$4:$AY$25,7,FALSE),"")</f>
        <v/>
      </c>
      <c r="I29" s="5">
        <f>IFERROR(VLOOKUP(C29,$AS$4:$AZ$25,8,FALSE),"")</f>
        <v/>
      </c>
      <c r="J29" s="7" t="inlineStr">
        <is>
          <t>.</t>
        </is>
      </c>
      <c r="K29" s="5" t="inlineStr">
        <is>
          <t>SUL</t>
        </is>
      </c>
      <c r="L29" s="8" t="n">
        <v>1553.191489361702</v>
      </c>
      <c r="M29" s="9" t="n">
        <v>119.1489361702128</v>
      </c>
      <c r="N29" s="9" t="n">
        <v>123.4042553191489</v>
      </c>
      <c r="O29" s="9" t="n">
        <v>123.4042553191489</v>
      </c>
      <c r="P29" s="9" t="n">
        <v>123.4042553191489</v>
      </c>
      <c r="Q29" s="9" t="n">
        <v>127.6595744680851</v>
      </c>
      <c r="R29" s="9" t="n">
        <v>127.6595744680851</v>
      </c>
      <c r="S29" s="9" t="n">
        <v>131.9148936170213</v>
      </c>
      <c r="T29" s="9" t="n">
        <v>131.9148936170213</v>
      </c>
      <c r="U29" s="9" t="n">
        <v>131.9148936170213</v>
      </c>
      <c r="V29" s="9" t="n">
        <v>136.1702127659574</v>
      </c>
      <c r="W29" s="9" t="n">
        <v>136.1702127659574</v>
      </c>
      <c r="X29" s="9" t="n">
        <v>140.4255319148936</v>
      </c>
      <c r="Y29" s="7" t="inlineStr">
        <is>
          <t>.</t>
        </is>
      </c>
      <c r="Z29" s="8">
        <f>SUM(AA29:AL29)</f>
        <v/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3416.95</v>
      </c>
      <c r="AH29" s="9" t="n">
        <v>1514.06</v>
      </c>
      <c r="AI29" s="9" t="n">
        <v>1824.33</v>
      </c>
      <c r="AJ29" s="9" t="n">
        <v>0</v>
      </c>
      <c r="AK29" s="9" t="n">
        <v>1878.38</v>
      </c>
      <c r="AL29" s="9" t="n">
        <v>3345.11</v>
      </c>
      <c r="AM29" s="7" t="inlineStr">
        <is>
          <t>.</t>
        </is>
      </c>
      <c r="AN29" s="6">
        <f>IF(L29=0,0,Z29/L29)</f>
        <v/>
      </c>
      <c r="AO29" s="5">
        <f>IF(AN29="","",IF(AN29&gt;=0.9,"🟢",IF(AN29&gt;=0.7,"🟡",IF(AN29&gt;=0.5,"🟠","🔴"))))</f>
        <v/>
      </c>
      <c r="AP29" s="9">
        <f>IF(L29=0,0,L29-Z29)</f>
        <v/>
      </c>
      <c r="AQ29" s="5">
        <f>IF(Z29=0,"",RANK(Z29,Z$4:Z$1569,0))</f>
        <v/>
      </c>
      <c r="AR29" s="7" t="inlineStr">
        <is>
          <t>.</t>
        </is>
      </c>
      <c r="BA29" s="7" t="inlineStr">
        <is>
          <t>.</t>
        </is>
      </c>
      <c r="BB29" s="9">
        <f>SUM(L$4:L$1569)/COUNTA(A$4:A$1569)</f>
        <v/>
      </c>
      <c r="BC29" s="9">
        <f>SUM(M$4:M$1569)/COUNTA(A$4:A$1569)</f>
        <v/>
      </c>
      <c r="BD29" s="9">
        <f>SUM(N$4:N$1569)/COUNTA(A$4:A$1569)</f>
        <v/>
      </c>
      <c r="BE29" s="9">
        <f>SUM(O$4:O$1569)/COUNTA(A$4:A$1569)</f>
        <v/>
      </c>
      <c r="BF29" s="9">
        <f>SUM(P$4:P$1569)/COUNTA(A$4:A$1569)</f>
        <v/>
      </c>
      <c r="BG29" s="9">
        <f>SUM(Q$4:Q$1569)/COUNTA(A$4:A$1569)</f>
        <v/>
      </c>
      <c r="BH29" s="9">
        <f>SUM(R$4:R$1569)/COUNTA(A$4:A$1569)</f>
        <v/>
      </c>
      <c r="BI29" s="9">
        <f>SUM(S$4:S$1569)/COUNTA(A$4:A$1569)</f>
        <v/>
      </c>
      <c r="BJ29" s="9">
        <f>SUM(T$4:T$1569)/COUNTA(A$4:A$1569)</f>
        <v/>
      </c>
      <c r="BK29" s="9">
        <f>SUM(U$4:U$1569)/COUNTA(A$4:A$1569)</f>
        <v/>
      </c>
      <c r="BL29" s="9">
        <f>SUM(V$4:V$1569)/COUNTA(A$4:A$1569)</f>
        <v/>
      </c>
      <c r="BM29" s="9">
        <f>SUM(W$4:W$1569)/COUNTA(A$4:A$1569)</f>
        <v/>
      </c>
      <c r="BN29" s="9">
        <f>SUM(X$4:X$1569)/COUNTA(A$4:A$1569)</f>
        <v/>
      </c>
      <c r="BO29" s="7" t="inlineStr">
        <is>
          <t>.</t>
        </is>
      </c>
      <c r="BP29" s="9">
        <f>IF(Z29&gt;=BB29,0,IFERROR(BB29+(SUMPRODUCT((Z$4:Z$1569&gt;=BB$4:BB$1569)*(Z$4:Z$1569-BB$4:BB$1569))/MAX(1,COUNTIF(Z$4:Z$1569,"&lt;"&amp;BB29+0.01))),BB29))</f>
        <v/>
      </c>
      <c r="BQ29" s="9">
        <f>IF(AA29&gt;=BC29,0,IFERROR(BC29+SUMPRODUCT((AA$4:AA$1569&gt;=BC$4:BC$1569)*(AA$4:AA$1569-BC$4:BC$1569))/MAX(1,COUNTIF(AA$4:AA$1569,"&lt;"&amp;BC29+0.01)),BC29))</f>
        <v/>
      </c>
      <c r="BR29" s="9">
        <f>IF(AB29&gt;=BD29,0,IFERROR(BD29+SUMPRODUCT((AB$4:AB$1569&gt;=BD$4:BD$1569)*(AB$4:AB$1569-BD$4:BD$1569))/MAX(1,COUNTIF(AB$4:AB$1569,"&lt;"&amp;BD29+0.01)),BD29))</f>
        <v/>
      </c>
      <c r="BS29" s="9">
        <f>IF(AC29&gt;=BE29,0,IFERROR(BE29+SUMPRODUCT((AC$4:AC$1569&gt;=BE$4:BE$1569)*(AC$4:AC$1569-BE$4:BE$1569))/MAX(1,COUNTIF(AC$4:AC$1569,"&lt;"&amp;BE29+0.01)),BE29))</f>
        <v/>
      </c>
      <c r="BT29" s="9">
        <f>IF(AD29&gt;=BF29,0,IFERROR(BF29+SUMPRODUCT((AD$4:AD$1569&gt;=BF$4:BF$1569)*(AD$4:AD$1569-BF$4:BF$1569))/MAX(1,COUNTIF(AD$4:AD$1569,"&lt;"&amp;BF29+0.01)),BF29))</f>
        <v/>
      </c>
      <c r="BU29" s="9">
        <f>IF(AE29&gt;=BG29,0,IFERROR(BG29+SUMPRODUCT((AE$4:AE$1569&gt;=BG$4:BG$1569)*(AE$4:AE$1569-BG$4:BG$1569))/MAX(1,COUNTIF(AE$4:AE$1569,"&lt;"&amp;BG29+0.01)),BG29))</f>
        <v/>
      </c>
      <c r="BV29" s="9">
        <f>IF(AF29&gt;=BH29,0,IFERROR(BH29+SUMPRODUCT((AF$4:AF$1569&gt;=BH$4:BH$1569)*(AF$4:AF$1569-BH$4:BH$1569))/MAX(1,COUNTIF(AF$4:AF$1569,"&lt;"&amp;BH29+0.01)),BH29))</f>
        <v/>
      </c>
      <c r="BW29" s="9">
        <f>IF(AG29&gt;=BI29,0,IFERROR(BI29+SUMPRODUCT((AG$4:AG$1569&gt;=BI$4:BI$1569)*(AG$4:AG$1569-BI$4:BI$1569))/MAX(1,COUNTIF(AG$4:AG$1569,"&lt;"&amp;BI29+0.01)),BI29))</f>
        <v/>
      </c>
      <c r="BX29" s="9">
        <f>IF(AH29&gt;=BJ29,0,IFERROR(BJ29+SUMPRODUCT((AH$4:AH$1569&gt;=BJ$4:BJ$1569)*(AH$4:AH$1569-BJ$4:BJ$1569))/MAX(1,COUNTIF(AH$4:AH$1569,"&lt;"&amp;BJ29+0.01)),BJ29))</f>
        <v/>
      </c>
      <c r="BY29" s="9">
        <f>IF(AI29&gt;=BK29,0,IFERROR(BK29+SUMPRODUCT((AI$4:AI$1569&gt;=BK$4:BK$1569)*(AI$4:AI$1569-BK$4:BK$1569))/MAX(1,COUNTIF(AI$4:AI$1569,"&lt;"&amp;BK29+0.01)),BK29))</f>
        <v/>
      </c>
      <c r="BZ29" s="9">
        <f>IF(AJ29&gt;=BL29,0,IFERROR(BL29+SUMPRODUCT((AJ$4:AJ$1569&gt;=BL$4:BL$1569)*(AJ$4:AJ$1569-BL$4:BL$1569))/MAX(1,COUNTIF(AJ$4:AJ$1569,"&lt;"&amp;BL29+0.01)),BL29))</f>
        <v/>
      </c>
      <c r="CA29" s="9">
        <f>IF(AK29&gt;=BM29,0,IFERROR(BM29+SUMPRODUCT((AK$4:AK$1569&gt;=BM$4:BM$1569)*(AK$4:AK$1569-BM$4:BM$1569))/MAX(1,COUNTIF(AK$4:AK$1569,"&lt;"&amp;BM29+0.01)),BM29))</f>
        <v/>
      </c>
      <c r="CB29" s="9">
        <f>IF(AL29&gt;=BN29,0,IFERROR(BN29+SUMPRODUCT((AL$4:AL$1569&gt;=BN$4:BN$1569)*(AL$4:AL$1569-BN$4:BN$1569))/MAX(1,COUNTIF(AL$4:AL$1569,"&lt;"&amp;BN29+0.01)),BN29))</f>
        <v/>
      </c>
      <c r="CC29" s="5">
        <f>IF(AO29="🟢","VERDE",IF(AO29="🟡","AMARELO",IF(AO29="🟠","VERMELHO",IF(AO29="🔴","VERMELHO","ROXO"))))</f>
        <v/>
      </c>
      <c r="CD29" s="5" t="inlineStr">
        <is>
          <t>🌎 REGIÕES</t>
        </is>
      </c>
      <c r="CE29" s="5" t="inlineStr">
        <is>
          <t>SEM REDE</t>
        </is>
      </c>
    </row>
    <row r="30">
      <c r="A30" s="5" t="inlineStr">
        <is>
          <t>49982339000120</t>
        </is>
      </c>
      <c r="B30" s="5" t="inlineStr">
        <is>
          <t>FITLAND BLUMENAU AGUA VERDE</t>
        </is>
      </c>
      <c r="C30" s="5" t="inlineStr">
        <is>
          <t>06 - INTERNA - FITLAND</t>
        </is>
      </c>
      <c r="D30" s="5" t="inlineStr">
        <is>
          <t>JULIO GADRET</t>
        </is>
      </c>
      <c r="E30" s="5" t="inlineStr">
        <is>
          <t>SC</t>
        </is>
      </c>
      <c r="F30" s="5">
        <f>IFERROR(VLOOKUP(C30,$AS$4:$AT$25,2,FALSE),"")</f>
        <v/>
      </c>
      <c r="G30" s="6">
        <f>IFERROR(VLOOKUP(C30,$AS$4:$AX$25,6,FALSE),"")</f>
        <v/>
      </c>
      <c r="H30" s="5">
        <f>IFERROR(VLOOKUP(C30,$AS$4:$AY$25,7,FALSE),"")</f>
        <v/>
      </c>
      <c r="I30" s="5">
        <f>IFERROR(VLOOKUP(C30,$AS$4:$AZ$25,8,FALSE),"")</f>
        <v/>
      </c>
      <c r="J30" s="7" t="inlineStr">
        <is>
          <t>.</t>
        </is>
      </c>
      <c r="K30" s="5" t="inlineStr">
        <is>
          <t>NACIONAL</t>
        </is>
      </c>
      <c r="L30" s="8" t="n">
        <v>10706.89655172414</v>
      </c>
      <c r="M30" s="9" t="n">
        <v>750</v>
      </c>
      <c r="N30" s="9" t="n">
        <v>775.8620689655172</v>
      </c>
      <c r="O30" s="9" t="n">
        <v>801.7241379310345</v>
      </c>
      <c r="P30" s="9" t="n">
        <v>827.5862068965517</v>
      </c>
      <c r="Q30" s="9" t="n">
        <v>853.448275862069</v>
      </c>
      <c r="R30" s="9" t="n">
        <v>879.3103448275862</v>
      </c>
      <c r="S30" s="9" t="n">
        <v>905.1724137931035</v>
      </c>
      <c r="T30" s="9" t="n">
        <v>931.0344827586207</v>
      </c>
      <c r="U30" s="9" t="n">
        <v>956.8965517241379</v>
      </c>
      <c r="V30" s="9" t="n">
        <v>982.7586206896551</v>
      </c>
      <c r="W30" s="9" t="n">
        <v>1008.620689655172</v>
      </c>
      <c r="X30" s="9" t="n">
        <v>1034.48275862069</v>
      </c>
      <c r="Y30" s="7" t="inlineStr">
        <is>
          <t>.</t>
        </is>
      </c>
      <c r="Z30" s="8">
        <f>SUM(AA30:AL30)</f>
        <v/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2643.25</v>
      </c>
      <c r="AG30" s="9" t="n">
        <v>1678.98</v>
      </c>
      <c r="AH30" s="9" t="n">
        <v>4220.08</v>
      </c>
      <c r="AI30" s="9" t="n">
        <v>2074.89</v>
      </c>
      <c r="AJ30" s="9" t="n">
        <v>0</v>
      </c>
      <c r="AK30" s="9" t="n">
        <v>1251.88</v>
      </c>
      <c r="AL30" s="9" t="n">
        <v>0</v>
      </c>
      <c r="AM30" s="7" t="inlineStr">
        <is>
          <t>.</t>
        </is>
      </c>
      <c r="AN30" s="6">
        <f>IF(L30=0,0,Z30/L30)</f>
        <v/>
      </c>
      <c r="AO30" s="5">
        <f>IF(AN30="","",IF(AN30&gt;=0.9,"🟢",IF(AN30&gt;=0.7,"🟡",IF(AN30&gt;=0.5,"🟠","🔴"))))</f>
        <v/>
      </c>
      <c r="AP30" s="9">
        <f>IF(L30=0,0,L30-Z30)</f>
        <v/>
      </c>
      <c r="AQ30" s="5">
        <f>IF(Z30=0,"",RANK(Z30,Z$4:Z$1569,0))</f>
        <v/>
      </c>
      <c r="AR30" s="7" t="inlineStr">
        <is>
          <t>.</t>
        </is>
      </c>
      <c r="BA30" s="7" t="inlineStr">
        <is>
          <t>.</t>
        </is>
      </c>
      <c r="BB30" s="9">
        <f>SUM(L$4:L$1569)/COUNTA(A$4:A$1569)</f>
        <v/>
      </c>
      <c r="BC30" s="9">
        <f>SUM(M$4:M$1569)/COUNTA(A$4:A$1569)</f>
        <v/>
      </c>
      <c r="BD30" s="9">
        <f>SUM(N$4:N$1569)/COUNTA(A$4:A$1569)</f>
        <v/>
      </c>
      <c r="BE30" s="9">
        <f>SUM(O$4:O$1569)/COUNTA(A$4:A$1569)</f>
        <v/>
      </c>
      <c r="BF30" s="9">
        <f>SUM(P$4:P$1569)/COUNTA(A$4:A$1569)</f>
        <v/>
      </c>
      <c r="BG30" s="9">
        <f>SUM(Q$4:Q$1569)/COUNTA(A$4:A$1569)</f>
        <v/>
      </c>
      <c r="BH30" s="9">
        <f>SUM(R$4:R$1569)/COUNTA(A$4:A$1569)</f>
        <v/>
      </c>
      <c r="BI30" s="9">
        <f>SUM(S$4:S$1569)/COUNTA(A$4:A$1569)</f>
        <v/>
      </c>
      <c r="BJ30" s="9">
        <f>SUM(T$4:T$1569)/COUNTA(A$4:A$1569)</f>
        <v/>
      </c>
      <c r="BK30" s="9">
        <f>SUM(U$4:U$1569)/COUNTA(A$4:A$1569)</f>
        <v/>
      </c>
      <c r="BL30" s="9">
        <f>SUM(V$4:V$1569)/COUNTA(A$4:A$1569)</f>
        <v/>
      </c>
      <c r="BM30" s="9">
        <f>SUM(W$4:W$1569)/COUNTA(A$4:A$1569)</f>
        <v/>
      </c>
      <c r="BN30" s="9">
        <f>SUM(X$4:X$1569)/COUNTA(A$4:A$1569)</f>
        <v/>
      </c>
      <c r="BO30" s="7" t="inlineStr">
        <is>
          <t>.</t>
        </is>
      </c>
      <c r="BP30" s="9">
        <f>IF(Z30&gt;=BB30,0,IFERROR(BB30+(SUMPRODUCT((Z$4:Z$1569&gt;=BB$4:BB$1569)*(Z$4:Z$1569-BB$4:BB$1569))/MAX(1,COUNTIF(Z$4:Z$1569,"&lt;"&amp;BB30+0.01))),BB30))</f>
        <v/>
      </c>
      <c r="BQ30" s="9">
        <f>IF(AA30&gt;=BC30,0,IFERROR(BC30+SUMPRODUCT((AA$4:AA$1569&gt;=BC$4:BC$1569)*(AA$4:AA$1569-BC$4:BC$1569))/MAX(1,COUNTIF(AA$4:AA$1569,"&lt;"&amp;BC30+0.01)),BC30))</f>
        <v/>
      </c>
      <c r="BR30" s="9">
        <f>IF(AB30&gt;=BD30,0,IFERROR(BD30+SUMPRODUCT((AB$4:AB$1569&gt;=BD$4:BD$1569)*(AB$4:AB$1569-BD$4:BD$1569))/MAX(1,COUNTIF(AB$4:AB$1569,"&lt;"&amp;BD30+0.01)),BD30))</f>
        <v/>
      </c>
      <c r="BS30" s="9">
        <f>IF(AC30&gt;=BE30,0,IFERROR(BE30+SUMPRODUCT((AC$4:AC$1569&gt;=BE$4:BE$1569)*(AC$4:AC$1569-BE$4:BE$1569))/MAX(1,COUNTIF(AC$4:AC$1569,"&lt;"&amp;BE30+0.01)),BE30))</f>
        <v/>
      </c>
      <c r="BT30" s="9">
        <f>IF(AD30&gt;=BF30,0,IFERROR(BF30+SUMPRODUCT((AD$4:AD$1569&gt;=BF$4:BF$1569)*(AD$4:AD$1569-BF$4:BF$1569))/MAX(1,COUNTIF(AD$4:AD$1569,"&lt;"&amp;BF30+0.01)),BF30))</f>
        <v/>
      </c>
      <c r="BU30" s="9">
        <f>IF(AE30&gt;=BG30,0,IFERROR(BG30+SUMPRODUCT((AE$4:AE$1569&gt;=BG$4:BG$1569)*(AE$4:AE$1569-BG$4:BG$1569))/MAX(1,COUNTIF(AE$4:AE$1569,"&lt;"&amp;BG30+0.01)),BG30))</f>
        <v/>
      </c>
      <c r="BV30" s="9">
        <f>IF(AF30&gt;=BH30,0,IFERROR(BH30+SUMPRODUCT((AF$4:AF$1569&gt;=BH$4:BH$1569)*(AF$4:AF$1569-BH$4:BH$1569))/MAX(1,COUNTIF(AF$4:AF$1569,"&lt;"&amp;BH30+0.01)),BH30))</f>
        <v/>
      </c>
      <c r="BW30" s="9">
        <f>IF(AG30&gt;=BI30,0,IFERROR(BI30+SUMPRODUCT((AG$4:AG$1569&gt;=BI$4:BI$1569)*(AG$4:AG$1569-BI$4:BI$1569))/MAX(1,COUNTIF(AG$4:AG$1569,"&lt;"&amp;BI30+0.01)),BI30))</f>
        <v/>
      </c>
      <c r="BX30" s="9">
        <f>IF(AH30&gt;=BJ30,0,IFERROR(BJ30+SUMPRODUCT((AH$4:AH$1569&gt;=BJ$4:BJ$1569)*(AH$4:AH$1569-BJ$4:BJ$1569))/MAX(1,COUNTIF(AH$4:AH$1569,"&lt;"&amp;BJ30+0.01)),BJ30))</f>
        <v/>
      </c>
      <c r="BY30" s="9">
        <f>IF(AI30&gt;=BK30,0,IFERROR(BK30+SUMPRODUCT((AI$4:AI$1569&gt;=BK$4:BK$1569)*(AI$4:AI$1569-BK$4:BK$1569))/MAX(1,COUNTIF(AI$4:AI$1569,"&lt;"&amp;BK30+0.01)),BK30))</f>
        <v/>
      </c>
      <c r="BZ30" s="9">
        <f>IF(AJ30&gt;=BL30,0,IFERROR(BL30+SUMPRODUCT((AJ$4:AJ$1569&gt;=BL$4:BL$1569)*(AJ$4:AJ$1569-BL$4:BL$1569))/MAX(1,COUNTIF(AJ$4:AJ$1569,"&lt;"&amp;BL30+0.01)),BL30))</f>
        <v/>
      </c>
      <c r="CA30" s="9">
        <f>IF(AK30&gt;=BM30,0,IFERROR(BM30+SUMPRODUCT((AK$4:AK$1569&gt;=BM$4:BM$1569)*(AK$4:AK$1569-BM$4:BM$1569))/MAX(1,COUNTIF(AK$4:AK$1569,"&lt;"&amp;BM30+0.01)),BM30))</f>
        <v/>
      </c>
      <c r="CB30" s="9">
        <f>IF(AL30&gt;=BN30,0,IFERROR(BN30+SUMPRODUCT((AL$4:AL$1569&gt;=BN$4:BN$1569)*(AL$4:AL$1569-BN$4:BN$1569))/MAX(1,COUNTIF(AL$4:AL$1569,"&lt;"&amp;BN30+0.01)),BN30))</f>
        <v/>
      </c>
      <c r="CC30" s="5">
        <f>IF(AO30="🟢","VERDE",IF(AO30="🟡","AMARELO",IF(AO30="🟠","VERMELHO",IF(AO30="🔴","VERMELHO","ROXO"))))</f>
        <v/>
      </c>
      <c r="CD30" s="5" t="inlineStr">
        <is>
          <t>🏢 REDES</t>
        </is>
      </c>
      <c r="CE30" s="5" t="inlineStr">
        <is>
          <t>FITLAND</t>
        </is>
      </c>
    </row>
    <row r="31">
      <c r="A31" s="5" t="inlineStr">
        <is>
          <t>45161877000100</t>
        </is>
      </c>
      <c r="B31" s="5" t="inlineStr">
        <is>
          <t>CIA DA SAUDE INDAIAL</t>
        </is>
      </c>
      <c r="C31" s="5" t="inlineStr">
        <is>
          <t>06 - INTERNA - CIA DA SAUDE</t>
        </is>
      </c>
      <c r="D31" s="5" t="inlineStr">
        <is>
          <t>JULIO GADRET</t>
        </is>
      </c>
      <c r="E31" s="5" t="inlineStr">
        <is>
          <t>SC</t>
        </is>
      </c>
      <c r="F31" s="5">
        <f>IFERROR(VLOOKUP(C31,$AS$4:$AT$25,2,FALSE),"")</f>
        <v/>
      </c>
      <c r="G31" s="6">
        <f>IFERROR(VLOOKUP(C31,$AS$4:$AX$25,6,FALSE),"")</f>
        <v/>
      </c>
      <c r="H31" s="5">
        <f>IFERROR(VLOOKUP(C31,$AS$4:$AY$25,7,FALSE),"")</f>
        <v/>
      </c>
      <c r="I31" s="5">
        <f>IFERROR(VLOOKUP(C31,$AS$4:$AZ$25,8,FALSE),"")</f>
        <v/>
      </c>
      <c r="J31" s="7" t="inlineStr">
        <is>
          <t>.</t>
        </is>
      </c>
      <c r="K31" s="5" t="inlineStr">
        <is>
          <t>NACIONAL</t>
        </is>
      </c>
      <c r="L31" s="8" t="n">
        <v>10875</v>
      </c>
      <c r="M31" s="9" t="n">
        <v>729.1666666666666</v>
      </c>
      <c r="N31" s="9" t="n">
        <v>770.8333333333334</v>
      </c>
      <c r="O31" s="9" t="n">
        <v>791.6666666666666</v>
      </c>
      <c r="P31" s="9" t="n">
        <v>833.3333333333334</v>
      </c>
      <c r="Q31" s="9" t="n">
        <v>854.1666666666666</v>
      </c>
      <c r="R31" s="9" t="n">
        <v>895.8333333333334</v>
      </c>
      <c r="S31" s="9" t="n">
        <v>916.6666666666666</v>
      </c>
      <c r="T31" s="9" t="n">
        <v>958.3333333333334</v>
      </c>
      <c r="U31" s="9" t="n">
        <v>979.1666666666666</v>
      </c>
      <c r="V31" s="9" t="n">
        <v>1020.833333333333</v>
      </c>
      <c r="W31" s="9" t="n">
        <v>1041.666666666667</v>
      </c>
      <c r="X31" s="9" t="n">
        <v>1083.333333333333</v>
      </c>
      <c r="Y31" s="7" t="inlineStr">
        <is>
          <t>.</t>
        </is>
      </c>
      <c r="Z31" s="8">
        <f>SUM(AA31:AL31)</f>
        <v/>
      </c>
      <c r="AA31" s="9" t="n">
        <v>1360.8</v>
      </c>
      <c r="AB31" s="9" t="n">
        <v>0</v>
      </c>
      <c r="AC31" s="9" t="n">
        <v>0</v>
      </c>
      <c r="AD31" s="9" t="n">
        <v>4544.43</v>
      </c>
      <c r="AE31" s="9" t="n">
        <v>0</v>
      </c>
      <c r="AF31" s="9" t="n">
        <v>912.37</v>
      </c>
      <c r="AG31" s="9" t="n">
        <v>6306.96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7" t="inlineStr">
        <is>
          <t>.</t>
        </is>
      </c>
      <c r="AN31" s="6">
        <f>IF(L31=0,0,Z31/L31)</f>
        <v/>
      </c>
      <c r="AO31" s="5">
        <f>IF(AN31="","",IF(AN31&gt;=0.9,"🟢",IF(AN31&gt;=0.7,"🟡",IF(AN31&gt;=0.5,"🟠","🔴"))))</f>
        <v/>
      </c>
      <c r="AP31" s="9">
        <f>IF(L31=0,0,L31-Z31)</f>
        <v/>
      </c>
      <c r="AQ31" s="5">
        <f>IF(Z31=0,"",RANK(Z31,Z$4:Z$1569,0))</f>
        <v/>
      </c>
      <c r="AR31" s="7" t="inlineStr">
        <is>
          <t>.</t>
        </is>
      </c>
      <c r="BA31" s="7" t="inlineStr">
        <is>
          <t>.</t>
        </is>
      </c>
      <c r="BB31" s="9">
        <f>SUM(L$4:L$1569)/COUNTA(A$4:A$1569)</f>
        <v/>
      </c>
      <c r="BC31" s="9">
        <f>SUM(M$4:M$1569)/COUNTA(A$4:A$1569)</f>
        <v/>
      </c>
      <c r="BD31" s="9">
        <f>SUM(N$4:N$1569)/COUNTA(A$4:A$1569)</f>
        <v/>
      </c>
      <c r="BE31" s="9">
        <f>SUM(O$4:O$1569)/COUNTA(A$4:A$1569)</f>
        <v/>
      </c>
      <c r="BF31" s="9">
        <f>SUM(P$4:P$1569)/COUNTA(A$4:A$1569)</f>
        <v/>
      </c>
      <c r="BG31" s="9">
        <f>SUM(Q$4:Q$1569)/COUNTA(A$4:A$1569)</f>
        <v/>
      </c>
      <c r="BH31" s="9">
        <f>SUM(R$4:R$1569)/COUNTA(A$4:A$1569)</f>
        <v/>
      </c>
      <c r="BI31" s="9">
        <f>SUM(S$4:S$1569)/COUNTA(A$4:A$1569)</f>
        <v/>
      </c>
      <c r="BJ31" s="9">
        <f>SUM(T$4:T$1569)/COUNTA(A$4:A$1569)</f>
        <v/>
      </c>
      <c r="BK31" s="9">
        <f>SUM(U$4:U$1569)/COUNTA(A$4:A$1569)</f>
        <v/>
      </c>
      <c r="BL31" s="9">
        <f>SUM(V$4:V$1569)/COUNTA(A$4:A$1569)</f>
        <v/>
      </c>
      <c r="BM31" s="9">
        <f>SUM(W$4:W$1569)/COUNTA(A$4:A$1569)</f>
        <v/>
      </c>
      <c r="BN31" s="9">
        <f>SUM(X$4:X$1569)/COUNTA(A$4:A$1569)</f>
        <v/>
      </c>
      <c r="BO31" s="7" t="inlineStr">
        <is>
          <t>.</t>
        </is>
      </c>
      <c r="BP31" s="9">
        <f>IF(Z31&gt;=BB31,0,IFERROR(BB31+(SUMPRODUCT((Z$4:Z$1569&gt;=BB$4:BB$1569)*(Z$4:Z$1569-BB$4:BB$1569))/MAX(1,COUNTIF(Z$4:Z$1569,"&lt;"&amp;BB31+0.01))),BB31))</f>
        <v/>
      </c>
      <c r="BQ31" s="9">
        <f>IF(AA31&gt;=BC31,0,IFERROR(BC31+SUMPRODUCT((AA$4:AA$1569&gt;=BC$4:BC$1569)*(AA$4:AA$1569-BC$4:BC$1569))/MAX(1,COUNTIF(AA$4:AA$1569,"&lt;"&amp;BC31+0.01)),BC31))</f>
        <v/>
      </c>
      <c r="BR31" s="9">
        <f>IF(AB31&gt;=BD31,0,IFERROR(BD31+SUMPRODUCT((AB$4:AB$1569&gt;=BD$4:BD$1569)*(AB$4:AB$1569-BD$4:BD$1569))/MAX(1,COUNTIF(AB$4:AB$1569,"&lt;"&amp;BD31+0.01)),BD31))</f>
        <v/>
      </c>
      <c r="BS31" s="9">
        <f>IF(AC31&gt;=BE31,0,IFERROR(BE31+SUMPRODUCT((AC$4:AC$1569&gt;=BE$4:BE$1569)*(AC$4:AC$1569-BE$4:BE$1569))/MAX(1,COUNTIF(AC$4:AC$1569,"&lt;"&amp;BE31+0.01)),BE31))</f>
        <v/>
      </c>
      <c r="BT31" s="9">
        <f>IF(AD31&gt;=BF31,0,IFERROR(BF31+SUMPRODUCT((AD$4:AD$1569&gt;=BF$4:BF$1569)*(AD$4:AD$1569-BF$4:BF$1569))/MAX(1,COUNTIF(AD$4:AD$1569,"&lt;"&amp;BF31+0.01)),BF31))</f>
        <v/>
      </c>
      <c r="BU31" s="9">
        <f>IF(AE31&gt;=BG31,0,IFERROR(BG31+SUMPRODUCT((AE$4:AE$1569&gt;=BG$4:BG$1569)*(AE$4:AE$1569-BG$4:BG$1569))/MAX(1,COUNTIF(AE$4:AE$1569,"&lt;"&amp;BG31+0.01)),BG31))</f>
        <v/>
      </c>
      <c r="BV31" s="9">
        <f>IF(AF31&gt;=BH31,0,IFERROR(BH31+SUMPRODUCT((AF$4:AF$1569&gt;=BH$4:BH$1569)*(AF$4:AF$1569-BH$4:BH$1569))/MAX(1,COUNTIF(AF$4:AF$1569,"&lt;"&amp;BH31+0.01)),BH31))</f>
        <v/>
      </c>
      <c r="BW31" s="9">
        <f>IF(AG31&gt;=BI31,0,IFERROR(BI31+SUMPRODUCT((AG$4:AG$1569&gt;=BI$4:BI$1569)*(AG$4:AG$1569-BI$4:BI$1569))/MAX(1,COUNTIF(AG$4:AG$1569,"&lt;"&amp;BI31+0.01)),BI31))</f>
        <v/>
      </c>
      <c r="BX31" s="9">
        <f>IF(AH31&gt;=BJ31,0,IFERROR(BJ31+SUMPRODUCT((AH$4:AH$1569&gt;=BJ$4:BJ$1569)*(AH$4:AH$1569-BJ$4:BJ$1569))/MAX(1,COUNTIF(AH$4:AH$1569,"&lt;"&amp;BJ31+0.01)),BJ31))</f>
        <v/>
      </c>
      <c r="BY31" s="9">
        <f>IF(AI31&gt;=BK31,0,IFERROR(BK31+SUMPRODUCT((AI$4:AI$1569&gt;=BK$4:BK$1569)*(AI$4:AI$1569-BK$4:BK$1569))/MAX(1,COUNTIF(AI$4:AI$1569,"&lt;"&amp;BK31+0.01)),BK31))</f>
        <v/>
      </c>
      <c r="BZ31" s="9">
        <f>IF(AJ31&gt;=BL31,0,IFERROR(BL31+SUMPRODUCT((AJ$4:AJ$1569&gt;=BL$4:BL$1569)*(AJ$4:AJ$1569-BL$4:BL$1569))/MAX(1,COUNTIF(AJ$4:AJ$1569,"&lt;"&amp;BL31+0.01)),BL31))</f>
        <v/>
      </c>
      <c r="CA31" s="9">
        <f>IF(AK31&gt;=BM31,0,IFERROR(BM31+SUMPRODUCT((AK$4:AK$1569&gt;=BM$4:BM$1569)*(AK$4:AK$1569-BM$4:BM$1569))/MAX(1,COUNTIF(AK$4:AK$1569,"&lt;"&amp;BM31+0.01)),BM31))</f>
        <v/>
      </c>
      <c r="CB31" s="9">
        <f>IF(AL31&gt;=BN31,0,IFERROR(BN31+SUMPRODUCT((AL$4:AL$1569&gt;=BN$4:BN$1569)*(AL$4:AL$1569-BN$4:BN$1569))/MAX(1,COUNTIF(AL$4:AL$1569,"&lt;"&amp;BN31+0.01)),BN31))</f>
        <v/>
      </c>
      <c r="CC31" s="5">
        <f>IF(AO31="🟢","VERDE",IF(AO31="🟡","AMARELO",IF(AO31="🟠","VERMELHO",IF(AO31="🔴","VERMELHO","ROXO"))))</f>
        <v/>
      </c>
      <c r="CD31" s="5" t="inlineStr">
        <is>
          <t>🏢 REDES</t>
        </is>
      </c>
      <c r="CE31" s="5" t="inlineStr">
        <is>
          <t>CIA DA SAUDE</t>
        </is>
      </c>
    </row>
    <row r="32">
      <c r="A32" s="5" t="inlineStr">
        <is>
          <t>49300020000177</t>
        </is>
      </c>
      <c r="B32" s="5" t="inlineStr">
        <is>
          <t>Divina Terra Capão da Canoa</t>
        </is>
      </c>
      <c r="C32" s="5" t="inlineStr">
        <is>
          <t>06 - INTERNA - DIVINA TERRA</t>
        </is>
      </c>
      <c r="D32" s="5" t="inlineStr">
        <is>
          <t>DAIANE STAVICKI</t>
        </is>
      </c>
      <c r="E32" s="5" t="inlineStr">
        <is>
          <t>RS</t>
        </is>
      </c>
      <c r="F32" s="5">
        <f>IFERROR(VLOOKUP(C32,$AS$4:$AT$25,2,FALSE),"")</f>
        <v/>
      </c>
      <c r="G32" s="6">
        <f>IFERROR(VLOOKUP(C32,$AS$4:$AX$25,6,FALSE),"")</f>
        <v/>
      </c>
      <c r="H32" s="5">
        <f>IFERROR(VLOOKUP(C32,$AS$4:$AY$25,7,FALSE),"")</f>
        <v/>
      </c>
      <c r="I32" s="5">
        <f>IFERROR(VLOOKUP(C32,$AS$4:$AZ$25,8,FALSE),"")</f>
        <v/>
      </c>
      <c r="J32" s="7" t="inlineStr">
        <is>
          <t>.</t>
        </is>
      </c>
      <c r="K32" s="5" t="inlineStr">
        <is>
          <t>NACIONAL</t>
        </is>
      </c>
      <c r="L32" s="8" t="n">
        <v>6566.037735849057</v>
      </c>
      <c r="M32" s="9" t="n">
        <v>452.8301886792453</v>
      </c>
      <c r="N32" s="9" t="n">
        <v>481.1320754716981</v>
      </c>
      <c r="O32" s="9" t="n">
        <v>481.1320754716981</v>
      </c>
      <c r="P32" s="9" t="n">
        <v>509.4339622641509</v>
      </c>
      <c r="Q32" s="9" t="n">
        <v>509.4339622641509</v>
      </c>
      <c r="R32" s="9" t="n">
        <v>537.7358490566038</v>
      </c>
      <c r="S32" s="9" t="n">
        <v>566.0377358490566</v>
      </c>
      <c r="T32" s="9" t="n">
        <v>566.0377358490566</v>
      </c>
      <c r="U32" s="9" t="n">
        <v>594.3396226415094</v>
      </c>
      <c r="V32" s="9" t="n">
        <v>594.3396226415094</v>
      </c>
      <c r="W32" s="9" t="n">
        <v>622.6415094339623</v>
      </c>
      <c r="X32" s="9" t="n">
        <v>650.9433962264151</v>
      </c>
      <c r="Y32" s="7" t="inlineStr">
        <is>
          <t>.</t>
        </is>
      </c>
      <c r="Z32" s="8">
        <f>SUM(AA32:AL32)</f>
        <v/>
      </c>
      <c r="AA32" s="9" t="n">
        <v>0</v>
      </c>
      <c r="AB32" s="9" t="n">
        <v>0</v>
      </c>
      <c r="AC32" s="9" t="n">
        <v>0</v>
      </c>
      <c r="AD32" s="9" t="n">
        <v>0</v>
      </c>
      <c r="AE32" s="9" t="n">
        <v>0</v>
      </c>
      <c r="AF32" s="9" t="n">
        <v>0</v>
      </c>
      <c r="AG32" s="9" t="n">
        <v>0</v>
      </c>
      <c r="AH32" s="9" t="n">
        <v>0</v>
      </c>
      <c r="AI32" s="9" t="n">
        <v>4972.49</v>
      </c>
      <c r="AJ32" s="9" t="n">
        <v>7929.84</v>
      </c>
      <c r="AK32" s="9" t="n">
        <v>0</v>
      </c>
      <c r="AL32" s="9" t="n">
        <v>0</v>
      </c>
      <c r="AM32" s="7" t="inlineStr">
        <is>
          <t>.</t>
        </is>
      </c>
      <c r="AN32" s="6">
        <f>IF(L32=0,0,Z32/L32)</f>
        <v/>
      </c>
      <c r="AO32" s="5">
        <f>IF(AN32="","",IF(AN32&gt;=0.9,"🟢",IF(AN32&gt;=0.7,"🟡",IF(AN32&gt;=0.5,"🟠","🔴"))))</f>
        <v/>
      </c>
      <c r="AP32" s="9">
        <f>IF(L32=0,0,L32-Z32)</f>
        <v/>
      </c>
      <c r="AQ32" s="5">
        <f>IF(Z32=0,"",RANK(Z32,Z$4:Z$1569,0))</f>
        <v/>
      </c>
      <c r="AR32" s="7" t="inlineStr">
        <is>
          <t>.</t>
        </is>
      </c>
      <c r="BA32" s="7" t="inlineStr">
        <is>
          <t>.</t>
        </is>
      </c>
      <c r="BB32" s="9">
        <f>SUM(L$4:L$1569)/COUNTA(A$4:A$1569)</f>
        <v/>
      </c>
      <c r="BC32" s="9">
        <f>SUM(M$4:M$1569)/COUNTA(A$4:A$1569)</f>
        <v/>
      </c>
      <c r="BD32" s="9">
        <f>SUM(N$4:N$1569)/COUNTA(A$4:A$1569)</f>
        <v/>
      </c>
      <c r="BE32" s="9">
        <f>SUM(O$4:O$1569)/COUNTA(A$4:A$1569)</f>
        <v/>
      </c>
      <c r="BF32" s="9">
        <f>SUM(P$4:P$1569)/COUNTA(A$4:A$1569)</f>
        <v/>
      </c>
      <c r="BG32" s="9">
        <f>SUM(Q$4:Q$1569)/COUNTA(A$4:A$1569)</f>
        <v/>
      </c>
      <c r="BH32" s="9">
        <f>SUM(R$4:R$1569)/COUNTA(A$4:A$1569)</f>
        <v/>
      </c>
      <c r="BI32" s="9">
        <f>SUM(S$4:S$1569)/COUNTA(A$4:A$1569)</f>
        <v/>
      </c>
      <c r="BJ32" s="9">
        <f>SUM(T$4:T$1569)/COUNTA(A$4:A$1569)</f>
        <v/>
      </c>
      <c r="BK32" s="9">
        <f>SUM(U$4:U$1569)/COUNTA(A$4:A$1569)</f>
        <v/>
      </c>
      <c r="BL32" s="9">
        <f>SUM(V$4:V$1569)/COUNTA(A$4:A$1569)</f>
        <v/>
      </c>
      <c r="BM32" s="9">
        <f>SUM(W$4:W$1569)/COUNTA(A$4:A$1569)</f>
        <v/>
      </c>
      <c r="BN32" s="9">
        <f>SUM(X$4:X$1569)/COUNTA(A$4:A$1569)</f>
        <v/>
      </c>
      <c r="BO32" s="7" t="inlineStr">
        <is>
          <t>.</t>
        </is>
      </c>
      <c r="BP32" s="9">
        <f>IF(Z32&gt;=BB32,0,IFERROR(BB32+(SUMPRODUCT((Z$4:Z$1569&gt;=BB$4:BB$1569)*(Z$4:Z$1569-BB$4:BB$1569))/MAX(1,COUNTIF(Z$4:Z$1569,"&lt;"&amp;BB32+0.01))),BB32))</f>
        <v/>
      </c>
      <c r="BQ32" s="9">
        <f>IF(AA32&gt;=BC32,0,IFERROR(BC32+SUMPRODUCT((AA$4:AA$1569&gt;=BC$4:BC$1569)*(AA$4:AA$1569-BC$4:BC$1569))/MAX(1,COUNTIF(AA$4:AA$1569,"&lt;"&amp;BC32+0.01)),BC32))</f>
        <v/>
      </c>
      <c r="BR32" s="9">
        <f>IF(AB32&gt;=BD32,0,IFERROR(BD32+SUMPRODUCT((AB$4:AB$1569&gt;=BD$4:BD$1569)*(AB$4:AB$1569-BD$4:BD$1569))/MAX(1,COUNTIF(AB$4:AB$1569,"&lt;"&amp;BD32+0.01)),BD32))</f>
        <v/>
      </c>
      <c r="BS32" s="9">
        <f>IF(AC32&gt;=BE32,0,IFERROR(BE32+SUMPRODUCT((AC$4:AC$1569&gt;=BE$4:BE$1569)*(AC$4:AC$1569-BE$4:BE$1569))/MAX(1,COUNTIF(AC$4:AC$1569,"&lt;"&amp;BE32+0.01)),BE32))</f>
        <v/>
      </c>
      <c r="BT32" s="9">
        <f>IF(AD32&gt;=BF32,0,IFERROR(BF32+SUMPRODUCT((AD$4:AD$1569&gt;=BF$4:BF$1569)*(AD$4:AD$1569-BF$4:BF$1569))/MAX(1,COUNTIF(AD$4:AD$1569,"&lt;"&amp;BF32+0.01)),BF32))</f>
        <v/>
      </c>
      <c r="BU32" s="9">
        <f>IF(AE32&gt;=BG32,0,IFERROR(BG32+SUMPRODUCT((AE$4:AE$1569&gt;=BG$4:BG$1569)*(AE$4:AE$1569-BG$4:BG$1569))/MAX(1,COUNTIF(AE$4:AE$1569,"&lt;"&amp;BG32+0.01)),BG32))</f>
        <v/>
      </c>
      <c r="BV32" s="9">
        <f>IF(AF32&gt;=BH32,0,IFERROR(BH32+SUMPRODUCT((AF$4:AF$1569&gt;=BH$4:BH$1569)*(AF$4:AF$1569-BH$4:BH$1569))/MAX(1,COUNTIF(AF$4:AF$1569,"&lt;"&amp;BH32+0.01)),BH32))</f>
        <v/>
      </c>
      <c r="BW32" s="9">
        <f>IF(AG32&gt;=BI32,0,IFERROR(BI32+SUMPRODUCT((AG$4:AG$1569&gt;=BI$4:BI$1569)*(AG$4:AG$1569-BI$4:BI$1569))/MAX(1,COUNTIF(AG$4:AG$1569,"&lt;"&amp;BI32+0.01)),BI32))</f>
        <v/>
      </c>
      <c r="BX32" s="9">
        <f>IF(AH32&gt;=BJ32,0,IFERROR(BJ32+SUMPRODUCT((AH$4:AH$1569&gt;=BJ$4:BJ$1569)*(AH$4:AH$1569-BJ$4:BJ$1569))/MAX(1,COUNTIF(AH$4:AH$1569,"&lt;"&amp;BJ32+0.01)),BJ32))</f>
        <v/>
      </c>
      <c r="BY32" s="9">
        <f>IF(AI32&gt;=BK32,0,IFERROR(BK32+SUMPRODUCT((AI$4:AI$1569&gt;=BK$4:BK$1569)*(AI$4:AI$1569-BK$4:BK$1569))/MAX(1,COUNTIF(AI$4:AI$1569,"&lt;"&amp;BK32+0.01)),BK32))</f>
        <v/>
      </c>
      <c r="BZ32" s="9">
        <f>IF(AJ32&gt;=BL32,0,IFERROR(BL32+SUMPRODUCT((AJ$4:AJ$1569&gt;=BL$4:BL$1569)*(AJ$4:AJ$1569-BL$4:BL$1569))/MAX(1,COUNTIF(AJ$4:AJ$1569,"&lt;"&amp;BL32+0.01)),BL32))</f>
        <v/>
      </c>
      <c r="CA32" s="9">
        <f>IF(AK32&gt;=BM32,0,IFERROR(BM32+SUMPRODUCT((AK$4:AK$1569&gt;=BM$4:BM$1569)*(AK$4:AK$1569-BM$4:BM$1569))/MAX(1,COUNTIF(AK$4:AK$1569,"&lt;"&amp;BM32+0.01)),BM32))</f>
        <v/>
      </c>
      <c r="CB32" s="9">
        <f>IF(AL32&gt;=BN32,0,IFERROR(BN32+SUMPRODUCT((AL$4:AL$1569&gt;=BN$4:BN$1569)*(AL$4:AL$1569-BN$4:BN$1569))/MAX(1,COUNTIF(AL$4:AL$1569,"&lt;"&amp;BN32+0.01)),BN32))</f>
        <v/>
      </c>
      <c r="CC32" s="5">
        <f>IF(AO32="🟢","VERDE",IF(AO32="🟡","AMARELO",IF(AO32="🟠","VERMELHO",IF(AO32="🔴","VERMELHO","ROXO"))))</f>
        <v/>
      </c>
      <c r="CD32" s="5" t="inlineStr">
        <is>
          <t>🏢 REDES</t>
        </is>
      </c>
      <c r="CE32" s="5" t="inlineStr">
        <is>
          <t>DIVINA TERRA</t>
        </is>
      </c>
    </row>
    <row r="33">
      <c r="A33" s="5" t="inlineStr">
        <is>
          <t>34060666000157</t>
        </is>
      </c>
      <c r="B33" s="5" t="inlineStr">
        <is>
          <t>SUPERACAO &amp; VIDA SAUDAVEL</t>
        </is>
      </c>
      <c r="C33" s="5" t="inlineStr">
        <is>
          <t>06 - SEM GRUPO</t>
        </is>
      </c>
      <c r="D33" s="5" t="inlineStr">
        <is>
          <t>LARISSA PADILHA</t>
        </is>
      </c>
      <c r="E33" s="5" t="inlineStr">
        <is>
          <t>SP</t>
        </is>
      </c>
      <c r="F33" s="5">
        <f>IFERROR(VLOOKUP(C33,$AS$4:$AT$25,2,FALSE),"")</f>
        <v/>
      </c>
      <c r="G33" s="6">
        <f>IFERROR(VLOOKUP(C33,$AS$4:$AX$25,6,FALSE),"")</f>
        <v/>
      </c>
      <c r="H33" s="5">
        <f>IFERROR(VLOOKUP(C33,$AS$4:$AY$25,7,FALSE),"")</f>
        <v/>
      </c>
      <c r="I33" s="5">
        <f>IFERROR(VLOOKUP(C33,$AS$4:$AZ$25,8,FALSE),"")</f>
        <v/>
      </c>
      <c r="J33" s="7" t="inlineStr">
        <is>
          <t>.</t>
        </is>
      </c>
      <c r="K33" s="5" t="inlineStr">
        <is>
          <t>SP INTERIOR</t>
        </is>
      </c>
      <c r="L33" s="8" t="n">
        <v>2600</v>
      </c>
      <c r="M33" s="9" t="n">
        <v>166.6666666666667</v>
      </c>
      <c r="N33" s="9" t="n">
        <v>200</v>
      </c>
      <c r="O33" s="9" t="n">
        <v>200</v>
      </c>
      <c r="P33" s="9" t="n">
        <v>200</v>
      </c>
      <c r="Q33" s="9" t="n">
        <v>200</v>
      </c>
      <c r="R33" s="9" t="n">
        <v>200</v>
      </c>
      <c r="S33" s="9" t="n">
        <v>233.3333333333333</v>
      </c>
      <c r="T33" s="9" t="n">
        <v>233.3333333333333</v>
      </c>
      <c r="U33" s="9" t="n">
        <v>233.3333333333333</v>
      </c>
      <c r="V33" s="9" t="n">
        <v>233.3333333333333</v>
      </c>
      <c r="W33" s="9" t="n">
        <v>233.3333333333333</v>
      </c>
      <c r="X33" s="9" t="n">
        <v>266.6666666666667</v>
      </c>
      <c r="Y33" s="7" t="inlineStr">
        <is>
          <t>.</t>
        </is>
      </c>
      <c r="Z33" s="8">
        <f>SUM(AA33:AL33)</f>
        <v/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838.52</v>
      </c>
      <c r="AG33" s="9" t="n">
        <v>3851.22</v>
      </c>
      <c r="AH33" s="9" t="n">
        <v>1068.6</v>
      </c>
      <c r="AI33" s="9" t="n">
        <v>1781.13</v>
      </c>
      <c r="AJ33" s="9" t="n">
        <v>0</v>
      </c>
      <c r="AK33" s="9" t="n">
        <v>1762.77</v>
      </c>
      <c r="AL33" s="9" t="n">
        <v>0</v>
      </c>
      <c r="AM33" s="7" t="inlineStr">
        <is>
          <t>.</t>
        </is>
      </c>
      <c r="AN33" s="6">
        <f>IF(L33=0,0,Z33/L33)</f>
        <v/>
      </c>
      <c r="AO33" s="5">
        <f>IF(AN33="","",IF(AN33&gt;=0.9,"🟢",IF(AN33&gt;=0.7,"🟡",IF(AN33&gt;=0.5,"🟠","🔴"))))</f>
        <v/>
      </c>
      <c r="AP33" s="9">
        <f>IF(L33=0,0,L33-Z33)</f>
        <v/>
      </c>
      <c r="AQ33" s="5">
        <f>IF(Z33=0,"",RANK(Z33,Z$4:Z$1569,0))</f>
        <v/>
      </c>
      <c r="AR33" s="7" t="inlineStr">
        <is>
          <t>.</t>
        </is>
      </c>
      <c r="BA33" s="7" t="inlineStr">
        <is>
          <t>.</t>
        </is>
      </c>
      <c r="BB33" s="9">
        <f>SUM(L$4:L$1569)/COUNTA(A$4:A$1569)</f>
        <v/>
      </c>
      <c r="BC33" s="9">
        <f>SUM(M$4:M$1569)/COUNTA(A$4:A$1569)</f>
        <v/>
      </c>
      <c r="BD33" s="9">
        <f>SUM(N$4:N$1569)/COUNTA(A$4:A$1569)</f>
        <v/>
      </c>
      <c r="BE33" s="9">
        <f>SUM(O$4:O$1569)/COUNTA(A$4:A$1569)</f>
        <v/>
      </c>
      <c r="BF33" s="9">
        <f>SUM(P$4:P$1569)/COUNTA(A$4:A$1569)</f>
        <v/>
      </c>
      <c r="BG33" s="9">
        <f>SUM(Q$4:Q$1569)/COUNTA(A$4:A$1569)</f>
        <v/>
      </c>
      <c r="BH33" s="9">
        <f>SUM(R$4:R$1569)/COUNTA(A$4:A$1569)</f>
        <v/>
      </c>
      <c r="BI33" s="9">
        <f>SUM(S$4:S$1569)/COUNTA(A$4:A$1569)</f>
        <v/>
      </c>
      <c r="BJ33" s="9">
        <f>SUM(T$4:T$1569)/COUNTA(A$4:A$1569)</f>
        <v/>
      </c>
      <c r="BK33" s="9">
        <f>SUM(U$4:U$1569)/COUNTA(A$4:A$1569)</f>
        <v/>
      </c>
      <c r="BL33" s="9">
        <f>SUM(V$4:V$1569)/COUNTA(A$4:A$1569)</f>
        <v/>
      </c>
      <c r="BM33" s="9">
        <f>SUM(W$4:W$1569)/COUNTA(A$4:A$1569)</f>
        <v/>
      </c>
      <c r="BN33" s="9">
        <f>SUM(X$4:X$1569)/COUNTA(A$4:A$1569)</f>
        <v/>
      </c>
      <c r="BO33" s="7" t="inlineStr">
        <is>
          <t>.</t>
        </is>
      </c>
      <c r="BP33" s="9">
        <f>IF(Z33&gt;=BB33,0,IFERROR(BB33+(SUMPRODUCT((Z$4:Z$1569&gt;=BB$4:BB$1569)*(Z$4:Z$1569-BB$4:BB$1569))/MAX(1,COUNTIF(Z$4:Z$1569,"&lt;"&amp;BB33+0.01))),BB33))</f>
        <v/>
      </c>
      <c r="BQ33" s="9">
        <f>IF(AA33&gt;=BC33,0,IFERROR(BC33+SUMPRODUCT((AA$4:AA$1569&gt;=BC$4:BC$1569)*(AA$4:AA$1569-BC$4:BC$1569))/MAX(1,COUNTIF(AA$4:AA$1569,"&lt;"&amp;BC33+0.01)),BC33))</f>
        <v/>
      </c>
      <c r="BR33" s="9">
        <f>IF(AB33&gt;=BD33,0,IFERROR(BD33+SUMPRODUCT((AB$4:AB$1569&gt;=BD$4:BD$1569)*(AB$4:AB$1569-BD$4:BD$1569))/MAX(1,COUNTIF(AB$4:AB$1569,"&lt;"&amp;BD33+0.01)),BD33))</f>
        <v/>
      </c>
      <c r="BS33" s="9">
        <f>IF(AC33&gt;=BE33,0,IFERROR(BE33+SUMPRODUCT((AC$4:AC$1569&gt;=BE$4:BE$1569)*(AC$4:AC$1569-BE$4:BE$1569))/MAX(1,COUNTIF(AC$4:AC$1569,"&lt;"&amp;BE33+0.01)),BE33))</f>
        <v/>
      </c>
      <c r="BT33" s="9">
        <f>IF(AD33&gt;=BF33,0,IFERROR(BF33+SUMPRODUCT((AD$4:AD$1569&gt;=BF$4:BF$1569)*(AD$4:AD$1569-BF$4:BF$1569))/MAX(1,COUNTIF(AD$4:AD$1569,"&lt;"&amp;BF33+0.01)),BF33))</f>
        <v/>
      </c>
      <c r="BU33" s="9">
        <f>IF(AE33&gt;=BG33,0,IFERROR(BG33+SUMPRODUCT((AE$4:AE$1569&gt;=BG$4:BG$1569)*(AE$4:AE$1569-BG$4:BG$1569))/MAX(1,COUNTIF(AE$4:AE$1569,"&lt;"&amp;BG33+0.01)),BG33))</f>
        <v/>
      </c>
      <c r="BV33" s="9">
        <f>IF(AF33&gt;=BH33,0,IFERROR(BH33+SUMPRODUCT((AF$4:AF$1569&gt;=BH$4:BH$1569)*(AF$4:AF$1569-BH$4:BH$1569))/MAX(1,COUNTIF(AF$4:AF$1569,"&lt;"&amp;BH33+0.01)),BH33))</f>
        <v/>
      </c>
      <c r="BW33" s="9">
        <f>IF(AG33&gt;=BI33,0,IFERROR(BI33+SUMPRODUCT((AG$4:AG$1569&gt;=BI$4:BI$1569)*(AG$4:AG$1569-BI$4:BI$1569))/MAX(1,COUNTIF(AG$4:AG$1569,"&lt;"&amp;BI33+0.01)),BI33))</f>
        <v/>
      </c>
      <c r="BX33" s="9">
        <f>IF(AH33&gt;=BJ33,0,IFERROR(BJ33+SUMPRODUCT((AH$4:AH$1569&gt;=BJ$4:BJ$1569)*(AH$4:AH$1569-BJ$4:BJ$1569))/MAX(1,COUNTIF(AH$4:AH$1569,"&lt;"&amp;BJ33+0.01)),BJ33))</f>
        <v/>
      </c>
      <c r="BY33" s="9">
        <f>IF(AI33&gt;=BK33,0,IFERROR(BK33+SUMPRODUCT((AI$4:AI$1569&gt;=BK$4:BK$1569)*(AI$4:AI$1569-BK$4:BK$1569))/MAX(1,COUNTIF(AI$4:AI$1569,"&lt;"&amp;BK33+0.01)),BK33))</f>
        <v/>
      </c>
      <c r="BZ33" s="9">
        <f>IF(AJ33&gt;=BL33,0,IFERROR(BL33+SUMPRODUCT((AJ$4:AJ$1569&gt;=BL$4:BL$1569)*(AJ$4:AJ$1569-BL$4:BL$1569))/MAX(1,COUNTIF(AJ$4:AJ$1569,"&lt;"&amp;BL33+0.01)),BL33))</f>
        <v/>
      </c>
      <c r="CA33" s="9">
        <f>IF(AK33&gt;=BM33,0,IFERROR(BM33+SUMPRODUCT((AK$4:AK$1569&gt;=BM$4:BM$1569)*(AK$4:AK$1569-BM$4:BM$1569))/MAX(1,COUNTIF(AK$4:AK$1569,"&lt;"&amp;BM33+0.01)),BM33))</f>
        <v/>
      </c>
      <c r="CB33" s="9">
        <f>IF(AL33&gt;=BN33,0,IFERROR(BN33+SUMPRODUCT((AL$4:AL$1569&gt;=BN$4:BN$1569)*(AL$4:AL$1569-BN$4:BN$1569))/MAX(1,COUNTIF(AL$4:AL$1569,"&lt;"&amp;BN33+0.01)),BN33))</f>
        <v/>
      </c>
      <c r="CC33" s="5">
        <f>IF(AO33="🟢","VERDE",IF(AO33="🟡","AMARELO",IF(AO33="🟠","VERMELHO",IF(AO33="🔴","VERMELHO","ROXO"))))</f>
        <v/>
      </c>
      <c r="CD33" s="5" t="inlineStr">
        <is>
          <t>🌎 REGIÕES</t>
        </is>
      </c>
      <c r="CE33" s="5" t="inlineStr">
        <is>
          <t>SEM REDE</t>
        </is>
      </c>
    </row>
    <row r="34">
      <c r="A34" s="5" t="inlineStr">
        <is>
          <t>06982791000693</t>
        </is>
      </c>
      <c r="B34" s="5" t="inlineStr">
        <is>
          <t>SUPERMERCADOS OSANA</t>
        </is>
      </c>
      <c r="C34" s="5" t="inlineStr">
        <is>
          <t>06 - SEM GRUPO</t>
        </is>
      </c>
      <c r="D34" s="5" t="inlineStr">
        <is>
          <t>HEMANUELE DITZEL (MANU)</t>
        </is>
      </c>
      <c r="E34" s="5" t="inlineStr">
        <is>
          <t>RS</t>
        </is>
      </c>
      <c r="F34" s="5">
        <f>IFERROR(VLOOKUP(C34,$AS$4:$AT$25,2,FALSE),"")</f>
        <v/>
      </c>
      <c r="G34" s="6">
        <f>IFERROR(VLOOKUP(C34,$AS$4:$AX$25,6,FALSE),"")</f>
        <v/>
      </c>
      <c r="H34" s="5">
        <f>IFERROR(VLOOKUP(C34,$AS$4:$AY$25,7,FALSE),"")</f>
        <v/>
      </c>
      <c r="I34" s="5">
        <f>IFERROR(VLOOKUP(C34,$AS$4:$AZ$25,8,FALSE),"")</f>
        <v/>
      </c>
      <c r="J34" s="7" t="inlineStr">
        <is>
          <t>.</t>
        </is>
      </c>
      <c r="K34" s="5" t="inlineStr">
        <is>
          <t>SUL</t>
        </is>
      </c>
      <c r="L34" s="8" t="n">
        <v>1582.758620689655</v>
      </c>
      <c r="M34" s="9" t="n">
        <v>124.1379310344828</v>
      </c>
      <c r="N34" s="9" t="n">
        <v>124.1379310344828</v>
      </c>
      <c r="O34" s="9" t="n">
        <v>124.1379310344828</v>
      </c>
      <c r="P34" s="9" t="n">
        <v>124.1379310344828</v>
      </c>
      <c r="Q34" s="9" t="n">
        <v>124.1379310344828</v>
      </c>
      <c r="R34" s="9" t="n">
        <v>134.4827586206897</v>
      </c>
      <c r="S34" s="9" t="n">
        <v>134.4827586206897</v>
      </c>
      <c r="T34" s="9" t="n">
        <v>134.4827586206897</v>
      </c>
      <c r="U34" s="9" t="n">
        <v>134.4827586206897</v>
      </c>
      <c r="V34" s="9" t="n">
        <v>134.4827586206897</v>
      </c>
      <c r="W34" s="9" t="n">
        <v>144.8275862068965</v>
      </c>
      <c r="X34" s="9" t="n">
        <v>144.8275862068965</v>
      </c>
      <c r="Y34" s="7" t="inlineStr">
        <is>
          <t>.</t>
        </is>
      </c>
      <c r="Z34" s="8">
        <f>SUM(AA34:AL34)</f>
        <v/>
      </c>
      <c r="AA34" s="9" t="n">
        <v>0</v>
      </c>
      <c r="AB34" s="9" t="n">
        <v>0</v>
      </c>
      <c r="AC34" s="9" t="n">
        <v>0</v>
      </c>
      <c r="AD34" s="9" t="n">
        <v>0</v>
      </c>
      <c r="AE34" s="9" t="n">
        <v>1558.74</v>
      </c>
      <c r="AF34" s="9" t="n">
        <v>0</v>
      </c>
      <c r="AG34" s="9" t="n">
        <v>0</v>
      </c>
      <c r="AH34" s="9" t="n">
        <v>0</v>
      </c>
      <c r="AI34" s="9" t="n">
        <v>5187.15</v>
      </c>
      <c r="AJ34" s="9" t="n">
        <v>0</v>
      </c>
      <c r="AK34" s="9" t="n">
        <v>3031.97</v>
      </c>
      <c r="AL34" s="9" t="n">
        <v>2567.63</v>
      </c>
      <c r="AM34" s="7" t="inlineStr">
        <is>
          <t>.</t>
        </is>
      </c>
      <c r="AN34" s="6">
        <f>IF(L34=0,0,Z34/L34)</f>
        <v/>
      </c>
      <c r="AO34" s="5">
        <f>IF(AN34="","",IF(AN34&gt;=0.9,"🟢",IF(AN34&gt;=0.7,"🟡",IF(AN34&gt;=0.5,"🟠","🔴"))))</f>
        <v/>
      </c>
      <c r="AP34" s="9">
        <f>IF(L34=0,0,L34-Z34)</f>
        <v/>
      </c>
      <c r="AQ34" s="5">
        <f>IF(Z34=0,"",RANK(Z34,Z$4:Z$1569,0))</f>
        <v/>
      </c>
      <c r="AR34" s="7" t="inlineStr">
        <is>
          <t>.</t>
        </is>
      </c>
      <c r="BA34" s="7" t="inlineStr">
        <is>
          <t>.</t>
        </is>
      </c>
      <c r="BB34" s="9">
        <f>SUM(L$4:L$1569)/COUNTA(A$4:A$1569)</f>
        <v/>
      </c>
      <c r="BC34" s="9">
        <f>SUM(M$4:M$1569)/COUNTA(A$4:A$1569)</f>
        <v/>
      </c>
      <c r="BD34" s="9">
        <f>SUM(N$4:N$1569)/COUNTA(A$4:A$1569)</f>
        <v/>
      </c>
      <c r="BE34" s="9">
        <f>SUM(O$4:O$1569)/COUNTA(A$4:A$1569)</f>
        <v/>
      </c>
      <c r="BF34" s="9">
        <f>SUM(P$4:P$1569)/COUNTA(A$4:A$1569)</f>
        <v/>
      </c>
      <c r="BG34" s="9">
        <f>SUM(Q$4:Q$1569)/COUNTA(A$4:A$1569)</f>
        <v/>
      </c>
      <c r="BH34" s="9">
        <f>SUM(R$4:R$1569)/COUNTA(A$4:A$1569)</f>
        <v/>
      </c>
      <c r="BI34" s="9">
        <f>SUM(S$4:S$1569)/COUNTA(A$4:A$1569)</f>
        <v/>
      </c>
      <c r="BJ34" s="9">
        <f>SUM(T$4:T$1569)/COUNTA(A$4:A$1569)</f>
        <v/>
      </c>
      <c r="BK34" s="9">
        <f>SUM(U$4:U$1569)/COUNTA(A$4:A$1569)</f>
        <v/>
      </c>
      <c r="BL34" s="9">
        <f>SUM(V$4:V$1569)/COUNTA(A$4:A$1569)</f>
        <v/>
      </c>
      <c r="BM34" s="9">
        <f>SUM(W$4:W$1569)/COUNTA(A$4:A$1569)</f>
        <v/>
      </c>
      <c r="BN34" s="9">
        <f>SUM(X$4:X$1569)/COUNTA(A$4:A$1569)</f>
        <v/>
      </c>
      <c r="BO34" s="7" t="inlineStr">
        <is>
          <t>.</t>
        </is>
      </c>
      <c r="BP34" s="9">
        <f>IF(Z34&gt;=BB34,0,IFERROR(BB34+(SUMPRODUCT((Z$4:Z$1569&gt;=BB$4:BB$1569)*(Z$4:Z$1569-BB$4:BB$1569))/MAX(1,COUNTIF(Z$4:Z$1569,"&lt;"&amp;BB34+0.01))),BB34))</f>
        <v/>
      </c>
      <c r="BQ34" s="9">
        <f>IF(AA34&gt;=BC34,0,IFERROR(BC34+SUMPRODUCT((AA$4:AA$1569&gt;=BC$4:BC$1569)*(AA$4:AA$1569-BC$4:BC$1569))/MAX(1,COUNTIF(AA$4:AA$1569,"&lt;"&amp;BC34+0.01)),BC34))</f>
        <v/>
      </c>
      <c r="BR34" s="9">
        <f>IF(AB34&gt;=BD34,0,IFERROR(BD34+SUMPRODUCT((AB$4:AB$1569&gt;=BD$4:BD$1569)*(AB$4:AB$1569-BD$4:BD$1569))/MAX(1,COUNTIF(AB$4:AB$1569,"&lt;"&amp;BD34+0.01)),BD34))</f>
        <v/>
      </c>
      <c r="BS34" s="9">
        <f>IF(AC34&gt;=BE34,0,IFERROR(BE34+SUMPRODUCT((AC$4:AC$1569&gt;=BE$4:BE$1569)*(AC$4:AC$1569-BE$4:BE$1569))/MAX(1,COUNTIF(AC$4:AC$1569,"&lt;"&amp;BE34+0.01)),BE34))</f>
        <v/>
      </c>
      <c r="BT34" s="9">
        <f>IF(AD34&gt;=BF34,0,IFERROR(BF34+SUMPRODUCT((AD$4:AD$1569&gt;=BF$4:BF$1569)*(AD$4:AD$1569-BF$4:BF$1569))/MAX(1,COUNTIF(AD$4:AD$1569,"&lt;"&amp;BF34+0.01)),BF34))</f>
        <v/>
      </c>
      <c r="BU34" s="9">
        <f>IF(AE34&gt;=BG34,0,IFERROR(BG34+SUMPRODUCT((AE$4:AE$1569&gt;=BG$4:BG$1569)*(AE$4:AE$1569-BG$4:BG$1569))/MAX(1,COUNTIF(AE$4:AE$1569,"&lt;"&amp;BG34+0.01)),BG34))</f>
        <v/>
      </c>
      <c r="BV34" s="9">
        <f>IF(AF34&gt;=BH34,0,IFERROR(BH34+SUMPRODUCT((AF$4:AF$1569&gt;=BH$4:BH$1569)*(AF$4:AF$1569-BH$4:BH$1569))/MAX(1,COUNTIF(AF$4:AF$1569,"&lt;"&amp;BH34+0.01)),BH34))</f>
        <v/>
      </c>
      <c r="BW34" s="9">
        <f>IF(AG34&gt;=BI34,0,IFERROR(BI34+SUMPRODUCT((AG$4:AG$1569&gt;=BI$4:BI$1569)*(AG$4:AG$1569-BI$4:BI$1569))/MAX(1,COUNTIF(AG$4:AG$1569,"&lt;"&amp;BI34+0.01)),BI34))</f>
        <v/>
      </c>
      <c r="BX34" s="9">
        <f>IF(AH34&gt;=BJ34,0,IFERROR(BJ34+SUMPRODUCT((AH$4:AH$1569&gt;=BJ$4:BJ$1569)*(AH$4:AH$1569-BJ$4:BJ$1569))/MAX(1,COUNTIF(AH$4:AH$1569,"&lt;"&amp;BJ34+0.01)),BJ34))</f>
        <v/>
      </c>
      <c r="BY34" s="9">
        <f>IF(AI34&gt;=BK34,0,IFERROR(BK34+SUMPRODUCT((AI$4:AI$1569&gt;=BK$4:BK$1569)*(AI$4:AI$1569-BK$4:BK$1569))/MAX(1,COUNTIF(AI$4:AI$1569,"&lt;"&amp;BK34+0.01)),BK34))</f>
        <v/>
      </c>
      <c r="BZ34" s="9">
        <f>IF(AJ34&gt;=BL34,0,IFERROR(BL34+SUMPRODUCT((AJ$4:AJ$1569&gt;=BL$4:BL$1569)*(AJ$4:AJ$1569-BL$4:BL$1569))/MAX(1,COUNTIF(AJ$4:AJ$1569,"&lt;"&amp;BL34+0.01)),BL34))</f>
        <v/>
      </c>
      <c r="CA34" s="9">
        <f>IF(AK34&gt;=BM34,0,IFERROR(BM34+SUMPRODUCT((AK$4:AK$1569&gt;=BM$4:BM$1569)*(AK$4:AK$1569-BM$4:BM$1569))/MAX(1,COUNTIF(AK$4:AK$1569,"&lt;"&amp;BM34+0.01)),BM34))</f>
        <v/>
      </c>
      <c r="CB34" s="9">
        <f>IF(AL34&gt;=BN34,0,IFERROR(BN34+SUMPRODUCT((AL$4:AL$1569&gt;=BN$4:BN$1569)*(AL$4:AL$1569-BN$4:BN$1569))/MAX(1,COUNTIF(AL$4:AL$1569,"&lt;"&amp;BN34+0.01)),BN34))</f>
        <v/>
      </c>
      <c r="CC34" s="5">
        <f>IF(AO34="🟢","VERDE",IF(AO34="🟡","AMARELO",IF(AO34="🟠","VERMELHO",IF(AO34="🔴","VERMELHO","ROXO"))))</f>
        <v/>
      </c>
      <c r="CD34" s="5" t="inlineStr">
        <is>
          <t>🌎 REGIÕES</t>
        </is>
      </c>
      <c r="CE34" s="5" t="inlineStr">
        <is>
          <t>SEM REDE</t>
        </is>
      </c>
    </row>
    <row r="35">
      <c r="A35" s="5" t="inlineStr">
        <is>
          <t>16762003000100</t>
        </is>
      </c>
      <c r="B35" s="5" t="inlineStr">
        <is>
          <t>VITA PRODUTOS NATURAIS</t>
        </is>
      </c>
      <c r="C35" s="5" t="inlineStr">
        <is>
          <t>06 - SEM GRUPO</t>
        </is>
      </c>
      <c r="D35" s="5" t="inlineStr">
        <is>
          <t>LARISSA PADILHA</t>
        </is>
      </c>
      <c r="E35" s="5" t="inlineStr">
        <is>
          <t>GO</t>
        </is>
      </c>
      <c r="F35" s="5">
        <f>IFERROR(VLOOKUP(C35,$AS$4:$AT$25,2,FALSE),"")</f>
        <v/>
      </c>
      <c r="G35" s="6">
        <f>IFERROR(VLOOKUP(C35,$AS$4:$AX$25,6,FALSE),"")</f>
        <v/>
      </c>
      <c r="H35" s="5">
        <f>IFERROR(VLOOKUP(C35,$AS$4:$AY$25,7,FALSE),"")</f>
        <v/>
      </c>
      <c r="I35" s="5">
        <f>IFERROR(VLOOKUP(C35,$AS$4:$AZ$25,8,FALSE),"")</f>
        <v/>
      </c>
      <c r="J35" s="7" t="inlineStr">
        <is>
          <t>.</t>
        </is>
      </c>
      <c r="K35" s="5" t="inlineStr">
        <is>
          <t>CENTRO OESTE</t>
        </is>
      </c>
      <c r="L35" s="8" t="n">
        <v>1494.339622641509</v>
      </c>
      <c r="M35" s="9" t="n">
        <v>124.5283018867924</v>
      </c>
      <c r="N35" s="9" t="n">
        <v>124.5283018867924</v>
      </c>
      <c r="O35" s="9" t="n">
        <v>124.5283018867924</v>
      </c>
      <c r="P35" s="9" t="n">
        <v>124.5283018867924</v>
      </c>
      <c r="Q35" s="9" t="n">
        <v>124.5283018867924</v>
      </c>
      <c r="R35" s="9" t="n">
        <v>124.5283018867924</v>
      </c>
      <c r="S35" s="9" t="n">
        <v>124.5283018867924</v>
      </c>
      <c r="T35" s="9" t="n">
        <v>124.5283018867924</v>
      </c>
      <c r="U35" s="9" t="n">
        <v>124.5283018867924</v>
      </c>
      <c r="V35" s="9" t="n">
        <v>124.5283018867924</v>
      </c>
      <c r="W35" s="9" t="n">
        <v>124.5283018867924</v>
      </c>
      <c r="X35" s="9" t="n">
        <v>124.5283018867924</v>
      </c>
      <c r="Y35" s="7" t="inlineStr">
        <is>
          <t>.</t>
        </is>
      </c>
      <c r="Z35" s="8">
        <f>SUM(AA35:AL35)</f>
        <v/>
      </c>
      <c r="AA35" s="9" t="n">
        <v>0</v>
      </c>
      <c r="AB35" s="9" t="n">
        <v>0</v>
      </c>
      <c r="AC35" s="9" t="n">
        <v>0</v>
      </c>
      <c r="AD35" s="9" t="n">
        <v>2185.57</v>
      </c>
      <c r="AE35" s="9" t="n">
        <v>0</v>
      </c>
      <c r="AF35" s="9" t="n">
        <v>2798.08</v>
      </c>
      <c r="AG35" s="9" t="n">
        <v>0</v>
      </c>
      <c r="AH35" s="9" t="n">
        <v>1859.19</v>
      </c>
      <c r="AI35" s="9" t="n">
        <v>0</v>
      </c>
      <c r="AJ35" s="9" t="n">
        <v>3150.05</v>
      </c>
      <c r="AK35" s="9" t="n">
        <v>0</v>
      </c>
      <c r="AL35" s="9" t="n">
        <v>0</v>
      </c>
      <c r="AM35" s="7" t="inlineStr">
        <is>
          <t>.</t>
        </is>
      </c>
      <c r="AN35" s="6">
        <f>IF(L35=0,0,Z35/L35)</f>
        <v/>
      </c>
      <c r="AO35" s="5">
        <f>IF(AN35="","",IF(AN35&gt;=0.9,"🟢",IF(AN35&gt;=0.7,"🟡",IF(AN35&gt;=0.5,"🟠","🔴"))))</f>
        <v/>
      </c>
      <c r="AP35" s="9">
        <f>IF(L35=0,0,L35-Z35)</f>
        <v/>
      </c>
      <c r="AQ35" s="5">
        <f>IF(Z35=0,"",RANK(Z35,Z$4:Z$1569,0))</f>
        <v/>
      </c>
      <c r="AR35" s="7" t="inlineStr">
        <is>
          <t>.</t>
        </is>
      </c>
      <c r="BA35" s="7" t="inlineStr">
        <is>
          <t>.</t>
        </is>
      </c>
      <c r="BB35" s="9">
        <f>SUM(L$4:L$1569)/COUNTA(A$4:A$1569)</f>
        <v/>
      </c>
      <c r="BC35" s="9">
        <f>SUM(M$4:M$1569)/COUNTA(A$4:A$1569)</f>
        <v/>
      </c>
      <c r="BD35" s="9">
        <f>SUM(N$4:N$1569)/COUNTA(A$4:A$1569)</f>
        <v/>
      </c>
      <c r="BE35" s="9">
        <f>SUM(O$4:O$1569)/COUNTA(A$4:A$1569)</f>
        <v/>
      </c>
      <c r="BF35" s="9">
        <f>SUM(P$4:P$1569)/COUNTA(A$4:A$1569)</f>
        <v/>
      </c>
      <c r="BG35" s="9">
        <f>SUM(Q$4:Q$1569)/COUNTA(A$4:A$1569)</f>
        <v/>
      </c>
      <c r="BH35" s="9">
        <f>SUM(R$4:R$1569)/COUNTA(A$4:A$1569)</f>
        <v/>
      </c>
      <c r="BI35" s="9">
        <f>SUM(S$4:S$1569)/COUNTA(A$4:A$1569)</f>
        <v/>
      </c>
      <c r="BJ35" s="9">
        <f>SUM(T$4:T$1569)/COUNTA(A$4:A$1569)</f>
        <v/>
      </c>
      <c r="BK35" s="9">
        <f>SUM(U$4:U$1569)/COUNTA(A$4:A$1569)</f>
        <v/>
      </c>
      <c r="BL35" s="9">
        <f>SUM(V$4:V$1569)/COUNTA(A$4:A$1569)</f>
        <v/>
      </c>
      <c r="BM35" s="9">
        <f>SUM(W$4:W$1569)/COUNTA(A$4:A$1569)</f>
        <v/>
      </c>
      <c r="BN35" s="9">
        <f>SUM(X$4:X$1569)/COUNTA(A$4:A$1569)</f>
        <v/>
      </c>
      <c r="BO35" s="7" t="inlineStr">
        <is>
          <t>.</t>
        </is>
      </c>
      <c r="BP35" s="9">
        <f>IF(Z35&gt;=BB35,0,IFERROR(BB35+(SUMPRODUCT((Z$4:Z$1569&gt;=BB$4:BB$1569)*(Z$4:Z$1569-BB$4:BB$1569))/MAX(1,COUNTIF(Z$4:Z$1569,"&lt;"&amp;BB35+0.01))),BB35))</f>
        <v/>
      </c>
      <c r="BQ35" s="9">
        <f>IF(AA35&gt;=BC35,0,IFERROR(BC35+SUMPRODUCT((AA$4:AA$1569&gt;=BC$4:BC$1569)*(AA$4:AA$1569-BC$4:BC$1569))/MAX(1,COUNTIF(AA$4:AA$1569,"&lt;"&amp;BC35+0.01)),BC35))</f>
        <v/>
      </c>
      <c r="BR35" s="9">
        <f>IF(AB35&gt;=BD35,0,IFERROR(BD35+SUMPRODUCT((AB$4:AB$1569&gt;=BD$4:BD$1569)*(AB$4:AB$1569-BD$4:BD$1569))/MAX(1,COUNTIF(AB$4:AB$1569,"&lt;"&amp;BD35+0.01)),BD35))</f>
        <v/>
      </c>
      <c r="BS35" s="9">
        <f>IF(AC35&gt;=BE35,0,IFERROR(BE35+SUMPRODUCT((AC$4:AC$1569&gt;=BE$4:BE$1569)*(AC$4:AC$1569-BE$4:BE$1569))/MAX(1,COUNTIF(AC$4:AC$1569,"&lt;"&amp;BE35+0.01)),BE35))</f>
        <v/>
      </c>
      <c r="BT35" s="9">
        <f>IF(AD35&gt;=BF35,0,IFERROR(BF35+SUMPRODUCT((AD$4:AD$1569&gt;=BF$4:BF$1569)*(AD$4:AD$1569-BF$4:BF$1569))/MAX(1,COUNTIF(AD$4:AD$1569,"&lt;"&amp;BF35+0.01)),BF35))</f>
        <v/>
      </c>
      <c r="BU35" s="9">
        <f>IF(AE35&gt;=BG35,0,IFERROR(BG35+SUMPRODUCT((AE$4:AE$1569&gt;=BG$4:BG$1569)*(AE$4:AE$1569-BG$4:BG$1569))/MAX(1,COUNTIF(AE$4:AE$1569,"&lt;"&amp;BG35+0.01)),BG35))</f>
        <v/>
      </c>
      <c r="BV35" s="9">
        <f>IF(AF35&gt;=BH35,0,IFERROR(BH35+SUMPRODUCT((AF$4:AF$1569&gt;=BH$4:BH$1569)*(AF$4:AF$1569-BH$4:BH$1569))/MAX(1,COUNTIF(AF$4:AF$1569,"&lt;"&amp;BH35+0.01)),BH35))</f>
        <v/>
      </c>
      <c r="BW35" s="9">
        <f>IF(AG35&gt;=BI35,0,IFERROR(BI35+SUMPRODUCT((AG$4:AG$1569&gt;=BI$4:BI$1569)*(AG$4:AG$1569-BI$4:BI$1569))/MAX(1,COUNTIF(AG$4:AG$1569,"&lt;"&amp;BI35+0.01)),BI35))</f>
        <v/>
      </c>
      <c r="BX35" s="9">
        <f>IF(AH35&gt;=BJ35,0,IFERROR(BJ35+SUMPRODUCT((AH$4:AH$1569&gt;=BJ$4:BJ$1569)*(AH$4:AH$1569-BJ$4:BJ$1569))/MAX(1,COUNTIF(AH$4:AH$1569,"&lt;"&amp;BJ35+0.01)),BJ35))</f>
        <v/>
      </c>
      <c r="BY35" s="9">
        <f>IF(AI35&gt;=BK35,0,IFERROR(BK35+SUMPRODUCT((AI$4:AI$1569&gt;=BK$4:BK$1569)*(AI$4:AI$1569-BK$4:BK$1569))/MAX(1,COUNTIF(AI$4:AI$1569,"&lt;"&amp;BK35+0.01)),BK35))</f>
        <v/>
      </c>
      <c r="BZ35" s="9">
        <f>IF(AJ35&gt;=BL35,0,IFERROR(BL35+SUMPRODUCT((AJ$4:AJ$1569&gt;=BL$4:BL$1569)*(AJ$4:AJ$1569-BL$4:BL$1569))/MAX(1,COUNTIF(AJ$4:AJ$1569,"&lt;"&amp;BL35+0.01)),BL35))</f>
        <v/>
      </c>
      <c r="CA35" s="9">
        <f>IF(AK35&gt;=BM35,0,IFERROR(BM35+SUMPRODUCT((AK$4:AK$1569&gt;=BM$4:BM$1569)*(AK$4:AK$1569-BM$4:BM$1569))/MAX(1,COUNTIF(AK$4:AK$1569,"&lt;"&amp;BM35+0.01)),BM35))</f>
        <v/>
      </c>
      <c r="CB35" s="9">
        <f>IF(AL35&gt;=BN35,0,IFERROR(BN35+SUMPRODUCT((AL$4:AL$1569&gt;=BN$4:BN$1569)*(AL$4:AL$1569-BN$4:BN$1569))/MAX(1,COUNTIF(AL$4:AL$1569,"&lt;"&amp;BN35+0.01)),BN35))</f>
        <v/>
      </c>
      <c r="CC35" s="5">
        <f>IF(AO35="🟢","VERDE",IF(AO35="🟡","AMARELO",IF(AO35="🟠","VERMELHO",IF(AO35="🔴","VERMELHO","ROXO"))))</f>
        <v/>
      </c>
      <c r="CD35" s="5" t="inlineStr">
        <is>
          <t>🌎 REGIÕES</t>
        </is>
      </c>
      <c r="CE35" s="5" t="inlineStr">
        <is>
          <t>SEM REDE</t>
        </is>
      </c>
    </row>
    <row r="36">
      <c r="A36" s="5" t="inlineStr">
        <is>
          <t>75176859000317</t>
        </is>
      </c>
      <c r="B36" s="5" t="inlineStr">
        <is>
          <t>REDE BARÃO REDENTORA SJP</t>
        </is>
      </c>
      <c r="C36" s="5" t="inlineStr">
        <is>
          <t>06 - SEM GRUPO</t>
        </is>
      </c>
      <c r="D36" s="5" t="inlineStr">
        <is>
          <t>JULIO GADRET</t>
        </is>
      </c>
      <c r="E36" s="5" t="inlineStr">
        <is>
          <t>PR</t>
        </is>
      </c>
      <c r="F36" s="5">
        <f>IFERROR(VLOOKUP(C36,$AS$4:$AT$25,2,FALSE),"")</f>
        <v/>
      </c>
      <c r="G36" s="6">
        <f>IFERROR(VLOOKUP(C36,$AS$4:$AX$25,6,FALSE),"")</f>
        <v/>
      </c>
      <c r="H36" s="5">
        <f>IFERROR(VLOOKUP(C36,$AS$4:$AY$25,7,FALSE),"")</f>
        <v/>
      </c>
      <c r="I36" s="5">
        <f>IFERROR(VLOOKUP(C36,$AS$4:$AZ$25,8,FALSE),"")</f>
        <v/>
      </c>
      <c r="J36" s="7" t="inlineStr">
        <is>
          <t>.</t>
        </is>
      </c>
      <c r="K36" s="5" t="inlineStr">
        <is>
          <t>SUL</t>
        </is>
      </c>
      <c r="L36" s="8" t="n">
        <v>1613.793103448276</v>
      </c>
      <c r="M36" s="9" t="n">
        <v>124.1379310344828</v>
      </c>
      <c r="N36" s="9" t="n">
        <v>124.1379310344828</v>
      </c>
      <c r="O36" s="9" t="n">
        <v>129.3103448275862</v>
      </c>
      <c r="P36" s="9" t="n">
        <v>129.3103448275862</v>
      </c>
      <c r="Q36" s="9" t="n">
        <v>129.3103448275862</v>
      </c>
      <c r="R36" s="9" t="n">
        <v>134.4827586206897</v>
      </c>
      <c r="S36" s="9" t="n">
        <v>134.4827586206897</v>
      </c>
      <c r="T36" s="9" t="n">
        <v>139.6551724137931</v>
      </c>
      <c r="U36" s="9" t="n">
        <v>139.6551724137931</v>
      </c>
      <c r="V36" s="9" t="n">
        <v>139.6551724137931</v>
      </c>
      <c r="W36" s="9" t="n">
        <v>144.8275862068965</v>
      </c>
      <c r="X36" s="9" t="n">
        <v>144.8275862068965</v>
      </c>
      <c r="Y36" s="7" t="inlineStr">
        <is>
          <t>.</t>
        </is>
      </c>
      <c r="Z36" s="8">
        <f>SUM(AA36:AL36)</f>
        <v/>
      </c>
      <c r="AA36" s="9" t="n">
        <v>0</v>
      </c>
      <c r="AB36" s="9" t="n">
        <v>0</v>
      </c>
      <c r="AC36" s="9" t="n">
        <v>0</v>
      </c>
      <c r="AD36" s="9" t="n">
        <v>12766.85</v>
      </c>
      <c r="AE36" s="9" t="n">
        <v>4230.69</v>
      </c>
      <c r="AF36" s="9" t="n">
        <v>0</v>
      </c>
      <c r="AG36" s="9" t="n">
        <v>0</v>
      </c>
      <c r="AH36" s="9" t="n">
        <v>0</v>
      </c>
      <c r="AI36" s="9" t="n">
        <v>0</v>
      </c>
      <c r="AJ36" s="9" t="n">
        <v>0</v>
      </c>
      <c r="AK36" s="9" t="n">
        <v>0</v>
      </c>
      <c r="AL36" s="9" t="n">
        <v>0</v>
      </c>
      <c r="AM36" s="7" t="inlineStr">
        <is>
          <t>.</t>
        </is>
      </c>
      <c r="AN36" s="6">
        <f>IF(L36=0,0,Z36/L36)</f>
        <v/>
      </c>
      <c r="AO36" s="5">
        <f>IF(AN36="","",IF(AN36&gt;=0.9,"🟢",IF(AN36&gt;=0.7,"🟡",IF(AN36&gt;=0.5,"🟠","🔴"))))</f>
        <v/>
      </c>
      <c r="AP36" s="9">
        <f>IF(L36=0,0,L36-Z36)</f>
        <v/>
      </c>
      <c r="AQ36" s="5">
        <f>IF(Z36=0,"",RANK(Z36,Z$4:Z$1569,0))</f>
        <v/>
      </c>
      <c r="AR36" s="7" t="inlineStr">
        <is>
          <t>.</t>
        </is>
      </c>
      <c r="BA36" s="7" t="inlineStr">
        <is>
          <t>.</t>
        </is>
      </c>
      <c r="BB36" s="9">
        <f>SUM(L$4:L$1569)/COUNTA(A$4:A$1569)</f>
        <v/>
      </c>
      <c r="BC36" s="9">
        <f>SUM(M$4:M$1569)/COUNTA(A$4:A$1569)</f>
        <v/>
      </c>
      <c r="BD36" s="9">
        <f>SUM(N$4:N$1569)/COUNTA(A$4:A$1569)</f>
        <v/>
      </c>
      <c r="BE36" s="9">
        <f>SUM(O$4:O$1569)/COUNTA(A$4:A$1569)</f>
        <v/>
      </c>
      <c r="BF36" s="9">
        <f>SUM(P$4:P$1569)/COUNTA(A$4:A$1569)</f>
        <v/>
      </c>
      <c r="BG36" s="9">
        <f>SUM(Q$4:Q$1569)/COUNTA(A$4:A$1569)</f>
        <v/>
      </c>
      <c r="BH36" s="9">
        <f>SUM(R$4:R$1569)/COUNTA(A$4:A$1569)</f>
        <v/>
      </c>
      <c r="BI36" s="9">
        <f>SUM(S$4:S$1569)/COUNTA(A$4:A$1569)</f>
        <v/>
      </c>
      <c r="BJ36" s="9">
        <f>SUM(T$4:T$1569)/COUNTA(A$4:A$1569)</f>
        <v/>
      </c>
      <c r="BK36" s="9">
        <f>SUM(U$4:U$1569)/COUNTA(A$4:A$1569)</f>
        <v/>
      </c>
      <c r="BL36" s="9">
        <f>SUM(V$4:V$1569)/COUNTA(A$4:A$1569)</f>
        <v/>
      </c>
      <c r="BM36" s="9">
        <f>SUM(W$4:W$1569)/COUNTA(A$4:A$1569)</f>
        <v/>
      </c>
      <c r="BN36" s="9">
        <f>SUM(X$4:X$1569)/COUNTA(A$4:A$1569)</f>
        <v/>
      </c>
      <c r="BO36" s="7" t="inlineStr">
        <is>
          <t>.</t>
        </is>
      </c>
      <c r="BP36" s="9">
        <f>IF(Z36&gt;=BB36,0,IFERROR(BB36+(SUMPRODUCT((Z$4:Z$1569&gt;=BB$4:BB$1569)*(Z$4:Z$1569-BB$4:BB$1569))/MAX(1,COUNTIF(Z$4:Z$1569,"&lt;"&amp;BB36+0.01))),BB36))</f>
        <v/>
      </c>
      <c r="BQ36" s="9">
        <f>IF(AA36&gt;=BC36,0,IFERROR(BC36+SUMPRODUCT((AA$4:AA$1569&gt;=BC$4:BC$1569)*(AA$4:AA$1569-BC$4:BC$1569))/MAX(1,COUNTIF(AA$4:AA$1569,"&lt;"&amp;BC36+0.01)),BC36))</f>
        <v/>
      </c>
      <c r="BR36" s="9">
        <f>IF(AB36&gt;=BD36,0,IFERROR(BD36+SUMPRODUCT((AB$4:AB$1569&gt;=BD$4:BD$1569)*(AB$4:AB$1569-BD$4:BD$1569))/MAX(1,COUNTIF(AB$4:AB$1569,"&lt;"&amp;BD36+0.01)),BD36))</f>
        <v/>
      </c>
      <c r="BS36" s="9">
        <f>IF(AC36&gt;=BE36,0,IFERROR(BE36+SUMPRODUCT((AC$4:AC$1569&gt;=BE$4:BE$1569)*(AC$4:AC$1569-BE$4:BE$1569))/MAX(1,COUNTIF(AC$4:AC$1569,"&lt;"&amp;BE36+0.01)),BE36))</f>
        <v/>
      </c>
      <c r="BT36" s="9">
        <f>IF(AD36&gt;=BF36,0,IFERROR(BF36+SUMPRODUCT((AD$4:AD$1569&gt;=BF$4:BF$1569)*(AD$4:AD$1569-BF$4:BF$1569))/MAX(1,COUNTIF(AD$4:AD$1569,"&lt;"&amp;BF36+0.01)),BF36))</f>
        <v/>
      </c>
      <c r="BU36" s="9">
        <f>IF(AE36&gt;=BG36,0,IFERROR(BG36+SUMPRODUCT((AE$4:AE$1569&gt;=BG$4:BG$1569)*(AE$4:AE$1569-BG$4:BG$1569))/MAX(1,COUNTIF(AE$4:AE$1569,"&lt;"&amp;BG36+0.01)),BG36))</f>
        <v/>
      </c>
      <c r="BV36" s="9">
        <f>IF(AF36&gt;=BH36,0,IFERROR(BH36+SUMPRODUCT((AF$4:AF$1569&gt;=BH$4:BH$1569)*(AF$4:AF$1569-BH$4:BH$1569))/MAX(1,COUNTIF(AF$4:AF$1569,"&lt;"&amp;BH36+0.01)),BH36))</f>
        <v/>
      </c>
      <c r="BW36" s="9">
        <f>IF(AG36&gt;=BI36,0,IFERROR(BI36+SUMPRODUCT((AG$4:AG$1569&gt;=BI$4:BI$1569)*(AG$4:AG$1569-BI$4:BI$1569))/MAX(1,COUNTIF(AG$4:AG$1569,"&lt;"&amp;BI36+0.01)),BI36))</f>
        <v/>
      </c>
      <c r="BX36" s="9">
        <f>IF(AH36&gt;=BJ36,0,IFERROR(BJ36+SUMPRODUCT((AH$4:AH$1569&gt;=BJ$4:BJ$1569)*(AH$4:AH$1569-BJ$4:BJ$1569))/MAX(1,COUNTIF(AH$4:AH$1569,"&lt;"&amp;BJ36+0.01)),BJ36))</f>
        <v/>
      </c>
      <c r="BY36" s="9">
        <f>IF(AI36&gt;=BK36,0,IFERROR(BK36+SUMPRODUCT((AI$4:AI$1569&gt;=BK$4:BK$1569)*(AI$4:AI$1569-BK$4:BK$1569))/MAX(1,COUNTIF(AI$4:AI$1569,"&lt;"&amp;BK36+0.01)),BK36))</f>
        <v/>
      </c>
      <c r="BZ36" s="9">
        <f>IF(AJ36&gt;=BL36,0,IFERROR(BL36+SUMPRODUCT((AJ$4:AJ$1569&gt;=BL$4:BL$1569)*(AJ$4:AJ$1569-BL$4:BL$1569))/MAX(1,COUNTIF(AJ$4:AJ$1569,"&lt;"&amp;BL36+0.01)),BL36))</f>
        <v/>
      </c>
      <c r="CA36" s="9">
        <f>IF(AK36&gt;=BM36,0,IFERROR(BM36+SUMPRODUCT((AK$4:AK$1569&gt;=BM$4:BM$1569)*(AK$4:AK$1569-BM$4:BM$1569))/MAX(1,COUNTIF(AK$4:AK$1569,"&lt;"&amp;BM36+0.01)),BM36))</f>
        <v/>
      </c>
      <c r="CB36" s="9">
        <f>IF(AL36&gt;=BN36,0,IFERROR(BN36+SUMPRODUCT((AL$4:AL$1569&gt;=BN$4:BN$1569)*(AL$4:AL$1569-BN$4:BN$1569))/MAX(1,COUNTIF(AL$4:AL$1569,"&lt;"&amp;BN36+0.01)),BN36))</f>
        <v/>
      </c>
      <c r="CC36" s="5">
        <f>IF(AO36="🟢","VERDE",IF(AO36="🟡","AMARELO",IF(AO36="🟠","VERMELHO",IF(AO36="🔴","VERMELHO","ROXO"))))</f>
        <v/>
      </c>
      <c r="CD36" s="5" t="inlineStr">
        <is>
          <t>🌎 REGIÕES</t>
        </is>
      </c>
      <c r="CE36" s="5" t="inlineStr">
        <is>
          <t>SEM REDE</t>
        </is>
      </c>
    </row>
    <row r="37">
      <c r="A37" s="5" t="inlineStr">
        <is>
          <t>40917018000177</t>
        </is>
      </c>
      <c r="B37" s="5" t="inlineStr">
        <is>
          <t>FRANQUIA FITLAND BLUMENAU</t>
        </is>
      </c>
      <c r="C37" s="5" t="inlineStr">
        <is>
          <t>06 - INTERNA - FITLAND</t>
        </is>
      </c>
      <c r="D37" s="5" t="inlineStr">
        <is>
          <t>JULIO GADRET</t>
        </is>
      </c>
      <c r="E37" s="5" t="inlineStr">
        <is>
          <t>SC</t>
        </is>
      </c>
      <c r="F37" s="5">
        <f>IFERROR(VLOOKUP(C37,$AS$4:$AT$25,2,FALSE),"")</f>
        <v/>
      </c>
      <c r="G37" s="6">
        <f>IFERROR(VLOOKUP(C37,$AS$4:$AX$25,6,FALSE),"")</f>
        <v/>
      </c>
      <c r="H37" s="5">
        <f>IFERROR(VLOOKUP(C37,$AS$4:$AY$25,7,FALSE),"")</f>
        <v/>
      </c>
      <c r="I37" s="5">
        <f>IFERROR(VLOOKUP(C37,$AS$4:$AZ$25,8,FALSE),"")</f>
        <v/>
      </c>
      <c r="J37" s="7" t="inlineStr">
        <is>
          <t>.</t>
        </is>
      </c>
      <c r="K37" s="5" t="inlineStr">
        <is>
          <t>NACIONAL</t>
        </is>
      </c>
      <c r="L37" s="8" t="n">
        <v>10706.89655172414</v>
      </c>
      <c r="M37" s="9" t="n">
        <v>750</v>
      </c>
      <c r="N37" s="9" t="n">
        <v>775.8620689655172</v>
      </c>
      <c r="O37" s="9" t="n">
        <v>801.7241379310345</v>
      </c>
      <c r="P37" s="9" t="n">
        <v>827.5862068965517</v>
      </c>
      <c r="Q37" s="9" t="n">
        <v>853.448275862069</v>
      </c>
      <c r="R37" s="9" t="n">
        <v>879.3103448275862</v>
      </c>
      <c r="S37" s="9" t="n">
        <v>905.1724137931035</v>
      </c>
      <c r="T37" s="9" t="n">
        <v>931.0344827586207</v>
      </c>
      <c r="U37" s="9" t="n">
        <v>956.8965517241379</v>
      </c>
      <c r="V37" s="9" t="n">
        <v>982.7586206896551</v>
      </c>
      <c r="W37" s="9" t="n">
        <v>1008.620689655172</v>
      </c>
      <c r="X37" s="9" t="n">
        <v>1034.48275862069</v>
      </c>
      <c r="Y37" s="7" t="inlineStr">
        <is>
          <t>.</t>
        </is>
      </c>
      <c r="Z37" s="8">
        <f>SUM(AA37:AL37)</f>
        <v/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2643.25</v>
      </c>
      <c r="AG37" s="9" t="n">
        <v>1867.12</v>
      </c>
      <c r="AH37" s="9" t="n">
        <v>2176.64</v>
      </c>
      <c r="AI37" s="9" t="n">
        <v>1347.96</v>
      </c>
      <c r="AJ37" s="9" t="n">
        <v>1558.71</v>
      </c>
      <c r="AK37" s="9" t="n">
        <v>0</v>
      </c>
      <c r="AL37" s="9" t="n">
        <v>1148.44</v>
      </c>
      <c r="AM37" s="7" t="inlineStr">
        <is>
          <t>.</t>
        </is>
      </c>
      <c r="AN37" s="6">
        <f>IF(L37=0,0,Z37/L37)</f>
        <v/>
      </c>
      <c r="AO37" s="5">
        <f>IF(AN37="","",IF(AN37&gt;=0.9,"🟢",IF(AN37&gt;=0.7,"🟡",IF(AN37&gt;=0.5,"🟠","🔴"))))</f>
        <v/>
      </c>
      <c r="AP37" s="9">
        <f>IF(L37=0,0,L37-Z37)</f>
        <v/>
      </c>
      <c r="AQ37" s="5">
        <f>IF(Z37=0,"",RANK(Z37,Z$4:Z$1569,0))</f>
        <v/>
      </c>
      <c r="AR37" s="7" t="inlineStr">
        <is>
          <t>.</t>
        </is>
      </c>
      <c r="BA37" s="7" t="inlineStr">
        <is>
          <t>.</t>
        </is>
      </c>
      <c r="BB37" s="9">
        <f>SUM(L$4:L$1569)/COUNTA(A$4:A$1569)</f>
        <v/>
      </c>
      <c r="BC37" s="9">
        <f>SUM(M$4:M$1569)/COUNTA(A$4:A$1569)</f>
        <v/>
      </c>
      <c r="BD37" s="9">
        <f>SUM(N$4:N$1569)/COUNTA(A$4:A$1569)</f>
        <v/>
      </c>
      <c r="BE37" s="9">
        <f>SUM(O$4:O$1569)/COUNTA(A$4:A$1569)</f>
        <v/>
      </c>
      <c r="BF37" s="9">
        <f>SUM(P$4:P$1569)/COUNTA(A$4:A$1569)</f>
        <v/>
      </c>
      <c r="BG37" s="9">
        <f>SUM(Q$4:Q$1569)/COUNTA(A$4:A$1569)</f>
        <v/>
      </c>
      <c r="BH37" s="9">
        <f>SUM(R$4:R$1569)/COUNTA(A$4:A$1569)</f>
        <v/>
      </c>
      <c r="BI37" s="9">
        <f>SUM(S$4:S$1569)/COUNTA(A$4:A$1569)</f>
        <v/>
      </c>
      <c r="BJ37" s="9">
        <f>SUM(T$4:T$1569)/COUNTA(A$4:A$1569)</f>
        <v/>
      </c>
      <c r="BK37" s="9">
        <f>SUM(U$4:U$1569)/COUNTA(A$4:A$1569)</f>
        <v/>
      </c>
      <c r="BL37" s="9">
        <f>SUM(V$4:V$1569)/COUNTA(A$4:A$1569)</f>
        <v/>
      </c>
      <c r="BM37" s="9">
        <f>SUM(W$4:W$1569)/COUNTA(A$4:A$1569)</f>
        <v/>
      </c>
      <c r="BN37" s="9">
        <f>SUM(X$4:X$1569)/COUNTA(A$4:A$1569)</f>
        <v/>
      </c>
      <c r="BO37" s="7" t="inlineStr">
        <is>
          <t>.</t>
        </is>
      </c>
      <c r="BP37" s="9">
        <f>IF(Z37&gt;=BB37,0,IFERROR(BB37+(SUMPRODUCT((Z$4:Z$1569&gt;=BB$4:BB$1569)*(Z$4:Z$1569-BB$4:BB$1569))/MAX(1,COUNTIF(Z$4:Z$1569,"&lt;"&amp;BB37+0.01))),BB37))</f>
        <v/>
      </c>
      <c r="BQ37" s="9">
        <f>IF(AA37&gt;=BC37,0,IFERROR(BC37+SUMPRODUCT((AA$4:AA$1569&gt;=BC$4:BC$1569)*(AA$4:AA$1569-BC$4:BC$1569))/MAX(1,COUNTIF(AA$4:AA$1569,"&lt;"&amp;BC37+0.01)),BC37))</f>
        <v/>
      </c>
      <c r="BR37" s="9">
        <f>IF(AB37&gt;=BD37,0,IFERROR(BD37+SUMPRODUCT((AB$4:AB$1569&gt;=BD$4:BD$1569)*(AB$4:AB$1569-BD$4:BD$1569))/MAX(1,COUNTIF(AB$4:AB$1569,"&lt;"&amp;BD37+0.01)),BD37))</f>
        <v/>
      </c>
      <c r="BS37" s="9">
        <f>IF(AC37&gt;=BE37,0,IFERROR(BE37+SUMPRODUCT((AC$4:AC$1569&gt;=BE$4:BE$1569)*(AC$4:AC$1569-BE$4:BE$1569))/MAX(1,COUNTIF(AC$4:AC$1569,"&lt;"&amp;BE37+0.01)),BE37))</f>
        <v/>
      </c>
      <c r="BT37" s="9">
        <f>IF(AD37&gt;=BF37,0,IFERROR(BF37+SUMPRODUCT((AD$4:AD$1569&gt;=BF$4:BF$1569)*(AD$4:AD$1569-BF$4:BF$1569))/MAX(1,COUNTIF(AD$4:AD$1569,"&lt;"&amp;BF37+0.01)),BF37))</f>
        <v/>
      </c>
      <c r="BU37" s="9">
        <f>IF(AE37&gt;=BG37,0,IFERROR(BG37+SUMPRODUCT((AE$4:AE$1569&gt;=BG$4:BG$1569)*(AE$4:AE$1569-BG$4:BG$1569))/MAX(1,COUNTIF(AE$4:AE$1569,"&lt;"&amp;BG37+0.01)),BG37))</f>
        <v/>
      </c>
      <c r="BV37" s="9">
        <f>IF(AF37&gt;=BH37,0,IFERROR(BH37+SUMPRODUCT((AF$4:AF$1569&gt;=BH$4:BH$1569)*(AF$4:AF$1569-BH$4:BH$1569))/MAX(1,COUNTIF(AF$4:AF$1569,"&lt;"&amp;BH37+0.01)),BH37))</f>
        <v/>
      </c>
      <c r="BW37" s="9">
        <f>IF(AG37&gt;=BI37,0,IFERROR(BI37+SUMPRODUCT((AG$4:AG$1569&gt;=BI$4:BI$1569)*(AG$4:AG$1569-BI$4:BI$1569))/MAX(1,COUNTIF(AG$4:AG$1569,"&lt;"&amp;BI37+0.01)),BI37))</f>
        <v/>
      </c>
      <c r="BX37" s="9">
        <f>IF(AH37&gt;=BJ37,0,IFERROR(BJ37+SUMPRODUCT((AH$4:AH$1569&gt;=BJ$4:BJ$1569)*(AH$4:AH$1569-BJ$4:BJ$1569))/MAX(1,COUNTIF(AH$4:AH$1569,"&lt;"&amp;BJ37+0.01)),BJ37))</f>
        <v/>
      </c>
      <c r="BY37" s="9">
        <f>IF(AI37&gt;=BK37,0,IFERROR(BK37+SUMPRODUCT((AI$4:AI$1569&gt;=BK$4:BK$1569)*(AI$4:AI$1569-BK$4:BK$1569))/MAX(1,COUNTIF(AI$4:AI$1569,"&lt;"&amp;BK37+0.01)),BK37))</f>
        <v/>
      </c>
      <c r="BZ37" s="9">
        <f>IF(AJ37&gt;=BL37,0,IFERROR(BL37+SUMPRODUCT((AJ$4:AJ$1569&gt;=BL$4:BL$1569)*(AJ$4:AJ$1569-BL$4:BL$1569))/MAX(1,COUNTIF(AJ$4:AJ$1569,"&lt;"&amp;BL37+0.01)),BL37))</f>
        <v/>
      </c>
      <c r="CA37" s="9">
        <f>IF(AK37&gt;=BM37,0,IFERROR(BM37+SUMPRODUCT((AK$4:AK$1569&gt;=BM$4:BM$1569)*(AK$4:AK$1569-BM$4:BM$1569))/MAX(1,COUNTIF(AK$4:AK$1569,"&lt;"&amp;BM37+0.01)),BM37))</f>
        <v/>
      </c>
      <c r="CB37" s="9">
        <f>IF(AL37&gt;=BN37,0,IFERROR(BN37+SUMPRODUCT((AL$4:AL$1569&gt;=BN$4:BN$1569)*(AL$4:AL$1569-BN$4:BN$1569))/MAX(1,COUNTIF(AL$4:AL$1569,"&lt;"&amp;BN37+0.01)),BN37))</f>
        <v/>
      </c>
      <c r="CC37" s="5">
        <f>IF(AO37="🟢","VERDE",IF(AO37="🟡","AMARELO",IF(AO37="🟠","VERMELHO",IF(AO37="🔴","VERMELHO","ROXO"))))</f>
        <v/>
      </c>
      <c r="CD37" s="5" t="inlineStr">
        <is>
          <t>🏢 REDES</t>
        </is>
      </c>
      <c r="CE37" s="5" t="inlineStr">
        <is>
          <t>FITLAND</t>
        </is>
      </c>
    </row>
    <row r="38">
      <c r="A38" s="5" t="inlineStr">
        <is>
          <t>41069473000122</t>
        </is>
      </c>
      <c r="B38" s="5" t="inlineStr">
        <is>
          <t>FIT &amp; GRANEL</t>
        </is>
      </c>
      <c r="C38" s="5" t="inlineStr">
        <is>
          <t>06 - SEM GRUPO</t>
        </is>
      </c>
      <c r="D38" s="5" t="inlineStr">
        <is>
          <t>LARISSA PADILHA</t>
        </is>
      </c>
      <c r="E38" s="5" t="inlineStr">
        <is>
          <t>MG</t>
        </is>
      </c>
      <c r="F38" s="5">
        <f>IFERROR(VLOOKUP(C38,$AS$4:$AT$25,2,FALSE),"")</f>
        <v/>
      </c>
      <c r="G38" s="6">
        <f>IFERROR(VLOOKUP(C38,$AS$4:$AX$25,6,FALSE),"")</f>
        <v/>
      </c>
      <c r="H38" s="5">
        <f>IFERROR(VLOOKUP(C38,$AS$4:$AY$25,7,FALSE),"")</f>
        <v/>
      </c>
      <c r="I38" s="5">
        <f>IFERROR(VLOOKUP(C38,$AS$4:$AZ$25,8,FALSE),"")</f>
        <v/>
      </c>
      <c r="J38" s="7" t="inlineStr">
        <is>
          <t>.</t>
        </is>
      </c>
      <c r="K38" s="5" t="inlineStr">
        <is>
          <t>RJ + ES + MG</t>
        </is>
      </c>
      <c r="L38" s="8" t="n">
        <v>1440</v>
      </c>
      <c r="M38" s="9" t="n">
        <v>120</v>
      </c>
      <c r="N38" s="9" t="n">
        <v>120</v>
      </c>
      <c r="O38" s="9" t="n">
        <v>120</v>
      </c>
      <c r="P38" s="9" t="n">
        <v>120</v>
      </c>
      <c r="Q38" s="9" t="n">
        <v>120</v>
      </c>
      <c r="R38" s="9" t="n">
        <v>120</v>
      </c>
      <c r="S38" s="9" t="n">
        <v>120</v>
      </c>
      <c r="T38" s="9" t="n">
        <v>120</v>
      </c>
      <c r="U38" s="9" t="n">
        <v>120</v>
      </c>
      <c r="V38" s="9" t="n">
        <v>120</v>
      </c>
      <c r="W38" s="9" t="n">
        <v>120</v>
      </c>
      <c r="X38" s="9" t="n">
        <v>120</v>
      </c>
      <c r="Y38" s="7" t="inlineStr">
        <is>
          <t>.</t>
        </is>
      </c>
      <c r="Z38" s="8">
        <f>SUM(AA38:AL38)</f>
        <v/>
      </c>
      <c r="AA38" s="9" t="n">
        <v>0</v>
      </c>
      <c r="AB38" s="9" t="n">
        <v>0</v>
      </c>
      <c r="AC38" s="9" t="n">
        <v>0</v>
      </c>
      <c r="AD38" s="9" t="n">
        <v>0</v>
      </c>
      <c r="AE38" s="9" t="n">
        <v>1769.43</v>
      </c>
      <c r="AF38" s="9" t="n">
        <v>0</v>
      </c>
      <c r="AG38" s="9" t="n">
        <v>3274.26</v>
      </c>
      <c r="AH38" s="9" t="n">
        <v>2426.28</v>
      </c>
      <c r="AI38" s="9" t="n">
        <v>1680.08</v>
      </c>
      <c r="AJ38" s="9" t="n">
        <v>0</v>
      </c>
      <c r="AK38" s="9" t="n">
        <v>1982.29</v>
      </c>
      <c r="AL38" s="9" t="n">
        <v>0</v>
      </c>
      <c r="AM38" s="7" t="inlineStr">
        <is>
          <t>.</t>
        </is>
      </c>
      <c r="AN38" s="6">
        <f>IF(L38=0,0,Z38/L38)</f>
        <v/>
      </c>
      <c r="AO38" s="5">
        <f>IF(AN38="","",IF(AN38&gt;=0.9,"🟢",IF(AN38&gt;=0.7,"🟡",IF(AN38&gt;=0.5,"🟠","🔴"))))</f>
        <v/>
      </c>
      <c r="AP38" s="9">
        <f>IF(L38=0,0,L38-Z38)</f>
        <v/>
      </c>
      <c r="AQ38" s="5">
        <f>IF(Z38=0,"",RANK(Z38,Z$4:Z$1569,0))</f>
        <v/>
      </c>
      <c r="AR38" s="7" t="inlineStr">
        <is>
          <t>.</t>
        </is>
      </c>
      <c r="BA38" s="7" t="inlineStr">
        <is>
          <t>.</t>
        </is>
      </c>
      <c r="BB38" s="9">
        <f>SUM(L$4:L$1569)/COUNTA(A$4:A$1569)</f>
        <v/>
      </c>
      <c r="BC38" s="9">
        <f>SUM(M$4:M$1569)/COUNTA(A$4:A$1569)</f>
        <v/>
      </c>
      <c r="BD38" s="9">
        <f>SUM(N$4:N$1569)/COUNTA(A$4:A$1569)</f>
        <v/>
      </c>
      <c r="BE38" s="9">
        <f>SUM(O$4:O$1569)/COUNTA(A$4:A$1569)</f>
        <v/>
      </c>
      <c r="BF38" s="9">
        <f>SUM(P$4:P$1569)/COUNTA(A$4:A$1569)</f>
        <v/>
      </c>
      <c r="BG38" s="9">
        <f>SUM(Q$4:Q$1569)/COUNTA(A$4:A$1569)</f>
        <v/>
      </c>
      <c r="BH38" s="9">
        <f>SUM(R$4:R$1569)/COUNTA(A$4:A$1569)</f>
        <v/>
      </c>
      <c r="BI38" s="9">
        <f>SUM(S$4:S$1569)/COUNTA(A$4:A$1569)</f>
        <v/>
      </c>
      <c r="BJ38" s="9">
        <f>SUM(T$4:T$1569)/COUNTA(A$4:A$1569)</f>
        <v/>
      </c>
      <c r="BK38" s="9">
        <f>SUM(U$4:U$1569)/COUNTA(A$4:A$1569)</f>
        <v/>
      </c>
      <c r="BL38" s="9">
        <f>SUM(V$4:V$1569)/COUNTA(A$4:A$1569)</f>
        <v/>
      </c>
      <c r="BM38" s="9">
        <f>SUM(W$4:W$1569)/COUNTA(A$4:A$1569)</f>
        <v/>
      </c>
      <c r="BN38" s="9">
        <f>SUM(X$4:X$1569)/COUNTA(A$4:A$1569)</f>
        <v/>
      </c>
      <c r="BO38" s="7" t="inlineStr">
        <is>
          <t>.</t>
        </is>
      </c>
      <c r="BP38" s="9">
        <f>IF(Z38&gt;=BB38,0,IFERROR(BB38+(SUMPRODUCT((Z$4:Z$1569&gt;=BB$4:BB$1569)*(Z$4:Z$1569-BB$4:BB$1569))/MAX(1,COUNTIF(Z$4:Z$1569,"&lt;"&amp;BB38+0.01))),BB38))</f>
        <v/>
      </c>
      <c r="BQ38" s="9">
        <f>IF(AA38&gt;=BC38,0,IFERROR(BC38+SUMPRODUCT((AA$4:AA$1569&gt;=BC$4:BC$1569)*(AA$4:AA$1569-BC$4:BC$1569))/MAX(1,COUNTIF(AA$4:AA$1569,"&lt;"&amp;BC38+0.01)),BC38))</f>
        <v/>
      </c>
      <c r="BR38" s="9">
        <f>IF(AB38&gt;=BD38,0,IFERROR(BD38+SUMPRODUCT((AB$4:AB$1569&gt;=BD$4:BD$1569)*(AB$4:AB$1569-BD$4:BD$1569))/MAX(1,COUNTIF(AB$4:AB$1569,"&lt;"&amp;BD38+0.01)),BD38))</f>
        <v/>
      </c>
      <c r="BS38" s="9">
        <f>IF(AC38&gt;=BE38,0,IFERROR(BE38+SUMPRODUCT((AC$4:AC$1569&gt;=BE$4:BE$1569)*(AC$4:AC$1569-BE$4:BE$1569))/MAX(1,COUNTIF(AC$4:AC$1569,"&lt;"&amp;BE38+0.01)),BE38))</f>
        <v/>
      </c>
      <c r="BT38" s="9">
        <f>IF(AD38&gt;=BF38,0,IFERROR(BF38+SUMPRODUCT((AD$4:AD$1569&gt;=BF$4:BF$1569)*(AD$4:AD$1569-BF$4:BF$1569))/MAX(1,COUNTIF(AD$4:AD$1569,"&lt;"&amp;BF38+0.01)),BF38))</f>
        <v/>
      </c>
      <c r="BU38" s="9">
        <f>IF(AE38&gt;=BG38,0,IFERROR(BG38+SUMPRODUCT((AE$4:AE$1569&gt;=BG$4:BG$1569)*(AE$4:AE$1569-BG$4:BG$1569))/MAX(1,COUNTIF(AE$4:AE$1569,"&lt;"&amp;BG38+0.01)),BG38))</f>
        <v/>
      </c>
      <c r="BV38" s="9">
        <f>IF(AF38&gt;=BH38,0,IFERROR(BH38+SUMPRODUCT((AF$4:AF$1569&gt;=BH$4:BH$1569)*(AF$4:AF$1569-BH$4:BH$1569))/MAX(1,COUNTIF(AF$4:AF$1569,"&lt;"&amp;BH38+0.01)),BH38))</f>
        <v/>
      </c>
      <c r="BW38" s="9">
        <f>IF(AG38&gt;=BI38,0,IFERROR(BI38+SUMPRODUCT((AG$4:AG$1569&gt;=BI$4:BI$1569)*(AG$4:AG$1569-BI$4:BI$1569))/MAX(1,COUNTIF(AG$4:AG$1569,"&lt;"&amp;BI38+0.01)),BI38))</f>
        <v/>
      </c>
      <c r="BX38" s="9">
        <f>IF(AH38&gt;=BJ38,0,IFERROR(BJ38+SUMPRODUCT((AH$4:AH$1569&gt;=BJ$4:BJ$1569)*(AH$4:AH$1569-BJ$4:BJ$1569))/MAX(1,COUNTIF(AH$4:AH$1569,"&lt;"&amp;BJ38+0.01)),BJ38))</f>
        <v/>
      </c>
      <c r="BY38" s="9">
        <f>IF(AI38&gt;=BK38,0,IFERROR(BK38+SUMPRODUCT((AI$4:AI$1569&gt;=BK$4:BK$1569)*(AI$4:AI$1569-BK$4:BK$1569))/MAX(1,COUNTIF(AI$4:AI$1569,"&lt;"&amp;BK38+0.01)),BK38))</f>
        <v/>
      </c>
      <c r="BZ38" s="9">
        <f>IF(AJ38&gt;=BL38,0,IFERROR(BL38+SUMPRODUCT((AJ$4:AJ$1569&gt;=BL$4:BL$1569)*(AJ$4:AJ$1569-BL$4:BL$1569))/MAX(1,COUNTIF(AJ$4:AJ$1569,"&lt;"&amp;BL38+0.01)),BL38))</f>
        <v/>
      </c>
      <c r="CA38" s="9">
        <f>IF(AK38&gt;=BM38,0,IFERROR(BM38+SUMPRODUCT((AK$4:AK$1569&gt;=BM$4:BM$1569)*(AK$4:AK$1569-BM$4:BM$1569))/MAX(1,COUNTIF(AK$4:AK$1569,"&lt;"&amp;BM38+0.01)),BM38))</f>
        <v/>
      </c>
      <c r="CB38" s="9">
        <f>IF(AL38&gt;=BN38,0,IFERROR(BN38+SUMPRODUCT((AL$4:AL$1569&gt;=BN$4:BN$1569)*(AL$4:AL$1569-BN$4:BN$1569))/MAX(1,COUNTIF(AL$4:AL$1569,"&lt;"&amp;BN38+0.01)),BN38))</f>
        <v/>
      </c>
      <c r="CC38" s="5">
        <f>IF(AO38="🟢","VERDE",IF(AO38="🟡","AMARELO",IF(AO38="🟠","VERMELHO",IF(AO38="🔴","VERMELHO","ROXO"))))</f>
        <v/>
      </c>
      <c r="CD38" s="5" t="inlineStr">
        <is>
          <t>🌎 REGIÕES</t>
        </is>
      </c>
      <c r="CE38" s="5" t="inlineStr">
        <is>
          <t>SEM REDE</t>
        </is>
      </c>
    </row>
    <row r="39">
      <c r="A39" s="5" t="inlineStr">
        <is>
          <t>51213425000110</t>
        </is>
      </c>
      <c r="B39" s="5" t="inlineStr">
        <is>
          <t>JARDIM DO GRANEL COMERCIO DE ALIMENTOS LTDA</t>
        </is>
      </c>
      <c r="C39" s="5" t="inlineStr">
        <is>
          <t>06 - SEM GRUPO</t>
        </is>
      </c>
      <c r="D39" s="5" t="inlineStr">
        <is>
          <t>HEMANUELE DITZEL (MANU)</t>
        </is>
      </c>
      <c r="E39" s="5" t="inlineStr">
        <is>
          <t>PR</t>
        </is>
      </c>
      <c r="F39" s="5">
        <f>IFERROR(VLOOKUP(C39,$AS$4:$AT$25,2,FALSE),"")</f>
        <v/>
      </c>
      <c r="G39" s="6">
        <f>IFERROR(VLOOKUP(C39,$AS$4:$AX$25,6,FALSE),"")</f>
        <v/>
      </c>
      <c r="H39" s="5">
        <f>IFERROR(VLOOKUP(C39,$AS$4:$AY$25,7,FALSE),"")</f>
        <v/>
      </c>
      <c r="I39" s="5">
        <f>IFERROR(VLOOKUP(C39,$AS$4:$AZ$25,8,FALSE),"")</f>
        <v/>
      </c>
      <c r="J39" s="7" t="inlineStr">
        <is>
          <t>.</t>
        </is>
      </c>
      <c r="K39" s="5" t="inlineStr">
        <is>
          <t>SUL</t>
        </is>
      </c>
      <c r="L39" s="8" t="n">
        <v>1613.793103448276</v>
      </c>
      <c r="M39" s="9" t="n">
        <v>124.1379310344828</v>
      </c>
      <c r="N39" s="9" t="n">
        <v>124.1379310344828</v>
      </c>
      <c r="O39" s="9" t="n">
        <v>129.3103448275862</v>
      </c>
      <c r="P39" s="9" t="n">
        <v>129.3103448275862</v>
      </c>
      <c r="Q39" s="9" t="n">
        <v>129.3103448275862</v>
      </c>
      <c r="R39" s="9" t="n">
        <v>134.4827586206897</v>
      </c>
      <c r="S39" s="9" t="n">
        <v>134.4827586206897</v>
      </c>
      <c r="T39" s="9" t="n">
        <v>139.6551724137931</v>
      </c>
      <c r="U39" s="9" t="n">
        <v>139.6551724137931</v>
      </c>
      <c r="V39" s="9" t="n">
        <v>139.6551724137931</v>
      </c>
      <c r="W39" s="9" t="n">
        <v>144.8275862068965</v>
      </c>
      <c r="X39" s="9" t="n">
        <v>144.8275862068965</v>
      </c>
      <c r="Y39" s="7" t="inlineStr">
        <is>
          <t>.</t>
        </is>
      </c>
      <c r="Z39" s="8">
        <f>SUM(AA39:AL39)</f>
        <v/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11358.43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7" t="inlineStr">
        <is>
          <t>.</t>
        </is>
      </c>
      <c r="AN39" s="6">
        <f>IF(L39=0,0,Z39/L39)</f>
        <v/>
      </c>
      <c r="AO39" s="5">
        <f>IF(AN39="","",IF(AN39&gt;=0.9,"🟢",IF(AN39&gt;=0.7,"🟡",IF(AN39&gt;=0.5,"🟠","🔴"))))</f>
        <v/>
      </c>
      <c r="AP39" s="9">
        <f>IF(L39=0,0,L39-Z39)</f>
        <v/>
      </c>
      <c r="AQ39" s="5">
        <f>IF(Z39=0,"",RANK(Z39,Z$4:Z$1569,0))</f>
        <v/>
      </c>
      <c r="AR39" s="7" t="inlineStr">
        <is>
          <t>.</t>
        </is>
      </c>
      <c r="BA39" s="7" t="inlineStr">
        <is>
          <t>.</t>
        </is>
      </c>
      <c r="BB39" s="9">
        <f>SUM(L$4:L$1569)/COUNTA(A$4:A$1569)</f>
        <v/>
      </c>
      <c r="BC39" s="9">
        <f>SUM(M$4:M$1569)/COUNTA(A$4:A$1569)</f>
        <v/>
      </c>
      <c r="BD39" s="9">
        <f>SUM(N$4:N$1569)/COUNTA(A$4:A$1569)</f>
        <v/>
      </c>
      <c r="BE39" s="9">
        <f>SUM(O$4:O$1569)/COUNTA(A$4:A$1569)</f>
        <v/>
      </c>
      <c r="BF39" s="9">
        <f>SUM(P$4:P$1569)/COUNTA(A$4:A$1569)</f>
        <v/>
      </c>
      <c r="BG39" s="9">
        <f>SUM(Q$4:Q$1569)/COUNTA(A$4:A$1569)</f>
        <v/>
      </c>
      <c r="BH39" s="9">
        <f>SUM(R$4:R$1569)/COUNTA(A$4:A$1569)</f>
        <v/>
      </c>
      <c r="BI39" s="9">
        <f>SUM(S$4:S$1569)/COUNTA(A$4:A$1569)</f>
        <v/>
      </c>
      <c r="BJ39" s="9">
        <f>SUM(T$4:T$1569)/COUNTA(A$4:A$1569)</f>
        <v/>
      </c>
      <c r="BK39" s="9">
        <f>SUM(U$4:U$1569)/COUNTA(A$4:A$1569)</f>
        <v/>
      </c>
      <c r="BL39" s="9">
        <f>SUM(V$4:V$1569)/COUNTA(A$4:A$1569)</f>
        <v/>
      </c>
      <c r="BM39" s="9">
        <f>SUM(W$4:W$1569)/COUNTA(A$4:A$1569)</f>
        <v/>
      </c>
      <c r="BN39" s="9">
        <f>SUM(X$4:X$1569)/COUNTA(A$4:A$1569)</f>
        <v/>
      </c>
      <c r="BO39" s="7" t="inlineStr">
        <is>
          <t>.</t>
        </is>
      </c>
      <c r="BP39" s="9">
        <f>IF(Z39&gt;=BB39,0,IFERROR(BB39+(SUMPRODUCT((Z$4:Z$1569&gt;=BB$4:BB$1569)*(Z$4:Z$1569-BB$4:BB$1569))/MAX(1,COUNTIF(Z$4:Z$1569,"&lt;"&amp;BB39+0.01))),BB39))</f>
        <v/>
      </c>
      <c r="BQ39" s="9">
        <f>IF(AA39&gt;=BC39,0,IFERROR(BC39+SUMPRODUCT((AA$4:AA$1569&gt;=BC$4:BC$1569)*(AA$4:AA$1569-BC$4:BC$1569))/MAX(1,COUNTIF(AA$4:AA$1569,"&lt;"&amp;BC39+0.01)),BC39))</f>
        <v/>
      </c>
      <c r="BR39" s="9">
        <f>IF(AB39&gt;=BD39,0,IFERROR(BD39+SUMPRODUCT((AB$4:AB$1569&gt;=BD$4:BD$1569)*(AB$4:AB$1569-BD$4:BD$1569))/MAX(1,COUNTIF(AB$4:AB$1569,"&lt;"&amp;BD39+0.01)),BD39))</f>
        <v/>
      </c>
      <c r="BS39" s="9">
        <f>IF(AC39&gt;=BE39,0,IFERROR(BE39+SUMPRODUCT((AC$4:AC$1569&gt;=BE$4:BE$1569)*(AC$4:AC$1569-BE$4:BE$1569))/MAX(1,COUNTIF(AC$4:AC$1569,"&lt;"&amp;BE39+0.01)),BE39))</f>
        <v/>
      </c>
      <c r="BT39" s="9">
        <f>IF(AD39&gt;=BF39,0,IFERROR(BF39+SUMPRODUCT((AD$4:AD$1569&gt;=BF$4:BF$1569)*(AD$4:AD$1569-BF$4:BF$1569))/MAX(1,COUNTIF(AD$4:AD$1569,"&lt;"&amp;BF39+0.01)),BF39))</f>
        <v/>
      </c>
      <c r="BU39" s="9">
        <f>IF(AE39&gt;=BG39,0,IFERROR(BG39+SUMPRODUCT((AE$4:AE$1569&gt;=BG$4:BG$1569)*(AE$4:AE$1569-BG$4:BG$1569))/MAX(1,COUNTIF(AE$4:AE$1569,"&lt;"&amp;BG39+0.01)),BG39))</f>
        <v/>
      </c>
      <c r="BV39" s="9">
        <f>IF(AF39&gt;=BH39,0,IFERROR(BH39+SUMPRODUCT((AF$4:AF$1569&gt;=BH$4:BH$1569)*(AF$4:AF$1569-BH$4:BH$1569))/MAX(1,COUNTIF(AF$4:AF$1569,"&lt;"&amp;BH39+0.01)),BH39))</f>
        <v/>
      </c>
      <c r="BW39" s="9">
        <f>IF(AG39&gt;=BI39,0,IFERROR(BI39+SUMPRODUCT((AG$4:AG$1569&gt;=BI$4:BI$1569)*(AG$4:AG$1569-BI$4:BI$1569))/MAX(1,COUNTIF(AG$4:AG$1569,"&lt;"&amp;BI39+0.01)),BI39))</f>
        <v/>
      </c>
      <c r="BX39" s="9">
        <f>IF(AH39&gt;=BJ39,0,IFERROR(BJ39+SUMPRODUCT((AH$4:AH$1569&gt;=BJ$4:BJ$1569)*(AH$4:AH$1569-BJ$4:BJ$1569))/MAX(1,COUNTIF(AH$4:AH$1569,"&lt;"&amp;BJ39+0.01)),BJ39))</f>
        <v/>
      </c>
      <c r="BY39" s="9">
        <f>IF(AI39&gt;=BK39,0,IFERROR(BK39+SUMPRODUCT((AI$4:AI$1569&gt;=BK$4:BK$1569)*(AI$4:AI$1569-BK$4:BK$1569))/MAX(1,COUNTIF(AI$4:AI$1569,"&lt;"&amp;BK39+0.01)),BK39))</f>
        <v/>
      </c>
      <c r="BZ39" s="9">
        <f>IF(AJ39&gt;=BL39,0,IFERROR(BL39+SUMPRODUCT((AJ$4:AJ$1569&gt;=BL$4:BL$1569)*(AJ$4:AJ$1569-BL$4:BL$1569))/MAX(1,COUNTIF(AJ$4:AJ$1569,"&lt;"&amp;BL39+0.01)),BL39))</f>
        <v/>
      </c>
      <c r="CA39" s="9">
        <f>IF(AK39&gt;=BM39,0,IFERROR(BM39+SUMPRODUCT((AK$4:AK$1569&gt;=BM$4:BM$1569)*(AK$4:AK$1569-BM$4:BM$1569))/MAX(1,COUNTIF(AK$4:AK$1569,"&lt;"&amp;BM39+0.01)),BM39))</f>
        <v/>
      </c>
      <c r="CB39" s="9">
        <f>IF(AL39&gt;=BN39,0,IFERROR(BN39+SUMPRODUCT((AL$4:AL$1569&gt;=BN$4:BN$1569)*(AL$4:AL$1569-BN$4:BN$1569))/MAX(1,COUNTIF(AL$4:AL$1569,"&lt;"&amp;BN39+0.01)),BN39))</f>
        <v/>
      </c>
      <c r="CC39" s="5">
        <f>IF(AO39="🟢","VERDE",IF(AO39="🟡","AMARELO",IF(AO39="🟠","VERMELHO",IF(AO39="🔴","VERMELHO","ROXO"))))</f>
        <v/>
      </c>
      <c r="CD39" s="5" t="inlineStr">
        <is>
          <t>🌎 REGIÕES</t>
        </is>
      </c>
      <c r="CE39" s="5" t="inlineStr">
        <is>
          <t>SEM REDE</t>
        </is>
      </c>
    </row>
    <row r="40">
      <c r="A40" s="5" t="inlineStr">
        <is>
          <t>58072623000150</t>
        </is>
      </c>
      <c r="B40" s="5" t="inlineStr">
        <is>
          <t>KLOSTERMANN NUTRICAO</t>
        </is>
      </c>
      <c r="C40" s="5" t="inlineStr">
        <is>
          <t>06 - INTERNA - FITLAND</t>
        </is>
      </c>
      <c r="D40" s="5" t="inlineStr">
        <is>
          <t>JULIO GADRET</t>
        </is>
      </c>
      <c r="E40" s="5" t="inlineStr">
        <is>
          <t>SC</t>
        </is>
      </c>
      <c r="F40" s="5">
        <f>IFERROR(VLOOKUP(C40,$AS$4:$AT$25,2,FALSE),"")</f>
        <v/>
      </c>
      <c r="G40" s="6">
        <f>IFERROR(VLOOKUP(C40,$AS$4:$AX$25,6,FALSE),"")</f>
        <v/>
      </c>
      <c r="H40" s="5">
        <f>IFERROR(VLOOKUP(C40,$AS$4:$AY$25,7,FALSE),"")</f>
        <v/>
      </c>
      <c r="I40" s="5">
        <f>IFERROR(VLOOKUP(C40,$AS$4:$AZ$25,8,FALSE),"")</f>
        <v/>
      </c>
      <c r="J40" s="7" t="inlineStr">
        <is>
          <t>.</t>
        </is>
      </c>
      <c r="K40" s="5" t="inlineStr">
        <is>
          <t>NACIONAL</t>
        </is>
      </c>
      <c r="L40" s="8" t="n">
        <v>10706.89655172414</v>
      </c>
      <c r="M40" s="9" t="n">
        <v>750</v>
      </c>
      <c r="N40" s="9" t="n">
        <v>775.8620689655172</v>
      </c>
      <c r="O40" s="9" t="n">
        <v>801.7241379310345</v>
      </c>
      <c r="P40" s="9" t="n">
        <v>827.5862068965517</v>
      </c>
      <c r="Q40" s="9" t="n">
        <v>853.448275862069</v>
      </c>
      <c r="R40" s="9" t="n">
        <v>879.3103448275862</v>
      </c>
      <c r="S40" s="9" t="n">
        <v>905.1724137931035</v>
      </c>
      <c r="T40" s="9" t="n">
        <v>931.0344827586207</v>
      </c>
      <c r="U40" s="9" t="n">
        <v>956.8965517241379</v>
      </c>
      <c r="V40" s="9" t="n">
        <v>982.7586206896551</v>
      </c>
      <c r="W40" s="9" t="n">
        <v>1008.620689655172</v>
      </c>
      <c r="X40" s="9" t="n">
        <v>1034.48275862069</v>
      </c>
      <c r="Y40" s="7" t="inlineStr">
        <is>
          <t>.</t>
        </is>
      </c>
      <c r="Z40" s="8">
        <f>SUM(AA40:AL40)</f>
        <v/>
      </c>
      <c r="AA40" s="9" t="n">
        <v>0</v>
      </c>
      <c r="AB40" s="9" t="n">
        <v>0</v>
      </c>
      <c r="AC40" s="9" t="n">
        <v>0</v>
      </c>
      <c r="AD40" s="9" t="n">
        <v>0</v>
      </c>
      <c r="AE40" s="9" t="n">
        <v>686.12</v>
      </c>
      <c r="AF40" s="9" t="n">
        <v>0</v>
      </c>
      <c r="AG40" s="9" t="n">
        <v>1437.64</v>
      </c>
      <c r="AH40" s="9" t="n">
        <v>906.11</v>
      </c>
      <c r="AI40" s="9" t="n">
        <v>2748.6</v>
      </c>
      <c r="AJ40" s="9" t="n">
        <v>2484</v>
      </c>
      <c r="AK40" s="9" t="n">
        <v>1998.41</v>
      </c>
      <c r="AL40" s="9" t="n">
        <v>0</v>
      </c>
      <c r="AM40" s="7" t="inlineStr">
        <is>
          <t>.</t>
        </is>
      </c>
      <c r="AN40" s="6">
        <f>IF(L40=0,0,Z40/L40)</f>
        <v/>
      </c>
      <c r="AO40" s="5">
        <f>IF(AN40="","",IF(AN40&gt;=0.9,"🟢",IF(AN40&gt;=0.7,"🟡",IF(AN40&gt;=0.5,"🟠","🔴"))))</f>
        <v/>
      </c>
      <c r="AP40" s="9">
        <f>IF(L40=0,0,L40-Z40)</f>
        <v/>
      </c>
      <c r="AQ40" s="5">
        <f>IF(Z40=0,"",RANK(Z40,Z$4:Z$1569,0))</f>
        <v/>
      </c>
      <c r="AR40" s="7" t="inlineStr">
        <is>
          <t>.</t>
        </is>
      </c>
      <c r="BA40" s="7" t="inlineStr">
        <is>
          <t>.</t>
        </is>
      </c>
      <c r="BB40" s="9">
        <f>SUM(L$4:L$1569)/COUNTA(A$4:A$1569)</f>
        <v/>
      </c>
      <c r="BC40" s="9">
        <f>SUM(M$4:M$1569)/COUNTA(A$4:A$1569)</f>
        <v/>
      </c>
      <c r="BD40" s="9">
        <f>SUM(N$4:N$1569)/COUNTA(A$4:A$1569)</f>
        <v/>
      </c>
      <c r="BE40" s="9">
        <f>SUM(O$4:O$1569)/COUNTA(A$4:A$1569)</f>
        <v/>
      </c>
      <c r="BF40" s="9">
        <f>SUM(P$4:P$1569)/COUNTA(A$4:A$1569)</f>
        <v/>
      </c>
      <c r="BG40" s="9">
        <f>SUM(Q$4:Q$1569)/COUNTA(A$4:A$1569)</f>
        <v/>
      </c>
      <c r="BH40" s="9">
        <f>SUM(R$4:R$1569)/COUNTA(A$4:A$1569)</f>
        <v/>
      </c>
      <c r="BI40" s="9">
        <f>SUM(S$4:S$1569)/COUNTA(A$4:A$1569)</f>
        <v/>
      </c>
      <c r="BJ40" s="9">
        <f>SUM(T$4:T$1569)/COUNTA(A$4:A$1569)</f>
        <v/>
      </c>
      <c r="BK40" s="9">
        <f>SUM(U$4:U$1569)/COUNTA(A$4:A$1569)</f>
        <v/>
      </c>
      <c r="BL40" s="9">
        <f>SUM(V$4:V$1569)/COUNTA(A$4:A$1569)</f>
        <v/>
      </c>
      <c r="BM40" s="9">
        <f>SUM(W$4:W$1569)/COUNTA(A$4:A$1569)</f>
        <v/>
      </c>
      <c r="BN40" s="9">
        <f>SUM(X$4:X$1569)/COUNTA(A$4:A$1569)</f>
        <v/>
      </c>
      <c r="BO40" s="7" t="inlineStr">
        <is>
          <t>.</t>
        </is>
      </c>
      <c r="BP40" s="9">
        <f>IF(Z40&gt;=BB40,0,IFERROR(BB40+(SUMPRODUCT((Z$4:Z$1569&gt;=BB$4:BB$1569)*(Z$4:Z$1569-BB$4:BB$1569))/MAX(1,COUNTIF(Z$4:Z$1569,"&lt;"&amp;BB40+0.01))),BB40))</f>
        <v/>
      </c>
      <c r="BQ40" s="9">
        <f>IF(AA40&gt;=BC40,0,IFERROR(BC40+SUMPRODUCT((AA$4:AA$1569&gt;=BC$4:BC$1569)*(AA$4:AA$1569-BC$4:BC$1569))/MAX(1,COUNTIF(AA$4:AA$1569,"&lt;"&amp;BC40+0.01)),BC40))</f>
        <v/>
      </c>
      <c r="BR40" s="9">
        <f>IF(AB40&gt;=BD40,0,IFERROR(BD40+SUMPRODUCT((AB$4:AB$1569&gt;=BD$4:BD$1569)*(AB$4:AB$1569-BD$4:BD$1569))/MAX(1,COUNTIF(AB$4:AB$1569,"&lt;"&amp;BD40+0.01)),BD40))</f>
        <v/>
      </c>
      <c r="BS40" s="9">
        <f>IF(AC40&gt;=BE40,0,IFERROR(BE40+SUMPRODUCT((AC$4:AC$1569&gt;=BE$4:BE$1569)*(AC$4:AC$1569-BE$4:BE$1569))/MAX(1,COUNTIF(AC$4:AC$1569,"&lt;"&amp;BE40+0.01)),BE40))</f>
        <v/>
      </c>
      <c r="BT40" s="9">
        <f>IF(AD40&gt;=BF40,0,IFERROR(BF40+SUMPRODUCT((AD$4:AD$1569&gt;=BF$4:BF$1569)*(AD$4:AD$1569-BF$4:BF$1569))/MAX(1,COUNTIF(AD$4:AD$1569,"&lt;"&amp;BF40+0.01)),BF40))</f>
        <v/>
      </c>
      <c r="BU40" s="9">
        <f>IF(AE40&gt;=BG40,0,IFERROR(BG40+SUMPRODUCT((AE$4:AE$1569&gt;=BG$4:BG$1569)*(AE$4:AE$1569-BG$4:BG$1569))/MAX(1,COUNTIF(AE$4:AE$1569,"&lt;"&amp;BG40+0.01)),BG40))</f>
        <v/>
      </c>
      <c r="BV40" s="9">
        <f>IF(AF40&gt;=BH40,0,IFERROR(BH40+SUMPRODUCT((AF$4:AF$1569&gt;=BH$4:BH$1569)*(AF$4:AF$1569-BH$4:BH$1569))/MAX(1,COUNTIF(AF$4:AF$1569,"&lt;"&amp;BH40+0.01)),BH40))</f>
        <v/>
      </c>
      <c r="BW40" s="9">
        <f>IF(AG40&gt;=BI40,0,IFERROR(BI40+SUMPRODUCT((AG$4:AG$1569&gt;=BI$4:BI$1569)*(AG$4:AG$1569-BI$4:BI$1569))/MAX(1,COUNTIF(AG$4:AG$1569,"&lt;"&amp;BI40+0.01)),BI40))</f>
        <v/>
      </c>
      <c r="BX40" s="9">
        <f>IF(AH40&gt;=BJ40,0,IFERROR(BJ40+SUMPRODUCT((AH$4:AH$1569&gt;=BJ$4:BJ$1569)*(AH$4:AH$1569-BJ$4:BJ$1569))/MAX(1,COUNTIF(AH$4:AH$1569,"&lt;"&amp;BJ40+0.01)),BJ40))</f>
        <v/>
      </c>
      <c r="BY40" s="9">
        <f>IF(AI40&gt;=BK40,0,IFERROR(BK40+SUMPRODUCT((AI$4:AI$1569&gt;=BK$4:BK$1569)*(AI$4:AI$1569-BK$4:BK$1569))/MAX(1,COUNTIF(AI$4:AI$1569,"&lt;"&amp;BK40+0.01)),BK40))</f>
        <v/>
      </c>
      <c r="BZ40" s="9">
        <f>IF(AJ40&gt;=BL40,0,IFERROR(BL40+SUMPRODUCT((AJ$4:AJ$1569&gt;=BL$4:BL$1569)*(AJ$4:AJ$1569-BL$4:BL$1569))/MAX(1,COUNTIF(AJ$4:AJ$1569,"&lt;"&amp;BL40+0.01)),BL40))</f>
        <v/>
      </c>
      <c r="CA40" s="9">
        <f>IF(AK40&gt;=BM40,0,IFERROR(BM40+SUMPRODUCT((AK$4:AK$1569&gt;=BM$4:BM$1569)*(AK$4:AK$1569-BM$4:BM$1569))/MAX(1,COUNTIF(AK$4:AK$1569,"&lt;"&amp;BM40+0.01)),BM40))</f>
        <v/>
      </c>
      <c r="CB40" s="9">
        <f>IF(AL40&gt;=BN40,0,IFERROR(BN40+SUMPRODUCT((AL$4:AL$1569&gt;=BN$4:BN$1569)*(AL$4:AL$1569-BN$4:BN$1569))/MAX(1,COUNTIF(AL$4:AL$1569,"&lt;"&amp;BN40+0.01)),BN40))</f>
        <v/>
      </c>
      <c r="CC40" s="5">
        <f>IF(AO40="🟢","VERDE",IF(AO40="🟡","AMARELO",IF(AO40="🟠","VERMELHO",IF(AO40="🔴","VERMELHO","ROXO"))))</f>
        <v/>
      </c>
      <c r="CD40" s="5" t="inlineStr">
        <is>
          <t>🏢 REDES</t>
        </is>
      </c>
      <c r="CE40" s="5" t="inlineStr">
        <is>
          <t>FITLAND</t>
        </is>
      </c>
    </row>
    <row r="41">
      <c r="A41" s="5" t="inlineStr">
        <is>
          <t>53304073000133</t>
        </is>
      </c>
      <c r="B41" s="5" t="inlineStr">
        <is>
          <t>FRANQUIA FITLAND TIMBO</t>
        </is>
      </c>
      <c r="C41" s="5" t="inlineStr">
        <is>
          <t>06 - INTERNA - FITLAND</t>
        </is>
      </c>
      <c r="D41" s="5" t="inlineStr">
        <is>
          <t>JULIO GADRET</t>
        </is>
      </c>
      <c r="E41" s="5" t="inlineStr">
        <is>
          <t>SC</t>
        </is>
      </c>
      <c r="F41" s="5">
        <f>IFERROR(VLOOKUP(C41,$AS$4:$AT$25,2,FALSE),"")</f>
        <v/>
      </c>
      <c r="G41" s="6">
        <f>IFERROR(VLOOKUP(C41,$AS$4:$AX$25,6,FALSE),"")</f>
        <v/>
      </c>
      <c r="H41" s="5">
        <f>IFERROR(VLOOKUP(C41,$AS$4:$AY$25,7,FALSE),"")</f>
        <v/>
      </c>
      <c r="I41" s="5">
        <f>IFERROR(VLOOKUP(C41,$AS$4:$AZ$25,8,FALSE),"")</f>
        <v/>
      </c>
      <c r="J41" s="7" t="inlineStr">
        <is>
          <t>.</t>
        </is>
      </c>
      <c r="K41" s="5" t="inlineStr">
        <is>
          <t>NACIONAL</t>
        </is>
      </c>
      <c r="L41" s="8" t="n">
        <v>10706.89655172414</v>
      </c>
      <c r="M41" s="9" t="n">
        <v>750</v>
      </c>
      <c r="N41" s="9" t="n">
        <v>775.8620689655172</v>
      </c>
      <c r="O41" s="9" t="n">
        <v>801.7241379310345</v>
      </c>
      <c r="P41" s="9" t="n">
        <v>827.5862068965517</v>
      </c>
      <c r="Q41" s="9" t="n">
        <v>853.448275862069</v>
      </c>
      <c r="R41" s="9" t="n">
        <v>879.3103448275862</v>
      </c>
      <c r="S41" s="9" t="n">
        <v>905.1724137931035</v>
      </c>
      <c r="T41" s="9" t="n">
        <v>931.0344827586207</v>
      </c>
      <c r="U41" s="9" t="n">
        <v>956.8965517241379</v>
      </c>
      <c r="V41" s="9" t="n">
        <v>982.7586206896551</v>
      </c>
      <c r="W41" s="9" t="n">
        <v>1008.620689655172</v>
      </c>
      <c r="X41" s="9" t="n">
        <v>1034.48275862069</v>
      </c>
      <c r="Y41" s="7" t="inlineStr">
        <is>
          <t>.</t>
        </is>
      </c>
      <c r="Z41" s="8">
        <f>SUM(AA41:AL41)</f>
        <v/>
      </c>
      <c r="AA41" s="9" t="n">
        <v>384.07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2643.25</v>
      </c>
      <c r="AG41" s="9" t="n">
        <v>3899.13</v>
      </c>
      <c r="AH41" s="9" t="n">
        <v>0</v>
      </c>
      <c r="AI41" s="9" t="n">
        <v>0</v>
      </c>
      <c r="AJ41" s="9" t="n">
        <v>1886.58</v>
      </c>
      <c r="AK41" s="9" t="n">
        <v>1753.02</v>
      </c>
      <c r="AL41" s="9" t="n">
        <v>0</v>
      </c>
      <c r="AM41" s="7" t="inlineStr">
        <is>
          <t>.</t>
        </is>
      </c>
      <c r="AN41" s="6">
        <f>IF(L41=0,0,Z41/L41)</f>
        <v/>
      </c>
      <c r="AO41" s="5">
        <f>IF(AN41="","",IF(AN41&gt;=0.9,"🟢",IF(AN41&gt;=0.7,"🟡",IF(AN41&gt;=0.5,"🟠","🔴"))))</f>
        <v/>
      </c>
      <c r="AP41" s="9">
        <f>IF(L41=0,0,L41-Z41)</f>
        <v/>
      </c>
      <c r="AQ41" s="5">
        <f>IF(Z41=0,"",RANK(Z41,Z$4:Z$1569,0))</f>
        <v/>
      </c>
      <c r="AR41" s="7" t="inlineStr">
        <is>
          <t>.</t>
        </is>
      </c>
      <c r="BA41" s="7" t="inlineStr">
        <is>
          <t>.</t>
        </is>
      </c>
      <c r="BB41" s="9">
        <f>SUM(L$4:L$1569)/COUNTA(A$4:A$1569)</f>
        <v/>
      </c>
      <c r="BC41" s="9">
        <f>SUM(M$4:M$1569)/COUNTA(A$4:A$1569)</f>
        <v/>
      </c>
      <c r="BD41" s="9">
        <f>SUM(N$4:N$1569)/COUNTA(A$4:A$1569)</f>
        <v/>
      </c>
      <c r="BE41" s="9">
        <f>SUM(O$4:O$1569)/COUNTA(A$4:A$1569)</f>
        <v/>
      </c>
      <c r="BF41" s="9">
        <f>SUM(P$4:P$1569)/COUNTA(A$4:A$1569)</f>
        <v/>
      </c>
      <c r="BG41" s="9">
        <f>SUM(Q$4:Q$1569)/COUNTA(A$4:A$1569)</f>
        <v/>
      </c>
      <c r="BH41" s="9">
        <f>SUM(R$4:R$1569)/COUNTA(A$4:A$1569)</f>
        <v/>
      </c>
      <c r="BI41" s="9">
        <f>SUM(S$4:S$1569)/COUNTA(A$4:A$1569)</f>
        <v/>
      </c>
      <c r="BJ41" s="9">
        <f>SUM(T$4:T$1569)/COUNTA(A$4:A$1569)</f>
        <v/>
      </c>
      <c r="BK41" s="9">
        <f>SUM(U$4:U$1569)/COUNTA(A$4:A$1569)</f>
        <v/>
      </c>
      <c r="BL41" s="9">
        <f>SUM(V$4:V$1569)/COUNTA(A$4:A$1569)</f>
        <v/>
      </c>
      <c r="BM41" s="9">
        <f>SUM(W$4:W$1569)/COUNTA(A$4:A$1569)</f>
        <v/>
      </c>
      <c r="BN41" s="9">
        <f>SUM(X$4:X$1569)/COUNTA(A$4:A$1569)</f>
        <v/>
      </c>
      <c r="BO41" s="7" t="inlineStr">
        <is>
          <t>.</t>
        </is>
      </c>
      <c r="BP41" s="9">
        <f>IF(Z41&gt;=BB41,0,IFERROR(BB41+(SUMPRODUCT((Z$4:Z$1569&gt;=BB$4:BB$1569)*(Z$4:Z$1569-BB$4:BB$1569))/MAX(1,COUNTIF(Z$4:Z$1569,"&lt;"&amp;BB41+0.01))),BB41))</f>
        <v/>
      </c>
      <c r="BQ41" s="9">
        <f>IF(AA41&gt;=BC41,0,IFERROR(BC41+SUMPRODUCT((AA$4:AA$1569&gt;=BC$4:BC$1569)*(AA$4:AA$1569-BC$4:BC$1569))/MAX(1,COUNTIF(AA$4:AA$1569,"&lt;"&amp;BC41+0.01)),BC41))</f>
        <v/>
      </c>
      <c r="BR41" s="9">
        <f>IF(AB41&gt;=BD41,0,IFERROR(BD41+SUMPRODUCT((AB$4:AB$1569&gt;=BD$4:BD$1569)*(AB$4:AB$1569-BD$4:BD$1569))/MAX(1,COUNTIF(AB$4:AB$1569,"&lt;"&amp;BD41+0.01)),BD41))</f>
        <v/>
      </c>
      <c r="BS41" s="9">
        <f>IF(AC41&gt;=BE41,0,IFERROR(BE41+SUMPRODUCT((AC$4:AC$1569&gt;=BE$4:BE$1569)*(AC$4:AC$1569-BE$4:BE$1569))/MAX(1,COUNTIF(AC$4:AC$1569,"&lt;"&amp;BE41+0.01)),BE41))</f>
        <v/>
      </c>
      <c r="BT41" s="9">
        <f>IF(AD41&gt;=BF41,0,IFERROR(BF41+SUMPRODUCT((AD$4:AD$1569&gt;=BF$4:BF$1569)*(AD$4:AD$1569-BF$4:BF$1569))/MAX(1,COUNTIF(AD$4:AD$1569,"&lt;"&amp;BF41+0.01)),BF41))</f>
        <v/>
      </c>
      <c r="BU41" s="9">
        <f>IF(AE41&gt;=BG41,0,IFERROR(BG41+SUMPRODUCT((AE$4:AE$1569&gt;=BG$4:BG$1569)*(AE$4:AE$1569-BG$4:BG$1569))/MAX(1,COUNTIF(AE$4:AE$1569,"&lt;"&amp;BG41+0.01)),BG41))</f>
        <v/>
      </c>
      <c r="BV41" s="9">
        <f>IF(AF41&gt;=BH41,0,IFERROR(BH41+SUMPRODUCT((AF$4:AF$1569&gt;=BH$4:BH$1569)*(AF$4:AF$1569-BH$4:BH$1569))/MAX(1,COUNTIF(AF$4:AF$1569,"&lt;"&amp;BH41+0.01)),BH41))</f>
        <v/>
      </c>
      <c r="BW41" s="9">
        <f>IF(AG41&gt;=BI41,0,IFERROR(BI41+SUMPRODUCT((AG$4:AG$1569&gt;=BI$4:BI$1569)*(AG$4:AG$1569-BI$4:BI$1569))/MAX(1,COUNTIF(AG$4:AG$1569,"&lt;"&amp;BI41+0.01)),BI41))</f>
        <v/>
      </c>
      <c r="BX41" s="9">
        <f>IF(AH41&gt;=BJ41,0,IFERROR(BJ41+SUMPRODUCT((AH$4:AH$1569&gt;=BJ$4:BJ$1569)*(AH$4:AH$1569-BJ$4:BJ$1569))/MAX(1,COUNTIF(AH$4:AH$1569,"&lt;"&amp;BJ41+0.01)),BJ41))</f>
        <v/>
      </c>
      <c r="BY41" s="9">
        <f>IF(AI41&gt;=BK41,0,IFERROR(BK41+SUMPRODUCT((AI$4:AI$1569&gt;=BK$4:BK$1569)*(AI$4:AI$1569-BK$4:BK$1569))/MAX(1,COUNTIF(AI$4:AI$1569,"&lt;"&amp;BK41+0.01)),BK41))</f>
        <v/>
      </c>
      <c r="BZ41" s="9">
        <f>IF(AJ41&gt;=BL41,0,IFERROR(BL41+SUMPRODUCT((AJ$4:AJ$1569&gt;=BL$4:BL$1569)*(AJ$4:AJ$1569-BL$4:BL$1569))/MAX(1,COUNTIF(AJ$4:AJ$1569,"&lt;"&amp;BL41+0.01)),BL41))</f>
        <v/>
      </c>
      <c r="CA41" s="9">
        <f>IF(AK41&gt;=BM41,0,IFERROR(BM41+SUMPRODUCT((AK$4:AK$1569&gt;=BM$4:BM$1569)*(AK$4:AK$1569-BM$4:BM$1569))/MAX(1,COUNTIF(AK$4:AK$1569,"&lt;"&amp;BM41+0.01)),BM41))</f>
        <v/>
      </c>
      <c r="CB41" s="9">
        <f>IF(AL41&gt;=BN41,0,IFERROR(BN41+SUMPRODUCT((AL$4:AL$1569&gt;=BN$4:BN$1569)*(AL$4:AL$1569-BN$4:BN$1569))/MAX(1,COUNTIF(AL$4:AL$1569,"&lt;"&amp;BN41+0.01)),BN41))</f>
        <v/>
      </c>
      <c r="CC41" s="5">
        <f>IF(AO41="🟢","VERDE",IF(AO41="🟡","AMARELO",IF(AO41="🟠","VERMELHO",IF(AO41="🔴","VERMELHO","ROXO"))))</f>
        <v/>
      </c>
      <c r="CD41" s="5" t="inlineStr">
        <is>
          <t>🏢 REDES</t>
        </is>
      </c>
      <c r="CE41" s="5" t="inlineStr">
        <is>
          <t>FITLAND</t>
        </is>
      </c>
    </row>
    <row r="42">
      <c r="A42" s="5" t="inlineStr">
        <is>
          <t>55699460000141</t>
        </is>
      </c>
      <c r="B42" s="5" t="inlineStr">
        <is>
          <t>AGRANOLLA</t>
        </is>
      </c>
      <c r="C42" s="5" t="inlineStr">
        <is>
          <t>06 - SEM GRUPO</t>
        </is>
      </c>
      <c r="D42" s="5" t="inlineStr">
        <is>
          <t>LARISSA PADILHA</t>
        </is>
      </c>
      <c r="E42" s="5" t="inlineStr">
        <is>
          <t>MG</t>
        </is>
      </c>
      <c r="F42" s="5">
        <f>IFERROR(VLOOKUP(C42,$AS$4:$AT$25,2,FALSE),"")</f>
        <v/>
      </c>
      <c r="G42" s="6">
        <f>IFERROR(VLOOKUP(C42,$AS$4:$AX$25,6,FALSE),"")</f>
        <v/>
      </c>
      <c r="H42" s="5">
        <f>IFERROR(VLOOKUP(C42,$AS$4:$AY$25,7,FALSE),"")</f>
        <v/>
      </c>
      <c r="I42" s="5">
        <f>IFERROR(VLOOKUP(C42,$AS$4:$AZ$25,8,FALSE),"")</f>
        <v/>
      </c>
      <c r="J42" s="7" t="inlineStr">
        <is>
          <t>.</t>
        </is>
      </c>
      <c r="K42" s="5" t="inlineStr">
        <is>
          <t>RJ + ES + MG</t>
        </is>
      </c>
      <c r="L42" s="8" t="n">
        <v>1440</v>
      </c>
      <c r="M42" s="9" t="n">
        <v>120</v>
      </c>
      <c r="N42" s="9" t="n">
        <v>120</v>
      </c>
      <c r="O42" s="9" t="n">
        <v>120</v>
      </c>
      <c r="P42" s="9" t="n">
        <v>120</v>
      </c>
      <c r="Q42" s="9" t="n">
        <v>120</v>
      </c>
      <c r="R42" s="9" t="n">
        <v>120</v>
      </c>
      <c r="S42" s="9" t="n">
        <v>120</v>
      </c>
      <c r="T42" s="9" t="n">
        <v>120</v>
      </c>
      <c r="U42" s="9" t="n">
        <v>120</v>
      </c>
      <c r="V42" s="9" t="n">
        <v>120</v>
      </c>
      <c r="W42" s="9" t="n">
        <v>120</v>
      </c>
      <c r="X42" s="9" t="n">
        <v>120</v>
      </c>
      <c r="Y42" s="7" t="inlineStr">
        <is>
          <t>.</t>
        </is>
      </c>
      <c r="Z42" s="8">
        <f>SUM(AA42:AL42)</f>
        <v/>
      </c>
      <c r="AA42" s="9" t="n">
        <v>0</v>
      </c>
      <c r="AB42" s="9" t="n">
        <v>0</v>
      </c>
      <c r="AC42" s="9" t="n">
        <v>0</v>
      </c>
      <c r="AD42" s="9" t="n">
        <v>0</v>
      </c>
      <c r="AE42" s="9" t="n">
        <v>0</v>
      </c>
      <c r="AF42" s="9" t="n">
        <v>0</v>
      </c>
      <c r="AG42" s="9" t="n">
        <v>0</v>
      </c>
      <c r="AH42" s="9" t="n">
        <v>0</v>
      </c>
      <c r="AI42" s="9" t="n">
        <v>0</v>
      </c>
      <c r="AJ42" s="9" t="n">
        <v>0</v>
      </c>
      <c r="AK42" s="9" t="n">
        <v>2012.37</v>
      </c>
      <c r="AL42" s="9" t="n">
        <v>5359.73</v>
      </c>
      <c r="AM42" s="7" t="inlineStr">
        <is>
          <t>.</t>
        </is>
      </c>
      <c r="AN42" s="6">
        <f>IF(L42=0,0,Z42/L42)</f>
        <v/>
      </c>
      <c r="AO42" s="5">
        <f>IF(AN42="","",IF(AN42&gt;=0.9,"🟢",IF(AN42&gt;=0.7,"🟡",IF(AN42&gt;=0.5,"🟠","🔴"))))</f>
        <v/>
      </c>
      <c r="AP42" s="9">
        <f>IF(L42=0,0,L42-Z42)</f>
        <v/>
      </c>
      <c r="AQ42" s="5">
        <f>IF(Z42=0,"",RANK(Z42,Z$4:Z$1569,0))</f>
        <v/>
      </c>
      <c r="AR42" s="7" t="inlineStr">
        <is>
          <t>.</t>
        </is>
      </c>
      <c r="BA42" s="7" t="inlineStr">
        <is>
          <t>.</t>
        </is>
      </c>
      <c r="BB42" s="9">
        <f>SUM(L$4:L$1569)/COUNTA(A$4:A$1569)</f>
        <v/>
      </c>
      <c r="BC42" s="9">
        <f>SUM(M$4:M$1569)/COUNTA(A$4:A$1569)</f>
        <v/>
      </c>
      <c r="BD42" s="9">
        <f>SUM(N$4:N$1569)/COUNTA(A$4:A$1569)</f>
        <v/>
      </c>
      <c r="BE42" s="9">
        <f>SUM(O$4:O$1569)/COUNTA(A$4:A$1569)</f>
        <v/>
      </c>
      <c r="BF42" s="9">
        <f>SUM(P$4:P$1569)/COUNTA(A$4:A$1569)</f>
        <v/>
      </c>
      <c r="BG42" s="9">
        <f>SUM(Q$4:Q$1569)/COUNTA(A$4:A$1569)</f>
        <v/>
      </c>
      <c r="BH42" s="9">
        <f>SUM(R$4:R$1569)/COUNTA(A$4:A$1569)</f>
        <v/>
      </c>
      <c r="BI42" s="9">
        <f>SUM(S$4:S$1569)/COUNTA(A$4:A$1569)</f>
        <v/>
      </c>
      <c r="BJ42" s="9">
        <f>SUM(T$4:T$1569)/COUNTA(A$4:A$1569)</f>
        <v/>
      </c>
      <c r="BK42" s="9">
        <f>SUM(U$4:U$1569)/COUNTA(A$4:A$1569)</f>
        <v/>
      </c>
      <c r="BL42" s="9">
        <f>SUM(V$4:V$1569)/COUNTA(A$4:A$1569)</f>
        <v/>
      </c>
      <c r="BM42" s="9">
        <f>SUM(W$4:W$1569)/COUNTA(A$4:A$1569)</f>
        <v/>
      </c>
      <c r="BN42" s="9">
        <f>SUM(X$4:X$1569)/COUNTA(A$4:A$1569)</f>
        <v/>
      </c>
      <c r="BO42" s="7" t="inlineStr">
        <is>
          <t>.</t>
        </is>
      </c>
      <c r="BP42" s="9">
        <f>IF(Z42&gt;=BB42,0,IFERROR(BB42+(SUMPRODUCT((Z$4:Z$1569&gt;=BB$4:BB$1569)*(Z$4:Z$1569-BB$4:BB$1569))/MAX(1,COUNTIF(Z$4:Z$1569,"&lt;"&amp;BB42+0.01))),BB42))</f>
        <v/>
      </c>
      <c r="BQ42" s="9">
        <f>IF(AA42&gt;=BC42,0,IFERROR(BC42+SUMPRODUCT((AA$4:AA$1569&gt;=BC$4:BC$1569)*(AA$4:AA$1569-BC$4:BC$1569))/MAX(1,COUNTIF(AA$4:AA$1569,"&lt;"&amp;BC42+0.01)),BC42))</f>
        <v/>
      </c>
      <c r="BR42" s="9">
        <f>IF(AB42&gt;=BD42,0,IFERROR(BD42+SUMPRODUCT((AB$4:AB$1569&gt;=BD$4:BD$1569)*(AB$4:AB$1569-BD$4:BD$1569))/MAX(1,COUNTIF(AB$4:AB$1569,"&lt;"&amp;BD42+0.01)),BD42))</f>
        <v/>
      </c>
      <c r="BS42" s="9">
        <f>IF(AC42&gt;=BE42,0,IFERROR(BE42+SUMPRODUCT((AC$4:AC$1569&gt;=BE$4:BE$1569)*(AC$4:AC$1569-BE$4:BE$1569))/MAX(1,COUNTIF(AC$4:AC$1569,"&lt;"&amp;BE42+0.01)),BE42))</f>
        <v/>
      </c>
      <c r="BT42" s="9">
        <f>IF(AD42&gt;=BF42,0,IFERROR(BF42+SUMPRODUCT((AD$4:AD$1569&gt;=BF$4:BF$1569)*(AD$4:AD$1569-BF$4:BF$1569))/MAX(1,COUNTIF(AD$4:AD$1569,"&lt;"&amp;BF42+0.01)),BF42))</f>
        <v/>
      </c>
      <c r="BU42" s="9">
        <f>IF(AE42&gt;=BG42,0,IFERROR(BG42+SUMPRODUCT((AE$4:AE$1569&gt;=BG$4:BG$1569)*(AE$4:AE$1569-BG$4:BG$1569))/MAX(1,COUNTIF(AE$4:AE$1569,"&lt;"&amp;BG42+0.01)),BG42))</f>
        <v/>
      </c>
      <c r="BV42" s="9">
        <f>IF(AF42&gt;=BH42,0,IFERROR(BH42+SUMPRODUCT((AF$4:AF$1569&gt;=BH$4:BH$1569)*(AF$4:AF$1569-BH$4:BH$1569))/MAX(1,COUNTIF(AF$4:AF$1569,"&lt;"&amp;BH42+0.01)),BH42))</f>
        <v/>
      </c>
      <c r="BW42" s="9">
        <f>IF(AG42&gt;=BI42,0,IFERROR(BI42+SUMPRODUCT((AG$4:AG$1569&gt;=BI$4:BI$1569)*(AG$4:AG$1569-BI$4:BI$1569))/MAX(1,COUNTIF(AG$4:AG$1569,"&lt;"&amp;BI42+0.01)),BI42))</f>
        <v/>
      </c>
      <c r="BX42" s="9">
        <f>IF(AH42&gt;=BJ42,0,IFERROR(BJ42+SUMPRODUCT((AH$4:AH$1569&gt;=BJ$4:BJ$1569)*(AH$4:AH$1569-BJ$4:BJ$1569))/MAX(1,COUNTIF(AH$4:AH$1569,"&lt;"&amp;BJ42+0.01)),BJ42))</f>
        <v/>
      </c>
      <c r="BY42" s="9">
        <f>IF(AI42&gt;=BK42,0,IFERROR(BK42+SUMPRODUCT((AI$4:AI$1569&gt;=BK$4:BK$1569)*(AI$4:AI$1569-BK$4:BK$1569))/MAX(1,COUNTIF(AI$4:AI$1569,"&lt;"&amp;BK42+0.01)),BK42))</f>
        <v/>
      </c>
      <c r="BZ42" s="9">
        <f>IF(AJ42&gt;=BL42,0,IFERROR(BL42+SUMPRODUCT((AJ$4:AJ$1569&gt;=BL$4:BL$1569)*(AJ$4:AJ$1569-BL$4:BL$1569))/MAX(1,COUNTIF(AJ$4:AJ$1569,"&lt;"&amp;BL42+0.01)),BL42))</f>
        <v/>
      </c>
      <c r="CA42" s="9">
        <f>IF(AK42&gt;=BM42,0,IFERROR(BM42+SUMPRODUCT((AK$4:AK$1569&gt;=BM$4:BM$1569)*(AK$4:AK$1569-BM$4:BM$1569))/MAX(1,COUNTIF(AK$4:AK$1569,"&lt;"&amp;BM42+0.01)),BM42))</f>
        <v/>
      </c>
      <c r="CB42" s="9">
        <f>IF(AL42&gt;=BN42,0,IFERROR(BN42+SUMPRODUCT((AL$4:AL$1569&gt;=BN$4:BN$1569)*(AL$4:AL$1569-BN$4:BN$1569))/MAX(1,COUNTIF(AL$4:AL$1569,"&lt;"&amp;BN42+0.01)),BN42))</f>
        <v/>
      </c>
      <c r="CC42" s="5">
        <f>IF(AO42="🟢","VERDE",IF(AO42="🟡","AMARELO",IF(AO42="🟠","VERMELHO",IF(AO42="🔴","VERMELHO","ROXO"))))</f>
        <v/>
      </c>
      <c r="CD42" s="5" t="inlineStr">
        <is>
          <t>🌎 REGIÕES</t>
        </is>
      </c>
      <c r="CE42" s="5" t="inlineStr">
        <is>
          <t>SEM REDE</t>
        </is>
      </c>
    </row>
    <row r="43">
      <c r="A43" s="5" t="inlineStr">
        <is>
          <t>30880916000144</t>
        </is>
      </c>
      <c r="B43" s="5" t="inlineStr">
        <is>
          <t>NUTRIBOM</t>
        </is>
      </c>
      <c r="C43" s="5" t="inlineStr">
        <is>
          <t>06 - SEM GRUPO</t>
        </is>
      </c>
      <c r="D43" s="5" t="inlineStr">
        <is>
          <t>HEMANUELE DITZEL (MANU)</t>
        </is>
      </c>
      <c r="E43" s="5" t="inlineStr">
        <is>
          <t>PR</t>
        </is>
      </c>
      <c r="F43" s="5">
        <f>IFERROR(VLOOKUP(C43,$AS$4:$AT$25,2,FALSE),"")</f>
        <v/>
      </c>
      <c r="G43" s="6">
        <f>IFERROR(VLOOKUP(C43,$AS$4:$AX$25,6,FALSE),"")</f>
        <v/>
      </c>
      <c r="H43" s="5">
        <f>IFERROR(VLOOKUP(C43,$AS$4:$AY$25,7,FALSE),"")</f>
        <v/>
      </c>
      <c r="I43" s="5">
        <f>IFERROR(VLOOKUP(C43,$AS$4:$AZ$25,8,FALSE),"")</f>
        <v/>
      </c>
      <c r="J43" s="7" t="inlineStr">
        <is>
          <t>.</t>
        </is>
      </c>
      <c r="K43" s="5" t="inlineStr">
        <is>
          <t>SUL</t>
        </is>
      </c>
      <c r="L43" s="8" t="n">
        <v>1575</v>
      </c>
      <c r="M43" s="9" t="n">
        <v>112.5</v>
      </c>
      <c r="N43" s="9" t="n">
        <v>125</v>
      </c>
      <c r="O43" s="9" t="n">
        <v>125</v>
      </c>
      <c r="P43" s="9" t="n">
        <v>125</v>
      </c>
      <c r="Q43" s="9" t="n">
        <v>125</v>
      </c>
      <c r="R43" s="9" t="n">
        <v>125</v>
      </c>
      <c r="S43" s="9" t="n">
        <v>137.5</v>
      </c>
      <c r="T43" s="9" t="n">
        <v>137.5</v>
      </c>
      <c r="U43" s="9" t="n">
        <v>137.5</v>
      </c>
      <c r="V43" s="9" t="n">
        <v>137.5</v>
      </c>
      <c r="W43" s="9" t="n">
        <v>137.5</v>
      </c>
      <c r="X43" s="9" t="n">
        <v>150</v>
      </c>
      <c r="Y43" s="7" t="inlineStr">
        <is>
          <t>.</t>
        </is>
      </c>
      <c r="Z43" s="8">
        <f>SUM(AA43:AL43)</f>
        <v/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10200.37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7" t="inlineStr">
        <is>
          <t>.</t>
        </is>
      </c>
      <c r="AN43" s="6">
        <f>IF(L43=0,0,Z43/L43)</f>
        <v/>
      </c>
      <c r="AO43" s="5">
        <f>IF(AN43="","",IF(AN43&gt;=0.9,"🟢",IF(AN43&gt;=0.7,"🟡",IF(AN43&gt;=0.5,"🟠","🔴"))))</f>
        <v/>
      </c>
      <c r="AP43" s="9">
        <f>IF(L43=0,0,L43-Z43)</f>
        <v/>
      </c>
      <c r="AQ43" s="5">
        <f>IF(Z43=0,"",RANK(Z43,Z$4:Z$1569,0))</f>
        <v/>
      </c>
      <c r="AR43" s="7" t="inlineStr">
        <is>
          <t>.</t>
        </is>
      </c>
      <c r="BA43" s="7" t="inlineStr">
        <is>
          <t>.</t>
        </is>
      </c>
      <c r="BB43" s="9">
        <f>SUM(L$4:L$1569)/COUNTA(A$4:A$1569)</f>
        <v/>
      </c>
      <c r="BC43" s="9">
        <f>SUM(M$4:M$1569)/COUNTA(A$4:A$1569)</f>
        <v/>
      </c>
      <c r="BD43" s="9">
        <f>SUM(N$4:N$1569)/COUNTA(A$4:A$1569)</f>
        <v/>
      </c>
      <c r="BE43" s="9">
        <f>SUM(O$4:O$1569)/COUNTA(A$4:A$1569)</f>
        <v/>
      </c>
      <c r="BF43" s="9">
        <f>SUM(P$4:P$1569)/COUNTA(A$4:A$1569)</f>
        <v/>
      </c>
      <c r="BG43" s="9">
        <f>SUM(Q$4:Q$1569)/COUNTA(A$4:A$1569)</f>
        <v/>
      </c>
      <c r="BH43" s="9">
        <f>SUM(R$4:R$1569)/COUNTA(A$4:A$1569)</f>
        <v/>
      </c>
      <c r="BI43" s="9">
        <f>SUM(S$4:S$1569)/COUNTA(A$4:A$1569)</f>
        <v/>
      </c>
      <c r="BJ43" s="9">
        <f>SUM(T$4:T$1569)/COUNTA(A$4:A$1569)</f>
        <v/>
      </c>
      <c r="BK43" s="9">
        <f>SUM(U$4:U$1569)/COUNTA(A$4:A$1569)</f>
        <v/>
      </c>
      <c r="BL43" s="9">
        <f>SUM(V$4:V$1569)/COUNTA(A$4:A$1569)</f>
        <v/>
      </c>
      <c r="BM43" s="9">
        <f>SUM(W$4:W$1569)/COUNTA(A$4:A$1569)</f>
        <v/>
      </c>
      <c r="BN43" s="9">
        <f>SUM(X$4:X$1569)/COUNTA(A$4:A$1569)</f>
        <v/>
      </c>
      <c r="BO43" s="7" t="inlineStr">
        <is>
          <t>.</t>
        </is>
      </c>
      <c r="BP43" s="9">
        <f>IF(Z43&gt;=BB43,0,IFERROR(BB43+(SUMPRODUCT((Z$4:Z$1569&gt;=BB$4:BB$1569)*(Z$4:Z$1569-BB$4:BB$1569))/MAX(1,COUNTIF(Z$4:Z$1569,"&lt;"&amp;BB43+0.01))),BB43))</f>
        <v/>
      </c>
      <c r="BQ43" s="9">
        <f>IF(AA43&gt;=BC43,0,IFERROR(BC43+SUMPRODUCT((AA$4:AA$1569&gt;=BC$4:BC$1569)*(AA$4:AA$1569-BC$4:BC$1569))/MAX(1,COUNTIF(AA$4:AA$1569,"&lt;"&amp;BC43+0.01)),BC43))</f>
        <v/>
      </c>
      <c r="BR43" s="9">
        <f>IF(AB43&gt;=BD43,0,IFERROR(BD43+SUMPRODUCT((AB$4:AB$1569&gt;=BD$4:BD$1569)*(AB$4:AB$1569-BD$4:BD$1569))/MAX(1,COUNTIF(AB$4:AB$1569,"&lt;"&amp;BD43+0.01)),BD43))</f>
        <v/>
      </c>
      <c r="BS43" s="9">
        <f>IF(AC43&gt;=BE43,0,IFERROR(BE43+SUMPRODUCT((AC$4:AC$1569&gt;=BE$4:BE$1569)*(AC$4:AC$1569-BE$4:BE$1569))/MAX(1,COUNTIF(AC$4:AC$1569,"&lt;"&amp;BE43+0.01)),BE43))</f>
        <v/>
      </c>
      <c r="BT43" s="9">
        <f>IF(AD43&gt;=BF43,0,IFERROR(BF43+SUMPRODUCT((AD$4:AD$1569&gt;=BF$4:BF$1569)*(AD$4:AD$1569-BF$4:BF$1569))/MAX(1,COUNTIF(AD$4:AD$1569,"&lt;"&amp;BF43+0.01)),BF43))</f>
        <v/>
      </c>
      <c r="BU43" s="9">
        <f>IF(AE43&gt;=BG43,0,IFERROR(BG43+SUMPRODUCT((AE$4:AE$1569&gt;=BG$4:BG$1569)*(AE$4:AE$1569-BG$4:BG$1569))/MAX(1,COUNTIF(AE$4:AE$1569,"&lt;"&amp;BG43+0.01)),BG43))</f>
        <v/>
      </c>
      <c r="BV43" s="9">
        <f>IF(AF43&gt;=BH43,0,IFERROR(BH43+SUMPRODUCT((AF$4:AF$1569&gt;=BH$4:BH$1569)*(AF$4:AF$1569-BH$4:BH$1569))/MAX(1,COUNTIF(AF$4:AF$1569,"&lt;"&amp;BH43+0.01)),BH43))</f>
        <v/>
      </c>
      <c r="BW43" s="9">
        <f>IF(AG43&gt;=BI43,0,IFERROR(BI43+SUMPRODUCT((AG$4:AG$1569&gt;=BI$4:BI$1569)*(AG$4:AG$1569-BI$4:BI$1569))/MAX(1,COUNTIF(AG$4:AG$1569,"&lt;"&amp;BI43+0.01)),BI43))</f>
        <v/>
      </c>
      <c r="BX43" s="9">
        <f>IF(AH43&gt;=BJ43,0,IFERROR(BJ43+SUMPRODUCT((AH$4:AH$1569&gt;=BJ$4:BJ$1569)*(AH$4:AH$1569-BJ$4:BJ$1569))/MAX(1,COUNTIF(AH$4:AH$1569,"&lt;"&amp;BJ43+0.01)),BJ43))</f>
        <v/>
      </c>
      <c r="BY43" s="9">
        <f>IF(AI43&gt;=BK43,0,IFERROR(BK43+SUMPRODUCT((AI$4:AI$1569&gt;=BK$4:BK$1569)*(AI$4:AI$1569-BK$4:BK$1569))/MAX(1,COUNTIF(AI$4:AI$1569,"&lt;"&amp;BK43+0.01)),BK43))</f>
        <v/>
      </c>
      <c r="BZ43" s="9">
        <f>IF(AJ43&gt;=BL43,0,IFERROR(BL43+SUMPRODUCT((AJ$4:AJ$1569&gt;=BL$4:BL$1569)*(AJ$4:AJ$1569-BL$4:BL$1569))/MAX(1,COUNTIF(AJ$4:AJ$1569,"&lt;"&amp;BL43+0.01)),BL43))</f>
        <v/>
      </c>
      <c r="CA43" s="9">
        <f>IF(AK43&gt;=BM43,0,IFERROR(BM43+SUMPRODUCT((AK$4:AK$1569&gt;=BM$4:BM$1569)*(AK$4:AK$1569-BM$4:BM$1569))/MAX(1,COUNTIF(AK$4:AK$1569,"&lt;"&amp;BM43+0.01)),BM43))</f>
        <v/>
      </c>
      <c r="CB43" s="9">
        <f>IF(AL43&gt;=BN43,0,IFERROR(BN43+SUMPRODUCT((AL$4:AL$1569&gt;=BN$4:BN$1569)*(AL$4:AL$1569-BN$4:BN$1569))/MAX(1,COUNTIF(AL$4:AL$1569,"&lt;"&amp;BN43+0.01)),BN43))</f>
        <v/>
      </c>
      <c r="CC43" s="5">
        <f>IF(AO43="🟢","VERDE",IF(AO43="🟡","AMARELO",IF(AO43="🟠","VERMELHO",IF(AO43="🔴","VERMELHO","ROXO"))))</f>
        <v/>
      </c>
      <c r="CD43" s="5" t="inlineStr">
        <is>
          <t>🌎 REGIÕES</t>
        </is>
      </c>
      <c r="CE43" s="5" t="inlineStr">
        <is>
          <t>SEM REDE</t>
        </is>
      </c>
    </row>
    <row r="44">
      <c r="A44" s="5" t="inlineStr">
        <is>
          <t>37974794000102</t>
        </is>
      </c>
      <c r="B44" s="5" t="inlineStr">
        <is>
          <t>BCG ALIMENTOS</t>
        </is>
      </c>
      <c r="C44" s="5" t="inlineStr">
        <is>
          <t>06 - SEM GRUPO</t>
        </is>
      </c>
      <c r="D44" s="5" t="inlineStr">
        <is>
          <t>HEMANUELE DITZEL (MANU)</t>
        </is>
      </c>
      <c r="E44" s="5" t="inlineStr">
        <is>
          <t>PR</t>
        </is>
      </c>
      <c r="F44" s="5">
        <f>IFERROR(VLOOKUP(C44,$AS$4:$AT$25,2,FALSE),"")</f>
        <v/>
      </c>
      <c r="G44" s="6">
        <f>IFERROR(VLOOKUP(C44,$AS$4:$AX$25,6,FALSE),"")</f>
        <v/>
      </c>
      <c r="H44" s="5">
        <f>IFERROR(VLOOKUP(C44,$AS$4:$AY$25,7,FALSE),"")</f>
        <v/>
      </c>
      <c r="I44" s="5">
        <f>IFERROR(VLOOKUP(C44,$AS$4:$AZ$25,8,FALSE),"")</f>
        <v/>
      </c>
      <c r="J44" s="7" t="inlineStr">
        <is>
          <t>.</t>
        </is>
      </c>
      <c r="K44" s="5" t="inlineStr">
        <is>
          <t>SUL</t>
        </is>
      </c>
      <c r="L44" s="8" t="n">
        <v>1575</v>
      </c>
      <c r="M44" s="9" t="n">
        <v>112.5</v>
      </c>
      <c r="N44" s="9" t="n">
        <v>125</v>
      </c>
      <c r="O44" s="9" t="n">
        <v>125</v>
      </c>
      <c r="P44" s="9" t="n">
        <v>125</v>
      </c>
      <c r="Q44" s="9" t="n">
        <v>125</v>
      </c>
      <c r="R44" s="9" t="n">
        <v>125</v>
      </c>
      <c r="S44" s="9" t="n">
        <v>137.5</v>
      </c>
      <c r="T44" s="9" t="n">
        <v>137.5</v>
      </c>
      <c r="U44" s="9" t="n">
        <v>137.5</v>
      </c>
      <c r="V44" s="9" t="n">
        <v>137.5</v>
      </c>
      <c r="W44" s="9" t="n">
        <v>137.5</v>
      </c>
      <c r="X44" s="9" t="n">
        <v>150</v>
      </c>
      <c r="Y44" s="7" t="inlineStr">
        <is>
          <t>.</t>
        </is>
      </c>
      <c r="Z44" s="8">
        <f>SUM(AA44:AL44)</f>
        <v/>
      </c>
      <c r="AA44" s="9" t="n">
        <v>0</v>
      </c>
      <c r="AB44" s="9" t="n">
        <v>0</v>
      </c>
      <c r="AC44" s="9" t="n">
        <v>0</v>
      </c>
      <c r="AD44" s="9" t="n">
        <v>0</v>
      </c>
      <c r="AE44" s="9" t="n">
        <v>6050.52</v>
      </c>
      <c r="AF44" s="9" t="n">
        <v>0</v>
      </c>
      <c r="AG44" s="9" t="n">
        <v>6491.55</v>
      </c>
      <c r="AH44" s="9" t="n">
        <v>0</v>
      </c>
      <c r="AI44" s="9" t="n">
        <v>0</v>
      </c>
      <c r="AJ44" s="9" t="n">
        <v>0</v>
      </c>
      <c r="AK44" s="9" t="n">
        <v>0</v>
      </c>
      <c r="AL44" s="9" t="n">
        <v>0</v>
      </c>
      <c r="AM44" s="7" t="inlineStr">
        <is>
          <t>.</t>
        </is>
      </c>
      <c r="AN44" s="6">
        <f>IF(L44=0,0,Z44/L44)</f>
        <v/>
      </c>
      <c r="AO44" s="5">
        <f>IF(AN44="","",IF(AN44&gt;=0.9,"🟢",IF(AN44&gt;=0.7,"🟡",IF(AN44&gt;=0.5,"🟠","🔴"))))</f>
        <v/>
      </c>
      <c r="AP44" s="9">
        <f>IF(L44=0,0,L44-Z44)</f>
        <v/>
      </c>
      <c r="AQ44" s="5">
        <f>IF(Z44=0,"",RANK(Z44,Z$4:Z$1569,0))</f>
        <v/>
      </c>
      <c r="AR44" s="7" t="inlineStr">
        <is>
          <t>.</t>
        </is>
      </c>
      <c r="BA44" s="7" t="inlineStr">
        <is>
          <t>.</t>
        </is>
      </c>
      <c r="BB44" s="9">
        <f>SUM(L$4:L$1569)/COUNTA(A$4:A$1569)</f>
        <v/>
      </c>
      <c r="BC44" s="9">
        <f>SUM(M$4:M$1569)/COUNTA(A$4:A$1569)</f>
        <v/>
      </c>
      <c r="BD44" s="9">
        <f>SUM(N$4:N$1569)/COUNTA(A$4:A$1569)</f>
        <v/>
      </c>
      <c r="BE44" s="9">
        <f>SUM(O$4:O$1569)/COUNTA(A$4:A$1569)</f>
        <v/>
      </c>
      <c r="BF44" s="9">
        <f>SUM(P$4:P$1569)/COUNTA(A$4:A$1569)</f>
        <v/>
      </c>
      <c r="BG44" s="9">
        <f>SUM(Q$4:Q$1569)/COUNTA(A$4:A$1569)</f>
        <v/>
      </c>
      <c r="BH44" s="9">
        <f>SUM(R$4:R$1569)/COUNTA(A$4:A$1569)</f>
        <v/>
      </c>
      <c r="BI44" s="9">
        <f>SUM(S$4:S$1569)/COUNTA(A$4:A$1569)</f>
        <v/>
      </c>
      <c r="BJ44" s="9">
        <f>SUM(T$4:T$1569)/COUNTA(A$4:A$1569)</f>
        <v/>
      </c>
      <c r="BK44" s="9">
        <f>SUM(U$4:U$1569)/COUNTA(A$4:A$1569)</f>
        <v/>
      </c>
      <c r="BL44" s="9">
        <f>SUM(V$4:V$1569)/COUNTA(A$4:A$1569)</f>
        <v/>
      </c>
      <c r="BM44" s="9">
        <f>SUM(W$4:W$1569)/COUNTA(A$4:A$1569)</f>
        <v/>
      </c>
      <c r="BN44" s="9">
        <f>SUM(X$4:X$1569)/COUNTA(A$4:A$1569)</f>
        <v/>
      </c>
      <c r="BO44" s="7" t="inlineStr">
        <is>
          <t>.</t>
        </is>
      </c>
      <c r="BP44" s="9">
        <f>IF(Z44&gt;=BB44,0,IFERROR(BB44+(SUMPRODUCT((Z$4:Z$1569&gt;=BB$4:BB$1569)*(Z$4:Z$1569-BB$4:BB$1569))/MAX(1,COUNTIF(Z$4:Z$1569,"&lt;"&amp;BB44+0.01))),BB44))</f>
        <v/>
      </c>
      <c r="BQ44" s="9">
        <f>IF(AA44&gt;=BC44,0,IFERROR(BC44+SUMPRODUCT((AA$4:AA$1569&gt;=BC$4:BC$1569)*(AA$4:AA$1569-BC$4:BC$1569))/MAX(1,COUNTIF(AA$4:AA$1569,"&lt;"&amp;BC44+0.01)),BC44))</f>
        <v/>
      </c>
      <c r="BR44" s="9">
        <f>IF(AB44&gt;=BD44,0,IFERROR(BD44+SUMPRODUCT((AB$4:AB$1569&gt;=BD$4:BD$1569)*(AB$4:AB$1569-BD$4:BD$1569))/MAX(1,COUNTIF(AB$4:AB$1569,"&lt;"&amp;BD44+0.01)),BD44))</f>
        <v/>
      </c>
      <c r="BS44" s="9">
        <f>IF(AC44&gt;=BE44,0,IFERROR(BE44+SUMPRODUCT((AC$4:AC$1569&gt;=BE$4:BE$1569)*(AC$4:AC$1569-BE$4:BE$1569))/MAX(1,COUNTIF(AC$4:AC$1569,"&lt;"&amp;BE44+0.01)),BE44))</f>
        <v/>
      </c>
      <c r="BT44" s="9">
        <f>IF(AD44&gt;=BF44,0,IFERROR(BF44+SUMPRODUCT((AD$4:AD$1569&gt;=BF$4:BF$1569)*(AD$4:AD$1569-BF$4:BF$1569))/MAX(1,COUNTIF(AD$4:AD$1569,"&lt;"&amp;BF44+0.01)),BF44))</f>
        <v/>
      </c>
      <c r="BU44" s="9">
        <f>IF(AE44&gt;=BG44,0,IFERROR(BG44+SUMPRODUCT((AE$4:AE$1569&gt;=BG$4:BG$1569)*(AE$4:AE$1569-BG$4:BG$1569))/MAX(1,COUNTIF(AE$4:AE$1569,"&lt;"&amp;BG44+0.01)),BG44))</f>
        <v/>
      </c>
      <c r="BV44" s="9">
        <f>IF(AF44&gt;=BH44,0,IFERROR(BH44+SUMPRODUCT((AF$4:AF$1569&gt;=BH$4:BH$1569)*(AF$4:AF$1569-BH$4:BH$1569))/MAX(1,COUNTIF(AF$4:AF$1569,"&lt;"&amp;BH44+0.01)),BH44))</f>
        <v/>
      </c>
      <c r="BW44" s="9">
        <f>IF(AG44&gt;=BI44,0,IFERROR(BI44+SUMPRODUCT((AG$4:AG$1569&gt;=BI$4:BI$1569)*(AG$4:AG$1569-BI$4:BI$1569))/MAX(1,COUNTIF(AG$4:AG$1569,"&lt;"&amp;BI44+0.01)),BI44))</f>
        <v/>
      </c>
      <c r="BX44" s="9">
        <f>IF(AH44&gt;=BJ44,0,IFERROR(BJ44+SUMPRODUCT((AH$4:AH$1569&gt;=BJ$4:BJ$1569)*(AH$4:AH$1569-BJ$4:BJ$1569))/MAX(1,COUNTIF(AH$4:AH$1569,"&lt;"&amp;BJ44+0.01)),BJ44))</f>
        <v/>
      </c>
      <c r="BY44" s="9">
        <f>IF(AI44&gt;=BK44,0,IFERROR(BK44+SUMPRODUCT((AI$4:AI$1569&gt;=BK$4:BK$1569)*(AI$4:AI$1569-BK$4:BK$1569))/MAX(1,COUNTIF(AI$4:AI$1569,"&lt;"&amp;BK44+0.01)),BK44))</f>
        <v/>
      </c>
      <c r="BZ44" s="9">
        <f>IF(AJ44&gt;=BL44,0,IFERROR(BL44+SUMPRODUCT((AJ$4:AJ$1569&gt;=BL$4:BL$1569)*(AJ$4:AJ$1569-BL$4:BL$1569))/MAX(1,COUNTIF(AJ$4:AJ$1569,"&lt;"&amp;BL44+0.01)),BL44))</f>
        <v/>
      </c>
      <c r="CA44" s="9">
        <f>IF(AK44&gt;=BM44,0,IFERROR(BM44+SUMPRODUCT((AK$4:AK$1569&gt;=BM$4:BM$1569)*(AK$4:AK$1569-BM$4:BM$1569))/MAX(1,COUNTIF(AK$4:AK$1569,"&lt;"&amp;BM44+0.01)),BM44))</f>
        <v/>
      </c>
      <c r="CB44" s="9">
        <f>IF(AL44&gt;=BN44,0,IFERROR(BN44+SUMPRODUCT((AL$4:AL$1569&gt;=BN$4:BN$1569)*(AL$4:AL$1569-BN$4:BN$1569))/MAX(1,COUNTIF(AL$4:AL$1569,"&lt;"&amp;BN44+0.01)),BN44))</f>
        <v/>
      </c>
      <c r="CC44" s="5">
        <f>IF(AO44="🟢","VERDE",IF(AO44="🟡","AMARELO",IF(AO44="🟠","VERMELHO",IF(AO44="🔴","VERMELHO","ROXO"))))</f>
        <v/>
      </c>
      <c r="CD44" s="5" t="inlineStr">
        <is>
          <t>🌎 REGIÕES</t>
        </is>
      </c>
      <c r="CE44" s="5" t="inlineStr">
        <is>
          <t>SEM REDE</t>
        </is>
      </c>
    </row>
    <row r="45">
      <c r="A45" s="5" t="inlineStr">
        <is>
          <t>07523884000108</t>
        </is>
      </c>
      <c r="B45" s="5" t="inlineStr">
        <is>
          <t>COMERCIAL JD</t>
        </is>
      </c>
      <c r="C45" s="5" t="inlineStr">
        <is>
          <t>06 - SEM GRUPO</t>
        </is>
      </c>
      <c r="D45" s="5" t="inlineStr">
        <is>
          <t>HEMANUELE DITZEL (MANU)</t>
        </is>
      </c>
      <c r="E45" s="5" t="inlineStr">
        <is>
          <t>RS</t>
        </is>
      </c>
      <c r="F45" s="5">
        <f>IFERROR(VLOOKUP(C45,$AS$4:$AT$25,2,FALSE),"")</f>
        <v/>
      </c>
      <c r="G45" s="6">
        <f>IFERROR(VLOOKUP(C45,$AS$4:$AX$25,6,FALSE),"")</f>
        <v/>
      </c>
      <c r="H45" s="5">
        <f>IFERROR(VLOOKUP(C45,$AS$4:$AY$25,7,FALSE),"")</f>
        <v/>
      </c>
      <c r="I45" s="5">
        <f>IFERROR(VLOOKUP(C45,$AS$4:$AZ$25,8,FALSE),"")</f>
        <v/>
      </c>
      <c r="J45" s="7" t="inlineStr">
        <is>
          <t>.</t>
        </is>
      </c>
      <c r="K45" s="5" t="inlineStr">
        <is>
          <t>SUL</t>
        </is>
      </c>
      <c r="L45" s="8" t="n">
        <v>1582.758620689655</v>
      </c>
      <c r="M45" s="9" t="n">
        <v>124.1379310344828</v>
      </c>
      <c r="N45" s="9" t="n">
        <v>124.1379310344828</v>
      </c>
      <c r="O45" s="9" t="n">
        <v>124.1379310344828</v>
      </c>
      <c r="P45" s="9" t="n">
        <v>124.1379310344828</v>
      </c>
      <c r="Q45" s="9" t="n">
        <v>124.1379310344828</v>
      </c>
      <c r="R45" s="9" t="n">
        <v>134.4827586206897</v>
      </c>
      <c r="S45" s="9" t="n">
        <v>134.4827586206897</v>
      </c>
      <c r="T45" s="9" t="n">
        <v>134.4827586206897</v>
      </c>
      <c r="U45" s="9" t="n">
        <v>134.4827586206897</v>
      </c>
      <c r="V45" s="9" t="n">
        <v>134.4827586206897</v>
      </c>
      <c r="W45" s="9" t="n">
        <v>144.8275862068965</v>
      </c>
      <c r="X45" s="9" t="n">
        <v>144.8275862068965</v>
      </c>
      <c r="Y45" s="7" t="inlineStr">
        <is>
          <t>.</t>
        </is>
      </c>
      <c r="Z45" s="8">
        <f>SUM(AA45:AL45)</f>
        <v/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9404.709999999999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7" t="inlineStr">
        <is>
          <t>.</t>
        </is>
      </c>
      <c r="AN45" s="6">
        <f>IF(L45=0,0,Z45/L45)</f>
        <v/>
      </c>
      <c r="AO45" s="5">
        <f>IF(AN45="","",IF(AN45&gt;=0.9,"🟢",IF(AN45&gt;=0.7,"🟡",IF(AN45&gt;=0.5,"🟠","🔴"))))</f>
        <v/>
      </c>
      <c r="AP45" s="9">
        <f>IF(L45=0,0,L45-Z45)</f>
        <v/>
      </c>
      <c r="AQ45" s="5">
        <f>IF(Z45=0,"",RANK(Z45,Z$4:Z$1569,0))</f>
        <v/>
      </c>
      <c r="AR45" s="7" t="inlineStr">
        <is>
          <t>.</t>
        </is>
      </c>
      <c r="BA45" s="7" t="inlineStr">
        <is>
          <t>.</t>
        </is>
      </c>
      <c r="BB45" s="9">
        <f>SUM(L$4:L$1569)/COUNTA(A$4:A$1569)</f>
        <v/>
      </c>
      <c r="BC45" s="9">
        <f>SUM(M$4:M$1569)/COUNTA(A$4:A$1569)</f>
        <v/>
      </c>
      <c r="BD45" s="9">
        <f>SUM(N$4:N$1569)/COUNTA(A$4:A$1569)</f>
        <v/>
      </c>
      <c r="BE45" s="9">
        <f>SUM(O$4:O$1569)/COUNTA(A$4:A$1569)</f>
        <v/>
      </c>
      <c r="BF45" s="9">
        <f>SUM(P$4:P$1569)/COUNTA(A$4:A$1569)</f>
        <v/>
      </c>
      <c r="BG45" s="9">
        <f>SUM(Q$4:Q$1569)/COUNTA(A$4:A$1569)</f>
        <v/>
      </c>
      <c r="BH45" s="9">
        <f>SUM(R$4:R$1569)/COUNTA(A$4:A$1569)</f>
        <v/>
      </c>
      <c r="BI45" s="9">
        <f>SUM(S$4:S$1569)/COUNTA(A$4:A$1569)</f>
        <v/>
      </c>
      <c r="BJ45" s="9">
        <f>SUM(T$4:T$1569)/COUNTA(A$4:A$1569)</f>
        <v/>
      </c>
      <c r="BK45" s="9">
        <f>SUM(U$4:U$1569)/COUNTA(A$4:A$1569)</f>
        <v/>
      </c>
      <c r="BL45" s="9">
        <f>SUM(V$4:V$1569)/COUNTA(A$4:A$1569)</f>
        <v/>
      </c>
      <c r="BM45" s="9">
        <f>SUM(W$4:W$1569)/COUNTA(A$4:A$1569)</f>
        <v/>
      </c>
      <c r="BN45" s="9">
        <f>SUM(X$4:X$1569)/COUNTA(A$4:A$1569)</f>
        <v/>
      </c>
      <c r="BO45" s="7" t="inlineStr">
        <is>
          <t>.</t>
        </is>
      </c>
      <c r="BP45" s="9">
        <f>IF(Z45&gt;=BB45,0,IFERROR(BB45+(SUMPRODUCT((Z$4:Z$1569&gt;=BB$4:BB$1569)*(Z$4:Z$1569-BB$4:BB$1569))/MAX(1,COUNTIF(Z$4:Z$1569,"&lt;"&amp;BB45+0.01))),BB45))</f>
        <v/>
      </c>
      <c r="BQ45" s="9">
        <f>IF(AA45&gt;=BC45,0,IFERROR(BC45+SUMPRODUCT((AA$4:AA$1569&gt;=BC$4:BC$1569)*(AA$4:AA$1569-BC$4:BC$1569))/MAX(1,COUNTIF(AA$4:AA$1569,"&lt;"&amp;BC45+0.01)),BC45))</f>
        <v/>
      </c>
      <c r="BR45" s="9">
        <f>IF(AB45&gt;=BD45,0,IFERROR(BD45+SUMPRODUCT((AB$4:AB$1569&gt;=BD$4:BD$1569)*(AB$4:AB$1569-BD$4:BD$1569))/MAX(1,COUNTIF(AB$4:AB$1569,"&lt;"&amp;BD45+0.01)),BD45))</f>
        <v/>
      </c>
      <c r="BS45" s="9">
        <f>IF(AC45&gt;=BE45,0,IFERROR(BE45+SUMPRODUCT((AC$4:AC$1569&gt;=BE$4:BE$1569)*(AC$4:AC$1569-BE$4:BE$1569))/MAX(1,COUNTIF(AC$4:AC$1569,"&lt;"&amp;BE45+0.01)),BE45))</f>
        <v/>
      </c>
      <c r="BT45" s="9">
        <f>IF(AD45&gt;=BF45,0,IFERROR(BF45+SUMPRODUCT((AD$4:AD$1569&gt;=BF$4:BF$1569)*(AD$4:AD$1569-BF$4:BF$1569))/MAX(1,COUNTIF(AD$4:AD$1569,"&lt;"&amp;BF45+0.01)),BF45))</f>
        <v/>
      </c>
      <c r="BU45" s="9">
        <f>IF(AE45&gt;=BG45,0,IFERROR(BG45+SUMPRODUCT((AE$4:AE$1569&gt;=BG$4:BG$1569)*(AE$4:AE$1569-BG$4:BG$1569))/MAX(1,COUNTIF(AE$4:AE$1569,"&lt;"&amp;BG45+0.01)),BG45))</f>
        <v/>
      </c>
      <c r="BV45" s="9">
        <f>IF(AF45&gt;=BH45,0,IFERROR(BH45+SUMPRODUCT((AF$4:AF$1569&gt;=BH$4:BH$1569)*(AF$4:AF$1569-BH$4:BH$1569))/MAX(1,COUNTIF(AF$4:AF$1569,"&lt;"&amp;BH45+0.01)),BH45))</f>
        <v/>
      </c>
      <c r="BW45" s="9">
        <f>IF(AG45&gt;=BI45,0,IFERROR(BI45+SUMPRODUCT((AG$4:AG$1569&gt;=BI$4:BI$1569)*(AG$4:AG$1569-BI$4:BI$1569))/MAX(1,COUNTIF(AG$4:AG$1569,"&lt;"&amp;BI45+0.01)),BI45))</f>
        <v/>
      </c>
      <c r="BX45" s="9">
        <f>IF(AH45&gt;=BJ45,0,IFERROR(BJ45+SUMPRODUCT((AH$4:AH$1569&gt;=BJ$4:BJ$1569)*(AH$4:AH$1569-BJ$4:BJ$1569))/MAX(1,COUNTIF(AH$4:AH$1569,"&lt;"&amp;BJ45+0.01)),BJ45))</f>
        <v/>
      </c>
      <c r="BY45" s="9">
        <f>IF(AI45&gt;=BK45,0,IFERROR(BK45+SUMPRODUCT((AI$4:AI$1569&gt;=BK$4:BK$1569)*(AI$4:AI$1569-BK$4:BK$1569))/MAX(1,COUNTIF(AI$4:AI$1569,"&lt;"&amp;BK45+0.01)),BK45))</f>
        <v/>
      </c>
      <c r="BZ45" s="9">
        <f>IF(AJ45&gt;=BL45,0,IFERROR(BL45+SUMPRODUCT((AJ$4:AJ$1569&gt;=BL$4:BL$1569)*(AJ$4:AJ$1569-BL$4:BL$1569))/MAX(1,COUNTIF(AJ$4:AJ$1569,"&lt;"&amp;BL45+0.01)),BL45))</f>
        <v/>
      </c>
      <c r="CA45" s="9">
        <f>IF(AK45&gt;=BM45,0,IFERROR(BM45+SUMPRODUCT((AK$4:AK$1569&gt;=BM$4:BM$1569)*(AK$4:AK$1569-BM$4:BM$1569))/MAX(1,COUNTIF(AK$4:AK$1569,"&lt;"&amp;BM45+0.01)),BM45))</f>
        <v/>
      </c>
      <c r="CB45" s="9">
        <f>IF(AL45&gt;=BN45,0,IFERROR(BN45+SUMPRODUCT((AL$4:AL$1569&gt;=BN$4:BN$1569)*(AL$4:AL$1569-BN$4:BN$1569))/MAX(1,COUNTIF(AL$4:AL$1569,"&lt;"&amp;BN45+0.01)),BN45))</f>
        <v/>
      </c>
      <c r="CC45" s="5">
        <f>IF(AO45="🟢","VERDE",IF(AO45="🟡","AMARELO",IF(AO45="🟠","VERMELHO",IF(AO45="🔴","VERMELHO","ROXO"))))</f>
        <v/>
      </c>
      <c r="CD45" s="5" t="inlineStr">
        <is>
          <t>🌎 REGIÕES</t>
        </is>
      </c>
      <c r="CE45" s="5" t="inlineStr">
        <is>
          <t>SEM REDE</t>
        </is>
      </c>
    </row>
    <row r="46">
      <c r="A46" s="5" t="inlineStr">
        <is>
          <t>60502242000105</t>
        </is>
      </c>
      <c r="B46" s="5" t="inlineStr">
        <is>
          <t xml:space="preserve">ASSOCIACAO DE PAIS E AMIGOS DOS EXCEPCIONAIS DE S </t>
        </is>
      </c>
      <c r="C46" s="5" t="inlineStr">
        <is>
          <t>06 - SEM GRUPO</t>
        </is>
      </c>
      <c r="D46" s="5" t="inlineStr">
        <is>
          <t>LARISSA PADILHA</t>
        </is>
      </c>
      <c r="E46" s="5" t="inlineStr">
        <is>
          <t>SP</t>
        </is>
      </c>
      <c r="F46" s="5">
        <f>IFERROR(VLOOKUP(C46,$AS$4:$AT$25,2,FALSE),"")</f>
        <v/>
      </c>
      <c r="G46" s="6">
        <f>IFERROR(VLOOKUP(C46,$AS$4:$AX$25,6,FALSE),"")</f>
        <v/>
      </c>
      <c r="H46" s="5">
        <f>IFERROR(VLOOKUP(C46,$AS$4:$AY$25,7,FALSE),"")</f>
        <v/>
      </c>
      <c r="I46" s="5">
        <f>IFERROR(VLOOKUP(C46,$AS$4:$AZ$25,8,FALSE),"")</f>
        <v/>
      </c>
      <c r="J46" s="7" t="inlineStr">
        <is>
          <t>.</t>
        </is>
      </c>
      <c r="K46" s="5" t="inlineStr">
        <is>
          <t>SP CAPITAL</t>
        </is>
      </c>
      <c r="L46" s="8" t="n">
        <v>2442.857142857143</v>
      </c>
      <c r="M46" s="9" t="n">
        <v>171.4285714285714</v>
      </c>
      <c r="N46" s="9" t="n">
        <v>192.8571428571429</v>
      </c>
      <c r="O46" s="9" t="n">
        <v>192.8571428571429</v>
      </c>
      <c r="P46" s="9" t="n">
        <v>192.8571428571429</v>
      </c>
      <c r="Q46" s="9" t="n">
        <v>192.8571428571429</v>
      </c>
      <c r="R46" s="9" t="n">
        <v>192.8571428571429</v>
      </c>
      <c r="S46" s="9" t="n">
        <v>214.2857142857143</v>
      </c>
      <c r="T46" s="9" t="n">
        <v>214.2857142857143</v>
      </c>
      <c r="U46" s="9" t="n">
        <v>214.2857142857143</v>
      </c>
      <c r="V46" s="9" t="n">
        <v>214.2857142857143</v>
      </c>
      <c r="W46" s="9" t="n">
        <v>214.2857142857143</v>
      </c>
      <c r="X46" s="9" t="n">
        <v>235.7142857142857</v>
      </c>
      <c r="Y46" s="7" t="inlineStr">
        <is>
          <t>.</t>
        </is>
      </c>
      <c r="Z46" s="8">
        <f>SUM(AA46:AL46)</f>
        <v/>
      </c>
      <c r="AA46" s="9" t="n">
        <v>2760</v>
      </c>
      <c r="AB46" s="9" t="n">
        <v>0</v>
      </c>
      <c r="AC46" s="9" t="n">
        <v>0</v>
      </c>
      <c r="AD46" s="9" t="n">
        <v>0</v>
      </c>
      <c r="AE46" s="9" t="n">
        <v>1734</v>
      </c>
      <c r="AF46" s="9" t="n">
        <v>0</v>
      </c>
      <c r="AG46" s="9" t="n">
        <v>0</v>
      </c>
      <c r="AH46" s="9" t="n">
        <v>2040.89</v>
      </c>
      <c r="AI46" s="9" t="n">
        <v>0</v>
      </c>
      <c r="AJ46" s="9" t="n">
        <v>1200</v>
      </c>
      <c r="AK46" s="9" t="n">
        <v>0</v>
      </c>
      <c r="AL46" s="9" t="n">
        <v>997.5</v>
      </c>
      <c r="AM46" s="7" t="inlineStr">
        <is>
          <t>.</t>
        </is>
      </c>
      <c r="AN46" s="6">
        <f>IF(L46=0,0,Z46/L46)</f>
        <v/>
      </c>
      <c r="AO46" s="5">
        <f>IF(AN46="","",IF(AN46&gt;=0.9,"🟢",IF(AN46&gt;=0.7,"🟡",IF(AN46&gt;=0.5,"🟠","🔴"))))</f>
        <v/>
      </c>
      <c r="AP46" s="9">
        <f>IF(L46=0,0,L46-Z46)</f>
        <v/>
      </c>
      <c r="AQ46" s="5">
        <f>IF(Z46=0,"",RANK(Z46,Z$4:Z$1569,0))</f>
        <v/>
      </c>
      <c r="AR46" s="7" t="inlineStr">
        <is>
          <t>.</t>
        </is>
      </c>
      <c r="BA46" s="7" t="inlineStr">
        <is>
          <t>.</t>
        </is>
      </c>
      <c r="BB46" s="9">
        <f>SUM(L$4:L$1569)/COUNTA(A$4:A$1569)</f>
        <v/>
      </c>
      <c r="BC46" s="9">
        <f>SUM(M$4:M$1569)/COUNTA(A$4:A$1569)</f>
        <v/>
      </c>
      <c r="BD46" s="9">
        <f>SUM(N$4:N$1569)/COUNTA(A$4:A$1569)</f>
        <v/>
      </c>
      <c r="BE46" s="9">
        <f>SUM(O$4:O$1569)/COUNTA(A$4:A$1569)</f>
        <v/>
      </c>
      <c r="BF46" s="9">
        <f>SUM(P$4:P$1569)/COUNTA(A$4:A$1569)</f>
        <v/>
      </c>
      <c r="BG46" s="9">
        <f>SUM(Q$4:Q$1569)/COUNTA(A$4:A$1569)</f>
        <v/>
      </c>
      <c r="BH46" s="9">
        <f>SUM(R$4:R$1569)/COUNTA(A$4:A$1569)</f>
        <v/>
      </c>
      <c r="BI46" s="9">
        <f>SUM(S$4:S$1569)/COUNTA(A$4:A$1569)</f>
        <v/>
      </c>
      <c r="BJ46" s="9">
        <f>SUM(T$4:T$1569)/COUNTA(A$4:A$1569)</f>
        <v/>
      </c>
      <c r="BK46" s="9">
        <f>SUM(U$4:U$1569)/COUNTA(A$4:A$1569)</f>
        <v/>
      </c>
      <c r="BL46" s="9">
        <f>SUM(V$4:V$1569)/COUNTA(A$4:A$1569)</f>
        <v/>
      </c>
      <c r="BM46" s="9">
        <f>SUM(W$4:W$1569)/COUNTA(A$4:A$1569)</f>
        <v/>
      </c>
      <c r="BN46" s="9">
        <f>SUM(X$4:X$1569)/COUNTA(A$4:A$1569)</f>
        <v/>
      </c>
      <c r="BO46" s="7" t="inlineStr">
        <is>
          <t>.</t>
        </is>
      </c>
      <c r="BP46" s="9">
        <f>IF(Z46&gt;=BB46,0,IFERROR(BB46+(SUMPRODUCT((Z$4:Z$1569&gt;=BB$4:BB$1569)*(Z$4:Z$1569-BB$4:BB$1569))/MAX(1,COUNTIF(Z$4:Z$1569,"&lt;"&amp;BB46+0.01))),BB46))</f>
        <v/>
      </c>
      <c r="BQ46" s="9">
        <f>IF(AA46&gt;=BC46,0,IFERROR(BC46+SUMPRODUCT((AA$4:AA$1569&gt;=BC$4:BC$1569)*(AA$4:AA$1569-BC$4:BC$1569))/MAX(1,COUNTIF(AA$4:AA$1569,"&lt;"&amp;BC46+0.01)),BC46))</f>
        <v/>
      </c>
      <c r="BR46" s="9">
        <f>IF(AB46&gt;=BD46,0,IFERROR(BD46+SUMPRODUCT((AB$4:AB$1569&gt;=BD$4:BD$1569)*(AB$4:AB$1569-BD$4:BD$1569))/MAX(1,COUNTIF(AB$4:AB$1569,"&lt;"&amp;BD46+0.01)),BD46))</f>
        <v/>
      </c>
      <c r="BS46" s="9">
        <f>IF(AC46&gt;=BE46,0,IFERROR(BE46+SUMPRODUCT((AC$4:AC$1569&gt;=BE$4:BE$1569)*(AC$4:AC$1569-BE$4:BE$1569))/MAX(1,COUNTIF(AC$4:AC$1569,"&lt;"&amp;BE46+0.01)),BE46))</f>
        <v/>
      </c>
      <c r="BT46" s="9">
        <f>IF(AD46&gt;=BF46,0,IFERROR(BF46+SUMPRODUCT((AD$4:AD$1569&gt;=BF$4:BF$1569)*(AD$4:AD$1569-BF$4:BF$1569))/MAX(1,COUNTIF(AD$4:AD$1569,"&lt;"&amp;BF46+0.01)),BF46))</f>
        <v/>
      </c>
      <c r="BU46" s="9">
        <f>IF(AE46&gt;=BG46,0,IFERROR(BG46+SUMPRODUCT((AE$4:AE$1569&gt;=BG$4:BG$1569)*(AE$4:AE$1569-BG$4:BG$1569))/MAX(1,COUNTIF(AE$4:AE$1569,"&lt;"&amp;BG46+0.01)),BG46))</f>
        <v/>
      </c>
      <c r="BV46" s="9">
        <f>IF(AF46&gt;=BH46,0,IFERROR(BH46+SUMPRODUCT((AF$4:AF$1569&gt;=BH$4:BH$1569)*(AF$4:AF$1569-BH$4:BH$1569))/MAX(1,COUNTIF(AF$4:AF$1569,"&lt;"&amp;BH46+0.01)),BH46))</f>
        <v/>
      </c>
      <c r="BW46" s="9">
        <f>IF(AG46&gt;=BI46,0,IFERROR(BI46+SUMPRODUCT((AG$4:AG$1569&gt;=BI$4:BI$1569)*(AG$4:AG$1569-BI$4:BI$1569))/MAX(1,COUNTIF(AG$4:AG$1569,"&lt;"&amp;BI46+0.01)),BI46))</f>
        <v/>
      </c>
      <c r="BX46" s="9">
        <f>IF(AH46&gt;=BJ46,0,IFERROR(BJ46+SUMPRODUCT((AH$4:AH$1569&gt;=BJ$4:BJ$1569)*(AH$4:AH$1569-BJ$4:BJ$1569))/MAX(1,COUNTIF(AH$4:AH$1569,"&lt;"&amp;BJ46+0.01)),BJ46))</f>
        <v/>
      </c>
      <c r="BY46" s="9">
        <f>IF(AI46&gt;=BK46,0,IFERROR(BK46+SUMPRODUCT((AI$4:AI$1569&gt;=BK$4:BK$1569)*(AI$4:AI$1569-BK$4:BK$1569))/MAX(1,COUNTIF(AI$4:AI$1569,"&lt;"&amp;BK46+0.01)),BK46))</f>
        <v/>
      </c>
      <c r="BZ46" s="9">
        <f>IF(AJ46&gt;=BL46,0,IFERROR(BL46+SUMPRODUCT((AJ$4:AJ$1569&gt;=BL$4:BL$1569)*(AJ$4:AJ$1569-BL$4:BL$1569))/MAX(1,COUNTIF(AJ$4:AJ$1569,"&lt;"&amp;BL46+0.01)),BL46))</f>
        <v/>
      </c>
      <c r="CA46" s="9">
        <f>IF(AK46&gt;=BM46,0,IFERROR(BM46+SUMPRODUCT((AK$4:AK$1569&gt;=BM$4:BM$1569)*(AK$4:AK$1569-BM$4:BM$1569))/MAX(1,COUNTIF(AK$4:AK$1569,"&lt;"&amp;BM46+0.01)),BM46))</f>
        <v/>
      </c>
      <c r="CB46" s="9">
        <f>IF(AL46&gt;=BN46,0,IFERROR(BN46+SUMPRODUCT((AL$4:AL$1569&gt;=BN$4:BN$1569)*(AL$4:AL$1569-BN$4:BN$1569))/MAX(1,COUNTIF(AL$4:AL$1569,"&lt;"&amp;BN46+0.01)),BN46))</f>
        <v/>
      </c>
      <c r="CC46" s="5">
        <f>IF(AO46="🟢","VERDE",IF(AO46="🟡","AMARELO",IF(AO46="🟠","VERMELHO",IF(AO46="🔴","VERMELHO","ROXO"))))</f>
        <v/>
      </c>
      <c r="CD46" s="5" t="inlineStr">
        <is>
          <t>🌎 REGIÕES</t>
        </is>
      </c>
      <c r="CE46" s="5" t="inlineStr">
        <is>
          <t>SEM REDE</t>
        </is>
      </c>
    </row>
    <row r="47">
      <c r="A47" s="5" t="inlineStr">
        <is>
          <t>15428647000196</t>
        </is>
      </c>
      <c r="B47" s="5" t="inlineStr">
        <is>
          <t>SHOPPING NATURAL</t>
        </is>
      </c>
      <c r="C47" s="5" t="inlineStr">
        <is>
          <t>06 - SEM GRUPO</t>
        </is>
      </c>
      <c r="D47" s="5" t="inlineStr">
        <is>
          <t>LARISSA PADILHA</t>
        </is>
      </c>
      <c r="E47" s="5" t="inlineStr">
        <is>
          <t>MT</t>
        </is>
      </c>
      <c r="F47" s="5">
        <f>IFERROR(VLOOKUP(C47,$AS$4:$AT$25,2,FALSE),"")</f>
        <v/>
      </c>
      <c r="G47" s="6">
        <f>IFERROR(VLOOKUP(C47,$AS$4:$AX$25,6,FALSE),"")</f>
        <v/>
      </c>
      <c r="H47" s="5">
        <f>IFERROR(VLOOKUP(C47,$AS$4:$AY$25,7,FALSE),"")</f>
        <v/>
      </c>
      <c r="I47" s="5">
        <f>IFERROR(VLOOKUP(C47,$AS$4:$AZ$25,8,FALSE),"")</f>
        <v/>
      </c>
      <c r="J47" s="7" t="inlineStr">
        <is>
          <t>.</t>
        </is>
      </c>
      <c r="K47" s="5" t="inlineStr">
        <is>
          <t>CENTRO OESTE</t>
        </is>
      </c>
      <c r="L47" s="8" t="n">
        <v>1542.857142857143</v>
      </c>
      <c r="M47" s="9" t="n">
        <v>128.5714285714286</v>
      </c>
      <c r="N47" s="9" t="n">
        <v>128.5714285714286</v>
      </c>
      <c r="O47" s="9" t="n">
        <v>128.5714285714286</v>
      </c>
      <c r="P47" s="9" t="n">
        <v>128.5714285714286</v>
      </c>
      <c r="Q47" s="9" t="n">
        <v>128.5714285714286</v>
      </c>
      <c r="R47" s="9" t="n">
        <v>128.5714285714286</v>
      </c>
      <c r="S47" s="9" t="n">
        <v>128.5714285714286</v>
      </c>
      <c r="T47" s="9" t="n">
        <v>128.5714285714286</v>
      </c>
      <c r="U47" s="9" t="n">
        <v>128.5714285714286</v>
      </c>
      <c r="V47" s="9" t="n">
        <v>128.5714285714286</v>
      </c>
      <c r="W47" s="9" t="n">
        <v>128.5714285714286</v>
      </c>
      <c r="X47" s="9" t="n">
        <v>128.5714285714286</v>
      </c>
      <c r="Y47" s="7" t="inlineStr">
        <is>
          <t>.</t>
        </is>
      </c>
      <c r="Z47" s="8">
        <f>SUM(AA47:AL47)</f>
        <v/>
      </c>
      <c r="AA47" s="9" t="n">
        <v>0</v>
      </c>
      <c r="AB47" s="9" t="n">
        <v>0</v>
      </c>
      <c r="AC47" s="9" t="n">
        <v>0</v>
      </c>
      <c r="AD47" s="9" t="n">
        <v>6366.31</v>
      </c>
      <c r="AE47" s="9" t="n">
        <v>0</v>
      </c>
      <c r="AF47" s="9" t="n">
        <v>0</v>
      </c>
      <c r="AG47" s="9" t="n">
        <v>2308.56</v>
      </c>
      <c r="AH47" s="9" t="n">
        <v>998.4</v>
      </c>
      <c r="AI47" s="9" t="n">
        <v>0</v>
      </c>
      <c r="AJ47" s="9" t="n">
        <v>0</v>
      </c>
      <c r="AK47" s="9" t="n">
        <v>0</v>
      </c>
      <c r="AL47" s="9" t="n">
        <v>0</v>
      </c>
      <c r="AM47" s="7" t="inlineStr">
        <is>
          <t>.</t>
        </is>
      </c>
      <c r="AN47" s="6">
        <f>IF(L47=0,0,Z47/L47)</f>
        <v/>
      </c>
      <c r="AO47" s="5">
        <f>IF(AN47="","",IF(AN47&gt;=0.9,"🟢",IF(AN47&gt;=0.7,"🟡",IF(AN47&gt;=0.5,"🟠","🔴"))))</f>
        <v/>
      </c>
      <c r="AP47" s="9">
        <f>IF(L47=0,0,L47-Z47)</f>
        <v/>
      </c>
      <c r="AQ47" s="5">
        <f>IF(Z47=0,"",RANK(Z47,Z$4:Z$1569,0))</f>
        <v/>
      </c>
      <c r="AR47" s="7" t="inlineStr">
        <is>
          <t>.</t>
        </is>
      </c>
      <c r="BA47" s="7" t="inlineStr">
        <is>
          <t>.</t>
        </is>
      </c>
      <c r="BB47" s="9">
        <f>SUM(L$4:L$1569)/COUNTA(A$4:A$1569)</f>
        <v/>
      </c>
      <c r="BC47" s="9">
        <f>SUM(M$4:M$1569)/COUNTA(A$4:A$1569)</f>
        <v/>
      </c>
      <c r="BD47" s="9">
        <f>SUM(N$4:N$1569)/COUNTA(A$4:A$1569)</f>
        <v/>
      </c>
      <c r="BE47" s="9">
        <f>SUM(O$4:O$1569)/COUNTA(A$4:A$1569)</f>
        <v/>
      </c>
      <c r="BF47" s="9">
        <f>SUM(P$4:P$1569)/COUNTA(A$4:A$1569)</f>
        <v/>
      </c>
      <c r="BG47" s="9">
        <f>SUM(Q$4:Q$1569)/COUNTA(A$4:A$1569)</f>
        <v/>
      </c>
      <c r="BH47" s="9">
        <f>SUM(R$4:R$1569)/COUNTA(A$4:A$1569)</f>
        <v/>
      </c>
      <c r="BI47" s="9">
        <f>SUM(S$4:S$1569)/COUNTA(A$4:A$1569)</f>
        <v/>
      </c>
      <c r="BJ47" s="9">
        <f>SUM(T$4:T$1569)/COUNTA(A$4:A$1569)</f>
        <v/>
      </c>
      <c r="BK47" s="9">
        <f>SUM(U$4:U$1569)/COUNTA(A$4:A$1569)</f>
        <v/>
      </c>
      <c r="BL47" s="9">
        <f>SUM(V$4:V$1569)/COUNTA(A$4:A$1569)</f>
        <v/>
      </c>
      <c r="BM47" s="9">
        <f>SUM(W$4:W$1569)/COUNTA(A$4:A$1569)</f>
        <v/>
      </c>
      <c r="BN47" s="9">
        <f>SUM(X$4:X$1569)/COUNTA(A$4:A$1569)</f>
        <v/>
      </c>
      <c r="BO47" s="7" t="inlineStr">
        <is>
          <t>.</t>
        </is>
      </c>
      <c r="BP47" s="9">
        <f>IF(Z47&gt;=BB47,0,IFERROR(BB47+(SUMPRODUCT((Z$4:Z$1569&gt;=BB$4:BB$1569)*(Z$4:Z$1569-BB$4:BB$1569))/MAX(1,COUNTIF(Z$4:Z$1569,"&lt;"&amp;BB47+0.01))),BB47))</f>
        <v/>
      </c>
      <c r="BQ47" s="9">
        <f>IF(AA47&gt;=BC47,0,IFERROR(BC47+SUMPRODUCT((AA$4:AA$1569&gt;=BC$4:BC$1569)*(AA$4:AA$1569-BC$4:BC$1569))/MAX(1,COUNTIF(AA$4:AA$1569,"&lt;"&amp;BC47+0.01)),BC47))</f>
        <v/>
      </c>
      <c r="BR47" s="9">
        <f>IF(AB47&gt;=BD47,0,IFERROR(BD47+SUMPRODUCT((AB$4:AB$1569&gt;=BD$4:BD$1569)*(AB$4:AB$1569-BD$4:BD$1569))/MAX(1,COUNTIF(AB$4:AB$1569,"&lt;"&amp;BD47+0.01)),BD47))</f>
        <v/>
      </c>
      <c r="BS47" s="9">
        <f>IF(AC47&gt;=BE47,0,IFERROR(BE47+SUMPRODUCT((AC$4:AC$1569&gt;=BE$4:BE$1569)*(AC$4:AC$1569-BE$4:BE$1569))/MAX(1,COUNTIF(AC$4:AC$1569,"&lt;"&amp;BE47+0.01)),BE47))</f>
        <v/>
      </c>
      <c r="BT47" s="9">
        <f>IF(AD47&gt;=BF47,0,IFERROR(BF47+SUMPRODUCT((AD$4:AD$1569&gt;=BF$4:BF$1569)*(AD$4:AD$1569-BF$4:BF$1569))/MAX(1,COUNTIF(AD$4:AD$1569,"&lt;"&amp;BF47+0.01)),BF47))</f>
        <v/>
      </c>
      <c r="BU47" s="9">
        <f>IF(AE47&gt;=BG47,0,IFERROR(BG47+SUMPRODUCT((AE$4:AE$1569&gt;=BG$4:BG$1569)*(AE$4:AE$1569-BG$4:BG$1569))/MAX(1,COUNTIF(AE$4:AE$1569,"&lt;"&amp;BG47+0.01)),BG47))</f>
        <v/>
      </c>
      <c r="BV47" s="9">
        <f>IF(AF47&gt;=BH47,0,IFERROR(BH47+SUMPRODUCT((AF$4:AF$1569&gt;=BH$4:BH$1569)*(AF$4:AF$1569-BH$4:BH$1569))/MAX(1,COUNTIF(AF$4:AF$1569,"&lt;"&amp;BH47+0.01)),BH47))</f>
        <v/>
      </c>
      <c r="BW47" s="9">
        <f>IF(AG47&gt;=BI47,0,IFERROR(BI47+SUMPRODUCT((AG$4:AG$1569&gt;=BI$4:BI$1569)*(AG$4:AG$1569-BI$4:BI$1569))/MAX(1,COUNTIF(AG$4:AG$1569,"&lt;"&amp;BI47+0.01)),BI47))</f>
        <v/>
      </c>
      <c r="BX47" s="9">
        <f>IF(AH47&gt;=BJ47,0,IFERROR(BJ47+SUMPRODUCT((AH$4:AH$1569&gt;=BJ$4:BJ$1569)*(AH$4:AH$1569-BJ$4:BJ$1569))/MAX(1,COUNTIF(AH$4:AH$1569,"&lt;"&amp;BJ47+0.01)),BJ47))</f>
        <v/>
      </c>
      <c r="BY47" s="9">
        <f>IF(AI47&gt;=BK47,0,IFERROR(BK47+SUMPRODUCT((AI$4:AI$1569&gt;=BK$4:BK$1569)*(AI$4:AI$1569-BK$4:BK$1569))/MAX(1,COUNTIF(AI$4:AI$1569,"&lt;"&amp;BK47+0.01)),BK47))</f>
        <v/>
      </c>
      <c r="BZ47" s="9">
        <f>IF(AJ47&gt;=BL47,0,IFERROR(BL47+SUMPRODUCT((AJ$4:AJ$1569&gt;=BL$4:BL$1569)*(AJ$4:AJ$1569-BL$4:BL$1569))/MAX(1,COUNTIF(AJ$4:AJ$1569,"&lt;"&amp;BL47+0.01)),BL47))</f>
        <v/>
      </c>
      <c r="CA47" s="9">
        <f>IF(AK47&gt;=BM47,0,IFERROR(BM47+SUMPRODUCT((AK$4:AK$1569&gt;=BM$4:BM$1569)*(AK$4:AK$1569-BM$4:BM$1569))/MAX(1,COUNTIF(AK$4:AK$1569,"&lt;"&amp;BM47+0.01)),BM47))</f>
        <v/>
      </c>
      <c r="CB47" s="9">
        <f>IF(AL47&gt;=BN47,0,IFERROR(BN47+SUMPRODUCT((AL$4:AL$1569&gt;=BN$4:BN$1569)*(AL$4:AL$1569-BN$4:BN$1569))/MAX(1,COUNTIF(AL$4:AL$1569,"&lt;"&amp;BN47+0.01)),BN47))</f>
        <v/>
      </c>
      <c r="CC47" s="5">
        <f>IF(AO47="🟢","VERDE",IF(AO47="🟡","AMARELO",IF(AO47="🟠","VERMELHO",IF(AO47="🔴","VERMELHO","ROXO"))))</f>
        <v/>
      </c>
      <c r="CD47" s="5" t="inlineStr">
        <is>
          <t>🌎 REGIÕES</t>
        </is>
      </c>
      <c r="CE47" s="5" t="inlineStr">
        <is>
          <t>SEM REDE</t>
        </is>
      </c>
    </row>
    <row r="48">
      <c r="A48" s="5" t="inlineStr">
        <is>
          <t>55483453000108</t>
        </is>
      </c>
      <c r="B48" s="5" t="inlineStr">
        <is>
          <t>FRANQUIA FITLAND BLUMENAU SALTO WEISSBACH</t>
        </is>
      </c>
      <c r="C48" s="5" t="inlineStr">
        <is>
          <t>06 - INTERNA - FITLAND</t>
        </is>
      </c>
      <c r="D48" s="5" t="inlineStr">
        <is>
          <t>JULIO GADRET</t>
        </is>
      </c>
      <c r="E48" s="5" t="inlineStr">
        <is>
          <t>SC</t>
        </is>
      </c>
      <c r="F48" s="5">
        <f>IFERROR(VLOOKUP(C48,$AS$4:$AT$25,2,FALSE),"")</f>
        <v/>
      </c>
      <c r="G48" s="6">
        <f>IFERROR(VLOOKUP(C48,$AS$4:$AX$25,6,FALSE),"")</f>
        <v/>
      </c>
      <c r="H48" s="5">
        <f>IFERROR(VLOOKUP(C48,$AS$4:$AY$25,7,FALSE),"")</f>
        <v/>
      </c>
      <c r="I48" s="5">
        <f>IFERROR(VLOOKUP(C48,$AS$4:$AZ$25,8,FALSE),"")</f>
        <v/>
      </c>
      <c r="J48" s="7" t="inlineStr">
        <is>
          <t>.</t>
        </is>
      </c>
      <c r="K48" s="5" t="inlineStr">
        <is>
          <t>NACIONAL</t>
        </is>
      </c>
      <c r="L48" s="8" t="n">
        <v>10706.89655172414</v>
      </c>
      <c r="M48" s="9" t="n">
        <v>750</v>
      </c>
      <c r="N48" s="9" t="n">
        <v>775.8620689655172</v>
      </c>
      <c r="O48" s="9" t="n">
        <v>801.7241379310345</v>
      </c>
      <c r="P48" s="9" t="n">
        <v>827.5862068965517</v>
      </c>
      <c r="Q48" s="9" t="n">
        <v>853.448275862069</v>
      </c>
      <c r="R48" s="9" t="n">
        <v>879.3103448275862</v>
      </c>
      <c r="S48" s="9" t="n">
        <v>905.1724137931035</v>
      </c>
      <c r="T48" s="9" t="n">
        <v>931.0344827586207</v>
      </c>
      <c r="U48" s="9" t="n">
        <v>956.8965517241379</v>
      </c>
      <c r="V48" s="9" t="n">
        <v>982.7586206896551</v>
      </c>
      <c r="W48" s="9" t="n">
        <v>1008.620689655172</v>
      </c>
      <c r="X48" s="9" t="n">
        <v>1034.48275862069</v>
      </c>
      <c r="Y48" s="7" t="inlineStr">
        <is>
          <t>.</t>
        </is>
      </c>
      <c r="Z48" s="8">
        <f>SUM(AA48:AL48)</f>
        <v/>
      </c>
      <c r="AA48" s="9" t="n">
        <v>0</v>
      </c>
      <c r="AB48" s="9" t="n">
        <v>0</v>
      </c>
      <c r="AC48" s="9" t="n">
        <v>0</v>
      </c>
      <c r="AD48" s="9" t="n">
        <v>0</v>
      </c>
      <c r="AE48" s="9" t="n">
        <v>0</v>
      </c>
      <c r="AF48" s="9" t="n">
        <v>1889.7</v>
      </c>
      <c r="AG48" s="9" t="n">
        <v>0</v>
      </c>
      <c r="AH48" s="9" t="n">
        <v>0</v>
      </c>
      <c r="AI48" s="9" t="n">
        <v>2126.48</v>
      </c>
      <c r="AJ48" s="9" t="n">
        <v>2829.87</v>
      </c>
      <c r="AK48" s="9" t="n">
        <v>1753.02</v>
      </c>
      <c r="AL48" s="9" t="n">
        <v>0</v>
      </c>
      <c r="AM48" s="7" t="inlineStr">
        <is>
          <t>.</t>
        </is>
      </c>
      <c r="AN48" s="6">
        <f>IF(L48=0,0,Z48/L48)</f>
        <v/>
      </c>
      <c r="AO48" s="5">
        <f>IF(AN48="","",IF(AN48&gt;=0.9,"🟢",IF(AN48&gt;=0.7,"🟡",IF(AN48&gt;=0.5,"🟠","🔴"))))</f>
        <v/>
      </c>
      <c r="AP48" s="9">
        <f>IF(L48=0,0,L48-Z48)</f>
        <v/>
      </c>
      <c r="AQ48" s="5">
        <f>IF(Z48=0,"",RANK(Z48,Z$4:Z$1569,0))</f>
        <v/>
      </c>
      <c r="AR48" s="7" t="inlineStr">
        <is>
          <t>.</t>
        </is>
      </c>
      <c r="BA48" s="7" t="inlineStr">
        <is>
          <t>.</t>
        </is>
      </c>
      <c r="BB48" s="9">
        <f>SUM(L$4:L$1569)/COUNTA(A$4:A$1569)</f>
        <v/>
      </c>
      <c r="BC48" s="9">
        <f>SUM(M$4:M$1569)/COUNTA(A$4:A$1569)</f>
        <v/>
      </c>
      <c r="BD48" s="9">
        <f>SUM(N$4:N$1569)/COUNTA(A$4:A$1569)</f>
        <v/>
      </c>
      <c r="BE48" s="9">
        <f>SUM(O$4:O$1569)/COUNTA(A$4:A$1569)</f>
        <v/>
      </c>
      <c r="BF48" s="9">
        <f>SUM(P$4:P$1569)/COUNTA(A$4:A$1569)</f>
        <v/>
      </c>
      <c r="BG48" s="9">
        <f>SUM(Q$4:Q$1569)/COUNTA(A$4:A$1569)</f>
        <v/>
      </c>
      <c r="BH48" s="9">
        <f>SUM(R$4:R$1569)/COUNTA(A$4:A$1569)</f>
        <v/>
      </c>
      <c r="BI48" s="9">
        <f>SUM(S$4:S$1569)/COUNTA(A$4:A$1569)</f>
        <v/>
      </c>
      <c r="BJ48" s="9">
        <f>SUM(T$4:T$1569)/COUNTA(A$4:A$1569)</f>
        <v/>
      </c>
      <c r="BK48" s="9">
        <f>SUM(U$4:U$1569)/COUNTA(A$4:A$1569)</f>
        <v/>
      </c>
      <c r="BL48" s="9">
        <f>SUM(V$4:V$1569)/COUNTA(A$4:A$1569)</f>
        <v/>
      </c>
      <c r="BM48" s="9">
        <f>SUM(W$4:W$1569)/COUNTA(A$4:A$1569)</f>
        <v/>
      </c>
      <c r="BN48" s="9">
        <f>SUM(X$4:X$1569)/COUNTA(A$4:A$1569)</f>
        <v/>
      </c>
      <c r="BO48" s="7" t="inlineStr">
        <is>
          <t>.</t>
        </is>
      </c>
      <c r="BP48" s="9">
        <f>IF(Z48&gt;=BB48,0,IFERROR(BB48+(SUMPRODUCT((Z$4:Z$1569&gt;=BB$4:BB$1569)*(Z$4:Z$1569-BB$4:BB$1569))/MAX(1,COUNTIF(Z$4:Z$1569,"&lt;"&amp;BB48+0.01))),BB48))</f>
        <v/>
      </c>
      <c r="BQ48" s="9">
        <f>IF(AA48&gt;=BC48,0,IFERROR(BC48+SUMPRODUCT((AA$4:AA$1569&gt;=BC$4:BC$1569)*(AA$4:AA$1569-BC$4:BC$1569))/MAX(1,COUNTIF(AA$4:AA$1569,"&lt;"&amp;BC48+0.01)),BC48))</f>
        <v/>
      </c>
      <c r="BR48" s="9">
        <f>IF(AB48&gt;=BD48,0,IFERROR(BD48+SUMPRODUCT((AB$4:AB$1569&gt;=BD$4:BD$1569)*(AB$4:AB$1569-BD$4:BD$1569))/MAX(1,COUNTIF(AB$4:AB$1569,"&lt;"&amp;BD48+0.01)),BD48))</f>
        <v/>
      </c>
      <c r="BS48" s="9">
        <f>IF(AC48&gt;=BE48,0,IFERROR(BE48+SUMPRODUCT((AC$4:AC$1569&gt;=BE$4:BE$1569)*(AC$4:AC$1569-BE$4:BE$1569))/MAX(1,COUNTIF(AC$4:AC$1569,"&lt;"&amp;BE48+0.01)),BE48))</f>
        <v/>
      </c>
      <c r="BT48" s="9">
        <f>IF(AD48&gt;=BF48,0,IFERROR(BF48+SUMPRODUCT((AD$4:AD$1569&gt;=BF$4:BF$1569)*(AD$4:AD$1569-BF$4:BF$1569))/MAX(1,COUNTIF(AD$4:AD$1569,"&lt;"&amp;BF48+0.01)),BF48))</f>
        <v/>
      </c>
      <c r="BU48" s="9">
        <f>IF(AE48&gt;=BG48,0,IFERROR(BG48+SUMPRODUCT((AE$4:AE$1569&gt;=BG$4:BG$1569)*(AE$4:AE$1569-BG$4:BG$1569))/MAX(1,COUNTIF(AE$4:AE$1569,"&lt;"&amp;BG48+0.01)),BG48))</f>
        <v/>
      </c>
      <c r="BV48" s="9">
        <f>IF(AF48&gt;=BH48,0,IFERROR(BH48+SUMPRODUCT((AF$4:AF$1569&gt;=BH$4:BH$1569)*(AF$4:AF$1569-BH$4:BH$1569))/MAX(1,COUNTIF(AF$4:AF$1569,"&lt;"&amp;BH48+0.01)),BH48))</f>
        <v/>
      </c>
      <c r="BW48" s="9">
        <f>IF(AG48&gt;=BI48,0,IFERROR(BI48+SUMPRODUCT((AG$4:AG$1569&gt;=BI$4:BI$1569)*(AG$4:AG$1569-BI$4:BI$1569))/MAX(1,COUNTIF(AG$4:AG$1569,"&lt;"&amp;BI48+0.01)),BI48))</f>
        <v/>
      </c>
      <c r="BX48" s="9">
        <f>IF(AH48&gt;=BJ48,0,IFERROR(BJ48+SUMPRODUCT((AH$4:AH$1569&gt;=BJ$4:BJ$1569)*(AH$4:AH$1569-BJ$4:BJ$1569))/MAX(1,COUNTIF(AH$4:AH$1569,"&lt;"&amp;BJ48+0.01)),BJ48))</f>
        <v/>
      </c>
      <c r="BY48" s="9">
        <f>IF(AI48&gt;=BK48,0,IFERROR(BK48+SUMPRODUCT((AI$4:AI$1569&gt;=BK$4:BK$1569)*(AI$4:AI$1569-BK$4:BK$1569))/MAX(1,COUNTIF(AI$4:AI$1569,"&lt;"&amp;BK48+0.01)),BK48))</f>
        <v/>
      </c>
      <c r="BZ48" s="9">
        <f>IF(AJ48&gt;=BL48,0,IFERROR(BL48+SUMPRODUCT((AJ$4:AJ$1569&gt;=BL$4:BL$1569)*(AJ$4:AJ$1569-BL$4:BL$1569))/MAX(1,COUNTIF(AJ$4:AJ$1569,"&lt;"&amp;BL48+0.01)),BL48))</f>
        <v/>
      </c>
      <c r="CA48" s="9">
        <f>IF(AK48&gt;=BM48,0,IFERROR(BM48+SUMPRODUCT((AK$4:AK$1569&gt;=BM$4:BM$1569)*(AK$4:AK$1569-BM$4:BM$1569))/MAX(1,COUNTIF(AK$4:AK$1569,"&lt;"&amp;BM48+0.01)),BM48))</f>
        <v/>
      </c>
      <c r="CB48" s="9">
        <f>IF(AL48&gt;=BN48,0,IFERROR(BN48+SUMPRODUCT((AL$4:AL$1569&gt;=BN$4:BN$1569)*(AL$4:AL$1569-BN$4:BN$1569))/MAX(1,COUNTIF(AL$4:AL$1569,"&lt;"&amp;BN48+0.01)),BN48))</f>
        <v/>
      </c>
      <c r="CC48" s="5">
        <f>IF(AO48="🟢","VERDE",IF(AO48="🟡","AMARELO",IF(AO48="🟠","VERMELHO",IF(AO48="🔴","VERMELHO","ROXO"))))</f>
        <v/>
      </c>
      <c r="CD48" s="5" t="inlineStr">
        <is>
          <t>🏢 REDES</t>
        </is>
      </c>
      <c r="CE48" s="5" t="inlineStr">
        <is>
          <t>FITLAND</t>
        </is>
      </c>
    </row>
    <row r="49">
      <c r="A49" s="5" t="inlineStr">
        <is>
          <t>30289781000147</t>
        </is>
      </c>
      <c r="B49" s="5" t="inlineStr">
        <is>
          <t>BATEL GOURMET HORTIFRUTI E EMPORIO</t>
        </is>
      </c>
      <c r="C49" s="5" t="inlineStr">
        <is>
          <t>06 - SEM GRUPO</t>
        </is>
      </c>
      <c r="D49" s="5" t="inlineStr">
        <is>
          <t>HEMANUELE DITZEL (MANU)</t>
        </is>
      </c>
      <c r="E49" s="5" t="inlineStr">
        <is>
          <t>PR</t>
        </is>
      </c>
      <c r="F49" s="5">
        <f>IFERROR(VLOOKUP(C49,$AS$4:$AT$25,2,FALSE),"")</f>
        <v/>
      </c>
      <c r="G49" s="6">
        <f>IFERROR(VLOOKUP(C49,$AS$4:$AX$25,6,FALSE),"")</f>
        <v/>
      </c>
      <c r="H49" s="5">
        <f>IFERROR(VLOOKUP(C49,$AS$4:$AY$25,7,FALSE),"")</f>
        <v/>
      </c>
      <c r="I49" s="5">
        <f>IFERROR(VLOOKUP(C49,$AS$4:$AZ$25,8,FALSE),"")</f>
        <v/>
      </c>
      <c r="J49" s="7" t="inlineStr">
        <is>
          <t>.</t>
        </is>
      </c>
      <c r="K49" s="5" t="inlineStr">
        <is>
          <t>SUL</t>
        </is>
      </c>
      <c r="L49" s="8" t="n">
        <v>1613.793103448276</v>
      </c>
      <c r="M49" s="9" t="n">
        <v>124.1379310344828</v>
      </c>
      <c r="N49" s="9" t="n">
        <v>124.1379310344828</v>
      </c>
      <c r="O49" s="9" t="n">
        <v>129.3103448275862</v>
      </c>
      <c r="P49" s="9" t="n">
        <v>129.3103448275862</v>
      </c>
      <c r="Q49" s="9" t="n">
        <v>129.3103448275862</v>
      </c>
      <c r="R49" s="9" t="n">
        <v>134.4827586206897</v>
      </c>
      <c r="S49" s="9" t="n">
        <v>134.4827586206897</v>
      </c>
      <c r="T49" s="9" t="n">
        <v>139.6551724137931</v>
      </c>
      <c r="U49" s="9" t="n">
        <v>139.6551724137931</v>
      </c>
      <c r="V49" s="9" t="n">
        <v>139.6551724137931</v>
      </c>
      <c r="W49" s="9" t="n">
        <v>144.8275862068965</v>
      </c>
      <c r="X49" s="9" t="n">
        <v>144.8275862068965</v>
      </c>
      <c r="Y49" s="7" t="inlineStr">
        <is>
          <t>.</t>
        </is>
      </c>
      <c r="Z49" s="8">
        <f>SUM(AA49:AL49)</f>
        <v/>
      </c>
      <c r="AA49" s="9" t="n">
        <v>0</v>
      </c>
      <c r="AB49" s="9" t="n">
        <v>0</v>
      </c>
      <c r="AC49" s="9" t="n">
        <v>0</v>
      </c>
      <c r="AD49" s="9" t="n">
        <v>3522.82</v>
      </c>
      <c r="AE49" s="9" t="n">
        <v>0</v>
      </c>
      <c r="AF49" s="9" t="n">
        <v>757.99</v>
      </c>
      <c r="AG49" s="9" t="n">
        <v>1624.59</v>
      </c>
      <c r="AH49" s="9" t="n">
        <v>0</v>
      </c>
      <c r="AI49" s="9" t="n">
        <v>0</v>
      </c>
      <c r="AJ49" s="9" t="n">
        <v>3666.91</v>
      </c>
      <c r="AK49" s="9" t="n">
        <v>0</v>
      </c>
      <c r="AL49" s="9" t="n">
        <v>0</v>
      </c>
      <c r="AM49" s="7" t="inlineStr">
        <is>
          <t>.</t>
        </is>
      </c>
      <c r="AN49" s="6">
        <f>IF(L49=0,0,Z49/L49)</f>
        <v/>
      </c>
      <c r="AO49" s="5">
        <f>IF(AN49="","",IF(AN49&gt;=0.9,"🟢",IF(AN49&gt;=0.7,"🟡",IF(AN49&gt;=0.5,"🟠","🔴"))))</f>
        <v/>
      </c>
      <c r="AP49" s="9">
        <f>IF(L49=0,0,L49-Z49)</f>
        <v/>
      </c>
      <c r="AQ49" s="5">
        <f>IF(Z49=0,"",RANK(Z49,Z$4:Z$1569,0))</f>
        <v/>
      </c>
      <c r="AR49" s="7" t="inlineStr">
        <is>
          <t>.</t>
        </is>
      </c>
      <c r="BA49" s="7" t="inlineStr">
        <is>
          <t>.</t>
        </is>
      </c>
      <c r="BB49" s="9">
        <f>SUM(L$4:L$1569)/COUNTA(A$4:A$1569)</f>
        <v/>
      </c>
      <c r="BC49" s="9">
        <f>SUM(M$4:M$1569)/COUNTA(A$4:A$1569)</f>
        <v/>
      </c>
      <c r="BD49" s="9">
        <f>SUM(N$4:N$1569)/COUNTA(A$4:A$1569)</f>
        <v/>
      </c>
      <c r="BE49" s="9">
        <f>SUM(O$4:O$1569)/COUNTA(A$4:A$1569)</f>
        <v/>
      </c>
      <c r="BF49" s="9">
        <f>SUM(P$4:P$1569)/COUNTA(A$4:A$1569)</f>
        <v/>
      </c>
      <c r="BG49" s="9">
        <f>SUM(Q$4:Q$1569)/COUNTA(A$4:A$1569)</f>
        <v/>
      </c>
      <c r="BH49" s="9">
        <f>SUM(R$4:R$1569)/COUNTA(A$4:A$1569)</f>
        <v/>
      </c>
      <c r="BI49" s="9">
        <f>SUM(S$4:S$1569)/COUNTA(A$4:A$1569)</f>
        <v/>
      </c>
      <c r="BJ49" s="9">
        <f>SUM(T$4:T$1569)/COUNTA(A$4:A$1569)</f>
        <v/>
      </c>
      <c r="BK49" s="9">
        <f>SUM(U$4:U$1569)/COUNTA(A$4:A$1569)</f>
        <v/>
      </c>
      <c r="BL49" s="9">
        <f>SUM(V$4:V$1569)/COUNTA(A$4:A$1569)</f>
        <v/>
      </c>
      <c r="BM49" s="9">
        <f>SUM(W$4:W$1569)/COUNTA(A$4:A$1569)</f>
        <v/>
      </c>
      <c r="BN49" s="9">
        <f>SUM(X$4:X$1569)/COUNTA(A$4:A$1569)</f>
        <v/>
      </c>
      <c r="BO49" s="7" t="inlineStr">
        <is>
          <t>.</t>
        </is>
      </c>
      <c r="BP49" s="9">
        <f>IF(Z49&gt;=BB49,0,IFERROR(BB49+(SUMPRODUCT((Z$4:Z$1569&gt;=BB$4:BB$1569)*(Z$4:Z$1569-BB$4:BB$1569))/MAX(1,COUNTIF(Z$4:Z$1569,"&lt;"&amp;BB49+0.01))),BB49))</f>
        <v/>
      </c>
      <c r="BQ49" s="9">
        <f>IF(AA49&gt;=BC49,0,IFERROR(BC49+SUMPRODUCT((AA$4:AA$1569&gt;=BC$4:BC$1569)*(AA$4:AA$1569-BC$4:BC$1569))/MAX(1,COUNTIF(AA$4:AA$1569,"&lt;"&amp;BC49+0.01)),BC49))</f>
        <v/>
      </c>
      <c r="BR49" s="9">
        <f>IF(AB49&gt;=BD49,0,IFERROR(BD49+SUMPRODUCT((AB$4:AB$1569&gt;=BD$4:BD$1569)*(AB$4:AB$1569-BD$4:BD$1569))/MAX(1,COUNTIF(AB$4:AB$1569,"&lt;"&amp;BD49+0.01)),BD49))</f>
        <v/>
      </c>
      <c r="BS49" s="9">
        <f>IF(AC49&gt;=BE49,0,IFERROR(BE49+SUMPRODUCT((AC$4:AC$1569&gt;=BE$4:BE$1569)*(AC$4:AC$1569-BE$4:BE$1569))/MAX(1,COUNTIF(AC$4:AC$1569,"&lt;"&amp;BE49+0.01)),BE49))</f>
        <v/>
      </c>
      <c r="BT49" s="9">
        <f>IF(AD49&gt;=BF49,0,IFERROR(BF49+SUMPRODUCT((AD$4:AD$1569&gt;=BF$4:BF$1569)*(AD$4:AD$1569-BF$4:BF$1569))/MAX(1,COUNTIF(AD$4:AD$1569,"&lt;"&amp;BF49+0.01)),BF49))</f>
        <v/>
      </c>
      <c r="BU49" s="9">
        <f>IF(AE49&gt;=BG49,0,IFERROR(BG49+SUMPRODUCT((AE$4:AE$1569&gt;=BG$4:BG$1569)*(AE$4:AE$1569-BG$4:BG$1569))/MAX(1,COUNTIF(AE$4:AE$1569,"&lt;"&amp;BG49+0.01)),BG49))</f>
        <v/>
      </c>
      <c r="BV49" s="9">
        <f>IF(AF49&gt;=BH49,0,IFERROR(BH49+SUMPRODUCT((AF$4:AF$1569&gt;=BH$4:BH$1569)*(AF$4:AF$1569-BH$4:BH$1569))/MAX(1,COUNTIF(AF$4:AF$1569,"&lt;"&amp;BH49+0.01)),BH49))</f>
        <v/>
      </c>
      <c r="BW49" s="9">
        <f>IF(AG49&gt;=BI49,0,IFERROR(BI49+SUMPRODUCT((AG$4:AG$1569&gt;=BI$4:BI$1569)*(AG$4:AG$1569-BI$4:BI$1569))/MAX(1,COUNTIF(AG$4:AG$1569,"&lt;"&amp;BI49+0.01)),BI49))</f>
        <v/>
      </c>
      <c r="BX49" s="9">
        <f>IF(AH49&gt;=BJ49,0,IFERROR(BJ49+SUMPRODUCT((AH$4:AH$1569&gt;=BJ$4:BJ$1569)*(AH$4:AH$1569-BJ$4:BJ$1569))/MAX(1,COUNTIF(AH$4:AH$1569,"&lt;"&amp;BJ49+0.01)),BJ49))</f>
        <v/>
      </c>
      <c r="BY49" s="9">
        <f>IF(AI49&gt;=BK49,0,IFERROR(BK49+SUMPRODUCT((AI$4:AI$1569&gt;=BK$4:BK$1569)*(AI$4:AI$1569-BK$4:BK$1569))/MAX(1,COUNTIF(AI$4:AI$1569,"&lt;"&amp;BK49+0.01)),BK49))</f>
        <v/>
      </c>
      <c r="BZ49" s="9">
        <f>IF(AJ49&gt;=BL49,0,IFERROR(BL49+SUMPRODUCT((AJ$4:AJ$1569&gt;=BL$4:BL$1569)*(AJ$4:AJ$1569-BL$4:BL$1569))/MAX(1,COUNTIF(AJ$4:AJ$1569,"&lt;"&amp;BL49+0.01)),BL49))</f>
        <v/>
      </c>
      <c r="CA49" s="9">
        <f>IF(AK49&gt;=BM49,0,IFERROR(BM49+SUMPRODUCT((AK$4:AK$1569&gt;=BM$4:BM$1569)*(AK$4:AK$1569-BM$4:BM$1569))/MAX(1,COUNTIF(AK$4:AK$1569,"&lt;"&amp;BM49+0.01)),BM49))</f>
        <v/>
      </c>
      <c r="CB49" s="9">
        <f>IF(AL49&gt;=BN49,0,IFERROR(BN49+SUMPRODUCT((AL$4:AL$1569&gt;=BN$4:BN$1569)*(AL$4:AL$1569-BN$4:BN$1569))/MAX(1,COUNTIF(AL$4:AL$1569,"&lt;"&amp;BN49+0.01)),BN49))</f>
        <v/>
      </c>
      <c r="CC49" s="5">
        <f>IF(AO49="🟢","VERDE",IF(AO49="🟡","AMARELO",IF(AO49="🟠","VERMELHO",IF(AO49="🔴","VERMELHO","ROXO"))))</f>
        <v/>
      </c>
      <c r="CD49" s="5" t="inlineStr">
        <is>
          <t>🌎 REGIÕES</t>
        </is>
      </c>
      <c r="CE49" s="5" t="inlineStr">
        <is>
          <t>SEM REDE</t>
        </is>
      </c>
    </row>
    <row r="50">
      <c r="A50" s="5" t="inlineStr">
        <is>
          <t>80204332000208</t>
        </is>
      </c>
      <c r="B50" s="5" t="inlineStr">
        <is>
          <t>TRIP</t>
        </is>
      </c>
      <c r="C50" s="5" t="inlineStr">
        <is>
          <t>06 - INTERNA - TRIP</t>
        </is>
      </c>
      <c r="D50" s="5" t="inlineStr">
        <is>
          <t>DAIANE STAVICKI</t>
        </is>
      </c>
      <c r="E50" s="5" t="inlineStr">
        <is>
          <t>PR</t>
        </is>
      </c>
      <c r="F50" s="5">
        <f>IFERROR(VLOOKUP(C50,$AS$4:$AT$25,2,FALSE),"")</f>
        <v/>
      </c>
      <c r="G50" s="6">
        <f>IFERROR(VLOOKUP(C50,$AS$4:$AX$25,6,FALSE),"")</f>
        <v/>
      </c>
      <c r="H50" s="5">
        <f>IFERROR(VLOOKUP(C50,$AS$4:$AY$25,7,FALSE),"")</f>
        <v/>
      </c>
      <c r="I50" s="5">
        <f>IFERROR(VLOOKUP(C50,$AS$4:$AZ$25,8,FALSE),"")</f>
        <v/>
      </c>
      <c r="J50" s="7" t="inlineStr">
        <is>
          <t>.</t>
        </is>
      </c>
      <c r="K50" s="5" t="inlineStr">
        <is>
          <t>SUL</t>
        </is>
      </c>
      <c r="L50" s="8" t="n">
        <v>9000</v>
      </c>
      <c r="M50" s="9" t="n">
        <v>750</v>
      </c>
      <c r="N50" s="9" t="n">
        <v>750</v>
      </c>
      <c r="O50" s="9" t="n">
        <v>750</v>
      </c>
      <c r="P50" s="9" t="n">
        <v>750</v>
      </c>
      <c r="Q50" s="9" t="n">
        <v>750</v>
      </c>
      <c r="R50" s="9" t="n">
        <v>750</v>
      </c>
      <c r="S50" s="9" t="n">
        <v>750</v>
      </c>
      <c r="T50" s="9" t="n">
        <v>750</v>
      </c>
      <c r="U50" s="9" t="n">
        <v>750</v>
      </c>
      <c r="V50" s="9" t="n">
        <v>750</v>
      </c>
      <c r="W50" s="9" t="n">
        <v>750</v>
      </c>
      <c r="X50" s="9" t="n">
        <v>750</v>
      </c>
      <c r="Y50" s="7" t="inlineStr">
        <is>
          <t>.</t>
        </is>
      </c>
      <c r="Z50" s="8">
        <f>SUM(AA50:AL50)</f>
        <v/>
      </c>
      <c r="AA50" s="9" t="n">
        <v>0</v>
      </c>
      <c r="AB50" s="9" t="n">
        <v>0</v>
      </c>
      <c r="AC50" s="9" t="n">
        <v>0</v>
      </c>
      <c r="AD50" s="9" t="n">
        <v>10306.88</v>
      </c>
      <c r="AE50" s="9" t="n">
        <v>0</v>
      </c>
      <c r="AF50" s="9" t="n">
        <v>0</v>
      </c>
      <c r="AG50" s="9" t="n">
        <v>0</v>
      </c>
      <c r="AH50" s="9" t="n">
        <v>0</v>
      </c>
      <c r="AI50" s="9" t="n">
        <v>0</v>
      </c>
      <c r="AJ50" s="9" t="n">
        <v>0</v>
      </c>
      <c r="AK50" s="9" t="n">
        <v>0</v>
      </c>
      <c r="AL50" s="9" t="n">
        <v>0</v>
      </c>
      <c r="AM50" s="7" t="inlineStr">
        <is>
          <t>.</t>
        </is>
      </c>
      <c r="AN50" s="6">
        <f>IF(L50=0,0,Z50/L50)</f>
        <v/>
      </c>
      <c r="AO50" s="5">
        <f>IF(AN50="","",IF(AN50&gt;=0.9,"🟢",IF(AN50&gt;=0.7,"🟡",IF(AN50&gt;=0.5,"🟠","🔴"))))</f>
        <v/>
      </c>
      <c r="AP50" s="9">
        <f>IF(L50=0,0,L50-Z50)</f>
        <v/>
      </c>
      <c r="AQ50" s="5">
        <f>IF(Z50=0,"",RANK(Z50,Z$4:Z$1569,0))</f>
        <v/>
      </c>
      <c r="AR50" s="7" t="inlineStr">
        <is>
          <t>.</t>
        </is>
      </c>
      <c r="BA50" s="7" t="inlineStr">
        <is>
          <t>.</t>
        </is>
      </c>
      <c r="BB50" s="9">
        <f>SUM(L$4:L$1569)/COUNTA(A$4:A$1569)</f>
        <v/>
      </c>
      <c r="BC50" s="9">
        <f>SUM(M$4:M$1569)/COUNTA(A$4:A$1569)</f>
        <v/>
      </c>
      <c r="BD50" s="9">
        <f>SUM(N$4:N$1569)/COUNTA(A$4:A$1569)</f>
        <v/>
      </c>
      <c r="BE50" s="9">
        <f>SUM(O$4:O$1569)/COUNTA(A$4:A$1569)</f>
        <v/>
      </c>
      <c r="BF50" s="9">
        <f>SUM(P$4:P$1569)/COUNTA(A$4:A$1569)</f>
        <v/>
      </c>
      <c r="BG50" s="9">
        <f>SUM(Q$4:Q$1569)/COUNTA(A$4:A$1569)</f>
        <v/>
      </c>
      <c r="BH50" s="9">
        <f>SUM(R$4:R$1569)/COUNTA(A$4:A$1569)</f>
        <v/>
      </c>
      <c r="BI50" s="9">
        <f>SUM(S$4:S$1569)/COUNTA(A$4:A$1569)</f>
        <v/>
      </c>
      <c r="BJ50" s="9">
        <f>SUM(T$4:T$1569)/COUNTA(A$4:A$1569)</f>
        <v/>
      </c>
      <c r="BK50" s="9">
        <f>SUM(U$4:U$1569)/COUNTA(A$4:A$1569)</f>
        <v/>
      </c>
      <c r="BL50" s="9">
        <f>SUM(V$4:V$1569)/COUNTA(A$4:A$1569)</f>
        <v/>
      </c>
      <c r="BM50" s="9">
        <f>SUM(W$4:W$1569)/COUNTA(A$4:A$1569)</f>
        <v/>
      </c>
      <c r="BN50" s="9">
        <f>SUM(X$4:X$1569)/COUNTA(A$4:A$1569)</f>
        <v/>
      </c>
      <c r="BO50" s="7" t="inlineStr">
        <is>
          <t>.</t>
        </is>
      </c>
      <c r="BP50" s="9">
        <f>IF(Z50&gt;=BB50,0,IFERROR(BB50+(SUMPRODUCT((Z$4:Z$1569&gt;=BB$4:BB$1569)*(Z$4:Z$1569-BB$4:BB$1569))/MAX(1,COUNTIF(Z$4:Z$1569,"&lt;"&amp;BB50+0.01))),BB50))</f>
        <v/>
      </c>
      <c r="BQ50" s="9">
        <f>IF(AA50&gt;=BC50,0,IFERROR(BC50+SUMPRODUCT((AA$4:AA$1569&gt;=BC$4:BC$1569)*(AA$4:AA$1569-BC$4:BC$1569))/MAX(1,COUNTIF(AA$4:AA$1569,"&lt;"&amp;BC50+0.01)),BC50))</f>
        <v/>
      </c>
      <c r="BR50" s="9">
        <f>IF(AB50&gt;=BD50,0,IFERROR(BD50+SUMPRODUCT((AB$4:AB$1569&gt;=BD$4:BD$1569)*(AB$4:AB$1569-BD$4:BD$1569))/MAX(1,COUNTIF(AB$4:AB$1569,"&lt;"&amp;BD50+0.01)),BD50))</f>
        <v/>
      </c>
      <c r="BS50" s="9">
        <f>IF(AC50&gt;=BE50,0,IFERROR(BE50+SUMPRODUCT((AC$4:AC$1569&gt;=BE$4:BE$1569)*(AC$4:AC$1569-BE$4:BE$1569))/MAX(1,COUNTIF(AC$4:AC$1569,"&lt;"&amp;BE50+0.01)),BE50))</f>
        <v/>
      </c>
      <c r="BT50" s="9">
        <f>IF(AD50&gt;=BF50,0,IFERROR(BF50+SUMPRODUCT((AD$4:AD$1569&gt;=BF$4:BF$1569)*(AD$4:AD$1569-BF$4:BF$1569))/MAX(1,COUNTIF(AD$4:AD$1569,"&lt;"&amp;BF50+0.01)),BF50))</f>
        <v/>
      </c>
      <c r="BU50" s="9">
        <f>IF(AE50&gt;=BG50,0,IFERROR(BG50+SUMPRODUCT((AE$4:AE$1569&gt;=BG$4:BG$1569)*(AE$4:AE$1569-BG$4:BG$1569))/MAX(1,COUNTIF(AE$4:AE$1569,"&lt;"&amp;BG50+0.01)),BG50))</f>
        <v/>
      </c>
      <c r="BV50" s="9">
        <f>IF(AF50&gt;=BH50,0,IFERROR(BH50+SUMPRODUCT((AF$4:AF$1569&gt;=BH$4:BH$1569)*(AF$4:AF$1569-BH$4:BH$1569))/MAX(1,COUNTIF(AF$4:AF$1569,"&lt;"&amp;BH50+0.01)),BH50))</f>
        <v/>
      </c>
      <c r="BW50" s="9">
        <f>IF(AG50&gt;=BI50,0,IFERROR(BI50+SUMPRODUCT((AG$4:AG$1569&gt;=BI$4:BI$1569)*(AG$4:AG$1569-BI$4:BI$1569))/MAX(1,COUNTIF(AG$4:AG$1569,"&lt;"&amp;BI50+0.01)),BI50))</f>
        <v/>
      </c>
      <c r="BX50" s="9">
        <f>IF(AH50&gt;=BJ50,0,IFERROR(BJ50+SUMPRODUCT((AH$4:AH$1569&gt;=BJ$4:BJ$1569)*(AH$4:AH$1569-BJ$4:BJ$1569))/MAX(1,COUNTIF(AH$4:AH$1569,"&lt;"&amp;BJ50+0.01)),BJ50))</f>
        <v/>
      </c>
      <c r="BY50" s="9">
        <f>IF(AI50&gt;=BK50,0,IFERROR(BK50+SUMPRODUCT((AI$4:AI$1569&gt;=BK$4:BK$1569)*(AI$4:AI$1569-BK$4:BK$1569))/MAX(1,COUNTIF(AI$4:AI$1569,"&lt;"&amp;BK50+0.01)),BK50))</f>
        <v/>
      </c>
      <c r="BZ50" s="9">
        <f>IF(AJ50&gt;=BL50,0,IFERROR(BL50+SUMPRODUCT((AJ$4:AJ$1569&gt;=BL$4:BL$1569)*(AJ$4:AJ$1569-BL$4:BL$1569))/MAX(1,COUNTIF(AJ$4:AJ$1569,"&lt;"&amp;BL50+0.01)),BL50))</f>
        <v/>
      </c>
      <c r="CA50" s="9">
        <f>IF(AK50&gt;=BM50,0,IFERROR(BM50+SUMPRODUCT((AK$4:AK$1569&gt;=BM$4:BM$1569)*(AK$4:AK$1569-BM$4:BM$1569))/MAX(1,COUNTIF(AK$4:AK$1569,"&lt;"&amp;BM50+0.01)),BM50))</f>
        <v/>
      </c>
      <c r="CB50" s="9">
        <f>IF(AL50&gt;=BN50,0,IFERROR(BN50+SUMPRODUCT((AL$4:AL$1569&gt;=BN$4:BN$1569)*(AL$4:AL$1569-BN$4:BN$1569))/MAX(1,COUNTIF(AL$4:AL$1569,"&lt;"&amp;BN50+0.01)),BN50))</f>
        <v/>
      </c>
      <c r="CC50" s="5">
        <f>IF(AO50="🟢","VERDE",IF(AO50="🟡","AMARELO",IF(AO50="🟠","VERMELHO",IF(AO50="🔴","VERMELHO","ROXO"))))</f>
        <v/>
      </c>
      <c r="CD50" s="5" t="inlineStr">
        <is>
          <t>🏢 REDES</t>
        </is>
      </c>
      <c r="CE50" s="5" t="inlineStr">
        <is>
          <t>TRIP</t>
        </is>
      </c>
    </row>
    <row r="51">
      <c r="A51" s="5" t="inlineStr">
        <is>
          <t>24337192000194</t>
        </is>
      </c>
      <c r="B51" s="5" t="inlineStr">
        <is>
          <t>ATLAS BRASIL COMERCIALIZADORA DE ENERGIA S.A.</t>
        </is>
      </c>
      <c r="C51" s="5" t="inlineStr">
        <is>
          <t>06 - SEM GRUPO</t>
        </is>
      </c>
      <c r="D51" s="5" t="inlineStr">
        <is>
          <t>LARISSA PADILHA</t>
        </is>
      </c>
      <c r="E51" s="5" t="inlineStr">
        <is>
          <t>SP</t>
        </is>
      </c>
      <c r="F51" s="5">
        <f>IFERROR(VLOOKUP(C51,$AS$4:$AT$25,2,FALSE),"")</f>
        <v/>
      </c>
      <c r="G51" s="6">
        <f>IFERROR(VLOOKUP(C51,$AS$4:$AX$25,6,FALSE),"")</f>
        <v/>
      </c>
      <c r="H51" s="5">
        <f>IFERROR(VLOOKUP(C51,$AS$4:$AY$25,7,FALSE),"")</f>
        <v/>
      </c>
      <c r="I51" s="5">
        <f>IFERROR(VLOOKUP(C51,$AS$4:$AZ$25,8,FALSE),"")</f>
        <v/>
      </c>
      <c r="J51" s="7" t="inlineStr">
        <is>
          <t>.</t>
        </is>
      </c>
      <c r="K51" s="5" t="inlineStr">
        <is>
          <t>SP CAPITAL</t>
        </is>
      </c>
      <c r="L51" s="8" t="n">
        <v>2442.857142857143</v>
      </c>
      <c r="M51" s="9" t="n">
        <v>171.4285714285714</v>
      </c>
      <c r="N51" s="9" t="n">
        <v>192.8571428571429</v>
      </c>
      <c r="O51" s="9" t="n">
        <v>192.8571428571429</v>
      </c>
      <c r="P51" s="9" t="n">
        <v>192.8571428571429</v>
      </c>
      <c r="Q51" s="9" t="n">
        <v>192.8571428571429</v>
      </c>
      <c r="R51" s="9" t="n">
        <v>192.8571428571429</v>
      </c>
      <c r="S51" s="9" t="n">
        <v>214.2857142857143</v>
      </c>
      <c r="T51" s="9" t="n">
        <v>214.2857142857143</v>
      </c>
      <c r="U51" s="9" t="n">
        <v>214.2857142857143</v>
      </c>
      <c r="V51" s="9" t="n">
        <v>214.2857142857143</v>
      </c>
      <c r="W51" s="9" t="n">
        <v>214.2857142857143</v>
      </c>
      <c r="X51" s="9" t="n">
        <v>235.7142857142857</v>
      </c>
      <c r="Y51" s="7" t="inlineStr">
        <is>
          <t>.</t>
        </is>
      </c>
      <c r="Z51" s="8">
        <f>SUM(AA51:AL51)</f>
        <v/>
      </c>
      <c r="AA51" s="9" t="n">
        <v>5530.63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3510.38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7" t="inlineStr">
        <is>
          <t>.</t>
        </is>
      </c>
      <c r="AN51" s="6">
        <f>IF(L51=0,0,Z51/L51)</f>
        <v/>
      </c>
      <c r="AO51" s="5">
        <f>IF(AN51="","",IF(AN51&gt;=0.9,"🟢",IF(AN51&gt;=0.7,"🟡",IF(AN51&gt;=0.5,"🟠","🔴"))))</f>
        <v/>
      </c>
      <c r="AP51" s="9">
        <f>IF(L51=0,0,L51-Z51)</f>
        <v/>
      </c>
      <c r="AQ51" s="5">
        <f>IF(Z51=0,"",RANK(Z51,Z$4:Z$1569,0))</f>
        <v/>
      </c>
      <c r="AR51" s="7" t="inlineStr">
        <is>
          <t>.</t>
        </is>
      </c>
      <c r="BA51" s="7" t="inlineStr">
        <is>
          <t>.</t>
        </is>
      </c>
      <c r="BB51" s="9">
        <f>SUM(L$4:L$1569)/COUNTA(A$4:A$1569)</f>
        <v/>
      </c>
      <c r="BC51" s="9">
        <f>SUM(M$4:M$1569)/COUNTA(A$4:A$1569)</f>
        <v/>
      </c>
      <c r="BD51" s="9">
        <f>SUM(N$4:N$1569)/COUNTA(A$4:A$1569)</f>
        <v/>
      </c>
      <c r="BE51" s="9">
        <f>SUM(O$4:O$1569)/COUNTA(A$4:A$1569)</f>
        <v/>
      </c>
      <c r="BF51" s="9">
        <f>SUM(P$4:P$1569)/COUNTA(A$4:A$1569)</f>
        <v/>
      </c>
      <c r="BG51" s="9">
        <f>SUM(Q$4:Q$1569)/COUNTA(A$4:A$1569)</f>
        <v/>
      </c>
      <c r="BH51" s="9">
        <f>SUM(R$4:R$1569)/COUNTA(A$4:A$1569)</f>
        <v/>
      </c>
      <c r="BI51" s="9">
        <f>SUM(S$4:S$1569)/COUNTA(A$4:A$1569)</f>
        <v/>
      </c>
      <c r="BJ51" s="9">
        <f>SUM(T$4:T$1569)/COUNTA(A$4:A$1569)</f>
        <v/>
      </c>
      <c r="BK51" s="9">
        <f>SUM(U$4:U$1569)/COUNTA(A$4:A$1569)</f>
        <v/>
      </c>
      <c r="BL51" s="9">
        <f>SUM(V$4:V$1569)/COUNTA(A$4:A$1569)</f>
        <v/>
      </c>
      <c r="BM51" s="9">
        <f>SUM(W$4:W$1569)/COUNTA(A$4:A$1569)</f>
        <v/>
      </c>
      <c r="BN51" s="9">
        <f>SUM(X$4:X$1569)/COUNTA(A$4:A$1569)</f>
        <v/>
      </c>
      <c r="BO51" s="7" t="inlineStr">
        <is>
          <t>.</t>
        </is>
      </c>
      <c r="BP51" s="9">
        <f>IF(Z51&gt;=BB51,0,IFERROR(BB51+(SUMPRODUCT((Z$4:Z$1569&gt;=BB$4:BB$1569)*(Z$4:Z$1569-BB$4:BB$1569))/MAX(1,COUNTIF(Z$4:Z$1569,"&lt;"&amp;BB51+0.01))),BB51))</f>
        <v/>
      </c>
      <c r="BQ51" s="9">
        <f>IF(AA51&gt;=BC51,0,IFERROR(BC51+SUMPRODUCT((AA$4:AA$1569&gt;=BC$4:BC$1569)*(AA$4:AA$1569-BC$4:BC$1569))/MAX(1,COUNTIF(AA$4:AA$1569,"&lt;"&amp;BC51+0.01)),BC51))</f>
        <v/>
      </c>
      <c r="BR51" s="9">
        <f>IF(AB51&gt;=BD51,0,IFERROR(BD51+SUMPRODUCT((AB$4:AB$1569&gt;=BD$4:BD$1569)*(AB$4:AB$1569-BD$4:BD$1569))/MAX(1,COUNTIF(AB$4:AB$1569,"&lt;"&amp;BD51+0.01)),BD51))</f>
        <v/>
      </c>
      <c r="BS51" s="9">
        <f>IF(AC51&gt;=BE51,0,IFERROR(BE51+SUMPRODUCT((AC$4:AC$1569&gt;=BE$4:BE$1569)*(AC$4:AC$1569-BE$4:BE$1569))/MAX(1,COUNTIF(AC$4:AC$1569,"&lt;"&amp;BE51+0.01)),BE51))</f>
        <v/>
      </c>
      <c r="BT51" s="9">
        <f>IF(AD51&gt;=BF51,0,IFERROR(BF51+SUMPRODUCT((AD$4:AD$1569&gt;=BF$4:BF$1569)*(AD$4:AD$1569-BF$4:BF$1569))/MAX(1,COUNTIF(AD$4:AD$1569,"&lt;"&amp;BF51+0.01)),BF51))</f>
        <v/>
      </c>
      <c r="BU51" s="9">
        <f>IF(AE51&gt;=BG51,0,IFERROR(BG51+SUMPRODUCT((AE$4:AE$1569&gt;=BG$4:BG$1569)*(AE$4:AE$1569-BG$4:BG$1569))/MAX(1,COUNTIF(AE$4:AE$1569,"&lt;"&amp;BG51+0.01)),BG51))</f>
        <v/>
      </c>
      <c r="BV51" s="9">
        <f>IF(AF51&gt;=BH51,0,IFERROR(BH51+SUMPRODUCT((AF$4:AF$1569&gt;=BH$4:BH$1569)*(AF$4:AF$1569-BH$4:BH$1569))/MAX(1,COUNTIF(AF$4:AF$1569,"&lt;"&amp;BH51+0.01)),BH51))</f>
        <v/>
      </c>
      <c r="BW51" s="9">
        <f>IF(AG51&gt;=BI51,0,IFERROR(BI51+SUMPRODUCT((AG$4:AG$1569&gt;=BI$4:BI$1569)*(AG$4:AG$1569-BI$4:BI$1569))/MAX(1,COUNTIF(AG$4:AG$1569,"&lt;"&amp;BI51+0.01)),BI51))</f>
        <v/>
      </c>
      <c r="BX51" s="9">
        <f>IF(AH51&gt;=BJ51,0,IFERROR(BJ51+SUMPRODUCT((AH$4:AH$1569&gt;=BJ$4:BJ$1569)*(AH$4:AH$1569-BJ$4:BJ$1569))/MAX(1,COUNTIF(AH$4:AH$1569,"&lt;"&amp;BJ51+0.01)),BJ51))</f>
        <v/>
      </c>
      <c r="BY51" s="9">
        <f>IF(AI51&gt;=BK51,0,IFERROR(BK51+SUMPRODUCT((AI$4:AI$1569&gt;=BK$4:BK$1569)*(AI$4:AI$1569-BK$4:BK$1569))/MAX(1,COUNTIF(AI$4:AI$1569,"&lt;"&amp;BK51+0.01)),BK51))</f>
        <v/>
      </c>
      <c r="BZ51" s="9">
        <f>IF(AJ51&gt;=BL51,0,IFERROR(BL51+SUMPRODUCT((AJ$4:AJ$1569&gt;=BL$4:BL$1569)*(AJ$4:AJ$1569-BL$4:BL$1569))/MAX(1,COUNTIF(AJ$4:AJ$1569,"&lt;"&amp;BL51+0.01)),BL51))</f>
        <v/>
      </c>
      <c r="CA51" s="9">
        <f>IF(AK51&gt;=BM51,0,IFERROR(BM51+SUMPRODUCT((AK$4:AK$1569&gt;=BM$4:BM$1569)*(AK$4:AK$1569-BM$4:BM$1569))/MAX(1,COUNTIF(AK$4:AK$1569,"&lt;"&amp;BM51+0.01)),BM51))</f>
        <v/>
      </c>
      <c r="CB51" s="9">
        <f>IF(AL51&gt;=BN51,0,IFERROR(BN51+SUMPRODUCT((AL$4:AL$1569&gt;=BN$4:BN$1569)*(AL$4:AL$1569-BN$4:BN$1569))/MAX(1,COUNTIF(AL$4:AL$1569,"&lt;"&amp;BN51+0.01)),BN51))</f>
        <v/>
      </c>
      <c r="CC51" s="5">
        <f>IF(AO51="🟢","VERDE",IF(AO51="🟡","AMARELO",IF(AO51="🟠","VERMELHO",IF(AO51="🔴","VERMELHO","ROXO"))))</f>
        <v/>
      </c>
      <c r="CD51" s="5" t="inlineStr">
        <is>
          <t>🌎 REGIÕES</t>
        </is>
      </c>
      <c r="CE51" s="5" t="inlineStr">
        <is>
          <t>SEM REDE</t>
        </is>
      </c>
    </row>
    <row r="52">
      <c r="A52" s="5" t="inlineStr">
        <is>
          <t>43922481000286</t>
        </is>
      </c>
      <c r="B52" s="5" t="inlineStr">
        <is>
          <t>CAPITAL FITNESS - 2/3</t>
        </is>
      </c>
      <c r="C52" s="5" t="inlineStr">
        <is>
          <t>06 - SEM GRUPO</t>
        </is>
      </c>
      <c r="D52" s="5" t="inlineStr">
        <is>
          <t>LARISSA PADILHA</t>
        </is>
      </c>
      <c r="E52" s="5" t="inlineStr">
        <is>
          <t>TO</t>
        </is>
      </c>
      <c r="F52" s="5">
        <f>IFERROR(VLOOKUP(C52,$AS$4:$AT$25,2,FALSE),"")</f>
        <v/>
      </c>
      <c r="G52" s="6">
        <f>IFERROR(VLOOKUP(C52,$AS$4:$AX$25,6,FALSE),"")</f>
        <v/>
      </c>
      <c r="H52" s="5">
        <f>IFERROR(VLOOKUP(C52,$AS$4:$AY$25,7,FALSE),"")</f>
        <v/>
      </c>
      <c r="I52" s="5">
        <f>IFERROR(VLOOKUP(C52,$AS$4:$AZ$25,8,FALSE),"")</f>
        <v/>
      </c>
      <c r="J52" s="7" t="inlineStr">
        <is>
          <t>.</t>
        </is>
      </c>
      <c r="K52" s="5" t="inlineStr">
        <is>
          <t>CENTRO OESTE</t>
        </is>
      </c>
      <c r="L52" s="8" t="n">
        <v>1600</v>
      </c>
      <c r="M52" s="9" t="n">
        <v>133.3333333333333</v>
      </c>
      <c r="N52" s="9" t="n">
        <v>133.3333333333333</v>
      </c>
      <c r="O52" s="9" t="n">
        <v>133.3333333333333</v>
      </c>
      <c r="P52" s="9" t="n">
        <v>133.3333333333333</v>
      </c>
      <c r="Q52" s="9" t="n">
        <v>133.3333333333333</v>
      </c>
      <c r="R52" s="9" t="n">
        <v>133.3333333333333</v>
      </c>
      <c r="S52" s="9" t="n">
        <v>133.3333333333333</v>
      </c>
      <c r="T52" s="9" t="n">
        <v>133.3333333333333</v>
      </c>
      <c r="U52" s="9" t="n">
        <v>133.3333333333333</v>
      </c>
      <c r="V52" s="9" t="n">
        <v>133.3333333333333</v>
      </c>
      <c r="W52" s="9" t="n">
        <v>133.3333333333333</v>
      </c>
      <c r="X52" s="9" t="n">
        <v>133.3333333333333</v>
      </c>
      <c r="Y52" s="7" t="inlineStr">
        <is>
          <t>.</t>
        </is>
      </c>
      <c r="Z52" s="8">
        <f>SUM(AA52:AL52)</f>
        <v/>
      </c>
      <c r="AA52" s="9" t="n">
        <v>0</v>
      </c>
      <c r="AB52" s="9" t="n">
        <v>0</v>
      </c>
      <c r="AC52" s="9" t="n">
        <v>3550.17</v>
      </c>
      <c r="AD52" s="9" t="n">
        <v>0</v>
      </c>
      <c r="AE52" s="9" t="n">
        <v>0</v>
      </c>
      <c r="AF52" s="9" t="n">
        <v>1793.17</v>
      </c>
      <c r="AG52" s="9" t="n">
        <v>0</v>
      </c>
      <c r="AH52" s="9" t="n">
        <v>0</v>
      </c>
      <c r="AI52" s="9" t="n">
        <v>2013.98</v>
      </c>
      <c r="AJ52" s="9" t="n">
        <v>0</v>
      </c>
      <c r="AK52" s="9" t="n">
        <v>0</v>
      </c>
      <c r="AL52" s="9" t="n">
        <v>0</v>
      </c>
      <c r="AM52" s="7" t="inlineStr">
        <is>
          <t>.</t>
        </is>
      </c>
      <c r="AN52" s="6">
        <f>IF(L52=0,0,Z52/L52)</f>
        <v/>
      </c>
      <c r="AO52" s="5">
        <f>IF(AN52="","",IF(AN52&gt;=0.9,"🟢",IF(AN52&gt;=0.7,"🟡",IF(AN52&gt;=0.5,"🟠","🔴"))))</f>
        <v/>
      </c>
      <c r="AP52" s="9">
        <f>IF(L52=0,0,L52-Z52)</f>
        <v/>
      </c>
      <c r="AQ52" s="5">
        <f>IF(Z52=0,"",RANK(Z52,Z$4:Z$1569,0))</f>
        <v/>
      </c>
      <c r="AR52" s="7" t="inlineStr">
        <is>
          <t>.</t>
        </is>
      </c>
      <c r="BA52" s="7" t="inlineStr">
        <is>
          <t>.</t>
        </is>
      </c>
      <c r="BB52" s="9">
        <f>SUM(L$4:L$1569)/COUNTA(A$4:A$1569)</f>
        <v/>
      </c>
      <c r="BC52" s="9">
        <f>SUM(M$4:M$1569)/COUNTA(A$4:A$1569)</f>
        <v/>
      </c>
      <c r="BD52" s="9">
        <f>SUM(N$4:N$1569)/COUNTA(A$4:A$1569)</f>
        <v/>
      </c>
      <c r="BE52" s="9">
        <f>SUM(O$4:O$1569)/COUNTA(A$4:A$1569)</f>
        <v/>
      </c>
      <c r="BF52" s="9">
        <f>SUM(P$4:P$1569)/COUNTA(A$4:A$1569)</f>
        <v/>
      </c>
      <c r="BG52" s="9">
        <f>SUM(Q$4:Q$1569)/COUNTA(A$4:A$1569)</f>
        <v/>
      </c>
      <c r="BH52" s="9">
        <f>SUM(R$4:R$1569)/COUNTA(A$4:A$1569)</f>
        <v/>
      </c>
      <c r="BI52" s="9">
        <f>SUM(S$4:S$1569)/COUNTA(A$4:A$1569)</f>
        <v/>
      </c>
      <c r="BJ52" s="9">
        <f>SUM(T$4:T$1569)/COUNTA(A$4:A$1569)</f>
        <v/>
      </c>
      <c r="BK52" s="9">
        <f>SUM(U$4:U$1569)/COUNTA(A$4:A$1569)</f>
        <v/>
      </c>
      <c r="BL52" s="9">
        <f>SUM(V$4:V$1569)/COUNTA(A$4:A$1569)</f>
        <v/>
      </c>
      <c r="BM52" s="9">
        <f>SUM(W$4:W$1569)/COUNTA(A$4:A$1569)</f>
        <v/>
      </c>
      <c r="BN52" s="9">
        <f>SUM(X$4:X$1569)/COUNTA(A$4:A$1569)</f>
        <v/>
      </c>
      <c r="BO52" s="7" t="inlineStr">
        <is>
          <t>.</t>
        </is>
      </c>
      <c r="BP52" s="9">
        <f>IF(Z52&gt;=BB52,0,IFERROR(BB52+(SUMPRODUCT((Z$4:Z$1569&gt;=BB$4:BB$1569)*(Z$4:Z$1569-BB$4:BB$1569))/MAX(1,COUNTIF(Z$4:Z$1569,"&lt;"&amp;BB52+0.01))),BB52))</f>
        <v/>
      </c>
      <c r="BQ52" s="9">
        <f>IF(AA52&gt;=BC52,0,IFERROR(BC52+SUMPRODUCT((AA$4:AA$1569&gt;=BC$4:BC$1569)*(AA$4:AA$1569-BC$4:BC$1569))/MAX(1,COUNTIF(AA$4:AA$1569,"&lt;"&amp;BC52+0.01)),BC52))</f>
        <v/>
      </c>
      <c r="BR52" s="9">
        <f>IF(AB52&gt;=BD52,0,IFERROR(BD52+SUMPRODUCT((AB$4:AB$1569&gt;=BD$4:BD$1569)*(AB$4:AB$1569-BD$4:BD$1569))/MAX(1,COUNTIF(AB$4:AB$1569,"&lt;"&amp;BD52+0.01)),BD52))</f>
        <v/>
      </c>
      <c r="BS52" s="9">
        <f>IF(AC52&gt;=BE52,0,IFERROR(BE52+SUMPRODUCT((AC$4:AC$1569&gt;=BE$4:BE$1569)*(AC$4:AC$1569-BE$4:BE$1569))/MAX(1,COUNTIF(AC$4:AC$1569,"&lt;"&amp;BE52+0.01)),BE52))</f>
        <v/>
      </c>
      <c r="BT52" s="9">
        <f>IF(AD52&gt;=BF52,0,IFERROR(BF52+SUMPRODUCT((AD$4:AD$1569&gt;=BF$4:BF$1569)*(AD$4:AD$1569-BF$4:BF$1569))/MAX(1,COUNTIF(AD$4:AD$1569,"&lt;"&amp;BF52+0.01)),BF52))</f>
        <v/>
      </c>
      <c r="BU52" s="9">
        <f>IF(AE52&gt;=BG52,0,IFERROR(BG52+SUMPRODUCT((AE$4:AE$1569&gt;=BG$4:BG$1569)*(AE$4:AE$1569-BG$4:BG$1569))/MAX(1,COUNTIF(AE$4:AE$1569,"&lt;"&amp;BG52+0.01)),BG52))</f>
        <v/>
      </c>
      <c r="BV52" s="9">
        <f>IF(AF52&gt;=BH52,0,IFERROR(BH52+SUMPRODUCT((AF$4:AF$1569&gt;=BH$4:BH$1569)*(AF$4:AF$1569-BH$4:BH$1569))/MAX(1,COUNTIF(AF$4:AF$1569,"&lt;"&amp;BH52+0.01)),BH52))</f>
        <v/>
      </c>
      <c r="BW52" s="9">
        <f>IF(AG52&gt;=BI52,0,IFERROR(BI52+SUMPRODUCT((AG$4:AG$1569&gt;=BI$4:BI$1569)*(AG$4:AG$1569-BI$4:BI$1569))/MAX(1,COUNTIF(AG$4:AG$1569,"&lt;"&amp;BI52+0.01)),BI52))</f>
        <v/>
      </c>
      <c r="BX52" s="9">
        <f>IF(AH52&gt;=BJ52,0,IFERROR(BJ52+SUMPRODUCT((AH$4:AH$1569&gt;=BJ$4:BJ$1569)*(AH$4:AH$1569-BJ$4:BJ$1569))/MAX(1,COUNTIF(AH$4:AH$1569,"&lt;"&amp;BJ52+0.01)),BJ52))</f>
        <v/>
      </c>
      <c r="BY52" s="9">
        <f>IF(AI52&gt;=BK52,0,IFERROR(BK52+SUMPRODUCT((AI$4:AI$1569&gt;=BK$4:BK$1569)*(AI$4:AI$1569-BK$4:BK$1569))/MAX(1,COUNTIF(AI$4:AI$1569,"&lt;"&amp;BK52+0.01)),BK52))</f>
        <v/>
      </c>
      <c r="BZ52" s="9">
        <f>IF(AJ52&gt;=BL52,0,IFERROR(BL52+SUMPRODUCT((AJ$4:AJ$1569&gt;=BL$4:BL$1569)*(AJ$4:AJ$1569-BL$4:BL$1569))/MAX(1,COUNTIF(AJ$4:AJ$1569,"&lt;"&amp;BL52+0.01)),BL52))</f>
        <v/>
      </c>
      <c r="CA52" s="9">
        <f>IF(AK52&gt;=BM52,0,IFERROR(BM52+SUMPRODUCT((AK$4:AK$1569&gt;=BM$4:BM$1569)*(AK$4:AK$1569-BM$4:BM$1569))/MAX(1,COUNTIF(AK$4:AK$1569,"&lt;"&amp;BM52+0.01)),BM52))</f>
        <v/>
      </c>
      <c r="CB52" s="9">
        <f>IF(AL52&gt;=BN52,0,IFERROR(BN52+SUMPRODUCT((AL$4:AL$1569&gt;=BN$4:BN$1569)*(AL$4:AL$1569-BN$4:BN$1569))/MAX(1,COUNTIF(AL$4:AL$1569,"&lt;"&amp;BN52+0.01)),BN52))</f>
        <v/>
      </c>
      <c r="CC52" s="5">
        <f>IF(AO52="🟢","VERDE",IF(AO52="🟡","AMARELO",IF(AO52="🟠","VERMELHO",IF(AO52="🔴","VERMELHO","ROXO"))))</f>
        <v/>
      </c>
      <c r="CD52" s="5" t="inlineStr">
        <is>
          <t>🌎 REGIÕES</t>
        </is>
      </c>
      <c r="CE52" s="5" t="inlineStr">
        <is>
          <t>SEM REDE</t>
        </is>
      </c>
    </row>
    <row r="53">
      <c r="A53" s="5" t="inlineStr">
        <is>
          <t>03790904000580</t>
        </is>
      </c>
      <c r="B53" s="5" t="inlineStr">
        <is>
          <t>MACHADAO ATACADISTA</t>
        </is>
      </c>
      <c r="C53" s="5" t="inlineStr">
        <is>
          <t>SEM GRUPO</t>
        </is>
      </c>
      <c r="D53" s="5" t="inlineStr">
        <is>
          <t>LARISSA PADILHA</t>
        </is>
      </c>
      <c r="E53" s="5" t="inlineStr">
        <is>
          <t>MT</t>
        </is>
      </c>
      <c r="F53" s="5">
        <f>IFERROR(VLOOKUP(C53,$AS$4:$AT$25,2,FALSE),"")</f>
        <v/>
      </c>
      <c r="G53" s="6">
        <f>IFERROR(VLOOKUP(C53,$AS$4:$AX$25,6,FALSE),"")</f>
        <v/>
      </c>
      <c r="H53" s="5">
        <f>IFERROR(VLOOKUP(C53,$AS$4:$AY$25,7,FALSE),"")</f>
        <v/>
      </c>
      <c r="I53" s="5">
        <f>IFERROR(VLOOKUP(C53,$AS$4:$AZ$25,8,FALSE),"")</f>
        <v/>
      </c>
      <c r="J53" s="7" t="inlineStr">
        <is>
          <t>.</t>
        </is>
      </c>
      <c r="K53" s="5" t="inlineStr"/>
      <c r="L53" s="8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7" t="inlineStr">
        <is>
          <t>.</t>
        </is>
      </c>
      <c r="Z53" s="8">
        <f>SUM(AA53:AL53)</f>
        <v/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8201.209999999999</v>
      </c>
      <c r="AF53" s="9" t="n">
        <v>0</v>
      </c>
      <c r="AG53" s="9" t="n">
        <v>8759.82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7" t="inlineStr">
        <is>
          <t>.</t>
        </is>
      </c>
      <c r="AN53" s="6">
        <f>IF(L53=0,0,Z53/L53)</f>
        <v/>
      </c>
      <c r="AO53" s="5">
        <f>IF(AN53="","",IF(AN53&gt;=0.9,"🟢",IF(AN53&gt;=0.7,"🟡",IF(AN53&gt;=0.5,"🟠","🔴"))))</f>
        <v/>
      </c>
      <c r="AP53" s="9">
        <f>IF(L53=0,0,L53-Z53)</f>
        <v/>
      </c>
      <c r="AQ53" s="5">
        <f>IF(Z53=0,"",RANK(Z53,Z$4:Z$1569,0))</f>
        <v/>
      </c>
      <c r="AR53" s="7" t="inlineStr">
        <is>
          <t>.</t>
        </is>
      </c>
      <c r="BA53" s="7" t="inlineStr">
        <is>
          <t>.</t>
        </is>
      </c>
      <c r="BB53" s="9">
        <f>SUM(L$4:L$1569)/COUNTA(A$4:A$1569)</f>
        <v/>
      </c>
      <c r="BC53" s="9">
        <f>SUM(M$4:M$1569)/COUNTA(A$4:A$1569)</f>
        <v/>
      </c>
      <c r="BD53" s="9">
        <f>SUM(N$4:N$1569)/COUNTA(A$4:A$1569)</f>
        <v/>
      </c>
      <c r="BE53" s="9">
        <f>SUM(O$4:O$1569)/COUNTA(A$4:A$1569)</f>
        <v/>
      </c>
      <c r="BF53" s="9">
        <f>SUM(P$4:P$1569)/COUNTA(A$4:A$1569)</f>
        <v/>
      </c>
      <c r="BG53" s="9">
        <f>SUM(Q$4:Q$1569)/COUNTA(A$4:A$1569)</f>
        <v/>
      </c>
      <c r="BH53" s="9">
        <f>SUM(R$4:R$1569)/COUNTA(A$4:A$1569)</f>
        <v/>
      </c>
      <c r="BI53" s="9">
        <f>SUM(S$4:S$1569)/COUNTA(A$4:A$1569)</f>
        <v/>
      </c>
      <c r="BJ53" s="9">
        <f>SUM(T$4:T$1569)/COUNTA(A$4:A$1569)</f>
        <v/>
      </c>
      <c r="BK53" s="9">
        <f>SUM(U$4:U$1569)/COUNTA(A$4:A$1569)</f>
        <v/>
      </c>
      <c r="BL53" s="9">
        <f>SUM(V$4:V$1569)/COUNTA(A$4:A$1569)</f>
        <v/>
      </c>
      <c r="BM53" s="9">
        <f>SUM(W$4:W$1569)/COUNTA(A$4:A$1569)</f>
        <v/>
      </c>
      <c r="BN53" s="9">
        <f>SUM(X$4:X$1569)/COUNTA(A$4:A$1569)</f>
        <v/>
      </c>
      <c r="BO53" s="7" t="inlineStr">
        <is>
          <t>.</t>
        </is>
      </c>
      <c r="BP53" s="9">
        <f>IF(Z53&gt;=BB53,0,IFERROR(BB53+(SUMPRODUCT((Z$4:Z$1569&gt;=BB$4:BB$1569)*(Z$4:Z$1569-BB$4:BB$1569))/MAX(1,COUNTIF(Z$4:Z$1569,"&lt;"&amp;BB53+0.01))),BB53))</f>
        <v/>
      </c>
      <c r="BQ53" s="9">
        <f>IF(AA53&gt;=BC53,0,IFERROR(BC53+SUMPRODUCT((AA$4:AA$1569&gt;=BC$4:BC$1569)*(AA$4:AA$1569-BC$4:BC$1569))/MAX(1,COUNTIF(AA$4:AA$1569,"&lt;"&amp;BC53+0.01)),BC53))</f>
        <v/>
      </c>
      <c r="BR53" s="9">
        <f>IF(AB53&gt;=BD53,0,IFERROR(BD53+SUMPRODUCT((AB$4:AB$1569&gt;=BD$4:BD$1569)*(AB$4:AB$1569-BD$4:BD$1569))/MAX(1,COUNTIF(AB$4:AB$1569,"&lt;"&amp;BD53+0.01)),BD53))</f>
        <v/>
      </c>
      <c r="BS53" s="9">
        <f>IF(AC53&gt;=BE53,0,IFERROR(BE53+SUMPRODUCT((AC$4:AC$1569&gt;=BE$4:BE$1569)*(AC$4:AC$1569-BE$4:BE$1569))/MAX(1,COUNTIF(AC$4:AC$1569,"&lt;"&amp;BE53+0.01)),BE53))</f>
        <v/>
      </c>
      <c r="BT53" s="9">
        <f>IF(AD53&gt;=BF53,0,IFERROR(BF53+SUMPRODUCT((AD$4:AD$1569&gt;=BF$4:BF$1569)*(AD$4:AD$1569-BF$4:BF$1569))/MAX(1,COUNTIF(AD$4:AD$1569,"&lt;"&amp;BF53+0.01)),BF53))</f>
        <v/>
      </c>
      <c r="BU53" s="9">
        <f>IF(AE53&gt;=BG53,0,IFERROR(BG53+SUMPRODUCT((AE$4:AE$1569&gt;=BG$4:BG$1569)*(AE$4:AE$1569-BG$4:BG$1569))/MAX(1,COUNTIF(AE$4:AE$1569,"&lt;"&amp;BG53+0.01)),BG53))</f>
        <v/>
      </c>
      <c r="BV53" s="9">
        <f>IF(AF53&gt;=BH53,0,IFERROR(BH53+SUMPRODUCT((AF$4:AF$1569&gt;=BH$4:BH$1569)*(AF$4:AF$1569-BH$4:BH$1569))/MAX(1,COUNTIF(AF$4:AF$1569,"&lt;"&amp;BH53+0.01)),BH53))</f>
        <v/>
      </c>
      <c r="BW53" s="9">
        <f>IF(AG53&gt;=BI53,0,IFERROR(BI53+SUMPRODUCT((AG$4:AG$1569&gt;=BI$4:BI$1569)*(AG$4:AG$1569-BI$4:BI$1569))/MAX(1,COUNTIF(AG$4:AG$1569,"&lt;"&amp;BI53+0.01)),BI53))</f>
        <v/>
      </c>
      <c r="BX53" s="9">
        <f>IF(AH53&gt;=BJ53,0,IFERROR(BJ53+SUMPRODUCT((AH$4:AH$1569&gt;=BJ$4:BJ$1569)*(AH$4:AH$1569-BJ$4:BJ$1569))/MAX(1,COUNTIF(AH$4:AH$1569,"&lt;"&amp;BJ53+0.01)),BJ53))</f>
        <v/>
      </c>
      <c r="BY53" s="9">
        <f>IF(AI53&gt;=BK53,0,IFERROR(BK53+SUMPRODUCT((AI$4:AI$1569&gt;=BK$4:BK$1569)*(AI$4:AI$1569-BK$4:BK$1569))/MAX(1,COUNTIF(AI$4:AI$1569,"&lt;"&amp;BK53+0.01)),BK53))</f>
        <v/>
      </c>
      <c r="BZ53" s="9">
        <f>IF(AJ53&gt;=BL53,0,IFERROR(BL53+SUMPRODUCT((AJ$4:AJ$1569&gt;=BL$4:BL$1569)*(AJ$4:AJ$1569-BL$4:BL$1569))/MAX(1,COUNTIF(AJ$4:AJ$1569,"&lt;"&amp;BL53+0.01)),BL53))</f>
        <v/>
      </c>
      <c r="CA53" s="9">
        <f>IF(AK53&gt;=BM53,0,IFERROR(BM53+SUMPRODUCT((AK$4:AK$1569&gt;=BM$4:BM$1569)*(AK$4:AK$1569-BM$4:BM$1569))/MAX(1,COUNTIF(AK$4:AK$1569,"&lt;"&amp;BM53+0.01)),BM53))</f>
        <v/>
      </c>
      <c r="CB53" s="9">
        <f>IF(AL53&gt;=BN53,0,IFERROR(BN53+SUMPRODUCT((AL$4:AL$1569&gt;=BN$4:BN$1569)*(AL$4:AL$1569-BN$4:BN$1569))/MAX(1,COUNTIF(AL$4:AL$1569,"&lt;"&amp;BN53+0.01)),BN53))</f>
        <v/>
      </c>
      <c r="CC53" s="5">
        <f>IF(AO53="🟢","VERDE",IF(AO53="🟡","AMARELO",IF(AO53="🟠","VERMELHO",IF(AO53="🔴","VERMELHO","ROXO"))))</f>
        <v/>
      </c>
      <c r="CD53" s="5" t="inlineStr">
        <is>
          <t>🌎 REGIÕES</t>
        </is>
      </c>
      <c r="CE53" s="5" t="inlineStr">
        <is>
          <t>SEM REDE</t>
        </is>
      </c>
    </row>
    <row r="54">
      <c r="A54" s="5" t="inlineStr">
        <is>
          <t>16548054000126</t>
        </is>
      </c>
      <c r="B54" s="5" t="inlineStr">
        <is>
          <t>RB CONSULTORIA</t>
        </is>
      </c>
      <c r="C54" s="5" t="inlineStr">
        <is>
          <t>06 - SEM GRUPO</t>
        </is>
      </c>
      <c r="D54" s="5" t="inlineStr">
        <is>
          <t>LARISSA PADILHA</t>
        </is>
      </c>
      <c r="E54" s="5" t="inlineStr">
        <is>
          <t>ES</t>
        </is>
      </c>
      <c r="F54" s="5">
        <f>IFERROR(VLOOKUP(C54,$AS$4:$AT$25,2,FALSE),"")</f>
        <v/>
      </c>
      <c r="G54" s="6">
        <f>IFERROR(VLOOKUP(C54,$AS$4:$AX$25,6,FALSE),"")</f>
        <v/>
      </c>
      <c r="H54" s="5">
        <f>IFERROR(VLOOKUP(C54,$AS$4:$AY$25,7,FALSE),"")</f>
        <v/>
      </c>
      <c r="I54" s="5">
        <f>IFERROR(VLOOKUP(C54,$AS$4:$AZ$25,8,FALSE),"")</f>
        <v/>
      </c>
      <c r="J54" s="7" t="inlineStr">
        <is>
          <t>.</t>
        </is>
      </c>
      <c r="K54" s="5" t="inlineStr">
        <is>
          <t>RJ + ES + MG</t>
        </is>
      </c>
      <c r="L54" s="8" t="n">
        <v>1252.173913043478</v>
      </c>
      <c r="M54" s="9" t="n">
        <v>104.3478260869565</v>
      </c>
      <c r="N54" s="9" t="n">
        <v>104.3478260869565</v>
      </c>
      <c r="O54" s="9" t="n">
        <v>104.3478260869565</v>
      </c>
      <c r="P54" s="9" t="n">
        <v>104.3478260869565</v>
      </c>
      <c r="Q54" s="9" t="n">
        <v>104.3478260869565</v>
      </c>
      <c r="R54" s="9" t="n">
        <v>104.3478260869565</v>
      </c>
      <c r="S54" s="9" t="n">
        <v>104.3478260869565</v>
      </c>
      <c r="T54" s="9" t="n">
        <v>104.3478260869565</v>
      </c>
      <c r="U54" s="9" t="n">
        <v>104.3478260869565</v>
      </c>
      <c r="V54" s="9" t="n">
        <v>104.3478260869565</v>
      </c>
      <c r="W54" s="9" t="n">
        <v>104.3478260869565</v>
      </c>
      <c r="X54" s="9" t="n">
        <v>104.3478260869565</v>
      </c>
      <c r="Y54" s="7" t="inlineStr">
        <is>
          <t>.</t>
        </is>
      </c>
      <c r="Z54" s="8">
        <f>SUM(AA54:AL54)</f>
        <v/>
      </c>
      <c r="AA54" s="9" t="n">
        <v>0</v>
      </c>
      <c r="AB54" s="9" t="n">
        <v>0</v>
      </c>
      <c r="AC54" s="9" t="n">
        <v>0</v>
      </c>
      <c r="AD54" s="9" t="n">
        <v>0</v>
      </c>
      <c r="AE54" s="9" t="n">
        <v>0</v>
      </c>
      <c r="AF54" s="9" t="n">
        <v>0</v>
      </c>
      <c r="AG54" s="9" t="n">
        <v>0</v>
      </c>
      <c r="AH54" s="9" t="n">
        <v>0</v>
      </c>
      <c r="AI54" s="9" t="n">
        <v>0</v>
      </c>
      <c r="AJ54" s="9" t="n">
        <v>6770.44</v>
      </c>
      <c r="AK54" s="9" t="n">
        <v>0</v>
      </c>
      <c r="AL54" s="9" t="n">
        <v>1629.6</v>
      </c>
      <c r="AM54" s="7" t="inlineStr">
        <is>
          <t>.</t>
        </is>
      </c>
      <c r="AN54" s="6">
        <f>IF(L54=0,0,Z54/L54)</f>
        <v/>
      </c>
      <c r="AO54" s="5">
        <f>IF(AN54="","",IF(AN54&gt;=0.9,"🟢",IF(AN54&gt;=0.7,"🟡",IF(AN54&gt;=0.5,"🟠","🔴"))))</f>
        <v/>
      </c>
      <c r="AP54" s="9">
        <f>IF(L54=0,0,L54-Z54)</f>
        <v/>
      </c>
      <c r="AQ54" s="5">
        <f>IF(Z54=0,"",RANK(Z54,Z$4:Z$1569,0))</f>
        <v/>
      </c>
      <c r="AR54" s="7" t="inlineStr">
        <is>
          <t>.</t>
        </is>
      </c>
      <c r="BA54" s="7" t="inlineStr">
        <is>
          <t>.</t>
        </is>
      </c>
      <c r="BB54" s="9">
        <f>SUM(L$4:L$1569)/COUNTA(A$4:A$1569)</f>
        <v/>
      </c>
      <c r="BC54" s="9">
        <f>SUM(M$4:M$1569)/COUNTA(A$4:A$1569)</f>
        <v/>
      </c>
      <c r="BD54" s="9">
        <f>SUM(N$4:N$1569)/COUNTA(A$4:A$1569)</f>
        <v/>
      </c>
      <c r="BE54" s="9">
        <f>SUM(O$4:O$1569)/COUNTA(A$4:A$1569)</f>
        <v/>
      </c>
      <c r="BF54" s="9">
        <f>SUM(P$4:P$1569)/COUNTA(A$4:A$1569)</f>
        <v/>
      </c>
      <c r="BG54" s="9">
        <f>SUM(Q$4:Q$1569)/COUNTA(A$4:A$1569)</f>
        <v/>
      </c>
      <c r="BH54" s="9">
        <f>SUM(R$4:R$1569)/COUNTA(A$4:A$1569)</f>
        <v/>
      </c>
      <c r="BI54" s="9">
        <f>SUM(S$4:S$1569)/COUNTA(A$4:A$1569)</f>
        <v/>
      </c>
      <c r="BJ54" s="9">
        <f>SUM(T$4:T$1569)/COUNTA(A$4:A$1569)</f>
        <v/>
      </c>
      <c r="BK54" s="9">
        <f>SUM(U$4:U$1569)/COUNTA(A$4:A$1569)</f>
        <v/>
      </c>
      <c r="BL54" s="9">
        <f>SUM(V$4:V$1569)/COUNTA(A$4:A$1569)</f>
        <v/>
      </c>
      <c r="BM54" s="9">
        <f>SUM(W$4:W$1569)/COUNTA(A$4:A$1569)</f>
        <v/>
      </c>
      <c r="BN54" s="9">
        <f>SUM(X$4:X$1569)/COUNTA(A$4:A$1569)</f>
        <v/>
      </c>
      <c r="BO54" s="7" t="inlineStr">
        <is>
          <t>.</t>
        </is>
      </c>
      <c r="BP54" s="9">
        <f>IF(Z54&gt;=BB54,0,IFERROR(BB54+(SUMPRODUCT((Z$4:Z$1569&gt;=BB$4:BB$1569)*(Z$4:Z$1569-BB$4:BB$1569))/MAX(1,COUNTIF(Z$4:Z$1569,"&lt;"&amp;BB54+0.01))),BB54))</f>
        <v/>
      </c>
      <c r="BQ54" s="9">
        <f>IF(AA54&gt;=BC54,0,IFERROR(BC54+SUMPRODUCT((AA$4:AA$1569&gt;=BC$4:BC$1569)*(AA$4:AA$1569-BC$4:BC$1569))/MAX(1,COUNTIF(AA$4:AA$1569,"&lt;"&amp;BC54+0.01)),BC54))</f>
        <v/>
      </c>
      <c r="BR54" s="9">
        <f>IF(AB54&gt;=BD54,0,IFERROR(BD54+SUMPRODUCT((AB$4:AB$1569&gt;=BD$4:BD$1569)*(AB$4:AB$1569-BD$4:BD$1569))/MAX(1,COUNTIF(AB$4:AB$1569,"&lt;"&amp;BD54+0.01)),BD54))</f>
        <v/>
      </c>
      <c r="BS54" s="9">
        <f>IF(AC54&gt;=BE54,0,IFERROR(BE54+SUMPRODUCT((AC$4:AC$1569&gt;=BE$4:BE$1569)*(AC$4:AC$1569-BE$4:BE$1569))/MAX(1,COUNTIF(AC$4:AC$1569,"&lt;"&amp;BE54+0.01)),BE54))</f>
        <v/>
      </c>
      <c r="BT54" s="9">
        <f>IF(AD54&gt;=BF54,0,IFERROR(BF54+SUMPRODUCT((AD$4:AD$1569&gt;=BF$4:BF$1569)*(AD$4:AD$1569-BF$4:BF$1569))/MAX(1,COUNTIF(AD$4:AD$1569,"&lt;"&amp;BF54+0.01)),BF54))</f>
        <v/>
      </c>
      <c r="BU54" s="9">
        <f>IF(AE54&gt;=BG54,0,IFERROR(BG54+SUMPRODUCT((AE$4:AE$1569&gt;=BG$4:BG$1569)*(AE$4:AE$1569-BG$4:BG$1569))/MAX(1,COUNTIF(AE$4:AE$1569,"&lt;"&amp;BG54+0.01)),BG54))</f>
        <v/>
      </c>
      <c r="BV54" s="9">
        <f>IF(AF54&gt;=BH54,0,IFERROR(BH54+SUMPRODUCT((AF$4:AF$1569&gt;=BH$4:BH$1569)*(AF$4:AF$1569-BH$4:BH$1569))/MAX(1,COUNTIF(AF$4:AF$1569,"&lt;"&amp;BH54+0.01)),BH54))</f>
        <v/>
      </c>
      <c r="BW54" s="9">
        <f>IF(AG54&gt;=BI54,0,IFERROR(BI54+SUMPRODUCT((AG$4:AG$1569&gt;=BI$4:BI$1569)*(AG$4:AG$1569-BI$4:BI$1569))/MAX(1,COUNTIF(AG$4:AG$1569,"&lt;"&amp;BI54+0.01)),BI54))</f>
        <v/>
      </c>
      <c r="BX54" s="9">
        <f>IF(AH54&gt;=BJ54,0,IFERROR(BJ54+SUMPRODUCT((AH$4:AH$1569&gt;=BJ$4:BJ$1569)*(AH$4:AH$1569-BJ$4:BJ$1569))/MAX(1,COUNTIF(AH$4:AH$1569,"&lt;"&amp;BJ54+0.01)),BJ54))</f>
        <v/>
      </c>
      <c r="BY54" s="9">
        <f>IF(AI54&gt;=BK54,0,IFERROR(BK54+SUMPRODUCT((AI$4:AI$1569&gt;=BK$4:BK$1569)*(AI$4:AI$1569-BK$4:BK$1569))/MAX(1,COUNTIF(AI$4:AI$1569,"&lt;"&amp;BK54+0.01)),BK54))</f>
        <v/>
      </c>
      <c r="BZ54" s="9">
        <f>IF(AJ54&gt;=BL54,0,IFERROR(BL54+SUMPRODUCT((AJ$4:AJ$1569&gt;=BL$4:BL$1569)*(AJ$4:AJ$1569-BL$4:BL$1569))/MAX(1,COUNTIF(AJ$4:AJ$1569,"&lt;"&amp;BL54+0.01)),BL54))</f>
        <v/>
      </c>
      <c r="CA54" s="9">
        <f>IF(AK54&gt;=BM54,0,IFERROR(BM54+SUMPRODUCT((AK$4:AK$1569&gt;=BM$4:BM$1569)*(AK$4:AK$1569-BM$4:BM$1569))/MAX(1,COUNTIF(AK$4:AK$1569,"&lt;"&amp;BM54+0.01)),BM54))</f>
        <v/>
      </c>
      <c r="CB54" s="9">
        <f>IF(AL54&gt;=BN54,0,IFERROR(BN54+SUMPRODUCT((AL$4:AL$1569&gt;=BN$4:BN$1569)*(AL$4:AL$1569-BN$4:BN$1569))/MAX(1,COUNTIF(AL$4:AL$1569,"&lt;"&amp;BN54+0.01)),BN54))</f>
        <v/>
      </c>
      <c r="CC54" s="5">
        <f>IF(AO54="🟢","VERDE",IF(AO54="🟡","AMARELO",IF(AO54="🟠","VERMELHO",IF(AO54="🔴","VERMELHO","ROXO"))))</f>
        <v/>
      </c>
      <c r="CD54" s="5" t="inlineStr">
        <is>
          <t>🌎 REGIÕES</t>
        </is>
      </c>
      <c r="CE54" s="5" t="inlineStr">
        <is>
          <t>SEM REDE</t>
        </is>
      </c>
    </row>
    <row r="55">
      <c r="A55" s="5" t="inlineStr">
        <is>
          <t>04755895000125</t>
        </is>
      </c>
      <c r="B55" s="5" t="inlineStr">
        <is>
          <t>SUPERMERCADO REDEPAS</t>
        </is>
      </c>
      <c r="C55" s="5" t="inlineStr">
        <is>
          <t>06 - SEM GRUPO</t>
        </is>
      </c>
      <c r="D55" s="5" t="inlineStr">
        <is>
          <t>LARISSA PADILHA</t>
        </is>
      </c>
      <c r="E55" s="5" t="inlineStr">
        <is>
          <t>SP</t>
        </is>
      </c>
      <c r="F55" s="5">
        <f>IFERROR(VLOOKUP(C55,$AS$4:$AT$25,2,FALSE),"")</f>
        <v/>
      </c>
      <c r="G55" s="6">
        <f>IFERROR(VLOOKUP(C55,$AS$4:$AX$25,6,FALSE),"")</f>
        <v/>
      </c>
      <c r="H55" s="5">
        <f>IFERROR(VLOOKUP(C55,$AS$4:$AY$25,7,FALSE),"")</f>
        <v/>
      </c>
      <c r="I55" s="5">
        <f>IFERROR(VLOOKUP(C55,$AS$4:$AZ$25,8,FALSE),"")</f>
        <v/>
      </c>
      <c r="J55" s="7" t="inlineStr">
        <is>
          <t>.</t>
        </is>
      </c>
      <c r="K55" s="5" t="inlineStr">
        <is>
          <t>SP INTERIOR</t>
        </is>
      </c>
      <c r="L55" s="8" t="n">
        <v>2614.285714285714</v>
      </c>
      <c r="M55" s="9" t="n">
        <v>171.4285714285714</v>
      </c>
      <c r="N55" s="9" t="n">
        <v>171.4285714285714</v>
      </c>
      <c r="O55" s="9" t="n">
        <v>171.4285714285714</v>
      </c>
      <c r="P55" s="9" t="n">
        <v>214.2857142857143</v>
      </c>
      <c r="Q55" s="9" t="n">
        <v>214.2857142857143</v>
      </c>
      <c r="R55" s="9" t="n">
        <v>214.2857142857143</v>
      </c>
      <c r="S55" s="9" t="n">
        <v>214.2857142857143</v>
      </c>
      <c r="T55" s="9" t="n">
        <v>214.2857142857143</v>
      </c>
      <c r="U55" s="9" t="n">
        <v>257.1428571428572</v>
      </c>
      <c r="V55" s="9" t="n">
        <v>257.1428571428572</v>
      </c>
      <c r="W55" s="9" t="n">
        <v>257.1428571428572</v>
      </c>
      <c r="X55" s="9" t="n">
        <v>257.1428571428572</v>
      </c>
      <c r="Y55" s="7" t="inlineStr">
        <is>
          <t>.</t>
        </is>
      </c>
      <c r="Z55" s="8">
        <f>SUM(AA55:AL55)</f>
        <v/>
      </c>
      <c r="AA55" s="9" t="n">
        <v>0</v>
      </c>
      <c r="AB55" s="9" t="n">
        <v>2467.18</v>
      </c>
      <c r="AC55" s="9" t="n">
        <v>0</v>
      </c>
      <c r="AD55" s="9" t="n">
        <v>0</v>
      </c>
      <c r="AE55" s="9" t="n">
        <v>0</v>
      </c>
      <c r="AF55" s="9" t="n">
        <v>1343.43</v>
      </c>
      <c r="AG55" s="9" t="n">
        <v>0</v>
      </c>
      <c r="AH55" s="9" t="n">
        <v>0</v>
      </c>
      <c r="AI55" s="9" t="n">
        <v>1215.54</v>
      </c>
      <c r="AJ55" s="9" t="n">
        <v>1173.83</v>
      </c>
      <c r="AK55" s="9" t="n">
        <v>1229.79</v>
      </c>
      <c r="AL55" s="9" t="n">
        <v>0</v>
      </c>
      <c r="AM55" s="7" t="inlineStr">
        <is>
          <t>.</t>
        </is>
      </c>
      <c r="AN55" s="6">
        <f>IF(L55=0,0,Z55/L55)</f>
        <v/>
      </c>
      <c r="AO55" s="5">
        <f>IF(AN55="","",IF(AN55&gt;=0.9,"🟢",IF(AN55&gt;=0.7,"🟡",IF(AN55&gt;=0.5,"🟠","🔴"))))</f>
        <v/>
      </c>
      <c r="AP55" s="9">
        <f>IF(L55=0,0,L55-Z55)</f>
        <v/>
      </c>
      <c r="AQ55" s="5">
        <f>IF(Z55=0,"",RANK(Z55,Z$4:Z$1569,0))</f>
        <v/>
      </c>
      <c r="AR55" s="7" t="inlineStr">
        <is>
          <t>.</t>
        </is>
      </c>
      <c r="BA55" s="7" t="inlineStr">
        <is>
          <t>.</t>
        </is>
      </c>
      <c r="BB55" s="9">
        <f>SUM(L$4:L$1569)/COUNTA(A$4:A$1569)</f>
        <v/>
      </c>
      <c r="BC55" s="9">
        <f>SUM(M$4:M$1569)/COUNTA(A$4:A$1569)</f>
        <v/>
      </c>
      <c r="BD55" s="9">
        <f>SUM(N$4:N$1569)/COUNTA(A$4:A$1569)</f>
        <v/>
      </c>
      <c r="BE55" s="9">
        <f>SUM(O$4:O$1569)/COUNTA(A$4:A$1569)</f>
        <v/>
      </c>
      <c r="BF55" s="9">
        <f>SUM(P$4:P$1569)/COUNTA(A$4:A$1569)</f>
        <v/>
      </c>
      <c r="BG55" s="9">
        <f>SUM(Q$4:Q$1569)/COUNTA(A$4:A$1569)</f>
        <v/>
      </c>
      <c r="BH55" s="9">
        <f>SUM(R$4:R$1569)/COUNTA(A$4:A$1569)</f>
        <v/>
      </c>
      <c r="BI55" s="9">
        <f>SUM(S$4:S$1569)/COUNTA(A$4:A$1569)</f>
        <v/>
      </c>
      <c r="BJ55" s="9">
        <f>SUM(T$4:T$1569)/COUNTA(A$4:A$1569)</f>
        <v/>
      </c>
      <c r="BK55" s="9">
        <f>SUM(U$4:U$1569)/COUNTA(A$4:A$1569)</f>
        <v/>
      </c>
      <c r="BL55" s="9">
        <f>SUM(V$4:V$1569)/COUNTA(A$4:A$1569)</f>
        <v/>
      </c>
      <c r="BM55" s="9">
        <f>SUM(W$4:W$1569)/COUNTA(A$4:A$1569)</f>
        <v/>
      </c>
      <c r="BN55" s="9">
        <f>SUM(X$4:X$1569)/COUNTA(A$4:A$1569)</f>
        <v/>
      </c>
      <c r="BO55" s="7" t="inlineStr">
        <is>
          <t>.</t>
        </is>
      </c>
      <c r="BP55" s="9">
        <f>IF(Z55&gt;=BB55,0,IFERROR(BB55+(SUMPRODUCT((Z$4:Z$1569&gt;=BB$4:BB$1569)*(Z$4:Z$1569-BB$4:BB$1569))/MAX(1,COUNTIF(Z$4:Z$1569,"&lt;"&amp;BB55+0.01))),BB55))</f>
        <v/>
      </c>
      <c r="BQ55" s="9">
        <f>IF(AA55&gt;=BC55,0,IFERROR(BC55+SUMPRODUCT((AA$4:AA$1569&gt;=BC$4:BC$1569)*(AA$4:AA$1569-BC$4:BC$1569))/MAX(1,COUNTIF(AA$4:AA$1569,"&lt;"&amp;BC55+0.01)),BC55))</f>
        <v/>
      </c>
      <c r="BR55" s="9">
        <f>IF(AB55&gt;=BD55,0,IFERROR(BD55+SUMPRODUCT((AB$4:AB$1569&gt;=BD$4:BD$1569)*(AB$4:AB$1569-BD$4:BD$1569))/MAX(1,COUNTIF(AB$4:AB$1569,"&lt;"&amp;BD55+0.01)),BD55))</f>
        <v/>
      </c>
      <c r="BS55" s="9">
        <f>IF(AC55&gt;=BE55,0,IFERROR(BE55+SUMPRODUCT((AC$4:AC$1569&gt;=BE$4:BE$1569)*(AC$4:AC$1569-BE$4:BE$1569))/MAX(1,COUNTIF(AC$4:AC$1569,"&lt;"&amp;BE55+0.01)),BE55))</f>
        <v/>
      </c>
      <c r="BT55" s="9">
        <f>IF(AD55&gt;=BF55,0,IFERROR(BF55+SUMPRODUCT((AD$4:AD$1569&gt;=BF$4:BF$1569)*(AD$4:AD$1569-BF$4:BF$1569))/MAX(1,COUNTIF(AD$4:AD$1569,"&lt;"&amp;BF55+0.01)),BF55))</f>
        <v/>
      </c>
      <c r="BU55" s="9">
        <f>IF(AE55&gt;=BG55,0,IFERROR(BG55+SUMPRODUCT((AE$4:AE$1569&gt;=BG$4:BG$1569)*(AE$4:AE$1569-BG$4:BG$1569))/MAX(1,COUNTIF(AE$4:AE$1569,"&lt;"&amp;BG55+0.01)),BG55))</f>
        <v/>
      </c>
      <c r="BV55" s="9">
        <f>IF(AF55&gt;=BH55,0,IFERROR(BH55+SUMPRODUCT((AF$4:AF$1569&gt;=BH$4:BH$1569)*(AF$4:AF$1569-BH$4:BH$1569))/MAX(1,COUNTIF(AF$4:AF$1569,"&lt;"&amp;BH55+0.01)),BH55))</f>
        <v/>
      </c>
      <c r="BW55" s="9">
        <f>IF(AG55&gt;=BI55,0,IFERROR(BI55+SUMPRODUCT((AG$4:AG$1569&gt;=BI$4:BI$1569)*(AG$4:AG$1569-BI$4:BI$1569))/MAX(1,COUNTIF(AG$4:AG$1569,"&lt;"&amp;BI55+0.01)),BI55))</f>
        <v/>
      </c>
      <c r="BX55" s="9">
        <f>IF(AH55&gt;=BJ55,0,IFERROR(BJ55+SUMPRODUCT((AH$4:AH$1569&gt;=BJ$4:BJ$1569)*(AH$4:AH$1569-BJ$4:BJ$1569))/MAX(1,COUNTIF(AH$4:AH$1569,"&lt;"&amp;BJ55+0.01)),BJ55))</f>
        <v/>
      </c>
      <c r="BY55" s="9">
        <f>IF(AI55&gt;=BK55,0,IFERROR(BK55+SUMPRODUCT((AI$4:AI$1569&gt;=BK$4:BK$1569)*(AI$4:AI$1569-BK$4:BK$1569))/MAX(1,COUNTIF(AI$4:AI$1569,"&lt;"&amp;BK55+0.01)),BK55))</f>
        <v/>
      </c>
      <c r="BZ55" s="9">
        <f>IF(AJ55&gt;=BL55,0,IFERROR(BL55+SUMPRODUCT((AJ$4:AJ$1569&gt;=BL$4:BL$1569)*(AJ$4:AJ$1569-BL$4:BL$1569))/MAX(1,COUNTIF(AJ$4:AJ$1569,"&lt;"&amp;BL55+0.01)),BL55))</f>
        <v/>
      </c>
      <c r="CA55" s="9">
        <f>IF(AK55&gt;=BM55,0,IFERROR(BM55+SUMPRODUCT((AK$4:AK$1569&gt;=BM$4:BM$1569)*(AK$4:AK$1569-BM$4:BM$1569))/MAX(1,COUNTIF(AK$4:AK$1569,"&lt;"&amp;BM55+0.01)),BM55))</f>
        <v/>
      </c>
      <c r="CB55" s="9">
        <f>IF(AL55&gt;=BN55,0,IFERROR(BN55+SUMPRODUCT((AL$4:AL$1569&gt;=BN$4:BN$1569)*(AL$4:AL$1569-BN$4:BN$1569))/MAX(1,COUNTIF(AL$4:AL$1569,"&lt;"&amp;BN55+0.01)),BN55))</f>
        <v/>
      </c>
      <c r="CC55" s="5">
        <f>IF(AO55="🟢","VERDE",IF(AO55="🟡","AMARELO",IF(AO55="🟠","VERMELHO",IF(AO55="🔴","VERMELHO","ROXO"))))</f>
        <v/>
      </c>
      <c r="CD55" s="5" t="inlineStr">
        <is>
          <t>🌎 REGIÕES</t>
        </is>
      </c>
      <c r="CE55" s="5" t="inlineStr">
        <is>
          <t>SEM REDE</t>
        </is>
      </c>
    </row>
    <row r="56">
      <c r="A56" s="5" t="inlineStr">
        <is>
          <t>08226720000181</t>
        </is>
      </c>
      <c r="B56" s="5" t="inlineStr">
        <is>
          <t>FIBRA ALIMENTOS</t>
        </is>
      </c>
      <c r="C56" s="5" t="inlineStr">
        <is>
          <t>06 - SEM GRUPO</t>
        </is>
      </c>
      <c r="D56" s="5" t="inlineStr">
        <is>
          <t>HEMANUELE DITZEL (MANU)</t>
        </is>
      </c>
      <c r="E56" s="5" t="inlineStr">
        <is>
          <t>PR</t>
        </is>
      </c>
      <c r="F56" s="5">
        <f>IFERROR(VLOOKUP(C56,$AS$4:$AT$25,2,FALSE),"")</f>
        <v/>
      </c>
      <c r="G56" s="6">
        <f>IFERROR(VLOOKUP(C56,$AS$4:$AX$25,6,FALSE),"")</f>
        <v/>
      </c>
      <c r="H56" s="5">
        <f>IFERROR(VLOOKUP(C56,$AS$4:$AY$25,7,FALSE),"")</f>
        <v/>
      </c>
      <c r="I56" s="5">
        <f>IFERROR(VLOOKUP(C56,$AS$4:$AZ$25,8,FALSE),"")</f>
        <v/>
      </c>
      <c r="J56" s="7" t="inlineStr">
        <is>
          <t>.</t>
        </is>
      </c>
      <c r="K56" s="5" t="inlineStr">
        <is>
          <t>SUL</t>
        </is>
      </c>
      <c r="L56" s="8" t="n">
        <v>1613.793103448276</v>
      </c>
      <c r="M56" s="9" t="n">
        <v>124.1379310344828</v>
      </c>
      <c r="N56" s="9" t="n">
        <v>124.1379310344828</v>
      </c>
      <c r="O56" s="9" t="n">
        <v>129.3103448275862</v>
      </c>
      <c r="P56" s="9" t="n">
        <v>129.3103448275862</v>
      </c>
      <c r="Q56" s="9" t="n">
        <v>129.3103448275862</v>
      </c>
      <c r="R56" s="9" t="n">
        <v>134.4827586206897</v>
      </c>
      <c r="S56" s="9" t="n">
        <v>134.4827586206897</v>
      </c>
      <c r="T56" s="9" t="n">
        <v>139.6551724137931</v>
      </c>
      <c r="U56" s="9" t="n">
        <v>139.6551724137931</v>
      </c>
      <c r="V56" s="9" t="n">
        <v>139.6551724137931</v>
      </c>
      <c r="W56" s="9" t="n">
        <v>144.8275862068965</v>
      </c>
      <c r="X56" s="9" t="n">
        <v>144.8275862068965</v>
      </c>
      <c r="Y56" s="7" t="inlineStr">
        <is>
          <t>.</t>
        </is>
      </c>
      <c r="Z56" s="8">
        <f>SUM(AA56:AL56)</f>
        <v/>
      </c>
      <c r="AA56" s="9" t="n">
        <v>0</v>
      </c>
      <c r="AB56" s="9" t="n">
        <v>0</v>
      </c>
      <c r="AC56" s="9" t="n">
        <v>0</v>
      </c>
      <c r="AD56" s="9" t="n">
        <v>0</v>
      </c>
      <c r="AE56" s="9" t="n">
        <v>0</v>
      </c>
      <c r="AF56" s="9" t="n">
        <v>2526.1</v>
      </c>
      <c r="AG56" s="9" t="n">
        <v>2490.01</v>
      </c>
      <c r="AH56" s="9" t="n">
        <v>0</v>
      </c>
      <c r="AI56" s="9" t="n">
        <v>0</v>
      </c>
      <c r="AJ56" s="9" t="n">
        <v>0</v>
      </c>
      <c r="AK56" s="9" t="n">
        <v>0</v>
      </c>
      <c r="AL56" s="9" t="n">
        <v>0</v>
      </c>
      <c r="AM56" s="7" t="inlineStr">
        <is>
          <t>.</t>
        </is>
      </c>
      <c r="AN56" s="6">
        <f>IF(L56=0,0,Z56/L56)</f>
        <v/>
      </c>
      <c r="AO56" s="5">
        <f>IF(AN56="","",IF(AN56&gt;=0.9,"🟢",IF(AN56&gt;=0.7,"🟡",IF(AN56&gt;=0.5,"🟠","🔴"))))</f>
        <v/>
      </c>
      <c r="AP56" s="9">
        <f>IF(L56=0,0,L56-Z56)</f>
        <v/>
      </c>
      <c r="AQ56" s="5">
        <f>IF(Z56=0,"",RANK(Z56,Z$4:Z$1569,0))</f>
        <v/>
      </c>
      <c r="AR56" s="7" t="inlineStr">
        <is>
          <t>.</t>
        </is>
      </c>
      <c r="BA56" s="7" t="inlineStr">
        <is>
          <t>.</t>
        </is>
      </c>
      <c r="BB56" s="9">
        <f>SUM(L$4:L$1569)/COUNTA(A$4:A$1569)</f>
        <v/>
      </c>
      <c r="BC56" s="9">
        <f>SUM(M$4:M$1569)/COUNTA(A$4:A$1569)</f>
        <v/>
      </c>
      <c r="BD56" s="9">
        <f>SUM(N$4:N$1569)/COUNTA(A$4:A$1569)</f>
        <v/>
      </c>
      <c r="BE56" s="9">
        <f>SUM(O$4:O$1569)/COUNTA(A$4:A$1569)</f>
        <v/>
      </c>
      <c r="BF56" s="9">
        <f>SUM(P$4:P$1569)/COUNTA(A$4:A$1569)</f>
        <v/>
      </c>
      <c r="BG56" s="9">
        <f>SUM(Q$4:Q$1569)/COUNTA(A$4:A$1569)</f>
        <v/>
      </c>
      <c r="BH56" s="9">
        <f>SUM(R$4:R$1569)/COUNTA(A$4:A$1569)</f>
        <v/>
      </c>
      <c r="BI56" s="9">
        <f>SUM(S$4:S$1569)/COUNTA(A$4:A$1569)</f>
        <v/>
      </c>
      <c r="BJ56" s="9">
        <f>SUM(T$4:T$1569)/COUNTA(A$4:A$1569)</f>
        <v/>
      </c>
      <c r="BK56" s="9">
        <f>SUM(U$4:U$1569)/COUNTA(A$4:A$1569)</f>
        <v/>
      </c>
      <c r="BL56" s="9">
        <f>SUM(V$4:V$1569)/COUNTA(A$4:A$1569)</f>
        <v/>
      </c>
      <c r="BM56" s="9">
        <f>SUM(W$4:W$1569)/COUNTA(A$4:A$1569)</f>
        <v/>
      </c>
      <c r="BN56" s="9">
        <f>SUM(X$4:X$1569)/COUNTA(A$4:A$1569)</f>
        <v/>
      </c>
      <c r="BO56" s="7" t="inlineStr">
        <is>
          <t>.</t>
        </is>
      </c>
      <c r="BP56" s="9">
        <f>IF(Z56&gt;=BB56,0,IFERROR(BB56+(SUMPRODUCT((Z$4:Z$1569&gt;=BB$4:BB$1569)*(Z$4:Z$1569-BB$4:BB$1569))/MAX(1,COUNTIF(Z$4:Z$1569,"&lt;"&amp;BB56+0.01))),BB56))</f>
        <v/>
      </c>
      <c r="BQ56" s="9">
        <f>IF(AA56&gt;=BC56,0,IFERROR(BC56+SUMPRODUCT((AA$4:AA$1569&gt;=BC$4:BC$1569)*(AA$4:AA$1569-BC$4:BC$1569))/MAX(1,COUNTIF(AA$4:AA$1569,"&lt;"&amp;BC56+0.01)),BC56))</f>
        <v/>
      </c>
      <c r="BR56" s="9">
        <f>IF(AB56&gt;=BD56,0,IFERROR(BD56+SUMPRODUCT((AB$4:AB$1569&gt;=BD$4:BD$1569)*(AB$4:AB$1569-BD$4:BD$1569))/MAX(1,COUNTIF(AB$4:AB$1569,"&lt;"&amp;BD56+0.01)),BD56))</f>
        <v/>
      </c>
      <c r="BS56" s="9">
        <f>IF(AC56&gt;=BE56,0,IFERROR(BE56+SUMPRODUCT((AC$4:AC$1569&gt;=BE$4:BE$1569)*(AC$4:AC$1569-BE$4:BE$1569))/MAX(1,COUNTIF(AC$4:AC$1569,"&lt;"&amp;BE56+0.01)),BE56))</f>
        <v/>
      </c>
      <c r="BT56" s="9">
        <f>IF(AD56&gt;=BF56,0,IFERROR(BF56+SUMPRODUCT((AD$4:AD$1569&gt;=BF$4:BF$1569)*(AD$4:AD$1569-BF$4:BF$1569))/MAX(1,COUNTIF(AD$4:AD$1569,"&lt;"&amp;BF56+0.01)),BF56))</f>
        <v/>
      </c>
      <c r="BU56" s="9">
        <f>IF(AE56&gt;=BG56,0,IFERROR(BG56+SUMPRODUCT((AE$4:AE$1569&gt;=BG$4:BG$1569)*(AE$4:AE$1569-BG$4:BG$1569))/MAX(1,COUNTIF(AE$4:AE$1569,"&lt;"&amp;BG56+0.01)),BG56))</f>
        <v/>
      </c>
      <c r="BV56" s="9">
        <f>IF(AF56&gt;=BH56,0,IFERROR(BH56+SUMPRODUCT((AF$4:AF$1569&gt;=BH$4:BH$1569)*(AF$4:AF$1569-BH$4:BH$1569))/MAX(1,COUNTIF(AF$4:AF$1569,"&lt;"&amp;BH56+0.01)),BH56))</f>
        <v/>
      </c>
      <c r="BW56" s="9">
        <f>IF(AG56&gt;=BI56,0,IFERROR(BI56+SUMPRODUCT((AG$4:AG$1569&gt;=BI$4:BI$1569)*(AG$4:AG$1569-BI$4:BI$1569))/MAX(1,COUNTIF(AG$4:AG$1569,"&lt;"&amp;BI56+0.01)),BI56))</f>
        <v/>
      </c>
      <c r="BX56" s="9">
        <f>IF(AH56&gt;=BJ56,0,IFERROR(BJ56+SUMPRODUCT((AH$4:AH$1569&gt;=BJ$4:BJ$1569)*(AH$4:AH$1569-BJ$4:BJ$1569))/MAX(1,COUNTIF(AH$4:AH$1569,"&lt;"&amp;BJ56+0.01)),BJ56))</f>
        <v/>
      </c>
      <c r="BY56" s="9">
        <f>IF(AI56&gt;=BK56,0,IFERROR(BK56+SUMPRODUCT((AI$4:AI$1569&gt;=BK$4:BK$1569)*(AI$4:AI$1569-BK$4:BK$1569))/MAX(1,COUNTIF(AI$4:AI$1569,"&lt;"&amp;BK56+0.01)),BK56))</f>
        <v/>
      </c>
      <c r="BZ56" s="9">
        <f>IF(AJ56&gt;=BL56,0,IFERROR(BL56+SUMPRODUCT((AJ$4:AJ$1569&gt;=BL$4:BL$1569)*(AJ$4:AJ$1569-BL$4:BL$1569))/MAX(1,COUNTIF(AJ$4:AJ$1569,"&lt;"&amp;BL56+0.01)),BL56))</f>
        <v/>
      </c>
      <c r="CA56" s="9">
        <f>IF(AK56&gt;=BM56,0,IFERROR(BM56+SUMPRODUCT((AK$4:AK$1569&gt;=BM$4:BM$1569)*(AK$4:AK$1569-BM$4:BM$1569))/MAX(1,COUNTIF(AK$4:AK$1569,"&lt;"&amp;BM56+0.01)),BM56))</f>
        <v/>
      </c>
      <c r="CB56" s="9">
        <f>IF(AL56&gt;=BN56,0,IFERROR(BN56+SUMPRODUCT((AL$4:AL$1569&gt;=BN$4:BN$1569)*(AL$4:AL$1569-BN$4:BN$1569))/MAX(1,COUNTIF(AL$4:AL$1569,"&lt;"&amp;BN56+0.01)),BN56))</f>
        <v/>
      </c>
      <c r="CC56" s="5">
        <f>IF(AO56="🟢","VERDE",IF(AO56="🟡","AMARELO",IF(AO56="🟠","VERMELHO",IF(AO56="🔴","VERMELHO","ROXO"))))</f>
        <v/>
      </c>
      <c r="CD56" s="5" t="inlineStr">
        <is>
          <t>🌎 REGIÕES</t>
        </is>
      </c>
      <c r="CE56" s="5" t="inlineStr">
        <is>
          <t>SEM REDE</t>
        </is>
      </c>
    </row>
    <row r="57">
      <c r="A57" s="5" t="inlineStr">
        <is>
          <t>49366518000132</t>
        </is>
      </c>
      <c r="B57" s="5" t="inlineStr">
        <is>
          <t>EXPRESSO CEREALISTA</t>
        </is>
      </c>
      <c r="C57" s="5" t="inlineStr">
        <is>
          <t>06 - SEM GRUPO</t>
        </is>
      </c>
      <c r="D57" s="5" t="inlineStr">
        <is>
          <t>LARISSA PADILHA</t>
        </is>
      </c>
      <c r="E57" s="5" t="inlineStr">
        <is>
          <t>RJ</t>
        </is>
      </c>
      <c r="F57" s="5">
        <f>IFERROR(VLOOKUP(C57,$AS$4:$AT$25,2,FALSE),"")</f>
        <v/>
      </c>
      <c r="G57" s="6">
        <f>IFERROR(VLOOKUP(C57,$AS$4:$AX$25,6,FALSE),"")</f>
        <v/>
      </c>
      <c r="H57" s="5">
        <f>IFERROR(VLOOKUP(C57,$AS$4:$AY$25,7,FALSE),"")</f>
        <v/>
      </c>
      <c r="I57" s="5">
        <f>IFERROR(VLOOKUP(C57,$AS$4:$AZ$25,8,FALSE),"")</f>
        <v/>
      </c>
      <c r="J57" s="7" t="inlineStr">
        <is>
          <t>.</t>
        </is>
      </c>
      <c r="K57" s="5" t="inlineStr">
        <is>
          <t>RJ + ES + MG</t>
        </is>
      </c>
      <c r="L57" s="8" t="n">
        <v>1393.548387096774</v>
      </c>
      <c r="M57" s="9" t="n">
        <v>116.1290322580645</v>
      </c>
      <c r="N57" s="9" t="n">
        <v>116.1290322580645</v>
      </c>
      <c r="O57" s="9" t="n">
        <v>116.1290322580645</v>
      </c>
      <c r="P57" s="9" t="n">
        <v>116.1290322580645</v>
      </c>
      <c r="Q57" s="9" t="n">
        <v>116.1290322580645</v>
      </c>
      <c r="R57" s="9" t="n">
        <v>116.1290322580645</v>
      </c>
      <c r="S57" s="9" t="n">
        <v>116.1290322580645</v>
      </c>
      <c r="T57" s="9" t="n">
        <v>116.1290322580645</v>
      </c>
      <c r="U57" s="9" t="n">
        <v>116.1290322580645</v>
      </c>
      <c r="V57" s="9" t="n">
        <v>116.1290322580645</v>
      </c>
      <c r="W57" s="9" t="n">
        <v>116.1290322580645</v>
      </c>
      <c r="X57" s="9" t="n">
        <v>116.1290322580645</v>
      </c>
      <c r="Y57" s="7" t="inlineStr">
        <is>
          <t>.</t>
        </is>
      </c>
      <c r="Z57" s="8">
        <f>SUM(AA57:AL57)</f>
        <v/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2995.76</v>
      </c>
      <c r="AF57" s="9" t="n">
        <v>0</v>
      </c>
      <c r="AG57" s="9" t="n">
        <v>2925.82</v>
      </c>
      <c r="AH57" s="9" t="n">
        <v>0</v>
      </c>
      <c r="AI57" s="9" t="n">
        <v>2174.72</v>
      </c>
      <c r="AJ57" s="9" t="n">
        <v>0</v>
      </c>
      <c r="AK57" s="9" t="n">
        <v>0</v>
      </c>
      <c r="AL57" s="9" t="n">
        <v>0</v>
      </c>
      <c r="AM57" s="7" t="inlineStr">
        <is>
          <t>.</t>
        </is>
      </c>
      <c r="AN57" s="6">
        <f>IF(L57=0,0,Z57/L57)</f>
        <v/>
      </c>
      <c r="AO57" s="5">
        <f>IF(AN57="","",IF(AN57&gt;=0.9,"🟢",IF(AN57&gt;=0.7,"🟡",IF(AN57&gt;=0.5,"🟠","🔴"))))</f>
        <v/>
      </c>
      <c r="AP57" s="9">
        <f>IF(L57=0,0,L57-Z57)</f>
        <v/>
      </c>
      <c r="AQ57" s="5">
        <f>IF(Z57=0,"",RANK(Z57,Z$4:Z$1569,0))</f>
        <v/>
      </c>
      <c r="AR57" s="7" t="inlineStr">
        <is>
          <t>.</t>
        </is>
      </c>
      <c r="BA57" s="7" t="inlineStr">
        <is>
          <t>.</t>
        </is>
      </c>
      <c r="BB57" s="9">
        <f>SUM(L$4:L$1569)/COUNTA(A$4:A$1569)</f>
        <v/>
      </c>
      <c r="BC57" s="9">
        <f>SUM(M$4:M$1569)/COUNTA(A$4:A$1569)</f>
        <v/>
      </c>
      <c r="BD57" s="9">
        <f>SUM(N$4:N$1569)/COUNTA(A$4:A$1569)</f>
        <v/>
      </c>
      <c r="BE57" s="9">
        <f>SUM(O$4:O$1569)/COUNTA(A$4:A$1569)</f>
        <v/>
      </c>
      <c r="BF57" s="9">
        <f>SUM(P$4:P$1569)/COUNTA(A$4:A$1569)</f>
        <v/>
      </c>
      <c r="BG57" s="9">
        <f>SUM(Q$4:Q$1569)/COUNTA(A$4:A$1569)</f>
        <v/>
      </c>
      <c r="BH57" s="9">
        <f>SUM(R$4:R$1569)/COUNTA(A$4:A$1569)</f>
        <v/>
      </c>
      <c r="BI57" s="9">
        <f>SUM(S$4:S$1569)/COUNTA(A$4:A$1569)</f>
        <v/>
      </c>
      <c r="BJ57" s="9">
        <f>SUM(T$4:T$1569)/COUNTA(A$4:A$1569)</f>
        <v/>
      </c>
      <c r="BK57" s="9">
        <f>SUM(U$4:U$1569)/COUNTA(A$4:A$1569)</f>
        <v/>
      </c>
      <c r="BL57" s="9">
        <f>SUM(V$4:V$1569)/COUNTA(A$4:A$1569)</f>
        <v/>
      </c>
      <c r="BM57" s="9">
        <f>SUM(W$4:W$1569)/COUNTA(A$4:A$1569)</f>
        <v/>
      </c>
      <c r="BN57" s="9">
        <f>SUM(X$4:X$1569)/COUNTA(A$4:A$1569)</f>
        <v/>
      </c>
      <c r="BO57" s="7" t="inlineStr">
        <is>
          <t>.</t>
        </is>
      </c>
      <c r="BP57" s="9">
        <f>IF(Z57&gt;=BB57,0,IFERROR(BB57+(SUMPRODUCT((Z$4:Z$1569&gt;=BB$4:BB$1569)*(Z$4:Z$1569-BB$4:BB$1569))/MAX(1,COUNTIF(Z$4:Z$1569,"&lt;"&amp;BB57+0.01))),BB57))</f>
        <v/>
      </c>
      <c r="BQ57" s="9">
        <f>IF(AA57&gt;=BC57,0,IFERROR(BC57+SUMPRODUCT((AA$4:AA$1569&gt;=BC$4:BC$1569)*(AA$4:AA$1569-BC$4:BC$1569))/MAX(1,COUNTIF(AA$4:AA$1569,"&lt;"&amp;BC57+0.01)),BC57))</f>
        <v/>
      </c>
      <c r="BR57" s="9">
        <f>IF(AB57&gt;=BD57,0,IFERROR(BD57+SUMPRODUCT((AB$4:AB$1569&gt;=BD$4:BD$1569)*(AB$4:AB$1569-BD$4:BD$1569))/MAX(1,COUNTIF(AB$4:AB$1569,"&lt;"&amp;BD57+0.01)),BD57))</f>
        <v/>
      </c>
      <c r="BS57" s="9">
        <f>IF(AC57&gt;=BE57,0,IFERROR(BE57+SUMPRODUCT((AC$4:AC$1569&gt;=BE$4:BE$1569)*(AC$4:AC$1569-BE$4:BE$1569))/MAX(1,COUNTIF(AC$4:AC$1569,"&lt;"&amp;BE57+0.01)),BE57))</f>
        <v/>
      </c>
      <c r="BT57" s="9">
        <f>IF(AD57&gt;=BF57,0,IFERROR(BF57+SUMPRODUCT((AD$4:AD$1569&gt;=BF$4:BF$1569)*(AD$4:AD$1569-BF$4:BF$1569))/MAX(1,COUNTIF(AD$4:AD$1569,"&lt;"&amp;BF57+0.01)),BF57))</f>
        <v/>
      </c>
      <c r="BU57" s="9">
        <f>IF(AE57&gt;=BG57,0,IFERROR(BG57+SUMPRODUCT((AE$4:AE$1569&gt;=BG$4:BG$1569)*(AE$4:AE$1569-BG$4:BG$1569))/MAX(1,COUNTIF(AE$4:AE$1569,"&lt;"&amp;BG57+0.01)),BG57))</f>
        <v/>
      </c>
      <c r="BV57" s="9">
        <f>IF(AF57&gt;=BH57,0,IFERROR(BH57+SUMPRODUCT((AF$4:AF$1569&gt;=BH$4:BH$1569)*(AF$4:AF$1569-BH$4:BH$1569))/MAX(1,COUNTIF(AF$4:AF$1569,"&lt;"&amp;BH57+0.01)),BH57))</f>
        <v/>
      </c>
      <c r="BW57" s="9">
        <f>IF(AG57&gt;=BI57,0,IFERROR(BI57+SUMPRODUCT((AG$4:AG$1569&gt;=BI$4:BI$1569)*(AG$4:AG$1569-BI$4:BI$1569))/MAX(1,COUNTIF(AG$4:AG$1569,"&lt;"&amp;BI57+0.01)),BI57))</f>
        <v/>
      </c>
      <c r="BX57" s="9">
        <f>IF(AH57&gt;=BJ57,0,IFERROR(BJ57+SUMPRODUCT((AH$4:AH$1569&gt;=BJ$4:BJ$1569)*(AH$4:AH$1569-BJ$4:BJ$1569))/MAX(1,COUNTIF(AH$4:AH$1569,"&lt;"&amp;BJ57+0.01)),BJ57))</f>
        <v/>
      </c>
      <c r="BY57" s="9">
        <f>IF(AI57&gt;=BK57,0,IFERROR(BK57+SUMPRODUCT((AI$4:AI$1569&gt;=BK$4:BK$1569)*(AI$4:AI$1569-BK$4:BK$1569))/MAX(1,COUNTIF(AI$4:AI$1569,"&lt;"&amp;BK57+0.01)),BK57))</f>
        <v/>
      </c>
      <c r="BZ57" s="9">
        <f>IF(AJ57&gt;=BL57,0,IFERROR(BL57+SUMPRODUCT((AJ$4:AJ$1569&gt;=BL$4:BL$1569)*(AJ$4:AJ$1569-BL$4:BL$1569))/MAX(1,COUNTIF(AJ$4:AJ$1569,"&lt;"&amp;BL57+0.01)),BL57))</f>
        <v/>
      </c>
      <c r="CA57" s="9">
        <f>IF(AK57&gt;=BM57,0,IFERROR(BM57+SUMPRODUCT((AK$4:AK$1569&gt;=BM$4:BM$1569)*(AK$4:AK$1569-BM$4:BM$1569))/MAX(1,COUNTIF(AK$4:AK$1569,"&lt;"&amp;BM57+0.01)),BM57))</f>
        <v/>
      </c>
      <c r="CB57" s="9">
        <f>IF(AL57&gt;=BN57,0,IFERROR(BN57+SUMPRODUCT((AL$4:AL$1569&gt;=BN$4:BN$1569)*(AL$4:AL$1569-BN$4:BN$1569))/MAX(1,COUNTIF(AL$4:AL$1569,"&lt;"&amp;BN57+0.01)),BN57))</f>
        <v/>
      </c>
      <c r="CC57" s="5">
        <f>IF(AO57="🟢","VERDE",IF(AO57="🟡","AMARELO",IF(AO57="🟠","VERMELHO",IF(AO57="🔴","VERMELHO","ROXO"))))</f>
        <v/>
      </c>
      <c r="CD57" s="5" t="inlineStr">
        <is>
          <t>🌎 REGIÕES</t>
        </is>
      </c>
      <c r="CE57" s="5" t="inlineStr">
        <is>
          <t>SEM REDE</t>
        </is>
      </c>
    </row>
    <row r="58">
      <c r="A58" s="5" t="inlineStr">
        <is>
          <t>17880439000230</t>
        </is>
      </c>
      <c r="B58" s="5" t="inlineStr">
        <is>
          <t>MAIS NATURAL COMERCIO DE PRODUTOS NATURAIS</t>
        </is>
      </c>
      <c r="C58" s="5" t="inlineStr">
        <is>
          <t>06 - INTERNA - MAIS NATURAL</t>
        </is>
      </c>
      <c r="D58" s="5" t="inlineStr">
        <is>
          <t>DAIANE STAVICKI</t>
        </is>
      </c>
      <c r="E58" s="5" t="inlineStr">
        <is>
          <t>RS</t>
        </is>
      </c>
      <c r="F58" s="5">
        <f>IFERROR(VLOOKUP(C58,$AS$4:$AT$25,2,FALSE),"")</f>
        <v/>
      </c>
      <c r="G58" s="6">
        <f>IFERROR(VLOOKUP(C58,$AS$4:$AX$25,6,FALSE),"")</f>
        <v/>
      </c>
      <c r="H58" s="5">
        <f>IFERROR(VLOOKUP(C58,$AS$4:$AY$25,7,FALSE),"")</f>
        <v/>
      </c>
      <c r="I58" s="5">
        <f>IFERROR(VLOOKUP(C58,$AS$4:$AZ$25,8,FALSE),"")</f>
        <v/>
      </c>
      <c r="J58" s="7" t="inlineStr">
        <is>
          <t>.</t>
        </is>
      </c>
      <c r="K58" s="5" t="inlineStr">
        <is>
          <t>NACIONAL</t>
        </is>
      </c>
      <c r="L58" s="8" t="n">
        <v>28500</v>
      </c>
      <c r="M58" s="9" t="n">
        <v>0</v>
      </c>
      <c r="N58" s="9" t="n">
        <v>1500</v>
      </c>
      <c r="O58" s="9" t="n">
        <v>1500</v>
      </c>
      <c r="P58" s="9" t="n">
        <v>1500</v>
      </c>
      <c r="Q58" s="9" t="n">
        <v>3000</v>
      </c>
      <c r="R58" s="9" t="n">
        <v>3000</v>
      </c>
      <c r="S58" s="9" t="n">
        <v>3000</v>
      </c>
      <c r="T58" s="9" t="n">
        <v>3000</v>
      </c>
      <c r="U58" s="9" t="n">
        <v>3000</v>
      </c>
      <c r="V58" s="9" t="n">
        <v>3000</v>
      </c>
      <c r="W58" s="9" t="n">
        <v>3000</v>
      </c>
      <c r="X58" s="9" t="n">
        <v>3000</v>
      </c>
      <c r="Y58" s="7" t="inlineStr">
        <is>
          <t>.</t>
        </is>
      </c>
      <c r="Z58" s="8">
        <f>SUM(AA58:AL58)</f>
        <v/>
      </c>
      <c r="AA58" s="9" t="n">
        <v>0</v>
      </c>
      <c r="AB58" s="9" t="n">
        <v>0</v>
      </c>
      <c r="AC58" s="9" t="n">
        <v>1008</v>
      </c>
      <c r="AD58" s="9" t="n">
        <v>1716.3</v>
      </c>
      <c r="AE58" s="9" t="n">
        <v>0</v>
      </c>
      <c r="AF58" s="9" t="n">
        <v>0</v>
      </c>
      <c r="AG58" s="9" t="n">
        <v>0</v>
      </c>
      <c r="AH58" s="9" t="n">
        <v>1547.8</v>
      </c>
      <c r="AI58" s="9" t="n">
        <v>0</v>
      </c>
      <c r="AJ58" s="9" t="n">
        <v>3492.11</v>
      </c>
      <c r="AK58" s="9" t="n">
        <v>0</v>
      </c>
      <c r="AL58" s="9" t="n">
        <v>0</v>
      </c>
      <c r="AM58" s="7" t="inlineStr">
        <is>
          <t>.</t>
        </is>
      </c>
      <c r="AN58" s="6">
        <f>IF(L58=0,0,Z58/L58)</f>
        <v/>
      </c>
      <c r="AO58" s="5">
        <f>IF(AN58="","",IF(AN58&gt;=0.9,"🟢",IF(AN58&gt;=0.7,"🟡",IF(AN58&gt;=0.5,"🟠","🔴"))))</f>
        <v/>
      </c>
      <c r="AP58" s="9">
        <f>IF(L58=0,0,L58-Z58)</f>
        <v/>
      </c>
      <c r="AQ58" s="5">
        <f>IF(Z58=0,"",RANK(Z58,Z$4:Z$1569,0))</f>
        <v/>
      </c>
      <c r="AR58" s="7" t="inlineStr">
        <is>
          <t>.</t>
        </is>
      </c>
      <c r="BA58" s="7" t="inlineStr">
        <is>
          <t>.</t>
        </is>
      </c>
      <c r="BB58" s="9">
        <f>SUM(L$4:L$1569)/COUNTA(A$4:A$1569)</f>
        <v/>
      </c>
      <c r="BC58" s="9">
        <f>SUM(M$4:M$1569)/COUNTA(A$4:A$1569)</f>
        <v/>
      </c>
      <c r="BD58" s="9">
        <f>SUM(N$4:N$1569)/COUNTA(A$4:A$1569)</f>
        <v/>
      </c>
      <c r="BE58" s="9">
        <f>SUM(O$4:O$1569)/COUNTA(A$4:A$1569)</f>
        <v/>
      </c>
      <c r="BF58" s="9">
        <f>SUM(P$4:P$1569)/COUNTA(A$4:A$1569)</f>
        <v/>
      </c>
      <c r="BG58" s="9">
        <f>SUM(Q$4:Q$1569)/COUNTA(A$4:A$1569)</f>
        <v/>
      </c>
      <c r="BH58" s="9">
        <f>SUM(R$4:R$1569)/COUNTA(A$4:A$1569)</f>
        <v/>
      </c>
      <c r="BI58" s="9">
        <f>SUM(S$4:S$1569)/COUNTA(A$4:A$1569)</f>
        <v/>
      </c>
      <c r="BJ58" s="9">
        <f>SUM(T$4:T$1569)/COUNTA(A$4:A$1569)</f>
        <v/>
      </c>
      <c r="BK58" s="9">
        <f>SUM(U$4:U$1569)/COUNTA(A$4:A$1569)</f>
        <v/>
      </c>
      <c r="BL58" s="9">
        <f>SUM(V$4:V$1569)/COUNTA(A$4:A$1569)</f>
        <v/>
      </c>
      <c r="BM58" s="9">
        <f>SUM(W$4:W$1569)/COUNTA(A$4:A$1569)</f>
        <v/>
      </c>
      <c r="BN58" s="9">
        <f>SUM(X$4:X$1569)/COUNTA(A$4:A$1569)</f>
        <v/>
      </c>
      <c r="BO58" s="7" t="inlineStr">
        <is>
          <t>.</t>
        </is>
      </c>
      <c r="BP58" s="9">
        <f>IF(Z58&gt;=BB58,0,IFERROR(BB58+(SUMPRODUCT((Z$4:Z$1569&gt;=BB$4:BB$1569)*(Z$4:Z$1569-BB$4:BB$1569))/MAX(1,COUNTIF(Z$4:Z$1569,"&lt;"&amp;BB58+0.01))),BB58))</f>
        <v/>
      </c>
      <c r="BQ58" s="9">
        <f>IF(AA58&gt;=BC58,0,IFERROR(BC58+SUMPRODUCT((AA$4:AA$1569&gt;=BC$4:BC$1569)*(AA$4:AA$1569-BC$4:BC$1569))/MAX(1,COUNTIF(AA$4:AA$1569,"&lt;"&amp;BC58+0.01)),BC58))</f>
        <v/>
      </c>
      <c r="BR58" s="9">
        <f>IF(AB58&gt;=BD58,0,IFERROR(BD58+SUMPRODUCT((AB$4:AB$1569&gt;=BD$4:BD$1569)*(AB$4:AB$1569-BD$4:BD$1569))/MAX(1,COUNTIF(AB$4:AB$1569,"&lt;"&amp;BD58+0.01)),BD58))</f>
        <v/>
      </c>
      <c r="BS58" s="9">
        <f>IF(AC58&gt;=BE58,0,IFERROR(BE58+SUMPRODUCT((AC$4:AC$1569&gt;=BE$4:BE$1569)*(AC$4:AC$1569-BE$4:BE$1569))/MAX(1,COUNTIF(AC$4:AC$1569,"&lt;"&amp;BE58+0.01)),BE58))</f>
        <v/>
      </c>
      <c r="BT58" s="9">
        <f>IF(AD58&gt;=BF58,0,IFERROR(BF58+SUMPRODUCT((AD$4:AD$1569&gt;=BF$4:BF$1569)*(AD$4:AD$1569-BF$4:BF$1569))/MAX(1,COUNTIF(AD$4:AD$1569,"&lt;"&amp;BF58+0.01)),BF58))</f>
        <v/>
      </c>
      <c r="BU58" s="9">
        <f>IF(AE58&gt;=BG58,0,IFERROR(BG58+SUMPRODUCT((AE$4:AE$1569&gt;=BG$4:BG$1569)*(AE$4:AE$1569-BG$4:BG$1569))/MAX(1,COUNTIF(AE$4:AE$1569,"&lt;"&amp;BG58+0.01)),BG58))</f>
        <v/>
      </c>
      <c r="BV58" s="9">
        <f>IF(AF58&gt;=BH58,0,IFERROR(BH58+SUMPRODUCT((AF$4:AF$1569&gt;=BH$4:BH$1569)*(AF$4:AF$1569-BH$4:BH$1569))/MAX(1,COUNTIF(AF$4:AF$1569,"&lt;"&amp;BH58+0.01)),BH58))</f>
        <v/>
      </c>
      <c r="BW58" s="9">
        <f>IF(AG58&gt;=BI58,0,IFERROR(BI58+SUMPRODUCT((AG$4:AG$1569&gt;=BI$4:BI$1569)*(AG$4:AG$1569-BI$4:BI$1569))/MAX(1,COUNTIF(AG$4:AG$1569,"&lt;"&amp;BI58+0.01)),BI58))</f>
        <v/>
      </c>
      <c r="BX58" s="9">
        <f>IF(AH58&gt;=BJ58,0,IFERROR(BJ58+SUMPRODUCT((AH$4:AH$1569&gt;=BJ$4:BJ$1569)*(AH$4:AH$1569-BJ$4:BJ$1569))/MAX(1,COUNTIF(AH$4:AH$1569,"&lt;"&amp;BJ58+0.01)),BJ58))</f>
        <v/>
      </c>
      <c r="BY58" s="9">
        <f>IF(AI58&gt;=BK58,0,IFERROR(BK58+SUMPRODUCT((AI$4:AI$1569&gt;=BK$4:BK$1569)*(AI$4:AI$1569-BK$4:BK$1569))/MAX(1,COUNTIF(AI$4:AI$1569,"&lt;"&amp;BK58+0.01)),BK58))</f>
        <v/>
      </c>
      <c r="BZ58" s="9">
        <f>IF(AJ58&gt;=BL58,0,IFERROR(BL58+SUMPRODUCT((AJ$4:AJ$1569&gt;=BL$4:BL$1569)*(AJ$4:AJ$1569-BL$4:BL$1569))/MAX(1,COUNTIF(AJ$4:AJ$1569,"&lt;"&amp;BL58+0.01)),BL58))</f>
        <v/>
      </c>
      <c r="CA58" s="9">
        <f>IF(AK58&gt;=BM58,0,IFERROR(BM58+SUMPRODUCT((AK$4:AK$1569&gt;=BM$4:BM$1569)*(AK$4:AK$1569-BM$4:BM$1569))/MAX(1,COUNTIF(AK$4:AK$1569,"&lt;"&amp;BM58+0.01)),BM58))</f>
        <v/>
      </c>
      <c r="CB58" s="9">
        <f>IF(AL58&gt;=BN58,0,IFERROR(BN58+SUMPRODUCT((AL$4:AL$1569&gt;=BN$4:BN$1569)*(AL$4:AL$1569-BN$4:BN$1569))/MAX(1,COUNTIF(AL$4:AL$1569,"&lt;"&amp;BN58+0.01)),BN58))</f>
        <v/>
      </c>
      <c r="CC58" s="5">
        <f>IF(AO58="🟢","VERDE",IF(AO58="🟡","AMARELO",IF(AO58="🟠","VERMELHO",IF(AO58="🔴","VERMELHO","ROXO"))))</f>
        <v/>
      </c>
      <c r="CD58" s="5" t="inlineStr">
        <is>
          <t>🏢 REDES</t>
        </is>
      </c>
      <c r="CE58" s="5" t="inlineStr">
        <is>
          <t>MAIS NATURAL</t>
        </is>
      </c>
    </row>
    <row r="59">
      <c r="A59" s="5" t="inlineStr">
        <is>
          <t>07621230000117</t>
        </is>
      </c>
      <c r="B59" s="5" t="inlineStr">
        <is>
          <t>CASA MISSÃO</t>
        </is>
      </c>
      <c r="C59" s="5" t="inlineStr">
        <is>
          <t>06 - SEM GRUPO</t>
        </is>
      </c>
      <c r="D59" s="5" t="inlineStr">
        <is>
          <t>LARISSA PADILHA</t>
        </is>
      </c>
      <c r="E59" s="5" t="inlineStr">
        <is>
          <t>SP</t>
        </is>
      </c>
      <c r="F59" s="5">
        <f>IFERROR(VLOOKUP(C59,$AS$4:$AT$25,2,FALSE),"")</f>
        <v/>
      </c>
      <c r="G59" s="6">
        <f>IFERROR(VLOOKUP(C59,$AS$4:$AX$25,6,FALSE),"")</f>
        <v/>
      </c>
      <c r="H59" s="5">
        <f>IFERROR(VLOOKUP(C59,$AS$4:$AY$25,7,FALSE),"")</f>
        <v/>
      </c>
      <c r="I59" s="5">
        <f>IFERROR(VLOOKUP(C59,$AS$4:$AZ$25,8,FALSE),"")</f>
        <v/>
      </c>
      <c r="J59" s="7" t="inlineStr">
        <is>
          <t>.</t>
        </is>
      </c>
      <c r="K59" s="5" t="inlineStr">
        <is>
          <t>SP INTERIOR</t>
        </is>
      </c>
      <c r="L59" s="8" t="n">
        <v>2622.857142857143</v>
      </c>
      <c r="M59" s="9" t="n">
        <v>205.7142857142857</v>
      </c>
      <c r="N59" s="9" t="n">
        <v>205.7142857142857</v>
      </c>
      <c r="O59" s="9" t="n">
        <v>205.7142857142857</v>
      </c>
      <c r="P59" s="9" t="n">
        <v>205.7142857142857</v>
      </c>
      <c r="Q59" s="9" t="n">
        <v>205.7142857142857</v>
      </c>
      <c r="R59" s="9" t="n">
        <v>222.8571428571429</v>
      </c>
      <c r="S59" s="9" t="n">
        <v>222.8571428571429</v>
      </c>
      <c r="T59" s="9" t="n">
        <v>222.8571428571429</v>
      </c>
      <c r="U59" s="9" t="n">
        <v>222.8571428571429</v>
      </c>
      <c r="V59" s="9" t="n">
        <v>222.8571428571429</v>
      </c>
      <c r="W59" s="9" t="n">
        <v>240</v>
      </c>
      <c r="X59" s="9" t="n">
        <v>240</v>
      </c>
      <c r="Y59" s="7" t="inlineStr">
        <is>
          <t>.</t>
        </is>
      </c>
      <c r="Z59" s="8">
        <f>SUM(AA59:AL59)</f>
        <v/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1695.31</v>
      </c>
      <c r="AF59" s="9" t="n">
        <v>0</v>
      </c>
      <c r="AG59" s="9" t="n">
        <v>1507.48</v>
      </c>
      <c r="AH59" s="9" t="n">
        <v>0</v>
      </c>
      <c r="AI59" s="9" t="n">
        <v>0</v>
      </c>
      <c r="AJ59" s="9" t="n">
        <v>2432.48</v>
      </c>
      <c r="AK59" s="9" t="n">
        <v>0</v>
      </c>
      <c r="AL59" s="9" t="n">
        <v>0</v>
      </c>
      <c r="AM59" s="7" t="inlineStr">
        <is>
          <t>.</t>
        </is>
      </c>
      <c r="AN59" s="6">
        <f>IF(L59=0,0,Z59/L59)</f>
        <v/>
      </c>
      <c r="AO59" s="5">
        <f>IF(AN59="","",IF(AN59&gt;=0.9,"🟢",IF(AN59&gt;=0.7,"🟡",IF(AN59&gt;=0.5,"🟠","🔴"))))</f>
        <v/>
      </c>
      <c r="AP59" s="9">
        <f>IF(L59=0,0,L59-Z59)</f>
        <v/>
      </c>
      <c r="AQ59" s="5">
        <f>IF(Z59=0,"",RANK(Z59,Z$4:Z$1569,0))</f>
        <v/>
      </c>
      <c r="AR59" s="7" t="inlineStr">
        <is>
          <t>.</t>
        </is>
      </c>
      <c r="BA59" s="7" t="inlineStr">
        <is>
          <t>.</t>
        </is>
      </c>
      <c r="BB59" s="9">
        <f>SUM(L$4:L$1569)/COUNTA(A$4:A$1569)</f>
        <v/>
      </c>
      <c r="BC59" s="9">
        <f>SUM(M$4:M$1569)/COUNTA(A$4:A$1569)</f>
        <v/>
      </c>
      <c r="BD59" s="9">
        <f>SUM(N$4:N$1569)/COUNTA(A$4:A$1569)</f>
        <v/>
      </c>
      <c r="BE59" s="9">
        <f>SUM(O$4:O$1569)/COUNTA(A$4:A$1569)</f>
        <v/>
      </c>
      <c r="BF59" s="9">
        <f>SUM(P$4:P$1569)/COUNTA(A$4:A$1569)</f>
        <v/>
      </c>
      <c r="BG59" s="9">
        <f>SUM(Q$4:Q$1569)/COUNTA(A$4:A$1569)</f>
        <v/>
      </c>
      <c r="BH59" s="9">
        <f>SUM(R$4:R$1569)/COUNTA(A$4:A$1569)</f>
        <v/>
      </c>
      <c r="BI59" s="9">
        <f>SUM(S$4:S$1569)/COUNTA(A$4:A$1569)</f>
        <v/>
      </c>
      <c r="BJ59" s="9">
        <f>SUM(T$4:T$1569)/COUNTA(A$4:A$1569)</f>
        <v/>
      </c>
      <c r="BK59" s="9">
        <f>SUM(U$4:U$1569)/COUNTA(A$4:A$1569)</f>
        <v/>
      </c>
      <c r="BL59" s="9">
        <f>SUM(V$4:V$1569)/COUNTA(A$4:A$1569)</f>
        <v/>
      </c>
      <c r="BM59" s="9">
        <f>SUM(W$4:W$1569)/COUNTA(A$4:A$1569)</f>
        <v/>
      </c>
      <c r="BN59" s="9">
        <f>SUM(X$4:X$1569)/COUNTA(A$4:A$1569)</f>
        <v/>
      </c>
      <c r="BO59" s="7" t="inlineStr">
        <is>
          <t>.</t>
        </is>
      </c>
      <c r="BP59" s="9">
        <f>IF(Z59&gt;=BB59,0,IFERROR(BB59+(SUMPRODUCT((Z$4:Z$1569&gt;=BB$4:BB$1569)*(Z$4:Z$1569-BB$4:BB$1569))/MAX(1,COUNTIF(Z$4:Z$1569,"&lt;"&amp;BB59+0.01))),BB59))</f>
        <v/>
      </c>
      <c r="BQ59" s="9">
        <f>IF(AA59&gt;=BC59,0,IFERROR(BC59+SUMPRODUCT((AA$4:AA$1569&gt;=BC$4:BC$1569)*(AA$4:AA$1569-BC$4:BC$1569))/MAX(1,COUNTIF(AA$4:AA$1569,"&lt;"&amp;BC59+0.01)),BC59))</f>
        <v/>
      </c>
      <c r="BR59" s="9">
        <f>IF(AB59&gt;=BD59,0,IFERROR(BD59+SUMPRODUCT((AB$4:AB$1569&gt;=BD$4:BD$1569)*(AB$4:AB$1569-BD$4:BD$1569))/MAX(1,COUNTIF(AB$4:AB$1569,"&lt;"&amp;BD59+0.01)),BD59))</f>
        <v/>
      </c>
      <c r="BS59" s="9">
        <f>IF(AC59&gt;=BE59,0,IFERROR(BE59+SUMPRODUCT((AC$4:AC$1569&gt;=BE$4:BE$1569)*(AC$4:AC$1569-BE$4:BE$1569))/MAX(1,COUNTIF(AC$4:AC$1569,"&lt;"&amp;BE59+0.01)),BE59))</f>
        <v/>
      </c>
      <c r="BT59" s="9">
        <f>IF(AD59&gt;=BF59,0,IFERROR(BF59+SUMPRODUCT((AD$4:AD$1569&gt;=BF$4:BF$1569)*(AD$4:AD$1569-BF$4:BF$1569))/MAX(1,COUNTIF(AD$4:AD$1569,"&lt;"&amp;BF59+0.01)),BF59))</f>
        <v/>
      </c>
      <c r="BU59" s="9">
        <f>IF(AE59&gt;=BG59,0,IFERROR(BG59+SUMPRODUCT((AE$4:AE$1569&gt;=BG$4:BG$1569)*(AE$4:AE$1569-BG$4:BG$1569))/MAX(1,COUNTIF(AE$4:AE$1569,"&lt;"&amp;BG59+0.01)),BG59))</f>
        <v/>
      </c>
      <c r="BV59" s="9">
        <f>IF(AF59&gt;=BH59,0,IFERROR(BH59+SUMPRODUCT((AF$4:AF$1569&gt;=BH$4:BH$1569)*(AF$4:AF$1569-BH$4:BH$1569))/MAX(1,COUNTIF(AF$4:AF$1569,"&lt;"&amp;BH59+0.01)),BH59))</f>
        <v/>
      </c>
      <c r="BW59" s="9">
        <f>IF(AG59&gt;=BI59,0,IFERROR(BI59+SUMPRODUCT((AG$4:AG$1569&gt;=BI$4:BI$1569)*(AG$4:AG$1569-BI$4:BI$1569))/MAX(1,COUNTIF(AG$4:AG$1569,"&lt;"&amp;BI59+0.01)),BI59))</f>
        <v/>
      </c>
      <c r="BX59" s="9">
        <f>IF(AH59&gt;=BJ59,0,IFERROR(BJ59+SUMPRODUCT((AH$4:AH$1569&gt;=BJ$4:BJ$1569)*(AH$4:AH$1569-BJ$4:BJ$1569))/MAX(1,COUNTIF(AH$4:AH$1569,"&lt;"&amp;BJ59+0.01)),BJ59))</f>
        <v/>
      </c>
      <c r="BY59" s="9">
        <f>IF(AI59&gt;=BK59,0,IFERROR(BK59+SUMPRODUCT((AI$4:AI$1569&gt;=BK$4:BK$1569)*(AI$4:AI$1569-BK$4:BK$1569))/MAX(1,COUNTIF(AI$4:AI$1569,"&lt;"&amp;BK59+0.01)),BK59))</f>
        <v/>
      </c>
      <c r="BZ59" s="9">
        <f>IF(AJ59&gt;=BL59,0,IFERROR(BL59+SUMPRODUCT((AJ$4:AJ$1569&gt;=BL$4:BL$1569)*(AJ$4:AJ$1569-BL$4:BL$1569))/MAX(1,COUNTIF(AJ$4:AJ$1569,"&lt;"&amp;BL59+0.01)),BL59))</f>
        <v/>
      </c>
      <c r="CA59" s="9">
        <f>IF(AK59&gt;=BM59,0,IFERROR(BM59+SUMPRODUCT((AK$4:AK$1569&gt;=BM$4:BM$1569)*(AK$4:AK$1569-BM$4:BM$1569))/MAX(1,COUNTIF(AK$4:AK$1569,"&lt;"&amp;BM59+0.01)),BM59))</f>
        <v/>
      </c>
      <c r="CB59" s="9">
        <f>IF(AL59&gt;=BN59,0,IFERROR(BN59+SUMPRODUCT((AL$4:AL$1569&gt;=BN$4:BN$1569)*(AL$4:AL$1569-BN$4:BN$1569))/MAX(1,COUNTIF(AL$4:AL$1569,"&lt;"&amp;BN59+0.01)),BN59))</f>
        <v/>
      </c>
      <c r="CC59" s="5">
        <f>IF(AO59="🟢","VERDE",IF(AO59="🟡","AMARELO",IF(AO59="🟠","VERMELHO",IF(AO59="🔴","VERMELHO","ROXO"))))</f>
        <v/>
      </c>
      <c r="CD59" s="5" t="inlineStr">
        <is>
          <t>🌎 REGIÕES</t>
        </is>
      </c>
      <c r="CE59" s="5" t="inlineStr">
        <is>
          <t>SEM REDE</t>
        </is>
      </c>
    </row>
    <row r="60">
      <c r="A60" s="5" t="inlineStr">
        <is>
          <t>41626544000140</t>
        </is>
      </c>
      <c r="B60" s="5" t="inlineStr">
        <is>
          <t>ALICE NO PAIS DOS GRAOS COMERCIO DE ALIMENTOS</t>
        </is>
      </c>
      <c r="C60" s="5" t="inlineStr">
        <is>
          <t>06 - INTERNA - TUDO EM GRAOS / VGA</t>
        </is>
      </c>
      <c r="D60" s="5" t="inlineStr">
        <is>
          <t>DAIANE STAVICKI</t>
        </is>
      </c>
      <c r="E60" s="5" t="inlineStr">
        <is>
          <t>RS</t>
        </is>
      </c>
      <c r="F60" s="5">
        <f>IFERROR(VLOOKUP(C60,$AS$4:$AT$25,2,FALSE),"")</f>
        <v/>
      </c>
      <c r="G60" s="6">
        <f>IFERROR(VLOOKUP(C60,$AS$4:$AX$25,6,FALSE),"")</f>
        <v/>
      </c>
      <c r="H60" s="5">
        <f>IFERROR(VLOOKUP(C60,$AS$4:$AY$25,7,FALSE),"")</f>
        <v/>
      </c>
      <c r="I60" s="5">
        <f>IFERROR(VLOOKUP(C60,$AS$4:$AZ$25,8,FALSE),"")</f>
        <v/>
      </c>
      <c r="J60" s="7" t="inlineStr">
        <is>
          <t>.</t>
        </is>
      </c>
      <c r="K60" s="5" t="inlineStr">
        <is>
          <t>NACIONAL</t>
        </is>
      </c>
      <c r="L60" s="8" t="n">
        <v>8833.333333333334</v>
      </c>
      <c r="M60" s="9" t="n">
        <v>500</v>
      </c>
      <c r="N60" s="9" t="n">
        <v>500</v>
      </c>
      <c r="O60" s="9" t="n">
        <v>500</v>
      </c>
      <c r="P60" s="9" t="n">
        <v>666.6666666666666</v>
      </c>
      <c r="Q60" s="9" t="n">
        <v>666.6666666666666</v>
      </c>
      <c r="R60" s="9" t="n">
        <v>666.6666666666666</v>
      </c>
      <c r="S60" s="9" t="n">
        <v>833.3333333333334</v>
      </c>
      <c r="T60" s="9" t="n">
        <v>833.3333333333334</v>
      </c>
      <c r="U60" s="9" t="n">
        <v>833.3333333333334</v>
      </c>
      <c r="V60" s="9" t="n">
        <v>833.3333333333334</v>
      </c>
      <c r="W60" s="9" t="n">
        <v>1000</v>
      </c>
      <c r="X60" s="9" t="n">
        <v>1000</v>
      </c>
      <c r="Y60" s="7" t="inlineStr">
        <is>
          <t>.</t>
        </is>
      </c>
      <c r="Z60" s="8">
        <f>SUM(AA60:AL60)</f>
        <v/>
      </c>
      <c r="AA60" s="9" t="n">
        <v>0</v>
      </c>
      <c r="AB60" s="9" t="n">
        <v>0</v>
      </c>
      <c r="AC60" s="9" t="n">
        <v>0</v>
      </c>
      <c r="AD60" s="9" t="n">
        <v>0</v>
      </c>
      <c r="AE60" s="9" t="n">
        <v>0</v>
      </c>
      <c r="AF60" s="9" t="n">
        <v>0</v>
      </c>
      <c r="AG60" s="9" t="n">
        <v>0</v>
      </c>
      <c r="AH60" s="9" t="n">
        <v>2797.4</v>
      </c>
      <c r="AI60" s="9" t="n">
        <v>2088.7</v>
      </c>
      <c r="AJ60" s="9" t="n">
        <v>1740.66</v>
      </c>
      <c r="AK60" s="9" t="n">
        <v>0</v>
      </c>
      <c r="AL60" s="9" t="n">
        <v>1093.04</v>
      </c>
      <c r="AM60" s="7" t="inlineStr">
        <is>
          <t>.</t>
        </is>
      </c>
      <c r="AN60" s="6">
        <f>IF(L60=0,0,Z60/L60)</f>
        <v/>
      </c>
      <c r="AO60" s="5">
        <f>IF(AN60="","",IF(AN60&gt;=0.9,"🟢",IF(AN60&gt;=0.7,"🟡",IF(AN60&gt;=0.5,"🟠","🔴"))))</f>
        <v/>
      </c>
      <c r="AP60" s="9">
        <f>IF(L60=0,0,L60-Z60)</f>
        <v/>
      </c>
      <c r="AQ60" s="5">
        <f>IF(Z60=0,"",RANK(Z60,Z$4:Z$1569,0))</f>
        <v/>
      </c>
      <c r="AR60" s="7" t="inlineStr">
        <is>
          <t>.</t>
        </is>
      </c>
      <c r="BA60" s="7" t="inlineStr">
        <is>
          <t>.</t>
        </is>
      </c>
      <c r="BB60" s="9">
        <f>SUM(L$4:L$1569)/COUNTA(A$4:A$1569)</f>
        <v/>
      </c>
      <c r="BC60" s="9">
        <f>SUM(M$4:M$1569)/COUNTA(A$4:A$1569)</f>
        <v/>
      </c>
      <c r="BD60" s="9">
        <f>SUM(N$4:N$1569)/COUNTA(A$4:A$1569)</f>
        <v/>
      </c>
      <c r="BE60" s="9">
        <f>SUM(O$4:O$1569)/COUNTA(A$4:A$1569)</f>
        <v/>
      </c>
      <c r="BF60" s="9">
        <f>SUM(P$4:P$1569)/COUNTA(A$4:A$1569)</f>
        <v/>
      </c>
      <c r="BG60" s="9">
        <f>SUM(Q$4:Q$1569)/COUNTA(A$4:A$1569)</f>
        <v/>
      </c>
      <c r="BH60" s="9">
        <f>SUM(R$4:R$1569)/COUNTA(A$4:A$1569)</f>
        <v/>
      </c>
      <c r="BI60" s="9">
        <f>SUM(S$4:S$1569)/COUNTA(A$4:A$1569)</f>
        <v/>
      </c>
      <c r="BJ60" s="9">
        <f>SUM(T$4:T$1569)/COUNTA(A$4:A$1569)</f>
        <v/>
      </c>
      <c r="BK60" s="9">
        <f>SUM(U$4:U$1569)/COUNTA(A$4:A$1569)</f>
        <v/>
      </c>
      <c r="BL60" s="9">
        <f>SUM(V$4:V$1569)/COUNTA(A$4:A$1569)</f>
        <v/>
      </c>
      <c r="BM60" s="9">
        <f>SUM(W$4:W$1569)/COUNTA(A$4:A$1569)</f>
        <v/>
      </c>
      <c r="BN60" s="9">
        <f>SUM(X$4:X$1569)/COUNTA(A$4:A$1569)</f>
        <v/>
      </c>
      <c r="BO60" s="7" t="inlineStr">
        <is>
          <t>.</t>
        </is>
      </c>
      <c r="BP60" s="9">
        <f>IF(Z60&gt;=BB60,0,IFERROR(BB60+(SUMPRODUCT((Z$4:Z$1569&gt;=BB$4:BB$1569)*(Z$4:Z$1569-BB$4:BB$1569))/MAX(1,COUNTIF(Z$4:Z$1569,"&lt;"&amp;BB60+0.01))),BB60))</f>
        <v/>
      </c>
      <c r="BQ60" s="9">
        <f>IF(AA60&gt;=BC60,0,IFERROR(BC60+SUMPRODUCT((AA$4:AA$1569&gt;=BC$4:BC$1569)*(AA$4:AA$1569-BC$4:BC$1569))/MAX(1,COUNTIF(AA$4:AA$1569,"&lt;"&amp;BC60+0.01)),BC60))</f>
        <v/>
      </c>
      <c r="BR60" s="9">
        <f>IF(AB60&gt;=BD60,0,IFERROR(BD60+SUMPRODUCT((AB$4:AB$1569&gt;=BD$4:BD$1569)*(AB$4:AB$1569-BD$4:BD$1569))/MAX(1,COUNTIF(AB$4:AB$1569,"&lt;"&amp;BD60+0.01)),BD60))</f>
        <v/>
      </c>
      <c r="BS60" s="9">
        <f>IF(AC60&gt;=BE60,0,IFERROR(BE60+SUMPRODUCT((AC$4:AC$1569&gt;=BE$4:BE$1569)*(AC$4:AC$1569-BE$4:BE$1569))/MAX(1,COUNTIF(AC$4:AC$1569,"&lt;"&amp;BE60+0.01)),BE60))</f>
        <v/>
      </c>
      <c r="BT60" s="9">
        <f>IF(AD60&gt;=BF60,0,IFERROR(BF60+SUMPRODUCT((AD$4:AD$1569&gt;=BF$4:BF$1569)*(AD$4:AD$1569-BF$4:BF$1569))/MAX(1,COUNTIF(AD$4:AD$1569,"&lt;"&amp;BF60+0.01)),BF60))</f>
        <v/>
      </c>
      <c r="BU60" s="9">
        <f>IF(AE60&gt;=BG60,0,IFERROR(BG60+SUMPRODUCT((AE$4:AE$1569&gt;=BG$4:BG$1569)*(AE$4:AE$1569-BG$4:BG$1569))/MAX(1,COUNTIF(AE$4:AE$1569,"&lt;"&amp;BG60+0.01)),BG60))</f>
        <v/>
      </c>
      <c r="BV60" s="9">
        <f>IF(AF60&gt;=BH60,0,IFERROR(BH60+SUMPRODUCT((AF$4:AF$1569&gt;=BH$4:BH$1569)*(AF$4:AF$1569-BH$4:BH$1569))/MAX(1,COUNTIF(AF$4:AF$1569,"&lt;"&amp;BH60+0.01)),BH60))</f>
        <v/>
      </c>
      <c r="BW60" s="9">
        <f>IF(AG60&gt;=BI60,0,IFERROR(BI60+SUMPRODUCT((AG$4:AG$1569&gt;=BI$4:BI$1569)*(AG$4:AG$1569-BI$4:BI$1569))/MAX(1,COUNTIF(AG$4:AG$1569,"&lt;"&amp;BI60+0.01)),BI60))</f>
        <v/>
      </c>
      <c r="BX60" s="9">
        <f>IF(AH60&gt;=BJ60,0,IFERROR(BJ60+SUMPRODUCT((AH$4:AH$1569&gt;=BJ$4:BJ$1569)*(AH$4:AH$1569-BJ$4:BJ$1569))/MAX(1,COUNTIF(AH$4:AH$1569,"&lt;"&amp;BJ60+0.01)),BJ60))</f>
        <v/>
      </c>
      <c r="BY60" s="9">
        <f>IF(AI60&gt;=BK60,0,IFERROR(BK60+SUMPRODUCT((AI$4:AI$1569&gt;=BK$4:BK$1569)*(AI$4:AI$1569-BK$4:BK$1569))/MAX(1,COUNTIF(AI$4:AI$1569,"&lt;"&amp;BK60+0.01)),BK60))</f>
        <v/>
      </c>
      <c r="BZ60" s="9">
        <f>IF(AJ60&gt;=BL60,0,IFERROR(BL60+SUMPRODUCT((AJ$4:AJ$1569&gt;=BL$4:BL$1569)*(AJ$4:AJ$1569-BL$4:BL$1569))/MAX(1,COUNTIF(AJ$4:AJ$1569,"&lt;"&amp;BL60+0.01)),BL60))</f>
        <v/>
      </c>
      <c r="CA60" s="9">
        <f>IF(AK60&gt;=BM60,0,IFERROR(BM60+SUMPRODUCT((AK$4:AK$1569&gt;=BM$4:BM$1569)*(AK$4:AK$1569-BM$4:BM$1569))/MAX(1,COUNTIF(AK$4:AK$1569,"&lt;"&amp;BM60+0.01)),BM60))</f>
        <v/>
      </c>
      <c r="CB60" s="9">
        <f>IF(AL60&gt;=BN60,0,IFERROR(BN60+SUMPRODUCT((AL$4:AL$1569&gt;=BN$4:BN$1569)*(AL$4:AL$1569-BN$4:BN$1569))/MAX(1,COUNTIF(AL$4:AL$1569,"&lt;"&amp;BN60+0.01)),BN60))</f>
        <v/>
      </c>
      <c r="CC60" s="5">
        <f>IF(AO60="🟢","VERDE",IF(AO60="🟡","AMARELO",IF(AO60="🟠","VERMELHO",IF(AO60="🔴","VERMELHO","ROXO"))))</f>
        <v/>
      </c>
      <c r="CD60" s="5" t="inlineStr">
        <is>
          <t>🏢 REDES</t>
        </is>
      </c>
      <c r="CE60" s="5" t="inlineStr">
        <is>
          <t>TUDO EM GRAOS / VGA</t>
        </is>
      </c>
    </row>
    <row r="61">
      <c r="A61" s="5" t="inlineStr">
        <is>
          <t>09088606000103</t>
        </is>
      </c>
      <c r="B61" s="5" t="inlineStr">
        <is>
          <t>NATERRA SLZ</t>
        </is>
      </c>
      <c r="C61" s="5" t="inlineStr">
        <is>
          <t>06 - SEM GRUPO</t>
        </is>
      </c>
      <c r="D61" s="5" t="inlineStr">
        <is>
          <t>LARISSA PADILHA</t>
        </is>
      </c>
      <c r="E61" s="5" t="inlineStr">
        <is>
          <t>MA</t>
        </is>
      </c>
      <c r="F61" s="5">
        <f>IFERROR(VLOOKUP(C61,$AS$4:$AT$25,2,FALSE),"")</f>
        <v/>
      </c>
      <c r="G61" s="6">
        <f>IFERROR(VLOOKUP(C61,$AS$4:$AX$25,6,FALSE),"")</f>
        <v/>
      </c>
      <c r="H61" s="5">
        <f>IFERROR(VLOOKUP(C61,$AS$4:$AY$25,7,FALSE),"")</f>
        <v/>
      </c>
      <c r="I61" s="5">
        <f>IFERROR(VLOOKUP(C61,$AS$4:$AZ$25,8,FALSE),"")</f>
        <v/>
      </c>
      <c r="J61" s="7" t="inlineStr">
        <is>
          <t>.</t>
        </is>
      </c>
      <c r="K61" s="5" t="inlineStr">
        <is>
          <t>NORTE + MA</t>
        </is>
      </c>
      <c r="L61" s="8" t="n">
        <v>1440</v>
      </c>
      <c r="M61" s="9" t="n">
        <v>120</v>
      </c>
      <c r="N61" s="9" t="n">
        <v>120</v>
      </c>
      <c r="O61" s="9" t="n">
        <v>120</v>
      </c>
      <c r="P61" s="9" t="n">
        <v>120</v>
      </c>
      <c r="Q61" s="9" t="n">
        <v>120</v>
      </c>
      <c r="R61" s="9" t="n">
        <v>120</v>
      </c>
      <c r="S61" s="9" t="n">
        <v>120</v>
      </c>
      <c r="T61" s="9" t="n">
        <v>120</v>
      </c>
      <c r="U61" s="9" t="n">
        <v>120</v>
      </c>
      <c r="V61" s="9" t="n">
        <v>120</v>
      </c>
      <c r="W61" s="9" t="n">
        <v>120</v>
      </c>
      <c r="X61" s="9" t="n">
        <v>120</v>
      </c>
      <c r="Y61" s="7" t="inlineStr">
        <is>
          <t>.</t>
        </is>
      </c>
      <c r="Z61" s="8">
        <f>SUM(AA61:AL61)</f>
        <v/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1961.6</v>
      </c>
      <c r="AG61" s="9" t="n">
        <v>0</v>
      </c>
      <c r="AH61" s="9" t="n">
        <v>2596.83</v>
      </c>
      <c r="AI61" s="9" t="n">
        <v>0</v>
      </c>
      <c r="AJ61" s="9" t="n">
        <v>2541.41</v>
      </c>
      <c r="AK61" s="9" t="n">
        <v>0</v>
      </c>
      <c r="AL61" s="9" t="n">
        <v>0</v>
      </c>
      <c r="AM61" s="7" t="inlineStr">
        <is>
          <t>.</t>
        </is>
      </c>
      <c r="AN61" s="6">
        <f>IF(L61=0,0,Z61/L61)</f>
        <v/>
      </c>
      <c r="AO61" s="5">
        <f>IF(AN61="","",IF(AN61&gt;=0.9,"🟢",IF(AN61&gt;=0.7,"🟡",IF(AN61&gt;=0.5,"🟠","🔴"))))</f>
        <v/>
      </c>
      <c r="AP61" s="9">
        <f>IF(L61=0,0,L61-Z61)</f>
        <v/>
      </c>
      <c r="AQ61" s="5">
        <f>IF(Z61=0,"",RANK(Z61,Z$4:Z$1569,0))</f>
        <v/>
      </c>
      <c r="AR61" s="7" t="inlineStr">
        <is>
          <t>.</t>
        </is>
      </c>
      <c r="BA61" s="7" t="inlineStr">
        <is>
          <t>.</t>
        </is>
      </c>
      <c r="BB61" s="9">
        <f>SUM(L$4:L$1569)/COUNTA(A$4:A$1569)</f>
        <v/>
      </c>
      <c r="BC61" s="9">
        <f>SUM(M$4:M$1569)/COUNTA(A$4:A$1569)</f>
        <v/>
      </c>
      <c r="BD61" s="9">
        <f>SUM(N$4:N$1569)/COUNTA(A$4:A$1569)</f>
        <v/>
      </c>
      <c r="BE61" s="9">
        <f>SUM(O$4:O$1569)/COUNTA(A$4:A$1569)</f>
        <v/>
      </c>
      <c r="BF61" s="9">
        <f>SUM(P$4:P$1569)/COUNTA(A$4:A$1569)</f>
        <v/>
      </c>
      <c r="BG61" s="9">
        <f>SUM(Q$4:Q$1569)/COUNTA(A$4:A$1569)</f>
        <v/>
      </c>
      <c r="BH61" s="9">
        <f>SUM(R$4:R$1569)/COUNTA(A$4:A$1569)</f>
        <v/>
      </c>
      <c r="BI61" s="9">
        <f>SUM(S$4:S$1569)/COUNTA(A$4:A$1569)</f>
        <v/>
      </c>
      <c r="BJ61" s="9">
        <f>SUM(T$4:T$1569)/COUNTA(A$4:A$1569)</f>
        <v/>
      </c>
      <c r="BK61" s="9">
        <f>SUM(U$4:U$1569)/COUNTA(A$4:A$1569)</f>
        <v/>
      </c>
      <c r="BL61" s="9">
        <f>SUM(V$4:V$1569)/COUNTA(A$4:A$1569)</f>
        <v/>
      </c>
      <c r="BM61" s="9">
        <f>SUM(W$4:W$1569)/COUNTA(A$4:A$1569)</f>
        <v/>
      </c>
      <c r="BN61" s="9">
        <f>SUM(X$4:X$1569)/COUNTA(A$4:A$1569)</f>
        <v/>
      </c>
      <c r="BO61" s="7" t="inlineStr">
        <is>
          <t>.</t>
        </is>
      </c>
      <c r="BP61" s="9">
        <f>IF(Z61&gt;=BB61,0,IFERROR(BB61+(SUMPRODUCT((Z$4:Z$1569&gt;=BB$4:BB$1569)*(Z$4:Z$1569-BB$4:BB$1569))/MAX(1,COUNTIF(Z$4:Z$1569,"&lt;"&amp;BB61+0.01))),BB61))</f>
        <v/>
      </c>
      <c r="BQ61" s="9">
        <f>IF(AA61&gt;=BC61,0,IFERROR(BC61+SUMPRODUCT((AA$4:AA$1569&gt;=BC$4:BC$1569)*(AA$4:AA$1569-BC$4:BC$1569))/MAX(1,COUNTIF(AA$4:AA$1569,"&lt;"&amp;BC61+0.01)),BC61))</f>
        <v/>
      </c>
      <c r="BR61" s="9">
        <f>IF(AB61&gt;=BD61,0,IFERROR(BD61+SUMPRODUCT((AB$4:AB$1569&gt;=BD$4:BD$1569)*(AB$4:AB$1569-BD$4:BD$1569))/MAX(1,COUNTIF(AB$4:AB$1569,"&lt;"&amp;BD61+0.01)),BD61))</f>
        <v/>
      </c>
      <c r="BS61" s="9">
        <f>IF(AC61&gt;=BE61,0,IFERROR(BE61+SUMPRODUCT((AC$4:AC$1569&gt;=BE$4:BE$1569)*(AC$4:AC$1569-BE$4:BE$1569))/MAX(1,COUNTIF(AC$4:AC$1569,"&lt;"&amp;BE61+0.01)),BE61))</f>
        <v/>
      </c>
      <c r="BT61" s="9">
        <f>IF(AD61&gt;=BF61,0,IFERROR(BF61+SUMPRODUCT((AD$4:AD$1569&gt;=BF$4:BF$1569)*(AD$4:AD$1569-BF$4:BF$1569))/MAX(1,COUNTIF(AD$4:AD$1569,"&lt;"&amp;BF61+0.01)),BF61))</f>
        <v/>
      </c>
      <c r="BU61" s="9">
        <f>IF(AE61&gt;=BG61,0,IFERROR(BG61+SUMPRODUCT((AE$4:AE$1569&gt;=BG$4:BG$1569)*(AE$4:AE$1569-BG$4:BG$1569))/MAX(1,COUNTIF(AE$4:AE$1569,"&lt;"&amp;BG61+0.01)),BG61))</f>
        <v/>
      </c>
      <c r="BV61" s="9">
        <f>IF(AF61&gt;=BH61,0,IFERROR(BH61+SUMPRODUCT((AF$4:AF$1569&gt;=BH$4:BH$1569)*(AF$4:AF$1569-BH$4:BH$1569))/MAX(1,COUNTIF(AF$4:AF$1569,"&lt;"&amp;BH61+0.01)),BH61))</f>
        <v/>
      </c>
      <c r="BW61" s="9">
        <f>IF(AG61&gt;=BI61,0,IFERROR(BI61+SUMPRODUCT((AG$4:AG$1569&gt;=BI$4:BI$1569)*(AG$4:AG$1569-BI$4:BI$1569))/MAX(1,COUNTIF(AG$4:AG$1569,"&lt;"&amp;BI61+0.01)),BI61))</f>
        <v/>
      </c>
      <c r="BX61" s="9">
        <f>IF(AH61&gt;=BJ61,0,IFERROR(BJ61+SUMPRODUCT((AH$4:AH$1569&gt;=BJ$4:BJ$1569)*(AH$4:AH$1569-BJ$4:BJ$1569))/MAX(1,COUNTIF(AH$4:AH$1569,"&lt;"&amp;BJ61+0.01)),BJ61))</f>
        <v/>
      </c>
      <c r="BY61" s="9">
        <f>IF(AI61&gt;=BK61,0,IFERROR(BK61+SUMPRODUCT((AI$4:AI$1569&gt;=BK$4:BK$1569)*(AI$4:AI$1569-BK$4:BK$1569))/MAX(1,COUNTIF(AI$4:AI$1569,"&lt;"&amp;BK61+0.01)),BK61))</f>
        <v/>
      </c>
      <c r="BZ61" s="9">
        <f>IF(AJ61&gt;=BL61,0,IFERROR(BL61+SUMPRODUCT((AJ$4:AJ$1569&gt;=BL$4:BL$1569)*(AJ$4:AJ$1569-BL$4:BL$1569))/MAX(1,COUNTIF(AJ$4:AJ$1569,"&lt;"&amp;BL61+0.01)),BL61))</f>
        <v/>
      </c>
      <c r="CA61" s="9">
        <f>IF(AK61&gt;=BM61,0,IFERROR(BM61+SUMPRODUCT((AK$4:AK$1569&gt;=BM$4:BM$1569)*(AK$4:AK$1569-BM$4:BM$1569))/MAX(1,COUNTIF(AK$4:AK$1569,"&lt;"&amp;BM61+0.01)),BM61))</f>
        <v/>
      </c>
      <c r="CB61" s="9">
        <f>IF(AL61&gt;=BN61,0,IFERROR(BN61+SUMPRODUCT((AL$4:AL$1569&gt;=BN$4:BN$1569)*(AL$4:AL$1569-BN$4:BN$1569))/MAX(1,COUNTIF(AL$4:AL$1569,"&lt;"&amp;BN61+0.01)),BN61))</f>
        <v/>
      </c>
      <c r="CC61" s="5">
        <f>IF(AO61="🟢","VERDE",IF(AO61="🟡","AMARELO",IF(AO61="🟠","VERMELHO",IF(AO61="🔴","VERMELHO","ROXO"))))</f>
        <v/>
      </c>
      <c r="CD61" s="5" t="inlineStr">
        <is>
          <t>🌎 REGIÕES</t>
        </is>
      </c>
      <c r="CE61" s="5" t="inlineStr">
        <is>
          <t>SEM REDE</t>
        </is>
      </c>
    </row>
    <row r="62">
      <c r="A62" s="5" t="inlineStr">
        <is>
          <t>50353207000118</t>
        </is>
      </c>
      <c r="B62" s="5" t="inlineStr">
        <is>
          <t>EMPORIO COMPRE FACIL</t>
        </is>
      </c>
      <c r="C62" s="5" t="inlineStr">
        <is>
          <t>06 - SEM GRUPO</t>
        </is>
      </c>
      <c r="D62" s="5" t="inlineStr">
        <is>
          <t>JULIO GADRET</t>
        </is>
      </c>
      <c r="E62" s="5" t="inlineStr">
        <is>
          <t>PE</t>
        </is>
      </c>
      <c r="F62" s="5">
        <f>IFERROR(VLOOKUP(C62,$AS$4:$AT$25,2,FALSE),"")</f>
        <v/>
      </c>
      <c r="G62" s="6">
        <f>IFERROR(VLOOKUP(C62,$AS$4:$AX$25,6,FALSE),"")</f>
        <v/>
      </c>
      <c r="H62" s="5">
        <f>IFERROR(VLOOKUP(C62,$AS$4:$AY$25,7,FALSE),"")</f>
        <v/>
      </c>
      <c r="I62" s="5">
        <f>IFERROR(VLOOKUP(C62,$AS$4:$AZ$25,8,FALSE),"")</f>
        <v/>
      </c>
      <c r="J62" s="7" t="inlineStr">
        <is>
          <t>.</t>
        </is>
      </c>
      <c r="K62" s="5" t="inlineStr">
        <is>
          <t>NORDESTE (SEM MA)</t>
        </is>
      </c>
      <c r="L62" s="8" t="n">
        <v>1515.789473684211</v>
      </c>
      <c r="M62" s="9" t="n">
        <v>126.3157894736842</v>
      </c>
      <c r="N62" s="9" t="n">
        <v>126.3157894736842</v>
      </c>
      <c r="O62" s="9" t="n">
        <v>126.3157894736842</v>
      </c>
      <c r="P62" s="9" t="n">
        <v>126.3157894736842</v>
      </c>
      <c r="Q62" s="9" t="n">
        <v>126.3157894736842</v>
      </c>
      <c r="R62" s="9" t="n">
        <v>126.3157894736842</v>
      </c>
      <c r="S62" s="9" t="n">
        <v>126.3157894736842</v>
      </c>
      <c r="T62" s="9" t="n">
        <v>126.3157894736842</v>
      </c>
      <c r="U62" s="9" t="n">
        <v>126.3157894736842</v>
      </c>
      <c r="V62" s="9" t="n">
        <v>126.3157894736842</v>
      </c>
      <c r="W62" s="9" t="n">
        <v>126.3157894736842</v>
      </c>
      <c r="X62" s="9" t="n">
        <v>126.3157894736842</v>
      </c>
      <c r="Y62" s="7" t="inlineStr">
        <is>
          <t>.</t>
        </is>
      </c>
      <c r="Z62" s="8">
        <f>SUM(AA62:AL62)</f>
        <v/>
      </c>
      <c r="AA62" s="9" t="n">
        <v>0</v>
      </c>
      <c r="AB62" s="9" t="n">
        <v>0</v>
      </c>
      <c r="AC62" s="9" t="n">
        <v>0</v>
      </c>
      <c r="AD62" s="9" t="n">
        <v>0</v>
      </c>
      <c r="AE62" s="9" t="n">
        <v>0</v>
      </c>
      <c r="AF62" s="9" t="n">
        <v>0</v>
      </c>
      <c r="AG62" s="9" t="n">
        <v>0</v>
      </c>
      <c r="AH62" s="9" t="n">
        <v>0</v>
      </c>
      <c r="AI62" s="9" t="n">
        <v>0</v>
      </c>
      <c r="AJ62" s="9" t="n">
        <v>0</v>
      </c>
      <c r="AK62" s="9" t="n">
        <v>7721.81</v>
      </c>
      <c r="AL62" s="9" t="n">
        <v>0</v>
      </c>
      <c r="AM62" s="7" t="inlineStr">
        <is>
          <t>.</t>
        </is>
      </c>
      <c r="AN62" s="6">
        <f>IF(L62=0,0,Z62/L62)</f>
        <v/>
      </c>
      <c r="AO62" s="5">
        <f>IF(AN62="","",IF(AN62&gt;=0.9,"🟢",IF(AN62&gt;=0.7,"🟡",IF(AN62&gt;=0.5,"🟠","🔴"))))</f>
        <v/>
      </c>
      <c r="AP62" s="9">
        <f>IF(L62=0,0,L62-Z62)</f>
        <v/>
      </c>
      <c r="AQ62" s="5">
        <f>IF(Z62=0,"",RANK(Z62,Z$4:Z$1569,0))</f>
        <v/>
      </c>
      <c r="AR62" s="7" t="inlineStr">
        <is>
          <t>.</t>
        </is>
      </c>
      <c r="BA62" s="7" t="inlineStr">
        <is>
          <t>.</t>
        </is>
      </c>
      <c r="BB62" s="9">
        <f>SUM(L$4:L$1569)/COUNTA(A$4:A$1569)</f>
        <v/>
      </c>
      <c r="BC62" s="9">
        <f>SUM(M$4:M$1569)/COUNTA(A$4:A$1569)</f>
        <v/>
      </c>
      <c r="BD62" s="9">
        <f>SUM(N$4:N$1569)/COUNTA(A$4:A$1569)</f>
        <v/>
      </c>
      <c r="BE62" s="9">
        <f>SUM(O$4:O$1569)/COUNTA(A$4:A$1569)</f>
        <v/>
      </c>
      <c r="BF62" s="9">
        <f>SUM(P$4:P$1569)/COUNTA(A$4:A$1569)</f>
        <v/>
      </c>
      <c r="BG62" s="9">
        <f>SUM(Q$4:Q$1569)/COUNTA(A$4:A$1569)</f>
        <v/>
      </c>
      <c r="BH62" s="9">
        <f>SUM(R$4:R$1569)/COUNTA(A$4:A$1569)</f>
        <v/>
      </c>
      <c r="BI62" s="9">
        <f>SUM(S$4:S$1569)/COUNTA(A$4:A$1569)</f>
        <v/>
      </c>
      <c r="BJ62" s="9">
        <f>SUM(T$4:T$1569)/COUNTA(A$4:A$1569)</f>
        <v/>
      </c>
      <c r="BK62" s="9">
        <f>SUM(U$4:U$1569)/COUNTA(A$4:A$1569)</f>
        <v/>
      </c>
      <c r="BL62" s="9">
        <f>SUM(V$4:V$1569)/COUNTA(A$4:A$1569)</f>
        <v/>
      </c>
      <c r="BM62" s="9">
        <f>SUM(W$4:W$1569)/COUNTA(A$4:A$1569)</f>
        <v/>
      </c>
      <c r="BN62" s="9">
        <f>SUM(X$4:X$1569)/COUNTA(A$4:A$1569)</f>
        <v/>
      </c>
      <c r="BO62" s="7" t="inlineStr">
        <is>
          <t>.</t>
        </is>
      </c>
      <c r="BP62" s="9">
        <f>IF(Z62&gt;=BB62,0,IFERROR(BB62+(SUMPRODUCT((Z$4:Z$1569&gt;=BB$4:BB$1569)*(Z$4:Z$1569-BB$4:BB$1569))/MAX(1,COUNTIF(Z$4:Z$1569,"&lt;"&amp;BB62+0.01))),BB62))</f>
        <v/>
      </c>
      <c r="BQ62" s="9">
        <f>IF(AA62&gt;=BC62,0,IFERROR(BC62+SUMPRODUCT((AA$4:AA$1569&gt;=BC$4:BC$1569)*(AA$4:AA$1569-BC$4:BC$1569))/MAX(1,COUNTIF(AA$4:AA$1569,"&lt;"&amp;BC62+0.01)),BC62))</f>
        <v/>
      </c>
      <c r="BR62" s="9">
        <f>IF(AB62&gt;=BD62,0,IFERROR(BD62+SUMPRODUCT((AB$4:AB$1569&gt;=BD$4:BD$1569)*(AB$4:AB$1569-BD$4:BD$1569))/MAX(1,COUNTIF(AB$4:AB$1569,"&lt;"&amp;BD62+0.01)),BD62))</f>
        <v/>
      </c>
      <c r="BS62" s="9">
        <f>IF(AC62&gt;=BE62,0,IFERROR(BE62+SUMPRODUCT((AC$4:AC$1569&gt;=BE$4:BE$1569)*(AC$4:AC$1569-BE$4:BE$1569))/MAX(1,COUNTIF(AC$4:AC$1569,"&lt;"&amp;BE62+0.01)),BE62))</f>
        <v/>
      </c>
      <c r="BT62" s="9">
        <f>IF(AD62&gt;=BF62,0,IFERROR(BF62+SUMPRODUCT((AD$4:AD$1569&gt;=BF$4:BF$1569)*(AD$4:AD$1569-BF$4:BF$1569))/MAX(1,COUNTIF(AD$4:AD$1569,"&lt;"&amp;BF62+0.01)),BF62))</f>
        <v/>
      </c>
      <c r="BU62" s="9">
        <f>IF(AE62&gt;=BG62,0,IFERROR(BG62+SUMPRODUCT((AE$4:AE$1569&gt;=BG$4:BG$1569)*(AE$4:AE$1569-BG$4:BG$1569))/MAX(1,COUNTIF(AE$4:AE$1569,"&lt;"&amp;BG62+0.01)),BG62))</f>
        <v/>
      </c>
      <c r="BV62" s="9">
        <f>IF(AF62&gt;=BH62,0,IFERROR(BH62+SUMPRODUCT((AF$4:AF$1569&gt;=BH$4:BH$1569)*(AF$4:AF$1569-BH$4:BH$1569))/MAX(1,COUNTIF(AF$4:AF$1569,"&lt;"&amp;BH62+0.01)),BH62))</f>
        <v/>
      </c>
      <c r="BW62" s="9">
        <f>IF(AG62&gt;=BI62,0,IFERROR(BI62+SUMPRODUCT((AG$4:AG$1569&gt;=BI$4:BI$1569)*(AG$4:AG$1569-BI$4:BI$1569))/MAX(1,COUNTIF(AG$4:AG$1569,"&lt;"&amp;BI62+0.01)),BI62))</f>
        <v/>
      </c>
      <c r="BX62" s="9">
        <f>IF(AH62&gt;=BJ62,0,IFERROR(BJ62+SUMPRODUCT((AH$4:AH$1569&gt;=BJ$4:BJ$1569)*(AH$4:AH$1569-BJ$4:BJ$1569))/MAX(1,COUNTIF(AH$4:AH$1569,"&lt;"&amp;BJ62+0.01)),BJ62))</f>
        <v/>
      </c>
      <c r="BY62" s="9">
        <f>IF(AI62&gt;=BK62,0,IFERROR(BK62+SUMPRODUCT((AI$4:AI$1569&gt;=BK$4:BK$1569)*(AI$4:AI$1569-BK$4:BK$1569))/MAX(1,COUNTIF(AI$4:AI$1569,"&lt;"&amp;BK62+0.01)),BK62))</f>
        <v/>
      </c>
      <c r="BZ62" s="9">
        <f>IF(AJ62&gt;=BL62,0,IFERROR(BL62+SUMPRODUCT((AJ$4:AJ$1569&gt;=BL$4:BL$1569)*(AJ$4:AJ$1569-BL$4:BL$1569))/MAX(1,COUNTIF(AJ$4:AJ$1569,"&lt;"&amp;BL62+0.01)),BL62))</f>
        <v/>
      </c>
      <c r="CA62" s="9">
        <f>IF(AK62&gt;=BM62,0,IFERROR(BM62+SUMPRODUCT((AK$4:AK$1569&gt;=BM$4:BM$1569)*(AK$4:AK$1569-BM$4:BM$1569))/MAX(1,COUNTIF(AK$4:AK$1569,"&lt;"&amp;BM62+0.01)),BM62))</f>
        <v/>
      </c>
      <c r="CB62" s="9">
        <f>IF(AL62&gt;=BN62,0,IFERROR(BN62+SUMPRODUCT((AL$4:AL$1569&gt;=BN$4:BN$1569)*(AL$4:AL$1569-BN$4:BN$1569))/MAX(1,COUNTIF(AL$4:AL$1569,"&lt;"&amp;BN62+0.01)),BN62))</f>
        <v/>
      </c>
      <c r="CC62" s="5">
        <f>IF(AO62="🟢","VERDE",IF(AO62="🟡","AMARELO",IF(AO62="🟠","VERMELHO",IF(AO62="🔴","VERMELHO","ROXO"))))</f>
        <v/>
      </c>
      <c r="CD62" s="5" t="inlineStr">
        <is>
          <t>🌎 REGIÕES</t>
        </is>
      </c>
      <c r="CE62" s="5" t="inlineStr">
        <is>
          <t>SEM REDE</t>
        </is>
      </c>
    </row>
    <row r="63">
      <c r="A63" s="5" t="inlineStr">
        <is>
          <t>72500887000198</t>
        </is>
      </c>
      <c r="B63" s="5" t="inlineStr">
        <is>
          <t>MUNDO VERDE</t>
        </is>
      </c>
      <c r="C63" s="5" t="inlineStr">
        <is>
          <t>06 - INTERNA - MUNDO VERDE</t>
        </is>
      </c>
      <c r="D63" s="5" t="inlineStr">
        <is>
          <t>DAIANE STAVICKI</t>
        </is>
      </c>
      <c r="E63" s="5" t="inlineStr">
        <is>
          <t>RJ</t>
        </is>
      </c>
      <c r="F63" s="5">
        <f>IFERROR(VLOOKUP(C63,$AS$4:$AT$25,2,FALSE),"")</f>
        <v/>
      </c>
      <c r="G63" s="6">
        <f>IFERROR(VLOOKUP(C63,$AS$4:$AX$25,6,FALSE),"")</f>
        <v/>
      </c>
      <c r="H63" s="5">
        <f>IFERROR(VLOOKUP(C63,$AS$4:$AY$25,7,FALSE),"")</f>
        <v/>
      </c>
      <c r="I63" s="5">
        <f>IFERROR(VLOOKUP(C63,$AS$4:$AZ$25,8,FALSE),"")</f>
        <v/>
      </c>
      <c r="J63" s="7" t="inlineStr">
        <is>
          <t>.</t>
        </is>
      </c>
      <c r="K63" s="5" t="inlineStr">
        <is>
          <t>NACIONAL</t>
        </is>
      </c>
      <c r="L63" s="8" t="n">
        <v>11700</v>
      </c>
      <c r="M63" s="9" t="n">
        <v>600</v>
      </c>
      <c r="N63" s="9" t="n">
        <v>600</v>
      </c>
      <c r="O63" s="9" t="n">
        <v>600</v>
      </c>
      <c r="P63" s="9" t="n">
        <v>600</v>
      </c>
      <c r="Q63" s="9" t="n">
        <v>900</v>
      </c>
      <c r="R63" s="9" t="n">
        <v>900</v>
      </c>
      <c r="S63" s="9" t="n">
        <v>900</v>
      </c>
      <c r="T63" s="9" t="n">
        <v>1200</v>
      </c>
      <c r="U63" s="9" t="n">
        <v>1200</v>
      </c>
      <c r="V63" s="9" t="n">
        <v>1200</v>
      </c>
      <c r="W63" s="9" t="n">
        <v>1500</v>
      </c>
      <c r="X63" s="9" t="n">
        <v>1500</v>
      </c>
      <c r="Y63" s="7" t="inlineStr">
        <is>
          <t>.</t>
        </is>
      </c>
      <c r="Z63" s="8">
        <f>SUM(AA63:AL63)</f>
        <v/>
      </c>
      <c r="AA63" s="9" t="n">
        <v>0</v>
      </c>
      <c r="AB63" s="9" t="n">
        <v>0</v>
      </c>
      <c r="AC63" s="9" t="n">
        <v>2553.51</v>
      </c>
      <c r="AD63" s="9" t="n">
        <v>0</v>
      </c>
      <c r="AE63" s="9" t="n">
        <v>3356.38</v>
      </c>
      <c r="AF63" s="9" t="n">
        <v>1498.19</v>
      </c>
      <c r="AG63" s="9" t="n">
        <v>0</v>
      </c>
      <c r="AH63" s="9" t="n">
        <v>0</v>
      </c>
      <c r="AI63" s="9" t="n">
        <v>1226.35</v>
      </c>
      <c r="AJ63" s="9" t="n">
        <v>0</v>
      </c>
      <c r="AK63" s="9" t="n">
        <v>0</v>
      </c>
      <c r="AL63" s="9" t="n">
        <v>1873.3</v>
      </c>
      <c r="AM63" s="7" t="inlineStr">
        <is>
          <t>.</t>
        </is>
      </c>
      <c r="AN63" s="6">
        <f>IF(L63=0,0,Z63/L63)</f>
        <v/>
      </c>
      <c r="AO63" s="5">
        <f>IF(AN63="","",IF(AN63&gt;=0.9,"🟢",IF(AN63&gt;=0.7,"🟡",IF(AN63&gt;=0.5,"🟠","🔴"))))</f>
        <v/>
      </c>
      <c r="AP63" s="9">
        <f>IF(L63=0,0,L63-Z63)</f>
        <v/>
      </c>
      <c r="AQ63" s="5">
        <f>IF(Z63=0,"",RANK(Z63,Z$4:Z$1569,0))</f>
        <v/>
      </c>
      <c r="AR63" s="7" t="inlineStr">
        <is>
          <t>.</t>
        </is>
      </c>
      <c r="BA63" s="7" t="inlineStr">
        <is>
          <t>.</t>
        </is>
      </c>
      <c r="BB63" s="9">
        <f>SUM(L$4:L$1569)/COUNTA(A$4:A$1569)</f>
        <v/>
      </c>
      <c r="BC63" s="9">
        <f>SUM(M$4:M$1569)/COUNTA(A$4:A$1569)</f>
        <v/>
      </c>
      <c r="BD63" s="9">
        <f>SUM(N$4:N$1569)/COUNTA(A$4:A$1569)</f>
        <v/>
      </c>
      <c r="BE63" s="9">
        <f>SUM(O$4:O$1569)/COUNTA(A$4:A$1569)</f>
        <v/>
      </c>
      <c r="BF63" s="9">
        <f>SUM(P$4:P$1569)/COUNTA(A$4:A$1569)</f>
        <v/>
      </c>
      <c r="BG63" s="9">
        <f>SUM(Q$4:Q$1569)/COUNTA(A$4:A$1569)</f>
        <v/>
      </c>
      <c r="BH63" s="9">
        <f>SUM(R$4:R$1569)/COUNTA(A$4:A$1569)</f>
        <v/>
      </c>
      <c r="BI63" s="9">
        <f>SUM(S$4:S$1569)/COUNTA(A$4:A$1569)</f>
        <v/>
      </c>
      <c r="BJ63" s="9">
        <f>SUM(T$4:T$1569)/COUNTA(A$4:A$1569)</f>
        <v/>
      </c>
      <c r="BK63" s="9">
        <f>SUM(U$4:U$1569)/COUNTA(A$4:A$1569)</f>
        <v/>
      </c>
      <c r="BL63" s="9">
        <f>SUM(V$4:V$1569)/COUNTA(A$4:A$1569)</f>
        <v/>
      </c>
      <c r="BM63" s="9">
        <f>SUM(W$4:W$1569)/COUNTA(A$4:A$1569)</f>
        <v/>
      </c>
      <c r="BN63" s="9">
        <f>SUM(X$4:X$1569)/COUNTA(A$4:A$1569)</f>
        <v/>
      </c>
      <c r="BO63" s="7" t="inlineStr">
        <is>
          <t>.</t>
        </is>
      </c>
      <c r="BP63" s="9">
        <f>IF(Z63&gt;=BB63,0,IFERROR(BB63+(SUMPRODUCT((Z$4:Z$1569&gt;=BB$4:BB$1569)*(Z$4:Z$1569-BB$4:BB$1569))/MAX(1,COUNTIF(Z$4:Z$1569,"&lt;"&amp;BB63+0.01))),BB63))</f>
        <v/>
      </c>
      <c r="BQ63" s="9">
        <f>IF(AA63&gt;=BC63,0,IFERROR(BC63+SUMPRODUCT((AA$4:AA$1569&gt;=BC$4:BC$1569)*(AA$4:AA$1569-BC$4:BC$1569))/MAX(1,COUNTIF(AA$4:AA$1569,"&lt;"&amp;BC63+0.01)),BC63))</f>
        <v/>
      </c>
      <c r="BR63" s="9">
        <f>IF(AB63&gt;=BD63,0,IFERROR(BD63+SUMPRODUCT((AB$4:AB$1569&gt;=BD$4:BD$1569)*(AB$4:AB$1569-BD$4:BD$1569))/MAX(1,COUNTIF(AB$4:AB$1569,"&lt;"&amp;BD63+0.01)),BD63))</f>
        <v/>
      </c>
      <c r="BS63" s="9">
        <f>IF(AC63&gt;=BE63,0,IFERROR(BE63+SUMPRODUCT((AC$4:AC$1569&gt;=BE$4:BE$1569)*(AC$4:AC$1569-BE$4:BE$1569))/MAX(1,COUNTIF(AC$4:AC$1569,"&lt;"&amp;BE63+0.01)),BE63))</f>
        <v/>
      </c>
      <c r="BT63" s="9">
        <f>IF(AD63&gt;=BF63,0,IFERROR(BF63+SUMPRODUCT((AD$4:AD$1569&gt;=BF$4:BF$1569)*(AD$4:AD$1569-BF$4:BF$1569))/MAX(1,COUNTIF(AD$4:AD$1569,"&lt;"&amp;BF63+0.01)),BF63))</f>
        <v/>
      </c>
      <c r="BU63" s="9">
        <f>IF(AE63&gt;=BG63,0,IFERROR(BG63+SUMPRODUCT((AE$4:AE$1569&gt;=BG$4:BG$1569)*(AE$4:AE$1569-BG$4:BG$1569))/MAX(1,COUNTIF(AE$4:AE$1569,"&lt;"&amp;BG63+0.01)),BG63))</f>
        <v/>
      </c>
      <c r="BV63" s="9">
        <f>IF(AF63&gt;=BH63,0,IFERROR(BH63+SUMPRODUCT((AF$4:AF$1569&gt;=BH$4:BH$1569)*(AF$4:AF$1569-BH$4:BH$1569))/MAX(1,COUNTIF(AF$4:AF$1569,"&lt;"&amp;BH63+0.01)),BH63))</f>
        <v/>
      </c>
      <c r="BW63" s="9">
        <f>IF(AG63&gt;=BI63,0,IFERROR(BI63+SUMPRODUCT((AG$4:AG$1569&gt;=BI$4:BI$1569)*(AG$4:AG$1569-BI$4:BI$1569))/MAX(1,COUNTIF(AG$4:AG$1569,"&lt;"&amp;BI63+0.01)),BI63))</f>
        <v/>
      </c>
      <c r="BX63" s="9">
        <f>IF(AH63&gt;=BJ63,0,IFERROR(BJ63+SUMPRODUCT((AH$4:AH$1569&gt;=BJ$4:BJ$1569)*(AH$4:AH$1569-BJ$4:BJ$1569))/MAX(1,COUNTIF(AH$4:AH$1569,"&lt;"&amp;BJ63+0.01)),BJ63))</f>
        <v/>
      </c>
      <c r="BY63" s="9">
        <f>IF(AI63&gt;=BK63,0,IFERROR(BK63+SUMPRODUCT((AI$4:AI$1569&gt;=BK$4:BK$1569)*(AI$4:AI$1569-BK$4:BK$1569))/MAX(1,COUNTIF(AI$4:AI$1569,"&lt;"&amp;BK63+0.01)),BK63))</f>
        <v/>
      </c>
      <c r="BZ63" s="9">
        <f>IF(AJ63&gt;=BL63,0,IFERROR(BL63+SUMPRODUCT((AJ$4:AJ$1569&gt;=BL$4:BL$1569)*(AJ$4:AJ$1569-BL$4:BL$1569))/MAX(1,COUNTIF(AJ$4:AJ$1569,"&lt;"&amp;BL63+0.01)),BL63))</f>
        <v/>
      </c>
      <c r="CA63" s="9">
        <f>IF(AK63&gt;=BM63,0,IFERROR(BM63+SUMPRODUCT((AK$4:AK$1569&gt;=BM$4:BM$1569)*(AK$4:AK$1569-BM$4:BM$1569))/MAX(1,COUNTIF(AK$4:AK$1569,"&lt;"&amp;BM63+0.01)),BM63))</f>
        <v/>
      </c>
      <c r="CB63" s="9">
        <f>IF(AL63&gt;=BN63,0,IFERROR(BN63+SUMPRODUCT((AL$4:AL$1569&gt;=BN$4:BN$1569)*(AL$4:AL$1569-BN$4:BN$1569))/MAX(1,COUNTIF(AL$4:AL$1569,"&lt;"&amp;BN63+0.01)),BN63))</f>
        <v/>
      </c>
      <c r="CC63" s="5">
        <f>IF(AO63="🟢","VERDE",IF(AO63="🟡","AMARELO",IF(AO63="🟠","VERMELHO",IF(AO63="🔴","VERMELHO","ROXO"))))</f>
        <v/>
      </c>
      <c r="CD63" s="5" t="inlineStr">
        <is>
          <t>🏢 REDES</t>
        </is>
      </c>
      <c r="CE63" s="5" t="inlineStr">
        <is>
          <t>MUNDO VERDE</t>
        </is>
      </c>
    </row>
    <row r="64">
      <c r="A64" s="5" t="inlineStr">
        <is>
          <t>29841719000137</t>
        </is>
      </c>
      <c r="B64" s="5" t="inlineStr">
        <is>
          <t>MERCADO KRAU'S</t>
        </is>
      </c>
      <c r="C64" s="5" t="inlineStr">
        <is>
          <t>06 - SEM GRUPO</t>
        </is>
      </c>
      <c r="D64" s="5" t="inlineStr">
        <is>
          <t>LARISSA PADILHA</t>
        </is>
      </c>
      <c r="E64" s="5" t="inlineStr">
        <is>
          <t>MS</t>
        </is>
      </c>
      <c r="F64" s="5">
        <f>IFERROR(VLOOKUP(C64,$AS$4:$AT$25,2,FALSE),"")</f>
        <v/>
      </c>
      <c r="G64" s="6">
        <f>IFERROR(VLOOKUP(C64,$AS$4:$AX$25,6,FALSE),"")</f>
        <v/>
      </c>
      <c r="H64" s="5">
        <f>IFERROR(VLOOKUP(C64,$AS$4:$AY$25,7,FALSE),"")</f>
        <v/>
      </c>
      <c r="I64" s="5">
        <f>IFERROR(VLOOKUP(C64,$AS$4:$AZ$25,8,FALSE),"")</f>
        <v/>
      </c>
      <c r="J64" s="7" t="inlineStr">
        <is>
          <t>.</t>
        </is>
      </c>
      <c r="K64" s="5" t="inlineStr">
        <is>
          <t>CENTRO OESTE</t>
        </is>
      </c>
      <c r="L64" s="8" t="n">
        <v>1542.857142857143</v>
      </c>
      <c r="M64" s="9" t="n">
        <v>128.5714285714286</v>
      </c>
      <c r="N64" s="9" t="n">
        <v>128.5714285714286</v>
      </c>
      <c r="O64" s="9" t="n">
        <v>128.5714285714286</v>
      </c>
      <c r="P64" s="9" t="n">
        <v>128.5714285714286</v>
      </c>
      <c r="Q64" s="9" t="n">
        <v>128.5714285714286</v>
      </c>
      <c r="R64" s="9" t="n">
        <v>128.5714285714286</v>
      </c>
      <c r="S64" s="9" t="n">
        <v>128.5714285714286</v>
      </c>
      <c r="T64" s="9" t="n">
        <v>128.5714285714286</v>
      </c>
      <c r="U64" s="9" t="n">
        <v>128.5714285714286</v>
      </c>
      <c r="V64" s="9" t="n">
        <v>128.5714285714286</v>
      </c>
      <c r="W64" s="9" t="n">
        <v>128.5714285714286</v>
      </c>
      <c r="X64" s="9" t="n">
        <v>128.5714285714286</v>
      </c>
      <c r="Y64" s="7" t="inlineStr">
        <is>
          <t>.</t>
        </is>
      </c>
      <c r="Z64" s="8">
        <f>SUM(AA64:AL64)</f>
        <v/>
      </c>
      <c r="AA64" s="9" t="n">
        <v>0</v>
      </c>
      <c r="AB64" s="9" t="n">
        <v>0</v>
      </c>
      <c r="AC64" s="9" t="n">
        <v>0</v>
      </c>
      <c r="AD64" s="9" t="n">
        <v>3043.77</v>
      </c>
      <c r="AE64" s="9" t="n">
        <v>0</v>
      </c>
      <c r="AF64" s="9" t="n">
        <v>0</v>
      </c>
      <c r="AG64" s="9" t="n">
        <v>0</v>
      </c>
      <c r="AH64" s="9" t="n">
        <v>2363.33</v>
      </c>
      <c r="AI64" s="9" t="n">
        <v>0</v>
      </c>
      <c r="AJ64" s="9" t="n">
        <v>0</v>
      </c>
      <c r="AK64" s="9" t="n">
        <v>0</v>
      </c>
      <c r="AL64" s="9" t="n">
        <v>2020.35</v>
      </c>
      <c r="AM64" s="7" t="inlineStr">
        <is>
          <t>.</t>
        </is>
      </c>
      <c r="AN64" s="6">
        <f>IF(L64=0,0,Z64/L64)</f>
        <v/>
      </c>
      <c r="AO64" s="5">
        <f>IF(AN64="","",IF(AN64&gt;=0.9,"🟢",IF(AN64&gt;=0.7,"🟡",IF(AN64&gt;=0.5,"🟠","🔴"))))</f>
        <v/>
      </c>
      <c r="AP64" s="9">
        <f>IF(L64=0,0,L64-Z64)</f>
        <v/>
      </c>
      <c r="AQ64" s="5">
        <f>IF(Z64=0,"",RANK(Z64,Z$4:Z$1569,0))</f>
        <v/>
      </c>
      <c r="AR64" s="7" t="inlineStr">
        <is>
          <t>.</t>
        </is>
      </c>
      <c r="BA64" s="7" t="inlineStr">
        <is>
          <t>.</t>
        </is>
      </c>
      <c r="BB64" s="9">
        <f>SUM(L$4:L$1569)/COUNTA(A$4:A$1569)</f>
        <v/>
      </c>
      <c r="BC64" s="9">
        <f>SUM(M$4:M$1569)/COUNTA(A$4:A$1569)</f>
        <v/>
      </c>
      <c r="BD64" s="9">
        <f>SUM(N$4:N$1569)/COUNTA(A$4:A$1569)</f>
        <v/>
      </c>
      <c r="BE64" s="9">
        <f>SUM(O$4:O$1569)/COUNTA(A$4:A$1569)</f>
        <v/>
      </c>
      <c r="BF64" s="9">
        <f>SUM(P$4:P$1569)/COUNTA(A$4:A$1569)</f>
        <v/>
      </c>
      <c r="BG64" s="9">
        <f>SUM(Q$4:Q$1569)/COUNTA(A$4:A$1569)</f>
        <v/>
      </c>
      <c r="BH64" s="9">
        <f>SUM(R$4:R$1569)/COUNTA(A$4:A$1569)</f>
        <v/>
      </c>
      <c r="BI64" s="9">
        <f>SUM(S$4:S$1569)/COUNTA(A$4:A$1569)</f>
        <v/>
      </c>
      <c r="BJ64" s="9">
        <f>SUM(T$4:T$1569)/COUNTA(A$4:A$1569)</f>
        <v/>
      </c>
      <c r="BK64" s="9">
        <f>SUM(U$4:U$1569)/COUNTA(A$4:A$1569)</f>
        <v/>
      </c>
      <c r="BL64" s="9">
        <f>SUM(V$4:V$1569)/COUNTA(A$4:A$1569)</f>
        <v/>
      </c>
      <c r="BM64" s="9">
        <f>SUM(W$4:W$1569)/COUNTA(A$4:A$1569)</f>
        <v/>
      </c>
      <c r="BN64" s="9">
        <f>SUM(X$4:X$1569)/COUNTA(A$4:A$1569)</f>
        <v/>
      </c>
      <c r="BO64" s="7" t="inlineStr">
        <is>
          <t>.</t>
        </is>
      </c>
      <c r="BP64" s="9">
        <f>IF(Z64&gt;=BB64,0,IFERROR(BB64+(SUMPRODUCT((Z$4:Z$1569&gt;=BB$4:BB$1569)*(Z$4:Z$1569-BB$4:BB$1569))/MAX(1,COUNTIF(Z$4:Z$1569,"&lt;"&amp;BB64+0.01))),BB64))</f>
        <v/>
      </c>
      <c r="BQ64" s="9">
        <f>IF(AA64&gt;=BC64,0,IFERROR(BC64+SUMPRODUCT((AA$4:AA$1569&gt;=BC$4:BC$1569)*(AA$4:AA$1569-BC$4:BC$1569))/MAX(1,COUNTIF(AA$4:AA$1569,"&lt;"&amp;BC64+0.01)),BC64))</f>
        <v/>
      </c>
      <c r="BR64" s="9">
        <f>IF(AB64&gt;=BD64,0,IFERROR(BD64+SUMPRODUCT((AB$4:AB$1569&gt;=BD$4:BD$1569)*(AB$4:AB$1569-BD$4:BD$1569))/MAX(1,COUNTIF(AB$4:AB$1569,"&lt;"&amp;BD64+0.01)),BD64))</f>
        <v/>
      </c>
      <c r="BS64" s="9">
        <f>IF(AC64&gt;=BE64,0,IFERROR(BE64+SUMPRODUCT((AC$4:AC$1569&gt;=BE$4:BE$1569)*(AC$4:AC$1569-BE$4:BE$1569))/MAX(1,COUNTIF(AC$4:AC$1569,"&lt;"&amp;BE64+0.01)),BE64))</f>
        <v/>
      </c>
      <c r="BT64" s="9">
        <f>IF(AD64&gt;=BF64,0,IFERROR(BF64+SUMPRODUCT((AD$4:AD$1569&gt;=BF$4:BF$1569)*(AD$4:AD$1569-BF$4:BF$1569))/MAX(1,COUNTIF(AD$4:AD$1569,"&lt;"&amp;BF64+0.01)),BF64))</f>
        <v/>
      </c>
      <c r="BU64" s="9">
        <f>IF(AE64&gt;=BG64,0,IFERROR(BG64+SUMPRODUCT((AE$4:AE$1569&gt;=BG$4:BG$1569)*(AE$4:AE$1569-BG$4:BG$1569))/MAX(1,COUNTIF(AE$4:AE$1569,"&lt;"&amp;BG64+0.01)),BG64))</f>
        <v/>
      </c>
      <c r="BV64" s="9">
        <f>IF(AF64&gt;=BH64,0,IFERROR(BH64+SUMPRODUCT((AF$4:AF$1569&gt;=BH$4:BH$1569)*(AF$4:AF$1569-BH$4:BH$1569))/MAX(1,COUNTIF(AF$4:AF$1569,"&lt;"&amp;BH64+0.01)),BH64))</f>
        <v/>
      </c>
      <c r="BW64" s="9">
        <f>IF(AG64&gt;=BI64,0,IFERROR(BI64+SUMPRODUCT((AG$4:AG$1569&gt;=BI$4:BI$1569)*(AG$4:AG$1569-BI$4:BI$1569))/MAX(1,COUNTIF(AG$4:AG$1569,"&lt;"&amp;BI64+0.01)),BI64))</f>
        <v/>
      </c>
      <c r="BX64" s="9">
        <f>IF(AH64&gt;=BJ64,0,IFERROR(BJ64+SUMPRODUCT((AH$4:AH$1569&gt;=BJ$4:BJ$1569)*(AH$4:AH$1569-BJ$4:BJ$1569))/MAX(1,COUNTIF(AH$4:AH$1569,"&lt;"&amp;BJ64+0.01)),BJ64))</f>
        <v/>
      </c>
      <c r="BY64" s="9">
        <f>IF(AI64&gt;=BK64,0,IFERROR(BK64+SUMPRODUCT((AI$4:AI$1569&gt;=BK$4:BK$1569)*(AI$4:AI$1569-BK$4:BK$1569))/MAX(1,COUNTIF(AI$4:AI$1569,"&lt;"&amp;BK64+0.01)),BK64))</f>
        <v/>
      </c>
      <c r="BZ64" s="9">
        <f>IF(AJ64&gt;=BL64,0,IFERROR(BL64+SUMPRODUCT((AJ$4:AJ$1569&gt;=BL$4:BL$1569)*(AJ$4:AJ$1569-BL$4:BL$1569))/MAX(1,COUNTIF(AJ$4:AJ$1569,"&lt;"&amp;BL64+0.01)),BL64))</f>
        <v/>
      </c>
      <c r="CA64" s="9">
        <f>IF(AK64&gt;=BM64,0,IFERROR(BM64+SUMPRODUCT((AK$4:AK$1569&gt;=BM$4:BM$1569)*(AK$4:AK$1569-BM$4:BM$1569))/MAX(1,COUNTIF(AK$4:AK$1569,"&lt;"&amp;BM64+0.01)),BM64))</f>
        <v/>
      </c>
      <c r="CB64" s="9">
        <f>IF(AL64&gt;=BN64,0,IFERROR(BN64+SUMPRODUCT((AL$4:AL$1569&gt;=BN$4:BN$1569)*(AL$4:AL$1569-BN$4:BN$1569))/MAX(1,COUNTIF(AL$4:AL$1569,"&lt;"&amp;BN64+0.01)),BN64))</f>
        <v/>
      </c>
      <c r="CC64" s="5">
        <f>IF(AO64="🟢","VERDE",IF(AO64="🟡","AMARELO",IF(AO64="🟠","VERMELHO",IF(AO64="🔴","VERMELHO","ROXO"))))</f>
        <v/>
      </c>
      <c r="CD64" s="5" t="inlineStr">
        <is>
          <t>🌎 REGIÕES</t>
        </is>
      </c>
      <c r="CE64" s="5" t="inlineStr">
        <is>
          <t>SEM REDE</t>
        </is>
      </c>
    </row>
    <row r="65">
      <c r="A65" s="5" t="inlineStr">
        <is>
          <t>15415386000170</t>
        </is>
      </c>
      <c r="B65" s="5" t="inlineStr">
        <is>
          <t>DI MANGIARE ALIMENTOS LTDA</t>
        </is>
      </c>
      <c r="C65" s="5" t="inlineStr">
        <is>
          <t>06 - SEM GRUPO</t>
        </is>
      </c>
      <c r="D65" s="5" t="inlineStr">
        <is>
          <t>HEMANUELE DITZEL (MANU)</t>
        </is>
      </c>
      <c r="E65" s="5" t="inlineStr">
        <is>
          <t>SC</t>
        </is>
      </c>
      <c r="F65" s="5">
        <f>IFERROR(VLOOKUP(C65,$AS$4:$AT$25,2,FALSE),"")</f>
        <v/>
      </c>
      <c r="G65" s="6">
        <f>IFERROR(VLOOKUP(C65,$AS$4:$AX$25,6,FALSE),"")</f>
        <v/>
      </c>
      <c r="H65" s="5">
        <f>IFERROR(VLOOKUP(C65,$AS$4:$AY$25,7,FALSE),"")</f>
        <v/>
      </c>
      <c r="I65" s="5">
        <f>IFERROR(VLOOKUP(C65,$AS$4:$AZ$25,8,FALSE),"")</f>
        <v/>
      </c>
      <c r="J65" s="7" t="inlineStr">
        <is>
          <t>.</t>
        </is>
      </c>
      <c r="K65" s="5" t="inlineStr">
        <is>
          <t>SUL</t>
        </is>
      </c>
      <c r="L65" s="8" t="n">
        <v>1513.953488372093</v>
      </c>
      <c r="M65" s="9" t="n">
        <v>118.6046511627907</v>
      </c>
      <c r="N65" s="9" t="n">
        <v>118.6046511627907</v>
      </c>
      <c r="O65" s="9" t="n">
        <v>118.6046511627907</v>
      </c>
      <c r="P65" s="9" t="n">
        <v>125.5813953488372</v>
      </c>
      <c r="Q65" s="9" t="n">
        <v>125.5813953488372</v>
      </c>
      <c r="R65" s="9" t="n">
        <v>125.5813953488372</v>
      </c>
      <c r="S65" s="9" t="n">
        <v>125.5813953488372</v>
      </c>
      <c r="T65" s="9" t="n">
        <v>125.5813953488372</v>
      </c>
      <c r="U65" s="9" t="n">
        <v>132.5581395348837</v>
      </c>
      <c r="V65" s="9" t="n">
        <v>132.5581395348837</v>
      </c>
      <c r="W65" s="9" t="n">
        <v>132.5581395348837</v>
      </c>
      <c r="X65" s="9" t="n">
        <v>132.5581395348837</v>
      </c>
      <c r="Y65" s="7" t="inlineStr">
        <is>
          <t>.</t>
        </is>
      </c>
      <c r="Z65" s="8">
        <f>SUM(AA65:AL65)</f>
        <v/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3492.27</v>
      </c>
      <c r="AK65" s="9" t="n">
        <v>3451.19</v>
      </c>
      <c r="AL65" s="9" t="n">
        <v>0</v>
      </c>
      <c r="AM65" s="7" t="inlineStr">
        <is>
          <t>.</t>
        </is>
      </c>
      <c r="AN65" s="6">
        <f>IF(L65=0,0,Z65/L65)</f>
        <v/>
      </c>
      <c r="AO65" s="5">
        <f>IF(AN65="","",IF(AN65&gt;=0.9,"🟢",IF(AN65&gt;=0.7,"🟡",IF(AN65&gt;=0.5,"🟠","🔴"))))</f>
        <v/>
      </c>
      <c r="AP65" s="9">
        <f>IF(L65=0,0,L65-Z65)</f>
        <v/>
      </c>
      <c r="AQ65" s="5">
        <f>IF(Z65=0,"",RANK(Z65,Z$4:Z$1569,0))</f>
        <v/>
      </c>
      <c r="AR65" s="7" t="inlineStr">
        <is>
          <t>.</t>
        </is>
      </c>
      <c r="BA65" s="7" t="inlineStr">
        <is>
          <t>.</t>
        </is>
      </c>
      <c r="BB65" s="9">
        <f>SUM(L$4:L$1569)/COUNTA(A$4:A$1569)</f>
        <v/>
      </c>
      <c r="BC65" s="9">
        <f>SUM(M$4:M$1569)/COUNTA(A$4:A$1569)</f>
        <v/>
      </c>
      <c r="BD65" s="9">
        <f>SUM(N$4:N$1569)/COUNTA(A$4:A$1569)</f>
        <v/>
      </c>
      <c r="BE65" s="9">
        <f>SUM(O$4:O$1569)/COUNTA(A$4:A$1569)</f>
        <v/>
      </c>
      <c r="BF65" s="9">
        <f>SUM(P$4:P$1569)/COUNTA(A$4:A$1569)</f>
        <v/>
      </c>
      <c r="BG65" s="9">
        <f>SUM(Q$4:Q$1569)/COUNTA(A$4:A$1569)</f>
        <v/>
      </c>
      <c r="BH65" s="9">
        <f>SUM(R$4:R$1569)/COUNTA(A$4:A$1569)</f>
        <v/>
      </c>
      <c r="BI65" s="9">
        <f>SUM(S$4:S$1569)/COUNTA(A$4:A$1569)</f>
        <v/>
      </c>
      <c r="BJ65" s="9">
        <f>SUM(T$4:T$1569)/COUNTA(A$4:A$1569)</f>
        <v/>
      </c>
      <c r="BK65" s="9">
        <f>SUM(U$4:U$1569)/COUNTA(A$4:A$1569)</f>
        <v/>
      </c>
      <c r="BL65" s="9">
        <f>SUM(V$4:V$1569)/COUNTA(A$4:A$1569)</f>
        <v/>
      </c>
      <c r="BM65" s="9">
        <f>SUM(W$4:W$1569)/COUNTA(A$4:A$1569)</f>
        <v/>
      </c>
      <c r="BN65" s="9">
        <f>SUM(X$4:X$1569)/COUNTA(A$4:A$1569)</f>
        <v/>
      </c>
      <c r="BO65" s="7" t="inlineStr">
        <is>
          <t>.</t>
        </is>
      </c>
      <c r="BP65" s="9">
        <f>IF(Z65&gt;=BB65,0,IFERROR(BB65+(SUMPRODUCT((Z$4:Z$1569&gt;=BB$4:BB$1569)*(Z$4:Z$1569-BB$4:BB$1569))/MAX(1,COUNTIF(Z$4:Z$1569,"&lt;"&amp;BB65+0.01))),BB65))</f>
        <v/>
      </c>
      <c r="BQ65" s="9">
        <f>IF(AA65&gt;=BC65,0,IFERROR(BC65+SUMPRODUCT((AA$4:AA$1569&gt;=BC$4:BC$1569)*(AA$4:AA$1569-BC$4:BC$1569))/MAX(1,COUNTIF(AA$4:AA$1569,"&lt;"&amp;BC65+0.01)),BC65))</f>
        <v/>
      </c>
      <c r="BR65" s="9">
        <f>IF(AB65&gt;=BD65,0,IFERROR(BD65+SUMPRODUCT((AB$4:AB$1569&gt;=BD$4:BD$1569)*(AB$4:AB$1569-BD$4:BD$1569))/MAX(1,COUNTIF(AB$4:AB$1569,"&lt;"&amp;BD65+0.01)),BD65))</f>
        <v/>
      </c>
      <c r="BS65" s="9">
        <f>IF(AC65&gt;=BE65,0,IFERROR(BE65+SUMPRODUCT((AC$4:AC$1569&gt;=BE$4:BE$1569)*(AC$4:AC$1569-BE$4:BE$1569))/MAX(1,COUNTIF(AC$4:AC$1569,"&lt;"&amp;BE65+0.01)),BE65))</f>
        <v/>
      </c>
      <c r="BT65" s="9">
        <f>IF(AD65&gt;=BF65,0,IFERROR(BF65+SUMPRODUCT((AD$4:AD$1569&gt;=BF$4:BF$1569)*(AD$4:AD$1569-BF$4:BF$1569))/MAX(1,COUNTIF(AD$4:AD$1569,"&lt;"&amp;BF65+0.01)),BF65))</f>
        <v/>
      </c>
      <c r="BU65" s="9">
        <f>IF(AE65&gt;=BG65,0,IFERROR(BG65+SUMPRODUCT((AE$4:AE$1569&gt;=BG$4:BG$1569)*(AE$4:AE$1569-BG$4:BG$1569))/MAX(1,COUNTIF(AE$4:AE$1569,"&lt;"&amp;BG65+0.01)),BG65))</f>
        <v/>
      </c>
      <c r="BV65" s="9">
        <f>IF(AF65&gt;=BH65,0,IFERROR(BH65+SUMPRODUCT((AF$4:AF$1569&gt;=BH$4:BH$1569)*(AF$4:AF$1569-BH$4:BH$1569))/MAX(1,COUNTIF(AF$4:AF$1569,"&lt;"&amp;BH65+0.01)),BH65))</f>
        <v/>
      </c>
      <c r="BW65" s="9">
        <f>IF(AG65&gt;=BI65,0,IFERROR(BI65+SUMPRODUCT((AG$4:AG$1569&gt;=BI$4:BI$1569)*(AG$4:AG$1569-BI$4:BI$1569))/MAX(1,COUNTIF(AG$4:AG$1569,"&lt;"&amp;BI65+0.01)),BI65))</f>
        <v/>
      </c>
      <c r="BX65" s="9">
        <f>IF(AH65&gt;=BJ65,0,IFERROR(BJ65+SUMPRODUCT((AH$4:AH$1569&gt;=BJ$4:BJ$1569)*(AH$4:AH$1569-BJ$4:BJ$1569))/MAX(1,COUNTIF(AH$4:AH$1569,"&lt;"&amp;BJ65+0.01)),BJ65))</f>
        <v/>
      </c>
      <c r="BY65" s="9">
        <f>IF(AI65&gt;=BK65,0,IFERROR(BK65+SUMPRODUCT((AI$4:AI$1569&gt;=BK$4:BK$1569)*(AI$4:AI$1569-BK$4:BK$1569))/MAX(1,COUNTIF(AI$4:AI$1569,"&lt;"&amp;BK65+0.01)),BK65))</f>
        <v/>
      </c>
      <c r="BZ65" s="9">
        <f>IF(AJ65&gt;=BL65,0,IFERROR(BL65+SUMPRODUCT((AJ$4:AJ$1569&gt;=BL$4:BL$1569)*(AJ$4:AJ$1569-BL$4:BL$1569))/MAX(1,COUNTIF(AJ$4:AJ$1569,"&lt;"&amp;BL65+0.01)),BL65))</f>
        <v/>
      </c>
      <c r="CA65" s="9">
        <f>IF(AK65&gt;=BM65,0,IFERROR(BM65+SUMPRODUCT((AK$4:AK$1569&gt;=BM$4:BM$1569)*(AK$4:AK$1569-BM$4:BM$1569))/MAX(1,COUNTIF(AK$4:AK$1569,"&lt;"&amp;BM65+0.01)),BM65))</f>
        <v/>
      </c>
      <c r="CB65" s="9">
        <f>IF(AL65&gt;=BN65,0,IFERROR(BN65+SUMPRODUCT((AL$4:AL$1569&gt;=BN$4:BN$1569)*(AL$4:AL$1569-BN$4:BN$1569))/MAX(1,COUNTIF(AL$4:AL$1569,"&lt;"&amp;BN65+0.01)),BN65))</f>
        <v/>
      </c>
      <c r="CC65" s="5">
        <f>IF(AO65="🟢","VERDE",IF(AO65="🟡","AMARELO",IF(AO65="🟠","VERMELHO",IF(AO65="🔴","VERMELHO","ROXO"))))</f>
        <v/>
      </c>
      <c r="CD65" s="5" t="inlineStr">
        <is>
          <t>🌎 REGIÕES</t>
        </is>
      </c>
      <c r="CE65" s="5" t="inlineStr">
        <is>
          <t>SEM REDE</t>
        </is>
      </c>
    </row>
    <row r="66">
      <c r="A66" s="5" t="inlineStr">
        <is>
          <t>46945954000178</t>
        </is>
      </c>
      <c r="B66" s="5" t="inlineStr">
        <is>
          <t>BIO SC COMERCIO DE ALIMENTOS</t>
        </is>
      </c>
      <c r="C66" s="5" t="inlineStr">
        <is>
          <t>06 - INTERNA - BIO MUNDO</t>
        </is>
      </c>
      <c r="D66" s="5" t="inlineStr">
        <is>
          <t>DAIANE STAVICKI</t>
        </is>
      </c>
      <c r="E66" s="5" t="inlineStr">
        <is>
          <t>SC</t>
        </is>
      </c>
      <c r="F66" s="5">
        <f>IFERROR(VLOOKUP(C66,$AS$4:$AT$25,2,FALSE),"")</f>
        <v/>
      </c>
      <c r="G66" s="6">
        <f>IFERROR(VLOOKUP(C66,$AS$4:$AX$25,6,FALSE),"")</f>
        <v/>
      </c>
      <c r="H66" s="5">
        <f>IFERROR(VLOOKUP(C66,$AS$4:$AY$25,7,FALSE),"")</f>
        <v/>
      </c>
      <c r="I66" s="5">
        <f>IFERROR(VLOOKUP(C66,$AS$4:$AZ$25,8,FALSE),"")</f>
        <v/>
      </c>
      <c r="J66" s="7" t="inlineStr">
        <is>
          <t>.</t>
        </is>
      </c>
      <c r="K66" s="5" t="inlineStr">
        <is>
          <t>NACIONAL</t>
        </is>
      </c>
      <c r="L66" s="8" t="n">
        <v>6281.25</v>
      </c>
      <c r="M66" s="9" t="n">
        <v>375</v>
      </c>
      <c r="N66" s="9" t="n">
        <v>375</v>
      </c>
      <c r="O66" s="9" t="n">
        <v>468.75</v>
      </c>
      <c r="P66" s="9" t="n">
        <v>468.75</v>
      </c>
      <c r="Q66" s="9" t="n">
        <v>468.75</v>
      </c>
      <c r="R66" s="9" t="n">
        <v>468.75</v>
      </c>
      <c r="S66" s="9" t="n">
        <v>562.5</v>
      </c>
      <c r="T66" s="9" t="n">
        <v>562.5</v>
      </c>
      <c r="U66" s="9" t="n">
        <v>562.5</v>
      </c>
      <c r="V66" s="9" t="n">
        <v>656.25</v>
      </c>
      <c r="W66" s="9" t="n">
        <v>656.25</v>
      </c>
      <c r="X66" s="9" t="n">
        <v>656.25</v>
      </c>
      <c r="Y66" s="7" t="inlineStr">
        <is>
          <t>.</t>
        </is>
      </c>
      <c r="Z66" s="8">
        <f>SUM(AA66:AL66)</f>
        <v/>
      </c>
      <c r="AA66" s="9" t="n">
        <v>194.7</v>
      </c>
      <c r="AB66" s="9" t="n">
        <v>0</v>
      </c>
      <c r="AC66" s="9" t="n">
        <v>0</v>
      </c>
      <c r="AD66" s="9" t="n">
        <v>1514.31</v>
      </c>
      <c r="AE66" s="9" t="n">
        <v>0</v>
      </c>
      <c r="AF66" s="9" t="n">
        <v>1273.09</v>
      </c>
      <c r="AG66" s="9" t="n">
        <v>0</v>
      </c>
      <c r="AH66" s="9" t="n">
        <v>1377.68</v>
      </c>
      <c r="AI66" s="9" t="n">
        <v>0</v>
      </c>
      <c r="AJ66" s="9" t="n">
        <v>2664.61</v>
      </c>
      <c r="AK66" s="9" t="n">
        <v>0</v>
      </c>
      <c r="AL66" s="9" t="n">
        <v>0</v>
      </c>
      <c r="AM66" s="7" t="inlineStr">
        <is>
          <t>.</t>
        </is>
      </c>
      <c r="AN66" s="6">
        <f>IF(L66=0,0,Z66/L66)</f>
        <v/>
      </c>
      <c r="AO66" s="5">
        <f>IF(AN66="","",IF(AN66&gt;=0.9,"🟢",IF(AN66&gt;=0.7,"🟡",IF(AN66&gt;=0.5,"🟠","🔴"))))</f>
        <v/>
      </c>
      <c r="AP66" s="9">
        <f>IF(L66=0,0,L66-Z66)</f>
        <v/>
      </c>
      <c r="AQ66" s="5">
        <f>IF(Z66=0,"",RANK(Z66,Z$4:Z$1569,0))</f>
        <v/>
      </c>
      <c r="AR66" s="7" t="inlineStr">
        <is>
          <t>.</t>
        </is>
      </c>
      <c r="BA66" s="7" t="inlineStr">
        <is>
          <t>.</t>
        </is>
      </c>
      <c r="BB66" s="9">
        <f>SUM(L$4:L$1569)/COUNTA(A$4:A$1569)</f>
        <v/>
      </c>
      <c r="BC66" s="9">
        <f>SUM(M$4:M$1569)/COUNTA(A$4:A$1569)</f>
        <v/>
      </c>
      <c r="BD66" s="9">
        <f>SUM(N$4:N$1569)/COUNTA(A$4:A$1569)</f>
        <v/>
      </c>
      <c r="BE66" s="9">
        <f>SUM(O$4:O$1569)/COUNTA(A$4:A$1569)</f>
        <v/>
      </c>
      <c r="BF66" s="9">
        <f>SUM(P$4:P$1569)/COUNTA(A$4:A$1569)</f>
        <v/>
      </c>
      <c r="BG66" s="9">
        <f>SUM(Q$4:Q$1569)/COUNTA(A$4:A$1569)</f>
        <v/>
      </c>
      <c r="BH66" s="9">
        <f>SUM(R$4:R$1569)/COUNTA(A$4:A$1569)</f>
        <v/>
      </c>
      <c r="BI66" s="9">
        <f>SUM(S$4:S$1569)/COUNTA(A$4:A$1569)</f>
        <v/>
      </c>
      <c r="BJ66" s="9">
        <f>SUM(T$4:T$1569)/COUNTA(A$4:A$1569)</f>
        <v/>
      </c>
      <c r="BK66" s="9">
        <f>SUM(U$4:U$1569)/COUNTA(A$4:A$1569)</f>
        <v/>
      </c>
      <c r="BL66" s="9">
        <f>SUM(V$4:V$1569)/COUNTA(A$4:A$1569)</f>
        <v/>
      </c>
      <c r="BM66" s="9">
        <f>SUM(W$4:W$1569)/COUNTA(A$4:A$1569)</f>
        <v/>
      </c>
      <c r="BN66" s="9">
        <f>SUM(X$4:X$1569)/COUNTA(A$4:A$1569)</f>
        <v/>
      </c>
      <c r="BO66" s="7" t="inlineStr">
        <is>
          <t>.</t>
        </is>
      </c>
      <c r="BP66" s="9">
        <f>IF(Z66&gt;=BB66,0,IFERROR(BB66+(SUMPRODUCT((Z$4:Z$1569&gt;=BB$4:BB$1569)*(Z$4:Z$1569-BB$4:BB$1569))/MAX(1,COUNTIF(Z$4:Z$1569,"&lt;"&amp;BB66+0.01))),BB66))</f>
        <v/>
      </c>
      <c r="BQ66" s="9">
        <f>IF(AA66&gt;=BC66,0,IFERROR(BC66+SUMPRODUCT((AA$4:AA$1569&gt;=BC$4:BC$1569)*(AA$4:AA$1569-BC$4:BC$1569))/MAX(1,COUNTIF(AA$4:AA$1569,"&lt;"&amp;BC66+0.01)),BC66))</f>
        <v/>
      </c>
      <c r="BR66" s="9">
        <f>IF(AB66&gt;=BD66,0,IFERROR(BD66+SUMPRODUCT((AB$4:AB$1569&gt;=BD$4:BD$1569)*(AB$4:AB$1569-BD$4:BD$1569))/MAX(1,COUNTIF(AB$4:AB$1569,"&lt;"&amp;BD66+0.01)),BD66))</f>
        <v/>
      </c>
      <c r="BS66" s="9">
        <f>IF(AC66&gt;=BE66,0,IFERROR(BE66+SUMPRODUCT((AC$4:AC$1569&gt;=BE$4:BE$1569)*(AC$4:AC$1569-BE$4:BE$1569))/MAX(1,COUNTIF(AC$4:AC$1569,"&lt;"&amp;BE66+0.01)),BE66))</f>
        <v/>
      </c>
      <c r="BT66" s="9">
        <f>IF(AD66&gt;=BF66,0,IFERROR(BF66+SUMPRODUCT((AD$4:AD$1569&gt;=BF$4:BF$1569)*(AD$4:AD$1569-BF$4:BF$1569))/MAX(1,COUNTIF(AD$4:AD$1569,"&lt;"&amp;BF66+0.01)),BF66))</f>
        <v/>
      </c>
      <c r="BU66" s="9">
        <f>IF(AE66&gt;=BG66,0,IFERROR(BG66+SUMPRODUCT((AE$4:AE$1569&gt;=BG$4:BG$1569)*(AE$4:AE$1569-BG$4:BG$1569))/MAX(1,COUNTIF(AE$4:AE$1569,"&lt;"&amp;BG66+0.01)),BG66))</f>
        <v/>
      </c>
      <c r="BV66" s="9">
        <f>IF(AF66&gt;=BH66,0,IFERROR(BH66+SUMPRODUCT((AF$4:AF$1569&gt;=BH$4:BH$1569)*(AF$4:AF$1569-BH$4:BH$1569))/MAX(1,COUNTIF(AF$4:AF$1569,"&lt;"&amp;BH66+0.01)),BH66))</f>
        <v/>
      </c>
      <c r="BW66" s="9">
        <f>IF(AG66&gt;=BI66,0,IFERROR(BI66+SUMPRODUCT((AG$4:AG$1569&gt;=BI$4:BI$1569)*(AG$4:AG$1569-BI$4:BI$1569))/MAX(1,COUNTIF(AG$4:AG$1569,"&lt;"&amp;BI66+0.01)),BI66))</f>
        <v/>
      </c>
      <c r="BX66" s="9">
        <f>IF(AH66&gt;=BJ66,0,IFERROR(BJ66+SUMPRODUCT((AH$4:AH$1569&gt;=BJ$4:BJ$1569)*(AH$4:AH$1569-BJ$4:BJ$1569))/MAX(1,COUNTIF(AH$4:AH$1569,"&lt;"&amp;BJ66+0.01)),BJ66))</f>
        <v/>
      </c>
      <c r="BY66" s="9">
        <f>IF(AI66&gt;=BK66,0,IFERROR(BK66+SUMPRODUCT((AI$4:AI$1569&gt;=BK$4:BK$1569)*(AI$4:AI$1569-BK$4:BK$1569))/MAX(1,COUNTIF(AI$4:AI$1569,"&lt;"&amp;BK66+0.01)),BK66))</f>
        <v/>
      </c>
      <c r="BZ66" s="9">
        <f>IF(AJ66&gt;=BL66,0,IFERROR(BL66+SUMPRODUCT((AJ$4:AJ$1569&gt;=BL$4:BL$1569)*(AJ$4:AJ$1569-BL$4:BL$1569))/MAX(1,COUNTIF(AJ$4:AJ$1569,"&lt;"&amp;BL66+0.01)),BL66))</f>
        <v/>
      </c>
      <c r="CA66" s="9">
        <f>IF(AK66&gt;=BM66,0,IFERROR(BM66+SUMPRODUCT((AK$4:AK$1569&gt;=BM$4:BM$1569)*(AK$4:AK$1569-BM$4:BM$1569))/MAX(1,COUNTIF(AK$4:AK$1569,"&lt;"&amp;BM66+0.01)),BM66))</f>
        <v/>
      </c>
      <c r="CB66" s="9">
        <f>IF(AL66&gt;=BN66,0,IFERROR(BN66+SUMPRODUCT((AL$4:AL$1569&gt;=BN$4:BN$1569)*(AL$4:AL$1569-BN$4:BN$1569))/MAX(1,COUNTIF(AL$4:AL$1569,"&lt;"&amp;BN66+0.01)),BN66))</f>
        <v/>
      </c>
      <c r="CC66" s="5">
        <f>IF(AO66="🟢","VERDE",IF(AO66="🟡","AMARELO",IF(AO66="🟠","VERMELHO",IF(AO66="🔴","VERMELHO","ROXO"))))</f>
        <v/>
      </c>
      <c r="CD66" s="5" t="inlineStr">
        <is>
          <t>🏢 REDES</t>
        </is>
      </c>
      <c r="CE66" s="5" t="inlineStr">
        <is>
          <t>BIO MUNDO</t>
        </is>
      </c>
    </row>
    <row r="67">
      <c r="A67" s="5" t="inlineStr">
        <is>
          <t>09185428000473</t>
        </is>
      </c>
      <c r="B67" s="5" t="inlineStr">
        <is>
          <t>NATURVIDA</t>
        </is>
      </c>
      <c r="C67" s="5" t="inlineStr">
        <is>
          <t>06 - INTERNA - NATURVIDA</t>
        </is>
      </c>
      <c r="D67" s="5" t="inlineStr">
        <is>
          <t>DAIANE STAVICKI</t>
        </is>
      </c>
      <c r="E67" s="5" t="inlineStr">
        <is>
          <t>RS</t>
        </is>
      </c>
      <c r="F67" s="5">
        <f>IFERROR(VLOOKUP(C67,$AS$4:$AT$25,2,FALSE),"")</f>
        <v/>
      </c>
      <c r="G67" s="6">
        <f>IFERROR(VLOOKUP(C67,$AS$4:$AX$25,6,FALSE),"")</f>
        <v/>
      </c>
      <c r="H67" s="5">
        <f>IFERROR(VLOOKUP(C67,$AS$4:$AY$25,7,FALSE),"")</f>
        <v/>
      </c>
      <c r="I67" s="5">
        <f>IFERROR(VLOOKUP(C67,$AS$4:$AZ$25,8,FALSE),"")</f>
        <v/>
      </c>
      <c r="J67" s="7" t="inlineStr">
        <is>
          <t>.</t>
        </is>
      </c>
      <c r="K67" s="5" t="inlineStr">
        <is>
          <t>NACIONAL</t>
        </is>
      </c>
      <c r="L67" s="8" t="n">
        <v>12000</v>
      </c>
      <c r="M67" s="9" t="n">
        <v>1000</v>
      </c>
      <c r="N67" s="9" t="n">
        <v>1000</v>
      </c>
      <c r="O67" s="9" t="n">
        <v>1000</v>
      </c>
      <c r="P67" s="9" t="n">
        <v>1000</v>
      </c>
      <c r="Q67" s="9" t="n">
        <v>1000</v>
      </c>
      <c r="R67" s="9" t="n">
        <v>1000</v>
      </c>
      <c r="S67" s="9" t="n">
        <v>1000</v>
      </c>
      <c r="T67" s="9" t="n">
        <v>1000</v>
      </c>
      <c r="U67" s="9" t="n">
        <v>1000</v>
      </c>
      <c r="V67" s="9" t="n">
        <v>1000</v>
      </c>
      <c r="W67" s="9" t="n">
        <v>1000</v>
      </c>
      <c r="X67" s="9" t="n">
        <v>1000</v>
      </c>
      <c r="Y67" s="7" t="inlineStr">
        <is>
          <t>.</t>
        </is>
      </c>
      <c r="Z67" s="8">
        <f>SUM(AA67:AL67)</f>
        <v/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1154.73</v>
      </c>
      <c r="AL67" s="9" t="n">
        <v>0</v>
      </c>
      <c r="AM67" s="7" t="inlineStr">
        <is>
          <t>.</t>
        </is>
      </c>
      <c r="AN67" s="6">
        <f>IF(L67=0,0,Z67/L67)</f>
        <v/>
      </c>
      <c r="AO67" s="5">
        <f>IF(AN67="","",IF(AN67&gt;=0.9,"🟢",IF(AN67&gt;=0.7,"🟡",IF(AN67&gt;=0.5,"🟠","🔴"))))</f>
        <v/>
      </c>
      <c r="AP67" s="9">
        <f>IF(L67=0,0,L67-Z67)</f>
        <v/>
      </c>
      <c r="AQ67" s="5">
        <f>IF(Z67=0,"",RANK(Z67,Z$4:Z$1569,0))</f>
        <v/>
      </c>
      <c r="AR67" s="7" t="inlineStr">
        <is>
          <t>.</t>
        </is>
      </c>
      <c r="BA67" s="7" t="inlineStr">
        <is>
          <t>.</t>
        </is>
      </c>
      <c r="BB67" s="9">
        <f>SUM(L$4:L$1569)/COUNTA(A$4:A$1569)</f>
        <v/>
      </c>
      <c r="BC67" s="9">
        <f>SUM(M$4:M$1569)/COUNTA(A$4:A$1569)</f>
        <v/>
      </c>
      <c r="BD67" s="9">
        <f>SUM(N$4:N$1569)/COUNTA(A$4:A$1569)</f>
        <v/>
      </c>
      <c r="BE67" s="9">
        <f>SUM(O$4:O$1569)/COUNTA(A$4:A$1569)</f>
        <v/>
      </c>
      <c r="BF67" s="9">
        <f>SUM(P$4:P$1569)/COUNTA(A$4:A$1569)</f>
        <v/>
      </c>
      <c r="BG67" s="9">
        <f>SUM(Q$4:Q$1569)/COUNTA(A$4:A$1569)</f>
        <v/>
      </c>
      <c r="BH67" s="9">
        <f>SUM(R$4:R$1569)/COUNTA(A$4:A$1569)</f>
        <v/>
      </c>
      <c r="BI67" s="9">
        <f>SUM(S$4:S$1569)/COUNTA(A$4:A$1569)</f>
        <v/>
      </c>
      <c r="BJ67" s="9">
        <f>SUM(T$4:T$1569)/COUNTA(A$4:A$1569)</f>
        <v/>
      </c>
      <c r="BK67" s="9">
        <f>SUM(U$4:U$1569)/COUNTA(A$4:A$1569)</f>
        <v/>
      </c>
      <c r="BL67" s="9">
        <f>SUM(V$4:V$1569)/COUNTA(A$4:A$1569)</f>
        <v/>
      </c>
      <c r="BM67" s="9">
        <f>SUM(W$4:W$1569)/COUNTA(A$4:A$1569)</f>
        <v/>
      </c>
      <c r="BN67" s="9">
        <f>SUM(X$4:X$1569)/COUNTA(A$4:A$1569)</f>
        <v/>
      </c>
      <c r="BO67" s="7" t="inlineStr">
        <is>
          <t>.</t>
        </is>
      </c>
      <c r="BP67" s="9">
        <f>IF(Z67&gt;=BB67,0,IFERROR(BB67+(SUMPRODUCT((Z$4:Z$1569&gt;=BB$4:BB$1569)*(Z$4:Z$1569-BB$4:BB$1569))/MAX(1,COUNTIF(Z$4:Z$1569,"&lt;"&amp;BB67+0.01))),BB67))</f>
        <v/>
      </c>
      <c r="BQ67" s="9">
        <f>IF(AA67&gt;=BC67,0,IFERROR(BC67+SUMPRODUCT((AA$4:AA$1569&gt;=BC$4:BC$1569)*(AA$4:AA$1569-BC$4:BC$1569))/MAX(1,COUNTIF(AA$4:AA$1569,"&lt;"&amp;BC67+0.01)),BC67))</f>
        <v/>
      </c>
      <c r="BR67" s="9">
        <f>IF(AB67&gt;=BD67,0,IFERROR(BD67+SUMPRODUCT((AB$4:AB$1569&gt;=BD$4:BD$1569)*(AB$4:AB$1569-BD$4:BD$1569))/MAX(1,COUNTIF(AB$4:AB$1569,"&lt;"&amp;BD67+0.01)),BD67))</f>
        <v/>
      </c>
      <c r="BS67" s="9">
        <f>IF(AC67&gt;=BE67,0,IFERROR(BE67+SUMPRODUCT((AC$4:AC$1569&gt;=BE$4:BE$1569)*(AC$4:AC$1569-BE$4:BE$1569))/MAX(1,COUNTIF(AC$4:AC$1569,"&lt;"&amp;BE67+0.01)),BE67))</f>
        <v/>
      </c>
      <c r="BT67" s="9">
        <f>IF(AD67&gt;=BF67,0,IFERROR(BF67+SUMPRODUCT((AD$4:AD$1569&gt;=BF$4:BF$1569)*(AD$4:AD$1569-BF$4:BF$1569))/MAX(1,COUNTIF(AD$4:AD$1569,"&lt;"&amp;BF67+0.01)),BF67))</f>
        <v/>
      </c>
      <c r="BU67" s="9">
        <f>IF(AE67&gt;=BG67,0,IFERROR(BG67+SUMPRODUCT((AE$4:AE$1569&gt;=BG$4:BG$1569)*(AE$4:AE$1569-BG$4:BG$1569))/MAX(1,COUNTIF(AE$4:AE$1569,"&lt;"&amp;BG67+0.01)),BG67))</f>
        <v/>
      </c>
      <c r="BV67" s="9">
        <f>IF(AF67&gt;=BH67,0,IFERROR(BH67+SUMPRODUCT((AF$4:AF$1569&gt;=BH$4:BH$1569)*(AF$4:AF$1569-BH$4:BH$1569))/MAX(1,COUNTIF(AF$4:AF$1569,"&lt;"&amp;BH67+0.01)),BH67))</f>
        <v/>
      </c>
      <c r="BW67" s="9">
        <f>IF(AG67&gt;=BI67,0,IFERROR(BI67+SUMPRODUCT((AG$4:AG$1569&gt;=BI$4:BI$1569)*(AG$4:AG$1569-BI$4:BI$1569))/MAX(1,COUNTIF(AG$4:AG$1569,"&lt;"&amp;BI67+0.01)),BI67))</f>
        <v/>
      </c>
      <c r="BX67" s="9">
        <f>IF(AH67&gt;=BJ67,0,IFERROR(BJ67+SUMPRODUCT((AH$4:AH$1569&gt;=BJ$4:BJ$1569)*(AH$4:AH$1569-BJ$4:BJ$1569))/MAX(1,COUNTIF(AH$4:AH$1569,"&lt;"&amp;BJ67+0.01)),BJ67))</f>
        <v/>
      </c>
      <c r="BY67" s="9">
        <f>IF(AI67&gt;=BK67,0,IFERROR(BK67+SUMPRODUCT((AI$4:AI$1569&gt;=BK$4:BK$1569)*(AI$4:AI$1569-BK$4:BK$1569))/MAX(1,COUNTIF(AI$4:AI$1569,"&lt;"&amp;BK67+0.01)),BK67))</f>
        <v/>
      </c>
      <c r="BZ67" s="9">
        <f>IF(AJ67&gt;=BL67,0,IFERROR(BL67+SUMPRODUCT((AJ$4:AJ$1569&gt;=BL$4:BL$1569)*(AJ$4:AJ$1569-BL$4:BL$1569))/MAX(1,COUNTIF(AJ$4:AJ$1569,"&lt;"&amp;BL67+0.01)),BL67))</f>
        <v/>
      </c>
      <c r="CA67" s="9">
        <f>IF(AK67&gt;=BM67,0,IFERROR(BM67+SUMPRODUCT((AK$4:AK$1569&gt;=BM$4:BM$1569)*(AK$4:AK$1569-BM$4:BM$1569))/MAX(1,COUNTIF(AK$4:AK$1569,"&lt;"&amp;BM67+0.01)),BM67))</f>
        <v/>
      </c>
      <c r="CB67" s="9">
        <f>IF(AL67&gt;=BN67,0,IFERROR(BN67+SUMPRODUCT((AL$4:AL$1569&gt;=BN$4:BN$1569)*(AL$4:AL$1569-BN$4:BN$1569))/MAX(1,COUNTIF(AL$4:AL$1569,"&lt;"&amp;BN67+0.01)),BN67))</f>
        <v/>
      </c>
      <c r="CC67" s="5">
        <f>IF(AO67="🟢","VERDE",IF(AO67="🟡","AMARELO",IF(AO67="🟠","VERMELHO",IF(AO67="🔴","VERMELHO","ROXO"))))</f>
        <v/>
      </c>
      <c r="CD67" s="5" t="inlineStr">
        <is>
          <t>🏢 REDES</t>
        </is>
      </c>
      <c r="CE67" s="5" t="inlineStr">
        <is>
          <t>NATURVIDA</t>
        </is>
      </c>
    </row>
    <row r="68">
      <c r="A68" s="5" t="inlineStr">
        <is>
          <t>10337748000138</t>
        </is>
      </c>
      <c r="B68" s="5" t="inlineStr">
        <is>
          <t>HIPER CORDEIRO JUA</t>
        </is>
      </c>
      <c r="C68" s="5" t="inlineStr">
        <is>
          <t>06 - SEM GRUPO</t>
        </is>
      </c>
      <c r="D68" s="5" t="inlineStr">
        <is>
          <t>LARISSA PADILHA</t>
        </is>
      </c>
      <c r="E68" s="5" t="inlineStr">
        <is>
          <t>PE</t>
        </is>
      </c>
      <c r="F68" s="5">
        <f>IFERROR(VLOOKUP(C68,$AS$4:$AT$25,2,FALSE),"")</f>
        <v/>
      </c>
      <c r="G68" s="6">
        <f>IFERROR(VLOOKUP(C68,$AS$4:$AX$25,6,FALSE),"")</f>
        <v/>
      </c>
      <c r="H68" s="5">
        <f>IFERROR(VLOOKUP(C68,$AS$4:$AY$25,7,FALSE),"")</f>
        <v/>
      </c>
      <c r="I68" s="5">
        <f>IFERROR(VLOOKUP(C68,$AS$4:$AZ$25,8,FALSE),"")</f>
        <v/>
      </c>
      <c r="J68" s="7" t="inlineStr">
        <is>
          <t>.</t>
        </is>
      </c>
      <c r="K68" s="5" t="inlineStr">
        <is>
          <t>NORDESTE (SEM MA)</t>
        </is>
      </c>
      <c r="L68" s="8" t="n">
        <v>1200</v>
      </c>
      <c r="M68" s="9" t="n">
        <v>100</v>
      </c>
      <c r="N68" s="9" t="n">
        <v>100</v>
      </c>
      <c r="O68" s="9" t="n">
        <v>100</v>
      </c>
      <c r="P68" s="9" t="n">
        <v>100</v>
      </c>
      <c r="Q68" s="9" t="n">
        <v>100</v>
      </c>
      <c r="R68" s="9" t="n">
        <v>100</v>
      </c>
      <c r="S68" s="9" t="n">
        <v>100</v>
      </c>
      <c r="T68" s="9" t="n">
        <v>100</v>
      </c>
      <c r="U68" s="9" t="n">
        <v>100</v>
      </c>
      <c r="V68" s="9" t="n">
        <v>100</v>
      </c>
      <c r="W68" s="9" t="n">
        <v>100</v>
      </c>
      <c r="X68" s="9" t="n">
        <v>100</v>
      </c>
      <c r="Y68" s="7" t="inlineStr">
        <is>
          <t>.</t>
        </is>
      </c>
      <c r="Z68" s="8">
        <f>SUM(AA68:AL68)</f>
        <v/>
      </c>
      <c r="AA68" s="9" t="n">
        <v>0</v>
      </c>
      <c r="AB68" s="9" t="n">
        <v>0</v>
      </c>
      <c r="AC68" s="9" t="n">
        <v>0</v>
      </c>
      <c r="AD68" s="9" t="n">
        <v>0</v>
      </c>
      <c r="AE68" s="9" t="n">
        <v>0</v>
      </c>
      <c r="AF68" s="9" t="n">
        <v>0</v>
      </c>
      <c r="AG68" s="9" t="n">
        <v>2015.4</v>
      </c>
      <c r="AH68" s="9" t="n">
        <v>2046.8</v>
      </c>
      <c r="AI68" s="9" t="n">
        <v>0</v>
      </c>
      <c r="AJ68" s="9" t="n">
        <v>2766.73</v>
      </c>
      <c r="AK68" s="9" t="n">
        <v>0</v>
      </c>
      <c r="AL68" s="9" t="n">
        <v>0</v>
      </c>
      <c r="AM68" s="7" t="inlineStr">
        <is>
          <t>.</t>
        </is>
      </c>
      <c r="AN68" s="6">
        <f>IF(L68=0,0,Z68/L68)</f>
        <v/>
      </c>
      <c r="AO68" s="5">
        <f>IF(AN68="","",IF(AN68&gt;=0.9,"🟢",IF(AN68&gt;=0.7,"🟡",IF(AN68&gt;=0.5,"🟠","🔴"))))</f>
        <v/>
      </c>
      <c r="AP68" s="9">
        <f>IF(L68=0,0,L68-Z68)</f>
        <v/>
      </c>
      <c r="AQ68" s="5">
        <f>IF(Z68=0,"",RANK(Z68,Z$4:Z$1569,0))</f>
        <v/>
      </c>
      <c r="AR68" s="7" t="inlineStr">
        <is>
          <t>.</t>
        </is>
      </c>
      <c r="BA68" s="7" t="inlineStr">
        <is>
          <t>.</t>
        </is>
      </c>
      <c r="BB68" s="9">
        <f>SUM(L$4:L$1569)/COUNTA(A$4:A$1569)</f>
        <v/>
      </c>
      <c r="BC68" s="9">
        <f>SUM(M$4:M$1569)/COUNTA(A$4:A$1569)</f>
        <v/>
      </c>
      <c r="BD68" s="9">
        <f>SUM(N$4:N$1569)/COUNTA(A$4:A$1569)</f>
        <v/>
      </c>
      <c r="BE68" s="9">
        <f>SUM(O$4:O$1569)/COUNTA(A$4:A$1569)</f>
        <v/>
      </c>
      <c r="BF68" s="9">
        <f>SUM(P$4:P$1569)/COUNTA(A$4:A$1569)</f>
        <v/>
      </c>
      <c r="BG68" s="9">
        <f>SUM(Q$4:Q$1569)/COUNTA(A$4:A$1569)</f>
        <v/>
      </c>
      <c r="BH68" s="9">
        <f>SUM(R$4:R$1569)/COUNTA(A$4:A$1569)</f>
        <v/>
      </c>
      <c r="BI68" s="9">
        <f>SUM(S$4:S$1569)/COUNTA(A$4:A$1569)</f>
        <v/>
      </c>
      <c r="BJ68" s="9">
        <f>SUM(T$4:T$1569)/COUNTA(A$4:A$1569)</f>
        <v/>
      </c>
      <c r="BK68" s="9">
        <f>SUM(U$4:U$1569)/COUNTA(A$4:A$1569)</f>
        <v/>
      </c>
      <c r="BL68" s="9">
        <f>SUM(V$4:V$1569)/COUNTA(A$4:A$1569)</f>
        <v/>
      </c>
      <c r="BM68" s="9">
        <f>SUM(W$4:W$1569)/COUNTA(A$4:A$1569)</f>
        <v/>
      </c>
      <c r="BN68" s="9">
        <f>SUM(X$4:X$1569)/COUNTA(A$4:A$1569)</f>
        <v/>
      </c>
      <c r="BO68" s="7" t="inlineStr">
        <is>
          <t>.</t>
        </is>
      </c>
      <c r="BP68" s="9">
        <f>IF(Z68&gt;=BB68,0,IFERROR(BB68+(SUMPRODUCT((Z$4:Z$1569&gt;=BB$4:BB$1569)*(Z$4:Z$1569-BB$4:BB$1569))/MAX(1,COUNTIF(Z$4:Z$1569,"&lt;"&amp;BB68+0.01))),BB68))</f>
        <v/>
      </c>
      <c r="BQ68" s="9">
        <f>IF(AA68&gt;=BC68,0,IFERROR(BC68+SUMPRODUCT((AA$4:AA$1569&gt;=BC$4:BC$1569)*(AA$4:AA$1569-BC$4:BC$1569))/MAX(1,COUNTIF(AA$4:AA$1569,"&lt;"&amp;BC68+0.01)),BC68))</f>
        <v/>
      </c>
      <c r="BR68" s="9">
        <f>IF(AB68&gt;=BD68,0,IFERROR(BD68+SUMPRODUCT((AB$4:AB$1569&gt;=BD$4:BD$1569)*(AB$4:AB$1569-BD$4:BD$1569))/MAX(1,COUNTIF(AB$4:AB$1569,"&lt;"&amp;BD68+0.01)),BD68))</f>
        <v/>
      </c>
      <c r="BS68" s="9">
        <f>IF(AC68&gt;=BE68,0,IFERROR(BE68+SUMPRODUCT((AC$4:AC$1569&gt;=BE$4:BE$1569)*(AC$4:AC$1569-BE$4:BE$1569))/MAX(1,COUNTIF(AC$4:AC$1569,"&lt;"&amp;BE68+0.01)),BE68))</f>
        <v/>
      </c>
      <c r="BT68" s="9">
        <f>IF(AD68&gt;=BF68,0,IFERROR(BF68+SUMPRODUCT((AD$4:AD$1569&gt;=BF$4:BF$1569)*(AD$4:AD$1569-BF$4:BF$1569))/MAX(1,COUNTIF(AD$4:AD$1569,"&lt;"&amp;BF68+0.01)),BF68))</f>
        <v/>
      </c>
      <c r="BU68" s="9">
        <f>IF(AE68&gt;=BG68,0,IFERROR(BG68+SUMPRODUCT((AE$4:AE$1569&gt;=BG$4:BG$1569)*(AE$4:AE$1569-BG$4:BG$1569))/MAX(1,COUNTIF(AE$4:AE$1569,"&lt;"&amp;BG68+0.01)),BG68))</f>
        <v/>
      </c>
      <c r="BV68" s="9">
        <f>IF(AF68&gt;=BH68,0,IFERROR(BH68+SUMPRODUCT((AF$4:AF$1569&gt;=BH$4:BH$1569)*(AF$4:AF$1569-BH$4:BH$1569))/MAX(1,COUNTIF(AF$4:AF$1569,"&lt;"&amp;BH68+0.01)),BH68))</f>
        <v/>
      </c>
      <c r="BW68" s="9">
        <f>IF(AG68&gt;=BI68,0,IFERROR(BI68+SUMPRODUCT((AG$4:AG$1569&gt;=BI$4:BI$1569)*(AG$4:AG$1569-BI$4:BI$1569))/MAX(1,COUNTIF(AG$4:AG$1569,"&lt;"&amp;BI68+0.01)),BI68))</f>
        <v/>
      </c>
      <c r="BX68" s="9">
        <f>IF(AH68&gt;=BJ68,0,IFERROR(BJ68+SUMPRODUCT((AH$4:AH$1569&gt;=BJ$4:BJ$1569)*(AH$4:AH$1569-BJ$4:BJ$1569))/MAX(1,COUNTIF(AH$4:AH$1569,"&lt;"&amp;BJ68+0.01)),BJ68))</f>
        <v/>
      </c>
      <c r="BY68" s="9">
        <f>IF(AI68&gt;=BK68,0,IFERROR(BK68+SUMPRODUCT((AI$4:AI$1569&gt;=BK$4:BK$1569)*(AI$4:AI$1569-BK$4:BK$1569))/MAX(1,COUNTIF(AI$4:AI$1569,"&lt;"&amp;BK68+0.01)),BK68))</f>
        <v/>
      </c>
      <c r="BZ68" s="9">
        <f>IF(AJ68&gt;=BL68,0,IFERROR(BL68+SUMPRODUCT((AJ$4:AJ$1569&gt;=BL$4:BL$1569)*(AJ$4:AJ$1569-BL$4:BL$1569))/MAX(1,COUNTIF(AJ$4:AJ$1569,"&lt;"&amp;BL68+0.01)),BL68))</f>
        <v/>
      </c>
      <c r="CA68" s="9">
        <f>IF(AK68&gt;=BM68,0,IFERROR(BM68+SUMPRODUCT((AK$4:AK$1569&gt;=BM$4:BM$1569)*(AK$4:AK$1569-BM$4:BM$1569))/MAX(1,COUNTIF(AK$4:AK$1569,"&lt;"&amp;BM68+0.01)),BM68))</f>
        <v/>
      </c>
      <c r="CB68" s="9">
        <f>IF(AL68&gt;=BN68,0,IFERROR(BN68+SUMPRODUCT((AL$4:AL$1569&gt;=BN$4:BN$1569)*(AL$4:AL$1569-BN$4:BN$1569))/MAX(1,COUNTIF(AL$4:AL$1569,"&lt;"&amp;BN68+0.01)),BN68))</f>
        <v/>
      </c>
      <c r="CC68" s="5">
        <f>IF(AO68="🟢","VERDE",IF(AO68="🟡","AMARELO",IF(AO68="🟠","VERMELHO",IF(AO68="🔴","VERMELHO","ROXO"))))</f>
        <v/>
      </c>
      <c r="CD68" s="5" t="inlineStr">
        <is>
          <t>🌎 REGIÕES</t>
        </is>
      </c>
      <c r="CE68" s="5" t="inlineStr">
        <is>
          <t>SEM REDE</t>
        </is>
      </c>
    </row>
    <row r="69">
      <c r="A69" s="5" t="inlineStr">
        <is>
          <t>80204332000127</t>
        </is>
      </c>
      <c r="B69" s="5" t="inlineStr">
        <is>
          <t>TRIP COMESTIVEIS E SERVICOS LTDA</t>
        </is>
      </c>
      <c r="C69" s="5" t="inlineStr">
        <is>
          <t>06 - INTERNA - TRIP</t>
        </is>
      </c>
      <c r="D69" s="5" t="inlineStr">
        <is>
          <t>DAIANE STAVICKI</t>
        </is>
      </c>
      <c r="E69" s="5" t="inlineStr">
        <is>
          <t>PR</t>
        </is>
      </c>
      <c r="F69" s="5">
        <f>IFERROR(VLOOKUP(C69,$AS$4:$AT$25,2,FALSE),"")</f>
        <v/>
      </c>
      <c r="G69" s="6">
        <f>IFERROR(VLOOKUP(C69,$AS$4:$AX$25,6,FALSE),"")</f>
        <v/>
      </c>
      <c r="H69" s="5">
        <f>IFERROR(VLOOKUP(C69,$AS$4:$AY$25,7,FALSE),"")</f>
        <v/>
      </c>
      <c r="I69" s="5">
        <f>IFERROR(VLOOKUP(C69,$AS$4:$AZ$25,8,FALSE),"")</f>
        <v/>
      </c>
      <c r="J69" s="7" t="inlineStr">
        <is>
          <t>.</t>
        </is>
      </c>
      <c r="K69" s="5" t="inlineStr">
        <is>
          <t>SUL</t>
        </is>
      </c>
      <c r="L69" s="8" t="n">
        <v>9000</v>
      </c>
      <c r="M69" s="9" t="n">
        <v>750</v>
      </c>
      <c r="N69" s="9" t="n">
        <v>750</v>
      </c>
      <c r="O69" s="9" t="n">
        <v>750</v>
      </c>
      <c r="P69" s="9" t="n">
        <v>750</v>
      </c>
      <c r="Q69" s="9" t="n">
        <v>750</v>
      </c>
      <c r="R69" s="9" t="n">
        <v>750</v>
      </c>
      <c r="S69" s="9" t="n">
        <v>750</v>
      </c>
      <c r="T69" s="9" t="n">
        <v>750</v>
      </c>
      <c r="U69" s="9" t="n">
        <v>750</v>
      </c>
      <c r="V69" s="9" t="n">
        <v>750</v>
      </c>
      <c r="W69" s="9" t="n">
        <v>750</v>
      </c>
      <c r="X69" s="9" t="n">
        <v>750</v>
      </c>
      <c r="Y69" s="7" t="inlineStr">
        <is>
          <t>.</t>
        </is>
      </c>
      <c r="Z69" s="8">
        <f>SUM(AA69:AL69)</f>
        <v/>
      </c>
      <c r="AA69" s="9" t="n">
        <v>0</v>
      </c>
      <c r="AB69" s="9" t="n">
        <v>0</v>
      </c>
      <c r="AC69" s="9" t="n">
        <v>0</v>
      </c>
      <c r="AD69" s="9" t="n">
        <v>6881.12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7" t="inlineStr">
        <is>
          <t>.</t>
        </is>
      </c>
      <c r="AN69" s="6">
        <f>IF(L69=0,0,Z69/L69)</f>
        <v/>
      </c>
      <c r="AO69" s="5">
        <f>IF(AN69="","",IF(AN69&gt;=0.9,"🟢",IF(AN69&gt;=0.7,"🟡",IF(AN69&gt;=0.5,"🟠","🔴"))))</f>
        <v/>
      </c>
      <c r="AP69" s="9">
        <f>IF(L69=0,0,L69-Z69)</f>
        <v/>
      </c>
      <c r="AQ69" s="5">
        <f>IF(Z69=0,"",RANK(Z69,Z$4:Z$1569,0))</f>
        <v/>
      </c>
      <c r="AR69" s="7" t="inlineStr">
        <is>
          <t>.</t>
        </is>
      </c>
      <c r="BA69" s="7" t="inlineStr">
        <is>
          <t>.</t>
        </is>
      </c>
      <c r="BB69" s="9">
        <f>SUM(L$4:L$1569)/COUNTA(A$4:A$1569)</f>
        <v/>
      </c>
      <c r="BC69" s="9">
        <f>SUM(M$4:M$1569)/COUNTA(A$4:A$1569)</f>
        <v/>
      </c>
      <c r="BD69" s="9">
        <f>SUM(N$4:N$1569)/COUNTA(A$4:A$1569)</f>
        <v/>
      </c>
      <c r="BE69" s="9">
        <f>SUM(O$4:O$1569)/COUNTA(A$4:A$1569)</f>
        <v/>
      </c>
      <c r="BF69" s="9">
        <f>SUM(P$4:P$1569)/COUNTA(A$4:A$1569)</f>
        <v/>
      </c>
      <c r="BG69" s="9">
        <f>SUM(Q$4:Q$1569)/COUNTA(A$4:A$1569)</f>
        <v/>
      </c>
      <c r="BH69" s="9">
        <f>SUM(R$4:R$1569)/COUNTA(A$4:A$1569)</f>
        <v/>
      </c>
      <c r="BI69" s="9">
        <f>SUM(S$4:S$1569)/COUNTA(A$4:A$1569)</f>
        <v/>
      </c>
      <c r="BJ69" s="9">
        <f>SUM(T$4:T$1569)/COUNTA(A$4:A$1569)</f>
        <v/>
      </c>
      <c r="BK69" s="9">
        <f>SUM(U$4:U$1569)/COUNTA(A$4:A$1569)</f>
        <v/>
      </c>
      <c r="BL69" s="9">
        <f>SUM(V$4:V$1569)/COUNTA(A$4:A$1569)</f>
        <v/>
      </c>
      <c r="BM69" s="9">
        <f>SUM(W$4:W$1569)/COUNTA(A$4:A$1569)</f>
        <v/>
      </c>
      <c r="BN69" s="9">
        <f>SUM(X$4:X$1569)/COUNTA(A$4:A$1569)</f>
        <v/>
      </c>
      <c r="BO69" s="7" t="inlineStr">
        <is>
          <t>.</t>
        </is>
      </c>
      <c r="BP69" s="9">
        <f>IF(Z69&gt;=BB69,0,IFERROR(BB69+(SUMPRODUCT((Z$4:Z$1569&gt;=BB$4:BB$1569)*(Z$4:Z$1569-BB$4:BB$1569))/MAX(1,COUNTIF(Z$4:Z$1569,"&lt;"&amp;BB69+0.01))),BB69))</f>
        <v/>
      </c>
      <c r="BQ69" s="9">
        <f>IF(AA69&gt;=BC69,0,IFERROR(BC69+SUMPRODUCT((AA$4:AA$1569&gt;=BC$4:BC$1569)*(AA$4:AA$1569-BC$4:BC$1569))/MAX(1,COUNTIF(AA$4:AA$1569,"&lt;"&amp;BC69+0.01)),BC69))</f>
        <v/>
      </c>
      <c r="BR69" s="9">
        <f>IF(AB69&gt;=BD69,0,IFERROR(BD69+SUMPRODUCT((AB$4:AB$1569&gt;=BD$4:BD$1569)*(AB$4:AB$1569-BD$4:BD$1569))/MAX(1,COUNTIF(AB$4:AB$1569,"&lt;"&amp;BD69+0.01)),BD69))</f>
        <v/>
      </c>
      <c r="BS69" s="9">
        <f>IF(AC69&gt;=BE69,0,IFERROR(BE69+SUMPRODUCT((AC$4:AC$1569&gt;=BE$4:BE$1569)*(AC$4:AC$1569-BE$4:BE$1569))/MAX(1,COUNTIF(AC$4:AC$1569,"&lt;"&amp;BE69+0.01)),BE69))</f>
        <v/>
      </c>
      <c r="BT69" s="9">
        <f>IF(AD69&gt;=BF69,0,IFERROR(BF69+SUMPRODUCT((AD$4:AD$1569&gt;=BF$4:BF$1569)*(AD$4:AD$1569-BF$4:BF$1569))/MAX(1,COUNTIF(AD$4:AD$1569,"&lt;"&amp;BF69+0.01)),BF69))</f>
        <v/>
      </c>
      <c r="BU69" s="9">
        <f>IF(AE69&gt;=BG69,0,IFERROR(BG69+SUMPRODUCT((AE$4:AE$1569&gt;=BG$4:BG$1569)*(AE$4:AE$1569-BG$4:BG$1569))/MAX(1,COUNTIF(AE$4:AE$1569,"&lt;"&amp;BG69+0.01)),BG69))</f>
        <v/>
      </c>
      <c r="BV69" s="9">
        <f>IF(AF69&gt;=BH69,0,IFERROR(BH69+SUMPRODUCT((AF$4:AF$1569&gt;=BH$4:BH$1569)*(AF$4:AF$1569-BH$4:BH$1569))/MAX(1,COUNTIF(AF$4:AF$1569,"&lt;"&amp;BH69+0.01)),BH69))</f>
        <v/>
      </c>
      <c r="BW69" s="9">
        <f>IF(AG69&gt;=BI69,0,IFERROR(BI69+SUMPRODUCT((AG$4:AG$1569&gt;=BI$4:BI$1569)*(AG$4:AG$1569-BI$4:BI$1569))/MAX(1,COUNTIF(AG$4:AG$1569,"&lt;"&amp;BI69+0.01)),BI69))</f>
        <v/>
      </c>
      <c r="BX69" s="9">
        <f>IF(AH69&gt;=BJ69,0,IFERROR(BJ69+SUMPRODUCT((AH$4:AH$1569&gt;=BJ$4:BJ$1569)*(AH$4:AH$1569-BJ$4:BJ$1569))/MAX(1,COUNTIF(AH$4:AH$1569,"&lt;"&amp;BJ69+0.01)),BJ69))</f>
        <v/>
      </c>
      <c r="BY69" s="9">
        <f>IF(AI69&gt;=BK69,0,IFERROR(BK69+SUMPRODUCT((AI$4:AI$1569&gt;=BK$4:BK$1569)*(AI$4:AI$1569-BK$4:BK$1569))/MAX(1,COUNTIF(AI$4:AI$1569,"&lt;"&amp;BK69+0.01)),BK69))</f>
        <v/>
      </c>
      <c r="BZ69" s="9">
        <f>IF(AJ69&gt;=BL69,0,IFERROR(BL69+SUMPRODUCT((AJ$4:AJ$1569&gt;=BL$4:BL$1569)*(AJ$4:AJ$1569-BL$4:BL$1569))/MAX(1,COUNTIF(AJ$4:AJ$1569,"&lt;"&amp;BL69+0.01)),BL69))</f>
        <v/>
      </c>
      <c r="CA69" s="9">
        <f>IF(AK69&gt;=BM69,0,IFERROR(BM69+SUMPRODUCT((AK$4:AK$1569&gt;=BM$4:BM$1569)*(AK$4:AK$1569-BM$4:BM$1569))/MAX(1,COUNTIF(AK$4:AK$1569,"&lt;"&amp;BM69+0.01)),BM69))</f>
        <v/>
      </c>
      <c r="CB69" s="9">
        <f>IF(AL69&gt;=BN69,0,IFERROR(BN69+SUMPRODUCT((AL$4:AL$1569&gt;=BN$4:BN$1569)*(AL$4:AL$1569-BN$4:BN$1569))/MAX(1,COUNTIF(AL$4:AL$1569,"&lt;"&amp;BN69+0.01)),BN69))</f>
        <v/>
      </c>
      <c r="CC69" s="5">
        <f>IF(AO69="🟢","VERDE",IF(AO69="🟡","AMARELO",IF(AO69="🟠","VERMELHO",IF(AO69="🔴","VERMELHO","ROXO"))))</f>
        <v/>
      </c>
      <c r="CD69" s="5" t="inlineStr">
        <is>
          <t>🏢 REDES</t>
        </is>
      </c>
      <c r="CE69" s="5" t="inlineStr">
        <is>
          <t>TRIP</t>
        </is>
      </c>
    </row>
    <row r="70">
      <c r="A70" s="5" t="inlineStr">
        <is>
          <t>48097578000134</t>
        </is>
      </c>
      <c r="B70" s="5" t="inlineStr">
        <is>
          <t>48.097.578 SALAH UD DIN ALE CHARKIE</t>
        </is>
      </c>
      <c r="C70" s="5" t="inlineStr">
        <is>
          <t>06 - SEM GRUPO</t>
        </is>
      </c>
      <c r="D70" s="5" t="inlineStr">
        <is>
          <t>HEMANUELE DITZEL (MANU)</t>
        </is>
      </c>
      <c r="E70" s="5" t="inlineStr">
        <is>
          <t>PR</t>
        </is>
      </c>
      <c r="F70" s="5">
        <f>IFERROR(VLOOKUP(C70,$AS$4:$AT$25,2,FALSE),"")</f>
        <v/>
      </c>
      <c r="G70" s="6">
        <f>IFERROR(VLOOKUP(C70,$AS$4:$AX$25,6,FALSE),"")</f>
        <v/>
      </c>
      <c r="H70" s="5">
        <f>IFERROR(VLOOKUP(C70,$AS$4:$AY$25,7,FALSE),"")</f>
        <v/>
      </c>
      <c r="I70" s="5">
        <f>IFERROR(VLOOKUP(C70,$AS$4:$AZ$25,8,FALSE),"")</f>
        <v/>
      </c>
      <c r="J70" s="7" t="inlineStr">
        <is>
          <t>.</t>
        </is>
      </c>
      <c r="K70" s="5" t="inlineStr">
        <is>
          <t>SUL</t>
        </is>
      </c>
      <c r="L70" s="8" t="n">
        <v>1613.793103448276</v>
      </c>
      <c r="M70" s="9" t="n">
        <v>124.1379310344828</v>
      </c>
      <c r="N70" s="9" t="n">
        <v>124.1379310344828</v>
      </c>
      <c r="O70" s="9" t="n">
        <v>129.3103448275862</v>
      </c>
      <c r="P70" s="9" t="n">
        <v>129.3103448275862</v>
      </c>
      <c r="Q70" s="9" t="n">
        <v>129.3103448275862</v>
      </c>
      <c r="R70" s="9" t="n">
        <v>134.4827586206897</v>
      </c>
      <c r="S70" s="9" t="n">
        <v>134.4827586206897</v>
      </c>
      <c r="T70" s="9" t="n">
        <v>139.6551724137931</v>
      </c>
      <c r="U70" s="9" t="n">
        <v>139.6551724137931</v>
      </c>
      <c r="V70" s="9" t="n">
        <v>139.6551724137931</v>
      </c>
      <c r="W70" s="9" t="n">
        <v>144.8275862068965</v>
      </c>
      <c r="X70" s="9" t="n">
        <v>144.8275862068965</v>
      </c>
      <c r="Y70" s="7" t="inlineStr">
        <is>
          <t>.</t>
        </is>
      </c>
      <c r="Z70" s="8">
        <f>SUM(AA70:AL70)</f>
        <v/>
      </c>
      <c r="AA70" s="9" t="n">
        <v>0</v>
      </c>
      <c r="AB70" s="9" t="n">
        <v>0</v>
      </c>
      <c r="AC70" s="9" t="n">
        <v>0</v>
      </c>
      <c r="AD70" s="9" t="n">
        <v>856.3</v>
      </c>
      <c r="AE70" s="9" t="n">
        <v>1008</v>
      </c>
      <c r="AF70" s="9" t="n">
        <v>1479.83</v>
      </c>
      <c r="AG70" s="9" t="n">
        <v>0</v>
      </c>
      <c r="AH70" s="9" t="n">
        <v>940.5</v>
      </c>
      <c r="AI70" s="9" t="n">
        <v>0</v>
      </c>
      <c r="AJ70" s="9" t="n">
        <v>0</v>
      </c>
      <c r="AK70" s="9" t="n">
        <v>968.4299999999999</v>
      </c>
      <c r="AL70" s="9" t="n">
        <v>0</v>
      </c>
      <c r="AM70" s="7" t="inlineStr">
        <is>
          <t>.</t>
        </is>
      </c>
      <c r="AN70" s="6">
        <f>IF(L70=0,0,Z70/L70)</f>
        <v/>
      </c>
      <c r="AO70" s="5">
        <f>IF(AN70="","",IF(AN70&gt;=0.9,"🟢",IF(AN70&gt;=0.7,"🟡",IF(AN70&gt;=0.5,"🟠","🔴"))))</f>
        <v/>
      </c>
      <c r="AP70" s="9">
        <f>IF(L70=0,0,L70-Z70)</f>
        <v/>
      </c>
      <c r="AQ70" s="5">
        <f>IF(Z70=0,"",RANK(Z70,Z$4:Z$1569,0))</f>
        <v/>
      </c>
      <c r="AR70" s="7" t="inlineStr">
        <is>
          <t>.</t>
        </is>
      </c>
      <c r="BA70" s="7" t="inlineStr">
        <is>
          <t>.</t>
        </is>
      </c>
      <c r="BB70" s="9">
        <f>SUM(L$4:L$1569)/COUNTA(A$4:A$1569)</f>
        <v/>
      </c>
      <c r="BC70" s="9">
        <f>SUM(M$4:M$1569)/COUNTA(A$4:A$1569)</f>
        <v/>
      </c>
      <c r="BD70" s="9">
        <f>SUM(N$4:N$1569)/COUNTA(A$4:A$1569)</f>
        <v/>
      </c>
      <c r="BE70" s="9">
        <f>SUM(O$4:O$1569)/COUNTA(A$4:A$1569)</f>
        <v/>
      </c>
      <c r="BF70" s="9">
        <f>SUM(P$4:P$1569)/COUNTA(A$4:A$1569)</f>
        <v/>
      </c>
      <c r="BG70" s="9">
        <f>SUM(Q$4:Q$1569)/COUNTA(A$4:A$1569)</f>
        <v/>
      </c>
      <c r="BH70" s="9">
        <f>SUM(R$4:R$1569)/COUNTA(A$4:A$1569)</f>
        <v/>
      </c>
      <c r="BI70" s="9">
        <f>SUM(S$4:S$1569)/COUNTA(A$4:A$1569)</f>
        <v/>
      </c>
      <c r="BJ70" s="9">
        <f>SUM(T$4:T$1569)/COUNTA(A$4:A$1569)</f>
        <v/>
      </c>
      <c r="BK70" s="9">
        <f>SUM(U$4:U$1569)/COUNTA(A$4:A$1569)</f>
        <v/>
      </c>
      <c r="BL70" s="9">
        <f>SUM(V$4:V$1569)/COUNTA(A$4:A$1569)</f>
        <v/>
      </c>
      <c r="BM70" s="9">
        <f>SUM(W$4:W$1569)/COUNTA(A$4:A$1569)</f>
        <v/>
      </c>
      <c r="BN70" s="9">
        <f>SUM(X$4:X$1569)/COUNTA(A$4:A$1569)</f>
        <v/>
      </c>
      <c r="BO70" s="7" t="inlineStr">
        <is>
          <t>.</t>
        </is>
      </c>
      <c r="BP70" s="9">
        <f>IF(Z70&gt;=BB70,0,IFERROR(BB70+(SUMPRODUCT((Z$4:Z$1569&gt;=BB$4:BB$1569)*(Z$4:Z$1569-BB$4:BB$1569))/MAX(1,COUNTIF(Z$4:Z$1569,"&lt;"&amp;BB70+0.01))),BB70))</f>
        <v/>
      </c>
      <c r="BQ70" s="9">
        <f>IF(AA70&gt;=BC70,0,IFERROR(BC70+SUMPRODUCT((AA$4:AA$1569&gt;=BC$4:BC$1569)*(AA$4:AA$1569-BC$4:BC$1569))/MAX(1,COUNTIF(AA$4:AA$1569,"&lt;"&amp;BC70+0.01)),BC70))</f>
        <v/>
      </c>
      <c r="BR70" s="9">
        <f>IF(AB70&gt;=BD70,0,IFERROR(BD70+SUMPRODUCT((AB$4:AB$1569&gt;=BD$4:BD$1569)*(AB$4:AB$1569-BD$4:BD$1569))/MAX(1,COUNTIF(AB$4:AB$1569,"&lt;"&amp;BD70+0.01)),BD70))</f>
        <v/>
      </c>
      <c r="BS70" s="9">
        <f>IF(AC70&gt;=BE70,0,IFERROR(BE70+SUMPRODUCT((AC$4:AC$1569&gt;=BE$4:BE$1569)*(AC$4:AC$1569-BE$4:BE$1569))/MAX(1,COUNTIF(AC$4:AC$1569,"&lt;"&amp;BE70+0.01)),BE70))</f>
        <v/>
      </c>
      <c r="BT70" s="9">
        <f>IF(AD70&gt;=BF70,0,IFERROR(BF70+SUMPRODUCT((AD$4:AD$1569&gt;=BF$4:BF$1569)*(AD$4:AD$1569-BF$4:BF$1569))/MAX(1,COUNTIF(AD$4:AD$1569,"&lt;"&amp;BF70+0.01)),BF70))</f>
        <v/>
      </c>
      <c r="BU70" s="9">
        <f>IF(AE70&gt;=BG70,0,IFERROR(BG70+SUMPRODUCT((AE$4:AE$1569&gt;=BG$4:BG$1569)*(AE$4:AE$1569-BG$4:BG$1569))/MAX(1,COUNTIF(AE$4:AE$1569,"&lt;"&amp;BG70+0.01)),BG70))</f>
        <v/>
      </c>
      <c r="BV70" s="9">
        <f>IF(AF70&gt;=BH70,0,IFERROR(BH70+SUMPRODUCT((AF$4:AF$1569&gt;=BH$4:BH$1569)*(AF$4:AF$1569-BH$4:BH$1569))/MAX(1,COUNTIF(AF$4:AF$1569,"&lt;"&amp;BH70+0.01)),BH70))</f>
        <v/>
      </c>
      <c r="BW70" s="9">
        <f>IF(AG70&gt;=BI70,0,IFERROR(BI70+SUMPRODUCT((AG$4:AG$1569&gt;=BI$4:BI$1569)*(AG$4:AG$1569-BI$4:BI$1569))/MAX(1,COUNTIF(AG$4:AG$1569,"&lt;"&amp;BI70+0.01)),BI70))</f>
        <v/>
      </c>
      <c r="BX70" s="9">
        <f>IF(AH70&gt;=BJ70,0,IFERROR(BJ70+SUMPRODUCT((AH$4:AH$1569&gt;=BJ$4:BJ$1569)*(AH$4:AH$1569-BJ$4:BJ$1569))/MAX(1,COUNTIF(AH$4:AH$1569,"&lt;"&amp;BJ70+0.01)),BJ70))</f>
        <v/>
      </c>
      <c r="BY70" s="9">
        <f>IF(AI70&gt;=BK70,0,IFERROR(BK70+SUMPRODUCT((AI$4:AI$1569&gt;=BK$4:BK$1569)*(AI$4:AI$1569-BK$4:BK$1569))/MAX(1,COUNTIF(AI$4:AI$1569,"&lt;"&amp;BK70+0.01)),BK70))</f>
        <v/>
      </c>
      <c r="BZ70" s="9">
        <f>IF(AJ70&gt;=BL70,0,IFERROR(BL70+SUMPRODUCT((AJ$4:AJ$1569&gt;=BL$4:BL$1569)*(AJ$4:AJ$1569-BL$4:BL$1569))/MAX(1,COUNTIF(AJ$4:AJ$1569,"&lt;"&amp;BL70+0.01)),BL70))</f>
        <v/>
      </c>
      <c r="CA70" s="9">
        <f>IF(AK70&gt;=BM70,0,IFERROR(BM70+SUMPRODUCT((AK$4:AK$1569&gt;=BM$4:BM$1569)*(AK$4:AK$1569-BM$4:BM$1569))/MAX(1,COUNTIF(AK$4:AK$1569,"&lt;"&amp;BM70+0.01)),BM70))</f>
        <v/>
      </c>
      <c r="CB70" s="9">
        <f>IF(AL70&gt;=BN70,0,IFERROR(BN70+SUMPRODUCT((AL$4:AL$1569&gt;=BN$4:BN$1569)*(AL$4:AL$1569-BN$4:BN$1569))/MAX(1,COUNTIF(AL$4:AL$1569,"&lt;"&amp;BN70+0.01)),BN70))</f>
        <v/>
      </c>
      <c r="CC70" s="5">
        <f>IF(AO70="🟢","VERDE",IF(AO70="🟡","AMARELO",IF(AO70="🟠","VERMELHO",IF(AO70="🔴","VERMELHO","ROXO"))))</f>
        <v/>
      </c>
      <c r="CD70" s="5" t="inlineStr">
        <is>
          <t>🌎 REGIÕES</t>
        </is>
      </c>
      <c r="CE70" s="5" t="inlineStr">
        <is>
          <t>SEM REDE</t>
        </is>
      </c>
    </row>
    <row r="71">
      <c r="A71" s="5" t="inlineStr">
        <is>
          <t>24583557000322</t>
        </is>
      </c>
      <c r="B71" s="5" t="inlineStr">
        <is>
          <t>SHOPPER COMERCIO ALIMENTICIO LTDA</t>
        </is>
      </c>
      <c r="C71" s="5" t="inlineStr">
        <is>
          <t>06 - SEM GRUPO</t>
        </is>
      </c>
      <c r="D71" s="5" t="inlineStr">
        <is>
          <t>LARISSA PADILHA</t>
        </is>
      </c>
      <c r="E71" s="5" t="inlineStr">
        <is>
          <t>SP</t>
        </is>
      </c>
      <c r="F71" s="5">
        <f>IFERROR(VLOOKUP(C71,$AS$4:$AT$25,2,FALSE),"")</f>
        <v/>
      </c>
      <c r="G71" s="6">
        <f>IFERROR(VLOOKUP(C71,$AS$4:$AX$25,6,FALSE),"")</f>
        <v/>
      </c>
      <c r="H71" s="5">
        <f>IFERROR(VLOOKUP(C71,$AS$4:$AY$25,7,FALSE),"")</f>
        <v/>
      </c>
      <c r="I71" s="5">
        <f>IFERROR(VLOOKUP(C71,$AS$4:$AZ$25,8,FALSE),"")</f>
        <v/>
      </c>
      <c r="J71" s="7" t="inlineStr">
        <is>
          <t>.</t>
        </is>
      </c>
      <c r="K71" s="5" t="inlineStr">
        <is>
          <t>SP CAPITAL</t>
        </is>
      </c>
      <c r="L71" s="8" t="n">
        <v>2950</v>
      </c>
      <c r="M71" s="9" t="n">
        <v>200</v>
      </c>
      <c r="N71" s="9" t="n">
        <v>200</v>
      </c>
      <c r="O71" s="9" t="n">
        <v>200</v>
      </c>
      <c r="P71" s="9" t="n">
        <v>200</v>
      </c>
      <c r="Q71" s="9" t="n">
        <v>250</v>
      </c>
      <c r="R71" s="9" t="n">
        <v>250</v>
      </c>
      <c r="S71" s="9" t="n">
        <v>250</v>
      </c>
      <c r="T71" s="9" t="n">
        <v>250</v>
      </c>
      <c r="U71" s="9" t="n">
        <v>250</v>
      </c>
      <c r="V71" s="9" t="n">
        <v>300</v>
      </c>
      <c r="W71" s="9" t="n">
        <v>300</v>
      </c>
      <c r="X71" s="9" t="n">
        <v>300</v>
      </c>
      <c r="Y71" s="7" t="inlineStr">
        <is>
          <t>.</t>
        </is>
      </c>
      <c r="Z71" s="8">
        <f>SUM(AA71:AL71)</f>
        <v/>
      </c>
      <c r="AA71" s="9" t="n">
        <v>1721.4</v>
      </c>
      <c r="AB71" s="9" t="n">
        <v>0</v>
      </c>
      <c r="AC71" s="9" t="n">
        <v>0</v>
      </c>
      <c r="AD71" s="9" t="n">
        <v>0</v>
      </c>
      <c r="AE71" s="9" t="n">
        <v>3316.08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1571</v>
      </c>
      <c r="AK71" s="9" t="n">
        <v>0</v>
      </c>
      <c r="AL71" s="9" t="n">
        <v>0</v>
      </c>
      <c r="AM71" s="7" t="inlineStr">
        <is>
          <t>.</t>
        </is>
      </c>
      <c r="AN71" s="6">
        <f>IF(L71=0,0,Z71/L71)</f>
        <v/>
      </c>
      <c r="AO71" s="5">
        <f>IF(AN71="","",IF(AN71&gt;=0.9,"🟢",IF(AN71&gt;=0.7,"🟡",IF(AN71&gt;=0.5,"🟠","🔴"))))</f>
        <v/>
      </c>
      <c r="AP71" s="9">
        <f>IF(L71=0,0,L71-Z71)</f>
        <v/>
      </c>
      <c r="AQ71" s="5">
        <f>IF(Z71=0,"",RANK(Z71,Z$4:Z$1569,0))</f>
        <v/>
      </c>
      <c r="AR71" s="7" t="inlineStr">
        <is>
          <t>.</t>
        </is>
      </c>
      <c r="BA71" s="7" t="inlineStr">
        <is>
          <t>.</t>
        </is>
      </c>
      <c r="BB71" s="9">
        <f>SUM(L$4:L$1569)/COUNTA(A$4:A$1569)</f>
        <v/>
      </c>
      <c r="BC71" s="9">
        <f>SUM(M$4:M$1569)/COUNTA(A$4:A$1569)</f>
        <v/>
      </c>
      <c r="BD71" s="9">
        <f>SUM(N$4:N$1569)/COUNTA(A$4:A$1569)</f>
        <v/>
      </c>
      <c r="BE71" s="9">
        <f>SUM(O$4:O$1569)/COUNTA(A$4:A$1569)</f>
        <v/>
      </c>
      <c r="BF71" s="9">
        <f>SUM(P$4:P$1569)/COUNTA(A$4:A$1569)</f>
        <v/>
      </c>
      <c r="BG71" s="9">
        <f>SUM(Q$4:Q$1569)/COUNTA(A$4:A$1569)</f>
        <v/>
      </c>
      <c r="BH71" s="9">
        <f>SUM(R$4:R$1569)/COUNTA(A$4:A$1569)</f>
        <v/>
      </c>
      <c r="BI71" s="9">
        <f>SUM(S$4:S$1569)/COUNTA(A$4:A$1569)</f>
        <v/>
      </c>
      <c r="BJ71" s="9">
        <f>SUM(T$4:T$1569)/COUNTA(A$4:A$1569)</f>
        <v/>
      </c>
      <c r="BK71" s="9">
        <f>SUM(U$4:U$1569)/COUNTA(A$4:A$1569)</f>
        <v/>
      </c>
      <c r="BL71" s="9">
        <f>SUM(V$4:V$1569)/COUNTA(A$4:A$1569)</f>
        <v/>
      </c>
      <c r="BM71" s="9">
        <f>SUM(W$4:W$1569)/COUNTA(A$4:A$1569)</f>
        <v/>
      </c>
      <c r="BN71" s="9">
        <f>SUM(X$4:X$1569)/COUNTA(A$4:A$1569)</f>
        <v/>
      </c>
      <c r="BO71" s="7" t="inlineStr">
        <is>
          <t>.</t>
        </is>
      </c>
      <c r="BP71" s="9">
        <f>IF(Z71&gt;=BB71,0,IFERROR(BB71+(SUMPRODUCT((Z$4:Z$1569&gt;=BB$4:BB$1569)*(Z$4:Z$1569-BB$4:BB$1569))/MAX(1,COUNTIF(Z$4:Z$1569,"&lt;"&amp;BB71+0.01))),BB71))</f>
        <v/>
      </c>
      <c r="BQ71" s="9">
        <f>IF(AA71&gt;=BC71,0,IFERROR(BC71+SUMPRODUCT((AA$4:AA$1569&gt;=BC$4:BC$1569)*(AA$4:AA$1569-BC$4:BC$1569))/MAX(1,COUNTIF(AA$4:AA$1569,"&lt;"&amp;BC71+0.01)),BC71))</f>
        <v/>
      </c>
      <c r="BR71" s="9">
        <f>IF(AB71&gt;=BD71,0,IFERROR(BD71+SUMPRODUCT((AB$4:AB$1569&gt;=BD$4:BD$1569)*(AB$4:AB$1569-BD$4:BD$1569))/MAX(1,COUNTIF(AB$4:AB$1569,"&lt;"&amp;BD71+0.01)),BD71))</f>
        <v/>
      </c>
      <c r="BS71" s="9">
        <f>IF(AC71&gt;=BE71,0,IFERROR(BE71+SUMPRODUCT((AC$4:AC$1569&gt;=BE$4:BE$1569)*(AC$4:AC$1569-BE$4:BE$1569))/MAX(1,COUNTIF(AC$4:AC$1569,"&lt;"&amp;BE71+0.01)),BE71))</f>
        <v/>
      </c>
      <c r="BT71" s="9">
        <f>IF(AD71&gt;=BF71,0,IFERROR(BF71+SUMPRODUCT((AD$4:AD$1569&gt;=BF$4:BF$1569)*(AD$4:AD$1569-BF$4:BF$1569))/MAX(1,COUNTIF(AD$4:AD$1569,"&lt;"&amp;BF71+0.01)),BF71))</f>
        <v/>
      </c>
      <c r="BU71" s="9">
        <f>IF(AE71&gt;=BG71,0,IFERROR(BG71+SUMPRODUCT((AE$4:AE$1569&gt;=BG$4:BG$1569)*(AE$4:AE$1569-BG$4:BG$1569))/MAX(1,COUNTIF(AE$4:AE$1569,"&lt;"&amp;BG71+0.01)),BG71))</f>
        <v/>
      </c>
      <c r="BV71" s="9">
        <f>IF(AF71&gt;=BH71,0,IFERROR(BH71+SUMPRODUCT((AF$4:AF$1569&gt;=BH$4:BH$1569)*(AF$4:AF$1569-BH$4:BH$1569))/MAX(1,COUNTIF(AF$4:AF$1569,"&lt;"&amp;BH71+0.01)),BH71))</f>
        <v/>
      </c>
      <c r="BW71" s="9">
        <f>IF(AG71&gt;=BI71,0,IFERROR(BI71+SUMPRODUCT((AG$4:AG$1569&gt;=BI$4:BI$1569)*(AG$4:AG$1569-BI$4:BI$1569))/MAX(1,COUNTIF(AG$4:AG$1569,"&lt;"&amp;BI71+0.01)),BI71))</f>
        <v/>
      </c>
      <c r="BX71" s="9">
        <f>IF(AH71&gt;=BJ71,0,IFERROR(BJ71+SUMPRODUCT((AH$4:AH$1569&gt;=BJ$4:BJ$1569)*(AH$4:AH$1569-BJ$4:BJ$1569))/MAX(1,COUNTIF(AH$4:AH$1569,"&lt;"&amp;BJ71+0.01)),BJ71))</f>
        <v/>
      </c>
      <c r="BY71" s="9">
        <f>IF(AI71&gt;=BK71,0,IFERROR(BK71+SUMPRODUCT((AI$4:AI$1569&gt;=BK$4:BK$1569)*(AI$4:AI$1569-BK$4:BK$1569))/MAX(1,COUNTIF(AI$4:AI$1569,"&lt;"&amp;BK71+0.01)),BK71))</f>
        <v/>
      </c>
      <c r="BZ71" s="9">
        <f>IF(AJ71&gt;=BL71,0,IFERROR(BL71+SUMPRODUCT((AJ$4:AJ$1569&gt;=BL$4:BL$1569)*(AJ$4:AJ$1569-BL$4:BL$1569))/MAX(1,COUNTIF(AJ$4:AJ$1569,"&lt;"&amp;BL71+0.01)),BL71))</f>
        <v/>
      </c>
      <c r="CA71" s="9">
        <f>IF(AK71&gt;=BM71,0,IFERROR(BM71+SUMPRODUCT((AK$4:AK$1569&gt;=BM$4:BM$1569)*(AK$4:AK$1569-BM$4:BM$1569))/MAX(1,COUNTIF(AK$4:AK$1569,"&lt;"&amp;BM71+0.01)),BM71))</f>
        <v/>
      </c>
      <c r="CB71" s="9">
        <f>IF(AL71&gt;=BN71,0,IFERROR(BN71+SUMPRODUCT((AL$4:AL$1569&gt;=BN$4:BN$1569)*(AL$4:AL$1569-BN$4:BN$1569))/MAX(1,COUNTIF(AL$4:AL$1569,"&lt;"&amp;BN71+0.01)),BN71))</f>
        <v/>
      </c>
      <c r="CC71" s="5">
        <f>IF(AO71="🟢","VERDE",IF(AO71="🟡","AMARELO",IF(AO71="🟠","VERMELHO",IF(AO71="🔴","VERMELHO","ROXO"))))</f>
        <v/>
      </c>
      <c r="CD71" s="5" t="inlineStr">
        <is>
          <t>🌎 REGIÕES</t>
        </is>
      </c>
      <c r="CE71" s="5" t="inlineStr">
        <is>
          <t>SEM REDE</t>
        </is>
      </c>
    </row>
    <row r="72">
      <c r="A72" s="5" t="inlineStr">
        <is>
          <t>02672868000163</t>
        </is>
      </c>
      <c r="B72" s="5" t="inlineStr">
        <is>
          <t>SUPERMERCADO SERVE BEM</t>
        </is>
      </c>
      <c r="C72" s="5" t="inlineStr">
        <is>
          <t>06 - SEM GRUPO</t>
        </is>
      </c>
      <c r="D72" s="5" t="inlineStr">
        <is>
          <t>LARISSA PADILHA</t>
        </is>
      </c>
      <c r="E72" s="5" t="inlineStr">
        <is>
          <t>MG</t>
        </is>
      </c>
      <c r="F72" s="5">
        <f>IFERROR(VLOOKUP(C72,$AS$4:$AT$25,2,FALSE),"")</f>
        <v/>
      </c>
      <c r="G72" s="6">
        <f>IFERROR(VLOOKUP(C72,$AS$4:$AX$25,6,FALSE),"")</f>
        <v/>
      </c>
      <c r="H72" s="5">
        <f>IFERROR(VLOOKUP(C72,$AS$4:$AY$25,7,FALSE),"")</f>
        <v/>
      </c>
      <c r="I72" s="5">
        <f>IFERROR(VLOOKUP(C72,$AS$4:$AZ$25,8,FALSE),"")</f>
        <v/>
      </c>
      <c r="J72" s="7" t="inlineStr">
        <is>
          <t>.</t>
        </is>
      </c>
      <c r="K72" s="5" t="inlineStr">
        <is>
          <t>RJ + ES + MG</t>
        </is>
      </c>
      <c r="L72" s="8" t="n">
        <v>900</v>
      </c>
      <c r="M72" s="9" t="n">
        <v>75</v>
      </c>
      <c r="N72" s="9" t="n">
        <v>75</v>
      </c>
      <c r="O72" s="9" t="n">
        <v>75</v>
      </c>
      <c r="P72" s="9" t="n">
        <v>75</v>
      </c>
      <c r="Q72" s="9" t="n">
        <v>75</v>
      </c>
      <c r="R72" s="9" t="n">
        <v>75</v>
      </c>
      <c r="S72" s="9" t="n">
        <v>75</v>
      </c>
      <c r="T72" s="9" t="n">
        <v>75</v>
      </c>
      <c r="U72" s="9" t="n">
        <v>75</v>
      </c>
      <c r="V72" s="9" t="n">
        <v>75</v>
      </c>
      <c r="W72" s="9" t="n">
        <v>75</v>
      </c>
      <c r="X72" s="9" t="n">
        <v>75</v>
      </c>
      <c r="Y72" s="7" t="inlineStr">
        <is>
          <t>.</t>
        </is>
      </c>
      <c r="Z72" s="8">
        <f>SUM(AA72:AL72)</f>
        <v/>
      </c>
      <c r="AA72" s="9" t="n">
        <v>0</v>
      </c>
      <c r="AB72" s="9" t="n">
        <v>0</v>
      </c>
      <c r="AC72" s="9" t="n">
        <v>0</v>
      </c>
      <c r="AD72" s="9" t="n">
        <v>0</v>
      </c>
      <c r="AE72" s="9" t="n">
        <v>0</v>
      </c>
      <c r="AF72" s="9" t="n">
        <v>2134.26</v>
      </c>
      <c r="AG72" s="9" t="n">
        <v>0</v>
      </c>
      <c r="AH72" s="9" t="n">
        <v>0</v>
      </c>
      <c r="AI72" s="9" t="n">
        <v>1542.37</v>
      </c>
      <c r="AJ72" s="9" t="n">
        <v>0</v>
      </c>
      <c r="AK72" s="9" t="n">
        <v>1567.86</v>
      </c>
      <c r="AL72" s="9" t="n">
        <v>0</v>
      </c>
      <c r="AM72" s="7" t="inlineStr">
        <is>
          <t>.</t>
        </is>
      </c>
      <c r="AN72" s="6">
        <f>IF(L72=0,0,Z72/L72)</f>
        <v/>
      </c>
      <c r="AO72" s="5">
        <f>IF(AN72="","",IF(AN72&gt;=0.9,"🟢",IF(AN72&gt;=0.7,"🟡",IF(AN72&gt;=0.5,"🟠","🔴"))))</f>
        <v/>
      </c>
      <c r="AP72" s="9">
        <f>IF(L72=0,0,L72-Z72)</f>
        <v/>
      </c>
      <c r="AQ72" s="5">
        <f>IF(Z72=0,"",RANK(Z72,Z$4:Z$1569,0))</f>
        <v/>
      </c>
      <c r="AR72" s="7" t="inlineStr">
        <is>
          <t>.</t>
        </is>
      </c>
      <c r="BA72" s="7" t="inlineStr">
        <is>
          <t>.</t>
        </is>
      </c>
      <c r="BB72" s="9">
        <f>SUM(L$4:L$1569)/COUNTA(A$4:A$1569)</f>
        <v/>
      </c>
      <c r="BC72" s="9">
        <f>SUM(M$4:M$1569)/COUNTA(A$4:A$1569)</f>
        <v/>
      </c>
      <c r="BD72" s="9">
        <f>SUM(N$4:N$1569)/COUNTA(A$4:A$1569)</f>
        <v/>
      </c>
      <c r="BE72" s="9">
        <f>SUM(O$4:O$1569)/COUNTA(A$4:A$1569)</f>
        <v/>
      </c>
      <c r="BF72" s="9">
        <f>SUM(P$4:P$1569)/COUNTA(A$4:A$1569)</f>
        <v/>
      </c>
      <c r="BG72" s="9">
        <f>SUM(Q$4:Q$1569)/COUNTA(A$4:A$1569)</f>
        <v/>
      </c>
      <c r="BH72" s="9">
        <f>SUM(R$4:R$1569)/COUNTA(A$4:A$1569)</f>
        <v/>
      </c>
      <c r="BI72" s="9">
        <f>SUM(S$4:S$1569)/COUNTA(A$4:A$1569)</f>
        <v/>
      </c>
      <c r="BJ72" s="9">
        <f>SUM(T$4:T$1569)/COUNTA(A$4:A$1569)</f>
        <v/>
      </c>
      <c r="BK72" s="9">
        <f>SUM(U$4:U$1569)/COUNTA(A$4:A$1569)</f>
        <v/>
      </c>
      <c r="BL72" s="9">
        <f>SUM(V$4:V$1569)/COUNTA(A$4:A$1569)</f>
        <v/>
      </c>
      <c r="BM72" s="9">
        <f>SUM(W$4:W$1569)/COUNTA(A$4:A$1569)</f>
        <v/>
      </c>
      <c r="BN72" s="9">
        <f>SUM(X$4:X$1569)/COUNTA(A$4:A$1569)</f>
        <v/>
      </c>
      <c r="BO72" s="7" t="inlineStr">
        <is>
          <t>.</t>
        </is>
      </c>
      <c r="BP72" s="9">
        <f>IF(Z72&gt;=BB72,0,IFERROR(BB72+(SUMPRODUCT((Z$4:Z$1569&gt;=BB$4:BB$1569)*(Z$4:Z$1569-BB$4:BB$1569))/MAX(1,COUNTIF(Z$4:Z$1569,"&lt;"&amp;BB72+0.01))),BB72))</f>
        <v/>
      </c>
      <c r="BQ72" s="9">
        <f>IF(AA72&gt;=BC72,0,IFERROR(BC72+SUMPRODUCT((AA$4:AA$1569&gt;=BC$4:BC$1569)*(AA$4:AA$1569-BC$4:BC$1569))/MAX(1,COUNTIF(AA$4:AA$1569,"&lt;"&amp;BC72+0.01)),BC72))</f>
        <v/>
      </c>
      <c r="BR72" s="9">
        <f>IF(AB72&gt;=BD72,0,IFERROR(BD72+SUMPRODUCT((AB$4:AB$1569&gt;=BD$4:BD$1569)*(AB$4:AB$1569-BD$4:BD$1569))/MAX(1,COUNTIF(AB$4:AB$1569,"&lt;"&amp;BD72+0.01)),BD72))</f>
        <v/>
      </c>
      <c r="BS72" s="9">
        <f>IF(AC72&gt;=BE72,0,IFERROR(BE72+SUMPRODUCT((AC$4:AC$1569&gt;=BE$4:BE$1569)*(AC$4:AC$1569-BE$4:BE$1569))/MAX(1,COUNTIF(AC$4:AC$1569,"&lt;"&amp;BE72+0.01)),BE72))</f>
        <v/>
      </c>
      <c r="BT72" s="9">
        <f>IF(AD72&gt;=BF72,0,IFERROR(BF72+SUMPRODUCT((AD$4:AD$1569&gt;=BF$4:BF$1569)*(AD$4:AD$1569-BF$4:BF$1569))/MAX(1,COUNTIF(AD$4:AD$1569,"&lt;"&amp;BF72+0.01)),BF72))</f>
        <v/>
      </c>
      <c r="BU72" s="9">
        <f>IF(AE72&gt;=BG72,0,IFERROR(BG72+SUMPRODUCT((AE$4:AE$1569&gt;=BG$4:BG$1569)*(AE$4:AE$1569-BG$4:BG$1569))/MAX(1,COUNTIF(AE$4:AE$1569,"&lt;"&amp;BG72+0.01)),BG72))</f>
        <v/>
      </c>
      <c r="BV72" s="9">
        <f>IF(AF72&gt;=BH72,0,IFERROR(BH72+SUMPRODUCT((AF$4:AF$1569&gt;=BH$4:BH$1569)*(AF$4:AF$1569-BH$4:BH$1569))/MAX(1,COUNTIF(AF$4:AF$1569,"&lt;"&amp;BH72+0.01)),BH72))</f>
        <v/>
      </c>
      <c r="BW72" s="9">
        <f>IF(AG72&gt;=BI72,0,IFERROR(BI72+SUMPRODUCT((AG$4:AG$1569&gt;=BI$4:BI$1569)*(AG$4:AG$1569-BI$4:BI$1569))/MAX(1,COUNTIF(AG$4:AG$1569,"&lt;"&amp;BI72+0.01)),BI72))</f>
        <v/>
      </c>
      <c r="BX72" s="9">
        <f>IF(AH72&gt;=BJ72,0,IFERROR(BJ72+SUMPRODUCT((AH$4:AH$1569&gt;=BJ$4:BJ$1569)*(AH$4:AH$1569-BJ$4:BJ$1569))/MAX(1,COUNTIF(AH$4:AH$1569,"&lt;"&amp;BJ72+0.01)),BJ72))</f>
        <v/>
      </c>
      <c r="BY72" s="9">
        <f>IF(AI72&gt;=BK72,0,IFERROR(BK72+SUMPRODUCT((AI$4:AI$1569&gt;=BK$4:BK$1569)*(AI$4:AI$1569-BK$4:BK$1569))/MAX(1,COUNTIF(AI$4:AI$1569,"&lt;"&amp;BK72+0.01)),BK72))</f>
        <v/>
      </c>
      <c r="BZ72" s="9">
        <f>IF(AJ72&gt;=BL72,0,IFERROR(BL72+SUMPRODUCT((AJ$4:AJ$1569&gt;=BL$4:BL$1569)*(AJ$4:AJ$1569-BL$4:BL$1569))/MAX(1,COUNTIF(AJ$4:AJ$1569,"&lt;"&amp;BL72+0.01)),BL72))</f>
        <v/>
      </c>
      <c r="CA72" s="9">
        <f>IF(AK72&gt;=BM72,0,IFERROR(BM72+SUMPRODUCT((AK$4:AK$1569&gt;=BM$4:BM$1569)*(AK$4:AK$1569-BM$4:BM$1569))/MAX(1,COUNTIF(AK$4:AK$1569,"&lt;"&amp;BM72+0.01)),BM72))</f>
        <v/>
      </c>
      <c r="CB72" s="9">
        <f>IF(AL72&gt;=BN72,0,IFERROR(BN72+SUMPRODUCT((AL$4:AL$1569&gt;=BN$4:BN$1569)*(AL$4:AL$1569-BN$4:BN$1569))/MAX(1,COUNTIF(AL$4:AL$1569,"&lt;"&amp;BN72+0.01)),BN72))</f>
        <v/>
      </c>
      <c r="CC72" s="5">
        <f>IF(AO72="🟢","VERDE",IF(AO72="🟡","AMARELO",IF(AO72="🟠","VERMELHO",IF(AO72="🔴","VERMELHO","ROXO"))))</f>
        <v/>
      </c>
      <c r="CD72" s="5" t="inlineStr">
        <is>
          <t>🌎 REGIÕES</t>
        </is>
      </c>
      <c r="CE72" s="5" t="inlineStr">
        <is>
          <t>SEM REDE</t>
        </is>
      </c>
    </row>
    <row r="73">
      <c r="A73" s="5" t="inlineStr">
        <is>
          <t>11322507000188</t>
        </is>
      </c>
      <c r="B73" s="5" t="inlineStr">
        <is>
          <t>SUPERMERCADO PEDROSA</t>
        </is>
      </c>
      <c r="C73" s="5" t="inlineStr">
        <is>
          <t>06 - SEM GRUPO</t>
        </is>
      </c>
      <c r="D73" s="5" t="inlineStr">
        <is>
          <t>LARISSA PADILHA</t>
        </is>
      </c>
      <c r="E73" s="5" t="inlineStr">
        <is>
          <t>PE</t>
        </is>
      </c>
      <c r="F73" s="5">
        <f>IFERROR(VLOOKUP(C73,$AS$4:$AT$25,2,FALSE),"")</f>
        <v/>
      </c>
      <c r="G73" s="6">
        <f>IFERROR(VLOOKUP(C73,$AS$4:$AX$25,6,FALSE),"")</f>
        <v/>
      </c>
      <c r="H73" s="5">
        <f>IFERROR(VLOOKUP(C73,$AS$4:$AY$25,7,FALSE),"")</f>
        <v/>
      </c>
      <c r="I73" s="5">
        <f>IFERROR(VLOOKUP(C73,$AS$4:$AZ$25,8,FALSE),"")</f>
        <v/>
      </c>
      <c r="J73" s="7" t="inlineStr">
        <is>
          <t>.</t>
        </is>
      </c>
      <c r="K73" s="5" t="inlineStr">
        <is>
          <t>NORDESTE (SEM MA)</t>
        </is>
      </c>
      <c r="L73" s="8" t="n">
        <v>1515.789473684211</v>
      </c>
      <c r="M73" s="9" t="n">
        <v>126.3157894736842</v>
      </c>
      <c r="N73" s="9" t="n">
        <v>126.3157894736842</v>
      </c>
      <c r="O73" s="9" t="n">
        <v>126.3157894736842</v>
      </c>
      <c r="P73" s="9" t="n">
        <v>126.3157894736842</v>
      </c>
      <c r="Q73" s="9" t="n">
        <v>126.3157894736842</v>
      </c>
      <c r="R73" s="9" t="n">
        <v>126.3157894736842</v>
      </c>
      <c r="S73" s="9" t="n">
        <v>126.3157894736842</v>
      </c>
      <c r="T73" s="9" t="n">
        <v>126.3157894736842</v>
      </c>
      <c r="U73" s="9" t="n">
        <v>126.3157894736842</v>
      </c>
      <c r="V73" s="9" t="n">
        <v>126.3157894736842</v>
      </c>
      <c r="W73" s="9" t="n">
        <v>126.3157894736842</v>
      </c>
      <c r="X73" s="9" t="n">
        <v>126.3157894736842</v>
      </c>
      <c r="Y73" s="7" t="inlineStr">
        <is>
          <t>.</t>
        </is>
      </c>
      <c r="Z73" s="8">
        <f>SUM(AA73:AL73)</f>
        <v/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4108.73</v>
      </c>
      <c r="AI73" s="9" t="n">
        <v>0</v>
      </c>
      <c r="AJ73" s="9" t="n">
        <v>0</v>
      </c>
      <c r="AK73" s="9" t="n">
        <v>2516.97</v>
      </c>
      <c r="AL73" s="9" t="n">
        <v>0</v>
      </c>
      <c r="AM73" s="7" t="inlineStr">
        <is>
          <t>.</t>
        </is>
      </c>
      <c r="AN73" s="6">
        <f>IF(L73=0,0,Z73/L73)</f>
        <v/>
      </c>
      <c r="AO73" s="5">
        <f>IF(AN73="","",IF(AN73&gt;=0.9,"🟢",IF(AN73&gt;=0.7,"🟡",IF(AN73&gt;=0.5,"🟠","🔴"))))</f>
        <v/>
      </c>
      <c r="AP73" s="9">
        <f>IF(L73=0,0,L73-Z73)</f>
        <v/>
      </c>
      <c r="AQ73" s="5">
        <f>IF(Z73=0,"",RANK(Z73,Z$4:Z$1569,0))</f>
        <v/>
      </c>
      <c r="AR73" s="7" t="inlineStr">
        <is>
          <t>.</t>
        </is>
      </c>
      <c r="BA73" s="7" t="inlineStr">
        <is>
          <t>.</t>
        </is>
      </c>
      <c r="BB73" s="9">
        <f>SUM(L$4:L$1569)/COUNTA(A$4:A$1569)</f>
        <v/>
      </c>
      <c r="BC73" s="9">
        <f>SUM(M$4:M$1569)/COUNTA(A$4:A$1569)</f>
        <v/>
      </c>
      <c r="BD73" s="9">
        <f>SUM(N$4:N$1569)/COUNTA(A$4:A$1569)</f>
        <v/>
      </c>
      <c r="BE73" s="9">
        <f>SUM(O$4:O$1569)/COUNTA(A$4:A$1569)</f>
        <v/>
      </c>
      <c r="BF73" s="9">
        <f>SUM(P$4:P$1569)/COUNTA(A$4:A$1569)</f>
        <v/>
      </c>
      <c r="BG73" s="9">
        <f>SUM(Q$4:Q$1569)/COUNTA(A$4:A$1569)</f>
        <v/>
      </c>
      <c r="BH73" s="9">
        <f>SUM(R$4:R$1569)/COUNTA(A$4:A$1569)</f>
        <v/>
      </c>
      <c r="BI73" s="9">
        <f>SUM(S$4:S$1569)/COUNTA(A$4:A$1569)</f>
        <v/>
      </c>
      <c r="BJ73" s="9">
        <f>SUM(T$4:T$1569)/COUNTA(A$4:A$1569)</f>
        <v/>
      </c>
      <c r="BK73" s="9">
        <f>SUM(U$4:U$1569)/COUNTA(A$4:A$1569)</f>
        <v/>
      </c>
      <c r="BL73" s="9">
        <f>SUM(V$4:V$1569)/COUNTA(A$4:A$1569)</f>
        <v/>
      </c>
      <c r="BM73" s="9">
        <f>SUM(W$4:W$1569)/COUNTA(A$4:A$1569)</f>
        <v/>
      </c>
      <c r="BN73" s="9">
        <f>SUM(X$4:X$1569)/COUNTA(A$4:A$1569)</f>
        <v/>
      </c>
      <c r="BO73" s="7" t="inlineStr">
        <is>
          <t>.</t>
        </is>
      </c>
      <c r="BP73" s="9">
        <f>IF(Z73&gt;=BB73,0,IFERROR(BB73+(SUMPRODUCT((Z$4:Z$1569&gt;=BB$4:BB$1569)*(Z$4:Z$1569-BB$4:BB$1569))/MAX(1,COUNTIF(Z$4:Z$1569,"&lt;"&amp;BB73+0.01))),BB73))</f>
        <v/>
      </c>
      <c r="BQ73" s="9">
        <f>IF(AA73&gt;=BC73,0,IFERROR(BC73+SUMPRODUCT((AA$4:AA$1569&gt;=BC$4:BC$1569)*(AA$4:AA$1569-BC$4:BC$1569))/MAX(1,COUNTIF(AA$4:AA$1569,"&lt;"&amp;BC73+0.01)),BC73))</f>
        <v/>
      </c>
      <c r="BR73" s="9">
        <f>IF(AB73&gt;=BD73,0,IFERROR(BD73+SUMPRODUCT((AB$4:AB$1569&gt;=BD$4:BD$1569)*(AB$4:AB$1569-BD$4:BD$1569))/MAX(1,COUNTIF(AB$4:AB$1569,"&lt;"&amp;BD73+0.01)),BD73))</f>
        <v/>
      </c>
      <c r="BS73" s="9">
        <f>IF(AC73&gt;=BE73,0,IFERROR(BE73+SUMPRODUCT((AC$4:AC$1569&gt;=BE$4:BE$1569)*(AC$4:AC$1569-BE$4:BE$1569))/MAX(1,COUNTIF(AC$4:AC$1569,"&lt;"&amp;BE73+0.01)),BE73))</f>
        <v/>
      </c>
      <c r="BT73" s="9">
        <f>IF(AD73&gt;=BF73,0,IFERROR(BF73+SUMPRODUCT((AD$4:AD$1569&gt;=BF$4:BF$1569)*(AD$4:AD$1569-BF$4:BF$1569))/MAX(1,COUNTIF(AD$4:AD$1569,"&lt;"&amp;BF73+0.01)),BF73))</f>
        <v/>
      </c>
      <c r="BU73" s="9">
        <f>IF(AE73&gt;=BG73,0,IFERROR(BG73+SUMPRODUCT((AE$4:AE$1569&gt;=BG$4:BG$1569)*(AE$4:AE$1569-BG$4:BG$1569))/MAX(1,COUNTIF(AE$4:AE$1569,"&lt;"&amp;BG73+0.01)),BG73))</f>
        <v/>
      </c>
      <c r="BV73" s="9">
        <f>IF(AF73&gt;=BH73,0,IFERROR(BH73+SUMPRODUCT((AF$4:AF$1569&gt;=BH$4:BH$1569)*(AF$4:AF$1569-BH$4:BH$1569))/MAX(1,COUNTIF(AF$4:AF$1569,"&lt;"&amp;BH73+0.01)),BH73))</f>
        <v/>
      </c>
      <c r="BW73" s="9">
        <f>IF(AG73&gt;=BI73,0,IFERROR(BI73+SUMPRODUCT((AG$4:AG$1569&gt;=BI$4:BI$1569)*(AG$4:AG$1569-BI$4:BI$1569))/MAX(1,COUNTIF(AG$4:AG$1569,"&lt;"&amp;BI73+0.01)),BI73))</f>
        <v/>
      </c>
      <c r="BX73" s="9">
        <f>IF(AH73&gt;=BJ73,0,IFERROR(BJ73+SUMPRODUCT((AH$4:AH$1569&gt;=BJ$4:BJ$1569)*(AH$4:AH$1569-BJ$4:BJ$1569))/MAX(1,COUNTIF(AH$4:AH$1569,"&lt;"&amp;BJ73+0.01)),BJ73))</f>
        <v/>
      </c>
      <c r="BY73" s="9">
        <f>IF(AI73&gt;=BK73,0,IFERROR(BK73+SUMPRODUCT((AI$4:AI$1569&gt;=BK$4:BK$1569)*(AI$4:AI$1569-BK$4:BK$1569))/MAX(1,COUNTIF(AI$4:AI$1569,"&lt;"&amp;BK73+0.01)),BK73))</f>
        <v/>
      </c>
      <c r="BZ73" s="9">
        <f>IF(AJ73&gt;=BL73,0,IFERROR(BL73+SUMPRODUCT((AJ$4:AJ$1569&gt;=BL$4:BL$1569)*(AJ$4:AJ$1569-BL$4:BL$1569))/MAX(1,COUNTIF(AJ$4:AJ$1569,"&lt;"&amp;BL73+0.01)),BL73))</f>
        <v/>
      </c>
      <c r="CA73" s="9">
        <f>IF(AK73&gt;=BM73,0,IFERROR(BM73+SUMPRODUCT((AK$4:AK$1569&gt;=BM$4:BM$1569)*(AK$4:AK$1569-BM$4:BM$1569))/MAX(1,COUNTIF(AK$4:AK$1569,"&lt;"&amp;BM73+0.01)),BM73))</f>
        <v/>
      </c>
      <c r="CB73" s="9">
        <f>IF(AL73&gt;=BN73,0,IFERROR(BN73+SUMPRODUCT((AL$4:AL$1569&gt;=BN$4:BN$1569)*(AL$4:AL$1569-BN$4:BN$1569))/MAX(1,COUNTIF(AL$4:AL$1569,"&lt;"&amp;BN73+0.01)),BN73))</f>
        <v/>
      </c>
      <c r="CC73" s="5">
        <f>IF(AO73="🟢","VERDE",IF(AO73="🟡","AMARELO",IF(AO73="🟠","VERMELHO",IF(AO73="🔴","VERMELHO","ROXO"))))</f>
        <v/>
      </c>
      <c r="CD73" s="5" t="inlineStr">
        <is>
          <t>🌎 REGIÕES</t>
        </is>
      </c>
      <c r="CE73" s="5" t="inlineStr">
        <is>
          <t>SEM REDE</t>
        </is>
      </c>
    </row>
    <row r="74">
      <c r="A74" s="5" t="inlineStr">
        <is>
          <t>61327765000125</t>
        </is>
      </c>
      <c r="B74" s="5" t="inlineStr">
        <is>
          <t>VIDA LEVE - CHAPADAO</t>
        </is>
      </c>
      <c r="C74" s="5" t="inlineStr">
        <is>
          <t>06 - INTERNA - VIDA LEVE</t>
        </is>
      </c>
      <c r="D74" s="5" t="inlineStr">
        <is>
          <t>DAIANE STAVICKI</t>
        </is>
      </c>
      <c r="E74" s="5" t="inlineStr">
        <is>
          <t>GO</t>
        </is>
      </c>
      <c r="F74" s="5">
        <f>IFERROR(VLOOKUP(C74,$AS$4:$AT$25,2,FALSE),"")</f>
        <v/>
      </c>
      <c r="G74" s="6">
        <f>IFERROR(VLOOKUP(C74,$AS$4:$AX$25,6,FALSE),"")</f>
        <v/>
      </c>
      <c r="H74" s="5">
        <f>IFERROR(VLOOKUP(C74,$AS$4:$AY$25,7,FALSE),"")</f>
        <v/>
      </c>
      <c r="I74" s="5">
        <f>IFERROR(VLOOKUP(C74,$AS$4:$AZ$25,8,FALSE),"")</f>
        <v/>
      </c>
      <c r="J74" s="7" t="inlineStr">
        <is>
          <t>.</t>
        </is>
      </c>
      <c r="K74" s="5" t="inlineStr">
        <is>
          <t>NACIONAL</t>
        </is>
      </c>
      <c r="L74" s="8" t="n">
        <v>10500</v>
      </c>
      <c r="M74" s="9" t="n">
        <v>705.8823529411765</v>
      </c>
      <c r="N74" s="9" t="n">
        <v>705.8823529411765</v>
      </c>
      <c r="O74" s="9" t="n">
        <v>750</v>
      </c>
      <c r="P74" s="9" t="n">
        <v>750</v>
      </c>
      <c r="Q74" s="9" t="n">
        <v>794.1176470588235</v>
      </c>
      <c r="R74" s="9" t="n">
        <v>838.2352941176471</v>
      </c>
      <c r="S74" s="9" t="n">
        <v>882.3529411764706</v>
      </c>
      <c r="T74" s="9" t="n">
        <v>926.4705882352941</v>
      </c>
      <c r="U74" s="9" t="n">
        <v>970.5882352941177</v>
      </c>
      <c r="V74" s="9" t="n">
        <v>1014.705882352941</v>
      </c>
      <c r="W74" s="9" t="n">
        <v>1058.823529411765</v>
      </c>
      <c r="X74" s="9" t="n">
        <v>1102.941176470588</v>
      </c>
      <c r="Y74" s="7" t="inlineStr">
        <is>
          <t>.</t>
        </is>
      </c>
      <c r="Z74" s="8">
        <f>SUM(AA74:AL74)</f>
        <v/>
      </c>
      <c r="AA74" s="9" t="n">
        <v>0</v>
      </c>
      <c r="AB74" s="9" t="n">
        <v>0</v>
      </c>
      <c r="AC74" s="9" t="n">
        <v>0</v>
      </c>
      <c r="AD74" s="9" t="n">
        <v>0</v>
      </c>
      <c r="AE74" s="9" t="n">
        <v>0</v>
      </c>
      <c r="AF74" s="9" t="n">
        <v>0</v>
      </c>
      <c r="AG74" s="9" t="n">
        <v>0</v>
      </c>
      <c r="AH74" s="9" t="n">
        <v>3767.53</v>
      </c>
      <c r="AI74" s="9" t="n">
        <v>0</v>
      </c>
      <c r="AJ74" s="9" t="n">
        <v>1522.36</v>
      </c>
      <c r="AK74" s="9" t="n">
        <v>0</v>
      </c>
      <c r="AL74" s="9" t="n">
        <v>1174.05</v>
      </c>
      <c r="AM74" s="7" t="inlineStr">
        <is>
          <t>.</t>
        </is>
      </c>
      <c r="AN74" s="6">
        <f>IF(L74=0,0,Z74/L74)</f>
        <v/>
      </c>
      <c r="AO74" s="5">
        <f>IF(AN74="","",IF(AN74&gt;=0.9,"🟢",IF(AN74&gt;=0.7,"🟡",IF(AN74&gt;=0.5,"🟠","🔴"))))</f>
        <v/>
      </c>
      <c r="AP74" s="9">
        <f>IF(L74=0,0,L74-Z74)</f>
        <v/>
      </c>
      <c r="AQ74" s="5">
        <f>IF(Z74=0,"",RANK(Z74,Z$4:Z$1569,0))</f>
        <v/>
      </c>
      <c r="AR74" s="7" t="inlineStr">
        <is>
          <t>.</t>
        </is>
      </c>
      <c r="BA74" s="7" t="inlineStr">
        <is>
          <t>.</t>
        </is>
      </c>
      <c r="BB74" s="9">
        <f>SUM(L$4:L$1569)/COUNTA(A$4:A$1569)</f>
        <v/>
      </c>
      <c r="BC74" s="9">
        <f>SUM(M$4:M$1569)/COUNTA(A$4:A$1569)</f>
        <v/>
      </c>
      <c r="BD74" s="9">
        <f>SUM(N$4:N$1569)/COUNTA(A$4:A$1569)</f>
        <v/>
      </c>
      <c r="BE74" s="9">
        <f>SUM(O$4:O$1569)/COUNTA(A$4:A$1569)</f>
        <v/>
      </c>
      <c r="BF74" s="9">
        <f>SUM(P$4:P$1569)/COUNTA(A$4:A$1569)</f>
        <v/>
      </c>
      <c r="BG74" s="9">
        <f>SUM(Q$4:Q$1569)/COUNTA(A$4:A$1569)</f>
        <v/>
      </c>
      <c r="BH74" s="9">
        <f>SUM(R$4:R$1569)/COUNTA(A$4:A$1569)</f>
        <v/>
      </c>
      <c r="BI74" s="9">
        <f>SUM(S$4:S$1569)/COUNTA(A$4:A$1569)</f>
        <v/>
      </c>
      <c r="BJ74" s="9">
        <f>SUM(T$4:T$1569)/COUNTA(A$4:A$1569)</f>
        <v/>
      </c>
      <c r="BK74" s="9">
        <f>SUM(U$4:U$1569)/COUNTA(A$4:A$1569)</f>
        <v/>
      </c>
      <c r="BL74" s="9">
        <f>SUM(V$4:V$1569)/COUNTA(A$4:A$1569)</f>
        <v/>
      </c>
      <c r="BM74" s="9">
        <f>SUM(W$4:W$1569)/COUNTA(A$4:A$1569)</f>
        <v/>
      </c>
      <c r="BN74" s="9">
        <f>SUM(X$4:X$1569)/COUNTA(A$4:A$1569)</f>
        <v/>
      </c>
      <c r="BO74" s="7" t="inlineStr">
        <is>
          <t>.</t>
        </is>
      </c>
      <c r="BP74" s="9">
        <f>IF(Z74&gt;=BB74,0,IFERROR(BB74+(SUMPRODUCT((Z$4:Z$1569&gt;=BB$4:BB$1569)*(Z$4:Z$1569-BB$4:BB$1569))/MAX(1,COUNTIF(Z$4:Z$1569,"&lt;"&amp;BB74+0.01))),BB74))</f>
        <v/>
      </c>
      <c r="BQ74" s="9">
        <f>IF(AA74&gt;=BC74,0,IFERROR(BC74+SUMPRODUCT((AA$4:AA$1569&gt;=BC$4:BC$1569)*(AA$4:AA$1569-BC$4:BC$1569))/MAX(1,COUNTIF(AA$4:AA$1569,"&lt;"&amp;BC74+0.01)),BC74))</f>
        <v/>
      </c>
      <c r="BR74" s="9">
        <f>IF(AB74&gt;=BD74,0,IFERROR(BD74+SUMPRODUCT((AB$4:AB$1569&gt;=BD$4:BD$1569)*(AB$4:AB$1569-BD$4:BD$1569))/MAX(1,COUNTIF(AB$4:AB$1569,"&lt;"&amp;BD74+0.01)),BD74))</f>
        <v/>
      </c>
      <c r="BS74" s="9">
        <f>IF(AC74&gt;=BE74,0,IFERROR(BE74+SUMPRODUCT((AC$4:AC$1569&gt;=BE$4:BE$1569)*(AC$4:AC$1569-BE$4:BE$1569))/MAX(1,COUNTIF(AC$4:AC$1569,"&lt;"&amp;BE74+0.01)),BE74))</f>
        <v/>
      </c>
      <c r="BT74" s="9">
        <f>IF(AD74&gt;=BF74,0,IFERROR(BF74+SUMPRODUCT((AD$4:AD$1569&gt;=BF$4:BF$1569)*(AD$4:AD$1569-BF$4:BF$1569))/MAX(1,COUNTIF(AD$4:AD$1569,"&lt;"&amp;BF74+0.01)),BF74))</f>
        <v/>
      </c>
      <c r="BU74" s="9">
        <f>IF(AE74&gt;=BG74,0,IFERROR(BG74+SUMPRODUCT((AE$4:AE$1569&gt;=BG$4:BG$1569)*(AE$4:AE$1569-BG$4:BG$1569))/MAX(1,COUNTIF(AE$4:AE$1569,"&lt;"&amp;BG74+0.01)),BG74))</f>
        <v/>
      </c>
      <c r="BV74" s="9">
        <f>IF(AF74&gt;=BH74,0,IFERROR(BH74+SUMPRODUCT((AF$4:AF$1569&gt;=BH$4:BH$1569)*(AF$4:AF$1569-BH$4:BH$1569))/MAX(1,COUNTIF(AF$4:AF$1569,"&lt;"&amp;BH74+0.01)),BH74))</f>
        <v/>
      </c>
      <c r="BW74" s="9">
        <f>IF(AG74&gt;=BI74,0,IFERROR(BI74+SUMPRODUCT((AG$4:AG$1569&gt;=BI$4:BI$1569)*(AG$4:AG$1569-BI$4:BI$1569))/MAX(1,COUNTIF(AG$4:AG$1569,"&lt;"&amp;BI74+0.01)),BI74))</f>
        <v/>
      </c>
      <c r="BX74" s="9">
        <f>IF(AH74&gt;=BJ74,0,IFERROR(BJ74+SUMPRODUCT((AH$4:AH$1569&gt;=BJ$4:BJ$1569)*(AH$4:AH$1569-BJ$4:BJ$1569))/MAX(1,COUNTIF(AH$4:AH$1569,"&lt;"&amp;BJ74+0.01)),BJ74))</f>
        <v/>
      </c>
      <c r="BY74" s="9">
        <f>IF(AI74&gt;=BK74,0,IFERROR(BK74+SUMPRODUCT((AI$4:AI$1569&gt;=BK$4:BK$1569)*(AI$4:AI$1569-BK$4:BK$1569))/MAX(1,COUNTIF(AI$4:AI$1569,"&lt;"&amp;BK74+0.01)),BK74))</f>
        <v/>
      </c>
      <c r="BZ74" s="9">
        <f>IF(AJ74&gt;=BL74,0,IFERROR(BL74+SUMPRODUCT((AJ$4:AJ$1569&gt;=BL$4:BL$1569)*(AJ$4:AJ$1569-BL$4:BL$1569))/MAX(1,COUNTIF(AJ$4:AJ$1569,"&lt;"&amp;BL74+0.01)),BL74))</f>
        <v/>
      </c>
      <c r="CA74" s="9">
        <f>IF(AK74&gt;=BM74,0,IFERROR(BM74+SUMPRODUCT((AK$4:AK$1569&gt;=BM$4:BM$1569)*(AK$4:AK$1569-BM$4:BM$1569))/MAX(1,COUNTIF(AK$4:AK$1569,"&lt;"&amp;BM74+0.01)),BM74))</f>
        <v/>
      </c>
      <c r="CB74" s="9">
        <f>IF(AL74&gt;=BN74,0,IFERROR(BN74+SUMPRODUCT((AL$4:AL$1569&gt;=BN$4:BN$1569)*(AL$4:AL$1569-BN$4:BN$1569))/MAX(1,COUNTIF(AL$4:AL$1569,"&lt;"&amp;BN74+0.01)),BN74))</f>
        <v/>
      </c>
      <c r="CC74" s="5">
        <f>IF(AO74="🟢","VERDE",IF(AO74="🟡","AMARELO",IF(AO74="🟠","VERMELHO",IF(AO74="🔴","VERMELHO","ROXO"))))</f>
        <v/>
      </c>
      <c r="CD74" s="5" t="inlineStr">
        <is>
          <t>🏢 REDES</t>
        </is>
      </c>
      <c r="CE74" s="5" t="inlineStr">
        <is>
          <t>VIDA LEVE</t>
        </is>
      </c>
    </row>
    <row r="75">
      <c r="A75" s="5" t="inlineStr">
        <is>
          <t>57185527000155</t>
        </is>
      </c>
      <c r="B75" s="5" t="inlineStr">
        <is>
          <t>TRILHAS DA AMAZONIA</t>
        </is>
      </c>
      <c r="C75" s="5" t="inlineStr">
        <is>
          <t>06 - SEM GRUPO</t>
        </is>
      </c>
      <c r="D75" s="5" t="inlineStr">
        <is>
          <t>LARISSA PADILHA</t>
        </is>
      </c>
      <c r="E75" s="5" t="inlineStr">
        <is>
          <t>PA</t>
        </is>
      </c>
      <c r="F75" s="5">
        <f>IFERROR(VLOOKUP(C75,$AS$4:$AT$25,2,FALSE),"")</f>
        <v/>
      </c>
      <c r="G75" s="6">
        <f>IFERROR(VLOOKUP(C75,$AS$4:$AX$25,6,FALSE),"")</f>
        <v/>
      </c>
      <c r="H75" s="5">
        <f>IFERROR(VLOOKUP(C75,$AS$4:$AY$25,7,FALSE),"")</f>
        <v/>
      </c>
      <c r="I75" s="5">
        <f>IFERROR(VLOOKUP(C75,$AS$4:$AZ$25,8,FALSE),"")</f>
        <v/>
      </c>
      <c r="J75" s="7" t="inlineStr">
        <is>
          <t>.</t>
        </is>
      </c>
      <c r="K75" s="5" t="inlineStr">
        <is>
          <t>NORTE + MA</t>
        </is>
      </c>
      <c r="L75" s="8" t="n">
        <v>1200</v>
      </c>
      <c r="M75" s="9" t="n">
        <v>100</v>
      </c>
      <c r="N75" s="9" t="n">
        <v>100</v>
      </c>
      <c r="O75" s="9" t="n">
        <v>100</v>
      </c>
      <c r="P75" s="9" t="n">
        <v>100</v>
      </c>
      <c r="Q75" s="9" t="n">
        <v>100</v>
      </c>
      <c r="R75" s="9" t="n">
        <v>100</v>
      </c>
      <c r="S75" s="9" t="n">
        <v>100</v>
      </c>
      <c r="T75" s="9" t="n">
        <v>100</v>
      </c>
      <c r="U75" s="9" t="n">
        <v>100</v>
      </c>
      <c r="V75" s="9" t="n">
        <v>100</v>
      </c>
      <c r="W75" s="9" t="n">
        <v>100</v>
      </c>
      <c r="X75" s="9" t="n">
        <v>100</v>
      </c>
      <c r="Y75" s="7" t="inlineStr">
        <is>
          <t>.</t>
        </is>
      </c>
      <c r="Z75" s="8">
        <f>SUM(AA75:AL75)</f>
        <v/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1755.03</v>
      </c>
      <c r="AF75" s="9" t="n">
        <v>0</v>
      </c>
      <c r="AG75" s="9" t="n">
        <v>2930.22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7" t="inlineStr">
        <is>
          <t>.</t>
        </is>
      </c>
      <c r="AN75" s="6">
        <f>IF(L75=0,0,Z75/L75)</f>
        <v/>
      </c>
      <c r="AO75" s="5">
        <f>IF(AN75="","",IF(AN75&gt;=0.9,"🟢",IF(AN75&gt;=0.7,"🟡",IF(AN75&gt;=0.5,"🟠","🔴"))))</f>
        <v/>
      </c>
      <c r="AP75" s="9">
        <f>IF(L75=0,0,L75-Z75)</f>
        <v/>
      </c>
      <c r="AQ75" s="5">
        <f>IF(Z75=0,"",RANK(Z75,Z$4:Z$1569,0))</f>
        <v/>
      </c>
      <c r="AR75" s="7" t="inlineStr">
        <is>
          <t>.</t>
        </is>
      </c>
      <c r="BA75" s="7" t="inlineStr">
        <is>
          <t>.</t>
        </is>
      </c>
      <c r="BB75" s="9">
        <f>SUM(L$4:L$1569)/COUNTA(A$4:A$1569)</f>
        <v/>
      </c>
      <c r="BC75" s="9">
        <f>SUM(M$4:M$1569)/COUNTA(A$4:A$1569)</f>
        <v/>
      </c>
      <c r="BD75" s="9">
        <f>SUM(N$4:N$1569)/COUNTA(A$4:A$1569)</f>
        <v/>
      </c>
      <c r="BE75" s="9">
        <f>SUM(O$4:O$1569)/COUNTA(A$4:A$1569)</f>
        <v/>
      </c>
      <c r="BF75" s="9">
        <f>SUM(P$4:P$1569)/COUNTA(A$4:A$1569)</f>
        <v/>
      </c>
      <c r="BG75" s="9">
        <f>SUM(Q$4:Q$1569)/COUNTA(A$4:A$1569)</f>
        <v/>
      </c>
      <c r="BH75" s="9">
        <f>SUM(R$4:R$1569)/COUNTA(A$4:A$1569)</f>
        <v/>
      </c>
      <c r="BI75" s="9">
        <f>SUM(S$4:S$1569)/COUNTA(A$4:A$1569)</f>
        <v/>
      </c>
      <c r="BJ75" s="9">
        <f>SUM(T$4:T$1569)/COUNTA(A$4:A$1569)</f>
        <v/>
      </c>
      <c r="BK75" s="9">
        <f>SUM(U$4:U$1569)/COUNTA(A$4:A$1569)</f>
        <v/>
      </c>
      <c r="BL75" s="9">
        <f>SUM(V$4:V$1569)/COUNTA(A$4:A$1569)</f>
        <v/>
      </c>
      <c r="BM75" s="9">
        <f>SUM(W$4:W$1569)/COUNTA(A$4:A$1569)</f>
        <v/>
      </c>
      <c r="BN75" s="9">
        <f>SUM(X$4:X$1569)/COUNTA(A$4:A$1569)</f>
        <v/>
      </c>
      <c r="BO75" s="7" t="inlineStr">
        <is>
          <t>.</t>
        </is>
      </c>
      <c r="BP75" s="9">
        <f>IF(Z75&gt;=BB75,0,IFERROR(BB75+(SUMPRODUCT((Z$4:Z$1569&gt;=BB$4:BB$1569)*(Z$4:Z$1569-BB$4:BB$1569))/MAX(1,COUNTIF(Z$4:Z$1569,"&lt;"&amp;BB75+0.01))),BB75))</f>
        <v/>
      </c>
      <c r="BQ75" s="9">
        <f>IF(AA75&gt;=BC75,0,IFERROR(BC75+SUMPRODUCT((AA$4:AA$1569&gt;=BC$4:BC$1569)*(AA$4:AA$1569-BC$4:BC$1569))/MAX(1,COUNTIF(AA$4:AA$1569,"&lt;"&amp;BC75+0.01)),BC75))</f>
        <v/>
      </c>
      <c r="BR75" s="9">
        <f>IF(AB75&gt;=BD75,0,IFERROR(BD75+SUMPRODUCT((AB$4:AB$1569&gt;=BD$4:BD$1569)*(AB$4:AB$1569-BD$4:BD$1569))/MAX(1,COUNTIF(AB$4:AB$1569,"&lt;"&amp;BD75+0.01)),BD75))</f>
        <v/>
      </c>
      <c r="BS75" s="9">
        <f>IF(AC75&gt;=BE75,0,IFERROR(BE75+SUMPRODUCT((AC$4:AC$1569&gt;=BE$4:BE$1569)*(AC$4:AC$1569-BE$4:BE$1569))/MAX(1,COUNTIF(AC$4:AC$1569,"&lt;"&amp;BE75+0.01)),BE75))</f>
        <v/>
      </c>
      <c r="BT75" s="9">
        <f>IF(AD75&gt;=BF75,0,IFERROR(BF75+SUMPRODUCT((AD$4:AD$1569&gt;=BF$4:BF$1569)*(AD$4:AD$1569-BF$4:BF$1569))/MAX(1,COUNTIF(AD$4:AD$1569,"&lt;"&amp;BF75+0.01)),BF75))</f>
        <v/>
      </c>
      <c r="BU75" s="9">
        <f>IF(AE75&gt;=BG75,0,IFERROR(BG75+SUMPRODUCT((AE$4:AE$1569&gt;=BG$4:BG$1569)*(AE$4:AE$1569-BG$4:BG$1569))/MAX(1,COUNTIF(AE$4:AE$1569,"&lt;"&amp;BG75+0.01)),BG75))</f>
        <v/>
      </c>
      <c r="BV75" s="9">
        <f>IF(AF75&gt;=BH75,0,IFERROR(BH75+SUMPRODUCT((AF$4:AF$1569&gt;=BH$4:BH$1569)*(AF$4:AF$1569-BH$4:BH$1569))/MAX(1,COUNTIF(AF$4:AF$1569,"&lt;"&amp;BH75+0.01)),BH75))</f>
        <v/>
      </c>
      <c r="BW75" s="9">
        <f>IF(AG75&gt;=BI75,0,IFERROR(BI75+SUMPRODUCT((AG$4:AG$1569&gt;=BI$4:BI$1569)*(AG$4:AG$1569-BI$4:BI$1569))/MAX(1,COUNTIF(AG$4:AG$1569,"&lt;"&amp;BI75+0.01)),BI75))</f>
        <v/>
      </c>
      <c r="BX75" s="9">
        <f>IF(AH75&gt;=BJ75,0,IFERROR(BJ75+SUMPRODUCT((AH$4:AH$1569&gt;=BJ$4:BJ$1569)*(AH$4:AH$1569-BJ$4:BJ$1569))/MAX(1,COUNTIF(AH$4:AH$1569,"&lt;"&amp;BJ75+0.01)),BJ75))</f>
        <v/>
      </c>
      <c r="BY75" s="9">
        <f>IF(AI75&gt;=BK75,0,IFERROR(BK75+SUMPRODUCT((AI$4:AI$1569&gt;=BK$4:BK$1569)*(AI$4:AI$1569-BK$4:BK$1569))/MAX(1,COUNTIF(AI$4:AI$1569,"&lt;"&amp;BK75+0.01)),BK75))</f>
        <v/>
      </c>
      <c r="BZ75" s="9">
        <f>IF(AJ75&gt;=BL75,0,IFERROR(BL75+SUMPRODUCT((AJ$4:AJ$1569&gt;=BL$4:BL$1569)*(AJ$4:AJ$1569-BL$4:BL$1569))/MAX(1,COUNTIF(AJ$4:AJ$1569,"&lt;"&amp;BL75+0.01)),BL75))</f>
        <v/>
      </c>
      <c r="CA75" s="9">
        <f>IF(AK75&gt;=BM75,0,IFERROR(BM75+SUMPRODUCT((AK$4:AK$1569&gt;=BM$4:BM$1569)*(AK$4:AK$1569-BM$4:BM$1569))/MAX(1,COUNTIF(AK$4:AK$1569,"&lt;"&amp;BM75+0.01)),BM75))</f>
        <v/>
      </c>
      <c r="CB75" s="9">
        <f>IF(AL75&gt;=BN75,0,IFERROR(BN75+SUMPRODUCT((AL$4:AL$1569&gt;=BN$4:BN$1569)*(AL$4:AL$1569-BN$4:BN$1569))/MAX(1,COUNTIF(AL$4:AL$1569,"&lt;"&amp;BN75+0.01)),BN75))</f>
        <v/>
      </c>
      <c r="CC75" s="5">
        <f>IF(AO75="🟢","VERDE",IF(AO75="🟡","AMARELO",IF(AO75="🟠","VERMELHO",IF(AO75="🔴","VERMELHO","ROXO"))))</f>
        <v/>
      </c>
      <c r="CD75" s="5" t="inlineStr">
        <is>
          <t>🌎 REGIÕES</t>
        </is>
      </c>
      <c r="CE75" s="5" t="inlineStr">
        <is>
          <t>SEM REDE</t>
        </is>
      </c>
    </row>
    <row r="76">
      <c r="A76" s="5" t="inlineStr">
        <is>
          <t>58434075000160</t>
        </is>
      </c>
      <c r="B76" s="5" t="inlineStr">
        <is>
          <t>MISTER GRAOS SS MOCOQUINHA LTDA</t>
        </is>
      </c>
      <c r="C76" s="5" t="inlineStr">
        <is>
          <t>06 - SEM GRUPO</t>
        </is>
      </c>
      <c r="D76" s="5" t="inlineStr">
        <is>
          <t>LARISSA PADILHA</t>
        </is>
      </c>
      <c r="E76" s="5" t="inlineStr">
        <is>
          <t>MG</t>
        </is>
      </c>
      <c r="F76" s="5">
        <f>IFERROR(VLOOKUP(C76,$AS$4:$AT$25,2,FALSE),"")</f>
        <v/>
      </c>
      <c r="G76" s="6">
        <f>IFERROR(VLOOKUP(C76,$AS$4:$AX$25,6,FALSE),"")</f>
        <v/>
      </c>
      <c r="H76" s="5">
        <f>IFERROR(VLOOKUP(C76,$AS$4:$AY$25,7,FALSE),"")</f>
        <v/>
      </c>
      <c r="I76" s="5">
        <f>IFERROR(VLOOKUP(C76,$AS$4:$AZ$25,8,FALSE),"")</f>
        <v/>
      </c>
      <c r="J76" s="7" t="inlineStr">
        <is>
          <t>.</t>
        </is>
      </c>
      <c r="K76" s="5" t="inlineStr">
        <is>
          <t>RJ + ES + MG</t>
        </is>
      </c>
      <c r="L76" s="8" t="n">
        <v>1565.217391304348</v>
      </c>
      <c r="M76" s="9" t="n">
        <v>130.4347826086957</v>
      </c>
      <c r="N76" s="9" t="n">
        <v>130.4347826086957</v>
      </c>
      <c r="O76" s="9" t="n">
        <v>130.4347826086957</v>
      </c>
      <c r="P76" s="9" t="n">
        <v>130.4347826086957</v>
      </c>
      <c r="Q76" s="9" t="n">
        <v>130.4347826086957</v>
      </c>
      <c r="R76" s="9" t="n">
        <v>130.4347826086957</v>
      </c>
      <c r="S76" s="9" t="n">
        <v>130.4347826086957</v>
      </c>
      <c r="T76" s="9" t="n">
        <v>130.4347826086957</v>
      </c>
      <c r="U76" s="9" t="n">
        <v>130.4347826086957</v>
      </c>
      <c r="V76" s="9" t="n">
        <v>130.4347826086957</v>
      </c>
      <c r="W76" s="9" t="n">
        <v>130.4347826086957</v>
      </c>
      <c r="X76" s="9" t="n">
        <v>130.4347826086957</v>
      </c>
      <c r="Y76" s="7" t="inlineStr">
        <is>
          <t>.</t>
        </is>
      </c>
      <c r="Z76" s="8">
        <f>SUM(AA76:AL76)</f>
        <v/>
      </c>
      <c r="AA76" s="9" t="n">
        <v>0</v>
      </c>
      <c r="AB76" s="9" t="n">
        <v>0</v>
      </c>
      <c r="AC76" s="9" t="n">
        <v>0</v>
      </c>
      <c r="AD76" s="9" t="n">
        <v>0</v>
      </c>
      <c r="AE76" s="9" t="n">
        <v>0</v>
      </c>
      <c r="AF76" s="9" t="n">
        <v>1593.85</v>
      </c>
      <c r="AG76" s="9" t="n">
        <v>0</v>
      </c>
      <c r="AH76" s="9" t="n">
        <v>2116.36</v>
      </c>
      <c r="AI76" s="9" t="n">
        <v>0</v>
      </c>
      <c r="AJ76" s="9" t="n">
        <v>0</v>
      </c>
      <c r="AK76" s="9" t="n">
        <v>0</v>
      </c>
      <c r="AL76" s="9" t="n">
        <v>0</v>
      </c>
      <c r="AM76" s="7" t="inlineStr">
        <is>
          <t>.</t>
        </is>
      </c>
      <c r="AN76" s="6">
        <f>IF(L76=0,0,Z76/L76)</f>
        <v/>
      </c>
      <c r="AO76" s="5">
        <f>IF(AN76="","",IF(AN76&gt;=0.9,"🟢",IF(AN76&gt;=0.7,"🟡",IF(AN76&gt;=0.5,"🟠","🔴"))))</f>
        <v/>
      </c>
      <c r="AP76" s="9">
        <f>IF(L76=0,0,L76-Z76)</f>
        <v/>
      </c>
      <c r="AQ76" s="5">
        <f>IF(Z76=0,"",RANK(Z76,Z$4:Z$1569,0))</f>
        <v/>
      </c>
      <c r="AR76" s="7" t="inlineStr">
        <is>
          <t>.</t>
        </is>
      </c>
      <c r="BA76" s="7" t="inlineStr">
        <is>
          <t>.</t>
        </is>
      </c>
      <c r="BB76" s="9">
        <f>SUM(L$4:L$1569)/COUNTA(A$4:A$1569)</f>
        <v/>
      </c>
      <c r="BC76" s="9">
        <f>SUM(M$4:M$1569)/COUNTA(A$4:A$1569)</f>
        <v/>
      </c>
      <c r="BD76" s="9">
        <f>SUM(N$4:N$1569)/COUNTA(A$4:A$1569)</f>
        <v/>
      </c>
      <c r="BE76" s="9">
        <f>SUM(O$4:O$1569)/COUNTA(A$4:A$1569)</f>
        <v/>
      </c>
      <c r="BF76" s="9">
        <f>SUM(P$4:P$1569)/COUNTA(A$4:A$1569)</f>
        <v/>
      </c>
      <c r="BG76" s="9">
        <f>SUM(Q$4:Q$1569)/COUNTA(A$4:A$1569)</f>
        <v/>
      </c>
      <c r="BH76" s="9">
        <f>SUM(R$4:R$1569)/COUNTA(A$4:A$1569)</f>
        <v/>
      </c>
      <c r="BI76" s="9">
        <f>SUM(S$4:S$1569)/COUNTA(A$4:A$1569)</f>
        <v/>
      </c>
      <c r="BJ76" s="9">
        <f>SUM(T$4:T$1569)/COUNTA(A$4:A$1569)</f>
        <v/>
      </c>
      <c r="BK76" s="9">
        <f>SUM(U$4:U$1569)/COUNTA(A$4:A$1569)</f>
        <v/>
      </c>
      <c r="BL76" s="9">
        <f>SUM(V$4:V$1569)/COUNTA(A$4:A$1569)</f>
        <v/>
      </c>
      <c r="BM76" s="9">
        <f>SUM(W$4:W$1569)/COUNTA(A$4:A$1569)</f>
        <v/>
      </c>
      <c r="BN76" s="9">
        <f>SUM(X$4:X$1569)/COUNTA(A$4:A$1569)</f>
        <v/>
      </c>
      <c r="BO76" s="7" t="inlineStr">
        <is>
          <t>.</t>
        </is>
      </c>
      <c r="BP76" s="9">
        <f>IF(Z76&gt;=BB76,0,IFERROR(BB76+(SUMPRODUCT((Z$4:Z$1569&gt;=BB$4:BB$1569)*(Z$4:Z$1569-BB$4:BB$1569))/MAX(1,COUNTIF(Z$4:Z$1569,"&lt;"&amp;BB76+0.01))),BB76))</f>
        <v/>
      </c>
      <c r="BQ76" s="9">
        <f>IF(AA76&gt;=BC76,0,IFERROR(BC76+SUMPRODUCT((AA$4:AA$1569&gt;=BC$4:BC$1569)*(AA$4:AA$1569-BC$4:BC$1569))/MAX(1,COUNTIF(AA$4:AA$1569,"&lt;"&amp;BC76+0.01)),BC76))</f>
        <v/>
      </c>
      <c r="BR76" s="9">
        <f>IF(AB76&gt;=BD76,0,IFERROR(BD76+SUMPRODUCT((AB$4:AB$1569&gt;=BD$4:BD$1569)*(AB$4:AB$1569-BD$4:BD$1569))/MAX(1,COUNTIF(AB$4:AB$1569,"&lt;"&amp;BD76+0.01)),BD76))</f>
        <v/>
      </c>
      <c r="BS76" s="9">
        <f>IF(AC76&gt;=BE76,0,IFERROR(BE76+SUMPRODUCT((AC$4:AC$1569&gt;=BE$4:BE$1569)*(AC$4:AC$1569-BE$4:BE$1569))/MAX(1,COUNTIF(AC$4:AC$1569,"&lt;"&amp;BE76+0.01)),BE76))</f>
        <v/>
      </c>
      <c r="BT76" s="9">
        <f>IF(AD76&gt;=BF76,0,IFERROR(BF76+SUMPRODUCT((AD$4:AD$1569&gt;=BF$4:BF$1569)*(AD$4:AD$1569-BF$4:BF$1569))/MAX(1,COUNTIF(AD$4:AD$1569,"&lt;"&amp;BF76+0.01)),BF76))</f>
        <v/>
      </c>
      <c r="BU76" s="9">
        <f>IF(AE76&gt;=BG76,0,IFERROR(BG76+SUMPRODUCT((AE$4:AE$1569&gt;=BG$4:BG$1569)*(AE$4:AE$1569-BG$4:BG$1569))/MAX(1,COUNTIF(AE$4:AE$1569,"&lt;"&amp;BG76+0.01)),BG76))</f>
        <v/>
      </c>
      <c r="BV76" s="9">
        <f>IF(AF76&gt;=BH76,0,IFERROR(BH76+SUMPRODUCT((AF$4:AF$1569&gt;=BH$4:BH$1569)*(AF$4:AF$1569-BH$4:BH$1569))/MAX(1,COUNTIF(AF$4:AF$1569,"&lt;"&amp;BH76+0.01)),BH76))</f>
        <v/>
      </c>
      <c r="BW76" s="9">
        <f>IF(AG76&gt;=BI76,0,IFERROR(BI76+SUMPRODUCT((AG$4:AG$1569&gt;=BI$4:BI$1569)*(AG$4:AG$1569-BI$4:BI$1569))/MAX(1,COUNTIF(AG$4:AG$1569,"&lt;"&amp;BI76+0.01)),BI76))</f>
        <v/>
      </c>
      <c r="BX76" s="9">
        <f>IF(AH76&gt;=BJ76,0,IFERROR(BJ76+SUMPRODUCT((AH$4:AH$1569&gt;=BJ$4:BJ$1569)*(AH$4:AH$1569-BJ$4:BJ$1569))/MAX(1,COUNTIF(AH$4:AH$1569,"&lt;"&amp;BJ76+0.01)),BJ76))</f>
        <v/>
      </c>
      <c r="BY76" s="9">
        <f>IF(AI76&gt;=BK76,0,IFERROR(BK76+SUMPRODUCT((AI$4:AI$1569&gt;=BK$4:BK$1569)*(AI$4:AI$1569-BK$4:BK$1569))/MAX(1,COUNTIF(AI$4:AI$1569,"&lt;"&amp;BK76+0.01)),BK76))</f>
        <v/>
      </c>
      <c r="BZ76" s="9">
        <f>IF(AJ76&gt;=BL76,0,IFERROR(BL76+SUMPRODUCT((AJ$4:AJ$1569&gt;=BL$4:BL$1569)*(AJ$4:AJ$1569-BL$4:BL$1569))/MAX(1,COUNTIF(AJ$4:AJ$1569,"&lt;"&amp;BL76+0.01)),BL76))</f>
        <v/>
      </c>
      <c r="CA76" s="9">
        <f>IF(AK76&gt;=BM76,0,IFERROR(BM76+SUMPRODUCT((AK$4:AK$1569&gt;=BM$4:BM$1569)*(AK$4:AK$1569-BM$4:BM$1569))/MAX(1,COUNTIF(AK$4:AK$1569,"&lt;"&amp;BM76+0.01)),BM76))</f>
        <v/>
      </c>
      <c r="CB76" s="9">
        <f>IF(AL76&gt;=BN76,0,IFERROR(BN76+SUMPRODUCT((AL$4:AL$1569&gt;=BN$4:BN$1569)*(AL$4:AL$1569-BN$4:BN$1569))/MAX(1,COUNTIF(AL$4:AL$1569,"&lt;"&amp;BN76+0.01)),BN76))</f>
        <v/>
      </c>
      <c r="CC76" s="5">
        <f>IF(AO76="🟢","VERDE",IF(AO76="🟡","AMARELO",IF(AO76="🟠","VERMELHO",IF(AO76="🔴","VERMELHO","ROXO"))))</f>
        <v/>
      </c>
      <c r="CD76" s="5" t="inlineStr">
        <is>
          <t>🌎 REGIÕES</t>
        </is>
      </c>
      <c r="CE76" s="5" t="inlineStr">
        <is>
          <t>SEM REDE</t>
        </is>
      </c>
    </row>
    <row r="77">
      <c r="A77" s="5" t="inlineStr">
        <is>
          <t>01385423000130</t>
        </is>
      </c>
      <c r="B77" s="5" t="inlineStr">
        <is>
          <t>REDE NOVO TEMPO DE COMUNICACAO</t>
        </is>
      </c>
      <c r="C77" s="5" t="inlineStr">
        <is>
          <t>06 - SEM GRUPO</t>
        </is>
      </c>
      <c r="D77" s="5" t="inlineStr">
        <is>
          <t>LARISSA PADILHA</t>
        </is>
      </c>
      <c r="E77" s="5" t="inlineStr">
        <is>
          <t>SP</t>
        </is>
      </c>
      <c r="F77" s="5">
        <f>IFERROR(VLOOKUP(C77,$AS$4:$AT$25,2,FALSE),"")</f>
        <v/>
      </c>
      <c r="G77" s="6">
        <f>IFERROR(VLOOKUP(C77,$AS$4:$AX$25,6,FALSE),"")</f>
        <v/>
      </c>
      <c r="H77" s="5">
        <f>IFERROR(VLOOKUP(C77,$AS$4:$AY$25,7,FALSE),"")</f>
        <v/>
      </c>
      <c r="I77" s="5">
        <f>IFERROR(VLOOKUP(C77,$AS$4:$AZ$25,8,FALSE),"")</f>
        <v/>
      </c>
      <c r="J77" s="7" t="inlineStr">
        <is>
          <t>.</t>
        </is>
      </c>
      <c r="K77" s="5" t="inlineStr">
        <is>
          <t>SP INTERIOR</t>
        </is>
      </c>
      <c r="L77" s="8" t="n">
        <v>2622.857142857143</v>
      </c>
      <c r="M77" s="9" t="n">
        <v>205.7142857142857</v>
      </c>
      <c r="N77" s="9" t="n">
        <v>205.7142857142857</v>
      </c>
      <c r="O77" s="9" t="n">
        <v>205.7142857142857</v>
      </c>
      <c r="P77" s="9" t="n">
        <v>205.7142857142857</v>
      </c>
      <c r="Q77" s="9" t="n">
        <v>205.7142857142857</v>
      </c>
      <c r="R77" s="9" t="n">
        <v>222.8571428571429</v>
      </c>
      <c r="S77" s="9" t="n">
        <v>222.8571428571429</v>
      </c>
      <c r="T77" s="9" t="n">
        <v>222.8571428571429</v>
      </c>
      <c r="U77" s="9" t="n">
        <v>222.8571428571429</v>
      </c>
      <c r="V77" s="9" t="n">
        <v>222.8571428571429</v>
      </c>
      <c r="W77" s="9" t="n">
        <v>240</v>
      </c>
      <c r="X77" s="9" t="n">
        <v>240</v>
      </c>
      <c r="Y77" s="7" t="inlineStr">
        <is>
          <t>.</t>
        </is>
      </c>
      <c r="Z77" s="8">
        <f>SUM(AA77:AL77)</f>
        <v/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1522.26</v>
      </c>
      <c r="AI77" s="9" t="n">
        <v>1873.36</v>
      </c>
      <c r="AJ77" s="9" t="n">
        <v>0</v>
      </c>
      <c r="AK77" s="9" t="n">
        <v>2870.97</v>
      </c>
      <c r="AL77" s="9" t="n">
        <v>0</v>
      </c>
      <c r="AM77" s="7" t="inlineStr">
        <is>
          <t>.</t>
        </is>
      </c>
      <c r="AN77" s="6">
        <f>IF(L77=0,0,Z77/L77)</f>
        <v/>
      </c>
      <c r="AO77" s="5">
        <f>IF(AN77="","",IF(AN77&gt;=0.9,"🟢",IF(AN77&gt;=0.7,"🟡",IF(AN77&gt;=0.5,"🟠","🔴"))))</f>
        <v/>
      </c>
      <c r="AP77" s="9">
        <f>IF(L77=0,0,L77-Z77)</f>
        <v/>
      </c>
      <c r="AQ77" s="5">
        <f>IF(Z77=0,"",RANK(Z77,Z$4:Z$1569,0))</f>
        <v/>
      </c>
      <c r="AR77" s="7" t="inlineStr">
        <is>
          <t>.</t>
        </is>
      </c>
      <c r="BA77" s="7" t="inlineStr">
        <is>
          <t>.</t>
        </is>
      </c>
      <c r="BB77" s="9">
        <f>SUM(L$4:L$1569)/COUNTA(A$4:A$1569)</f>
        <v/>
      </c>
      <c r="BC77" s="9">
        <f>SUM(M$4:M$1569)/COUNTA(A$4:A$1569)</f>
        <v/>
      </c>
      <c r="BD77" s="9">
        <f>SUM(N$4:N$1569)/COUNTA(A$4:A$1569)</f>
        <v/>
      </c>
      <c r="BE77" s="9">
        <f>SUM(O$4:O$1569)/COUNTA(A$4:A$1569)</f>
        <v/>
      </c>
      <c r="BF77" s="9">
        <f>SUM(P$4:P$1569)/COUNTA(A$4:A$1569)</f>
        <v/>
      </c>
      <c r="BG77" s="9">
        <f>SUM(Q$4:Q$1569)/COUNTA(A$4:A$1569)</f>
        <v/>
      </c>
      <c r="BH77" s="9">
        <f>SUM(R$4:R$1569)/COUNTA(A$4:A$1569)</f>
        <v/>
      </c>
      <c r="BI77" s="9">
        <f>SUM(S$4:S$1569)/COUNTA(A$4:A$1569)</f>
        <v/>
      </c>
      <c r="BJ77" s="9">
        <f>SUM(T$4:T$1569)/COUNTA(A$4:A$1569)</f>
        <v/>
      </c>
      <c r="BK77" s="9">
        <f>SUM(U$4:U$1569)/COUNTA(A$4:A$1569)</f>
        <v/>
      </c>
      <c r="BL77" s="9">
        <f>SUM(V$4:V$1569)/COUNTA(A$4:A$1569)</f>
        <v/>
      </c>
      <c r="BM77" s="9">
        <f>SUM(W$4:W$1569)/COUNTA(A$4:A$1569)</f>
        <v/>
      </c>
      <c r="BN77" s="9">
        <f>SUM(X$4:X$1569)/COUNTA(A$4:A$1569)</f>
        <v/>
      </c>
      <c r="BO77" s="7" t="inlineStr">
        <is>
          <t>.</t>
        </is>
      </c>
      <c r="BP77" s="9">
        <f>IF(Z77&gt;=BB77,0,IFERROR(BB77+(SUMPRODUCT((Z$4:Z$1569&gt;=BB$4:BB$1569)*(Z$4:Z$1569-BB$4:BB$1569))/MAX(1,COUNTIF(Z$4:Z$1569,"&lt;"&amp;BB77+0.01))),BB77))</f>
        <v/>
      </c>
      <c r="BQ77" s="9">
        <f>IF(AA77&gt;=BC77,0,IFERROR(BC77+SUMPRODUCT((AA$4:AA$1569&gt;=BC$4:BC$1569)*(AA$4:AA$1569-BC$4:BC$1569))/MAX(1,COUNTIF(AA$4:AA$1569,"&lt;"&amp;BC77+0.01)),BC77))</f>
        <v/>
      </c>
      <c r="BR77" s="9">
        <f>IF(AB77&gt;=BD77,0,IFERROR(BD77+SUMPRODUCT((AB$4:AB$1569&gt;=BD$4:BD$1569)*(AB$4:AB$1569-BD$4:BD$1569))/MAX(1,COUNTIF(AB$4:AB$1569,"&lt;"&amp;BD77+0.01)),BD77))</f>
        <v/>
      </c>
      <c r="BS77" s="9">
        <f>IF(AC77&gt;=BE77,0,IFERROR(BE77+SUMPRODUCT((AC$4:AC$1569&gt;=BE$4:BE$1569)*(AC$4:AC$1569-BE$4:BE$1569))/MAX(1,COUNTIF(AC$4:AC$1569,"&lt;"&amp;BE77+0.01)),BE77))</f>
        <v/>
      </c>
      <c r="BT77" s="9">
        <f>IF(AD77&gt;=BF77,0,IFERROR(BF77+SUMPRODUCT((AD$4:AD$1569&gt;=BF$4:BF$1569)*(AD$4:AD$1569-BF$4:BF$1569))/MAX(1,COUNTIF(AD$4:AD$1569,"&lt;"&amp;BF77+0.01)),BF77))</f>
        <v/>
      </c>
      <c r="BU77" s="9">
        <f>IF(AE77&gt;=BG77,0,IFERROR(BG77+SUMPRODUCT((AE$4:AE$1569&gt;=BG$4:BG$1569)*(AE$4:AE$1569-BG$4:BG$1569))/MAX(1,COUNTIF(AE$4:AE$1569,"&lt;"&amp;BG77+0.01)),BG77))</f>
        <v/>
      </c>
      <c r="BV77" s="9">
        <f>IF(AF77&gt;=BH77,0,IFERROR(BH77+SUMPRODUCT((AF$4:AF$1569&gt;=BH$4:BH$1569)*(AF$4:AF$1569-BH$4:BH$1569))/MAX(1,COUNTIF(AF$4:AF$1569,"&lt;"&amp;BH77+0.01)),BH77))</f>
        <v/>
      </c>
      <c r="BW77" s="9">
        <f>IF(AG77&gt;=BI77,0,IFERROR(BI77+SUMPRODUCT((AG$4:AG$1569&gt;=BI$4:BI$1569)*(AG$4:AG$1569-BI$4:BI$1569))/MAX(1,COUNTIF(AG$4:AG$1569,"&lt;"&amp;BI77+0.01)),BI77))</f>
        <v/>
      </c>
      <c r="BX77" s="9">
        <f>IF(AH77&gt;=BJ77,0,IFERROR(BJ77+SUMPRODUCT((AH$4:AH$1569&gt;=BJ$4:BJ$1569)*(AH$4:AH$1569-BJ$4:BJ$1569))/MAX(1,COUNTIF(AH$4:AH$1569,"&lt;"&amp;BJ77+0.01)),BJ77))</f>
        <v/>
      </c>
      <c r="BY77" s="9">
        <f>IF(AI77&gt;=BK77,0,IFERROR(BK77+SUMPRODUCT((AI$4:AI$1569&gt;=BK$4:BK$1569)*(AI$4:AI$1569-BK$4:BK$1569))/MAX(1,COUNTIF(AI$4:AI$1569,"&lt;"&amp;BK77+0.01)),BK77))</f>
        <v/>
      </c>
      <c r="BZ77" s="9">
        <f>IF(AJ77&gt;=BL77,0,IFERROR(BL77+SUMPRODUCT((AJ$4:AJ$1569&gt;=BL$4:BL$1569)*(AJ$4:AJ$1569-BL$4:BL$1569))/MAX(1,COUNTIF(AJ$4:AJ$1569,"&lt;"&amp;BL77+0.01)),BL77))</f>
        <v/>
      </c>
      <c r="CA77" s="9">
        <f>IF(AK77&gt;=BM77,0,IFERROR(BM77+SUMPRODUCT((AK$4:AK$1569&gt;=BM$4:BM$1569)*(AK$4:AK$1569-BM$4:BM$1569))/MAX(1,COUNTIF(AK$4:AK$1569,"&lt;"&amp;BM77+0.01)),BM77))</f>
        <v/>
      </c>
      <c r="CB77" s="9">
        <f>IF(AL77&gt;=BN77,0,IFERROR(BN77+SUMPRODUCT((AL$4:AL$1569&gt;=BN$4:BN$1569)*(AL$4:AL$1569-BN$4:BN$1569))/MAX(1,COUNTIF(AL$4:AL$1569,"&lt;"&amp;BN77+0.01)),BN77))</f>
        <v/>
      </c>
      <c r="CC77" s="5">
        <f>IF(AO77="🟢","VERDE",IF(AO77="🟡","AMARELO",IF(AO77="🟠","VERMELHO",IF(AO77="🔴","VERMELHO","ROXO"))))</f>
        <v/>
      </c>
      <c r="CD77" s="5" t="inlineStr">
        <is>
          <t>🌎 REGIÕES</t>
        </is>
      </c>
      <c r="CE77" s="5" t="inlineStr">
        <is>
          <t>SEM REDE</t>
        </is>
      </c>
    </row>
    <row r="78">
      <c r="A78" s="5" t="inlineStr">
        <is>
          <t>28088475000109</t>
        </is>
      </c>
      <c r="B78" s="5" t="inlineStr">
        <is>
          <t>NATU &amp; FIT</t>
        </is>
      </c>
      <c r="C78" s="5" t="inlineStr">
        <is>
          <t>06 - SEM GRUPO</t>
        </is>
      </c>
      <c r="D78" s="5" t="inlineStr">
        <is>
          <t>LARISSA PADILHA</t>
        </is>
      </c>
      <c r="E78" s="5" t="inlineStr">
        <is>
          <t>ES</t>
        </is>
      </c>
      <c r="F78" s="5">
        <f>IFERROR(VLOOKUP(C78,$AS$4:$AT$25,2,FALSE),"")</f>
        <v/>
      </c>
      <c r="G78" s="6">
        <f>IFERROR(VLOOKUP(C78,$AS$4:$AX$25,6,FALSE),"")</f>
        <v/>
      </c>
      <c r="H78" s="5">
        <f>IFERROR(VLOOKUP(C78,$AS$4:$AY$25,7,FALSE),"")</f>
        <v/>
      </c>
      <c r="I78" s="5">
        <f>IFERROR(VLOOKUP(C78,$AS$4:$AZ$25,8,FALSE),"")</f>
        <v/>
      </c>
      <c r="J78" s="7" t="inlineStr">
        <is>
          <t>.</t>
        </is>
      </c>
      <c r="K78" s="5" t="inlineStr">
        <is>
          <t>RJ + ES + MG</t>
        </is>
      </c>
      <c r="L78" s="8" t="n">
        <v>1252.173913043478</v>
      </c>
      <c r="M78" s="9" t="n">
        <v>104.3478260869565</v>
      </c>
      <c r="N78" s="9" t="n">
        <v>104.3478260869565</v>
      </c>
      <c r="O78" s="9" t="n">
        <v>104.3478260869565</v>
      </c>
      <c r="P78" s="9" t="n">
        <v>104.3478260869565</v>
      </c>
      <c r="Q78" s="9" t="n">
        <v>104.3478260869565</v>
      </c>
      <c r="R78" s="9" t="n">
        <v>104.3478260869565</v>
      </c>
      <c r="S78" s="9" t="n">
        <v>104.3478260869565</v>
      </c>
      <c r="T78" s="9" t="n">
        <v>104.3478260869565</v>
      </c>
      <c r="U78" s="9" t="n">
        <v>104.3478260869565</v>
      </c>
      <c r="V78" s="9" t="n">
        <v>104.3478260869565</v>
      </c>
      <c r="W78" s="9" t="n">
        <v>104.3478260869565</v>
      </c>
      <c r="X78" s="9" t="n">
        <v>104.3478260869565</v>
      </c>
      <c r="Y78" s="7" t="inlineStr">
        <is>
          <t>.</t>
        </is>
      </c>
      <c r="Z78" s="8">
        <f>SUM(AA78:AL78)</f>
        <v/>
      </c>
      <c r="AA78" s="9" t="n">
        <v>0</v>
      </c>
      <c r="AB78" s="9" t="n">
        <v>0</v>
      </c>
      <c r="AC78" s="9" t="n">
        <v>0</v>
      </c>
      <c r="AD78" s="9" t="n">
        <v>0</v>
      </c>
      <c r="AE78" s="9" t="n">
        <v>1222.97</v>
      </c>
      <c r="AF78" s="9" t="n">
        <v>0</v>
      </c>
      <c r="AG78" s="9" t="n">
        <v>1267.05</v>
      </c>
      <c r="AH78" s="9" t="n">
        <v>0</v>
      </c>
      <c r="AI78" s="9" t="n">
        <v>1572.57</v>
      </c>
      <c r="AJ78" s="9" t="n">
        <v>1793.19</v>
      </c>
      <c r="AK78" s="9" t="n">
        <v>0</v>
      </c>
      <c r="AL78" s="9" t="n">
        <v>0</v>
      </c>
      <c r="AM78" s="7" t="inlineStr">
        <is>
          <t>.</t>
        </is>
      </c>
      <c r="AN78" s="6">
        <f>IF(L78=0,0,Z78/L78)</f>
        <v/>
      </c>
      <c r="AO78" s="5">
        <f>IF(AN78="","",IF(AN78&gt;=0.9,"🟢",IF(AN78&gt;=0.7,"🟡",IF(AN78&gt;=0.5,"🟠","🔴"))))</f>
        <v/>
      </c>
      <c r="AP78" s="9">
        <f>IF(L78=0,0,L78-Z78)</f>
        <v/>
      </c>
      <c r="AQ78" s="5">
        <f>IF(Z78=0,"",RANK(Z78,Z$4:Z$1569,0))</f>
        <v/>
      </c>
      <c r="AR78" s="7" t="inlineStr">
        <is>
          <t>.</t>
        </is>
      </c>
      <c r="BA78" s="7" t="inlineStr">
        <is>
          <t>.</t>
        </is>
      </c>
      <c r="BB78" s="9">
        <f>SUM(L$4:L$1569)/COUNTA(A$4:A$1569)</f>
        <v/>
      </c>
      <c r="BC78" s="9">
        <f>SUM(M$4:M$1569)/COUNTA(A$4:A$1569)</f>
        <v/>
      </c>
      <c r="BD78" s="9">
        <f>SUM(N$4:N$1569)/COUNTA(A$4:A$1569)</f>
        <v/>
      </c>
      <c r="BE78" s="9">
        <f>SUM(O$4:O$1569)/COUNTA(A$4:A$1569)</f>
        <v/>
      </c>
      <c r="BF78" s="9">
        <f>SUM(P$4:P$1569)/COUNTA(A$4:A$1569)</f>
        <v/>
      </c>
      <c r="BG78" s="9">
        <f>SUM(Q$4:Q$1569)/COUNTA(A$4:A$1569)</f>
        <v/>
      </c>
      <c r="BH78" s="9">
        <f>SUM(R$4:R$1569)/COUNTA(A$4:A$1569)</f>
        <v/>
      </c>
      <c r="BI78" s="9">
        <f>SUM(S$4:S$1569)/COUNTA(A$4:A$1569)</f>
        <v/>
      </c>
      <c r="BJ78" s="9">
        <f>SUM(T$4:T$1569)/COUNTA(A$4:A$1569)</f>
        <v/>
      </c>
      <c r="BK78" s="9">
        <f>SUM(U$4:U$1569)/COUNTA(A$4:A$1569)</f>
        <v/>
      </c>
      <c r="BL78" s="9">
        <f>SUM(V$4:V$1569)/COUNTA(A$4:A$1569)</f>
        <v/>
      </c>
      <c r="BM78" s="9">
        <f>SUM(W$4:W$1569)/COUNTA(A$4:A$1569)</f>
        <v/>
      </c>
      <c r="BN78" s="9">
        <f>SUM(X$4:X$1569)/COUNTA(A$4:A$1569)</f>
        <v/>
      </c>
      <c r="BO78" s="7" t="inlineStr">
        <is>
          <t>.</t>
        </is>
      </c>
      <c r="BP78" s="9">
        <f>IF(Z78&gt;=BB78,0,IFERROR(BB78+(SUMPRODUCT((Z$4:Z$1569&gt;=BB$4:BB$1569)*(Z$4:Z$1569-BB$4:BB$1569))/MAX(1,COUNTIF(Z$4:Z$1569,"&lt;"&amp;BB78+0.01))),BB78))</f>
        <v/>
      </c>
      <c r="BQ78" s="9">
        <f>IF(AA78&gt;=BC78,0,IFERROR(BC78+SUMPRODUCT((AA$4:AA$1569&gt;=BC$4:BC$1569)*(AA$4:AA$1569-BC$4:BC$1569))/MAX(1,COUNTIF(AA$4:AA$1569,"&lt;"&amp;BC78+0.01)),BC78))</f>
        <v/>
      </c>
      <c r="BR78" s="9">
        <f>IF(AB78&gt;=BD78,0,IFERROR(BD78+SUMPRODUCT((AB$4:AB$1569&gt;=BD$4:BD$1569)*(AB$4:AB$1569-BD$4:BD$1569))/MAX(1,COUNTIF(AB$4:AB$1569,"&lt;"&amp;BD78+0.01)),BD78))</f>
        <v/>
      </c>
      <c r="BS78" s="9">
        <f>IF(AC78&gt;=BE78,0,IFERROR(BE78+SUMPRODUCT((AC$4:AC$1569&gt;=BE$4:BE$1569)*(AC$4:AC$1569-BE$4:BE$1569))/MAX(1,COUNTIF(AC$4:AC$1569,"&lt;"&amp;BE78+0.01)),BE78))</f>
        <v/>
      </c>
      <c r="BT78" s="9">
        <f>IF(AD78&gt;=BF78,0,IFERROR(BF78+SUMPRODUCT((AD$4:AD$1569&gt;=BF$4:BF$1569)*(AD$4:AD$1569-BF$4:BF$1569))/MAX(1,COUNTIF(AD$4:AD$1569,"&lt;"&amp;BF78+0.01)),BF78))</f>
        <v/>
      </c>
      <c r="BU78" s="9">
        <f>IF(AE78&gt;=BG78,0,IFERROR(BG78+SUMPRODUCT((AE$4:AE$1569&gt;=BG$4:BG$1569)*(AE$4:AE$1569-BG$4:BG$1569))/MAX(1,COUNTIF(AE$4:AE$1569,"&lt;"&amp;BG78+0.01)),BG78))</f>
        <v/>
      </c>
      <c r="BV78" s="9">
        <f>IF(AF78&gt;=BH78,0,IFERROR(BH78+SUMPRODUCT((AF$4:AF$1569&gt;=BH$4:BH$1569)*(AF$4:AF$1569-BH$4:BH$1569))/MAX(1,COUNTIF(AF$4:AF$1569,"&lt;"&amp;BH78+0.01)),BH78))</f>
        <v/>
      </c>
      <c r="BW78" s="9">
        <f>IF(AG78&gt;=BI78,0,IFERROR(BI78+SUMPRODUCT((AG$4:AG$1569&gt;=BI$4:BI$1569)*(AG$4:AG$1569-BI$4:BI$1569))/MAX(1,COUNTIF(AG$4:AG$1569,"&lt;"&amp;BI78+0.01)),BI78))</f>
        <v/>
      </c>
      <c r="BX78" s="9">
        <f>IF(AH78&gt;=BJ78,0,IFERROR(BJ78+SUMPRODUCT((AH$4:AH$1569&gt;=BJ$4:BJ$1569)*(AH$4:AH$1569-BJ$4:BJ$1569))/MAX(1,COUNTIF(AH$4:AH$1569,"&lt;"&amp;BJ78+0.01)),BJ78))</f>
        <v/>
      </c>
      <c r="BY78" s="9">
        <f>IF(AI78&gt;=BK78,0,IFERROR(BK78+SUMPRODUCT((AI$4:AI$1569&gt;=BK$4:BK$1569)*(AI$4:AI$1569-BK$4:BK$1569))/MAX(1,COUNTIF(AI$4:AI$1569,"&lt;"&amp;BK78+0.01)),BK78))</f>
        <v/>
      </c>
      <c r="BZ78" s="9">
        <f>IF(AJ78&gt;=BL78,0,IFERROR(BL78+SUMPRODUCT((AJ$4:AJ$1569&gt;=BL$4:BL$1569)*(AJ$4:AJ$1569-BL$4:BL$1569))/MAX(1,COUNTIF(AJ$4:AJ$1569,"&lt;"&amp;BL78+0.01)),BL78))</f>
        <v/>
      </c>
      <c r="CA78" s="9">
        <f>IF(AK78&gt;=BM78,0,IFERROR(BM78+SUMPRODUCT((AK$4:AK$1569&gt;=BM$4:BM$1569)*(AK$4:AK$1569-BM$4:BM$1569))/MAX(1,COUNTIF(AK$4:AK$1569,"&lt;"&amp;BM78+0.01)),BM78))</f>
        <v/>
      </c>
      <c r="CB78" s="9">
        <f>IF(AL78&gt;=BN78,0,IFERROR(BN78+SUMPRODUCT((AL$4:AL$1569&gt;=BN$4:BN$1569)*(AL$4:AL$1569-BN$4:BN$1569))/MAX(1,COUNTIF(AL$4:AL$1569,"&lt;"&amp;BN78+0.01)),BN78))</f>
        <v/>
      </c>
      <c r="CC78" s="5">
        <f>IF(AO78="🟢","VERDE",IF(AO78="🟡","AMARELO",IF(AO78="🟠","VERMELHO",IF(AO78="🔴","VERMELHO","ROXO"))))</f>
        <v/>
      </c>
      <c r="CD78" s="5" t="inlineStr">
        <is>
          <t>🌎 REGIÕES</t>
        </is>
      </c>
      <c r="CE78" s="5" t="inlineStr">
        <is>
          <t>SEM REDE</t>
        </is>
      </c>
    </row>
    <row r="79">
      <c r="A79" s="5" t="inlineStr">
        <is>
          <t>59618403000141</t>
        </is>
      </c>
      <c r="B79" s="5" t="inlineStr">
        <is>
          <t>MINHA QUITANDINHA</t>
        </is>
      </c>
      <c r="C79" s="5" t="inlineStr">
        <is>
          <t>06 - INTERNA - MINHA QUITANDINHA - SP</t>
        </is>
      </c>
      <c r="D79" s="5" t="inlineStr">
        <is>
          <t>DAIANE STAVICKI</t>
        </is>
      </c>
      <c r="E79" s="5" t="inlineStr">
        <is>
          <t>SP</t>
        </is>
      </c>
      <c r="F79" s="5">
        <f>IFERROR(VLOOKUP(C79,$AS$4:$AT$25,2,FALSE),"")</f>
        <v/>
      </c>
      <c r="G79" s="6">
        <f>IFERROR(VLOOKUP(C79,$AS$4:$AX$25,6,FALSE),"")</f>
        <v/>
      </c>
      <c r="H79" s="5">
        <f>IFERROR(VLOOKUP(C79,$AS$4:$AY$25,7,FALSE),"")</f>
        <v/>
      </c>
      <c r="I79" s="5">
        <f>IFERROR(VLOOKUP(C79,$AS$4:$AZ$25,8,FALSE),"")</f>
        <v/>
      </c>
      <c r="J79" s="7" t="inlineStr">
        <is>
          <t>.</t>
        </is>
      </c>
      <c r="K79" s="5" t="inlineStr">
        <is>
          <t>SP INTERIOR</t>
        </is>
      </c>
      <c r="L79" s="8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7" t="inlineStr">
        <is>
          <t>.</t>
        </is>
      </c>
      <c r="Z79" s="8">
        <f>SUM(AA79:AL79)</f>
        <v/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1442.26</v>
      </c>
      <c r="AJ79" s="9" t="n">
        <v>5984.12</v>
      </c>
      <c r="AK79" s="9" t="n">
        <v>2035.83</v>
      </c>
      <c r="AL79" s="9" t="n">
        <v>0</v>
      </c>
      <c r="AM79" s="7" t="inlineStr">
        <is>
          <t>.</t>
        </is>
      </c>
      <c r="AN79" s="6">
        <f>IF(L79=0,0,Z79/L79)</f>
        <v/>
      </c>
      <c r="AO79" s="5">
        <f>IF(AN79="","",IF(AN79&gt;=0.9,"🟢",IF(AN79&gt;=0.7,"🟡",IF(AN79&gt;=0.5,"🟠","🔴"))))</f>
        <v/>
      </c>
      <c r="AP79" s="9">
        <f>IF(L79=0,0,L79-Z79)</f>
        <v/>
      </c>
      <c r="AQ79" s="5">
        <f>IF(Z79=0,"",RANK(Z79,Z$4:Z$1569,0))</f>
        <v/>
      </c>
      <c r="AR79" s="7" t="inlineStr">
        <is>
          <t>.</t>
        </is>
      </c>
      <c r="BA79" s="7" t="inlineStr">
        <is>
          <t>.</t>
        </is>
      </c>
      <c r="BB79" s="9">
        <f>SUM(L$4:L$1569)/COUNTA(A$4:A$1569)</f>
        <v/>
      </c>
      <c r="BC79" s="9">
        <f>SUM(M$4:M$1569)/COUNTA(A$4:A$1569)</f>
        <v/>
      </c>
      <c r="BD79" s="9">
        <f>SUM(N$4:N$1569)/COUNTA(A$4:A$1569)</f>
        <v/>
      </c>
      <c r="BE79" s="9">
        <f>SUM(O$4:O$1569)/COUNTA(A$4:A$1569)</f>
        <v/>
      </c>
      <c r="BF79" s="9">
        <f>SUM(P$4:P$1569)/COUNTA(A$4:A$1569)</f>
        <v/>
      </c>
      <c r="BG79" s="9">
        <f>SUM(Q$4:Q$1569)/COUNTA(A$4:A$1569)</f>
        <v/>
      </c>
      <c r="BH79" s="9">
        <f>SUM(R$4:R$1569)/COUNTA(A$4:A$1569)</f>
        <v/>
      </c>
      <c r="BI79" s="9">
        <f>SUM(S$4:S$1569)/COUNTA(A$4:A$1569)</f>
        <v/>
      </c>
      <c r="BJ79" s="9">
        <f>SUM(T$4:T$1569)/COUNTA(A$4:A$1569)</f>
        <v/>
      </c>
      <c r="BK79" s="9">
        <f>SUM(U$4:U$1569)/COUNTA(A$4:A$1569)</f>
        <v/>
      </c>
      <c r="BL79" s="9">
        <f>SUM(V$4:V$1569)/COUNTA(A$4:A$1569)</f>
        <v/>
      </c>
      <c r="BM79" s="9">
        <f>SUM(W$4:W$1569)/COUNTA(A$4:A$1569)</f>
        <v/>
      </c>
      <c r="BN79" s="9">
        <f>SUM(X$4:X$1569)/COUNTA(A$4:A$1569)</f>
        <v/>
      </c>
      <c r="BO79" s="7" t="inlineStr">
        <is>
          <t>.</t>
        </is>
      </c>
      <c r="BP79" s="9">
        <f>IF(Z79&gt;=BB79,0,IFERROR(BB79+(SUMPRODUCT((Z$4:Z$1569&gt;=BB$4:BB$1569)*(Z$4:Z$1569-BB$4:BB$1569))/MAX(1,COUNTIF(Z$4:Z$1569,"&lt;"&amp;BB79+0.01))),BB79))</f>
        <v/>
      </c>
      <c r="BQ79" s="9">
        <f>IF(AA79&gt;=BC79,0,IFERROR(BC79+SUMPRODUCT((AA$4:AA$1569&gt;=BC$4:BC$1569)*(AA$4:AA$1569-BC$4:BC$1569))/MAX(1,COUNTIF(AA$4:AA$1569,"&lt;"&amp;BC79+0.01)),BC79))</f>
        <v/>
      </c>
      <c r="BR79" s="9">
        <f>IF(AB79&gt;=BD79,0,IFERROR(BD79+SUMPRODUCT((AB$4:AB$1569&gt;=BD$4:BD$1569)*(AB$4:AB$1569-BD$4:BD$1569))/MAX(1,COUNTIF(AB$4:AB$1569,"&lt;"&amp;BD79+0.01)),BD79))</f>
        <v/>
      </c>
      <c r="BS79" s="9">
        <f>IF(AC79&gt;=BE79,0,IFERROR(BE79+SUMPRODUCT((AC$4:AC$1569&gt;=BE$4:BE$1569)*(AC$4:AC$1569-BE$4:BE$1569))/MAX(1,COUNTIF(AC$4:AC$1569,"&lt;"&amp;BE79+0.01)),BE79))</f>
        <v/>
      </c>
      <c r="BT79" s="9">
        <f>IF(AD79&gt;=BF79,0,IFERROR(BF79+SUMPRODUCT((AD$4:AD$1569&gt;=BF$4:BF$1569)*(AD$4:AD$1569-BF$4:BF$1569))/MAX(1,COUNTIF(AD$4:AD$1569,"&lt;"&amp;BF79+0.01)),BF79))</f>
        <v/>
      </c>
      <c r="BU79" s="9">
        <f>IF(AE79&gt;=BG79,0,IFERROR(BG79+SUMPRODUCT((AE$4:AE$1569&gt;=BG$4:BG$1569)*(AE$4:AE$1569-BG$4:BG$1569))/MAX(1,COUNTIF(AE$4:AE$1569,"&lt;"&amp;BG79+0.01)),BG79))</f>
        <v/>
      </c>
      <c r="BV79" s="9">
        <f>IF(AF79&gt;=BH79,0,IFERROR(BH79+SUMPRODUCT((AF$4:AF$1569&gt;=BH$4:BH$1569)*(AF$4:AF$1569-BH$4:BH$1569))/MAX(1,COUNTIF(AF$4:AF$1569,"&lt;"&amp;BH79+0.01)),BH79))</f>
        <v/>
      </c>
      <c r="BW79" s="9">
        <f>IF(AG79&gt;=BI79,0,IFERROR(BI79+SUMPRODUCT((AG$4:AG$1569&gt;=BI$4:BI$1569)*(AG$4:AG$1569-BI$4:BI$1569))/MAX(1,COUNTIF(AG$4:AG$1569,"&lt;"&amp;BI79+0.01)),BI79))</f>
        <v/>
      </c>
      <c r="BX79" s="9">
        <f>IF(AH79&gt;=BJ79,0,IFERROR(BJ79+SUMPRODUCT((AH$4:AH$1569&gt;=BJ$4:BJ$1569)*(AH$4:AH$1569-BJ$4:BJ$1569))/MAX(1,COUNTIF(AH$4:AH$1569,"&lt;"&amp;BJ79+0.01)),BJ79))</f>
        <v/>
      </c>
      <c r="BY79" s="9">
        <f>IF(AI79&gt;=BK79,0,IFERROR(BK79+SUMPRODUCT((AI$4:AI$1569&gt;=BK$4:BK$1569)*(AI$4:AI$1569-BK$4:BK$1569))/MAX(1,COUNTIF(AI$4:AI$1569,"&lt;"&amp;BK79+0.01)),BK79))</f>
        <v/>
      </c>
      <c r="BZ79" s="9">
        <f>IF(AJ79&gt;=BL79,0,IFERROR(BL79+SUMPRODUCT((AJ$4:AJ$1569&gt;=BL$4:BL$1569)*(AJ$4:AJ$1569-BL$4:BL$1569))/MAX(1,COUNTIF(AJ$4:AJ$1569,"&lt;"&amp;BL79+0.01)),BL79))</f>
        <v/>
      </c>
      <c r="CA79" s="9">
        <f>IF(AK79&gt;=BM79,0,IFERROR(BM79+SUMPRODUCT((AK$4:AK$1569&gt;=BM$4:BM$1569)*(AK$4:AK$1569-BM$4:BM$1569))/MAX(1,COUNTIF(AK$4:AK$1569,"&lt;"&amp;BM79+0.01)),BM79))</f>
        <v/>
      </c>
      <c r="CB79" s="9">
        <f>IF(AL79&gt;=BN79,0,IFERROR(BN79+SUMPRODUCT((AL$4:AL$1569&gt;=BN$4:BN$1569)*(AL$4:AL$1569-BN$4:BN$1569))/MAX(1,COUNTIF(AL$4:AL$1569,"&lt;"&amp;BN79+0.01)),BN79))</f>
        <v/>
      </c>
      <c r="CC79" s="5">
        <f>IF(AO79="🟢","VERDE",IF(AO79="🟡","AMARELO",IF(AO79="🟠","VERMELHO",IF(AO79="🔴","VERMELHO","ROXO"))))</f>
        <v/>
      </c>
      <c r="CD79" s="5" t="inlineStr">
        <is>
          <t>🏢 REDES</t>
        </is>
      </c>
      <c r="CE79" s="5" t="inlineStr">
        <is>
          <t>MINHA QUITANDINHA - SP</t>
        </is>
      </c>
    </row>
    <row r="80">
      <c r="A80" s="5" t="inlineStr">
        <is>
          <t>22332946000198</t>
        </is>
      </c>
      <c r="B80" s="5" t="inlineStr">
        <is>
          <t>EMPORIO POMAR URBANO</t>
        </is>
      </c>
      <c r="C80" s="5" t="inlineStr">
        <is>
          <t>06 - SEM GRUPO</t>
        </is>
      </c>
      <c r="D80" s="5" t="inlineStr">
        <is>
          <t>HEMANUELE DITZEL (MANU)</t>
        </is>
      </c>
      <c r="E80" s="5" t="inlineStr">
        <is>
          <t>SC</t>
        </is>
      </c>
      <c r="F80" s="5">
        <f>IFERROR(VLOOKUP(C80,$AS$4:$AT$25,2,FALSE),"")</f>
        <v/>
      </c>
      <c r="G80" s="6">
        <f>IFERROR(VLOOKUP(C80,$AS$4:$AX$25,6,FALSE),"")</f>
        <v/>
      </c>
      <c r="H80" s="5">
        <f>IFERROR(VLOOKUP(C80,$AS$4:$AY$25,7,FALSE),"")</f>
        <v/>
      </c>
      <c r="I80" s="5">
        <f>IFERROR(VLOOKUP(C80,$AS$4:$AZ$25,8,FALSE),"")</f>
        <v/>
      </c>
      <c r="J80" s="7" t="inlineStr">
        <is>
          <t>.</t>
        </is>
      </c>
      <c r="K80" s="5" t="inlineStr">
        <is>
          <t>SUL</t>
        </is>
      </c>
      <c r="L80" s="8" t="n">
        <v>1553.191489361702</v>
      </c>
      <c r="M80" s="9" t="n">
        <v>119.1489361702128</v>
      </c>
      <c r="N80" s="9" t="n">
        <v>123.4042553191489</v>
      </c>
      <c r="O80" s="9" t="n">
        <v>123.4042553191489</v>
      </c>
      <c r="P80" s="9" t="n">
        <v>123.4042553191489</v>
      </c>
      <c r="Q80" s="9" t="n">
        <v>127.6595744680851</v>
      </c>
      <c r="R80" s="9" t="n">
        <v>127.6595744680851</v>
      </c>
      <c r="S80" s="9" t="n">
        <v>131.9148936170213</v>
      </c>
      <c r="T80" s="9" t="n">
        <v>131.9148936170213</v>
      </c>
      <c r="U80" s="9" t="n">
        <v>131.9148936170213</v>
      </c>
      <c r="V80" s="9" t="n">
        <v>136.1702127659574</v>
      </c>
      <c r="W80" s="9" t="n">
        <v>136.1702127659574</v>
      </c>
      <c r="X80" s="9" t="n">
        <v>140.4255319148936</v>
      </c>
      <c r="Y80" s="7" t="inlineStr">
        <is>
          <t>.</t>
        </is>
      </c>
      <c r="Z80" s="8">
        <f>SUM(AA80:AL80)</f>
        <v/>
      </c>
      <c r="AA80" s="9" t="n">
        <v>0</v>
      </c>
      <c r="AB80" s="9" t="n">
        <v>0</v>
      </c>
      <c r="AC80" s="9" t="n">
        <v>0</v>
      </c>
      <c r="AD80" s="9" t="n">
        <v>0</v>
      </c>
      <c r="AE80" s="9" t="n">
        <v>0</v>
      </c>
      <c r="AF80" s="9" t="n">
        <v>0</v>
      </c>
      <c r="AG80" s="9" t="n">
        <v>0</v>
      </c>
      <c r="AH80" s="9" t="n">
        <v>674.6799999999999</v>
      </c>
      <c r="AI80" s="9" t="n">
        <v>1354.15</v>
      </c>
      <c r="AJ80" s="9" t="n">
        <v>2191.25</v>
      </c>
      <c r="AK80" s="9" t="n">
        <v>619.08</v>
      </c>
      <c r="AL80" s="9" t="n">
        <v>0</v>
      </c>
      <c r="AM80" s="7" t="inlineStr">
        <is>
          <t>.</t>
        </is>
      </c>
      <c r="AN80" s="6">
        <f>IF(L80=0,0,Z80/L80)</f>
        <v/>
      </c>
      <c r="AO80" s="5">
        <f>IF(AN80="","",IF(AN80&gt;=0.9,"🟢",IF(AN80&gt;=0.7,"🟡",IF(AN80&gt;=0.5,"🟠","🔴"))))</f>
        <v/>
      </c>
      <c r="AP80" s="9">
        <f>IF(L80=0,0,L80-Z80)</f>
        <v/>
      </c>
      <c r="AQ80" s="5">
        <f>IF(Z80=0,"",RANK(Z80,Z$4:Z$1569,0))</f>
        <v/>
      </c>
      <c r="AR80" s="7" t="inlineStr">
        <is>
          <t>.</t>
        </is>
      </c>
      <c r="BA80" s="7" t="inlineStr">
        <is>
          <t>.</t>
        </is>
      </c>
      <c r="BB80" s="9">
        <f>SUM(L$4:L$1569)/COUNTA(A$4:A$1569)</f>
        <v/>
      </c>
      <c r="BC80" s="9">
        <f>SUM(M$4:M$1569)/COUNTA(A$4:A$1569)</f>
        <v/>
      </c>
      <c r="BD80" s="9">
        <f>SUM(N$4:N$1569)/COUNTA(A$4:A$1569)</f>
        <v/>
      </c>
      <c r="BE80" s="9">
        <f>SUM(O$4:O$1569)/COUNTA(A$4:A$1569)</f>
        <v/>
      </c>
      <c r="BF80" s="9">
        <f>SUM(P$4:P$1569)/COUNTA(A$4:A$1569)</f>
        <v/>
      </c>
      <c r="BG80" s="9">
        <f>SUM(Q$4:Q$1569)/COUNTA(A$4:A$1569)</f>
        <v/>
      </c>
      <c r="BH80" s="9">
        <f>SUM(R$4:R$1569)/COUNTA(A$4:A$1569)</f>
        <v/>
      </c>
      <c r="BI80" s="9">
        <f>SUM(S$4:S$1569)/COUNTA(A$4:A$1569)</f>
        <v/>
      </c>
      <c r="BJ80" s="9">
        <f>SUM(T$4:T$1569)/COUNTA(A$4:A$1569)</f>
        <v/>
      </c>
      <c r="BK80" s="9">
        <f>SUM(U$4:U$1569)/COUNTA(A$4:A$1569)</f>
        <v/>
      </c>
      <c r="BL80" s="9">
        <f>SUM(V$4:V$1569)/COUNTA(A$4:A$1569)</f>
        <v/>
      </c>
      <c r="BM80" s="9">
        <f>SUM(W$4:W$1569)/COUNTA(A$4:A$1569)</f>
        <v/>
      </c>
      <c r="BN80" s="9">
        <f>SUM(X$4:X$1569)/COUNTA(A$4:A$1569)</f>
        <v/>
      </c>
      <c r="BO80" s="7" t="inlineStr">
        <is>
          <t>.</t>
        </is>
      </c>
      <c r="BP80" s="9">
        <f>IF(Z80&gt;=BB80,0,IFERROR(BB80+(SUMPRODUCT((Z$4:Z$1569&gt;=BB$4:BB$1569)*(Z$4:Z$1569-BB$4:BB$1569))/MAX(1,COUNTIF(Z$4:Z$1569,"&lt;"&amp;BB80+0.01))),BB80))</f>
        <v/>
      </c>
      <c r="BQ80" s="9">
        <f>IF(AA80&gt;=BC80,0,IFERROR(BC80+SUMPRODUCT((AA$4:AA$1569&gt;=BC$4:BC$1569)*(AA$4:AA$1569-BC$4:BC$1569))/MAX(1,COUNTIF(AA$4:AA$1569,"&lt;"&amp;BC80+0.01)),BC80))</f>
        <v/>
      </c>
      <c r="BR80" s="9">
        <f>IF(AB80&gt;=BD80,0,IFERROR(BD80+SUMPRODUCT((AB$4:AB$1569&gt;=BD$4:BD$1569)*(AB$4:AB$1569-BD$4:BD$1569))/MAX(1,COUNTIF(AB$4:AB$1569,"&lt;"&amp;BD80+0.01)),BD80))</f>
        <v/>
      </c>
      <c r="BS80" s="9">
        <f>IF(AC80&gt;=BE80,0,IFERROR(BE80+SUMPRODUCT((AC$4:AC$1569&gt;=BE$4:BE$1569)*(AC$4:AC$1569-BE$4:BE$1569))/MAX(1,COUNTIF(AC$4:AC$1569,"&lt;"&amp;BE80+0.01)),BE80))</f>
        <v/>
      </c>
      <c r="BT80" s="9">
        <f>IF(AD80&gt;=BF80,0,IFERROR(BF80+SUMPRODUCT((AD$4:AD$1569&gt;=BF$4:BF$1569)*(AD$4:AD$1569-BF$4:BF$1569))/MAX(1,COUNTIF(AD$4:AD$1569,"&lt;"&amp;BF80+0.01)),BF80))</f>
        <v/>
      </c>
      <c r="BU80" s="9">
        <f>IF(AE80&gt;=BG80,0,IFERROR(BG80+SUMPRODUCT((AE$4:AE$1569&gt;=BG$4:BG$1569)*(AE$4:AE$1569-BG$4:BG$1569))/MAX(1,COUNTIF(AE$4:AE$1569,"&lt;"&amp;BG80+0.01)),BG80))</f>
        <v/>
      </c>
      <c r="BV80" s="9">
        <f>IF(AF80&gt;=BH80,0,IFERROR(BH80+SUMPRODUCT((AF$4:AF$1569&gt;=BH$4:BH$1569)*(AF$4:AF$1569-BH$4:BH$1569))/MAX(1,COUNTIF(AF$4:AF$1569,"&lt;"&amp;BH80+0.01)),BH80))</f>
        <v/>
      </c>
      <c r="BW80" s="9">
        <f>IF(AG80&gt;=BI80,0,IFERROR(BI80+SUMPRODUCT((AG$4:AG$1569&gt;=BI$4:BI$1569)*(AG$4:AG$1569-BI$4:BI$1569))/MAX(1,COUNTIF(AG$4:AG$1569,"&lt;"&amp;BI80+0.01)),BI80))</f>
        <v/>
      </c>
      <c r="BX80" s="9">
        <f>IF(AH80&gt;=BJ80,0,IFERROR(BJ80+SUMPRODUCT((AH$4:AH$1569&gt;=BJ$4:BJ$1569)*(AH$4:AH$1569-BJ$4:BJ$1569))/MAX(1,COUNTIF(AH$4:AH$1569,"&lt;"&amp;BJ80+0.01)),BJ80))</f>
        <v/>
      </c>
      <c r="BY80" s="9">
        <f>IF(AI80&gt;=BK80,0,IFERROR(BK80+SUMPRODUCT((AI$4:AI$1569&gt;=BK$4:BK$1569)*(AI$4:AI$1569-BK$4:BK$1569))/MAX(1,COUNTIF(AI$4:AI$1569,"&lt;"&amp;BK80+0.01)),BK80))</f>
        <v/>
      </c>
      <c r="BZ80" s="9">
        <f>IF(AJ80&gt;=BL80,0,IFERROR(BL80+SUMPRODUCT((AJ$4:AJ$1569&gt;=BL$4:BL$1569)*(AJ$4:AJ$1569-BL$4:BL$1569))/MAX(1,COUNTIF(AJ$4:AJ$1569,"&lt;"&amp;BL80+0.01)),BL80))</f>
        <v/>
      </c>
      <c r="CA80" s="9">
        <f>IF(AK80&gt;=BM80,0,IFERROR(BM80+SUMPRODUCT((AK$4:AK$1569&gt;=BM$4:BM$1569)*(AK$4:AK$1569-BM$4:BM$1569))/MAX(1,COUNTIF(AK$4:AK$1569,"&lt;"&amp;BM80+0.01)),BM80))</f>
        <v/>
      </c>
      <c r="CB80" s="9">
        <f>IF(AL80&gt;=BN80,0,IFERROR(BN80+SUMPRODUCT((AL$4:AL$1569&gt;=BN$4:BN$1569)*(AL$4:AL$1569-BN$4:BN$1569))/MAX(1,COUNTIF(AL$4:AL$1569,"&lt;"&amp;BN80+0.01)),BN80))</f>
        <v/>
      </c>
      <c r="CC80" s="5">
        <f>IF(AO80="🟢","VERDE",IF(AO80="🟡","AMARELO",IF(AO80="🟠","VERMELHO",IF(AO80="🔴","VERMELHO","ROXO"))))</f>
        <v/>
      </c>
      <c r="CD80" s="5" t="inlineStr">
        <is>
          <t>🌎 REGIÕES</t>
        </is>
      </c>
      <c r="CE80" s="5" t="inlineStr">
        <is>
          <t>SEM REDE</t>
        </is>
      </c>
    </row>
    <row r="81">
      <c r="A81" s="5" t="inlineStr">
        <is>
          <t>34404590000130</t>
        </is>
      </c>
      <c r="B81" s="5" t="inlineStr">
        <is>
          <t>MERCADINHO PAULISTA</t>
        </is>
      </c>
      <c r="C81" s="5" t="inlineStr">
        <is>
          <t>06 - SEM GRUPO</t>
        </is>
      </c>
      <c r="D81" s="5" t="inlineStr">
        <is>
          <t>HEMANUELE DITZEL (MANU)</t>
        </is>
      </c>
      <c r="E81" s="5" t="inlineStr">
        <is>
          <t>BA</t>
        </is>
      </c>
      <c r="F81" s="5">
        <f>IFERROR(VLOOKUP(C81,$AS$4:$AT$25,2,FALSE),"")</f>
        <v/>
      </c>
      <c r="G81" s="6">
        <f>IFERROR(VLOOKUP(C81,$AS$4:$AX$25,6,FALSE),"")</f>
        <v/>
      </c>
      <c r="H81" s="5">
        <f>IFERROR(VLOOKUP(C81,$AS$4:$AY$25,7,FALSE),"")</f>
        <v/>
      </c>
      <c r="I81" s="5">
        <f>IFERROR(VLOOKUP(C81,$AS$4:$AZ$25,8,FALSE),"")</f>
        <v/>
      </c>
      <c r="J81" s="7" t="inlineStr">
        <is>
          <t>.</t>
        </is>
      </c>
      <c r="K81" s="5" t="inlineStr">
        <is>
          <t>NORDESTE (SEM MA)</t>
        </is>
      </c>
      <c r="L81" s="8" t="n">
        <v>1600</v>
      </c>
      <c r="M81" s="9" t="n">
        <v>133.3333333333333</v>
      </c>
      <c r="N81" s="9" t="n">
        <v>133.3333333333333</v>
      </c>
      <c r="O81" s="9" t="n">
        <v>133.3333333333333</v>
      </c>
      <c r="P81" s="9" t="n">
        <v>133.3333333333333</v>
      </c>
      <c r="Q81" s="9" t="n">
        <v>133.3333333333333</v>
      </c>
      <c r="R81" s="9" t="n">
        <v>133.3333333333333</v>
      </c>
      <c r="S81" s="9" t="n">
        <v>133.3333333333333</v>
      </c>
      <c r="T81" s="9" t="n">
        <v>133.3333333333333</v>
      </c>
      <c r="U81" s="9" t="n">
        <v>133.3333333333333</v>
      </c>
      <c r="V81" s="9" t="n">
        <v>133.3333333333333</v>
      </c>
      <c r="W81" s="9" t="n">
        <v>133.3333333333333</v>
      </c>
      <c r="X81" s="9" t="n">
        <v>133.3333333333333</v>
      </c>
      <c r="Y81" s="7" t="inlineStr">
        <is>
          <t>.</t>
        </is>
      </c>
      <c r="Z81" s="8">
        <f>SUM(AA81:AL81)</f>
        <v/>
      </c>
      <c r="AA81" s="9" t="n">
        <v>4212.18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3863.5</v>
      </c>
      <c r="AJ81" s="9" t="n">
        <v>0</v>
      </c>
      <c r="AK81" s="9" t="n">
        <v>0</v>
      </c>
      <c r="AL81" s="9" t="n">
        <v>0</v>
      </c>
      <c r="AM81" s="7" t="inlineStr">
        <is>
          <t>.</t>
        </is>
      </c>
      <c r="AN81" s="6">
        <f>IF(L81=0,0,Z81/L81)</f>
        <v/>
      </c>
      <c r="AO81" s="5">
        <f>IF(AN81="","",IF(AN81&gt;=0.9,"🟢",IF(AN81&gt;=0.7,"🟡",IF(AN81&gt;=0.5,"🟠","🔴"))))</f>
        <v/>
      </c>
      <c r="AP81" s="9">
        <f>IF(L81=0,0,L81-Z81)</f>
        <v/>
      </c>
      <c r="AQ81" s="5">
        <f>IF(Z81=0,"",RANK(Z81,Z$4:Z$1569,0))</f>
        <v/>
      </c>
      <c r="AR81" s="7" t="inlineStr">
        <is>
          <t>.</t>
        </is>
      </c>
      <c r="BA81" s="7" t="inlineStr">
        <is>
          <t>.</t>
        </is>
      </c>
      <c r="BB81" s="9">
        <f>SUM(L$4:L$1569)/COUNTA(A$4:A$1569)</f>
        <v/>
      </c>
      <c r="BC81" s="9">
        <f>SUM(M$4:M$1569)/COUNTA(A$4:A$1569)</f>
        <v/>
      </c>
      <c r="BD81" s="9">
        <f>SUM(N$4:N$1569)/COUNTA(A$4:A$1569)</f>
        <v/>
      </c>
      <c r="BE81" s="9">
        <f>SUM(O$4:O$1569)/COUNTA(A$4:A$1569)</f>
        <v/>
      </c>
      <c r="BF81" s="9">
        <f>SUM(P$4:P$1569)/COUNTA(A$4:A$1569)</f>
        <v/>
      </c>
      <c r="BG81" s="9">
        <f>SUM(Q$4:Q$1569)/COUNTA(A$4:A$1569)</f>
        <v/>
      </c>
      <c r="BH81" s="9">
        <f>SUM(R$4:R$1569)/COUNTA(A$4:A$1569)</f>
        <v/>
      </c>
      <c r="BI81" s="9">
        <f>SUM(S$4:S$1569)/COUNTA(A$4:A$1569)</f>
        <v/>
      </c>
      <c r="BJ81" s="9">
        <f>SUM(T$4:T$1569)/COUNTA(A$4:A$1569)</f>
        <v/>
      </c>
      <c r="BK81" s="9">
        <f>SUM(U$4:U$1569)/COUNTA(A$4:A$1569)</f>
        <v/>
      </c>
      <c r="BL81" s="9">
        <f>SUM(V$4:V$1569)/COUNTA(A$4:A$1569)</f>
        <v/>
      </c>
      <c r="BM81" s="9">
        <f>SUM(W$4:W$1569)/COUNTA(A$4:A$1569)</f>
        <v/>
      </c>
      <c r="BN81" s="9">
        <f>SUM(X$4:X$1569)/COUNTA(A$4:A$1569)</f>
        <v/>
      </c>
      <c r="BO81" s="7" t="inlineStr">
        <is>
          <t>.</t>
        </is>
      </c>
      <c r="BP81" s="9">
        <f>IF(Z81&gt;=BB81,0,IFERROR(BB81+(SUMPRODUCT((Z$4:Z$1569&gt;=BB$4:BB$1569)*(Z$4:Z$1569-BB$4:BB$1569))/MAX(1,COUNTIF(Z$4:Z$1569,"&lt;"&amp;BB81+0.01))),BB81))</f>
        <v/>
      </c>
      <c r="BQ81" s="9">
        <f>IF(AA81&gt;=BC81,0,IFERROR(BC81+SUMPRODUCT((AA$4:AA$1569&gt;=BC$4:BC$1569)*(AA$4:AA$1569-BC$4:BC$1569))/MAX(1,COUNTIF(AA$4:AA$1569,"&lt;"&amp;BC81+0.01)),BC81))</f>
        <v/>
      </c>
      <c r="BR81" s="9">
        <f>IF(AB81&gt;=BD81,0,IFERROR(BD81+SUMPRODUCT((AB$4:AB$1569&gt;=BD$4:BD$1569)*(AB$4:AB$1569-BD$4:BD$1569))/MAX(1,COUNTIF(AB$4:AB$1569,"&lt;"&amp;BD81+0.01)),BD81))</f>
        <v/>
      </c>
      <c r="BS81" s="9">
        <f>IF(AC81&gt;=BE81,0,IFERROR(BE81+SUMPRODUCT((AC$4:AC$1569&gt;=BE$4:BE$1569)*(AC$4:AC$1569-BE$4:BE$1569))/MAX(1,COUNTIF(AC$4:AC$1569,"&lt;"&amp;BE81+0.01)),BE81))</f>
        <v/>
      </c>
      <c r="BT81" s="9">
        <f>IF(AD81&gt;=BF81,0,IFERROR(BF81+SUMPRODUCT((AD$4:AD$1569&gt;=BF$4:BF$1569)*(AD$4:AD$1569-BF$4:BF$1569))/MAX(1,COUNTIF(AD$4:AD$1569,"&lt;"&amp;BF81+0.01)),BF81))</f>
        <v/>
      </c>
      <c r="BU81" s="9">
        <f>IF(AE81&gt;=BG81,0,IFERROR(BG81+SUMPRODUCT((AE$4:AE$1569&gt;=BG$4:BG$1569)*(AE$4:AE$1569-BG$4:BG$1569))/MAX(1,COUNTIF(AE$4:AE$1569,"&lt;"&amp;BG81+0.01)),BG81))</f>
        <v/>
      </c>
      <c r="BV81" s="9">
        <f>IF(AF81&gt;=BH81,0,IFERROR(BH81+SUMPRODUCT((AF$4:AF$1569&gt;=BH$4:BH$1569)*(AF$4:AF$1569-BH$4:BH$1569))/MAX(1,COUNTIF(AF$4:AF$1569,"&lt;"&amp;BH81+0.01)),BH81))</f>
        <v/>
      </c>
      <c r="BW81" s="9">
        <f>IF(AG81&gt;=BI81,0,IFERROR(BI81+SUMPRODUCT((AG$4:AG$1569&gt;=BI$4:BI$1569)*(AG$4:AG$1569-BI$4:BI$1569))/MAX(1,COUNTIF(AG$4:AG$1569,"&lt;"&amp;BI81+0.01)),BI81))</f>
        <v/>
      </c>
      <c r="BX81" s="9">
        <f>IF(AH81&gt;=BJ81,0,IFERROR(BJ81+SUMPRODUCT((AH$4:AH$1569&gt;=BJ$4:BJ$1569)*(AH$4:AH$1569-BJ$4:BJ$1569))/MAX(1,COUNTIF(AH$4:AH$1569,"&lt;"&amp;BJ81+0.01)),BJ81))</f>
        <v/>
      </c>
      <c r="BY81" s="9">
        <f>IF(AI81&gt;=BK81,0,IFERROR(BK81+SUMPRODUCT((AI$4:AI$1569&gt;=BK$4:BK$1569)*(AI$4:AI$1569-BK$4:BK$1569))/MAX(1,COUNTIF(AI$4:AI$1569,"&lt;"&amp;BK81+0.01)),BK81))</f>
        <v/>
      </c>
      <c r="BZ81" s="9">
        <f>IF(AJ81&gt;=BL81,0,IFERROR(BL81+SUMPRODUCT((AJ$4:AJ$1569&gt;=BL$4:BL$1569)*(AJ$4:AJ$1569-BL$4:BL$1569))/MAX(1,COUNTIF(AJ$4:AJ$1569,"&lt;"&amp;BL81+0.01)),BL81))</f>
        <v/>
      </c>
      <c r="CA81" s="9">
        <f>IF(AK81&gt;=BM81,0,IFERROR(BM81+SUMPRODUCT((AK$4:AK$1569&gt;=BM$4:BM$1569)*(AK$4:AK$1569-BM$4:BM$1569))/MAX(1,COUNTIF(AK$4:AK$1569,"&lt;"&amp;BM81+0.01)),BM81))</f>
        <v/>
      </c>
      <c r="CB81" s="9">
        <f>IF(AL81&gt;=BN81,0,IFERROR(BN81+SUMPRODUCT((AL$4:AL$1569&gt;=BN$4:BN$1569)*(AL$4:AL$1569-BN$4:BN$1569))/MAX(1,COUNTIF(AL$4:AL$1569,"&lt;"&amp;BN81+0.01)),BN81))</f>
        <v/>
      </c>
      <c r="CC81" s="5">
        <f>IF(AO81="🟢","VERDE",IF(AO81="🟡","AMARELO",IF(AO81="🟠","VERMELHO",IF(AO81="🔴","VERMELHO","ROXO"))))</f>
        <v/>
      </c>
      <c r="CD81" s="5" t="inlineStr">
        <is>
          <t>🌎 REGIÕES</t>
        </is>
      </c>
      <c r="CE81" s="5" t="inlineStr">
        <is>
          <t>SEM REDE</t>
        </is>
      </c>
    </row>
    <row r="82">
      <c r="A82" s="5" t="inlineStr">
        <is>
          <t>14419497000191</t>
        </is>
      </c>
      <c r="B82" s="5" t="inlineStr">
        <is>
          <t>MERCADO FERREIRA</t>
        </is>
      </c>
      <c r="C82" s="5" t="inlineStr">
        <is>
          <t>06 - SEM GRUPO</t>
        </is>
      </c>
      <c r="D82" s="5" t="inlineStr">
        <is>
          <t>HEMANUELE DITZEL (MANU)</t>
        </is>
      </c>
      <c r="E82" s="5" t="inlineStr">
        <is>
          <t>SC</t>
        </is>
      </c>
      <c r="F82" s="5">
        <f>IFERROR(VLOOKUP(C82,$AS$4:$AT$25,2,FALSE),"")</f>
        <v/>
      </c>
      <c r="G82" s="6">
        <f>IFERROR(VLOOKUP(C82,$AS$4:$AX$25,6,FALSE),"")</f>
        <v/>
      </c>
      <c r="H82" s="5">
        <f>IFERROR(VLOOKUP(C82,$AS$4:$AY$25,7,FALSE),"")</f>
        <v/>
      </c>
      <c r="I82" s="5">
        <f>IFERROR(VLOOKUP(C82,$AS$4:$AZ$25,8,FALSE),"")</f>
        <v/>
      </c>
      <c r="J82" s="7" t="inlineStr">
        <is>
          <t>.</t>
        </is>
      </c>
      <c r="K82" s="5" t="inlineStr">
        <is>
          <t>SUL</t>
        </is>
      </c>
      <c r="L82" s="8" t="n">
        <v>1604.347826086957</v>
      </c>
      <c r="M82" s="9" t="n">
        <v>117.3913043478261</v>
      </c>
      <c r="N82" s="9" t="n">
        <v>117.3913043478261</v>
      </c>
      <c r="O82" s="9" t="n">
        <v>130.4347826086957</v>
      </c>
      <c r="P82" s="9" t="n">
        <v>130.4347826086957</v>
      </c>
      <c r="Q82" s="9" t="n">
        <v>130.4347826086957</v>
      </c>
      <c r="R82" s="9" t="n">
        <v>130.4347826086957</v>
      </c>
      <c r="S82" s="9" t="n">
        <v>130.4347826086957</v>
      </c>
      <c r="T82" s="9" t="n">
        <v>143.4782608695652</v>
      </c>
      <c r="U82" s="9" t="n">
        <v>143.4782608695652</v>
      </c>
      <c r="V82" s="9" t="n">
        <v>143.4782608695652</v>
      </c>
      <c r="W82" s="9" t="n">
        <v>143.4782608695652</v>
      </c>
      <c r="X82" s="9" t="n">
        <v>143.4782608695652</v>
      </c>
      <c r="Y82" s="7" t="inlineStr">
        <is>
          <t>.</t>
        </is>
      </c>
      <c r="Z82" s="8">
        <f>SUM(AA82:AL82)</f>
        <v/>
      </c>
      <c r="AA82" s="9" t="n">
        <v>0</v>
      </c>
      <c r="AB82" s="9" t="n">
        <v>0</v>
      </c>
      <c r="AC82" s="9" t="n">
        <v>0</v>
      </c>
      <c r="AD82" s="9" t="n">
        <v>0</v>
      </c>
      <c r="AE82" s="9" t="n">
        <v>0</v>
      </c>
      <c r="AF82" s="9" t="n">
        <v>0</v>
      </c>
      <c r="AG82" s="9" t="n">
        <v>2178.81</v>
      </c>
      <c r="AH82" s="9" t="n">
        <v>1267.11</v>
      </c>
      <c r="AI82" s="9" t="n">
        <v>1267.11</v>
      </c>
      <c r="AJ82" s="9" t="n">
        <v>1203.15</v>
      </c>
      <c r="AK82" s="9" t="n">
        <v>1188.14</v>
      </c>
      <c r="AL82" s="9" t="n">
        <v>0</v>
      </c>
      <c r="AM82" s="7" t="inlineStr">
        <is>
          <t>.</t>
        </is>
      </c>
      <c r="AN82" s="6">
        <f>IF(L82=0,0,Z82/L82)</f>
        <v/>
      </c>
      <c r="AO82" s="5">
        <f>IF(AN82="","",IF(AN82&gt;=0.9,"🟢",IF(AN82&gt;=0.7,"🟡",IF(AN82&gt;=0.5,"🟠","🔴"))))</f>
        <v/>
      </c>
      <c r="AP82" s="9">
        <f>IF(L82=0,0,L82-Z82)</f>
        <v/>
      </c>
      <c r="AQ82" s="5">
        <f>IF(Z82=0,"",RANK(Z82,Z$4:Z$1569,0))</f>
        <v/>
      </c>
      <c r="AR82" s="7" t="inlineStr">
        <is>
          <t>.</t>
        </is>
      </c>
      <c r="BA82" s="7" t="inlineStr">
        <is>
          <t>.</t>
        </is>
      </c>
      <c r="BB82" s="9">
        <f>SUM(L$4:L$1569)/COUNTA(A$4:A$1569)</f>
        <v/>
      </c>
      <c r="BC82" s="9">
        <f>SUM(M$4:M$1569)/COUNTA(A$4:A$1569)</f>
        <v/>
      </c>
      <c r="BD82" s="9">
        <f>SUM(N$4:N$1569)/COUNTA(A$4:A$1569)</f>
        <v/>
      </c>
      <c r="BE82" s="9">
        <f>SUM(O$4:O$1569)/COUNTA(A$4:A$1569)</f>
        <v/>
      </c>
      <c r="BF82" s="9">
        <f>SUM(P$4:P$1569)/COUNTA(A$4:A$1569)</f>
        <v/>
      </c>
      <c r="BG82" s="9">
        <f>SUM(Q$4:Q$1569)/COUNTA(A$4:A$1569)</f>
        <v/>
      </c>
      <c r="BH82" s="9">
        <f>SUM(R$4:R$1569)/COUNTA(A$4:A$1569)</f>
        <v/>
      </c>
      <c r="BI82" s="9">
        <f>SUM(S$4:S$1569)/COUNTA(A$4:A$1569)</f>
        <v/>
      </c>
      <c r="BJ82" s="9">
        <f>SUM(T$4:T$1569)/COUNTA(A$4:A$1569)</f>
        <v/>
      </c>
      <c r="BK82" s="9">
        <f>SUM(U$4:U$1569)/COUNTA(A$4:A$1569)</f>
        <v/>
      </c>
      <c r="BL82" s="9">
        <f>SUM(V$4:V$1569)/COUNTA(A$4:A$1569)</f>
        <v/>
      </c>
      <c r="BM82" s="9">
        <f>SUM(W$4:W$1569)/COUNTA(A$4:A$1569)</f>
        <v/>
      </c>
      <c r="BN82" s="9">
        <f>SUM(X$4:X$1569)/COUNTA(A$4:A$1569)</f>
        <v/>
      </c>
      <c r="BO82" s="7" t="inlineStr">
        <is>
          <t>.</t>
        </is>
      </c>
      <c r="BP82" s="9">
        <f>IF(Z82&gt;=BB82,0,IFERROR(BB82+(SUMPRODUCT((Z$4:Z$1569&gt;=BB$4:BB$1569)*(Z$4:Z$1569-BB$4:BB$1569))/MAX(1,COUNTIF(Z$4:Z$1569,"&lt;"&amp;BB82+0.01))),BB82))</f>
        <v/>
      </c>
      <c r="BQ82" s="9">
        <f>IF(AA82&gt;=BC82,0,IFERROR(BC82+SUMPRODUCT((AA$4:AA$1569&gt;=BC$4:BC$1569)*(AA$4:AA$1569-BC$4:BC$1569))/MAX(1,COUNTIF(AA$4:AA$1569,"&lt;"&amp;BC82+0.01)),BC82))</f>
        <v/>
      </c>
      <c r="BR82" s="9">
        <f>IF(AB82&gt;=BD82,0,IFERROR(BD82+SUMPRODUCT((AB$4:AB$1569&gt;=BD$4:BD$1569)*(AB$4:AB$1569-BD$4:BD$1569))/MAX(1,COUNTIF(AB$4:AB$1569,"&lt;"&amp;BD82+0.01)),BD82))</f>
        <v/>
      </c>
      <c r="BS82" s="9">
        <f>IF(AC82&gt;=BE82,0,IFERROR(BE82+SUMPRODUCT((AC$4:AC$1569&gt;=BE$4:BE$1569)*(AC$4:AC$1569-BE$4:BE$1569))/MAX(1,COUNTIF(AC$4:AC$1569,"&lt;"&amp;BE82+0.01)),BE82))</f>
        <v/>
      </c>
      <c r="BT82" s="9">
        <f>IF(AD82&gt;=BF82,0,IFERROR(BF82+SUMPRODUCT((AD$4:AD$1569&gt;=BF$4:BF$1569)*(AD$4:AD$1569-BF$4:BF$1569))/MAX(1,COUNTIF(AD$4:AD$1569,"&lt;"&amp;BF82+0.01)),BF82))</f>
        <v/>
      </c>
      <c r="BU82" s="9">
        <f>IF(AE82&gt;=BG82,0,IFERROR(BG82+SUMPRODUCT((AE$4:AE$1569&gt;=BG$4:BG$1569)*(AE$4:AE$1569-BG$4:BG$1569))/MAX(1,COUNTIF(AE$4:AE$1569,"&lt;"&amp;BG82+0.01)),BG82))</f>
        <v/>
      </c>
      <c r="BV82" s="9">
        <f>IF(AF82&gt;=BH82,0,IFERROR(BH82+SUMPRODUCT((AF$4:AF$1569&gt;=BH$4:BH$1569)*(AF$4:AF$1569-BH$4:BH$1569))/MAX(1,COUNTIF(AF$4:AF$1569,"&lt;"&amp;BH82+0.01)),BH82))</f>
        <v/>
      </c>
      <c r="BW82" s="9">
        <f>IF(AG82&gt;=BI82,0,IFERROR(BI82+SUMPRODUCT((AG$4:AG$1569&gt;=BI$4:BI$1569)*(AG$4:AG$1569-BI$4:BI$1569))/MAX(1,COUNTIF(AG$4:AG$1569,"&lt;"&amp;BI82+0.01)),BI82))</f>
        <v/>
      </c>
      <c r="BX82" s="9">
        <f>IF(AH82&gt;=BJ82,0,IFERROR(BJ82+SUMPRODUCT((AH$4:AH$1569&gt;=BJ$4:BJ$1569)*(AH$4:AH$1569-BJ$4:BJ$1569))/MAX(1,COUNTIF(AH$4:AH$1569,"&lt;"&amp;BJ82+0.01)),BJ82))</f>
        <v/>
      </c>
      <c r="BY82" s="9">
        <f>IF(AI82&gt;=BK82,0,IFERROR(BK82+SUMPRODUCT((AI$4:AI$1569&gt;=BK$4:BK$1569)*(AI$4:AI$1569-BK$4:BK$1569))/MAX(1,COUNTIF(AI$4:AI$1569,"&lt;"&amp;BK82+0.01)),BK82))</f>
        <v/>
      </c>
      <c r="BZ82" s="9">
        <f>IF(AJ82&gt;=BL82,0,IFERROR(BL82+SUMPRODUCT((AJ$4:AJ$1569&gt;=BL$4:BL$1569)*(AJ$4:AJ$1569-BL$4:BL$1569))/MAX(1,COUNTIF(AJ$4:AJ$1569,"&lt;"&amp;BL82+0.01)),BL82))</f>
        <v/>
      </c>
      <c r="CA82" s="9">
        <f>IF(AK82&gt;=BM82,0,IFERROR(BM82+SUMPRODUCT((AK$4:AK$1569&gt;=BM$4:BM$1569)*(AK$4:AK$1569-BM$4:BM$1569))/MAX(1,COUNTIF(AK$4:AK$1569,"&lt;"&amp;BM82+0.01)),BM82))</f>
        <v/>
      </c>
      <c r="CB82" s="9">
        <f>IF(AL82&gt;=BN82,0,IFERROR(BN82+SUMPRODUCT((AL$4:AL$1569&gt;=BN$4:BN$1569)*(AL$4:AL$1569-BN$4:BN$1569))/MAX(1,COUNTIF(AL$4:AL$1569,"&lt;"&amp;BN82+0.01)),BN82))</f>
        <v/>
      </c>
      <c r="CC82" s="5">
        <f>IF(AO82="🟢","VERDE",IF(AO82="🟡","AMARELO",IF(AO82="🟠","VERMELHO",IF(AO82="🔴","VERMELHO","ROXO"))))</f>
        <v/>
      </c>
      <c r="CD82" s="5" t="inlineStr">
        <is>
          <t>🌎 REGIÕES</t>
        </is>
      </c>
      <c r="CE82" s="5" t="inlineStr">
        <is>
          <t>SEM REDE</t>
        </is>
      </c>
    </row>
    <row r="83">
      <c r="A83" s="5" t="inlineStr">
        <is>
          <t>31983992000148</t>
        </is>
      </c>
      <c r="B83" s="5" t="inlineStr">
        <is>
          <t>Pro Abelha Comercio e Ind Prod Alimentcios LTDA</t>
        </is>
      </c>
      <c r="C83" s="5" t="inlineStr">
        <is>
          <t>06 - SEM GRUPO</t>
        </is>
      </c>
      <c r="D83" s="5" t="inlineStr">
        <is>
          <t>HEMANUELE DITZEL (MANU)</t>
        </is>
      </c>
      <c r="E83" s="5" t="inlineStr">
        <is>
          <t>RJ</t>
        </is>
      </c>
      <c r="F83" s="5">
        <f>IFERROR(VLOOKUP(C83,$AS$4:$AT$25,2,FALSE),"")</f>
        <v/>
      </c>
      <c r="G83" s="6">
        <f>IFERROR(VLOOKUP(C83,$AS$4:$AX$25,6,FALSE),"")</f>
        <v/>
      </c>
      <c r="H83" s="5">
        <f>IFERROR(VLOOKUP(C83,$AS$4:$AY$25,7,FALSE),"")</f>
        <v/>
      </c>
      <c r="I83" s="5">
        <f>IFERROR(VLOOKUP(C83,$AS$4:$AZ$25,8,FALSE),"")</f>
        <v/>
      </c>
      <c r="J83" s="7" t="inlineStr">
        <is>
          <t>.</t>
        </is>
      </c>
      <c r="K83" s="5" t="inlineStr">
        <is>
          <t>RJ + ES + MG</t>
        </is>
      </c>
      <c r="L83" s="8" t="n">
        <v>1393.548387096774</v>
      </c>
      <c r="M83" s="9" t="n">
        <v>116.1290322580645</v>
      </c>
      <c r="N83" s="9" t="n">
        <v>116.1290322580645</v>
      </c>
      <c r="O83" s="9" t="n">
        <v>116.1290322580645</v>
      </c>
      <c r="P83" s="9" t="n">
        <v>116.1290322580645</v>
      </c>
      <c r="Q83" s="9" t="n">
        <v>116.1290322580645</v>
      </c>
      <c r="R83" s="9" t="n">
        <v>116.1290322580645</v>
      </c>
      <c r="S83" s="9" t="n">
        <v>116.1290322580645</v>
      </c>
      <c r="T83" s="9" t="n">
        <v>116.1290322580645</v>
      </c>
      <c r="U83" s="9" t="n">
        <v>116.1290322580645</v>
      </c>
      <c r="V83" s="9" t="n">
        <v>116.1290322580645</v>
      </c>
      <c r="W83" s="9" t="n">
        <v>116.1290322580645</v>
      </c>
      <c r="X83" s="9" t="n">
        <v>116.1290322580645</v>
      </c>
      <c r="Y83" s="7" t="inlineStr">
        <is>
          <t>.</t>
        </is>
      </c>
      <c r="Z83" s="8">
        <f>SUM(AA83:AL83)</f>
        <v/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6510.59</v>
      </c>
      <c r="AJ83" s="9" t="n">
        <v>0</v>
      </c>
      <c r="AK83" s="9" t="n">
        <v>0</v>
      </c>
      <c r="AL83" s="9" t="n">
        <v>0</v>
      </c>
      <c r="AM83" s="7" t="inlineStr">
        <is>
          <t>.</t>
        </is>
      </c>
      <c r="AN83" s="6">
        <f>IF(L83=0,0,Z83/L83)</f>
        <v/>
      </c>
      <c r="AO83" s="5">
        <f>IF(AN83="","",IF(AN83&gt;=0.9,"🟢",IF(AN83&gt;=0.7,"🟡",IF(AN83&gt;=0.5,"🟠","🔴"))))</f>
        <v/>
      </c>
      <c r="AP83" s="9">
        <f>IF(L83=0,0,L83-Z83)</f>
        <v/>
      </c>
      <c r="AQ83" s="5">
        <f>IF(Z83=0,"",RANK(Z83,Z$4:Z$1569,0))</f>
        <v/>
      </c>
      <c r="AR83" s="7" t="inlineStr">
        <is>
          <t>.</t>
        </is>
      </c>
      <c r="BA83" s="7" t="inlineStr">
        <is>
          <t>.</t>
        </is>
      </c>
      <c r="BB83" s="9">
        <f>SUM(L$4:L$1569)/COUNTA(A$4:A$1569)</f>
        <v/>
      </c>
      <c r="BC83" s="9">
        <f>SUM(M$4:M$1569)/COUNTA(A$4:A$1569)</f>
        <v/>
      </c>
      <c r="BD83" s="9">
        <f>SUM(N$4:N$1569)/COUNTA(A$4:A$1569)</f>
        <v/>
      </c>
      <c r="BE83" s="9">
        <f>SUM(O$4:O$1569)/COUNTA(A$4:A$1569)</f>
        <v/>
      </c>
      <c r="BF83" s="9">
        <f>SUM(P$4:P$1569)/COUNTA(A$4:A$1569)</f>
        <v/>
      </c>
      <c r="BG83" s="9">
        <f>SUM(Q$4:Q$1569)/COUNTA(A$4:A$1569)</f>
        <v/>
      </c>
      <c r="BH83" s="9">
        <f>SUM(R$4:R$1569)/COUNTA(A$4:A$1569)</f>
        <v/>
      </c>
      <c r="BI83" s="9">
        <f>SUM(S$4:S$1569)/COUNTA(A$4:A$1569)</f>
        <v/>
      </c>
      <c r="BJ83" s="9">
        <f>SUM(T$4:T$1569)/COUNTA(A$4:A$1569)</f>
        <v/>
      </c>
      <c r="BK83" s="9">
        <f>SUM(U$4:U$1569)/COUNTA(A$4:A$1569)</f>
        <v/>
      </c>
      <c r="BL83" s="9">
        <f>SUM(V$4:V$1569)/COUNTA(A$4:A$1569)</f>
        <v/>
      </c>
      <c r="BM83" s="9">
        <f>SUM(W$4:W$1569)/COUNTA(A$4:A$1569)</f>
        <v/>
      </c>
      <c r="BN83" s="9">
        <f>SUM(X$4:X$1569)/COUNTA(A$4:A$1569)</f>
        <v/>
      </c>
      <c r="BO83" s="7" t="inlineStr">
        <is>
          <t>.</t>
        </is>
      </c>
      <c r="BP83" s="9">
        <f>IF(Z83&gt;=BB83,0,IFERROR(BB83+(SUMPRODUCT((Z$4:Z$1569&gt;=BB$4:BB$1569)*(Z$4:Z$1569-BB$4:BB$1569))/MAX(1,COUNTIF(Z$4:Z$1569,"&lt;"&amp;BB83+0.01))),BB83))</f>
        <v/>
      </c>
      <c r="BQ83" s="9">
        <f>IF(AA83&gt;=BC83,0,IFERROR(BC83+SUMPRODUCT((AA$4:AA$1569&gt;=BC$4:BC$1569)*(AA$4:AA$1569-BC$4:BC$1569))/MAX(1,COUNTIF(AA$4:AA$1569,"&lt;"&amp;BC83+0.01)),BC83))</f>
        <v/>
      </c>
      <c r="BR83" s="9">
        <f>IF(AB83&gt;=BD83,0,IFERROR(BD83+SUMPRODUCT((AB$4:AB$1569&gt;=BD$4:BD$1569)*(AB$4:AB$1569-BD$4:BD$1569))/MAX(1,COUNTIF(AB$4:AB$1569,"&lt;"&amp;BD83+0.01)),BD83))</f>
        <v/>
      </c>
      <c r="BS83" s="9">
        <f>IF(AC83&gt;=BE83,0,IFERROR(BE83+SUMPRODUCT((AC$4:AC$1569&gt;=BE$4:BE$1569)*(AC$4:AC$1569-BE$4:BE$1569))/MAX(1,COUNTIF(AC$4:AC$1569,"&lt;"&amp;BE83+0.01)),BE83))</f>
        <v/>
      </c>
      <c r="BT83" s="9">
        <f>IF(AD83&gt;=BF83,0,IFERROR(BF83+SUMPRODUCT((AD$4:AD$1569&gt;=BF$4:BF$1569)*(AD$4:AD$1569-BF$4:BF$1569))/MAX(1,COUNTIF(AD$4:AD$1569,"&lt;"&amp;BF83+0.01)),BF83))</f>
        <v/>
      </c>
      <c r="BU83" s="9">
        <f>IF(AE83&gt;=BG83,0,IFERROR(BG83+SUMPRODUCT((AE$4:AE$1569&gt;=BG$4:BG$1569)*(AE$4:AE$1569-BG$4:BG$1569))/MAX(1,COUNTIF(AE$4:AE$1569,"&lt;"&amp;BG83+0.01)),BG83))</f>
        <v/>
      </c>
      <c r="BV83" s="9">
        <f>IF(AF83&gt;=BH83,0,IFERROR(BH83+SUMPRODUCT((AF$4:AF$1569&gt;=BH$4:BH$1569)*(AF$4:AF$1569-BH$4:BH$1569))/MAX(1,COUNTIF(AF$4:AF$1569,"&lt;"&amp;BH83+0.01)),BH83))</f>
        <v/>
      </c>
      <c r="BW83" s="9">
        <f>IF(AG83&gt;=BI83,0,IFERROR(BI83+SUMPRODUCT((AG$4:AG$1569&gt;=BI$4:BI$1569)*(AG$4:AG$1569-BI$4:BI$1569))/MAX(1,COUNTIF(AG$4:AG$1569,"&lt;"&amp;BI83+0.01)),BI83))</f>
        <v/>
      </c>
      <c r="BX83" s="9">
        <f>IF(AH83&gt;=BJ83,0,IFERROR(BJ83+SUMPRODUCT((AH$4:AH$1569&gt;=BJ$4:BJ$1569)*(AH$4:AH$1569-BJ$4:BJ$1569))/MAX(1,COUNTIF(AH$4:AH$1569,"&lt;"&amp;BJ83+0.01)),BJ83))</f>
        <v/>
      </c>
      <c r="BY83" s="9">
        <f>IF(AI83&gt;=BK83,0,IFERROR(BK83+SUMPRODUCT((AI$4:AI$1569&gt;=BK$4:BK$1569)*(AI$4:AI$1569-BK$4:BK$1569))/MAX(1,COUNTIF(AI$4:AI$1569,"&lt;"&amp;BK83+0.01)),BK83))</f>
        <v/>
      </c>
      <c r="BZ83" s="9">
        <f>IF(AJ83&gt;=BL83,0,IFERROR(BL83+SUMPRODUCT((AJ$4:AJ$1569&gt;=BL$4:BL$1569)*(AJ$4:AJ$1569-BL$4:BL$1569))/MAX(1,COUNTIF(AJ$4:AJ$1569,"&lt;"&amp;BL83+0.01)),BL83))</f>
        <v/>
      </c>
      <c r="CA83" s="9">
        <f>IF(AK83&gt;=BM83,0,IFERROR(BM83+SUMPRODUCT((AK$4:AK$1569&gt;=BM$4:BM$1569)*(AK$4:AK$1569-BM$4:BM$1569))/MAX(1,COUNTIF(AK$4:AK$1569,"&lt;"&amp;BM83+0.01)),BM83))</f>
        <v/>
      </c>
      <c r="CB83" s="9">
        <f>IF(AL83&gt;=BN83,0,IFERROR(BN83+SUMPRODUCT((AL$4:AL$1569&gt;=BN$4:BN$1569)*(AL$4:AL$1569-BN$4:BN$1569))/MAX(1,COUNTIF(AL$4:AL$1569,"&lt;"&amp;BN83+0.01)),BN83))</f>
        <v/>
      </c>
      <c r="CC83" s="5">
        <f>IF(AO83="🟢","VERDE",IF(AO83="🟡","AMARELO",IF(AO83="🟠","VERMELHO",IF(AO83="🔴","VERMELHO","ROXO"))))</f>
        <v/>
      </c>
      <c r="CD83" s="5" t="inlineStr">
        <is>
          <t>🌎 REGIÕES</t>
        </is>
      </c>
      <c r="CE83" s="5" t="inlineStr">
        <is>
          <t>SEM REDE</t>
        </is>
      </c>
    </row>
    <row r="84">
      <c r="A84" s="5" t="inlineStr">
        <is>
          <t>59794577000165</t>
        </is>
      </c>
      <c r="B84" s="5" t="inlineStr">
        <is>
          <t>DESTAQUE SHAPE</t>
        </is>
      </c>
      <c r="C84" s="5" t="inlineStr">
        <is>
          <t>06 - INTERNA - FITLAND</t>
        </is>
      </c>
      <c r="D84" s="5" t="inlineStr">
        <is>
          <t>JULIO GADRET</t>
        </is>
      </c>
      <c r="E84" s="5" t="inlineStr">
        <is>
          <t>SC</t>
        </is>
      </c>
      <c r="F84" s="5">
        <f>IFERROR(VLOOKUP(C84,$AS$4:$AT$25,2,FALSE),"")</f>
        <v/>
      </c>
      <c r="G84" s="6">
        <f>IFERROR(VLOOKUP(C84,$AS$4:$AX$25,6,FALSE),"")</f>
        <v/>
      </c>
      <c r="H84" s="5">
        <f>IFERROR(VLOOKUP(C84,$AS$4:$AY$25,7,FALSE),"")</f>
        <v/>
      </c>
      <c r="I84" s="5">
        <f>IFERROR(VLOOKUP(C84,$AS$4:$AZ$25,8,FALSE),"")</f>
        <v/>
      </c>
      <c r="J84" s="7" t="inlineStr">
        <is>
          <t>.</t>
        </is>
      </c>
      <c r="K84" s="5" t="inlineStr">
        <is>
          <t>NACIONAL</t>
        </is>
      </c>
      <c r="L84" s="8" t="n">
        <v>10706.89655172414</v>
      </c>
      <c r="M84" s="9" t="n">
        <v>750</v>
      </c>
      <c r="N84" s="9" t="n">
        <v>775.8620689655172</v>
      </c>
      <c r="O84" s="9" t="n">
        <v>801.7241379310345</v>
      </c>
      <c r="P84" s="9" t="n">
        <v>827.5862068965517</v>
      </c>
      <c r="Q84" s="9" t="n">
        <v>853.448275862069</v>
      </c>
      <c r="R84" s="9" t="n">
        <v>879.3103448275862</v>
      </c>
      <c r="S84" s="9" t="n">
        <v>905.1724137931035</v>
      </c>
      <c r="T84" s="9" t="n">
        <v>931.0344827586207</v>
      </c>
      <c r="U84" s="9" t="n">
        <v>956.8965517241379</v>
      </c>
      <c r="V84" s="9" t="n">
        <v>982.7586206896551</v>
      </c>
      <c r="W84" s="9" t="n">
        <v>1008.620689655172</v>
      </c>
      <c r="X84" s="9" t="n">
        <v>1034.48275862069</v>
      </c>
      <c r="Y84" s="7" t="inlineStr">
        <is>
          <t>.</t>
        </is>
      </c>
      <c r="Z84" s="8">
        <f>SUM(AA84:AL84)</f>
        <v/>
      </c>
      <c r="AA84" s="9" t="n">
        <v>0</v>
      </c>
      <c r="AB84" s="9" t="n">
        <v>0</v>
      </c>
      <c r="AC84" s="9" t="n">
        <v>0</v>
      </c>
      <c r="AD84" s="9" t="n">
        <v>0</v>
      </c>
      <c r="AE84" s="9" t="n">
        <v>0</v>
      </c>
      <c r="AF84" s="9" t="n">
        <v>1223.11</v>
      </c>
      <c r="AG84" s="9" t="n">
        <v>0</v>
      </c>
      <c r="AH84" s="9" t="n">
        <v>876.13</v>
      </c>
      <c r="AI84" s="9" t="n">
        <v>0</v>
      </c>
      <c r="AJ84" s="9" t="n">
        <v>2489.93</v>
      </c>
      <c r="AK84" s="9" t="n">
        <v>1637.88</v>
      </c>
      <c r="AL84" s="9" t="n">
        <v>0</v>
      </c>
      <c r="AM84" s="7" t="inlineStr">
        <is>
          <t>.</t>
        </is>
      </c>
      <c r="AN84" s="6">
        <f>IF(L84=0,0,Z84/L84)</f>
        <v/>
      </c>
      <c r="AO84" s="5">
        <f>IF(AN84="","",IF(AN84&gt;=0.9,"🟢",IF(AN84&gt;=0.7,"🟡",IF(AN84&gt;=0.5,"🟠","🔴"))))</f>
        <v/>
      </c>
      <c r="AP84" s="9">
        <f>IF(L84=0,0,L84-Z84)</f>
        <v/>
      </c>
      <c r="AQ84" s="5">
        <f>IF(Z84=0,"",RANK(Z84,Z$4:Z$1569,0))</f>
        <v/>
      </c>
      <c r="AR84" s="7" t="inlineStr">
        <is>
          <t>.</t>
        </is>
      </c>
      <c r="BA84" s="7" t="inlineStr">
        <is>
          <t>.</t>
        </is>
      </c>
      <c r="BB84" s="9">
        <f>SUM(L$4:L$1569)/COUNTA(A$4:A$1569)</f>
        <v/>
      </c>
      <c r="BC84" s="9">
        <f>SUM(M$4:M$1569)/COUNTA(A$4:A$1569)</f>
        <v/>
      </c>
      <c r="BD84" s="9">
        <f>SUM(N$4:N$1569)/COUNTA(A$4:A$1569)</f>
        <v/>
      </c>
      <c r="BE84" s="9">
        <f>SUM(O$4:O$1569)/COUNTA(A$4:A$1569)</f>
        <v/>
      </c>
      <c r="BF84" s="9">
        <f>SUM(P$4:P$1569)/COUNTA(A$4:A$1569)</f>
        <v/>
      </c>
      <c r="BG84" s="9">
        <f>SUM(Q$4:Q$1569)/COUNTA(A$4:A$1569)</f>
        <v/>
      </c>
      <c r="BH84" s="9">
        <f>SUM(R$4:R$1569)/COUNTA(A$4:A$1569)</f>
        <v/>
      </c>
      <c r="BI84" s="9">
        <f>SUM(S$4:S$1569)/COUNTA(A$4:A$1569)</f>
        <v/>
      </c>
      <c r="BJ84" s="9">
        <f>SUM(T$4:T$1569)/COUNTA(A$4:A$1569)</f>
        <v/>
      </c>
      <c r="BK84" s="9">
        <f>SUM(U$4:U$1569)/COUNTA(A$4:A$1569)</f>
        <v/>
      </c>
      <c r="BL84" s="9">
        <f>SUM(V$4:V$1569)/COUNTA(A$4:A$1569)</f>
        <v/>
      </c>
      <c r="BM84" s="9">
        <f>SUM(W$4:W$1569)/COUNTA(A$4:A$1569)</f>
        <v/>
      </c>
      <c r="BN84" s="9">
        <f>SUM(X$4:X$1569)/COUNTA(A$4:A$1569)</f>
        <v/>
      </c>
      <c r="BO84" s="7" t="inlineStr">
        <is>
          <t>.</t>
        </is>
      </c>
      <c r="BP84" s="9">
        <f>IF(Z84&gt;=BB84,0,IFERROR(BB84+(SUMPRODUCT((Z$4:Z$1569&gt;=BB$4:BB$1569)*(Z$4:Z$1569-BB$4:BB$1569))/MAX(1,COUNTIF(Z$4:Z$1569,"&lt;"&amp;BB84+0.01))),BB84))</f>
        <v/>
      </c>
      <c r="BQ84" s="9">
        <f>IF(AA84&gt;=BC84,0,IFERROR(BC84+SUMPRODUCT((AA$4:AA$1569&gt;=BC$4:BC$1569)*(AA$4:AA$1569-BC$4:BC$1569))/MAX(1,COUNTIF(AA$4:AA$1569,"&lt;"&amp;BC84+0.01)),BC84))</f>
        <v/>
      </c>
      <c r="BR84" s="9">
        <f>IF(AB84&gt;=BD84,0,IFERROR(BD84+SUMPRODUCT((AB$4:AB$1569&gt;=BD$4:BD$1569)*(AB$4:AB$1569-BD$4:BD$1569))/MAX(1,COUNTIF(AB$4:AB$1569,"&lt;"&amp;BD84+0.01)),BD84))</f>
        <v/>
      </c>
      <c r="BS84" s="9">
        <f>IF(AC84&gt;=BE84,0,IFERROR(BE84+SUMPRODUCT((AC$4:AC$1569&gt;=BE$4:BE$1569)*(AC$4:AC$1569-BE$4:BE$1569))/MAX(1,COUNTIF(AC$4:AC$1569,"&lt;"&amp;BE84+0.01)),BE84))</f>
        <v/>
      </c>
      <c r="BT84" s="9">
        <f>IF(AD84&gt;=BF84,0,IFERROR(BF84+SUMPRODUCT((AD$4:AD$1569&gt;=BF$4:BF$1569)*(AD$4:AD$1569-BF$4:BF$1569))/MAX(1,COUNTIF(AD$4:AD$1569,"&lt;"&amp;BF84+0.01)),BF84))</f>
        <v/>
      </c>
      <c r="BU84" s="9">
        <f>IF(AE84&gt;=BG84,0,IFERROR(BG84+SUMPRODUCT((AE$4:AE$1569&gt;=BG$4:BG$1569)*(AE$4:AE$1569-BG$4:BG$1569))/MAX(1,COUNTIF(AE$4:AE$1569,"&lt;"&amp;BG84+0.01)),BG84))</f>
        <v/>
      </c>
      <c r="BV84" s="9">
        <f>IF(AF84&gt;=BH84,0,IFERROR(BH84+SUMPRODUCT((AF$4:AF$1569&gt;=BH$4:BH$1569)*(AF$4:AF$1569-BH$4:BH$1569))/MAX(1,COUNTIF(AF$4:AF$1569,"&lt;"&amp;BH84+0.01)),BH84))</f>
        <v/>
      </c>
      <c r="BW84" s="9">
        <f>IF(AG84&gt;=BI84,0,IFERROR(BI84+SUMPRODUCT((AG$4:AG$1569&gt;=BI$4:BI$1569)*(AG$4:AG$1569-BI$4:BI$1569))/MAX(1,COUNTIF(AG$4:AG$1569,"&lt;"&amp;BI84+0.01)),BI84))</f>
        <v/>
      </c>
      <c r="BX84" s="9">
        <f>IF(AH84&gt;=BJ84,0,IFERROR(BJ84+SUMPRODUCT((AH$4:AH$1569&gt;=BJ$4:BJ$1569)*(AH$4:AH$1569-BJ$4:BJ$1569))/MAX(1,COUNTIF(AH$4:AH$1569,"&lt;"&amp;BJ84+0.01)),BJ84))</f>
        <v/>
      </c>
      <c r="BY84" s="9">
        <f>IF(AI84&gt;=BK84,0,IFERROR(BK84+SUMPRODUCT((AI$4:AI$1569&gt;=BK$4:BK$1569)*(AI$4:AI$1569-BK$4:BK$1569))/MAX(1,COUNTIF(AI$4:AI$1569,"&lt;"&amp;BK84+0.01)),BK84))</f>
        <v/>
      </c>
      <c r="BZ84" s="9">
        <f>IF(AJ84&gt;=BL84,0,IFERROR(BL84+SUMPRODUCT((AJ$4:AJ$1569&gt;=BL$4:BL$1569)*(AJ$4:AJ$1569-BL$4:BL$1569))/MAX(1,COUNTIF(AJ$4:AJ$1569,"&lt;"&amp;BL84+0.01)),BL84))</f>
        <v/>
      </c>
      <c r="CA84" s="9">
        <f>IF(AK84&gt;=BM84,0,IFERROR(BM84+SUMPRODUCT((AK$4:AK$1569&gt;=BM$4:BM$1569)*(AK$4:AK$1569-BM$4:BM$1569))/MAX(1,COUNTIF(AK$4:AK$1569,"&lt;"&amp;BM84+0.01)),BM84))</f>
        <v/>
      </c>
      <c r="CB84" s="9">
        <f>IF(AL84&gt;=BN84,0,IFERROR(BN84+SUMPRODUCT((AL$4:AL$1569&gt;=BN$4:BN$1569)*(AL$4:AL$1569-BN$4:BN$1569))/MAX(1,COUNTIF(AL$4:AL$1569,"&lt;"&amp;BN84+0.01)),BN84))</f>
        <v/>
      </c>
      <c r="CC84" s="5">
        <f>IF(AO84="🟢","VERDE",IF(AO84="🟡","AMARELO",IF(AO84="🟠","VERMELHO",IF(AO84="🔴","VERMELHO","ROXO"))))</f>
        <v/>
      </c>
      <c r="CD84" s="5" t="inlineStr">
        <is>
          <t>🏢 REDES</t>
        </is>
      </c>
      <c r="CE84" s="5" t="inlineStr">
        <is>
          <t>FITLAND</t>
        </is>
      </c>
    </row>
    <row r="85">
      <c r="A85" s="5" t="inlineStr">
        <is>
          <t>55717635000104</t>
        </is>
      </c>
      <c r="B85" s="5" t="inlineStr">
        <is>
          <t>FRANQUIA FITLAND POMERODE</t>
        </is>
      </c>
      <c r="C85" s="5" t="inlineStr">
        <is>
          <t>06 - INTERNA - FITLAND</t>
        </is>
      </c>
      <c r="D85" s="5" t="inlineStr">
        <is>
          <t>JULIO GADRET</t>
        </is>
      </c>
      <c r="E85" s="5" t="inlineStr">
        <is>
          <t>SC</t>
        </is>
      </c>
      <c r="F85" s="5">
        <f>IFERROR(VLOOKUP(C85,$AS$4:$AT$25,2,FALSE),"")</f>
        <v/>
      </c>
      <c r="G85" s="6">
        <f>IFERROR(VLOOKUP(C85,$AS$4:$AX$25,6,FALSE),"")</f>
        <v/>
      </c>
      <c r="H85" s="5">
        <f>IFERROR(VLOOKUP(C85,$AS$4:$AY$25,7,FALSE),"")</f>
        <v/>
      </c>
      <c r="I85" s="5">
        <f>IFERROR(VLOOKUP(C85,$AS$4:$AZ$25,8,FALSE),"")</f>
        <v/>
      </c>
      <c r="J85" s="7" t="inlineStr">
        <is>
          <t>.</t>
        </is>
      </c>
      <c r="K85" s="5" t="inlineStr">
        <is>
          <t>NACIONAL</t>
        </is>
      </c>
      <c r="L85" s="8" t="n">
        <v>10706.89655172414</v>
      </c>
      <c r="M85" s="9" t="n">
        <v>750</v>
      </c>
      <c r="N85" s="9" t="n">
        <v>775.8620689655172</v>
      </c>
      <c r="O85" s="9" t="n">
        <v>801.7241379310345</v>
      </c>
      <c r="P85" s="9" t="n">
        <v>827.5862068965517</v>
      </c>
      <c r="Q85" s="9" t="n">
        <v>853.448275862069</v>
      </c>
      <c r="R85" s="9" t="n">
        <v>879.3103448275862</v>
      </c>
      <c r="S85" s="9" t="n">
        <v>905.1724137931035</v>
      </c>
      <c r="T85" s="9" t="n">
        <v>931.0344827586207</v>
      </c>
      <c r="U85" s="9" t="n">
        <v>956.8965517241379</v>
      </c>
      <c r="V85" s="9" t="n">
        <v>982.7586206896551</v>
      </c>
      <c r="W85" s="9" t="n">
        <v>1008.620689655172</v>
      </c>
      <c r="X85" s="9" t="n">
        <v>1034.48275862069</v>
      </c>
      <c r="Y85" s="7" t="inlineStr">
        <is>
          <t>.</t>
        </is>
      </c>
      <c r="Z85" s="8">
        <f>SUM(AA85:AL85)</f>
        <v/>
      </c>
      <c r="AA85" s="9" t="n">
        <v>384.07</v>
      </c>
      <c r="AB85" s="9" t="n">
        <v>0</v>
      </c>
      <c r="AC85" s="9" t="n">
        <v>0</v>
      </c>
      <c r="AD85" s="9" t="n">
        <v>0</v>
      </c>
      <c r="AE85" s="9" t="n">
        <v>0</v>
      </c>
      <c r="AF85" s="9" t="n">
        <v>1765.7</v>
      </c>
      <c r="AG85" s="9" t="n">
        <v>0</v>
      </c>
      <c r="AH85" s="9" t="n">
        <v>2303.38</v>
      </c>
      <c r="AI85" s="9" t="n">
        <v>0</v>
      </c>
      <c r="AJ85" s="9" t="n">
        <v>0</v>
      </c>
      <c r="AK85" s="9" t="n">
        <v>1681.06</v>
      </c>
      <c r="AL85" s="9" t="n">
        <v>0</v>
      </c>
      <c r="AM85" s="7" t="inlineStr">
        <is>
          <t>.</t>
        </is>
      </c>
      <c r="AN85" s="6">
        <f>IF(L85=0,0,Z85/L85)</f>
        <v/>
      </c>
      <c r="AO85" s="5">
        <f>IF(AN85="","",IF(AN85&gt;=0.9,"🟢",IF(AN85&gt;=0.7,"🟡",IF(AN85&gt;=0.5,"🟠","🔴"))))</f>
        <v/>
      </c>
      <c r="AP85" s="9">
        <f>IF(L85=0,0,L85-Z85)</f>
        <v/>
      </c>
      <c r="AQ85" s="5">
        <f>IF(Z85=0,"",RANK(Z85,Z$4:Z$1569,0))</f>
        <v/>
      </c>
      <c r="AR85" s="7" t="inlineStr">
        <is>
          <t>.</t>
        </is>
      </c>
      <c r="BA85" s="7" t="inlineStr">
        <is>
          <t>.</t>
        </is>
      </c>
      <c r="BB85" s="9">
        <f>SUM(L$4:L$1569)/COUNTA(A$4:A$1569)</f>
        <v/>
      </c>
      <c r="BC85" s="9">
        <f>SUM(M$4:M$1569)/COUNTA(A$4:A$1569)</f>
        <v/>
      </c>
      <c r="BD85" s="9">
        <f>SUM(N$4:N$1569)/COUNTA(A$4:A$1569)</f>
        <v/>
      </c>
      <c r="BE85" s="9">
        <f>SUM(O$4:O$1569)/COUNTA(A$4:A$1569)</f>
        <v/>
      </c>
      <c r="BF85" s="9">
        <f>SUM(P$4:P$1569)/COUNTA(A$4:A$1569)</f>
        <v/>
      </c>
      <c r="BG85" s="9">
        <f>SUM(Q$4:Q$1569)/COUNTA(A$4:A$1569)</f>
        <v/>
      </c>
      <c r="BH85" s="9">
        <f>SUM(R$4:R$1569)/COUNTA(A$4:A$1569)</f>
        <v/>
      </c>
      <c r="BI85" s="9">
        <f>SUM(S$4:S$1569)/COUNTA(A$4:A$1569)</f>
        <v/>
      </c>
      <c r="BJ85" s="9">
        <f>SUM(T$4:T$1569)/COUNTA(A$4:A$1569)</f>
        <v/>
      </c>
      <c r="BK85" s="9">
        <f>SUM(U$4:U$1569)/COUNTA(A$4:A$1569)</f>
        <v/>
      </c>
      <c r="BL85" s="9">
        <f>SUM(V$4:V$1569)/COUNTA(A$4:A$1569)</f>
        <v/>
      </c>
      <c r="BM85" s="9">
        <f>SUM(W$4:W$1569)/COUNTA(A$4:A$1569)</f>
        <v/>
      </c>
      <c r="BN85" s="9">
        <f>SUM(X$4:X$1569)/COUNTA(A$4:A$1569)</f>
        <v/>
      </c>
      <c r="BO85" s="7" t="inlineStr">
        <is>
          <t>.</t>
        </is>
      </c>
      <c r="BP85" s="9">
        <f>IF(Z85&gt;=BB85,0,IFERROR(BB85+(SUMPRODUCT((Z$4:Z$1569&gt;=BB$4:BB$1569)*(Z$4:Z$1569-BB$4:BB$1569))/MAX(1,COUNTIF(Z$4:Z$1569,"&lt;"&amp;BB85+0.01))),BB85))</f>
        <v/>
      </c>
      <c r="BQ85" s="9">
        <f>IF(AA85&gt;=BC85,0,IFERROR(BC85+SUMPRODUCT((AA$4:AA$1569&gt;=BC$4:BC$1569)*(AA$4:AA$1569-BC$4:BC$1569))/MAX(1,COUNTIF(AA$4:AA$1569,"&lt;"&amp;BC85+0.01)),BC85))</f>
        <v/>
      </c>
      <c r="BR85" s="9">
        <f>IF(AB85&gt;=BD85,0,IFERROR(BD85+SUMPRODUCT((AB$4:AB$1569&gt;=BD$4:BD$1569)*(AB$4:AB$1569-BD$4:BD$1569))/MAX(1,COUNTIF(AB$4:AB$1569,"&lt;"&amp;BD85+0.01)),BD85))</f>
        <v/>
      </c>
      <c r="BS85" s="9">
        <f>IF(AC85&gt;=BE85,0,IFERROR(BE85+SUMPRODUCT((AC$4:AC$1569&gt;=BE$4:BE$1569)*(AC$4:AC$1569-BE$4:BE$1569))/MAX(1,COUNTIF(AC$4:AC$1569,"&lt;"&amp;BE85+0.01)),BE85))</f>
        <v/>
      </c>
      <c r="BT85" s="9">
        <f>IF(AD85&gt;=BF85,0,IFERROR(BF85+SUMPRODUCT((AD$4:AD$1569&gt;=BF$4:BF$1569)*(AD$4:AD$1569-BF$4:BF$1569))/MAX(1,COUNTIF(AD$4:AD$1569,"&lt;"&amp;BF85+0.01)),BF85))</f>
        <v/>
      </c>
      <c r="BU85" s="9">
        <f>IF(AE85&gt;=BG85,0,IFERROR(BG85+SUMPRODUCT((AE$4:AE$1569&gt;=BG$4:BG$1569)*(AE$4:AE$1569-BG$4:BG$1569))/MAX(1,COUNTIF(AE$4:AE$1569,"&lt;"&amp;BG85+0.01)),BG85))</f>
        <v/>
      </c>
      <c r="BV85" s="9">
        <f>IF(AF85&gt;=BH85,0,IFERROR(BH85+SUMPRODUCT((AF$4:AF$1569&gt;=BH$4:BH$1569)*(AF$4:AF$1569-BH$4:BH$1569))/MAX(1,COUNTIF(AF$4:AF$1569,"&lt;"&amp;BH85+0.01)),BH85))</f>
        <v/>
      </c>
      <c r="BW85" s="9">
        <f>IF(AG85&gt;=BI85,0,IFERROR(BI85+SUMPRODUCT((AG$4:AG$1569&gt;=BI$4:BI$1569)*(AG$4:AG$1569-BI$4:BI$1569))/MAX(1,COUNTIF(AG$4:AG$1569,"&lt;"&amp;BI85+0.01)),BI85))</f>
        <v/>
      </c>
      <c r="BX85" s="9">
        <f>IF(AH85&gt;=BJ85,0,IFERROR(BJ85+SUMPRODUCT((AH$4:AH$1569&gt;=BJ$4:BJ$1569)*(AH$4:AH$1569-BJ$4:BJ$1569))/MAX(1,COUNTIF(AH$4:AH$1569,"&lt;"&amp;BJ85+0.01)),BJ85))</f>
        <v/>
      </c>
      <c r="BY85" s="9">
        <f>IF(AI85&gt;=BK85,0,IFERROR(BK85+SUMPRODUCT((AI$4:AI$1569&gt;=BK$4:BK$1569)*(AI$4:AI$1569-BK$4:BK$1569))/MAX(1,COUNTIF(AI$4:AI$1569,"&lt;"&amp;BK85+0.01)),BK85))</f>
        <v/>
      </c>
      <c r="BZ85" s="9">
        <f>IF(AJ85&gt;=BL85,0,IFERROR(BL85+SUMPRODUCT((AJ$4:AJ$1569&gt;=BL$4:BL$1569)*(AJ$4:AJ$1569-BL$4:BL$1569))/MAX(1,COUNTIF(AJ$4:AJ$1569,"&lt;"&amp;BL85+0.01)),BL85))</f>
        <v/>
      </c>
      <c r="CA85" s="9">
        <f>IF(AK85&gt;=BM85,0,IFERROR(BM85+SUMPRODUCT((AK$4:AK$1569&gt;=BM$4:BM$1569)*(AK$4:AK$1569-BM$4:BM$1569))/MAX(1,COUNTIF(AK$4:AK$1569,"&lt;"&amp;BM85+0.01)),BM85))</f>
        <v/>
      </c>
      <c r="CB85" s="9">
        <f>IF(AL85&gt;=BN85,0,IFERROR(BN85+SUMPRODUCT((AL$4:AL$1569&gt;=BN$4:BN$1569)*(AL$4:AL$1569-BN$4:BN$1569))/MAX(1,COUNTIF(AL$4:AL$1569,"&lt;"&amp;BN85+0.01)),BN85))</f>
        <v/>
      </c>
      <c r="CC85" s="5">
        <f>IF(AO85="🟢","VERDE",IF(AO85="🟡","AMARELO",IF(AO85="🟠","VERMELHO",IF(AO85="🔴","VERMELHO","ROXO"))))</f>
        <v/>
      </c>
      <c r="CD85" s="5" t="inlineStr">
        <is>
          <t>🏢 REDES</t>
        </is>
      </c>
      <c r="CE85" s="5" t="inlineStr">
        <is>
          <t>FITLAND</t>
        </is>
      </c>
    </row>
    <row r="86">
      <c r="A86" s="5" t="inlineStr">
        <is>
          <t>43590125000121</t>
        </is>
      </c>
      <c r="B86" s="5" t="inlineStr">
        <is>
          <t>GRAO E VIDA</t>
        </is>
      </c>
      <c r="C86" s="5" t="inlineStr">
        <is>
          <t>06 - SEM GRUPO</t>
        </is>
      </c>
      <c r="D86" s="5" t="inlineStr">
        <is>
          <t>LARISSA PADILHA</t>
        </is>
      </c>
      <c r="E86" s="5" t="inlineStr">
        <is>
          <t>MG</t>
        </is>
      </c>
      <c r="F86" s="5">
        <f>IFERROR(VLOOKUP(C86,$AS$4:$AT$25,2,FALSE),"")</f>
        <v/>
      </c>
      <c r="G86" s="6">
        <f>IFERROR(VLOOKUP(C86,$AS$4:$AX$25,6,FALSE),"")</f>
        <v/>
      </c>
      <c r="H86" s="5">
        <f>IFERROR(VLOOKUP(C86,$AS$4:$AY$25,7,FALSE),"")</f>
        <v/>
      </c>
      <c r="I86" s="5">
        <f>IFERROR(VLOOKUP(C86,$AS$4:$AZ$25,8,FALSE),"")</f>
        <v/>
      </c>
      <c r="J86" s="7" t="inlineStr">
        <is>
          <t>.</t>
        </is>
      </c>
      <c r="K86" s="5" t="inlineStr">
        <is>
          <t>RJ + ES + MG</t>
        </is>
      </c>
      <c r="L86" s="8" t="n">
        <v>1028.571428571429</v>
      </c>
      <c r="M86" s="9" t="n">
        <v>85.71428571428571</v>
      </c>
      <c r="N86" s="9" t="n">
        <v>85.71428571428571</v>
      </c>
      <c r="O86" s="9" t="n">
        <v>85.71428571428571</v>
      </c>
      <c r="P86" s="9" t="n">
        <v>85.71428571428571</v>
      </c>
      <c r="Q86" s="9" t="n">
        <v>85.71428571428571</v>
      </c>
      <c r="R86" s="9" t="n">
        <v>85.71428571428571</v>
      </c>
      <c r="S86" s="9" t="n">
        <v>85.71428571428571</v>
      </c>
      <c r="T86" s="9" t="n">
        <v>85.71428571428571</v>
      </c>
      <c r="U86" s="9" t="n">
        <v>85.71428571428571</v>
      </c>
      <c r="V86" s="9" t="n">
        <v>85.71428571428571</v>
      </c>
      <c r="W86" s="9" t="n">
        <v>85.71428571428571</v>
      </c>
      <c r="X86" s="9" t="n">
        <v>85.71428571428571</v>
      </c>
      <c r="Y86" s="7" t="inlineStr">
        <is>
          <t>.</t>
        </is>
      </c>
      <c r="Z86" s="8">
        <f>SUM(AA86:AL86)</f>
        <v/>
      </c>
      <c r="AA86" s="9" t="n">
        <v>0</v>
      </c>
      <c r="AB86" s="9" t="n">
        <v>0</v>
      </c>
      <c r="AC86" s="9" t="n">
        <v>0</v>
      </c>
      <c r="AD86" s="9" t="n">
        <v>0</v>
      </c>
      <c r="AE86" s="9" t="n">
        <v>0</v>
      </c>
      <c r="AF86" s="9" t="n">
        <v>0</v>
      </c>
      <c r="AG86" s="9" t="n">
        <v>0</v>
      </c>
      <c r="AH86" s="9" t="n">
        <v>0</v>
      </c>
      <c r="AI86" s="9" t="n">
        <v>0</v>
      </c>
      <c r="AJ86" s="9" t="n">
        <v>3075.94</v>
      </c>
      <c r="AK86" s="9" t="n">
        <v>3162.59</v>
      </c>
      <c r="AL86" s="9" t="n">
        <v>0</v>
      </c>
      <c r="AM86" s="7" t="inlineStr">
        <is>
          <t>.</t>
        </is>
      </c>
      <c r="AN86" s="6">
        <f>IF(L86=0,0,Z86/L86)</f>
        <v/>
      </c>
      <c r="AO86" s="5">
        <f>IF(AN86="","",IF(AN86&gt;=0.9,"🟢",IF(AN86&gt;=0.7,"🟡",IF(AN86&gt;=0.5,"🟠","🔴"))))</f>
        <v/>
      </c>
      <c r="AP86" s="9">
        <f>IF(L86=0,0,L86-Z86)</f>
        <v/>
      </c>
      <c r="AQ86" s="5">
        <f>IF(Z86=0,"",RANK(Z86,Z$4:Z$1569,0))</f>
        <v/>
      </c>
      <c r="AR86" s="7" t="inlineStr">
        <is>
          <t>.</t>
        </is>
      </c>
      <c r="BA86" s="7" t="inlineStr">
        <is>
          <t>.</t>
        </is>
      </c>
      <c r="BB86" s="9">
        <f>SUM(L$4:L$1569)/COUNTA(A$4:A$1569)</f>
        <v/>
      </c>
      <c r="BC86" s="9">
        <f>SUM(M$4:M$1569)/COUNTA(A$4:A$1569)</f>
        <v/>
      </c>
      <c r="BD86" s="9">
        <f>SUM(N$4:N$1569)/COUNTA(A$4:A$1569)</f>
        <v/>
      </c>
      <c r="BE86" s="9">
        <f>SUM(O$4:O$1569)/COUNTA(A$4:A$1569)</f>
        <v/>
      </c>
      <c r="BF86" s="9">
        <f>SUM(P$4:P$1569)/COUNTA(A$4:A$1569)</f>
        <v/>
      </c>
      <c r="BG86" s="9">
        <f>SUM(Q$4:Q$1569)/COUNTA(A$4:A$1569)</f>
        <v/>
      </c>
      <c r="BH86" s="9">
        <f>SUM(R$4:R$1569)/COUNTA(A$4:A$1569)</f>
        <v/>
      </c>
      <c r="BI86" s="9">
        <f>SUM(S$4:S$1569)/COUNTA(A$4:A$1569)</f>
        <v/>
      </c>
      <c r="BJ86" s="9">
        <f>SUM(T$4:T$1569)/COUNTA(A$4:A$1569)</f>
        <v/>
      </c>
      <c r="BK86" s="9">
        <f>SUM(U$4:U$1569)/COUNTA(A$4:A$1569)</f>
        <v/>
      </c>
      <c r="BL86" s="9">
        <f>SUM(V$4:V$1569)/COUNTA(A$4:A$1569)</f>
        <v/>
      </c>
      <c r="BM86" s="9">
        <f>SUM(W$4:W$1569)/COUNTA(A$4:A$1569)</f>
        <v/>
      </c>
      <c r="BN86" s="9">
        <f>SUM(X$4:X$1569)/COUNTA(A$4:A$1569)</f>
        <v/>
      </c>
      <c r="BO86" s="7" t="inlineStr">
        <is>
          <t>.</t>
        </is>
      </c>
      <c r="BP86" s="9">
        <f>IF(Z86&gt;=BB86,0,IFERROR(BB86+(SUMPRODUCT((Z$4:Z$1569&gt;=BB$4:BB$1569)*(Z$4:Z$1569-BB$4:BB$1569))/MAX(1,COUNTIF(Z$4:Z$1569,"&lt;"&amp;BB86+0.01))),BB86))</f>
        <v/>
      </c>
      <c r="BQ86" s="9">
        <f>IF(AA86&gt;=BC86,0,IFERROR(BC86+SUMPRODUCT((AA$4:AA$1569&gt;=BC$4:BC$1569)*(AA$4:AA$1569-BC$4:BC$1569))/MAX(1,COUNTIF(AA$4:AA$1569,"&lt;"&amp;BC86+0.01)),BC86))</f>
        <v/>
      </c>
      <c r="BR86" s="9">
        <f>IF(AB86&gt;=BD86,0,IFERROR(BD86+SUMPRODUCT((AB$4:AB$1569&gt;=BD$4:BD$1569)*(AB$4:AB$1569-BD$4:BD$1569))/MAX(1,COUNTIF(AB$4:AB$1569,"&lt;"&amp;BD86+0.01)),BD86))</f>
        <v/>
      </c>
      <c r="BS86" s="9">
        <f>IF(AC86&gt;=BE86,0,IFERROR(BE86+SUMPRODUCT((AC$4:AC$1569&gt;=BE$4:BE$1569)*(AC$4:AC$1569-BE$4:BE$1569))/MAX(1,COUNTIF(AC$4:AC$1569,"&lt;"&amp;BE86+0.01)),BE86))</f>
        <v/>
      </c>
      <c r="BT86" s="9">
        <f>IF(AD86&gt;=BF86,0,IFERROR(BF86+SUMPRODUCT((AD$4:AD$1569&gt;=BF$4:BF$1569)*(AD$4:AD$1569-BF$4:BF$1569))/MAX(1,COUNTIF(AD$4:AD$1569,"&lt;"&amp;BF86+0.01)),BF86))</f>
        <v/>
      </c>
      <c r="BU86" s="9">
        <f>IF(AE86&gt;=BG86,0,IFERROR(BG86+SUMPRODUCT((AE$4:AE$1569&gt;=BG$4:BG$1569)*(AE$4:AE$1569-BG$4:BG$1569))/MAX(1,COUNTIF(AE$4:AE$1569,"&lt;"&amp;BG86+0.01)),BG86))</f>
        <v/>
      </c>
      <c r="BV86" s="9">
        <f>IF(AF86&gt;=BH86,0,IFERROR(BH86+SUMPRODUCT((AF$4:AF$1569&gt;=BH$4:BH$1569)*(AF$4:AF$1569-BH$4:BH$1569))/MAX(1,COUNTIF(AF$4:AF$1569,"&lt;"&amp;BH86+0.01)),BH86))</f>
        <v/>
      </c>
      <c r="BW86" s="9">
        <f>IF(AG86&gt;=BI86,0,IFERROR(BI86+SUMPRODUCT((AG$4:AG$1569&gt;=BI$4:BI$1569)*(AG$4:AG$1569-BI$4:BI$1569))/MAX(1,COUNTIF(AG$4:AG$1569,"&lt;"&amp;BI86+0.01)),BI86))</f>
        <v/>
      </c>
      <c r="BX86" s="9">
        <f>IF(AH86&gt;=BJ86,0,IFERROR(BJ86+SUMPRODUCT((AH$4:AH$1569&gt;=BJ$4:BJ$1569)*(AH$4:AH$1569-BJ$4:BJ$1569))/MAX(1,COUNTIF(AH$4:AH$1569,"&lt;"&amp;BJ86+0.01)),BJ86))</f>
        <v/>
      </c>
      <c r="BY86" s="9">
        <f>IF(AI86&gt;=BK86,0,IFERROR(BK86+SUMPRODUCT((AI$4:AI$1569&gt;=BK$4:BK$1569)*(AI$4:AI$1569-BK$4:BK$1569))/MAX(1,COUNTIF(AI$4:AI$1569,"&lt;"&amp;BK86+0.01)),BK86))</f>
        <v/>
      </c>
      <c r="BZ86" s="9">
        <f>IF(AJ86&gt;=BL86,0,IFERROR(BL86+SUMPRODUCT((AJ$4:AJ$1569&gt;=BL$4:BL$1569)*(AJ$4:AJ$1569-BL$4:BL$1569))/MAX(1,COUNTIF(AJ$4:AJ$1569,"&lt;"&amp;BL86+0.01)),BL86))</f>
        <v/>
      </c>
      <c r="CA86" s="9">
        <f>IF(AK86&gt;=BM86,0,IFERROR(BM86+SUMPRODUCT((AK$4:AK$1569&gt;=BM$4:BM$1569)*(AK$4:AK$1569-BM$4:BM$1569))/MAX(1,COUNTIF(AK$4:AK$1569,"&lt;"&amp;BM86+0.01)),BM86))</f>
        <v/>
      </c>
      <c r="CB86" s="9">
        <f>IF(AL86&gt;=BN86,0,IFERROR(BN86+SUMPRODUCT((AL$4:AL$1569&gt;=BN$4:BN$1569)*(AL$4:AL$1569-BN$4:BN$1569))/MAX(1,COUNTIF(AL$4:AL$1569,"&lt;"&amp;BN86+0.01)),BN86))</f>
        <v/>
      </c>
      <c r="CC86" s="5">
        <f>IF(AO86="🟢","VERDE",IF(AO86="🟡","AMARELO",IF(AO86="🟠","VERMELHO",IF(AO86="🔴","VERMELHO","ROXO"))))</f>
        <v/>
      </c>
      <c r="CD86" s="5" t="inlineStr">
        <is>
          <t>🌎 REGIÕES</t>
        </is>
      </c>
      <c r="CE86" s="5" t="inlineStr">
        <is>
          <t>SEM REDE</t>
        </is>
      </c>
    </row>
    <row r="87">
      <c r="A87" s="5" t="inlineStr">
        <is>
          <t>76726884000128</t>
        </is>
      </c>
      <c r="B87" s="5" t="inlineStr">
        <is>
          <t>INSTITUICAO ADVENTISTA SUL BRASILEIRA DE EDUCACAO</t>
        </is>
      </c>
      <c r="C87" s="5" t="inlineStr">
        <is>
          <t>06 - SEM GRUPO</t>
        </is>
      </c>
      <c r="D87" s="5" t="inlineStr">
        <is>
          <t>HEMANUELE DITZEL (MANU)</t>
        </is>
      </c>
      <c r="E87" s="5" t="inlineStr">
        <is>
          <t>PR</t>
        </is>
      </c>
      <c r="F87" s="5">
        <f>IFERROR(VLOOKUP(C87,$AS$4:$AT$25,2,FALSE),"")</f>
        <v/>
      </c>
      <c r="G87" s="6">
        <f>IFERROR(VLOOKUP(C87,$AS$4:$AX$25,6,FALSE),"")</f>
        <v/>
      </c>
      <c r="H87" s="5">
        <f>IFERROR(VLOOKUP(C87,$AS$4:$AY$25,7,FALSE),"")</f>
        <v/>
      </c>
      <c r="I87" s="5">
        <f>IFERROR(VLOOKUP(C87,$AS$4:$AZ$25,8,FALSE),"")</f>
        <v/>
      </c>
      <c r="J87" s="7" t="inlineStr">
        <is>
          <t>.</t>
        </is>
      </c>
      <c r="K87" s="5" t="inlineStr">
        <is>
          <t>SUL</t>
        </is>
      </c>
      <c r="L87" s="8" t="n">
        <v>1613.793103448276</v>
      </c>
      <c r="M87" s="9" t="n">
        <v>124.1379310344828</v>
      </c>
      <c r="N87" s="9" t="n">
        <v>124.1379310344828</v>
      </c>
      <c r="O87" s="9" t="n">
        <v>129.3103448275862</v>
      </c>
      <c r="P87" s="9" t="n">
        <v>129.3103448275862</v>
      </c>
      <c r="Q87" s="9" t="n">
        <v>129.3103448275862</v>
      </c>
      <c r="R87" s="9" t="n">
        <v>134.4827586206897</v>
      </c>
      <c r="S87" s="9" t="n">
        <v>134.4827586206897</v>
      </c>
      <c r="T87" s="9" t="n">
        <v>139.6551724137931</v>
      </c>
      <c r="U87" s="9" t="n">
        <v>139.6551724137931</v>
      </c>
      <c r="V87" s="9" t="n">
        <v>139.6551724137931</v>
      </c>
      <c r="W87" s="9" t="n">
        <v>144.8275862068965</v>
      </c>
      <c r="X87" s="9" t="n">
        <v>144.8275862068965</v>
      </c>
      <c r="Y87" s="7" t="inlineStr">
        <is>
          <t>.</t>
        </is>
      </c>
      <c r="Z87" s="8">
        <f>SUM(AA87:AL87)</f>
        <v/>
      </c>
      <c r="AA87" s="9" t="n">
        <v>0</v>
      </c>
      <c r="AB87" s="9" t="n">
        <v>5053.32</v>
      </c>
      <c r="AC87" s="9" t="n">
        <v>0</v>
      </c>
      <c r="AD87" s="9" t="n">
        <v>0</v>
      </c>
      <c r="AE87" s="9" t="n">
        <v>0</v>
      </c>
      <c r="AF87" s="9" t="n">
        <v>0</v>
      </c>
      <c r="AG87" s="9" t="n">
        <v>0</v>
      </c>
      <c r="AH87" s="9" t="n">
        <v>0</v>
      </c>
      <c r="AI87" s="9" t="n">
        <v>0</v>
      </c>
      <c r="AJ87" s="9" t="n">
        <v>0</v>
      </c>
      <c r="AK87" s="9" t="n">
        <v>0</v>
      </c>
      <c r="AL87" s="9" t="n">
        <v>978.46</v>
      </c>
      <c r="AM87" s="7" t="inlineStr">
        <is>
          <t>.</t>
        </is>
      </c>
      <c r="AN87" s="6">
        <f>IF(L87=0,0,Z87/L87)</f>
        <v/>
      </c>
      <c r="AO87" s="5">
        <f>IF(AN87="","",IF(AN87&gt;=0.9,"🟢",IF(AN87&gt;=0.7,"🟡",IF(AN87&gt;=0.5,"🟠","🔴"))))</f>
        <v/>
      </c>
      <c r="AP87" s="9">
        <f>IF(L87=0,0,L87-Z87)</f>
        <v/>
      </c>
      <c r="AQ87" s="5">
        <f>IF(Z87=0,"",RANK(Z87,Z$4:Z$1569,0))</f>
        <v/>
      </c>
      <c r="AR87" s="7" t="inlineStr">
        <is>
          <t>.</t>
        </is>
      </c>
      <c r="BA87" s="7" t="inlineStr">
        <is>
          <t>.</t>
        </is>
      </c>
      <c r="BB87" s="9">
        <f>SUM(L$4:L$1569)/COUNTA(A$4:A$1569)</f>
        <v/>
      </c>
      <c r="BC87" s="9">
        <f>SUM(M$4:M$1569)/COUNTA(A$4:A$1569)</f>
        <v/>
      </c>
      <c r="BD87" s="9">
        <f>SUM(N$4:N$1569)/COUNTA(A$4:A$1569)</f>
        <v/>
      </c>
      <c r="BE87" s="9">
        <f>SUM(O$4:O$1569)/COUNTA(A$4:A$1569)</f>
        <v/>
      </c>
      <c r="BF87" s="9">
        <f>SUM(P$4:P$1569)/COUNTA(A$4:A$1569)</f>
        <v/>
      </c>
      <c r="BG87" s="9">
        <f>SUM(Q$4:Q$1569)/COUNTA(A$4:A$1569)</f>
        <v/>
      </c>
      <c r="BH87" s="9">
        <f>SUM(R$4:R$1569)/COUNTA(A$4:A$1569)</f>
        <v/>
      </c>
      <c r="BI87" s="9">
        <f>SUM(S$4:S$1569)/COUNTA(A$4:A$1569)</f>
        <v/>
      </c>
      <c r="BJ87" s="9">
        <f>SUM(T$4:T$1569)/COUNTA(A$4:A$1569)</f>
        <v/>
      </c>
      <c r="BK87" s="9">
        <f>SUM(U$4:U$1569)/COUNTA(A$4:A$1569)</f>
        <v/>
      </c>
      <c r="BL87" s="9">
        <f>SUM(V$4:V$1569)/COUNTA(A$4:A$1569)</f>
        <v/>
      </c>
      <c r="BM87" s="9">
        <f>SUM(W$4:W$1569)/COUNTA(A$4:A$1569)</f>
        <v/>
      </c>
      <c r="BN87" s="9">
        <f>SUM(X$4:X$1569)/COUNTA(A$4:A$1569)</f>
        <v/>
      </c>
      <c r="BO87" s="7" t="inlineStr">
        <is>
          <t>.</t>
        </is>
      </c>
      <c r="BP87" s="9">
        <f>IF(Z87&gt;=BB87,0,IFERROR(BB87+(SUMPRODUCT((Z$4:Z$1569&gt;=BB$4:BB$1569)*(Z$4:Z$1569-BB$4:BB$1569))/MAX(1,COUNTIF(Z$4:Z$1569,"&lt;"&amp;BB87+0.01))),BB87))</f>
        <v/>
      </c>
      <c r="BQ87" s="9">
        <f>IF(AA87&gt;=BC87,0,IFERROR(BC87+SUMPRODUCT((AA$4:AA$1569&gt;=BC$4:BC$1569)*(AA$4:AA$1569-BC$4:BC$1569))/MAX(1,COUNTIF(AA$4:AA$1569,"&lt;"&amp;BC87+0.01)),BC87))</f>
        <v/>
      </c>
      <c r="BR87" s="9">
        <f>IF(AB87&gt;=BD87,0,IFERROR(BD87+SUMPRODUCT((AB$4:AB$1569&gt;=BD$4:BD$1569)*(AB$4:AB$1569-BD$4:BD$1569))/MAX(1,COUNTIF(AB$4:AB$1569,"&lt;"&amp;BD87+0.01)),BD87))</f>
        <v/>
      </c>
      <c r="BS87" s="9">
        <f>IF(AC87&gt;=BE87,0,IFERROR(BE87+SUMPRODUCT((AC$4:AC$1569&gt;=BE$4:BE$1569)*(AC$4:AC$1569-BE$4:BE$1569))/MAX(1,COUNTIF(AC$4:AC$1569,"&lt;"&amp;BE87+0.01)),BE87))</f>
        <v/>
      </c>
      <c r="BT87" s="9">
        <f>IF(AD87&gt;=BF87,0,IFERROR(BF87+SUMPRODUCT((AD$4:AD$1569&gt;=BF$4:BF$1569)*(AD$4:AD$1569-BF$4:BF$1569))/MAX(1,COUNTIF(AD$4:AD$1569,"&lt;"&amp;BF87+0.01)),BF87))</f>
        <v/>
      </c>
      <c r="BU87" s="9">
        <f>IF(AE87&gt;=BG87,0,IFERROR(BG87+SUMPRODUCT((AE$4:AE$1569&gt;=BG$4:BG$1569)*(AE$4:AE$1569-BG$4:BG$1569))/MAX(1,COUNTIF(AE$4:AE$1569,"&lt;"&amp;BG87+0.01)),BG87))</f>
        <v/>
      </c>
      <c r="BV87" s="9">
        <f>IF(AF87&gt;=BH87,0,IFERROR(BH87+SUMPRODUCT((AF$4:AF$1569&gt;=BH$4:BH$1569)*(AF$4:AF$1569-BH$4:BH$1569))/MAX(1,COUNTIF(AF$4:AF$1569,"&lt;"&amp;BH87+0.01)),BH87))</f>
        <v/>
      </c>
      <c r="BW87" s="9">
        <f>IF(AG87&gt;=BI87,0,IFERROR(BI87+SUMPRODUCT((AG$4:AG$1569&gt;=BI$4:BI$1569)*(AG$4:AG$1569-BI$4:BI$1569))/MAX(1,COUNTIF(AG$4:AG$1569,"&lt;"&amp;BI87+0.01)),BI87))</f>
        <v/>
      </c>
      <c r="BX87" s="9">
        <f>IF(AH87&gt;=BJ87,0,IFERROR(BJ87+SUMPRODUCT((AH$4:AH$1569&gt;=BJ$4:BJ$1569)*(AH$4:AH$1569-BJ$4:BJ$1569))/MAX(1,COUNTIF(AH$4:AH$1569,"&lt;"&amp;BJ87+0.01)),BJ87))</f>
        <v/>
      </c>
      <c r="BY87" s="9">
        <f>IF(AI87&gt;=BK87,0,IFERROR(BK87+SUMPRODUCT((AI$4:AI$1569&gt;=BK$4:BK$1569)*(AI$4:AI$1569-BK$4:BK$1569))/MAX(1,COUNTIF(AI$4:AI$1569,"&lt;"&amp;BK87+0.01)),BK87))</f>
        <v/>
      </c>
      <c r="BZ87" s="9">
        <f>IF(AJ87&gt;=BL87,0,IFERROR(BL87+SUMPRODUCT((AJ$4:AJ$1569&gt;=BL$4:BL$1569)*(AJ$4:AJ$1569-BL$4:BL$1569))/MAX(1,COUNTIF(AJ$4:AJ$1569,"&lt;"&amp;BL87+0.01)),BL87))</f>
        <v/>
      </c>
      <c r="CA87" s="9">
        <f>IF(AK87&gt;=BM87,0,IFERROR(BM87+SUMPRODUCT((AK$4:AK$1569&gt;=BM$4:BM$1569)*(AK$4:AK$1569-BM$4:BM$1569))/MAX(1,COUNTIF(AK$4:AK$1569,"&lt;"&amp;BM87+0.01)),BM87))</f>
        <v/>
      </c>
      <c r="CB87" s="9">
        <f>IF(AL87&gt;=BN87,0,IFERROR(BN87+SUMPRODUCT((AL$4:AL$1569&gt;=BN$4:BN$1569)*(AL$4:AL$1569-BN$4:BN$1569))/MAX(1,COUNTIF(AL$4:AL$1569,"&lt;"&amp;BN87+0.01)),BN87))</f>
        <v/>
      </c>
      <c r="CC87" s="5">
        <f>IF(AO87="🟢","VERDE",IF(AO87="🟡","AMARELO",IF(AO87="🟠","VERMELHO",IF(AO87="🔴","VERMELHO","ROXO"))))</f>
        <v/>
      </c>
      <c r="CD87" s="5" t="inlineStr">
        <is>
          <t>🌎 REGIÕES</t>
        </is>
      </c>
      <c r="CE87" s="5" t="inlineStr">
        <is>
          <t>SEM REDE</t>
        </is>
      </c>
    </row>
    <row r="88">
      <c r="A88" s="5" t="inlineStr">
        <is>
          <t>43732530000137</t>
        </is>
      </c>
      <c r="B88" s="5" t="inlineStr">
        <is>
          <t>FIT SJB</t>
        </is>
      </c>
      <c r="C88" s="5" t="inlineStr">
        <is>
          <t>06 - INTERNA - FITLAND</t>
        </is>
      </c>
      <c r="D88" s="5" t="inlineStr">
        <is>
          <t>JULIO GADRET</t>
        </is>
      </c>
      <c r="E88" s="5" t="inlineStr">
        <is>
          <t>SC</t>
        </is>
      </c>
      <c r="F88" s="5">
        <f>IFERROR(VLOOKUP(C88,$AS$4:$AT$25,2,FALSE),"")</f>
        <v/>
      </c>
      <c r="G88" s="6">
        <f>IFERROR(VLOOKUP(C88,$AS$4:$AX$25,6,FALSE),"")</f>
        <v/>
      </c>
      <c r="H88" s="5">
        <f>IFERROR(VLOOKUP(C88,$AS$4:$AY$25,7,FALSE),"")</f>
        <v/>
      </c>
      <c r="I88" s="5">
        <f>IFERROR(VLOOKUP(C88,$AS$4:$AZ$25,8,FALSE),"")</f>
        <v/>
      </c>
      <c r="J88" s="7" t="inlineStr">
        <is>
          <t>.</t>
        </is>
      </c>
      <c r="K88" s="5" t="inlineStr">
        <is>
          <t>NACIONAL</t>
        </is>
      </c>
      <c r="L88" s="8" t="n">
        <v>10706.89655172414</v>
      </c>
      <c r="M88" s="9" t="n">
        <v>750</v>
      </c>
      <c r="N88" s="9" t="n">
        <v>775.8620689655172</v>
      </c>
      <c r="O88" s="9" t="n">
        <v>801.7241379310345</v>
      </c>
      <c r="P88" s="9" t="n">
        <v>827.5862068965517</v>
      </c>
      <c r="Q88" s="9" t="n">
        <v>853.448275862069</v>
      </c>
      <c r="R88" s="9" t="n">
        <v>879.3103448275862</v>
      </c>
      <c r="S88" s="9" t="n">
        <v>905.1724137931035</v>
      </c>
      <c r="T88" s="9" t="n">
        <v>931.0344827586207</v>
      </c>
      <c r="U88" s="9" t="n">
        <v>956.8965517241379</v>
      </c>
      <c r="V88" s="9" t="n">
        <v>982.7586206896551</v>
      </c>
      <c r="W88" s="9" t="n">
        <v>1008.620689655172</v>
      </c>
      <c r="X88" s="9" t="n">
        <v>1034.48275862069</v>
      </c>
      <c r="Y88" s="7" t="inlineStr">
        <is>
          <t>.</t>
        </is>
      </c>
      <c r="Z88" s="8">
        <f>SUM(AA88:AL88)</f>
        <v/>
      </c>
      <c r="AA88" s="9" t="n">
        <v>0</v>
      </c>
      <c r="AB88" s="9" t="n">
        <v>0</v>
      </c>
      <c r="AC88" s="9" t="n">
        <v>0</v>
      </c>
      <c r="AD88" s="9" t="n">
        <v>0</v>
      </c>
      <c r="AE88" s="9" t="n">
        <v>693</v>
      </c>
      <c r="AF88" s="9" t="n">
        <v>2345.4</v>
      </c>
      <c r="AG88" s="9" t="n">
        <v>0</v>
      </c>
      <c r="AH88" s="9" t="n">
        <v>1566.56</v>
      </c>
      <c r="AI88" s="9" t="n">
        <v>1304.15</v>
      </c>
      <c r="AJ88" s="9" t="n">
        <v>0</v>
      </c>
      <c r="AK88" s="9" t="n">
        <v>0</v>
      </c>
      <c r="AL88" s="9" t="n">
        <v>0</v>
      </c>
      <c r="AM88" s="7" t="inlineStr">
        <is>
          <t>.</t>
        </is>
      </c>
      <c r="AN88" s="6">
        <f>IF(L88=0,0,Z88/L88)</f>
        <v/>
      </c>
      <c r="AO88" s="5">
        <f>IF(AN88="","",IF(AN88&gt;=0.9,"🟢",IF(AN88&gt;=0.7,"🟡",IF(AN88&gt;=0.5,"🟠","🔴"))))</f>
        <v/>
      </c>
      <c r="AP88" s="9">
        <f>IF(L88=0,0,L88-Z88)</f>
        <v/>
      </c>
      <c r="AQ88" s="5">
        <f>IF(Z88=0,"",RANK(Z88,Z$4:Z$1569,0))</f>
        <v/>
      </c>
      <c r="AR88" s="7" t="inlineStr">
        <is>
          <t>.</t>
        </is>
      </c>
      <c r="BA88" s="7" t="inlineStr">
        <is>
          <t>.</t>
        </is>
      </c>
      <c r="BB88" s="9">
        <f>SUM(L$4:L$1569)/COUNTA(A$4:A$1569)</f>
        <v/>
      </c>
      <c r="BC88" s="9">
        <f>SUM(M$4:M$1569)/COUNTA(A$4:A$1569)</f>
        <v/>
      </c>
      <c r="BD88" s="9">
        <f>SUM(N$4:N$1569)/COUNTA(A$4:A$1569)</f>
        <v/>
      </c>
      <c r="BE88" s="9">
        <f>SUM(O$4:O$1569)/COUNTA(A$4:A$1569)</f>
        <v/>
      </c>
      <c r="BF88" s="9">
        <f>SUM(P$4:P$1569)/COUNTA(A$4:A$1569)</f>
        <v/>
      </c>
      <c r="BG88" s="9">
        <f>SUM(Q$4:Q$1569)/COUNTA(A$4:A$1569)</f>
        <v/>
      </c>
      <c r="BH88" s="9">
        <f>SUM(R$4:R$1569)/COUNTA(A$4:A$1569)</f>
        <v/>
      </c>
      <c r="BI88" s="9">
        <f>SUM(S$4:S$1569)/COUNTA(A$4:A$1569)</f>
        <v/>
      </c>
      <c r="BJ88" s="9">
        <f>SUM(T$4:T$1569)/COUNTA(A$4:A$1569)</f>
        <v/>
      </c>
      <c r="BK88" s="9">
        <f>SUM(U$4:U$1569)/COUNTA(A$4:A$1569)</f>
        <v/>
      </c>
      <c r="BL88" s="9">
        <f>SUM(V$4:V$1569)/COUNTA(A$4:A$1569)</f>
        <v/>
      </c>
      <c r="BM88" s="9">
        <f>SUM(W$4:W$1569)/COUNTA(A$4:A$1569)</f>
        <v/>
      </c>
      <c r="BN88" s="9">
        <f>SUM(X$4:X$1569)/COUNTA(A$4:A$1569)</f>
        <v/>
      </c>
      <c r="BO88" s="7" t="inlineStr">
        <is>
          <t>.</t>
        </is>
      </c>
      <c r="BP88" s="9">
        <f>IF(Z88&gt;=BB88,0,IFERROR(BB88+(SUMPRODUCT((Z$4:Z$1569&gt;=BB$4:BB$1569)*(Z$4:Z$1569-BB$4:BB$1569))/MAX(1,COUNTIF(Z$4:Z$1569,"&lt;"&amp;BB88+0.01))),BB88))</f>
        <v/>
      </c>
      <c r="BQ88" s="9">
        <f>IF(AA88&gt;=BC88,0,IFERROR(BC88+SUMPRODUCT((AA$4:AA$1569&gt;=BC$4:BC$1569)*(AA$4:AA$1569-BC$4:BC$1569))/MAX(1,COUNTIF(AA$4:AA$1569,"&lt;"&amp;BC88+0.01)),BC88))</f>
        <v/>
      </c>
      <c r="BR88" s="9">
        <f>IF(AB88&gt;=BD88,0,IFERROR(BD88+SUMPRODUCT((AB$4:AB$1569&gt;=BD$4:BD$1569)*(AB$4:AB$1569-BD$4:BD$1569))/MAX(1,COUNTIF(AB$4:AB$1569,"&lt;"&amp;BD88+0.01)),BD88))</f>
        <v/>
      </c>
      <c r="BS88" s="9">
        <f>IF(AC88&gt;=BE88,0,IFERROR(BE88+SUMPRODUCT((AC$4:AC$1569&gt;=BE$4:BE$1569)*(AC$4:AC$1569-BE$4:BE$1569))/MAX(1,COUNTIF(AC$4:AC$1569,"&lt;"&amp;BE88+0.01)),BE88))</f>
        <v/>
      </c>
      <c r="BT88" s="9">
        <f>IF(AD88&gt;=BF88,0,IFERROR(BF88+SUMPRODUCT((AD$4:AD$1569&gt;=BF$4:BF$1569)*(AD$4:AD$1569-BF$4:BF$1569))/MAX(1,COUNTIF(AD$4:AD$1569,"&lt;"&amp;BF88+0.01)),BF88))</f>
        <v/>
      </c>
      <c r="BU88" s="9">
        <f>IF(AE88&gt;=BG88,0,IFERROR(BG88+SUMPRODUCT((AE$4:AE$1569&gt;=BG$4:BG$1569)*(AE$4:AE$1569-BG$4:BG$1569))/MAX(1,COUNTIF(AE$4:AE$1569,"&lt;"&amp;BG88+0.01)),BG88))</f>
        <v/>
      </c>
      <c r="BV88" s="9">
        <f>IF(AF88&gt;=BH88,0,IFERROR(BH88+SUMPRODUCT((AF$4:AF$1569&gt;=BH$4:BH$1569)*(AF$4:AF$1569-BH$4:BH$1569))/MAX(1,COUNTIF(AF$4:AF$1569,"&lt;"&amp;BH88+0.01)),BH88))</f>
        <v/>
      </c>
      <c r="BW88" s="9">
        <f>IF(AG88&gt;=BI88,0,IFERROR(BI88+SUMPRODUCT((AG$4:AG$1569&gt;=BI$4:BI$1569)*(AG$4:AG$1569-BI$4:BI$1569))/MAX(1,COUNTIF(AG$4:AG$1569,"&lt;"&amp;BI88+0.01)),BI88))</f>
        <v/>
      </c>
      <c r="BX88" s="9">
        <f>IF(AH88&gt;=BJ88,0,IFERROR(BJ88+SUMPRODUCT((AH$4:AH$1569&gt;=BJ$4:BJ$1569)*(AH$4:AH$1569-BJ$4:BJ$1569))/MAX(1,COUNTIF(AH$4:AH$1569,"&lt;"&amp;BJ88+0.01)),BJ88))</f>
        <v/>
      </c>
      <c r="BY88" s="9">
        <f>IF(AI88&gt;=BK88,0,IFERROR(BK88+SUMPRODUCT((AI$4:AI$1569&gt;=BK$4:BK$1569)*(AI$4:AI$1569-BK$4:BK$1569))/MAX(1,COUNTIF(AI$4:AI$1569,"&lt;"&amp;BK88+0.01)),BK88))</f>
        <v/>
      </c>
      <c r="BZ88" s="9">
        <f>IF(AJ88&gt;=BL88,0,IFERROR(BL88+SUMPRODUCT((AJ$4:AJ$1569&gt;=BL$4:BL$1569)*(AJ$4:AJ$1569-BL$4:BL$1569))/MAX(1,COUNTIF(AJ$4:AJ$1569,"&lt;"&amp;BL88+0.01)),BL88))</f>
        <v/>
      </c>
      <c r="CA88" s="9">
        <f>IF(AK88&gt;=BM88,0,IFERROR(BM88+SUMPRODUCT((AK$4:AK$1569&gt;=BM$4:BM$1569)*(AK$4:AK$1569-BM$4:BM$1569))/MAX(1,COUNTIF(AK$4:AK$1569,"&lt;"&amp;BM88+0.01)),BM88))</f>
        <v/>
      </c>
      <c r="CB88" s="9">
        <f>IF(AL88&gt;=BN88,0,IFERROR(BN88+SUMPRODUCT((AL$4:AL$1569&gt;=BN$4:BN$1569)*(AL$4:AL$1569-BN$4:BN$1569))/MAX(1,COUNTIF(AL$4:AL$1569,"&lt;"&amp;BN88+0.01)),BN88))</f>
        <v/>
      </c>
      <c r="CC88" s="5">
        <f>IF(AO88="🟢","VERDE",IF(AO88="🟡","AMARELO",IF(AO88="🟠","VERMELHO",IF(AO88="🔴","VERMELHO","ROXO"))))</f>
        <v/>
      </c>
      <c r="CD88" s="5" t="inlineStr">
        <is>
          <t>🏢 REDES</t>
        </is>
      </c>
      <c r="CE88" s="5" t="inlineStr">
        <is>
          <t>FITLAND</t>
        </is>
      </c>
    </row>
    <row r="89">
      <c r="A89" s="5" t="inlineStr">
        <is>
          <t>12659548000127</t>
        </is>
      </c>
      <c r="B89" s="5" t="inlineStr">
        <is>
          <t>NUTRI LEVE</t>
        </is>
      </c>
      <c r="C89" s="5" t="inlineStr">
        <is>
          <t>06 - SEM GRUPO</t>
        </is>
      </c>
      <c r="D89" s="5" t="inlineStr">
        <is>
          <t>HEMANUELE DITZEL (MANU)</t>
        </is>
      </c>
      <c r="E89" s="5" t="inlineStr">
        <is>
          <t>SC</t>
        </is>
      </c>
      <c r="F89" s="5">
        <f>IFERROR(VLOOKUP(C89,$AS$4:$AT$25,2,FALSE),"")</f>
        <v/>
      </c>
      <c r="G89" s="6">
        <f>IFERROR(VLOOKUP(C89,$AS$4:$AX$25,6,FALSE),"")</f>
        <v/>
      </c>
      <c r="H89" s="5">
        <f>IFERROR(VLOOKUP(C89,$AS$4:$AY$25,7,FALSE),"")</f>
        <v/>
      </c>
      <c r="I89" s="5">
        <f>IFERROR(VLOOKUP(C89,$AS$4:$AZ$25,8,FALSE),"")</f>
        <v/>
      </c>
      <c r="J89" s="7" t="inlineStr">
        <is>
          <t>.</t>
        </is>
      </c>
      <c r="K89" s="5" t="inlineStr">
        <is>
          <t>SUL</t>
        </is>
      </c>
      <c r="L89" s="8" t="n">
        <v>1553.191489361702</v>
      </c>
      <c r="M89" s="9" t="n">
        <v>119.1489361702128</v>
      </c>
      <c r="N89" s="9" t="n">
        <v>123.4042553191489</v>
      </c>
      <c r="O89" s="9" t="n">
        <v>123.4042553191489</v>
      </c>
      <c r="P89" s="9" t="n">
        <v>123.4042553191489</v>
      </c>
      <c r="Q89" s="9" t="n">
        <v>127.6595744680851</v>
      </c>
      <c r="R89" s="9" t="n">
        <v>127.6595744680851</v>
      </c>
      <c r="S89" s="9" t="n">
        <v>131.9148936170213</v>
      </c>
      <c r="T89" s="9" t="n">
        <v>131.9148936170213</v>
      </c>
      <c r="U89" s="9" t="n">
        <v>131.9148936170213</v>
      </c>
      <c r="V89" s="9" t="n">
        <v>136.1702127659574</v>
      </c>
      <c r="W89" s="9" t="n">
        <v>136.1702127659574</v>
      </c>
      <c r="X89" s="9" t="n">
        <v>140.4255319148936</v>
      </c>
      <c r="Y89" s="7" t="inlineStr">
        <is>
          <t>.</t>
        </is>
      </c>
      <c r="Z89" s="8">
        <f>SUM(AA89:AL89)</f>
        <v/>
      </c>
      <c r="AA89" s="9" t="n">
        <v>0</v>
      </c>
      <c r="AB89" s="9" t="n">
        <v>0</v>
      </c>
      <c r="AC89" s="9" t="n">
        <v>0</v>
      </c>
      <c r="AD89" s="9" t="n">
        <v>0</v>
      </c>
      <c r="AE89" s="9" t="n">
        <v>901.92</v>
      </c>
      <c r="AF89" s="9" t="n">
        <v>820.0599999999999</v>
      </c>
      <c r="AG89" s="9" t="n">
        <v>0</v>
      </c>
      <c r="AH89" s="9" t="n">
        <v>1508.79</v>
      </c>
      <c r="AI89" s="9" t="n">
        <v>0</v>
      </c>
      <c r="AJ89" s="9" t="n">
        <v>1065.39</v>
      </c>
      <c r="AK89" s="9" t="n">
        <v>0</v>
      </c>
      <c r="AL89" s="9" t="n">
        <v>1077.47</v>
      </c>
      <c r="AM89" s="7" t="inlineStr">
        <is>
          <t>.</t>
        </is>
      </c>
      <c r="AN89" s="6">
        <f>IF(L89=0,0,Z89/L89)</f>
        <v/>
      </c>
      <c r="AO89" s="5">
        <f>IF(AN89="","",IF(AN89&gt;=0.9,"🟢",IF(AN89&gt;=0.7,"🟡",IF(AN89&gt;=0.5,"🟠","🔴"))))</f>
        <v/>
      </c>
      <c r="AP89" s="9">
        <f>IF(L89=0,0,L89-Z89)</f>
        <v/>
      </c>
      <c r="AQ89" s="5">
        <f>IF(Z89=0,"",RANK(Z89,Z$4:Z$1569,0))</f>
        <v/>
      </c>
      <c r="AR89" s="7" t="inlineStr">
        <is>
          <t>.</t>
        </is>
      </c>
      <c r="BA89" s="7" t="inlineStr">
        <is>
          <t>.</t>
        </is>
      </c>
      <c r="BB89" s="9">
        <f>SUM(L$4:L$1569)/COUNTA(A$4:A$1569)</f>
        <v/>
      </c>
      <c r="BC89" s="9">
        <f>SUM(M$4:M$1569)/COUNTA(A$4:A$1569)</f>
        <v/>
      </c>
      <c r="BD89" s="9">
        <f>SUM(N$4:N$1569)/COUNTA(A$4:A$1569)</f>
        <v/>
      </c>
      <c r="BE89" s="9">
        <f>SUM(O$4:O$1569)/COUNTA(A$4:A$1569)</f>
        <v/>
      </c>
      <c r="BF89" s="9">
        <f>SUM(P$4:P$1569)/COUNTA(A$4:A$1569)</f>
        <v/>
      </c>
      <c r="BG89" s="9">
        <f>SUM(Q$4:Q$1569)/COUNTA(A$4:A$1569)</f>
        <v/>
      </c>
      <c r="BH89" s="9">
        <f>SUM(R$4:R$1569)/COUNTA(A$4:A$1569)</f>
        <v/>
      </c>
      <c r="BI89" s="9">
        <f>SUM(S$4:S$1569)/COUNTA(A$4:A$1569)</f>
        <v/>
      </c>
      <c r="BJ89" s="9">
        <f>SUM(T$4:T$1569)/COUNTA(A$4:A$1569)</f>
        <v/>
      </c>
      <c r="BK89" s="9">
        <f>SUM(U$4:U$1569)/COUNTA(A$4:A$1569)</f>
        <v/>
      </c>
      <c r="BL89" s="9">
        <f>SUM(V$4:V$1569)/COUNTA(A$4:A$1569)</f>
        <v/>
      </c>
      <c r="BM89" s="9">
        <f>SUM(W$4:W$1569)/COUNTA(A$4:A$1569)</f>
        <v/>
      </c>
      <c r="BN89" s="9">
        <f>SUM(X$4:X$1569)/COUNTA(A$4:A$1569)</f>
        <v/>
      </c>
      <c r="BO89" s="7" t="inlineStr">
        <is>
          <t>.</t>
        </is>
      </c>
      <c r="BP89" s="9">
        <f>IF(Z89&gt;=BB89,0,IFERROR(BB89+(SUMPRODUCT((Z$4:Z$1569&gt;=BB$4:BB$1569)*(Z$4:Z$1569-BB$4:BB$1569))/MAX(1,COUNTIF(Z$4:Z$1569,"&lt;"&amp;BB89+0.01))),BB89))</f>
        <v/>
      </c>
      <c r="BQ89" s="9">
        <f>IF(AA89&gt;=BC89,0,IFERROR(BC89+SUMPRODUCT((AA$4:AA$1569&gt;=BC$4:BC$1569)*(AA$4:AA$1569-BC$4:BC$1569))/MAX(1,COUNTIF(AA$4:AA$1569,"&lt;"&amp;BC89+0.01)),BC89))</f>
        <v/>
      </c>
      <c r="BR89" s="9">
        <f>IF(AB89&gt;=BD89,0,IFERROR(BD89+SUMPRODUCT((AB$4:AB$1569&gt;=BD$4:BD$1569)*(AB$4:AB$1569-BD$4:BD$1569))/MAX(1,COUNTIF(AB$4:AB$1569,"&lt;"&amp;BD89+0.01)),BD89))</f>
        <v/>
      </c>
      <c r="BS89" s="9">
        <f>IF(AC89&gt;=BE89,0,IFERROR(BE89+SUMPRODUCT((AC$4:AC$1569&gt;=BE$4:BE$1569)*(AC$4:AC$1569-BE$4:BE$1569))/MAX(1,COUNTIF(AC$4:AC$1569,"&lt;"&amp;BE89+0.01)),BE89))</f>
        <v/>
      </c>
      <c r="BT89" s="9">
        <f>IF(AD89&gt;=BF89,0,IFERROR(BF89+SUMPRODUCT((AD$4:AD$1569&gt;=BF$4:BF$1569)*(AD$4:AD$1569-BF$4:BF$1569))/MAX(1,COUNTIF(AD$4:AD$1569,"&lt;"&amp;BF89+0.01)),BF89))</f>
        <v/>
      </c>
      <c r="BU89" s="9">
        <f>IF(AE89&gt;=BG89,0,IFERROR(BG89+SUMPRODUCT((AE$4:AE$1569&gt;=BG$4:BG$1569)*(AE$4:AE$1569-BG$4:BG$1569))/MAX(1,COUNTIF(AE$4:AE$1569,"&lt;"&amp;BG89+0.01)),BG89))</f>
        <v/>
      </c>
      <c r="BV89" s="9">
        <f>IF(AF89&gt;=BH89,0,IFERROR(BH89+SUMPRODUCT((AF$4:AF$1569&gt;=BH$4:BH$1569)*(AF$4:AF$1569-BH$4:BH$1569))/MAX(1,COUNTIF(AF$4:AF$1569,"&lt;"&amp;BH89+0.01)),BH89))</f>
        <v/>
      </c>
      <c r="BW89" s="9">
        <f>IF(AG89&gt;=BI89,0,IFERROR(BI89+SUMPRODUCT((AG$4:AG$1569&gt;=BI$4:BI$1569)*(AG$4:AG$1569-BI$4:BI$1569))/MAX(1,COUNTIF(AG$4:AG$1569,"&lt;"&amp;BI89+0.01)),BI89))</f>
        <v/>
      </c>
      <c r="BX89" s="9">
        <f>IF(AH89&gt;=BJ89,0,IFERROR(BJ89+SUMPRODUCT((AH$4:AH$1569&gt;=BJ$4:BJ$1569)*(AH$4:AH$1569-BJ$4:BJ$1569))/MAX(1,COUNTIF(AH$4:AH$1569,"&lt;"&amp;BJ89+0.01)),BJ89))</f>
        <v/>
      </c>
      <c r="BY89" s="9">
        <f>IF(AI89&gt;=BK89,0,IFERROR(BK89+SUMPRODUCT((AI$4:AI$1569&gt;=BK$4:BK$1569)*(AI$4:AI$1569-BK$4:BK$1569))/MAX(1,COUNTIF(AI$4:AI$1569,"&lt;"&amp;BK89+0.01)),BK89))</f>
        <v/>
      </c>
      <c r="BZ89" s="9">
        <f>IF(AJ89&gt;=BL89,0,IFERROR(BL89+SUMPRODUCT((AJ$4:AJ$1569&gt;=BL$4:BL$1569)*(AJ$4:AJ$1569-BL$4:BL$1569))/MAX(1,COUNTIF(AJ$4:AJ$1569,"&lt;"&amp;BL89+0.01)),BL89))</f>
        <v/>
      </c>
      <c r="CA89" s="9">
        <f>IF(AK89&gt;=BM89,0,IFERROR(BM89+SUMPRODUCT((AK$4:AK$1569&gt;=BM$4:BM$1569)*(AK$4:AK$1569-BM$4:BM$1569))/MAX(1,COUNTIF(AK$4:AK$1569,"&lt;"&amp;BM89+0.01)),BM89))</f>
        <v/>
      </c>
      <c r="CB89" s="9">
        <f>IF(AL89&gt;=BN89,0,IFERROR(BN89+SUMPRODUCT((AL$4:AL$1569&gt;=BN$4:BN$1569)*(AL$4:AL$1569-BN$4:BN$1569))/MAX(1,COUNTIF(AL$4:AL$1569,"&lt;"&amp;BN89+0.01)),BN89))</f>
        <v/>
      </c>
      <c r="CC89" s="5">
        <f>IF(AO89="🟢","VERDE",IF(AO89="🟡","AMARELO",IF(AO89="🟠","VERMELHO",IF(AO89="🔴","VERMELHO","ROXO"))))</f>
        <v/>
      </c>
      <c r="CD89" s="5" t="inlineStr">
        <is>
          <t>🌎 REGIÕES</t>
        </is>
      </c>
      <c r="CE89" s="5" t="inlineStr">
        <is>
          <t>SEM REDE</t>
        </is>
      </c>
    </row>
    <row r="90">
      <c r="A90" s="5" t="inlineStr">
        <is>
          <t>07869626000340</t>
        </is>
      </c>
      <c r="B90" s="5" t="inlineStr">
        <is>
          <t>S S DISTRIBUIDORA</t>
        </is>
      </c>
      <c r="C90" s="5" t="inlineStr">
        <is>
          <t>06 - SEM GRUPO</t>
        </is>
      </c>
      <c r="D90" s="5" t="inlineStr">
        <is>
          <t>LARISSA PADILHA</t>
        </is>
      </c>
      <c r="E90" s="5" t="inlineStr">
        <is>
          <t>BA</t>
        </is>
      </c>
      <c r="F90" s="5">
        <f>IFERROR(VLOOKUP(C90,$AS$4:$AT$25,2,FALSE),"")</f>
        <v/>
      </c>
      <c r="G90" s="6">
        <f>IFERROR(VLOOKUP(C90,$AS$4:$AX$25,6,FALSE),"")</f>
        <v/>
      </c>
      <c r="H90" s="5">
        <f>IFERROR(VLOOKUP(C90,$AS$4:$AY$25,7,FALSE),"")</f>
        <v/>
      </c>
      <c r="I90" s="5">
        <f>IFERROR(VLOOKUP(C90,$AS$4:$AZ$25,8,FALSE),"")</f>
        <v/>
      </c>
      <c r="J90" s="7" t="inlineStr">
        <is>
          <t>.</t>
        </is>
      </c>
      <c r="K90" s="5" t="inlineStr">
        <is>
          <t>NORDESTE (SEM MA)</t>
        </is>
      </c>
      <c r="L90" s="8" t="n">
        <v>1600</v>
      </c>
      <c r="M90" s="9" t="n">
        <v>133.3333333333333</v>
      </c>
      <c r="N90" s="9" t="n">
        <v>133.3333333333333</v>
      </c>
      <c r="O90" s="9" t="n">
        <v>133.3333333333333</v>
      </c>
      <c r="P90" s="9" t="n">
        <v>133.3333333333333</v>
      </c>
      <c r="Q90" s="9" t="n">
        <v>133.3333333333333</v>
      </c>
      <c r="R90" s="9" t="n">
        <v>133.3333333333333</v>
      </c>
      <c r="S90" s="9" t="n">
        <v>133.3333333333333</v>
      </c>
      <c r="T90" s="9" t="n">
        <v>133.3333333333333</v>
      </c>
      <c r="U90" s="9" t="n">
        <v>133.3333333333333</v>
      </c>
      <c r="V90" s="9" t="n">
        <v>133.3333333333333</v>
      </c>
      <c r="W90" s="9" t="n">
        <v>133.3333333333333</v>
      </c>
      <c r="X90" s="9" t="n">
        <v>133.3333333333333</v>
      </c>
      <c r="Y90" s="7" t="inlineStr">
        <is>
          <t>.</t>
        </is>
      </c>
      <c r="Z90" s="8">
        <f>SUM(AA90:AL90)</f>
        <v/>
      </c>
      <c r="AA90" s="9" t="n">
        <v>0</v>
      </c>
      <c r="AB90" s="9" t="n">
        <v>0</v>
      </c>
      <c r="AC90" s="9" t="n">
        <v>0</v>
      </c>
      <c r="AD90" s="9" t="n">
        <v>0</v>
      </c>
      <c r="AE90" s="9" t="n">
        <v>0</v>
      </c>
      <c r="AF90" s="9" t="n">
        <v>0</v>
      </c>
      <c r="AG90" s="9" t="n">
        <v>0</v>
      </c>
      <c r="AH90" s="9" t="n">
        <v>0</v>
      </c>
      <c r="AI90" s="9" t="n">
        <v>0</v>
      </c>
      <c r="AJ90" s="9" t="n">
        <v>0</v>
      </c>
      <c r="AK90" s="9" t="n">
        <v>5482.84</v>
      </c>
      <c r="AL90" s="9" t="n">
        <v>0</v>
      </c>
      <c r="AM90" s="7" t="inlineStr">
        <is>
          <t>.</t>
        </is>
      </c>
      <c r="AN90" s="6">
        <f>IF(L90=0,0,Z90/L90)</f>
        <v/>
      </c>
      <c r="AO90" s="5">
        <f>IF(AN90="","",IF(AN90&gt;=0.9,"🟢",IF(AN90&gt;=0.7,"🟡",IF(AN90&gt;=0.5,"🟠","🔴"))))</f>
        <v/>
      </c>
      <c r="AP90" s="9">
        <f>IF(L90=0,0,L90-Z90)</f>
        <v/>
      </c>
      <c r="AQ90" s="5">
        <f>IF(Z90=0,"",RANK(Z90,Z$4:Z$1569,0))</f>
        <v/>
      </c>
      <c r="AR90" s="7" t="inlineStr">
        <is>
          <t>.</t>
        </is>
      </c>
      <c r="BA90" s="7" t="inlineStr">
        <is>
          <t>.</t>
        </is>
      </c>
      <c r="BB90" s="9">
        <f>SUM(L$4:L$1569)/COUNTA(A$4:A$1569)</f>
        <v/>
      </c>
      <c r="BC90" s="9">
        <f>SUM(M$4:M$1569)/COUNTA(A$4:A$1569)</f>
        <v/>
      </c>
      <c r="BD90" s="9">
        <f>SUM(N$4:N$1569)/COUNTA(A$4:A$1569)</f>
        <v/>
      </c>
      <c r="BE90" s="9">
        <f>SUM(O$4:O$1569)/COUNTA(A$4:A$1569)</f>
        <v/>
      </c>
      <c r="BF90" s="9">
        <f>SUM(P$4:P$1569)/COUNTA(A$4:A$1569)</f>
        <v/>
      </c>
      <c r="BG90" s="9">
        <f>SUM(Q$4:Q$1569)/COUNTA(A$4:A$1569)</f>
        <v/>
      </c>
      <c r="BH90" s="9">
        <f>SUM(R$4:R$1569)/COUNTA(A$4:A$1569)</f>
        <v/>
      </c>
      <c r="BI90" s="9">
        <f>SUM(S$4:S$1569)/COUNTA(A$4:A$1569)</f>
        <v/>
      </c>
      <c r="BJ90" s="9">
        <f>SUM(T$4:T$1569)/COUNTA(A$4:A$1569)</f>
        <v/>
      </c>
      <c r="BK90" s="9">
        <f>SUM(U$4:U$1569)/COUNTA(A$4:A$1569)</f>
        <v/>
      </c>
      <c r="BL90" s="9">
        <f>SUM(V$4:V$1569)/COUNTA(A$4:A$1569)</f>
        <v/>
      </c>
      <c r="BM90" s="9">
        <f>SUM(W$4:W$1569)/COUNTA(A$4:A$1569)</f>
        <v/>
      </c>
      <c r="BN90" s="9">
        <f>SUM(X$4:X$1569)/COUNTA(A$4:A$1569)</f>
        <v/>
      </c>
      <c r="BO90" s="7" t="inlineStr">
        <is>
          <t>.</t>
        </is>
      </c>
      <c r="BP90" s="9">
        <f>IF(Z90&gt;=BB90,0,IFERROR(BB90+(SUMPRODUCT((Z$4:Z$1569&gt;=BB$4:BB$1569)*(Z$4:Z$1569-BB$4:BB$1569))/MAX(1,COUNTIF(Z$4:Z$1569,"&lt;"&amp;BB90+0.01))),BB90))</f>
        <v/>
      </c>
      <c r="BQ90" s="9">
        <f>IF(AA90&gt;=BC90,0,IFERROR(BC90+SUMPRODUCT((AA$4:AA$1569&gt;=BC$4:BC$1569)*(AA$4:AA$1569-BC$4:BC$1569))/MAX(1,COUNTIF(AA$4:AA$1569,"&lt;"&amp;BC90+0.01)),BC90))</f>
        <v/>
      </c>
      <c r="BR90" s="9">
        <f>IF(AB90&gt;=BD90,0,IFERROR(BD90+SUMPRODUCT((AB$4:AB$1569&gt;=BD$4:BD$1569)*(AB$4:AB$1569-BD$4:BD$1569))/MAX(1,COUNTIF(AB$4:AB$1569,"&lt;"&amp;BD90+0.01)),BD90))</f>
        <v/>
      </c>
      <c r="BS90" s="9">
        <f>IF(AC90&gt;=BE90,0,IFERROR(BE90+SUMPRODUCT((AC$4:AC$1569&gt;=BE$4:BE$1569)*(AC$4:AC$1569-BE$4:BE$1569))/MAX(1,COUNTIF(AC$4:AC$1569,"&lt;"&amp;BE90+0.01)),BE90))</f>
        <v/>
      </c>
      <c r="BT90" s="9">
        <f>IF(AD90&gt;=BF90,0,IFERROR(BF90+SUMPRODUCT((AD$4:AD$1569&gt;=BF$4:BF$1569)*(AD$4:AD$1569-BF$4:BF$1569))/MAX(1,COUNTIF(AD$4:AD$1569,"&lt;"&amp;BF90+0.01)),BF90))</f>
        <v/>
      </c>
      <c r="BU90" s="9">
        <f>IF(AE90&gt;=BG90,0,IFERROR(BG90+SUMPRODUCT((AE$4:AE$1569&gt;=BG$4:BG$1569)*(AE$4:AE$1569-BG$4:BG$1569))/MAX(1,COUNTIF(AE$4:AE$1569,"&lt;"&amp;BG90+0.01)),BG90))</f>
        <v/>
      </c>
      <c r="BV90" s="9">
        <f>IF(AF90&gt;=BH90,0,IFERROR(BH90+SUMPRODUCT((AF$4:AF$1569&gt;=BH$4:BH$1569)*(AF$4:AF$1569-BH$4:BH$1569))/MAX(1,COUNTIF(AF$4:AF$1569,"&lt;"&amp;BH90+0.01)),BH90))</f>
        <v/>
      </c>
      <c r="BW90" s="9">
        <f>IF(AG90&gt;=BI90,0,IFERROR(BI90+SUMPRODUCT((AG$4:AG$1569&gt;=BI$4:BI$1569)*(AG$4:AG$1569-BI$4:BI$1569))/MAX(1,COUNTIF(AG$4:AG$1569,"&lt;"&amp;BI90+0.01)),BI90))</f>
        <v/>
      </c>
      <c r="BX90" s="9">
        <f>IF(AH90&gt;=BJ90,0,IFERROR(BJ90+SUMPRODUCT((AH$4:AH$1569&gt;=BJ$4:BJ$1569)*(AH$4:AH$1569-BJ$4:BJ$1569))/MAX(1,COUNTIF(AH$4:AH$1569,"&lt;"&amp;BJ90+0.01)),BJ90))</f>
        <v/>
      </c>
      <c r="BY90" s="9">
        <f>IF(AI90&gt;=BK90,0,IFERROR(BK90+SUMPRODUCT((AI$4:AI$1569&gt;=BK$4:BK$1569)*(AI$4:AI$1569-BK$4:BK$1569))/MAX(1,COUNTIF(AI$4:AI$1569,"&lt;"&amp;BK90+0.01)),BK90))</f>
        <v/>
      </c>
      <c r="BZ90" s="9">
        <f>IF(AJ90&gt;=BL90,0,IFERROR(BL90+SUMPRODUCT((AJ$4:AJ$1569&gt;=BL$4:BL$1569)*(AJ$4:AJ$1569-BL$4:BL$1569))/MAX(1,COUNTIF(AJ$4:AJ$1569,"&lt;"&amp;BL90+0.01)),BL90))</f>
        <v/>
      </c>
      <c r="CA90" s="9">
        <f>IF(AK90&gt;=BM90,0,IFERROR(BM90+SUMPRODUCT((AK$4:AK$1569&gt;=BM$4:BM$1569)*(AK$4:AK$1569-BM$4:BM$1569))/MAX(1,COUNTIF(AK$4:AK$1569,"&lt;"&amp;BM90+0.01)),BM90))</f>
        <v/>
      </c>
      <c r="CB90" s="9">
        <f>IF(AL90&gt;=BN90,0,IFERROR(BN90+SUMPRODUCT((AL$4:AL$1569&gt;=BN$4:BN$1569)*(AL$4:AL$1569-BN$4:BN$1569))/MAX(1,COUNTIF(AL$4:AL$1569,"&lt;"&amp;BN90+0.01)),BN90))</f>
        <v/>
      </c>
      <c r="CC90" s="5">
        <f>IF(AO90="🟢","VERDE",IF(AO90="🟡","AMARELO",IF(AO90="🟠","VERMELHO",IF(AO90="🔴","VERMELHO","ROXO"))))</f>
        <v/>
      </c>
      <c r="CD90" s="5" t="inlineStr">
        <is>
          <t>🌎 REGIÕES</t>
        </is>
      </c>
      <c r="CE90" s="5" t="inlineStr">
        <is>
          <t>SEM REDE</t>
        </is>
      </c>
    </row>
    <row r="91">
      <c r="A91" s="5" t="inlineStr">
        <is>
          <t>27277961000102</t>
        </is>
      </c>
      <c r="B91" s="5" t="inlineStr">
        <is>
          <t>SUPERMERCADOS PAGOTO LTDA</t>
        </is>
      </c>
      <c r="C91" s="5" t="inlineStr">
        <is>
          <t>06 - SEM GRUPO</t>
        </is>
      </c>
      <c r="D91" s="5" t="inlineStr">
        <is>
          <t>LARISSA PADILHA</t>
        </is>
      </c>
      <c r="E91" s="5" t="inlineStr">
        <is>
          <t>ES</t>
        </is>
      </c>
      <c r="F91" s="5">
        <f>IFERROR(VLOOKUP(C91,$AS$4:$AT$25,2,FALSE),"")</f>
        <v/>
      </c>
      <c r="G91" s="6">
        <f>IFERROR(VLOOKUP(C91,$AS$4:$AX$25,6,FALSE),"")</f>
        <v/>
      </c>
      <c r="H91" s="5">
        <f>IFERROR(VLOOKUP(C91,$AS$4:$AY$25,7,FALSE),"")</f>
        <v/>
      </c>
      <c r="I91" s="5">
        <f>IFERROR(VLOOKUP(C91,$AS$4:$AZ$25,8,FALSE),"")</f>
        <v/>
      </c>
      <c r="J91" s="7" t="inlineStr">
        <is>
          <t>.</t>
        </is>
      </c>
      <c r="K91" s="5" t="inlineStr">
        <is>
          <t>RJ + ES + MG</t>
        </is>
      </c>
      <c r="L91" s="8" t="n">
        <v>1252.173913043478</v>
      </c>
      <c r="M91" s="9" t="n">
        <v>104.3478260869565</v>
      </c>
      <c r="N91" s="9" t="n">
        <v>104.3478260869565</v>
      </c>
      <c r="O91" s="9" t="n">
        <v>104.3478260869565</v>
      </c>
      <c r="P91" s="9" t="n">
        <v>104.3478260869565</v>
      </c>
      <c r="Q91" s="9" t="n">
        <v>104.3478260869565</v>
      </c>
      <c r="R91" s="9" t="n">
        <v>104.3478260869565</v>
      </c>
      <c r="S91" s="9" t="n">
        <v>104.3478260869565</v>
      </c>
      <c r="T91" s="9" t="n">
        <v>104.3478260869565</v>
      </c>
      <c r="U91" s="9" t="n">
        <v>104.3478260869565</v>
      </c>
      <c r="V91" s="9" t="n">
        <v>104.3478260869565</v>
      </c>
      <c r="W91" s="9" t="n">
        <v>104.3478260869565</v>
      </c>
      <c r="X91" s="9" t="n">
        <v>104.3478260869565</v>
      </c>
      <c r="Y91" s="7" t="inlineStr">
        <is>
          <t>.</t>
        </is>
      </c>
      <c r="Z91" s="8">
        <f>SUM(AA91:AL91)</f>
        <v/>
      </c>
      <c r="AA91" s="9" t="n">
        <v>0</v>
      </c>
      <c r="AB91" s="9" t="n">
        <v>0</v>
      </c>
      <c r="AC91" s="9" t="n">
        <v>0</v>
      </c>
      <c r="AD91" s="9" t="n">
        <v>0</v>
      </c>
      <c r="AE91" s="9" t="n">
        <v>0</v>
      </c>
      <c r="AF91" s="9" t="n">
        <v>0</v>
      </c>
      <c r="AG91" s="9" t="n">
        <v>0</v>
      </c>
      <c r="AH91" s="9" t="n">
        <v>0</v>
      </c>
      <c r="AI91" s="9" t="n">
        <v>0</v>
      </c>
      <c r="AJ91" s="9" t="n">
        <v>2763.48</v>
      </c>
      <c r="AK91" s="9" t="n">
        <v>2097.59</v>
      </c>
      <c r="AL91" s="9" t="n">
        <v>0</v>
      </c>
      <c r="AM91" s="7" t="inlineStr">
        <is>
          <t>.</t>
        </is>
      </c>
      <c r="AN91" s="6">
        <f>IF(L91=0,0,Z91/L91)</f>
        <v/>
      </c>
      <c r="AO91" s="5">
        <f>IF(AN91="","",IF(AN91&gt;=0.9,"🟢",IF(AN91&gt;=0.7,"🟡",IF(AN91&gt;=0.5,"🟠","🔴"))))</f>
        <v/>
      </c>
      <c r="AP91" s="9">
        <f>IF(L91=0,0,L91-Z91)</f>
        <v/>
      </c>
      <c r="AQ91" s="5">
        <f>IF(Z91=0,"",RANK(Z91,Z$4:Z$1569,0))</f>
        <v/>
      </c>
      <c r="AR91" s="7" t="inlineStr">
        <is>
          <t>.</t>
        </is>
      </c>
      <c r="BA91" s="7" t="inlineStr">
        <is>
          <t>.</t>
        </is>
      </c>
      <c r="BB91" s="9">
        <f>SUM(L$4:L$1569)/COUNTA(A$4:A$1569)</f>
        <v/>
      </c>
      <c r="BC91" s="9">
        <f>SUM(M$4:M$1569)/COUNTA(A$4:A$1569)</f>
        <v/>
      </c>
      <c r="BD91" s="9">
        <f>SUM(N$4:N$1569)/COUNTA(A$4:A$1569)</f>
        <v/>
      </c>
      <c r="BE91" s="9">
        <f>SUM(O$4:O$1569)/COUNTA(A$4:A$1569)</f>
        <v/>
      </c>
      <c r="BF91" s="9">
        <f>SUM(P$4:P$1569)/COUNTA(A$4:A$1569)</f>
        <v/>
      </c>
      <c r="BG91" s="9">
        <f>SUM(Q$4:Q$1569)/COUNTA(A$4:A$1569)</f>
        <v/>
      </c>
      <c r="BH91" s="9">
        <f>SUM(R$4:R$1569)/COUNTA(A$4:A$1569)</f>
        <v/>
      </c>
      <c r="BI91" s="9">
        <f>SUM(S$4:S$1569)/COUNTA(A$4:A$1569)</f>
        <v/>
      </c>
      <c r="BJ91" s="9">
        <f>SUM(T$4:T$1569)/COUNTA(A$4:A$1569)</f>
        <v/>
      </c>
      <c r="BK91" s="9">
        <f>SUM(U$4:U$1569)/COUNTA(A$4:A$1569)</f>
        <v/>
      </c>
      <c r="BL91" s="9">
        <f>SUM(V$4:V$1569)/COUNTA(A$4:A$1569)</f>
        <v/>
      </c>
      <c r="BM91" s="9">
        <f>SUM(W$4:W$1569)/COUNTA(A$4:A$1569)</f>
        <v/>
      </c>
      <c r="BN91" s="9">
        <f>SUM(X$4:X$1569)/COUNTA(A$4:A$1569)</f>
        <v/>
      </c>
      <c r="BO91" s="7" t="inlineStr">
        <is>
          <t>.</t>
        </is>
      </c>
      <c r="BP91" s="9">
        <f>IF(Z91&gt;=BB91,0,IFERROR(BB91+(SUMPRODUCT((Z$4:Z$1569&gt;=BB$4:BB$1569)*(Z$4:Z$1569-BB$4:BB$1569))/MAX(1,COUNTIF(Z$4:Z$1569,"&lt;"&amp;BB91+0.01))),BB91))</f>
        <v/>
      </c>
      <c r="BQ91" s="9">
        <f>IF(AA91&gt;=BC91,0,IFERROR(BC91+SUMPRODUCT((AA$4:AA$1569&gt;=BC$4:BC$1569)*(AA$4:AA$1569-BC$4:BC$1569))/MAX(1,COUNTIF(AA$4:AA$1569,"&lt;"&amp;BC91+0.01)),BC91))</f>
        <v/>
      </c>
      <c r="BR91" s="9">
        <f>IF(AB91&gt;=BD91,0,IFERROR(BD91+SUMPRODUCT((AB$4:AB$1569&gt;=BD$4:BD$1569)*(AB$4:AB$1569-BD$4:BD$1569))/MAX(1,COUNTIF(AB$4:AB$1569,"&lt;"&amp;BD91+0.01)),BD91))</f>
        <v/>
      </c>
      <c r="BS91" s="9">
        <f>IF(AC91&gt;=BE91,0,IFERROR(BE91+SUMPRODUCT((AC$4:AC$1569&gt;=BE$4:BE$1569)*(AC$4:AC$1569-BE$4:BE$1569))/MAX(1,COUNTIF(AC$4:AC$1569,"&lt;"&amp;BE91+0.01)),BE91))</f>
        <v/>
      </c>
      <c r="BT91" s="9">
        <f>IF(AD91&gt;=BF91,0,IFERROR(BF91+SUMPRODUCT((AD$4:AD$1569&gt;=BF$4:BF$1569)*(AD$4:AD$1569-BF$4:BF$1569))/MAX(1,COUNTIF(AD$4:AD$1569,"&lt;"&amp;BF91+0.01)),BF91))</f>
        <v/>
      </c>
      <c r="BU91" s="9">
        <f>IF(AE91&gt;=BG91,0,IFERROR(BG91+SUMPRODUCT((AE$4:AE$1569&gt;=BG$4:BG$1569)*(AE$4:AE$1569-BG$4:BG$1569))/MAX(1,COUNTIF(AE$4:AE$1569,"&lt;"&amp;BG91+0.01)),BG91))</f>
        <v/>
      </c>
      <c r="BV91" s="9">
        <f>IF(AF91&gt;=BH91,0,IFERROR(BH91+SUMPRODUCT((AF$4:AF$1569&gt;=BH$4:BH$1569)*(AF$4:AF$1569-BH$4:BH$1569))/MAX(1,COUNTIF(AF$4:AF$1569,"&lt;"&amp;BH91+0.01)),BH91))</f>
        <v/>
      </c>
      <c r="BW91" s="9">
        <f>IF(AG91&gt;=BI91,0,IFERROR(BI91+SUMPRODUCT((AG$4:AG$1569&gt;=BI$4:BI$1569)*(AG$4:AG$1569-BI$4:BI$1569))/MAX(1,COUNTIF(AG$4:AG$1569,"&lt;"&amp;BI91+0.01)),BI91))</f>
        <v/>
      </c>
      <c r="BX91" s="9">
        <f>IF(AH91&gt;=BJ91,0,IFERROR(BJ91+SUMPRODUCT((AH$4:AH$1569&gt;=BJ$4:BJ$1569)*(AH$4:AH$1569-BJ$4:BJ$1569))/MAX(1,COUNTIF(AH$4:AH$1569,"&lt;"&amp;BJ91+0.01)),BJ91))</f>
        <v/>
      </c>
      <c r="BY91" s="9">
        <f>IF(AI91&gt;=BK91,0,IFERROR(BK91+SUMPRODUCT((AI$4:AI$1569&gt;=BK$4:BK$1569)*(AI$4:AI$1569-BK$4:BK$1569))/MAX(1,COUNTIF(AI$4:AI$1569,"&lt;"&amp;BK91+0.01)),BK91))</f>
        <v/>
      </c>
      <c r="BZ91" s="9">
        <f>IF(AJ91&gt;=BL91,0,IFERROR(BL91+SUMPRODUCT((AJ$4:AJ$1569&gt;=BL$4:BL$1569)*(AJ$4:AJ$1569-BL$4:BL$1569))/MAX(1,COUNTIF(AJ$4:AJ$1569,"&lt;"&amp;BL91+0.01)),BL91))</f>
        <v/>
      </c>
      <c r="CA91" s="9">
        <f>IF(AK91&gt;=BM91,0,IFERROR(BM91+SUMPRODUCT((AK$4:AK$1569&gt;=BM$4:BM$1569)*(AK$4:AK$1569-BM$4:BM$1569))/MAX(1,COUNTIF(AK$4:AK$1569,"&lt;"&amp;BM91+0.01)),BM91))</f>
        <v/>
      </c>
      <c r="CB91" s="9">
        <f>IF(AL91&gt;=BN91,0,IFERROR(BN91+SUMPRODUCT((AL$4:AL$1569&gt;=BN$4:BN$1569)*(AL$4:AL$1569-BN$4:BN$1569))/MAX(1,COUNTIF(AL$4:AL$1569,"&lt;"&amp;BN91+0.01)),BN91))</f>
        <v/>
      </c>
      <c r="CC91" s="5">
        <f>IF(AO91="🟢","VERDE",IF(AO91="🟡","AMARELO",IF(AO91="🟠","VERMELHO",IF(AO91="🔴","VERMELHO","ROXO"))))</f>
        <v/>
      </c>
      <c r="CD91" s="5" t="inlineStr">
        <is>
          <t>🌎 REGIÕES</t>
        </is>
      </c>
      <c r="CE91" s="5" t="inlineStr">
        <is>
          <t>SEM REDE</t>
        </is>
      </c>
    </row>
    <row r="92">
      <c r="A92" s="5" t="inlineStr">
        <is>
          <t>39251980000130</t>
        </is>
      </c>
      <c r="B92" s="5" t="inlineStr">
        <is>
          <t>BELLA VITA - CAFE</t>
        </is>
      </c>
      <c r="C92" s="5" t="inlineStr">
        <is>
          <t>06 - SEM GRUPO</t>
        </is>
      </c>
      <c r="D92" s="5" t="inlineStr">
        <is>
          <t>HEMANUELE DITZEL (MANU)</t>
        </is>
      </c>
      <c r="E92" s="5" t="inlineStr">
        <is>
          <t>PR</t>
        </is>
      </c>
      <c r="F92" s="5">
        <f>IFERROR(VLOOKUP(C92,$AS$4:$AT$25,2,FALSE),"")</f>
        <v/>
      </c>
      <c r="G92" s="6">
        <f>IFERROR(VLOOKUP(C92,$AS$4:$AX$25,6,FALSE),"")</f>
        <v/>
      </c>
      <c r="H92" s="5">
        <f>IFERROR(VLOOKUP(C92,$AS$4:$AY$25,7,FALSE),"")</f>
        <v/>
      </c>
      <c r="I92" s="5">
        <f>IFERROR(VLOOKUP(C92,$AS$4:$AZ$25,8,FALSE),"")</f>
        <v/>
      </c>
      <c r="J92" s="7" t="inlineStr">
        <is>
          <t>.</t>
        </is>
      </c>
      <c r="K92" s="5" t="inlineStr">
        <is>
          <t>SUL</t>
        </is>
      </c>
      <c r="L92" s="8" t="n">
        <v>1575</v>
      </c>
      <c r="M92" s="9" t="n">
        <v>112.5</v>
      </c>
      <c r="N92" s="9" t="n">
        <v>125</v>
      </c>
      <c r="O92" s="9" t="n">
        <v>125</v>
      </c>
      <c r="P92" s="9" t="n">
        <v>125</v>
      </c>
      <c r="Q92" s="9" t="n">
        <v>125</v>
      </c>
      <c r="R92" s="9" t="n">
        <v>125</v>
      </c>
      <c r="S92" s="9" t="n">
        <v>137.5</v>
      </c>
      <c r="T92" s="9" t="n">
        <v>137.5</v>
      </c>
      <c r="U92" s="9" t="n">
        <v>137.5</v>
      </c>
      <c r="V92" s="9" t="n">
        <v>137.5</v>
      </c>
      <c r="W92" s="9" t="n">
        <v>137.5</v>
      </c>
      <c r="X92" s="9" t="n">
        <v>150</v>
      </c>
      <c r="Y92" s="7" t="inlineStr">
        <is>
          <t>.</t>
        </is>
      </c>
      <c r="Z92" s="8">
        <f>SUM(AA92:AL92)</f>
        <v/>
      </c>
      <c r="AA92" s="9" t="n">
        <v>0</v>
      </c>
      <c r="AB92" s="9" t="n">
        <v>0</v>
      </c>
      <c r="AC92" s="9" t="n">
        <v>0</v>
      </c>
      <c r="AD92" s="9" t="n">
        <v>0</v>
      </c>
      <c r="AE92" s="9" t="n">
        <v>0</v>
      </c>
      <c r="AF92" s="9" t="n">
        <v>0</v>
      </c>
      <c r="AG92" s="9" t="n">
        <v>2102.89</v>
      </c>
      <c r="AH92" s="9" t="n">
        <v>0</v>
      </c>
      <c r="AI92" s="9" t="n">
        <v>0</v>
      </c>
      <c r="AJ92" s="9" t="n">
        <v>1882.58</v>
      </c>
      <c r="AK92" s="9" t="n">
        <v>0</v>
      </c>
      <c r="AL92" s="9" t="n">
        <v>1458.94</v>
      </c>
      <c r="AM92" s="7" t="inlineStr">
        <is>
          <t>.</t>
        </is>
      </c>
      <c r="AN92" s="6">
        <f>IF(L92=0,0,Z92/L92)</f>
        <v/>
      </c>
      <c r="AO92" s="5">
        <f>IF(AN92="","",IF(AN92&gt;=0.9,"🟢",IF(AN92&gt;=0.7,"🟡",IF(AN92&gt;=0.5,"🟠","🔴"))))</f>
        <v/>
      </c>
      <c r="AP92" s="9">
        <f>IF(L92=0,0,L92-Z92)</f>
        <v/>
      </c>
      <c r="AQ92" s="5">
        <f>IF(Z92=0,"",RANK(Z92,Z$4:Z$1569,0))</f>
        <v/>
      </c>
      <c r="AR92" s="7" t="inlineStr">
        <is>
          <t>.</t>
        </is>
      </c>
      <c r="BA92" s="7" t="inlineStr">
        <is>
          <t>.</t>
        </is>
      </c>
      <c r="BB92" s="9">
        <f>SUM(L$4:L$1569)/COUNTA(A$4:A$1569)</f>
        <v/>
      </c>
      <c r="BC92" s="9">
        <f>SUM(M$4:M$1569)/COUNTA(A$4:A$1569)</f>
        <v/>
      </c>
      <c r="BD92" s="9">
        <f>SUM(N$4:N$1569)/COUNTA(A$4:A$1569)</f>
        <v/>
      </c>
      <c r="BE92" s="9">
        <f>SUM(O$4:O$1569)/COUNTA(A$4:A$1569)</f>
        <v/>
      </c>
      <c r="BF92" s="9">
        <f>SUM(P$4:P$1569)/COUNTA(A$4:A$1569)</f>
        <v/>
      </c>
      <c r="BG92" s="9">
        <f>SUM(Q$4:Q$1569)/COUNTA(A$4:A$1569)</f>
        <v/>
      </c>
      <c r="BH92" s="9">
        <f>SUM(R$4:R$1569)/COUNTA(A$4:A$1569)</f>
        <v/>
      </c>
      <c r="BI92" s="9">
        <f>SUM(S$4:S$1569)/COUNTA(A$4:A$1569)</f>
        <v/>
      </c>
      <c r="BJ92" s="9">
        <f>SUM(T$4:T$1569)/COUNTA(A$4:A$1569)</f>
        <v/>
      </c>
      <c r="BK92" s="9">
        <f>SUM(U$4:U$1569)/COUNTA(A$4:A$1569)</f>
        <v/>
      </c>
      <c r="BL92" s="9">
        <f>SUM(V$4:V$1569)/COUNTA(A$4:A$1569)</f>
        <v/>
      </c>
      <c r="BM92" s="9">
        <f>SUM(W$4:W$1569)/COUNTA(A$4:A$1569)</f>
        <v/>
      </c>
      <c r="BN92" s="9">
        <f>SUM(X$4:X$1569)/COUNTA(A$4:A$1569)</f>
        <v/>
      </c>
      <c r="BO92" s="7" t="inlineStr">
        <is>
          <t>.</t>
        </is>
      </c>
      <c r="BP92" s="9">
        <f>IF(Z92&gt;=BB92,0,IFERROR(BB92+(SUMPRODUCT((Z$4:Z$1569&gt;=BB$4:BB$1569)*(Z$4:Z$1569-BB$4:BB$1569))/MAX(1,COUNTIF(Z$4:Z$1569,"&lt;"&amp;BB92+0.01))),BB92))</f>
        <v/>
      </c>
      <c r="BQ92" s="9">
        <f>IF(AA92&gt;=BC92,0,IFERROR(BC92+SUMPRODUCT((AA$4:AA$1569&gt;=BC$4:BC$1569)*(AA$4:AA$1569-BC$4:BC$1569))/MAX(1,COUNTIF(AA$4:AA$1569,"&lt;"&amp;BC92+0.01)),BC92))</f>
        <v/>
      </c>
      <c r="BR92" s="9">
        <f>IF(AB92&gt;=BD92,0,IFERROR(BD92+SUMPRODUCT((AB$4:AB$1569&gt;=BD$4:BD$1569)*(AB$4:AB$1569-BD$4:BD$1569))/MAX(1,COUNTIF(AB$4:AB$1569,"&lt;"&amp;BD92+0.01)),BD92))</f>
        <v/>
      </c>
      <c r="BS92" s="9">
        <f>IF(AC92&gt;=BE92,0,IFERROR(BE92+SUMPRODUCT((AC$4:AC$1569&gt;=BE$4:BE$1569)*(AC$4:AC$1569-BE$4:BE$1569))/MAX(1,COUNTIF(AC$4:AC$1569,"&lt;"&amp;BE92+0.01)),BE92))</f>
        <v/>
      </c>
      <c r="BT92" s="9">
        <f>IF(AD92&gt;=BF92,0,IFERROR(BF92+SUMPRODUCT((AD$4:AD$1569&gt;=BF$4:BF$1569)*(AD$4:AD$1569-BF$4:BF$1569))/MAX(1,COUNTIF(AD$4:AD$1569,"&lt;"&amp;BF92+0.01)),BF92))</f>
        <v/>
      </c>
      <c r="BU92" s="9">
        <f>IF(AE92&gt;=BG92,0,IFERROR(BG92+SUMPRODUCT((AE$4:AE$1569&gt;=BG$4:BG$1569)*(AE$4:AE$1569-BG$4:BG$1569))/MAX(1,COUNTIF(AE$4:AE$1569,"&lt;"&amp;BG92+0.01)),BG92))</f>
        <v/>
      </c>
      <c r="BV92" s="9">
        <f>IF(AF92&gt;=BH92,0,IFERROR(BH92+SUMPRODUCT((AF$4:AF$1569&gt;=BH$4:BH$1569)*(AF$4:AF$1569-BH$4:BH$1569))/MAX(1,COUNTIF(AF$4:AF$1569,"&lt;"&amp;BH92+0.01)),BH92))</f>
        <v/>
      </c>
      <c r="BW92" s="9">
        <f>IF(AG92&gt;=BI92,0,IFERROR(BI92+SUMPRODUCT((AG$4:AG$1569&gt;=BI$4:BI$1569)*(AG$4:AG$1569-BI$4:BI$1569))/MAX(1,COUNTIF(AG$4:AG$1569,"&lt;"&amp;BI92+0.01)),BI92))</f>
        <v/>
      </c>
      <c r="BX92" s="9">
        <f>IF(AH92&gt;=BJ92,0,IFERROR(BJ92+SUMPRODUCT((AH$4:AH$1569&gt;=BJ$4:BJ$1569)*(AH$4:AH$1569-BJ$4:BJ$1569))/MAX(1,COUNTIF(AH$4:AH$1569,"&lt;"&amp;BJ92+0.01)),BJ92))</f>
        <v/>
      </c>
      <c r="BY92" s="9">
        <f>IF(AI92&gt;=BK92,0,IFERROR(BK92+SUMPRODUCT((AI$4:AI$1569&gt;=BK$4:BK$1569)*(AI$4:AI$1569-BK$4:BK$1569))/MAX(1,COUNTIF(AI$4:AI$1569,"&lt;"&amp;BK92+0.01)),BK92))</f>
        <v/>
      </c>
      <c r="BZ92" s="9">
        <f>IF(AJ92&gt;=BL92,0,IFERROR(BL92+SUMPRODUCT((AJ$4:AJ$1569&gt;=BL$4:BL$1569)*(AJ$4:AJ$1569-BL$4:BL$1569))/MAX(1,COUNTIF(AJ$4:AJ$1569,"&lt;"&amp;BL92+0.01)),BL92))</f>
        <v/>
      </c>
      <c r="CA92" s="9">
        <f>IF(AK92&gt;=BM92,0,IFERROR(BM92+SUMPRODUCT((AK$4:AK$1569&gt;=BM$4:BM$1569)*(AK$4:AK$1569-BM$4:BM$1569))/MAX(1,COUNTIF(AK$4:AK$1569,"&lt;"&amp;BM92+0.01)),BM92))</f>
        <v/>
      </c>
      <c r="CB92" s="9">
        <f>IF(AL92&gt;=BN92,0,IFERROR(BN92+SUMPRODUCT((AL$4:AL$1569&gt;=BN$4:BN$1569)*(AL$4:AL$1569-BN$4:BN$1569))/MAX(1,COUNTIF(AL$4:AL$1569,"&lt;"&amp;BN92+0.01)),BN92))</f>
        <v/>
      </c>
      <c r="CC92" s="5">
        <f>IF(AO92="🟢","VERDE",IF(AO92="🟡","AMARELO",IF(AO92="🟠","VERMELHO",IF(AO92="🔴","VERMELHO","ROXO"))))</f>
        <v/>
      </c>
      <c r="CD92" s="5" t="inlineStr">
        <is>
          <t>🌎 REGIÕES</t>
        </is>
      </c>
      <c r="CE92" s="5" t="inlineStr">
        <is>
          <t>SEM REDE</t>
        </is>
      </c>
    </row>
    <row r="93">
      <c r="A93" s="5" t="inlineStr">
        <is>
          <t>03554611000331</t>
        </is>
      </c>
      <c r="B93" s="5" t="inlineStr">
        <is>
          <t>RADISSON HOTEL CURITIBA</t>
        </is>
      </c>
      <c r="C93" s="5" t="inlineStr">
        <is>
          <t>06 - SEM GRUPO</t>
        </is>
      </c>
      <c r="D93" s="5" t="inlineStr">
        <is>
          <t>HEMANUELE DITZEL (MANU)</t>
        </is>
      </c>
      <c r="E93" s="5" t="inlineStr">
        <is>
          <t>PR</t>
        </is>
      </c>
      <c r="F93" s="5">
        <f>IFERROR(VLOOKUP(C93,$AS$4:$AT$25,2,FALSE),"")</f>
        <v/>
      </c>
      <c r="G93" s="6">
        <f>IFERROR(VLOOKUP(C93,$AS$4:$AX$25,6,FALSE),"")</f>
        <v/>
      </c>
      <c r="H93" s="5">
        <f>IFERROR(VLOOKUP(C93,$AS$4:$AY$25,7,FALSE),"")</f>
        <v/>
      </c>
      <c r="I93" s="5">
        <f>IFERROR(VLOOKUP(C93,$AS$4:$AZ$25,8,FALSE),"")</f>
        <v/>
      </c>
      <c r="J93" s="7" t="inlineStr">
        <is>
          <t>.</t>
        </is>
      </c>
      <c r="K93" s="5" t="inlineStr">
        <is>
          <t>SUL</t>
        </is>
      </c>
      <c r="L93" s="8" t="n">
        <v>1613.793103448276</v>
      </c>
      <c r="M93" s="9" t="n">
        <v>124.1379310344828</v>
      </c>
      <c r="N93" s="9" t="n">
        <v>124.1379310344828</v>
      </c>
      <c r="O93" s="9" t="n">
        <v>129.3103448275862</v>
      </c>
      <c r="P93" s="9" t="n">
        <v>129.3103448275862</v>
      </c>
      <c r="Q93" s="9" t="n">
        <v>129.3103448275862</v>
      </c>
      <c r="R93" s="9" t="n">
        <v>134.4827586206897</v>
      </c>
      <c r="S93" s="9" t="n">
        <v>134.4827586206897</v>
      </c>
      <c r="T93" s="9" t="n">
        <v>139.6551724137931</v>
      </c>
      <c r="U93" s="9" t="n">
        <v>139.6551724137931</v>
      </c>
      <c r="V93" s="9" t="n">
        <v>139.6551724137931</v>
      </c>
      <c r="W93" s="9" t="n">
        <v>144.8275862068965</v>
      </c>
      <c r="X93" s="9" t="n">
        <v>144.8275862068965</v>
      </c>
      <c r="Y93" s="7" t="inlineStr">
        <is>
          <t>.</t>
        </is>
      </c>
      <c r="Z93" s="8">
        <f>SUM(AA93:AL93)</f>
        <v/>
      </c>
      <c r="AA93" s="9" t="n">
        <v>480</v>
      </c>
      <c r="AB93" s="9" t="n">
        <v>0</v>
      </c>
      <c r="AC93" s="9" t="n">
        <v>0</v>
      </c>
      <c r="AD93" s="9" t="n">
        <v>0</v>
      </c>
      <c r="AE93" s="9" t="n">
        <v>0</v>
      </c>
      <c r="AF93" s="9" t="n">
        <v>674.33</v>
      </c>
      <c r="AG93" s="9" t="n">
        <v>944.16</v>
      </c>
      <c r="AH93" s="9" t="n">
        <v>0</v>
      </c>
      <c r="AI93" s="9" t="n">
        <v>1106.63</v>
      </c>
      <c r="AJ93" s="9" t="n">
        <v>0</v>
      </c>
      <c r="AK93" s="9" t="n">
        <v>904.5</v>
      </c>
      <c r="AL93" s="9" t="n">
        <v>889.25</v>
      </c>
      <c r="AM93" s="7" t="inlineStr">
        <is>
          <t>.</t>
        </is>
      </c>
      <c r="AN93" s="6">
        <f>IF(L93=0,0,Z93/L93)</f>
        <v/>
      </c>
      <c r="AO93" s="5">
        <f>IF(AN93="","",IF(AN93&gt;=0.9,"🟢",IF(AN93&gt;=0.7,"🟡",IF(AN93&gt;=0.5,"🟠","🔴"))))</f>
        <v/>
      </c>
      <c r="AP93" s="9">
        <f>IF(L93=0,0,L93-Z93)</f>
        <v/>
      </c>
      <c r="AQ93" s="5">
        <f>IF(Z93=0,"",RANK(Z93,Z$4:Z$1569,0))</f>
        <v/>
      </c>
      <c r="AR93" s="7" t="inlineStr">
        <is>
          <t>.</t>
        </is>
      </c>
      <c r="BA93" s="7" t="inlineStr">
        <is>
          <t>.</t>
        </is>
      </c>
      <c r="BB93" s="9">
        <f>SUM(L$4:L$1569)/COUNTA(A$4:A$1569)</f>
        <v/>
      </c>
      <c r="BC93" s="9">
        <f>SUM(M$4:M$1569)/COUNTA(A$4:A$1569)</f>
        <v/>
      </c>
      <c r="BD93" s="9">
        <f>SUM(N$4:N$1569)/COUNTA(A$4:A$1569)</f>
        <v/>
      </c>
      <c r="BE93" s="9">
        <f>SUM(O$4:O$1569)/COUNTA(A$4:A$1569)</f>
        <v/>
      </c>
      <c r="BF93" s="9">
        <f>SUM(P$4:P$1569)/COUNTA(A$4:A$1569)</f>
        <v/>
      </c>
      <c r="BG93" s="9">
        <f>SUM(Q$4:Q$1569)/COUNTA(A$4:A$1569)</f>
        <v/>
      </c>
      <c r="BH93" s="9">
        <f>SUM(R$4:R$1569)/COUNTA(A$4:A$1569)</f>
        <v/>
      </c>
      <c r="BI93" s="9">
        <f>SUM(S$4:S$1569)/COUNTA(A$4:A$1569)</f>
        <v/>
      </c>
      <c r="BJ93" s="9">
        <f>SUM(T$4:T$1569)/COUNTA(A$4:A$1569)</f>
        <v/>
      </c>
      <c r="BK93" s="9">
        <f>SUM(U$4:U$1569)/COUNTA(A$4:A$1569)</f>
        <v/>
      </c>
      <c r="BL93" s="9">
        <f>SUM(V$4:V$1569)/COUNTA(A$4:A$1569)</f>
        <v/>
      </c>
      <c r="BM93" s="9">
        <f>SUM(W$4:W$1569)/COUNTA(A$4:A$1569)</f>
        <v/>
      </c>
      <c r="BN93" s="9">
        <f>SUM(X$4:X$1569)/COUNTA(A$4:A$1569)</f>
        <v/>
      </c>
      <c r="BO93" s="7" t="inlineStr">
        <is>
          <t>.</t>
        </is>
      </c>
      <c r="BP93" s="9">
        <f>IF(Z93&gt;=BB93,0,IFERROR(BB93+(SUMPRODUCT((Z$4:Z$1569&gt;=BB$4:BB$1569)*(Z$4:Z$1569-BB$4:BB$1569))/MAX(1,COUNTIF(Z$4:Z$1569,"&lt;"&amp;BB93+0.01))),BB93))</f>
        <v/>
      </c>
      <c r="BQ93" s="9">
        <f>IF(AA93&gt;=BC93,0,IFERROR(BC93+SUMPRODUCT((AA$4:AA$1569&gt;=BC$4:BC$1569)*(AA$4:AA$1569-BC$4:BC$1569))/MAX(1,COUNTIF(AA$4:AA$1569,"&lt;"&amp;BC93+0.01)),BC93))</f>
        <v/>
      </c>
      <c r="BR93" s="9">
        <f>IF(AB93&gt;=BD93,0,IFERROR(BD93+SUMPRODUCT((AB$4:AB$1569&gt;=BD$4:BD$1569)*(AB$4:AB$1569-BD$4:BD$1569))/MAX(1,COUNTIF(AB$4:AB$1569,"&lt;"&amp;BD93+0.01)),BD93))</f>
        <v/>
      </c>
      <c r="BS93" s="9">
        <f>IF(AC93&gt;=BE93,0,IFERROR(BE93+SUMPRODUCT((AC$4:AC$1569&gt;=BE$4:BE$1569)*(AC$4:AC$1569-BE$4:BE$1569))/MAX(1,COUNTIF(AC$4:AC$1569,"&lt;"&amp;BE93+0.01)),BE93))</f>
        <v/>
      </c>
      <c r="BT93" s="9">
        <f>IF(AD93&gt;=BF93,0,IFERROR(BF93+SUMPRODUCT((AD$4:AD$1569&gt;=BF$4:BF$1569)*(AD$4:AD$1569-BF$4:BF$1569))/MAX(1,COUNTIF(AD$4:AD$1569,"&lt;"&amp;BF93+0.01)),BF93))</f>
        <v/>
      </c>
      <c r="BU93" s="9">
        <f>IF(AE93&gt;=BG93,0,IFERROR(BG93+SUMPRODUCT((AE$4:AE$1569&gt;=BG$4:BG$1569)*(AE$4:AE$1569-BG$4:BG$1569))/MAX(1,COUNTIF(AE$4:AE$1569,"&lt;"&amp;BG93+0.01)),BG93))</f>
        <v/>
      </c>
      <c r="BV93" s="9">
        <f>IF(AF93&gt;=BH93,0,IFERROR(BH93+SUMPRODUCT((AF$4:AF$1569&gt;=BH$4:BH$1569)*(AF$4:AF$1569-BH$4:BH$1569))/MAX(1,COUNTIF(AF$4:AF$1569,"&lt;"&amp;BH93+0.01)),BH93))</f>
        <v/>
      </c>
      <c r="BW93" s="9">
        <f>IF(AG93&gt;=BI93,0,IFERROR(BI93+SUMPRODUCT((AG$4:AG$1569&gt;=BI$4:BI$1569)*(AG$4:AG$1569-BI$4:BI$1569))/MAX(1,COUNTIF(AG$4:AG$1569,"&lt;"&amp;BI93+0.01)),BI93))</f>
        <v/>
      </c>
      <c r="BX93" s="9">
        <f>IF(AH93&gt;=BJ93,0,IFERROR(BJ93+SUMPRODUCT((AH$4:AH$1569&gt;=BJ$4:BJ$1569)*(AH$4:AH$1569-BJ$4:BJ$1569))/MAX(1,COUNTIF(AH$4:AH$1569,"&lt;"&amp;BJ93+0.01)),BJ93))</f>
        <v/>
      </c>
      <c r="BY93" s="9">
        <f>IF(AI93&gt;=BK93,0,IFERROR(BK93+SUMPRODUCT((AI$4:AI$1569&gt;=BK$4:BK$1569)*(AI$4:AI$1569-BK$4:BK$1569))/MAX(1,COUNTIF(AI$4:AI$1569,"&lt;"&amp;BK93+0.01)),BK93))</f>
        <v/>
      </c>
      <c r="BZ93" s="9">
        <f>IF(AJ93&gt;=BL93,0,IFERROR(BL93+SUMPRODUCT((AJ$4:AJ$1569&gt;=BL$4:BL$1569)*(AJ$4:AJ$1569-BL$4:BL$1569))/MAX(1,COUNTIF(AJ$4:AJ$1569,"&lt;"&amp;BL93+0.01)),BL93))</f>
        <v/>
      </c>
      <c r="CA93" s="9">
        <f>IF(AK93&gt;=BM93,0,IFERROR(BM93+SUMPRODUCT((AK$4:AK$1569&gt;=BM$4:BM$1569)*(AK$4:AK$1569-BM$4:BM$1569))/MAX(1,COUNTIF(AK$4:AK$1569,"&lt;"&amp;BM93+0.01)),BM93))</f>
        <v/>
      </c>
      <c r="CB93" s="9">
        <f>IF(AL93&gt;=BN93,0,IFERROR(BN93+SUMPRODUCT((AL$4:AL$1569&gt;=BN$4:BN$1569)*(AL$4:AL$1569-BN$4:BN$1569))/MAX(1,COUNTIF(AL$4:AL$1569,"&lt;"&amp;BN93+0.01)),BN93))</f>
        <v/>
      </c>
      <c r="CC93" s="5">
        <f>IF(AO93="🟢","VERDE",IF(AO93="🟡","AMARELO",IF(AO93="🟠","VERMELHO",IF(AO93="🔴","VERMELHO","ROXO"))))</f>
        <v/>
      </c>
      <c r="CD93" s="5" t="inlineStr">
        <is>
          <t>🌎 REGIÕES</t>
        </is>
      </c>
      <c r="CE93" s="5" t="inlineStr">
        <is>
          <t>SEM REDE</t>
        </is>
      </c>
    </row>
    <row r="94">
      <c r="A94" s="5" t="inlineStr">
        <is>
          <t>49336255000119</t>
        </is>
      </c>
      <c r="B94" s="5" t="inlineStr">
        <is>
          <t>EVORA GASTRONOMIA</t>
        </is>
      </c>
      <c r="C94" s="5" t="inlineStr">
        <is>
          <t>06 - SEM GRUPO</t>
        </is>
      </c>
      <c r="D94" s="5" t="inlineStr">
        <is>
          <t>LARISSA PADILHA</t>
        </is>
      </c>
      <c r="E94" s="5" t="inlineStr">
        <is>
          <t>GO</t>
        </is>
      </c>
      <c r="F94" s="5">
        <f>IFERROR(VLOOKUP(C94,$AS$4:$AT$25,2,FALSE),"")</f>
        <v/>
      </c>
      <c r="G94" s="6">
        <f>IFERROR(VLOOKUP(C94,$AS$4:$AX$25,6,FALSE),"")</f>
        <v/>
      </c>
      <c r="H94" s="5">
        <f>IFERROR(VLOOKUP(C94,$AS$4:$AY$25,7,FALSE),"")</f>
        <v/>
      </c>
      <c r="I94" s="5">
        <f>IFERROR(VLOOKUP(C94,$AS$4:$AZ$25,8,FALSE),"")</f>
        <v/>
      </c>
      <c r="J94" s="7" t="inlineStr">
        <is>
          <t>.</t>
        </is>
      </c>
      <c r="K94" s="5" t="inlineStr">
        <is>
          <t>CENTRO OESTE</t>
        </is>
      </c>
      <c r="L94" s="8" t="n">
        <v>1494.339622641509</v>
      </c>
      <c r="M94" s="9" t="n">
        <v>124.5283018867924</v>
      </c>
      <c r="N94" s="9" t="n">
        <v>124.5283018867924</v>
      </c>
      <c r="O94" s="9" t="n">
        <v>124.5283018867924</v>
      </c>
      <c r="P94" s="9" t="n">
        <v>124.5283018867924</v>
      </c>
      <c r="Q94" s="9" t="n">
        <v>124.5283018867924</v>
      </c>
      <c r="R94" s="9" t="n">
        <v>124.5283018867924</v>
      </c>
      <c r="S94" s="9" t="n">
        <v>124.5283018867924</v>
      </c>
      <c r="T94" s="9" t="n">
        <v>124.5283018867924</v>
      </c>
      <c r="U94" s="9" t="n">
        <v>124.5283018867924</v>
      </c>
      <c r="V94" s="9" t="n">
        <v>124.5283018867924</v>
      </c>
      <c r="W94" s="9" t="n">
        <v>124.5283018867924</v>
      </c>
      <c r="X94" s="9" t="n">
        <v>124.5283018867924</v>
      </c>
      <c r="Y94" s="7" t="inlineStr">
        <is>
          <t>.</t>
        </is>
      </c>
      <c r="Z94" s="8">
        <f>SUM(AA94:AL94)</f>
        <v/>
      </c>
      <c r="AA94" s="9" t="n">
        <v>0</v>
      </c>
      <c r="AB94" s="9" t="n">
        <v>0</v>
      </c>
      <c r="AC94" s="9" t="n">
        <v>0</v>
      </c>
      <c r="AD94" s="9" t="n">
        <v>0</v>
      </c>
      <c r="AE94" s="9" t="n">
        <v>0</v>
      </c>
      <c r="AF94" s="9" t="n">
        <v>0</v>
      </c>
      <c r="AG94" s="9" t="n">
        <v>0</v>
      </c>
      <c r="AH94" s="9" t="n">
        <v>0</v>
      </c>
      <c r="AI94" s="9" t="n">
        <v>0</v>
      </c>
      <c r="AJ94" s="9" t="n">
        <v>0</v>
      </c>
      <c r="AK94" s="9" t="n">
        <v>5107.1</v>
      </c>
      <c r="AL94" s="9" t="n">
        <v>0</v>
      </c>
      <c r="AM94" s="7" t="inlineStr">
        <is>
          <t>.</t>
        </is>
      </c>
      <c r="AN94" s="6">
        <f>IF(L94=0,0,Z94/L94)</f>
        <v/>
      </c>
      <c r="AO94" s="5">
        <f>IF(AN94="","",IF(AN94&gt;=0.9,"🟢",IF(AN94&gt;=0.7,"🟡",IF(AN94&gt;=0.5,"🟠","🔴"))))</f>
        <v/>
      </c>
      <c r="AP94" s="9">
        <f>IF(L94=0,0,L94-Z94)</f>
        <v/>
      </c>
      <c r="AQ94" s="5">
        <f>IF(Z94=0,"",RANK(Z94,Z$4:Z$1569,0))</f>
        <v/>
      </c>
      <c r="AR94" s="7" t="inlineStr">
        <is>
          <t>.</t>
        </is>
      </c>
      <c r="BA94" s="7" t="inlineStr">
        <is>
          <t>.</t>
        </is>
      </c>
      <c r="BB94" s="9">
        <f>SUM(L$4:L$1569)/COUNTA(A$4:A$1569)</f>
        <v/>
      </c>
      <c r="BC94" s="9">
        <f>SUM(M$4:M$1569)/COUNTA(A$4:A$1569)</f>
        <v/>
      </c>
      <c r="BD94" s="9">
        <f>SUM(N$4:N$1569)/COUNTA(A$4:A$1569)</f>
        <v/>
      </c>
      <c r="BE94" s="9">
        <f>SUM(O$4:O$1569)/COUNTA(A$4:A$1569)</f>
        <v/>
      </c>
      <c r="BF94" s="9">
        <f>SUM(P$4:P$1569)/COUNTA(A$4:A$1569)</f>
        <v/>
      </c>
      <c r="BG94" s="9">
        <f>SUM(Q$4:Q$1569)/COUNTA(A$4:A$1569)</f>
        <v/>
      </c>
      <c r="BH94" s="9">
        <f>SUM(R$4:R$1569)/COUNTA(A$4:A$1569)</f>
        <v/>
      </c>
      <c r="BI94" s="9">
        <f>SUM(S$4:S$1569)/COUNTA(A$4:A$1569)</f>
        <v/>
      </c>
      <c r="BJ94" s="9">
        <f>SUM(T$4:T$1569)/COUNTA(A$4:A$1569)</f>
        <v/>
      </c>
      <c r="BK94" s="9">
        <f>SUM(U$4:U$1569)/COUNTA(A$4:A$1569)</f>
        <v/>
      </c>
      <c r="BL94" s="9">
        <f>SUM(V$4:V$1569)/COUNTA(A$4:A$1569)</f>
        <v/>
      </c>
      <c r="BM94" s="9">
        <f>SUM(W$4:W$1569)/COUNTA(A$4:A$1569)</f>
        <v/>
      </c>
      <c r="BN94" s="9">
        <f>SUM(X$4:X$1569)/COUNTA(A$4:A$1569)</f>
        <v/>
      </c>
      <c r="BO94" s="7" t="inlineStr">
        <is>
          <t>.</t>
        </is>
      </c>
      <c r="BP94" s="9">
        <f>IF(Z94&gt;=BB94,0,IFERROR(BB94+(SUMPRODUCT((Z$4:Z$1569&gt;=BB$4:BB$1569)*(Z$4:Z$1569-BB$4:BB$1569))/MAX(1,COUNTIF(Z$4:Z$1569,"&lt;"&amp;BB94+0.01))),BB94))</f>
        <v/>
      </c>
      <c r="BQ94" s="9">
        <f>IF(AA94&gt;=BC94,0,IFERROR(BC94+SUMPRODUCT((AA$4:AA$1569&gt;=BC$4:BC$1569)*(AA$4:AA$1569-BC$4:BC$1569))/MAX(1,COUNTIF(AA$4:AA$1569,"&lt;"&amp;BC94+0.01)),BC94))</f>
        <v/>
      </c>
      <c r="BR94" s="9">
        <f>IF(AB94&gt;=BD94,0,IFERROR(BD94+SUMPRODUCT((AB$4:AB$1569&gt;=BD$4:BD$1569)*(AB$4:AB$1569-BD$4:BD$1569))/MAX(1,COUNTIF(AB$4:AB$1569,"&lt;"&amp;BD94+0.01)),BD94))</f>
        <v/>
      </c>
      <c r="BS94" s="9">
        <f>IF(AC94&gt;=BE94,0,IFERROR(BE94+SUMPRODUCT((AC$4:AC$1569&gt;=BE$4:BE$1569)*(AC$4:AC$1569-BE$4:BE$1569))/MAX(1,COUNTIF(AC$4:AC$1569,"&lt;"&amp;BE94+0.01)),BE94))</f>
        <v/>
      </c>
      <c r="BT94" s="9">
        <f>IF(AD94&gt;=BF94,0,IFERROR(BF94+SUMPRODUCT((AD$4:AD$1569&gt;=BF$4:BF$1569)*(AD$4:AD$1569-BF$4:BF$1569))/MAX(1,COUNTIF(AD$4:AD$1569,"&lt;"&amp;BF94+0.01)),BF94))</f>
        <v/>
      </c>
      <c r="BU94" s="9">
        <f>IF(AE94&gt;=BG94,0,IFERROR(BG94+SUMPRODUCT((AE$4:AE$1569&gt;=BG$4:BG$1569)*(AE$4:AE$1569-BG$4:BG$1569))/MAX(1,COUNTIF(AE$4:AE$1569,"&lt;"&amp;BG94+0.01)),BG94))</f>
        <v/>
      </c>
      <c r="BV94" s="9">
        <f>IF(AF94&gt;=BH94,0,IFERROR(BH94+SUMPRODUCT((AF$4:AF$1569&gt;=BH$4:BH$1569)*(AF$4:AF$1569-BH$4:BH$1569))/MAX(1,COUNTIF(AF$4:AF$1569,"&lt;"&amp;BH94+0.01)),BH94))</f>
        <v/>
      </c>
      <c r="BW94" s="9">
        <f>IF(AG94&gt;=BI94,0,IFERROR(BI94+SUMPRODUCT((AG$4:AG$1569&gt;=BI$4:BI$1569)*(AG$4:AG$1569-BI$4:BI$1569))/MAX(1,COUNTIF(AG$4:AG$1569,"&lt;"&amp;BI94+0.01)),BI94))</f>
        <v/>
      </c>
      <c r="BX94" s="9">
        <f>IF(AH94&gt;=BJ94,0,IFERROR(BJ94+SUMPRODUCT((AH$4:AH$1569&gt;=BJ$4:BJ$1569)*(AH$4:AH$1569-BJ$4:BJ$1569))/MAX(1,COUNTIF(AH$4:AH$1569,"&lt;"&amp;BJ94+0.01)),BJ94))</f>
        <v/>
      </c>
      <c r="BY94" s="9">
        <f>IF(AI94&gt;=BK94,0,IFERROR(BK94+SUMPRODUCT((AI$4:AI$1569&gt;=BK$4:BK$1569)*(AI$4:AI$1569-BK$4:BK$1569))/MAX(1,COUNTIF(AI$4:AI$1569,"&lt;"&amp;BK94+0.01)),BK94))</f>
        <v/>
      </c>
      <c r="BZ94" s="9">
        <f>IF(AJ94&gt;=BL94,0,IFERROR(BL94+SUMPRODUCT((AJ$4:AJ$1569&gt;=BL$4:BL$1569)*(AJ$4:AJ$1569-BL$4:BL$1569))/MAX(1,COUNTIF(AJ$4:AJ$1569,"&lt;"&amp;BL94+0.01)),BL94))</f>
        <v/>
      </c>
      <c r="CA94" s="9">
        <f>IF(AK94&gt;=BM94,0,IFERROR(BM94+SUMPRODUCT((AK$4:AK$1569&gt;=BM$4:BM$1569)*(AK$4:AK$1569-BM$4:BM$1569))/MAX(1,COUNTIF(AK$4:AK$1569,"&lt;"&amp;BM94+0.01)),BM94))</f>
        <v/>
      </c>
      <c r="CB94" s="9">
        <f>IF(AL94&gt;=BN94,0,IFERROR(BN94+SUMPRODUCT((AL$4:AL$1569&gt;=BN$4:BN$1569)*(AL$4:AL$1569-BN$4:BN$1569))/MAX(1,COUNTIF(AL$4:AL$1569,"&lt;"&amp;BN94+0.01)),BN94))</f>
        <v/>
      </c>
      <c r="CC94" s="5">
        <f>IF(AO94="🟢","VERDE",IF(AO94="🟡","AMARELO",IF(AO94="🟠","VERMELHO",IF(AO94="🔴","VERMELHO","ROXO"))))</f>
        <v/>
      </c>
      <c r="CD94" s="5" t="inlineStr">
        <is>
          <t>🌎 REGIÕES</t>
        </is>
      </c>
      <c r="CE94" s="5" t="inlineStr">
        <is>
          <t>SEM REDE</t>
        </is>
      </c>
    </row>
    <row r="95">
      <c r="A95" s="5" t="inlineStr">
        <is>
          <t>18078522000171</t>
        </is>
      </c>
      <c r="B95" s="5" t="inlineStr">
        <is>
          <t>MUNDO VERDE FRIBURGO PRAÇA</t>
        </is>
      </c>
      <c r="C95" s="5" t="inlineStr">
        <is>
          <t>06 - INTERNA - MUNDO VERDE</t>
        </is>
      </c>
      <c r="D95" s="5" t="inlineStr">
        <is>
          <t>DAIANE STAVICKI</t>
        </is>
      </c>
      <c r="E95" s="5" t="inlineStr">
        <is>
          <t>RJ</t>
        </is>
      </c>
      <c r="F95" s="5">
        <f>IFERROR(VLOOKUP(C95,$AS$4:$AT$25,2,FALSE),"")</f>
        <v/>
      </c>
      <c r="G95" s="6">
        <f>IFERROR(VLOOKUP(C95,$AS$4:$AX$25,6,FALSE),"")</f>
        <v/>
      </c>
      <c r="H95" s="5">
        <f>IFERROR(VLOOKUP(C95,$AS$4:$AY$25,7,FALSE),"")</f>
        <v/>
      </c>
      <c r="I95" s="5">
        <f>IFERROR(VLOOKUP(C95,$AS$4:$AZ$25,8,FALSE),"")</f>
        <v/>
      </c>
      <c r="J95" s="7" t="inlineStr">
        <is>
          <t>.</t>
        </is>
      </c>
      <c r="K95" s="5" t="inlineStr">
        <is>
          <t>NACIONAL</t>
        </is>
      </c>
      <c r="L95" s="8" t="n">
        <v>11700</v>
      </c>
      <c r="M95" s="9" t="n">
        <v>600</v>
      </c>
      <c r="N95" s="9" t="n">
        <v>600</v>
      </c>
      <c r="O95" s="9" t="n">
        <v>600</v>
      </c>
      <c r="P95" s="9" t="n">
        <v>600</v>
      </c>
      <c r="Q95" s="9" t="n">
        <v>900</v>
      </c>
      <c r="R95" s="9" t="n">
        <v>900</v>
      </c>
      <c r="S95" s="9" t="n">
        <v>900</v>
      </c>
      <c r="T95" s="9" t="n">
        <v>1200</v>
      </c>
      <c r="U95" s="9" t="n">
        <v>1200</v>
      </c>
      <c r="V95" s="9" t="n">
        <v>1200</v>
      </c>
      <c r="W95" s="9" t="n">
        <v>1500</v>
      </c>
      <c r="X95" s="9" t="n">
        <v>1500</v>
      </c>
      <c r="Y95" s="7" t="inlineStr">
        <is>
          <t>.</t>
        </is>
      </c>
      <c r="Z95" s="8">
        <f>SUM(AA95:AL95)</f>
        <v/>
      </c>
      <c r="AA95" s="9" t="n">
        <v>0</v>
      </c>
      <c r="AB95" s="9" t="n">
        <v>0</v>
      </c>
      <c r="AC95" s="9" t="n">
        <v>0</v>
      </c>
      <c r="AD95" s="9" t="n">
        <v>0</v>
      </c>
      <c r="AE95" s="9" t="n">
        <v>0</v>
      </c>
      <c r="AF95" s="9" t="n">
        <v>1902.51</v>
      </c>
      <c r="AG95" s="9" t="n">
        <v>0</v>
      </c>
      <c r="AH95" s="9" t="n">
        <v>1448.73</v>
      </c>
      <c r="AI95" s="9" t="n">
        <v>0</v>
      </c>
      <c r="AJ95" s="9" t="n">
        <v>0</v>
      </c>
      <c r="AK95" s="9" t="n">
        <v>1624.78</v>
      </c>
      <c r="AL95" s="9" t="n">
        <v>0</v>
      </c>
      <c r="AM95" s="7" t="inlineStr">
        <is>
          <t>.</t>
        </is>
      </c>
      <c r="AN95" s="6">
        <f>IF(L95=0,0,Z95/L95)</f>
        <v/>
      </c>
      <c r="AO95" s="5">
        <f>IF(AN95="","",IF(AN95&gt;=0.9,"🟢",IF(AN95&gt;=0.7,"🟡",IF(AN95&gt;=0.5,"🟠","🔴"))))</f>
        <v/>
      </c>
      <c r="AP95" s="9">
        <f>IF(L95=0,0,L95-Z95)</f>
        <v/>
      </c>
      <c r="AQ95" s="5">
        <f>IF(Z95=0,"",RANK(Z95,Z$4:Z$1569,0))</f>
        <v/>
      </c>
      <c r="AR95" s="7" t="inlineStr">
        <is>
          <t>.</t>
        </is>
      </c>
      <c r="BA95" s="7" t="inlineStr">
        <is>
          <t>.</t>
        </is>
      </c>
      <c r="BB95" s="9">
        <f>SUM(L$4:L$1569)/COUNTA(A$4:A$1569)</f>
        <v/>
      </c>
      <c r="BC95" s="9">
        <f>SUM(M$4:M$1569)/COUNTA(A$4:A$1569)</f>
        <v/>
      </c>
      <c r="BD95" s="9">
        <f>SUM(N$4:N$1569)/COUNTA(A$4:A$1569)</f>
        <v/>
      </c>
      <c r="BE95" s="9">
        <f>SUM(O$4:O$1569)/COUNTA(A$4:A$1569)</f>
        <v/>
      </c>
      <c r="BF95" s="9">
        <f>SUM(P$4:P$1569)/COUNTA(A$4:A$1569)</f>
        <v/>
      </c>
      <c r="BG95" s="9">
        <f>SUM(Q$4:Q$1569)/COUNTA(A$4:A$1569)</f>
        <v/>
      </c>
      <c r="BH95" s="9">
        <f>SUM(R$4:R$1569)/COUNTA(A$4:A$1569)</f>
        <v/>
      </c>
      <c r="BI95" s="9">
        <f>SUM(S$4:S$1569)/COUNTA(A$4:A$1569)</f>
        <v/>
      </c>
      <c r="BJ95" s="9">
        <f>SUM(T$4:T$1569)/COUNTA(A$4:A$1569)</f>
        <v/>
      </c>
      <c r="BK95" s="9">
        <f>SUM(U$4:U$1569)/COUNTA(A$4:A$1569)</f>
        <v/>
      </c>
      <c r="BL95" s="9">
        <f>SUM(V$4:V$1569)/COUNTA(A$4:A$1569)</f>
        <v/>
      </c>
      <c r="BM95" s="9">
        <f>SUM(W$4:W$1569)/COUNTA(A$4:A$1569)</f>
        <v/>
      </c>
      <c r="BN95" s="9">
        <f>SUM(X$4:X$1569)/COUNTA(A$4:A$1569)</f>
        <v/>
      </c>
      <c r="BO95" s="7" t="inlineStr">
        <is>
          <t>.</t>
        </is>
      </c>
      <c r="BP95" s="9">
        <f>IF(Z95&gt;=BB95,0,IFERROR(BB95+(SUMPRODUCT((Z$4:Z$1569&gt;=BB$4:BB$1569)*(Z$4:Z$1569-BB$4:BB$1569))/MAX(1,COUNTIF(Z$4:Z$1569,"&lt;"&amp;BB95+0.01))),BB95))</f>
        <v/>
      </c>
      <c r="BQ95" s="9">
        <f>IF(AA95&gt;=BC95,0,IFERROR(BC95+SUMPRODUCT((AA$4:AA$1569&gt;=BC$4:BC$1569)*(AA$4:AA$1569-BC$4:BC$1569))/MAX(1,COUNTIF(AA$4:AA$1569,"&lt;"&amp;BC95+0.01)),BC95))</f>
        <v/>
      </c>
      <c r="BR95" s="9">
        <f>IF(AB95&gt;=BD95,0,IFERROR(BD95+SUMPRODUCT((AB$4:AB$1569&gt;=BD$4:BD$1569)*(AB$4:AB$1569-BD$4:BD$1569))/MAX(1,COUNTIF(AB$4:AB$1569,"&lt;"&amp;BD95+0.01)),BD95))</f>
        <v/>
      </c>
      <c r="BS95" s="9">
        <f>IF(AC95&gt;=BE95,0,IFERROR(BE95+SUMPRODUCT((AC$4:AC$1569&gt;=BE$4:BE$1569)*(AC$4:AC$1569-BE$4:BE$1569))/MAX(1,COUNTIF(AC$4:AC$1569,"&lt;"&amp;BE95+0.01)),BE95))</f>
        <v/>
      </c>
      <c r="BT95" s="9">
        <f>IF(AD95&gt;=BF95,0,IFERROR(BF95+SUMPRODUCT((AD$4:AD$1569&gt;=BF$4:BF$1569)*(AD$4:AD$1569-BF$4:BF$1569))/MAX(1,COUNTIF(AD$4:AD$1569,"&lt;"&amp;BF95+0.01)),BF95))</f>
        <v/>
      </c>
      <c r="BU95" s="9">
        <f>IF(AE95&gt;=BG95,0,IFERROR(BG95+SUMPRODUCT((AE$4:AE$1569&gt;=BG$4:BG$1569)*(AE$4:AE$1569-BG$4:BG$1569))/MAX(1,COUNTIF(AE$4:AE$1569,"&lt;"&amp;BG95+0.01)),BG95))</f>
        <v/>
      </c>
      <c r="BV95" s="9">
        <f>IF(AF95&gt;=BH95,0,IFERROR(BH95+SUMPRODUCT((AF$4:AF$1569&gt;=BH$4:BH$1569)*(AF$4:AF$1569-BH$4:BH$1569))/MAX(1,COUNTIF(AF$4:AF$1569,"&lt;"&amp;BH95+0.01)),BH95))</f>
        <v/>
      </c>
      <c r="BW95" s="9">
        <f>IF(AG95&gt;=BI95,0,IFERROR(BI95+SUMPRODUCT((AG$4:AG$1569&gt;=BI$4:BI$1569)*(AG$4:AG$1569-BI$4:BI$1569))/MAX(1,COUNTIF(AG$4:AG$1569,"&lt;"&amp;BI95+0.01)),BI95))</f>
        <v/>
      </c>
      <c r="BX95" s="9">
        <f>IF(AH95&gt;=BJ95,0,IFERROR(BJ95+SUMPRODUCT((AH$4:AH$1569&gt;=BJ$4:BJ$1569)*(AH$4:AH$1569-BJ$4:BJ$1569))/MAX(1,COUNTIF(AH$4:AH$1569,"&lt;"&amp;BJ95+0.01)),BJ95))</f>
        <v/>
      </c>
      <c r="BY95" s="9">
        <f>IF(AI95&gt;=BK95,0,IFERROR(BK95+SUMPRODUCT((AI$4:AI$1569&gt;=BK$4:BK$1569)*(AI$4:AI$1569-BK$4:BK$1569))/MAX(1,COUNTIF(AI$4:AI$1569,"&lt;"&amp;BK95+0.01)),BK95))</f>
        <v/>
      </c>
      <c r="BZ95" s="9">
        <f>IF(AJ95&gt;=BL95,0,IFERROR(BL95+SUMPRODUCT((AJ$4:AJ$1569&gt;=BL$4:BL$1569)*(AJ$4:AJ$1569-BL$4:BL$1569))/MAX(1,COUNTIF(AJ$4:AJ$1569,"&lt;"&amp;BL95+0.01)),BL95))</f>
        <v/>
      </c>
      <c r="CA95" s="9">
        <f>IF(AK95&gt;=BM95,0,IFERROR(BM95+SUMPRODUCT((AK$4:AK$1569&gt;=BM$4:BM$1569)*(AK$4:AK$1569-BM$4:BM$1569))/MAX(1,COUNTIF(AK$4:AK$1569,"&lt;"&amp;BM95+0.01)),BM95))</f>
        <v/>
      </c>
      <c r="CB95" s="9">
        <f>IF(AL95&gt;=BN95,0,IFERROR(BN95+SUMPRODUCT((AL$4:AL$1569&gt;=BN$4:BN$1569)*(AL$4:AL$1569-BN$4:BN$1569))/MAX(1,COUNTIF(AL$4:AL$1569,"&lt;"&amp;BN95+0.01)),BN95))</f>
        <v/>
      </c>
      <c r="CC95" s="5">
        <f>IF(AO95="🟢","VERDE",IF(AO95="🟡","AMARELO",IF(AO95="🟠","VERMELHO",IF(AO95="🔴","VERMELHO","ROXO"))))</f>
        <v/>
      </c>
      <c r="CD95" s="5" t="inlineStr">
        <is>
          <t>🏢 REDES</t>
        </is>
      </c>
      <c r="CE95" s="5" t="inlineStr">
        <is>
          <t>MUNDO VERDE</t>
        </is>
      </c>
    </row>
    <row r="96">
      <c r="A96" s="5" t="inlineStr">
        <is>
          <t>34404590000300</t>
        </is>
      </c>
      <c r="B96" s="5" t="inlineStr">
        <is>
          <t>MERCADINHO PAULISTA I I</t>
        </is>
      </c>
      <c r="C96" s="5" t="inlineStr">
        <is>
          <t>06 - SEM GRUPO</t>
        </is>
      </c>
      <c r="D96" s="5" t="inlineStr">
        <is>
          <t>HEMANUELE DITZEL (MANU)</t>
        </is>
      </c>
      <c r="E96" s="5" t="inlineStr">
        <is>
          <t>BA</t>
        </is>
      </c>
      <c r="F96" s="5">
        <f>IFERROR(VLOOKUP(C96,$AS$4:$AT$25,2,FALSE),"")</f>
        <v/>
      </c>
      <c r="G96" s="6">
        <f>IFERROR(VLOOKUP(C96,$AS$4:$AX$25,6,FALSE),"")</f>
        <v/>
      </c>
      <c r="H96" s="5">
        <f>IFERROR(VLOOKUP(C96,$AS$4:$AY$25,7,FALSE),"")</f>
        <v/>
      </c>
      <c r="I96" s="5">
        <f>IFERROR(VLOOKUP(C96,$AS$4:$AZ$25,8,FALSE),"")</f>
        <v/>
      </c>
      <c r="J96" s="7" t="inlineStr">
        <is>
          <t>.</t>
        </is>
      </c>
      <c r="K96" s="5" t="inlineStr">
        <is>
          <t>NORDESTE (SEM MA)</t>
        </is>
      </c>
      <c r="L96" s="8" t="n">
        <v>1600</v>
      </c>
      <c r="M96" s="9" t="n">
        <v>133.3333333333333</v>
      </c>
      <c r="N96" s="9" t="n">
        <v>133.3333333333333</v>
      </c>
      <c r="O96" s="9" t="n">
        <v>133.3333333333333</v>
      </c>
      <c r="P96" s="9" t="n">
        <v>133.3333333333333</v>
      </c>
      <c r="Q96" s="9" t="n">
        <v>133.3333333333333</v>
      </c>
      <c r="R96" s="9" t="n">
        <v>133.3333333333333</v>
      </c>
      <c r="S96" s="9" t="n">
        <v>133.3333333333333</v>
      </c>
      <c r="T96" s="9" t="n">
        <v>133.3333333333333</v>
      </c>
      <c r="U96" s="9" t="n">
        <v>133.3333333333333</v>
      </c>
      <c r="V96" s="9" t="n">
        <v>133.3333333333333</v>
      </c>
      <c r="W96" s="9" t="n">
        <v>133.3333333333333</v>
      </c>
      <c r="X96" s="9" t="n">
        <v>133.3333333333333</v>
      </c>
      <c r="Y96" s="7" t="inlineStr">
        <is>
          <t>.</t>
        </is>
      </c>
      <c r="Z96" s="8">
        <f>SUM(AA96:AL96)</f>
        <v/>
      </c>
      <c r="AA96" s="9" t="n">
        <v>3007.07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3343</v>
      </c>
      <c r="AJ96" s="9" t="n">
        <v>0</v>
      </c>
      <c r="AK96" s="9" t="n">
        <v>0</v>
      </c>
      <c r="AL96" s="9" t="n">
        <v>0</v>
      </c>
      <c r="AM96" s="7" t="inlineStr">
        <is>
          <t>.</t>
        </is>
      </c>
      <c r="AN96" s="6">
        <f>IF(L96=0,0,Z96/L96)</f>
        <v/>
      </c>
      <c r="AO96" s="5">
        <f>IF(AN96="","",IF(AN96&gt;=0.9,"🟢",IF(AN96&gt;=0.7,"🟡",IF(AN96&gt;=0.5,"🟠","🔴"))))</f>
        <v/>
      </c>
      <c r="AP96" s="9">
        <f>IF(L96=0,0,L96-Z96)</f>
        <v/>
      </c>
      <c r="AQ96" s="5">
        <f>IF(Z96=0,"",RANK(Z96,Z$4:Z$1569,0))</f>
        <v/>
      </c>
      <c r="AR96" s="7" t="inlineStr">
        <is>
          <t>.</t>
        </is>
      </c>
      <c r="BA96" s="7" t="inlineStr">
        <is>
          <t>.</t>
        </is>
      </c>
      <c r="BB96" s="9">
        <f>SUM(L$4:L$1569)/COUNTA(A$4:A$1569)</f>
        <v/>
      </c>
      <c r="BC96" s="9">
        <f>SUM(M$4:M$1569)/COUNTA(A$4:A$1569)</f>
        <v/>
      </c>
      <c r="BD96" s="9">
        <f>SUM(N$4:N$1569)/COUNTA(A$4:A$1569)</f>
        <v/>
      </c>
      <c r="BE96" s="9">
        <f>SUM(O$4:O$1569)/COUNTA(A$4:A$1569)</f>
        <v/>
      </c>
      <c r="BF96" s="9">
        <f>SUM(P$4:P$1569)/COUNTA(A$4:A$1569)</f>
        <v/>
      </c>
      <c r="BG96" s="9">
        <f>SUM(Q$4:Q$1569)/COUNTA(A$4:A$1569)</f>
        <v/>
      </c>
      <c r="BH96" s="9">
        <f>SUM(R$4:R$1569)/COUNTA(A$4:A$1569)</f>
        <v/>
      </c>
      <c r="BI96" s="9">
        <f>SUM(S$4:S$1569)/COUNTA(A$4:A$1569)</f>
        <v/>
      </c>
      <c r="BJ96" s="9">
        <f>SUM(T$4:T$1569)/COUNTA(A$4:A$1569)</f>
        <v/>
      </c>
      <c r="BK96" s="9">
        <f>SUM(U$4:U$1569)/COUNTA(A$4:A$1569)</f>
        <v/>
      </c>
      <c r="BL96" s="9">
        <f>SUM(V$4:V$1569)/COUNTA(A$4:A$1569)</f>
        <v/>
      </c>
      <c r="BM96" s="9">
        <f>SUM(W$4:W$1569)/COUNTA(A$4:A$1569)</f>
        <v/>
      </c>
      <c r="BN96" s="9">
        <f>SUM(X$4:X$1569)/COUNTA(A$4:A$1569)</f>
        <v/>
      </c>
      <c r="BO96" s="7" t="inlineStr">
        <is>
          <t>.</t>
        </is>
      </c>
      <c r="BP96" s="9">
        <f>IF(Z96&gt;=BB96,0,IFERROR(BB96+(SUMPRODUCT((Z$4:Z$1569&gt;=BB$4:BB$1569)*(Z$4:Z$1569-BB$4:BB$1569))/MAX(1,COUNTIF(Z$4:Z$1569,"&lt;"&amp;BB96+0.01))),BB96))</f>
        <v/>
      </c>
      <c r="BQ96" s="9">
        <f>IF(AA96&gt;=BC96,0,IFERROR(BC96+SUMPRODUCT((AA$4:AA$1569&gt;=BC$4:BC$1569)*(AA$4:AA$1569-BC$4:BC$1569))/MAX(1,COUNTIF(AA$4:AA$1569,"&lt;"&amp;BC96+0.01)),BC96))</f>
        <v/>
      </c>
      <c r="BR96" s="9">
        <f>IF(AB96&gt;=BD96,0,IFERROR(BD96+SUMPRODUCT((AB$4:AB$1569&gt;=BD$4:BD$1569)*(AB$4:AB$1569-BD$4:BD$1569))/MAX(1,COUNTIF(AB$4:AB$1569,"&lt;"&amp;BD96+0.01)),BD96))</f>
        <v/>
      </c>
      <c r="BS96" s="9">
        <f>IF(AC96&gt;=BE96,0,IFERROR(BE96+SUMPRODUCT((AC$4:AC$1569&gt;=BE$4:BE$1569)*(AC$4:AC$1569-BE$4:BE$1569))/MAX(1,COUNTIF(AC$4:AC$1569,"&lt;"&amp;BE96+0.01)),BE96))</f>
        <v/>
      </c>
      <c r="BT96" s="9">
        <f>IF(AD96&gt;=BF96,0,IFERROR(BF96+SUMPRODUCT((AD$4:AD$1569&gt;=BF$4:BF$1569)*(AD$4:AD$1569-BF$4:BF$1569))/MAX(1,COUNTIF(AD$4:AD$1569,"&lt;"&amp;BF96+0.01)),BF96))</f>
        <v/>
      </c>
      <c r="BU96" s="9">
        <f>IF(AE96&gt;=BG96,0,IFERROR(BG96+SUMPRODUCT((AE$4:AE$1569&gt;=BG$4:BG$1569)*(AE$4:AE$1569-BG$4:BG$1569))/MAX(1,COUNTIF(AE$4:AE$1569,"&lt;"&amp;BG96+0.01)),BG96))</f>
        <v/>
      </c>
      <c r="BV96" s="9">
        <f>IF(AF96&gt;=BH96,0,IFERROR(BH96+SUMPRODUCT((AF$4:AF$1569&gt;=BH$4:BH$1569)*(AF$4:AF$1569-BH$4:BH$1569))/MAX(1,COUNTIF(AF$4:AF$1569,"&lt;"&amp;BH96+0.01)),BH96))</f>
        <v/>
      </c>
      <c r="BW96" s="9">
        <f>IF(AG96&gt;=BI96,0,IFERROR(BI96+SUMPRODUCT((AG$4:AG$1569&gt;=BI$4:BI$1569)*(AG$4:AG$1569-BI$4:BI$1569))/MAX(1,COUNTIF(AG$4:AG$1569,"&lt;"&amp;BI96+0.01)),BI96))</f>
        <v/>
      </c>
      <c r="BX96" s="9">
        <f>IF(AH96&gt;=BJ96,0,IFERROR(BJ96+SUMPRODUCT((AH$4:AH$1569&gt;=BJ$4:BJ$1569)*(AH$4:AH$1569-BJ$4:BJ$1569))/MAX(1,COUNTIF(AH$4:AH$1569,"&lt;"&amp;BJ96+0.01)),BJ96))</f>
        <v/>
      </c>
      <c r="BY96" s="9">
        <f>IF(AI96&gt;=BK96,0,IFERROR(BK96+SUMPRODUCT((AI$4:AI$1569&gt;=BK$4:BK$1569)*(AI$4:AI$1569-BK$4:BK$1569))/MAX(1,COUNTIF(AI$4:AI$1569,"&lt;"&amp;BK96+0.01)),BK96))</f>
        <v/>
      </c>
      <c r="BZ96" s="9">
        <f>IF(AJ96&gt;=BL96,0,IFERROR(BL96+SUMPRODUCT((AJ$4:AJ$1569&gt;=BL$4:BL$1569)*(AJ$4:AJ$1569-BL$4:BL$1569))/MAX(1,COUNTIF(AJ$4:AJ$1569,"&lt;"&amp;BL96+0.01)),BL96))</f>
        <v/>
      </c>
      <c r="CA96" s="9">
        <f>IF(AK96&gt;=BM96,0,IFERROR(BM96+SUMPRODUCT((AK$4:AK$1569&gt;=BM$4:BM$1569)*(AK$4:AK$1569-BM$4:BM$1569))/MAX(1,COUNTIF(AK$4:AK$1569,"&lt;"&amp;BM96+0.01)),BM96))</f>
        <v/>
      </c>
      <c r="CB96" s="9">
        <f>IF(AL96&gt;=BN96,0,IFERROR(BN96+SUMPRODUCT((AL$4:AL$1569&gt;=BN$4:BN$1569)*(AL$4:AL$1569-BN$4:BN$1569))/MAX(1,COUNTIF(AL$4:AL$1569,"&lt;"&amp;BN96+0.01)),BN96))</f>
        <v/>
      </c>
      <c r="CC96" s="5">
        <f>IF(AO96="🟢","VERDE",IF(AO96="🟡","AMARELO",IF(AO96="🟠","VERMELHO",IF(AO96="🔴","VERMELHO","ROXO"))))</f>
        <v/>
      </c>
      <c r="CD96" s="5" t="inlineStr">
        <is>
          <t>🌎 REGIÕES</t>
        </is>
      </c>
      <c r="CE96" s="5" t="inlineStr">
        <is>
          <t>SEM REDE</t>
        </is>
      </c>
    </row>
    <row r="97">
      <c r="A97" s="5" t="inlineStr">
        <is>
          <t>52261228000210</t>
        </is>
      </c>
      <c r="B97" s="5" t="inlineStr">
        <is>
          <t>L &amp; M NUTRICAO</t>
        </is>
      </c>
      <c r="C97" s="5" t="inlineStr">
        <is>
          <t>06 - INTERNA - FITLAND</t>
        </is>
      </c>
      <c r="D97" s="5" t="inlineStr">
        <is>
          <t>JULIO GADRET</t>
        </is>
      </c>
      <c r="E97" s="5" t="inlineStr">
        <is>
          <t>SC</t>
        </is>
      </c>
      <c r="F97" s="5">
        <f>IFERROR(VLOOKUP(C97,$AS$4:$AT$25,2,FALSE),"")</f>
        <v/>
      </c>
      <c r="G97" s="6">
        <f>IFERROR(VLOOKUP(C97,$AS$4:$AX$25,6,FALSE),"")</f>
        <v/>
      </c>
      <c r="H97" s="5">
        <f>IFERROR(VLOOKUP(C97,$AS$4:$AY$25,7,FALSE),"")</f>
        <v/>
      </c>
      <c r="I97" s="5">
        <f>IFERROR(VLOOKUP(C97,$AS$4:$AZ$25,8,FALSE),"")</f>
        <v/>
      </c>
      <c r="J97" s="7" t="inlineStr">
        <is>
          <t>.</t>
        </is>
      </c>
      <c r="K97" s="5" t="inlineStr">
        <is>
          <t>NACIONAL</t>
        </is>
      </c>
      <c r="L97" s="8" t="n">
        <v>10706.89655172414</v>
      </c>
      <c r="M97" s="9" t="n">
        <v>750</v>
      </c>
      <c r="N97" s="9" t="n">
        <v>775.8620689655172</v>
      </c>
      <c r="O97" s="9" t="n">
        <v>801.7241379310345</v>
      </c>
      <c r="P97" s="9" t="n">
        <v>827.5862068965517</v>
      </c>
      <c r="Q97" s="9" t="n">
        <v>853.448275862069</v>
      </c>
      <c r="R97" s="9" t="n">
        <v>879.3103448275862</v>
      </c>
      <c r="S97" s="9" t="n">
        <v>905.1724137931035</v>
      </c>
      <c r="T97" s="9" t="n">
        <v>931.0344827586207</v>
      </c>
      <c r="U97" s="9" t="n">
        <v>956.8965517241379</v>
      </c>
      <c r="V97" s="9" t="n">
        <v>982.7586206896551</v>
      </c>
      <c r="W97" s="9" t="n">
        <v>1008.620689655172</v>
      </c>
      <c r="X97" s="9" t="n">
        <v>1034.48275862069</v>
      </c>
      <c r="Y97" s="7" t="inlineStr">
        <is>
          <t>.</t>
        </is>
      </c>
      <c r="Z97" s="8">
        <f>SUM(AA97:AL97)</f>
        <v/>
      </c>
      <c r="AA97" s="9" t="n">
        <v>386.06</v>
      </c>
      <c r="AB97" s="9" t="n">
        <v>0</v>
      </c>
      <c r="AC97" s="9" t="n">
        <v>0</v>
      </c>
      <c r="AD97" s="9" t="n">
        <v>0</v>
      </c>
      <c r="AE97" s="9" t="n">
        <v>0</v>
      </c>
      <c r="AF97" s="9" t="n">
        <v>2490.6</v>
      </c>
      <c r="AG97" s="9" t="n">
        <v>0</v>
      </c>
      <c r="AH97" s="9" t="n">
        <v>0</v>
      </c>
      <c r="AI97" s="9" t="n">
        <v>1216.76</v>
      </c>
      <c r="AJ97" s="9" t="n">
        <v>0</v>
      </c>
      <c r="AK97" s="9" t="n">
        <v>0</v>
      </c>
      <c r="AL97" s="9" t="n">
        <v>0</v>
      </c>
      <c r="AM97" s="7" t="inlineStr">
        <is>
          <t>.</t>
        </is>
      </c>
      <c r="AN97" s="6">
        <f>IF(L97=0,0,Z97/L97)</f>
        <v/>
      </c>
      <c r="AO97" s="5">
        <f>IF(AN97="","",IF(AN97&gt;=0.9,"🟢",IF(AN97&gt;=0.7,"🟡",IF(AN97&gt;=0.5,"🟠","🔴"))))</f>
        <v/>
      </c>
      <c r="AP97" s="9">
        <f>IF(L97=0,0,L97-Z97)</f>
        <v/>
      </c>
      <c r="AQ97" s="5">
        <f>IF(Z97=0,"",RANK(Z97,Z$4:Z$1569,0))</f>
        <v/>
      </c>
      <c r="AR97" s="7" t="inlineStr">
        <is>
          <t>.</t>
        </is>
      </c>
      <c r="BA97" s="7" t="inlineStr">
        <is>
          <t>.</t>
        </is>
      </c>
      <c r="BB97" s="9">
        <f>SUM(L$4:L$1569)/COUNTA(A$4:A$1569)</f>
        <v/>
      </c>
      <c r="BC97" s="9">
        <f>SUM(M$4:M$1569)/COUNTA(A$4:A$1569)</f>
        <v/>
      </c>
      <c r="BD97" s="9">
        <f>SUM(N$4:N$1569)/COUNTA(A$4:A$1569)</f>
        <v/>
      </c>
      <c r="BE97" s="9">
        <f>SUM(O$4:O$1569)/COUNTA(A$4:A$1569)</f>
        <v/>
      </c>
      <c r="BF97" s="9">
        <f>SUM(P$4:P$1569)/COUNTA(A$4:A$1569)</f>
        <v/>
      </c>
      <c r="BG97" s="9">
        <f>SUM(Q$4:Q$1569)/COUNTA(A$4:A$1569)</f>
        <v/>
      </c>
      <c r="BH97" s="9">
        <f>SUM(R$4:R$1569)/COUNTA(A$4:A$1569)</f>
        <v/>
      </c>
      <c r="BI97" s="9">
        <f>SUM(S$4:S$1569)/COUNTA(A$4:A$1569)</f>
        <v/>
      </c>
      <c r="BJ97" s="9">
        <f>SUM(T$4:T$1569)/COUNTA(A$4:A$1569)</f>
        <v/>
      </c>
      <c r="BK97" s="9">
        <f>SUM(U$4:U$1569)/COUNTA(A$4:A$1569)</f>
        <v/>
      </c>
      <c r="BL97" s="9">
        <f>SUM(V$4:V$1569)/COUNTA(A$4:A$1569)</f>
        <v/>
      </c>
      <c r="BM97" s="9">
        <f>SUM(W$4:W$1569)/COUNTA(A$4:A$1569)</f>
        <v/>
      </c>
      <c r="BN97" s="9">
        <f>SUM(X$4:X$1569)/COUNTA(A$4:A$1569)</f>
        <v/>
      </c>
      <c r="BO97" s="7" t="inlineStr">
        <is>
          <t>.</t>
        </is>
      </c>
      <c r="BP97" s="9">
        <f>IF(Z97&gt;=BB97,0,IFERROR(BB97+(SUMPRODUCT((Z$4:Z$1569&gt;=BB$4:BB$1569)*(Z$4:Z$1569-BB$4:BB$1569))/MAX(1,COUNTIF(Z$4:Z$1569,"&lt;"&amp;BB97+0.01))),BB97))</f>
        <v/>
      </c>
      <c r="BQ97" s="9">
        <f>IF(AA97&gt;=BC97,0,IFERROR(BC97+SUMPRODUCT((AA$4:AA$1569&gt;=BC$4:BC$1569)*(AA$4:AA$1569-BC$4:BC$1569))/MAX(1,COUNTIF(AA$4:AA$1569,"&lt;"&amp;BC97+0.01)),BC97))</f>
        <v/>
      </c>
      <c r="BR97" s="9">
        <f>IF(AB97&gt;=BD97,0,IFERROR(BD97+SUMPRODUCT((AB$4:AB$1569&gt;=BD$4:BD$1569)*(AB$4:AB$1569-BD$4:BD$1569))/MAX(1,COUNTIF(AB$4:AB$1569,"&lt;"&amp;BD97+0.01)),BD97))</f>
        <v/>
      </c>
      <c r="BS97" s="9">
        <f>IF(AC97&gt;=BE97,0,IFERROR(BE97+SUMPRODUCT((AC$4:AC$1569&gt;=BE$4:BE$1569)*(AC$4:AC$1569-BE$4:BE$1569))/MAX(1,COUNTIF(AC$4:AC$1569,"&lt;"&amp;BE97+0.01)),BE97))</f>
        <v/>
      </c>
      <c r="BT97" s="9">
        <f>IF(AD97&gt;=BF97,0,IFERROR(BF97+SUMPRODUCT((AD$4:AD$1569&gt;=BF$4:BF$1569)*(AD$4:AD$1569-BF$4:BF$1569))/MAX(1,COUNTIF(AD$4:AD$1569,"&lt;"&amp;BF97+0.01)),BF97))</f>
        <v/>
      </c>
      <c r="BU97" s="9">
        <f>IF(AE97&gt;=BG97,0,IFERROR(BG97+SUMPRODUCT((AE$4:AE$1569&gt;=BG$4:BG$1569)*(AE$4:AE$1569-BG$4:BG$1569))/MAX(1,COUNTIF(AE$4:AE$1569,"&lt;"&amp;BG97+0.01)),BG97))</f>
        <v/>
      </c>
      <c r="BV97" s="9">
        <f>IF(AF97&gt;=BH97,0,IFERROR(BH97+SUMPRODUCT((AF$4:AF$1569&gt;=BH$4:BH$1569)*(AF$4:AF$1569-BH$4:BH$1569))/MAX(1,COUNTIF(AF$4:AF$1569,"&lt;"&amp;BH97+0.01)),BH97))</f>
        <v/>
      </c>
      <c r="BW97" s="9">
        <f>IF(AG97&gt;=BI97,0,IFERROR(BI97+SUMPRODUCT((AG$4:AG$1569&gt;=BI$4:BI$1569)*(AG$4:AG$1569-BI$4:BI$1569))/MAX(1,COUNTIF(AG$4:AG$1569,"&lt;"&amp;BI97+0.01)),BI97))</f>
        <v/>
      </c>
      <c r="BX97" s="9">
        <f>IF(AH97&gt;=BJ97,0,IFERROR(BJ97+SUMPRODUCT((AH$4:AH$1569&gt;=BJ$4:BJ$1569)*(AH$4:AH$1569-BJ$4:BJ$1569))/MAX(1,COUNTIF(AH$4:AH$1569,"&lt;"&amp;BJ97+0.01)),BJ97))</f>
        <v/>
      </c>
      <c r="BY97" s="9">
        <f>IF(AI97&gt;=BK97,0,IFERROR(BK97+SUMPRODUCT((AI$4:AI$1569&gt;=BK$4:BK$1569)*(AI$4:AI$1569-BK$4:BK$1569))/MAX(1,COUNTIF(AI$4:AI$1569,"&lt;"&amp;BK97+0.01)),BK97))</f>
        <v/>
      </c>
      <c r="BZ97" s="9">
        <f>IF(AJ97&gt;=BL97,0,IFERROR(BL97+SUMPRODUCT((AJ$4:AJ$1569&gt;=BL$4:BL$1569)*(AJ$4:AJ$1569-BL$4:BL$1569))/MAX(1,COUNTIF(AJ$4:AJ$1569,"&lt;"&amp;BL97+0.01)),BL97))</f>
        <v/>
      </c>
      <c r="CA97" s="9">
        <f>IF(AK97&gt;=BM97,0,IFERROR(BM97+SUMPRODUCT((AK$4:AK$1569&gt;=BM$4:BM$1569)*(AK$4:AK$1569-BM$4:BM$1569))/MAX(1,COUNTIF(AK$4:AK$1569,"&lt;"&amp;BM97+0.01)),BM97))</f>
        <v/>
      </c>
      <c r="CB97" s="9">
        <f>IF(AL97&gt;=BN97,0,IFERROR(BN97+SUMPRODUCT((AL$4:AL$1569&gt;=BN$4:BN$1569)*(AL$4:AL$1569-BN$4:BN$1569))/MAX(1,COUNTIF(AL$4:AL$1569,"&lt;"&amp;BN97+0.01)),BN97))</f>
        <v/>
      </c>
      <c r="CC97" s="5">
        <f>IF(AO97="🟢","VERDE",IF(AO97="🟡","AMARELO",IF(AO97="🟠","VERMELHO",IF(AO97="🔴","VERMELHO","ROXO"))))</f>
        <v/>
      </c>
      <c r="CD97" s="5" t="inlineStr">
        <is>
          <t>🏢 REDES</t>
        </is>
      </c>
      <c r="CE97" s="5" t="inlineStr">
        <is>
          <t>FITLAND</t>
        </is>
      </c>
    </row>
    <row r="98">
      <c r="A98" s="5" t="inlineStr">
        <is>
          <t>28019593000157</t>
        </is>
      </c>
      <c r="B98" s="5" t="inlineStr">
        <is>
          <t>MUNDO VERDE VOCE MAIS SAUDAVEL</t>
        </is>
      </c>
      <c r="C98" s="5" t="inlineStr">
        <is>
          <t>06 - INTERNA - MUNDO VERDE</t>
        </is>
      </c>
      <c r="D98" s="5" t="inlineStr">
        <is>
          <t>DAIANE STAVICKI</t>
        </is>
      </c>
      <c r="E98" s="5" t="inlineStr">
        <is>
          <t>SP</t>
        </is>
      </c>
      <c r="F98" s="5">
        <f>IFERROR(VLOOKUP(C98,$AS$4:$AT$25,2,FALSE),"")</f>
        <v/>
      </c>
      <c r="G98" s="6">
        <f>IFERROR(VLOOKUP(C98,$AS$4:$AX$25,6,FALSE),"")</f>
        <v/>
      </c>
      <c r="H98" s="5">
        <f>IFERROR(VLOOKUP(C98,$AS$4:$AY$25,7,FALSE),"")</f>
        <v/>
      </c>
      <c r="I98" s="5">
        <f>IFERROR(VLOOKUP(C98,$AS$4:$AZ$25,8,FALSE),"")</f>
        <v/>
      </c>
      <c r="J98" s="7" t="inlineStr">
        <is>
          <t>.</t>
        </is>
      </c>
      <c r="K98" s="5" t="inlineStr">
        <is>
          <t>NACIONAL</t>
        </is>
      </c>
      <c r="L98" s="8" t="n">
        <v>11700</v>
      </c>
      <c r="M98" s="9" t="n">
        <v>600</v>
      </c>
      <c r="N98" s="9" t="n">
        <v>600</v>
      </c>
      <c r="O98" s="9" t="n">
        <v>600</v>
      </c>
      <c r="P98" s="9" t="n">
        <v>600</v>
      </c>
      <c r="Q98" s="9" t="n">
        <v>900</v>
      </c>
      <c r="R98" s="9" t="n">
        <v>900</v>
      </c>
      <c r="S98" s="9" t="n">
        <v>900</v>
      </c>
      <c r="T98" s="9" t="n">
        <v>1200</v>
      </c>
      <c r="U98" s="9" t="n">
        <v>1200</v>
      </c>
      <c r="V98" s="9" t="n">
        <v>1200</v>
      </c>
      <c r="W98" s="9" t="n">
        <v>1500</v>
      </c>
      <c r="X98" s="9" t="n">
        <v>1500</v>
      </c>
      <c r="Y98" s="7" t="inlineStr">
        <is>
          <t>.</t>
        </is>
      </c>
      <c r="Z98" s="8">
        <f>SUM(AA98:AL98)</f>
        <v/>
      </c>
      <c r="AA98" s="9" t="n">
        <v>0</v>
      </c>
      <c r="AB98" s="9" t="n">
        <v>0</v>
      </c>
      <c r="AC98" s="9" t="n">
        <v>0</v>
      </c>
      <c r="AD98" s="9" t="n">
        <v>0</v>
      </c>
      <c r="AE98" s="9" t="n">
        <v>0</v>
      </c>
      <c r="AF98" s="9" t="n">
        <v>0</v>
      </c>
      <c r="AG98" s="9" t="n">
        <v>0</v>
      </c>
      <c r="AH98" s="9" t="n">
        <v>2996.37</v>
      </c>
      <c r="AI98" s="9" t="n">
        <v>1928.84</v>
      </c>
      <c r="AJ98" s="9" t="n">
        <v>0</v>
      </c>
      <c r="AK98" s="9" t="n">
        <v>0</v>
      </c>
      <c r="AL98" s="9" t="n">
        <v>0</v>
      </c>
      <c r="AM98" s="7" t="inlineStr">
        <is>
          <t>.</t>
        </is>
      </c>
      <c r="AN98" s="6">
        <f>IF(L98=0,0,Z98/L98)</f>
        <v/>
      </c>
      <c r="AO98" s="5">
        <f>IF(AN98="","",IF(AN98&gt;=0.9,"🟢",IF(AN98&gt;=0.7,"🟡",IF(AN98&gt;=0.5,"🟠","🔴"))))</f>
        <v/>
      </c>
      <c r="AP98" s="9">
        <f>IF(L98=0,0,L98-Z98)</f>
        <v/>
      </c>
      <c r="AQ98" s="5">
        <f>IF(Z98=0,"",RANK(Z98,Z$4:Z$1569,0))</f>
        <v/>
      </c>
      <c r="AR98" s="7" t="inlineStr">
        <is>
          <t>.</t>
        </is>
      </c>
      <c r="BA98" s="7" t="inlineStr">
        <is>
          <t>.</t>
        </is>
      </c>
      <c r="BB98" s="9">
        <f>SUM(L$4:L$1569)/COUNTA(A$4:A$1569)</f>
        <v/>
      </c>
      <c r="BC98" s="9">
        <f>SUM(M$4:M$1569)/COUNTA(A$4:A$1569)</f>
        <v/>
      </c>
      <c r="BD98" s="9">
        <f>SUM(N$4:N$1569)/COUNTA(A$4:A$1569)</f>
        <v/>
      </c>
      <c r="BE98" s="9">
        <f>SUM(O$4:O$1569)/COUNTA(A$4:A$1569)</f>
        <v/>
      </c>
      <c r="BF98" s="9">
        <f>SUM(P$4:P$1569)/COUNTA(A$4:A$1569)</f>
        <v/>
      </c>
      <c r="BG98" s="9">
        <f>SUM(Q$4:Q$1569)/COUNTA(A$4:A$1569)</f>
        <v/>
      </c>
      <c r="BH98" s="9">
        <f>SUM(R$4:R$1569)/COUNTA(A$4:A$1569)</f>
        <v/>
      </c>
      <c r="BI98" s="9">
        <f>SUM(S$4:S$1569)/COUNTA(A$4:A$1569)</f>
        <v/>
      </c>
      <c r="BJ98" s="9">
        <f>SUM(T$4:T$1569)/COUNTA(A$4:A$1569)</f>
        <v/>
      </c>
      <c r="BK98" s="9">
        <f>SUM(U$4:U$1569)/COUNTA(A$4:A$1569)</f>
        <v/>
      </c>
      <c r="BL98" s="9">
        <f>SUM(V$4:V$1569)/COUNTA(A$4:A$1569)</f>
        <v/>
      </c>
      <c r="BM98" s="9">
        <f>SUM(W$4:W$1569)/COUNTA(A$4:A$1569)</f>
        <v/>
      </c>
      <c r="BN98" s="9">
        <f>SUM(X$4:X$1569)/COUNTA(A$4:A$1569)</f>
        <v/>
      </c>
      <c r="BO98" s="7" t="inlineStr">
        <is>
          <t>.</t>
        </is>
      </c>
      <c r="BP98" s="9">
        <f>IF(Z98&gt;=BB98,0,IFERROR(BB98+(SUMPRODUCT((Z$4:Z$1569&gt;=BB$4:BB$1569)*(Z$4:Z$1569-BB$4:BB$1569))/MAX(1,COUNTIF(Z$4:Z$1569,"&lt;"&amp;BB98+0.01))),BB98))</f>
        <v/>
      </c>
      <c r="BQ98" s="9">
        <f>IF(AA98&gt;=BC98,0,IFERROR(BC98+SUMPRODUCT((AA$4:AA$1569&gt;=BC$4:BC$1569)*(AA$4:AA$1569-BC$4:BC$1569))/MAX(1,COUNTIF(AA$4:AA$1569,"&lt;"&amp;BC98+0.01)),BC98))</f>
        <v/>
      </c>
      <c r="BR98" s="9">
        <f>IF(AB98&gt;=BD98,0,IFERROR(BD98+SUMPRODUCT((AB$4:AB$1569&gt;=BD$4:BD$1569)*(AB$4:AB$1569-BD$4:BD$1569))/MAX(1,COUNTIF(AB$4:AB$1569,"&lt;"&amp;BD98+0.01)),BD98))</f>
        <v/>
      </c>
      <c r="BS98" s="9">
        <f>IF(AC98&gt;=BE98,0,IFERROR(BE98+SUMPRODUCT((AC$4:AC$1569&gt;=BE$4:BE$1569)*(AC$4:AC$1569-BE$4:BE$1569))/MAX(1,COUNTIF(AC$4:AC$1569,"&lt;"&amp;BE98+0.01)),BE98))</f>
        <v/>
      </c>
      <c r="BT98" s="9">
        <f>IF(AD98&gt;=BF98,0,IFERROR(BF98+SUMPRODUCT((AD$4:AD$1569&gt;=BF$4:BF$1569)*(AD$4:AD$1569-BF$4:BF$1569))/MAX(1,COUNTIF(AD$4:AD$1569,"&lt;"&amp;BF98+0.01)),BF98))</f>
        <v/>
      </c>
      <c r="BU98" s="9">
        <f>IF(AE98&gt;=BG98,0,IFERROR(BG98+SUMPRODUCT((AE$4:AE$1569&gt;=BG$4:BG$1569)*(AE$4:AE$1569-BG$4:BG$1569))/MAX(1,COUNTIF(AE$4:AE$1569,"&lt;"&amp;BG98+0.01)),BG98))</f>
        <v/>
      </c>
      <c r="BV98" s="9">
        <f>IF(AF98&gt;=BH98,0,IFERROR(BH98+SUMPRODUCT((AF$4:AF$1569&gt;=BH$4:BH$1569)*(AF$4:AF$1569-BH$4:BH$1569))/MAX(1,COUNTIF(AF$4:AF$1569,"&lt;"&amp;BH98+0.01)),BH98))</f>
        <v/>
      </c>
      <c r="BW98" s="9">
        <f>IF(AG98&gt;=BI98,0,IFERROR(BI98+SUMPRODUCT((AG$4:AG$1569&gt;=BI$4:BI$1569)*(AG$4:AG$1569-BI$4:BI$1569))/MAX(1,COUNTIF(AG$4:AG$1569,"&lt;"&amp;BI98+0.01)),BI98))</f>
        <v/>
      </c>
      <c r="BX98" s="9">
        <f>IF(AH98&gt;=BJ98,0,IFERROR(BJ98+SUMPRODUCT((AH$4:AH$1569&gt;=BJ$4:BJ$1569)*(AH$4:AH$1569-BJ$4:BJ$1569))/MAX(1,COUNTIF(AH$4:AH$1569,"&lt;"&amp;BJ98+0.01)),BJ98))</f>
        <v/>
      </c>
      <c r="BY98" s="9">
        <f>IF(AI98&gt;=BK98,0,IFERROR(BK98+SUMPRODUCT((AI$4:AI$1569&gt;=BK$4:BK$1569)*(AI$4:AI$1569-BK$4:BK$1569))/MAX(1,COUNTIF(AI$4:AI$1569,"&lt;"&amp;BK98+0.01)),BK98))</f>
        <v/>
      </c>
      <c r="BZ98" s="9">
        <f>IF(AJ98&gt;=BL98,0,IFERROR(BL98+SUMPRODUCT((AJ$4:AJ$1569&gt;=BL$4:BL$1569)*(AJ$4:AJ$1569-BL$4:BL$1569))/MAX(1,COUNTIF(AJ$4:AJ$1569,"&lt;"&amp;BL98+0.01)),BL98))</f>
        <v/>
      </c>
      <c r="CA98" s="9">
        <f>IF(AK98&gt;=BM98,0,IFERROR(BM98+SUMPRODUCT((AK$4:AK$1569&gt;=BM$4:BM$1569)*(AK$4:AK$1569-BM$4:BM$1569))/MAX(1,COUNTIF(AK$4:AK$1569,"&lt;"&amp;BM98+0.01)),BM98))</f>
        <v/>
      </c>
      <c r="CB98" s="9">
        <f>IF(AL98&gt;=BN98,0,IFERROR(BN98+SUMPRODUCT((AL$4:AL$1569&gt;=BN$4:BN$1569)*(AL$4:AL$1569-BN$4:BN$1569))/MAX(1,COUNTIF(AL$4:AL$1569,"&lt;"&amp;BN98+0.01)),BN98))</f>
        <v/>
      </c>
      <c r="CC98" s="5">
        <f>IF(AO98="🟢","VERDE",IF(AO98="🟡","AMARELO",IF(AO98="🟠","VERMELHO",IF(AO98="🔴","VERMELHO","ROXO"))))</f>
        <v/>
      </c>
      <c r="CD98" s="5" t="inlineStr">
        <is>
          <t>🏢 REDES</t>
        </is>
      </c>
      <c r="CE98" s="5" t="inlineStr">
        <is>
          <t>MUNDO VERDE</t>
        </is>
      </c>
    </row>
    <row r="99">
      <c r="A99" s="5" t="inlineStr">
        <is>
          <t>38614942000132</t>
        </is>
      </c>
      <c r="B99" s="5" t="inlineStr">
        <is>
          <t>ARMAZEM ESTIVA</t>
        </is>
      </c>
      <c r="C99" s="5" t="inlineStr">
        <is>
          <t>06 - SEM GRUPO</t>
        </is>
      </c>
      <c r="D99" s="5" t="inlineStr">
        <is>
          <t>LARISSA PADILHA</t>
        </is>
      </c>
      <c r="E99" s="5" t="inlineStr">
        <is>
          <t>RJ</t>
        </is>
      </c>
      <c r="F99" s="5">
        <f>IFERROR(VLOOKUP(C99,$AS$4:$AT$25,2,FALSE),"")</f>
        <v/>
      </c>
      <c r="G99" s="6">
        <f>IFERROR(VLOOKUP(C99,$AS$4:$AX$25,6,FALSE),"")</f>
        <v/>
      </c>
      <c r="H99" s="5">
        <f>IFERROR(VLOOKUP(C99,$AS$4:$AY$25,7,FALSE),"")</f>
        <v/>
      </c>
      <c r="I99" s="5">
        <f>IFERROR(VLOOKUP(C99,$AS$4:$AZ$25,8,FALSE),"")</f>
        <v/>
      </c>
      <c r="J99" s="7" t="inlineStr">
        <is>
          <t>.</t>
        </is>
      </c>
      <c r="K99" s="5" t="inlineStr">
        <is>
          <t>RJ + ES + MG</t>
        </is>
      </c>
      <c r="L99" s="8" t="n">
        <v>1393.548387096774</v>
      </c>
      <c r="M99" s="9" t="n">
        <v>116.1290322580645</v>
      </c>
      <c r="N99" s="9" t="n">
        <v>116.1290322580645</v>
      </c>
      <c r="O99" s="9" t="n">
        <v>116.1290322580645</v>
      </c>
      <c r="P99" s="9" t="n">
        <v>116.1290322580645</v>
      </c>
      <c r="Q99" s="9" t="n">
        <v>116.1290322580645</v>
      </c>
      <c r="R99" s="9" t="n">
        <v>116.1290322580645</v>
      </c>
      <c r="S99" s="9" t="n">
        <v>116.1290322580645</v>
      </c>
      <c r="T99" s="9" t="n">
        <v>116.1290322580645</v>
      </c>
      <c r="U99" s="9" t="n">
        <v>116.1290322580645</v>
      </c>
      <c r="V99" s="9" t="n">
        <v>116.1290322580645</v>
      </c>
      <c r="W99" s="9" t="n">
        <v>116.1290322580645</v>
      </c>
      <c r="X99" s="9" t="n">
        <v>116.1290322580645</v>
      </c>
      <c r="Y99" s="7" t="inlineStr">
        <is>
          <t>.</t>
        </is>
      </c>
      <c r="Z99" s="8">
        <f>SUM(AA99:AL99)</f>
        <v/>
      </c>
      <c r="AA99" s="9" t="n">
        <v>0</v>
      </c>
      <c r="AB99" s="9" t="n">
        <v>0</v>
      </c>
      <c r="AC99" s="9" t="n">
        <v>0</v>
      </c>
      <c r="AD99" s="9" t="n">
        <v>0</v>
      </c>
      <c r="AE99" s="9" t="n">
        <v>0</v>
      </c>
      <c r="AF99" s="9" t="n">
        <v>1999.78</v>
      </c>
      <c r="AG99" s="9" t="n">
        <v>0</v>
      </c>
      <c r="AH99" s="9" t="n">
        <v>0</v>
      </c>
      <c r="AI99" s="9" t="n">
        <v>2873.11</v>
      </c>
      <c r="AJ99" s="9" t="n">
        <v>0</v>
      </c>
      <c r="AK99" s="9" t="n">
        <v>0</v>
      </c>
      <c r="AL99" s="9" t="n">
        <v>0</v>
      </c>
      <c r="AM99" s="7" t="inlineStr">
        <is>
          <t>.</t>
        </is>
      </c>
      <c r="AN99" s="6">
        <f>IF(L99=0,0,Z99/L99)</f>
        <v/>
      </c>
      <c r="AO99" s="5">
        <f>IF(AN99="","",IF(AN99&gt;=0.9,"🟢",IF(AN99&gt;=0.7,"🟡",IF(AN99&gt;=0.5,"🟠","🔴"))))</f>
        <v/>
      </c>
      <c r="AP99" s="9">
        <f>IF(L99=0,0,L99-Z99)</f>
        <v/>
      </c>
      <c r="AQ99" s="5">
        <f>IF(Z99=0,"",RANK(Z99,Z$4:Z$1569,0))</f>
        <v/>
      </c>
      <c r="AR99" s="7" t="inlineStr">
        <is>
          <t>.</t>
        </is>
      </c>
      <c r="BA99" s="7" t="inlineStr">
        <is>
          <t>.</t>
        </is>
      </c>
      <c r="BB99" s="9">
        <f>SUM(L$4:L$1569)/COUNTA(A$4:A$1569)</f>
        <v/>
      </c>
      <c r="BC99" s="9">
        <f>SUM(M$4:M$1569)/COUNTA(A$4:A$1569)</f>
        <v/>
      </c>
      <c r="BD99" s="9">
        <f>SUM(N$4:N$1569)/COUNTA(A$4:A$1569)</f>
        <v/>
      </c>
      <c r="BE99" s="9">
        <f>SUM(O$4:O$1569)/COUNTA(A$4:A$1569)</f>
        <v/>
      </c>
      <c r="BF99" s="9">
        <f>SUM(P$4:P$1569)/COUNTA(A$4:A$1569)</f>
        <v/>
      </c>
      <c r="BG99" s="9">
        <f>SUM(Q$4:Q$1569)/COUNTA(A$4:A$1569)</f>
        <v/>
      </c>
      <c r="BH99" s="9">
        <f>SUM(R$4:R$1569)/COUNTA(A$4:A$1569)</f>
        <v/>
      </c>
      <c r="BI99" s="9">
        <f>SUM(S$4:S$1569)/COUNTA(A$4:A$1569)</f>
        <v/>
      </c>
      <c r="BJ99" s="9">
        <f>SUM(T$4:T$1569)/COUNTA(A$4:A$1569)</f>
        <v/>
      </c>
      <c r="BK99" s="9">
        <f>SUM(U$4:U$1569)/COUNTA(A$4:A$1569)</f>
        <v/>
      </c>
      <c r="BL99" s="9">
        <f>SUM(V$4:V$1569)/COUNTA(A$4:A$1569)</f>
        <v/>
      </c>
      <c r="BM99" s="9">
        <f>SUM(W$4:W$1569)/COUNTA(A$4:A$1569)</f>
        <v/>
      </c>
      <c r="BN99" s="9">
        <f>SUM(X$4:X$1569)/COUNTA(A$4:A$1569)</f>
        <v/>
      </c>
      <c r="BO99" s="7" t="inlineStr">
        <is>
          <t>.</t>
        </is>
      </c>
      <c r="BP99" s="9">
        <f>IF(Z99&gt;=BB99,0,IFERROR(BB99+(SUMPRODUCT((Z$4:Z$1569&gt;=BB$4:BB$1569)*(Z$4:Z$1569-BB$4:BB$1569))/MAX(1,COUNTIF(Z$4:Z$1569,"&lt;"&amp;BB99+0.01))),BB99))</f>
        <v/>
      </c>
      <c r="BQ99" s="9">
        <f>IF(AA99&gt;=BC99,0,IFERROR(BC99+SUMPRODUCT((AA$4:AA$1569&gt;=BC$4:BC$1569)*(AA$4:AA$1569-BC$4:BC$1569))/MAX(1,COUNTIF(AA$4:AA$1569,"&lt;"&amp;BC99+0.01)),BC99))</f>
        <v/>
      </c>
      <c r="BR99" s="9">
        <f>IF(AB99&gt;=BD99,0,IFERROR(BD99+SUMPRODUCT((AB$4:AB$1569&gt;=BD$4:BD$1569)*(AB$4:AB$1569-BD$4:BD$1569))/MAX(1,COUNTIF(AB$4:AB$1569,"&lt;"&amp;BD99+0.01)),BD99))</f>
        <v/>
      </c>
      <c r="BS99" s="9">
        <f>IF(AC99&gt;=BE99,0,IFERROR(BE99+SUMPRODUCT((AC$4:AC$1569&gt;=BE$4:BE$1569)*(AC$4:AC$1569-BE$4:BE$1569))/MAX(1,COUNTIF(AC$4:AC$1569,"&lt;"&amp;BE99+0.01)),BE99))</f>
        <v/>
      </c>
      <c r="BT99" s="9">
        <f>IF(AD99&gt;=BF99,0,IFERROR(BF99+SUMPRODUCT((AD$4:AD$1569&gt;=BF$4:BF$1569)*(AD$4:AD$1569-BF$4:BF$1569))/MAX(1,COUNTIF(AD$4:AD$1569,"&lt;"&amp;BF99+0.01)),BF99))</f>
        <v/>
      </c>
      <c r="BU99" s="9">
        <f>IF(AE99&gt;=BG99,0,IFERROR(BG99+SUMPRODUCT((AE$4:AE$1569&gt;=BG$4:BG$1569)*(AE$4:AE$1569-BG$4:BG$1569))/MAX(1,COUNTIF(AE$4:AE$1569,"&lt;"&amp;BG99+0.01)),BG99))</f>
        <v/>
      </c>
      <c r="BV99" s="9">
        <f>IF(AF99&gt;=BH99,0,IFERROR(BH99+SUMPRODUCT((AF$4:AF$1569&gt;=BH$4:BH$1569)*(AF$4:AF$1569-BH$4:BH$1569))/MAX(1,COUNTIF(AF$4:AF$1569,"&lt;"&amp;BH99+0.01)),BH99))</f>
        <v/>
      </c>
      <c r="BW99" s="9">
        <f>IF(AG99&gt;=BI99,0,IFERROR(BI99+SUMPRODUCT((AG$4:AG$1569&gt;=BI$4:BI$1569)*(AG$4:AG$1569-BI$4:BI$1569))/MAX(1,COUNTIF(AG$4:AG$1569,"&lt;"&amp;BI99+0.01)),BI99))</f>
        <v/>
      </c>
      <c r="BX99" s="9">
        <f>IF(AH99&gt;=BJ99,0,IFERROR(BJ99+SUMPRODUCT((AH$4:AH$1569&gt;=BJ$4:BJ$1569)*(AH$4:AH$1569-BJ$4:BJ$1569))/MAX(1,COUNTIF(AH$4:AH$1569,"&lt;"&amp;BJ99+0.01)),BJ99))</f>
        <v/>
      </c>
      <c r="BY99" s="9">
        <f>IF(AI99&gt;=BK99,0,IFERROR(BK99+SUMPRODUCT((AI$4:AI$1569&gt;=BK$4:BK$1569)*(AI$4:AI$1569-BK$4:BK$1569))/MAX(1,COUNTIF(AI$4:AI$1569,"&lt;"&amp;BK99+0.01)),BK99))</f>
        <v/>
      </c>
      <c r="BZ99" s="9">
        <f>IF(AJ99&gt;=BL99,0,IFERROR(BL99+SUMPRODUCT((AJ$4:AJ$1569&gt;=BL$4:BL$1569)*(AJ$4:AJ$1569-BL$4:BL$1569))/MAX(1,COUNTIF(AJ$4:AJ$1569,"&lt;"&amp;BL99+0.01)),BL99))</f>
        <v/>
      </c>
      <c r="CA99" s="9">
        <f>IF(AK99&gt;=BM99,0,IFERROR(BM99+SUMPRODUCT((AK$4:AK$1569&gt;=BM$4:BM$1569)*(AK$4:AK$1569-BM$4:BM$1569))/MAX(1,COUNTIF(AK$4:AK$1569,"&lt;"&amp;BM99+0.01)),BM99))</f>
        <v/>
      </c>
      <c r="CB99" s="9">
        <f>IF(AL99&gt;=BN99,0,IFERROR(BN99+SUMPRODUCT((AL$4:AL$1569&gt;=BN$4:BN$1569)*(AL$4:AL$1569-BN$4:BN$1569))/MAX(1,COUNTIF(AL$4:AL$1569,"&lt;"&amp;BN99+0.01)),BN99))</f>
        <v/>
      </c>
      <c r="CC99" s="5">
        <f>IF(AO99="🟢","VERDE",IF(AO99="🟡","AMARELO",IF(AO99="🟠","VERMELHO",IF(AO99="🔴","VERMELHO","ROXO"))))</f>
        <v/>
      </c>
      <c r="CD99" s="5" t="inlineStr">
        <is>
          <t>🌎 REGIÕES</t>
        </is>
      </c>
      <c r="CE99" s="5" t="inlineStr">
        <is>
          <t>SEM REDE</t>
        </is>
      </c>
    </row>
    <row r="100">
      <c r="A100" s="5" t="inlineStr">
        <is>
          <t>09185428000392</t>
        </is>
      </c>
      <c r="B100" s="5" t="inlineStr">
        <is>
          <t>NATURVIDA MERCADO SAUDAVEL LTDA</t>
        </is>
      </c>
      <c r="C100" s="5" t="inlineStr">
        <is>
          <t>06 - INTERNA - NATURVIDA</t>
        </is>
      </c>
      <c r="D100" s="5" t="inlineStr">
        <is>
          <t>DAIANE STAVICKI</t>
        </is>
      </c>
      <c r="E100" s="5" t="inlineStr">
        <is>
          <t>RS</t>
        </is>
      </c>
      <c r="F100" s="5">
        <f>IFERROR(VLOOKUP(C100,$AS$4:$AT$25,2,FALSE),"")</f>
        <v/>
      </c>
      <c r="G100" s="6">
        <f>IFERROR(VLOOKUP(C100,$AS$4:$AX$25,6,FALSE),"")</f>
        <v/>
      </c>
      <c r="H100" s="5">
        <f>IFERROR(VLOOKUP(C100,$AS$4:$AY$25,7,FALSE),"")</f>
        <v/>
      </c>
      <c r="I100" s="5">
        <f>IFERROR(VLOOKUP(C100,$AS$4:$AZ$25,8,FALSE),"")</f>
        <v/>
      </c>
      <c r="J100" s="7" t="inlineStr">
        <is>
          <t>.</t>
        </is>
      </c>
      <c r="K100" s="5" t="inlineStr">
        <is>
          <t>NACIONAL</t>
        </is>
      </c>
      <c r="L100" s="8" t="n">
        <v>12000</v>
      </c>
      <c r="M100" s="9" t="n">
        <v>1000</v>
      </c>
      <c r="N100" s="9" t="n">
        <v>1000</v>
      </c>
      <c r="O100" s="9" t="n">
        <v>1000</v>
      </c>
      <c r="P100" s="9" t="n">
        <v>1000</v>
      </c>
      <c r="Q100" s="9" t="n">
        <v>1000</v>
      </c>
      <c r="R100" s="9" t="n">
        <v>1000</v>
      </c>
      <c r="S100" s="9" t="n">
        <v>1000</v>
      </c>
      <c r="T100" s="9" t="n">
        <v>1000</v>
      </c>
      <c r="U100" s="9" t="n">
        <v>1000</v>
      </c>
      <c r="V100" s="9" t="n">
        <v>1000</v>
      </c>
      <c r="W100" s="9" t="n">
        <v>1000</v>
      </c>
      <c r="X100" s="9" t="n">
        <v>1000</v>
      </c>
      <c r="Y100" s="7" t="inlineStr">
        <is>
          <t>.</t>
        </is>
      </c>
      <c r="Z100" s="8">
        <f>SUM(AA100:AL100)</f>
        <v/>
      </c>
      <c r="AA100" s="9" t="n">
        <v>0</v>
      </c>
      <c r="AB100" s="9" t="n">
        <v>0</v>
      </c>
      <c r="AC100" s="9" t="n">
        <v>0</v>
      </c>
      <c r="AD100" s="9" t="n">
        <v>0</v>
      </c>
      <c r="AE100" s="9" t="n">
        <v>0</v>
      </c>
      <c r="AF100" s="9" t="n">
        <v>0</v>
      </c>
      <c r="AG100" s="9" t="n">
        <v>0</v>
      </c>
      <c r="AH100" s="9" t="n">
        <v>0</v>
      </c>
      <c r="AI100" s="9" t="n">
        <v>0</v>
      </c>
      <c r="AJ100" s="9" t="n">
        <v>0</v>
      </c>
      <c r="AK100" s="9" t="n">
        <v>948.59</v>
      </c>
      <c r="AL100" s="9" t="n">
        <v>0</v>
      </c>
      <c r="AM100" s="7" t="inlineStr">
        <is>
          <t>.</t>
        </is>
      </c>
      <c r="AN100" s="6">
        <f>IF(L100=0,0,Z100/L100)</f>
        <v/>
      </c>
      <c r="AO100" s="5">
        <f>IF(AN100="","",IF(AN100&gt;=0.9,"🟢",IF(AN100&gt;=0.7,"🟡",IF(AN100&gt;=0.5,"🟠","🔴"))))</f>
        <v/>
      </c>
      <c r="AP100" s="9">
        <f>IF(L100=0,0,L100-Z100)</f>
        <v/>
      </c>
      <c r="AQ100" s="5">
        <f>IF(Z100=0,"",RANK(Z100,Z$4:Z$1569,0))</f>
        <v/>
      </c>
      <c r="AR100" s="7" t="inlineStr">
        <is>
          <t>.</t>
        </is>
      </c>
      <c r="BA100" s="7" t="inlineStr">
        <is>
          <t>.</t>
        </is>
      </c>
      <c r="BB100" s="9">
        <f>SUM(L$4:L$1569)/COUNTA(A$4:A$1569)</f>
        <v/>
      </c>
      <c r="BC100" s="9">
        <f>SUM(M$4:M$1569)/COUNTA(A$4:A$1569)</f>
        <v/>
      </c>
      <c r="BD100" s="9">
        <f>SUM(N$4:N$1569)/COUNTA(A$4:A$1569)</f>
        <v/>
      </c>
      <c r="BE100" s="9">
        <f>SUM(O$4:O$1569)/COUNTA(A$4:A$1569)</f>
        <v/>
      </c>
      <c r="BF100" s="9">
        <f>SUM(P$4:P$1569)/COUNTA(A$4:A$1569)</f>
        <v/>
      </c>
      <c r="BG100" s="9">
        <f>SUM(Q$4:Q$1569)/COUNTA(A$4:A$1569)</f>
        <v/>
      </c>
      <c r="BH100" s="9">
        <f>SUM(R$4:R$1569)/COUNTA(A$4:A$1569)</f>
        <v/>
      </c>
      <c r="BI100" s="9">
        <f>SUM(S$4:S$1569)/COUNTA(A$4:A$1569)</f>
        <v/>
      </c>
      <c r="BJ100" s="9">
        <f>SUM(T$4:T$1569)/COUNTA(A$4:A$1569)</f>
        <v/>
      </c>
      <c r="BK100" s="9">
        <f>SUM(U$4:U$1569)/COUNTA(A$4:A$1569)</f>
        <v/>
      </c>
      <c r="BL100" s="9">
        <f>SUM(V$4:V$1569)/COUNTA(A$4:A$1569)</f>
        <v/>
      </c>
      <c r="BM100" s="9">
        <f>SUM(W$4:W$1569)/COUNTA(A$4:A$1569)</f>
        <v/>
      </c>
      <c r="BN100" s="9">
        <f>SUM(X$4:X$1569)/COUNTA(A$4:A$1569)</f>
        <v/>
      </c>
      <c r="BO100" s="7" t="inlineStr">
        <is>
          <t>.</t>
        </is>
      </c>
      <c r="BP100" s="9">
        <f>IF(Z100&gt;=BB100,0,IFERROR(BB100+(SUMPRODUCT((Z$4:Z$1569&gt;=BB$4:BB$1569)*(Z$4:Z$1569-BB$4:BB$1569))/MAX(1,COUNTIF(Z$4:Z$1569,"&lt;"&amp;BB100+0.01))),BB100))</f>
        <v/>
      </c>
      <c r="BQ100" s="9">
        <f>IF(AA100&gt;=BC100,0,IFERROR(BC100+SUMPRODUCT((AA$4:AA$1569&gt;=BC$4:BC$1569)*(AA$4:AA$1569-BC$4:BC$1569))/MAX(1,COUNTIF(AA$4:AA$1569,"&lt;"&amp;BC100+0.01)),BC100))</f>
        <v/>
      </c>
      <c r="BR100" s="9">
        <f>IF(AB100&gt;=BD100,0,IFERROR(BD100+SUMPRODUCT((AB$4:AB$1569&gt;=BD$4:BD$1569)*(AB$4:AB$1569-BD$4:BD$1569))/MAX(1,COUNTIF(AB$4:AB$1569,"&lt;"&amp;BD100+0.01)),BD100))</f>
        <v/>
      </c>
      <c r="BS100" s="9">
        <f>IF(AC100&gt;=BE100,0,IFERROR(BE100+SUMPRODUCT((AC$4:AC$1569&gt;=BE$4:BE$1569)*(AC$4:AC$1569-BE$4:BE$1569))/MAX(1,COUNTIF(AC$4:AC$1569,"&lt;"&amp;BE100+0.01)),BE100))</f>
        <v/>
      </c>
      <c r="BT100" s="9">
        <f>IF(AD100&gt;=BF100,0,IFERROR(BF100+SUMPRODUCT((AD$4:AD$1569&gt;=BF$4:BF$1569)*(AD$4:AD$1569-BF$4:BF$1569))/MAX(1,COUNTIF(AD$4:AD$1569,"&lt;"&amp;BF100+0.01)),BF100))</f>
        <v/>
      </c>
      <c r="BU100" s="9">
        <f>IF(AE100&gt;=BG100,0,IFERROR(BG100+SUMPRODUCT((AE$4:AE$1569&gt;=BG$4:BG$1569)*(AE$4:AE$1569-BG$4:BG$1569))/MAX(1,COUNTIF(AE$4:AE$1569,"&lt;"&amp;BG100+0.01)),BG100))</f>
        <v/>
      </c>
      <c r="BV100" s="9">
        <f>IF(AF100&gt;=BH100,0,IFERROR(BH100+SUMPRODUCT((AF$4:AF$1569&gt;=BH$4:BH$1569)*(AF$4:AF$1569-BH$4:BH$1569))/MAX(1,COUNTIF(AF$4:AF$1569,"&lt;"&amp;BH100+0.01)),BH100))</f>
        <v/>
      </c>
      <c r="BW100" s="9">
        <f>IF(AG100&gt;=BI100,0,IFERROR(BI100+SUMPRODUCT((AG$4:AG$1569&gt;=BI$4:BI$1569)*(AG$4:AG$1569-BI$4:BI$1569))/MAX(1,COUNTIF(AG$4:AG$1569,"&lt;"&amp;BI100+0.01)),BI100))</f>
        <v/>
      </c>
      <c r="BX100" s="9">
        <f>IF(AH100&gt;=BJ100,0,IFERROR(BJ100+SUMPRODUCT((AH$4:AH$1569&gt;=BJ$4:BJ$1569)*(AH$4:AH$1569-BJ$4:BJ$1569))/MAX(1,COUNTIF(AH$4:AH$1569,"&lt;"&amp;BJ100+0.01)),BJ100))</f>
        <v/>
      </c>
      <c r="BY100" s="9">
        <f>IF(AI100&gt;=BK100,0,IFERROR(BK100+SUMPRODUCT((AI$4:AI$1569&gt;=BK$4:BK$1569)*(AI$4:AI$1569-BK$4:BK$1569))/MAX(1,COUNTIF(AI$4:AI$1569,"&lt;"&amp;BK100+0.01)),BK100))</f>
        <v/>
      </c>
      <c r="BZ100" s="9">
        <f>IF(AJ100&gt;=BL100,0,IFERROR(BL100+SUMPRODUCT((AJ$4:AJ$1569&gt;=BL$4:BL$1569)*(AJ$4:AJ$1569-BL$4:BL$1569))/MAX(1,COUNTIF(AJ$4:AJ$1569,"&lt;"&amp;BL100+0.01)),BL100))</f>
        <v/>
      </c>
      <c r="CA100" s="9">
        <f>IF(AK100&gt;=BM100,0,IFERROR(BM100+SUMPRODUCT((AK$4:AK$1569&gt;=BM$4:BM$1569)*(AK$4:AK$1569-BM$4:BM$1569))/MAX(1,COUNTIF(AK$4:AK$1569,"&lt;"&amp;BM100+0.01)),BM100))</f>
        <v/>
      </c>
      <c r="CB100" s="9">
        <f>IF(AL100&gt;=BN100,0,IFERROR(BN100+SUMPRODUCT((AL$4:AL$1569&gt;=BN$4:BN$1569)*(AL$4:AL$1569-BN$4:BN$1569))/MAX(1,COUNTIF(AL$4:AL$1569,"&lt;"&amp;BN100+0.01)),BN100))</f>
        <v/>
      </c>
      <c r="CC100" s="5">
        <f>IF(AO100="🟢","VERDE",IF(AO100="🟡","AMARELO",IF(AO100="🟠","VERMELHO",IF(AO100="🔴","VERMELHO","ROXO"))))</f>
        <v/>
      </c>
      <c r="CD100" s="5" t="inlineStr">
        <is>
          <t>🏢 REDES</t>
        </is>
      </c>
      <c r="CE100" s="5" t="inlineStr">
        <is>
          <t>NATURVIDA</t>
        </is>
      </c>
    </row>
    <row r="101">
      <c r="A101" s="5" t="inlineStr">
        <is>
          <t>26240684000273</t>
        </is>
      </c>
      <c r="B101" s="5" t="inlineStr">
        <is>
          <t>NUNCA FATURAR NESSE CNPJ - FORCE SUPLEMENTOS</t>
        </is>
      </c>
      <c r="C101" s="5" t="inlineStr">
        <is>
          <t>06 - SEM GRUPO</t>
        </is>
      </c>
      <c r="D101" s="5" t="inlineStr">
        <is>
          <t>HEMANUELE DITZEL (MANU)</t>
        </is>
      </c>
      <c r="E101" s="5" t="inlineStr">
        <is>
          <t>SC</t>
        </is>
      </c>
      <c r="F101" s="5">
        <f>IFERROR(VLOOKUP(C101,$AS$4:$AT$25,2,FALSE),"")</f>
        <v/>
      </c>
      <c r="G101" s="6">
        <f>IFERROR(VLOOKUP(C101,$AS$4:$AX$25,6,FALSE),"")</f>
        <v/>
      </c>
      <c r="H101" s="5">
        <f>IFERROR(VLOOKUP(C101,$AS$4:$AY$25,7,FALSE),"")</f>
        <v/>
      </c>
      <c r="I101" s="5">
        <f>IFERROR(VLOOKUP(C101,$AS$4:$AZ$25,8,FALSE),"")</f>
        <v/>
      </c>
      <c r="J101" s="7" t="inlineStr">
        <is>
          <t>.</t>
        </is>
      </c>
      <c r="K101" s="5" t="inlineStr">
        <is>
          <t>SUL</t>
        </is>
      </c>
      <c r="L101" s="8" t="n">
        <v>1513.953488372093</v>
      </c>
      <c r="M101" s="9" t="n">
        <v>118.6046511627907</v>
      </c>
      <c r="N101" s="9" t="n">
        <v>118.6046511627907</v>
      </c>
      <c r="O101" s="9" t="n">
        <v>118.6046511627907</v>
      </c>
      <c r="P101" s="9" t="n">
        <v>125.5813953488372</v>
      </c>
      <c r="Q101" s="9" t="n">
        <v>125.5813953488372</v>
      </c>
      <c r="R101" s="9" t="n">
        <v>125.5813953488372</v>
      </c>
      <c r="S101" s="9" t="n">
        <v>125.5813953488372</v>
      </c>
      <c r="T101" s="9" t="n">
        <v>125.5813953488372</v>
      </c>
      <c r="U101" s="9" t="n">
        <v>132.5581395348837</v>
      </c>
      <c r="V101" s="9" t="n">
        <v>132.5581395348837</v>
      </c>
      <c r="W101" s="9" t="n">
        <v>132.5581395348837</v>
      </c>
      <c r="X101" s="9" t="n">
        <v>132.5581395348837</v>
      </c>
      <c r="Y101" s="7" t="inlineStr">
        <is>
          <t>.</t>
        </is>
      </c>
      <c r="Z101" s="8">
        <f>SUM(AA101:AL101)</f>
        <v/>
      </c>
      <c r="AA101" s="9" t="n">
        <v>0</v>
      </c>
      <c r="AB101" s="9" t="n">
        <v>0</v>
      </c>
      <c r="AC101" s="9" t="n">
        <v>0</v>
      </c>
      <c r="AD101" s="9" t="n">
        <v>0</v>
      </c>
      <c r="AE101" s="9" t="n">
        <v>0</v>
      </c>
      <c r="AF101" s="9" t="n">
        <v>0</v>
      </c>
      <c r="AG101" s="9" t="n">
        <v>0</v>
      </c>
      <c r="AH101" s="9" t="n">
        <v>2595.11</v>
      </c>
      <c r="AI101" s="9" t="n">
        <v>2129.81</v>
      </c>
      <c r="AJ101" s="9" t="n">
        <v>0</v>
      </c>
      <c r="AK101" s="9" t="n">
        <v>1368.08</v>
      </c>
      <c r="AL101" s="9" t="n">
        <v>0</v>
      </c>
      <c r="AM101" s="7" t="inlineStr">
        <is>
          <t>.</t>
        </is>
      </c>
      <c r="AN101" s="6">
        <f>IF(L101=0,0,Z101/L101)</f>
        <v/>
      </c>
      <c r="AO101" s="5">
        <f>IF(AN101="","",IF(AN101&gt;=0.9,"🟢",IF(AN101&gt;=0.7,"🟡",IF(AN101&gt;=0.5,"🟠","🔴"))))</f>
        <v/>
      </c>
      <c r="AP101" s="9">
        <f>IF(L101=0,0,L101-Z101)</f>
        <v/>
      </c>
      <c r="AQ101" s="5">
        <f>IF(Z101=0,"",RANK(Z101,Z$4:Z$1569,0))</f>
        <v/>
      </c>
      <c r="AR101" s="7" t="inlineStr">
        <is>
          <t>.</t>
        </is>
      </c>
      <c r="BA101" s="7" t="inlineStr">
        <is>
          <t>.</t>
        </is>
      </c>
      <c r="BB101" s="9">
        <f>SUM(L$4:L$1569)/COUNTA(A$4:A$1569)</f>
        <v/>
      </c>
      <c r="BC101" s="9">
        <f>SUM(M$4:M$1569)/COUNTA(A$4:A$1569)</f>
        <v/>
      </c>
      <c r="BD101" s="9">
        <f>SUM(N$4:N$1569)/COUNTA(A$4:A$1569)</f>
        <v/>
      </c>
      <c r="BE101" s="9">
        <f>SUM(O$4:O$1569)/COUNTA(A$4:A$1569)</f>
        <v/>
      </c>
      <c r="BF101" s="9">
        <f>SUM(P$4:P$1569)/COUNTA(A$4:A$1569)</f>
        <v/>
      </c>
      <c r="BG101" s="9">
        <f>SUM(Q$4:Q$1569)/COUNTA(A$4:A$1569)</f>
        <v/>
      </c>
      <c r="BH101" s="9">
        <f>SUM(R$4:R$1569)/COUNTA(A$4:A$1569)</f>
        <v/>
      </c>
      <c r="BI101" s="9">
        <f>SUM(S$4:S$1569)/COUNTA(A$4:A$1569)</f>
        <v/>
      </c>
      <c r="BJ101" s="9">
        <f>SUM(T$4:T$1569)/COUNTA(A$4:A$1569)</f>
        <v/>
      </c>
      <c r="BK101" s="9">
        <f>SUM(U$4:U$1569)/COUNTA(A$4:A$1569)</f>
        <v/>
      </c>
      <c r="BL101" s="9">
        <f>SUM(V$4:V$1569)/COUNTA(A$4:A$1569)</f>
        <v/>
      </c>
      <c r="BM101" s="9">
        <f>SUM(W$4:W$1569)/COUNTA(A$4:A$1569)</f>
        <v/>
      </c>
      <c r="BN101" s="9">
        <f>SUM(X$4:X$1569)/COUNTA(A$4:A$1569)</f>
        <v/>
      </c>
      <c r="BO101" s="7" t="inlineStr">
        <is>
          <t>.</t>
        </is>
      </c>
      <c r="BP101" s="9">
        <f>IF(Z101&gt;=BB101,0,IFERROR(BB101+(SUMPRODUCT((Z$4:Z$1569&gt;=BB$4:BB$1569)*(Z$4:Z$1569-BB$4:BB$1569))/MAX(1,COUNTIF(Z$4:Z$1569,"&lt;"&amp;BB101+0.01))),BB101))</f>
        <v/>
      </c>
      <c r="BQ101" s="9">
        <f>IF(AA101&gt;=BC101,0,IFERROR(BC101+SUMPRODUCT((AA$4:AA$1569&gt;=BC$4:BC$1569)*(AA$4:AA$1569-BC$4:BC$1569))/MAX(1,COUNTIF(AA$4:AA$1569,"&lt;"&amp;BC101+0.01)),BC101))</f>
        <v/>
      </c>
      <c r="BR101" s="9">
        <f>IF(AB101&gt;=BD101,0,IFERROR(BD101+SUMPRODUCT((AB$4:AB$1569&gt;=BD$4:BD$1569)*(AB$4:AB$1569-BD$4:BD$1569))/MAX(1,COUNTIF(AB$4:AB$1569,"&lt;"&amp;BD101+0.01)),BD101))</f>
        <v/>
      </c>
      <c r="BS101" s="9">
        <f>IF(AC101&gt;=BE101,0,IFERROR(BE101+SUMPRODUCT((AC$4:AC$1569&gt;=BE$4:BE$1569)*(AC$4:AC$1569-BE$4:BE$1569))/MAX(1,COUNTIF(AC$4:AC$1569,"&lt;"&amp;BE101+0.01)),BE101))</f>
        <v/>
      </c>
      <c r="BT101" s="9">
        <f>IF(AD101&gt;=BF101,0,IFERROR(BF101+SUMPRODUCT((AD$4:AD$1569&gt;=BF$4:BF$1569)*(AD$4:AD$1569-BF$4:BF$1569))/MAX(1,COUNTIF(AD$4:AD$1569,"&lt;"&amp;BF101+0.01)),BF101))</f>
        <v/>
      </c>
      <c r="BU101" s="9">
        <f>IF(AE101&gt;=BG101,0,IFERROR(BG101+SUMPRODUCT((AE$4:AE$1569&gt;=BG$4:BG$1569)*(AE$4:AE$1569-BG$4:BG$1569))/MAX(1,COUNTIF(AE$4:AE$1569,"&lt;"&amp;BG101+0.01)),BG101))</f>
        <v/>
      </c>
      <c r="BV101" s="9">
        <f>IF(AF101&gt;=BH101,0,IFERROR(BH101+SUMPRODUCT((AF$4:AF$1569&gt;=BH$4:BH$1569)*(AF$4:AF$1569-BH$4:BH$1569))/MAX(1,COUNTIF(AF$4:AF$1569,"&lt;"&amp;BH101+0.01)),BH101))</f>
        <v/>
      </c>
      <c r="BW101" s="9">
        <f>IF(AG101&gt;=BI101,0,IFERROR(BI101+SUMPRODUCT((AG$4:AG$1569&gt;=BI$4:BI$1569)*(AG$4:AG$1569-BI$4:BI$1569))/MAX(1,COUNTIF(AG$4:AG$1569,"&lt;"&amp;BI101+0.01)),BI101))</f>
        <v/>
      </c>
      <c r="BX101" s="9">
        <f>IF(AH101&gt;=BJ101,0,IFERROR(BJ101+SUMPRODUCT((AH$4:AH$1569&gt;=BJ$4:BJ$1569)*(AH$4:AH$1569-BJ$4:BJ$1569))/MAX(1,COUNTIF(AH$4:AH$1569,"&lt;"&amp;BJ101+0.01)),BJ101))</f>
        <v/>
      </c>
      <c r="BY101" s="9">
        <f>IF(AI101&gt;=BK101,0,IFERROR(BK101+SUMPRODUCT((AI$4:AI$1569&gt;=BK$4:BK$1569)*(AI$4:AI$1569-BK$4:BK$1569))/MAX(1,COUNTIF(AI$4:AI$1569,"&lt;"&amp;BK101+0.01)),BK101))</f>
        <v/>
      </c>
      <c r="BZ101" s="9">
        <f>IF(AJ101&gt;=BL101,0,IFERROR(BL101+SUMPRODUCT((AJ$4:AJ$1569&gt;=BL$4:BL$1569)*(AJ$4:AJ$1569-BL$4:BL$1569))/MAX(1,COUNTIF(AJ$4:AJ$1569,"&lt;"&amp;BL101+0.01)),BL101))</f>
        <v/>
      </c>
      <c r="CA101" s="9">
        <f>IF(AK101&gt;=BM101,0,IFERROR(BM101+SUMPRODUCT((AK$4:AK$1569&gt;=BM$4:BM$1569)*(AK$4:AK$1569-BM$4:BM$1569))/MAX(1,COUNTIF(AK$4:AK$1569,"&lt;"&amp;BM101+0.01)),BM101))</f>
        <v/>
      </c>
      <c r="CB101" s="9">
        <f>IF(AL101&gt;=BN101,0,IFERROR(BN101+SUMPRODUCT((AL$4:AL$1569&gt;=BN$4:BN$1569)*(AL$4:AL$1569-BN$4:BN$1569))/MAX(1,COUNTIF(AL$4:AL$1569,"&lt;"&amp;BN101+0.01)),BN101))</f>
        <v/>
      </c>
      <c r="CC101" s="5">
        <f>IF(AO101="🟢","VERDE",IF(AO101="🟡","AMARELO",IF(AO101="🟠","VERMELHO",IF(AO101="🔴","VERMELHO","ROXO"))))</f>
        <v/>
      </c>
      <c r="CD101" s="5" t="inlineStr">
        <is>
          <t>🌎 REGIÕES</t>
        </is>
      </c>
      <c r="CE101" s="5" t="inlineStr">
        <is>
          <t>SEM REDE</t>
        </is>
      </c>
    </row>
    <row r="102">
      <c r="A102" s="5" t="inlineStr">
        <is>
          <t>18885226000182</t>
        </is>
      </c>
      <c r="B102" s="5" t="inlineStr">
        <is>
          <t>KORIN</t>
        </is>
      </c>
      <c r="C102" s="5" t="inlineStr">
        <is>
          <t>06 - SEM GRUPO</t>
        </is>
      </c>
      <c r="D102" s="5" t="inlineStr">
        <is>
          <t>LARISSA PADILHA</t>
        </is>
      </c>
      <c r="E102" s="5" t="inlineStr">
        <is>
          <t>RJ</t>
        </is>
      </c>
      <c r="F102" s="5">
        <f>IFERROR(VLOOKUP(C102,$AS$4:$AT$25,2,FALSE),"")</f>
        <v/>
      </c>
      <c r="G102" s="6">
        <f>IFERROR(VLOOKUP(C102,$AS$4:$AX$25,6,FALSE),"")</f>
        <v/>
      </c>
      <c r="H102" s="5">
        <f>IFERROR(VLOOKUP(C102,$AS$4:$AY$25,7,FALSE),"")</f>
        <v/>
      </c>
      <c r="I102" s="5">
        <f>IFERROR(VLOOKUP(C102,$AS$4:$AZ$25,8,FALSE),"")</f>
        <v/>
      </c>
      <c r="J102" s="7" t="inlineStr">
        <is>
          <t>.</t>
        </is>
      </c>
      <c r="K102" s="5" t="inlineStr">
        <is>
          <t>RJ + ES + MG</t>
        </is>
      </c>
      <c r="L102" s="8" t="n">
        <v>1393.548387096774</v>
      </c>
      <c r="M102" s="9" t="n">
        <v>116.1290322580645</v>
      </c>
      <c r="N102" s="9" t="n">
        <v>116.1290322580645</v>
      </c>
      <c r="O102" s="9" t="n">
        <v>116.1290322580645</v>
      </c>
      <c r="P102" s="9" t="n">
        <v>116.1290322580645</v>
      </c>
      <c r="Q102" s="9" t="n">
        <v>116.1290322580645</v>
      </c>
      <c r="R102" s="9" t="n">
        <v>116.1290322580645</v>
      </c>
      <c r="S102" s="9" t="n">
        <v>116.1290322580645</v>
      </c>
      <c r="T102" s="9" t="n">
        <v>116.1290322580645</v>
      </c>
      <c r="U102" s="9" t="n">
        <v>116.1290322580645</v>
      </c>
      <c r="V102" s="9" t="n">
        <v>116.1290322580645</v>
      </c>
      <c r="W102" s="9" t="n">
        <v>116.1290322580645</v>
      </c>
      <c r="X102" s="9" t="n">
        <v>116.1290322580645</v>
      </c>
      <c r="Y102" s="7" t="inlineStr">
        <is>
          <t>.</t>
        </is>
      </c>
      <c r="Z102" s="8">
        <f>SUM(AA102:AL102)</f>
        <v/>
      </c>
      <c r="AA102" s="9" t="n">
        <v>0</v>
      </c>
      <c r="AB102" s="9" t="n">
        <v>0</v>
      </c>
      <c r="AC102" s="9" t="n">
        <v>0</v>
      </c>
      <c r="AD102" s="9" t="n">
        <v>2237.64</v>
      </c>
      <c r="AE102" s="9" t="n">
        <v>0</v>
      </c>
      <c r="AF102" s="9" t="n">
        <v>1499.33</v>
      </c>
      <c r="AG102" s="9" t="n">
        <v>0</v>
      </c>
      <c r="AH102" s="9" t="n">
        <v>0</v>
      </c>
      <c r="AI102" s="9" t="n">
        <v>1269.85</v>
      </c>
      <c r="AJ102" s="9" t="n">
        <v>0</v>
      </c>
      <c r="AK102" s="9" t="n">
        <v>0</v>
      </c>
      <c r="AL102" s="9" t="n">
        <v>0</v>
      </c>
      <c r="AM102" s="7" t="inlineStr">
        <is>
          <t>.</t>
        </is>
      </c>
      <c r="AN102" s="6">
        <f>IF(L102=0,0,Z102/L102)</f>
        <v/>
      </c>
      <c r="AO102" s="5">
        <f>IF(AN102="","",IF(AN102&gt;=0.9,"🟢",IF(AN102&gt;=0.7,"🟡",IF(AN102&gt;=0.5,"🟠","🔴"))))</f>
        <v/>
      </c>
      <c r="AP102" s="9">
        <f>IF(L102=0,0,L102-Z102)</f>
        <v/>
      </c>
      <c r="AQ102" s="5">
        <f>IF(Z102=0,"",RANK(Z102,Z$4:Z$1569,0))</f>
        <v/>
      </c>
      <c r="AR102" s="7" t="inlineStr">
        <is>
          <t>.</t>
        </is>
      </c>
      <c r="BA102" s="7" t="inlineStr">
        <is>
          <t>.</t>
        </is>
      </c>
      <c r="BB102" s="9">
        <f>SUM(L$4:L$1569)/COUNTA(A$4:A$1569)</f>
        <v/>
      </c>
      <c r="BC102" s="9">
        <f>SUM(M$4:M$1569)/COUNTA(A$4:A$1569)</f>
        <v/>
      </c>
      <c r="BD102" s="9">
        <f>SUM(N$4:N$1569)/COUNTA(A$4:A$1569)</f>
        <v/>
      </c>
      <c r="BE102" s="9">
        <f>SUM(O$4:O$1569)/COUNTA(A$4:A$1569)</f>
        <v/>
      </c>
      <c r="BF102" s="9">
        <f>SUM(P$4:P$1569)/COUNTA(A$4:A$1569)</f>
        <v/>
      </c>
      <c r="BG102" s="9">
        <f>SUM(Q$4:Q$1569)/COUNTA(A$4:A$1569)</f>
        <v/>
      </c>
      <c r="BH102" s="9">
        <f>SUM(R$4:R$1569)/COUNTA(A$4:A$1569)</f>
        <v/>
      </c>
      <c r="BI102" s="9">
        <f>SUM(S$4:S$1569)/COUNTA(A$4:A$1569)</f>
        <v/>
      </c>
      <c r="BJ102" s="9">
        <f>SUM(T$4:T$1569)/COUNTA(A$4:A$1569)</f>
        <v/>
      </c>
      <c r="BK102" s="9">
        <f>SUM(U$4:U$1569)/COUNTA(A$4:A$1569)</f>
        <v/>
      </c>
      <c r="BL102" s="9">
        <f>SUM(V$4:V$1569)/COUNTA(A$4:A$1569)</f>
        <v/>
      </c>
      <c r="BM102" s="9">
        <f>SUM(W$4:W$1569)/COUNTA(A$4:A$1569)</f>
        <v/>
      </c>
      <c r="BN102" s="9">
        <f>SUM(X$4:X$1569)/COUNTA(A$4:A$1569)</f>
        <v/>
      </c>
      <c r="BO102" s="7" t="inlineStr">
        <is>
          <t>.</t>
        </is>
      </c>
      <c r="BP102" s="9">
        <f>IF(Z102&gt;=BB102,0,IFERROR(BB102+(SUMPRODUCT((Z$4:Z$1569&gt;=BB$4:BB$1569)*(Z$4:Z$1569-BB$4:BB$1569))/MAX(1,COUNTIF(Z$4:Z$1569,"&lt;"&amp;BB102+0.01))),BB102))</f>
        <v/>
      </c>
      <c r="BQ102" s="9">
        <f>IF(AA102&gt;=BC102,0,IFERROR(BC102+SUMPRODUCT((AA$4:AA$1569&gt;=BC$4:BC$1569)*(AA$4:AA$1569-BC$4:BC$1569))/MAX(1,COUNTIF(AA$4:AA$1569,"&lt;"&amp;BC102+0.01)),BC102))</f>
        <v/>
      </c>
      <c r="BR102" s="9">
        <f>IF(AB102&gt;=BD102,0,IFERROR(BD102+SUMPRODUCT((AB$4:AB$1569&gt;=BD$4:BD$1569)*(AB$4:AB$1569-BD$4:BD$1569))/MAX(1,COUNTIF(AB$4:AB$1569,"&lt;"&amp;BD102+0.01)),BD102))</f>
        <v/>
      </c>
      <c r="BS102" s="9">
        <f>IF(AC102&gt;=BE102,0,IFERROR(BE102+SUMPRODUCT((AC$4:AC$1569&gt;=BE$4:BE$1569)*(AC$4:AC$1569-BE$4:BE$1569))/MAX(1,COUNTIF(AC$4:AC$1569,"&lt;"&amp;BE102+0.01)),BE102))</f>
        <v/>
      </c>
      <c r="BT102" s="9">
        <f>IF(AD102&gt;=BF102,0,IFERROR(BF102+SUMPRODUCT((AD$4:AD$1569&gt;=BF$4:BF$1569)*(AD$4:AD$1569-BF$4:BF$1569))/MAX(1,COUNTIF(AD$4:AD$1569,"&lt;"&amp;BF102+0.01)),BF102))</f>
        <v/>
      </c>
      <c r="BU102" s="9">
        <f>IF(AE102&gt;=BG102,0,IFERROR(BG102+SUMPRODUCT((AE$4:AE$1569&gt;=BG$4:BG$1569)*(AE$4:AE$1569-BG$4:BG$1569))/MAX(1,COUNTIF(AE$4:AE$1569,"&lt;"&amp;BG102+0.01)),BG102))</f>
        <v/>
      </c>
      <c r="BV102" s="9">
        <f>IF(AF102&gt;=BH102,0,IFERROR(BH102+SUMPRODUCT((AF$4:AF$1569&gt;=BH$4:BH$1569)*(AF$4:AF$1569-BH$4:BH$1569))/MAX(1,COUNTIF(AF$4:AF$1569,"&lt;"&amp;BH102+0.01)),BH102))</f>
        <v/>
      </c>
      <c r="BW102" s="9">
        <f>IF(AG102&gt;=BI102,0,IFERROR(BI102+SUMPRODUCT((AG$4:AG$1569&gt;=BI$4:BI$1569)*(AG$4:AG$1569-BI$4:BI$1569))/MAX(1,COUNTIF(AG$4:AG$1569,"&lt;"&amp;BI102+0.01)),BI102))</f>
        <v/>
      </c>
      <c r="BX102" s="9">
        <f>IF(AH102&gt;=BJ102,0,IFERROR(BJ102+SUMPRODUCT((AH$4:AH$1569&gt;=BJ$4:BJ$1569)*(AH$4:AH$1569-BJ$4:BJ$1569))/MAX(1,COUNTIF(AH$4:AH$1569,"&lt;"&amp;BJ102+0.01)),BJ102))</f>
        <v/>
      </c>
      <c r="BY102" s="9">
        <f>IF(AI102&gt;=BK102,0,IFERROR(BK102+SUMPRODUCT((AI$4:AI$1569&gt;=BK$4:BK$1569)*(AI$4:AI$1569-BK$4:BK$1569))/MAX(1,COUNTIF(AI$4:AI$1569,"&lt;"&amp;BK102+0.01)),BK102))</f>
        <v/>
      </c>
      <c r="BZ102" s="9">
        <f>IF(AJ102&gt;=BL102,0,IFERROR(BL102+SUMPRODUCT((AJ$4:AJ$1569&gt;=BL$4:BL$1569)*(AJ$4:AJ$1569-BL$4:BL$1569))/MAX(1,COUNTIF(AJ$4:AJ$1569,"&lt;"&amp;BL102+0.01)),BL102))</f>
        <v/>
      </c>
      <c r="CA102" s="9">
        <f>IF(AK102&gt;=BM102,0,IFERROR(BM102+SUMPRODUCT((AK$4:AK$1569&gt;=BM$4:BM$1569)*(AK$4:AK$1569-BM$4:BM$1569))/MAX(1,COUNTIF(AK$4:AK$1569,"&lt;"&amp;BM102+0.01)),BM102))</f>
        <v/>
      </c>
      <c r="CB102" s="9">
        <f>IF(AL102&gt;=BN102,0,IFERROR(BN102+SUMPRODUCT((AL$4:AL$1569&gt;=BN$4:BN$1569)*(AL$4:AL$1569-BN$4:BN$1569))/MAX(1,COUNTIF(AL$4:AL$1569,"&lt;"&amp;BN102+0.01)),BN102))</f>
        <v/>
      </c>
      <c r="CC102" s="5">
        <f>IF(AO102="🟢","VERDE",IF(AO102="🟡","AMARELO",IF(AO102="🟠","VERMELHO",IF(AO102="🔴","VERMELHO","ROXO"))))</f>
        <v/>
      </c>
      <c r="CD102" s="5" t="inlineStr">
        <is>
          <t>🌎 REGIÕES</t>
        </is>
      </c>
      <c r="CE102" s="5" t="inlineStr">
        <is>
          <t>SEM REDE</t>
        </is>
      </c>
    </row>
    <row r="103">
      <c r="A103" s="5" t="inlineStr">
        <is>
          <t>62288560000140</t>
        </is>
      </c>
      <c r="B103" s="5" t="inlineStr">
        <is>
          <t>SEMENTE DE LUZ</t>
        </is>
      </c>
      <c r="C103" s="5" t="inlineStr">
        <is>
          <t>06 - SEM GRUPO</t>
        </is>
      </c>
      <c r="D103" s="5" t="inlineStr">
        <is>
          <t>LARISSA PADILHA</t>
        </is>
      </c>
      <c r="E103" s="5" t="inlineStr">
        <is>
          <t>BA</t>
        </is>
      </c>
      <c r="F103" s="5">
        <f>IFERROR(VLOOKUP(C103,$AS$4:$AT$25,2,FALSE),"")</f>
        <v/>
      </c>
      <c r="G103" s="6">
        <f>IFERROR(VLOOKUP(C103,$AS$4:$AX$25,6,FALSE),"")</f>
        <v/>
      </c>
      <c r="H103" s="5">
        <f>IFERROR(VLOOKUP(C103,$AS$4:$AY$25,7,FALSE),"")</f>
        <v/>
      </c>
      <c r="I103" s="5">
        <f>IFERROR(VLOOKUP(C103,$AS$4:$AZ$25,8,FALSE),"")</f>
        <v/>
      </c>
      <c r="J103" s="7" t="inlineStr">
        <is>
          <t>.</t>
        </is>
      </c>
      <c r="K103" s="5" t="inlineStr">
        <is>
          <t>NORDESTE (SEM MA)</t>
        </is>
      </c>
      <c r="L103" s="8" t="n">
        <v>1371.428571428571</v>
      </c>
      <c r="M103" s="9" t="n">
        <v>114.2857142857143</v>
      </c>
      <c r="N103" s="9" t="n">
        <v>114.2857142857143</v>
      </c>
      <c r="O103" s="9" t="n">
        <v>114.2857142857143</v>
      </c>
      <c r="P103" s="9" t="n">
        <v>114.2857142857143</v>
      </c>
      <c r="Q103" s="9" t="n">
        <v>114.2857142857143</v>
      </c>
      <c r="R103" s="9" t="n">
        <v>114.2857142857143</v>
      </c>
      <c r="S103" s="9" t="n">
        <v>114.2857142857143</v>
      </c>
      <c r="T103" s="9" t="n">
        <v>114.2857142857143</v>
      </c>
      <c r="U103" s="9" t="n">
        <v>114.2857142857143</v>
      </c>
      <c r="V103" s="9" t="n">
        <v>114.2857142857143</v>
      </c>
      <c r="W103" s="9" t="n">
        <v>114.2857142857143</v>
      </c>
      <c r="X103" s="9" t="n">
        <v>114.2857142857143</v>
      </c>
      <c r="Y103" s="7" t="inlineStr">
        <is>
          <t>.</t>
        </is>
      </c>
      <c r="Z103" s="8">
        <f>SUM(AA103:AL103)</f>
        <v/>
      </c>
      <c r="AA103" s="9" t="n">
        <v>0</v>
      </c>
      <c r="AB103" s="9" t="n">
        <v>0</v>
      </c>
      <c r="AC103" s="9" t="n">
        <v>0</v>
      </c>
      <c r="AD103" s="9" t="n">
        <v>0</v>
      </c>
      <c r="AE103" s="9" t="n">
        <v>0</v>
      </c>
      <c r="AF103" s="9" t="n">
        <v>0</v>
      </c>
      <c r="AG103" s="9" t="n">
        <v>0</v>
      </c>
      <c r="AH103" s="9" t="n">
        <v>0</v>
      </c>
      <c r="AI103" s="9" t="n">
        <v>0</v>
      </c>
      <c r="AJ103" s="9" t="n">
        <v>0</v>
      </c>
      <c r="AK103" s="9" t="n">
        <v>3409.26</v>
      </c>
      <c r="AL103" s="9" t="n">
        <v>0</v>
      </c>
      <c r="AM103" s="7" t="inlineStr">
        <is>
          <t>.</t>
        </is>
      </c>
      <c r="AN103" s="6">
        <f>IF(L103=0,0,Z103/L103)</f>
        <v/>
      </c>
      <c r="AO103" s="5">
        <f>IF(AN103="","",IF(AN103&gt;=0.9,"🟢",IF(AN103&gt;=0.7,"🟡",IF(AN103&gt;=0.5,"🟠","🔴"))))</f>
        <v/>
      </c>
      <c r="AP103" s="9">
        <f>IF(L103=0,0,L103-Z103)</f>
        <v/>
      </c>
      <c r="AQ103" s="5">
        <f>IF(Z103=0,"",RANK(Z103,Z$4:Z$1569,0))</f>
        <v/>
      </c>
      <c r="AR103" s="7" t="inlineStr">
        <is>
          <t>.</t>
        </is>
      </c>
      <c r="BA103" s="7" t="inlineStr">
        <is>
          <t>.</t>
        </is>
      </c>
      <c r="BB103" s="9">
        <f>SUM(L$4:L$1569)/COUNTA(A$4:A$1569)</f>
        <v/>
      </c>
      <c r="BC103" s="9">
        <f>SUM(M$4:M$1569)/COUNTA(A$4:A$1569)</f>
        <v/>
      </c>
      <c r="BD103" s="9">
        <f>SUM(N$4:N$1569)/COUNTA(A$4:A$1569)</f>
        <v/>
      </c>
      <c r="BE103" s="9">
        <f>SUM(O$4:O$1569)/COUNTA(A$4:A$1569)</f>
        <v/>
      </c>
      <c r="BF103" s="9">
        <f>SUM(P$4:P$1569)/COUNTA(A$4:A$1569)</f>
        <v/>
      </c>
      <c r="BG103" s="9">
        <f>SUM(Q$4:Q$1569)/COUNTA(A$4:A$1569)</f>
        <v/>
      </c>
      <c r="BH103" s="9">
        <f>SUM(R$4:R$1569)/COUNTA(A$4:A$1569)</f>
        <v/>
      </c>
      <c r="BI103" s="9">
        <f>SUM(S$4:S$1569)/COUNTA(A$4:A$1569)</f>
        <v/>
      </c>
      <c r="BJ103" s="9">
        <f>SUM(T$4:T$1569)/COUNTA(A$4:A$1569)</f>
        <v/>
      </c>
      <c r="BK103" s="9">
        <f>SUM(U$4:U$1569)/COUNTA(A$4:A$1569)</f>
        <v/>
      </c>
      <c r="BL103" s="9">
        <f>SUM(V$4:V$1569)/COUNTA(A$4:A$1569)</f>
        <v/>
      </c>
      <c r="BM103" s="9">
        <f>SUM(W$4:W$1569)/COUNTA(A$4:A$1569)</f>
        <v/>
      </c>
      <c r="BN103" s="9">
        <f>SUM(X$4:X$1569)/COUNTA(A$4:A$1569)</f>
        <v/>
      </c>
      <c r="BO103" s="7" t="inlineStr">
        <is>
          <t>.</t>
        </is>
      </c>
      <c r="BP103" s="9">
        <f>IF(Z103&gt;=BB103,0,IFERROR(BB103+(SUMPRODUCT((Z$4:Z$1569&gt;=BB$4:BB$1569)*(Z$4:Z$1569-BB$4:BB$1569))/MAX(1,COUNTIF(Z$4:Z$1569,"&lt;"&amp;BB103+0.01))),BB103))</f>
        <v/>
      </c>
      <c r="BQ103" s="9">
        <f>IF(AA103&gt;=BC103,0,IFERROR(BC103+SUMPRODUCT((AA$4:AA$1569&gt;=BC$4:BC$1569)*(AA$4:AA$1569-BC$4:BC$1569))/MAX(1,COUNTIF(AA$4:AA$1569,"&lt;"&amp;BC103+0.01)),BC103))</f>
        <v/>
      </c>
      <c r="BR103" s="9">
        <f>IF(AB103&gt;=BD103,0,IFERROR(BD103+SUMPRODUCT((AB$4:AB$1569&gt;=BD$4:BD$1569)*(AB$4:AB$1569-BD$4:BD$1569))/MAX(1,COUNTIF(AB$4:AB$1569,"&lt;"&amp;BD103+0.01)),BD103))</f>
        <v/>
      </c>
      <c r="BS103" s="9">
        <f>IF(AC103&gt;=BE103,0,IFERROR(BE103+SUMPRODUCT((AC$4:AC$1569&gt;=BE$4:BE$1569)*(AC$4:AC$1569-BE$4:BE$1569))/MAX(1,COUNTIF(AC$4:AC$1569,"&lt;"&amp;BE103+0.01)),BE103))</f>
        <v/>
      </c>
      <c r="BT103" s="9">
        <f>IF(AD103&gt;=BF103,0,IFERROR(BF103+SUMPRODUCT((AD$4:AD$1569&gt;=BF$4:BF$1569)*(AD$4:AD$1569-BF$4:BF$1569))/MAX(1,COUNTIF(AD$4:AD$1569,"&lt;"&amp;BF103+0.01)),BF103))</f>
        <v/>
      </c>
      <c r="BU103" s="9">
        <f>IF(AE103&gt;=BG103,0,IFERROR(BG103+SUMPRODUCT((AE$4:AE$1569&gt;=BG$4:BG$1569)*(AE$4:AE$1569-BG$4:BG$1569))/MAX(1,COUNTIF(AE$4:AE$1569,"&lt;"&amp;BG103+0.01)),BG103))</f>
        <v/>
      </c>
      <c r="BV103" s="9">
        <f>IF(AF103&gt;=BH103,0,IFERROR(BH103+SUMPRODUCT((AF$4:AF$1569&gt;=BH$4:BH$1569)*(AF$4:AF$1569-BH$4:BH$1569))/MAX(1,COUNTIF(AF$4:AF$1569,"&lt;"&amp;BH103+0.01)),BH103))</f>
        <v/>
      </c>
      <c r="BW103" s="9">
        <f>IF(AG103&gt;=BI103,0,IFERROR(BI103+SUMPRODUCT((AG$4:AG$1569&gt;=BI$4:BI$1569)*(AG$4:AG$1569-BI$4:BI$1569))/MAX(1,COUNTIF(AG$4:AG$1569,"&lt;"&amp;BI103+0.01)),BI103))</f>
        <v/>
      </c>
      <c r="BX103" s="9">
        <f>IF(AH103&gt;=BJ103,0,IFERROR(BJ103+SUMPRODUCT((AH$4:AH$1569&gt;=BJ$4:BJ$1569)*(AH$4:AH$1569-BJ$4:BJ$1569))/MAX(1,COUNTIF(AH$4:AH$1569,"&lt;"&amp;BJ103+0.01)),BJ103))</f>
        <v/>
      </c>
      <c r="BY103" s="9">
        <f>IF(AI103&gt;=BK103,0,IFERROR(BK103+SUMPRODUCT((AI$4:AI$1569&gt;=BK$4:BK$1569)*(AI$4:AI$1569-BK$4:BK$1569))/MAX(1,COUNTIF(AI$4:AI$1569,"&lt;"&amp;BK103+0.01)),BK103))</f>
        <v/>
      </c>
      <c r="BZ103" s="9">
        <f>IF(AJ103&gt;=BL103,0,IFERROR(BL103+SUMPRODUCT((AJ$4:AJ$1569&gt;=BL$4:BL$1569)*(AJ$4:AJ$1569-BL$4:BL$1569))/MAX(1,COUNTIF(AJ$4:AJ$1569,"&lt;"&amp;BL103+0.01)),BL103))</f>
        <v/>
      </c>
      <c r="CA103" s="9">
        <f>IF(AK103&gt;=BM103,0,IFERROR(BM103+SUMPRODUCT((AK$4:AK$1569&gt;=BM$4:BM$1569)*(AK$4:AK$1569-BM$4:BM$1569))/MAX(1,COUNTIF(AK$4:AK$1569,"&lt;"&amp;BM103+0.01)),BM103))</f>
        <v/>
      </c>
      <c r="CB103" s="9">
        <f>IF(AL103&gt;=BN103,0,IFERROR(BN103+SUMPRODUCT((AL$4:AL$1569&gt;=BN$4:BN$1569)*(AL$4:AL$1569-BN$4:BN$1569))/MAX(1,COUNTIF(AL$4:AL$1569,"&lt;"&amp;BN103+0.01)),BN103))</f>
        <v/>
      </c>
      <c r="CC103" s="5">
        <f>IF(AO103="🟢","VERDE",IF(AO103="🟡","AMARELO",IF(AO103="🟠","VERMELHO",IF(AO103="🔴","VERMELHO","ROXO"))))</f>
        <v/>
      </c>
      <c r="CD103" s="5" t="inlineStr">
        <is>
          <t>🌎 REGIÕES</t>
        </is>
      </c>
      <c r="CE103" s="5" t="inlineStr">
        <is>
          <t>SEM REDE</t>
        </is>
      </c>
    </row>
    <row r="104">
      <c r="A104" s="5" t="inlineStr">
        <is>
          <t>41711232000135</t>
        </is>
      </c>
      <c r="B104" s="5" t="inlineStr">
        <is>
          <t>VERCATTO BOUTIQUE SÁUDAVEL</t>
        </is>
      </c>
      <c r="C104" s="5" t="inlineStr">
        <is>
          <t>06 - SEM GRUPO</t>
        </is>
      </c>
      <c r="D104" s="5" t="inlineStr">
        <is>
          <t>HEMANUELE DITZEL (MANU)</t>
        </is>
      </c>
      <c r="E104" s="5" t="inlineStr">
        <is>
          <t>PR</t>
        </is>
      </c>
      <c r="F104" s="5">
        <f>IFERROR(VLOOKUP(C104,$AS$4:$AT$25,2,FALSE),"")</f>
        <v/>
      </c>
      <c r="G104" s="6">
        <f>IFERROR(VLOOKUP(C104,$AS$4:$AX$25,6,FALSE),"")</f>
        <v/>
      </c>
      <c r="H104" s="5">
        <f>IFERROR(VLOOKUP(C104,$AS$4:$AY$25,7,FALSE),"")</f>
        <v/>
      </c>
      <c r="I104" s="5">
        <f>IFERROR(VLOOKUP(C104,$AS$4:$AZ$25,8,FALSE),"")</f>
        <v/>
      </c>
      <c r="J104" s="7" t="inlineStr">
        <is>
          <t>.</t>
        </is>
      </c>
      <c r="K104" s="5" t="inlineStr">
        <is>
          <t>SUL</t>
        </is>
      </c>
      <c r="L104" s="8" t="n">
        <v>1613.793103448276</v>
      </c>
      <c r="M104" s="9" t="n">
        <v>124.1379310344828</v>
      </c>
      <c r="N104" s="9" t="n">
        <v>124.1379310344828</v>
      </c>
      <c r="O104" s="9" t="n">
        <v>129.3103448275862</v>
      </c>
      <c r="P104" s="9" t="n">
        <v>129.3103448275862</v>
      </c>
      <c r="Q104" s="9" t="n">
        <v>129.3103448275862</v>
      </c>
      <c r="R104" s="9" t="n">
        <v>134.4827586206897</v>
      </c>
      <c r="S104" s="9" t="n">
        <v>134.4827586206897</v>
      </c>
      <c r="T104" s="9" t="n">
        <v>139.6551724137931</v>
      </c>
      <c r="U104" s="9" t="n">
        <v>139.6551724137931</v>
      </c>
      <c r="V104" s="9" t="n">
        <v>139.6551724137931</v>
      </c>
      <c r="W104" s="9" t="n">
        <v>144.8275862068965</v>
      </c>
      <c r="X104" s="9" t="n">
        <v>144.8275862068965</v>
      </c>
      <c r="Y104" s="7" t="inlineStr">
        <is>
          <t>.</t>
        </is>
      </c>
      <c r="Z104" s="8">
        <f>SUM(AA104:AL104)</f>
        <v/>
      </c>
      <c r="AA104" s="9" t="n">
        <v>0</v>
      </c>
      <c r="AB104" s="9" t="n">
        <v>0</v>
      </c>
      <c r="AC104" s="9" t="n">
        <v>0</v>
      </c>
      <c r="AD104" s="9" t="n">
        <v>0</v>
      </c>
      <c r="AE104" s="9" t="n">
        <v>0</v>
      </c>
      <c r="AF104" s="9" t="n">
        <v>0</v>
      </c>
      <c r="AG104" s="9" t="n">
        <v>0</v>
      </c>
      <c r="AH104" s="9" t="n">
        <v>739.5</v>
      </c>
      <c r="AI104" s="9" t="n">
        <v>1745</v>
      </c>
      <c r="AJ104" s="9" t="n">
        <v>1387.48</v>
      </c>
      <c r="AK104" s="9" t="n">
        <v>815.75</v>
      </c>
      <c r="AL104" s="9" t="n">
        <v>0</v>
      </c>
      <c r="AM104" s="7" t="inlineStr">
        <is>
          <t>.</t>
        </is>
      </c>
      <c r="AN104" s="6">
        <f>IF(L104=0,0,Z104/L104)</f>
        <v/>
      </c>
      <c r="AO104" s="5">
        <f>IF(AN104="","",IF(AN104&gt;=0.9,"🟢",IF(AN104&gt;=0.7,"🟡",IF(AN104&gt;=0.5,"🟠","🔴"))))</f>
        <v/>
      </c>
      <c r="AP104" s="9">
        <f>IF(L104=0,0,L104-Z104)</f>
        <v/>
      </c>
      <c r="AQ104" s="5">
        <f>IF(Z104=0,"",RANK(Z104,Z$4:Z$1569,0))</f>
        <v/>
      </c>
      <c r="AR104" s="7" t="inlineStr">
        <is>
          <t>.</t>
        </is>
      </c>
      <c r="BA104" s="7" t="inlineStr">
        <is>
          <t>.</t>
        </is>
      </c>
      <c r="BB104" s="9">
        <f>SUM(L$4:L$1569)/COUNTA(A$4:A$1569)</f>
        <v/>
      </c>
      <c r="BC104" s="9">
        <f>SUM(M$4:M$1569)/COUNTA(A$4:A$1569)</f>
        <v/>
      </c>
      <c r="BD104" s="9">
        <f>SUM(N$4:N$1569)/COUNTA(A$4:A$1569)</f>
        <v/>
      </c>
      <c r="BE104" s="9">
        <f>SUM(O$4:O$1569)/COUNTA(A$4:A$1569)</f>
        <v/>
      </c>
      <c r="BF104" s="9">
        <f>SUM(P$4:P$1569)/COUNTA(A$4:A$1569)</f>
        <v/>
      </c>
      <c r="BG104" s="9">
        <f>SUM(Q$4:Q$1569)/COUNTA(A$4:A$1569)</f>
        <v/>
      </c>
      <c r="BH104" s="9">
        <f>SUM(R$4:R$1569)/COUNTA(A$4:A$1569)</f>
        <v/>
      </c>
      <c r="BI104" s="9">
        <f>SUM(S$4:S$1569)/COUNTA(A$4:A$1569)</f>
        <v/>
      </c>
      <c r="BJ104" s="9">
        <f>SUM(T$4:T$1569)/COUNTA(A$4:A$1569)</f>
        <v/>
      </c>
      <c r="BK104" s="9">
        <f>SUM(U$4:U$1569)/COUNTA(A$4:A$1569)</f>
        <v/>
      </c>
      <c r="BL104" s="9">
        <f>SUM(V$4:V$1569)/COUNTA(A$4:A$1569)</f>
        <v/>
      </c>
      <c r="BM104" s="9">
        <f>SUM(W$4:W$1569)/COUNTA(A$4:A$1569)</f>
        <v/>
      </c>
      <c r="BN104" s="9">
        <f>SUM(X$4:X$1569)/COUNTA(A$4:A$1569)</f>
        <v/>
      </c>
      <c r="BO104" s="7" t="inlineStr">
        <is>
          <t>.</t>
        </is>
      </c>
      <c r="BP104" s="9">
        <f>IF(Z104&gt;=BB104,0,IFERROR(BB104+(SUMPRODUCT((Z$4:Z$1569&gt;=BB$4:BB$1569)*(Z$4:Z$1569-BB$4:BB$1569))/MAX(1,COUNTIF(Z$4:Z$1569,"&lt;"&amp;BB104+0.01))),BB104))</f>
        <v/>
      </c>
      <c r="BQ104" s="9">
        <f>IF(AA104&gt;=BC104,0,IFERROR(BC104+SUMPRODUCT((AA$4:AA$1569&gt;=BC$4:BC$1569)*(AA$4:AA$1569-BC$4:BC$1569))/MAX(1,COUNTIF(AA$4:AA$1569,"&lt;"&amp;BC104+0.01)),BC104))</f>
        <v/>
      </c>
      <c r="BR104" s="9">
        <f>IF(AB104&gt;=BD104,0,IFERROR(BD104+SUMPRODUCT((AB$4:AB$1569&gt;=BD$4:BD$1569)*(AB$4:AB$1569-BD$4:BD$1569))/MAX(1,COUNTIF(AB$4:AB$1569,"&lt;"&amp;BD104+0.01)),BD104))</f>
        <v/>
      </c>
      <c r="BS104" s="9">
        <f>IF(AC104&gt;=BE104,0,IFERROR(BE104+SUMPRODUCT((AC$4:AC$1569&gt;=BE$4:BE$1569)*(AC$4:AC$1569-BE$4:BE$1569))/MAX(1,COUNTIF(AC$4:AC$1569,"&lt;"&amp;BE104+0.01)),BE104))</f>
        <v/>
      </c>
      <c r="BT104" s="9">
        <f>IF(AD104&gt;=BF104,0,IFERROR(BF104+SUMPRODUCT((AD$4:AD$1569&gt;=BF$4:BF$1569)*(AD$4:AD$1569-BF$4:BF$1569))/MAX(1,COUNTIF(AD$4:AD$1569,"&lt;"&amp;BF104+0.01)),BF104))</f>
        <v/>
      </c>
      <c r="BU104" s="9">
        <f>IF(AE104&gt;=BG104,0,IFERROR(BG104+SUMPRODUCT((AE$4:AE$1569&gt;=BG$4:BG$1569)*(AE$4:AE$1569-BG$4:BG$1569))/MAX(1,COUNTIF(AE$4:AE$1569,"&lt;"&amp;BG104+0.01)),BG104))</f>
        <v/>
      </c>
      <c r="BV104" s="9">
        <f>IF(AF104&gt;=BH104,0,IFERROR(BH104+SUMPRODUCT((AF$4:AF$1569&gt;=BH$4:BH$1569)*(AF$4:AF$1569-BH$4:BH$1569))/MAX(1,COUNTIF(AF$4:AF$1569,"&lt;"&amp;BH104+0.01)),BH104))</f>
        <v/>
      </c>
      <c r="BW104" s="9">
        <f>IF(AG104&gt;=BI104,0,IFERROR(BI104+SUMPRODUCT((AG$4:AG$1569&gt;=BI$4:BI$1569)*(AG$4:AG$1569-BI$4:BI$1569))/MAX(1,COUNTIF(AG$4:AG$1569,"&lt;"&amp;BI104+0.01)),BI104))</f>
        <v/>
      </c>
      <c r="BX104" s="9">
        <f>IF(AH104&gt;=BJ104,0,IFERROR(BJ104+SUMPRODUCT((AH$4:AH$1569&gt;=BJ$4:BJ$1569)*(AH$4:AH$1569-BJ$4:BJ$1569))/MAX(1,COUNTIF(AH$4:AH$1569,"&lt;"&amp;BJ104+0.01)),BJ104))</f>
        <v/>
      </c>
      <c r="BY104" s="9">
        <f>IF(AI104&gt;=BK104,0,IFERROR(BK104+SUMPRODUCT((AI$4:AI$1569&gt;=BK$4:BK$1569)*(AI$4:AI$1569-BK$4:BK$1569))/MAX(1,COUNTIF(AI$4:AI$1569,"&lt;"&amp;BK104+0.01)),BK104))</f>
        <v/>
      </c>
      <c r="BZ104" s="9">
        <f>IF(AJ104&gt;=BL104,0,IFERROR(BL104+SUMPRODUCT((AJ$4:AJ$1569&gt;=BL$4:BL$1569)*(AJ$4:AJ$1569-BL$4:BL$1569))/MAX(1,COUNTIF(AJ$4:AJ$1569,"&lt;"&amp;BL104+0.01)),BL104))</f>
        <v/>
      </c>
      <c r="CA104" s="9">
        <f>IF(AK104&gt;=BM104,0,IFERROR(BM104+SUMPRODUCT((AK$4:AK$1569&gt;=BM$4:BM$1569)*(AK$4:AK$1569-BM$4:BM$1569))/MAX(1,COUNTIF(AK$4:AK$1569,"&lt;"&amp;BM104+0.01)),BM104))</f>
        <v/>
      </c>
      <c r="CB104" s="9">
        <f>IF(AL104&gt;=BN104,0,IFERROR(BN104+SUMPRODUCT((AL$4:AL$1569&gt;=BN$4:BN$1569)*(AL$4:AL$1569-BN$4:BN$1569))/MAX(1,COUNTIF(AL$4:AL$1569,"&lt;"&amp;BN104+0.01)),BN104))</f>
        <v/>
      </c>
      <c r="CC104" s="5">
        <f>IF(AO104="🟢","VERDE",IF(AO104="🟡","AMARELO",IF(AO104="🟠","VERMELHO",IF(AO104="🔴","VERMELHO","ROXO"))))</f>
        <v/>
      </c>
      <c r="CD104" s="5" t="inlineStr">
        <is>
          <t>🌎 REGIÕES</t>
        </is>
      </c>
      <c r="CE104" s="5" t="inlineStr">
        <is>
          <t>SEM REDE</t>
        </is>
      </c>
    </row>
    <row r="105">
      <c r="A105" s="5" t="inlineStr">
        <is>
          <t>57320249000100</t>
        </is>
      </c>
      <c r="B105" s="5" t="inlineStr">
        <is>
          <t>FRANCIJANE MARQUES LEAL</t>
        </is>
      </c>
      <c r="C105" s="5" t="inlineStr">
        <is>
          <t>06 - SEM GRUPO</t>
        </is>
      </c>
      <c r="D105" s="5" t="inlineStr">
        <is>
          <t>LARISSA PADILHA</t>
        </is>
      </c>
      <c r="E105" s="5" t="inlineStr">
        <is>
          <t>PI</t>
        </is>
      </c>
      <c r="F105" s="5">
        <f>IFERROR(VLOOKUP(C105,$AS$4:$AT$25,2,FALSE),"")</f>
        <v/>
      </c>
      <c r="G105" s="6">
        <f>IFERROR(VLOOKUP(C105,$AS$4:$AX$25,6,FALSE),"")</f>
        <v/>
      </c>
      <c r="H105" s="5">
        <f>IFERROR(VLOOKUP(C105,$AS$4:$AY$25,7,FALSE),"")</f>
        <v/>
      </c>
      <c r="I105" s="5">
        <f>IFERROR(VLOOKUP(C105,$AS$4:$AZ$25,8,FALSE),"")</f>
        <v/>
      </c>
      <c r="J105" s="7" t="inlineStr">
        <is>
          <t>.</t>
        </is>
      </c>
      <c r="K105" s="5" t="inlineStr">
        <is>
          <t>NORDESTE (SEM MA)</t>
        </is>
      </c>
      <c r="L105" s="8" t="n">
        <v>2057.142857142857</v>
      </c>
      <c r="M105" s="9" t="n">
        <v>171.4285714285714</v>
      </c>
      <c r="N105" s="9" t="n">
        <v>171.4285714285714</v>
      </c>
      <c r="O105" s="9" t="n">
        <v>171.4285714285714</v>
      </c>
      <c r="P105" s="9" t="n">
        <v>171.4285714285714</v>
      </c>
      <c r="Q105" s="9" t="n">
        <v>171.4285714285714</v>
      </c>
      <c r="R105" s="9" t="n">
        <v>171.4285714285714</v>
      </c>
      <c r="S105" s="9" t="n">
        <v>171.4285714285714</v>
      </c>
      <c r="T105" s="9" t="n">
        <v>171.4285714285714</v>
      </c>
      <c r="U105" s="9" t="n">
        <v>171.4285714285714</v>
      </c>
      <c r="V105" s="9" t="n">
        <v>171.4285714285714</v>
      </c>
      <c r="W105" s="9" t="n">
        <v>171.4285714285714</v>
      </c>
      <c r="X105" s="9" t="n">
        <v>171.4285714285714</v>
      </c>
      <c r="Y105" s="7" t="inlineStr">
        <is>
          <t>.</t>
        </is>
      </c>
      <c r="Z105" s="8">
        <f>SUM(AA105:AL105)</f>
        <v/>
      </c>
      <c r="AA105" s="9" t="n">
        <v>0</v>
      </c>
      <c r="AB105" s="9" t="n">
        <v>0</v>
      </c>
      <c r="AC105" s="9" t="n">
        <v>0</v>
      </c>
      <c r="AD105" s="9" t="n">
        <v>0</v>
      </c>
      <c r="AE105" s="9" t="n">
        <v>0</v>
      </c>
      <c r="AF105" s="9" t="n">
        <v>0</v>
      </c>
      <c r="AG105" s="9" t="n">
        <v>4632.41</v>
      </c>
      <c r="AH105" s="9" t="n">
        <v>0</v>
      </c>
      <c r="AI105" s="9" t="n">
        <v>0</v>
      </c>
      <c r="AJ105" s="9" t="n">
        <v>0</v>
      </c>
      <c r="AK105" s="9" t="n">
        <v>0</v>
      </c>
      <c r="AL105" s="9" t="n">
        <v>0</v>
      </c>
      <c r="AM105" s="7" t="inlineStr">
        <is>
          <t>.</t>
        </is>
      </c>
      <c r="AN105" s="6">
        <f>IF(L105=0,0,Z105/L105)</f>
        <v/>
      </c>
      <c r="AO105" s="5">
        <f>IF(AN105="","",IF(AN105&gt;=0.9,"🟢",IF(AN105&gt;=0.7,"🟡",IF(AN105&gt;=0.5,"🟠","🔴"))))</f>
        <v/>
      </c>
      <c r="AP105" s="9">
        <f>IF(L105=0,0,L105-Z105)</f>
        <v/>
      </c>
      <c r="AQ105" s="5">
        <f>IF(Z105=0,"",RANK(Z105,Z$4:Z$1569,0))</f>
        <v/>
      </c>
      <c r="AR105" s="7" t="inlineStr">
        <is>
          <t>.</t>
        </is>
      </c>
      <c r="BA105" s="7" t="inlineStr">
        <is>
          <t>.</t>
        </is>
      </c>
      <c r="BB105" s="9">
        <f>SUM(L$4:L$1569)/COUNTA(A$4:A$1569)</f>
        <v/>
      </c>
      <c r="BC105" s="9">
        <f>SUM(M$4:M$1569)/COUNTA(A$4:A$1569)</f>
        <v/>
      </c>
      <c r="BD105" s="9">
        <f>SUM(N$4:N$1569)/COUNTA(A$4:A$1569)</f>
        <v/>
      </c>
      <c r="BE105" s="9">
        <f>SUM(O$4:O$1569)/COUNTA(A$4:A$1569)</f>
        <v/>
      </c>
      <c r="BF105" s="9">
        <f>SUM(P$4:P$1569)/COUNTA(A$4:A$1569)</f>
        <v/>
      </c>
      <c r="BG105" s="9">
        <f>SUM(Q$4:Q$1569)/COUNTA(A$4:A$1569)</f>
        <v/>
      </c>
      <c r="BH105" s="9">
        <f>SUM(R$4:R$1569)/COUNTA(A$4:A$1569)</f>
        <v/>
      </c>
      <c r="BI105" s="9">
        <f>SUM(S$4:S$1569)/COUNTA(A$4:A$1569)</f>
        <v/>
      </c>
      <c r="BJ105" s="9">
        <f>SUM(T$4:T$1569)/COUNTA(A$4:A$1569)</f>
        <v/>
      </c>
      <c r="BK105" s="9">
        <f>SUM(U$4:U$1569)/COUNTA(A$4:A$1569)</f>
        <v/>
      </c>
      <c r="BL105" s="9">
        <f>SUM(V$4:V$1569)/COUNTA(A$4:A$1569)</f>
        <v/>
      </c>
      <c r="BM105" s="9">
        <f>SUM(W$4:W$1569)/COUNTA(A$4:A$1569)</f>
        <v/>
      </c>
      <c r="BN105" s="9">
        <f>SUM(X$4:X$1569)/COUNTA(A$4:A$1569)</f>
        <v/>
      </c>
      <c r="BO105" s="7" t="inlineStr">
        <is>
          <t>.</t>
        </is>
      </c>
      <c r="BP105" s="9">
        <f>IF(Z105&gt;=BB105,0,IFERROR(BB105+(SUMPRODUCT((Z$4:Z$1569&gt;=BB$4:BB$1569)*(Z$4:Z$1569-BB$4:BB$1569))/MAX(1,COUNTIF(Z$4:Z$1569,"&lt;"&amp;BB105+0.01))),BB105))</f>
        <v/>
      </c>
      <c r="BQ105" s="9">
        <f>IF(AA105&gt;=BC105,0,IFERROR(BC105+SUMPRODUCT((AA$4:AA$1569&gt;=BC$4:BC$1569)*(AA$4:AA$1569-BC$4:BC$1569))/MAX(1,COUNTIF(AA$4:AA$1569,"&lt;"&amp;BC105+0.01)),BC105))</f>
        <v/>
      </c>
      <c r="BR105" s="9">
        <f>IF(AB105&gt;=BD105,0,IFERROR(BD105+SUMPRODUCT((AB$4:AB$1569&gt;=BD$4:BD$1569)*(AB$4:AB$1569-BD$4:BD$1569))/MAX(1,COUNTIF(AB$4:AB$1569,"&lt;"&amp;BD105+0.01)),BD105))</f>
        <v/>
      </c>
      <c r="BS105" s="9">
        <f>IF(AC105&gt;=BE105,0,IFERROR(BE105+SUMPRODUCT((AC$4:AC$1569&gt;=BE$4:BE$1569)*(AC$4:AC$1569-BE$4:BE$1569))/MAX(1,COUNTIF(AC$4:AC$1569,"&lt;"&amp;BE105+0.01)),BE105))</f>
        <v/>
      </c>
      <c r="BT105" s="9">
        <f>IF(AD105&gt;=BF105,0,IFERROR(BF105+SUMPRODUCT((AD$4:AD$1569&gt;=BF$4:BF$1569)*(AD$4:AD$1569-BF$4:BF$1569))/MAX(1,COUNTIF(AD$4:AD$1569,"&lt;"&amp;BF105+0.01)),BF105))</f>
        <v/>
      </c>
      <c r="BU105" s="9">
        <f>IF(AE105&gt;=BG105,0,IFERROR(BG105+SUMPRODUCT((AE$4:AE$1569&gt;=BG$4:BG$1569)*(AE$4:AE$1569-BG$4:BG$1569))/MAX(1,COUNTIF(AE$4:AE$1569,"&lt;"&amp;BG105+0.01)),BG105))</f>
        <v/>
      </c>
      <c r="BV105" s="9">
        <f>IF(AF105&gt;=BH105,0,IFERROR(BH105+SUMPRODUCT((AF$4:AF$1569&gt;=BH$4:BH$1569)*(AF$4:AF$1569-BH$4:BH$1569))/MAX(1,COUNTIF(AF$4:AF$1569,"&lt;"&amp;BH105+0.01)),BH105))</f>
        <v/>
      </c>
      <c r="BW105" s="9">
        <f>IF(AG105&gt;=BI105,0,IFERROR(BI105+SUMPRODUCT((AG$4:AG$1569&gt;=BI$4:BI$1569)*(AG$4:AG$1569-BI$4:BI$1569))/MAX(1,COUNTIF(AG$4:AG$1569,"&lt;"&amp;BI105+0.01)),BI105))</f>
        <v/>
      </c>
      <c r="BX105" s="9">
        <f>IF(AH105&gt;=BJ105,0,IFERROR(BJ105+SUMPRODUCT((AH$4:AH$1569&gt;=BJ$4:BJ$1569)*(AH$4:AH$1569-BJ$4:BJ$1569))/MAX(1,COUNTIF(AH$4:AH$1569,"&lt;"&amp;BJ105+0.01)),BJ105))</f>
        <v/>
      </c>
      <c r="BY105" s="9">
        <f>IF(AI105&gt;=BK105,0,IFERROR(BK105+SUMPRODUCT((AI$4:AI$1569&gt;=BK$4:BK$1569)*(AI$4:AI$1569-BK$4:BK$1569))/MAX(1,COUNTIF(AI$4:AI$1569,"&lt;"&amp;BK105+0.01)),BK105))</f>
        <v/>
      </c>
      <c r="BZ105" s="9">
        <f>IF(AJ105&gt;=BL105,0,IFERROR(BL105+SUMPRODUCT((AJ$4:AJ$1569&gt;=BL$4:BL$1569)*(AJ$4:AJ$1569-BL$4:BL$1569))/MAX(1,COUNTIF(AJ$4:AJ$1569,"&lt;"&amp;BL105+0.01)),BL105))</f>
        <v/>
      </c>
      <c r="CA105" s="9">
        <f>IF(AK105&gt;=BM105,0,IFERROR(BM105+SUMPRODUCT((AK$4:AK$1569&gt;=BM$4:BM$1569)*(AK$4:AK$1569-BM$4:BM$1569))/MAX(1,COUNTIF(AK$4:AK$1569,"&lt;"&amp;BM105+0.01)),BM105))</f>
        <v/>
      </c>
      <c r="CB105" s="9">
        <f>IF(AL105&gt;=BN105,0,IFERROR(BN105+SUMPRODUCT((AL$4:AL$1569&gt;=BN$4:BN$1569)*(AL$4:AL$1569-BN$4:BN$1569))/MAX(1,COUNTIF(AL$4:AL$1569,"&lt;"&amp;BN105+0.01)),BN105))</f>
        <v/>
      </c>
      <c r="CC105" s="5">
        <f>IF(AO105="🟢","VERDE",IF(AO105="🟡","AMARELO",IF(AO105="🟠","VERMELHO",IF(AO105="🔴","VERMELHO","ROXO"))))</f>
        <v/>
      </c>
      <c r="CD105" s="5" t="inlineStr">
        <is>
          <t>🌎 REGIÕES</t>
        </is>
      </c>
      <c r="CE105" s="5" t="inlineStr">
        <is>
          <t>SEM REDE</t>
        </is>
      </c>
    </row>
    <row r="106">
      <c r="A106" s="5" t="inlineStr">
        <is>
          <t>60475933000167</t>
        </is>
      </c>
      <c r="B106" s="5" t="inlineStr">
        <is>
          <t>BV ALIMENTOS LTDA</t>
        </is>
      </c>
      <c r="C106" s="5" t="inlineStr">
        <is>
          <t>06 - SEM GRUPO</t>
        </is>
      </c>
      <c r="D106" s="5" t="inlineStr">
        <is>
          <t>LARISSA PADILHA</t>
        </is>
      </c>
      <c r="E106" s="5" t="inlineStr">
        <is>
          <t>PE</t>
        </is>
      </c>
      <c r="F106" s="5">
        <f>IFERROR(VLOOKUP(C106,$AS$4:$AT$25,2,FALSE),"")</f>
        <v/>
      </c>
      <c r="G106" s="6">
        <f>IFERROR(VLOOKUP(C106,$AS$4:$AX$25,6,FALSE),"")</f>
        <v/>
      </c>
      <c r="H106" s="5">
        <f>IFERROR(VLOOKUP(C106,$AS$4:$AY$25,7,FALSE),"")</f>
        <v/>
      </c>
      <c r="I106" s="5">
        <f>IFERROR(VLOOKUP(C106,$AS$4:$AZ$25,8,FALSE),"")</f>
        <v/>
      </c>
      <c r="J106" s="7" t="inlineStr">
        <is>
          <t>.</t>
        </is>
      </c>
      <c r="K106" s="5" t="inlineStr">
        <is>
          <t>NORDESTE (SEM MA)</t>
        </is>
      </c>
      <c r="L106" s="8" t="n">
        <v>1515.789473684211</v>
      </c>
      <c r="M106" s="9" t="n">
        <v>126.3157894736842</v>
      </c>
      <c r="N106" s="9" t="n">
        <v>126.3157894736842</v>
      </c>
      <c r="O106" s="9" t="n">
        <v>126.3157894736842</v>
      </c>
      <c r="P106" s="9" t="n">
        <v>126.3157894736842</v>
      </c>
      <c r="Q106" s="9" t="n">
        <v>126.3157894736842</v>
      </c>
      <c r="R106" s="9" t="n">
        <v>126.3157894736842</v>
      </c>
      <c r="S106" s="9" t="n">
        <v>126.3157894736842</v>
      </c>
      <c r="T106" s="9" t="n">
        <v>126.3157894736842</v>
      </c>
      <c r="U106" s="9" t="n">
        <v>126.3157894736842</v>
      </c>
      <c r="V106" s="9" t="n">
        <v>126.3157894736842</v>
      </c>
      <c r="W106" s="9" t="n">
        <v>126.3157894736842</v>
      </c>
      <c r="X106" s="9" t="n">
        <v>126.3157894736842</v>
      </c>
      <c r="Y106" s="7" t="inlineStr">
        <is>
          <t>.</t>
        </is>
      </c>
      <c r="Z106" s="8">
        <f>SUM(AA106:AL106)</f>
        <v/>
      </c>
      <c r="AA106" s="9" t="n">
        <v>0</v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</v>
      </c>
      <c r="AG106" s="9" t="n">
        <v>0</v>
      </c>
      <c r="AH106" s="9" t="n">
        <v>2105.05</v>
      </c>
      <c r="AI106" s="9" t="n">
        <v>0</v>
      </c>
      <c r="AJ106" s="9" t="n">
        <v>0</v>
      </c>
      <c r="AK106" s="9" t="n">
        <v>2436.83</v>
      </c>
      <c r="AL106" s="9" t="n">
        <v>0</v>
      </c>
      <c r="AM106" s="7" t="inlineStr">
        <is>
          <t>.</t>
        </is>
      </c>
      <c r="AN106" s="6">
        <f>IF(L106=0,0,Z106/L106)</f>
        <v/>
      </c>
      <c r="AO106" s="5">
        <f>IF(AN106="","",IF(AN106&gt;=0.9,"🟢",IF(AN106&gt;=0.7,"🟡",IF(AN106&gt;=0.5,"🟠","🔴"))))</f>
        <v/>
      </c>
      <c r="AP106" s="9">
        <f>IF(L106=0,0,L106-Z106)</f>
        <v/>
      </c>
      <c r="AQ106" s="5">
        <f>IF(Z106=0,"",RANK(Z106,Z$4:Z$1569,0))</f>
        <v/>
      </c>
      <c r="AR106" s="7" t="inlineStr">
        <is>
          <t>.</t>
        </is>
      </c>
      <c r="BA106" s="7" t="inlineStr">
        <is>
          <t>.</t>
        </is>
      </c>
      <c r="BB106" s="9">
        <f>SUM(L$4:L$1569)/COUNTA(A$4:A$1569)</f>
        <v/>
      </c>
      <c r="BC106" s="9">
        <f>SUM(M$4:M$1569)/COUNTA(A$4:A$1569)</f>
        <v/>
      </c>
      <c r="BD106" s="9">
        <f>SUM(N$4:N$1569)/COUNTA(A$4:A$1569)</f>
        <v/>
      </c>
      <c r="BE106" s="9">
        <f>SUM(O$4:O$1569)/COUNTA(A$4:A$1569)</f>
        <v/>
      </c>
      <c r="BF106" s="9">
        <f>SUM(P$4:P$1569)/COUNTA(A$4:A$1569)</f>
        <v/>
      </c>
      <c r="BG106" s="9">
        <f>SUM(Q$4:Q$1569)/COUNTA(A$4:A$1569)</f>
        <v/>
      </c>
      <c r="BH106" s="9">
        <f>SUM(R$4:R$1569)/COUNTA(A$4:A$1569)</f>
        <v/>
      </c>
      <c r="BI106" s="9">
        <f>SUM(S$4:S$1569)/COUNTA(A$4:A$1569)</f>
        <v/>
      </c>
      <c r="BJ106" s="9">
        <f>SUM(T$4:T$1569)/COUNTA(A$4:A$1569)</f>
        <v/>
      </c>
      <c r="BK106" s="9">
        <f>SUM(U$4:U$1569)/COUNTA(A$4:A$1569)</f>
        <v/>
      </c>
      <c r="BL106" s="9">
        <f>SUM(V$4:V$1569)/COUNTA(A$4:A$1569)</f>
        <v/>
      </c>
      <c r="BM106" s="9">
        <f>SUM(W$4:W$1569)/COUNTA(A$4:A$1569)</f>
        <v/>
      </c>
      <c r="BN106" s="9">
        <f>SUM(X$4:X$1569)/COUNTA(A$4:A$1569)</f>
        <v/>
      </c>
      <c r="BO106" s="7" t="inlineStr">
        <is>
          <t>.</t>
        </is>
      </c>
      <c r="BP106" s="9">
        <f>IF(Z106&gt;=BB106,0,IFERROR(BB106+(SUMPRODUCT((Z$4:Z$1569&gt;=BB$4:BB$1569)*(Z$4:Z$1569-BB$4:BB$1569))/MAX(1,COUNTIF(Z$4:Z$1569,"&lt;"&amp;BB106+0.01))),BB106))</f>
        <v/>
      </c>
      <c r="BQ106" s="9">
        <f>IF(AA106&gt;=BC106,0,IFERROR(BC106+SUMPRODUCT((AA$4:AA$1569&gt;=BC$4:BC$1569)*(AA$4:AA$1569-BC$4:BC$1569))/MAX(1,COUNTIF(AA$4:AA$1569,"&lt;"&amp;BC106+0.01)),BC106))</f>
        <v/>
      </c>
      <c r="BR106" s="9">
        <f>IF(AB106&gt;=BD106,0,IFERROR(BD106+SUMPRODUCT((AB$4:AB$1569&gt;=BD$4:BD$1569)*(AB$4:AB$1569-BD$4:BD$1569))/MAX(1,COUNTIF(AB$4:AB$1569,"&lt;"&amp;BD106+0.01)),BD106))</f>
        <v/>
      </c>
      <c r="BS106" s="9">
        <f>IF(AC106&gt;=BE106,0,IFERROR(BE106+SUMPRODUCT((AC$4:AC$1569&gt;=BE$4:BE$1569)*(AC$4:AC$1569-BE$4:BE$1569))/MAX(1,COUNTIF(AC$4:AC$1569,"&lt;"&amp;BE106+0.01)),BE106))</f>
        <v/>
      </c>
      <c r="BT106" s="9">
        <f>IF(AD106&gt;=BF106,0,IFERROR(BF106+SUMPRODUCT((AD$4:AD$1569&gt;=BF$4:BF$1569)*(AD$4:AD$1569-BF$4:BF$1569))/MAX(1,COUNTIF(AD$4:AD$1569,"&lt;"&amp;BF106+0.01)),BF106))</f>
        <v/>
      </c>
      <c r="BU106" s="9">
        <f>IF(AE106&gt;=BG106,0,IFERROR(BG106+SUMPRODUCT((AE$4:AE$1569&gt;=BG$4:BG$1569)*(AE$4:AE$1569-BG$4:BG$1569))/MAX(1,COUNTIF(AE$4:AE$1569,"&lt;"&amp;BG106+0.01)),BG106))</f>
        <v/>
      </c>
      <c r="BV106" s="9">
        <f>IF(AF106&gt;=BH106,0,IFERROR(BH106+SUMPRODUCT((AF$4:AF$1569&gt;=BH$4:BH$1569)*(AF$4:AF$1569-BH$4:BH$1569))/MAX(1,COUNTIF(AF$4:AF$1569,"&lt;"&amp;BH106+0.01)),BH106))</f>
        <v/>
      </c>
      <c r="BW106" s="9">
        <f>IF(AG106&gt;=BI106,0,IFERROR(BI106+SUMPRODUCT((AG$4:AG$1569&gt;=BI$4:BI$1569)*(AG$4:AG$1569-BI$4:BI$1569))/MAX(1,COUNTIF(AG$4:AG$1569,"&lt;"&amp;BI106+0.01)),BI106))</f>
        <v/>
      </c>
      <c r="BX106" s="9">
        <f>IF(AH106&gt;=BJ106,0,IFERROR(BJ106+SUMPRODUCT((AH$4:AH$1569&gt;=BJ$4:BJ$1569)*(AH$4:AH$1569-BJ$4:BJ$1569))/MAX(1,COUNTIF(AH$4:AH$1569,"&lt;"&amp;BJ106+0.01)),BJ106))</f>
        <v/>
      </c>
      <c r="BY106" s="9">
        <f>IF(AI106&gt;=BK106,0,IFERROR(BK106+SUMPRODUCT((AI$4:AI$1569&gt;=BK$4:BK$1569)*(AI$4:AI$1569-BK$4:BK$1569))/MAX(1,COUNTIF(AI$4:AI$1569,"&lt;"&amp;BK106+0.01)),BK106))</f>
        <v/>
      </c>
      <c r="BZ106" s="9">
        <f>IF(AJ106&gt;=BL106,0,IFERROR(BL106+SUMPRODUCT((AJ$4:AJ$1569&gt;=BL$4:BL$1569)*(AJ$4:AJ$1569-BL$4:BL$1569))/MAX(1,COUNTIF(AJ$4:AJ$1569,"&lt;"&amp;BL106+0.01)),BL106))</f>
        <v/>
      </c>
      <c r="CA106" s="9">
        <f>IF(AK106&gt;=BM106,0,IFERROR(BM106+SUMPRODUCT((AK$4:AK$1569&gt;=BM$4:BM$1569)*(AK$4:AK$1569-BM$4:BM$1569))/MAX(1,COUNTIF(AK$4:AK$1569,"&lt;"&amp;BM106+0.01)),BM106))</f>
        <v/>
      </c>
      <c r="CB106" s="9">
        <f>IF(AL106&gt;=BN106,0,IFERROR(BN106+SUMPRODUCT((AL$4:AL$1569&gt;=BN$4:BN$1569)*(AL$4:AL$1569-BN$4:BN$1569))/MAX(1,COUNTIF(AL$4:AL$1569,"&lt;"&amp;BN106+0.01)),BN106))</f>
        <v/>
      </c>
      <c r="CC106" s="5">
        <f>IF(AO106="🟢","VERDE",IF(AO106="🟡","AMARELO",IF(AO106="🟠","VERMELHO",IF(AO106="🔴","VERMELHO","ROXO"))))</f>
        <v/>
      </c>
      <c r="CD106" s="5" t="inlineStr">
        <is>
          <t>🌎 REGIÕES</t>
        </is>
      </c>
      <c r="CE106" s="5" t="inlineStr">
        <is>
          <t>SEM REDE</t>
        </is>
      </c>
    </row>
    <row r="107">
      <c r="A107" s="5" t="inlineStr">
        <is>
          <t>47766246000213</t>
        </is>
      </c>
      <c r="B107" s="5" t="inlineStr">
        <is>
          <t>FIT PELOTAS</t>
        </is>
      </c>
      <c r="C107" s="5" t="inlineStr">
        <is>
          <t>06 - INTERNA - FITLAND</t>
        </is>
      </c>
      <c r="D107" s="5" t="inlineStr">
        <is>
          <t>JULIO GADRET</t>
        </is>
      </c>
      <c r="E107" s="5" t="inlineStr">
        <is>
          <t>RS</t>
        </is>
      </c>
      <c r="F107" s="5">
        <f>IFERROR(VLOOKUP(C107,$AS$4:$AT$25,2,FALSE),"")</f>
        <v/>
      </c>
      <c r="G107" s="6">
        <f>IFERROR(VLOOKUP(C107,$AS$4:$AX$25,6,FALSE),"")</f>
        <v/>
      </c>
      <c r="H107" s="5">
        <f>IFERROR(VLOOKUP(C107,$AS$4:$AY$25,7,FALSE),"")</f>
        <v/>
      </c>
      <c r="I107" s="5">
        <f>IFERROR(VLOOKUP(C107,$AS$4:$AZ$25,8,FALSE),"")</f>
        <v/>
      </c>
      <c r="J107" s="7" t="inlineStr">
        <is>
          <t>.</t>
        </is>
      </c>
      <c r="K107" s="5" t="inlineStr">
        <is>
          <t>NACIONAL</t>
        </is>
      </c>
      <c r="L107" s="8" t="n">
        <v>10706.89655172414</v>
      </c>
      <c r="M107" s="9" t="n">
        <v>750</v>
      </c>
      <c r="N107" s="9" t="n">
        <v>775.8620689655172</v>
      </c>
      <c r="O107" s="9" t="n">
        <v>801.7241379310345</v>
      </c>
      <c r="P107" s="9" t="n">
        <v>827.5862068965517</v>
      </c>
      <c r="Q107" s="9" t="n">
        <v>853.448275862069</v>
      </c>
      <c r="R107" s="9" t="n">
        <v>879.3103448275862</v>
      </c>
      <c r="S107" s="9" t="n">
        <v>905.1724137931035</v>
      </c>
      <c r="T107" s="9" t="n">
        <v>931.0344827586207</v>
      </c>
      <c r="U107" s="9" t="n">
        <v>956.8965517241379</v>
      </c>
      <c r="V107" s="9" t="n">
        <v>982.7586206896551</v>
      </c>
      <c r="W107" s="9" t="n">
        <v>1008.620689655172</v>
      </c>
      <c r="X107" s="9" t="n">
        <v>1034.48275862069</v>
      </c>
      <c r="Y107" s="7" t="inlineStr">
        <is>
          <t>.</t>
        </is>
      </c>
      <c r="Z107" s="8">
        <f>SUM(AA107:AL107)</f>
        <v/>
      </c>
      <c r="AA107" s="9" t="n">
        <v>0</v>
      </c>
      <c r="AB107" s="9" t="n">
        <v>0</v>
      </c>
      <c r="AC107" s="9" t="n">
        <v>0</v>
      </c>
      <c r="AD107" s="9" t="n">
        <v>0</v>
      </c>
      <c r="AE107" s="9" t="n">
        <v>0</v>
      </c>
      <c r="AF107" s="9" t="n">
        <v>1445.07</v>
      </c>
      <c r="AG107" s="9" t="n">
        <v>2126.66</v>
      </c>
      <c r="AH107" s="9" t="n">
        <v>0</v>
      </c>
      <c r="AI107" s="9" t="n">
        <v>0</v>
      </c>
      <c r="AJ107" s="9" t="n">
        <v>1411.25</v>
      </c>
      <c r="AK107" s="9" t="n">
        <v>0</v>
      </c>
      <c r="AL107" s="9" t="n">
        <v>0</v>
      </c>
      <c r="AM107" s="7" t="inlineStr">
        <is>
          <t>.</t>
        </is>
      </c>
      <c r="AN107" s="6">
        <f>IF(L107=0,0,Z107/L107)</f>
        <v/>
      </c>
      <c r="AO107" s="5">
        <f>IF(AN107="","",IF(AN107&gt;=0.9,"🟢",IF(AN107&gt;=0.7,"🟡",IF(AN107&gt;=0.5,"🟠","🔴"))))</f>
        <v/>
      </c>
      <c r="AP107" s="9">
        <f>IF(L107=0,0,L107-Z107)</f>
        <v/>
      </c>
      <c r="AQ107" s="5">
        <f>IF(Z107=0,"",RANK(Z107,Z$4:Z$1569,0))</f>
        <v/>
      </c>
      <c r="AR107" s="7" t="inlineStr">
        <is>
          <t>.</t>
        </is>
      </c>
      <c r="BA107" s="7" t="inlineStr">
        <is>
          <t>.</t>
        </is>
      </c>
      <c r="BB107" s="9">
        <f>SUM(L$4:L$1569)/COUNTA(A$4:A$1569)</f>
        <v/>
      </c>
      <c r="BC107" s="9">
        <f>SUM(M$4:M$1569)/COUNTA(A$4:A$1569)</f>
        <v/>
      </c>
      <c r="BD107" s="9">
        <f>SUM(N$4:N$1569)/COUNTA(A$4:A$1569)</f>
        <v/>
      </c>
      <c r="BE107" s="9">
        <f>SUM(O$4:O$1569)/COUNTA(A$4:A$1569)</f>
        <v/>
      </c>
      <c r="BF107" s="9">
        <f>SUM(P$4:P$1569)/COUNTA(A$4:A$1569)</f>
        <v/>
      </c>
      <c r="BG107" s="9">
        <f>SUM(Q$4:Q$1569)/COUNTA(A$4:A$1569)</f>
        <v/>
      </c>
      <c r="BH107" s="9">
        <f>SUM(R$4:R$1569)/COUNTA(A$4:A$1569)</f>
        <v/>
      </c>
      <c r="BI107" s="9">
        <f>SUM(S$4:S$1569)/COUNTA(A$4:A$1569)</f>
        <v/>
      </c>
      <c r="BJ107" s="9">
        <f>SUM(T$4:T$1569)/COUNTA(A$4:A$1569)</f>
        <v/>
      </c>
      <c r="BK107" s="9">
        <f>SUM(U$4:U$1569)/COUNTA(A$4:A$1569)</f>
        <v/>
      </c>
      <c r="BL107" s="9">
        <f>SUM(V$4:V$1569)/COUNTA(A$4:A$1569)</f>
        <v/>
      </c>
      <c r="BM107" s="9">
        <f>SUM(W$4:W$1569)/COUNTA(A$4:A$1569)</f>
        <v/>
      </c>
      <c r="BN107" s="9">
        <f>SUM(X$4:X$1569)/COUNTA(A$4:A$1569)</f>
        <v/>
      </c>
      <c r="BO107" s="7" t="inlineStr">
        <is>
          <t>.</t>
        </is>
      </c>
      <c r="BP107" s="9">
        <f>IF(Z107&gt;=BB107,0,IFERROR(BB107+(SUMPRODUCT((Z$4:Z$1569&gt;=BB$4:BB$1569)*(Z$4:Z$1569-BB$4:BB$1569))/MAX(1,COUNTIF(Z$4:Z$1569,"&lt;"&amp;BB107+0.01))),BB107))</f>
        <v/>
      </c>
      <c r="BQ107" s="9">
        <f>IF(AA107&gt;=BC107,0,IFERROR(BC107+SUMPRODUCT((AA$4:AA$1569&gt;=BC$4:BC$1569)*(AA$4:AA$1569-BC$4:BC$1569))/MAX(1,COUNTIF(AA$4:AA$1569,"&lt;"&amp;BC107+0.01)),BC107))</f>
        <v/>
      </c>
      <c r="BR107" s="9">
        <f>IF(AB107&gt;=BD107,0,IFERROR(BD107+SUMPRODUCT((AB$4:AB$1569&gt;=BD$4:BD$1569)*(AB$4:AB$1569-BD$4:BD$1569))/MAX(1,COUNTIF(AB$4:AB$1569,"&lt;"&amp;BD107+0.01)),BD107))</f>
        <v/>
      </c>
      <c r="BS107" s="9">
        <f>IF(AC107&gt;=BE107,0,IFERROR(BE107+SUMPRODUCT((AC$4:AC$1569&gt;=BE$4:BE$1569)*(AC$4:AC$1569-BE$4:BE$1569))/MAX(1,COUNTIF(AC$4:AC$1569,"&lt;"&amp;BE107+0.01)),BE107))</f>
        <v/>
      </c>
      <c r="BT107" s="9">
        <f>IF(AD107&gt;=BF107,0,IFERROR(BF107+SUMPRODUCT((AD$4:AD$1569&gt;=BF$4:BF$1569)*(AD$4:AD$1569-BF$4:BF$1569))/MAX(1,COUNTIF(AD$4:AD$1569,"&lt;"&amp;BF107+0.01)),BF107))</f>
        <v/>
      </c>
      <c r="BU107" s="9">
        <f>IF(AE107&gt;=BG107,0,IFERROR(BG107+SUMPRODUCT((AE$4:AE$1569&gt;=BG$4:BG$1569)*(AE$4:AE$1569-BG$4:BG$1569))/MAX(1,COUNTIF(AE$4:AE$1569,"&lt;"&amp;BG107+0.01)),BG107))</f>
        <v/>
      </c>
      <c r="BV107" s="9">
        <f>IF(AF107&gt;=BH107,0,IFERROR(BH107+SUMPRODUCT((AF$4:AF$1569&gt;=BH$4:BH$1569)*(AF$4:AF$1569-BH$4:BH$1569))/MAX(1,COUNTIF(AF$4:AF$1569,"&lt;"&amp;BH107+0.01)),BH107))</f>
        <v/>
      </c>
      <c r="BW107" s="9">
        <f>IF(AG107&gt;=BI107,0,IFERROR(BI107+SUMPRODUCT((AG$4:AG$1569&gt;=BI$4:BI$1569)*(AG$4:AG$1569-BI$4:BI$1569))/MAX(1,COUNTIF(AG$4:AG$1569,"&lt;"&amp;BI107+0.01)),BI107))</f>
        <v/>
      </c>
      <c r="BX107" s="9">
        <f>IF(AH107&gt;=BJ107,0,IFERROR(BJ107+SUMPRODUCT((AH$4:AH$1569&gt;=BJ$4:BJ$1569)*(AH$4:AH$1569-BJ$4:BJ$1569))/MAX(1,COUNTIF(AH$4:AH$1569,"&lt;"&amp;BJ107+0.01)),BJ107))</f>
        <v/>
      </c>
      <c r="BY107" s="9">
        <f>IF(AI107&gt;=BK107,0,IFERROR(BK107+SUMPRODUCT((AI$4:AI$1569&gt;=BK$4:BK$1569)*(AI$4:AI$1569-BK$4:BK$1569))/MAX(1,COUNTIF(AI$4:AI$1569,"&lt;"&amp;BK107+0.01)),BK107))</f>
        <v/>
      </c>
      <c r="BZ107" s="9">
        <f>IF(AJ107&gt;=BL107,0,IFERROR(BL107+SUMPRODUCT((AJ$4:AJ$1569&gt;=BL$4:BL$1569)*(AJ$4:AJ$1569-BL$4:BL$1569))/MAX(1,COUNTIF(AJ$4:AJ$1569,"&lt;"&amp;BL107+0.01)),BL107))</f>
        <v/>
      </c>
      <c r="CA107" s="9">
        <f>IF(AK107&gt;=BM107,0,IFERROR(BM107+SUMPRODUCT((AK$4:AK$1569&gt;=BM$4:BM$1569)*(AK$4:AK$1569-BM$4:BM$1569))/MAX(1,COUNTIF(AK$4:AK$1569,"&lt;"&amp;BM107+0.01)),BM107))</f>
        <v/>
      </c>
      <c r="CB107" s="9">
        <f>IF(AL107&gt;=BN107,0,IFERROR(BN107+SUMPRODUCT((AL$4:AL$1569&gt;=BN$4:BN$1569)*(AL$4:AL$1569-BN$4:BN$1569))/MAX(1,COUNTIF(AL$4:AL$1569,"&lt;"&amp;BN107+0.01)),BN107))</f>
        <v/>
      </c>
      <c r="CC107" s="5">
        <f>IF(AO107="🟢","VERDE",IF(AO107="🟡","AMARELO",IF(AO107="🟠","VERMELHO",IF(AO107="🔴","VERMELHO","ROXO"))))</f>
        <v/>
      </c>
      <c r="CD107" s="5" t="inlineStr">
        <is>
          <t>🏢 REDES</t>
        </is>
      </c>
      <c r="CE107" s="5" t="inlineStr">
        <is>
          <t>FITLAND</t>
        </is>
      </c>
    </row>
    <row r="108">
      <c r="A108" s="5" t="inlineStr">
        <is>
          <t>48506346000192</t>
        </is>
      </c>
      <c r="B108" s="5" t="inlineStr">
        <is>
          <t>REDE HIPER GRAOS RODOVIARIA RJ COMERCIO LTDA</t>
        </is>
      </c>
      <c r="C108" s="5" t="inlineStr">
        <is>
          <t>06 - SEM GRUPO</t>
        </is>
      </c>
      <c r="D108" s="5" t="inlineStr">
        <is>
          <t>LARISSA PADILHA</t>
        </is>
      </c>
      <c r="E108" s="5" t="inlineStr">
        <is>
          <t>RJ</t>
        </is>
      </c>
      <c r="F108" s="5">
        <f>IFERROR(VLOOKUP(C108,$AS$4:$AT$25,2,FALSE),"")</f>
        <v/>
      </c>
      <c r="G108" s="6">
        <f>IFERROR(VLOOKUP(C108,$AS$4:$AX$25,6,FALSE),"")</f>
        <v/>
      </c>
      <c r="H108" s="5">
        <f>IFERROR(VLOOKUP(C108,$AS$4:$AY$25,7,FALSE),"")</f>
        <v/>
      </c>
      <c r="I108" s="5">
        <f>IFERROR(VLOOKUP(C108,$AS$4:$AZ$25,8,FALSE),"")</f>
        <v/>
      </c>
      <c r="J108" s="7" t="inlineStr">
        <is>
          <t>.</t>
        </is>
      </c>
      <c r="K108" s="5" t="inlineStr">
        <is>
          <t>RJ + ES + MG</t>
        </is>
      </c>
      <c r="L108" s="8" t="n">
        <v>1393.548387096774</v>
      </c>
      <c r="M108" s="9" t="n">
        <v>116.1290322580645</v>
      </c>
      <c r="N108" s="9" t="n">
        <v>116.1290322580645</v>
      </c>
      <c r="O108" s="9" t="n">
        <v>116.1290322580645</v>
      </c>
      <c r="P108" s="9" t="n">
        <v>116.1290322580645</v>
      </c>
      <c r="Q108" s="9" t="n">
        <v>116.1290322580645</v>
      </c>
      <c r="R108" s="9" t="n">
        <v>116.1290322580645</v>
      </c>
      <c r="S108" s="9" t="n">
        <v>116.1290322580645</v>
      </c>
      <c r="T108" s="9" t="n">
        <v>116.1290322580645</v>
      </c>
      <c r="U108" s="9" t="n">
        <v>116.1290322580645</v>
      </c>
      <c r="V108" s="9" t="n">
        <v>116.1290322580645</v>
      </c>
      <c r="W108" s="9" t="n">
        <v>116.1290322580645</v>
      </c>
      <c r="X108" s="9" t="n">
        <v>116.1290322580645</v>
      </c>
      <c r="Y108" s="7" t="inlineStr">
        <is>
          <t>.</t>
        </is>
      </c>
      <c r="Z108" s="8">
        <f>SUM(AA108:AL108)</f>
        <v/>
      </c>
      <c r="AA108" s="9" t="n">
        <v>0</v>
      </c>
      <c r="AB108" s="9" t="n">
        <v>0</v>
      </c>
      <c r="AC108" s="9" t="n">
        <v>0</v>
      </c>
      <c r="AD108" s="9" t="n">
        <v>0</v>
      </c>
      <c r="AE108" s="9" t="n">
        <v>1574.78</v>
      </c>
      <c r="AF108" s="9" t="n">
        <v>0</v>
      </c>
      <c r="AG108" s="9" t="n">
        <v>0</v>
      </c>
      <c r="AH108" s="9" t="n">
        <v>0</v>
      </c>
      <c r="AI108" s="9" t="n">
        <v>0</v>
      </c>
      <c r="AJ108" s="9" t="n">
        <v>2278.33</v>
      </c>
      <c r="AK108" s="9" t="n">
        <v>0</v>
      </c>
      <c r="AL108" s="9" t="n">
        <v>0</v>
      </c>
      <c r="AM108" s="7" t="inlineStr">
        <is>
          <t>.</t>
        </is>
      </c>
      <c r="AN108" s="6">
        <f>IF(L108=0,0,Z108/L108)</f>
        <v/>
      </c>
      <c r="AO108" s="5">
        <f>IF(AN108="","",IF(AN108&gt;=0.9,"🟢",IF(AN108&gt;=0.7,"🟡",IF(AN108&gt;=0.5,"🟠","🔴"))))</f>
        <v/>
      </c>
      <c r="AP108" s="9">
        <f>IF(L108=0,0,L108-Z108)</f>
        <v/>
      </c>
      <c r="AQ108" s="5">
        <f>IF(Z108=0,"",RANK(Z108,Z$4:Z$1569,0))</f>
        <v/>
      </c>
      <c r="AR108" s="7" t="inlineStr">
        <is>
          <t>.</t>
        </is>
      </c>
      <c r="BA108" s="7" t="inlineStr">
        <is>
          <t>.</t>
        </is>
      </c>
      <c r="BB108" s="9">
        <f>SUM(L$4:L$1569)/COUNTA(A$4:A$1569)</f>
        <v/>
      </c>
      <c r="BC108" s="9">
        <f>SUM(M$4:M$1569)/COUNTA(A$4:A$1569)</f>
        <v/>
      </c>
      <c r="BD108" s="9">
        <f>SUM(N$4:N$1569)/COUNTA(A$4:A$1569)</f>
        <v/>
      </c>
      <c r="BE108" s="9">
        <f>SUM(O$4:O$1569)/COUNTA(A$4:A$1569)</f>
        <v/>
      </c>
      <c r="BF108" s="9">
        <f>SUM(P$4:P$1569)/COUNTA(A$4:A$1569)</f>
        <v/>
      </c>
      <c r="BG108" s="9">
        <f>SUM(Q$4:Q$1569)/COUNTA(A$4:A$1569)</f>
        <v/>
      </c>
      <c r="BH108" s="9">
        <f>SUM(R$4:R$1569)/COUNTA(A$4:A$1569)</f>
        <v/>
      </c>
      <c r="BI108" s="9">
        <f>SUM(S$4:S$1569)/COUNTA(A$4:A$1569)</f>
        <v/>
      </c>
      <c r="BJ108" s="9">
        <f>SUM(T$4:T$1569)/COUNTA(A$4:A$1569)</f>
        <v/>
      </c>
      <c r="BK108" s="9">
        <f>SUM(U$4:U$1569)/COUNTA(A$4:A$1569)</f>
        <v/>
      </c>
      <c r="BL108" s="9">
        <f>SUM(V$4:V$1569)/COUNTA(A$4:A$1569)</f>
        <v/>
      </c>
      <c r="BM108" s="9">
        <f>SUM(W$4:W$1569)/COUNTA(A$4:A$1569)</f>
        <v/>
      </c>
      <c r="BN108" s="9">
        <f>SUM(X$4:X$1569)/COUNTA(A$4:A$1569)</f>
        <v/>
      </c>
      <c r="BO108" s="7" t="inlineStr">
        <is>
          <t>.</t>
        </is>
      </c>
      <c r="BP108" s="9">
        <f>IF(Z108&gt;=BB108,0,IFERROR(BB108+(SUMPRODUCT((Z$4:Z$1569&gt;=BB$4:BB$1569)*(Z$4:Z$1569-BB$4:BB$1569))/MAX(1,COUNTIF(Z$4:Z$1569,"&lt;"&amp;BB108+0.01))),BB108))</f>
        <v/>
      </c>
      <c r="BQ108" s="9">
        <f>IF(AA108&gt;=BC108,0,IFERROR(BC108+SUMPRODUCT((AA$4:AA$1569&gt;=BC$4:BC$1569)*(AA$4:AA$1569-BC$4:BC$1569))/MAX(1,COUNTIF(AA$4:AA$1569,"&lt;"&amp;BC108+0.01)),BC108))</f>
        <v/>
      </c>
      <c r="BR108" s="9">
        <f>IF(AB108&gt;=BD108,0,IFERROR(BD108+SUMPRODUCT((AB$4:AB$1569&gt;=BD$4:BD$1569)*(AB$4:AB$1569-BD$4:BD$1569))/MAX(1,COUNTIF(AB$4:AB$1569,"&lt;"&amp;BD108+0.01)),BD108))</f>
        <v/>
      </c>
      <c r="BS108" s="9">
        <f>IF(AC108&gt;=BE108,0,IFERROR(BE108+SUMPRODUCT((AC$4:AC$1569&gt;=BE$4:BE$1569)*(AC$4:AC$1569-BE$4:BE$1569))/MAX(1,COUNTIF(AC$4:AC$1569,"&lt;"&amp;BE108+0.01)),BE108))</f>
        <v/>
      </c>
      <c r="BT108" s="9">
        <f>IF(AD108&gt;=BF108,0,IFERROR(BF108+SUMPRODUCT((AD$4:AD$1569&gt;=BF$4:BF$1569)*(AD$4:AD$1569-BF$4:BF$1569))/MAX(1,COUNTIF(AD$4:AD$1569,"&lt;"&amp;BF108+0.01)),BF108))</f>
        <v/>
      </c>
      <c r="BU108" s="9">
        <f>IF(AE108&gt;=BG108,0,IFERROR(BG108+SUMPRODUCT((AE$4:AE$1569&gt;=BG$4:BG$1569)*(AE$4:AE$1569-BG$4:BG$1569))/MAX(1,COUNTIF(AE$4:AE$1569,"&lt;"&amp;BG108+0.01)),BG108))</f>
        <v/>
      </c>
      <c r="BV108" s="9">
        <f>IF(AF108&gt;=BH108,0,IFERROR(BH108+SUMPRODUCT((AF$4:AF$1569&gt;=BH$4:BH$1569)*(AF$4:AF$1569-BH$4:BH$1569))/MAX(1,COUNTIF(AF$4:AF$1569,"&lt;"&amp;BH108+0.01)),BH108))</f>
        <v/>
      </c>
      <c r="BW108" s="9">
        <f>IF(AG108&gt;=BI108,0,IFERROR(BI108+SUMPRODUCT((AG$4:AG$1569&gt;=BI$4:BI$1569)*(AG$4:AG$1569-BI$4:BI$1569))/MAX(1,COUNTIF(AG$4:AG$1569,"&lt;"&amp;BI108+0.01)),BI108))</f>
        <v/>
      </c>
      <c r="BX108" s="9">
        <f>IF(AH108&gt;=BJ108,0,IFERROR(BJ108+SUMPRODUCT((AH$4:AH$1569&gt;=BJ$4:BJ$1569)*(AH$4:AH$1569-BJ$4:BJ$1569))/MAX(1,COUNTIF(AH$4:AH$1569,"&lt;"&amp;BJ108+0.01)),BJ108))</f>
        <v/>
      </c>
      <c r="BY108" s="9">
        <f>IF(AI108&gt;=BK108,0,IFERROR(BK108+SUMPRODUCT((AI$4:AI$1569&gt;=BK$4:BK$1569)*(AI$4:AI$1569-BK$4:BK$1569))/MAX(1,COUNTIF(AI$4:AI$1569,"&lt;"&amp;BK108+0.01)),BK108))</f>
        <v/>
      </c>
      <c r="BZ108" s="9">
        <f>IF(AJ108&gt;=BL108,0,IFERROR(BL108+SUMPRODUCT((AJ$4:AJ$1569&gt;=BL$4:BL$1569)*(AJ$4:AJ$1569-BL$4:BL$1569))/MAX(1,COUNTIF(AJ$4:AJ$1569,"&lt;"&amp;BL108+0.01)),BL108))</f>
        <v/>
      </c>
      <c r="CA108" s="9">
        <f>IF(AK108&gt;=BM108,0,IFERROR(BM108+SUMPRODUCT((AK$4:AK$1569&gt;=BM$4:BM$1569)*(AK$4:AK$1569-BM$4:BM$1569))/MAX(1,COUNTIF(AK$4:AK$1569,"&lt;"&amp;BM108+0.01)),BM108))</f>
        <v/>
      </c>
      <c r="CB108" s="9">
        <f>IF(AL108&gt;=BN108,0,IFERROR(BN108+SUMPRODUCT((AL$4:AL$1569&gt;=BN$4:BN$1569)*(AL$4:AL$1569-BN$4:BN$1569))/MAX(1,COUNTIF(AL$4:AL$1569,"&lt;"&amp;BN108+0.01)),BN108))</f>
        <v/>
      </c>
      <c r="CC108" s="5">
        <f>IF(AO108="🟢","VERDE",IF(AO108="🟡","AMARELO",IF(AO108="🟠","VERMELHO",IF(AO108="🔴","VERMELHO","ROXO"))))</f>
        <v/>
      </c>
      <c r="CD108" s="5" t="inlineStr">
        <is>
          <t>🌎 REGIÕES</t>
        </is>
      </c>
      <c r="CE108" s="5" t="inlineStr">
        <is>
          <t>SEM REDE</t>
        </is>
      </c>
    </row>
    <row r="109">
      <c r="A109" s="5" t="inlineStr">
        <is>
          <t>43023380000192</t>
        </is>
      </c>
      <c r="B109" s="5" t="inlineStr">
        <is>
          <t>SAFITA DOCES</t>
        </is>
      </c>
      <c r="C109" s="5" t="inlineStr">
        <is>
          <t>06 - SEM GRUPO</t>
        </is>
      </c>
      <c r="D109" s="5" t="inlineStr">
        <is>
          <t>LARISSA PADILHA</t>
        </is>
      </c>
      <c r="E109" s="5" t="inlineStr">
        <is>
          <t>RJ</t>
        </is>
      </c>
      <c r="F109" s="5">
        <f>IFERROR(VLOOKUP(C109,$AS$4:$AT$25,2,FALSE),"")</f>
        <v/>
      </c>
      <c r="G109" s="6">
        <f>IFERROR(VLOOKUP(C109,$AS$4:$AX$25,6,FALSE),"")</f>
        <v/>
      </c>
      <c r="H109" s="5">
        <f>IFERROR(VLOOKUP(C109,$AS$4:$AY$25,7,FALSE),"")</f>
        <v/>
      </c>
      <c r="I109" s="5">
        <f>IFERROR(VLOOKUP(C109,$AS$4:$AZ$25,8,FALSE),"")</f>
        <v/>
      </c>
      <c r="J109" s="7" t="inlineStr">
        <is>
          <t>.</t>
        </is>
      </c>
      <c r="K109" s="5" t="inlineStr">
        <is>
          <t>RJ + ES + MG</t>
        </is>
      </c>
      <c r="L109" s="8" t="n">
        <v>1393.548387096774</v>
      </c>
      <c r="M109" s="9" t="n">
        <v>116.1290322580645</v>
      </c>
      <c r="N109" s="9" t="n">
        <v>116.1290322580645</v>
      </c>
      <c r="O109" s="9" t="n">
        <v>116.1290322580645</v>
      </c>
      <c r="P109" s="9" t="n">
        <v>116.1290322580645</v>
      </c>
      <c r="Q109" s="9" t="n">
        <v>116.1290322580645</v>
      </c>
      <c r="R109" s="9" t="n">
        <v>116.1290322580645</v>
      </c>
      <c r="S109" s="9" t="n">
        <v>116.1290322580645</v>
      </c>
      <c r="T109" s="9" t="n">
        <v>116.1290322580645</v>
      </c>
      <c r="U109" s="9" t="n">
        <v>116.1290322580645</v>
      </c>
      <c r="V109" s="9" t="n">
        <v>116.1290322580645</v>
      </c>
      <c r="W109" s="9" t="n">
        <v>116.1290322580645</v>
      </c>
      <c r="X109" s="9" t="n">
        <v>116.1290322580645</v>
      </c>
      <c r="Y109" s="7" t="inlineStr">
        <is>
          <t>.</t>
        </is>
      </c>
      <c r="Z109" s="8">
        <f>SUM(AA109:AL109)</f>
        <v/>
      </c>
      <c r="AA109" s="9" t="n">
        <v>0</v>
      </c>
      <c r="AB109" s="9" t="n">
        <v>0</v>
      </c>
      <c r="AC109" s="9" t="n">
        <v>0</v>
      </c>
      <c r="AD109" s="9" t="n">
        <v>0</v>
      </c>
      <c r="AE109" s="9" t="n">
        <v>0</v>
      </c>
      <c r="AF109" s="9" t="n">
        <v>1512</v>
      </c>
      <c r="AG109" s="9" t="n">
        <v>0</v>
      </c>
      <c r="AH109" s="9" t="n">
        <v>1490.4</v>
      </c>
      <c r="AI109" s="9" t="n">
        <v>0</v>
      </c>
      <c r="AJ109" s="9" t="n">
        <v>0</v>
      </c>
      <c r="AK109" s="9" t="n">
        <v>1564</v>
      </c>
      <c r="AL109" s="9" t="n">
        <v>0</v>
      </c>
      <c r="AM109" s="7" t="inlineStr">
        <is>
          <t>.</t>
        </is>
      </c>
      <c r="AN109" s="6">
        <f>IF(L109=0,0,Z109/L109)</f>
        <v/>
      </c>
      <c r="AO109" s="5">
        <f>IF(AN109="","",IF(AN109&gt;=0.9,"🟢",IF(AN109&gt;=0.7,"🟡",IF(AN109&gt;=0.5,"🟠","🔴"))))</f>
        <v/>
      </c>
      <c r="AP109" s="9">
        <f>IF(L109=0,0,L109-Z109)</f>
        <v/>
      </c>
      <c r="AQ109" s="5">
        <f>IF(Z109=0,"",RANK(Z109,Z$4:Z$1569,0))</f>
        <v/>
      </c>
      <c r="AR109" s="7" t="inlineStr">
        <is>
          <t>.</t>
        </is>
      </c>
      <c r="BA109" s="7" t="inlineStr">
        <is>
          <t>.</t>
        </is>
      </c>
      <c r="BB109" s="9">
        <f>SUM(L$4:L$1569)/COUNTA(A$4:A$1569)</f>
        <v/>
      </c>
      <c r="BC109" s="9">
        <f>SUM(M$4:M$1569)/COUNTA(A$4:A$1569)</f>
        <v/>
      </c>
      <c r="BD109" s="9">
        <f>SUM(N$4:N$1569)/COUNTA(A$4:A$1569)</f>
        <v/>
      </c>
      <c r="BE109" s="9">
        <f>SUM(O$4:O$1569)/COUNTA(A$4:A$1569)</f>
        <v/>
      </c>
      <c r="BF109" s="9">
        <f>SUM(P$4:P$1569)/COUNTA(A$4:A$1569)</f>
        <v/>
      </c>
      <c r="BG109" s="9">
        <f>SUM(Q$4:Q$1569)/COUNTA(A$4:A$1569)</f>
        <v/>
      </c>
      <c r="BH109" s="9">
        <f>SUM(R$4:R$1569)/COUNTA(A$4:A$1569)</f>
        <v/>
      </c>
      <c r="BI109" s="9">
        <f>SUM(S$4:S$1569)/COUNTA(A$4:A$1569)</f>
        <v/>
      </c>
      <c r="BJ109" s="9">
        <f>SUM(T$4:T$1569)/COUNTA(A$4:A$1569)</f>
        <v/>
      </c>
      <c r="BK109" s="9">
        <f>SUM(U$4:U$1569)/COUNTA(A$4:A$1569)</f>
        <v/>
      </c>
      <c r="BL109" s="9">
        <f>SUM(V$4:V$1569)/COUNTA(A$4:A$1569)</f>
        <v/>
      </c>
      <c r="BM109" s="9">
        <f>SUM(W$4:W$1569)/COUNTA(A$4:A$1569)</f>
        <v/>
      </c>
      <c r="BN109" s="9">
        <f>SUM(X$4:X$1569)/COUNTA(A$4:A$1569)</f>
        <v/>
      </c>
      <c r="BO109" s="7" t="inlineStr">
        <is>
          <t>.</t>
        </is>
      </c>
      <c r="BP109" s="9">
        <f>IF(Z109&gt;=BB109,0,IFERROR(BB109+(SUMPRODUCT((Z$4:Z$1569&gt;=BB$4:BB$1569)*(Z$4:Z$1569-BB$4:BB$1569))/MAX(1,COUNTIF(Z$4:Z$1569,"&lt;"&amp;BB109+0.01))),BB109))</f>
        <v/>
      </c>
      <c r="BQ109" s="9">
        <f>IF(AA109&gt;=BC109,0,IFERROR(BC109+SUMPRODUCT((AA$4:AA$1569&gt;=BC$4:BC$1569)*(AA$4:AA$1569-BC$4:BC$1569))/MAX(1,COUNTIF(AA$4:AA$1569,"&lt;"&amp;BC109+0.01)),BC109))</f>
        <v/>
      </c>
      <c r="BR109" s="9">
        <f>IF(AB109&gt;=BD109,0,IFERROR(BD109+SUMPRODUCT((AB$4:AB$1569&gt;=BD$4:BD$1569)*(AB$4:AB$1569-BD$4:BD$1569))/MAX(1,COUNTIF(AB$4:AB$1569,"&lt;"&amp;BD109+0.01)),BD109))</f>
        <v/>
      </c>
      <c r="BS109" s="9">
        <f>IF(AC109&gt;=BE109,0,IFERROR(BE109+SUMPRODUCT((AC$4:AC$1569&gt;=BE$4:BE$1569)*(AC$4:AC$1569-BE$4:BE$1569))/MAX(1,COUNTIF(AC$4:AC$1569,"&lt;"&amp;BE109+0.01)),BE109))</f>
        <v/>
      </c>
      <c r="BT109" s="9">
        <f>IF(AD109&gt;=BF109,0,IFERROR(BF109+SUMPRODUCT((AD$4:AD$1569&gt;=BF$4:BF$1569)*(AD$4:AD$1569-BF$4:BF$1569))/MAX(1,COUNTIF(AD$4:AD$1569,"&lt;"&amp;BF109+0.01)),BF109))</f>
        <v/>
      </c>
      <c r="BU109" s="9">
        <f>IF(AE109&gt;=BG109,0,IFERROR(BG109+SUMPRODUCT((AE$4:AE$1569&gt;=BG$4:BG$1569)*(AE$4:AE$1569-BG$4:BG$1569))/MAX(1,COUNTIF(AE$4:AE$1569,"&lt;"&amp;BG109+0.01)),BG109))</f>
        <v/>
      </c>
      <c r="BV109" s="9">
        <f>IF(AF109&gt;=BH109,0,IFERROR(BH109+SUMPRODUCT((AF$4:AF$1569&gt;=BH$4:BH$1569)*(AF$4:AF$1569-BH$4:BH$1569))/MAX(1,COUNTIF(AF$4:AF$1569,"&lt;"&amp;BH109+0.01)),BH109))</f>
        <v/>
      </c>
      <c r="BW109" s="9">
        <f>IF(AG109&gt;=BI109,0,IFERROR(BI109+SUMPRODUCT((AG$4:AG$1569&gt;=BI$4:BI$1569)*(AG$4:AG$1569-BI$4:BI$1569))/MAX(1,COUNTIF(AG$4:AG$1569,"&lt;"&amp;BI109+0.01)),BI109))</f>
        <v/>
      </c>
      <c r="BX109" s="9">
        <f>IF(AH109&gt;=BJ109,0,IFERROR(BJ109+SUMPRODUCT((AH$4:AH$1569&gt;=BJ$4:BJ$1569)*(AH$4:AH$1569-BJ$4:BJ$1569))/MAX(1,COUNTIF(AH$4:AH$1569,"&lt;"&amp;BJ109+0.01)),BJ109))</f>
        <v/>
      </c>
      <c r="BY109" s="9">
        <f>IF(AI109&gt;=BK109,0,IFERROR(BK109+SUMPRODUCT((AI$4:AI$1569&gt;=BK$4:BK$1569)*(AI$4:AI$1569-BK$4:BK$1569))/MAX(1,COUNTIF(AI$4:AI$1569,"&lt;"&amp;BK109+0.01)),BK109))</f>
        <v/>
      </c>
      <c r="BZ109" s="9">
        <f>IF(AJ109&gt;=BL109,0,IFERROR(BL109+SUMPRODUCT((AJ$4:AJ$1569&gt;=BL$4:BL$1569)*(AJ$4:AJ$1569-BL$4:BL$1569))/MAX(1,COUNTIF(AJ$4:AJ$1569,"&lt;"&amp;BL109+0.01)),BL109))</f>
        <v/>
      </c>
      <c r="CA109" s="9">
        <f>IF(AK109&gt;=BM109,0,IFERROR(BM109+SUMPRODUCT((AK$4:AK$1569&gt;=BM$4:BM$1569)*(AK$4:AK$1569-BM$4:BM$1569))/MAX(1,COUNTIF(AK$4:AK$1569,"&lt;"&amp;BM109+0.01)),BM109))</f>
        <v/>
      </c>
      <c r="CB109" s="9">
        <f>IF(AL109&gt;=BN109,0,IFERROR(BN109+SUMPRODUCT((AL$4:AL$1569&gt;=BN$4:BN$1569)*(AL$4:AL$1569-BN$4:BN$1569))/MAX(1,COUNTIF(AL$4:AL$1569,"&lt;"&amp;BN109+0.01)),BN109))</f>
        <v/>
      </c>
      <c r="CC109" s="5">
        <f>IF(AO109="🟢","VERDE",IF(AO109="🟡","AMARELO",IF(AO109="🟠","VERMELHO",IF(AO109="🔴","VERMELHO","ROXO"))))</f>
        <v/>
      </c>
      <c r="CD109" s="5" t="inlineStr">
        <is>
          <t>🌎 REGIÕES</t>
        </is>
      </c>
      <c r="CE109" s="5" t="inlineStr">
        <is>
          <t>SEM REDE</t>
        </is>
      </c>
    </row>
    <row r="110">
      <c r="A110" s="5" t="inlineStr">
        <is>
          <t>58249963000103</t>
        </is>
      </c>
      <c r="B110" s="5" t="inlineStr">
        <is>
          <t>+VERDE</t>
        </is>
      </c>
      <c r="C110" s="5" t="inlineStr">
        <is>
          <t>06 - SEM GRUPO</t>
        </is>
      </c>
      <c r="D110" s="5" t="inlineStr">
        <is>
          <t>LARISSA PADILHA</t>
        </is>
      </c>
      <c r="E110" s="5" t="inlineStr">
        <is>
          <t>SP</t>
        </is>
      </c>
      <c r="F110" s="5">
        <f>IFERROR(VLOOKUP(C110,$AS$4:$AT$25,2,FALSE),"")</f>
        <v/>
      </c>
      <c r="G110" s="6">
        <f>IFERROR(VLOOKUP(C110,$AS$4:$AX$25,6,FALSE),"")</f>
        <v/>
      </c>
      <c r="H110" s="5">
        <f>IFERROR(VLOOKUP(C110,$AS$4:$AY$25,7,FALSE),"")</f>
        <v/>
      </c>
      <c r="I110" s="5">
        <f>IFERROR(VLOOKUP(C110,$AS$4:$AZ$25,8,FALSE),"")</f>
        <v/>
      </c>
      <c r="J110" s="7" t="inlineStr">
        <is>
          <t>.</t>
        </is>
      </c>
      <c r="K110" s="5" t="inlineStr">
        <is>
          <t>SP CAPITAL</t>
        </is>
      </c>
      <c r="L110" s="8" t="n">
        <v>2442.857142857143</v>
      </c>
      <c r="M110" s="9" t="n">
        <v>171.4285714285714</v>
      </c>
      <c r="N110" s="9" t="n">
        <v>192.8571428571429</v>
      </c>
      <c r="O110" s="9" t="n">
        <v>192.8571428571429</v>
      </c>
      <c r="P110" s="9" t="n">
        <v>192.8571428571429</v>
      </c>
      <c r="Q110" s="9" t="n">
        <v>192.8571428571429</v>
      </c>
      <c r="R110" s="9" t="n">
        <v>192.8571428571429</v>
      </c>
      <c r="S110" s="9" t="n">
        <v>214.2857142857143</v>
      </c>
      <c r="T110" s="9" t="n">
        <v>214.2857142857143</v>
      </c>
      <c r="U110" s="9" t="n">
        <v>214.2857142857143</v>
      </c>
      <c r="V110" s="9" t="n">
        <v>214.2857142857143</v>
      </c>
      <c r="W110" s="9" t="n">
        <v>214.2857142857143</v>
      </c>
      <c r="X110" s="9" t="n">
        <v>235.7142857142857</v>
      </c>
      <c r="Y110" s="7" t="inlineStr">
        <is>
          <t>.</t>
        </is>
      </c>
      <c r="Z110" s="8">
        <f>SUM(AA110:AL110)</f>
        <v/>
      </c>
      <c r="AA110" s="9" t="n">
        <v>0</v>
      </c>
      <c r="AB110" s="9" t="n">
        <v>0</v>
      </c>
      <c r="AC110" s="9" t="n">
        <v>2281.3</v>
      </c>
      <c r="AD110" s="9" t="n">
        <v>682.62</v>
      </c>
      <c r="AE110" s="9" t="n">
        <v>681.04</v>
      </c>
      <c r="AF110" s="9" t="n">
        <v>0</v>
      </c>
      <c r="AG110" s="9" t="n">
        <v>0</v>
      </c>
      <c r="AH110" s="9" t="n">
        <v>0</v>
      </c>
      <c r="AI110" s="9" t="n">
        <v>0</v>
      </c>
      <c r="AJ110" s="9" t="n">
        <v>0</v>
      </c>
      <c r="AK110" s="9" t="n">
        <v>0</v>
      </c>
      <c r="AL110" s="9" t="n">
        <v>0</v>
      </c>
      <c r="AM110" s="7" t="inlineStr">
        <is>
          <t>.</t>
        </is>
      </c>
      <c r="AN110" s="6">
        <f>IF(L110=0,0,Z110/L110)</f>
        <v/>
      </c>
      <c r="AO110" s="5">
        <f>IF(AN110="","",IF(AN110&gt;=0.9,"🟢",IF(AN110&gt;=0.7,"🟡",IF(AN110&gt;=0.5,"🟠","🔴"))))</f>
        <v/>
      </c>
      <c r="AP110" s="9">
        <f>IF(L110=0,0,L110-Z110)</f>
        <v/>
      </c>
      <c r="AQ110" s="5">
        <f>IF(Z110=0,"",RANK(Z110,Z$4:Z$1569,0))</f>
        <v/>
      </c>
      <c r="AR110" s="7" t="inlineStr">
        <is>
          <t>.</t>
        </is>
      </c>
      <c r="BA110" s="7" t="inlineStr">
        <is>
          <t>.</t>
        </is>
      </c>
      <c r="BB110" s="9">
        <f>SUM(L$4:L$1569)/COUNTA(A$4:A$1569)</f>
        <v/>
      </c>
      <c r="BC110" s="9">
        <f>SUM(M$4:M$1569)/COUNTA(A$4:A$1569)</f>
        <v/>
      </c>
      <c r="BD110" s="9">
        <f>SUM(N$4:N$1569)/COUNTA(A$4:A$1569)</f>
        <v/>
      </c>
      <c r="BE110" s="9">
        <f>SUM(O$4:O$1569)/COUNTA(A$4:A$1569)</f>
        <v/>
      </c>
      <c r="BF110" s="9">
        <f>SUM(P$4:P$1569)/COUNTA(A$4:A$1569)</f>
        <v/>
      </c>
      <c r="BG110" s="9">
        <f>SUM(Q$4:Q$1569)/COUNTA(A$4:A$1569)</f>
        <v/>
      </c>
      <c r="BH110" s="9">
        <f>SUM(R$4:R$1569)/COUNTA(A$4:A$1569)</f>
        <v/>
      </c>
      <c r="BI110" s="9">
        <f>SUM(S$4:S$1569)/COUNTA(A$4:A$1569)</f>
        <v/>
      </c>
      <c r="BJ110" s="9">
        <f>SUM(T$4:T$1569)/COUNTA(A$4:A$1569)</f>
        <v/>
      </c>
      <c r="BK110" s="9">
        <f>SUM(U$4:U$1569)/COUNTA(A$4:A$1569)</f>
        <v/>
      </c>
      <c r="BL110" s="9">
        <f>SUM(V$4:V$1569)/COUNTA(A$4:A$1569)</f>
        <v/>
      </c>
      <c r="BM110" s="9">
        <f>SUM(W$4:W$1569)/COUNTA(A$4:A$1569)</f>
        <v/>
      </c>
      <c r="BN110" s="9">
        <f>SUM(X$4:X$1569)/COUNTA(A$4:A$1569)</f>
        <v/>
      </c>
      <c r="BO110" s="7" t="inlineStr">
        <is>
          <t>.</t>
        </is>
      </c>
      <c r="BP110" s="9">
        <f>IF(Z110&gt;=BB110,0,IFERROR(BB110+(SUMPRODUCT((Z$4:Z$1569&gt;=BB$4:BB$1569)*(Z$4:Z$1569-BB$4:BB$1569))/MAX(1,COUNTIF(Z$4:Z$1569,"&lt;"&amp;BB110+0.01))),BB110))</f>
        <v/>
      </c>
      <c r="BQ110" s="9">
        <f>IF(AA110&gt;=BC110,0,IFERROR(BC110+SUMPRODUCT((AA$4:AA$1569&gt;=BC$4:BC$1569)*(AA$4:AA$1569-BC$4:BC$1569))/MAX(1,COUNTIF(AA$4:AA$1569,"&lt;"&amp;BC110+0.01)),BC110))</f>
        <v/>
      </c>
      <c r="BR110" s="9">
        <f>IF(AB110&gt;=BD110,0,IFERROR(BD110+SUMPRODUCT((AB$4:AB$1569&gt;=BD$4:BD$1569)*(AB$4:AB$1569-BD$4:BD$1569))/MAX(1,COUNTIF(AB$4:AB$1569,"&lt;"&amp;BD110+0.01)),BD110))</f>
        <v/>
      </c>
      <c r="BS110" s="9">
        <f>IF(AC110&gt;=BE110,0,IFERROR(BE110+SUMPRODUCT((AC$4:AC$1569&gt;=BE$4:BE$1569)*(AC$4:AC$1569-BE$4:BE$1569))/MAX(1,COUNTIF(AC$4:AC$1569,"&lt;"&amp;BE110+0.01)),BE110))</f>
        <v/>
      </c>
      <c r="BT110" s="9">
        <f>IF(AD110&gt;=BF110,0,IFERROR(BF110+SUMPRODUCT((AD$4:AD$1569&gt;=BF$4:BF$1569)*(AD$4:AD$1569-BF$4:BF$1569))/MAX(1,COUNTIF(AD$4:AD$1569,"&lt;"&amp;BF110+0.01)),BF110))</f>
        <v/>
      </c>
      <c r="BU110" s="9">
        <f>IF(AE110&gt;=BG110,0,IFERROR(BG110+SUMPRODUCT((AE$4:AE$1569&gt;=BG$4:BG$1569)*(AE$4:AE$1569-BG$4:BG$1569))/MAX(1,COUNTIF(AE$4:AE$1569,"&lt;"&amp;BG110+0.01)),BG110))</f>
        <v/>
      </c>
      <c r="BV110" s="9">
        <f>IF(AF110&gt;=BH110,0,IFERROR(BH110+SUMPRODUCT((AF$4:AF$1569&gt;=BH$4:BH$1569)*(AF$4:AF$1569-BH$4:BH$1569))/MAX(1,COUNTIF(AF$4:AF$1569,"&lt;"&amp;BH110+0.01)),BH110))</f>
        <v/>
      </c>
      <c r="BW110" s="9">
        <f>IF(AG110&gt;=BI110,0,IFERROR(BI110+SUMPRODUCT((AG$4:AG$1569&gt;=BI$4:BI$1569)*(AG$4:AG$1569-BI$4:BI$1569))/MAX(1,COUNTIF(AG$4:AG$1569,"&lt;"&amp;BI110+0.01)),BI110))</f>
        <v/>
      </c>
      <c r="BX110" s="9">
        <f>IF(AH110&gt;=BJ110,0,IFERROR(BJ110+SUMPRODUCT((AH$4:AH$1569&gt;=BJ$4:BJ$1569)*(AH$4:AH$1569-BJ$4:BJ$1569))/MAX(1,COUNTIF(AH$4:AH$1569,"&lt;"&amp;BJ110+0.01)),BJ110))</f>
        <v/>
      </c>
      <c r="BY110" s="9">
        <f>IF(AI110&gt;=BK110,0,IFERROR(BK110+SUMPRODUCT((AI$4:AI$1569&gt;=BK$4:BK$1569)*(AI$4:AI$1569-BK$4:BK$1569))/MAX(1,COUNTIF(AI$4:AI$1569,"&lt;"&amp;BK110+0.01)),BK110))</f>
        <v/>
      </c>
      <c r="BZ110" s="9">
        <f>IF(AJ110&gt;=BL110,0,IFERROR(BL110+SUMPRODUCT((AJ$4:AJ$1569&gt;=BL$4:BL$1569)*(AJ$4:AJ$1569-BL$4:BL$1569))/MAX(1,COUNTIF(AJ$4:AJ$1569,"&lt;"&amp;BL110+0.01)),BL110))</f>
        <v/>
      </c>
      <c r="CA110" s="9">
        <f>IF(AK110&gt;=BM110,0,IFERROR(BM110+SUMPRODUCT((AK$4:AK$1569&gt;=BM$4:BM$1569)*(AK$4:AK$1569-BM$4:BM$1569))/MAX(1,COUNTIF(AK$4:AK$1569,"&lt;"&amp;BM110+0.01)),BM110))</f>
        <v/>
      </c>
      <c r="CB110" s="9">
        <f>IF(AL110&gt;=BN110,0,IFERROR(BN110+SUMPRODUCT((AL$4:AL$1569&gt;=BN$4:BN$1569)*(AL$4:AL$1569-BN$4:BN$1569))/MAX(1,COUNTIF(AL$4:AL$1569,"&lt;"&amp;BN110+0.01)),BN110))</f>
        <v/>
      </c>
      <c r="CC110" s="5">
        <f>IF(AO110="🟢","VERDE",IF(AO110="🟡","AMARELO",IF(AO110="🟠","VERMELHO",IF(AO110="🔴","VERMELHO","ROXO"))))</f>
        <v/>
      </c>
      <c r="CD110" s="5" t="inlineStr">
        <is>
          <t>🌎 REGIÕES</t>
        </is>
      </c>
      <c r="CE110" s="5" t="inlineStr">
        <is>
          <t>SEM REDE</t>
        </is>
      </c>
    </row>
    <row r="111">
      <c r="A111" s="5" t="inlineStr">
        <is>
          <t>49946160000117</t>
        </is>
      </c>
      <c r="B111" s="5" t="inlineStr">
        <is>
          <t>MARGHERITA</t>
        </is>
      </c>
      <c r="C111" s="5" t="inlineStr">
        <is>
          <t>06 - SEM GRUPO</t>
        </is>
      </c>
      <c r="D111" s="5" t="inlineStr">
        <is>
          <t>HEMANUELE DITZEL (MANU)</t>
        </is>
      </c>
      <c r="E111" s="5" t="inlineStr">
        <is>
          <t>PR</t>
        </is>
      </c>
      <c r="F111" s="5">
        <f>IFERROR(VLOOKUP(C111,$AS$4:$AT$25,2,FALSE),"")</f>
        <v/>
      </c>
      <c r="G111" s="6">
        <f>IFERROR(VLOOKUP(C111,$AS$4:$AX$25,6,FALSE),"")</f>
        <v/>
      </c>
      <c r="H111" s="5">
        <f>IFERROR(VLOOKUP(C111,$AS$4:$AY$25,7,FALSE),"")</f>
        <v/>
      </c>
      <c r="I111" s="5">
        <f>IFERROR(VLOOKUP(C111,$AS$4:$AZ$25,8,FALSE),"")</f>
        <v/>
      </c>
      <c r="J111" s="7" t="inlineStr">
        <is>
          <t>.</t>
        </is>
      </c>
      <c r="K111" s="5" t="inlineStr">
        <is>
          <t>SUL</t>
        </is>
      </c>
      <c r="L111" s="8" t="n">
        <v>1711.764705882353</v>
      </c>
      <c r="M111" s="9" t="n">
        <v>123.5294117647059</v>
      </c>
      <c r="N111" s="9" t="n">
        <v>123.5294117647059</v>
      </c>
      <c r="O111" s="9" t="n">
        <v>123.5294117647059</v>
      </c>
      <c r="P111" s="9" t="n">
        <v>141.1764705882353</v>
      </c>
      <c r="Q111" s="9" t="n">
        <v>141.1764705882353</v>
      </c>
      <c r="R111" s="9" t="n">
        <v>141.1764705882353</v>
      </c>
      <c r="S111" s="9" t="n">
        <v>141.1764705882353</v>
      </c>
      <c r="T111" s="9" t="n">
        <v>141.1764705882353</v>
      </c>
      <c r="U111" s="9" t="n">
        <v>158.8235294117647</v>
      </c>
      <c r="V111" s="9" t="n">
        <v>158.8235294117647</v>
      </c>
      <c r="W111" s="9" t="n">
        <v>158.8235294117647</v>
      </c>
      <c r="X111" s="9" t="n">
        <v>158.8235294117647</v>
      </c>
      <c r="Y111" s="7" t="inlineStr">
        <is>
          <t>.</t>
        </is>
      </c>
      <c r="Z111" s="8">
        <f>SUM(AA111:AL111)</f>
        <v/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  <c r="AI111" s="9" t="n">
        <v>0</v>
      </c>
      <c r="AJ111" s="9" t="n">
        <v>0</v>
      </c>
      <c r="AK111" s="9" t="n">
        <v>4270.04</v>
      </c>
      <c r="AL111" s="9" t="n">
        <v>0</v>
      </c>
      <c r="AM111" s="7" t="inlineStr">
        <is>
          <t>.</t>
        </is>
      </c>
      <c r="AN111" s="6">
        <f>IF(L111=0,0,Z111/L111)</f>
        <v/>
      </c>
      <c r="AO111" s="5">
        <f>IF(AN111="","",IF(AN111&gt;=0.9,"🟢",IF(AN111&gt;=0.7,"🟡",IF(AN111&gt;=0.5,"🟠","🔴"))))</f>
        <v/>
      </c>
      <c r="AP111" s="9">
        <f>IF(L111=0,0,L111-Z111)</f>
        <v/>
      </c>
      <c r="AQ111" s="5">
        <f>IF(Z111=0,"",RANK(Z111,Z$4:Z$1569,0))</f>
        <v/>
      </c>
      <c r="AR111" s="7" t="inlineStr">
        <is>
          <t>.</t>
        </is>
      </c>
      <c r="BA111" s="7" t="inlineStr">
        <is>
          <t>.</t>
        </is>
      </c>
      <c r="BB111" s="9">
        <f>SUM(L$4:L$1569)/COUNTA(A$4:A$1569)</f>
        <v/>
      </c>
      <c r="BC111" s="9">
        <f>SUM(M$4:M$1569)/COUNTA(A$4:A$1569)</f>
        <v/>
      </c>
      <c r="BD111" s="9">
        <f>SUM(N$4:N$1569)/COUNTA(A$4:A$1569)</f>
        <v/>
      </c>
      <c r="BE111" s="9">
        <f>SUM(O$4:O$1569)/COUNTA(A$4:A$1569)</f>
        <v/>
      </c>
      <c r="BF111" s="9">
        <f>SUM(P$4:P$1569)/COUNTA(A$4:A$1569)</f>
        <v/>
      </c>
      <c r="BG111" s="9">
        <f>SUM(Q$4:Q$1569)/COUNTA(A$4:A$1569)</f>
        <v/>
      </c>
      <c r="BH111" s="9">
        <f>SUM(R$4:R$1569)/COUNTA(A$4:A$1569)</f>
        <v/>
      </c>
      <c r="BI111" s="9">
        <f>SUM(S$4:S$1569)/COUNTA(A$4:A$1569)</f>
        <v/>
      </c>
      <c r="BJ111" s="9">
        <f>SUM(T$4:T$1569)/COUNTA(A$4:A$1569)</f>
        <v/>
      </c>
      <c r="BK111" s="9">
        <f>SUM(U$4:U$1569)/COUNTA(A$4:A$1569)</f>
        <v/>
      </c>
      <c r="BL111" s="9">
        <f>SUM(V$4:V$1569)/COUNTA(A$4:A$1569)</f>
        <v/>
      </c>
      <c r="BM111" s="9">
        <f>SUM(W$4:W$1569)/COUNTA(A$4:A$1569)</f>
        <v/>
      </c>
      <c r="BN111" s="9">
        <f>SUM(X$4:X$1569)/COUNTA(A$4:A$1569)</f>
        <v/>
      </c>
      <c r="BO111" s="7" t="inlineStr">
        <is>
          <t>.</t>
        </is>
      </c>
      <c r="BP111" s="9">
        <f>IF(Z111&gt;=BB111,0,IFERROR(BB111+(SUMPRODUCT((Z$4:Z$1569&gt;=BB$4:BB$1569)*(Z$4:Z$1569-BB$4:BB$1569))/MAX(1,COUNTIF(Z$4:Z$1569,"&lt;"&amp;BB111+0.01))),BB111))</f>
        <v/>
      </c>
      <c r="BQ111" s="9">
        <f>IF(AA111&gt;=BC111,0,IFERROR(BC111+SUMPRODUCT((AA$4:AA$1569&gt;=BC$4:BC$1569)*(AA$4:AA$1569-BC$4:BC$1569))/MAX(1,COUNTIF(AA$4:AA$1569,"&lt;"&amp;BC111+0.01)),BC111))</f>
        <v/>
      </c>
      <c r="BR111" s="9">
        <f>IF(AB111&gt;=BD111,0,IFERROR(BD111+SUMPRODUCT((AB$4:AB$1569&gt;=BD$4:BD$1569)*(AB$4:AB$1569-BD$4:BD$1569))/MAX(1,COUNTIF(AB$4:AB$1569,"&lt;"&amp;BD111+0.01)),BD111))</f>
        <v/>
      </c>
      <c r="BS111" s="9">
        <f>IF(AC111&gt;=BE111,0,IFERROR(BE111+SUMPRODUCT((AC$4:AC$1569&gt;=BE$4:BE$1569)*(AC$4:AC$1569-BE$4:BE$1569))/MAX(1,COUNTIF(AC$4:AC$1569,"&lt;"&amp;BE111+0.01)),BE111))</f>
        <v/>
      </c>
      <c r="BT111" s="9">
        <f>IF(AD111&gt;=BF111,0,IFERROR(BF111+SUMPRODUCT((AD$4:AD$1569&gt;=BF$4:BF$1569)*(AD$4:AD$1569-BF$4:BF$1569))/MAX(1,COUNTIF(AD$4:AD$1569,"&lt;"&amp;BF111+0.01)),BF111))</f>
        <v/>
      </c>
      <c r="BU111" s="9">
        <f>IF(AE111&gt;=BG111,0,IFERROR(BG111+SUMPRODUCT((AE$4:AE$1569&gt;=BG$4:BG$1569)*(AE$4:AE$1569-BG$4:BG$1569))/MAX(1,COUNTIF(AE$4:AE$1569,"&lt;"&amp;BG111+0.01)),BG111))</f>
        <v/>
      </c>
      <c r="BV111" s="9">
        <f>IF(AF111&gt;=BH111,0,IFERROR(BH111+SUMPRODUCT((AF$4:AF$1569&gt;=BH$4:BH$1569)*(AF$4:AF$1569-BH$4:BH$1569))/MAX(1,COUNTIF(AF$4:AF$1569,"&lt;"&amp;BH111+0.01)),BH111))</f>
        <v/>
      </c>
      <c r="BW111" s="9">
        <f>IF(AG111&gt;=BI111,0,IFERROR(BI111+SUMPRODUCT((AG$4:AG$1569&gt;=BI$4:BI$1569)*(AG$4:AG$1569-BI$4:BI$1569))/MAX(1,COUNTIF(AG$4:AG$1569,"&lt;"&amp;BI111+0.01)),BI111))</f>
        <v/>
      </c>
      <c r="BX111" s="9">
        <f>IF(AH111&gt;=BJ111,0,IFERROR(BJ111+SUMPRODUCT((AH$4:AH$1569&gt;=BJ$4:BJ$1569)*(AH$4:AH$1569-BJ$4:BJ$1569))/MAX(1,COUNTIF(AH$4:AH$1569,"&lt;"&amp;BJ111+0.01)),BJ111))</f>
        <v/>
      </c>
      <c r="BY111" s="9">
        <f>IF(AI111&gt;=BK111,0,IFERROR(BK111+SUMPRODUCT((AI$4:AI$1569&gt;=BK$4:BK$1569)*(AI$4:AI$1569-BK$4:BK$1569))/MAX(1,COUNTIF(AI$4:AI$1569,"&lt;"&amp;BK111+0.01)),BK111))</f>
        <v/>
      </c>
      <c r="BZ111" s="9">
        <f>IF(AJ111&gt;=BL111,0,IFERROR(BL111+SUMPRODUCT((AJ$4:AJ$1569&gt;=BL$4:BL$1569)*(AJ$4:AJ$1569-BL$4:BL$1569))/MAX(1,COUNTIF(AJ$4:AJ$1569,"&lt;"&amp;BL111+0.01)),BL111))</f>
        <v/>
      </c>
      <c r="CA111" s="9">
        <f>IF(AK111&gt;=BM111,0,IFERROR(BM111+SUMPRODUCT((AK$4:AK$1569&gt;=BM$4:BM$1569)*(AK$4:AK$1569-BM$4:BM$1569))/MAX(1,COUNTIF(AK$4:AK$1569,"&lt;"&amp;BM111+0.01)),BM111))</f>
        <v/>
      </c>
      <c r="CB111" s="9">
        <f>IF(AL111&gt;=BN111,0,IFERROR(BN111+SUMPRODUCT((AL$4:AL$1569&gt;=BN$4:BN$1569)*(AL$4:AL$1569-BN$4:BN$1569))/MAX(1,COUNTIF(AL$4:AL$1569,"&lt;"&amp;BN111+0.01)),BN111))</f>
        <v/>
      </c>
      <c r="CC111" s="5">
        <f>IF(AO111="🟢","VERDE",IF(AO111="🟡","AMARELO",IF(AO111="🟠","VERMELHO",IF(AO111="🔴","VERMELHO","ROXO"))))</f>
        <v/>
      </c>
      <c r="CD111" s="5" t="inlineStr">
        <is>
          <t>🌎 REGIÕES</t>
        </is>
      </c>
      <c r="CE111" s="5" t="inlineStr">
        <is>
          <t>SEM REDE</t>
        </is>
      </c>
    </row>
    <row r="112">
      <c r="A112" s="5" t="inlineStr">
        <is>
          <t>53754257000103</t>
        </is>
      </c>
      <c r="B112" s="5" t="inlineStr">
        <is>
          <t>ITALO ZILMER BEDERODE LTDA</t>
        </is>
      </c>
      <c r="C112" s="5" t="inlineStr">
        <is>
          <t>06 - SEM GRUPO</t>
        </is>
      </c>
      <c r="D112" s="5" t="inlineStr">
        <is>
          <t>HEMANUELE DITZEL (MANU)</t>
        </is>
      </c>
      <c r="E112" s="5" t="inlineStr">
        <is>
          <t>RS</t>
        </is>
      </c>
      <c r="F112" s="5">
        <f>IFERROR(VLOOKUP(C112,$AS$4:$AT$25,2,FALSE),"")</f>
        <v/>
      </c>
      <c r="G112" s="6">
        <f>IFERROR(VLOOKUP(C112,$AS$4:$AX$25,6,FALSE),"")</f>
        <v/>
      </c>
      <c r="H112" s="5">
        <f>IFERROR(VLOOKUP(C112,$AS$4:$AY$25,7,FALSE),"")</f>
        <v/>
      </c>
      <c r="I112" s="5">
        <f>IFERROR(VLOOKUP(C112,$AS$4:$AZ$25,8,FALSE),"")</f>
        <v/>
      </c>
      <c r="J112" s="7" t="inlineStr">
        <is>
          <t>.</t>
        </is>
      </c>
      <c r="K112" s="5" t="inlineStr">
        <is>
          <t>SUL</t>
        </is>
      </c>
      <c r="L112" s="8" t="n">
        <v>2571.428571428572</v>
      </c>
      <c r="M112" s="9" t="n">
        <v>85.71428571428571</v>
      </c>
      <c r="N112" s="9" t="n">
        <v>171.4285714285714</v>
      </c>
      <c r="O112" s="9" t="n">
        <v>171.4285714285714</v>
      </c>
      <c r="P112" s="9" t="n">
        <v>171.4285714285714</v>
      </c>
      <c r="Q112" s="9" t="n">
        <v>171.4285714285714</v>
      </c>
      <c r="R112" s="9" t="n">
        <v>171.4285714285714</v>
      </c>
      <c r="S112" s="9" t="n">
        <v>257.1428571428572</v>
      </c>
      <c r="T112" s="9" t="n">
        <v>257.1428571428572</v>
      </c>
      <c r="U112" s="9" t="n">
        <v>257.1428571428572</v>
      </c>
      <c r="V112" s="9" t="n">
        <v>257.1428571428572</v>
      </c>
      <c r="W112" s="9" t="n">
        <v>257.1428571428572</v>
      </c>
      <c r="X112" s="9" t="n">
        <v>342.8571428571428</v>
      </c>
      <c r="Y112" s="7" t="inlineStr">
        <is>
          <t>.</t>
        </is>
      </c>
      <c r="Z112" s="8">
        <f>SUM(AA112:AL112)</f>
        <v/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  <c r="AI112" s="9" t="n">
        <v>1560.86</v>
      </c>
      <c r="AJ112" s="9" t="n">
        <v>2779.45</v>
      </c>
      <c r="AK112" s="9" t="n">
        <v>0</v>
      </c>
      <c r="AL112" s="9" t="n">
        <v>0</v>
      </c>
      <c r="AM112" s="7" t="inlineStr">
        <is>
          <t>.</t>
        </is>
      </c>
      <c r="AN112" s="6">
        <f>IF(L112=0,0,Z112/L112)</f>
        <v/>
      </c>
      <c r="AO112" s="5">
        <f>IF(AN112="","",IF(AN112&gt;=0.9,"🟢",IF(AN112&gt;=0.7,"🟡",IF(AN112&gt;=0.5,"🟠","🔴"))))</f>
        <v/>
      </c>
      <c r="AP112" s="9">
        <f>IF(L112=0,0,L112-Z112)</f>
        <v/>
      </c>
      <c r="AQ112" s="5">
        <f>IF(Z112=0,"",RANK(Z112,Z$4:Z$1569,0))</f>
        <v/>
      </c>
      <c r="AR112" s="7" t="inlineStr">
        <is>
          <t>.</t>
        </is>
      </c>
      <c r="BA112" s="7" t="inlineStr">
        <is>
          <t>.</t>
        </is>
      </c>
      <c r="BB112" s="9">
        <f>SUM(L$4:L$1569)/COUNTA(A$4:A$1569)</f>
        <v/>
      </c>
      <c r="BC112" s="9">
        <f>SUM(M$4:M$1569)/COUNTA(A$4:A$1569)</f>
        <v/>
      </c>
      <c r="BD112" s="9">
        <f>SUM(N$4:N$1569)/COUNTA(A$4:A$1569)</f>
        <v/>
      </c>
      <c r="BE112" s="9">
        <f>SUM(O$4:O$1569)/COUNTA(A$4:A$1569)</f>
        <v/>
      </c>
      <c r="BF112" s="9">
        <f>SUM(P$4:P$1569)/COUNTA(A$4:A$1569)</f>
        <v/>
      </c>
      <c r="BG112" s="9">
        <f>SUM(Q$4:Q$1569)/COUNTA(A$4:A$1569)</f>
        <v/>
      </c>
      <c r="BH112" s="9">
        <f>SUM(R$4:R$1569)/COUNTA(A$4:A$1569)</f>
        <v/>
      </c>
      <c r="BI112" s="9">
        <f>SUM(S$4:S$1569)/COUNTA(A$4:A$1569)</f>
        <v/>
      </c>
      <c r="BJ112" s="9">
        <f>SUM(T$4:T$1569)/COUNTA(A$4:A$1569)</f>
        <v/>
      </c>
      <c r="BK112" s="9">
        <f>SUM(U$4:U$1569)/COUNTA(A$4:A$1569)</f>
        <v/>
      </c>
      <c r="BL112" s="9">
        <f>SUM(V$4:V$1569)/COUNTA(A$4:A$1569)</f>
        <v/>
      </c>
      <c r="BM112" s="9">
        <f>SUM(W$4:W$1569)/COUNTA(A$4:A$1569)</f>
        <v/>
      </c>
      <c r="BN112" s="9">
        <f>SUM(X$4:X$1569)/COUNTA(A$4:A$1569)</f>
        <v/>
      </c>
      <c r="BO112" s="7" t="inlineStr">
        <is>
          <t>.</t>
        </is>
      </c>
      <c r="BP112" s="9">
        <f>IF(Z112&gt;=BB112,0,IFERROR(BB112+(SUMPRODUCT((Z$4:Z$1569&gt;=BB$4:BB$1569)*(Z$4:Z$1569-BB$4:BB$1569))/MAX(1,COUNTIF(Z$4:Z$1569,"&lt;"&amp;BB112+0.01))),BB112))</f>
        <v/>
      </c>
      <c r="BQ112" s="9">
        <f>IF(AA112&gt;=BC112,0,IFERROR(BC112+SUMPRODUCT((AA$4:AA$1569&gt;=BC$4:BC$1569)*(AA$4:AA$1569-BC$4:BC$1569))/MAX(1,COUNTIF(AA$4:AA$1569,"&lt;"&amp;BC112+0.01)),BC112))</f>
        <v/>
      </c>
      <c r="BR112" s="9">
        <f>IF(AB112&gt;=BD112,0,IFERROR(BD112+SUMPRODUCT((AB$4:AB$1569&gt;=BD$4:BD$1569)*(AB$4:AB$1569-BD$4:BD$1569))/MAX(1,COUNTIF(AB$4:AB$1569,"&lt;"&amp;BD112+0.01)),BD112))</f>
        <v/>
      </c>
      <c r="BS112" s="9">
        <f>IF(AC112&gt;=BE112,0,IFERROR(BE112+SUMPRODUCT((AC$4:AC$1569&gt;=BE$4:BE$1569)*(AC$4:AC$1569-BE$4:BE$1569))/MAX(1,COUNTIF(AC$4:AC$1569,"&lt;"&amp;BE112+0.01)),BE112))</f>
        <v/>
      </c>
      <c r="BT112" s="9">
        <f>IF(AD112&gt;=BF112,0,IFERROR(BF112+SUMPRODUCT((AD$4:AD$1569&gt;=BF$4:BF$1569)*(AD$4:AD$1569-BF$4:BF$1569))/MAX(1,COUNTIF(AD$4:AD$1569,"&lt;"&amp;BF112+0.01)),BF112))</f>
        <v/>
      </c>
      <c r="BU112" s="9">
        <f>IF(AE112&gt;=BG112,0,IFERROR(BG112+SUMPRODUCT((AE$4:AE$1569&gt;=BG$4:BG$1569)*(AE$4:AE$1569-BG$4:BG$1569))/MAX(1,COUNTIF(AE$4:AE$1569,"&lt;"&amp;BG112+0.01)),BG112))</f>
        <v/>
      </c>
      <c r="BV112" s="9">
        <f>IF(AF112&gt;=BH112,0,IFERROR(BH112+SUMPRODUCT((AF$4:AF$1569&gt;=BH$4:BH$1569)*(AF$4:AF$1569-BH$4:BH$1569))/MAX(1,COUNTIF(AF$4:AF$1569,"&lt;"&amp;BH112+0.01)),BH112))</f>
        <v/>
      </c>
      <c r="BW112" s="9">
        <f>IF(AG112&gt;=BI112,0,IFERROR(BI112+SUMPRODUCT((AG$4:AG$1569&gt;=BI$4:BI$1569)*(AG$4:AG$1569-BI$4:BI$1569))/MAX(1,COUNTIF(AG$4:AG$1569,"&lt;"&amp;BI112+0.01)),BI112))</f>
        <v/>
      </c>
      <c r="BX112" s="9">
        <f>IF(AH112&gt;=BJ112,0,IFERROR(BJ112+SUMPRODUCT((AH$4:AH$1569&gt;=BJ$4:BJ$1569)*(AH$4:AH$1569-BJ$4:BJ$1569))/MAX(1,COUNTIF(AH$4:AH$1569,"&lt;"&amp;BJ112+0.01)),BJ112))</f>
        <v/>
      </c>
      <c r="BY112" s="9">
        <f>IF(AI112&gt;=BK112,0,IFERROR(BK112+SUMPRODUCT((AI$4:AI$1569&gt;=BK$4:BK$1569)*(AI$4:AI$1569-BK$4:BK$1569))/MAX(1,COUNTIF(AI$4:AI$1569,"&lt;"&amp;BK112+0.01)),BK112))</f>
        <v/>
      </c>
      <c r="BZ112" s="9">
        <f>IF(AJ112&gt;=BL112,0,IFERROR(BL112+SUMPRODUCT((AJ$4:AJ$1569&gt;=BL$4:BL$1569)*(AJ$4:AJ$1569-BL$4:BL$1569))/MAX(1,COUNTIF(AJ$4:AJ$1569,"&lt;"&amp;BL112+0.01)),BL112))</f>
        <v/>
      </c>
      <c r="CA112" s="9">
        <f>IF(AK112&gt;=BM112,0,IFERROR(BM112+SUMPRODUCT((AK$4:AK$1569&gt;=BM$4:BM$1569)*(AK$4:AK$1569-BM$4:BM$1569))/MAX(1,COUNTIF(AK$4:AK$1569,"&lt;"&amp;BM112+0.01)),BM112))</f>
        <v/>
      </c>
      <c r="CB112" s="9">
        <f>IF(AL112&gt;=BN112,0,IFERROR(BN112+SUMPRODUCT((AL$4:AL$1569&gt;=BN$4:BN$1569)*(AL$4:AL$1569-BN$4:BN$1569))/MAX(1,COUNTIF(AL$4:AL$1569,"&lt;"&amp;BN112+0.01)),BN112))</f>
        <v/>
      </c>
      <c r="CC112" s="5">
        <f>IF(AO112="🟢","VERDE",IF(AO112="🟡","AMARELO",IF(AO112="🟠","VERMELHO",IF(AO112="🔴","VERMELHO","ROXO"))))</f>
        <v/>
      </c>
      <c r="CD112" s="5" t="inlineStr">
        <is>
          <t>🌎 REGIÕES</t>
        </is>
      </c>
      <c r="CE112" s="5" t="inlineStr">
        <is>
          <t>SEM REDE</t>
        </is>
      </c>
    </row>
    <row r="113">
      <c r="A113" s="5" t="inlineStr">
        <is>
          <t>49620132000105</t>
        </is>
      </c>
      <c r="B113" s="5" t="inlineStr">
        <is>
          <t>GRAO E VIDA TABOADO</t>
        </is>
      </c>
      <c r="C113" s="5" t="inlineStr">
        <is>
          <t>06 - SEM GRUPO</t>
        </is>
      </c>
      <c r="D113" s="5" t="inlineStr">
        <is>
          <t>LARISSA PADILHA</t>
        </is>
      </c>
      <c r="E113" s="5" t="inlineStr">
        <is>
          <t>MS</t>
        </is>
      </c>
      <c r="F113" s="5">
        <f>IFERROR(VLOOKUP(C113,$AS$4:$AT$25,2,FALSE),"")</f>
        <v/>
      </c>
      <c r="G113" s="6">
        <f>IFERROR(VLOOKUP(C113,$AS$4:$AX$25,6,FALSE),"")</f>
        <v/>
      </c>
      <c r="H113" s="5">
        <f>IFERROR(VLOOKUP(C113,$AS$4:$AY$25,7,FALSE),"")</f>
        <v/>
      </c>
      <c r="I113" s="5">
        <f>IFERROR(VLOOKUP(C113,$AS$4:$AZ$25,8,FALSE),"")</f>
        <v/>
      </c>
      <c r="J113" s="7" t="inlineStr">
        <is>
          <t>.</t>
        </is>
      </c>
      <c r="K113" s="5" t="inlineStr">
        <is>
          <t>CENTRO OESTE</t>
        </is>
      </c>
      <c r="L113" s="8" t="n">
        <v>1542.857142857143</v>
      </c>
      <c r="M113" s="9" t="n">
        <v>128.5714285714286</v>
      </c>
      <c r="N113" s="9" t="n">
        <v>128.5714285714286</v>
      </c>
      <c r="O113" s="9" t="n">
        <v>128.5714285714286</v>
      </c>
      <c r="P113" s="9" t="n">
        <v>128.5714285714286</v>
      </c>
      <c r="Q113" s="9" t="n">
        <v>128.5714285714286</v>
      </c>
      <c r="R113" s="9" t="n">
        <v>128.5714285714286</v>
      </c>
      <c r="S113" s="9" t="n">
        <v>128.5714285714286</v>
      </c>
      <c r="T113" s="9" t="n">
        <v>128.5714285714286</v>
      </c>
      <c r="U113" s="9" t="n">
        <v>128.5714285714286</v>
      </c>
      <c r="V113" s="9" t="n">
        <v>128.5714285714286</v>
      </c>
      <c r="W113" s="9" t="n">
        <v>128.5714285714286</v>
      </c>
      <c r="X113" s="9" t="n">
        <v>128.5714285714286</v>
      </c>
      <c r="Y113" s="7" t="inlineStr">
        <is>
          <t>.</t>
        </is>
      </c>
      <c r="Z113" s="8">
        <f>SUM(AA113:AL113)</f>
        <v/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2217.02</v>
      </c>
      <c r="AI113" s="9" t="n">
        <v>0</v>
      </c>
      <c r="AJ113" s="9" t="n">
        <v>0</v>
      </c>
      <c r="AK113" s="9" t="n">
        <v>2031.71</v>
      </c>
      <c r="AL113" s="9" t="n">
        <v>0</v>
      </c>
      <c r="AM113" s="7" t="inlineStr">
        <is>
          <t>.</t>
        </is>
      </c>
      <c r="AN113" s="6">
        <f>IF(L113=0,0,Z113/L113)</f>
        <v/>
      </c>
      <c r="AO113" s="5">
        <f>IF(AN113="","",IF(AN113&gt;=0.9,"🟢",IF(AN113&gt;=0.7,"🟡",IF(AN113&gt;=0.5,"🟠","🔴"))))</f>
        <v/>
      </c>
      <c r="AP113" s="9">
        <f>IF(L113=0,0,L113-Z113)</f>
        <v/>
      </c>
      <c r="AQ113" s="5">
        <f>IF(Z113=0,"",RANK(Z113,Z$4:Z$1569,0))</f>
        <v/>
      </c>
      <c r="AR113" s="7" t="inlineStr">
        <is>
          <t>.</t>
        </is>
      </c>
      <c r="BA113" s="7" t="inlineStr">
        <is>
          <t>.</t>
        </is>
      </c>
      <c r="BB113" s="9">
        <f>SUM(L$4:L$1569)/COUNTA(A$4:A$1569)</f>
        <v/>
      </c>
      <c r="BC113" s="9">
        <f>SUM(M$4:M$1569)/COUNTA(A$4:A$1569)</f>
        <v/>
      </c>
      <c r="BD113" s="9">
        <f>SUM(N$4:N$1569)/COUNTA(A$4:A$1569)</f>
        <v/>
      </c>
      <c r="BE113" s="9">
        <f>SUM(O$4:O$1569)/COUNTA(A$4:A$1569)</f>
        <v/>
      </c>
      <c r="BF113" s="9">
        <f>SUM(P$4:P$1569)/COUNTA(A$4:A$1569)</f>
        <v/>
      </c>
      <c r="BG113" s="9">
        <f>SUM(Q$4:Q$1569)/COUNTA(A$4:A$1569)</f>
        <v/>
      </c>
      <c r="BH113" s="9">
        <f>SUM(R$4:R$1569)/COUNTA(A$4:A$1569)</f>
        <v/>
      </c>
      <c r="BI113" s="9">
        <f>SUM(S$4:S$1569)/COUNTA(A$4:A$1569)</f>
        <v/>
      </c>
      <c r="BJ113" s="9">
        <f>SUM(T$4:T$1569)/COUNTA(A$4:A$1569)</f>
        <v/>
      </c>
      <c r="BK113" s="9">
        <f>SUM(U$4:U$1569)/COUNTA(A$4:A$1569)</f>
        <v/>
      </c>
      <c r="BL113" s="9">
        <f>SUM(V$4:V$1569)/COUNTA(A$4:A$1569)</f>
        <v/>
      </c>
      <c r="BM113" s="9">
        <f>SUM(W$4:W$1569)/COUNTA(A$4:A$1569)</f>
        <v/>
      </c>
      <c r="BN113" s="9">
        <f>SUM(X$4:X$1569)/COUNTA(A$4:A$1569)</f>
        <v/>
      </c>
      <c r="BO113" s="7" t="inlineStr">
        <is>
          <t>.</t>
        </is>
      </c>
      <c r="BP113" s="9">
        <f>IF(Z113&gt;=BB113,0,IFERROR(BB113+(SUMPRODUCT((Z$4:Z$1569&gt;=BB$4:BB$1569)*(Z$4:Z$1569-BB$4:BB$1569))/MAX(1,COUNTIF(Z$4:Z$1569,"&lt;"&amp;BB113+0.01))),BB113))</f>
        <v/>
      </c>
      <c r="BQ113" s="9">
        <f>IF(AA113&gt;=BC113,0,IFERROR(BC113+SUMPRODUCT((AA$4:AA$1569&gt;=BC$4:BC$1569)*(AA$4:AA$1569-BC$4:BC$1569))/MAX(1,COUNTIF(AA$4:AA$1569,"&lt;"&amp;BC113+0.01)),BC113))</f>
        <v/>
      </c>
      <c r="BR113" s="9">
        <f>IF(AB113&gt;=BD113,0,IFERROR(BD113+SUMPRODUCT((AB$4:AB$1569&gt;=BD$4:BD$1569)*(AB$4:AB$1569-BD$4:BD$1569))/MAX(1,COUNTIF(AB$4:AB$1569,"&lt;"&amp;BD113+0.01)),BD113))</f>
        <v/>
      </c>
      <c r="BS113" s="9">
        <f>IF(AC113&gt;=BE113,0,IFERROR(BE113+SUMPRODUCT((AC$4:AC$1569&gt;=BE$4:BE$1569)*(AC$4:AC$1569-BE$4:BE$1569))/MAX(1,COUNTIF(AC$4:AC$1569,"&lt;"&amp;BE113+0.01)),BE113))</f>
        <v/>
      </c>
      <c r="BT113" s="9">
        <f>IF(AD113&gt;=BF113,0,IFERROR(BF113+SUMPRODUCT((AD$4:AD$1569&gt;=BF$4:BF$1569)*(AD$4:AD$1569-BF$4:BF$1569))/MAX(1,COUNTIF(AD$4:AD$1569,"&lt;"&amp;BF113+0.01)),BF113))</f>
        <v/>
      </c>
      <c r="BU113" s="9">
        <f>IF(AE113&gt;=BG113,0,IFERROR(BG113+SUMPRODUCT((AE$4:AE$1569&gt;=BG$4:BG$1569)*(AE$4:AE$1569-BG$4:BG$1569))/MAX(1,COUNTIF(AE$4:AE$1569,"&lt;"&amp;BG113+0.01)),BG113))</f>
        <v/>
      </c>
      <c r="BV113" s="9">
        <f>IF(AF113&gt;=BH113,0,IFERROR(BH113+SUMPRODUCT((AF$4:AF$1569&gt;=BH$4:BH$1569)*(AF$4:AF$1569-BH$4:BH$1569))/MAX(1,COUNTIF(AF$4:AF$1569,"&lt;"&amp;BH113+0.01)),BH113))</f>
        <v/>
      </c>
      <c r="BW113" s="9">
        <f>IF(AG113&gt;=BI113,0,IFERROR(BI113+SUMPRODUCT((AG$4:AG$1569&gt;=BI$4:BI$1569)*(AG$4:AG$1569-BI$4:BI$1569))/MAX(1,COUNTIF(AG$4:AG$1569,"&lt;"&amp;BI113+0.01)),BI113))</f>
        <v/>
      </c>
      <c r="BX113" s="9">
        <f>IF(AH113&gt;=BJ113,0,IFERROR(BJ113+SUMPRODUCT((AH$4:AH$1569&gt;=BJ$4:BJ$1569)*(AH$4:AH$1569-BJ$4:BJ$1569))/MAX(1,COUNTIF(AH$4:AH$1569,"&lt;"&amp;BJ113+0.01)),BJ113))</f>
        <v/>
      </c>
      <c r="BY113" s="9">
        <f>IF(AI113&gt;=BK113,0,IFERROR(BK113+SUMPRODUCT((AI$4:AI$1569&gt;=BK$4:BK$1569)*(AI$4:AI$1569-BK$4:BK$1569))/MAX(1,COUNTIF(AI$4:AI$1569,"&lt;"&amp;BK113+0.01)),BK113))</f>
        <v/>
      </c>
      <c r="BZ113" s="9">
        <f>IF(AJ113&gt;=BL113,0,IFERROR(BL113+SUMPRODUCT((AJ$4:AJ$1569&gt;=BL$4:BL$1569)*(AJ$4:AJ$1569-BL$4:BL$1569))/MAX(1,COUNTIF(AJ$4:AJ$1569,"&lt;"&amp;BL113+0.01)),BL113))</f>
        <v/>
      </c>
      <c r="CA113" s="9">
        <f>IF(AK113&gt;=BM113,0,IFERROR(BM113+SUMPRODUCT((AK$4:AK$1569&gt;=BM$4:BM$1569)*(AK$4:AK$1569-BM$4:BM$1569))/MAX(1,COUNTIF(AK$4:AK$1569,"&lt;"&amp;BM113+0.01)),BM113))</f>
        <v/>
      </c>
      <c r="CB113" s="9">
        <f>IF(AL113&gt;=BN113,0,IFERROR(BN113+SUMPRODUCT((AL$4:AL$1569&gt;=BN$4:BN$1569)*(AL$4:AL$1569-BN$4:BN$1569))/MAX(1,COUNTIF(AL$4:AL$1569,"&lt;"&amp;BN113+0.01)),BN113))</f>
        <v/>
      </c>
      <c r="CC113" s="5">
        <f>IF(AO113="🟢","VERDE",IF(AO113="🟡","AMARELO",IF(AO113="🟠","VERMELHO",IF(AO113="🔴","VERMELHO","ROXO"))))</f>
        <v/>
      </c>
      <c r="CD113" s="5" t="inlineStr">
        <is>
          <t>🌎 REGIÕES</t>
        </is>
      </c>
      <c r="CE113" s="5" t="inlineStr">
        <is>
          <t>SEM REDE</t>
        </is>
      </c>
    </row>
    <row r="114">
      <c r="A114" s="5" t="inlineStr">
        <is>
          <t>50342650000193</t>
        </is>
      </c>
      <c r="B114" s="5" t="inlineStr">
        <is>
          <t>50.342.650 PRISCILA LILIANE ROSSETO</t>
        </is>
      </c>
      <c r="C114" s="5" t="inlineStr">
        <is>
          <t>06 - SEM GRUPO</t>
        </is>
      </c>
      <c r="D114" s="5" t="inlineStr">
        <is>
          <t>LARISSA PADILHA</t>
        </is>
      </c>
      <c r="E114" s="5" t="inlineStr">
        <is>
          <t>SP</t>
        </is>
      </c>
      <c r="F114" s="5">
        <f>IFERROR(VLOOKUP(C114,$AS$4:$AT$25,2,FALSE),"")</f>
        <v/>
      </c>
      <c r="G114" s="6">
        <f>IFERROR(VLOOKUP(C114,$AS$4:$AX$25,6,FALSE),"")</f>
        <v/>
      </c>
      <c r="H114" s="5">
        <f>IFERROR(VLOOKUP(C114,$AS$4:$AY$25,7,FALSE),"")</f>
        <v/>
      </c>
      <c r="I114" s="5">
        <f>IFERROR(VLOOKUP(C114,$AS$4:$AZ$25,8,FALSE),"")</f>
        <v/>
      </c>
      <c r="J114" s="7" t="inlineStr">
        <is>
          <t>.</t>
        </is>
      </c>
      <c r="K114" s="5" t="inlineStr">
        <is>
          <t>SP CAPITAL</t>
        </is>
      </c>
      <c r="L114" s="8" t="n">
        <v>2442.857142857143</v>
      </c>
      <c r="M114" s="9" t="n">
        <v>171.4285714285714</v>
      </c>
      <c r="N114" s="9" t="n">
        <v>192.8571428571429</v>
      </c>
      <c r="O114" s="9" t="n">
        <v>192.8571428571429</v>
      </c>
      <c r="P114" s="9" t="n">
        <v>192.8571428571429</v>
      </c>
      <c r="Q114" s="9" t="n">
        <v>192.8571428571429</v>
      </c>
      <c r="R114" s="9" t="n">
        <v>192.8571428571429</v>
      </c>
      <c r="S114" s="9" t="n">
        <v>214.2857142857143</v>
      </c>
      <c r="T114" s="9" t="n">
        <v>214.2857142857143</v>
      </c>
      <c r="U114" s="9" t="n">
        <v>214.2857142857143</v>
      </c>
      <c r="V114" s="9" t="n">
        <v>214.2857142857143</v>
      </c>
      <c r="W114" s="9" t="n">
        <v>214.2857142857143</v>
      </c>
      <c r="X114" s="9" t="n">
        <v>235.7142857142857</v>
      </c>
      <c r="Y114" s="7" t="inlineStr">
        <is>
          <t>.</t>
        </is>
      </c>
      <c r="Z114" s="8">
        <f>SUM(AA114:AL114)</f>
        <v/>
      </c>
      <c r="AA114" s="9" t="n">
        <v>0</v>
      </c>
      <c r="AB114" s="9" t="n">
        <v>0</v>
      </c>
      <c r="AC114" s="9" t="n">
        <v>0</v>
      </c>
      <c r="AD114" s="9" t="n">
        <v>0</v>
      </c>
      <c r="AE114" s="9" t="n">
        <v>0</v>
      </c>
      <c r="AF114" s="9" t="n">
        <v>0</v>
      </c>
      <c r="AG114" s="9" t="n">
        <v>0</v>
      </c>
      <c r="AH114" s="9" t="n">
        <v>708.25</v>
      </c>
      <c r="AI114" s="9" t="n">
        <v>769.47</v>
      </c>
      <c r="AJ114" s="9" t="n">
        <v>1400.78</v>
      </c>
      <c r="AK114" s="9" t="n">
        <v>789.36</v>
      </c>
      <c r="AL114" s="9" t="n">
        <v>0</v>
      </c>
      <c r="AM114" s="7" t="inlineStr">
        <is>
          <t>.</t>
        </is>
      </c>
      <c r="AN114" s="6">
        <f>IF(L114=0,0,Z114/L114)</f>
        <v/>
      </c>
      <c r="AO114" s="5">
        <f>IF(AN114="","",IF(AN114&gt;=0.9,"🟢",IF(AN114&gt;=0.7,"🟡",IF(AN114&gt;=0.5,"🟠","🔴"))))</f>
        <v/>
      </c>
      <c r="AP114" s="9">
        <f>IF(L114=0,0,L114-Z114)</f>
        <v/>
      </c>
      <c r="AQ114" s="5">
        <f>IF(Z114=0,"",RANK(Z114,Z$4:Z$1569,0))</f>
        <v/>
      </c>
      <c r="AR114" s="7" t="inlineStr">
        <is>
          <t>.</t>
        </is>
      </c>
      <c r="BA114" s="7" t="inlineStr">
        <is>
          <t>.</t>
        </is>
      </c>
      <c r="BB114" s="9">
        <f>SUM(L$4:L$1569)/COUNTA(A$4:A$1569)</f>
        <v/>
      </c>
      <c r="BC114" s="9">
        <f>SUM(M$4:M$1569)/COUNTA(A$4:A$1569)</f>
        <v/>
      </c>
      <c r="BD114" s="9">
        <f>SUM(N$4:N$1569)/COUNTA(A$4:A$1569)</f>
        <v/>
      </c>
      <c r="BE114" s="9">
        <f>SUM(O$4:O$1569)/COUNTA(A$4:A$1569)</f>
        <v/>
      </c>
      <c r="BF114" s="9">
        <f>SUM(P$4:P$1569)/COUNTA(A$4:A$1569)</f>
        <v/>
      </c>
      <c r="BG114" s="9">
        <f>SUM(Q$4:Q$1569)/COUNTA(A$4:A$1569)</f>
        <v/>
      </c>
      <c r="BH114" s="9">
        <f>SUM(R$4:R$1569)/COUNTA(A$4:A$1569)</f>
        <v/>
      </c>
      <c r="BI114" s="9">
        <f>SUM(S$4:S$1569)/COUNTA(A$4:A$1569)</f>
        <v/>
      </c>
      <c r="BJ114" s="9">
        <f>SUM(T$4:T$1569)/COUNTA(A$4:A$1569)</f>
        <v/>
      </c>
      <c r="BK114" s="9">
        <f>SUM(U$4:U$1569)/COUNTA(A$4:A$1569)</f>
        <v/>
      </c>
      <c r="BL114" s="9">
        <f>SUM(V$4:V$1569)/COUNTA(A$4:A$1569)</f>
        <v/>
      </c>
      <c r="BM114" s="9">
        <f>SUM(W$4:W$1569)/COUNTA(A$4:A$1569)</f>
        <v/>
      </c>
      <c r="BN114" s="9">
        <f>SUM(X$4:X$1569)/COUNTA(A$4:A$1569)</f>
        <v/>
      </c>
      <c r="BO114" s="7" t="inlineStr">
        <is>
          <t>.</t>
        </is>
      </c>
      <c r="BP114" s="9">
        <f>IF(Z114&gt;=BB114,0,IFERROR(BB114+(SUMPRODUCT((Z$4:Z$1569&gt;=BB$4:BB$1569)*(Z$4:Z$1569-BB$4:BB$1569))/MAX(1,COUNTIF(Z$4:Z$1569,"&lt;"&amp;BB114+0.01))),BB114))</f>
        <v/>
      </c>
      <c r="BQ114" s="9">
        <f>IF(AA114&gt;=BC114,0,IFERROR(BC114+SUMPRODUCT((AA$4:AA$1569&gt;=BC$4:BC$1569)*(AA$4:AA$1569-BC$4:BC$1569))/MAX(1,COUNTIF(AA$4:AA$1569,"&lt;"&amp;BC114+0.01)),BC114))</f>
        <v/>
      </c>
      <c r="BR114" s="9">
        <f>IF(AB114&gt;=BD114,0,IFERROR(BD114+SUMPRODUCT((AB$4:AB$1569&gt;=BD$4:BD$1569)*(AB$4:AB$1569-BD$4:BD$1569))/MAX(1,COUNTIF(AB$4:AB$1569,"&lt;"&amp;BD114+0.01)),BD114))</f>
        <v/>
      </c>
      <c r="BS114" s="9">
        <f>IF(AC114&gt;=BE114,0,IFERROR(BE114+SUMPRODUCT((AC$4:AC$1569&gt;=BE$4:BE$1569)*(AC$4:AC$1569-BE$4:BE$1569))/MAX(1,COUNTIF(AC$4:AC$1569,"&lt;"&amp;BE114+0.01)),BE114))</f>
        <v/>
      </c>
      <c r="BT114" s="9">
        <f>IF(AD114&gt;=BF114,0,IFERROR(BF114+SUMPRODUCT((AD$4:AD$1569&gt;=BF$4:BF$1569)*(AD$4:AD$1569-BF$4:BF$1569))/MAX(1,COUNTIF(AD$4:AD$1569,"&lt;"&amp;BF114+0.01)),BF114))</f>
        <v/>
      </c>
      <c r="BU114" s="9">
        <f>IF(AE114&gt;=BG114,0,IFERROR(BG114+SUMPRODUCT((AE$4:AE$1569&gt;=BG$4:BG$1569)*(AE$4:AE$1569-BG$4:BG$1569))/MAX(1,COUNTIF(AE$4:AE$1569,"&lt;"&amp;BG114+0.01)),BG114))</f>
        <v/>
      </c>
      <c r="BV114" s="9">
        <f>IF(AF114&gt;=BH114,0,IFERROR(BH114+SUMPRODUCT((AF$4:AF$1569&gt;=BH$4:BH$1569)*(AF$4:AF$1569-BH$4:BH$1569))/MAX(1,COUNTIF(AF$4:AF$1569,"&lt;"&amp;BH114+0.01)),BH114))</f>
        <v/>
      </c>
      <c r="BW114" s="9">
        <f>IF(AG114&gt;=BI114,0,IFERROR(BI114+SUMPRODUCT((AG$4:AG$1569&gt;=BI$4:BI$1569)*(AG$4:AG$1569-BI$4:BI$1569))/MAX(1,COUNTIF(AG$4:AG$1569,"&lt;"&amp;BI114+0.01)),BI114))</f>
        <v/>
      </c>
      <c r="BX114" s="9">
        <f>IF(AH114&gt;=BJ114,0,IFERROR(BJ114+SUMPRODUCT((AH$4:AH$1569&gt;=BJ$4:BJ$1569)*(AH$4:AH$1569-BJ$4:BJ$1569))/MAX(1,COUNTIF(AH$4:AH$1569,"&lt;"&amp;BJ114+0.01)),BJ114))</f>
        <v/>
      </c>
      <c r="BY114" s="9">
        <f>IF(AI114&gt;=BK114,0,IFERROR(BK114+SUMPRODUCT((AI$4:AI$1569&gt;=BK$4:BK$1569)*(AI$4:AI$1569-BK$4:BK$1569))/MAX(1,COUNTIF(AI$4:AI$1569,"&lt;"&amp;BK114+0.01)),BK114))</f>
        <v/>
      </c>
      <c r="BZ114" s="9">
        <f>IF(AJ114&gt;=BL114,0,IFERROR(BL114+SUMPRODUCT((AJ$4:AJ$1569&gt;=BL$4:BL$1569)*(AJ$4:AJ$1569-BL$4:BL$1569))/MAX(1,COUNTIF(AJ$4:AJ$1569,"&lt;"&amp;BL114+0.01)),BL114))</f>
        <v/>
      </c>
      <c r="CA114" s="9">
        <f>IF(AK114&gt;=BM114,0,IFERROR(BM114+SUMPRODUCT((AK$4:AK$1569&gt;=BM$4:BM$1569)*(AK$4:AK$1569-BM$4:BM$1569))/MAX(1,COUNTIF(AK$4:AK$1569,"&lt;"&amp;BM114+0.01)),BM114))</f>
        <v/>
      </c>
      <c r="CB114" s="9">
        <f>IF(AL114&gt;=BN114,0,IFERROR(BN114+SUMPRODUCT((AL$4:AL$1569&gt;=BN$4:BN$1569)*(AL$4:AL$1569-BN$4:BN$1569))/MAX(1,COUNTIF(AL$4:AL$1569,"&lt;"&amp;BN114+0.01)),BN114))</f>
        <v/>
      </c>
      <c r="CC114" s="5">
        <f>IF(AO114="🟢","VERDE",IF(AO114="🟡","AMARELO",IF(AO114="🟠","VERMELHO",IF(AO114="🔴","VERMELHO","ROXO"))))</f>
        <v/>
      </c>
      <c r="CD114" s="5" t="inlineStr">
        <is>
          <t>🌎 REGIÕES</t>
        </is>
      </c>
      <c r="CE114" s="5" t="inlineStr">
        <is>
          <t>SEM REDE</t>
        </is>
      </c>
    </row>
    <row r="115">
      <c r="A115" s="5" t="inlineStr">
        <is>
          <t>52916686000169</t>
        </is>
      </c>
      <c r="B115" s="5" t="inlineStr">
        <is>
          <t>NOSSO GREEN MARKET</t>
        </is>
      </c>
      <c r="C115" s="5" t="inlineStr">
        <is>
          <t>06 - SEM GRUPO</t>
        </is>
      </c>
      <c r="D115" s="5" t="inlineStr">
        <is>
          <t>LARISSA PADILHA</t>
        </is>
      </c>
      <c r="E115" s="5" t="inlineStr">
        <is>
          <t>PE</t>
        </is>
      </c>
      <c r="F115" s="5">
        <f>IFERROR(VLOOKUP(C115,$AS$4:$AT$25,2,FALSE),"")</f>
        <v/>
      </c>
      <c r="G115" s="6">
        <f>IFERROR(VLOOKUP(C115,$AS$4:$AX$25,6,FALSE),"")</f>
        <v/>
      </c>
      <c r="H115" s="5">
        <f>IFERROR(VLOOKUP(C115,$AS$4:$AY$25,7,FALSE),"")</f>
        <v/>
      </c>
      <c r="I115" s="5">
        <f>IFERROR(VLOOKUP(C115,$AS$4:$AZ$25,8,FALSE),"")</f>
        <v/>
      </c>
      <c r="J115" s="7" t="inlineStr">
        <is>
          <t>.</t>
        </is>
      </c>
      <c r="K115" s="5" t="inlineStr">
        <is>
          <t>NORDESTE (SEM MA)</t>
        </is>
      </c>
      <c r="L115" s="8" t="n">
        <v>1515.789473684211</v>
      </c>
      <c r="M115" s="9" t="n">
        <v>126.3157894736842</v>
      </c>
      <c r="N115" s="9" t="n">
        <v>126.3157894736842</v>
      </c>
      <c r="O115" s="9" t="n">
        <v>126.3157894736842</v>
      </c>
      <c r="P115" s="9" t="n">
        <v>126.3157894736842</v>
      </c>
      <c r="Q115" s="9" t="n">
        <v>126.3157894736842</v>
      </c>
      <c r="R115" s="9" t="n">
        <v>126.3157894736842</v>
      </c>
      <c r="S115" s="9" t="n">
        <v>126.3157894736842</v>
      </c>
      <c r="T115" s="9" t="n">
        <v>126.3157894736842</v>
      </c>
      <c r="U115" s="9" t="n">
        <v>126.3157894736842</v>
      </c>
      <c r="V115" s="9" t="n">
        <v>126.3157894736842</v>
      </c>
      <c r="W115" s="9" t="n">
        <v>126.3157894736842</v>
      </c>
      <c r="X115" s="9" t="n">
        <v>126.3157894736842</v>
      </c>
      <c r="Y115" s="7" t="inlineStr">
        <is>
          <t>.</t>
        </is>
      </c>
      <c r="Z115" s="8">
        <f>SUM(AA115:AL115)</f>
        <v/>
      </c>
      <c r="AA115" s="9" t="n">
        <v>0</v>
      </c>
      <c r="AB115" s="9" t="n">
        <v>0</v>
      </c>
      <c r="AC115" s="9" t="n">
        <v>0</v>
      </c>
      <c r="AD115" s="9" t="n">
        <v>0</v>
      </c>
      <c r="AE115" s="9" t="n">
        <v>0</v>
      </c>
      <c r="AF115" s="9" t="n">
        <v>1442.74</v>
      </c>
      <c r="AG115" s="9" t="n">
        <v>0</v>
      </c>
      <c r="AH115" s="9" t="n">
        <v>1009.9</v>
      </c>
      <c r="AI115" s="9" t="n">
        <v>0</v>
      </c>
      <c r="AJ115" s="9" t="n">
        <v>1365.73</v>
      </c>
      <c r="AK115" s="9" t="n">
        <v>0</v>
      </c>
      <c r="AL115" s="9" t="n">
        <v>0</v>
      </c>
      <c r="AM115" s="7" t="inlineStr">
        <is>
          <t>.</t>
        </is>
      </c>
      <c r="AN115" s="6">
        <f>IF(L115=0,0,Z115/L115)</f>
        <v/>
      </c>
      <c r="AO115" s="5">
        <f>IF(AN115="","",IF(AN115&gt;=0.9,"🟢",IF(AN115&gt;=0.7,"🟡",IF(AN115&gt;=0.5,"🟠","🔴"))))</f>
        <v/>
      </c>
      <c r="AP115" s="9">
        <f>IF(L115=0,0,L115-Z115)</f>
        <v/>
      </c>
      <c r="AQ115" s="5">
        <f>IF(Z115=0,"",RANK(Z115,Z$4:Z$1569,0))</f>
        <v/>
      </c>
      <c r="AR115" s="7" t="inlineStr">
        <is>
          <t>.</t>
        </is>
      </c>
      <c r="BA115" s="7" t="inlineStr">
        <is>
          <t>.</t>
        </is>
      </c>
      <c r="BB115" s="9">
        <f>SUM(L$4:L$1569)/COUNTA(A$4:A$1569)</f>
        <v/>
      </c>
      <c r="BC115" s="9">
        <f>SUM(M$4:M$1569)/COUNTA(A$4:A$1569)</f>
        <v/>
      </c>
      <c r="BD115" s="9">
        <f>SUM(N$4:N$1569)/COUNTA(A$4:A$1569)</f>
        <v/>
      </c>
      <c r="BE115" s="9">
        <f>SUM(O$4:O$1569)/COUNTA(A$4:A$1569)</f>
        <v/>
      </c>
      <c r="BF115" s="9">
        <f>SUM(P$4:P$1569)/COUNTA(A$4:A$1569)</f>
        <v/>
      </c>
      <c r="BG115" s="9">
        <f>SUM(Q$4:Q$1569)/COUNTA(A$4:A$1569)</f>
        <v/>
      </c>
      <c r="BH115" s="9">
        <f>SUM(R$4:R$1569)/COUNTA(A$4:A$1569)</f>
        <v/>
      </c>
      <c r="BI115" s="9">
        <f>SUM(S$4:S$1569)/COUNTA(A$4:A$1569)</f>
        <v/>
      </c>
      <c r="BJ115" s="9">
        <f>SUM(T$4:T$1569)/COUNTA(A$4:A$1569)</f>
        <v/>
      </c>
      <c r="BK115" s="9">
        <f>SUM(U$4:U$1569)/COUNTA(A$4:A$1569)</f>
        <v/>
      </c>
      <c r="BL115" s="9">
        <f>SUM(V$4:V$1569)/COUNTA(A$4:A$1569)</f>
        <v/>
      </c>
      <c r="BM115" s="9">
        <f>SUM(W$4:W$1569)/COUNTA(A$4:A$1569)</f>
        <v/>
      </c>
      <c r="BN115" s="9">
        <f>SUM(X$4:X$1569)/COUNTA(A$4:A$1569)</f>
        <v/>
      </c>
      <c r="BO115" s="7" t="inlineStr">
        <is>
          <t>.</t>
        </is>
      </c>
      <c r="BP115" s="9">
        <f>IF(Z115&gt;=BB115,0,IFERROR(BB115+(SUMPRODUCT((Z$4:Z$1569&gt;=BB$4:BB$1569)*(Z$4:Z$1569-BB$4:BB$1569))/MAX(1,COUNTIF(Z$4:Z$1569,"&lt;"&amp;BB115+0.01))),BB115))</f>
        <v/>
      </c>
      <c r="BQ115" s="9">
        <f>IF(AA115&gt;=BC115,0,IFERROR(BC115+SUMPRODUCT((AA$4:AA$1569&gt;=BC$4:BC$1569)*(AA$4:AA$1569-BC$4:BC$1569))/MAX(1,COUNTIF(AA$4:AA$1569,"&lt;"&amp;BC115+0.01)),BC115))</f>
        <v/>
      </c>
      <c r="BR115" s="9">
        <f>IF(AB115&gt;=BD115,0,IFERROR(BD115+SUMPRODUCT((AB$4:AB$1569&gt;=BD$4:BD$1569)*(AB$4:AB$1569-BD$4:BD$1569))/MAX(1,COUNTIF(AB$4:AB$1569,"&lt;"&amp;BD115+0.01)),BD115))</f>
        <v/>
      </c>
      <c r="BS115" s="9">
        <f>IF(AC115&gt;=BE115,0,IFERROR(BE115+SUMPRODUCT((AC$4:AC$1569&gt;=BE$4:BE$1569)*(AC$4:AC$1569-BE$4:BE$1569))/MAX(1,COUNTIF(AC$4:AC$1569,"&lt;"&amp;BE115+0.01)),BE115))</f>
        <v/>
      </c>
      <c r="BT115" s="9">
        <f>IF(AD115&gt;=BF115,0,IFERROR(BF115+SUMPRODUCT((AD$4:AD$1569&gt;=BF$4:BF$1569)*(AD$4:AD$1569-BF$4:BF$1569))/MAX(1,COUNTIF(AD$4:AD$1569,"&lt;"&amp;BF115+0.01)),BF115))</f>
        <v/>
      </c>
      <c r="BU115" s="9">
        <f>IF(AE115&gt;=BG115,0,IFERROR(BG115+SUMPRODUCT((AE$4:AE$1569&gt;=BG$4:BG$1569)*(AE$4:AE$1569-BG$4:BG$1569))/MAX(1,COUNTIF(AE$4:AE$1569,"&lt;"&amp;BG115+0.01)),BG115))</f>
        <v/>
      </c>
      <c r="BV115" s="9">
        <f>IF(AF115&gt;=BH115,0,IFERROR(BH115+SUMPRODUCT((AF$4:AF$1569&gt;=BH$4:BH$1569)*(AF$4:AF$1569-BH$4:BH$1569))/MAX(1,COUNTIF(AF$4:AF$1569,"&lt;"&amp;BH115+0.01)),BH115))</f>
        <v/>
      </c>
      <c r="BW115" s="9">
        <f>IF(AG115&gt;=BI115,0,IFERROR(BI115+SUMPRODUCT((AG$4:AG$1569&gt;=BI$4:BI$1569)*(AG$4:AG$1569-BI$4:BI$1569))/MAX(1,COUNTIF(AG$4:AG$1569,"&lt;"&amp;BI115+0.01)),BI115))</f>
        <v/>
      </c>
      <c r="BX115" s="9">
        <f>IF(AH115&gt;=BJ115,0,IFERROR(BJ115+SUMPRODUCT((AH$4:AH$1569&gt;=BJ$4:BJ$1569)*(AH$4:AH$1569-BJ$4:BJ$1569))/MAX(1,COUNTIF(AH$4:AH$1569,"&lt;"&amp;BJ115+0.01)),BJ115))</f>
        <v/>
      </c>
      <c r="BY115" s="9">
        <f>IF(AI115&gt;=BK115,0,IFERROR(BK115+SUMPRODUCT((AI$4:AI$1569&gt;=BK$4:BK$1569)*(AI$4:AI$1569-BK$4:BK$1569))/MAX(1,COUNTIF(AI$4:AI$1569,"&lt;"&amp;BK115+0.01)),BK115))</f>
        <v/>
      </c>
      <c r="BZ115" s="9">
        <f>IF(AJ115&gt;=BL115,0,IFERROR(BL115+SUMPRODUCT((AJ$4:AJ$1569&gt;=BL$4:BL$1569)*(AJ$4:AJ$1569-BL$4:BL$1569))/MAX(1,COUNTIF(AJ$4:AJ$1569,"&lt;"&amp;BL115+0.01)),BL115))</f>
        <v/>
      </c>
      <c r="CA115" s="9">
        <f>IF(AK115&gt;=BM115,0,IFERROR(BM115+SUMPRODUCT((AK$4:AK$1569&gt;=BM$4:BM$1569)*(AK$4:AK$1569-BM$4:BM$1569))/MAX(1,COUNTIF(AK$4:AK$1569,"&lt;"&amp;BM115+0.01)),BM115))</f>
        <v/>
      </c>
      <c r="CB115" s="9">
        <f>IF(AL115&gt;=BN115,0,IFERROR(BN115+SUMPRODUCT((AL$4:AL$1569&gt;=BN$4:BN$1569)*(AL$4:AL$1569-BN$4:BN$1569))/MAX(1,COUNTIF(AL$4:AL$1569,"&lt;"&amp;BN115+0.01)),BN115))</f>
        <v/>
      </c>
      <c r="CC115" s="5">
        <f>IF(AO115="🟢","VERDE",IF(AO115="🟡","AMARELO",IF(AO115="🟠","VERMELHO",IF(AO115="🔴","VERMELHO","ROXO"))))</f>
        <v/>
      </c>
      <c r="CD115" s="5" t="inlineStr">
        <is>
          <t>🌎 REGIÕES</t>
        </is>
      </c>
      <c r="CE115" s="5" t="inlineStr">
        <is>
          <t>SEM REDE</t>
        </is>
      </c>
    </row>
    <row r="116">
      <c r="A116" s="5" t="inlineStr">
        <is>
          <t>32203302000153</t>
        </is>
      </c>
      <c r="B116" s="5" t="inlineStr">
        <is>
          <t>VIDA LEVE ESPECIARIAS</t>
        </is>
      </c>
      <c r="C116" s="5" t="inlineStr">
        <is>
          <t>06 - SEM GRUPO</t>
        </is>
      </c>
      <c r="D116" s="5" t="inlineStr">
        <is>
          <t>HEMANUELE DITZEL (MANU)</t>
        </is>
      </c>
      <c r="E116" s="5" t="inlineStr">
        <is>
          <t>BA</t>
        </is>
      </c>
      <c r="F116" s="5">
        <f>IFERROR(VLOOKUP(C116,$AS$4:$AT$25,2,FALSE),"")</f>
        <v/>
      </c>
      <c r="G116" s="6">
        <f>IFERROR(VLOOKUP(C116,$AS$4:$AX$25,6,FALSE),"")</f>
        <v/>
      </c>
      <c r="H116" s="5">
        <f>IFERROR(VLOOKUP(C116,$AS$4:$AY$25,7,FALSE),"")</f>
        <v/>
      </c>
      <c r="I116" s="5">
        <f>IFERROR(VLOOKUP(C116,$AS$4:$AZ$25,8,FALSE),"")</f>
        <v/>
      </c>
      <c r="J116" s="7" t="inlineStr">
        <is>
          <t>.</t>
        </is>
      </c>
      <c r="K116" s="5" t="inlineStr">
        <is>
          <t>NORDESTE (SEM MA)</t>
        </is>
      </c>
      <c r="L116" s="8" t="n">
        <v>1440</v>
      </c>
      <c r="M116" s="9" t="n">
        <v>120</v>
      </c>
      <c r="N116" s="9" t="n">
        <v>120</v>
      </c>
      <c r="O116" s="9" t="n">
        <v>120</v>
      </c>
      <c r="P116" s="9" t="n">
        <v>120</v>
      </c>
      <c r="Q116" s="9" t="n">
        <v>120</v>
      </c>
      <c r="R116" s="9" t="n">
        <v>120</v>
      </c>
      <c r="S116" s="9" t="n">
        <v>120</v>
      </c>
      <c r="T116" s="9" t="n">
        <v>120</v>
      </c>
      <c r="U116" s="9" t="n">
        <v>120</v>
      </c>
      <c r="V116" s="9" t="n">
        <v>120</v>
      </c>
      <c r="W116" s="9" t="n">
        <v>120</v>
      </c>
      <c r="X116" s="9" t="n">
        <v>120</v>
      </c>
      <c r="Y116" s="7" t="inlineStr">
        <is>
          <t>.</t>
        </is>
      </c>
      <c r="Z116" s="8">
        <f>SUM(AA116:AL116)</f>
        <v/>
      </c>
      <c r="AA116" s="9" t="n">
        <v>0</v>
      </c>
      <c r="AB116" s="9" t="n">
        <v>0</v>
      </c>
      <c r="AC116" s="9" t="n">
        <v>0</v>
      </c>
      <c r="AD116" s="9" t="n">
        <v>0</v>
      </c>
      <c r="AE116" s="9" t="n">
        <v>0</v>
      </c>
      <c r="AF116" s="9" t="n">
        <v>0</v>
      </c>
      <c r="AG116" s="9" t="n">
        <v>0</v>
      </c>
      <c r="AH116" s="9" t="n">
        <v>4119.1</v>
      </c>
      <c r="AI116" s="9" t="n">
        <v>0</v>
      </c>
      <c r="AJ116" s="9" t="n">
        <v>0</v>
      </c>
      <c r="AK116" s="9" t="n">
        <v>0</v>
      </c>
      <c r="AL116" s="9" t="n">
        <v>0</v>
      </c>
      <c r="AM116" s="7" t="inlineStr">
        <is>
          <t>.</t>
        </is>
      </c>
      <c r="AN116" s="6">
        <f>IF(L116=0,0,Z116/L116)</f>
        <v/>
      </c>
      <c r="AO116" s="5">
        <f>IF(AN116="","",IF(AN116&gt;=0.9,"🟢",IF(AN116&gt;=0.7,"🟡",IF(AN116&gt;=0.5,"🟠","🔴"))))</f>
        <v/>
      </c>
      <c r="AP116" s="9">
        <f>IF(L116=0,0,L116-Z116)</f>
        <v/>
      </c>
      <c r="AQ116" s="5">
        <f>IF(Z116=0,"",RANK(Z116,Z$4:Z$1569,0))</f>
        <v/>
      </c>
      <c r="AR116" s="7" t="inlineStr">
        <is>
          <t>.</t>
        </is>
      </c>
      <c r="BA116" s="7" t="inlineStr">
        <is>
          <t>.</t>
        </is>
      </c>
      <c r="BB116" s="9">
        <f>SUM(L$4:L$1569)/COUNTA(A$4:A$1569)</f>
        <v/>
      </c>
      <c r="BC116" s="9">
        <f>SUM(M$4:M$1569)/COUNTA(A$4:A$1569)</f>
        <v/>
      </c>
      <c r="BD116" s="9">
        <f>SUM(N$4:N$1569)/COUNTA(A$4:A$1569)</f>
        <v/>
      </c>
      <c r="BE116" s="9">
        <f>SUM(O$4:O$1569)/COUNTA(A$4:A$1569)</f>
        <v/>
      </c>
      <c r="BF116" s="9">
        <f>SUM(P$4:P$1569)/COUNTA(A$4:A$1569)</f>
        <v/>
      </c>
      <c r="BG116" s="9">
        <f>SUM(Q$4:Q$1569)/COUNTA(A$4:A$1569)</f>
        <v/>
      </c>
      <c r="BH116" s="9">
        <f>SUM(R$4:R$1569)/COUNTA(A$4:A$1569)</f>
        <v/>
      </c>
      <c r="BI116" s="9">
        <f>SUM(S$4:S$1569)/COUNTA(A$4:A$1569)</f>
        <v/>
      </c>
      <c r="BJ116" s="9">
        <f>SUM(T$4:T$1569)/COUNTA(A$4:A$1569)</f>
        <v/>
      </c>
      <c r="BK116" s="9">
        <f>SUM(U$4:U$1569)/COUNTA(A$4:A$1569)</f>
        <v/>
      </c>
      <c r="BL116" s="9">
        <f>SUM(V$4:V$1569)/COUNTA(A$4:A$1569)</f>
        <v/>
      </c>
      <c r="BM116" s="9">
        <f>SUM(W$4:W$1569)/COUNTA(A$4:A$1569)</f>
        <v/>
      </c>
      <c r="BN116" s="9">
        <f>SUM(X$4:X$1569)/COUNTA(A$4:A$1569)</f>
        <v/>
      </c>
      <c r="BO116" s="7" t="inlineStr">
        <is>
          <t>.</t>
        </is>
      </c>
      <c r="BP116" s="9">
        <f>IF(Z116&gt;=BB116,0,IFERROR(BB116+(SUMPRODUCT((Z$4:Z$1569&gt;=BB$4:BB$1569)*(Z$4:Z$1569-BB$4:BB$1569))/MAX(1,COUNTIF(Z$4:Z$1569,"&lt;"&amp;BB116+0.01))),BB116))</f>
        <v/>
      </c>
      <c r="BQ116" s="9">
        <f>IF(AA116&gt;=BC116,0,IFERROR(BC116+SUMPRODUCT((AA$4:AA$1569&gt;=BC$4:BC$1569)*(AA$4:AA$1569-BC$4:BC$1569))/MAX(1,COUNTIF(AA$4:AA$1569,"&lt;"&amp;BC116+0.01)),BC116))</f>
        <v/>
      </c>
      <c r="BR116" s="9">
        <f>IF(AB116&gt;=BD116,0,IFERROR(BD116+SUMPRODUCT((AB$4:AB$1569&gt;=BD$4:BD$1569)*(AB$4:AB$1569-BD$4:BD$1569))/MAX(1,COUNTIF(AB$4:AB$1569,"&lt;"&amp;BD116+0.01)),BD116))</f>
        <v/>
      </c>
      <c r="BS116" s="9">
        <f>IF(AC116&gt;=BE116,0,IFERROR(BE116+SUMPRODUCT((AC$4:AC$1569&gt;=BE$4:BE$1569)*(AC$4:AC$1569-BE$4:BE$1569))/MAX(1,COUNTIF(AC$4:AC$1569,"&lt;"&amp;BE116+0.01)),BE116))</f>
        <v/>
      </c>
      <c r="BT116" s="9">
        <f>IF(AD116&gt;=BF116,0,IFERROR(BF116+SUMPRODUCT((AD$4:AD$1569&gt;=BF$4:BF$1569)*(AD$4:AD$1569-BF$4:BF$1569))/MAX(1,COUNTIF(AD$4:AD$1569,"&lt;"&amp;BF116+0.01)),BF116))</f>
        <v/>
      </c>
      <c r="BU116" s="9">
        <f>IF(AE116&gt;=BG116,0,IFERROR(BG116+SUMPRODUCT((AE$4:AE$1569&gt;=BG$4:BG$1569)*(AE$4:AE$1569-BG$4:BG$1569))/MAX(1,COUNTIF(AE$4:AE$1569,"&lt;"&amp;BG116+0.01)),BG116))</f>
        <v/>
      </c>
      <c r="BV116" s="9">
        <f>IF(AF116&gt;=BH116,0,IFERROR(BH116+SUMPRODUCT((AF$4:AF$1569&gt;=BH$4:BH$1569)*(AF$4:AF$1569-BH$4:BH$1569))/MAX(1,COUNTIF(AF$4:AF$1569,"&lt;"&amp;BH116+0.01)),BH116))</f>
        <v/>
      </c>
      <c r="BW116" s="9">
        <f>IF(AG116&gt;=BI116,0,IFERROR(BI116+SUMPRODUCT((AG$4:AG$1569&gt;=BI$4:BI$1569)*(AG$4:AG$1569-BI$4:BI$1569))/MAX(1,COUNTIF(AG$4:AG$1569,"&lt;"&amp;BI116+0.01)),BI116))</f>
        <v/>
      </c>
      <c r="BX116" s="9">
        <f>IF(AH116&gt;=BJ116,0,IFERROR(BJ116+SUMPRODUCT((AH$4:AH$1569&gt;=BJ$4:BJ$1569)*(AH$4:AH$1569-BJ$4:BJ$1569))/MAX(1,COUNTIF(AH$4:AH$1569,"&lt;"&amp;BJ116+0.01)),BJ116))</f>
        <v/>
      </c>
      <c r="BY116" s="9">
        <f>IF(AI116&gt;=BK116,0,IFERROR(BK116+SUMPRODUCT((AI$4:AI$1569&gt;=BK$4:BK$1569)*(AI$4:AI$1569-BK$4:BK$1569))/MAX(1,COUNTIF(AI$4:AI$1569,"&lt;"&amp;BK116+0.01)),BK116))</f>
        <v/>
      </c>
      <c r="BZ116" s="9">
        <f>IF(AJ116&gt;=BL116,0,IFERROR(BL116+SUMPRODUCT((AJ$4:AJ$1569&gt;=BL$4:BL$1569)*(AJ$4:AJ$1569-BL$4:BL$1569))/MAX(1,COUNTIF(AJ$4:AJ$1569,"&lt;"&amp;BL116+0.01)),BL116))</f>
        <v/>
      </c>
      <c r="CA116" s="9">
        <f>IF(AK116&gt;=BM116,0,IFERROR(BM116+SUMPRODUCT((AK$4:AK$1569&gt;=BM$4:BM$1569)*(AK$4:AK$1569-BM$4:BM$1569))/MAX(1,COUNTIF(AK$4:AK$1569,"&lt;"&amp;BM116+0.01)),BM116))</f>
        <v/>
      </c>
      <c r="CB116" s="9">
        <f>IF(AL116&gt;=BN116,0,IFERROR(BN116+SUMPRODUCT((AL$4:AL$1569&gt;=BN$4:BN$1569)*(AL$4:AL$1569-BN$4:BN$1569))/MAX(1,COUNTIF(AL$4:AL$1569,"&lt;"&amp;BN116+0.01)),BN116))</f>
        <v/>
      </c>
      <c r="CC116" s="5">
        <f>IF(AO116="🟢","VERDE",IF(AO116="🟡","AMARELO",IF(AO116="🟠","VERMELHO",IF(AO116="🔴","VERMELHO","ROXO"))))</f>
        <v/>
      </c>
      <c r="CD116" s="5" t="inlineStr">
        <is>
          <t>🌎 REGIÕES</t>
        </is>
      </c>
      <c r="CE116" s="5" t="inlineStr">
        <is>
          <t>SEM REDE</t>
        </is>
      </c>
    </row>
    <row r="117">
      <c r="A117" s="5" t="inlineStr">
        <is>
          <t>48391847000170</t>
        </is>
      </c>
      <c r="B117" s="5" t="inlineStr">
        <is>
          <t>EMPORIO TRIBO ALDEIA VERDE</t>
        </is>
      </c>
      <c r="C117" s="5" t="inlineStr">
        <is>
          <t>06 - SEM GRUPO</t>
        </is>
      </c>
      <c r="D117" s="5" t="inlineStr">
        <is>
          <t>LARISSA PADILHA</t>
        </is>
      </c>
      <c r="E117" s="5" t="inlineStr">
        <is>
          <t>GO</t>
        </is>
      </c>
      <c r="F117" s="5">
        <f>IFERROR(VLOOKUP(C117,$AS$4:$AT$25,2,FALSE),"")</f>
        <v/>
      </c>
      <c r="G117" s="6">
        <f>IFERROR(VLOOKUP(C117,$AS$4:$AX$25,6,FALSE),"")</f>
        <v/>
      </c>
      <c r="H117" s="5">
        <f>IFERROR(VLOOKUP(C117,$AS$4:$AY$25,7,FALSE),"")</f>
        <v/>
      </c>
      <c r="I117" s="5">
        <f>IFERROR(VLOOKUP(C117,$AS$4:$AZ$25,8,FALSE),"")</f>
        <v/>
      </c>
      <c r="J117" s="7" t="inlineStr">
        <is>
          <t>.</t>
        </is>
      </c>
      <c r="K117" s="5" t="inlineStr">
        <is>
          <t>CENTRO OESTE</t>
        </is>
      </c>
      <c r="L117" s="8" t="n">
        <v>1494.339622641509</v>
      </c>
      <c r="M117" s="9" t="n">
        <v>124.5283018867924</v>
      </c>
      <c r="N117" s="9" t="n">
        <v>124.5283018867924</v>
      </c>
      <c r="O117" s="9" t="n">
        <v>124.5283018867924</v>
      </c>
      <c r="P117" s="9" t="n">
        <v>124.5283018867924</v>
      </c>
      <c r="Q117" s="9" t="n">
        <v>124.5283018867924</v>
      </c>
      <c r="R117" s="9" t="n">
        <v>124.5283018867924</v>
      </c>
      <c r="S117" s="9" t="n">
        <v>124.5283018867924</v>
      </c>
      <c r="T117" s="9" t="n">
        <v>124.5283018867924</v>
      </c>
      <c r="U117" s="9" t="n">
        <v>124.5283018867924</v>
      </c>
      <c r="V117" s="9" t="n">
        <v>124.5283018867924</v>
      </c>
      <c r="W117" s="9" t="n">
        <v>124.5283018867924</v>
      </c>
      <c r="X117" s="9" t="n">
        <v>124.5283018867924</v>
      </c>
      <c r="Y117" s="7" t="inlineStr">
        <is>
          <t>.</t>
        </is>
      </c>
      <c r="Z117" s="8">
        <f>SUM(AA117:AL117)</f>
        <v/>
      </c>
      <c r="AA117" s="9" t="n">
        <v>0</v>
      </c>
      <c r="AB117" s="9" t="n">
        <v>0</v>
      </c>
      <c r="AC117" s="9" t="n">
        <v>0</v>
      </c>
      <c r="AD117" s="9" t="n">
        <v>0</v>
      </c>
      <c r="AE117" s="9" t="n">
        <v>0</v>
      </c>
      <c r="AF117" s="9" t="n">
        <v>0</v>
      </c>
      <c r="AG117" s="9" t="n">
        <v>0</v>
      </c>
      <c r="AH117" s="9" t="n">
        <v>0</v>
      </c>
      <c r="AI117" s="9" t="n">
        <v>2021.53</v>
      </c>
      <c r="AJ117" s="9" t="n">
        <v>0</v>
      </c>
      <c r="AK117" s="9" t="n">
        <v>2019.12</v>
      </c>
      <c r="AL117" s="9" t="n">
        <v>0</v>
      </c>
      <c r="AM117" s="7" t="inlineStr">
        <is>
          <t>.</t>
        </is>
      </c>
      <c r="AN117" s="6">
        <f>IF(L117=0,0,Z117/L117)</f>
        <v/>
      </c>
      <c r="AO117" s="5">
        <f>IF(AN117="","",IF(AN117&gt;=0.9,"🟢",IF(AN117&gt;=0.7,"🟡",IF(AN117&gt;=0.5,"🟠","🔴"))))</f>
        <v/>
      </c>
      <c r="AP117" s="9">
        <f>IF(L117=0,0,L117-Z117)</f>
        <v/>
      </c>
      <c r="AQ117" s="5">
        <f>IF(Z117=0,"",RANK(Z117,Z$4:Z$1569,0))</f>
        <v/>
      </c>
      <c r="AR117" s="7" t="inlineStr">
        <is>
          <t>.</t>
        </is>
      </c>
      <c r="BA117" s="7" t="inlineStr">
        <is>
          <t>.</t>
        </is>
      </c>
      <c r="BB117" s="9">
        <f>SUM(L$4:L$1569)/COUNTA(A$4:A$1569)</f>
        <v/>
      </c>
      <c r="BC117" s="9">
        <f>SUM(M$4:M$1569)/COUNTA(A$4:A$1569)</f>
        <v/>
      </c>
      <c r="BD117" s="9">
        <f>SUM(N$4:N$1569)/COUNTA(A$4:A$1569)</f>
        <v/>
      </c>
      <c r="BE117" s="9">
        <f>SUM(O$4:O$1569)/COUNTA(A$4:A$1569)</f>
        <v/>
      </c>
      <c r="BF117" s="9">
        <f>SUM(P$4:P$1569)/COUNTA(A$4:A$1569)</f>
        <v/>
      </c>
      <c r="BG117" s="9">
        <f>SUM(Q$4:Q$1569)/COUNTA(A$4:A$1569)</f>
        <v/>
      </c>
      <c r="BH117" s="9">
        <f>SUM(R$4:R$1569)/COUNTA(A$4:A$1569)</f>
        <v/>
      </c>
      <c r="BI117" s="9">
        <f>SUM(S$4:S$1569)/COUNTA(A$4:A$1569)</f>
        <v/>
      </c>
      <c r="BJ117" s="9">
        <f>SUM(T$4:T$1569)/COUNTA(A$4:A$1569)</f>
        <v/>
      </c>
      <c r="BK117" s="9">
        <f>SUM(U$4:U$1569)/COUNTA(A$4:A$1569)</f>
        <v/>
      </c>
      <c r="BL117" s="9">
        <f>SUM(V$4:V$1569)/COUNTA(A$4:A$1569)</f>
        <v/>
      </c>
      <c r="BM117" s="9">
        <f>SUM(W$4:W$1569)/COUNTA(A$4:A$1569)</f>
        <v/>
      </c>
      <c r="BN117" s="9">
        <f>SUM(X$4:X$1569)/COUNTA(A$4:A$1569)</f>
        <v/>
      </c>
      <c r="BO117" s="7" t="inlineStr">
        <is>
          <t>.</t>
        </is>
      </c>
      <c r="BP117" s="9">
        <f>IF(Z117&gt;=BB117,0,IFERROR(BB117+(SUMPRODUCT((Z$4:Z$1569&gt;=BB$4:BB$1569)*(Z$4:Z$1569-BB$4:BB$1569))/MAX(1,COUNTIF(Z$4:Z$1569,"&lt;"&amp;BB117+0.01))),BB117))</f>
        <v/>
      </c>
      <c r="BQ117" s="9">
        <f>IF(AA117&gt;=BC117,0,IFERROR(BC117+SUMPRODUCT((AA$4:AA$1569&gt;=BC$4:BC$1569)*(AA$4:AA$1569-BC$4:BC$1569))/MAX(1,COUNTIF(AA$4:AA$1569,"&lt;"&amp;BC117+0.01)),BC117))</f>
        <v/>
      </c>
      <c r="BR117" s="9">
        <f>IF(AB117&gt;=BD117,0,IFERROR(BD117+SUMPRODUCT((AB$4:AB$1569&gt;=BD$4:BD$1569)*(AB$4:AB$1569-BD$4:BD$1569))/MAX(1,COUNTIF(AB$4:AB$1569,"&lt;"&amp;BD117+0.01)),BD117))</f>
        <v/>
      </c>
      <c r="BS117" s="9">
        <f>IF(AC117&gt;=BE117,0,IFERROR(BE117+SUMPRODUCT((AC$4:AC$1569&gt;=BE$4:BE$1569)*(AC$4:AC$1569-BE$4:BE$1569))/MAX(1,COUNTIF(AC$4:AC$1569,"&lt;"&amp;BE117+0.01)),BE117))</f>
        <v/>
      </c>
      <c r="BT117" s="9">
        <f>IF(AD117&gt;=BF117,0,IFERROR(BF117+SUMPRODUCT((AD$4:AD$1569&gt;=BF$4:BF$1569)*(AD$4:AD$1569-BF$4:BF$1569))/MAX(1,COUNTIF(AD$4:AD$1569,"&lt;"&amp;BF117+0.01)),BF117))</f>
        <v/>
      </c>
      <c r="BU117" s="9">
        <f>IF(AE117&gt;=BG117,0,IFERROR(BG117+SUMPRODUCT((AE$4:AE$1569&gt;=BG$4:BG$1569)*(AE$4:AE$1569-BG$4:BG$1569))/MAX(1,COUNTIF(AE$4:AE$1569,"&lt;"&amp;BG117+0.01)),BG117))</f>
        <v/>
      </c>
      <c r="BV117" s="9">
        <f>IF(AF117&gt;=BH117,0,IFERROR(BH117+SUMPRODUCT((AF$4:AF$1569&gt;=BH$4:BH$1569)*(AF$4:AF$1569-BH$4:BH$1569))/MAX(1,COUNTIF(AF$4:AF$1569,"&lt;"&amp;BH117+0.01)),BH117))</f>
        <v/>
      </c>
      <c r="BW117" s="9">
        <f>IF(AG117&gt;=BI117,0,IFERROR(BI117+SUMPRODUCT((AG$4:AG$1569&gt;=BI$4:BI$1569)*(AG$4:AG$1569-BI$4:BI$1569))/MAX(1,COUNTIF(AG$4:AG$1569,"&lt;"&amp;BI117+0.01)),BI117))</f>
        <v/>
      </c>
      <c r="BX117" s="9">
        <f>IF(AH117&gt;=BJ117,0,IFERROR(BJ117+SUMPRODUCT((AH$4:AH$1569&gt;=BJ$4:BJ$1569)*(AH$4:AH$1569-BJ$4:BJ$1569))/MAX(1,COUNTIF(AH$4:AH$1569,"&lt;"&amp;BJ117+0.01)),BJ117))</f>
        <v/>
      </c>
      <c r="BY117" s="9">
        <f>IF(AI117&gt;=BK117,0,IFERROR(BK117+SUMPRODUCT((AI$4:AI$1569&gt;=BK$4:BK$1569)*(AI$4:AI$1569-BK$4:BK$1569))/MAX(1,COUNTIF(AI$4:AI$1569,"&lt;"&amp;BK117+0.01)),BK117))</f>
        <v/>
      </c>
      <c r="BZ117" s="9">
        <f>IF(AJ117&gt;=BL117,0,IFERROR(BL117+SUMPRODUCT((AJ$4:AJ$1569&gt;=BL$4:BL$1569)*(AJ$4:AJ$1569-BL$4:BL$1569))/MAX(1,COUNTIF(AJ$4:AJ$1569,"&lt;"&amp;BL117+0.01)),BL117))</f>
        <v/>
      </c>
      <c r="CA117" s="9">
        <f>IF(AK117&gt;=BM117,0,IFERROR(BM117+SUMPRODUCT((AK$4:AK$1569&gt;=BM$4:BM$1569)*(AK$4:AK$1569-BM$4:BM$1569))/MAX(1,COUNTIF(AK$4:AK$1569,"&lt;"&amp;BM117+0.01)),BM117))</f>
        <v/>
      </c>
      <c r="CB117" s="9">
        <f>IF(AL117&gt;=BN117,0,IFERROR(BN117+SUMPRODUCT((AL$4:AL$1569&gt;=BN$4:BN$1569)*(AL$4:AL$1569-BN$4:BN$1569))/MAX(1,COUNTIF(AL$4:AL$1569,"&lt;"&amp;BN117+0.01)),BN117))</f>
        <v/>
      </c>
      <c r="CC117" s="5">
        <f>IF(AO117="🟢","VERDE",IF(AO117="🟡","AMARELO",IF(AO117="🟠","VERMELHO",IF(AO117="🔴","VERMELHO","ROXO"))))</f>
        <v/>
      </c>
      <c r="CD117" s="5" t="inlineStr">
        <is>
          <t>🌎 REGIÕES</t>
        </is>
      </c>
      <c r="CE117" s="5" t="inlineStr">
        <is>
          <t>SEM REDE</t>
        </is>
      </c>
    </row>
    <row r="118">
      <c r="A118" s="5" t="inlineStr">
        <is>
          <t>58363567000102</t>
        </is>
      </c>
      <c r="B118" s="5" t="inlineStr">
        <is>
          <t>CSJ BRASIL ALIMENTOS LTDA</t>
        </is>
      </c>
      <c r="C118" s="5" t="inlineStr">
        <is>
          <t>06 - INTERNA - CIA DA SAUDE</t>
        </is>
      </c>
      <c r="D118" s="5" t="inlineStr">
        <is>
          <t>JULIO GADRET</t>
        </is>
      </c>
      <c r="E118" s="5" t="inlineStr">
        <is>
          <t>SC</t>
        </is>
      </c>
      <c r="F118" s="5">
        <f>IFERROR(VLOOKUP(C118,$AS$4:$AT$25,2,FALSE),"")</f>
        <v/>
      </c>
      <c r="G118" s="6">
        <f>IFERROR(VLOOKUP(C118,$AS$4:$AX$25,6,FALSE),"")</f>
        <v/>
      </c>
      <c r="H118" s="5">
        <f>IFERROR(VLOOKUP(C118,$AS$4:$AY$25,7,FALSE),"")</f>
        <v/>
      </c>
      <c r="I118" s="5">
        <f>IFERROR(VLOOKUP(C118,$AS$4:$AZ$25,8,FALSE),"")</f>
        <v/>
      </c>
      <c r="J118" s="7" t="inlineStr">
        <is>
          <t>.</t>
        </is>
      </c>
      <c r="K118" s="5" t="inlineStr">
        <is>
          <t>NACIONAL</t>
        </is>
      </c>
      <c r="L118" s="8" t="n">
        <v>10875</v>
      </c>
      <c r="M118" s="9" t="n">
        <v>729.1666666666666</v>
      </c>
      <c r="N118" s="9" t="n">
        <v>770.8333333333334</v>
      </c>
      <c r="O118" s="9" t="n">
        <v>791.6666666666666</v>
      </c>
      <c r="P118" s="9" t="n">
        <v>833.3333333333334</v>
      </c>
      <c r="Q118" s="9" t="n">
        <v>854.1666666666666</v>
      </c>
      <c r="R118" s="9" t="n">
        <v>895.8333333333334</v>
      </c>
      <c r="S118" s="9" t="n">
        <v>916.6666666666666</v>
      </c>
      <c r="T118" s="9" t="n">
        <v>958.3333333333334</v>
      </c>
      <c r="U118" s="9" t="n">
        <v>979.1666666666666</v>
      </c>
      <c r="V118" s="9" t="n">
        <v>1020.833333333333</v>
      </c>
      <c r="W118" s="9" t="n">
        <v>1041.666666666667</v>
      </c>
      <c r="X118" s="9" t="n">
        <v>1083.333333333333</v>
      </c>
      <c r="Y118" s="7" t="inlineStr">
        <is>
          <t>.</t>
        </is>
      </c>
      <c r="Z118" s="8">
        <f>SUM(AA118:AL118)</f>
        <v/>
      </c>
      <c r="AA118" s="9" t="n">
        <v>0</v>
      </c>
      <c r="AB118" s="9" t="n">
        <v>0</v>
      </c>
      <c r="AC118" s="9" t="n">
        <v>0</v>
      </c>
      <c r="AD118" s="9" t="n">
        <v>0</v>
      </c>
      <c r="AE118" s="9" t="n">
        <v>0</v>
      </c>
      <c r="AF118" s="9" t="n">
        <v>0</v>
      </c>
      <c r="AG118" s="9" t="n">
        <v>0</v>
      </c>
      <c r="AH118" s="9" t="n">
        <v>0</v>
      </c>
      <c r="AI118" s="9" t="n">
        <v>2710.89</v>
      </c>
      <c r="AJ118" s="9" t="n">
        <v>1330.13</v>
      </c>
      <c r="AK118" s="9" t="n">
        <v>0</v>
      </c>
      <c r="AL118" s="9" t="n">
        <v>0</v>
      </c>
      <c r="AM118" s="7" t="inlineStr">
        <is>
          <t>.</t>
        </is>
      </c>
      <c r="AN118" s="6">
        <f>IF(L118=0,0,Z118/L118)</f>
        <v/>
      </c>
      <c r="AO118" s="5">
        <f>IF(AN118="","",IF(AN118&gt;=0.9,"🟢",IF(AN118&gt;=0.7,"🟡",IF(AN118&gt;=0.5,"🟠","🔴"))))</f>
        <v/>
      </c>
      <c r="AP118" s="9">
        <f>IF(L118=0,0,L118-Z118)</f>
        <v/>
      </c>
      <c r="AQ118" s="5">
        <f>IF(Z118=0,"",RANK(Z118,Z$4:Z$1569,0))</f>
        <v/>
      </c>
      <c r="AR118" s="7" t="inlineStr">
        <is>
          <t>.</t>
        </is>
      </c>
      <c r="BA118" s="7" t="inlineStr">
        <is>
          <t>.</t>
        </is>
      </c>
      <c r="BB118" s="9">
        <f>SUM(L$4:L$1569)/COUNTA(A$4:A$1569)</f>
        <v/>
      </c>
      <c r="BC118" s="9">
        <f>SUM(M$4:M$1569)/COUNTA(A$4:A$1569)</f>
        <v/>
      </c>
      <c r="BD118" s="9">
        <f>SUM(N$4:N$1569)/COUNTA(A$4:A$1569)</f>
        <v/>
      </c>
      <c r="BE118" s="9">
        <f>SUM(O$4:O$1569)/COUNTA(A$4:A$1569)</f>
        <v/>
      </c>
      <c r="BF118" s="9">
        <f>SUM(P$4:P$1569)/COUNTA(A$4:A$1569)</f>
        <v/>
      </c>
      <c r="BG118" s="9">
        <f>SUM(Q$4:Q$1569)/COUNTA(A$4:A$1569)</f>
        <v/>
      </c>
      <c r="BH118" s="9">
        <f>SUM(R$4:R$1569)/COUNTA(A$4:A$1569)</f>
        <v/>
      </c>
      <c r="BI118" s="9">
        <f>SUM(S$4:S$1569)/COUNTA(A$4:A$1569)</f>
        <v/>
      </c>
      <c r="BJ118" s="9">
        <f>SUM(T$4:T$1569)/COUNTA(A$4:A$1569)</f>
        <v/>
      </c>
      <c r="BK118" s="9">
        <f>SUM(U$4:U$1569)/COUNTA(A$4:A$1569)</f>
        <v/>
      </c>
      <c r="BL118" s="9">
        <f>SUM(V$4:V$1569)/COUNTA(A$4:A$1569)</f>
        <v/>
      </c>
      <c r="BM118" s="9">
        <f>SUM(W$4:W$1569)/COUNTA(A$4:A$1569)</f>
        <v/>
      </c>
      <c r="BN118" s="9">
        <f>SUM(X$4:X$1569)/COUNTA(A$4:A$1569)</f>
        <v/>
      </c>
      <c r="BO118" s="7" t="inlineStr">
        <is>
          <t>.</t>
        </is>
      </c>
      <c r="BP118" s="9">
        <f>IF(Z118&gt;=BB118,0,IFERROR(BB118+(SUMPRODUCT((Z$4:Z$1569&gt;=BB$4:BB$1569)*(Z$4:Z$1569-BB$4:BB$1569))/MAX(1,COUNTIF(Z$4:Z$1569,"&lt;"&amp;BB118+0.01))),BB118))</f>
        <v/>
      </c>
      <c r="BQ118" s="9">
        <f>IF(AA118&gt;=BC118,0,IFERROR(BC118+SUMPRODUCT((AA$4:AA$1569&gt;=BC$4:BC$1569)*(AA$4:AA$1569-BC$4:BC$1569))/MAX(1,COUNTIF(AA$4:AA$1569,"&lt;"&amp;BC118+0.01)),BC118))</f>
        <v/>
      </c>
      <c r="BR118" s="9">
        <f>IF(AB118&gt;=BD118,0,IFERROR(BD118+SUMPRODUCT((AB$4:AB$1569&gt;=BD$4:BD$1569)*(AB$4:AB$1569-BD$4:BD$1569))/MAX(1,COUNTIF(AB$4:AB$1569,"&lt;"&amp;BD118+0.01)),BD118))</f>
        <v/>
      </c>
      <c r="BS118" s="9">
        <f>IF(AC118&gt;=BE118,0,IFERROR(BE118+SUMPRODUCT((AC$4:AC$1569&gt;=BE$4:BE$1569)*(AC$4:AC$1569-BE$4:BE$1569))/MAX(1,COUNTIF(AC$4:AC$1569,"&lt;"&amp;BE118+0.01)),BE118))</f>
        <v/>
      </c>
      <c r="BT118" s="9">
        <f>IF(AD118&gt;=BF118,0,IFERROR(BF118+SUMPRODUCT((AD$4:AD$1569&gt;=BF$4:BF$1569)*(AD$4:AD$1569-BF$4:BF$1569))/MAX(1,COUNTIF(AD$4:AD$1569,"&lt;"&amp;BF118+0.01)),BF118))</f>
        <v/>
      </c>
      <c r="BU118" s="9">
        <f>IF(AE118&gt;=BG118,0,IFERROR(BG118+SUMPRODUCT((AE$4:AE$1569&gt;=BG$4:BG$1569)*(AE$4:AE$1569-BG$4:BG$1569))/MAX(1,COUNTIF(AE$4:AE$1569,"&lt;"&amp;BG118+0.01)),BG118))</f>
        <v/>
      </c>
      <c r="BV118" s="9">
        <f>IF(AF118&gt;=BH118,0,IFERROR(BH118+SUMPRODUCT((AF$4:AF$1569&gt;=BH$4:BH$1569)*(AF$4:AF$1569-BH$4:BH$1569))/MAX(1,COUNTIF(AF$4:AF$1569,"&lt;"&amp;BH118+0.01)),BH118))</f>
        <v/>
      </c>
      <c r="BW118" s="9">
        <f>IF(AG118&gt;=BI118,0,IFERROR(BI118+SUMPRODUCT((AG$4:AG$1569&gt;=BI$4:BI$1569)*(AG$4:AG$1569-BI$4:BI$1569))/MAX(1,COUNTIF(AG$4:AG$1569,"&lt;"&amp;BI118+0.01)),BI118))</f>
        <v/>
      </c>
      <c r="BX118" s="9">
        <f>IF(AH118&gt;=BJ118,0,IFERROR(BJ118+SUMPRODUCT((AH$4:AH$1569&gt;=BJ$4:BJ$1569)*(AH$4:AH$1569-BJ$4:BJ$1569))/MAX(1,COUNTIF(AH$4:AH$1569,"&lt;"&amp;BJ118+0.01)),BJ118))</f>
        <v/>
      </c>
      <c r="BY118" s="9">
        <f>IF(AI118&gt;=BK118,0,IFERROR(BK118+SUMPRODUCT((AI$4:AI$1569&gt;=BK$4:BK$1569)*(AI$4:AI$1569-BK$4:BK$1569))/MAX(1,COUNTIF(AI$4:AI$1569,"&lt;"&amp;BK118+0.01)),BK118))</f>
        <v/>
      </c>
      <c r="BZ118" s="9">
        <f>IF(AJ118&gt;=BL118,0,IFERROR(BL118+SUMPRODUCT((AJ$4:AJ$1569&gt;=BL$4:BL$1569)*(AJ$4:AJ$1569-BL$4:BL$1569))/MAX(1,COUNTIF(AJ$4:AJ$1569,"&lt;"&amp;BL118+0.01)),BL118))</f>
        <v/>
      </c>
      <c r="CA118" s="9">
        <f>IF(AK118&gt;=BM118,0,IFERROR(BM118+SUMPRODUCT((AK$4:AK$1569&gt;=BM$4:BM$1569)*(AK$4:AK$1569-BM$4:BM$1569))/MAX(1,COUNTIF(AK$4:AK$1569,"&lt;"&amp;BM118+0.01)),BM118))</f>
        <v/>
      </c>
      <c r="CB118" s="9">
        <f>IF(AL118&gt;=BN118,0,IFERROR(BN118+SUMPRODUCT((AL$4:AL$1569&gt;=BN$4:BN$1569)*(AL$4:AL$1569-BN$4:BN$1569))/MAX(1,COUNTIF(AL$4:AL$1569,"&lt;"&amp;BN118+0.01)),BN118))</f>
        <v/>
      </c>
      <c r="CC118" s="5">
        <f>IF(AO118="🟢","VERDE",IF(AO118="🟡","AMARELO",IF(AO118="🟠","VERMELHO",IF(AO118="🔴","VERMELHO","ROXO"))))</f>
        <v/>
      </c>
      <c r="CD118" s="5" t="inlineStr">
        <is>
          <t>🏢 REDES</t>
        </is>
      </c>
      <c r="CE118" s="5" t="inlineStr">
        <is>
          <t>CIA DA SAUDE</t>
        </is>
      </c>
    </row>
    <row r="119">
      <c r="A119" s="5" t="inlineStr">
        <is>
          <t>31727331000151</t>
        </is>
      </c>
      <c r="B119" s="5" t="inlineStr">
        <is>
          <t>PIQUINIQUE FRESH FOOD LTDA</t>
        </is>
      </c>
      <c r="C119" s="5" t="inlineStr">
        <is>
          <t>06 - SEM GRUPO</t>
        </is>
      </c>
      <c r="D119" s="5" t="inlineStr">
        <is>
          <t>HEMANUELE DITZEL (MANU)</t>
        </is>
      </c>
      <c r="E119" s="5" t="inlineStr">
        <is>
          <t>PR</t>
        </is>
      </c>
      <c r="F119" s="5">
        <f>IFERROR(VLOOKUP(C119,$AS$4:$AT$25,2,FALSE),"")</f>
        <v/>
      </c>
      <c r="G119" s="6">
        <f>IFERROR(VLOOKUP(C119,$AS$4:$AX$25,6,FALSE),"")</f>
        <v/>
      </c>
      <c r="H119" s="5">
        <f>IFERROR(VLOOKUP(C119,$AS$4:$AY$25,7,FALSE),"")</f>
        <v/>
      </c>
      <c r="I119" s="5">
        <f>IFERROR(VLOOKUP(C119,$AS$4:$AZ$25,8,FALSE),"")</f>
        <v/>
      </c>
      <c r="J119" s="7" t="inlineStr">
        <is>
          <t>.</t>
        </is>
      </c>
      <c r="K119" s="5" t="inlineStr">
        <is>
          <t>SUL</t>
        </is>
      </c>
      <c r="L119" s="8" t="n">
        <v>1613.793103448276</v>
      </c>
      <c r="M119" s="9" t="n">
        <v>124.1379310344828</v>
      </c>
      <c r="N119" s="9" t="n">
        <v>124.1379310344828</v>
      </c>
      <c r="O119" s="9" t="n">
        <v>129.3103448275862</v>
      </c>
      <c r="P119" s="9" t="n">
        <v>129.3103448275862</v>
      </c>
      <c r="Q119" s="9" t="n">
        <v>129.3103448275862</v>
      </c>
      <c r="R119" s="9" t="n">
        <v>134.4827586206897</v>
      </c>
      <c r="S119" s="9" t="n">
        <v>134.4827586206897</v>
      </c>
      <c r="T119" s="9" t="n">
        <v>139.6551724137931</v>
      </c>
      <c r="U119" s="9" t="n">
        <v>139.6551724137931</v>
      </c>
      <c r="V119" s="9" t="n">
        <v>139.6551724137931</v>
      </c>
      <c r="W119" s="9" t="n">
        <v>144.8275862068965</v>
      </c>
      <c r="X119" s="9" t="n">
        <v>144.8275862068965</v>
      </c>
      <c r="Y119" s="7" t="inlineStr">
        <is>
          <t>.</t>
        </is>
      </c>
      <c r="Z119" s="8">
        <f>SUM(AA119:AL119)</f>
        <v/>
      </c>
      <c r="AA119" s="9" t="n">
        <v>1104</v>
      </c>
      <c r="AB119" s="9" t="n">
        <v>0</v>
      </c>
      <c r="AC119" s="9" t="n">
        <v>0</v>
      </c>
      <c r="AD119" s="9" t="n">
        <v>0</v>
      </c>
      <c r="AE119" s="9" t="n">
        <v>0</v>
      </c>
      <c r="AF119" s="9" t="n">
        <v>0</v>
      </c>
      <c r="AG119" s="9" t="n">
        <v>1146.03</v>
      </c>
      <c r="AH119" s="9" t="n">
        <v>0</v>
      </c>
      <c r="AI119" s="9" t="n">
        <v>0</v>
      </c>
      <c r="AJ119" s="9" t="n">
        <v>1255.68</v>
      </c>
      <c r="AK119" s="9" t="n">
        <v>0</v>
      </c>
      <c r="AL119" s="9" t="n">
        <v>1118.86</v>
      </c>
      <c r="AM119" s="7" t="inlineStr">
        <is>
          <t>.</t>
        </is>
      </c>
      <c r="AN119" s="6">
        <f>IF(L119=0,0,Z119/L119)</f>
        <v/>
      </c>
      <c r="AO119" s="5">
        <f>IF(AN119="","",IF(AN119&gt;=0.9,"🟢",IF(AN119&gt;=0.7,"🟡",IF(AN119&gt;=0.5,"🟠","🔴"))))</f>
        <v/>
      </c>
      <c r="AP119" s="9">
        <f>IF(L119=0,0,L119-Z119)</f>
        <v/>
      </c>
      <c r="AQ119" s="5">
        <f>IF(Z119=0,"",RANK(Z119,Z$4:Z$1569,0))</f>
        <v/>
      </c>
      <c r="AR119" s="7" t="inlineStr">
        <is>
          <t>.</t>
        </is>
      </c>
      <c r="BA119" s="7" t="inlineStr">
        <is>
          <t>.</t>
        </is>
      </c>
      <c r="BB119" s="9">
        <f>SUM(L$4:L$1569)/COUNTA(A$4:A$1569)</f>
        <v/>
      </c>
      <c r="BC119" s="9">
        <f>SUM(M$4:M$1569)/COUNTA(A$4:A$1569)</f>
        <v/>
      </c>
      <c r="BD119" s="9">
        <f>SUM(N$4:N$1569)/COUNTA(A$4:A$1569)</f>
        <v/>
      </c>
      <c r="BE119" s="9">
        <f>SUM(O$4:O$1569)/COUNTA(A$4:A$1569)</f>
        <v/>
      </c>
      <c r="BF119" s="9">
        <f>SUM(P$4:P$1569)/COUNTA(A$4:A$1569)</f>
        <v/>
      </c>
      <c r="BG119" s="9">
        <f>SUM(Q$4:Q$1569)/COUNTA(A$4:A$1569)</f>
        <v/>
      </c>
      <c r="BH119" s="9">
        <f>SUM(R$4:R$1569)/COUNTA(A$4:A$1569)</f>
        <v/>
      </c>
      <c r="BI119" s="9">
        <f>SUM(S$4:S$1569)/COUNTA(A$4:A$1569)</f>
        <v/>
      </c>
      <c r="BJ119" s="9">
        <f>SUM(T$4:T$1569)/COUNTA(A$4:A$1569)</f>
        <v/>
      </c>
      <c r="BK119" s="9">
        <f>SUM(U$4:U$1569)/COUNTA(A$4:A$1569)</f>
        <v/>
      </c>
      <c r="BL119" s="9">
        <f>SUM(V$4:V$1569)/COUNTA(A$4:A$1569)</f>
        <v/>
      </c>
      <c r="BM119" s="9">
        <f>SUM(W$4:W$1569)/COUNTA(A$4:A$1569)</f>
        <v/>
      </c>
      <c r="BN119" s="9">
        <f>SUM(X$4:X$1569)/COUNTA(A$4:A$1569)</f>
        <v/>
      </c>
      <c r="BO119" s="7" t="inlineStr">
        <is>
          <t>.</t>
        </is>
      </c>
      <c r="BP119" s="9">
        <f>IF(Z119&gt;=BB119,0,IFERROR(BB119+(SUMPRODUCT((Z$4:Z$1569&gt;=BB$4:BB$1569)*(Z$4:Z$1569-BB$4:BB$1569))/MAX(1,COUNTIF(Z$4:Z$1569,"&lt;"&amp;BB119+0.01))),BB119))</f>
        <v/>
      </c>
      <c r="BQ119" s="9">
        <f>IF(AA119&gt;=BC119,0,IFERROR(BC119+SUMPRODUCT((AA$4:AA$1569&gt;=BC$4:BC$1569)*(AA$4:AA$1569-BC$4:BC$1569))/MAX(1,COUNTIF(AA$4:AA$1569,"&lt;"&amp;BC119+0.01)),BC119))</f>
        <v/>
      </c>
      <c r="BR119" s="9">
        <f>IF(AB119&gt;=BD119,0,IFERROR(BD119+SUMPRODUCT((AB$4:AB$1569&gt;=BD$4:BD$1569)*(AB$4:AB$1569-BD$4:BD$1569))/MAX(1,COUNTIF(AB$4:AB$1569,"&lt;"&amp;BD119+0.01)),BD119))</f>
        <v/>
      </c>
      <c r="BS119" s="9">
        <f>IF(AC119&gt;=BE119,0,IFERROR(BE119+SUMPRODUCT((AC$4:AC$1569&gt;=BE$4:BE$1569)*(AC$4:AC$1569-BE$4:BE$1569))/MAX(1,COUNTIF(AC$4:AC$1569,"&lt;"&amp;BE119+0.01)),BE119))</f>
        <v/>
      </c>
      <c r="BT119" s="9">
        <f>IF(AD119&gt;=BF119,0,IFERROR(BF119+SUMPRODUCT((AD$4:AD$1569&gt;=BF$4:BF$1569)*(AD$4:AD$1569-BF$4:BF$1569))/MAX(1,COUNTIF(AD$4:AD$1569,"&lt;"&amp;BF119+0.01)),BF119))</f>
        <v/>
      </c>
      <c r="BU119" s="9">
        <f>IF(AE119&gt;=BG119,0,IFERROR(BG119+SUMPRODUCT((AE$4:AE$1569&gt;=BG$4:BG$1569)*(AE$4:AE$1569-BG$4:BG$1569))/MAX(1,COUNTIF(AE$4:AE$1569,"&lt;"&amp;BG119+0.01)),BG119))</f>
        <v/>
      </c>
      <c r="BV119" s="9">
        <f>IF(AF119&gt;=BH119,0,IFERROR(BH119+SUMPRODUCT((AF$4:AF$1569&gt;=BH$4:BH$1569)*(AF$4:AF$1569-BH$4:BH$1569))/MAX(1,COUNTIF(AF$4:AF$1569,"&lt;"&amp;BH119+0.01)),BH119))</f>
        <v/>
      </c>
      <c r="BW119" s="9">
        <f>IF(AG119&gt;=BI119,0,IFERROR(BI119+SUMPRODUCT((AG$4:AG$1569&gt;=BI$4:BI$1569)*(AG$4:AG$1569-BI$4:BI$1569))/MAX(1,COUNTIF(AG$4:AG$1569,"&lt;"&amp;BI119+0.01)),BI119))</f>
        <v/>
      </c>
      <c r="BX119" s="9">
        <f>IF(AH119&gt;=BJ119,0,IFERROR(BJ119+SUMPRODUCT((AH$4:AH$1569&gt;=BJ$4:BJ$1569)*(AH$4:AH$1569-BJ$4:BJ$1569))/MAX(1,COUNTIF(AH$4:AH$1569,"&lt;"&amp;BJ119+0.01)),BJ119))</f>
        <v/>
      </c>
      <c r="BY119" s="9">
        <f>IF(AI119&gt;=BK119,0,IFERROR(BK119+SUMPRODUCT((AI$4:AI$1569&gt;=BK$4:BK$1569)*(AI$4:AI$1569-BK$4:BK$1569))/MAX(1,COUNTIF(AI$4:AI$1569,"&lt;"&amp;BK119+0.01)),BK119))</f>
        <v/>
      </c>
      <c r="BZ119" s="9">
        <f>IF(AJ119&gt;=BL119,0,IFERROR(BL119+SUMPRODUCT((AJ$4:AJ$1569&gt;=BL$4:BL$1569)*(AJ$4:AJ$1569-BL$4:BL$1569))/MAX(1,COUNTIF(AJ$4:AJ$1569,"&lt;"&amp;BL119+0.01)),BL119))</f>
        <v/>
      </c>
      <c r="CA119" s="9">
        <f>IF(AK119&gt;=BM119,0,IFERROR(BM119+SUMPRODUCT((AK$4:AK$1569&gt;=BM$4:BM$1569)*(AK$4:AK$1569-BM$4:BM$1569))/MAX(1,COUNTIF(AK$4:AK$1569,"&lt;"&amp;BM119+0.01)),BM119))</f>
        <v/>
      </c>
      <c r="CB119" s="9">
        <f>IF(AL119&gt;=BN119,0,IFERROR(BN119+SUMPRODUCT((AL$4:AL$1569&gt;=BN$4:BN$1569)*(AL$4:AL$1569-BN$4:BN$1569))/MAX(1,COUNTIF(AL$4:AL$1569,"&lt;"&amp;BN119+0.01)),BN119))</f>
        <v/>
      </c>
      <c r="CC119" s="5">
        <f>IF(AO119="🟢","VERDE",IF(AO119="🟡","AMARELO",IF(AO119="🟠","VERMELHO",IF(AO119="🔴","VERMELHO","ROXO"))))</f>
        <v/>
      </c>
      <c r="CD119" s="5" t="inlineStr">
        <is>
          <t>🌎 REGIÕES</t>
        </is>
      </c>
      <c r="CE119" s="5" t="inlineStr">
        <is>
          <t>SEM REDE</t>
        </is>
      </c>
    </row>
    <row r="120">
      <c r="A120" s="5" t="inlineStr">
        <is>
          <t>00211115000206</t>
        </is>
      </c>
      <c r="B120" s="5" t="inlineStr">
        <is>
          <t>NATUREZA EM KILO</t>
        </is>
      </c>
      <c r="C120" s="5" t="inlineStr">
        <is>
          <t>06 - SEM GRUPO</t>
        </is>
      </c>
      <c r="D120" s="5" t="inlineStr">
        <is>
          <t>HEMANUELE DITZEL (MANU)</t>
        </is>
      </c>
      <c r="E120" s="5" t="inlineStr">
        <is>
          <t>PR</t>
        </is>
      </c>
      <c r="F120" s="5">
        <f>IFERROR(VLOOKUP(C120,$AS$4:$AT$25,2,FALSE),"")</f>
        <v/>
      </c>
      <c r="G120" s="6">
        <f>IFERROR(VLOOKUP(C120,$AS$4:$AX$25,6,FALSE),"")</f>
        <v/>
      </c>
      <c r="H120" s="5">
        <f>IFERROR(VLOOKUP(C120,$AS$4:$AY$25,7,FALSE),"")</f>
        <v/>
      </c>
      <c r="I120" s="5">
        <f>IFERROR(VLOOKUP(C120,$AS$4:$AZ$25,8,FALSE),"")</f>
        <v/>
      </c>
      <c r="J120" s="7" t="inlineStr">
        <is>
          <t>.</t>
        </is>
      </c>
      <c r="K120" s="5" t="inlineStr">
        <is>
          <t>SUL</t>
        </is>
      </c>
      <c r="L120" s="8" t="n">
        <v>1613.793103448276</v>
      </c>
      <c r="M120" s="9" t="n">
        <v>124.1379310344828</v>
      </c>
      <c r="N120" s="9" t="n">
        <v>124.1379310344828</v>
      </c>
      <c r="O120" s="9" t="n">
        <v>129.3103448275862</v>
      </c>
      <c r="P120" s="9" t="n">
        <v>129.3103448275862</v>
      </c>
      <c r="Q120" s="9" t="n">
        <v>129.3103448275862</v>
      </c>
      <c r="R120" s="9" t="n">
        <v>134.4827586206897</v>
      </c>
      <c r="S120" s="9" t="n">
        <v>134.4827586206897</v>
      </c>
      <c r="T120" s="9" t="n">
        <v>139.6551724137931</v>
      </c>
      <c r="U120" s="9" t="n">
        <v>139.6551724137931</v>
      </c>
      <c r="V120" s="9" t="n">
        <v>139.6551724137931</v>
      </c>
      <c r="W120" s="9" t="n">
        <v>144.8275862068965</v>
      </c>
      <c r="X120" s="9" t="n">
        <v>144.8275862068965</v>
      </c>
      <c r="Y120" s="7" t="inlineStr">
        <is>
          <t>.</t>
        </is>
      </c>
      <c r="Z120" s="8">
        <f>SUM(AA120:AL120)</f>
        <v/>
      </c>
      <c r="AA120" s="9" t="n">
        <v>0</v>
      </c>
      <c r="AB120" s="9" t="n">
        <v>0</v>
      </c>
      <c r="AC120" s="9" t="n">
        <v>0</v>
      </c>
      <c r="AD120" s="9" t="n">
        <v>0</v>
      </c>
      <c r="AE120" s="9" t="n">
        <v>0</v>
      </c>
      <c r="AF120" s="9" t="n">
        <v>0</v>
      </c>
      <c r="AG120" s="9" t="n">
        <v>0</v>
      </c>
      <c r="AH120" s="9" t="n">
        <v>904.49</v>
      </c>
      <c r="AI120" s="9" t="n">
        <v>731.55</v>
      </c>
      <c r="AJ120" s="9" t="n">
        <v>1382.99</v>
      </c>
      <c r="AK120" s="9" t="n">
        <v>609.61</v>
      </c>
      <c r="AL120" s="9" t="n">
        <v>0</v>
      </c>
      <c r="AM120" s="7" t="inlineStr">
        <is>
          <t>.</t>
        </is>
      </c>
      <c r="AN120" s="6">
        <f>IF(L120=0,0,Z120/L120)</f>
        <v/>
      </c>
      <c r="AO120" s="5">
        <f>IF(AN120="","",IF(AN120&gt;=0.9,"🟢",IF(AN120&gt;=0.7,"🟡",IF(AN120&gt;=0.5,"🟠","🔴"))))</f>
        <v/>
      </c>
      <c r="AP120" s="9">
        <f>IF(L120=0,0,L120-Z120)</f>
        <v/>
      </c>
      <c r="AQ120" s="5">
        <f>IF(Z120=0,"",RANK(Z120,Z$4:Z$1569,0))</f>
        <v/>
      </c>
      <c r="AR120" s="7" t="inlineStr">
        <is>
          <t>.</t>
        </is>
      </c>
      <c r="BA120" s="7" t="inlineStr">
        <is>
          <t>.</t>
        </is>
      </c>
      <c r="BB120" s="9">
        <f>SUM(L$4:L$1569)/COUNTA(A$4:A$1569)</f>
        <v/>
      </c>
      <c r="BC120" s="9">
        <f>SUM(M$4:M$1569)/COUNTA(A$4:A$1569)</f>
        <v/>
      </c>
      <c r="BD120" s="9">
        <f>SUM(N$4:N$1569)/COUNTA(A$4:A$1569)</f>
        <v/>
      </c>
      <c r="BE120" s="9">
        <f>SUM(O$4:O$1569)/COUNTA(A$4:A$1569)</f>
        <v/>
      </c>
      <c r="BF120" s="9">
        <f>SUM(P$4:P$1569)/COUNTA(A$4:A$1569)</f>
        <v/>
      </c>
      <c r="BG120" s="9">
        <f>SUM(Q$4:Q$1569)/COUNTA(A$4:A$1569)</f>
        <v/>
      </c>
      <c r="BH120" s="9">
        <f>SUM(R$4:R$1569)/COUNTA(A$4:A$1569)</f>
        <v/>
      </c>
      <c r="BI120" s="9">
        <f>SUM(S$4:S$1569)/COUNTA(A$4:A$1569)</f>
        <v/>
      </c>
      <c r="BJ120" s="9">
        <f>SUM(T$4:T$1569)/COUNTA(A$4:A$1569)</f>
        <v/>
      </c>
      <c r="BK120" s="9">
        <f>SUM(U$4:U$1569)/COUNTA(A$4:A$1569)</f>
        <v/>
      </c>
      <c r="BL120" s="9">
        <f>SUM(V$4:V$1569)/COUNTA(A$4:A$1569)</f>
        <v/>
      </c>
      <c r="BM120" s="9">
        <f>SUM(W$4:W$1569)/COUNTA(A$4:A$1569)</f>
        <v/>
      </c>
      <c r="BN120" s="9">
        <f>SUM(X$4:X$1569)/COUNTA(A$4:A$1569)</f>
        <v/>
      </c>
      <c r="BO120" s="7" t="inlineStr">
        <is>
          <t>.</t>
        </is>
      </c>
      <c r="BP120" s="9">
        <f>IF(Z120&gt;=BB120,0,IFERROR(BB120+(SUMPRODUCT((Z$4:Z$1569&gt;=BB$4:BB$1569)*(Z$4:Z$1569-BB$4:BB$1569))/MAX(1,COUNTIF(Z$4:Z$1569,"&lt;"&amp;BB120+0.01))),BB120))</f>
        <v/>
      </c>
      <c r="BQ120" s="9">
        <f>IF(AA120&gt;=BC120,0,IFERROR(BC120+SUMPRODUCT((AA$4:AA$1569&gt;=BC$4:BC$1569)*(AA$4:AA$1569-BC$4:BC$1569))/MAX(1,COUNTIF(AA$4:AA$1569,"&lt;"&amp;BC120+0.01)),BC120))</f>
        <v/>
      </c>
      <c r="BR120" s="9">
        <f>IF(AB120&gt;=BD120,0,IFERROR(BD120+SUMPRODUCT((AB$4:AB$1569&gt;=BD$4:BD$1569)*(AB$4:AB$1569-BD$4:BD$1569))/MAX(1,COUNTIF(AB$4:AB$1569,"&lt;"&amp;BD120+0.01)),BD120))</f>
        <v/>
      </c>
      <c r="BS120" s="9">
        <f>IF(AC120&gt;=BE120,0,IFERROR(BE120+SUMPRODUCT((AC$4:AC$1569&gt;=BE$4:BE$1569)*(AC$4:AC$1569-BE$4:BE$1569))/MAX(1,COUNTIF(AC$4:AC$1569,"&lt;"&amp;BE120+0.01)),BE120))</f>
        <v/>
      </c>
      <c r="BT120" s="9">
        <f>IF(AD120&gt;=BF120,0,IFERROR(BF120+SUMPRODUCT((AD$4:AD$1569&gt;=BF$4:BF$1569)*(AD$4:AD$1569-BF$4:BF$1569))/MAX(1,COUNTIF(AD$4:AD$1569,"&lt;"&amp;BF120+0.01)),BF120))</f>
        <v/>
      </c>
      <c r="BU120" s="9">
        <f>IF(AE120&gt;=BG120,0,IFERROR(BG120+SUMPRODUCT((AE$4:AE$1569&gt;=BG$4:BG$1569)*(AE$4:AE$1569-BG$4:BG$1569))/MAX(1,COUNTIF(AE$4:AE$1569,"&lt;"&amp;BG120+0.01)),BG120))</f>
        <v/>
      </c>
      <c r="BV120" s="9">
        <f>IF(AF120&gt;=BH120,0,IFERROR(BH120+SUMPRODUCT((AF$4:AF$1569&gt;=BH$4:BH$1569)*(AF$4:AF$1569-BH$4:BH$1569))/MAX(1,COUNTIF(AF$4:AF$1569,"&lt;"&amp;BH120+0.01)),BH120))</f>
        <v/>
      </c>
      <c r="BW120" s="9">
        <f>IF(AG120&gt;=BI120,0,IFERROR(BI120+SUMPRODUCT((AG$4:AG$1569&gt;=BI$4:BI$1569)*(AG$4:AG$1569-BI$4:BI$1569))/MAX(1,COUNTIF(AG$4:AG$1569,"&lt;"&amp;BI120+0.01)),BI120))</f>
        <v/>
      </c>
      <c r="BX120" s="9">
        <f>IF(AH120&gt;=BJ120,0,IFERROR(BJ120+SUMPRODUCT((AH$4:AH$1569&gt;=BJ$4:BJ$1569)*(AH$4:AH$1569-BJ$4:BJ$1569))/MAX(1,COUNTIF(AH$4:AH$1569,"&lt;"&amp;BJ120+0.01)),BJ120))</f>
        <v/>
      </c>
      <c r="BY120" s="9">
        <f>IF(AI120&gt;=BK120,0,IFERROR(BK120+SUMPRODUCT((AI$4:AI$1569&gt;=BK$4:BK$1569)*(AI$4:AI$1569-BK$4:BK$1569))/MAX(1,COUNTIF(AI$4:AI$1569,"&lt;"&amp;BK120+0.01)),BK120))</f>
        <v/>
      </c>
      <c r="BZ120" s="9">
        <f>IF(AJ120&gt;=BL120,0,IFERROR(BL120+SUMPRODUCT((AJ$4:AJ$1569&gt;=BL$4:BL$1569)*(AJ$4:AJ$1569-BL$4:BL$1569))/MAX(1,COUNTIF(AJ$4:AJ$1569,"&lt;"&amp;BL120+0.01)),BL120))</f>
        <v/>
      </c>
      <c r="CA120" s="9">
        <f>IF(AK120&gt;=BM120,0,IFERROR(BM120+SUMPRODUCT((AK$4:AK$1569&gt;=BM$4:BM$1569)*(AK$4:AK$1569-BM$4:BM$1569))/MAX(1,COUNTIF(AK$4:AK$1569,"&lt;"&amp;BM120+0.01)),BM120))</f>
        <v/>
      </c>
      <c r="CB120" s="9">
        <f>IF(AL120&gt;=BN120,0,IFERROR(BN120+SUMPRODUCT((AL$4:AL$1569&gt;=BN$4:BN$1569)*(AL$4:AL$1569-BN$4:BN$1569))/MAX(1,COUNTIF(AL$4:AL$1569,"&lt;"&amp;BN120+0.01)),BN120))</f>
        <v/>
      </c>
      <c r="CC120" s="5">
        <f>IF(AO120="🟢","VERDE",IF(AO120="🟡","AMARELO",IF(AO120="🟠","VERMELHO",IF(AO120="🔴","VERMELHO","ROXO"))))</f>
        <v/>
      </c>
      <c r="CD120" s="5" t="inlineStr">
        <is>
          <t>🌎 REGIÕES</t>
        </is>
      </c>
      <c r="CE120" s="5" t="inlineStr">
        <is>
          <t>SEM REDE</t>
        </is>
      </c>
    </row>
    <row r="121">
      <c r="A121" s="5" t="inlineStr">
        <is>
          <t>60023278000106</t>
        </is>
      </c>
      <c r="B121" s="5" t="inlineStr">
        <is>
          <t>AMME NATURA</t>
        </is>
      </c>
      <c r="C121" s="5" t="inlineStr">
        <is>
          <t>06 - SEM GRUPO</t>
        </is>
      </c>
      <c r="D121" s="5" t="inlineStr">
        <is>
          <t>JULIO GADRET</t>
        </is>
      </c>
      <c r="E121" s="5" t="inlineStr">
        <is>
          <t>SC</t>
        </is>
      </c>
      <c r="F121" s="5">
        <f>IFERROR(VLOOKUP(C121,$AS$4:$AT$25,2,FALSE),"")</f>
        <v/>
      </c>
      <c r="G121" s="6">
        <f>IFERROR(VLOOKUP(C121,$AS$4:$AX$25,6,FALSE),"")</f>
        <v/>
      </c>
      <c r="H121" s="5">
        <f>IFERROR(VLOOKUP(C121,$AS$4:$AY$25,7,FALSE),"")</f>
        <v/>
      </c>
      <c r="I121" s="5">
        <f>IFERROR(VLOOKUP(C121,$AS$4:$AZ$25,8,FALSE),"")</f>
        <v/>
      </c>
      <c r="J121" s="7" t="inlineStr">
        <is>
          <t>.</t>
        </is>
      </c>
      <c r="K121" s="5" t="inlineStr">
        <is>
          <t>SUL</t>
        </is>
      </c>
      <c r="L121" s="8" t="n">
        <v>1553.191489361702</v>
      </c>
      <c r="M121" s="9" t="n">
        <v>119.1489361702128</v>
      </c>
      <c r="N121" s="9" t="n">
        <v>123.4042553191489</v>
      </c>
      <c r="O121" s="9" t="n">
        <v>123.4042553191489</v>
      </c>
      <c r="P121" s="9" t="n">
        <v>123.4042553191489</v>
      </c>
      <c r="Q121" s="9" t="n">
        <v>127.6595744680851</v>
      </c>
      <c r="R121" s="9" t="n">
        <v>127.6595744680851</v>
      </c>
      <c r="S121" s="9" t="n">
        <v>131.9148936170213</v>
      </c>
      <c r="T121" s="9" t="n">
        <v>131.9148936170213</v>
      </c>
      <c r="U121" s="9" t="n">
        <v>131.9148936170213</v>
      </c>
      <c r="V121" s="9" t="n">
        <v>136.1702127659574</v>
      </c>
      <c r="W121" s="9" t="n">
        <v>136.1702127659574</v>
      </c>
      <c r="X121" s="9" t="n">
        <v>140.4255319148936</v>
      </c>
      <c r="Y121" s="7" t="inlineStr">
        <is>
          <t>.</t>
        </is>
      </c>
      <c r="Z121" s="8">
        <f>SUM(AA121:AL121)</f>
        <v/>
      </c>
      <c r="AA121" s="9" t="n">
        <v>0</v>
      </c>
      <c r="AB121" s="9" t="n">
        <v>0</v>
      </c>
      <c r="AC121" s="9" t="n">
        <v>0</v>
      </c>
      <c r="AD121" s="9" t="n">
        <v>0</v>
      </c>
      <c r="AE121" s="9" t="n">
        <v>0</v>
      </c>
      <c r="AF121" s="9" t="n">
        <v>0</v>
      </c>
      <c r="AG121" s="9" t="n">
        <v>1137.84</v>
      </c>
      <c r="AH121" s="9" t="n">
        <v>0</v>
      </c>
      <c r="AI121" s="9" t="n">
        <v>0</v>
      </c>
      <c r="AJ121" s="9" t="n">
        <v>2491.65</v>
      </c>
      <c r="AK121" s="9" t="n">
        <v>0</v>
      </c>
      <c r="AL121" s="9" t="n">
        <v>1919.52</v>
      </c>
      <c r="AM121" s="7" t="inlineStr">
        <is>
          <t>.</t>
        </is>
      </c>
      <c r="AN121" s="6">
        <f>IF(L121=0,0,Z121/L121)</f>
        <v/>
      </c>
      <c r="AO121" s="5">
        <f>IF(AN121="","",IF(AN121&gt;=0.9,"🟢",IF(AN121&gt;=0.7,"🟡",IF(AN121&gt;=0.5,"🟠","🔴"))))</f>
        <v/>
      </c>
      <c r="AP121" s="9">
        <f>IF(L121=0,0,L121-Z121)</f>
        <v/>
      </c>
      <c r="AQ121" s="5">
        <f>IF(Z121=0,"",RANK(Z121,Z$4:Z$1569,0))</f>
        <v/>
      </c>
      <c r="AR121" s="7" t="inlineStr">
        <is>
          <t>.</t>
        </is>
      </c>
      <c r="BA121" s="7" t="inlineStr">
        <is>
          <t>.</t>
        </is>
      </c>
      <c r="BB121" s="9">
        <f>SUM(L$4:L$1569)/COUNTA(A$4:A$1569)</f>
        <v/>
      </c>
      <c r="BC121" s="9">
        <f>SUM(M$4:M$1569)/COUNTA(A$4:A$1569)</f>
        <v/>
      </c>
      <c r="BD121" s="9">
        <f>SUM(N$4:N$1569)/COUNTA(A$4:A$1569)</f>
        <v/>
      </c>
      <c r="BE121" s="9">
        <f>SUM(O$4:O$1569)/COUNTA(A$4:A$1569)</f>
        <v/>
      </c>
      <c r="BF121" s="9">
        <f>SUM(P$4:P$1569)/COUNTA(A$4:A$1569)</f>
        <v/>
      </c>
      <c r="BG121" s="9">
        <f>SUM(Q$4:Q$1569)/COUNTA(A$4:A$1569)</f>
        <v/>
      </c>
      <c r="BH121" s="9">
        <f>SUM(R$4:R$1569)/COUNTA(A$4:A$1569)</f>
        <v/>
      </c>
      <c r="BI121" s="9">
        <f>SUM(S$4:S$1569)/COUNTA(A$4:A$1569)</f>
        <v/>
      </c>
      <c r="BJ121" s="9">
        <f>SUM(T$4:T$1569)/COUNTA(A$4:A$1569)</f>
        <v/>
      </c>
      <c r="BK121" s="9">
        <f>SUM(U$4:U$1569)/COUNTA(A$4:A$1569)</f>
        <v/>
      </c>
      <c r="BL121" s="9">
        <f>SUM(V$4:V$1569)/COUNTA(A$4:A$1569)</f>
        <v/>
      </c>
      <c r="BM121" s="9">
        <f>SUM(W$4:W$1569)/COUNTA(A$4:A$1569)</f>
        <v/>
      </c>
      <c r="BN121" s="9">
        <f>SUM(X$4:X$1569)/COUNTA(A$4:A$1569)</f>
        <v/>
      </c>
      <c r="BO121" s="7" t="inlineStr">
        <is>
          <t>.</t>
        </is>
      </c>
      <c r="BP121" s="9">
        <f>IF(Z121&gt;=BB121,0,IFERROR(BB121+(SUMPRODUCT((Z$4:Z$1569&gt;=BB$4:BB$1569)*(Z$4:Z$1569-BB$4:BB$1569))/MAX(1,COUNTIF(Z$4:Z$1569,"&lt;"&amp;BB121+0.01))),BB121))</f>
        <v/>
      </c>
      <c r="BQ121" s="9">
        <f>IF(AA121&gt;=BC121,0,IFERROR(BC121+SUMPRODUCT((AA$4:AA$1569&gt;=BC$4:BC$1569)*(AA$4:AA$1569-BC$4:BC$1569))/MAX(1,COUNTIF(AA$4:AA$1569,"&lt;"&amp;BC121+0.01)),BC121))</f>
        <v/>
      </c>
      <c r="BR121" s="9">
        <f>IF(AB121&gt;=BD121,0,IFERROR(BD121+SUMPRODUCT((AB$4:AB$1569&gt;=BD$4:BD$1569)*(AB$4:AB$1569-BD$4:BD$1569))/MAX(1,COUNTIF(AB$4:AB$1569,"&lt;"&amp;BD121+0.01)),BD121))</f>
        <v/>
      </c>
      <c r="BS121" s="9">
        <f>IF(AC121&gt;=BE121,0,IFERROR(BE121+SUMPRODUCT((AC$4:AC$1569&gt;=BE$4:BE$1569)*(AC$4:AC$1569-BE$4:BE$1569))/MAX(1,COUNTIF(AC$4:AC$1569,"&lt;"&amp;BE121+0.01)),BE121))</f>
        <v/>
      </c>
      <c r="BT121" s="9">
        <f>IF(AD121&gt;=BF121,0,IFERROR(BF121+SUMPRODUCT((AD$4:AD$1569&gt;=BF$4:BF$1569)*(AD$4:AD$1569-BF$4:BF$1569))/MAX(1,COUNTIF(AD$4:AD$1569,"&lt;"&amp;BF121+0.01)),BF121))</f>
        <v/>
      </c>
      <c r="BU121" s="9">
        <f>IF(AE121&gt;=BG121,0,IFERROR(BG121+SUMPRODUCT((AE$4:AE$1569&gt;=BG$4:BG$1569)*(AE$4:AE$1569-BG$4:BG$1569))/MAX(1,COUNTIF(AE$4:AE$1569,"&lt;"&amp;BG121+0.01)),BG121))</f>
        <v/>
      </c>
      <c r="BV121" s="9">
        <f>IF(AF121&gt;=BH121,0,IFERROR(BH121+SUMPRODUCT((AF$4:AF$1569&gt;=BH$4:BH$1569)*(AF$4:AF$1569-BH$4:BH$1569))/MAX(1,COUNTIF(AF$4:AF$1569,"&lt;"&amp;BH121+0.01)),BH121))</f>
        <v/>
      </c>
      <c r="BW121" s="9">
        <f>IF(AG121&gt;=BI121,0,IFERROR(BI121+SUMPRODUCT((AG$4:AG$1569&gt;=BI$4:BI$1569)*(AG$4:AG$1569-BI$4:BI$1569))/MAX(1,COUNTIF(AG$4:AG$1569,"&lt;"&amp;BI121+0.01)),BI121))</f>
        <v/>
      </c>
      <c r="BX121" s="9">
        <f>IF(AH121&gt;=BJ121,0,IFERROR(BJ121+SUMPRODUCT((AH$4:AH$1569&gt;=BJ$4:BJ$1569)*(AH$4:AH$1569-BJ$4:BJ$1569))/MAX(1,COUNTIF(AH$4:AH$1569,"&lt;"&amp;BJ121+0.01)),BJ121))</f>
        <v/>
      </c>
      <c r="BY121" s="9">
        <f>IF(AI121&gt;=BK121,0,IFERROR(BK121+SUMPRODUCT((AI$4:AI$1569&gt;=BK$4:BK$1569)*(AI$4:AI$1569-BK$4:BK$1569))/MAX(1,COUNTIF(AI$4:AI$1569,"&lt;"&amp;BK121+0.01)),BK121))</f>
        <v/>
      </c>
      <c r="BZ121" s="9">
        <f>IF(AJ121&gt;=BL121,0,IFERROR(BL121+SUMPRODUCT((AJ$4:AJ$1569&gt;=BL$4:BL$1569)*(AJ$4:AJ$1569-BL$4:BL$1569))/MAX(1,COUNTIF(AJ$4:AJ$1569,"&lt;"&amp;BL121+0.01)),BL121))</f>
        <v/>
      </c>
      <c r="CA121" s="9">
        <f>IF(AK121&gt;=BM121,0,IFERROR(BM121+SUMPRODUCT((AK$4:AK$1569&gt;=BM$4:BM$1569)*(AK$4:AK$1569-BM$4:BM$1569))/MAX(1,COUNTIF(AK$4:AK$1569,"&lt;"&amp;BM121+0.01)),BM121))</f>
        <v/>
      </c>
      <c r="CB121" s="9">
        <f>IF(AL121&gt;=BN121,0,IFERROR(BN121+SUMPRODUCT((AL$4:AL$1569&gt;=BN$4:BN$1569)*(AL$4:AL$1569-BN$4:BN$1569))/MAX(1,COUNTIF(AL$4:AL$1569,"&lt;"&amp;BN121+0.01)),BN121))</f>
        <v/>
      </c>
      <c r="CC121" s="5">
        <f>IF(AO121="🟢","VERDE",IF(AO121="🟡","AMARELO",IF(AO121="🟠","VERMELHO",IF(AO121="🔴","VERMELHO","ROXO"))))</f>
        <v/>
      </c>
      <c r="CD121" s="5" t="inlineStr">
        <is>
          <t>🌎 REGIÕES</t>
        </is>
      </c>
      <c r="CE121" s="5" t="inlineStr">
        <is>
          <t>SEM REDE</t>
        </is>
      </c>
    </row>
    <row r="122">
      <c r="A122" s="5" t="inlineStr">
        <is>
          <t>33950384000162</t>
        </is>
      </c>
      <c r="B122" s="5" t="inlineStr">
        <is>
          <t>BIO MUNDO</t>
        </is>
      </c>
      <c r="C122" s="5" t="inlineStr">
        <is>
          <t>06 - INTERNA - BIO MUNDO</t>
        </is>
      </c>
      <c r="D122" s="5" t="inlineStr">
        <is>
          <t>DAIANE STAVICKI</t>
        </is>
      </c>
      <c r="E122" s="5" t="inlineStr">
        <is>
          <t>PE</t>
        </is>
      </c>
      <c r="F122" s="5">
        <f>IFERROR(VLOOKUP(C122,$AS$4:$AT$25,2,FALSE),"")</f>
        <v/>
      </c>
      <c r="G122" s="6">
        <f>IFERROR(VLOOKUP(C122,$AS$4:$AX$25,6,FALSE),"")</f>
        <v/>
      </c>
      <c r="H122" s="5">
        <f>IFERROR(VLOOKUP(C122,$AS$4:$AY$25,7,FALSE),"")</f>
        <v/>
      </c>
      <c r="I122" s="5">
        <f>IFERROR(VLOOKUP(C122,$AS$4:$AZ$25,8,FALSE),"")</f>
        <v/>
      </c>
      <c r="J122" s="7" t="inlineStr">
        <is>
          <t>.</t>
        </is>
      </c>
      <c r="K122" s="5" t="inlineStr">
        <is>
          <t>NACIONAL</t>
        </is>
      </c>
      <c r="L122" s="8" t="n">
        <v>6281.25</v>
      </c>
      <c r="M122" s="9" t="n">
        <v>375</v>
      </c>
      <c r="N122" s="9" t="n">
        <v>375</v>
      </c>
      <c r="O122" s="9" t="n">
        <v>468.75</v>
      </c>
      <c r="P122" s="9" t="n">
        <v>468.75</v>
      </c>
      <c r="Q122" s="9" t="n">
        <v>468.75</v>
      </c>
      <c r="R122" s="9" t="n">
        <v>468.75</v>
      </c>
      <c r="S122" s="9" t="n">
        <v>562.5</v>
      </c>
      <c r="T122" s="9" t="n">
        <v>562.5</v>
      </c>
      <c r="U122" s="9" t="n">
        <v>562.5</v>
      </c>
      <c r="V122" s="9" t="n">
        <v>656.25</v>
      </c>
      <c r="W122" s="9" t="n">
        <v>656.25</v>
      </c>
      <c r="X122" s="9" t="n">
        <v>656.25</v>
      </c>
      <c r="Y122" s="7" t="inlineStr">
        <is>
          <t>.</t>
        </is>
      </c>
      <c r="Z122" s="8">
        <f>SUM(AA122:AL122)</f>
        <v/>
      </c>
      <c r="AA122" s="9" t="n">
        <v>0</v>
      </c>
      <c r="AB122" s="9" t="n">
        <v>0</v>
      </c>
      <c r="AC122" s="9" t="n">
        <v>0</v>
      </c>
      <c r="AD122" s="9" t="n">
        <v>3303.7</v>
      </c>
      <c r="AE122" s="9" t="n">
        <v>657.21</v>
      </c>
      <c r="AF122" s="9" t="n">
        <v>0</v>
      </c>
      <c r="AG122" s="9" t="n">
        <v>0</v>
      </c>
      <c r="AH122" s="9" t="n">
        <v>0</v>
      </c>
      <c r="AI122" s="9" t="n">
        <v>0</v>
      </c>
      <c r="AJ122" s="9" t="n">
        <v>0</v>
      </c>
      <c r="AK122" s="9" t="n">
        <v>0</v>
      </c>
      <c r="AL122" s="9" t="n">
        <v>0</v>
      </c>
      <c r="AM122" s="7" t="inlineStr">
        <is>
          <t>.</t>
        </is>
      </c>
      <c r="AN122" s="6">
        <f>IF(L122=0,0,Z122/L122)</f>
        <v/>
      </c>
      <c r="AO122" s="5">
        <f>IF(AN122="","",IF(AN122&gt;=0.9,"🟢",IF(AN122&gt;=0.7,"🟡",IF(AN122&gt;=0.5,"🟠","🔴"))))</f>
        <v/>
      </c>
      <c r="AP122" s="9">
        <f>IF(L122=0,0,L122-Z122)</f>
        <v/>
      </c>
      <c r="AQ122" s="5">
        <f>IF(Z122=0,"",RANK(Z122,Z$4:Z$1569,0))</f>
        <v/>
      </c>
      <c r="AR122" s="7" t="inlineStr">
        <is>
          <t>.</t>
        </is>
      </c>
      <c r="BA122" s="7" t="inlineStr">
        <is>
          <t>.</t>
        </is>
      </c>
      <c r="BB122" s="9">
        <f>SUM(L$4:L$1569)/COUNTA(A$4:A$1569)</f>
        <v/>
      </c>
      <c r="BC122" s="9">
        <f>SUM(M$4:M$1569)/COUNTA(A$4:A$1569)</f>
        <v/>
      </c>
      <c r="BD122" s="9">
        <f>SUM(N$4:N$1569)/COUNTA(A$4:A$1569)</f>
        <v/>
      </c>
      <c r="BE122" s="9">
        <f>SUM(O$4:O$1569)/COUNTA(A$4:A$1569)</f>
        <v/>
      </c>
      <c r="BF122" s="9">
        <f>SUM(P$4:P$1569)/COUNTA(A$4:A$1569)</f>
        <v/>
      </c>
      <c r="BG122" s="9">
        <f>SUM(Q$4:Q$1569)/COUNTA(A$4:A$1569)</f>
        <v/>
      </c>
      <c r="BH122" s="9">
        <f>SUM(R$4:R$1569)/COUNTA(A$4:A$1569)</f>
        <v/>
      </c>
      <c r="BI122" s="9">
        <f>SUM(S$4:S$1569)/COUNTA(A$4:A$1569)</f>
        <v/>
      </c>
      <c r="BJ122" s="9">
        <f>SUM(T$4:T$1569)/COUNTA(A$4:A$1569)</f>
        <v/>
      </c>
      <c r="BK122" s="9">
        <f>SUM(U$4:U$1569)/COUNTA(A$4:A$1569)</f>
        <v/>
      </c>
      <c r="BL122" s="9">
        <f>SUM(V$4:V$1569)/COUNTA(A$4:A$1569)</f>
        <v/>
      </c>
      <c r="BM122" s="9">
        <f>SUM(W$4:W$1569)/COUNTA(A$4:A$1569)</f>
        <v/>
      </c>
      <c r="BN122" s="9">
        <f>SUM(X$4:X$1569)/COUNTA(A$4:A$1569)</f>
        <v/>
      </c>
      <c r="BO122" s="7" t="inlineStr">
        <is>
          <t>.</t>
        </is>
      </c>
      <c r="BP122" s="9">
        <f>IF(Z122&gt;=BB122,0,IFERROR(BB122+(SUMPRODUCT((Z$4:Z$1569&gt;=BB$4:BB$1569)*(Z$4:Z$1569-BB$4:BB$1569))/MAX(1,COUNTIF(Z$4:Z$1569,"&lt;"&amp;BB122+0.01))),BB122))</f>
        <v/>
      </c>
      <c r="BQ122" s="9">
        <f>IF(AA122&gt;=BC122,0,IFERROR(BC122+SUMPRODUCT((AA$4:AA$1569&gt;=BC$4:BC$1569)*(AA$4:AA$1569-BC$4:BC$1569))/MAX(1,COUNTIF(AA$4:AA$1569,"&lt;"&amp;BC122+0.01)),BC122))</f>
        <v/>
      </c>
      <c r="BR122" s="9">
        <f>IF(AB122&gt;=BD122,0,IFERROR(BD122+SUMPRODUCT((AB$4:AB$1569&gt;=BD$4:BD$1569)*(AB$4:AB$1569-BD$4:BD$1569))/MAX(1,COUNTIF(AB$4:AB$1569,"&lt;"&amp;BD122+0.01)),BD122))</f>
        <v/>
      </c>
      <c r="BS122" s="9">
        <f>IF(AC122&gt;=BE122,0,IFERROR(BE122+SUMPRODUCT((AC$4:AC$1569&gt;=BE$4:BE$1569)*(AC$4:AC$1569-BE$4:BE$1569))/MAX(1,COUNTIF(AC$4:AC$1569,"&lt;"&amp;BE122+0.01)),BE122))</f>
        <v/>
      </c>
      <c r="BT122" s="9">
        <f>IF(AD122&gt;=BF122,0,IFERROR(BF122+SUMPRODUCT((AD$4:AD$1569&gt;=BF$4:BF$1569)*(AD$4:AD$1569-BF$4:BF$1569))/MAX(1,COUNTIF(AD$4:AD$1569,"&lt;"&amp;BF122+0.01)),BF122))</f>
        <v/>
      </c>
      <c r="BU122" s="9">
        <f>IF(AE122&gt;=BG122,0,IFERROR(BG122+SUMPRODUCT((AE$4:AE$1569&gt;=BG$4:BG$1569)*(AE$4:AE$1569-BG$4:BG$1569))/MAX(1,COUNTIF(AE$4:AE$1569,"&lt;"&amp;BG122+0.01)),BG122))</f>
        <v/>
      </c>
      <c r="BV122" s="9">
        <f>IF(AF122&gt;=BH122,0,IFERROR(BH122+SUMPRODUCT((AF$4:AF$1569&gt;=BH$4:BH$1569)*(AF$4:AF$1569-BH$4:BH$1569))/MAX(1,COUNTIF(AF$4:AF$1569,"&lt;"&amp;BH122+0.01)),BH122))</f>
        <v/>
      </c>
      <c r="BW122" s="9">
        <f>IF(AG122&gt;=BI122,0,IFERROR(BI122+SUMPRODUCT((AG$4:AG$1569&gt;=BI$4:BI$1569)*(AG$4:AG$1569-BI$4:BI$1569))/MAX(1,COUNTIF(AG$4:AG$1569,"&lt;"&amp;BI122+0.01)),BI122))</f>
        <v/>
      </c>
      <c r="BX122" s="9">
        <f>IF(AH122&gt;=BJ122,0,IFERROR(BJ122+SUMPRODUCT((AH$4:AH$1569&gt;=BJ$4:BJ$1569)*(AH$4:AH$1569-BJ$4:BJ$1569))/MAX(1,COUNTIF(AH$4:AH$1569,"&lt;"&amp;BJ122+0.01)),BJ122))</f>
        <v/>
      </c>
      <c r="BY122" s="9">
        <f>IF(AI122&gt;=BK122,0,IFERROR(BK122+SUMPRODUCT((AI$4:AI$1569&gt;=BK$4:BK$1569)*(AI$4:AI$1569-BK$4:BK$1569))/MAX(1,COUNTIF(AI$4:AI$1569,"&lt;"&amp;BK122+0.01)),BK122))</f>
        <v/>
      </c>
      <c r="BZ122" s="9">
        <f>IF(AJ122&gt;=BL122,0,IFERROR(BL122+SUMPRODUCT((AJ$4:AJ$1569&gt;=BL$4:BL$1569)*(AJ$4:AJ$1569-BL$4:BL$1569))/MAX(1,COUNTIF(AJ$4:AJ$1569,"&lt;"&amp;BL122+0.01)),BL122))</f>
        <v/>
      </c>
      <c r="CA122" s="9">
        <f>IF(AK122&gt;=BM122,0,IFERROR(BM122+SUMPRODUCT((AK$4:AK$1569&gt;=BM$4:BM$1569)*(AK$4:AK$1569-BM$4:BM$1569))/MAX(1,COUNTIF(AK$4:AK$1569,"&lt;"&amp;BM122+0.01)),BM122))</f>
        <v/>
      </c>
      <c r="CB122" s="9">
        <f>IF(AL122&gt;=BN122,0,IFERROR(BN122+SUMPRODUCT((AL$4:AL$1569&gt;=BN$4:BN$1569)*(AL$4:AL$1569-BN$4:BN$1569))/MAX(1,COUNTIF(AL$4:AL$1569,"&lt;"&amp;BN122+0.01)),BN122))</f>
        <v/>
      </c>
      <c r="CC122" s="5">
        <f>IF(AO122="🟢","VERDE",IF(AO122="🟡","AMARELO",IF(AO122="🟠","VERMELHO",IF(AO122="🔴","VERMELHO","ROXO"))))</f>
        <v/>
      </c>
      <c r="CD122" s="5" t="inlineStr">
        <is>
          <t>🏢 REDES</t>
        </is>
      </c>
      <c r="CE122" s="5" t="inlineStr">
        <is>
          <t>BIO MUNDO</t>
        </is>
      </c>
    </row>
    <row r="123">
      <c r="A123" s="5" t="inlineStr">
        <is>
          <t>22105950000113</t>
        </is>
      </c>
      <c r="B123" s="5" t="inlineStr">
        <is>
          <t>TEMPEROS &amp; MEL</t>
        </is>
      </c>
      <c r="C123" s="5" t="inlineStr">
        <is>
          <t>06 - SEM GRUPO</t>
        </is>
      </c>
      <c r="D123" s="5" t="inlineStr">
        <is>
          <t>LARISSA PADILHA</t>
        </is>
      </c>
      <c r="E123" s="5" t="inlineStr">
        <is>
          <t>DF</t>
        </is>
      </c>
      <c r="F123" s="5">
        <f>IFERROR(VLOOKUP(C123,$AS$4:$AT$25,2,FALSE),"")</f>
        <v/>
      </c>
      <c r="G123" s="6">
        <f>IFERROR(VLOOKUP(C123,$AS$4:$AX$25,6,FALSE),"")</f>
        <v/>
      </c>
      <c r="H123" s="5">
        <f>IFERROR(VLOOKUP(C123,$AS$4:$AY$25,7,FALSE),"")</f>
        <v/>
      </c>
      <c r="I123" s="5">
        <f>IFERROR(VLOOKUP(C123,$AS$4:$AZ$25,8,FALSE),"")</f>
        <v/>
      </c>
      <c r="J123" s="7" t="inlineStr">
        <is>
          <t>.</t>
        </is>
      </c>
      <c r="K123" s="5" t="inlineStr">
        <is>
          <t>CENTRO OESTE</t>
        </is>
      </c>
      <c r="L123" s="8" t="n">
        <v>1200</v>
      </c>
      <c r="M123" s="9" t="n">
        <v>100</v>
      </c>
      <c r="N123" s="9" t="n">
        <v>100</v>
      </c>
      <c r="O123" s="9" t="n">
        <v>100</v>
      </c>
      <c r="P123" s="9" t="n">
        <v>100</v>
      </c>
      <c r="Q123" s="9" t="n">
        <v>100</v>
      </c>
      <c r="R123" s="9" t="n">
        <v>100</v>
      </c>
      <c r="S123" s="9" t="n">
        <v>100</v>
      </c>
      <c r="T123" s="9" t="n">
        <v>100</v>
      </c>
      <c r="U123" s="9" t="n">
        <v>100</v>
      </c>
      <c r="V123" s="9" t="n">
        <v>100</v>
      </c>
      <c r="W123" s="9" t="n">
        <v>100</v>
      </c>
      <c r="X123" s="9" t="n">
        <v>100</v>
      </c>
      <c r="Y123" s="7" t="inlineStr">
        <is>
          <t>.</t>
        </is>
      </c>
      <c r="Z123" s="8">
        <f>SUM(AA123:AL123)</f>
        <v/>
      </c>
      <c r="AA123" s="9" t="n">
        <v>0</v>
      </c>
      <c r="AB123" s="9" t="n">
        <v>0</v>
      </c>
      <c r="AC123" s="9" t="n">
        <v>0</v>
      </c>
      <c r="AD123" s="9" t="n">
        <v>0</v>
      </c>
      <c r="AE123" s="9" t="n">
        <v>0</v>
      </c>
      <c r="AF123" s="9" t="n">
        <v>2758.95</v>
      </c>
      <c r="AG123" s="9" t="n">
        <v>0</v>
      </c>
      <c r="AH123" s="9" t="n">
        <v>1715.21</v>
      </c>
      <c r="AI123" s="9" t="n">
        <v>0</v>
      </c>
      <c r="AJ123" s="9" t="n">
        <v>0</v>
      </c>
      <c r="AK123" s="9" t="n">
        <v>0</v>
      </c>
      <c r="AL123" s="9" t="n">
        <v>0</v>
      </c>
      <c r="AM123" s="7" t="inlineStr">
        <is>
          <t>.</t>
        </is>
      </c>
      <c r="AN123" s="6">
        <f>IF(L123=0,0,Z123/L123)</f>
        <v/>
      </c>
      <c r="AO123" s="5">
        <f>IF(AN123="","",IF(AN123&gt;=0.9,"🟢",IF(AN123&gt;=0.7,"🟡",IF(AN123&gt;=0.5,"🟠","🔴"))))</f>
        <v/>
      </c>
      <c r="AP123" s="9">
        <f>IF(L123=0,0,L123-Z123)</f>
        <v/>
      </c>
      <c r="AQ123" s="5">
        <f>IF(Z123=0,"",RANK(Z123,Z$4:Z$1569,0))</f>
        <v/>
      </c>
      <c r="AR123" s="7" t="inlineStr">
        <is>
          <t>.</t>
        </is>
      </c>
      <c r="BA123" s="7" t="inlineStr">
        <is>
          <t>.</t>
        </is>
      </c>
      <c r="BB123" s="9">
        <f>SUM(L$4:L$1569)/COUNTA(A$4:A$1569)</f>
        <v/>
      </c>
      <c r="BC123" s="9">
        <f>SUM(M$4:M$1569)/COUNTA(A$4:A$1569)</f>
        <v/>
      </c>
      <c r="BD123" s="9">
        <f>SUM(N$4:N$1569)/COUNTA(A$4:A$1569)</f>
        <v/>
      </c>
      <c r="BE123" s="9">
        <f>SUM(O$4:O$1569)/COUNTA(A$4:A$1569)</f>
        <v/>
      </c>
      <c r="BF123" s="9">
        <f>SUM(P$4:P$1569)/COUNTA(A$4:A$1569)</f>
        <v/>
      </c>
      <c r="BG123" s="9">
        <f>SUM(Q$4:Q$1569)/COUNTA(A$4:A$1569)</f>
        <v/>
      </c>
      <c r="BH123" s="9">
        <f>SUM(R$4:R$1569)/COUNTA(A$4:A$1569)</f>
        <v/>
      </c>
      <c r="BI123" s="9">
        <f>SUM(S$4:S$1569)/COUNTA(A$4:A$1569)</f>
        <v/>
      </c>
      <c r="BJ123" s="9">
        <f>SUM(T$4:T$1569)/COUNTA(A$4:A$1569)</f>
        <v/>
      </c>
      <c r="BK123" s="9">
        <f>SUM(U$4:U$1569)/COUNTA(A$4:A$1569)</f>
        <v/>
      </c>
      <c r="BL123" s="9">
        <f>SUM(V$4:V$1569)/COUNTA(A$4:A$1569)</f>
        <v/>
      </c>
      <c r="BM123" s="9">
        <f>SUM(W$4:W$1569)/COUNTA(A$4:A$1569)</f>
        <v/>
      </c>
      <c r="BN123" s="9">
        <f>SUM(X$4:X$1569)/COUNTA(A$4:A$1569)</f>
        <v/>
      </c>
      <c r="BO123" s="7" t="inlineStr">
        <is>
          <t>.</t>
        </is>
      </c>
      <c r="BP123" s="9">
        <f>IF(Z123&gt;=BB123,0,IFERROR(BB123+(SUMPRODUCT((Z$4:Z$1569&gt;=BB$4:BB$1569)*(Z$4:Z$1569-BB$4:BB$1569))/MAX(1,COUNTIF(Z$4:Z$1569,"&lt;"&amp;BB123+0.01))),BB123))</f>
        <v/>
      </c>
      <c r="BQ123" s="9">
        <f>IF(AA123&gt;=BC123,0,IFERROR(BC123+SUMPRODUCT((AA$4:AA$1569&gt;=BC$4:BC$1569)*(AA$4:AA$1569-BC$4:BC$1569))/MAX(1,COUNTIF(AA$4:AA$1569,"&lt;"&amp;BC123+0.01)),BC123))</f>
        <v/>
      </c>
      <c r="BR123" s="9">
        <f>IF(AB123&gt;=BD123,0,IFERROR(BD123+SUMPRODUCT((AB$4:AB$1569&gt;=BD$4:BD$1569)*(AB$4:AB$1569-BD$4:BD$1569))/MAX(1,COUNTIF(AB$4:AB$1569,"&lt;"&amp;BD123+0.01)),BD123))</f>
        <v/>
      </c>
      <c r="BS123" s="9">
        <f>IF(AC123&gt;=BE123,0,IFERROR(BE123+SUMPRODUCT((AC$4:AC$1569&gt;=BE$4:BE$1569)*(AC$4:AC$1569-BE$4:BE$1569))/MAX(1,COUNTIF(AC$4:AC$1569,"&lt;"&amp;BE123+0.01)),BE123))</f>
        <v/>
      </c>
      <c r="BT123" s="9">
        <f>IF(AD123&gt;=BF123,0,IFERROR(BF123+SUMPRODUCT((AD$4:AD$1569&gt;=BF$4:BF$1569)*(AD$4:AD$1569-BF$4:BF$1569))/MAX(1,COUNTIF(AD$4:AD$1569,"&lt;"&amp;BF123+0.01)),BF123))</f>
        <v/>
      </c>
      <c r="BU123" s="9">
        <f>IF(AE123&gt;=BG123,0,IFERROR(BG123+SUMPRODUCT((AE$4:AE$1569&gt;=BG$4:BG$1569)*(AE$4:AE$1569-BG$4:BG$1569))/MAX(1,COUNTIF(AE$4:AE$1569,"&lt;"&amp;BG123+0.01)),BG123))</f>
        <v/>
      </c>
      <c r="BV123" s="9">
        <f>IF(AF123&gt;=BH123,0,IFERROR(BH123+SUMPRODUCT((AF$4:AF$1569&gt;=BH$4:BH$1569)*(AF$4:AF$1569-BH$4:BH$1569))/MAX(1,COUNTIF(AF$4:AF$1569,"&lt;"&amp;BH123+0.01)),BH123))</f>
        <v/>
      </c>
      <c r="BW123" s="9">
        <f>IF(AG123&gt;=BI123,0,IFERROR(BI123+SUMPRODUCT((AG$4:AG$1569&gt;=BI$4:BI$1569)*(AG$4:AG$1569-BI$4:BI$1569))/MAX(1,COUNTIF(AG$4:AG$1569,"&lt;"&amp;BI123+0.01)),BI123))</f>
        <v/>
      </c>
      <c r="BX123" s="9">
        <f>IF(AH123&gt;=BJ123,0,IFERROR(BJ123+SUMPRODUCT((AH$4:AH$1569&gt;=BJ$4:BJ$1569)*(AH$4:AH$1569-BJ$4:BJ$1569))/MAX(1,COUNTIF(AH$4:AH$1569,"&lt;"&amp;BJ123+0.01)),BJ123))</f>
        <v/>
      </c>
      <c r="BY123" s="9">
        <f>IF(AI123&gt;=BK123,0,IFERROR(BK123+SUMPRODUCT((AI$4:AI$1569&gt;=BK$4:BK$1569)*(AI$4:AI$1569-BK$4:BK$1569))/MAX(1,COUNTIF(AI$4:AI$1569,"&lt;"&amp;BK123+0.01)),BK123))</f>
        <v/>
      </c>
      <c r="BZ123" s="9">
        <f>IF(AJ123&gt;=BL123,0,IFERROR(BL123+SUMPRODUCT((AJ$4:AJ$1569&gt;=BL$4:BL$1569)*(AJ$4:AJ$1569-BL$4:BL$1569))/MAX(1,COUNTIF(AJ$4:AJ$1569,"&lt;"&amp;BL123+0.01)),BL123))</f>
        <v/>
      </c>
      <c r="CA123" s="9">
        <f>IF(AK123&gt;=BM123,0,IFERROR(BM123+SUMPRODUCT((AK$4:AK$1569&gt;=BM$4:BM$1569)*(AK$4:AK$1569-BM$4:BM$1569))/MAX(1,COUNTIF(AK$4:AK$1569,"&lt;"&amp;BM123+0.01)),BM123))</f>
        <v/>
      </c>
      <c r="CB123" s="9">
        <f>IF(AL123&gt;=BN123,0,IFERROR(BN123+SUMPRODUCT((AL$4:AL$1569&gt;=BN$4:BN$1569)*(AL$4:AL$1569-BN$4:BN$1569))/MAX(1,COUNTIF(AL$4:AL$1569,"&lt;"&amp;BN123+0.01)),BN123))</f>
        <v/>
      </c>
      <c r="CC123" s="5">
        <f>IF(AO123="🟢","VERDE",IF(AO123="🟡","AMARELO",IF(AO123="🟠","VERMELHO",IF(AO123="🔴","VERMELHO","ROXO"))))</f>
        <v/>
      </c>
      <c r="CD123" s="5" t="inlineStr">
        <is>
          <t>🌎 REGIÕES</t>
        </is>
      </c>
      <c r="CE123" s="5" t="inlineStr">
        <is>
          <t>SEM REDE</t>
        </is>
      </c>
    </row>
    <row r="124">
      <c r="A124" s="5" t="inlineStr">
        <is>
          <t>35743795000102</t>
        </is>
      </c>
      <c r="B124" s="5" t="inlineStr">
        <is>
          <t>MINI MERCADO FAMILIA</t>
        </is>
      </c>
      <c r="C124" s="5" t="inlineStr">
        <is>
          <t>06 - SEM GRUPO</t>
        </is>
      </c>
      <c r="D124" s="5" t="inlineStr">
        <is>
          <t>HEMANUELE DITZEL (MANU)</t>
        </is>
      </c>
      <c r="E124" s="5" t="inlineStr">
        <is>
          <t>SC</t>
        </is>
      </c>
      <c r="F124" s="5">
        <f>IFERROR(VLOOKUP(C124,$AS$4:$AT$25,2,FALSE),"")</f>
        <v/>
      </c>
      <c r="G124" s="6">
        <f>IFERROR(VLOOKUP(C124,$AS$4:$AX$25,6,FALSE),"")</f>
        <v/>
      </c>
      <c r="H124" s="5">
        <f>IFERROR(VLOOKUP(C124,$AS$4:$AY$25,7,FALSE),"")</f>
        <v/>
      </c>
      <c r="I124" s="5">
        <f>IFERROR(VLOOKUP(C124,$AS$4:$AZ$25,8,FALSE),"")</f>
        <v/>
      </c>
      <c r="J124" s="7" t="inlineStr">
        <is>
          <t>.</t>
        </is>
      </c>
      <c r="K124" s="5" t="inlineStr">
        <is>
          <t>SUL</t>
        </is>
      </c>
      <c r="L124" s="8" t="n">
        <v>1553.191489361702</v>
      </c>
      <c r="M124" s="9" t="n">
        <v>119.1489361702128</v>
      </c>
      <c r="N124" s="9" t="n">
        <v>123.4042553191489</v>
      </c>
      <c r="O124" s="9" t="n">
        <v>123.4042553191489</v>
      </c>
      <c r="P124" s="9" t="n">
        <v>123.4042553191489</v>
      </c>
      <c r="Q124" s="9" t="n">
        <v>127.6595744680851</v>
      </c>
      <c r="R124" s="9" t="n">
        <v>127.6595744680851</v>
      </c>
      <c r="S124" s="9" t="n">
        <v>131.9148936170213</v>
      </c>
      <c r="T124" s="9" t="n">
        <v>131.9148936170213</v>
      </c>
      <c r="U124" s="9" t="n">
        <v>131.9148936170213</v>
      </c>
      <c r="V124" s="9" t="n">
        <v>136.1702127659574</v>
      </c>
      <c r="W124" s="9" t="n">
        <v>136.1702127659574</v>
      </c>
      <c r="X124" s="9" t="n">
        <v>140.4255319148936</v>
      </c>
      <c r="Y124" s="7" t="inlineStr">
        <is>
          <t>.</t>
        </is>
      </c>
      <c r="Z124" s="8">
        <f>SUM(AA124:AL124)</f>
        <v/>
      </c>
      <c r="AA124" s="9" t="n">
        <v>0</v>
      </c>
      <c r="AB124" s="9" t="n">
        <v>0</v>
      </c>
      <c r="AC124" s="9" t="n">
        <v>0</v>
      </c>
      <c r="AD124" s="9" t="n">
        <v>0</v>
      </c>
      <c r="AE124" s="9" t="n">
        <v>0</v>
      </c>
      <c r="AF124" s="9" t="n">
        <v>0</v>
      </c>
      <c r="AG124" s="9" t="n">
        <v>0</v>
      </c>
      <c r="AH124" s="9" t="n">
        <v>2161.62</v>
      </c>
      <c r="AI124" s="9" t="n">
        <v>0</v>
      </c>
      <c r="AJ124" s="9" t="n">
        <v>0</v>
      </c>
      <c r="AK124" s="9" t="n">
        <v>1693.08</v>
      </c>
      <c r="AL124" s="9" t="n">
        <v>0</v>
      </c>
      <c r="AM124" s="7" t="inlineStr">
        <is>
          <t>.</t>
        </is>
      </c>
      <c r="AN124" s="6">
        <f>IF(L124=0,0,Z124/L124)</f>
        <v/>
      </c>
      <c r="AO124" s="5">
        <f>IF(AN124="","",IF(AN124&gt;=0.9,"🟢",IF(AN124&gt;=0.7,"🟡",IF(AN124&gt;=0.5,"🟠","🔴"))))</f>
        <v/>
      </c>
      <c r="AP124" s="9">
        <f>IF(L124=0,0,L124-Z124)</f>
        <v/>
      </c>
      <c r="AQ124" s="5">
        <f>IF(Z124=0,"",RANK(Z124,Z$4:Z$1569,0))</f>
        <v/>
      </c>
      <c r="AR124" s="7" t="inlineStr">
        <is>
          <t>.</t>
        </is>
      </c>
      <c r="BA124" s="7" t="inlineStr">
        <is>
          <t>.</t>
        </is>
      </c>
      <c r="BB124" s="9">
        <f>SUM(L$4:L$1569)/COUNTA(A$4:A$1569)</f>
        <v/>
      </c>
      <c r="BC124" s="9">
        <f>SUM(M$4:M$1569)/COUNTA(A$4:A$1569)</f>
        <v/>
      </c>
      <c r="BD124" s="9">
        <f>SUM(N$4:N$1569)/COUNTA(A$4:A$1569)</f>
        <v/>
      </c>
      <c r="BE124" s="9">
        <f>SUM(O$4:O$1569)/COUNTA(A$4:A$1569)</f>
        <v/>
      </c>
      <c r="BF124" s="9">
        <f>SUM(P$4:P$1569)/COUNTA(A$4:A$1569)</f>
        <v/>
      </c>
      <c r="BG124" s="9">
        <f>SUM(Q$4:Q$1569)/COUNTA(A$4:A$1569)</f>
        <v/>
      </c>
      <c r="BH124" s="9">
        <f>SUM(R$4:R$1569)/COUNTA(A$4:A$1569)</f>
        <v/>
      </c>
      <c r="BI124" s="9">
        <f>SUM(S$4:S$1569)/COUNTA(A$4:A$1569)</f>
        <v/>
      </c>
      <c r="BJ124" s="9">
        <f>SUM(T$4:T$1569)/COUNTA(A$4:A$1569)</f>
        <v/>
      </c>
      <c r="BK124" s="9">
        <f>SUM(U$4:U$1569)/COUNTA(A$4:A$1569)</f>
        <v/>
      </c>
      <c r="BL124" s="9">
        <f>SUM(V$4:V$1569)/COUNTA(A$4:A$1569)</f>
        <v/>
      </c>
      <c r="BM124" s="9">
        <f>SUM(W$4:W$1569)/COUNTA(A$4:A$1569)</f>
        <v/>
      </c>
      <c r="BN124" s="9">
        <f>SUM(X$4:X$1569)/COUNTA(A$4:A$1569)</f>
        <v/>
      </c>
      <c r="BO124" s="7" t="inlineStr">
        <is>
          <t>.</t>
        </is>
      </c>
      <c r="BP124" s="9">
        <f>IF(Z124&gt;=BB124,0,IFERROR(BB124+(SUMPRODUCT((Z$4:Z$1569&gt;=BB$4:BB$1569)*(Z$4:Z$1569-BB$4:BB$1569))/MAX(1,COUNTIF(Z$4:Z$1569,"&lt;"&amp;BB124+0.01))),BB124))</f>
        <v/>
      </c>
      <c r="BQ124" s="9">
        <f>IF(AA124&gt;=BC124,0,IFERROR(BC124+SUMPRODUCT((AA$4:AA$1569&gt;=BC$4:BC$1569)*(AA$4:AA$1569-BC$4:BC$1569))/MAX(1,COUNTIF(AA$4:AA$1569,"&lt;"&amp;BC124+0.01)),BC124))</f>
        <v/>
      </c>
      <c r="BR124" s="9">
        <f>IF(AB124&gt;=BD124,0,IFERROR(BD124+SUMPRODUCT((AB$4:AB$1569&gt;=BD$4:BD$1569)*(AB$4:AB$1569-BD$4:BD$1569))/MAX(1,COUNTIF(AB$4:AB$1569,"&lt;"&amp;BD124+0.01)),BD124))</f>
        <v/>
      </c>
      <c r="BS124" s="9">
        <f>IF(AC124&gt;=BE124,0,IFERROR(BE124+SUMPRODUCT((AC$4:AC$1569&gt;=BE$4:BE$1569)*(AC$4:AC$1569-BE$4:BE$1569))/MAX(1,COUNTIF(AC$4:AC$1569,"&lt;"&amp;BE124+0.01)),BE124))</f>
        <v/>
      </c>
      <c r="BT124" s="9">
        <f>IF(AD124&gt;=BF124,0,IFERROR(BF124+SUMPRODUCT((AD$4:AD$1569&gt;=BF$4:BF$1569)*(AD$4:AD$1569-BF$4:BF$1569))/MAX(1,COUNTIF(AD$4:AD$1569,"&lt;"&amp;BF124+0.01)),BF124))</f>
        <v/>
      </c>
      <c r="BU124" s="9">
        <f>IF(AE124&gt;=BG124,0,IFERROR(BG124+SUMPRODUCT((AE$4:AE$1569&gt;=BG$4:BG$1569)*(AE$4:AE$1569-BG$4:BG$1569))/MAX(1,COUNTIF(AE$4:AE$1569,"&lt;"&amp;BG124+0.01)),BG124))</f>
        <v/>
      </c>
      <c r="BV124" s="9">
        <f>IF(AF124&gt;=BH124,0,IFERROR(BH124+SUMPRODUCT((AF$4:AF$1569&gt;=BH$4:BH$1569)*(AF$4:AF$1569-BH$4:BH$1569))/MAX(1,COUNTIF(AF$4:AF$1569,"&lt;"&amp;BH124+0.01)),BH124))</f>
        <v/>
      </c>
      <c r="BW124" s="9">
        <f>IF(AG124&gt;=BI124,0,IFERROR(BI124+SUMPRODUCT((AG$4:AG$1569&gt;=BI$4:BI$1569)*(AG$4:AG$1569-BI$4:BI$1569))/MAX(1,COUNTIF(AG$4:AG$1569,"&lt;"&amp;BI124+0.01)),BI124))</f>
        <v/>
      </c>
      <c r="BX124" s="9">
        <f>IF(AH124&gt;=BJ124,0,IFERROR(BJ124+SUMPRODUCT((AH$4:AH$1569&gt;=BJ$4:BJ$1569)*(AH$4:AH$1569-BJ$4:BJ$1569))/MAX(1,COUNTIF(AH$4:AH$1569,"&lt;"&amp;BJ124+0.01)),BJ124))</f>
        <v/>
      </c>
      <c r="BY124" s="9">
        <f>IF(AI124&gt;=BK124,0,IFERROR(BK124+SUMPRODUCT((AI$4:AI$1569&gt;=BK$4:BK$1569)*(AI$4:AI$1569-BK$4:BK$1569))/MAX(1,COUNTIF(AI$4:AI$1569,"&lt;"&amp;BK124+0.01)),BK124))</f>
        <v/>
      </c>
      <c r="BZ124" s="9">
        <f>IF(AJ124&gt;=BL124,0,IFERROR(BL124+SUMPRODUCT((AJ$4:AJ$1569&gt;=BL$4:BL$1569)*(AJ$4:AJ$1569-BL$4:BL$1569))/MAX(1,COUNTIF(AJ$4:AJ$1569,"&lt;"&amp;BL124+0.01)),BL124))</f>
        <v/>
      </c>
      <c r="CA124" s="9">
        <f>IF(AK124&gt;=BM124,0,IFERROR(BM124+SUMPRODUCT((AK$4:AK$1569&gt;=BM$4:BM$1569)*(AK$4:AK$1569-BM$4:BM$1569))/MAX(1,COUNTIF(AK$4:AK$1569,"&lt;"&amp;BM124+0.01)),BM124))</f>
        <v/>
      </c>
      <c r="CB124" s="9">
        <f>IF(AL124&gt;=BN124,0,IFERROR(BN124+SUMPRODUCT((AL$4:AL$1569&gt;=BN$4:BN$1569)*(AL$4:AL$1569-BN$4:BN$1569))/MAX(1,COUNTIF(AL$4:AL$1569,"&lt;"&amp;BN124+0.01)),BN124))</f>
        <v/>
      </c>
      <c r="CC124" s="5">
        <f>IF(AO124="🟢","VERDE",IF(AO124="🟡","AMARELO",IF(AO124="🟠","VERMELHO",IF(AO124="🔴","VERMELHO","ROXO"))))</f>
        <v/>
      </c>
      <c r="CD124" s="5" t="inlineStr">
        <is>
          <t>🌎 REGIÕES</t>
        </is>
      </c>
      <c r="CE124" s="5" t="inlineStr">
        <is>
          <t>SEM REDE</t>
        </is>
      </c>
    </row>
    <row r="125">
      <c r="A125" s="5" t="inlineStr">
        <is>
          <t>52607036000131</t>
        </is>
      </c>
      <c r="B125" s="5" t="inlineStr">
        <is>
          <t>FIT LAGES COMERCIO DE SUPLEMENTOS E PRODUTOS NATUR</t>
        </is>
      </c>
      <c r="C125" s="5" t="inlineStr">
        <is>
          <t>06 - INTERNA - FITLAND</t>
        </is>
      </c>
      <c r="D125" s="5" t="inlineStr">
        <is>
          <t>JULIO GADRET</t>
        </is>
      </c>
      <c r="E125" s="5" t="inlineStr">
        <is>
          <t>SC</t>
        </is>
      </c>
      <c r="F125" s="5">
        <f>IFERROR(VLOOKUP(C125,$AS$4:$AT$25,2,FALSE),"")</f>
        <v/>
      </c>
      <c r="G125" s="6">
        <f>IFERROR(VLOOKUP(C125,$AS$4:$AX$25,6,FALSE),"")</f>
        <v/>
      </c>
      <c r="H125" s="5">
        <f>IFERROR(VLOOKUP(C125,$AS$4:$AY$25,7,FALSE),"")</f>
        <v/>
      </c>
      <c r="I125" s="5">
        <f>IFERROR(VLOOKUP(C125,$AS$4:$AZ$25,8,FALSE),"")</f>
        <v/>
      </c>
      <c r="J125" s="7" t="inlineStr">
        <is>
          <t>.</t>
        </is>
      </c>
      <c r="K125" s="5" t="inlineStr">
        <is>
          <t>NACIONAL</t>
        </is>
      </c>
      <c r="L125" s="8" t="n">
        <v>10706.89655172414</v>
      </c>
      <c r="M125" s="9" t="n">
        <v>750</v>
      </c>
      <c r="N125" s="9" t="n">
        <v>775.8620689655172</v>
      </c>
      <c r="O125" s="9" t="n">
        <v>801.7241379310345</v>
      </c>
      <c r="P125" s="9" t="n">
        <v>827.5862068965517</v>
      </c>
      <c r="Q125" s="9" t="n">
        <v>853.448275862069</v>
      </c>
      <c r="R125" s="9" t="n">
        <v>879.3103448275862</v>
      </c>
      <c r="S125" s="9" t="n">
        <v>905.1724137931035</v>
      </c>
      <c r="T125" s="9" t="n">
        <v>931.0344827586207</v>
      </c>
      <c r="U125" s="9" t="n">
        <v>956.8965517241379</v>
      </c>
      <c r="V125" s="9" t="n">
        <v>982.7586206896551</v>
      </c>
      <c r="W125" s="9" t="n">
        <v>1008.620689655172</v>
      </c>
      <c r="X125" s="9" t="n">
        <v>1034.48275862069</v>
      </c>
      <c r="Y125" s="7" t="inlineStr">
        <is>
          <t>.</t>
        </is>
      </c>
      <c r="Z125" s="8">
        <f>SUM(AA125:AL125)</f>
        <v/>
      </c>
      <c r="AA125" s="9" t="n">
        <v>0</v>
      </c>
      <c r="AB125" s="9" t="n">
        <v>0</v>
      </c>
      <c r="AC125" s="9" t="n">
        <v>0</v>
      </c>
      <c r="AD125" s="9" t="n">
        <v>0</v>
      </c>
      <c r="AE125" s="9" t="n">
        <v>0</v>
      </c>
      <c r="AF125" s="9" t="n">
        <v>0</v>
      </c>
      <c r="AG125" s="9" t="n">
        <v>0</v>
      </c>
      <c r="AH125" s="9" t="n">
        <v>1990.59</v>
      </c>
      <c r="AI125" s="9" t="n">
        <v>774.24</v>
      </c>
      <c r="AJ125" s="9" t="n">
        <v>0</v>
      </c>
      <c r="AK125" s="9" t="n">
        <v>1152</v>
      </c>
      <c r="AL125" s="9" t="n">
        <v>0</v>
      </c>
      <c r="AM125" s="7" t="inlineStr">
        <is>
          <t>.</t>
        </is>
      </c>
      <c r="AN125" s="6">
        <f>IF(L125=0,0,Z125/L125)</f>
        <v/>
      </c>
      <c r="AO125" s="5">
        <f>IF(AN125="","",IF(AN125&gt;=0.9,"🟢",IF(AN125&gt;=0.7,"🟡",IF(AN125&gt;=0.5,"🟠","🔴"))))</f>
        <v/>
      </c>
      <c r="AP125" s="9">
        <f>IF(L125=0,0,L125-Z125)</f>
        <v/>
      </c>
      <c r="AQ125" s="5">
        <f>IF(Z125=0,"",RANK(Z125,Z$4:Z$1569,0))</f>
        <v/>
      </c>
      <c r="AR125" s="7" t="inlineStr">
        <is>
          <t>.</t>
        </is>
      </c>
      <c r="BA125" s="7" t="inlineStr">
        <is>
          <t>.</t>
        </is>
      </c>
      <c r="BB125" s="9">
        <f>SUM(L$4:L$1569)/COUNTA(A$4:A$1569)</f>
        <v/>
      </c>
      <c r="BC125" s="9">
        <f>SUM(M$4:M$1569)/COUNTA(A$4:A$1569)</f>
        <v/>
      </c>
      <c r="BD125" s="9">
        <f>SUM(N$4:N$1569)/COUNTA(A$4:A$1569)</f>
        <v/>
      </c>
      <c r="BE125" s="9">
        <f>SUM(O$4:O$1569)/COUNTA(A$4:A$1569)</f>
        <v/>
      </c>
      <c r="BF125" s="9">
        <f>SUM(P$4:P$1569)/COUNTA(A$4:A$1569)</f>
        <v/>
      </c>
      <c r="BG125" s="9">
        <f>SUM(Q$4:Q$1569)/COUNTA(A$4:A$1569)</f>
        <v/>
      </c>
      <c r="BH125" s="9">
        <f>SUM(R$4:R$1569)/COUNTA(A$4:A$1569)</f>
        <v/>
      </c>
      <c r="BI125" s="9">
        <f>SUM(S$4:S$1569)/COUNTA(A$4:A$1569)</f>
        <v/>
      </c>
      <c r="BJ125" s="9">
        <f>SUM(T$4:T$1569)/COUNTA(A$4:A$1569)</f>
        <v/>
      </c>
      <c r="BK125" s="9">
        <f>SUM(U$4:U$1569)/COUNTA(A$4:A$1569)</f>
        <v/>
      </c>
      <c r="BL125" s="9">
        <f>SUM(V$4:V$1569)/COUNTA(A$4:A$1569)</f>
        <v/>
      </c>
      <c r="BM125" s="9">
        <f>SUM(W$4:W$1569)/COUNTA(A$4:A$1569)</f>
        <v/>
      </c>
      <c r="BN125" s="9">
        <f>SUM(X$4:X$1569)/COUNTA(A$4:A$1569)</f>
        <v/>
      </c>
      <c r="BO125" s="7" t="inlineStr">
        <is>
          <t>.</t>
        </is>
      </c>
      <c r="BP125" s="9">
        <f>IF(Z125&gt;=BB125,0,IFERROR(BB125+(SUMPRODUCT((Z$4:Z$1569&gt;=BB$4:BB$1569)*(Z$4:Z$1569-BB$4:BB$1569))/MAX(1,COUNTIF(Z$4:Z$1569,"&lt;"&amp;BB125+0.01))),BB125))</f>
        <v/>
      </c>
      <c r="BQ125" s="9">
        <f>IF(AA125&gt;=BC125,0,IFERROR(BC125+SUMPRODUCT((AA$4:AA$1569&gt;=BC$4:BC$1569)*(AA$4:AA$1569-BC$4:BC$1569))/MAX(1,COUNTIF(AA$4:AA$1569,"&lt;"&amp;BC125+0.01)),BC125))</f>
        <v/>
      </c>
      <c r="BR125" s="9">
        <f>IF(AB125&gt;=BD125,0,IFERROR(BD125+SUMPRODUCT((AB$4:AB$1569&gt;=BD$4:BD$1569)*(AB$4:AB$1569-BD$4:BD$1569))/MAX(1,COUNTIF(AB$4:AB$1569,"&lt;"&amp;BD125+0.01)),BD125))</f>
        <v/>
      </c>
      <c r="BS125" s="9">
        <f>IF(AC125&gt;=BE125,0,IFERROR(BE125+SUMPRODUCT((AC$4:AC$1569&gt;=BE$4:BE$1569)*(AC$4:AC$1569-BE$4:BE$1569))/MAX(1,COUNTIF(AC$4:AC$1569,"&lt;"&amp;BE125+0.01)),BE125))</f>
        <v/>
      </c>
      <c r="BT125" s="9">
        <f>IF(AD125&gt;=BF125,0,IFERROR(BF125+SUMPRODUCT((AD$4:AD$1569&gt;=BF$4:BF$1569)*(AD$4:AD$1569-BF$4:BF$1569))/MAX(1,COUNTIF(AD$4:AD$1569,"&lt;"&amp;BF125+0.01)),BF125))</f>
        <v/>
      </c>
      <c r="BU125" s="9">
        <f>IF(AE125&gt;=BG125,0,IFERROR(BG125+SUMPRODUCT((AE$4:AE$1569&gt;=BG$4:BG$1569)*(AE$4:AE$1569-BG$4:BG$1569))/MAX(1,COUNTIF(AE$4:AE$1569,"&lt;"&amp;BG125+0.01)),BG125))</f>
        <v/>
      </c>
      <c r="BV125" s="9">
        <f>IF(AF125&gt;=BH125,0,IFERROR(BH125+SUMPRODUCT((AF$4:AF$1569&gt;=BH$4:BH$1569)*(AF$4:AF$1569-BH$4:BH$1569))/MAX(1,COUNTIF(AF$4:AF$1569,"&lt;"&amp;BH125+0.01)),BH125))</f>
        <v/>
      </c>
      <c r="BW125" s="9">
        <f>IF(AG125&gt;=BI125,0,IFERROR(BI125+SUMPRODUCT((AG$4:AG$1569&gt;=BI$4:BI$1569)*(AG$4:AG$1569-BI$4:BI$1569))/MAX(1,COUNTIF(AG$4:AG$1569,"&lt;"&amp;BI125+0.01)),BI125))</f>
        <v/>
      </c>
      <c r="BX125" s="9">
        <f>IF(AH125&gt;=BJ125,0,IFERROR(BJ125+SUMPRODUCT((AH$4:AH$1569&gt;=BJ$4:BJ$1569)*(AH$4:AH$1569-BJ$4:BJ$1569))/MAX(1,COUNTIF(AH$4:AH$1569,"&lt;"&amp;BJ125+0.01)),BJ125))</f>
        <v/>
      </c>
      <c r="BY125" s="9">
        <f>IF(AI125&gt;=BK125,0,IFERROR(BK125+SUMPRODUCT((AI$4:AI$1569&gt;=BK$4:BK$1569)*(AI$4:AI$1569-BK$4:BK$1569))/MAX(1,COUNTIF(AI$4:AI$1569,"&lt;"&amp;BK125+0.01)),BK125))</f>
        <v/>
      </c>
      <c r="BZ125" s="9">
        <f>IF(AJ125&gt;=BL125,0,IFERROR(BL125+SUMPRODUCT((AJ$4:AJ$1569&gt;=BL$4:BL$1569)*(AJ$4:AJ$1569-BL$4:BL$1569))/MAX(1,COUNTIF(AJ$4:AJ$1569,"&lt;"&amp;BL125+0.01)),BL125))</f>
        <v/>
      </c>
      <c r="CA125" s="9">
        <f>IF(AK125&gt;=BM125,0,IFERROR(BM125+SUMPRODUCT((AK$4:AK$1569&gt;=BM$4:BM$1569)*(AK$4:AK$1569-BM$4:BM$1569))/MAX(1,COUNTIF(AK$4:AK$1569,"&lt;"&amp;BM125+0.01)),BM125))</f>
        <v/>
      </c>
      <c r="CB125" s="9">
        <f>IF(AL125&gt;=BN125,0,IFERROR(BN125+SUMPRODUCT((AL$4:AL$1569&gt;=BN$4:BN$1569)*(AL$4:AL$1569-BN$4:BN$1569))/MAX(1,COUNTIF(AL$4:AL$1569,"&lt;"&amp;BN125+0.01)),BN125))</f>
        <v/>
      </c>
      <c r="CC125" s="5">
        <f>IF(AO125="🟢","VERDE",IF(AO125="🟡","AMARELO",IF(AO125="🟠","VERMELHO",IF(AO125="🔴","VERMELHO","ROXO"))))</f>
        <v/>
      </c>
      <c r="CD125" s="5" t="inlineStr">
        <is>
          <t>🏢 REDES</t>
        </is>
      </c>
      <c r="CE125" s="5" t="inlineStr">
        <is>
          <t>FITLAND</t>
        </is>
      </c>
    </row>
    <row r="126">
      <c r="A126" s="5" t="inlineStr">
        <is>
          <t>48252719000146</t>
        </is>
      </c>
      <c r="B126" s="5" t="inlineStr">
        <is>
          <t>CENTRAL ATACAREJO</t>
        </is>
      </c>
      <c r="C126" s="5" t="inlineStr">
        <is>
          <t>06 - SEM GRUPO</t>
        </is>
      </c>
      <c r="D126" s="5" t="inlineStr">
        <is>
          <t>LARISSA PADILHA</t>
        </is>
      </c>
      <c r="E126" s="5" t="inlineStr">
        <is>
          <t>DF</t>
        </is>
      </c>
      <c r="F126" s="5">
        <f>IFERROR(VLOOKUP(C126,$AS$4:$AT$25,2,FALSE),"")</f>
        <v/>
      </c>
      <c r="G126" s="6">
        <f>IFERROR(VLOOKUP(C126,$AS$4:$AX$25,6,FALSE),"")</f>
        <v/>
      </c>
      <c r="H126" s="5">
        <f>IFERROR(VLOOKUP(C126,$AS$4:$AY$25,7,FALSE),"")</f>
        <v/>
      </c>
      <c r="I126" s="5">
        <f>IFERROR(VLOOKUP(C126,$AS$4:$AZ$25,8,FALSE),"")</f>
        <v/>
      </c>
      <c r="J126" s="7" t="inlineStr">
        <is>
          <t>.</t>
        </is>
      </c>
      <c r="K126" s="5" t="inlineStr">
        <is>
          <t>CENTRO OESTE</t>
        </is>
      </c>
      <c r="L126" s="8" t="n">
        <v>1200</v>
      </c>
      <c r="M126" s="9" t="n">
        <v>100</v>
      </c>
      <c r="N126" s="9" t="n">
        <v>100</v>
      </c>
      <c r="O126" s="9" t="n">
        <v>100</v>
      </c>
      <c r="P126" s="9" t="n">
        <v>100</v>
      </c>
      <c r="Q126" s="9" t="n">
        <v>100</v>
      </c>
      <c r="R126" s="9" t="n">
        <v>100</v>
      </c>
      <c r="S126" s="9" t="n">
        <v>100</v>
      </c>
      <c r="T126" s="9" t="n">
        <v>100</v>
      </c>
      <c r="U126" s="9" t="n">
        <v>100</v>
      </c>
      <c r="V126" s="9" t="n">
        <v>100</v>
      </c>
      <c r="W126" s="9" t="n">
        <v>100</v>
      </c>
      <c r="X126" s="9" t="n">
        <v>100</v>
      </c>
      <c r="Y126" s="7" t="inlineStr">
        <is>
          <t>.</t>
        </is>
      </c>
      <c r="Z126" s="8">
        <f>SUM(AA126:AL126)</f>
        <v/>
      </c>
      <c r="AA126" s="9" t="n">
        <v>0</v>
      </c>
      <c r="AB126" s="9" t="n">
        <v>0</v>
      </c>
      <c r="AC126" s="9" t="n">
        <v>0</v>
      </c>
      <c r="AD126" s="9" t="n">
        <v>0</v>
      </c>
      <c r="AE126" s="9" t="n">
        <v>0</v>
      </c>
      <c r="AF126" s="9" t="n">
        <v>0</v>
      </c>
      <c r="AG126" s="9" t="n">
        <v>0</v>
      </c>
      <c r="AH126" s="9" t="n">
        <v>3912.71</v>
      </c>
      <c r="AI126" s="9" t="n">
        <v>0</v>
      </c>
      <c r="AJ126" s="9" t="n">
        <v>0</v>
      </c>
      <c r="AK126" s="9" t="n">
        <v>0</v>
      </c>
      <c r="AL126" s="9" t="n">
        <v>0</v>
      </c>
      <c r="AM126" s="7" t="inlineStr">
        <is>
          <t>.</t>
        </is>
      </c>
      <c r="AN126" s="6">
        <f>IF(L126=0,0,Z126/L126)</f>
        <v/>
      </c>
      <c r="AO126" s="5">
        <f>IF(AN126="","",IF(AN126&gt;=0.9,"🟢",IF(AN126&gt;=0.7,"🟡",IF(AN126&gt;=0.5,"🟠","🔴"))))</f>
        <v/>
      </c>
      <c r="AP126" s="9">
        <f>IF(L126=0,0,L126-Z126)</f>
        <v/>
      </c>
      <c r="AQ126" s="5">
        <f>IF(Z126=0,"",RANK(Z126,Z$4:Z$1569,0))</f>
        <v/>
      </c>
      <c r="AR126" s="7" t="inlineStr">
        <is>
          <t>.</t>
        </is>
      </c>
      <c r="BA126" s="7" t="inlineStr">
        <is>
          <t>.</t>
        </is>
      </c>
      <c r="BB126" s="9">
        <f>SUM(L$4:L$1569)/COUNTA(A$4:A$1569)</f>
        <v/>
      </c>
      <c r="BC126" s="9">
        <f>SUM(M$4:M$1569)/COUNTA(A$4:A$1569)</f>
        <v/>
      </c>
      <c r="BD126" s="9">
        <f>SUM(N$4:N$1569)/COUNTA(A$4:A$1569)</f>
        <v/>
      </c>
      <c r="BE126" s="9">
        <f>SUM(O$4:O$1569)/COUNTA(A$4:A$1569)</f>
        <v/>
      </c>
      <c r="BF126" s="9">
        <f>SUM(P$4:P$1569)/COUNTA(A$4:A$1569)</f>
        <v/>
      </c>
      <c r="BG126" s="9">
        <f>SUM(Q$4:Q$1569)/COUNTA(A$4:A$1569)</f>
        <v/>
      </c>
      <c r="BH126" s="9">
        <f>SUM(R$4:R$1569)/COUNTA(A$4:A$1569)</f>
        <v/>
      </c>
      <c r="BI126" s="9">
        <f>SUM(S$4:S$1569)/COUNTA(A$4:A$1569)</f>
        <v/>
      </c>
      <c r="BJ126" s="9">
        <f>SUM(T$4:T$1569)/COUNTA(A$4:A$1569)</f>
        <v/>
      </c>
      <c r="BK126" s="9">
        <f>SUM(U$4:U$1569)/COUNTA(A$4:A$1569)</f>
        <v/>
      </c>
      <c r="BL126" s="9">
        <f>SUM(V$4:V$1569)/COUNTA(A$4:A$1569)</f>
        <v/>
      </c>
      <c r="BM126" s="9">
        <f>SUM(W$4:W$1569)/COUNTA(A$4:A$1569)</f>
        <v/>
      </c>
      <c r="BN126" s="9">
        <f>SUM(X$4:X$1569)/COUNTA(A$4:A$1569)</f>
        <v/>
      </c>
      <c r="BO126" s="7" t="inlineStr">
        <is>
          <t>.</t>
        </is>
      </c>
      <c r="BP126" s="9">
        <f>IF(Z126&gt;=BB126,0,IFERROR(BB126+(SUMPRODUCT((Z$4:Z$1569&gt;=BB$4:BB$1569)*(Z$4:Z$1569-BB$4:BB$1569))/MAX(1,COUNTIF(Z$4:Z$1569,"&lt;"&amp;BB126+0.01))),BB126))</f>
        <v/>
      </c>
      <c r="BQ126" s="9">
        <f>IF(AA126&gt;=BC126,0,IFERROR(BC126+SUMPRODUCT((AA$4:AA$1569&gt;=BC$4:BC$1569)*(AA$4:AA$1569-BC$4:BC$1569))/MAX(1,COUNTIF(AA$4:AA$1569,"&lt;"&amp;BC126+0.01)),BC126))</f>
        <v/>
      </c>
      <c r="BR126" s="9">
        <f>IF(AB126&gt;=BD126,0,IFERROR(BD126+SUMPRODUCT((AB$4:AB$1569&gt;=BD$4:BD$1569)*(AB$4:AB$1569-BD$4:BD$1569))/MAX(1,COUNTIF(AB$4:AB$1569,"&lt;"&amp;BD126+0.01)),BD126))</f>
        <v/>
      </c>
      <c r="BS126" s="9">
        <f>IF(AC126&gt;=BE126,0,IFERROR(BE126+SUMPRODUCT((AC$4:AC$1569&gt;=BE$4:BE$1569)*(AC$4:AC$1569-BE$4:BE$1569))/MAX(1,COUNTIF(AC$4:AC$1569,"&lt;"&amp;BE126+0.01)),BE126))</f>
        <v/>
      </c>
      <c r="BT126" s="9">
        <f>IF(AD126&gt;=BF126,0,IFERROR(BF126+SUMPRODUCT((AD$4:AD$1569&gt;=BF$4:BF$1569)*(AD$4:AD$1569-BF$4:BF$1569))/MAX(1,COUNTIF(AD$4:AD$1569,"&lt;"&amp;BF126+0.01)),BF126))</f>
        <v/>
      </c>
      <c r="BU126" s="9">
        <f>IF(AE126&gt;=BG126,0,IFERROR(BG126+SUMPRODUCT((AE$4:AE$1569&gt;=BG$4:BG$1569)*(AE$4:AE$1569-BG$4:BG$1569))/MAX(1,COUNTIF(AE$4:AE$1569,"&lt;"&amp;BG126+0.01)),BG126))</f>
        <v/>
      </c>
      <c r="BV126" s="9">
        <f>IF(AF126&gt;=BH126,0,IFERROR(BH126+SUMPRODUCT((AF$4:AF$1569&gt;=BH$4:BH$1569)*(AF$4:AF$1569-BH$4:BH$1569))/MAX(1,COUNTIF(AF$4:AF$1569,"&lt;"&amp;BH126+0.01)),BH126))</f>
        <v/>
      </c>
      <c r="BW126" s="9">
        <f>IF(AG126&gt;=BI126,0,IFERROR(BI126+SUMPRODUCT((AG$4:AG$1569&gt;=BI$4:BI$1569)*(AG$4:AG$1569-BI$4:BI$1569))/MAX(1,COUNTIF(AG$4:AG$1569,"&lt;"&amp;BI126+0.01)),BI126))</f>
        <v/>
      </c>
      <c r="BX126" s="9">
        <f>IF(AH126&gt;=BJ126,0,IFERROR(BJ126+SUMPRODUCT((AH$4:AH$1569&gt;=BJ$4:BJ$1569)*(AH$4:AH$1569-BJ$4:BJ$1569))/MAX(1,COUNTIF(AH$4:AH$1569,"&lt;"&amp;BJ126+0.01)),BJ126))</f>
        <v/>
      </c>
      <c r="BY126" s="9">
        <f>IF(AI126&gt;=BK126,0,IFERROR(BK126+SUMPRODUCT((AI$4:AI$1569&gt;=BK$4:BK$1569)*(AI$4:AI$1569-BK$4:BK$1569))/MAX(1,COUNTIF(AI$4:AI$1569,"&lt;"&amp;BK126+0.01)),BK126))</f>
        <v/>
      </c>
      <c r="BZ126" s="9">
        <f>IF(AJ126&gt;=BL126,0,IFERROR(BL126+SUMPRODUCT((AJ$4:AJ$1569&gt;=BL$4:BL$1569)*(AJ$4:AJ$1569-BL$4:BL$1569))/MAX(1,COUNTIF(AJ$4:AJ$1569,"&lt;"&amp;BL126+0.01)),BL126))</f>
        <v/>
      </c>
      <c r="CA126" s="9">
        <f>IF(AK126&gt;=BM126,0,IFERROR(BM126+SUMPRODUCT((AK$4:AK$1569&gt;=BM$4:BM$1569)*(AK$4:AK$1569-BM$4:BM$1569))/MAX(1,COUNTIF(AK$4:AK$1569,"&lt;"&amp;BM126+0.01)),BM126))</f>
        <v/>
      </c>
      <c r="CB126" s="9">
        <f>IF(AL126&gt;=BN126,0,IFERROR(BN126+SUMPRODUCT((AL$4:AL$1569&gt;=BN$4:BN$1569)*(AL$4:AL$1569-BN$4:BN$1569))/MAX(1,COUNTIF(AL$4:AL$1569,"&lt;"&amp;BN126+0.01)),BN126))</f>
        <v/>
      </c>
      <c r="CC126" s="5">
        <f>IF(AO126="🟢","VERDE",IF(AO126="🟡","AMARELO",IF(AO126="🟠","VERMELHO",IF(AO126="🔴","VERMELHO","ROXO"))))</f>
        <v/>
      </c>
      <c r="CD126" s="5" t="inlineStr">
        <is>
          <t>🌎 REGIÕES</t>
        </is>
      </c>
      <c r="CE126" s="5" t="inlineStr">
        <is>
          <t>SEM REDE</t>
        </is>
      </c>
    </row>
    <row r="127">
      <c r="A127" s="5" t="inlineStr">
        <is>
          <t>62697942000128</t>
        </is>
      </c>
      <c r="B127" s="5" t="inlineStr">
        <is>
          <t>CELEIRO PRODUTOS NATURAIS LTDA</t>
        </is>
      </c>
      <c r="C127" s="5" t="inlineStr">
        <is>
          <t>06 - SEM GRUPO</t>
        </is>
      </c>
      <c r="D127" s="5" t="inlineStr">
        <is>
          <t>LARISSA PADILHA</t>
        </is>
      </c>
      <c r="E127" s="5" t="inlineStr">
        <is>
          <t>RJ</t>
        </is>
      </c>
      <c r="F127" s="5">
        <f>IFERROR(VLOOKUP(C127,$AS$4:$AT$25,2,FALSE),"")</f>
        <v/>
      </c>
      <c r="G127" s="6">
        <f>IFERROR(VLOOKUP(C127,$AS$4:$AX$25,6,FALSE),"")</f>
        <v/>
      </c>
      <c r="H127" s="5">
        <f>IFERROR(VLOOKUP(C127,$AS$4:$AY$25,7,FALSE),"")</f>
        <v/>
      </c>
      <c r="I127" s="5">
        <f>IFERROR(VLOOKUP(C127,$AS$4:$AZ$25,8,FALSE),"")</f>
        <v/>
      </c>
      <c r="J127" s="7" t="inlineStr">
        <is>
          <t>.</t>
        </is>
      </c>
      <c r="K127" s="5" t="inlineStr">
        <is>
          <t>RJ + ES + MG</t>
        </is>
      </c>
      <c r="L127" s="8" t="n">
        <v>1800</v>
      </c>
      <c r="M127" s="9" t="n">
        <v>150</v>
      </c>
      <c r="N127" s="9" t="n">
        <v>150</v>
      </c>
      <c r="O127" s="9" t="n">
        <v>150</v>
      </c>
      <c r="P127" s="9" t="n">
        <v>150</v>
      </c>
      <c r="Q127" s="9" t="n">
        <v>150</v>
      </c>
      <c r="R127" s="9" t="n">
        <v>150</v>
      </c>
      <c r="S127" s="9" t="n">
        <v>150</v>
      </c>
      <c r="T127" s="9" t="n">
        <v>150</v>
      </c>
      <c r="U127" s="9" t="n">
        <v>150</v>
      </c>
      <c r="V127" s="9" t="n">
        <v>150</v>
      </c>
      <c r="W127" s="9" t="n">
        <v>150</v>
      </c>
      <c r="X127" s="9" t="n">
        <v>150</v>
      </c>
      <c r="Y127" s="7" t="inlineStr">
        <is>
          <t>.</t>
        </is>
      </c>
      <c r="Z127" s="8">
        <f>SUM(AA127:AL127)</f>
        <v/>
      </c>
      <c r="AA127" s="9" t="n">
        <v>0</v>
      </c>
      <c r="AB127" s="9" t="n">
        <v>0</v>
      </c>
      <c r="AC127" s="9" t="n">
        <v>0</v>
      </c>
      <c r="AD127" s="9" t="n">
        <v>0</v>
      </c>
      <c r="AE127" s="9" t="n">
        <v>0</v>
      </c>
      <c r="AF127" s="9" t="n">
        <v>0</v>
      </c>
      <c r="AG127" s="9" t="n">
        <v>0</v>
      </c>
      <c r="AH127" s="9" t="n">
        <v>0</v>
      </c>
      <c r="AI127" s="9" t="n">
        <v>0</v>
      </c>
      <c r="AJ127" s="9" t="n">
        <v>0</v>
      </c>
      <c r="AK127" s="9" t="n">
        <v>2220.76</v>
      </c>
      <c r="AL127" s="9" t="n">
        <v>1993.09</v>
      </c>
      <c r="AM127" s="7" t="inlineStr">
        <is>
          <t>.</t>
        </is>
      </c>
      <c r="AN127" s="6">
        <f>IF(L127=0,0,Z127/L127)</f>
        <v/>
      </c>
      <c r="AO127" s="5">
        <f>IF(AN127="","",IF(AN127&gt;=0.9,"🟢",IF(AN127&gt;=0.7,"🟡",IF(AN127&gt;=0.5,"🟠","🔴"))))</f>
        <v/>
      </c>
      <c r="AP127" s="9">
        <f>IF(L127=0,0,L127-Z127)</f>
        <v/>
      </c>
      <c r="AQ127" s="5">
        <f>IF(Z127=0,"",RANK(Z127,Z$4:Z$1569,0))</f>
        <v/>
      </c>
      <c r="AR127" s="7" t="inlineStr">
        <is>
          <t>.</t>
        </is>
      </c>
      <c r="BA127" s="7" t="inlineStr">
        <is>
          <t>.</t>
        </is>
      </c>
      <c r="BB127" s="9">
        <f>SUM(L$4:L$1569)/COUNTA(A$4:A$1569)</f>
        <v/>
      </c>
      <c r="BC127" s="9">
        <f>SUM(M$4:M$1569)/COUNTA(A$4:A$1569)</f>
        <v/>
      </c>
      <c r="BD127" s="9">
        <f>SUM(N$4:N$1569)/COUNTA(A$4:A$1569)</f>
        <v/>
      </c>
      <c r="BE127" s="9">
        <f>SUM(O$4:O$1569)/COUNTA(A$4:A$1569)</f>
        <v/>
      </c>
      <c r="BF127" s="9">
        <f>SUM(P$4:P$1569)/COUNTA(A$4:A$1569)</f>
        <v/>
      </c>
      <c r="BG127" s="9">
        <f>SUM(Q$4:Q$1569)/COUNTA(A$4:A$1569)</f>
        <v/>
      </c>
      <c r="BH127" s="9">
        <f>SUM(R$4:R$1569)/COUNTA(A$4:A$1569)</f>
        <v/>
      </c>
      <c r="BI127" s="9">
        <f>SUM(S$4:S$1569)/COUNTA(A$4:A$1569)</f>
        <v/>
      </c>
      <c r="BJ127" s="9">
        <f>SUM(T$4:T$1569)/COUNTA(A$4:A$1569)</f>
        <v/>
      </c>
      <c r="BK127" s="9">
        <f>SUM(U$4:U$1569)/COUNTA(A$4:A$1569)</f>
        <v/>
      </c>
      <c r="BL127" s="9">
        <f>SUM(V$4:V$1569)/COUNTA(A$4:A$1569)</f>
        <v/>
      </c>
      <c r="BM127" s="9">
        <f>SUM(W$4:W$1569)/COUNTA(A$4:A$1569)</f>
        <v/>
      </c>
      <c r="BN127" s="9">
        <f>SUM(X$4:X$1569)/COUNTA(A$4:A$1569)</f>
        <v/>
      </c>
      <c r="BO127" s="7" t="inlineStr">
        <is>
          <t>.</t>
        </is>
      </c>
      <c r="BP127" s="9">
        <f>IF(Z127&gt;=BB127,0,IFERROR(BB127+(SUMPRODUCT((Z$4:Z$1569&gt;=BB$4:BB$1569)*(Z$4:Z$1569-BB$4:BB$1569))/MAX(1,COUNTIF(Z$4:Z$1569,"&lt;"&amp;BB127+0.01))),BB127))</f>
        <v/>
      </c>
      <c r="BQ127" s="9">
        <f>IF(AA127&gt;=BC127,0,IFERROR(BC127+SUMPRODUCT((AA$4:AA$1569&gt;=BC$4:BC$1569)*(AA$4:AA$1569-BC$4:BC$1569))/MAX(1,COUNTIF(AA$4:AA$1569,"&lt;"&amp;BC127+0.01)),BC127))</f>
        <v/>
      </c>
      <c r="BR127" s="9">
        <f>IF(AB127&gt;=BD127,0,IFERROR(BD127+SUMPRODUCT((AB$4:AB$1569&gt;=BD$4:BD$1569)*(AB$4:AB$1569-BD$4:BD$1569))/MAX(1,COUNTIF(AB$4:AB$1569,"&lt;"&amp;BD127+0.01)),BD127))</f>
        <v/>
      </c>
      <c r="BS127" s="9">
        <f>IF(AC127&gt;=BE127,0,IFERROR(BE127+SUMPRODUCT((AC$4:AC$1569&gt;=BE$4:BE$1569)*(AC$4:AC$1569-BE$4:BE$1569))/MAX(1,COUNTIF(AC$4:AC$1569,"&lt;"&amp;BE127+0.01)),BE127))</f>
        <v/>
      </c>
      <c r="BT127" s="9">
        <f>IF(AD127&gt;=BF127,0,IFERROR(BF127+SUMPRODUCT((AD$4:AD$1569&gt;=BF$4:BF$1569)*(AD$4:AD$1569-BF$4:BF$1569))/MAX(1,COUNTIF(AD$4:AD$1569,"&lt;"&amp;BF127+0.01)),BF127))</f>
        <v/>
      </c>
      <c r="BU127" s="9">
        <f>IF(AE127&gt;=BG127,0,IFERROR(BG127+SUMPRODUCT((AE$4:AE$1569&gt;=BG$4:BG$1569)*(AE$4:AE$1569-BG$4:BG$1569))/MAX(1,COUNTIF(AE$4:AE$1569,"&lt;"&amp;BG127+0.01)),BG127))</f>
        <v/>
      </c>
      <c r="BV127" s="9">
        <f>IF(AF127&gt;=BH127,0,IFERROR(BH127+SUMPRODUCT((AF$4:AF$1569&gt;=BH$4:BH$1569)*(AF$4:AF$1569-BH$4:BH$1569))/MAX(1,COUNTIF(AF$4:AF$1569,"&lt;"&amp;BH127+0.01)),BH127))</f>
        <v/>
      </c>
      <c r="BW127" s="9">
        <f>IF(AG127&gt;=BI127,0,IFERROR(BI127+SUMPRODUCT((AG$4:AG$1569&gt;=BI$4:BI$1569)*(AG$4:AG$1569-BI$4:BI$1569))/MAX(1,COUNTIF(AG$4:AG$1569,"&lt;"&amp;BI127+0.01)),BI127))</f>
        <v/>
      </c>
      <c r="BX127" s="9">
        <f>IF(AH127&gt;=BJ127,0,IFERROR(BJ127+SUMPRODUCT((AH$4:AH$1569&gt;=BJ$4:BJ$1569)*(AH$4:AH$1569-BJ$4:BJ$1569))/MAX(1,COUNTIF(AH$4:AH$1569,"&lt;"&amp;BJ127+0.01)),BJ127))</f>
        <v/>
      </c>
      <c r="BY127" s="9">
        <f>IF(AI127&gt;=BK127,0,IFERROR(BK127+SUMPRODUCT((AI$4:AI$1569&gt;=BK$4:BK$1569)*(AI$4:AI$1569-BK$4:BK$1569))/MAX(1,COUNTIF(AI$4:AI$1569,"&lt;"&amp;BK127+0.01)),BK127))</f>
        <v/>
      </c>
      <c r="BZ127" s="9">
        <f>IF(AJ127&gt;=BL127,0,IFERROR(BL127+SUMPRODUCT((AJ$4:AJ$1569&gt;=BL$4:BL$1569)*(AJ$4:AJ$1569-BL$4:BL$1569))/MAX(1,COUNTIF(AJ$4:AJ$1569,"&lt;"&amp;BL127+0.01)),BL127))</f>
        <v/>
      </c>
      <c r="CA127" s="9">
        <f>IF(AK127&gt;=BM127,0,IFERROR(BM127+SUMPRODUCT((AK$4:AK$1569&gt;=BM$4:BM$1569)*(AK$4:AK$1569-BM$4:BM$1569))/MAX(1,COUNTIF(AK$4:AK$1569,"&lt;"&amp;BM127+0.01)),BM127))</f>
        <v/>
      </c>
      <c r="CB127" s="9">
        <f>IF(AL127&gt;=BN127,0,IFERROR(BN127+SUMPRODUCT((AL$4:AL$1569&gt;=BN$4:BN$1569)*(AL$4:AL$1569-BN$4:BN$1569))/MAX(1,COUNTIF(AL$4:AL$1569,"&lt;"&amp;BN127+0.01)),BN127))</f>
        <v/>
      </c>
      <c r="CC127" s="5">
        <f>IF(AO127="🟢","VERDE",IF(AO127="🟡","AMARELO",IF(AO127="🟠","VERMELHO",IF(AO127="🔴","VERMELHO","ROXO"))))</f>
        <v/>
      </c>
      <c r="CD127" s="5" t="inlineStr">
        <is>
          <t>🌎 REGIÕES</t>
        </is>
      </c>
      <c r="CE127" s="5" t="inlineStr">
        <is>
          <t>SEM REDE</t>
        </is>
      </c>
    </row>
    <row r="128">
      <c r="A128" s="5" t="inlineStr">
        <is>
          <t>21450286000187</t>
        </is>
      </c>
      <c r="B128" s="5" t="inlineStr">
        <is>
          <t>MONKEY COOKIE</t>
        </is>
      </c>
      <c r="C128" s="5" t="inlineStr">
        <is>
          <t>06 - SEM GRUPO</t>
        </is>
      </c>
      <c r="D128" s="5" t="inlineStr">
        <is>
          <t>HEMANUELE DITZEL (MANU)</t>
        </is>
      </c>
      <c r="E128" s="5" t="inlineStr">
        <is>
          <t>PR</t>
        </is>
      </c>
      <c r="F128" s="5">
        <f>IFERROR(VLOOKUP(C128,$AS$4:$AT$25,2,FALSE),"")</f>
        <v/>
      </c>
      <c r="G128" s="6">
        <f>IFERROR(VLOOKUP(C128,$AS$4:$AX$25,6,FALSE),"")</f>
        <v/>
      </c>
      <c r="H128" s="5">
        <f>IFERROR(VLOOKUP(C128,$AS$4:$AY$25,7,FALSE),"")</f>
        <v/>
      </c>
      <c r="I128" s="5">
        <f>IFERROR(VLOOKUP(C128,$AS$4:$AZ$25,8,FALSE),"")</f>
        <v/>
      </c>
      <c r="J128" s="7" t="inlineStr">
        <is>
          <t>.</t>
        </is>
      </c>
      <c r="K128" s="5" t="inlineStr">
        <is>
          <t>SUL</t>
        </is>
      </c>
      <c r="L128" s="8" t="n">
        <v>1613.793103448276</v>
      </c>
      <c r="M128" s="9" t="n">
        <v>124.1379310344828</v>
      </c>
      <c r="N128" s="9" t="n">
        <v>124.1379310344828</v>
      </c>
      <c r="O128" s="9" t="n">
        <v>129.3103448275862</v>
      </c>
      <c r="P128" s="9" t="n">
        <v>129.3103448275862</v>
      </c>
      <c r="Q128" s="9" t="n">
        <v>129.3103448275862</v>
      </c>
      <c r="R128" s="9" t="n">
        <v>134.4827586206897</v>
      </c>
      <c r="S128" s="9" t="n">
        <v>134.4827586206897</v>
      </c>
      <c r="T128" s="9" t="n">
        <v>139.6551724137931</v>
      </c>
      <c r="U128" s="9" t="n">
        <v>139.6551724137931</v>
      </c>
      <c r="V128" s="9" t="n">
        <v>139.6551724137931</v>
      </c>
      <c r="W128" s="9" t="n">
        <v>144.8275862068965</v>
      </c>
      <c r="X128" s="9" t="n">
        <v>144.8275862068965</v>
      </c>
      <c r="Y128" s="7" t="inlineStr">
        <is>
          <t>.</t>
        </is>
      </c>
      <c r="Z128" s="8">
        <f>SUM(AA128:AL128)</f>
        <v/>
      </c>
      <c r="AA128" s="9" t="n">
        <v>0</v>
      </c>
      <c r="AB128" s="9" t="n">
        <v>0</v>
      </c>
      <c r="AC128" s="9" t="n">
        <v>0</v>
      </c>
      <c r="AD128" s="9" t="n">
        <v>0</v>
      </c>
      <c r="AE128" s="9" t="n">
        <v>0</v>
      </c>
      <c r="AF128" s="9" t="n">
        <v>0</v>
      </c>
      <c r="AG128" s="9" t="n">
        <v>0</v>
      </c>
      <c r="AH128" s="9" t="n">
        <v>0</v>
      </c>
      <c r="AI128" s="9" t="n">
        <v>0</v>
      </c>
      <c r="AJ128" s="9" t="n">
        <v>2870.87</v>
      </c>
      <c r="AK128" s="9" t="n">
        <v>421.07</v>
      </c>
      <c r="AL128" s="9" t="n">
        <v>758.09</v>
      </c>
      <c r="AM128" s="7" t="inlineStr">
        <is>
          <t>.</t>
        </is>
      </c>
      <c r="AN128" s="6">
        <f>IF(L128=0,0,Z128/L128)</f>
        <v/>
      </c>
      <c r="AO128" s="5">
        <f>IF(AN128="","",IF(AN128&gt;=0.9,"🟢",IF(AN128&gt;=0.7,"🟡",IF(AN128&gt;=0.5,"🟠","🔴"))))</f>
        <v/>
      </c>
      <c r="AP128" s="9">
        <f>IF(L128=0,0,L128-Z128)</f>
        <v/>
      </c>
      <c r="AQ128" s="5">
        <f>IF(Z128=0,"",RANK(Z128,Z$4:Z$1569,0))</f>
        <v/>
      </c>
      <c r="AR128" s="7" t="inlineStr">
        <is>
          <t>.</t>
        </is>
      </c>
      <c r="BA128" s="7" t="inlineStr">
        <is>
          <t>.</t>
        </is>
      </c>
      <c r="BB128" s="9">
        <f>SUM(L$4:L$1569)/COUNTA(A$4:A$1569)</f>
        <v/>
      </c>
      <c r="BC128" s="9">
        <f>SUM(M$4:M$1569)/COUNTA(A$4:A$1569)</f>
        <v/>
      </c>
      <c r="BD128" s="9">
        <f>SUM(N$4:N$1569)/COUNTA(A$4:A$1569)</f>
        <v/>
      </c>
      <c r="BE128" s="9">
        <f>SUM(O$4:O$1569)/COUNTA(A$4:A$1569)</f>
        <v/>
      </c>
      <c r="BF128" s="9">
        <f>SUM(P$4:P$1569)/COUNTA(A$4:A$1569)</f>
        <v/>
      </c>
      <c r="BG128" s="9">
        <f>SUM(Q$4:Q$1569)/COUNTA(A$4:A$1569)</f>
        <v/>
      </c>
      <c r="BH128" s="9">
        <f>SUM(R$4:R$1569)/COUNTA(A$4:A$1569)</f>
        <v/>
      </c>
      <c r="BI128" s="9">
        <f>SUM(S$4:S$1569)/COUNTA(A$4:A$1569)</f>
        <v/>
      </c>
      <c r="BJ128" s="9">
        <f>SUM(T$4:T$1569)/COUNTA(A$4:A$1569)</f>
        <v/>
      </c>
      <c r="BK128" s="9">
        <f>SUM(U$4:U$1569)/COUNTA(A$4:A$1569)</f>
        <v/>
      </c>
      <c r="BL128" s="9">
        <f>SUM(V$4:V$1569)/COUNTA(A$4:A$1569)</f>
        <v/>
      </c>
      <c r="BM128" s="9">
        <f>SUM(W$4:W$1569)/COUNTA(A$4:A$1569)</f>
        <v/>
      </c>
      <c r="BN128" s="9">
        <f>SUM(X$4:X$1569)/COUNTA(A$4:A$1569)</f>
        <v/>
      </c>
      <c r="BO128" s="7" t="inlineStr">
        <is>
          <t>.</t>
        </is>
      </c>
      <c r="BP128" s="9">
        <f>IF(Z128&gt;=BB128,0,IFERROR(BB128+(SUMPRODUCT((Z$4:Z$1569&gt;=BB$4:BB$1569)*(Z$4:Z$1569-BB$4:BB$1569))/MAX(1,COUNTIF(Z$4:Z$1569,"&lt;"&amp;BB128+0.01))),BB128))</f>
        <v/>
      </c>
      <c r="BQ128" s="9">
        <f>IF(AA128&gt;=BC128,0,IFERROR(BC128+SUMPRODUCT((AA$4:AA$1569&gt;=BC$4:BC$1569)*(AA$4:AA$1569-BC$4:BC$1569))/MAX(1,COUNTIF(AA$4:AA$1569,"&lt;"&amp;BC128+0.01)),BC128))</f>
        <v/>
      </c>
      <c r="BR128" s="9">
        <f>IF(AB128&gt;=BD128,0,IFERROR(BD128+SUMPRODUCT((AB$4:AB$1569&gt;=BD$4:BD$1569)*(AB$4:AB$1569-BD$4:BD$1569))/MAX(1,COUNTIF(AB$4:AB$1569,"&lt;"&amp;BD128+0.01)),BD128))</f>
        <v/>
      </c>
      <c r="BS128" s="9">
        <f>IF(AC128&gt;=BE128,0,IFERROR(BE128+SUMPRODUCT((AC$4:AC$1569&gt;=BE$4:BE$1569)*(AC$4:AC$1569-BE$4:BE$1569))/MAX(1,COUNTIF(AC$4:AC$1569,"&lt;"&amp;BE128+0.01)),BE128))</f>
        <v/>
      </c>
      <c r="BT128" s="9">
        <f>IF(AD128&gt;=BF128,0,IFERROR(BF128+SUMPRODUCT((AD$4:AD$1569&gt;=BF$4:BF$1569)*(AD$4:AD$1569-BF$4:BF$1569))/MAX(1,COUNTIF(AD$4:AD$1569,"&lt;"&amp;BF128+0.01)),BF128))</f>
        <v/>
      </c>
      <c r="BU128" s="9">
        <f>IF(AE128&gt;=BG128,0,IFERROR(BG128+SUMPRODUCT((AE$4:AE$1569&gt;=BG$4:BG$1569)*(AE$4:AE$1569-BG$4:BG$1569))/MAX(1,COUNTIF(AE$4:AE$1569,"&lt;"&amp;BG128+0.01)),BG128))</f>
        <v/>
      </c>
      <c r="BV128" s="9">
        <f>IF(AF128&gt;=BH128,0,IFERROR(BH128+SUMPRODUCT((AF$4:AF$1569&gt;=BH$4:BH$1569)*(AF$4:AF$1569-BH$4:BH$1569))/MAX(1,COUNTIF(AF$4:AF$1569,"&lt;"&amp;BH128+0.01)),BH128))</f>
        <v/>
      </c>
      <c r="BW128" s="9">
        <f>IF(AG128&gt;=BI128,0,IFERROR(BI128+SUMPRODUCT((AG$4:AG$1569&gt;=BI$4:BI$1569)*(AG$4:AG$1569-BI$4:BI$1569))/MAX(1,COUNTIF(AG$4:AG$1569,"&lt;"&amp;BI128+0.01)),BI128))</f>
        <v/>
      </c>
      <c r="BX128" s="9">
        <f>IF(AH128&gt;=BJ128,0,IFERROR(BJ128+SUMPRODUCT((AH$4:AH$1569&gt;=BJ$4:BJ$1569)*(AH$4:AH$1569-BJ$4:BJ$1569))/MAX(1,COUNTIF(AH$4:AH$1569,"&lt;"&amp;BJ128+0.01)),BJ128))</f>
        <v/>
      </c>
      <c r="BY128" s="9">
        <f>IF(AI128&gt;=BK128,0,IFERROR(BK128+SUMPRODUCT((AI$4:AI$1569&gt;=BK$4:BK$1569)*(AI$4:AI$1569-BK$4:BK$1569))/MAX(1,COUNTIF(AI$4:AI$1569,"&lt;"&amp;BK128+0.01)),BK128))</f>
        <v/>
      </c>
      <c r="BZ128" s="9">
        <f>IF(AJ128&gt;=BL128,0,IFERROR(BL128+SUMPRODUCT((AJ$4:AJ$1569&gt;=BL$4:BL$1569)*(AJ$4:AJ$1569-BL$4:BL$1569))/MAX(1,COUNTIF(AJ$4:AJ$1569,"&lt;"&amp;BL128+0.01)),BL128))</f>
        <v/>
      </c>
      <c r="CA128" s="9">
        <f>IF(AK128&gt;=BM128,0,IFERROR(BM128+SUMPRODUCT((AK$4:AK$1569&gt;=BM$4:BM$1569)*(AK$4:AK$1569-BM$4:BM$1569))/MAX(1,COUNTIF(AK$4:AK$1569,"&lt;"&amp;BM128+0.01)),BM128))</f>
        <v/>
      </c>
      <c r="CB128" s="9">
        <f>IF(AL128&gt;=BN128,0,IFERROR(BN128+SUMPRODUCT((AL$4:AL$1569&gt;=BN$4:BN$1569)*(AL$4:AL$1569-BN$4:BN$1569))/MAX(1,COUNTIF(AL$4:AL$1569,"&lt;"&amp;BN128+0.01)),BN128))</f>
        <v/>
      </c>
      <c r="CC128" s="5">
        <f>IF(AO128="🟢","VERDE",IF(AO128="🟡","AMARELO",IF(AO128="🟠","VERMELHO",IF(AO128="🔴","VERMELHO","ROXO"))))</f>
        <v/>
      </c>
      <c r="CD128" s="5" t="inlineStr">
        <is>
          <t>🌎 REGIÕES</t>
        </is>
      </c>
      <c r="CE128" s="5" t="inlineStr">
        <is>
          <t>SEM REDE</t>
        </is>
      </c>
    </row>
    <row r="129">
      <c r="A129" s="5" t="inlineStr">
        <is>
          <t>62253704000123</t>
        </is>
      </c>
      <c r="B129" s="5" t="inlineStr">
        <is>
          <t>CASA MACHADO LTDA</t>
        </is>
      </c>
      <c r="C129" s="5" t="inlineStr">
        <is>
          <t>06 - SEM GRUPO</t>
        </is>
      </c>
      <c r="D129" s="5" t="inlineStr">
        <is>
          <t>JULIO GADRET</t>
        </is>
      </c>
      <c r="E129" s="5" t="inlineStr">
        <is>
          <t>GO</t>
        </is>
      </c>
      <c r="F129" s="5">
        <f>IFERROR(VLOOKUP(C129,$AS$4:$AT$25,2,FALSE),"")</f>
        <v/>
      </c>
      <c r="G129" s="6">
        <f>IFERROR(VLOOKUP(C129,$AS$4:$AX$25,6,FALSE),"")</f>
        <v/>
      </c>
      <c r="H129" s="5">
        <f>IFERROR(VLOOKUP(C129,$AS$4:$AY$25,7,FALSE),"")</f>
        <v/>
      </c>
      <c r="I129" s="5">
        <f>IFERROR(VLOOKUP(C129,$AS$4:$AZ$25,8,FALSE),"")</f>
        <v/>
      </c>
      <c r="J129" s="7" t="inlineStr">
        <is>
          <t>.</t>
        </is>
      </c>
      <c r="K129" s="5" t="inlineStr">
        <is>
          <t>CENTRO OESTE</t>
        </is>
      </c>
      <c r="L129" s="8" t="n">
        <v>1494.339622641509</v>
      </c>
      <c r="M129" s="9" t="n">
        <v>124.5283018867924</v>
      </c>
      <c r="N129" s="9" t="n">
        <v>124.5283018867924</v>
      </c>
      <c r="O129" s="9" t="n">
        <v>124.5283018867924</v>
      </c>
      <c r="P129" s="9" t="n">
        <v>124.5283018867924</v>
      </c>
      <c r="Q129" s="9" t="n">
        <v>124.5283018867924</v>
      </c>
      <c r="R129" s="9" t="n">
        <v>124.5283018867924</v>
      </c>
      <c r="S129" s="9" t="n">
        <v>124.5283018867924</v>
      </c>
      <c r="T129" s="9" t="n">
        <v>124.5283018867924</v>
      </c>
      <c r="U129" s="9" t="n">
        <v>124.5283018867924</v>
      </c>
      <c r="V129" s="9" t="n">
        <v>124.5283018867924</v>
      </c>
      <c r="W129" s="9" t="n">
        <v>124.5283018867924</v>
      </c>
      <c r="X129" s="9" t="n">
        <v>124.5283018867924</v>
      </c>
      <c r="Y129" s="7" t="inlineStr">
        <is>
          <t>.</t>
        </is>
      </c>
      <c r="Z129" s="8">
        <f>SUM(AA129:AL129)</f>
        <v/>
      </c>
      <c r="AA129" s="9" t="n">
        <v>0</v>
      </c>
      <c r="AB129" s="9" t="n">
        <v>0</v>
      </c>
      <c r="AC129" s="9" t="n">
        <v>0</v>
      </c>
      <c r="AD129" s="9" t="n">
        <v>0</v>
      </c>
      <c r="AE129" s="9" t="n">
        <v>0</v>
      </c>
      <c r="AF129" s="9" t="n">
        <v>0</v>
      </c>
      <c r="AG129" s="9" t="n">
        <v>0</v>
      </c>
      <c r="AH129" s="9" t="n">
        <v>0</v>
      </c>
      <c r="AI129" s="9" t="n">
        <v>0</v>
      </c>
      <c r="AJ129" s="9" t="n">
        <v>0</v>
      </c>
      <c r="AK129" s="9" t="n">
        <v>3830.17</v>
      </c>
      <c r="AL129" s="9" t="n">
        <v>0</v>
      </c>
      <c r="AM129" s="7" t="inlineStr">
        <is>
          <t>.</t>
        </is>
      </c>
      <c r="AN129" s="6">
        <f>IF(L129=0,0,Z129/L129)</f>
        <v/>
      </c>
      <c r="AO129" s="5">
        <f>IF(AN129="","",IF(AN129&gt;=0.9,"🟢",IF(AN129&gt;=0.7,"🟡",IF(AN129&gt;=0.5,"🟠","🔴"))))</f>
        <v/>
      </c>
      <c r="AP129" s="9">
        <f>IF(L129=0,0,L129-Z129)</f>
        <v/>
      </c>
      <c r="AQ129" s="5">
        <f>IF(Z129=0,"",RANK(Z129,Z$4:Z$1569,0))</f>
        <v/>
      </c>
      <c r="AR129" s="7" t="inlineStr">
        <is>
          <t>.</t>
        </is>
      </c>
      <c r="BA129" s="7" t="inlineStr">
        <is>
          <t>.</t>
        </is>
      </c>
      <c r="BB129" s="9">
        <f>SUM(L$4:L$1569)/COUNTA(A$4:A$1569)</f>
        <v/>
      </c>
      <c r="BC129" s="9">
        <f>SUM(M$4:M$1569)/COUNTA(A$4:A$1569)</f>
        <v/>
      </c>
      <c r="BD129" s="9">
        <f>SUM(N$4:N$1569)/COUNTA(A$4:A$1569)</f>
        <v/>
      </c>
      <c r="BE129" s="9">
        <f>SUM(O$4:O$1569)/COUNTA(A$4:A$1569)</f>
        <v/>
      </c>
      <c r="BF129" s="9">
        <f>SUM(P$4:P$1569)/COUNTA(A$4:A$1569)</f>
        <v/>
      </c>
      <c r="BG129" s="9">
        <f>SUM(Q$4:Q$1569)/COUNTA(A$4:A$1569)</f>
        <v/>
      </c>
      <c r="BH129" s="9">
        <f>SUM(R$4:R$1569)/COUNTA(A$4:A$1569)</f>
        <v/>
      </c>
      <c r="BI129" s="9">
        <f>SUM(S$4:S$1569)/COUNTA(A$4:A$1569)</f>
        <v/>
      </c>
      <c r="BJ129" s="9">
        <f>SUM(T$4:T$1569)/COUNTA(A$4:A$1569)</f>
        <v/>
      </c>
      <c r="BK129" s="9">
        <f>SUM(U$4:U$1569)/COUNTA(A$4:A$1569)</f>
        <v/>
      </c>
      <c r="BL129" s="9">
        <f>SUM(V$4:V$1569)/COUNTA(A$4:A$1569)</f>
        <v/>
      </c>
      <c r="BM129" s="9">
        <f>SUM(W$4:W$1569)/COUNTA(A$4:A$1569)</f>
        <v/>
      </c>
      <c r="BN129" s="9">
        <f>SUM(X$4:X$1569)/COUNTA(A$4:A$1569)</f>
        <v/>
      </c>
      <c r="BO129" s="7" t="inlineStr">
        <is>
          <t>.</t>
        </is>
      </c>
      <c r="BP129" s="9">
        <f>IF(Z129&gt;=BB129,0,IFERROR(BB129+(SUMPRODUCT((Z$4:Z$1569&gt;=BB$4:BB$1569)*(Z$4:Z$1569-BB$4:BB$1569))/MAX(1,COUNTIF(Z$4:Z$1569,"&lt;"&amp;BB129+0.01))),BB129))</f>
        <v/>
      </c>
      <c r="BQ129" s="9">
        <f>IF(AA129&gt;=BC129,0,IFERROR(BC129+SUMPRODUCT((AA$4:AA$1569&gt;=BC$4:BC$1569)*(AA$4:AA$1569-BC$4:BC$1569))/MAX(1,COUNTIF(AA$4:AA$1569,"&lt;"&amp;BC129+0.01)),BC129))</f>
        <v/>
      </c>
      <c r="BR129" s="9">
        <f>IF(AB129&gt;=BD129,0,IFERROR(BD129+SUMPRODUCT((AB$4:AB$1569&gt;=BD$4:BD$1569)*(AB$4:AB$1569-BD$4:BD$1569))/MAX(1,COUNTIF(AB$4:AB$1569,"&lt;"&amp;BD129+0.01)),BD129))</f>
        <v/>
      </c>
      <c r="BS129" s="9">
        <f>IF(AC129&gt;=BE129,0,IFERROR(BE129+SUMPRODUCT((AC$4:AC$1569&gt;=BE$4:BE$1569)*(AC$4:AC$1569-BE$4:BE$1569))/MAX(1,COUNTIF(AC$4:AC$1569,"&lt;"&amp;BE129+0.01)),BE129))</f>
        <v/>
      </c>
      <c r="BT129" s="9">
        <f>IF(AD129&gt;=BF129,0,IFERROR(BF129+SUMPRODUCT((AD$4:AD$1569&gt;=BF$4:BF$1569)*(AD$4:AD$1569-BF$4:BF$1569))/MAX(1,COUNTIF(AD$4:AD$1569,"&lt;"&amp;BF129+0.01)),BF129))</f>
        <v/>
      </c>
      <c r="BU129" s="9">
        <f>IF(AE129&gt;=BG129,0,IFERROR(BG129+SUMPRODUCT((AE$4:AE$1569&gt;=BG$4:BG$1569)*(AE$4:AE$1569-BG$4:BG$1569))/MAX(1,COUNTIF(AE$4:AE$1569,"&lt;"&amp;BG129+0.01)),BG129))</f>
        <v/>
      </c>
      <c r="BV129" s="9">
        <f>IF(AF129&gt;=BH129,0,IFERROR(BH129+SUMPRODUCT((AF$4:AF$1569&gt;=BH$4:BH$1569)*(AF$4:AF$1569-BH$4:BH$1569))/MAX(1,COUNTIF(AF$4:AF$1569,"&lt;"&amp;BH129+0.01)),BH129))</f>
        <v/>
      </c>
      <c r="BW129" s="9">
        <f>IF(AG129&gt;=BI129,0,IFERROR(BI129+SUMPRODUCT((AG$4:AG$1569&gt;=BI$4:BI$1569)*(AG$4:AG$1569-BI$4:BI$1569))/MAX(1,COUNTIF(AG$4:AG$1569,"&lt;"&amp;BI129+0.01)),BI129))</f>
        <v/>
      </c>
      <c r="BX129" s="9">
        <f>IF(AH129&gt;=BJ129,0,IFERROR(BJ129+SUMPRODUCT((AH$4:AH$1569&gt;=BJ$4:BJ$1569)*(AH$4:AH$1569-BJ$4:BJ$1569))/MAX(1,COUNTIF(AH$4:AH$1569,"&lt;"&amp;BJ129+0.01)),BJ129))</f>
        <v/>
      </c>
      <c r="BY129" s="9">
        <f>IF(AI129&gt;=BK129,0,IFERROR(BK129+SUMPRODUCT((AI$4:AI$1569&gt;=BK$4:BK$1569)*(AI$4:AI$1569-BK$4:BK$1569))/MAX(1,COUNTIF(AI$4:AI$1569,"&lt;"&amp;BK129+0.01)),BK129))</f>
        <v/>
      </c>
      <c r="BZ129" s="9">
        <f>IF(AJ129&gt;=BL129,0,IFERROR(BL129+SUMPRODUCT((AJ$4:AJ$1569&gt;=BL$4:BL$1569)*(AJ$4:AJ$1569-BL$4:BL$1569))/MAX(1,COUNTIF(AJ$4:AJ$1569,"&lt;"&amp;BL129+0.01)),BL129))</f>
        <v/>
      </c>
      <c r="CA129" s="9">
        <f>IF(AK129&gt;=BM129,0,IFERROR(BM129+SUMPRODUCT((AK$4:AK$1569&gt;=BM$4:BM$1569)*(AK$4:AK$1569-BM$4:BM$1569))/MAX(1,COUNTIF(AK$4:AK$1569,"&lt;"&amp;BM129+0.01)),BM129))</f>
        <v/>
      </c>
      <c r="CB129" s="9">
        <f>IF(AL129&gt;=BN129,0,IFERROR(BN129+SUMPRODUCT((AL$4:AL$1569&gt;=BN$4:BN$1569)*(AL$4:AL$1569-BN$4:BN$1569))/MAX(1,COUNTIF(AL$4:AL$1569,"&lt;"&amp;BN129+0.01)),BN129))</f>
        <v/>
      </c>
      <c r="CC129" s="5">
        <f>IF(AO129="🟢","VERDE",IF(AO129="🟡","AMARELO",IF(AO129="🟠","VERMELHO",IF(AO129="🔴","VERMELHO","ROXO"))))</f>
        <v/>
      </c>
      <c r="CD129" s="5" t="inlineStr">
        <is>
          <t>🌎 REGIÕES</t>
        </is>
      </c>
      <c r="CE129" s="5" t="inlineStr">
        <is>
          <t>SEM REDE</t>
        </is>
      </c>
    </row>
    <row r="130">
      <c r="A130" s="5" t="inlineStr">
        <is>
          <t>20161192000125</t>
        </is>
      </c>
      <c r="B130" s="5" t="inlineStr">
        <is>
          <t>PISTACHE EMPORIO</t>
        </is>
      </c>
      <c r="C130" s="5" t="inlineStr">
        <is>
          <t>06 - SEM GRUPO</t>
        </is>
      </c>
      <c r="D130" s="5" t="inlineStr">
        <is>
          <t>LARISSA PADILHA</t>
        </is>
      </c>
      <c r="E130" s="5" t="inlineStr">
        <is>
          <t>MS</t>
        </is>
      </c>
      <c r="F130" s="5">
        <f>IFERROR(VLOOKUP(C130,$AS$4:$AT$25,2,FALSE),"")</f>
        <v/>
      </c>
      <c r="G130" s="6">
        <f>IFERROR(VLOOKUP(C130,$AS$4:$AX$25,6,FALSE),"")</f>
        <v/>
      </c>
      <c r="H130" s="5">
        <f>IFERROR(VLOOKUP(C130,$AS$4:$AY$25,7,FALSE),"")</f>
        <v/>
      </c>
      <c r="I130" s="5">
        <f>IFERROR(VLOOKUP(C130,$AS$4:$AZ$25,8,FALSE),"")</f>
        <v/>
      </c>
      <c r="J130" s="7" t="inlineStr">
        <is>
          <t>.</t>
        </is>
      </c>
      <c r="K130" s="5" t="inlineStr">
        <is>
          <t>CENTRO OESTE</t>
        </is>
      </c>
      <c r="L130" s="8" t="n">
        <v>1542.857142857143</v>
      </c>
      <c r="M130" s="9" t="n">
        <v>128.5714285714286</v>
      </c>
      <c r="N130" s="9" t="n">
        <v>128.5714285714286</v>
      </c>
      <c r="O130" s="9" t="n">
        <v>128.5714285714286</v>
      </c>
      <c r="P130" s="9" t="n">
        <v>128.5714285714286</v>
      </c>
      <c r="Q130" s="9" t="n">
        <v>128.5714285714286</v>
      </c>
      <c r="R130" s="9" t="n">
        <v>128.5714285714286</v>
      </c>
      <c r="S130" s="9" t="n">
        <v>128.5714285714286</v>
      </c>
      <c r="T130" s="9" t="n">
        <v>128.5714285714286</v>
      </c>
      <c r="U130" s="9" t="n">
        <v>128.5714285714286</v>
      </c>
      <c r="V130" s="9" t="n">
        <v>128.5714285714286</v>
      </c>
      <c r="W130" s="9" t="n">
        <v>128.5714285714286</v>
      </c>
      <c r="X130" s="9" t="n">
        <v>128.5714285714286</v>
      </c>
      <c r="Y130" s="7" t="inlineStr">
        <is>
          <t>.</t>
        </is>
      </c>
      <c r="Z130" s="8">
        <f>SUM(AA130:AL130)</f>
        <v/>
      </c>
      <c r="AA130" s="9" t="n">
        <v>0</v>
      </c>
      <c r="AB130" s="9" t="n">
        <v>0</v>
      </c>
      <c r="AC130" s="9" t="n">
        <v>0</v>
      </c>
      <c r="AD130" s="9" t="n">
        <v>0</v>
      </c>
      <c r="AE130" s="9" t="n">
        <v>0</v>
      </c>
      <c r="AF130" s="9" t="n">
        <v>0</v>
      </c>
      <c r="AG130" s="9" t="n">
        <v>0</v>
      </c>
      <c r="AH130" s="9" t="n">
        <v>0</v>
      </c>
      <c r="AI130" s="9" t="n">
        <v>0</v>
      </c>
      <c r="AJ130" s="9" t="n">
        <v>0</v>
      </c>
      <c r="AK130" s="9" t="n">
        <v>3779.78</v>
      </c>
      <c r="AL130" s="9" t="n">
        <v>0</v>
      </c>
      <c r="AM130" s="7" t="inlineStr">
        <is>
          <t>.</t>
        </is>
      </c>
      <c r="AN130" s="6">
        <f>IF(L130=0,0,Z130/L130)</f>
        <v/>
      </c>
      <c r="AO130" s="5">
        <f>IF(AN130="","",IF(AN130&gt;=0.9,"🟢",IF(AN130&gt;=0.7,"🟡",IF(AN130&gt;=0.5,"🟠","🔴"))))</f>
        <v/>
      </c>
      <c r="AP130" s="9">
        <f>IF(L130=0,0,L130-Z130)</f>
        <v/>
      </c>
      <c r="AQ130" s="5">
        <f>IF(Z130=0,"",RANK(Z130,Z$4:Z$1569,0))</f>
        <v/>
      </c>
      <c r="AR130" s="7" t="inlineStr">
        <is>
          <t>.</t>
        </is>
      </c>
      <c r="BA130" s="7" t="inlineStr">
        <is>
          <t>.</t>
        </is>
      </c>
      <c r="BB130" s="9">
        <f>SUM(L$4:L$1569)/COUNTA(A$4:A$1569)</f>
        <v/>
      </c>
      <c r="BC130" s="9">
        <f>SUM(M$4:M$1569)/COUNTA(A$4:A$1569)</f>
        <v/>
      </c>
      <c r="BD130" s="9">
        <f>SUM(N$4:N$1569)/COUNTA(A$4:A$1569)</f>
        <v/>
      </c>
      <c r="BE130" s="9">
        <f>SUM(O$4:O$1569)/COUNTA(A$4:A$1569)</f>
        <v/>
      </c>
      <c r="BF130" s="9">
        <f>SUM(P$4:P$1569)/COUNTA(A$4:A$1569)</f>
        <v/>
      </c>
      <c r="BG130" s="9">
        <f>SUM(Q$4:Q$1569)/COUNTA(A$4:A$1569)</f>
        <v/>
      </c>
      <c r="BH130" s="9">
        <f>SUM(R$4:R$1569)/COUNTA(A$4:A$1569)</f>
        <v/>
      </c>
      <c r="BI130" s="9">
        <f>SUM(S$4:S$1569)/COUNTA(A$4:A$1569)</f>
        <v/>
      </c>
      <c r="BJ130" s="9">
        <f>SUM(T$4:T$1569)/COUNTA(A$4:A$1569)</f>
        <v/>
      </c>
      <c r="BK130" s="9">
        <f>SUM(U$4:U$1569)/COUNTA(A$4:A$1569)</f>
        <v/>
      </c>
      <c r="BL130" s="9">
        <f>SUM(V$4:V$1569)/COUNTA(A$4:A$1569)</f>
        <v/>
      </c>
      <c r="BM130" s="9">
        <f>SUM(W$4:W$1569)/COUNTA(A$4:A$1569)</f>
        <v/>
      </c>
      <c r="BN130" s="9">
        <f>SUM(X$4:X$1569)/COUNTA(A$4:A$1569)</f>
        <v/>
      </c>
      <c r="BO130" s="7" t="inlineStr">
        <is>
          <t>.</t>
        </is>
      </c>
      <c r="BP130" s="9">
        <f>IF(Z130&gt;=BB130,0,IFERROR(BB130+(SUMPRODUCT((Z$4:Z$1569&gt;=BB$4:BB$1569)*(Z$4:Z$1569-BB$4:BB$1569))/MAX(1,COUNTIF(Z$4:Z$1569,"&lt;"&amp;BB130+0.01))),BB130))</f>
        <v/>
      </c>
      <c r="BQ130" s="9">
        <f>IF(AA130&gt;=BC130,0,IFERROR(BC130+SUMPRODUCT((AA$4:AA$1569&gt;=BC$4:BC$1569)*(AA$4:AA$1569-BC$4:BC$1569))/MAX(1,COUNTIF(AA$4:AA$1569,"&lt;"&amp;BC130+0.01)),BC130))</f>
        <v/>
      </c>
      <c r="BR130" s="9">
        <f>IF(AB130&gt;=BD130,0,IFERROR(BD130+SUMPRODUCT((AB$4:AB$1569&gt;=BD$4:BD$1569)*(AB$4:AB$1569-BD$4:BD$1569))/MAX(1,COUNTIF(AB$4:AB$1569,"&lt;"&amp;BD130+0.01)),BD130))</f>
        <v/>
      </c>
      <c r="BS130" s="9">
        <f>IF(AC130&gt;=BE130,0,IFERROR(BE130+SUMPRODUCT((AC$4:AC$1569&gt;=BE$4:BE$1569)*(AC$4:AC$1569-BE$4:BE$1569))/MAX(1,COUNTIF(AC$4:AC$1569,"&lt;"&amp;BE130+0.01)),BE130))</f>
        <v/>
      </c>
      <c r="BT130" s="9">
        <f>IF(AD130&gt;=BF130,0,IFERROR(BF130+SUMPRODUCT((AD$4:AD$1569&gt;=BF$4:BF$1569)*(AD$4:AD$1569-BF$4:BF$1569))/MAX(1,COUNTIF(AD$4:AD$1569,"&lt;"&amp;BF130+0.01)),BF130))</f>
        <v/>
      </c>
      <c r="BU130" s="9">
        <f>IF(AE130&gt;=BG130,0,IFERROR(BG130+SUMPRODUCT((AE$4:AE$1569&gt;=BG$4:BG$1569)*(AE$4:AE$1569-BG$4:BG$1569))/MAX(1,COUNTIF(AE$4:AE$1569,"&lt;"&amp;BG130+0.01)),BG130))</f>
        <v/>
      </c>
      <c r="BV130" s="9">
        <f>IF(AF130&gt;=BH130,0,IFERROR(BH130+SUMPRODUCT((AF$4:AF$1569&gt;=BH$4:BH$1569)*(AF$4:AF$1569-BH$4:BH$1569))/MAX(1,COUNTIF(AF$4:AF$1569,"&lt;"&amp;BH130+0.01)),BH130))</f>
        <v/>
      </c>
      <c r="BW130" s="9">
        <f>IF(AG130&gt;=BI130,0,IFERROR(BI130+SUMPRODUCT((AG$4:AG$1569&gt;=BI$4:BI$1569)*(AG$4:AG$1569-BI$4:BI$1569))/MAX(1,COUNTIF(AG$4:AG$1569,"&lt;"&amp;BI130+0.01)),BI130))</f>
        <v/>
      </c>
      <c r="BX130" s="9">
        <f>IF(AH130&gt;=BJ130,0,IFERROR(BJ130+SUMPRODUCT((AH$4:AH$1569&gt;=BJ$4:BJ$1569)*(AH$4:AH$1569-BJ$4:BJ$1569))/MAX(1,COUNTIF(AH$4:AH$1569,"&lt;"&amp;BJ130+0.01)),BJ130))</f>
        <v/>
      </c>
      <c r="BY130" s="9">
        <f>IF(AI130&gt;=BK130,0,IFERROR(BK130+SUMPRODUCT((AI$4:AI$1569&gt;=BK$4:BK$1569)*(AI$4:AI$1569-BK$4:BK$1569))/MAX(1,COUNTIF(AI$4:AI$1569,"&lt;"&amp;BK130+0.01)),BK130))</f>
        <v/>
      </c>
      <c r="BZ130" s="9">
        <f>IF(AJ130&gt;=BL130,0,IFERROR(BL130+SUMPRODUCT((AJ$4:AJ$1569&gt;=BL$4:BL$1569)*(AJ$4:AJ$1569-BL$4:BL$1569))/MAX(1,COUNTIF(AJ$4:AJ$1569,"&lt;"&amp;BL130+0.01)),BL130))</f>
        <v/>
      </c>
      <c r="CA130" s="9">
        <f>IF(AK130&gt;=BM130,0,IFERROR(BM130+SUMPRODUCT((AK$4:AK$1569&gt;=BM$4:BM$1569)*(AK$4:AK$1569-BM$4:BM$1569))/MAX(1,COUNTIF(AK$4:AK$1569,"&lt;"&amp;BM130+0.01)),BM130))</f>
        <v/>
      </c>
      <c r="CB130" s="9">
        <f>IF(AL130&gt;=BN130,0,IFERROR(BN130+SUMPRODUCT((AL$4:AL$1569&gt;=BN$4:BN$1569)*(AL$4:AL$1569-BN$4:BN$1569))/MAX(1,COUNTIF(AL$4:AL$1569,"&lt;"&amp;BN130+0.01)),BN130))</f>
        <v/>
      </c>
      <c r="CC130" s="5">
        <f>IF(AO130="🟢","VERDE",IF(AO130="🟡","AMARELO",IF(AO130="🟠","VERMELHO",IF(AO130="🔴","VERMELHO","ROXO"))))</f>
        <v/>
      </c>
      <c r="CD130" s="5" t="inlineStr">
        <is>
          <t>🌎 REGIÕES</t>
        </is>
      </c>
      <c r="CE130" s="5" t="inlineStr">
        <is>
          <t>SEM REDE</t>
        </is>
      </c>
    </row>
    <row r="131">
      <c r="A131" s="5" t="inlineStr">
        <is>
          <t>53266705000200</t>
        </is>
      </c>
      <c r="B131" s="5" t="inlineStr">
        <is>
          <t>DS NUTRICAO</t>
        </is>
      </c>
      <c r="C131" s="5" t="inlineStr">
        <is>
          <t>06 - INTERNA - FITLAND</t>
        </is>
      </c>
      <c r="D131" s="5" t="inlineStr">
        <is>
          <t>JULIO GADRET</t>
        </is>
      </c>
      <c r="E131" s="5" t="inlineStr">
        <is>
          <t>SC</t>
        </is>
      </c>
      <c r="F131" s="5">
        <f>IFERROR(VLOOKUP(C131,$AS$4:$AT$25,2,FALSE),"")</f>
        <v/>
      </c>
      <c r="G131" s="6">
        <f>IFERROR(VLOOKUP(C131,$AS$4:$AX$25,6,FALSE),"")</f>
        <v/>
      </c>
      <c r="H131" s="5">
        <f>IFERROR(VLOOKUP(C131,$AS$4:$AY$25,7,FALSE),"")</f>
        <v/>
      </c>
      <c r="I131" s="5">
        <f>IFERROR(VLOOKUP(C131,$AS$4:$AZ$25,8,FALSE),"")</f>
        <v/>
      </c>
      <c r="J131" s="7" t="inlineStr">
        <is>
          <t>.</t>
        </is>
      </c>
      <c r="K131" s="5" t="inlineStr">
        <is>
          <t>NACIONAL</t>
        </is>
      </c>
      <c r="L131" s="8" t="n">
        <v>10706.89655172414</v>
      </c>
      <c r="M131" s="9" t="n">
        <v>750</v>
      </c>
      <c r="N131" s="9" t="n">
        <v>775.8620689655172</v>
      </c>
      <c r="O131" s="9" t="n">
        <v>801.7241379310345</v>
      </c>
      <c r="P131" s="9" t="n">
        <v>827.5862068965517</v>
      </c>
      <c r="Q131" s="9" t="n">
        <v>853.448275862069</v>
      </c>
      <c r="R131" s="9" t="n">
        <v>879.3103448275862</v>
      </c>
      <c r="S131" s="9" t="n">
        <v>905.1724137931035</v>
      </c>
      <c r="T131" s="9" t="n">
        <v>931.0344827586207</v>
      </c>
      <c r="U131" s="9" t="n">
        <v>956.8965517241379</v>
      </c>
      <c r="V131" s="9" t="n">
        <v>982.7586206896551</v>
      </c>
      <c r="W131" s="9" t="n">
        <v>1008.620689655172</v>
      </c>
      <c r="X131" s="9" t="n">
        <v>1034.48275862069</v>
      </c>
      <c r="Y131" s="7" t="inlineStr">
        <is>
          <t>.</t>
        </is>
      </c>
      <c r="Z131" s="8">
        <f>SUM(AA131:AL131)</f>
        <v/>
      </c>
      <c r="AA131" s="9" t="n">
        <v>0</v>
      </c>
      <c r="AB131" s="9" t="n">
        <v>0</v>
      </c>
      <c r="AC131" s="9" t="n">
        <v>0</v>
      </c>
      <c r="AD131" s="9" t="n">
        <v>0</v>
      </c>
      <c r="AE131" s="9" t="n">
        <v>0</v>
      </c>
      <c r="AF131" s="9" t="n">
        <v>2432.34</v>
      </c>
      <c r="AG131" s="9" t="n">
        <v>1649.94</v>
      </c>
      <c r="AH131" s="9" t="n">
        <v>0</v>
      </c>
      <c r="AI131" s="9" t="n">
        <v>0</v>
      </c>
      <c r="AJ131" s="9" t="n">
        <v>0</v>
      </c>
      <c r="AK131" s="9" t="n">
        <v>0</v>
      </c>
      <c r="AL131" s="9" t="n">
        <v>0</v>
      </c>
      <c r="AM131" s="7" t="inlineStr">
        <is>
          <t>.</t>
        </is>
      </c>
      <c r="AN131" s="6">
        <f>IF(L131=0,0,Z131/L131)</f>
        <v/>
      </c>
      <c r="AO131" s="5">
        <f>IF(AN131="","",IF(AN131&gt;=0.9,"🟢",IF(AN131&gt;=0.7,"🟡",IF(AN131&gt;=0.5,"🟠","🔴"))))</f>
        <v/>
      </c>
      <c r="AP131" s="9">
        <f>IF(L131=0,0,L131-Z131)</f>
        <v/>
      </c>
      <c r="AQ131" s="5">
        <f>IF(Z131=0,"",RANK(Z131,Z$4:Z$1569,0))</f>
        <v/>
      </c>
      <c r="AR131" s="7" t="inlineStr">
        <is>
          <t>.</t>
        </is>
      </c>
      <c r="BA131" s="7" t="inlineStr">
        <is>
          <t>.</t>
        </is>
      </c>
      <c r="BB131" s="9">
        <f>SUM(L$4:L$1569)/COUNTA(A$4:A$1569)</f>
        <v/>
      </c>
      <c r="BC131" s="9">
        <f>SUM(M$4:M$1569)/COUNTA(A$4:A$1569)</f>
        <v/>
      </c>
      <c r="BD131" s="9">
        <f>SUM(N$4:N$1569)/COUNTA(A$4:A$1569)</f>
        <v/>
      </c>
      <c r="BE131" s="9">
        <f>SUM(O$4:O$1569)/COUNTA(A$4:A$1569)</f>
        <v/>
      </c>
      <c r="BF131" s="9">
        <f>SUM(P$4:P$1569)/COUNTA(A$4:A$1569)</f>
        <v/>
      </c>
      <c r="BG131" s="9">
        <f>SUM(Q$4:Q$1569)/COUNTA(A$4:A$1569)</f>
        <v/>
      </c>
      <c r="BH131" s="9">
        <f>SUM(R$4:R$1569)/COUNTA(A$4:A$1569)</f>
        <v/>
      </c>
      <c r="BI131" s="9">
        <f>SUM(S$4:S$1569)/COUNTA(A$4:A$1569)</f>
        <v/>
      </c>
      <c r="BJ131" s="9">
        <f>SUM(T$4:T$1569)/COUNTA(A$4:A$1569)</f>
        <v/>
      </c>
      <c r="BK131" s="9">
        <f>SUM(U$4:U$1569)/COUNTA(A$4:A$1569)</f>
        <v/>
      </c>
      <c r="BL131" s="9">
        <f>SUM(V$4:V$1569)/COUNTA(A$4:A$1569)</f>
        <v/>
      </c>
      <c r="BM131" s="9">
        <f>SUM(W$4:W$1569)/COUNTA(A$4:A$1569)</f>
        <v/>
      </c>
      <c r="BN131" s="9">
        <f>SUM(X$4:X$1569)/COUNTA(A$4:A$1569)</f>
        <v/>
      </c>
      <c r="BO131" s="7" t="inlineStr">
        <is>
          <t>.</t>
        </is>
      </c>
      <c r="BP131" s="9">
        <f>IF(Z131&gt;=BB131,0,IFERROR(BB131+(SUMPRODUCT((Z$4:Z$1569&gt;=BB$4:BB$1569)*(Z$4:Z$1569-BB$4:BB$1569))/MAX(1,COUNTIF(Z$4:Z$1569,"&lt;"&amp;BB131+0.01))),BB131))</f>
        <v/>
      </c>
      <c r="BQ131" s="9">
        <f>IF(AA131&gt;=BC131,0,IFERROR(BC131+SUMPRODUCT((AA$4:AA$1569&gt;=BC$4:BC$1569)*(AA$4:AA$1569-BC$4:BC$1569))/MAX(1,COUNTIF(AA$4:AA$1569,"&lt;"&amp;BC131+0.01)),BC131))</f>
        <v/>
      </c>
      <c r="BR131" s="9">
        <f>IF(AB131&gt;=BD131,0,IFERROR(BD131+SUMPRODUCT((AB$4:AB$1569&gt;=BD$4:BD$1569)*(AB$4:AB$1569-BD$4:BD$1569))/MAX(1,COUNTIF(AB$4:AB$1569,"&lt;"&amp;BD131+0.01)),BD131))</f>
        <v/>
      </c>
      <c r="BS131" s="9">
        <f>IF(AC131&gt;=BE131,0,IFERROR(BE131+SUMPRODUCT((AC$4:AC$1569&gt;=BE$4:BE$1569)*(AC$4:AC$1569-BE$4:BE$1569))/MAX(1,COUNTIF(AC$4:AC$1569,"&lt;"&amp;BE131+0.01)),BE131))</f>
        <v/>
      </c>
      <c r="BT131" s="9">
        <f>IF(AD131&gt;=BF131,0,IFERROR(BF131+SUMPRODUCT((AD$4:AD$1569&gt;=BF$4:BF$1569)*(AD$4:AD$1569-BF$4:BF$1569))/MAX(1,COUNTIF(AD$4:AD$1569,"&lt;"&amp;BF131+0.01)),BF131))</f>
        <v/>
      </c>
      <c r="BU131" s="9">
        <f>IF(AE131&gt;=BG131,0,IFERROR(BG131+SUMPRODUCT((AE$4:AE$1569&gt;=BG$4:BG$1569)*(AE$4:AE$1569-BG$4:BG$1569))/MAX(1,COUNTIF(AE$4:AE$1569,"&lt;"&amp;BG131+0.01)),BG131))</f>
        <v/>
      </c>
      <c r="BV131" s="9">
        <f>IF(AF131&gt;=BH131,0,IFERROR(BH131+SUMPRODUCT((AF$4:AF$1569&gt;=BH$4:BH$1569)*(AF$4:AF$1569-BH$4:BH$1569))/MAX(1,COUNTIF(AF$4:AF$1569,"&lt;"&amp;BH131+0.01)),BH131))</f>
        <v/>
      </c>
      <c r="BW131" s="9">
        <f>IF(AG131&gt;=BI131,0,IFERROR(BI131+SUMPRODUCT((AG$4:AG$1569&gt;=BI$4:BI$1569)*(AG$4:AG$1569-BI$4:BI$1569))/MAX(1,COUNTIF(AG$4:AG$1569,"&lt;"&amp;BI131+0.01)),BI131))</f>
        <v/>
      </c>
      <c r="BX131" s="9">
        <f>IF(AH131&gt;=BJ131,0,IFERROR(BJ131+SUMPRODUCT((AH$4:AH$1569&gt;=BJ$4:BJ$1569)*(AH$4:AH$1569-BJ$4:BJ$1569))/MAX(1,COUNTIF(AH$4:AH$1569,"&lt;"&amp;BJ131+0.01)),BJ131))</f>
        <v/>
      </c>
      <c r="BY131" s="9">
        <f>IF(AI131&gt;=BK131,0,IFERROR(BK131+SUMPRODUCT((AI$4:AI$1569&gt;=BK$4:BK$1569)*(AI$4:AI$1569-BK$4:BK$1569))/MAX(1,COUNTIF(AI$4:AI$1569,"&lt;"&amp;BK131+0.01)),BK131))</f>
        <v/>
      </c>
      <c r="BZ131" s="9">
        <f>IF(AJ131&gt;=BL131,0,IFERROR(BL131+SUMPRODUCT((AJ$4:AJ$1569&gt;=BL$4:BL$1569)*(AJ$4:AJ$1569-BL$4:BL$1569))/MAX(1,COUNTIF(AJ$4:AJ$1569,"&lt;"&amp;BL131+0.01)),BL131))</f>
        <v/>
      </c>
      <c r="CA131" s="9">
        <f>IF(AK131&gt;=BM131,0,IFERROR(BM131+SUMPRODUCT((AK$4:AK$1569&gt;=BM$4:BM$1569)*(AK$4:AK$1569-BM$4:BM$1569))/MAX(1,COUNTIF(AK$4:AK$1569,"&lt;"&amp;BM131+0.01)),BM131))</f>
        <v/>
      </c>
      <c r="CB131" s="9">
        <f>IF(AL131&gt;=BN131,0,IFERROR(BN131+SUMPRODUCT((AL$4:AL$1569&gt;=BN$4:BN$1569)*(AL$4:AL$1569-BN$4:BN$1569))/MAX(1,COUNTIF(AL$4:AL$1569,"&lt;"&amp;BN131+0.01)),BN131))</f>
        <v/>
      </c>
      <c r="CC131" s="5">
        <f>IF(AO131="🟢","VERDE",IF(AO131="🟡","AMARELO",IF(AO131="🟠","VERMELHO",IF(AO131="🔴","VERMELHO","ROXO"))))</f>
        <v/>
      </c>
      <c r="CD131" s="5" t="inlineStr">
        <is>
          <t>🏢 REDES</t>
        </is>
      </c>
      <c r="CE131" s="5" t="inlineStr">
        <is>
          <t>FITLAND</t>
        </is>
      </c>
    </row>
    <row r="132">
      <c r="A132" s="5" t="inlineStr">
        <is>
          <t>06905607000369</t>
        </is>
      </c>
      <c r="B132" s="5" t="inlineStr">
        <is>
          <t>ESMERALDA CARAGUATA</t>
        </is>
      </c>
      <c r="C132" s="5" t="inlineStr">
        <is>
          <t>06 - INTERNA - ESMERALDA</t>
        </is>
      </c>
      <c r="D132" s="5" t="inlineStr">
        <is>
          <t>DAIANE STAVICKI</t>
        </is>
      </c>
      <c r="E132" s="5" t="inlineStr">
        <is>
          <t>PR</t>
        </is>
      </c>
      <c r="F132" s="5">
        <f>IFERROR(VLOOKUP(C132,$AS$4:$AT$25,2,FALSE),"")</f>
        <v/>
      </c>
      <c r="G132" s="6">
        <f>IFERROR(VLOOKUP(C132,$AS$4:$AX$25,6,FALSE),"")</f>
        <v/>
      </c>
      <c r="H132" s="5">
        <f>IFERROR(VLOOKUP(C132,$AS$4:$AY$25,7,FALSE),"")</f>
        <v/>
      </c>
      <c r="I132" s="5">
        <f>IFERROR(VLOOKUP(C132,$AS$4:$AZ$25,8,FALSE),"")</f>
        <v/>
      </c>
      <c r="J132" s="7" t="inlineStr">
        <is>
          <t>.</t>
        </is>
      </c>
      <c r="K132" s="5" t="inlineStr">
        <is>
          <t>SUL</t>
        </is>
      </c>
      <c r="L132" s="8" t="n">
        <v>5142.857142857143</v>
      </c>
      <c r="M132" s="9" t="n">
        <v>428.5714285714286</v>
      </c>
      <c r="N132" s="9" t="n">
        <v>428.5714285714286</v>
      </c>
      <c r="O132" s="9" t="n">
        <v>428.5714285714286</v>
      </c>
      <c r="P132" s="9" t="n">
        <v>428.5714285714286</v>
      </c>
      <c r="Q132" s="9" t="n">
        <v>428.5714285714286</v>
      </c>
      <c r="R132" s="9" t="n">
        <v>428.5714285714286</v>
      </c>
      <c r="S132" s="9" t="n">
        <v>428.5714285714286</v>
      </c>
      <c r="T132" s="9" t="n">
        <v>428.5714285714286</v>
      </c>
      <c r="U132" s="9" t="n">
        <v>428.5714285714286</v>
      </c>
      <c r="V132" s="9" t="n">
        <v>428.5714285714286</v>
      </c>
      <c r="W132" s="9" t="n">
        <v>428.5714285714286</v>
      </c>
      <c r="X132" s="9" t="n">
        <v>428.5714285714286</v>
      </c>
      <c r="Y132" s="7" t="inlineStr">
        <is>
          <t>.</t>
        </is>
      </c>
      <c r="Z132" s="8">
        <f>SUM(AA132:AL132)</f>
        <v/>
      </c>
      <c r="AA132" s="9" t="n">
        <v>0</v>
      </c>
      <c r="AB132" s="9" t="n">
        <v>0</v>
      </c>
      <c r="AC132" s="9" t="n">
        <v>0</v>
      </c>
      <c r="AD132" s="9" t="n">
        <v>1316.25</v>
      </c>
      <c r="AE132" s="9" t="n">
        <v>2693.25</v>
      </c>
      <c r="AF132" s="9" t="n">
        <v>0</v>
      </c>
      <c r="AG132" s="9" t="n">
        <v>0</v>
      </c>
      <c r="AH132" s="9" t="n">
        <v>0</v>
      </c>
      <c r="AI132" s="9" t="n">
        <v>0</v>
      </c>
      <c r="AJ132" s="9" t="n">
        <v>0</v>
      </c>
      <c r="AK132" s="9" t="n">
        <v>0</v>
      </c>
      <c r="AL132" s="9" t="n">
        <v>0</v>
      </c>
      <c r="AM132" s="7" t="inlineStr">
        <is>
          <t>.</t>
        </is>
      </c>
      <c r="AN132" s="6">
        <f>IF(L132=0,0,Z132/L132)</f>
        <v/>
      </c>
      <c r="AO132" s="5">
        <f>IF(AN132="","",IF(AN132&gt;=0.9,"🟢",IF(AN132&gt;=0.7,"🟡",IF(AN132&gt;=0.5,"🟠","🔴"))))</f>
        <v/>
      </c>
      <c r="AP132" s="9">
        <f>IF(L132=0,0,L132-Z132)</f>
        <v/>
      </c>
      <c r="AQ132" s="5">
        <f>IF(Z132=0,"",RANK(Z132,Z$4:Z$1569,0))</f>
        <v/>
      </c>
      <c r="AR132" s="7" t="inlineStr">
        <is>
          <t>.</t>
        </is>
      </c>
      <c r="BA132" s="7" t="inlineStr">
        <is>
          <t>.</t>
        </is>
      </c>
      <c r="BB132" s="9">
        <f>SUM(L$4:L$1569)/COUNTA(A$4:A$1569)</f>
        <v/>
      </c>
      <c r="BC132" s="9">
        <f>SUM(M$4:M$1569)/COUNTA(A$4:A$1569)</f>
        <v/>
      </c>
      <c r="BD132" s="9">
        <f>SUM(N$4:N$1569)/COUNTA(A$4:A$1569)</f>
        <v/>
      </c>
      <c r="BE132" s="9">
        <f>SUM(O$4:O$1569)/COUNTA(A$4:A$1569)</f>
        <v/>
      </c>
      <c r="BF132" s="9">
        <f>SUM(P$4:P$1569)/COUNTA(A$4:A$1569)</f>
        <v/>
      </c>
      <c r="BG132" s="9">
        <f>SUM(Q$4:Q$1569)/COUNTA(A$4:A$1569)</f>
        <v/>
      </c>
      <c r="BH132" s="9">
        <f>SUM(R$4:R$1569)/COUNTA(A$4:A$1569)</f>
        <v/>
      </c>
      <c r="BI132" s="9">
        <f>SUM(S$4:S$1569)/COUNTA(A$4:A$1569)</f>
        <v/>
      </c>
      <c r="BJ132" s="9">
        <f>SUM(T$4:T$1569)/COUNTA(A$4:A$1569)</f>
        <v/>
      </c>
      <c r="BK132" s="9">
        <f>SUM(U$4:U$1569)/COUNTA(A$4:A$1569)</f>
        <v/>
      </c>
      <c r="BL132" s="9">
        <f>SUM(V$4:V$1569)/COUNTA(A$4:A$1569)</f>
        <v/>
      </c>
      <c r="BM132" s="9">
        <f>SUM(W$4:W$1569)/COUNTA(A$4:A$1569)</f>
        <v/>
      </c>
      <c r="BN132" s="9">
        <f>SUM(X$4:X$1569)/COUNTA(A$4:A$1569)</f>
        <v/>
      </c>
      <c r="BO132" s="7" t="inlineStr">
        <is>
          <t>.</t>
        </is>
      </c>
      <c r="BP132" s="9">
        <f>IF(Z132&gt;=BB132,0,IFERROR(BB132+(SUMPRODUCT((Z$4:Z$1569&gt;=BB$4:BB$1569)*(Z$4:Z$1569-BB$4:BB$1569))/MAX(1,COUNTIF(Z$4:Z$1569,"&lt;"&amp;BB132+0.01))),BB132))</f>
        <v/>
      </c>
      <c r="BQ132" s="9">
        <f>IF(AA132&gt;=BC132,0,IFERROR(BC132+SUMPRODUCT((AA$4:AA$1569&gt;=BC$4:BC$1569)*(AA$4:AA$1569-BC$4:BC$1569))/MAX(1,COUNTIF(AA$4:AA$1569,"&lt;"&amp;BC132+0.01)),BC132))</f>
        <v/>
      </c>
      <c r="BR132" s="9">
        <f>IF(AB132&gt;=BD132,0,IFERROR(BD132+SUMPRODUCT((AB$4:AB$1569&gt;=BD$4:BD$1569)*(AB$4:AB$1569-BD$4:BD$1569))/MAX(1,COUNTIF(AB$4:AB$1569,"&lt;"&amp;BD132+0.01)),BD132))</f>
        <v/>
      </c>
      <c r="BS132" s="9">
        <f>IF(AC132&gt;=BE132,0,IFERROR(BE132+SUMPRODUCT((AC$4:AC$1569&gt;=BE$4:BE$1569)*(AC$4:AC$1569-BE$4:BE$1569))/MAX(1,COUNTIF(AC$4:AC$1569,"&lt;"&amp;BE132+0.01)),BE132))</f>
        <v/>
      </c>
      <c r="BT132" s="9">
        <f>IF(AD132&gt;=BF132,0,IFERROR(BF132+SUMPRODUCT((AD$4:AD$1569&gt;=BF$4:BF$1569)*(AD$4:AD$1569-BF$4:BF$1569))/MAX(1,COUNTIF(AD$4:AD$1569,"&lt;"&amp;BF132+0.01)),BF132))</f>
        <v/>
      </c>
      <c r="BU132" s="9">
        <f>IF(AE132&gt;=BG132,0,IFERROR(BG132+SUMPRODUCT((AE$4:AE$1569&gt;=BG$4:BG$1569)*(AE$4:AE$1569-BG$4:BG$1569))/MAX(1,COUNTIF(AE$4:AE$1569,"&lt;"&amp;BG132+0.01)),BG132))</f>
        <v/>
      </c>
      <c r="BV132" s="9">
        <f>IF(AF132&gt;=BH132,0,IFERROR(BH132+SUMPRODUCT((AF$4:AF$1569&gt;=BH$4:BH$1569)*(AF$4:AF$1569-BH$4:BH$1569))/MAX(1,COUNTIF(AF$4:AF$1569,"&lt;"&amp;BH132+0.01)),BH132))</f>
        <v/>
      </c>
      <c r="BW132" s="9">
        <f>IF(AG132&gt;=BI132,0,IFERROR(BI132+SUMPRODUCT((AG$4:AG$1569&gt;=BI$4:BI$1569)*(AG$4:AG$1569-BI$4:BI$1569))/MAX(1,COUNTIF(AG$4:AG$1569,"&lt;"&amp;BI132+0.01)),BI132))</f>
        <v/>
      </c>
      <c r="BX132" s="9">
        <f>IF(AH132&gt;=BJ132,0,IFERROR(BJ132+SUMPRODUCT((AH$4:AH$1569&gt;=BJ$4:BJ$1569)*(AH$4:AH$1569-BJ$4:BJ$1569))/MAX(1,COUNTIF(AH$4:AH$1569,"&lt;"&amp;BJ132+0.01)),BJ132))</f>
        <v/>
      </c>
      <c r="BY132" s="9">
        <f>IF(AI132&gt;=BK132,0,IFERROR(BK132+SUMPRODUCT((AI$4:AI$1569&gt;=BK$4:BK$1569)*(AI$4:AI$1569-BK$4:BK$1569))/MAX(1,COUNTIF(AI$4:AI$1569,"&lt;"&amp;BK132+0.01)),BK132))</f>
        <v/>
      </c>
      <c r="BZ132" s="9">
        <f>IF(AJ132&gt;=BL132,0,IFERROR(BL132+SUMPRODUCT((AJ$4:AJ$1569&gt;=BL$4:BL$1569)*(AJ$4:AJ$1569-BL$4:BL$1569))/MAX(1,COUNTIF(AJ$4:AJ$1569,"&lt;"&amp;BL132+0.01)),BL132))</f>
        <v/>
      </c>
      <c r="CA132" s="9">
        <f>IF(AK132&gt;=BM132,0,IFERROR(BM132+SUMPRODUCT((AK$4:AK$1569&gt;=BM$4:BM$1569)*(AK$4:AK$1569-BM$4:BM$1569))/MAX(1,COUNTIF(AK$4:AK$1569,"&lt;"&amp;BM132+0.01)),BM132))</f>
        <v/>
      </c>
      <c r="CB132" s="9">
        <f>IF(AL132&gt;=BN132,0,IFERROR(BN132+SUMPRODUCT((AL$4:AL$1569&gt;=BN$4:BN$1569)*(AL$4:AL$1569-BN$4:BN$1569))/MAX(1,COUNTIF(AL$4:AL$1569,"&lt;"&amp;BN132+0.01)),BN132))</f>
        <v/>
      </c>
      <c r="CC132" s="5">
        <f>IF(AO132="🟢","VERDE",IF(AO132="🟡","AMARELO",IF(AO132="🟠","VERMELHO",IF(AO132="🔴","VERMELHO","ROXO"))))</f>
        <v/>
      </c>
      <c r="CD132" s="5" t="inlineStr">
        <is>
          <t>🏢 REDES</t>
        </is>
      </c>
      <c r="CE132" s="5" t="inlineStr">
        <is>
          <t>ESMERALDA</t>
        </is>
      </c>
    </row>
    <row r="133">
      <c r="A133" s="5" t="inlineStr">
        <is>
          <t>33778381000193</t>
        </is>
      </c>
      <c r="B133" s="5" t="inlineStr">
        <is>
          <t>EMPORIO DOLL PRODUTOS NATURAIS</t>
        </is>
      </c>
      <c r="C133" s="5" t="inlineStr">
        <is>
          <t>06 - SEM GRUPO</t>
        </is>
      </c>
      <c r="D133" s="5" t="inlineStr">
        <is>
          <t>LARISSA PADILHA</t>
        </is>
      </c>
      <c r="E133" s="5" t="inlineStr">
        <is>
          <t>MA</t>
        </is>
      </c>
      <c r="F133" s="5">
        <f>IFERROR(VLOOKUP(C133,$AS$4:$AT$25,2,FALSE),"")</f>
        <v/>
      </c>
      <c r="G133" s="6">
        <f>IFERROR(VLOOKUP(C133,$AS$4:$AX$25,6,FALSE),"")</f>
        <v/>
      </c>
      <c r="H133" s="5">
        <f>IFERROR(VLOOKUP(C133,$AS$4:$AY$25,7,FALSE),"")</f>
        <v/>
      </c>
      <c r="I133" s="5">
        <f>IFERROR(VLOOKUP(C133,$AS$4:$AZ$25,8,FALSE),"")</f>
        <v/>
      </c>
      <c r="J133" s="7" t="inlineStr">
        <is>
          <t>.</t>
        </is>
      </c>
      <c r="K133" s="5" t="inlineStr">
        <is>
          <t>NORTE + MA</t>
        </is>
      </c>
      <c r="L133" s="8" t="n">
        <v>1440</v>
      </c>
      <c r="M133" s="9" t="n">
        <v>120</v>
      </c>
      <c r="N133" s="9" t="n">
        <v>120</v>
      </c>
      <c r="O133" s="9" t="n">
        <v>120</v>
      </c>
      <c r="P133" s="9" t="n">
        <v>120</v>
      </c>
      <c r="Q133" s="9" t="n">
        <v>120</v>
      </c>
      <c r="R133" s="9" t="n">
        <v>120</v>
      </c>
      <c r="S133" s="9" t="n">
        <v>120</v>
      </c>
      <c r="T133" s="9" t="n">
        <v>120</v>
      </c>
      <c r="U133" s="9" t="n">
        <v>120</v>
      </c>
      <c r="V133" s="9" t="n">
        <v>120</v>
      </c>
      <c r="W133" s="9" t="n">
        <v>120</v>
      </c>
      <c r="X133" s="9" t="n">
        <v>120</v>
      </c>
      <c r="Y133" s="7" t="inlineStr">
        <is>
          <t>.</t>
        </is>
      </c>
      <c r="Z133" s="8">
        <f>SUM(AA133:AL133)</f>
        <v/>
      </c>
      <c r="AA133" s="9" t="n">
        <v>0</v>
      </c>
      <c r="AB133" s="9" t="n">
        <v>0</v>
      </c>
      <c r="AC133" s="9" t="n">
        <v>0</v>
      </c>
      <c r="AD133" s="9" t="n">
        <v>0</v>
      </c>
      <c r="AE133" s="9" t="n">
        <v>951.12</v>
      </c>
      <c r="AF133" s="9" t="n">
        <v>815.05</v>
      </c>
      <c r="AG133" s="9" t="n">
        <v>0</v>
      </c>
      <c r="AH133" s="9" t="n">
        <v>0</v>
      </c>
      <c r="AI133" s="9" t="n">
        <v>0</v>
      </c>
      <c r="AJ133" s="9" t="n">
        <v>1504.83</v>
      </c>
      <c r="AK133" s="9" t="n">
        <v>0</v>
      </c>
      <c r="AL133" s="9" t="n">
        <v>0</v>
      </c>
      <c r="AM133" s="7" t="inlineStr">
        <is>
          <t>.</t>
        </is>
      </c>
      <c r="AN133" s="6">
        <f>IF(L133=0,0,Z133/L133)</f>
        <v/>
      </c>
      <c r="AO133" s="5">
        <f>IF(AN133="","",IF(AN133&gt;=0.9,"🟢",IF(AN133&gt;=0.7,"🟡",IF(AN133&gt;=0.5,"🟠","🔴"))))</f>
        <v/>
      </c>
      <c r="AP133" s="9">
        <f>IF(L133=0,0,L133-Z133)</f>
        <v/>
      </c>
      <c r="AQ133" s="5">
        <f>IF(Z133=0,"",RANK(Z133,Z$4:Z$1569,0))</f>
        <v/>
      </c>
      <c r="AR133" s="7" t="inlineStr">
        <is>
          <t>.</t>
        </is>
      </c>
      <c r="BA133" s="7" t="inlineStr">
        <is>
          <t>.</t>
        </is>
      </c>
      <c r="BB133" s="9">
        <f>SUM(L$4:L$1569)/COUNTA(A$4:A$1569)</f>
        <v/>
      </c>
      <c r="BC133" s="9">
        <f>SUM(M$4:M$1569)/COUNTA(A$4:A$1569)</f>
        <v/>
      </c>
      <c r="BD133" s="9">
        <f>SUM(N$4:N$1569)/COUNTA(A$4:A$1569)</f>
        <v/>
      </c>
      <c r="BE133" s="9">
        <f>SUM(O$4:O$1569)/COUNTA(A$4:A$1569)</f>
        <v/>
      </c>
      <c r="BF133" s="9">
        <f>SUM(P$4:P$1569)/COUNTA(A$4:A$1569)</f>
        <v/>
      </c>
      <c r="BG133" s="9">
        <f>SUM(Q$4:Q$1569)/COUNTA(A$4:A$1569)</f>
        <v/>
      </c>
      <c r="BH133" s="9">
        <f>SUM(R$4:R$1569)/COUNTA(A$4:A$1569)</f>
        <v/>
      </c>
      <c r="BI133" s="9">
        <f>SUM(S$4:S$1569)/COUNTA(A$4:A$1569)</f>
        <v/>
      </c>
      <c r="BJ133" s="9">
        <f>SUM(T$4:T$1569)/COUNTA(A$4:A$1569)</f>
        <v/>
      </c>
      <c r="BK133" s="9">
        <f>SUM(U$4:U$1569)/COUNTA(A$4:A$1569)</f>
        <v/>
      </c>
      <c r="BL133" s="9">
        <f>SUM(V$4:V$1569)/COUNTA(A$4:A$1569)</f>
        <v/>
      </c>
      <c r="BM133" s="9">
        <f>SUM(W$4:W$1569)/COUNTA(A$4:A$1569)</f>
        <v/>
      </c>
      <c r="BN133" s="9">
        <f>SUM(X$4:X$1569)/COUNTA(A$4:A$1569)</f>
        <v/>
      </c>
      <c r="BO133" s="7" t="inlineStr">
        <is>
          <t>.</t>
        </is>
      </c>
      <c r="BP133" s="9">
        <f>IF(Z133&gt;=BB133,0,IFERROR(BB133+(SUMPRODUCT((Z$4:Z$1569&gt;=BB$4:BB$1569)*(Z$4:Z$1569-BB$4:BB$1569))/MAX(1,COUNTIF(Z$4:Z$1569,"&lt;"&amp;BB133+0.01))),BB133))</f>
        <v/>
      </c>
      <c r="BQ133" s="9">
        <f>IF(AA133&gt;=BC133,0,IFERROR(BC133+SUMPRODUCT((AA$4:AA$1569&gt;=BC$4:BC$1569)*(AA$4:AA$1569-BC$4:BC$1569))/MAX(1,COUNTIF(AA$4:AA$1569,"&lt;"&amp;BC133+0.01)),BC133))</f>
        <v/>
      </c>
      <c r="BR133" s="9">
        <f>IF(AB133&gt;=BD133,0,IFERROR(BD133+SUMPRODUCT((AB$4:AB$1569&gt;=BD$4:BD$1569)*(AB$4:AB$1569-BD$4:BD$1569))/MAX(1,COUNTIF(AB$4:AB$1569,"&lt;"&amp;BD133+0.01)),BD133))</f>
        <v/>
      </c>
      <c r="BS133" s="9">
        <f>IF(AC133&gt;=BE133,0,IFERROR(BE133+SUMPRODUCT((AC$4:AC$1569&gt;=BE$4:BE$1569)*(AC$4:AC$1569-BE$4:BE$1569))/MAX(1,COUNTIF(AC$4:AC$1569,"&lt;"&amp;BE133+0.01)),BE133))</f>
        <v/>
      </c>
      <c r="BT133" s="9">
        <f>IF(AD133&gt;=BF133,0,IFERROR(BF133+SUMPRODUCT((AD$4:AD$1569&gt;=BF$4:BF$1569)*(AD$4:AD$1569-BF$4:BF$1569))/MAX(1,COUNTIF(AD$4:AD$1569,"&lt;"&amp;BF133+0.01)),BF133))</f>
        <v/>
      </c>
      <c r="BU133" s="9">
        <f>IF(AE133&gt;=BG133,0,IFERROR(BG133+SUMPRODUCT((AE$4:AE$1569&gt;=BG$4:BG$1569)*(AE$4:AE$1569-BG$4:BG$1569))/MAX(1,COUNTIF(AE$4:AE$1569,"&lt;"&amp;BG133+0.01)),BG133))</f>
        <v/>
      </c>
      <c r="BV133" s="9">
        <f>IF(AF133&gt;=BH133,0,IFERROR(BH133+SUMPRODUCT((AF$4:AF$1569&gt;=BH$4:BH$1569)*(AF$4:AF$1569-BH$4:BH$1569))/MAX(1,COUNTIF(AF$4:AF$1569,"&lt;"&amp;BH133+0.01)),BH133))</f>
        <v/>
      </c>
      <c r="BW133" s="9">
        <f>IF(AG133&gt;=BI133,0,IFERROR(BI133+SUMPRODUCT((AG$4:AG$1569&gt;=BI$4:BI$1569)*(AG$4:AG$1569-BI$4:BI$1569))/MAX(1,COUNTIF(AG$4:AG$1569,"&lt;"&amp;BI133+0.01)),BI133))</f>
        <v/>
      </c>
      <c r="BX133" s="9">
        <f>IF(AH133&gt;=BJ133,0,IFERROR(BJ133+SUMPRODUCT((AH$4:AH$1569&gt;=BJ$4:BJ$1569)*(AH$4:AH$1569-BJ$4:BJ$1569))/MAX(1,COUNTIF(AH$4:AH$1569,"&lt;"&amp;BJ133+0.01)),BJ133))</f>
        <v/>
      </c>
      <c r="BY133" s="9">
        <f>IF(AI133&gt;=BK133,0,IFERROR(BK133+SUMPRODUCT((AI$4:AI$1569&gt;=BK$4:BK$1569)*(AI$4:AI$1569-BK$4:BK$1569))/MAX(1,COUNTIF(AI$4:AI$1569,"&lt;"&amp;BK133+0.01)),BK133))</f>
        <v/>
      </c>
      <c r="BZ133" s="9">
        <f>IF(AJ133&gt;=BL133,0,IFERROR(BL133+SUMPRODUCT((AJ$4:AJ$1569&gt;=BL$4:BL$1569)*(AJ$4:AJ$1569-BL$4:BL$1569))/MAX(1,COUNTIF(AJ$4:AJ$1569,"&lt;"&amp;BL133+0.01)),BL133))</f>
        <v/>
      </c>
      <c r="CA133" s="9">
        <f>IF(AK133&gt;=BM133,0,IFERROR(BM133+SUMPRODUCT((AK$4:AK$1569&gt;=BM$4:BM$1569)*(AK$4:AK$1569-BM$4:BM$1569))/MAX(1,COUNTIF(AK$4:AK$1569,"&lt;"&amp;BM133+0.01)),BM133))</f>
        <v/>
      </c>
      <c r="CB133" s="9">
        <f>IF(AL133&gt;=BN133,0,IFERROR(BN133+SUMPRODUCT((AL$4:AL$1569&gt;=BN$4:BN$1569)*(AL$4:AL$1569-BN$4:BN$1569))/MAX(1,COUNTIF(AL$4:AL$1569,"&lt;"&amp;BN133+0.01)),BN133))</f>
        <v/>
      </c>
      <c r="CC133" s="5">
        <f>IF(AO133="🟢","VERDE",IF(AO133="🟡","AMARELO",IF(AO133="🟠","VERMELHO",IF(AO133="🔴","VERMELHO","ROXO"))))</f>
        <v/>
      </c>
      <c r="CD133" s="5" t="inlineStr">
        <is>
          <t>🌎 REGIÕES</t>
        </is>
      </c>
      <c r="CE133" s="5" t="inlineStr">
        <is>
          <t>SEM REDE</t>
        </is>
      </c>
    </row>
    <row r="134">
      <c r="A134" s="5" t="inlineStr">
        <is>
          <t>31118319000140</t>
        </is>
      </c>
      <c r="B134" s="5" t="inlineStr">
        <is>
          <t>VILLA DOS GRAOS</t>
        </is>
      </c>
      <c r="C134" s="5" t="inlineStr">
        <is>
          <t>06 - SEM GRUPO</t>
        </is>
      </c>
      <c r="D134" s="5" t="inlineStr">
        <is>
          <t>JULIO GADRET</t>
        </is>
      </c>
      <c r="E134" s="5" t="inlineStr">
        <is>
          <t>SC</t>
        </is>
      </c>
      <c r="F134" s="5">
        <f>IFERROR(VLOOKUP(C134,$AS$4:$AT$25,2,FALSE),"")</f>
        <v/>
      </c>
      <c r="G134" s="6">
        <f>IFERROR(VLOOKUP(C134,$AS$4:$AX$25,6,FALSE),"")</f>
        <v/>
      </c>
      <c r="H134" s="5">
        <f>IFERROR(VLOOKUP(C134,$AS$4:$AY$25,7,FALSE),"")</f>
        <v/>
      </c>
      <c r="I134" s="5">
        <f>IFERROR(VLOOKUP(C134,$AS$4:$AZ$25,8,FALSE),"")</f>
        <v/>
      </c>
      <c r="J134" s="7" t="inlineStr">
        <is>
          <t>.</t>
        </is>
      </c>
      <c r="K134" s="5" t="inlineStr">
        <is>
          <t>SUL</t>
        </is>
      </c>
      <c r="L134" s="8" t="n">
        <v>1604.347826086957</v>
      </c>
      <c r="M134" s="9" t="n">
        <v>117.3913043478261</v>
      </c>
      <c r="N134" s="9" t="n">
        <v>117.3913043478261</v>
      </c>
      <c r="O134" s="9" t="n">
        <v>130.4347826086957</v>
      </c>
      <c r="P134" s="9" t="n">
        <v>130.4347826086957</v>
      </c>
      <c r="Q134" s="9" t="n">
        <v>130.4347826086957</v>
      </c>
      <c r="R134" s="9" t="n">
        <v>130.4347826086957</v>
      </c>
      <c r="S134" s="9" t="n">
        <v>130.4347826086957</v>
      </c>
      <c r="T134" s="9" t="n">
        <v>143.4782608695652</v>
      </c>
      <c r="U134" s="9" t="n">
        <v>143.4782608695652</v>
      </c>
      <c r="V134" s="9" t="n">
        <v>143.4782608695652</v>
      </c>
      <c r="W134" s="9" t="n">
        <v>143.4782608695652</v>
      </c>
      <c r="X134" s="9" t="n">
        <v>143.4782608695652</v>
      </c>
      <c r="Y134" s="7" t="inlineStr">
        <is>
          <t>.</t>
        </is>
      </c>
      <c r="Z134" s="8">
        <f>SUM(AA134:AL134)</f>
        <v/>
      </c>
      <c r="AA134" s="9" t="n">
        <v>0</v>
      </c>
      <c r="AB134" s="9" t="n">
        <v>0</v>
      </c>
      <c r="AC134" s="9" t="n">
        <v>0</v>
      </c>
      <c r="AD134" s="9" t="n">
        <v>0</v>
      </c>
      <c r="AE134" s="9" t="n">
        <v>0</v>
      </c>
      <c r="AF134" s="9" t="n">
        <v>0</v>
      </c>
      <c r="AG134" s="9" t="n">
        <v>0</v>
      </c>
      <c r="AH134" s="9" t="n">
        <v>0</v>
      </c>
      <c r="AI134" s="9" t="n">
        <v>4843.98</v>
      </c>
      <c r="AJ134" s="9" t="n">
        <v>0</v>
      </c>
      <c r="AK134" s="9" t="n">
        <v>0</v>
      </c>
      <c r="AL134" s="9" t="n">
        <v>0</v>
      </c>
      <c r="AM134" s="7" t="inlineStr">
        <is>
          <t>.</t>
        </is>
      </c>
      <c r="AN134" s="6">
        <f>IF(L134=0,0,Z134/L134)</f>
        <v/>
      </c>
      <c r="AO134" s="5">
        <f>IF(AN134="","",IF(AN134&gt;=0.9,"🟢",IF(AN134&gt;=0.7,"🟡",IF(AN134&gt;=0.5,"🟠","🔴"))))</f>
        <v/>
      </c>
      <c r="AP134" s="9">
        <f>IF(L134=0,0,L134-Z134)</f>
        <v/>
      </c>
      <c r="AQ134" s="5">
        <f>IF(Z134=0,"",RANK(Z134,Z$4:Z$1569,0))</f>
        <v/>
      </c>
      <c r="AR134" s="7" t="inlineStr">
        <is>
          <t>.</t>
        </is>
      </c>
      <c r="BA134" s="7" t="inlineStr">
        <is>
          <t>.</t>
        </is>
      </c>
      <c r="BB134" s="9">
        <f>SUM(L$4:L$1569)/COUNTA(A$4:A$1569)</f>
        <v/>
      </c>
      <c r="BC134" s="9">
        <f>SUM(M$4:M$1569)/COUNTA(A$4:A$1569)</f>
        <v/>
      </c>
      <c r="BD134" s="9">
        <f>SUM(N$4:N$1569)/COUNTA(A$4:A$1569)</f>
        <v/>
      </c>
      <c r="BE134" s="9">
        <f>SUM(O$4:O$1569)/COUNTA(A$4:A$1569)</f>
        <v/>
      </c>
      <c r="BF134" s="9">
        <f>SUM(P$4:P$1569)/COUNTA(A$4:A$1569)</f>
        <v/>
      </c>
      <c r="BG134" s="9">
        <f>SUM(Q$4:Q$1569)/COUNTA(A$4:A$1569)</f>
        <v/>
      </c>
      <c r="BH134" s="9">
        <f>SUM(R$4:R$1569)/COUNTA(A$4:A$1569)</f>
        <v/>
      </c>
      <c r="BI134" s="9">
        <f>SUM(S$4:S$1569)/COUNTA(A$4:A$1569)</f>
        <v/>
      </c>
      <c r="BJ134" s="9">
        <f>SUM(T$4:T$1569)/COUNTA(A$4:A$1569)</f>
        <v/>
      </c>
      <c r="BK134" s="9">
        <f>SUM(U$4:U$1569)/COUNTA(A$4:A$1569)</f>
        <v/>
      </c>
      <c r="BL134" s="9">
        <f>SUM(V$4:V$1569)/COUNTA(A$4:A$1569)</f>
        <v/>
      </c>
      <c r="BM134" s="9">
        <f>SUM(W$4:W$1569)/COUNTA(A$4:A$1569)</f>
        <v/>
      </c>
      <c r="BN134" s="9">
        <f>SUM(X$4:X$1569)/COUNTA(A$4:A$1569)</f>
        <v/>
      </c>
      <c r="BO134" s="7" t="inlineStr">
        <is>
          <t>.</t>
        </is>
      </c>
      <c r="BP134" s="9">
        <f>IF(Z134&gt;=BB134,0,IFERROR(BB134+(SUMPRODUCT((Z$4:Z$1569&gt;=BB$4:BB$1569)*(Z$4:Z$1569-BB$4:BB$1569))/MAX(1,COUNTIF(Z$4:Z$1569,"&lt;"&amp;BB134+0.01))),BB134))</f>
        <v/>
      </c>
      <c r="BQ134" s="9">
        <f>IF(AA134&gt;=BC134,0,IFERROR(BC134+SUMPRODUCT((AA$4:AA$1569&gt;=BC$4:BC$1569)*(AA$4:AA$1569-BC$4:BC$1569))/MAX(1,COUNTIF(AA$4:AA$1569,"&lt;"&amp;BC134+0.01)),BC134))</f>
        <v/>
      </c>
      <c r="BR134" s="9">
        <f>IF(AB134&gt;=BD134,0,IFERROR(BD134+SUMPRODUCT((AB$4:AB$1569&gt;=BD$4:BD$1569)*(AB$4:AB$1569-BD$4:BD$1569))/MAX(1,COUNTIF(AB$4:AB$1569,"&lt;"&amp;BD134+0.01)),BD134))</f>
        <v/>
      </c>
      <c r="BS134" s="9">
        <f>IF(AC134&gt;=BE134,0,IFERROR(BE134+SUMPRODUCT((AC$4:AC$1569&gt;=BE$4:BE$1569)*(AC$4:AC$1569-BE$4:BE$1569))/MAX(1,COUNTIF(AC$4:AC$1569,"&lt;"&amp;BE134+0.01)),BE134))</f>
        <v/>
      </c>
      <c r="BT134" s="9">
        <f>IF(AD134&gt;=BF134,0,IFERROR(BF134+SUMPRODUCT((AD$4:AD$1569&gt;=BF$4:BF$1569)*(AD$4:AD$1569-BF$4:BF$1569))/MAX(1,COUNTIF(AD$4:AD$1569,"&lt;"&amp;BF134+0.01)),BF134))</f>
        <v/>
      </c>
      <c r="BU134" s="9">
        <f>IF(AE134&gt;=BG134,0,IFERROR(BG134+SUMPRODUCT((AE$4:AE$1569&gt;=BG$4:BG$1569)*(AE$4:AE$1569-BG$4:BG$1569))/MAX(1,COUNTIF(AE$4:AE$1569,"&lt;"&amp;BG134+0.01)),BG134))</f>
        <v/>
      </c>
      <c r="BV134" s="9">
        <f>IF(AF134&gt;=BH134,0,IFERROR(BH134+SUMPRODUCT((AF$4:AF$1569&gt;=BH$4:BH$1569)*(AF$4:AF$1569-BH$4:BH$1569))/MAX(1,COUNTIF(AF$4:AF$1569,"&lt;"&amp;BH134+0.01)),BH134))</f>
        <v/>
      </c>
      <c r="BW134" s="9">
        <f>IF(AG134&gt;=BI134,0,IFERROR(BI134+SUMPRODUCT((AG$4:AG$1569&gt;=BI$4:BI$1569)*(AG$4:AG$1569-BI$4:BI$1569))/MAX(1,COUNTIF(AG$4:AG$1569,"&lt;"&amp;BI134+0.01)),BI134))</f>
        <v/>
      </c>
      <c r="BX134" s="9">
        <f>IF(AH134&gt;=BJ134,0,IFERROR(BJ134+SUMPRODUCT((AH$4:AH$1569&gt;=BJ$4:BJ$1569)*(AH$4:AH$1569-BJ$4:BJ$1569))/MAX(1,COUNTIF(AH$4:AH$1569,"&lt;"&amp;BJ134+0.01)),BJ134))</f>
        <v/>
      </c>
      <c r="BY134" s="9">
        <f>IF(AI134&gt;=BK134,0,IFERROR(BK134+SUMPRODUCT((AI$4:AI$1569&gt;=BK$4:BK$1569)*(AI$4:AI$1569-BK$4:BK$1569))/MAX(1,COUNTIF(AI$4:AI$1569,"&lt;"&amp;BK134+0.01)),BK134))</f>
        <v/>
      </c>
      <c r="BZ134" s="9">
        <f>IF(AJ134&gt;=BL134,0,IFERROR(BL134+SUMPRODUCT((AJ$4:AJ$1569&gt;=BL$4:BL$1569)*(AJ$4:AJ$1569-BL$4:BL$1569))/MAX(1,COUNTIF(AJ$4:AJ$1569,"&lt;"&amp;BL134+0.01)),BL134))</f>
        <v/>
      </c>
      <c r="CA134" s="9">
        <f>IF(AK134&gt;=BM134,0,IFERROR(BM134+SUMPRODUCT((AK$4:AK$1569&gt;=BM$4:BM$1569)*(AK$4:AK$1569-BM$4:BM$1569))/MAX(1,COUNTIF(AK$4:AK$1569,"&lt;"&amp;BM134+0.01)),BM134))</f>
        <v/>
      </c>
      <c r="CB134" s="9">
        <f>IF(AL134&gt;=BN134,0,IFERROR(BN134+SUMPRODUCT((AL$4:AL$1569&gt;=BN$4:BN$1569)*(AL$4:AL$1569-BN$4:BN$1569))/MAX(1,COUNTIF(AL$4:AL$1569,"&lt;"&amp;BN134+0.01)),BN134))</f>
        <v/>
      </c>
      <c r="CC134" s="5">
        <f>IF(AO134="🟢","VERDE",IF(AO134="🟡","AMARELO",IF(AO134="🟠","VERMELHO",IF(AO134="🔴","VERMELHO","ROXO"))))</f>
        <v/>
      </c>
      <c r="CD134" s="5" t="inlineStr">
        <is>
          <t>🌎 REGIÕES</t>
        </is>
      </c>
      <c r="CE134" s="5" t="inlineStr">
        <is>
          <t>SEM REDE</t>
        </is>
      </c>
    </row>
    <row r="135">
      <c r="A135" s="5" t="inlineStr">
        <is>
          <t>49844222000180</t>
        </is>
      </c>
      <c r="B135" s="5" t="inlineStr">
        <is>
          <t>49.844.222 LUIS CARLOS VIEIRA</t>
        </is>
      </c>
      <c r="C135" s="5" t="inlineStr">
        <is>
          <t>06 - SEM GRUPO</t>
        </is>
      </c>
      <c r="D135" s="5" t="inlineStr">
        <is>
          <t>LARISSA PADILHA</t>
        </is>
      </c>
      <c r="E135" s="5" t="inlineStr">
        <is>
          <t>SP</t>
        </is>
      </c>
      <c r="F135" s="5">
        <f>IFERROR(VLOOKUP(C135,$AS$4:$AT$25,2,FALSE),"")</f>
        <v/>
      </c>
      <c r="G135" s="6">
        <f>IFERROR(VLOOKUP(C135,$AS$4:$AX$25,6,FALSE),"")</f>
        <v/>
      </c>
      <c r="H135" s="5">
        <f>IFERROR(VLOOKUP(C135,$AS$4:$AY$25,7,FALSE),"")</f>
        <v/>
      </c>
      <c r="I135" s="5">
        <f>IFERROR(VLOOKUP(C135,$AS$4:$AZ$25,8,FALSE),"")</f>
        <v/>
      </c>
      <c r="J135" s="7" t="inlineStr">
        <is>
          <t>.</t>
        </is>
      </c>
      <c r="K135" s="5" t="inlineStr">
        <is>
          <t>SP INTERIOR</t>
        </is>
      </c>
      <c r="L135" s="8" t="n">
        <v>2622.857142857143</v>
      </c>
      <c r="M135" s="9" t="n">
        <v>205.7142857142857</v>
      </c>
      <c r="N135" s="9" t="n">
        <v>205.7142857142857</v>
      </c>
      <c r="O135" s="9" t="n">
        <v>205.7142857142857</v>
      </c>
      <c r="P135" s="9" t="n">
        <v>205.7142857142857</v>
      </c>
      <c r="Q135" s="9" t="n">
        <v>205.7142857142857</v>
      </c>
      <c r="R135" s="9" t="n">
        <v>222.8571428571429</v>
      </c>
      <c r="S135" s="9" t="n">
        <v>222.8571428571429</v>
      </c>
      <c r="T135" s="9" t="n">
        <v>222.8571428571429</v>
      </c>
      <c r="U135" s="9" t="n">
        <v>222.8571428571429</v>
      </c>
      <c r="V135" s="9" t="n">
        <v>222.8571428571429</v>
      </c>
      <c r="W135" s="9" t="n">
        <v>240</v>
      </c>
      <c r="X135" s="9" t="n">
        <v>240</v>
      </c>
      <c r="Y135" s="7" t="inlineStr">
        <is>
          <t>.</t>
        </is>
      </c>
      <c r="Z135" s="8">
        <f>SUM(AA135:AL135)</f>
        <v/>
      </c>
      <c r="AA135" s="9" t="n">
        <v>0</v>
      </c>
      <c r="AB135" s="9" t="n">
        <v>756</v>
      </c>
      <c r="AC135" s="9" t="n">
        <v>0</v>
      </c>
      <c r="AD135" s="9" t="n">
        <v>0</v>
      </c>
      <c r="AE135" s="9" t="n">
        <v>661.5</v>
      </c>
      <c r="AF135" s="9" t="n">
        <v>0</v>
      </c>
      <c r="AG135" s="9" t="n">
        <v>0</v>
      </c>
      <c r="AH135" s="9" t="n">
        <v>725.05</v>
      </c>
      <c r="AI135" s="9" t="n">
        <v>659.66</v>
      </c>
      <c r="AJ135" s="9" t="n">
        <v>659.66</v>
      </c>
      <c r="AK135" s="9" t="n">
        <v>0</v>
      </c>
      <c r="AL135" s="9" t="n">
        <v>897.14</v>
      </c>
      <c r="AM135" s="7" t="inlineStr">
        <is>
          <t>.</t>
        </is>
      </c>
      <c r="AN135" s="6">
        <f>IF(L135=0,0,Z135/L135)</f>
        <v/>
      </c>
      <c r="AO135" s="5">
        <f>IF(AN135="","",IF(AN135&gt;=0.9,"🟢",IF(AN135&gt;=0.7,"🟡",IF(AN135&gt;=0.5,"🟠","🔴"))))</f>
        <v/>
      </c>
      <c r="AP135" s="9">
        <f>IF(L135=0,0,L135-Z135)</f>
        <v/>
      </c>
      <c r="AQ135" s="5">
        <f>IF(Z135=0,"",RANK(Z135,Z$4:Z$1569,0))</f>
        <v/>
      </c>
      <c r="AR135" s="7" t="inlineStr">
        <is>
          <t>.</t>
        </is>
      </c>
      <c r="BA135" s="7" t="inlineStr">
        <is>
          <t>.</t>
        </is>
      </c>
      <c r="BB135" s="9">
        <f>SUM(L$4:L$1569)/COUNTA(A$4:A$1569)</f>
        <v/>
      </c>
      <c r="BC135" s="9">
        <f>SUM(M$4:M$1569)/COUNTA(A$4:A$1569)</f>
        <v/>
      </c>
      <c r="BD135" s="9">
        <f>SUM(N$4:N$1569)/COUNTA(A$4:A$1569)</f>
        <v/>
      </c>
      <c r="BE135" s="9">
        <f>SUM(O$4:O$1569)/COUNTA(A$4:A$1569)</f>
        <v/>
      </c>
      <c r="BF135" s="9">
        <f>SUM(P$4:P$1569)/COUNTA(A$4:A$1569)</f>
        <v/>
      </c>
      <c r="BG135" s="9">
        <f>SUM(Q$4:Q$1569)/COUNTA(A$4:A$1569)</f>
        <v/>
      </c>
      <c r="BH135" s="9">
        <f>SUM(R$4:R$1569)/COUNTA(A$4:A$1569)</f>
        <v/>
      </c>
      <c r="BI135" s="9">
        <f>SUM(S$4:S$1569)/COUNTA(A$4:A$1569)</f>
        <v/>
      </c>
      <c r="BJ135" s="9">
        <f>SUM(T$4:T$1569)/COUNTA(A$4:A$1569)</f>
        <v/>
      </c>
      <c r="BK135" s="9">
        <f>SUM(U$4:U$1569)/COUNTA(A$4:A$1569)</f>
        <v/>
      </c>
      <c r="BL135" s="9">
        <f>SUM(V$4:V$1569)/COUNTA(A$4:A$1569)</f>
        <v/>
      </c>
      <c r="BM135" s="9">
        <f>SUM(W$4:W$1569)/COUNTA(A$4:A$1569)</f>
        <v/>
      </c>
      <c r="BN135" s="9">
        <f>SUM(X$4:X$1569)/COUNTA(A$4:A$1569)</f>
        <v/>
      </c>
      <c r="BO135" s="7" t="inlineStr">
        <is>
          <t>.</t>
        </is>
      </c>
      <c r="BP135" s="9">
        <f>IF(Z135&gt;=BB135,0,IFERROR(BB135+(SUMPRODUCT((Z$4:Z$1569&gt;=BB$4:BB$1569)*(Z$4:Z$1569-BB$4:BB$1569))/MAX(1,COUNTIF(Z$4:Z$1569,"&lt;"&amp;BB135+0.01))),BB135))</f>
        <v/>
      </c>
      <c r="BQ135" s="9">
        <f>IF(AA135&gt;=BC135,0,IFERROR(BC135+SUMPRODUCT((AA$4:AA$1569&gt;=BC$4:BC$1569)*(AA$4:AA$1569-BC$4:BC$1569))/MAX(1,COUNTIF(AA$4:AA$1569,"&lt;"&amp;BC135+0.01)),BC135))</f>
        <v/>
      </c>
      <c r="BR135" s="9">
        <f>IF(AB135&gt;=BD135,0,IFERROR(BD135+SUMPRODUCT((AB$4:AB$1569&gt;=BD$4:BD$1569)*(AB$4:AB$1569-BD$4:BD$1569))/MAX(1,COUNTIF(AB$4:AB$1569,"&lt;"&amp;BD135+0.01)),BD135))</f>
        <v/>
      </c>
      <c r="BS135" s="9">
        <f>IF(AC135&gt;=BE135,0,IFERROR(BE135+SUMPRODUCT((AC$4:AC$1569&gt;=BE$4:BE$1569)*(AC$4:AC$1569-BE$4:BE$1569))/MAX(1,COUNTIF(AC$4:AC$1569,"&lt;"&amp;BE135+0.01)),BE135))</f>
        <v/>
      </c>
      <c r="BT135" s="9">
        <f>IF(AD135&gt;=BF135,0,IFERROR(BF135+SUMPRODUCT((AD$4:AD$1569&gt;=BF$4:BF$1569)*(AD$4:AD$1569-BF$4:BF$1569))/MAX(1,COUNTIF(AD$4:AD$1569,"&lt;"&amp;BF135+0.01)),BF135))</f>
        <v/>
      </c>
      <c r="BU135" s="9">
        <f>IF(AE135&gt;=BG135,0,IFERROR(BG135+SUMPRODUCT((AE$4:AE$1569&gt;=BG$4:BG$1569)*(AE$4:AE$1569-BG$4:BG$1569))/MAX(1,COUNTIF(AE$4:AE$1569,"&lt;"&amp;BG135+0.01)),BG135))</f>
        <v/>
      </c>
      <c r="BV135" s="9">
        <f>IF(AF135&gt;=BH135,0,IFERROR(BH135+SUMPRODUCT((AF$4:AF$1569&gt;=BH$4:BH$1569)*(AF$4:AF$1569-BH$4:BH$1569))/MAX(1,COUNTIF(AF$4:AF$1569,"&lt;"&amp;BH135+0.01)),BH135))</f>
        <v/>
      </c>
      <c r="BW135" s="9">
        <f>IF(AG135&gt;=BI135,0,IFERROR(BI135+SUMPRODUCT((AG$4:AG$1569&gt;=BI$4:BI$1569)*(AG$4:AG$1569-BI$4:BI$1569))/MAX(1,COUNTIF(AG$4:AG$1569,"&lt;"&amp;BI135+0.01)),BI135))</f>
        <v/>
      </c>
      <c r="BX135" s="9">
        <f>IF(AH135&gt;=BJ135,0,IFERROR(BJ135+SUMPRODUCT((AH$4:AH$1569&gt;=BJ$4:BJ$1569)*(AH$4:AH$1569-BJ$4:BJ$1569))/MAX(1,COUNTIF(AH$4:AH$1569,"&lt;"&amp;BJ135+0.01)),BJ135))</f>
        <v/>
      </c>
      <c r="BY135" s="9">
        <f>IF(AI135&gt;=BK135,0,IFERROR(BK135+SUMPRODUCT((AI$4:AI$1569&gt;=BK$4:BK$1569)*(AI$4:AI$1569-BK$4:BK$1569))/MAX(1,COUNTIF(AI$4:AI$1569,"&lt;"&amp;BK135+0.01)),BK135))</f>
        <v/>
      </c>
      <c r="BZ135" s="9">
        <f>IF(AJ135&gt;=BL135,0,IFERROR(BL135+SUMPRODUCT((AJ$4:AJ$1569&gt;=BL$4:BL$1569)*(AJ$4:AJ$1569-BL$4:BL$1569))/MAX(1,COUNTIF(AJ$4:AJ$1569,"&lt;"&amp;BL135+0.01)),BL135))</f>
        <v/>
      </c>
      <c r="CA135" s="9">
        <f>IF(AK135&gt;=BM135,0,IFERROR(BM135+SUMPRODUCT((AK$4:AK$1569&gt;=BM$4:BM$1569)*(AK$4:AK$1569-BM$4:BM$1569))/MAX(1,COUNTIF(AK$4:AK$1569,"&lt;"&amp;BM135+0.01)),BM135))</f>
        <v/>
      </c>
      <c r="CB135" s="9">
        <f>IF(AL135&gt;=BN135,0,IFERROR(BN135+SUMPRODUCT((AL$4:AL$1569&gt;=BN$4:BN$1569)*(AL$4:AL$1569-BN$4:BN$1569))/MAX(1,COUNTIF(AL$4:AL$1569,"&lt;"&amp;BN135+0.01)),BN135))</f>
        <v/>
      </c>
      <c r="CC135" s="5">
        <f>IF(AO135="🟢","VERDE",IF(AO135="🟡","AMARELO",IF(AO135="🟠","VERMELHO",IF(AO135="🔴","VERMELHO","ROXO"))))</f>
        <v/>
      </c>
      <c r="CD135" s="5" t="inlineStr">
        <is>
          <t>🌎 REGIÕES</t>
        </is>
      </c>
      <c r="CE135" s="5" t="inlineStr">
        <is>
          <t>SEM REDE</t>
        </is>
      </c>
    </row>
    <row r="136">
      <c r="A136" s="5" t="inlineStr">
        <is>
          <t>49639041000111</t>
        </is>
      </c>
      <c r="B136" s="5" t="inlineStr">
        <is>
          <t>J F COMERCIO DE ALIMENTOS LTDA</t>
        </is>
      </c>
      <c r="C136" s="5" t="inlineStr">
        <is>
          <t>06 - SEM GRUPO</t>
        </is>
      </c>
      <c r="D136" s="5" t="inlineStr">
        <is>
          <t>LARISSA PADILHA</t>
        </is>
      </c>
      <c r="E136" s="5" t="inlineStr">
        <is>
          <t>PE</t>
        </is>
      </c>
      <c r="F136" s="5">
        <f>IFERROR(VLOOKUP(C136,$AS$4:$AT$25,2,FALSE),"")</f>
        <v/>
      </c>
      <c r="G136" s="6">
        <f>IFERROR(VLOOKUP(C136,$AS$4:$AX$25,6,FALSE),"")</f>
        <v/>
      </c>
      <c r="H136" s="5">
        <f>IFERROR(VLOOKUP(C136,$AS$4:$AY$25,7,FALSE),"")</f>
        <v/>
      </c>
      <c r="I136" s="5">
        <f>IFERROR(VLOOKUP(C136,$AS$4:$AZ$25,8,FALSE),"")</f>
        <v/>
      </c>
      <c r="J136" s="7" t="inlineStr">
        <is>
          <t>.</t>
        </is>
      </c>
      <c r="K136" s="5" t="inlineStr">
        <is>
          <t>NORDESTE (SEM MA)</t>
        </is>
      </c>
      <c r="L136" s="8" t="n">
        <v>1515.789473684211</v>
      </c>
      <c r="M136" s="9" t="n">
        <v>126.3157894736842</v>
      </c>
      <c r="N136" s="9" t="n">
        <v>126.3157894736842</v>
      </c>
      <c r="O136" s="9" t="n">
        <v>126.3157894736842</v>
      </c>
      <c r="P136" s="9" t="n">
        <v>126.3157894736842</v>
      </c>
      <c r="Q136" s="9" t="n">
        <v>126.3157894736842</v>
      </c>
      <c r="R136" s="9" t="n">
        <v>126.3157894736842</v>
      </c>
      <c r="S136" s="9" t="n">
        <v>126.3157894736842</v>
      </c>
      <c r="T136" s="9" t="n">
        <v>126.3157894736842</v>
      </c>
      <c r="U136" s="9" t="n">
        <v>126.3157894736842</v>
      </c>
      <c r="V136" s="9" t="n">
        <v>126.3157894736842</v>
      </c>
      <c r="W136" s="9" t="n">
        <v>126.3157894736842</v>
      </c>
      <c r="X136" s="9" t="n">
        <v>126.3157894736842</v>
      </c>
      <c r="Y136" s="7" t="inlineStr">
        <is>
          <t>.</t>
        </is>
      </c>
      <c r="Z136" s="8">
        <f>SUM(AA136:AL136)</f>
        <v/>
      </c>
      <c r="AA136" s="9" t="n">
        <v>0</v>
      </c>
      <c r="AB136" s="9" t="n">
        <v>0</v>
      </c>
      <c r="AC136" s="9" t="n">
        <v>0</v>
      </c>
      <c r="AD136" s="9" t="n">
        <v>0</v>
      </c>
      <c r="AE136" s="9" t="n">
        <v>3539.41</v>
      </c>
      <c r="AF136" s="9" t="n">
        <v>0</v>
      </c>
      <c r="AG136" s="9" t="n">
        <v>0</v>
      </c>
      <c r="AH136" s="9" t="n">
        <v>0</v>
      </c>
      <c r="AI136" s="9" t="n">
        <v>0</v>
      </c>
      <c r="AJ136" s="9" t="n">
        <v>0</v>
      </c>
      <c r="AK136" s="9" t="n">
        <v>0</v>
      </c>
      <c r="AL136" s="9" t="n">
        <v>0</v>
      </c>
      <c r="AM136" s="7" t="inlineStr">
        <is>
          <t>.</t>
        </is>
      </c>
      <c r="AN136" s="6">
        <f>IF(L136=0,0,Z136/L136)</f>
        <v/>
      </c>
      <c r="AO136" s="5">
        <f>IF(AN136="","",IF(AN136&gt;=0.9,"🟢",IF(AN136&gt;=0.7,"🟡",IF(AN136&gt;=0.5,"🟠","🔴"))))</f>
        <v/>
      </c>
      <c r="AP136" s="9">
        <f>IF(L136=0,0,L136-Z136)</f>
        <v/>
      </c>
      <c r="AQ136" s="5">
        <f>IF(Z136=0,"",RANK(Z136,Z$4:Z$1569,0))</f>
        <v/>
      </c>
      <c r="AR136" s="7" t="inlineStr">
        <is>
          <t>.</t>
        </is>
      </c>
      <c r="BA136" s="7" t="inlineStr">
        <is>
          <t>.</t>
        </is>
      </c>
      <c r="BB136" s="9">
        <f>SUM(L$4:L$1569)/COUNTA(A$4:A$1569)</f>
        <v/>
      </c>
      <c r="BC136" s="9">
        <f>SUM(M$4:M$1569)/COUNTA(A$4:A$1569)</f>
        <v/>
      </c>
      <c r="BD136" s="9">
        <f>SUM(N$4:N$1569)/COUNTA(A$4:A$1569)</f>
        <v/>
      </c>
      <c r="BE136" s="9">
        <f>SUM(O$4:O$1569)/COUNTA(A$4:A$1569)</f>
        <v/>
      </c>
      <c r="BF136" s="9">
        <f>SUM(P$4:P$1569)/COUNTA(A$4:A$1569)</f>
        <v/>
      </c>
      <c r="BG136" s="9">
        <f>SUM(Q$4:Q$1569)/COUNTA(A$4:A$1569)</f>
        <v/>
      </c>
      <c r="BH136" s="9">
        <f>SUM(R$4:R$1569)/COUNTA(A$4:A$1569)</f>
        <v/>
      </c>
      <c r="BI136" s="9">
        <f>SUM(S$4:S$1569)/COUNTA(A$4:A$1569)</f>
        <v/>
      </c>
      <c r="BJ136" s="9">
        <f>SUM(T$4:T$1569)/COUNTA(A$4:A$1569)</f>
        <v/>
      </c>
      <c r="BK136" s="9">
        <f>SUM(U$4:U$1569)/COUNTA(A$4:A$1569)</f>
        <v/>
      </c>
      <c r="BL136" s="9">
        <f>SUM(V$4:V$1569)/COUNTA(A$4:A$1569)</f>
        <v/>
      </c>
      <c r="BM136" s="9">
        <f>SUM(W$4:W$1569)/COUNTA(A$4:A$1569)</f>
        <v/>
      </c>
      <c r="BN136" s="9">
        <f>SUM(X$4:X$1569)/COUNTA(A$4:A$1569)</f>
        <v/>
      </c>
      <c r="BO136" s="7" t="inlineStr">
        <is>
          <t>.</t>
        </is>
      </c>
      <c r="BP136" s="9">
        <f>IF(Z136&gt;=BB136,0,IFERROR(BB136+(SUMPRODUCT((Z$4:Z$1569&gt;=BB$4:BB$1569)*(Z$4:Z$1569-BB$4:BB$1569))/MAX(1,COUNTIF(Z$4:Z$1569,"&lt;"&amp;BB136+0.01))),BB136))</f>
        <v/>
      </c>
      <c r="BQ136" s="9">
        <f>IF(AA136&gt;=BC136,0,IFERROR(BC136+SUMPRODUCT((AA$4:AA$1569&gt;=BC$4:BC$1569)*(AA$4:AA$1569-BC$4:BC$1569))/MAX(1,COUNTIF(AA$4:AA$1569,"&lt;"&amp;BC136+0.01)),BC136))</f>
        <v/>
      </c>
      <c r="BR136" s="9">
        <f>IF(AB136&gt;=BD136,0,IFERROR(BD136+SUMPRODUCT((AB$4:AB$1569&gt;=BD$4:BD$1569)*(AB$4:AB$1569-BD$4:BD$1569))/MAX(1,COUNTIF(AB$4:AB$1569,"&lt;"&amp;BD136+0.01)),BD136))</f>
        <v/>
      </c>
      <c r="BS136" s="9">
        <f>IF(AC136&gt;=BE136,0,IFERROR(BE136+SUMPRODUCT((AC$4:AC$1569&gt;=BE$4:BE$1569)*(AC$4:AC$1569-BE$4:BE$1569))/MAX(1,COUNTIF(AC$4:AC$1569,"&lt;"&amp;BE136+0.01)),BE136))</f>
        <v/>
      </c>
      <c r="BT136" s="9">
        <f>IF(AD136&gt;=BF136,0,IFERROR(BF136+SUMPRODUCT((AD$4:AD$1569&gt;=BF$4:BF$1569)*(AD$4:AD$1569-BF$4:BF$1569))/MAX(1,COUNTIF(AD$4:AD$1569,"&lt;"&amp;BF136+0.01)),BF136))</f>
        <v/>
      </c>
      <c r="BU136" s="9">
        <f>IF(AE136&gt;=BG136,0,IFERROR(BG136+SUMPRODUCT((AE$4:AE$1569&gt;=BG$4:BG$1569)*(AE$4:AE$1569-BG$4:BG$1569))/MAX(1,COUNTIF(AE$4:AE$1569,"&lt;"&amp;BG136+0.01)),BG136))</f>
        <v/>
      </c>
      <c r="BV136" s="9">
        <f>IF(AF136&gt;=BH136,0,IFERROR(BH136+SUMPRODUCT((AF$4:AF$1569&gt;=BH$4:BH$1569)*(AF$4:AF$1569-BH$4:BH$1569))/MAX(1,COUNTIF(AF$4:AF$1569,"&lt;"&amp;BH136+0.01)),BH136))</f>
        <v/>
      </c>
      <c r="BW136" s="9">
        <f>IF(AG136&gt;=BI136,0,IFERROR(BI136+SUMPRODUCT((AG$4:AG$1569&gt;=BI$4:BI$1569)*(AG$4:AG$1569-BI$4:BI$1569))/MAX(1,COUNTIF(AG$4:AG$1569,"&lt;"&amp;BI136+0.01)),BI136))</f>
        <v/>
      </c>
      <c r="BX136" s="9">
        <f>IF(AH136&gt;=BJ136,0,IFERROR(BJ136+SUMPRODUCT((AH$4:AH$1569&gt;=BJ$4:BJ$1569)*(AH$4:AH$1569-BJ$4:BJ$1569))/MAX(1,COUNTIF(AH$4:AH$1569,"&lt;"&amp;BJ136+0.01)),BJ136))</f>
        <v/>
      </c>
      <c r="BY136" s="9">
        <f>IF(AI136&gt;=BK136,0,IFERROR(BK136+SUMPRODUCT((AI$4:AI$1569&gt;=BK$4:BK$1569)*(AI$4:AI$1569-BK$4:BK$1569))/MAX(1,COUNTIF(AI$4:AI$1569,"&lt;"&amp;BK136+0.01)),BK136))</f>
        <v/>
      </c>
      <c r="BZ136" s="9">
        <f>IF(AJ136&gt;=BL136,0,IFERROR(BL136+SUMPRODUCT((AJ$4:AJ$1569&gt;=BL$4:BL$1569)*(AJ$4:AJ$1569-BL$4:BL$1569))/MAX(1,COUNTIF(AJ$4:AJ$1569,"&lt;"&amp;BL136+0.01)),BL136))</f>
        <v/>
      </c>
      <c r="CA136" s="9">
        <f>IF(AK136&gt;=BM136,0,IFERROR(BM136+SUMPRODUCT((AK$4:AK$1569&gt;=BM$4:BM$1569)*(AK$4:AK$1569-BM$4:BM$1569))/MAX(1,COUNTIF(AK$4:AK$1569,"&lt;"&amp;BM136+0.01)),BM136))</f>
        <v/>
      </c>
      <c r="CB136" s="9">
        <f>IF(AL136&gt;=BN136,0,IFERROR(BN136+SUMPRODUCT((AL$4:AL$1569&gt;=BN$4:BN$1569)*(AL$4:AL$1569-BN$4:BN$1569))/MAX(1,COUNTIF(AL$4:AL$1569,"&lt;"&amp;BN136+0.01)),BN136))</f>
        <v/>
      </c>
      <c r="CC136" s="5">
        <f>IF(AO136="🟢","VERDE",IF(AO136="🟡","AMARELO",IF(AO136="🟠","VERMELHO",IF(AO136="🔴","VERMELHO","ROXO"))))</f>
        <v/>
      </c>
      <c r="CD136" s="5" t="inlineStr">
        <is>
          <t>🌎 REGIÕES</t>
        </is>
      </c>
      <c r="CE136" s="5" t="inlineStr">
        <is>
          <t>SEM REDE</t>
        </is>
      </c>
    </row>
    <row r="137">
      <c r="A137" s="5" t="inlineStr">
        <is>
          <t>07192414001342</t>
        </is>
      </c>
      <c r="B137" s="5" t="inlineStr">
        <is>
          <t>TERCEIRIZE FOODS</t>
        </is>
      </c>
      <c r="C137" s="5" t="inlineStr">
        <is>
          <t>06 - SEM GRUPO</t>
        </is>
      </c>
      <c r="D137" s="5" t="inlineStr">
        <is>
          <t>HEMANUELE DITZEL (MANU)</t>
        </is>
      </c>
      <c r="E137" s="5" t="inlineStr">
        <is>
          <t>SC</t>
        </is>
      </c>
      <c r="F137" s="5">
        <f>IFERROR(VLOOKUP(C137,$AS$4:$AT$25,2,FALSE),"")</f>
        <v/>
      </c>
      <c r="G137" s="6">
        <f>IFERROR(VLOOKUP(C137,$AS$4:$AX$25,6,FALSE),"")</f>
        <v/>
      </c>
      <c r="H137" s="5">
        <f>IFERROR(VLOOKUP(C137,$AS$4:$AY$25,7,FALSE),"")</f>
        <v/>
      </c>
      <c r="I137" s="5">
        <f>IFERROR(VLOOKUP(C137,$AS$4:$AZ$25,8,FALSE),"")</f>
        <v/>
      </c>
      <c r="J137" s="7" t="inlineStr">
        <is>
          <t>.</t>
        </is>
      </c>
      <c r="K137" s="5" t="inlineStr">
        <is>
          <t>SUL</t>
        </is>
      </c>
      <c r="L137" s="8" t="n">
        <v>1643.478260869565</v>
      </c>
      <c r="M137" s="9" t="n">
        <v>117.3913043478261</v>
      </c>
      <c r="N137" s="9" t="n">
        <v>130.4347826086957</v>
      </c>
      <c r="O137" s="9" t="n">
        <v>130.4347826086957</v>
      </c>
      <c r="P137" s="9" t="n">
        <v>130.4347826086957</v>
      </c>
      <c r="Q137" s="9" t="n">
        <v>130.4347826086957</v>
      </c>
      <c r="R137" s="9" t="n">
        <v>130.4347826086957</v>
      </c>
      <c r="S137" s="9" t="n">
        <v>143.4782608695652</v>
      </c>
      <c r="T137" s="9" t="n">
        <v>143.4782608695652</v>
      </c>
      <c r="U137" s="9" t="n">
        <v>143.4782608695652</v>
      </c>
      <c r="V137" s="9" t="n">
        <v>143.4782608695652</v>
      </c>
      <c r="W137" s="9" t="n">
        <v>143.4782608695652</v>
      </c>
      <c r="X137" s="9" t="n">
        <v>156.5217391304348</v>
      </c>
      <c r="Y137" s="7" t="inlineStr">
        <is>
          <t>.</t>
        </is>
      </c>
      <c r="Z137" s="8">
        <f>SUM(AA137:AL137)</f>
        <v/>
      </c>
      <c r="AA137" s="9" t="n">
        <v>0</v>
      </c>
      <c r="AB137" s="9" t="n">
        <v>0</v>
      </c>
      <c r="AC137" s="9" t="n">
        <v>0</v>
      </c>
      <c r="AD137" s="9" t="n">
        <v>0</v>
      </c>
      <c r="AE137" s="9" t="n">
        <v>0</v>
      </c>
      <c r="AF137" s="9" t="n">
        <v>0</v>
      </c>
      <c r="AG137" s="9" t="n">
        <v>0</v>
      </c>
      <c r="AH137" s="9" t="n">
        <v>1524.53</v>
      </c>
      <c r="AI137" s="9" t="n">
        <v>0</v>
      </c>
      <c r="AJ137" s="9" t="n">
        <v>0</v>
      </c>
      <c r="AK137" s="9" t="n">
        <v>0</v>
      </c>
      <c r="AL137" s="9" t="n">
        <v>0</v>
      </c>
      <c r="AM137" s="7" t="inlineStr">
        <is>
          <t>.</t>
        </is>
      </c>
      <c r="AN137" s="6">
        <f>IF(L137=0,0,Z137/L137)</f>
        <v/>
      </c>
      <c r="AO137" s="5">
        <f>IF(AN137="","",IF(AN137&gt;=0.9,"🟢",IF(AN137&gt;=0.7,"🟡",IF(AN137&gt;=0.5,"🟠","🔴"))))</f>
        <v/>
      </c>
      <c r="AP137" s="9">
        <f>IF(L137=0,0,L137-Z137)</f>
        <v/>
      </c>
      <c r="AQ137" s="5">
        <f>IF(Z137=0,"",RANK(Z137,Z$4:Z$1569,0))</f>
        <v/>
      </c>
      <c r="AR137" s="7" t="inlineStr">
        <is>
          <t>.</t>
        </is>
      </c>
      <c r="BA137" s="7" t="inlineStr">
        <is>
          <t>.</t>
        </is>
      </c>
      <c r="BB137" s="9">
        <f>SUM(L$4:L$1569)/COUNTA(A$4:A$1569)</f>
        <v/>
      </c>
      <c r="BC137" s="9">
        <f>SUM(M$4:M$1569)/COUNTA(A$4:A$1569)</f>
        <v/>
      </c>
      <c r="BD137" s="9">
        <f>SUM(N$4:N$1569)/COUNTA(A$4:A$1569)</f>
        <v/>
      </c>
      <c r="BE137" s="9">
        <f>SUM(O$4:O$1569)/COUNTA(A$4:A$1569)</f>
        <v/>
      </c>
      <c r="BF137" s="9">
        <f>SUM(P$4:P$1569)/COUNTA(A$4:A$1569)</f>
        <v/>
      </c>
      <c r="BG137" s="9">
        <f>SUM(Q$4:Q$1569)/COUNTA(A$4:A$1569)</f>
        <v/>
      </c>
      <c r="BH137" s="9">
        <f>SUM(R$4:R$1569)/COUNTA(A$4:A$1569)</f>
        <v/>
      </c>
      <c r="BI137" s="9">
        <f>SUM(S$4:S$1569)/COUNTA(A$4:A$1569)</f>
        <v/>
      </c>
      <c r="BJ137" s="9">
        <f>SUM(T$4:T$1569)/COUNTA(A$4:A$1569)</f>
        <v/>
      </c>
      <c r="BK137" s="9">
        <f>SUM(U$4:U$1569)/COUNTA(A$4:A$1569)</f>
        <v/>
      </c>
      <c r="BL137" s="9">
        <f>SUM(V$4:V$1569)/COUNTA(A$4:A$1569)</f>
        <v/>
      </c>
      <c r="BM137" s="9">
        <f>SUM(W$4:W$1569)/COUNTA(A$4:A$1569)</f>
        <v/>
      </c>
      <c r="BN137" s="9">
        <f>SUM(X$4:X$1569)/COUNTA(A$4:A$1569)</f>
        <v/>
      </c>
      <c r="BO137" s="7" t="inlineStr">
        <is>
          <t>.</t>
        </is>
      </c>
      <c r="BP137" s="9">
        <f>IF(Z137&gt;=BB137,0,IFERROR(BB137+(SUMPRODUCT((Z$4:Z$1569&gt;=BB$4:BB$1569)*(Z$4:Z$1569-BB$4:BB$1569))/MAX(1,COUNTIF(Z$4:Z$1569,"&lt;"&amp;BB137+0.01))),BB137))</f>
        <v/>
      </c>
      <c r="BQ137" s="9">
        <f>IF(AA137&gt;=BC137,0,IFERROR(BC137+SUMPRODUCT((AA$4:AA$1569&gt;=BC$4:BC$1569)*(AA$4:AA$1569-BC$4:BC$1569))/MAX(1,COUNTIF(AA$4:AA$1569,"&lt;"&amp;BC137+0.01)),BC137))</f>
        <v/>
      </c>
      <c r="BR137" s="9">
        <f>IF(AB137&gt;=BD137,0,IFERROR(BD137+SUMPRODUCT((AB$4:AB$1569&gt;=BD$4:BD$1569)*(AB$4:AB$1569-BD$4:BD$1569))/MAX(1,COUNTIF(AB$4:AB$1569,"&lt;"&amp;BD137+0.01)),BD137))</f>
        <v/>
      </c>
      <c r="BS137" s="9">
        <f>IF(AC137&gt;=BE137,0,IFERROR(BE137+SUMPRODUCT((AC$4:AC$1569&gt;=BE$4:BE$1569)*(AC$4:AC$1569-BE$4:BE$1569))/MAX(1,COUNTIF(AC$4:AC$1569,"&lt;"&amp;BE137+0.01)),BE137))</f>
        <v/>
      </c>
      <c r="BT137" s="9">
        <f>IF(AD137&gt;=BF137,0,IFERROR(BF137+SUMPRODUCT((AD$4:AD$1569&gt;=BF$4:BF$1569)*(AD$4:AD$1569-BF$4:BF$1569))/MAX(1,COUNTIF(AD$4:AD$1569,"&lt;"&amp;BF137+0.01)),BF137))</f>
        <v/>
      </c>
      <c r="BU137" s="9">
        <f>IF(AE137&gt;=BG137,0,IFERROR(BG137+SUMPRODUCT((AE$4:AE$1569&gt;=BG$4:BG$1569)*(AE$4:AE$1569-BG$4:BG$1569))/MAX(1,COUNTIF(AE$4:AE$1569,"&lt;"&amp;BG137+0.01)),BG137))</f>
        <v/>
      </c>
      <c r="BV137" s="9">
        <f>IF(AF137&gt;=BH137,0,IFERROR(BH137+SUMPRODUCT((AF$4:AF$1569&gt;=BH$4:BH$1569)*(AF$4:AF$1569-BH$4:BH$1569))/MAX(1,COUNTIF(AF$4:AF$1569,"&lt;"&amp;BH137+0.01)),BH137))</f>
        <v/>
      </c>
      <c r="BW137" s="9">
        <f>IF(AG137&gt;=BI137,0,IFERROR(BI137+SUMPRODUCT((AG$4:AG$1569&gt;=BI$4:BI$1569)*(AG$4:AG$1569-BI$4:BI$1569))/MAX(1,COUNTIF(AG$4:AG$1569,"&lt;"&amp;BI137+0.01)),BI137))</f>
        <v/>
      </c>
      <c r="BX137" s="9">
        <f>IF(AH137&gt;=BJ137,0,IFERROR(BJ137+SUMPRODUCT((AH$4:AH$1569&gt;=BJ$4:BJ$1569)*(AH$4:AH$1569-BJ$4:BJ$1569))/MAX(1,COUNTIF(AH$4:AH$1569,"&lt;"&amp;BJ137+0.01)),BJ137))</f>
        <v/>
      </c>
      <c r="BY137" s="9">
        <f>IF(AI137&gt;=BK137,0,IFERROR(BK137+SUMPRODUCT((AI$4:AI$1569&gt;=BK$4:BK$1569)*(AI$4:AI$1569-BK$4:BK$1569))/MAX(1,COUNTIF(AI$4:AI$1569,"&lt;"&amp;BK137+0.01)),BK137))</f>
        <v/>
      </c>
      <c r="BZ137" s="9">
        <f>IF(AJ137&gt;=BL137,0,IFERROR(BL137+SUMPRODUCT((AJ$4:AJ$1569&gt;=BL$4:BL$1569)*(AJ$4:AJ$1569-BL$4:BL$1569))/MAX(1,COUNTIF(AJ$4:AJ$1569,"&lt;"&amp;BL137+0.01)),BL137))</f>
        <v/>
      </c>
      <c r="CA137" s="9">
        <f>IF(AK137&gt;=BM137,0,IFERROR(BM137+SUMPRODUCT((AK$4:AK$1569&gt;=BM$4:BM$1569)*(AK$4:AK$1569-BM$4:BM$1569))/MAX(1,COUNTIF(AK$4:AK$1569,"&lt;"&amp;BM137+0.01)),BM137))</f>
        <v/>
      </c>
      <c r="CB137" s="9">
        <f>IF(AL137&gt;=BN137,0,IFERROR(BN137+SUMPRODUCT((AL$4:AL$1569&gt;=BN$4:BN$1569)*(AL$4:AL$1569-BN$4:BN$1569))/MAX(1,COUNTIF(AL$4:AL$1569,"&lt;"&amp;BN137+0.01)),BN137))</f>
        <v/>
      </c>
      <c r="CC137" s="5">
        <f>IF(AO137="🟢","VERDE",IF(AO137="🟡","AMARELO",IF(AO137="🟠","VERMELHO",IF(AO137="🔴","VERMELHO","ROXO"))))</f>
        <v/>
      </c>
      <c r="CD137" s="5" t="inlineStr">
        <is>
          <t>🌎 REGIÕES</t>
        </is>
      </c>
      <c r="CE137" s="5" t="inlineStr">
        <is>
          <t>SEM REDE</t>
        </is>
      </c>
    </row>
    <row r="138">
      <c r="A138" s="5" t="inlineStr">
        <is>
          <t>15626213000109</t>
        </is>
      </c>
      <c r="B138" s="5" t="inlineStr">
        <is>
          <t>PONTO CERTO NATURAL</t>
        </is>
      </c>
      <c r="C138" s="5" t="inlineStr">
        <is>
          <t>06 - SEM GRUPO</t>
        </is>
      </c>
      <c r="D138" s="5" t="inlineStr">
        <is>
          <t>LARISSA PADILHA</t>
        </is>
      </c>
      <c r="E138" s="5" t="inlineStr">
        <is>
          <t>AL</t>
        </is>
      </c>
      <c r="F138" s="5">
        <f>IFERROR(VLOOKUP(C138,$AS$4:$AT$25,2,FALSE),"")</f>
        <v/>
      </c>
      <c r="G138" s="6">
        <f>IFERROR(VLOOKUP(C138,$AS$4:$AX$25,6,FALSE),"")</f>
        <v/>
      </c>
      <c r="H138" s="5">
        <f>IFERROR(VLOOKUP(C138,$AS$4:$AY$25,7,FALSE),"")</f>
        <v/>
      </c>
      <c r="I138" s="5">
        <f>IFERROR(VLOOKUP(C138,$AS$4:$AZ$25,8,FALSE),"")</f>
        <v/>
      </c>
      <c r="J138" s="7" t="inlineStr">
        <is>
          <t>.</t>
        </is>
      </c>
      <c r="K138" s="5" t="inlineStr">
        <is>
          <t>NORDESTE (SEM MA)</t>
        </is>
      </c>
      <c r="L138" s="8" t="n">
        <v>1600</v>
      </c>
      <c r="M138" s="9" t="n">
        <v>133.3333333333333</v>
      </c>
      <c r="N138" s="9" t="n">
        <v>133.3333333333333</v>
      </c>
      <c r="O138" s="9" t="n">
        <v>133.3333333333333</v>
      </c>
      <c r="P138" s="9" t="n">
        <v>133.3333333333333</v>
      </c>
      <c r="Q138" s="9" t="n">
        <v>133.3333333333333</v>
      </c>
      <c r="R138" s="9" t="n">
        <v>133.3333333333333</v>
      </c>
      <c r="S138" s="9" t="n">
        <v>133.3333333333333</v>
      </c>
      <c r="T138" s="9" t="n">
        <v>133.3333333333333</v>
      </c>
      <c r="U138" s="9" t="n">
        <v>133.3333333333333</v>
      </c>
      <c r="V138" s="9" t="n">
        <v>133.3333333333333</v>
      </c>
      <c r="W138" s="9" t="n">
        <v>133.3333333333333</v>
      </c>
      <c r="X138" s="9" t="n">
        <v>133.3333333333333</v>
      </c>
      <c r="Y138" s="7" t="inlineStr">
        <is>
          <t>.</t>
        </is>
      </c>
      <c r="Z138" s="8">
        <f>SUM(AA138:AL138)</f>
        <v/>
      </c>
      <c r="AA138" s="9" t="n">
        <v>0</v>
      </c>
      <c r="AB138" s="9" t="n">
        <v>0</v>
      </c>
      <c r="AC138" s="9" t="n">
        <v>0</v>
      </c>
      <c r="AD138" s="9" t="n">
        <v>0</v>
      </c>
      <c r="AE138" s="9" t="n">
        <v>2061.1</v>
      </c>
      <c r="AF138" s="9" t="n">
        <v>0</v>
      </c>
      <c r="AG138" s="9" t="n">
        <v>0</v>
      </c>
      <c r="AH138" s="9" t="n">
        <v>1699.72</v>
      </c>
      <c r="AI138" s="9" t="n">
        <v>0</v>
      </c>
      <c r="AJ138" s="9" t="n">
        <v>0</v>
      </c>
      <c r="AK138" s="9" t="n">
        <v>0</v>
      </c>
      <c r="AL138" s="9" t="n">
        <v>0</v>
      </c>
      <c r="AM138" s="7" t="inlineStr">
        <is>
          <t>.</t>
        </is>
      </c>
      <c r="AN138" s="6">
        <f>IF(L138=0,0,Z138/L138)</f>
        <v/>
      </c>
      <c r="AO138" s="5">
        <f>IF(AN138="","",IF(AN138&gt;=0.9,"🟢",IF(AN138&gt;=0.7,"🟡",IF(AN138&gt;=0.5,"🟠","🔴"))))</f>
        <v/>
      </c>
      <c r="AP138" s="9">
        <f>IF(L138=0,0,L138-Z138)</f>
        <v/>
      </c>
      <c r="AQ138" s="5">
        <f>IF(Z138=0,"",RANK(Z138,Z$4:Z$1569,0))</f>
        <v/>
      </c>
      <c r="AR138" s="7" t="inlineStr">
        <is>
          <t>.</t>
        </is>
      </c>
      <c r="BA138" s="7" t="inlineStr">
        <is>
          <t>.</t>
        </is>
      </c>
      <c r="BB138" s="9">
        <f>SUM(L$4:L$1569)/COUNTA(A$4:A$1569)</f>
        <v/>
      </c>
      <c r="BC138" s="9">
        <f>SUM(M$4:M$1569)/COUNTA(A$4:A$1569)</f>
        <v/>
      </c>
      <c r="BD138" s="9">
        <f>SUM(N$4:N$1569)/COUNTA(A$4:A$1569)</f>
        <v/>
      </c>
      <c r="BE138" s="9">
        <f>SUM(O$4:O$1569)/COUNTA(A$4:A$1569)</f>
        <v/>
      </c>
      <c r="BF138" s="9">
        <f>SUM(P$4:P$1569)/COUNTA(A$4:A$1569)</f>
        <v/>
      </c>
      <c r="BG138" s="9">
        <f>SUM(Q$4:Q$1569)/COUNTA(A$4:A$1569)</f>
        <v/>
      </c>
      <c r="BH138" s="9">
        <f>SUM(R$4:R$1569)/COUNTA(A$4:A$1569)</f>
        <v/>
      </c>
      <c r="BI138" s="9">
        <f>SUM(S$4:S$1569)/COUNTA(A$4:A$1569)</f>
        <v/>
      </c>
      <c r="BJ138" s="9">
        <f>SUM(T$4:T$1569)/COUNTA(A$4:A$1569)</f>
        <v/>
      </c>
      <c r="BK138" s="9">
        <f>SUM(U$4:U$1569)/COUNTA(A$4:A$1569)</f>
        <v/>
      </c>
      <c r="BL138" s="9">
        <f>SUM(V$4:V$1569)/COUNTA(A$4:A$1569)</f>
        <v/>
      </c>
      <c r="BM138" s="9">
        <f>SUM(W$4:W$1569)/COUNTA(A$4:A$1569)</f>
        <v/>
      </c>
      <c r="BN138" s="9">
        <f>SUM(X$4:X$1569)/COUNTA(A$4:A$1569)</f>
        <v/>
      </c>
      <c r="BO138" s="7" t="inlineStr">
        <is>
          <t>.</t>
        </is>
      </c>
      <c r="BP138" s="9">
        <f>IF(Z138&gt;=BB138,0,IFERROR(BB138+(SUMPRODUCT((Z$4:Z$1569&gt;=BB$4:BB$1569)*(Z$4:Z$1569-BB$4:BB$1569))/MAX(1,COUNTIF(Z$4:Z$1569,"&lt;"&amp;BB138+0.01))),BB138))</f>
        <v/>
      </c>
      <c r="BQ138" s="9">
        <f>IF(AA138&gt;=BC138,0,IFERROR(BC138+SUMPRODUCT((AA$4:AA$1569&gt;=BC$4:BC$1569)*(AA$4:AA$1569-BC$4:BC$1569))/MAX(1,COUNTIF(AA$4:AA$1569,"&lt;"&amp;BC138+0.01)),BC138))</f>
        <v/>
      </c>
      <c r="BR138" s="9">
        <f>IF(AB138&gt;=BD138,0,IFERROR(BD138+SUMPRODUCT((AB$4:AB$1569&gt;=BD$4:BD$1569)*(AB$4:AB$1569-BD$4:BD$1569))/MAX(1,COUNTIF(AB$4:AB$1569,"&lt;"&amp;BD138+0.01)),BD138))</f>
        <v/>
      </c>
      <c r="BS138" s="9">
        <f>IF(AC138&gt;=BE138,0,IFERROR(BE138+SUMPRODUCT((AC$4:AC$1569&gt;=BE$4:BE$1569)*(AC$4:AC$1569-BE$4:BE$1569))/MAX(1,COUNTIF(AC$4:AC$1569,"&lt;"&amp;BE138+0.01)),BE138))</f>
        <v/>
      </c>
      <c r="BT138" s="9">
        <f>IF(AD138&gt;=BF138,0,IFERROR(BF138+SUMPRODUCT((AD$4:AD$1569&gt;=BF$4:BF$1569)*(AD$4:AD$1569-BF$4:BF$1569))/MAX(1,COUNTIF(AD$4:AD$1569,"&lt;"&amp;BF138+0.01)),BF138))</f>
        <v/>
      </c>
      <c r="BU138" s="9">
        <f>IF(AE138&gt;=BG138,0,IFERROR(BG138+SUMPRODUCT((AE$4:AE$1569&gt;=BG$4:BG$1569)*(AE$4:AE$1569-BG$4:BG$1569))/MAX(1,COUNTIF(AE$4:AE$1569,"&lt;"&amp;BG138+0.01)),BG138))</f>
        <v/>
      </c>
      <c r="BV138" s="9">
        <f>IF(AF138&gt;=BH138,0,IFERROR(BH138+SUMPRODUCT((AF$4:AF$1569&gt;=BH$4:BH$1569)*(AF$4:AF$1569-BH$4:BH$1569))/MAX(1,COUNTIF(AF$4:AF$1569,"&lt;"&amp;BH138+0.01)),BH138))</f>
        <v/>
      </c>
      <c r="BW138" s="9">
        <f>IF(AG138&gt;=BI138,0,IFERROR(BI138+SUMPRODUCT((AG$4:AG$1569&gt;=BI$4:BI$1569)*(AG$4:AG$1569-BI$4:BI$1569))/MAX(1,COUNTIF(AG$4:AG$1569,"&lt;"&amp;BI138+0.01)),BI138))</f>
        <v/>
      </c>
      <c r="BX138" s="9">
        <f>IF(AH138&gt;=BJ138,0,IFERROR(BJ138+SUMPRODUCT((AH$4:AH$1569&gt;=BJ$4:BJ$1569)*(AH$4:AH$1569-BJ$4:BJ$1569))/MAX(1,COUNTIF(AH$4:AH$1569,"&lt;"&amp;BJ138+0.01)),BJ138))</f>
        <v/>
      </c>
      <c r="BY138" s="9">
        <f>IF(AI138&gt;=BK138,0,IFERROR(BK138+SUMPRODUCT((AI$4:AI$1569&gt;=BK$4:BK$1569)*(AI$4:AI$1569-BK$4:BK$1569))/MAX(1,COUNTIF(AI$4:AI$1569,"&lt;"&amp;BK138+0.01)),BK138))</f>
        <v/>
      </c>
      <c r="BZ138" s="9">
        <f>IF(AJ138&gt;=BL138,0,IFERROR(BL138+SUMPRODUCT((AJ$4:AJ$1569&gt;=BL$4:BL$1569)*(AJ$4:AJ$1569-BL$4:BL$1569))/MAX(1,COUNTIF(AJ$4:AJ$1569,"&lt;"&amp;BL138+0.01)),BL138))</f>
        <v/>
      </c>
      <c r="CA138" s="9">
        <f>IF(AK138&gt;=BM138,0,IFERROR(BM138+SUMPRODUCT((AK$4:AK$1569&gt;=BM$4:BM$1569)*(AK$4:AK$1569-BM$4:BM$1569))/MAX(1,COUNTIF(AK$4:AK$1569,"&lt;"&amp;BM138+0.01)),BM138))</f>
        <v/>
      </c>
      <c r="CB138" s="9">
        <f>IF(AL138&gt;=BN138,0,IFERROR(BN138+SUMPRODUCT((AL$4:AL$1569&gt;=BN$4:BN$1569)*(AL$4:AL$1569-BN$4:BN$1569))/MAX(1,COUNTIF(AL$4:AL$1569,"&lt;"&amp;BN138+0.01)),BN138))</f>
        <v/>
      </c>
      <c r="CC138" s="5">
        <f>IF(AO138="🟢","VERDE",IF(AO138="🟡","AMARELO",IF(AO138="🟠","VERMELHO",IF(AO138="🔴","VERMELHO","ROXO"))))</f>
        <v/>
      </c>
      <c r="CD138" s="5" t="inlineStr">
        <is>
          <t>🌎 REGIÕES</t>
        </is>
      </c>
      <c r="CE138" s="5" t="inlineStr">
        <is>
          <t>SEM REDE</t>
        </is>
      </c>
    </row>
    <row r="139">
      <c r="A139" s="5" t="inlineStr">
        <is>
          <t>39557193000111</t>
        </is>
      </c>
      <c r="B139" s="5" t="inlineStr">
        <is>
          <t>BEM NATURAL</t>
        </is>
      </c>
      <c r="C139" s="5" t="inlineStr">
        <is>
          <t>06 - SEM GRUPO</t>
        </is>
      </c>
      <c r="D139" s="5" t="inlineStr">
        <is>
          <t>HEMANUELE DITZEL (MANU)</t>
        </is>
      </c>
      <c r="E139" s="5" t="inlineStr">
        <is>
          <t>SC</t>
        </is>
      </c>
      <c r="F139" s="5">
        <f>IFERROR(VLOOKUP(C139,$AS$4:$AT$25,2,FALSE),"")</f>
        <v/>
      </c>
      <c r="G139" s="6">
        <f>IFERROR(VLOOKUP(C139,$AS$4:$AX$25,6,FALSE),"")</f>
        <v/>
      </c>
      <c r="H139" s="5">
        <f>IFERROR(VLOOKUP(C139,$AS$4:$AY$25,7,FALSE),"")</f>
        <v/>
      </c>
      <c r="I139" s="5">
        <f>IFERROR(VLOOKUP(C139,$AS$4:$AZ$25,8,FALSE),"")</f>
        <v/>
      </c>
      <c r="J139" s="7" t="inlineStr">
        <is>
          <t>.</t>
        </is>
      </c>
      <c r="K139" s="5" t="inlineStr">
        <is>
          <t>SUL</t>
        </is>
      </c>
      <c r="L139" s="8" t="n">
        <v>1513.953488372093</v>
      </c>
      <c r="M139" s="9" t="n">
        <v>118.6046511627907</v>
      </c>
      <c r="N139" s="9" t="n">
        <v>118.6046511627907</v>
      </c>
      <c r="O139" s="9" t="n">
        <v>118.6046511627907</v>
      </c>
      <c r="P139" s="9" t="n">
        <v>125.5813953488372</v>
      </c>
      <c r="Q139" s="9" t="n">
        <v>125.5813953488372</v>
      </c>
      <c r="R139" s="9" t="n">
        <v>125.5813953488372</v>
      </c>
      <c r="S139" s="9" t="n">
        <v>125.5813953488372</v>
      </c>
      <c r="T139" s="9" t="n">
        <v>125.5813953488372</v>
      </c>
      <c r="U139" s="9" t="n">
        <v>132.5581395348837</v>
      </c>
      <c r="V139" s="9" t="n">
        <v>132.5581395348837</v>
      </c>
      <c r="W139" s="9" t="n">
        <v>132.5581395348837</v>
      </c>
      <c r="X139" s="9" t="n">
        <v>132.5581395348837</v>
      </c>
      <c r="Y139" s="7" t="inlineStr">
        <is>
          <t>.</t>
        </is>
      </c>
      <c r="Z139" s="8">
        <f>SUM(AA139:AL139)</f>
        <v/>
      </c>
      <c r="AA139" s="9" t="n">
        <v>0</v>
      </c>
      <c r="AB139" s="9" t="n">
        <v>0</v>
      </c>
      <c r="AC139" s="9" t="n">
        <v>0</v>
      </c>
      <c r="AD139" s="9" t="n">
        <v>2651.31</v>
      </c>
      <c r="AE139" s="9" t="n">
        <v>0</v>
      </c>
      <c r="AF139" s="9" t="n">
        <v>0</v>
      </c>
      <c r="AG139" s="9" t="n">
        <v>0</v>
      </c>
      <c r="AH139" s="9" t="n">
        <v>0</v>
      </c>
      <c r="AI139" s="9" t="n">
        <v>0</v>
      </c>
      <c r="AJ139" s="9" t="n">
        <v>0</v>
      </c>
      <c r="AK139" s="9" t="n">
        <v>1029.55</v>
      </c>
      <c r="AL139" s="9" t="n">
        <v>0</v>
      </c>
      <c r="AM139" s="7" t="inlineStr">
        <is>
          <t>.</t>
        </is>
      </c>
      <c r="AN139" s="6">
        <f>IF(L139=0,0,Z139/L139)</f>
        <v/>
      </c>
      <c r="AO139" s="5">
        <f>IF(AN139="","",IF(AN139&gt;=0.9,"🟢",IF(AN139&gt;=0.7,"🟡",IF(AN139&gt;=0.5,"🟠","🔴"))))</f>
        <v/>
      </c>
      <c r="AP139" s="9">
        <f>IF(L139=0,0,L139-Z139)</f>
        <v/>
      </c>
      <c r="AQ139" s="5">
        <f>IF(Z139=0,"",RANK(Z139,Z$4:Z$1569,0))</f>
        <v/>
      </c>
      <c r="AR139" s="7" t="inlineStr">
        <is>
          <t>.</t>
        </is>
      </c>
      <c r="BA139" s="7" t="inlineStr">
        <is>
          <t>.</t>
        </is>
      </c>
      <c r="BB139" s="9">
        <f>SUM(L$4:L$1569)/COUNTA(A$4:A$1569)</f>
        <v/>
      </c>
      <c r="BC139" s="9">
        <f>SUM(M$4:M$1569)/COUNTA(A$4:A$1569)</f>
        <v/>
      </c>
      <c r="BD139" s="9">
        <f>SUM(N$4:N$1569)/COUNTA(A$4:A$1569)</f>
        <v/>
      </c>
      <c r="BE139" s="9">
        <f>SUM(O$4:O$1569)/COUNTA(A$4:A$1569)</f>
        <v/>
      </c>
      <c r="BF139" s="9">
        <f>SUM(P$4:P$1569)/COUNTA(A$4:A$1569)</f>
        <v/>
      </c>
      <c r="BG139" s="9">
        <f>SUM(Q$4:Q$1569)/COUNTA(A$4:A$1569)</f>
        <v/>
      </c>
      <c r="BH139" s="9">
        <f>SUM(R$4:R$1569)/COUNTA(A$4:A$1569)</f>
        <v/>
      </c>
      <c r="BI139" s="9">
        <f>SUM(S$4:S$1569)/COUNTA(A$4:A$1569)</f>
        <v/>
      </c>
      <c r="BJ139" s="9">
        <f>SUM(T$4:T$1569)/COUNTA(A$4:A$1569)</f>
        <v/>
      </c>
      <c r="BK139" s="9">
        <f>SUM(U$4:U$1569)/COUNTA(A$4:A$1569)</f>
        <v/>
      </c>
      <c r="BL139" s="9">
        <f>SUM(V$4:V$1569)/COUNTA(A$4:A$1569)</f>
        <v/>
      </c>
      <c r="BM139" s="9">
        <f>SUM(W$4:W$1569)/COUNTA(A$4:A$1569)</f>
        <v/>
      </c>
      <c r="BN139" s="9">
        <f>SUM(X$4:X$1569)/COUNTA(A$4:A$1569)</f>
        <v/>
      </c>
      <c r="BO139" s="7" t="inlineStr">
        <is>
          <t>.</t>
        </is>
      </c>
      <c r="BP139" s="9">
        <f>IF(Z139&gt;=BB139,0,IFERROR(BB139+(SUMPRODUCT((Z$4:Z$1569&gt;=BB$4:BB$1569)*(Z$4:Z$1569-BB$4:BB$1569))/MAX(1,COUNTIF(Z$4:Z$1569,"&lt;"&amp;BB139+0.01))),BB139))</f>
        <v/>
      </c>
      <c r="BQ139" s="9">
        <f>IF(AA139&gt;=BC139,0,IFERROR(BC139+SUMPRODUCT((AA$4:AA$1569&gt;=BC$4:BC$1569)*(AA$4:AA$1569-BC$4:BC$1569))/MAX(1,COUNTIF(AA$4:AA$1569,"&lt;"&amp;BC139+0.01)),BC139))</f>
        <v/>
      </c>
      <c r="BR139" s="9">
        <f>IF(AB139&gt;=BD139,0,IFERROR(BD139+SUMPRODUCT((AB$4:AB$1569&gt;=BD$4:BD$1569)*(AB$4:AB$1569-BD$4:BD$1569))/MAX(1,COUNTIF(AB$4:AB$1569,"&lt;"&amp;BD139+0.01)),BD139))</f>
        <v/>
      </c>
      <c r="BS139" s="9">
        <f>IF(AC139&gt;=BE139,0,IFERROR(BE139+SUMPRODUCT((AC$4:AC$1569&gt;=BE$4:BE$1569)*(AC$4:AC$1569-BE$4:BE$1569))/MAX(1,COUNTIF(AC$4:AC$1569,"&lt;"&amp;BE139+0.01)),BE139))</f>
        <v/>
      </c>
      <c r="BT139" s="9">
        <f>IF(AD139&gt;=BF139,0,IFERROR(BF139+SUMPRODUCT((AD$4:AD$1569&gt;=BF$4:BF$1569)*(AD$4:AD$1569-BF$4:BF$1569))/MAX(1,COUNTIF(AD$4:AD$1569,"&lt;"&amp;BF139+0.01)),BF139))</f>
        <v/>
      </c>
      <c r="BU139" s="9">
        <f>IF(AE139&gt;=BG139,0,IFERROR(BG139+SUMPRODUCT((AE$4:AE$1569&gt;=BG$4:BG$1569)*(AE$4:AE$1569-BG$4:BG$1569))/MAX(1,COUNTIF(AE$4:AE$1569,"&lt;"&amp;BG139+0.01)),BG139))</f>
        <v/>
      </c>
      <c r="BV139" s="9">
        <f>IF(AF139&gt;=BH139,0,IFERROR(BH139+SUMPRODUCT((AF$4:AF$1569&gt;=BH$4:BH$1569)*(AF$4:AF$1569-BH$4:BH$1569))/MAX(1,COUNTIF(AF$4:AF$1569,"&lt;"&amp;BH139+0.01)),BH139))</f>
        <v/>
      </c>
      <c r="BW139" s="9">
        <f>IF(AG139&gt;=BI139,0,IFERROR(BI139+SUMPRODUCT((AG$4:AG$1569&gt;=BI$4:BI$1569)*(AG$4:AG$1569-BI$4:BI$1569))/MAX(1,COUNTIF(AG$4:AG$1569,"&lt;"&amp;BI139+0.01)),BI139))</f>
        <v/>
      </c>
      <c r="BX139" s="9">
        <f>IF(AH139&gt;=BJ139,0,IFERROR(BJ139+SUMPRODUCT((AH$4:AH$1569&gt;=BJ$4:BJ$1569)*(AH$4:AH$1569-BJ$4:BJ$1569))/MAX(1,COUNTIF(AH$4:AH$1569,"&lt;"&amp;BJ139+0.01)),BJ139))</f>
        <v/>
      </c>
      <c r="BY139" s="9">
        <f>IF(AI139&gt;=BK139,0,IFERROR(BK139+SUMPRODUCT((AI$4:AI$1569&gt;=BK$4:BK$1569)*(AI$4:AI$1569-BK$4:BK$1569))/MAX(1,COUNTIF(AI$4:AI$1569,"&lt;"&amp;BK139+0.01)),BK139))</f>
        <v/>
      </c>
      <c r="BZ139" s="9">
        <f>IF(AJ139&gt;=BL139,0,IFERROR(BL139+SUMPRODUCT((AJ$4:AJ$1569&gt;=BL$4:BL$1569)*(AJ$4:AJ$1569-BL$4:BL$1569))/MAX(1,COUNTIF(AJ$4:AJ$1569,"&lt;"&amp;BL139+0.01)),BL139))</f>
        <v/>
      </c>
      <c r="CA139" s="9">
        <f>IF(AK139&gt;=BM139,0,IFERROR(BM139+SUMPRODUCT((AK$4:AK$1569&gt;=BM$4:BM$1569)*(AK$4:AK$1569-BM$4:BM$1569))/MAX(1,COUNTIF(AK$4:AK$1569,"&lt;"&amp;BM139+0.01)),BM139))</f>
        <v/>
      </c>
      <c r="CB139" s="9">
        <f>IF(AL139&gt;=BN139,0,IFERROR(BN139+SUMPRODUCT((AL$4:AL$1569&gt;=BN$4:BN$1569)*(AL$4:AL$1569-BN$4:BN$1569))/MAX(1,COUNTIF(AL$4:AL$1569,"&lt;"&amp;BN139+0.01)),BN139))</f>
        <v/>
      </c>
      <c r="CC139" s="5">
        <f>IF(AO139="🟢","VERDE",IF(AO139="🟡","AMARELO",IF(AO139="🟠","VERMELHO",IF(AO139="🔴","VERMELHO","ROXO"))))</f>
        <v/>
      </c>
      <c r="CD139" s="5" t="inlineStr">
        <is>
          <t>🌎 REGIÕES</t>
        </is>
      </c>
      <c r="CE139" s="5" t="inlineStr">
        <is>
          <t>SEM REDE</t>
        </is>
      </c>
    </row>
    <row r="140">
      <c r="A140" s="5" t="inlineStr">
        <is>
          <t>62738337000158</t>
        </is>
      </c>
      <c r="B140" s="5" t="inlineStr">
        <is>
          <t>CIA DA SAUDE</t>
        </is>
      </c>
      <c r="C140" s="5" t="inlineStr">
        <is>
          <t>06 - INTERNA - CIA DA SAUDE</t>
        </is>
      </c>
      <c r="D140" s="5" t="inlineStr">
        <is>
          <t>JULIO GADRET</t>
        </is>
      </c>
      <c r="E140" s="5" t="inlineStr">
        <is>
          <t>SC</t>
        </is>
      </c>
      <c r="F140" s="5">
        <f>IFERROR(VLOOKUP(C140,$AS$4:$AT$25,2,FALSE),"")</f>
        <v/>
      </c>
      <c r="G140" s="6">
        <f>IFERROR(VLOOKUP(C140,$AS$4:$AX$25,6,FALSE),"")</f>
        <v/>
      </c>
      <c r="H140" s="5">
        <f>IFERROR(VLOOKUP(C140,$AS$4:$AY$25,7,FALSE),"")</f>
        <v/>
      </c>
      <c r="I140" s="5">
        <f>IFERROR(VLOOKUP(C140,$AS$4:$AZ$25,8,FALSE),"")</f>
        <v/>
      </c>
      <c r="J140" s="7" t="inlineStr">
        <is>
          <t>.</t>
        </is>
      </c>
      <c r="K140" s="5" t="inlineStr">
        <is>
          <t>NACIONAL</t>
        </is>
      </c>
      <c r="L140" s="8" t="n">
        <v>10875</v>
      </c>
      <c r="M140" s="9" t="n">
        <v>729.1666666666666</v>
      </c>
      <c r="N140" s="9" t="n">
        <v>770.8333333333334</v>
      </c>
      <c r="O140" s="9" t="n">
        <v>791.6666666666666</v>
      </c>
      <c r="P140" s="9" t="n">
        <v>833.3333333333334</v>
      </c>
      <c r="Q140" s="9" t="n">
        <v>854.1666666666666</v>
      </c>
      <c r="R140" s="9" t="n">
        <v>895.8333333333334</v>
      </c>
      <c r="S140" s="9" t="n">
        <v>916.6666666666666</v>
      </c>
      <c r="T140" s="9" t="n">
        <v>958.3333333333334</v>
      </c>
      <c r="U140" s="9" t="n">
        <v>979.1666666666666</v>
      </c>
      <c r="V140" s="9" t="n">
        <v>1020.833333333333</v>
      </c>
      <c r="W140" s="9" t="n">
        <v>1041.666666666667</v>
      </c>
      <c r="X140" s="9" t="n">
        <v>1083.333333333333</v>
      </c>
      <c r="Y140" s="7" t="inlineStr">
        <is>
          <t>.</t>
        </is>
      </c>
      <c r="Z140" s="8">
        <f>SUM(AA140:AL140)</f>
        <v/>
      </c>
      <c r="AA140" s="9" t="n">
        <v>0</v>
      </c>
      <c r="AB140" s="9" t="n">
        <v>0</v>
      </c>
      <c r="AC140" s="9" t="n">
        <v>0</v>
      </c>
      <c r="AD140" s="9" t="n">
        <v>0</v>
      </c>
      <c r="AE140" s="9" t="n">
        <v>0</v>
      </c>
      <c r="AF140" s="9" t="n">
        <v>0</v>
      </c>
      <c r="AG140" s="9" t="n">
        <v>0</v>
      </c>
      <c r="AH140" s="9" t="n">
        <v>0</v>
      </c>
      <c r="AI140" s="9" t="n">
        <v>0</v>
      </c>
      <c r="AJ140" s="9" t="n">
        <v>5629.28</v>
      </c>
      <c r="AK140" s="9" t="n">
        <v>0</v>
      </c>
      <c r="AL140" s="9" t="n">
        <v>0</v>
      </c>
      <c r="AM140" s="7" t="inlineStr">
        <is>
          <t>.</t>
        </is>
      </c>
      <c r="AN140" s="6">
        <f>IF(L140=0,0,Z140/L140)</f>
        <v/>
      </c>
      <c r="AO140" s="5">
        <f>IF(AN140="","",IF(AN140&gt;=0.9,"🟢",IF(AN140&gt;=0.7,"🟡",IF(AN140&gt;=0.5,"🟠","🔴"))))</f>
        <v/>
      </c>
      <c r="AP140" s="9">
        <f>IF(L140=0,0,L140-Z140)</f>
        <v/>
      </c>
      <c r="AQ140" s="5">
        <f>IF(Z140=0,"",RANK(Z140,Z$4:Z$1569,0))</f>
        <v/>
      </c>
      <c r="AR140" s="7" t="inlineStr">
        <is>
          <t>.</t>
        </is>
      </c>
      <c r="BA140" s="7" t="inlineStr">
        <is>
          <t>.</t>
        </is>
      </c>
      <c r="BB140" s="9">
        <f>SUM(L$4:L$1569)/COUNTA(A$4:A$1569)</f>
        <v/>
      </c>
      <c r="BC140" s="9">
        <f>SUM(M$4:M$1569)/COUNTA(A$4:A$1569)</f>
        <v/>
      </c>
      <c r="BD140" s="9">
        <f>SUM(N$4:N$1569)/COUNTA(A$4:A$1569)</f>
        <v/>
      </c>
      <c r="BE140" s="9">
        <f>SUM(O$4:O$1569)/COUNTA(A$4:A$1569)</f>
        <v/>
      </c>
      <c r="BF140" s="9">
        <f>SUM(P$4:P$1569)/COUNTA(A$4:A$1569)</f>
        <v/>
      </c>
      <c r="BG140" s="9">
        <f>SUM(Q$4:Q$1569)/COUNTA(A$4:A$1569)</f>
        <v/>
      </c>
      <c r="BH140" s="9">
        <f>SUM(R$4:R$1569)/COUNTA(A$4:A$1569)</f>
        <v/>
      </c>
      <c r="BI140" s="9">
        <f>SUM(S$4:S$1569)/COUNTA(A$4:A$1569)</f>
        <v/>
      </c>
      <c r="BJ140" s="9">
        <f>SUM(T$4:T$1569)/COUNTA(A$4:A$1569)</f>
        <v/>
      </c>
      <c r="BK140" s="9">
        <f>SUM(U$4:U$1569)/COUNTA(A$4:A$1569)</f>
        <v/>
      </c>
      <c r="BL140" s="9">
        <f>SUM(V$4:V$1569)/COUNTA(A$4:A$1569)</f>
        <v/>
      </c>
      <c r="BM140" s="9">
        <f>SUM(W$4:W$1569)/COUNTA(A$4:A$1569)</f>
        <v/>
      </c>
      <c r="BN140" s="9">
        <f>SUM(X$4:X$1569)/COUNTA(A$4:A$1569)</f>
        <v/>
      </c>
      <c r="BO140" s="7" t="inlineStr">
        <is>
          <t>.</t>
        </is>
      </c>
      <c r="BP140" s="9">
        <f>IF(Z140&gt;=BB140,0,IFERROR(BB140+(SUMPRODUCT((Z$4:Z$1569&gt;=BB$4:BB$1569)*(Z$4:Z$1569-BB$4:BB$1569))/MAX(1,COUNTIF(Z$4:Z$1569,"&lt;"&amp;BB140+0.01))),BB140))</f>
        <v/>
      </c>
      <c r="BQ140" s="9">
        <f>IF(AA140&gt;=BC140,0,IFERROR(BC140+SUMPRODUCT((AA$4:AA$1569&gt;=BC$4:BC$1569)*(AA$4:AA$1569-BC$4:BC$1569))/MAX(1,COUNTIF(AA$4:AA$1569,"&lt;"&amp;BC140+0.01)),BC140))</f>
        <v/>
      </c>
      <c r="BR140" s="9">
        <f>IF(AB140&gt;=BD140,0,IFERROR(BD140+SUMPRODUCT((AB$4:AB$1569&gt;=BD$4:BD$1569)*(AB$4:AB$1569-BD$4:BD$1569))/MAX(1,COUNTIF(AB$4:AB$1569,"&lt;"&amp;BD140+0.01)),BD140))</f>
        <v/>
      </c>
      <c r="BS140" s="9">
        <f>IF(AC140&gt;=BE140,0,IFERROR(BE140+SUMPRODUCT((AC$4:AC$1569&gt;=BE$4:BE$1569)*(AC$4:AC$1569-BE$4:BE$1569))/MAX(1,COUNTIF(AC$4:AC$1569,"&lt;"&amp;BE140+0.01)),BE140))</f>
        <v/>
      </c>
      <c r="BT140" s="9">
        <f>IF(AD140&gt;=BF140,0,IFERROR(BF140+SUMPRODUCT((AD$4:AD$1569&gt;=BF$4:BF$1569)*(AD$4:AD$1569-BF$4:BF$1569))/MAX(1,COUNTIF(AD$4:AD$1569,"&lt;"&amp;BF140+0.01)),BF140))</f>
        <v/>
      </c>
      <c r="BU140" s="9">
        <f>IF(AE140&gt;=BG140,0,IFERROR(BG140+SUMPRODUCT((AE$4:AE$1569&gt;=BG$4:BG$1569)*(AE$4:AE$1569-BG$4:BG$1569))/MAX(1,COUNTIF(AE$4:AE$1569,"&lt;"&amp;BG140+0.01)),BG140))</f>
        <v/>
      </c>
      <c r="BV140" s="9">
        <f>IF(AF140&gt;=BH140,0,IFERROR(BH140+SUMPRODUCT((AF$4:AF$1569&gt;=BH$4:BH$1569)*(AF$4:AF$1569-BH$4:BH$1569))/MAX(1,COUNTIF(AF$4:AF$1569,"&lt;"&amp;BH140+0.01)),BH140))</f>
        <v/>
      </c>
      <c r="BW140" s="9">
        <f>IF(AG140&gt;=BI140,0,IFERROR(BI140+SUMPRODUCT((AG$4:AG$1569&gt;=BI$4:BI$1569)*(AG$4:AG$1569-BI$4:BI$1569))/MAX(1,COUNTIF(AG$4:AG$1569,"&lt;"&amp;BI140+0.01)),BI140))</f>
        <v/>
      </c>
      <c r="BX140" s="9">
        <f>IF(AH140&gt;=BJ140,0,IFERROR(BJ140+SUMPRODUCT((AH$4:AH$1569&gt;=BJ$4:BJ$1569)*(AH$4:AH$1569-BJ$4:BJ$1569))/MAX(1,COUNTIF(AH$4:AH$1569,"&lt;"&amp;BJ140+0.01)),BJ140))</f>
        <v/>
      </c>
      <c r="BY140" s="9">
        <f>IF(AI140&gt;=BK140,0,IFERROR(BK140+SUMPRODUCT((AI$4:AI$1569&gt;=BK$4:BK$1569)*(AI$4:AI$1569-BK$4:BK$1569))/MAX(1,COUNTIF(AI$4:AI$1569,"&lt;"&amp;BK140+0.01)),BK140))</f>
        <v/>
      </c>
      <c r="BZ140" s="9">
        <f>IF(AJ140&gt;=BL140,0,IFERROR(BL140+SUMPRODUCT((AJ$4:AJ$1569&gt;=BL$4:BL$1569)*(AJ$4:AJ$1569-BL$4:BL$1569))/MAX(1,COUNTIF(AJ$4:AJ$1569,"&lt;"&amp;BL140+0.01)),BL140))</f>
        <v/>
      </c>
      <c r="CA140" s="9">
        <f>IF(AK140&gt;=BM140,0,IFERROR(BM140+SUMPRODUCT((AK$4:AK$1569&gt;=BM$4:BM$1569)*(AK$4:AK$1569-BM$4:BM$1569))/MAX(1,COUNTIF(AK$4:AK$1569,"&lt;"&amp;BM140+0.01)),BM140))</f>
        <v/>
      </c>
      <c r="CB140" s="9">
        <f>IF(AL140&gt;=BN140,0,IFERROR(BN140+SUMPRODUCT((AL$4:AL$1569&gt;=BN$4:BN$1569)*(AL$4:AL$1569-BN$4:BN$1569))/MAX(1,COUNTIF(AL$4:AL$1569,"&lt;"&amp;BN140+0.01)),BN140))</f>
        <v/>
      </c>
      <c r="CC140" s="5">
        <f>IF(AO140="🟢","VERDE",IF(AO140="🟡","AMARELO",IF(AO140="🟠","VERMELHO",IF(AO140="🔴","VERMELHO","ROXO"))))</f>
        <v/>
      </c>
      <c r="CD140" s="5" t="inlineStr">
        <is>
          <t>🏢 REDES</t>
        </is>
      </c>
      <c r="CE140" s="5" t="inlineStr">
        <is>
          <t>CIA DA SAUDE</t>
        </is>
      </c>
    </row>
    <row r="141">
      <c r="A141" s="5" t="inlineStr">
        <is>
          <t>54758201000181</t>
        </is>
      </c>
      <c r="B141" s="5" t="inlineStr">
        <is>
          <t>54.758.201 MICAELLE DE MORAES BALDUCI</t>
        </is>
      </c>
      <c r="C141" s="5" t="inlineStr">
        <is>
          <t>06 - SEM GRUPO</t>
        </is>
      </c>
      <c r="D141" s="5" t="inlineStr">
        <is>
          <t>LARISSA PADILHA</t>
        </is>
      </c>
      <c r="E141" s="5" t="inlineStr">
        <is>
          <t>SP</t>
        </is>
      </c>
      <c r="F141" s="5">
        <f>IFERROR(VLOOKUP(C141,$AS$4:$AT$25,2,FALSE),"")</f>
        <v/>
      </c>
      <c r="G141" s="6">
        <f>IFERROR(VLOOKUP(C141,$AS$4:$AX$25,6,FALSE),"")</f>
        <v/>
      </c>
      <c r="H141" s="5">
        <f>IFERROR(VLOOKUP(C141,$AS$4:$AY$25,7,FALSE),"")</f>
        <v/>
      </c>
      <c r="I141" s="5">
        <f>IFERROR(VLOOKUP(C141,$AS$4:$AZ$25,8,FALSE),"")</f>
        <v/>
      </c>
      <c r="J141" s="7" t="inlineStr">
        <is>
          <t>.</t>
        </is>
      </c>
      <c r="K141" s="5" t="inlineStr">
        <is>
          <t>SP INTERIOR</t>
        </is>
      </c>
      <c r="L141" s="8" t="n">
        <v>2614.285714285714</v>
      </c>
      <c r="M141" s="9" t="n">
        <v>171.4285714285714</v>
      </c>
      <c r="N141" s="9" t="n">
        <v>171.4285714285714</v>
      </c>
      <c r="O141" s="9" t="n">
        <v>171.4285714285714</v>
      </c>
      <c r="P141" s="9" t="n">
        <v>214.2857142857143</v>
      </c>
      <c r="Q141" s="9" t="n">
        <v>214.2857142857143</v>
      </c>
      <c r="R141" s="9" t="n">
        <v>214.2857142857143</v>
      </c>
      <c r="S141" s="9" t="n">
        <v>214.2857142857143</v>
      </c>
      <c r="T141" s="9" t="n">
        <v>214.2857142857143</v>
      </c>
      <c r="U141" s="9" t="n">
        <v>257.1428571428572</v>
      </c>
      <c r="V141" s="9" t="n">
        <v>257.1428571428572</v>
      </c>
      <c r="W141" s="9" t="n">
        <v>257.1428571428572</v>
      </c>
      <c r="X141" s="9" t="n">
        <v>257.1428571428572</v>
      </c>
      <c r="Y141" s="7" t="inlineStr">
        <is>
          <t>.</t>
        </is>
      </c>
      <c r="Z141" s="8">
        <f>SUM(AA141:AL141)</f>
        <v/>
      </c>
      <c r="AA141" s="9" t="n">
        <v>0</v>
      </c>
      <c r="AB141" s="9" t="n">
        <v>0</v>
      </c>
      <c r="AC141" s="9" t="n">
        <v>0</v>
      </c>
      <c r="AD141" s="9" t="n">
        <v>0</v>
      </c>
      <c r="AE141" s="9" t="n">
        <v>0</v>
      </c>
      <c r="AF141" s="9" t="n">
        <v>0</v>
      </c>
      <c r="AG141" s="9" t="n">
        <v>0</v>
      </c>
      <c r="AH141" s="9" t="n">
        <v>0</v>
      </c>
      <c r="AI141" s="9" t="n">
        <v>0</v>
      </c>
      <c r="AJ141" s="9" t="n">
        <v>0</v>
      </c>
      <c r="AK141" s="9" t="n">
        <v>3545.87</v>
      </c>
      <c r="AL141" s="9" t="n">
        <v>0</v>
      </c>
      <c r="AM141" s="7" t="inlineStr">
        <is>
          <t>.</t>
        </is>
      </c>
      <c r="AN141" s="6">
        <f>IF(L141=0,0,Z141/L141)</f>
        <v/>
      </c>
      <c r="AO141" s="5">
        <f>IF(AN141="","",IF(AN141&gt;=0.9,"🟢",IF(AN141&gt;=0.7,"🟡",IF(AN141&gt;=0.5,"🟠","🔴"))))</f>
        <v/>
      </c>
      <c r="AP141" s="9">
        <f>IF(L141=0,0,L141-Z141)</f>
        <v/>
      </c>
      <c r="AQ141" s="5">
        <f>IF(Z141=0,"",RANK(Z141,Z$4:Z$1569,0))</f>
        <v/>
      </c>
      <c r="AR141" s="7" t="inlineStr">
        <is>
          <t>.</t>
        </is>
      </c>
      <c r="BA141" s="7" t="inlineStr">
        <is>
          <t>.</t>
        </is>
      </c>
      <c r="BB141" s="9">
        <f>SUM(L$4:L$1569)/COUNTA(A$4:A$1569)</f>
        <v/>
      </c>
      <c r="BC141" s="9">
        <f>SUM(M$4:M$1569)/COUNTA(A$4:A$1569)</f>
        <v/>
      </c>
      <c r="BD141" s="9">
        <f>SUM(N$4:N$1569)/COUNTA(A$4:A$1569)</f>
        <v/>
      </c>
      <c r="BE141" s="9">
        <f>SUM(O$4:O$1569)/COUNTA(A$4:A$1569)</f>
        <v/>
      </c>
      <c r="BF141" s="9">
        <f>SUM(P$4:P$1569)/COUNTA(A$4:A$1569)</f>
        <v/>
      </c>
      <c r="BG141" s="9">
        <f>SUM(Q$4:Q$1569)/COUNTA(A$4:A$1569)</f>
        <v/>
      </c>
      <c r="BH141" s="9">
        <f>SUM(R$4:R$1569)/COUNTA(A$4:A$1569)</f>
        <v/>
      </c>
      <c r="BI141" s="9">
        <f>SUM(S$4:S$1569)/COUNTA(A$4:A$1569)</f>
        <v/>
      </c>
      <c r="BJ141" s="9">
        <f>SUM(T$4:T$1569)/COUNTA(A$4:A$1569)</f>
        <v/>
      </c>
      <c r="BK141" s="9">
        <f>SUM(U$4:U$1569)/COUNTA(A$4:A$1569)</f>
        <v/>
      </c>
      <c r="BL141" s="9">
        <f>SUM(V$4:V$1569)/COUNTA(A$4:A$1569)</f>
        <v/>
      </c>
      <c r="BM141" s="9">
        <f>SUM(W$4:W$1569)/COUNTA(A$4:A$1569)</f>
        <v/>
      </c>
      <c r="BN141" s="9">
        <f>SUM(X$4:X$1569)/COUNTA(A$4:A$1569)</f>
        <v/>
      </c>
      <c r="BO141" s="7" t="inlineStr">
        <is>
          <t>.</t>
        </is>
      </c>
      <c r="BP141" s="9">
        <f>IF(Z141&gt;=BB141,0,IFERROR(BB141+(SUMPRODUCT((Z$4:Z$1569&gt;=BB$4:BB$1569)*(Z$4:Z$1569-BB$4:BB$1569))/MAX(1,COUNTIF(Z$4:Z$1569,"&lt;"&amp;BB141+0.01))),BB141))</f>
        <v/>
      </c>
      <c r="BQ141" s="9">
        <f>IF(AA141&gt;=BC141,0,IFERROR(BC141+SUMPRODUCT((AA$4:AA$1569&gt;=BC$4:BC$1569)*(AA$4:AA$1569-BC$4:BC$1569))/MAX(1,COUNTIF(AA$4:AA$1569,"&lt;"&amp;BC141+0.01)),BC141))</f>
        <v/>
      </c>
      <c r="BR141" s="9">
        <f>IF(AB141&gt;=BD141,0,IFERROR(BD141+SUMPRODUCT((AB$4:AB$1569&gt;=BD$4:BD$1569)*(AB$4:AB$1569-BD$4:BD$1569))/MAX(1,COUNTIF(AB$4:AB$1569,"&lt;"&amp;BD141+0.01)),BD141))</f>
        <v/>
      </c>
      <c r="BS141" s="9">
        <f>IF(AC141&gt;=BE141,0,IFERROR(BE141+SUMPRODUCT((AC$4:AC$1569&gt;=BE$4:BE$1569)*(AC$4:AC$1569-BE$4:BE$1569))/MAX(1,COUNTIF(AC$4:AC$1569,"&lt;"&amp;BE141+0.01)),BE141))</f>
        <v/>
      </c>
      <c r="BT141" s="9">
        <f>IF(AD141&gt;=BF141,0,IFERROR(BF141+SUMPRODUCT((AD$4:AD$1569&gt;=BF$4:BF$1569)*(AD$4:AD$1569-BF$4:BF$1569))/MAX(1,COUNTIF(AD$4:AD$1569,"&lt;"&amp;BF141+0.01)),BF141))</f>
        <v/>
      </c>
      <c r="BU141" s="9">
        <f>IF(AE141&gt;=BG141,0,IFERROR(BG141+SUMPRODUCT((AE$4:AE$1569&gt;=BG$4:BG$1569)*(AE$4:AE$1569-BG$4:BG$1569))/MAX(1,COUNTIF(AE$4:AE$1569,"&lt;"&amp;BG141+0.01)),BG141))</f>
        <v/>
      </c>
      <c r="BV141" s="9">
        <f>IF(AF141&gt;=BH141,0,IFERROR(BH141+SUMPRODUCT((AF$4:AF$1569&gt;=BH$4:BH$1569)*(AF$4:AF$1569-BH$4:BH$1569))/MAX(1,COUNTIF(AF$4:AF$1569,"&lt;"&amp;BH141+0.01)),BH141))</f>
        <v/>
      </c>
      <c r="BW141" s="9">
        <f>IF(AG141&gt;=BI141,0,IFERROR(BI141+SUMPRODUCT((AG$4:AG$1569&gt;=BI$4:BI$1569)*(AG$4:AG$1569-BI$4:BI$1569))/MAX(1,COUNTIF(AG$4:AG$1569,"&lt;"&amp;BI141+0.01)),BI141))</f>
        <v/>
      </c>
      <c r="BX141" s="9">
        <f>IF(AH141&gt;=BJ141,0,IFERROR(BJ141+SUMPRODUCT((AH$4:AH$1569&gt;=BJ$4:BJ$1569)*(AH$4:AH$1569-BJ$4:BJ$1569))/MAX(1,COUNTIF(AH$4:AH$1569,"&lt;"&amp;BJ141+0.01)),BJ141))</f>
        <v/>
      </c>
      <c r="BY141" s="9">
        <f>IF(AI141&gt;=BK141,0,IFERROR(BK141+SUMPRODUCT((AI$4:AI$1569&gt;=BK$4:BK$1569)*(AI$4:AI$1569-BK$4:BK$1569))/MAX(1,COUNTIF(AI$4:AI$1569,"&lt;"&amp;BK141+0.01)),BK141))</f>
        <v/>
      </c>
      <c r="BZ141" s="9">
        <f>IF(AJ141&gt;=BL141,0,IFERROR(BL141+SUMPRODUCT((AJ$4:AJ$1569&gt;=BL$4:BL$1569)*(AJ$4:AJ$1569-BL$4:BL$1569))/MAX(1,COUNTIF(AJ$4:AJ$1569,"&lt;"&amp;BL141+0.01)),BL141))</f>
        <v/>
      </c>
      <c r="CA141" s="9">
        <f>IF(AK141&gt;=BM141,0,IFERROR(BM141+SUMPRODUCT((AK$4:AK$1569&gt;=BM$4:BM$1569)*(AK$4:AK$1569-BM$4:BM$1569))/MAX(1,COUNTIF(AK$4:AK$1569,"&lt;"&amp;BM141+0.01)),BM141))</f>
        <v/>
      </c>
      <c r="CB141" s="9">
        <f>IF(AL141&gt;=BN141,0,IFERROR(BN141+SUMPRODUCT((AL$4:AL$1569&gt;=BN$4:BN$1569)*(AL$4:AL$1569-BN$4:BN$1569))/MAX(1,COUNTIF(AL$4:AL$1569,"&lt;"&amp;BN141+0.01)),BN141))</f>
        <v/>
      </c>
      <c r="CC141" s="5">
        <f>IF(AO141="🟢","VERDE",IF(AO141="🟡","AMARELO",IF(AO141="🟠","VERMELHO",IF(AO141="🔴","VERMELHO","ROXO"))))</f>
        <v/>
      </c>
      <c r="CD141" s="5" t="inlineStr">
        <is>
          <t>🌎 REGIÕES</t>
        </is>
      </c>
      <c r="CE141" s="5" t="inlineStr">
        <is>
          <t>SEM REDE</t>
        </is>
      </c>
    </row>
    <row r="142">
      <c r="A142" s="5" t="inlineStr">
        <is>
          <t>05589673000142</t>
        </is>
      </c>
      <c r="B142" s="5" t="inlineStr">
        <is>
          <t>NUTRICROK ALIMENTOS LTDA</t>
        </is>
      </c>
      <c r="C142" s="5" t="inlineStr">
        <is>
          <t>06 - SEM GRUPO</t>
        </is>
      </c>
      <c r="D142" s="5" t="inlineStr">
        <is>
          <t>HEMANUELE DITZEL (MANU)</t>
        </is>
      </c>
      <c r="E142" s="5" t="inlineStr">
        <is>
          <t>PR</t>
        </is>
      </c>
      <c r="F142" s="5">
        <f>IFERROR(VLOOKUP(C142,$AS$4:$AT$25,2,FALSE),"")</f>
        <v/>
      </c>
      <c r="G142" s="6">
        <f>IFERROR(VLOOKUP(C142,$AS$4:$AX$25,6,FALSE),"")</f>
        <v/>
      </c>
      <c r="H142" s="5">
        <f>IFERROR(VLOOKUP(C142,$AS$4:$AY$25,7,FALSE),"")</f>
        <v/>
      </c>
      <c r="I142" s="5">
        <f>IFERROR(VLOOKUP(C142,$AS$4:$AZ$25,8,FALSE),"")</f>
        <v/>
      </c>
      <c r="J142" s="7" t="inlineStr">
        <is>
          <t>.</t>
        </is>
      </c>
      <c r="K142" s="5" t="inlineStr">
        <is>
          <t>SUL</t>
        </is>
      </c>
      <c r="L142" s="8" t="n">
        <v>1575</v>
      </c>
      <c r="M142" s="9" t="n">
        <v>112.5</v>
      </c>
      <c r="N142" s="9" t="n">
        <v>125</v>
      </c>
      <c r="O142" s="9" t="n">
        <v>125</v>
      </c>
      <c r="P142" s="9" t="n">
        <v>125</v>
      </c>
      <c r="Q142" s="9" t="n">
        <v>125</v>
      </c>
      <c r="R142" s="9" t="n">
        <v>125</v>
      </c>
      <c r="S142" s="9" t="n">
        <v>137.5</v>
      </c>
      <c r="T142" s="9" t="n">
        <v>137.5</v>
      </c>
      <c r="U142" s="9" t="n">
        <v>137.5</v>
      </c>
      <c r="V142" s="9" t="n">
        <v>137.5</v>
      </c>
      <c r="W142" s="9" t="n">
        <v>137.5</v>
      </c>
      <c r="X142" s="9" t="n">
        <v>150</v>
      </c>
      <c r="Y142" s="7" t="inlineStr">
        <is>
          <t>.</t>
        </is>
      </c>
      <c r="Z142" s="8">
        <f>SUM(AA142:AL142)</f>
        <v/>
      </c>
      <c r="AA142" s="9" t="n">
        <v>0</v>
      </c>
      <c r="AB142" s="9" t="n">
        <v>0</v>
      </c>
      <c r="AC142" s="9" t="n">
        <v>0</v>
      </c>
      <c r="AD142" s="9" t="n">
        <v>0</v>
      </c>
      <c r="AE142" s="9" t="n">
        <v>0</v>
      </c>
      <c r="AF142" s="9" t="n">
        <v>0</v>
      </c>
      <c r="AG142" s="9" t="n">
        <v>0</v>
      </c>
      <c r="AH142" s="9" t="n">
        <v>0</v>
      </c>
      <c r="AI142" s="9" t="n">
        <v>0</v>
      </c>
      <c r="AJ142" s="9" t="n">
        <v>0</v>
      </c>
      <c r="AK142" s="9" t="n">
        <v>0</v>
      </c>
      <c r="AL142" s="9" t="n">
        <v>0</v>
      </c>
      <c r="AM142" s="7" t="inlineStr">
        <is>
          <t>.</t>
        </is>
      </c>
      <c r="AN142" s="6">
        <f>IF(L142=0,0,Z142/L142)</f>
        <v/>
      </c>
      <c r="AO142" s="5">
        <f>IF(AN142="","",IF(AN142&gt;=0.9,"🟢",IF(AN142&gt;=0.7,"🟡",IF(AN142&gt;=0.5,"🟠","🔴"))))</f>
        <v/>
      </c>
      <c r="AP142" s="9">
        <f>IF(L142=0,0,L142-Z142)</f>
        <v/>
      </c>
      <c r="AQ142" s="5">
        <f>IF(Z142=0,"",RANK(Z142,Z$4:Z$1569,0))</f>
        <v/>
      </c>
      <c r="AR142" s="7" t="inlineStr">
        <is>
          <t>.</t>
        </is>
      </c>
      <c r="BA142" s="7" t="inlineStr">
        <is>
          <t>.</t>
        </is>
      </c>
      <c r="BB142" s="9">
        <f>SUM(L$4:L$1569)/COUNTA(A$4:A$1569)</f>
        <v/>
      </c>
      <c r="BC142" s="9">
        <f>SUM(M$4:M$1569)/COUNTA(A$4:A$1569)</f>
        <v/>
      </c>
      <c r="BD142" s="9">
        <f>SUM(N$4:N$1569)/COUNTA(A$4:A$1569)</f>
        <v/>
      </c>
      <c r="BE142" s="9">
        <f>SUM(O$4:O$1569)/COUNTA(A$4:A$1569)</f>
        <v/>
      </c>
      <c r="BF142" s="9">
        <f>SUM(P$4:P$1569)/COUNTA(A$4:A$1569)</f>
        <v/>
      </c>
      <c r="BG142" s="9">
        <f>SUM(Q$4:Q$1569)/COUNTA(A$4:A$1569)</f>
        <v/>
      </c>
      <c r="BH142" s="9">
        <f>SUM(R$4:R$1569)/COUNTA(A$4:A$1569)</f>
        <v/>
      </c>
      <c r="BI142" s="9">
        <f>SUM(S$4:S$1569)/COUNTA(A$4:A$1569)</f>
        <v/>
      </c>
      <c r="BJ142" s="9">
        <f>SUM(T$4:T$1569)/COUNTA(A$4:A$1569)</f>
        <v/>
      </c>
      <c r="BK142" s="9">
        <f>SUM(U$4:U$1569)/COUNTA(A$4:A$1569)</f>
        <v/>
      </c>
      <c r="BL142" s="9">
        <f>SUM(V$4:V$1569)/COUNTA(A$4:A$1569)</f>
        <v/>
      </c>
      <c r="BM142" s="9">
        <f>SUM(W$4:W$1569)/COUNTA(A$4:A$1569)</f>
        <v/>
      </c>
      <c r="BN142" s="9">
        <f>SUM(X$4:X$1569)/COUNTA(A$4:A$1569)</f>
        <v/>
      </c>
      <c r="BO142" s="7" t="inlineStr">
        <is>
          <t>.</t>
        </is>
      </c>
      <c r="BP142" s="9">
        <f>IF(Z142&gt;=BB142,0,IFERROR(BB142+(SUMPRODUCT((Z$4:Z$1569&gt;=BB$4:BB$1569)*(Z$4:Z$1569-BB$4:BB$1569))/MAX(1,COUNTIF(Z$4:Z$1569,"&lt;"&amp;BB142+0.01))),BB142))</f>
        <v/>
      </c>
      <c r="BQ142" s="9">
        <f>IF(AA142&gt;=BC142,0,IFERROR(BC142+SUMPRODUCT((AA$4:AA$1569&gt;=BC$4:BC$1569)*(AA$4:AA$1569-BC$4:BC$1569))/MAX(1,COUNTIF(AA$4:AA$1569,"&lt;"&amp;BC142+0.01)),BC142))</f>
        <v/>
      </c>
      <c r="BR142" s="9">
        <f>IF(AB142&gt;=BD142,0,IFERROR(BD142+SUMPRODUCT((AB$4:AB$1569&gt;=BD$4:BD$1569)*(AB$4:AB$1569-BD$4:BD$1569))/MAX(1,COUNTIF(AB$4:AB$1569,"&lt;"&amp;BD142+0.01)),BD142))</f>
        <v/>
      </c>
      <c r="BS142" s="9">
        <f>IF(AC142&gt;=BE142,0,IFERROR(BE142+SUMPRODUCT((AC$4:AC$1569&gt;=BE$4:BE$1569)*(AC$4:AC$1569-BE$4:BE$1569))/MAX(1,COUNTIF(AC$4:AC$1569,"&lt;"&amp;BE142+0.01)),BE142))</f>
        <v/>
      </c>
      <c r="BT142" s="9">
        <f>IF(AD142&gt;=BF142,0,IFERROR(BF142+SUMPRODUCT((AD$4:AD$1569&gt;=BF$4:BF$1569)*(AD$4:AD$1569-BF$4:BF$1569))/MAX(1,COUNTIF(AD$4:AD$1569,"&lt;"&amp;BF142+0.01)),BF142))</f>
        <v/>
      </c>
      <c r="BU142" s="9">
        <f>IF(AE142&gt;=BG142,0,IFERROR(BG142+SUMPRODUCT((AE$4:AE$1569&gt;=BG$4:BG$1569)*(AE$4:AE$1569-BG$4:BG$1569))/MAX(1,COUNTIF(AE$4:AE$1569,"&lt;"&amp;BG142+0.01)),BG142))</f>
        <v/>
      </c>
      <c r="BV142" s="9">
        <f>IF(AF142&gt;=BH142,0,IFERROR(BH142+SUMPRODUCT((AF$4:AF$1569&gt;=BH$4:BH$1569)*(AF$4:AF$1569-BH$4:BH$1569))/MAX(1,COUNTIF(AF$4:AF$1569,"&lt;"&amp;BH142+0.01)),BH142))</f>
        <v/>
      </c>
      <c r="BW142" s="9">
        <f>IF(AG142&gt;=BI142,0,IFERROR(BI142+SUMPRODUCT((AG$4:AG$1569&gt;=BI$4:BI$1569)*(AG$4:AG$1569-BI$4:BI$1569))/MAX(1,COUNTIF(AG$4:AG$1569,"&lt;"&amp;BI142+0.01)),BI142))</f>
        <v/>
      </c>
      <c r="BX142" s="9">
        <f>IF(AH142&gt;=BJ142,0,IFERROR(BJ142+SUMPRODUCT((AH$4:AH$1569&gt;=BJ$4:BJ$1569)*(AH$4:AH$1569-BJ$4:BJ$1569))/MAX(1,COUNTIF(AH$4:AH$1569,"&lt;"&amp;BJ142+0.01)),BJ142))</f>
        <v/>
      </c>
      <c r="BY142" s="9">
        <f>IF(AI142&gt;=BK142,0,IFERROR(BK142+SUMPRODUCT((AI$4:AI$1569&gt;=BK$4:BK$1569)*(AI$4:AI$1569-BK$4:BK$1569))/MAX(1,COUNTIF(AI$4:AI$1569,"&lt;"&amp;BK142+0.01)),BK142))</f>
        <v/>
      </c>
      <c r="BZ142" s="9">
        <f>IF(AJ142&gt;=BL142,0,IFERROR(BL142+SUMPRODUCT((AJ$4:AJ$1569&gt;=BL$4:BL$1569)*(AJ$4:AJ$1569-BL$4:BL$1569))/MAX(1,COUNTIF(AJ$4:AJ$1569,"&lt;"&amp;BL142+0.01)),BL142))</f>
        <v/>
      </c>
      <c r="CA142" s="9">
        <f>IF(AK142&gt;=BM142,0,IFERROR(BM142+SUMPRODUCT((AK$4:AK$1569&gt;=BM$4:BM$1569)*(AK$4:AK$1569-BM$4:BM$1569))/MAX(1,COUNTIF(AK$4:AK$1569,"&lt;"&amp;BM142+0.01)),BM142))</f>
        <v/>
      </c>
      <c r="CB142" s="9">
        <f>IF(AL142&gt;=BN142,0,IFERROR(BN142+SUMPRODUCT((AL$4:AL$1569&gt;=BN$4:BN$1569)*(AL$4:AL$1569-BN$4:BN$1569))/MAX(1,COUNTIF(AL$4:AL$1569,"&lt;"&amp;BN142+0.01)),BN142))</f>
        <v/>
      </c>
      <c r="CC142" s="5">
        <f>IF(AO142="🟢","VERDE",IF(AO142="🟡","AMARELO",IF(AO142="🟠","VERMELHO",IF(AO142="🔴","VERMELHO","ROXO"))))</f>
        <v/>
      </c>
      <c r="CD142" s="5" t="inlineStr">
        <is>
          <t>🌎 REGIÕES</t>
        </is>
      </c>
      <c r="CE142" s="5" t="inlineStr">
        <is>
          <t>SEM REDE</t>
        </is>
      </c>
    </row>
    <row r="143">
      <c r="A143" s="5" t="inlineStr">
        <is>
          <t>03411217000182</t>
        </is>
      </c>
      <c r="B143" s="5" t="inlineStr">
        <is>
          <t>ARROBA EMBALAGENS LTDA</t>
        </is>
      </c>
      <c r="C143" s="5" t="inlineStr">
        <is>
          <t>06 - SEM GRUPO</t>
        </is>
      </c>
      <c r="D143" s="5" t="inlineStr">
        <is>
          <t>LARISSA PADILHA</t>
        </is>
      </c>
      <c r="E143" s="5" t="inlineStr">
        <is>
          <t>SP</t>
        </is>
      </c>
      <c r="F143" s="5">
        <f>IFERROR(VLOOKUP(C143,$AS$4:$AT$25,2,FALSE),"")</f>
        <v/>
      </c>
      <c r="G143" s="6">
        <f>IFERROR(VLOOKUP(C143,$AS$4:$AX$25,6,FALSE),"")</f>
        <v/>
      </c>
      <c r="H143" s="5">
        <f>IFERROR(VLOOKUP(C143,$AS$4:$AY$25,7,FALSE),"")</f>
        <v/>
      </c>
      <c r="I143" s="5">
        <f>IFERROR(VLOOKUP(C143,$AS$4:$AZ$25,8,FALSE),"")</f>
        <v/>
      </c>
      <c r="J143" s="7" t="inlineStr">
        <is>
          <t>.</t>
        </is>
      </c>
      <c r="K143" s="5" t="inlineStr">
        <is>
          <t>SP INTERIOR</t>
        </is>
      </c>
      <c r="L143" s="8" t="n">
        <v>2622.857142857143</v>
      </c>
      <c r="M143" s="9" t="n">
        <v>205.7142857142857</v>
      </c>
      <c r="N143" s="9" t="n">
        <v>205.7142857142857</v>
      </c>
      <c r="O143" s="9" t="n">
        <v>205.7142857142857</v>
      </c>
      <c r="P143" s="9" t="n">
        <v>205.7142857142857</v>
      </c>
      <c r="Q143" s="9" t="n">
        <v>205.7142857142857</v>
      </c>
      <c r="R143" s="9" t="n">
        <v>222.8571428571429</v>
      </c>
      <c r="S143" s="9" t="n">
        <v>222.8571428571429</v>
      </c>
      <c r="T143" s="9" t="n">
        <v>222.8571428571429</v>
      </c>
      <c r="U143" s="9" t="n">
        <v>222.8571428571429</v>
      </c>
      <c r="V143" s="9" t="n">
        <v>222.8571428571429</v>
      </c>
      <c r="W143" s="9" t="n">
        <v>240</v>
      </c>
      <c r="X143" s="9" t="n">
        <v>240</v>
      </c>
      <c r="Y143" s="7" t="inlineStr">
        <is>
          <t>.</t>
        </is>
      </c>
      <c r="Z143" s="8">
        <f>SUM(AA143:AL143)</f>
        <v/>
      </c>
      <c r="AA143" s="9" t="n">
        <v>0</v>
      </c>
      <c r="AB143" s="9" t="n">
        <v>0</v>
      </c>
      <c r="AC143" s="9" t="n">
        <v>0</v>
      </c>
      <c r="AD143" s="9" t="n">
        <v>0</v>
      </c>
      <c r="AE143" s="9" t="n">
        <v>0</v>
      </c>
      <c r="AF143" s="9" t="n">
        <v>0</v>
      </c>
      <c r="AG143" s="9" t="n">
        <v>959.79</v>
      </c>
      <c r="AH143" s="9" t="n">
        <v>0</v>
      </c>
      <c r="AI143" s="9" t="n">
        <v>0</v>
      </c>
      <c r="AJ143" s="9" t="n">
        <v>949.5</v>
      </c>
      <c r="AK143" s="9" t="n">
        <v>0</v>
      </c>
      <c r="AL143" s="9" t="n">
        <v>0</v>
      </c>
      <c r="AM143" s="7" t="inlineStr">
        <is>
          <t>.</t>
        </is>
      </c>
      <c r="AN143" s="6">
        <f>IF(L143=0,0,Z143/L143)</f>
        <v/>
      </c>
      <c r="AO143" s="5">
        <f>IF(AN143="","",IF(AN143&gt;=0.9,"🟢",IF(AN143&gt;=0.7,"🟡",IF(AN143&gt;=0.5,"🟠","🔴"))))</f>
        <v/>
      </c>
      <c r="AP143" s="9">
        <f>IF(L143=0,0,L143-Z143)</f>
        <v/>
      </c>
      <c r="AQ143" s="5">
        <f>IF(Z143=0,"",RANK(Z143,Z$4:Z$1569,0))</f>
        <v/>
      </c>
      <c r="AR143" s="7" t="inlineStr">
        <is>
          <t>.</t>
        </is>
      </c>
      <c r="BA143" s="7" t="inlineStr">
        <is>
          <t>.</t>
        </is>
      </c>
      <c r="BB143" s="9">
        <f>SUM(L$4:L$1569)/COUNTA(A$4:A$1569)</f>
        <v/>
      </c>
      <c r="BC143" s="9">
        <f>SUM(M$4:M$1569)/COUNTA(A$4:A$1569)</f>
        <v/>
      </c>
      <c r="BD143" s="9">
        <f>SUM(N$4:N$1569)/COUNTA(A$4:A$1569)</f>
        <v/>
      </c>
      <c r="BE143" s="9">
        <f>SUM(O$4:O$1569)/COUNTA(A$4:A$1569)</f>
        <v/>
      </c>
      <c r="BF143" s="9">
        <f>SUM(P$4:P$1569)/COUNTA(A$4:A$1569)</f>
        <v/>
      </c>
      <c r="BG143" s="9">
        <f>SUM(Q$4:Q$1569)/COUNTA(A$4:A$1569)</f>
        <v/>
      </c>
      <c r="BH143" s="9">
        <f>SUM(R$4:R$1569)/COUNTA(A$4:A$1569)</f>
        <v/>
      </c>
      <c r="BI143" s="9">
        <f>SUM(S$4:S$1569)/COUNTA(A$4:A$1569)</f>
        <v/>
      </c>
      <c r="BJ143" s="9">
        <f>SUM(T$4:T$1569)/COUNTA(A$4:A$1569)</f>
        <v/>
      </c>
      <c r="BK143" s="9">
        <f>SUM(U$4:U$1569)/COUNTA(A$4:A$1569)</f>
        <v/>
      </c>
      <c r="BL143" s="9">
        <f>SUM(V$4:V$1569)/COUNTA(A$4:A$1569)</f>
        <v/>
      </c>
      <c r="BM143" s="9">
        <f>SUM(W$4:W$1569)/COUNTA(A$4:A$1569)</f>
        <v/>
      </c>
      <c r="BN143" s="9">
        <f>SUM(X$4:X$1569)/COUNTA(A$4:A$1569)</f>
        <v/>
      </c>
      <c r="BO143" s="7" t="inlineStr">
        <is>
          <t>.</t>
        </is>
      </c>
      <c r="BP143" s="9">
        <f>IF(Z143&gt;=BB143,0,IFERROR(BB143+(SUMPRODUCT((Z$4:Z$1569&gt;=BB$4:BB$1569)*(Z$4:Z$1569-BB$4:BB$1569))/MAX(1,COUNTIF(Z$4:Z$1569,"&lt;"&amp;BB143+0.01))),BB143))</f>
        <v/>
      </c>
      <c r="BQ143" s="9">
        <f>IF(AA143&gt;=BC143,0,IFERROR(BC143+SUMPRODUCT((AA$4:AA$1569&gt;=BC$4:BC$1569)*(AA$4:AA$1569-BC$4:BC$1569))/MAX(1,COUNTIF(AA$4:AA$1569,"&lt;"&amp;BC143+0.01)),BC143))</f>
        <v/>
      </c>
      <c r="BR143" s="9">
        <f>IF(AB143&gt;=BD143,0,IFERROR(BD143+SUMPRODUCT((AB$4:AB$1569&gt;=BD$4:BD$1569)*(AB$4:AB$1569-BD$4:BD$1569))/MAX(1,COUNTIF(AB$4:AB$1569,"&lt;"&amp;BD143+0.01)),BD143))</f>
        <v/>
      </c>
      <c r="BS143" s="9">
        <f>IF(AC143&gt;=BE143,0,IFERROR(BE143+SUMPRODUCT((AC$4:AC$1569&gt;=BE$4:BE$1569)*(AC$4:AC$1569-BE$4:BE$1569))/MAX(1,COUNTIF(AC$4:AC$1569,"&lt;"&amp;BE143+0.01)),BE143))</f>
        <v/>
      </c>
      <c r="BT143" s="9">
        <f>IF(AD143&gt;=BF143,0,IFERROR(BF143+SUMPRODUCT((AD$4:AD$1569&gt;=BF$4:BF$1569)*(AD$4:AD$1569-BF$4:BF$1569))/MAX(1,COUNTIF(AD$4:AD$1569,"&lt;"&amp;BF143+0.01)),BF143))</f>
        <v/>
      </c>
      <c r="BU143" s="9">
        <f>IF(AE143&gt;=BG143,0,IFERROR(BG143+SUMPRODUCT((AE$4:AE$1569&gt;=BG$4:BG$1569)*(AE$4:AE$1569-BG$4:BG$1569))/MAX(1,COUNTIF(AE$4:AE$1569,"&lt;"&amp;BG143+0.01)),BG143))</f>
        <v/>
      </c>
      <c r="BV143" s="9">
        <f>IF(AF143&gt;=BH143,0,IFERROR(BH143+SUMPRODUCT((AF$4:AF$1569&gt;=BH$4:BH$1569)*(AF$4:AF$1569-BH$4:BH$1569))/MAX(1,COUNTIF(AF$4:AF$1569,"&lt;"&amp;BH143+0.01)),BH143))</f>
        <v/>
      </c>
      <c r="BW143" s="9">
        <f>IF(AG143&gt;=BI143,0,IFERROR(BI143+SUMPRODUCT((AG$4:AG$1569&gt;=BI$4:BI$1569)*(AG$4:AG$1569-BI$4:BI$1569))/MAX(1,COUNTIF(AG$4:AG$1569,"&lt;"&amp;BI143+0.01)),BI143))</f>
        <v/>
      </c>
      <c r="BX143" s="9">
        <f>IF(AH143&gt;=BJ143,0,IFERROR(BJ143+SUMPRODUCT((AH$4:AH$1569&gt;=BJ$4:BJ$1569)*(AH$4:AH$1569-BJ$4:BJ$1569))/MAX(1,COUNTIF(AH$4:AH$1569,"&lt;"&amp;BJ143+0.01)),BJ143))</f>
        <v/>
      </c>
      <c r="BY143" s="9">
        <f>IF(AI143&gt;=BK143,0,IFERROR(BK143+SUMPRODUCT((AI$4:AI$1569&gt;=BK$4:BK$1569)*(AI$4:AI$1569-BK$4:BK$1569))/MAX(1,COUNTIF(AI$4:AI$1569,"&lt;"&amp;BK143+0.01)),BK143))</f>
        <v/>
      </c>
      <c r="BZ143" s="9">
        <f>IF(AJ143&gt;=BL143,0,IFERROR(BL143+SUMPRODUCT((AJ$4:AJ$1569&gt;=BL$4:BL$1569)*(AJ$4:AJ$1569-BL$4:BL$1569))/MAX(1,COUNTIF(AJ$4:AJ$1569,"&lt;"&amp;BL143+0.01)),BL143))</f>
        <v/>
      </c>
      <c r="CA143" s="9">
        <f>IF(AK143&gt;=BM143,0,IFERROR(BM143+SUMPRODUCT((AK$4:AK$1569&gt;=BM$4:BM$1569)*(AK$4:AK$1569-BM$4:BM$1569))/MAX(1,COUNTIF(AK$4:AK$1569,"&lt;"&amp;BM143+0.01)),BM143))</f>
        <v/>
      </c>
      <c r="CB143" s="9">
        <f>IF(AL143&gt;=BN143,0,IFERROR(BN143+SUMPRODUCT((AL$4:AL$1569&gt;=BN$4:BN$1569)*(AL$4:AL$1569-BN$4:BN$1569))/MAX(1,COUNTIF(AL$4:AL$1569,"&lt;"&amp;BN143+0.01)),BN143))</f>
        <v/>
      </c>
      <c r="CC143" s="5">
        <f>IF(AO143="🟢","VERDE",IF(AO143="🟡","AMARELO",IF(AO143="🟠","VERMELHO",IF(AO143="🔴","VERMELHO","ROXO"))))</f>
        <v/>
      </c>
      <c r="CD143" s="5" t="inlineStr">
        <is>
          <t>🌎 REGIÕES</t>
        </is>
      </c>
      <c r="CE143" s="5" t="inlineStr">
        <is>
          <t>SEM REDE</t>
        </is>
      </c>
    </row>
    <row r="144">
      <c r="A144" s="5" t="inlineStr">
        <is>
          <t>79725255000171</t>
        </is>
      </c>
      <c r="B144" s="5" t="inlineStr">
        <is>
          <t>DELICIAS TRIUNFAL</t>
        </is>
      </c>
      <c r="C144" s="5" t="inlineStr">
        <is>
          <t>06 - SEM GRUPO</t>
        </is>
      </c>
      <c r="D144" s="5" t="inlineStr">
        <is>
          <t>HEMANUELE DITZEL (MANU)</t>
        </is>
      </c>
      <c r="E144" s="5" t="inlineStr">
        <is>
          <t>PR</t>
        </is>
      </c>
      <c r="F144" s="5">
        <f>IFERROR(VLOOKUP(C144,$AS$4:$AT$25,2,FALSE),"")</f>
        <v/>
      </c>
      <c r="G144" s="6">
        <f>IFERROR(VLOOKUP(C144,$AS$4:$AX$25,6,FALSE),"")</f>
        <v/>
      </c>
      <c r="H144" s="5">
        <f>IFERROR(VLOOKUP(C144,$AS$4:$AY$25,7,FALSE),"")</f>
        <v/>
      </c>
      <c r="I144" s="5">
        <f>IFERROR(VLOOKUP(C144,$AS$4:$AZ$25,8,FALSE),"")</f>
        <v/>
      </c>
      <c r="J144" s="7" t="inlineStr">
        <is>
          <t>.</t>
        </is>
      </c>
      <c r="K144" s="5" t="inlineStr">
        <is>
          <t>SUL</t>
        </is>
      </c>
      <c r="L144" s="8" t="n">
        <v>1575</v>
      </c>
      <c r="M144" s="9" t="n">
        <v>112.5</v>
      </c>
      <c r="N144" s="9" t="n">
        <v>125</v>
      </c>
      <c r="O144" s="9" t="n">
        <v>125</v>
      </c>
      <c r="P144" s="9" t="n">
        <v>125</v>
      </c>
      <c r="Q144" s="9" t="n">
        <v>125</v>
      </c>
      <c r="R144" s="9" t="n">
        <v>125</v>
      </c>
      <c r="S144" s="9" t="n">
        <v>137.5</v>
      </c>
      <c r="T144" s="9" t="n">
        <v>137.5</v>
      </c>
      <c r="U144" s="9" t="n">
        <v>137.5</v>
      </c>
      <c r="V144" s="9" t="n">
        <v>137.5</v>
      </c>
      <c r="W144" s="9" t="n">
        <v>137.5</v>
      </c>
      <c r="X144" s="9" t="n">
        <v>150</v>
      </c>
      <c r="Y144" s="7" t="inlineStr">
        <is>
          <t>.</t>
        </is>
      </c>
      <c r="Z144" s="8">
        <f>SUM(AA144:AL144)</f>
        <v/>
      </c>
      <c r="AA144" s="9" t="n">
        <v>0</v>
      </c>
      <c r="AB144" s="9" t="n">
        <v>0</v>
      </c>
      <c r="AC144" s="9" t="n">
        <v>0</v>
      </c>
      <c r="AD144" s="9" t="n">
        <v>0</v>
      </c>
      <c r="AE144" s="9" t="n">
        <v>1145.41</v>
      </c>
      <c r="AF144" s="9" t="n">
        <v>847.9299999999999</v>
      </c>
      <c r="AG144" s="9" t="n">
        <v>0</v>
      </c>
      <c r="AH144" s="9" t="n">
        <v>767.84</v>
      </c>
      <c r="AI144" s="9" t="n">
        <v>0</v>
      </c>
      <c r="AJ144" s="9" t="n">
        <v>784.88</v>
      </c>
      <c r="AK144" s="9" t="n">
        <v>0</v>
      </c>
      <c r="AL144" s="9" t="n">
        <v>0</v>
      </c>
      <c r="AM144" s="7" t="inlineStr">
        <is>
          <t>.</t>
        </is>
      </c>
      <c r="AN144" s="6">
        <f>IF(L144=0,0,Z144/L144)</f>
        <v/>
      </c>
      <c r="AO144" s="5">
        <f>IF(AN144="","",IF(AN144&gt;=0.9,"🟢",IF(AN144&gt;=0.7,"🟡",IF(AN144&gt;=0.5,"🟠","🔴"))))</f>
        <v/>
      </c>
      <c r="AP144" s="9">
        <f>IF(L144=0,0,L144-Z144)</f>
        <v/>
      </c>
      <c r="AQ144" s="5">
        <f>IF(Z144=0,"",RANK(Z144,Z$4:Z$1569,0))</f>
        <v/>
      </c>
      <c r="AR144" s="7" t="inlineStr">
        <is>
          <t>.</t>
        </is>
      </c>
      <c r="BA144" s="7" t="inlineStr">
        <is>
          <t>.</t>
        </is>
      </c>
      <c r="BB144" s="9">
        <f>SUM(L$4:L$1569)/COUNTA(A$4:A$1569)</f>
        <v/>
      </c>
      <c r="BC144" s="9">
        <f>SUM(M$4:M$1569)/COUNTA(A$4:A$1569)</f>
        <v/>
      </c>
      <c r="BD144" s="9">
        <f>SUM(N$4:N$1569)/COUNTA(A$4:A$1569)</f>
        <v/>
      </c>
      <c r="BE144" s="9">
        <f>SUM(O$4:O$1569)/COUNTA(A$4:A$1569)</f>
        <v/>
      </c>
      <c r="BF144" s="9">
        <f>SUM(P$4:P$1569)/COUNTA(A$4:A$1569)</f>
        <v/>
      </c>
      <c r="BG144" s="9">
        <f>SUM(Q$4:Q$1569)/COUNTA(A$4:A$1569)</f>
        <v/>
      </c>
      <c r="BH144" s="9">
        <f>SUM(R$4:R$1569)/COUNTA(A$4:A$1569)</f>
        <v/>
      </c>
      <c r="BI144" s="9">
        <f>SUM(S$4:S$1569)/COUNTA(A$4:A$1569)</f>
        <v/>
      </c>
      <c r="BJ144" s="9">
        <f>SUM(T$4:T$1569)/COUNTA(A$4:A$1569)</f>
        <v/>
      </c>
      <c r="BK144" s="9">
        <f>SUM(U$4:U$1569)/COUNTA(A$4:A$1569)</f>
        <v/>
      </c>
      <c r="BL144" s="9">
        <f>SUM(V$4:V$1569)/COUNTA(A$4:A$1569)</f>
        <v/>
      </c>
      <c r="BM144" s="9">
        <f>SUM(W$4:W$1569)/COUNTA(A$4:A$1569)</f>
        <v/>
      </c>
      <c r="BN144" s="9">
        <f>SUM(X$4:X$1569)/COUNTA(A$4:A$1569)</f>
        <v/>
      </c>
      <c r="BO144" s="7" t="inlineStr">
        <is>
          <t>.</t>
        </is>
      </c>
      <c r="BP144" s="9">
        <f>IF(Z144&gt;=BB144,0,IFERROR(BB144+(SUMPRODUCT((Z$4:Z$1569&gt;=BB$4:BB$1569)*(Z$4:Z$1569-BB$4:BB$1569))/MAX(1,COUNTIF(Z$4:Z$1569,"&lt;"&amp;BB144+0.01))),BB144))</f>
        <v/>
      </c>
      <c r="BQ144" s="9">
        <f>IF(AA144&gt;=BC144,0,IFERROR(BC144+SUMPRODUCT((AA$4:AA$1569&gt;=BC$4:BC$1569)*(AA$4:AA$1569-BC$4:BC$1569))/MAX(1,COUNTIF(AA$4:AA$1569,"&lt;"&amp;BC144+0.01)),BC144))</f>
        <v/>
      </c>
      <c r="BR144" s="9">
        <f>IF(AB144&gt;=BD144,0,IFERROR(BD144+SUMPRODUCT((AB$4:AB$1569&gt;=BD$4:BD$1569)*(AB$4:AB$1569-BD$4:BD$1569))/MAX(1,COUNTIF(AB$4:AB$1569,"&lt;"&amp;BD144+0.01)),BD144))</f>
        <v/>
      </c>
      <c r="BS144" s="9">
        <f>IF(AC144&gt;=BE144,0,IFERROR(BE144+SUMPRODUCT((AC$4:AC$1569&gt;=BE$4:BE$1569)*(AC$4:AC$1569-BE$4:BE$1569))/MAX(1,COUNTIF(AC$4:AC$1569,"&lt;"&amp;BE144+0.01)),BE144))</f>
        <v/>
      </c>
      <c r="BT144" s="9">
        <f>IF(AD144&gt;=BF144,0,IFERROR(BF144+SUMPRODUCT((AD$4:AD$1569&gt;=BF$4:BF$1569)*(AD$4:AD$1569-BF$4:BF$1569))/MAX(1,COUNTIF(AD$4:AD$1569,"&lt;"&amp;BF144+0.01)),BF144))</f>
        <v/>
      </c>
      <c r="BU144" s="9">
        <f>IF(AE144&gt;=BG144,0,IFERROR(BG144+SUMPRODUCT((AE$4:AE$1569&gt;=BG$4:BG$1569)*(AE$4:AE$1569-BG$4:BG$1569))/MAX(1,COUNTIF(AE$4:AE$1569,"&lt;"&amp;BG144+0.01)),BG144))</f>
        <v/>
      </c>
      <c r="BV144" s="9">
        <f>IF(AF144&gt;=BH144,0,IFERROR(BH144+SUMPRODUCT((AF$4:AF$1569&gt;=BH$4:BH$1569)*(AF$4:AF$1569-BH$4:BH$1569))/MAX(1,COUNTIF(AF$4:AF$1569,"&lt;"&amp;BH144+0.01)),BH144))</f>
        <v/>
      </c>
      <c r="BW144" s="9">
        <f>IF(AG144&gt;=BI144,0,IFERROR(BI144+SUMPRODUCT((AG$4:AG$1569&gt;=BI$4:BI$1569)*(AG$4:AG$1569-BI$4:BI$1569))/MAX(1,COUNTIF(AG$4:AG$1569,"&lt;"&amp;BI144+0.01)),BI144))</f>
        <v/>
      </c>
      <c r="BX144" s="9">
        <f>IF(AH144&gt;=BJ144,0,IFERROR(BJ144+SUMPRODUCT((AH$4:AH$1569&gt;=BJ$4:BJ$1569)*(AH$4:AH$1569-BJ$4:BJ$1569))/MAX(1,COUNTIF(AH$4:AH$1569,"&lt;"&amp;BJ144+0.01)),BJ144))</f>
        <v/>
      </c>
      <c r="BY144" s="9">
        <f>IF(AI144&gt;=BK144,0,IFERROR(BK144+SUMPRODUCT((AI$4:AI$1569&gt;=BK$4:BK$1569)*(AI$4:AI$1569-BK$4:BK$1569))/MAX(1,COUNTIF(AI$4:AI$1569,"&lt;"&amp;BK144+0.01)),BK144))</f>
        <v/>
      </c>
      <c r="BZ144" s="9">
        <f>IF(AJ144&gt;=BL144,0,IFERROR(BL144+SUMPRODUCT((AJ$4:AJ$1569&gt;=BL$4:BL$1569)*(AJ$4:AJ$1569-BL$4:BL$1569))/MAX(1,COUNTIF(AJ$4:AJ$1569,"&lt;"&amp;BL144+0.01)),BL144))</f>
        <v/>
      </c>
      <c r="CA144" s="9">
        <f>IF(AK144&gt;=BM144,0,IFERROR(BM144+SUMPRODUCT((AK$4:AK$1569&gt;=BM$4:BM$1569)*(AK$4:AK$1569-BM$4:BM$1569))/MAX(1,COUNTIF(AK$4:AK$1569,"&lt;"&amp;BM144+0.01)),BM144))</f>
        <v/>
      </c>
      <c r="CB144" s="9">
        <f>IF(AL144&gt;=BN144,0,IFERROR(BN144+SUMPRODUCT((AL$4:AL$1569&gt;=BN$4:BN$1569)*(AL$4:AL$1569-BN$4:BN$1569))/MAX(1,COUNTIF(AL$4:AL$1569,"&lt;"&amp;BN144+0.01)),BN144))</f>
        <v/>
      </c>
      <c r="CC144" s="5">
        <f>IF(AO144="🟢","VERDE",IF(AO144="🟡","AMARELO",IF(AO144="🟠","VERMELHO",IF(AO144="🔴","VERMELHO","ROXO"))))</f>
        <v/>
      </c>
      <c r="CD144" s="5" t="inlineStr">
        <is>
          <t>🌎 REGIÕES</t>
        </is>
      </c>
      <c r="CE144" s="5" t="inlineStr">
        <is>
          <t>SEM REDE</t>
        </is>
      </c>
    </row>
    <row r="145">
      <c r="A145" s="5" t="inlineStr">
        <is>
          <t>36833981000103</t>
        </is>
      </c>
      <c r="B145" s="5" t="inlineStr">
        <is>
          <t>CORPUS SUPPLEMENTS NUTRICAO ESPORTIVA</t>
        </is>
      </c>
      <c r="C145" s="5" t="inlineStr">
        <is>
          <t>06 - SEM GRUPO</t>
        </is>
      </c>
      <c r="D145" s="5" t="inlineStr">
        <is>
          <t>LARISSA PADILHA</t>
        </is>
      </c>
      <c r="E145" s="5" t="inlineStr">
        <is>
          <t>MA</t>
        </is>
      </c>
      <c r="F145" s="5">
        <f>IFERROR(VLOOKUP(C145,$AS$4:$AT$25,2,FALSE),"")</f>
        <v/>
      </c>
      <c r="G145" s="6">
        <f>IFERROR(VLOOKUP(C145,$AS$4:$AX$25,6,FALSE),"")</f>
        <v/>
      </c>
      <c r="H145" s="5">
        <f>IFERROR(VLOOKUP(C145,$AS$4:$AY$25,7,FALSE),"")</f>
        <v/>
      </c>
      <c r="I145" s="5">
        <f>IFERROR(VLOOKUP(C145,$AS$4:$AZ$25,8,FALSE),"")</f>
        <v/>
      </c>
      <c r="J145" s="7" t="inlineStr">
        <is>
          <t>.</t>
        </is>
      </c>
      <c r="K145" s="5" t="inlineStr">
        <is>
          <t>NORTE + MA</t>
        </is>
      </c>
      <c r="L145" s="8" t="n">
        <v>1309.090909090909</v>
      </c>
      <c r="M145" s="9" t="n">
        <v>109.0909090909091</v>
      </c>
      <c r="N145" s="9" t="n">
        <v>109.0909090909091</v>
      </c>
      <c r="O145" s="9" t="n">
        <v>109.0909090909091</v>
      </c>
      <c r="P145" s="9" t="n">
        <v>109.0909090909091</v>
      </c>
      <c r="Q145" s="9" t="n">
        <v>109.0909090909091</v>
      </c>
      <c r="R145" s="9" t="n">
        <v>109.0909090909091</v>
      </c>
      <c r="S145" s="9" t="n">
        <v>109.0909090909091</v>
      </c>
      <c r="T145" s="9" t="n">
        <v>109.0909090909091</v>
      </c>
      <c r="U145" s="9" t="n">
        <v>109.0909090909091</v>
      </c>
      <c r="V145" s="9" t="n">
        <v>109.0909090909091</v>
      </c>
      <c r="W145" s="9" t="n">
        <v>109.0909090909091</v>
      </c>
      <c r="X145" s="9" t="n">
        <v>109.0909090909091</v>
      </c>
      <c r="Y145" s="7" t="inlineStr">
        <is>
          <t>.</t>
        </is>
      </c>
      <c r="Z145" s="8">
        <f>SUM(AA145:AL145)</f>
        <v/>
      </c>
      <c r="AA145" s="9" t="n">
        <v>0</v>
      </c>
      <c r="AB145" s="9" t="n">
        <v>0</v>
      </c>
      <c r="AC145" s="9" t="n">
        <v>0</v>
      </c>
      <c r="AD145" s="9" t="n">
        <v>0</v>
      </c>
      <c r="AE145" s="9" t="n">
        <v>0</v>
      </c>
      <c r="AF145" s="9" t="n">
        <v>3469.32</v>
      </c>
      <c r="AG145" s="9" t="n">
        <v>0</v>
      </c>
      <c r="AH145" s="9" t="n">
        <v>0</v>
      </c>
      <c r="AI145" s="9" t="n">
        <v>0</v>
      </c>
      <c r="AJ145" s="9" t="n">
        <v>0</v>
      </c>
      <c r="AK145" s="9" t="n">
        <v>0</v>
      </c>
      <c r="AL145" s="9" t="n">
        <v>0</v>
      </c>
      <c r="AM145" s="7" t="inlineStr">
        <is>
          <t>.</t>
        </is>
      </c>
      <c r="AN145" s="6">
        <f>IF(L145=0,0,Z145/L145)</f>
        <v/>
      </c>
      <c r="AO145" s="5">
        <f>IF(AN145="","",IF(AN145&gt;=0.9,"🟢",IF(AN145&gt;=0.7,"🟡",IF(AN145&gt;=0.5,"🟠","🔴"))))</f>
        <v/>
      </c>
      <c r="AP145" s="9">
        <f>IF(L145=0,0,L145-Z145)</f>
        <v/>
      </c>
      <c r="AQ145" s="5">
        <f>IF(Z145=0,"",RANK(Z145,Z$4:Z$1569,0))</f>
        <v/>
      </c>
      <c r="AR145" s="7" t="inlineStr">
        <is>
          <t>.</t>
        </is>
      </c>
      <c r="BA145" s="7" t="inlineStr">
        <is>
          <t>.</t>
        </is>
      </c>
      <c r="BB145" s="9">
        <f>SUM(L$4:L$1569)/COUNTA(A$4:A$1569)</f>
        <v/>
      </c>
      <c r="BC145" s="9">
        <f>SUM(M$4:M$1569)/COUNTA(A$4:A$1569)</f>
        <v/>
      </c>
      <c r="BD145" s="9">
        <f>SUM(N$4:N$1569)/COUNTA(A$4:A$1569)</f>
        <v/>
      </c>
      <c r="BE145" s="9">
        <f>SUM(O$4:O$1569)/COUNTA(A$4:A$1569)</f>
        <v/>
      </c>
      <c r="BF145" s="9">
        <f>SUM(P$4:P$1569)/COUNTA(A$4:A$1569)</f>
        <v/>
      </c>
      <c r="BG145" s="9">
        <f>SUM(Q$4:Q$1569)/COUNTA(A$4:A$1569)</f>
        <v/>
      </c>
      <c r="BH145" s="9">
        <f>SUM(R$4:R$1569)/COUNTA(A$4:A$1569)</f>
        <v/>
      </c>
      <c r="BI145" s="9">
        <f>SUM(S$4:S$1569)/COUNTA(A$4:A$1569)</f>
        <v/>
      </c>
      <c r="BJ145" s="9">
        <f>SUM(T$4:T$1569)/COUNTA(A$4:A$1569)</f>
        <v/>
      </c>
      <c r="BK145" s="9">
        <f>SUM(U$4:U$1569)/COUNTA(A$4:A$1569)</f>
        <v/>
      </c>
      <c r="BL145" s="9">
        <f>SUM(V$4:V$1569)/COUNTA(A$4:A$1569)</f>
        <v/>
      </c>
      <c r="BM145" s="9">
        <f>SUM(W$4:W$1569)/COUNTA(A$4:A$1569)</f>
        <v/>
      </c>
      <c r="BN145" s="9">
        <f>SUM(X$4:X$1569)/COUNTA(A$4:A$1569)</f>
        <v/>
      </c>
      <c r="BO145" s="7" t="inlineStr">
        <is>
          <t>.</t>
        </is>
      </c>
      <c r="BP145" s="9">
        <f>IF(Z145&gt;=BB145,0,IFERROR(BB145+(SUMPRODUCT((Z$4:Z$1569&gt;=BB$4:BB$1569)*(Z$4:Z$1569-BB$4:BB$1569))/MAX(1,COUNTIF(Z$4:Z$1569,"&lt;"&amp;BB145+0.01))),BB145))</f>
        <v/>
      </c>
      <c r="BQ145" s="9">
        <f>IF(AA145&gt;=BC145,0,IFERROR(BC145+SUMPRODUCT((AA$4:AA$1569&gt;=BC$4:BC$1569)*(AA$4:AA$1569-BC$4:BC$1569))/MAX(1,COUNTIF(AA$4:AA$1569,"&lt;"&amp;BC145+0.01)),BC145))</f>
        <v/>
      </c>
      <c r="BR145" s="9">
        <f>IF(AB145&gt;=BD145,0,IFERROR(BD145+SUMPRODUCT((AB$4:AB$1569&gt;=BD$4:BD$1569)*(AB$4:AB$1569-BD$4:BD$1569))/MAX(1,COUNTIF(AB$4:AB$1569,"&lt;"&amp;BD145+0.01)),BD145))</f>
        <v/>
      </c>
      <c r="BS145" s="9">
        <f>IF(AC145&gt;=BE145,0,IFERROR(BE145+SUMPRODUCT((AC$4:AC$1569&gt;=BE$4:BE$1569)*(AC$4:AC$1569-BE$4:BE$1569))/MAX(1,COUNTIF(AC$4:AC$1569,"&lt;"&amp;BE145+0.01)),BE145))</f>
        <v/>
      </c>
      <c r="BT145" s="9">
        <f>IF(AD145&gt;=BF145,0,IFERROR(BF145+SUMPRODUCT((AD$4:AD$1569&gt;=BF$4:BF$1569)*(AD$4:AD$1569-BF$4:BF$1569))/MAX(1,COUNTIF(AD$4:AD$1569,"&lt;"&amp;BF145+0.01)),BF145))</f>
        <v/>
      </c>
      <c r="BU145" s="9">
        <f>IF(AE145&gt;=BG145,0,IFERROR(BG145+SUMPRODUCT((AE$4:AE$1569&gt;=BG$4:BG$1569)*(AE$4:AE$1569-BG$4:BG$1569))/MAX(1,COUNTIF(AE$4:AE$1569,"&lt;"&amp;BG145+0.01)),BG145))</f>
        <v/>
      </c>
      <c r="BV145" s="9">
        <f>IF(AF145&gt;=BH145,0,IFERROR(BH145+SUMPRODUCT((AF$4:AF$1569&gt;=BH$4:BH$1569)*(AF$4:AF$1569-BH$4:BH$1569))/MAX(1,COUNTIF(AF$4:AF$1569,"&lt;"&amp;BH145+0.01)),BH145))</f>
        <v/>
      </c>
      <c r="BW145" s="9">
        <f>IF(AG145&gt;=BI145,0,IFERROR(BI145+SUMPRODUCT((AG$4:AG$1569&gt;=BI$4:BI$1569)*(AG$4:AG$1569-BI$4:BI$1569))/MAX(1,COUNTIF(AG$4:AG$1569,"&lt;"&amp;BI145+0.01)),BI145))</f>
        <v/>
      </c>
      <c r="BX145" s="9">
        <f>IF(AH145&gt;=BJ145,0,IFERROR(BJ145+SUMPRODUCT((AH$4:AH$1569&gt;=BJ$4:BJ$1569)*(AH$4:AH$1569-BJ$4:BJ$1569))/MAX(1,COUNTIF(AH$4:AH$1569,"&lt;"&amp;BJ145+0.01)),BJ145))</f>
        <v/>
      </c>
      <c r="BY145" s="9">
        <f>IF(AI145&gt;=BK145,0,IFERROR(BK145+SUMPRODUCT((AI$4:AI$1569&gt;=BK$4:BK$1569)*(AI$4:AI$1569-BK$4:BK$1569))/MAX(1,COUNTIF(AI$4:AI$1569,"&lt;"&amp;BK145+0.01)),BK145))</f>
        <v/>
      </c>
      <c r="BZ145" s="9">
        <f>IF(AJ145&gt;=BL145,0,IFERROR(BL145+SUMPRODUCT((AJ$4:AJ$1569&gt;=BL$4:BL$1569)*(AJ$4:AJ$1569-BL$4:BL$1569))/MAX(1,COUNTIF(AJ$4:AJ$1569,"&lt;"&amp;BL145+0.01)),BL145))</f>
        <v/>
      </c>
      <c r="CA145" s="9">
        <f>IF(AK145&gt;=BM145,0,IFERROR(BM145+SUMPRODUCT((AK$4:AK$1569&gt;=BM$4:BM$1569)*(AK$4:AK$1569-BM$4:BM$1569))/MAX(1,COUNTIF(AK$4:AK$1569,"&lt;"&amp;BM145+0.01)),BM145))</f>
        <v/>
      </c>
      <c r="CB145" s="9">
        <f>IF(AL145&gt;=BN145,0,IFERROR(BN145+SUMPRODUCT((AL$4:AL$1569&gt;=BN$4:BN$1569)*(AL$4:AL$1569-BN$4:BN$1569))/MAX(1,COUNTIF(AL$4:AL$1569,"&lt;"&amp;BN145+0.01)),BN145))</f>
        <v/>
      </c>
      <c r="CC145" s="5">
        <f>IF(AO145="🟢","VERDE",IF(AO145="🟡","AMARELO",IF(AO145="🟠","VERMELHO",IF(AO145="🔴","VERMELHO","ROXO"))))</f>
        <v/>
      </c>
      <c r="CD145" s="5" t="inlineStr">
        <is>
          <t>🌎 REGIÕES</t>
        </is>
      </c>
      <c r="CE145" s="5" t="inlineStr">
        <is>
          <t>SEM REDE</t>
        </is>
      </c>
    </row>
    <row r="146">
      <c r="A146" s="5" t="inlineStr">
        <is>
          <t>53191899000133</t>
        </is>
      </c>
      <c r="B146" s="5" t="inlineStr">
        <is>
          <t>MS NUTRICAO</t>
        </is>
      </c>
      <c r="C146" s="5" t="inlineStr">
        <is>
          <t>06 - INTERNA - FITLAND</t>
        </is>
      </c>
      <c r="D146" s="5" t="inlineStr">
        <is>
          <t>JULIO GADRET</t>
        </is>
      </c>
      <c r="E146" s="5" t="inlineStr">
        <is>
          <t>SC</t>
        </is>
      </c>
      <c r="F146" s="5">
        <f>IFERROR(VLOOKUP(C146,$AS$4:$AT$25,2,FALSE),"")</f>
        <v/>
      </c>
      <c r="G146" s="6">
        <f>IFERROR(VLOOKUP(C146,$AS$4:$AX$25,6,FALSE),"")</f>
        <v/>
      </c>
      <c r="H146" s="5">
        <f>IFERROR(VLOOKUP(C146,$AS$4:$AY$25,7,FALSE),"")</f>
        <v/>
      </c>
      <c r="I146" s="5">
        <f>IFERROR(VLOOKUP(C146,$AS$4:$AZ$25,8,FALSE),"")</f>
        <v/>
      </c>
      <c r="J146" s="7" t="inlineStr">
        <is>
          <t>.</t>
        </is>
      </c>
      <c r="K146" s="5" t="inlineStr">
        <is>
          <t>NACIONAL</t>
        </is>
      </c>
      <c r="L146" s="8" t="n">
        <v>10706.89655172414</v>
      </c>
      <c r="M146" s="9" t="n">
        <v>750</v>
      </c>
      <c r="N146" s="9" t="n">
        <v>775.8620689655172</v>
      </c>
      <c r="O146" s="9" t="n">
        <v>801.7241379310345</v>
      </c>
      <c r="P146" s="9" t="n">
        <v>827.5862068965517</v>
      </c>
      <c r="Q146" s="9" t="n">
        <v>853.448275862069</v>
      </c>
      <c r="R146" s="9" t="n">
        <v>879.3103448275862</v>
      </c>
      <c r="S146" s="9" t="n">
        <v>905.1724137931035</v>
      </c>
      <c r="T146" s="9" t="n">
        <v>931.0344827586207</v>
      </c>
      <c r="U146" s="9" t="n">
        <v>956.8965517241379</v>
      </c>
      <c r="V146" s="9" t="n">
        <v>982.7586206896551</v>
      </c>
      <c r="W146" s="9" t="n">
        <v>1008.620689655172</v>
      </c>
      <c r="X146" s="9" t="n">
        <v>1034.48275862069</v>
      </c>
      <c r="Y146" s="7" t="inlineStr">
        <is>
          <t>.</t>
        </is>
      </c>
      <c r="Z146" s="8">
        <f>SUM(AA146:AL146)</f>
        <v/>
      </c>
      <c r="AA146" s="9" t="n">
        <v>0</v>
      </c>
      <c r="AB146" s="9" t="n">
        <v>0</v>
      </c>
      <c r="AC146" s="9" t="n">
        <v>0</v>
      </c>
      <c r="AD146" s="9" t="n">
        <v>0</v>
      </c>
      <c r="AE146" s="9" t="n">
        <v>0</v>
      </c>
      <c r="AF146" s="9" t="n">
        <v>2432.34</v>
      </c>
      <c r="AG146" s="9" t="n">
        <v>0</v>
      </c>
      <c r="AH146" s="9" t="n">
        <v>0</v>
      </c>
      <c r="AI146" s="9" t="n">
        <v>1076.41</v>
      </c>
      <c r="AJ146" s="9" t="n">
        <v>1076.41</v>
      </c>
      <c r="AK146" s="9" t="n">
        <v>0</v>
      </c>
      <c r="AL146" s="9" t="n">
        <v>0</v>
      </c>
      <c r="AM146" s="7" t="inlineStr">
        <is>
          <t>.</t>
        </is>
      </c>
      <c r="AN146" s="6">
        <f>IF(L146=0,0,Z146/L146)</f>
        <v/>
      </c>
      <c r="AO146" s="5">
        <f>IF(AN146="","",IF(AN146&gt;=0.9,"🟢",IF(AN146&gt;=0.7,"🟡",IF(AN146&gt;=0.5,"🟠","🔴"))))</f>
        <v/>
      </c>
      <c r="AP146" s="9">
        <f>IF(L146=0,0,L146-Z146)</f>
        <v/>
      </c>
      <c r="AQ146" s="5">
        <f>IF(Z146=0,"",RANK(Z146,Z$4:Z$1569,0))</f>
        <v/>
      </c>
      <c r="AR146" s="7" t="inlineStr">
        <is>
          <t>.</t>
        </is>
      </c>
      <c r="BA146" s="7" t="inlineStr">
        <is>
          <t>.</t>
        </is>
      </c>
      <c r="BB146" s="9">
        <f>SUM(L$4:L$1569)/COUNTA(A$4:A$1569)</f>
        <v/>
      </c>
      <c r="BC146" s="9">
        <f>SUM(M$4:M$1569)/COUNTA(A$4:A$1569)</f>
        <v/>
      </c>
      <c r="BD146" s="9">
        <f>SUM(N$4:N$1569)/COUNTA(A$4:A$1569)</f>
        <v/>
      </c>
      <c r="BE146" s="9">
        <f>SUM(O$4:O$1569)/COUNTA(A$4:A$1569)</f>
        <v/>
      </c>
      <c r="BF146" s="9">
        <f>SUM(P$4:P$1569)/COUNTA(A$4:A$1569)</f>
        <v/>
      </c>
      <c r="BG146" s="9">
        <f>SUM(Q$4:Q$1569)/COUNTA(A$4:A$1569)</f>
        <v/>
      </c>
      <c r="BH146" s="9">
        <f>SUM(R$4:R$1569)/COUNTA(A$4:A$1569)</f>
        <v/>
      </c>
      <c r="BI146" s="9">
        <f>SUM(S$4:S$1569)/COUNTA(A$4:A$1569)</f>
        <v/>
      </c>
      <c r="BJ146" s="9">
        <f>SUM(T$4:T$1569)/COUNTA(A$4:A$1569)</f>
        <v/>
      </c>
      <c r="BK146" s="9">
        <f>SUM(U$4:U$1569)/COUNTA(A$4:A$1569)</f>
        <v/>
      </c>
      <c r="BL146" s="9">
        <f>SUM(V$4:V$1569)/COUNTA(A$4:A$1569)</f>
        <v/>
      </c>
      <c r="BM146" s="9">
        <f>SUM(W$4:W$1569)/COUNTA(A$4:A$1569)</f>
        <v/>
      </c>
      <c r="BN146" s="9">
        <f>SUM(X$4:X$1569)/COUNTA(A$4:A$1569)</f>
        <v/>
      </c>
      <c r="BO146" s="7" t="inlineStr">
        <is>
          <t>.</t>
        </is>
      </c>
      <c r="BP146" s="9">
        <f>IF(Z146&gt;=BB146,0,IFERROR(BB146+(SUMPRODUCT((Z$4:Z$1569&gt;=BB$4:BB$1569)*(Z$4:Z$1569-BB$4:BB$1569))/MAX(1,COUNTIF(Z$4:Z$1569,"&lt;"&amp;BB146+0.01))),BB146))</f>
        <v/>
      </c>
      <c r="BQ146" s="9">
        <f>IF(AA146&gt;=BC146,0,IFERROR(BC146+SUMPRODUCT((AA$4:AA$1569&gt;=BC$4:BC$1569)*(AA$4:AA$1569-BC$4:BC$1569))/MAX(1,COUNTIF(AA$4:AA$1569,"&lt;"&amp;BC146+0.01)),BC146))</f>
        <v/>
      </c>
      <c r="BR146" s="9">
        <f>IF(AB146&gt;=BD146,0,IFERROR(BD146+SUMPRODUCT((AB$4:AB$1569&gt;=BD$4:BD$1569)*(AB$4:AB$1569-BD$4:BD$1569))/MAX(1,COUNTIF(AB$4:AB$1569,"&lt;"&amp;BD146+0.01)),BD146))</f>
        <v/>
      </c>
      <c r="BS146" s="9">
        <f>IF(AC146&gt;=BE146,0,IFERROR(BE146+SUMPRODUCT((AC$4:AC$1569&gt;=BE$4:BE$1569)*(AC$4:AC$1569-BE$4:BE$1569))/MAX(1,COUNTIF(AC$4:AC$1569,"&lt;"&amp;BE146+0.01)),BE146))</f>
        <v/>
      </c>
      <c r="BT146" s="9">
        <f>IF(AD146&gt;=BF146,0,IFERROR(BF146+SUMPRODUCT((AD$4:AD$1569&gt;=BF$4:BF$1569)*(AD$4:AD$1569-BF$4:BF$1569))/MAX(1,COUNTIF(AD$4:AD$1569,"&lt;"&amp;BF146+0.01)),BF146))</f>
        <v/>
      </c>
      <c r="BU146" s="9">
        <f>IF(AE146&gt;=BG146,0,IFERROR(BG146+SUMPRODUCT((AE$4:AE$1569&gt;=BG$4:BG$1569)*(AE$4:AE$1569-BG$4:BG$1569))/MAX(1,COUNTIF(AE$4:AE$1569,"&lt;"&amp;BG146+0.01)),BG146))</f>
        <v/>
      </c>
      <c r="BV146" s="9">
        <f>IF(AF146&gt;=BH146,0,IFERROR(BH146+SUMPRODUCT((AF$4:AF$1569&gt;=BH$4:BH$1569)*(AF$4:AF$1569-BH$4:BH$1569))/MAX(1,COUNTIF(AF$4:AF$1569,"&lt;"&amp;BH146+0.01)),BH146))</f>
        <v/>
      </c>
      <c r="BW146" s="9">
        <f>IF(AG146&gt;=BI146,0,IFERROR(BI146+SUMPRODUCT((AG$4:AG$1569&gt;=BI$4:BI$1569)*(AG$4:AG$1569-BI$4:BI$1569))/MAX(1,COUNTIF(AG$4:AG$1569,"&lt;"&amp;BI146+0.01)),BI146))</f>
        <v/>
      </c>
      <c r="BX146" s="9">
        <f>IF(AH146&gt;=BJ146,0,IFERROR(BJ146+SUMPRODUCT((AH$4:AH$1569&gt;=BJ$4:BJ$1569)*(AH$4:AH$1569-BJ$4:BJ$1569))/MAX(1,COUNTIF(AH$4:AH$1569,"&lt;"&amp;BJ146+0.01)),BJ146))</f>
        <v/>
      </c>
      <c r="BY146" s="9">
        <f>IF(AI146&gt;=BK146,0,IFERROR(BK146+SUMPRODUCT((AI$4:AI$1569&gt;=BK$4:BK$1569)*(AI$4:AI$1569-BK$4:BK$1569))/MAX(1,COUNTIF(AI$4:AI$1569,"&lt;"&amp;BK146+0.01)),BK146))</f>
        <v/>
      </c>
      <c r="BZ146" s="9">
        <f>IF(AJ146&gt;=BL146,0,IFERROR(BL146+SUMPRODUCT((AJ$4:AJ$1569&gt;=BL$4:BL$1569)*(AJ$4:AJ$1569-BL$4:BL$1569))/MAX(1,COUNTIF(AJ$4:AJ$1569,"&lt;"&amp;BL146+0.01)),BL146))</f>
        <v/>
      </c>
      <c r="CA146" s="9">
        <f>IF(AK146&gt;=BM146,0,IFERROR(BM146+SUMPRODUCT((AK$4:AK$1569&gt;=BM$4:BM$1569)*(AK$4:AK$1569-BM$4:BM$1569))/MAX(1,COUNTIF(AK$4:AK$1569,"&lt;"&amp;BM146+0.01)),BM146))</f>
        <v/>
      </c>
      <c r="CB146" s="9">
        <f>IF(AL146&gt;=BN146,0,IFERROR(BN146+SUMPRODUCT((AL$4:AL$1569&gt;=BN$4:BN$1569)*(AL$4:AL$1569-BN$4:BN$1569))/MAX(1,COUNTIF(AL$4:AL$1569,"&lt;"&amp;BN146+0.01)),BN146))</f>
        <v/>
      </c>
      <c r="CC146" s="5">
        <f>IF(AO146="🟢","VERDE",IF(AO146="🟡","AMARELO",IF(AO146="🟠","VERMELHO",IF(AO146="🔴","VERMELHO","ROXO"))))</f>
        <v/>
      </c>
      <c r="CD146" s="5" t="inlineStr">
        <is>
          <t>🏢 REDES</t>
        </is>
      </c>
      <c r="CE146" s="5" t="inlineStr">
        <is>
          <t>FITLAND</t>
        </is>
      </c>
    </row>
    <row r="147">
      <c r="A147" s="5" t="inlineStr">
        <is>
          <t>50860678000112</t>
        </is>
      </c>
      <c r="B147" s="5" t="inlineStr">
        <is>
          <t>BIO MUNDO ARAGUAINA</t>
        </is>
      </c>
      <c r="C147" s="5" t="inlineStr">
        <is>
          <t>06 - SEM GRUPO</t>
        </is>
      </c>
      <c r="D147" s="5" t="inlineStr">
        <is>
          <t>LARISSA PADILHA</t>
        </is>
      </c>
      <c r="E147" s="5" t="inlineStr">
        <is>
          <t>TO</t>
        </is>
      </c>
      <c r="F147" s="5">
        <f>IFERROR(VLOOKUP(C147,$AS$4:$AT$25,2,FALSE),"")</f>
        <v/>
      </c>
      <c r="G147" s="6">
        <f>IFERROR(VLOOKUP(C147,$AS$4:$AX$25,6,FALSE),"")</f>
        <v/>
      </c>
      <c r="H147" s="5">
        <f>IFERROR(VLOOKUP(C147,$AS$4:$AY$25,7,FALSE),"")</f>
        <v/>
      </c>
      <c r="I147" s="5">
        <f>IFERROR(VLOOKUP(C147,$AS$4:$AZ$25,8,FALSE),"")</f>
        <v/>
      </c>
      <c r="J147" s="7" t="inlineStr">
        <is>
          <t>.</t>
        </is>
      </c>
      <c r="K147" s="5" t="inlineStr">
        <is>
          <t>CENTRO OESTE</t>
        </is>
      </c>
      <c r="L147" s="8" t="n">
        <v>1600</v>
      </c>
      <c r="M147" s="9" t="n">
        <v>133.3333333333333</v>
      </c>
      <c r="N147" s="9" t="n">
        <v>133.3333333333333</v>
      </c>
      <c r="O147" s="9" t="n">
        <v>133.3333333333333</v>
      </c>
      <c r="P147" s="9" t="n">
        <v>133.3333333333333</v>
      </c>
      <c r="Q147" s="9" t="n">
        <v>133.3333333333333</v>
      </c>
      <c r="R147" s="9" t="n">
        <v>133.3333333333333</v>
      </c>
      <c r="S147" s="9" t="n">
        <v>133.3333333333333</v>
      </c>
      <c r="T147" s="9" t="n">
        <v>133.3333333333333</v>
      </c>
      <c r="U147" s="9" t="n">
        <v>133.3333333333333</v>
      </c>
      <c r="V147" s="9" t="n">
        <v>133.3333333333333</v>
      </c>
      <c r="W147" s="9" t="n">
        <v>133.3333333333333</v>
      </c>
      <c r="X147" s="9" t="n">
        <v>133.3333333333333</v>
      </c>
      <c r="Y147" s="7" t="inlineStr">
        <is>
          <t>.</t>
        </is>
      </c>
      <c r="Z147" s="8">
        <f>SUM(AA147:AL147)</f>
        <v/>
      </c>
      <c r="AA147" s="9" t="n">
        <v>0</v>
      </c>
      <c r="AB147" s="9" t="n">
        <v>2140.64</v>
      </c>
      <c r="AC147" s="9" t="n">
        <v>0</v>
      </c>
      <c r="AD147" s="9" t="n">
        <v>0</v>
      </c>
      <c r="AE147" s="9" t="n">
        <v>2355.61</v>
      </c>
      <c r="AF147" s="9" t="n">
        <v>0</v>
      </c>
      <c r="AG147" s="9" t="n">
        <v>0</v>
      </c>
      <c r="AH147" s="9" t="n">
        <v>0</v>
      </c>
      <c r="AI147" s="9" t="n">
        <v>0</v>
      </c>
      <c r="AJ147" s="9" t="n">
        <v>0</v>
      </c>
      <c r="AK147" s="9" t="n">
        <v>0</v>
      </c>
      <c r="AL147" s="9" t="n">
        <v>0</v>
      </c>
      <c r="AM147" s="7" t="inlineStr">
        <is>
          <t>.</t>
        </is>
      </c>
      <c r="AN147" s="6">
        <f>IF(L147=0,0,Z147/L147)</f>
        <v/>
      </c>
      <c r="AO147" s="5">
        <f>IF(AN147="","",IF(AN147&gt;=0.9,"🟢",IF(AN147&gt;=0.7,"🟡",IF(AN147&gt;=0.5,"🟠","🔴"))))</f>
        <v/>
      </c>
      <c r="AP147" s="9">
        <f>IF(L147=0,0,L147-Z147)</f>
        <v/>
      </c>
      <c r="AQ147" s="5">
        <f>IF(Z147=0,"",RANK(Z147,Z$4:Z$1569,0))</f>
        <v/>
      </c>
      <c r="AR147" s="7" t="inlineStr">
        <is>
          <t>.</t>
        </is>
      </c>
      <c r="BA147" s="7" t="inlineStr">
        <is>
          <t>.</t>
        </is>
      </c>
      <c r="BB147" s="9">
        <f>SUM(L$4:L$1569)/COUNTA(A$4:A$1569)</f>
        <v/>
      </c>
      <c r="BC147" s="9">
        <f>SUM(M$4:M$1569)/COUNTA(A$4:A$1569)</f>
        <v/>
      </c>
      <c r="BD147" s="9">
        <f>SUM(N$4:N$1569)/COUNTA(A$4:A$1569)</f>
        <v/>
      </c>
      <c r="BE147" s="9">
        <f>SUM(O$4:O$1569)/COUNTA(A$4:A$1569)</f>
        <v/>
      </c>
      <c r="BF147" s="9">
        <f>SUM(P$4:P$1569)/COUNTA(A$4:A$1569)</f>
        <v/>
      </c>
      <c r="BG147" s="9">
        <f>SUM(Q$4:Q$1569)/COUNTA(A$4:A$1569)</f>
        <v/>
      </c>
      <c r="BH147" s="9">
        <f>SUM(R$4:R$1569)/COUNTA(A$4:A$1569)</f>
        <v/>
      </c>
      <c r="BI147" s="9">
        <f>SUM(S$4:S$1569)/COUNTA(A$4:A$1569)</f>
        <v/>
      </c>
      <c r="BJ147" s="9">
        <f>SUM(T$4:T$1569)/COUNTA(A$4:A$1569)</f>
        <v/>
      </c>
      <c r="BK147" s="9">
        <f>SUM(U$4:U$1569)/COUNTA(A$4:A$1569)</f>
        <v/>
      </c>
      <c r="BL147" s="9">
        <f>SUM(V$4:V$1569)/COUNTA(A$4:A$1569)</f>
        <v/>
      </c>
      <c r="BM147" s="9">
        <f>SUM(W$4:W$1569)/COUNTA(A$4:A$1569)</f>
        <v/>
      </c>
      <c r="BN147" s="9">
        <f>SUM(X$4:X$1569)/COUNTA(A$4:A$1569)</f>
        <v/>
      </c>
      <c r="BO147" s="7" t="inlineStr">
        <is>
          <t>.</t>
        </is>
      </c>
      <c r="BP147" s="9">
        <f>IF(Z147&gt;=BB147,0,IFERROR(BB147+(SUMPRODUCT((Z$4:Z$1569&gt;=BB$4:BB$1569)*(Z$4:Z$1569-BB$4:BB$1569))/MAX(1,COUNTIF(Z$4:Z$1569,"&lt;"&amp;BB147+0.01))),BB147))</f>
        <v/>
      </c>
      <c r="BQ147" s="9">
        <f>IF(AA147&gt;=BC147,0,IFERROR(BC147+SUMPRODUCT((AA$4:AA$1569&gt;=BC$4:BC$1569)*(AA$4:AA$1569-BC$4:BC$1569))/MAX(1,COUNTIF(AA$4:AA$1569,"&lt;"&amp;BC147+0.01)),BC147))</f>
        <v/>
      </c>
      <c r="BR147" s="9">
        <f>IF(AB147&gt;=BD147,0,IFERROR(BD147+SUMPRODUCT((AB$4:AB$1569&gt;=BD$4:BD$1569)*(AB$4:AB$1569-BD$4:BD$1569))/MAX(1,COUNTIF(AB$4:AB$1569,"&lt;"&amp;BD147+0.01)),BD147))</f>
        <v/>
      </c>
      <c r="BS147" s="9">
        <f>IF(AC147&gt;=BE147,0,IFERROR(BE147+SUMPRODUCT((AC$4:AC$1569&gt;=BE$4:BE$1569)*(AC$4:AC$1569-BE$4:BE$1569))/MAX(1,COUNTIF(AC$4:AC$1569,"&lt;"&amp;BE147+0.01)),BE147))</f>
        <v/>
      </c>
      <c r="BT147" s="9">
        <f>IF(AD147&gt;=BF147,0,IFERROR(BF147+SUMPRODUCT((AD$4:AD$1569&gt;=BF$4:BF$1569)*(AD$4:AD$1569-BF$4:BF$1569))/MAX(1,COUNTIF(AD$4:AD$1569,"&lt;"&amp;BF147+0.01)),BF147))</f>
        <v/>
      </c>
      <c r="BU147" s="9">
        <f>IF(AE147&gt;=BG147,0,IFERROR(BG147+SUMPRODUCT((AE$4:AE$1569&gt;=BG$4:BG$1569)*(AE$4:AE$1569-BG$4:BG$1569))/MAX(1,COUNTIF(AE$4:AE$1569,"&lt;"&amp;BG147+0.01)),BG147))</f>
        <v/>
      </c>
      <c r="BV147" s="9">
        <f>IF(AF147&gt;=BH147,0,IFERROR(BH147+SUMPRODUCT((AF$4:AF$1569&gt;=BH$4:BH$1569)*(AF$4:AF$1569-BH$4:BH$1569))/MAX(1,COUNTIF(AF$4:AF$1569,"&lt;"&amp;BH147+0.01)),BH147))</f>
        <v/>
      </c>
      <c r="BW147" s="9">
        <f>IF(AG147&gt;=BI147,0,IFERROR(BI147+SUMPRODUCT((AG$4:AG$1569&gt;=BI$4:BI$1569)*(AG$4:AG$1569-BI$4:BI$1569))/MAX(1,COUNTIF(AG$4:AG$1569,"&lt;"&amp;BI147+0.01)),BI147))</f>
        <v/>
      </c>
      <c r="BX147" s="9">
        <f>IF(AH147&gt;=BJ147,0,IFERROR(BJ147+SUMPRODUCT((AH$4:AH$1569&gt;=BJ$4:BJ$1569)*(AH$4:AH$1569-BJ$4:BJ$1569))/MAX(1,COUNTIF(AH$4:AH$1569,"&lt;"&amp;BJ147+0.01)),BJ147))</f>
        <v/>
      </c>
      <c r="BY147" s="9">
        <f>IF(AI147&gt;=BK147,0,IFERROR(BK147+SUMPRODUCT((AI$4:AI$1569&gt;=BK$4:BK$1569)*(AI$4:AI$1569-BK$4:BK$1569))/MAX(1,COUNTIF(AI$4:AI$1569,"&lt;"&amp;BK147+0.01)),BK147))</f>
        <v/>
      </c>
      <c r="BZ147" s="9">
        <f>IF(AJ147&gt;=BL147,0,IFERROR(BL147+SUMPRODUCT((AJ$4:AJ$1569&gt;=BL$4:BL$1569)*(AJ$4:AJ$1569-BL$4:BL$1569))/MAX(1,COUNTIF(AJ$4:AJ$1569,"&lt;"&amp;BL147+0.01)),BL147))</f>
        <v/>
      </c>
      <c r="CA147" s="9">
        <f>IF(AK147&gt;=BM147,0,IFERROR(BM147+SUMPRODUCT((AK$4:AK$1569&gt;=BM$4:BM$1569)*(AK$4:AK$1569-BM$4:BM$1569))/MAX(1,COUNTIF(AK$4:AK$1569,"&lt;"&amp;BM147+0.01)),BM147))</f>
        <v/>
      </c>
      <c r="CB147" s="9">
        <f>IF(AL147&gt;=BN147,0,IFERROR(BN147+SUMPRODUCT((AL$4:AL$1569&gt;=BN$4:BN$1569)*(AL$4:AL$1569-BN$4:BN$1569))/MAX(1,COUNTIF(AL$4:AL$1569,"&lt;"&amp;BN147+0.01)),BN147))</f>
        <v/>
      </c>
      <c r="CC147" s="5">
        <f>IF(AO147="🟢","VERDE",IF(AO147="🟡","AMARELO",IF(AO147="🟠","VERMELHO",IF(AO147="🔴","VERMELHO","ROXO"))))</f>
        <v/>
      </c>
      <c r="CD147" s="5" t="inlineStr">
        <is>
          <t>🌎 REGIÕES</t>
        </is>
      </c>
      <c r="CE147" s="5" t="inlineStr">
        <is>
          <t>SEM REDE</t>
        </is>
      </c>
    </row>
    <row r="148">
      <c r="A148" s="5" t="inlineStr">
        <is>
          <t>72326119000160</t>
        </is>
      </c>
      <c r="B148" s="5" t="inlineStr">
        <is>
          <t>ASSOCIACAO DOS FENILCETONURICOS E HOMOCISTINURICOS</t>
        </is>
      </c>
      <c r="C148" s="5" t="inlineStr">
        <is>
          <t>06 - SEM GRUPO</t>
        </is>
      </c>
      <c r="D148" s="5" t="inlineStr">
        <is>
          <t>HEMANUELE DITZEL (MANU)</t>
        </is>
      </c>
      <c r="E148" s="5" t="inlineStr">
        <is>
          <t>PR</t>
        </is>
      </c>
      <c r="F148" s="5">
        <f>IFERROR(VLOOKUP(C148,$AS$4:$AT$25,2,FALSE),"")</f>
        <v/>
      </c>
      <c r="G148" s="6">
        <f>IFERROR(VLOOKUP(C148,$AS$4:$AX$25,6,FALSE),"")</f>
        <v/>
      </c>
      <c r="H148" s="5">
        <f>IFERROR(VLOOKUP(C148,$AS$4:$AY$25,7,FALSE),"")</f>
        <v/>
      </c>
      <c r="I148" s="5">
        <f>IFERROR(VLOOKUP(C148,$AS$4:$AZ$25,8,FALSE),"")</f>
        <v/>
      </c>
      <c r="J148" s="7" t="inlineStr">
        <is>
          <t>.</t>
        </is>
      </c>
      <c r="K148" s="5" t="inlineStr">
        <is>
          <t>SUL</t>
        </is>
      </c>
      <c r="L148" s="8" t="n">
        <v>1613.793103448276</v>
      </c>
      <c r="M148" s="9" t="n">
        <v>124.1379310344828</v>
      </c>
      <c r="N148" s="9" t="n">
        <v>124.1379310344828</v>
      </c>
      <c r="O148" s="9" t="n">
        <v>129.3103448275862</v>
      </c>
      <c r="P148" s="9" t="n">
        <v>129.3103448275862</v>
      </c>
      <c r="Q148" s="9" t="n">
        <v>129.3103448275862</v>
      </c>
      <c r="R148" s="9" t="n">
        <v>134.4827586206897</v>
      </c>
      <c r="S148" s="9" t="n">
        <v>134.4827586206897</v>
      </c>
      <c r="T148" s="9" t="n">
        <v>139.6551724137931</v>
      </c>
      <c r="U148" s="9" t="n">
        <v>139.6551724137931</v>
      </c>
      <c r="V148" s="9" t="n">
        <v>139.6551724137931</v>
      </c>
      <c r="W148" s="9" t="n">
        <v>144.8275862068965</v>
      </c>
      <c r="X148" s="9" t="n">
        <v>144.8275862068965</v>
      </c>
      <c r="Y148" s="7" t="inlineStr">
        <is>
          <t>.</t>
        </is>
      </c>
      <c r="Z148" s="8">
        <f>SUM(AA148:AL148)</f>
        <v/>
      </c>
      <c r="AA148" s="9" t="n">
        <v>0</v>
      </c>
      <c r="AB148" s="9" t="n">
        <v>0</v>
      </c>
      <c r="AC148" s="9" t="n">
        <v>0</v>
      </c>
      <c r="AD148" s="9" t="n">
        <v>0</v>
      </c>
      <c r="AE148" s="9" t="n">
        <v>1320</v>
      </c>
      <c r="AF148" s="9" t="n">
        <v>0</v>
      </c>
      <c r="AG148" s="9" t="n">
        <v>0</v>
      </c>
      <c r="AH148" s="9" t="n">
        <v>0</v>
      </c>
      <c r="AI148" s="9" t="n">
        <v>1388.52</v>
      </c>
      <c r="AJ148" s="9" t="n">
        <v>0</v>
      </c>
      <c r="AK148" s="9" t="n">
        <v>0</v>
      </c>
      <c r="AL148" s="9" t="n">
        <v>0</v>
      </c>
      <c r="AM148" s="7" t="inlineStr">
        <is>
          <t>.</t>
        </is>
      </c>
      <c r="AN148" s="6">
        <f>IF(L148=0,0,Z148/L148)</f>
        <v/>
      </c>
      <c r="AO148" s="5">
        <f>IF(AN148="","",IF(AN148&gt;=0.9,"🟢",IF(AN148&gt;=0.7,"🟡",IF(AN148&gt;=0.5,"🟠","🔴"))))</f>
        <v/>
      </c>
      <c r="AP148" s="9">
        <f>IF(L148=0,0,L148-Z148)</f>
        <v/>
      </c>
      <c r="AQ148" s="5">
        <f>IF(Z148=0,"",RANK(Z148,Z$4:Z$1569,0))</f>
        <v/>
      </c>
      <c r="AR148" s="7" t="inlineStr">
        <is>
          <t>.</t>
        </is>
      </c>
      <c r="BA148" s="7" t="inlineStr">
        <is>
          <t>.</t>
        </is>
      </c>
      <c r="BB148" s="9">
        <f>SUM(L$4:L$1569)/COUNTA(A$4:A$1569)</f>
        <v/>
      </c>
      <c r="BC148" s="9">
        <f>SUM(M$4:M$1569)/COUNTA(A$4:A$1569)</f>
        <v/>
      </c>
      <c r="BD148" s="9">
        <f>SUM(N$4:N$1569)/COUNTA(A$4:A$1569)</f>
        <v/>
      </c>
      <c r="BE148" s="9">
        <f>SUM(O$4:O$1569)/COUNTA(A$4:A$1569)</f>
        <v/>
      </c>
      <c r="BF148" s="9">
        <f>SUM(P$4:P$1569)/COUNTA(A$4:A$1569)</f>
        <v/>
      </c>
      <c r="BG148" s="9">
        <f>SUM(Q$4:Q$1569)/COUNTA(A$4:A$1569)</f>
        <v/>
      </c>
      <c r="BH148" s="9">
        <f>SUM(R$4:R$1569)/COUNTA(A$4:A$1569)</f>
        <v/>
      </c>
      <c r="BI148" s="9">
        <f>SUM(S$4:S$1569)/COUNTA(A$4:A$1569)</f>
        <v/>
      </c>
      <c r="BJ148" s="9">
        <f>SUM(T$4:T$1569)/COUNTA(A$4:A$1569)</f>
        <v/>
      </c>
      <c r="BK148" s="9">
        <f>SUM(U$4:U$1569)/COUNTA(A$4:A$1569)</f>
        <v/>
      </c>
      <c r="BL148" s="9">
        <f>SUM(V$4:V$1569)/COUNTA(A$4:A$1569)</f>
        <v/>
      </c>
      <c r="BM148" s="9">
        <f>SUM(W$4:W$1569)/COUNTA(A$4:A$1569)</f>
        <v/>
      </c>
      <c r="BN148" s="9">
        <f>SUM(X$4:X$1569)/COUNTA(A$4:A$1569)</f>
        <v/>
      </c>
      <c r="BO148" s="7" t="inlineStr">
        <is>
          <t>.</t>
        </is>
      </c>
      <c r="BP148" s="9">
        <f>IF(Z148&gt;=BB148,0,IFERROR(BB148+(SUMPRODUCT((Z$4:Z$1569&gt;=BB$4:BB$1569)*(Z$4:Z$1569-BB$4:BB$1569))/MAX(1,COUNTIF(Z$4:Z$1569,"&lt;"&amp;BB148+0.01))),BB148))</f>
        <v/>
      </c>
      <c r="BQ148" s="9">
        <f>IF(AA148&gt;=BC148,0,IFERROR(BC148+SUMPRODUCT((AA$4:AA$1569&gt;=BC$4:BC$1569)*(AA$4:AA$1569-BC$4:BC$1569))/MAX(1,COUNTIF(AA$4:AA$1569,"&lt;"&amp;BC148+0.01)),BC148))</f>
        <v/>
      </c>
      <c r="BR148" s="9">
        <f>IF(AB148&gt;=BD148,0,IFERROR(BD148+SUMPRODUCT((AB$4:AB$1569&gt;=BD$4:BD$1569)*(AB$4:AB$1569-BD$4:BD$1569))/MAX(1,COUNTIF(AB$4:AB$1569,"&lt;"&amp;BD148+0.01)),BD148))</f>
        <v/>
      </c>
      <c r="BS148" s="9">
        <f>IF(AC148&gt;=BE148,0,IFERROR(BE148+SUMPRODUCT((AC$4:AC$1569&gt;=BE$4:BE$1569)*(AC$4:AC$1569-BE$4:BE$1569))/MAX(1,COUNTIF(AC$4:AC$1569,"&lt;"&amp;BE148+0.01)),BE148))</f>
        <v/>
      </c>
      <c r="BT148" s="9">
        <f>IF(AD148&gt;=BF148,0,IFERROR(BF148+SUMPRODUCT((AD$4:AD$1569&gt;=BF$4:BF$1569)*(AD$4:AD$1569-BF$4:BF$1569))/MAX(1,COUNTIF(AD$4:AD$1569,"&lt;"&amp;BF148+0.01)),BF148))</f>
        <v/>
      </c>
      <c r="BU148" s="9">
        <f>IF(AE148&gt;=BG148,0,IFERROR(BG148+SUMPRODUCT((AE$4:AE$1569&gt;=BG$4:BG$1569)*(AE$4:AE$1569-BG$4:BG$1569))/MAX(1,COUNTIF(AE$4:AE$1569,"&lt;"&amp;BG148+0.01)),BG148))</f>
        <v/>
      </c>
      <c r="BV148" s="9">
        <f>IF(AF148&gt;=BH148,0,IFERROR(BH148+SUMPRODUCT((AF$4:AF$1569&gt;=BH$4:BH$1569)*(AF$4:AF$1569-BH$4:BH$1569))/MAX(1,COUNTIF(AF$4:AF$1569,"&lt;"&amp;BH148+0.01)),BH148))</f>
        <v/>
      </c>
      <c r="BW148" s="9">
        <f>IF(AG148&gt;=BI148,0,IFERROR(BI148+SUMPRODUCT((AG$4:AG$1569&gt;=BI$4:BI$1569)*(AG$4:AG$1569-BI$4:BI$1569))/MAX(1,COUNTIF(AG$4:AG$1569,"&lt;"&amp;BI148+0.01)),BI148))</f>
        <v/>
      </c>
      <c r="BX148" s="9">
        <f>IF(AH148&gt;=BJ148,0,IFERROR(BJ148+SUMPRODUCT((AH$4:AH$1569&gt;=BJ$4:BJ$1569)*(AH$4:AH$1569-BJ$4:BJ$1569))/MAX(1,COUNTIF(AH$4:AH$1569,"&lt;"&amp;BJ148+0.01)),BJ148))</f>
        <v/>
      </c>
      <c r="BY148" s="9">
        <f>IF(AI148&gt;=BK148,0,IFERROR(BK148+SUMPRODUCT((AI$4:AI$1569&gt;=BK$4:BK$1569)*(AI$4:AI$1569-BK$4:BK$1569))/MAX(1,COUNTIF(AI$4:AI$1569,"&lt;"&amp;BK148+0.01)),BK148))</f>
        <v/>
      </c>
      <c r="BZ148" s="9">
        <f>IF(AJ148&gt;=BL148,0,IFERROR(BL148+SUMPRODUCT((AJ$4:AJ$1569&gt;=BL$4:BL$1569)*(AJ$4:AJ$1569-BL$4:BL$1569))/MAX(1,COUNTIF(AJ$4:AJ$1569,"&lt;"&amp;BL148+0.01)),BL148))</f>
        <v/>
      </c>
      <c r="CA148" s="9">
        <f>IF(AK148&gt;=BM148,0,IFERROR(BM148+SUMPRODUCT((AK$4:AK$1569&gt;=BM$4:BM$1569)*(AK$4:AK$1569-BM$4:BM$1569))/MAX(1,COUNTIF(AK$4:AK$1569,"&lt;"&amp;BM148+0.01)),BM148))</f>
        <v/>
      </c>
      <c r="CB148" s="9">
        <f>IF(AL148&gt;=BN148,0,IFERROR(BN148+SUMPRODUCT((AL$4:AL$1569&gt;=BN$4:BN$1569)*(AL$4:AL$1569-BN$4:BN$1569))/MAX(1,COUNTIF(AL$4:AL$1569,"&lt;"&amp;BN148+0.01)),BN148))</f>
        <v/>
      </c>
      <c r="CC148" s="5">
        <f>IF(AO148="🟢","VERDE",IF(AO148="🟡","AMARELO",IF(AO148="🟠","VERMELHO",IF(AO148="🔴","VERMELHO","ROXO"))))</f>
        <v/>
      </c>
      <c r="CD148" s="5" t="inlineStr">
        <is>
          <t>🌎 REGIÕES</t>
        </is>
      </c>
      <c r="CE148" s="5" t="inlineStr">
        <is>
          <t>SEM REDE</t>
        </is>
      </c>
    </row>
    <row r="149">
      <c r="A149" s="5" t="inlineStr">
        <is>
          <t>22746850000176</t>
        </is>
      </c>
      <c r="B149" s="5" t="inlineStr">
        <is>
          <t>EMPORIO JAYA DISTRIBUICAO</t>
        </is>
      </c>
      <c r="C149" s="5" t="inlineStr">
        <is>
          <t>06 - SEM GRUPO</t>
        </is>
      </c>
      <c r="D149" s="5" t="inlineStr">
        <is>
          <t>LARISSA PADILHA</t>
        </is>
      </c>
      <c r="E149" s="5" t="inlineStr">
        <is>
          <t>SP</t>
        </is>
      </c>
      <c r="F149" s="5">
        <f>IFERROR(VLOOKUP(C149,$AS$4:$AT$25,2,FALSE),"")</f>
        <v/>
      </c>
      <c r="G149" s="6">
        <f>IFERROR(VLOOKUP(C149,$AS$4:$AX$25,6,FALSE),"")</f>
        <v/>
      </c>
      <c r="H149" s="5">
        <f>IFERROR(VLOOKUP(C149,$AS$4:$AY$25,7,FALSE),"")</f>
        <v/>
      </c>
      <c r="I149" s="5">
        <f>IFERROR(VLOOKUP(C149,$AS$4:$AZ$25,8,FALSE),"")</f>
        <v/>
      </c>
      <c r="J149" s="7" t="inlineStr">
        <is>
          <t>.</t>
        </is>
      </c>
      <c r="K149" s="5" t="inlineStr">
        <is>
          <t>SP CAPITAL</t>
        </is>
      </c>
      <c r="L149" s="8" t="n">
        <v>2950</v>
      </c>
      <c r="M149" s="9" t="n">
        <v>200</v>
      </c>
      <c r="N149" s="9" t="n">
        <v>200</v>
      </c>
      <c r="O149" s="9" t="n">
        <v>200</v>
      </c>
      <c r="P149" s="9" t="n">
        <v>200</v>
      </c>
      <c r="Q149" s="9" t="n">
        <v>250</v>
      </c>
      <c r="R149" s="9" t="n">
        <v>250</v>
      </c>
      <c r="S149" s="9" t="n">
        <v>250</v>
      </c>
      <c r="T149" s="9" t="n">
        <v>250</v>
      </c>
      <c r="U149" s="9" t="n">
        <v>250</v>
      </c>
      <c r="V149" s="9" t="n">
        <v>300</v>
      </c>
      <c r="W149" s="9" t="n">
        <v>300</v>
      </c>
      <c r="X149" s="9" t="n">
        <v>300</v>
      </c>
      <c r="Y149" s="7" t="inlineStr">
        <is>
          <t>.</t>
        </is>
      </c>
      <c r="Z149" s="8">
        <f>SUM(AA149:AL149)</f>
        <v/>
      </c>
      <c r="AA149" s="9" t="n">
        <v>0</v>
      </c>
      <c r="AB149" s="9" t="n">
        <v>0</v>
      </c>
      <c r="AC149" s="9" t="n">
        <v>0</v>
      </c>
      <c r="AD149" s="9" t="n">
        <v>1136.3</v>
      </c>
      <c r="AE149" s="9" t="n">
        <v>0</v>
      </c>
      <c r="AF149" s="9" t="n">
        <v>1643.35</v>
      </c>
      <c r="AG149" s="9" t="n">
        <v>0</v>
      </c>
      <c r="AH149" s="9" t="n">
        <v>0</v>
      </c>
      <c r="AI149" s="9" t="n">
        <v>0</v>
      </c>
      <c r="AJ149" s="9" t="n">
        <v>0</v>
      </c>
      <c r="AK149" s="9" t="n">
        <v>657.3200000000001</v>
      </c>
      <c r="AL149" s="9" t="n">
        <v>0</v>
      </c>
      <c r="AM149" s="7" t="inlineStr">
        <is>
          <t>.</t>
        </is>
      </c>
      <c r="AN149" s="6">
        <f>IF(L149=0,0,Z149/L149)</f>
        <v/>
      </c>
      <c r="AO149" s="5">
        <f>IF(AN149="","",IF(AN149&gt;=0.9,"🟢",IF(AN149&gt;=0.7,"🟡",IF(AN149&gt;=0.5,"🟠","🔴"))))</f>
        <v/>
      </c>
      <c r="AP149" s="9">
        <f>IF(L149=0,0,L149-Z149)</f>
        <v/>
      </c>
      <c r="AQ149" s="5">
        <f>IF(Z149=0,"",RANK(Z149,Z$4:Z$1569,0))</f>
        <v/>
      </c>
      <c r="AR149" s="7" t="inlineStr">
        <is>
          <t>.</t>
        </is>
      </c>
      <c r="BA149" s="7" t="inlineStr">
        <is>
          <t>.</t>
        </is>
      </c>
      <c r="BB149" s="9">
        <f>SUM(L$4:L$1569)/COUNTA(A$4:A$1569)</f>
        <v/>
      </c>
      <c r="BC149" s="9">
        <f>SUM(M$4:M$1569)/COUNTA(A$4:A$1569)</f>
        <v/>
      </c>
      <c r="BD149" s="9">
        <f>SUM(N$4:N$1569)/COUNTA(A$4:A$1569)</f>
        <v/>
      </c>
      <c r="BE149" s="9">
        <f>SUM(O$4:O$1569)/COUNTA(A$4:A$1569)</f>
        <v/>
      </c>
      <c r="BF149" s="9">
        <f>SUM(P$4:P$1569)/COUNTA(A$4:A$1569)</f>
        <v/>
      </c>
      <c r="BG149" s="9">
        <f>SUM(Q$4:Q$1569)/COUNTA(A$4:A$1569)</f>
        <v/>
      </c>
      <c r="BH149" s="9">
        <f>SUM(R$4:R$1569)/COUNTA(A$4:A$1569)</f>
        <v/>
      </c>
      <c r="BI149" s="9">
        <f>SUM(S$4:S$1569)/COUNTA(A$4:A$1569)</f>
        <v/>
      </c>
      <c r="BJ149" s="9">
        <f>SUM(T$4:T$1569)/COUNTA(A$4:A$1569)</f>
        <v/>
      </c>
      <c r="BK149" s="9">
        <f>SUM(U$4:U$1569)/COUNTA(A$4:A$1569)</f>
        <v/>
      </c>
      <c r="BL149" s="9">
        <f>SUM(V$4:V$1569)/COUNTA(A$4:A$1569)</f>
        <v/>
      </c>
      <c r="BM149" s="9">
        <f>SUM(W$4:W$1569)/COUNTA(A$4:A$1569)</f>
        <v/>
      </c>
      <c r="BN149" s="9">
        <f>SUM(X$4:X$1569)/COUNTA(A$4:A$1569)</f>
        <v/>
      </c>
      <c r="BO149" s="7" t="inlineStr">
        <is>
          <t>.</t>
        </is>
      </c>
      <c r="BP149" s="9">
        <f>IF(Z149&gt;=BB149,0,IFERROR(BB149+(SUMPRODUCT((Z$4:Z$1569&gt;=BB$4:BB$1569)*(Z$4:Z$1569-BB$4:BB$1569))/MAX(1,COUNTIF(Z$4:Z$1569,"&lt;"&amp;BB149+0.01))),BB149))</f>
        <v/>
      </c>
      <c r="BQ149" s="9">
        <f>IF(AA149&gt;=BC149,0,IFERROR(BC149+SUMPRODUCT((AA$4:AA$1569&gt;=BC$4:BC$1569)*(AA$4:AA$1569-BC$4:BC$1569))/MAX(1,COUNTIF(AA$4:AA$1569,"&lt;"&amp;BC149+0.01)),BC149))</f>
        <v/>
      </c>
      <c r="BR149" s="9">
        <f>IF(AB149&gt;=BD149,0,IFERROR(BD149+SUMPRODUCT((AB$4:AB$1569&gt;=BD$4:BD$1569)*(AB$4:AB$1569-BD$4:BD$1569))/MAX(1,COUNTIF(AB$4:AB$1569,"&lt;"&amp;BD149+0.01)),BD149))</f>
        <v/>
      </c>
      <c r="BS149" s="9">
        <f>IF(AC149&gt;=BE149,0,IFERROR(BE149+SUMPRODUCT((AC$4:AC$1569&gt;=BE$4:BE$1569)*(AC$4:AC$1569-BE$4:BE$1569))/MAX(1,COUNTIF(AC$4:AC$1569,"&lt;"&amp;BE149+0.01)),BE149))</f>
        <v/>
      </c>
      <c r="BT149" s="9">
        <f>IF(AD149&gt;=BF149,0,IFERROR(BF149+SUMPRODUCT((AD$4:AD$1569&gt;=BF$4:BF$1569)*(AD$4:AD$1569-BF$4:BF$1569))/MAX(1,COUNTIF(AD$4:AD$1569,"&lt;"&amp;BF149+0.01)),BF149))</f>
        <v/>
      </c>
      <c r="BU149" s="9">
        <f>IF(AE149&gt;=BG149,0,IFERROR(BG149+SUMPRODUCT((AE$4:AE$1569&gt;=BG$4:BG$1569)*(AE$4:AE$1569-BG$4:BG$1569))/MAX(1,COUNTIF(AE$4:AE$1569,"&lt;"&amp;BG149+0.01)),BG149))</f>
        <v/>
      </c>
      <c r="BV149" s="9">
        <f>IF(AF149&gt;=BH149,0,IFERROR(BH149+SUMPRODUCT((AF$4:AF$1569&gt;=BH$4:BH$1569)*(AF$4:AF$1569-BH$4:BH$1569))/MAX(1,COUNTIF(AF$4:AF$1569,"&lt;"&amp;BH149+0.01)),BH149))</f>
        <v/>
      </c>
      <c r="BW149" s="9">
        <f>IF(AG149&gt;=BI149,0,IFERROR(BI149+SUMPRODUCT((AG$4:AG$1569&gt;=BI$4:BI$1569)*(AG$4:AG$1569-BI$4:BI$1569))/MAX(1,COUNTIF(AG$4:AG$1569,"&lt;"&amp;BI149+0.01)),BI149))</f>
        <v/>
      </c>
      <c r="BX149" s="9">
        <f>IF(AH149&gt;=BJ149,0,IFERROR(BJ149+SUMPRODUCT((AH$4:AH$1569&gt;=BJ$4:BJ$1569)*(AH$4:AH$1569-BJ$4:BJ$1569))/MAX(1,COUNTIF(AH$4:AH$1569,"&lt;"&amp;BJ149+0.01)),BJ149))</f>
        <v/>
      </c>
      <c r="BY149" s="9">
        <f>IF(AI149&gt;=BK149,0,IFERROR(BK149+SUMPRODUCT((AI$4:AI$1569&gt;=BK$4:BK$1569)*(AI$4:AI$1569-BK$4:BK$1569))/MAX(1,COUNTIF(AI$4:AI$1569,"&lt;"&amp;BK149+0.01)),BK149))</f>
        <v/>
      </c>
      <c r="BZ149" s="9">
        <f>IF(AJ149&gt;=BL149,0,IFERROR(BL149+SUMPRODUCT((AJ$4:AJ$1569&gt;=BL$4:BL$1569)*(AJ$4:AJ$1569-BL$4:BL$1569))/MAX(1,COUNTIF(AJ$4:AJ$1569,"&lt;"&amp;BL149+0.01)),BL149))</f>
        <v/>
      </c>
      <c r="CA149" s="9">
        <f>IF(AK149&gt;=BM149,0,IFERROR(BM149+SUMPRODUCT((AK$4:AK$1569&gt;=BM$4:BM$1569)*(AK$4:AK$1569-BM$4:BM$1569))/MAX(1,COUNTIF(AK$4:AK$1569,"&lt;"&amp;BM149+0.01)),BM149))</f>
        <v/>
      </c>
      <c r="CB149" s="9">
        <f>IF(AL149&gt;=BN149,0,IFERROR(BN149+SUMPRODUCT((AL$4:AL$1569&gt;=BN$4:BN$1569)*(AL$4:AL$1569-BN$4:BN$1569))/MAX(1,COUNTIF(AL$4:AL$1569,"&lt;"&amp;BN149+0.01)),BN149))</f>
        <v/>
      </c>
      <c r="CC149" s="5">
        <f>IF(AO149="🟢","VERDE",IF(AO149="🟡","AMARELO",IF(AO149="🟠","VERMELHO",IF(AO149="🔴","VERMELHO","ROXO"))))</f>
        <v/>
      </c>
      <c r="CD149" s="5" t="inlineStr">
        <is>
          <t>🌎 REGIÕES</t>
        </is>
      </c>
      <c r="CE149" s="5" t="inlineStr">
        <is>
          <t>SEM REDE</t>
        </is>
      </c>
    </row>
    <row r="150">
      <c r="A150" s="5" t="inlineStr">
        <is>
          <t>03300974003870</t>
        </is>
      </c>
      <c r="B150" s="5" t="inlineStr">
        <is>
          <t>MUITO MAIS</t>
        </is>
      </c>
      <c r="C150" s="5" t="inlineStr">
        <is>
          <t>06 - SEM GRUPO</t>
        </is>
      </c>
      <c r="D150" s="5" t="inlineStr">
        <is>
          <t>LARISSA PADILHA</t>
        </is>
      </c>
      <c r="E150" s="5" t="inlineStr">
        <is>
          <t>RJ</t>
        </is>
      </c>
      <c r="F150" s="5">
        <f>IFERROR(VLOOKUP(C150,$AS$4:$AT$25,2,FALSE),"")</f>
        <v/>
      </c>
      <c r="G150" s="6">
        <f>IFERROR(VLOOKUP(C150,$AS$4:$AX$25,6,FALSE),"")</f>
        <v/>
      </c>
      <c r="H150" s="5">
        <f>IFERROR(VLOOKUP(C150,$AS$4:$AY$25,7,FALSE),"")</f>
        <v/>
      </c>
      <c r="I150" s="5">
        <f>IFERROR(VLOOKUP(C150,$AS$4:$AZ$25,8,FALSE),"")</f>
        <v/>
      </c>
      <c r="J150" s="7" t="inlineStr">
        <is>
          <t>.</t>
        </is>
      </c>
      <c r="K150" s="5" t="inlineStr">
        <is>
          <t>RJ + ES + MG</t>
        </is>
      </c>
      <c r="L150" s="8" t="n">
        <v>1800</v>
      </c>
      <c r="M150" s="9" t="n">
        <v>150</v>
      </c>
      <c r="N150" s="9" t="n">
        <v>150</v>
      </c>
      <c r="O150" s="9" t="n">
        <v>150</v>
      </c>
      <c r="P150" s="9" t="n">
        <v>150</v>
      </c>
      <c r="Q150" s="9" t="n">
        <v>150</v>
      </c>
      <c r="R150" s="9" t="n">
        <v>150</v>
      </c>
      <c r="S150" s="9" t="n">
        <v>150</v>
      </c>
      <c r="T150" s="9" t="n">
        <v>150</v>
      </c>
      <c r="U150" s="9" t="n">
        <v>150</v>
      </c>
      <c r="V150" s="9" t="n">
        <v>150</v>
      </c>
      <c r="W150" s="9" t="n">
        <v>150</v>
      </c>
      <c r="X150" s="9" t="n">
        <v>150</v>
      </c>
      <c r="Y150" s="7" t="inlineStr">
        <is>
          <t>.</t>
        </is>
      </c>
      <c r="Z150" s="8">
        <f>SUM(AA150:AL150)</f>
        <v/>
      </c>
      <c r="AA150" s="9" t="n">
        <v>0</v>
      </c>
      <c r="AB150" s="9" t="n">
        <v>0</v>
      </c>
      <c r="AC150" s="9" t="n">
        <v>0</v>
      </c>
      <c r="AD150" s="9" t="n">
        <v>0</v>
      </c>
      <c r="AE150" s="9" t="n">
        <v>0</v>
      </c>
      <c r="AF150" s="9" t="n">
        <v>3300</v>
      </c>
      <c r="AG150" s="9" t="n">
        <v>0</v>
      </c>
      <c r="AH150" s="9" t="n">
        <v>0</v>
      </c>
      <c r="AI150" s="9" t="n">
        <v>0</v>
      </c>
      <c r="AJ150" s="9" t="n">
        <v>0</v>
      </c>
      <c r="AK150" s="9" t="n">
        <v>0</v>
      </c>
      <c r="AL150" s="9" t="n">
        <v>0</v>
      </c>
      <c r="AM150" s="7" t="inlineStr">
        <is>
          <t>.</t>
        </is>
      </c>
      <c r="AN150" s="6">
        <f>IF(L150=0,0,Z150/L150)</f>
        <v/>
      </c>
      <c r="AO150" s="5">
        <f>IF(AN150="","",IF(AN150&gt;=0.9,"🟢",IF(AN150&gt;=0.7,"🟡",IF(AN150&gt;=0.5,"🟠","🔴"))))</f>
        <v/>
      </c>
      <c r="AP150" s="9">
        <f>IF(L150=0,0,L150-Z150)</f>
        <v/>
      </c>
      <c r="AQ150" s="5">
        <f>IF(Z150=0,"",RANK(Z150,Z$4:Z$1569,0))</f>
        <v/>
      </c>
      <c r="AR150" s="7" t="inlineStr">
        <is>
          <t>.</t>
        </is>
      </c>
      <c r="BA150" s="7" t="inlineStr">
        <is>
          <t>.</t>
        </is>
      </c>
      <c r="BB150" s="9">
        <f>SUM(L$4:L$1569)/COUNTA(A$4:A$1569)</f>
        <v/>
      </c>
      <c r="BC150" s="9">
        <f>SUM(M$4:M$1569)/COUNTA(A$4:A$1569)</f>
        <v/>
      </c>
      <c r="BD150" s="9">
        <f>SUM(N$4:N$1569)/COUNTA(A$4:A$1569)</f>
        <v/>
      </c>
      <c r="BE150" s="9">
        <f>SUM(O$4:O$1569)/COUNTA(A$4:A$1569)</f>
        <v/>
      </c>
      <c r="BF150" s="9">
        <f>SUM(P$4:P$1569)/COUNTA(A$4:A$1569)</f>
        <v/>
      </c>
      <c r="BG150" s="9">
        <f>SUM(Q$4:Q$1569)/COUNTA(A$4:A$1569)</f>
        <v/>
      </c>
      <c r="BH150" s="9">
        <f>SUM(R$4:R$1569)/COUNTA(A$4:A$1569)</f>
        <v/>
      </c>
      <c r="BI150" s="9">
        <f>SUM(S$4:S$1569)/COUNTA(A$4:A$1569)</f>
        <v/>
      </c>
      <c r="BJ150" s="9">
        <f>SUM(T$4:T$1569)/COUNTA(A$4:A$1569)</f>
        <v/>
      </c>
      <c r="BK150" s="9">
        <f>SUM(U$4:U$1569)/COUNTA(A$4:A$1569)</f>
        <v/>
      </c>
      <c r="BL150" s="9">
        <f>SUM(V$4:V$1569)/COUNTA(A$4:A$1569)</f>
        <v/>
      </c>
      <c r="BM150" s="9">
        <f>SUM(W$4:W$1569)/COUNTA(A$4:A$1569)</f>
        <v/>
      </c>
      <c r="BN150" s="9">
        <f>SUM(X$4:X$1569)/COUNTA(A$4:A$1569)</f>
        <v/>
      </c>
      <c r="BO150" s="7" t="inlineStr">
        <is>
          <t>.</t>
        </is>
      </c>
      <c r="BP150" s="9">
        <f>IF(Z150&gt;=BB150,0,IFERROR(BB150+(SUMPRODUCT((Z$4:Z$1569&gt;=BB$4:BB$1569)*(Z$4:Z$1569-BB$4:BB$1569))/MAX(1,COUNTIF(Z$4:Z$1569,"&lt;"&amp;BB150+0.01))),BB150))</f>
        <v/>
      </c>
      <c r="BQ150" s="9">
        <f>IF(AA150&gt;=BC150,0,IFERROR(BC150+SUMPRODUCT((AA$4:AA$1569&gt;=BC$4:BC$1569)*(AA$4:AA$1569-BC$4:BC$1569))/MAX(1,COUNTIF(AA$4:AA$1569,"&lt;"&amp;BC150+0.01)),BC150))</f>
        <v/>
      </c>
      <c r="BR150" s="9">
        <f>IF(AB150&gt;=BD150,0,IFERROR(BD150+SUMPRODUCT((AB$4:AB$1569&gt;=BD$4:BD$1569)*(AB$4:AB$1569-BD$4:BD$1569))/MAX(1,COUNTIF(AB$4:AB$1569,"&lt;"&amp;BD150+0.01)),BD150))</f>
        <v/>
      </c>
      <c r="BS150" s="9">
        <f>IF(AC150&gt;=BE150,0,IFERROR(BE150+SUMPRODUCT((AC$4:AC$1569&gt;=BE$4:BE$1569)*(AC$4:AC$1569-BE$4:BE$1569))/MAX(1,COUNTIF(AC$4:AC$1569,"&lt;"&amp;BE150+0.01)),BE150))</f>
        <v/>
      </c>
      <c r="BT150" s="9">
        <f>IF(AD150&gt;=BF150,0,IFERROR(BF150+SUMPRODUCT((AD$4:AD$1569&gt;=BF$4:BF$1569)*(AD$4:AD$1569-BF$4:BF$1569))/MAX(1,COUNTIF(AD$4:AD$1569,"&lt;"&amp;BF150+0.01)),BF150))</f>
        <v/>
      </c>
      <c r="BU150" s="9">
        <f>IF(AE150&gt;=BG150,0,IFERROR(BG150+SUMPRODUCT((AE$4:AE$1569&gt;=BG$4:BG$1569)*(AE$4:AE$1569-BG$4:BG$1569))/MAX(1,COUNTIF(AE$4:AE$1569,"&lt;"&amp;BG150+0.01)),BG150))</f>
        <v/>
      </c>
      <c r="BV150" s="9">
        <f>IF(AF150&gt;=BH150,0,IFERROR(BH150+SUMPRODUCT((AF$4:AF$1569&gt;=BH$4:BH$1569)*(AF$4:AF$1569-BH$4:BH$1569))/MAX(1,COUNTIF(AF$4:AF$1569,"&lt;"&amp;BH150+0.01)),BH150))</f>
        <v/>
      </c>
      <c r="BW150" s="9">
        <f>IF(AG150&gt;=BI150,0,IFERROR(BI150+SUMPRODUCT((AG$4:AG$1569&gt;=BI$4:BI$1569)*(AG$4:AG$1569-BI$4:BI$1569))/MAX(1,COUNTIF(AG$4:AG$1569,"&lt;"&amp;BI150+0.01)),BI150))</f>
        <v/>
      </c>
      <c r="BX150" s="9">
        <f>IF(AH150&gt;=BJ150,0,IFERROR(BJ150+SUMPRODUCT((AH$4:AH$1569&gt;=BJ$4:BJ$1569)*(AH$4:AH$1569-BJ$4:BJ$1569))/MAX(1,COUNTIF(AH$4:AH$1569,"&lt;"&amp;BJ150+0.01)),BJ150))</f>
        <v/>
      </c>
      <c r="BY150" s="9">
        <f>IF(AI150&gt;=BK150,0,IFERROR(BK150+SUMPRODUCT((AI$4:AI$1569&gt;=BK$4:BK$1569)*(AI$4:AI$1569-BK$4:BK$1569))/MAX(1,COUNTIF(AI$4:AI$1569,"&lt;"&amp;BK150+0.01)),BK150))</f>
        <v/>
      </c>
      <c r="BZ150" s="9">
        <f>IF(AJ150&gt;=BL150,0,IFERROR(BL150+SUMPRODUCT((AJ$4:AJ$1569&gt;=BL$4:BL$1569)*(AJ$4:AJ$1569-BL$4:BL$1569))/MAX(1,COUNTIF(AJ$4:AJ$1569,"&lt;"&amp;BL150+0.01)),BL150))</f>
        <v/>
      </c>
      <c r="CA150" s="9">
        <f>IF(AK150&gt;=BM150,0,IFERROR(BM150+SUMPRODUCT((AK$4:AK$1569&gt;=BM$4:BM$1569)*(AK$4:AK$1569-BM$4:BM$1569))/MAX(1,COUNTIF(AK$4:AK$1569,"&lt;"&amp;BM150+0.01)),BM150))</f>
        <v/>
      </c>
      <c r="CB150" s="9">
        <f>IF(AL150&gt;=BN150,0,IFERROR(BN150+SUMPRODUCT((AL$4:AL$1569&gt;=BN$4:BN$1569)*(AL$4:AL$1569-BN$4:BN$1569))/MAX(1,COUNTIF(AL$4:AL$1569,"&lt;"&amp;BN150+0.01)),BN150))</f>
        <v/>
      </c>
      <c r="CC150" s="5">
        <f>IF(AO150="🟢","VERDE",IF(AO150="🟡","AMARELO",IF(AO150="🟠","VERMELHO",IF(AO150="🔴","VERMELHO","ROXO"))))</f>
        <v/>
      </c>
      <c r="CD150" s="5" t="inlineStr">
        <is>
          <t>🌎 REGIÕES</t>
        </is>
      </c>
      <c r="CE150" s="5" t="inlineStr">
        <is>
          <t>SEM REDE</t>
        </is>
      </c>
    </row>
    <row r="151">
      <c r="A151" s="5" t="inlineStr">
        <is>
          <t>22853928000151</t>
        </is>
      </c>
      <c r="B151" s="5" t="inlineStr">
        <is>
          <t>BIO FORCE NATURAIS E SUPLEMENTOS LTDA</t>
        </is>
      </c>
      <c r="C151" s="5" t="inlineStr">
        <is>
          <t>06 - SEM GRUPO</t>
        </is>
      </c>
      <c r="D151" s="5" t="inlineStr">
        <is>
          <t>LARISSA PADILHA</t>
        </is>
      </c>
      <c r="E151" s="5" t="inlineStr">
        <is>
          <t>RS</t>
        </is>
      </c>
      <c r="F151" s="5">
        <f>IFERROR(VLOOKUP(C151,$AS$4:$AT$25,2,FALSE),"")</f>
        <v/>
      </c>
      <c r="G151" s="6">
        <f>IFERROR(VLOOKUP(C151,$AS$4:$AX$25,6,FALSE),"")</f>
        <v/>
      </c>
      <c r="H151" s="5">
        <f>IFERROR(VLOOKUP(C151,$AS$4:$AY$25,7,FALSE),"")</f>
        <v/>
      </c>
      <c r="I151" s="5">
        <f>IFERROR(VLOOKUP(C151,$AS$4:$AZ$25,8,FALSE),"")</f>
        <v/>
      </c>
      <c r="J151" s="7" t="inlineStr">
        <is>
          <t>.</t>
        </is>
      </c>
      <c r="K151" s="5" t="inlineStr">
        <is>
          <t>SUL</t>
        </is>
      </c>
      <c r="L151" s="8" t="n">
        <v>1582.758620689655</v>
      </c>
      <c r="M151" s="9" t="n">
        <v>124.1379310344828</v>
      </c>
      <c r="N151" s="9" t="n">
        <v>124.1379310344828</v>
      </c>
      <c r="O151" s="9" t="n">
        <v>124.1379310344828</v>
      </c>
      <c r="P151" s="9" t="n">
        <v>124.1379310344828</v>
      </c>
      <c r="Q151" s="9" t="n">
        <v>124.1379310344828</v>
      </c>
      <c r="R151" s="9" t="n">
        <v>134.4827586206897</v>
      </c>
      <c r="S151" s="9" t="n">
        <v>134.4827586206897</v>
      </c>
      <c r="T151" s="9" t="n">
        <v>134.4827586206897</v>
      </c>
      <c r="U151" s="9" t="n">
        <v>134.4827586206897</v>
      </c>
      <c r="V151" s="9" t="n">
        <v>134.4827586206897</v>
      </c>
      <c r="W151" s="9" t="n">
        <v>144.8275862068965</v>
      </c>
      <c r="X151" s="9" t="n">
        <v>144.8275862068965</v>
      </c>
      <c r="Y151" s="7" t="inlineStr">
        <is>
          <t>.</t>
        </is>
      </c>
      <c r="Z151" s="8">
        <f>SUM(AA151:AL151)</f>
        <v/>
      </c>
      <c r="AA151" s="9" t="n">
        <v>0</v>
      </c>
      <c r="AB151" s="9" t="n">
        <v>0</v>
      </c>
      <c r="AC151" s="9" t="n">
        <v>0</v>
      </c>
      <c r="AD151" s="9" t="n">
        <v>3390</v>
      </c>
      <c r="AE151" s="9" t="n">
        <v>0</v>
      </c>
      <c r="AF151" s="9" t="n">
        <v>0</v>
      </c>
      <c r="AG151" s="9" t="n">
        <v>0</v>
      </c>
      <c r="AH151" s="9" t="n">
        <v>0</v>
      </c>
      <c r="AI151" s="9" t="n">
        <v>0</v>
      </c>
      <c r="AJ151" s="9" t="n">
        <v>0</v>
      </c>
      <c r="AK151" s="9" t="n">
        <v>0</v>
      </c>
      <c r="AL151" s="9" t="n">
        <v>0</v>
      </c>
      <c r="AM151" s="7" t="inlineStr">
        <is>
          <t>.</t>
        </is>
      </c>
      <c r="AN151" s="6">
        <f>IF(L151=0,0,Z151/L151)</f>
        <v/>
      </c>
      <c r="AO151" s="5">
        <f>IF(AN151="","",IF(AN151&gt;=0.9,"🟢",IF(AN151&gt;=0.7,"🟡",IF(AN151&gt;=0.5,"🟠","🔴"))))</f>
        <v/>
      </c>
      <c r="AP151" s="9">
        <f>IF(L151=0,0,L151-Z151)</f>
        <v/>
      </c>
      <c r="AQ151" s="5">
        <f>IF(Z151=0,"",RANK(Z151,Z$4:Z$1569,0))</f>
        <v/>
      </c>
      <c r="AR151" s="7" t="inlineStr">
        <is>
          <t>.</t>
        </is>
      </c>
      <c r="BA151" s="7" t="inlineStr">
        <is>
          <t>.</t>
        </is>
      </c>
      <c r="BB151" s="9">
        <f>SUM(L$4:L$1569)/COUNTA(A$4:A$1569)</f>
        <v/>
      </c>
      <c r="BC151" s="9">
        <f>SUM(M$4:M$1569)/COUNTA(A$4:A$1569)</f>
        <v/>
      </c>
      <c r="BD151" s="9">
        <f>SUM(N$4:N$1569)/COUNTA(A$4:A$1569)</f>
        <v/>
      </c>
      <c r="BE151" s="9">
        <f>SUM(O$4:O$1569)/COUNTA(A$4:A$1569)</f>
        <v/>
      </c>
      <c r="BF151" s="9">
        <f>SUM(P$4:P$1569)/COUNTA(A$4:A$1569)</f>
        <v/>
      </c>
      <c r="BG151" s="9">
        <f>SUM(Q$4:Q$1569)/COUNTA(A$4:A$1569)</f>
        <v/>
      </c>
      <c r="BH151" s="9">
        <f>SUM(R$4:R$1569)/COUNTA(A$4:A$1569)</f>
        <v/>
      </c>
      <c r="BI151" s="9">
        <f>SUM(S$4:S$1569)/COUNTA(A$4:A$1569)</f>
        <v/>
      </c>
      <c r="BJ151" s="9">
        <f>SUM(T$4:T$1569)/COUNTA(A$4:A$1569)</f>
        <v/>
      </c>
      <c r="BK151" s="9">
        <f>SUM(U$4:U$1569)/COUNTA(A$4:A$1569)</f>
        <v/>
      </c>
      <c r="BL151" s="9">
        <f>SUM(V$4:V$1569)/COUNTA(A$4:A$1569)</f>
        <v/>
      </c>
      <c r="BM151" s="9">
        <f>SUM(W$4:W$1569)/COUNTA(A$4:A$1569)</f>
        <v/>
      </c>
      <c r="BN151" s="9">
        <f>SUM(X$4:X$1569)/COUNTA(A$4:A$1569)</f>
        <v/>
      </c>
      <c r="BO151" s="7" t="inlineStr">
        <is>
          <t>.</t>
        </is>
      </c>
      <c r="BP151" s="9">
        <f>IF(Z151&gt;=BB151,0,IFERROR(BB151+(SUMPRODUCT((Z$4:Z$1569&gt;=BB$4:BB$1569)*(Z$4:Z$1569-BB$4:BB$1569))/MAX(1,COUNTIF(Z$4:Z$1569,"&lt;"&amp;BB151+0.01))),BB151))</f>
        <v/>
      </c>
      <c r="BQ151" s="9">
        <f>IF(AA151&gt;=BC151,0,IFERROR(BC151+SUMPRODUCT((AA$4:AA$1569&gt;=BC$4:BC$1569)*(AA$4:AA$1569-BC$4:BC$1569))/MAX(1,COUNTIF(AA$4:AA$1569,"&lt;"&amp;BC151+0.01)),BC151))</f>
        <v/>
      </c>
      <c r="BR151" s="9">
        <f>IF(AB151&gt;=BD151,0,IFERROR(BD151+SUMPRODUCT((AB$4:AB$1569&gt;=BD$4:BD$1569)*(AB$4:AB$1569-BD$4:BD$1569))/MAX(1,COUNTIF(AB$4:AB$1569,"&lt;"&amp;BD151+0.01)),BD151))</f>
        <v/>
      </c>
      <c r="BS151" s="9">
        <f>IF(AC151&gt;=BE151,0,IFERROR(BE151+SUMPRODUCT((AC$4:AC$1569&gt;=BE$4:BE$1569)*(AC$4:AC$1569-BE$4:BE$1569))/MAX(1,COUNTIF(AC$4:AC$1569,"&lt;"&amp;BE151+0.01)),BE151))</f>
        <v/>
      </c>
      <c r="BT151" s="9">
        <f>IF(AD151&gt;=BF151,0,IFERROR(BF151+SUMPRODUCT((AD$4:AD$1569&gt;=BF$4:BF$1569)*(AD$4:AD$1569-BF$4:BF$1569))/MAX(1,COUNTIF(AD$4:AD$1569,"&lt;"&amp;BF151+0.01)),BF151))</f>
        <v/>
      </c>
      <c r="BU151" s="9">
        <f>IF(AE151&gt;=BG151,0,IFERROR(BG151+SUMPRODUCT((AE$4:AE$1569&gt;=BG$4:BG$1569)*(AE$4:AE$1569-BG$4:BG$1569))/MAX(1,COUNTIF(AE$4:AE$1569,"&lt;"&amp;BG151+0.01)),BG151))</f>
        <v/>
      </c>
      <c r="BV151" s="9">
        <f>IF(AF151&gt;=BH151,0,IFERROR(BH151+SUMPRODUCT((AF$4:AF$1569&gt;=BH$4:BH$1569)*(AF$4:AF$1569-BH$4:BH$1569))/MAX(1,COUNTIF(AF$4:AF$1569,"&lt;"&amp;BH151+0.01)),BH151))</f>
        <v/>
      </c>
      <c r="BW151" s="9">
        <f>IF(AG151&gt;=BI151,0,IFERROR(BI151+SUMPRODUCT((AG$4:AG$1569&gt;=BI$4:BI$1569)*(AG$4:AG$1569-BI$4:BI$1569))/MAX(1,COUNTIF(AG$4:AG$1569,"&lt;"&amp;BI151+0.01)),BI151))</f>
        <v/>
      </c>
      <c r="BX151" s="9">
        <f>IF(AH151&gt;=BJ151,0,IFERROR(BJ151+SUMPRODUCT((AH$4:AH$1569&gt;=BJ$4:BJ$1569)*(AH$4:AH$1569-BJ$4:BJ$1569))/MAX(1,COUNTIF(AH$4:AH$1569,"&lt;"&amp;BJ151+0.01)),BJ151))</f>
        <v/>
      </c>
      <c r="BY151" s="9">
        <f>IF(AI151&gt;=BK151,0,IFERROR(BK151+SUMPRODUCT((AI$4:AI$1569&gt;=BK$4:BK$1569)*(AI$4:AI$1569-BK$4:BK$1569))/MAX(1,COUNTIF(AI$4:AI$1569,"&lt;"&amp;BK151+0.01)),BK151))</f>
        <v/>
      </c>
      <c r="BZ151" s="9">
        <f>IF(AJ151&gt;=BL151,0,IFERROR(BL151+SUMPRODUCT((AJ$4:AJ$1569&gt;=BL$4:BL$1569)*(AJ$4:AJ$1569-BL$4:BL$1569))/MAX(1,COUNTIF(AJ$4:AJ$1569,"&lt;"&amp;BL151+0.01)),BL151))</f>
        <v/>
      </c>
      <c r="CA151" s="9">
        <f>IF(AK151&gt;=BM151,0,IFERROR(BM151+SUMPRODUCT((AK$4:AK$1569&gt;=BM$4:BM$1569)*(AK$4:AK$1569-BM$4:BM$1569))/MAX(1,COUNTIF(AK$4:AK$1569,"&lt;"&amp;BM151+0.01)),BM151))</f>
        <v/>
      </c>
      <c r="CB151" s="9">
        <f>IF(AL151&gt;=BN151,0,IFERROR(BN151+SUMPRODUCT((AL$4:AL$1569&gt;=BN$4:BN$1569)*(AL$4:AL$1569-BN$4:BN$1569))/MAX(1,COUNTIF(AL$4:AL$1569,"&lt;"&amp;BN151+0.01)),BN151))</f>
        <v/>
      </c>
      <c r="CC151" s="5">
        <f>IF(AO151="🟢","VERDE",IF(AO151="🟡","AMARELO",IF(AO151="🟠","VERMELHO",IF(AO151="🔴","VERMELHO","ROXO"))))</f>
        <v/>
      </c>
      <c r="CD151" s="5" t="inlineStr">
        <is>
          <t>🌎 REGIÕES</t>
        </is>
      </c>
      <c r="CE151" s="5" t="inlineStr">
        <is>
          <t>SEM REDE</t>
        </is>
      </c>
    </row>
    <row r="152">
      <c r="A152" s="5" t="inlineStr">
        <is>
          <t>40185487000149</t>
        </is>
      </c>
      <c r="B152" s="5" t="inlineStr">
        <is>
          <t>40.185.487 ANTONIO JURANDI DA SILVA</t>
        </is>
      </c>
      <c r="C152" s="5" t="inlineStr">
        <is>
          <t>06 - SEM GRUPO</t>
        </is>
      </c>
      <c r="D152" s="5" t="inlineStr">
        <is>
          <t>LARISSA PADILHA</t>
        </is>
      </c>
      <c r="E152" s="5" t="inlineStr">
        <is>
          <t>SP</t>
        </is>
      </c>
      <c r="F152" s="5">
        <f>IFERROR(VLOOKUP(C152,$AS$4:$AT$25,2,FALSE),"")</f>
        <v/>
      </c>
      <c r="G152" s="6">
        <f>IFERROR(VLOOKUP(C152,$AS$4:$AX$25,6,FALSE),"")</f>
        <v/>
      </c>
      <c r="H152" s="5">
        <f>IFERROR(VLOOKUP(C152,$AS$4:$AY$25,7,FALSE),"")</f>
        <v/>
      </c>
      <c r="I152" s="5">
        <f>IFERROR(VLOOKUP(C152,$AS$4:$AZ$25,8,FALSE),"")</f>
        <v/>
      </c>
      <c r="J152" s="7" t="inlineStr">
        <is>
          <t>.</t>
        </is>
      </c>
      <c r="K152" s="5" t="inlineStr">
        <is>
          <t>SP INTERIOR</t>
        </is>
      </c>
      <c r="L152" s="8" t="n">
        <v>3450</v>
      </c>
      <c r="M152" s="9" t="n">
        <v>150</v>
      </c>
      <c r="N152" s="9" t="n">
        <v>150</v>
      </c>
      <c r="O152" s="9" t="n">
        <v>150</v>
      </c>
      <c r="P152" s="9" t="n">
        <v>150</v>
      </c>
      <c r="Q152" s="9" t="n">
        <v>300</v>
      </c>
      <c r="R152" s="9" t="n">
        <v>300</v>
      </c>
      <c r="S152" s="9" t="n">
        <v>300</v>
      </c>
      <c r="T152" s="9" t="n">
        <v>300</v>
      </c>
      <c r="U152" s="9" t="n">
        <v>300</v>
      </c>
      <c r="V152" s="9" t="n">
        <v>450</v>
      </c>
      <c r="W152" s="9" t="n">
        <v>450</v>
      </c>
      <c r="X152" s="9" t="n">
        <v>450</v>
      </c>
      <c r="Y152" s="7" t="inlineStr">
        <is>
          <t>.</t>
        </is>
      </c>
      <c r="Z152" s="8">
        <f>SUM(AA152:AL152)</f>
        <v/>
      </c>
      <c r="AA152" s="9" t="n">
        <v>0</v>
      </c>
      <c r="AB152" s="9" t="n">
        <v>0</v>
      </c>
      <c r="AC152" s="9" t="n">
        <v>1247.65</v>
      </c>
      <c r="AD152" s="9" t="n">
        <v>0</v>
      </c>
      <c r="AE152" s="9" t="n">
        <v>0</v>
      </c>
      <c r="AF152" s="9" t="n">
        <v>828.8099999999999</v>
      </c>
      <c r="AG152" s="9" t="n">
        <v>0</v>
      </c>
      <c r="AH152" s="9" t="n">
        <v>812.27</v>
      </c>
      <c r="AI152" s="9" t="n">
        <v>0</v>
      </c>
      <c r="AJ152" s="9" t="n">
        <v>0</v>
      </c>
      <c r="AK152" s="9" t="n">
        <v>0</v>
      </c>
      <c r="AL152" s="9" t="n">
        <v>0</v>
      </c>
      <c r="AM152" s="7" t="inlineStr">
        <is>
          <t>.</t>
        </is>
      </c>
      <c r="AN152" s="6">
        <f>IF(L152=0,0,Z152/L152)</f>
        <v/>
      </c>
      <c r="AO152" s="5">
        <f>IF(AN152="","",IF(AN152&gt;=0.9,"🟢",IF(AN152&gt;=0.7,"🟡",IF(AN152&gt;=0.5,"🟠","🔴"))))</f>
        <v/>
      </c>
      <c r="AP152" s="9">
        <f>IF(L152=0,0,L152-Z152)</f>
        <v/>
      </c>
      <c r="AQ152" s="5">
        <f>IF(Z152=0,"",RANK(Z152,Z$4:Z$1569,0))</f>
        <v/>
      </c>
      <c r="AR152" s="7" t="inlineStr">
        <is>
          <t>.</t>
        </is>
      </c>
      <c r="BA152" s="7" t="inlineStr">
        <is>
          <t>.</t>
        </is>
      </c>
      <c r="BB152" s="9">
        <f>SUM(L$4:L$1569)/COUNTA(A$4:A$1569)</f>
        <v/>
      </c>
      <c r="BC152" s="9">
        <f>SUM(M$4:M$1569)/COUNTA(A$4:A$1569)</f>
        <v/>
      </c>
      <c r="BD152" s="9">
        <f>SUM(N$4:N$1569)/COUNTA(A$4:A$1569)</f>
        <v/>
      </c>
      <c r="BE152" s="9">
        <f>SUM(O$4:O$1569)/COUNTA(A$4:A$1569)</f>
        <v/>
      </c>
      <c r="BF152" s="9">
        <f>SUM(P$4:P$1569)/COUNTA(A$4:A$1569)</f>
        <v/>
      </c>
      <c r="BG152" s="9">
        <f>SUM(Q$4:Q$1569)/COUNTA(A$4:A$1569)</f>
        <v/>
      </c>
      <c r="BH152" s="9">
        <f>SUM(R$4:R$1569)/COUNTA(A$4:A$1569)</f>
        <v/>
      </c>
      <c r="BI152" s="9">
        <f>SUM(S$4:S$1569)/COUNTA(A$4:A$1569)</f>
        <v/>
      </c>
      <c r="BJ152" s="9">
        <f>SUM(T$4:T$1569)/COUNTA(A$4:A$1569)</f>
        <v/>
      </c>
      <c r="BK152" s="9">
        <f>SUM(U$4:U$1569)/COUNTA(A$4:A$1569)</f>
        <v/>
      </c>
      <c r="BL152" s="9">
        <f>SUM(V$4:V$1569)/COUNTA(A$4:A$1569)</f>
        <v/>
      </c>
      <c r="BM152" s="9">
        <f>SUM(W$4:W$1569)/COUNTA(A$4:A$1569)</f>
        <v/>
      </c>
      <c r="BN152" s="9">
        <f>SUM(X$4:X$1569)/COUNTA(A$4:A$1569)</f>
        <v/>
      </c>
      <c r="BO152" s="7" t="inlineStr">
        <is>
          <t>.</t>
        </is>
      </c>
      <c r="BP152" s="9">
        <f>IF(Z152&gt;=BB152,0,IFERROR(BB152+(SUMPRODUCT((Z$4:Z$1569&gt;=BB$4:BB$1569)*(Z$4:Z$1569-BB$4:BB$1569))/MAX(1,COUNTIF(Z$4:Z$1569,"&lt;"&amp;BB152+0.01))),BB152))</f>
        <v/>
      </c>
      <c r="BQ152" s="9">
        <f>IF(AA152&gt;=BC152,0,IFERROR(BC152+SUMPRODUCT((AA$4:AA$1569&gt;=BC$4:BC$1569)*(AA$4:AA$1569-BC$4:BC$1569))/MAX(1,COUNTIF(AA$4:AA$1569,"&lt;"&amp;BC152+0.01)),BC152))</f>
        <v/>
      </c>
      <c r="BR152" s="9">
        <f>IF(AB152&gt;=BD152,0,IFERROR(BD152+SUMPRODUCT((AB$4:AB$1569&gt;=BD$4:BD$1569)*(AB$4:AB$1569-BD$4:BD$1569))/MAX(1,COUNTIF(AB$4:AB$1569,"&lt;"&amp;BD152+0.01)),BD152))</f>
        <v/>
      </c>
      <c r="BS152" s="9">
        <f>IF(AC152&gt;=BE152,0,IFERROR(BE152+SUMPRODUCT((AC$4:AC$1569&gt;=BE$4:BE$1569)*(AC$4:AC$1569-BE$4:BE$1569))/MAX(1,COUNTIF(AC$4:AC$1569,"&lt;"&amp;BE152+0.01)),BE152))</f>
        <v/>
      </c>
      <c r="BT152" s="9">
        <f>IF(AD152&gt;=BF152,0,IFERROR(BF152+SUMPRODUCT((AD$4:AD$1569&gt;=BF$4:BF$1569)*(AD$4:AD$1569-BF$4:BF$1569))/MAX(1,COUNTIF(AD$4:AD$1569,"&lt;"&amp;BF152+0.01)),BF152))</f>
        <v/>
      </c>
      <c r="BU152" s="9">
        <f>IF(AE152&gt;=BG152,0,IFERROR(BG152+SUMPRODUCT((AE$4:AE$1569&gt;=BG$4:BG$1569)*(AE$4:AE$1569-BG$4:BG$1569))/MAX(1,COUNTIF(AE$4:AE$1569,"&lt;"&amp;BG152+0.01)),BG152))</f>
        <v/>
      </c>
      <c r="BV152" s="9">
        <f>IF(AF152&gt;=BH152,0,IFERROR(BH152+SUMPRODUCT((AF$4:AF$1569&gt;=BH$4:BH$1569)*(AF$4:AF$1569-BH$4:BH$1569))/MAX(1,COUNTIF(AF$4:AF$1569,"&lt;"&amp;BH152+0.01)),BH152))</f>
        <v/>
      </c>
      <c r="BW152" s="9">
        <f>IF(AG152&gt;=BI152,0,IFERROR(BI152+SUMPRODUCT((AG$4:AG$1569&gt;=BI$4:BI$1569)*(AG$4:AG$1569-BI$4:BI$1569))/MAX(1,COUNTIF(AG$4:AG$1569,"&lt;"&amp;BI152+0.01)),BI152))</f>
        <v/>
      </c>
      <c r="BX152" s="9">
        <f>IF(AH152&gt;=BJ152,0,IFERROR(BJ152+SUMPRODUCT((AH$4:AH$1569&gt;=BJ$4:BJ$1569)*(AH$4:AH$1569-BJ$4:BJ$1569))/MAX(1,COUNTIF(AH$4:AH$1569,"&lt;"&amp;BJ152+0.01)),BJ152))</f>
        <v/>
      </c>
      <c r="BY152" s="9">
        <f>IF(AI152&gt;=BK152,0,IFERROR(BK152+SUMPRODUCT((AI$4:AI$1569&gt;=BK$4:BK$1569)*(AI$4:AI$1569-BK$4:BK$1569))/MAX(1,COUNTIF(AI$4:AI$1569,"&lt;"&amp;BK152+0.01)),BK152))</f>
        <v/>
      </c>
      <c r="BZ152" s="9">
        <f>IF(AJ152&gt;=BL152,0,IFERROR(BL152+SUMPRODUCT((AJ$4:AJ$1569&gt;=BL$4:BL$1569)*(AJ$4:AJ$1569-BL$4:BL$1569))/MAX(1,COUNTIF(AJ$4:AJ$1569,"&lt;"&amp;BL152+0.01)),BL152))</f>
        <v/>
      </c>
      <c r="CA152" s="9">
        <f>IF(AK152&gt;=BM152,0,IFERROR(BM152+SUMPRODUCT((AK$4:AK$1569&gt;=BM$4:BM$1569)*(AK$4:AK$1569-BM$4:BM$1569))/MAX(1,COUNTIF(AK$4:AK$1569,"&lt;"&amp;BM152+0.01)),BM152))</f>
        <v/>
      </c>
      <c r="CB152" s="9">
        <f>IF(AL152&gt;=BN152,0,IFERROR(BN152+SUMPRODUCT((AL$4:AL$1569&gt;=BN$4:BN$1569)*(AL$4:AL$1569-BN$4:BN$1569))/MAX(1,COUNTIF(AL$4:AL$1569,"&lt;"&amp;BN152+0.01)),BN152))</f>
        <v/>
      </c>
      <c r="CC152" s="5">
        <f>IF(AO152="🟢","VERDE",IF(AO152="🟡","AMARELO",IF(AO152="🟠","VERMELHO",IF(AO152="🔴","VERMELHO","ROXO"))))</f>
        <v/>
      </c>
      <c r="CD152" s="5" t="inlineStr">
        <is>
          <t>🌎 REGIÕES</t>
        </is>
      </c>
      <c r="CE152" s="5" t="inlineStr">
        <is>
          <t>SEM REDE</t>
        </is>
      </c>
    </row>
    <row r="153">
      <c r="A153" s="5" t="inlineStr">
        <is>
          <t>13975801000114</t>
        </is>
      </c>
      <c r="B153" s="5" t="inlineStr">
        <is>
          <t>PRODUTOS DA TERRA</t>
        </is>
      </c>
      <c r="C153" s="5" t="inlineStr">
        <is>
          <t>06 - INTERNA - DIVINA TERRA</t>
        </is>
      </c>
      <c r="D153" s="5" t="inlineStr">
        <is>
          <t>DAIANE STAVICKI</t>
        </is>
      </c>
      <c r="E153" s="5" t="inlineStr">
        <is>
          <t>RS</t>
        </is>
      </c>
      <c r="F153" s="5">
        <f>IFERROR(VLOOKUP(C153,$AS$4:$AT$25,2,FALSE),"")</f>
        <v/>
      </c>
      <c r="G153" s="6">
        <f>IFERROR(VLOOKUP(C153,$AS$4:$AX$25,6,FALSE),"")</f>
        <v/>
      </c>
      <c r="H153" s="5">
        <f>IFERROR(VLOOKUP(C153,$AS$4:$AY$25,7,FALSE),"")</f>
        <v/>
      </c>
      <c r="I153" s="5">
        <f>IFERROR(VLOOKUP(C153,$AS$4:$AZ$25,8,FALSE),"")</f>
        <v/>
      </c>
      <c r="J153" s="7" t="inlineStr">
        <is>
          <t>.</t>
        </is>
      </c>
      <c r="K153" s="5" t="inlineStr">
        <is>
          <t>NACIONAL</t>
        </is>
      </c>
      <c r="L153" s="8" t="n">
        <v>6566.037735849057</v>
      </c>
      <c r="M153" s="9" t="n">
        <v>452.8301886792453</v>
      </c>
      <c r="N153" s="9" t="n">
        <v>481.1320754716981</v>
      </c>
      <c r="O153" s="9" t="n">
        <v>481.1320754716981</v>
      </c>
      <c r="P153" s="9" t="n">
        <v>509.4339622641509</v>
      </c>
      <c r="Q153" s="9" t="n">
        <v>509.4339622641509</v>
      </c>
      <c r="R153" s="9" t="n">
        <v>537.7358490566038</v>
      </c>
      <c r="S153" s="9" t="n">
        <v>566.0377358490566</v>
      </c>
      <c r="T153" s="9" t="n">
        <v>566.0377358490566</v>
      </c>
      <c r="U153" s="9" t="n">
        <v>594.3396226415094</v>
      </c>
      <c r="V153" s="9" t="n">
        <v>594.3396226415094</v>
      </c>
      <c r="W153" s="9" t="n">
        <v>622.6415094339623</v>
      </c>
      <c r="X153" s="9" t="n">
        <v>650.9433962264151</v>
      </c>
      <c r="Y153" s="7" t="inlineStr">
        <is>
          <t>.</t>
        </is>
      </c>
      <c r="Z153" s="8">
        <f>SUM(AA153:AL153)</f>
        <v/>
      </c>
      <c r="AA153" s="9" t="n">
        <v>0</v>
      </c>
      <c r="AB153" s="9" t="n">
        <v>0</v>
      </c>
      <c r="AC153" s="9" t="n">
        <v>0</v>
      </c>
      <c r="AD153" s="9" t="n">
        <v>0</v>
      </c>
      <c r="AE153" s="9" t="n">
        <v>0</v>
      </c>
      <c r="AF153" s="9" t="n">
        <v>0</v>
      </c>
      <c r="AG153" s="9" t="n">
        <v>0</v>
      </c>
      <c r="AH153" s="9" t="n">
        <v>0</v>
      </c>
      <c r="AI153" s="9" t="n">
        <v>961.38</v>
      </c>
      <c r="AJ153" s="9" t="n">
        <v>0</v>
      </c>
      <c r="AK153" s="9" t="n">
        <v>2481.53</v>
      </c>
      <c r="AL153" s="9" t="n">
        <v>0</v>
      </c>
      <c r="AM153" s="7" t="inlineStr">
        <is>
          <t>.</t>
        </is>
      </c>
      <c r="AN153" s="6">
        <f>IF(L153=0,0,Z153/L153)</f>
        <v/>
      </c>
      <c r="AO153" s="5">
        <f>IF(AN153="","",IF(AN153&gt;=0.9,"🟢",IF(AN153&gt;=0.7,"🟡",IF(AN153&gt;=0.5,"🟠","🔴"))))</f>
        <v/>
      </c>
      <c r="AP153" s="9">
        <f>IF(L153=0,0,L153-Z153)</f>
        <v/>
      </c>
      <c r="AQ153" s="5">
        <f>IF(Z153=0,"",RANK(Z153,Z$4:Z$1569,0))</f>
        <v/>
      </c>
      <c r="AR153" s="7" t="inlineStr">
        <is>
          <t>.</t>
        </is>
      </c>
      <c r="BA153" s="7" t="inlineStr">
        <is>
          <t>.</t>
        </is>
      </c>
      <c r="BB153" s="9">
        <f>SUM(L$4:L$1569)/COUNTA(A$4:A$1569)</f>
        <v/>
      </c>
      <c r="BC153" s="9">
        <f>SUM(M$4:M$1569)/COUNTA(A$4:A$1569)</f>
        <v/>
      </c>
      <c r="BD153" s="9">
        <f>SUM(N$4:N$1569)/COUNTA(A$4:A$1569)</f>
        <v/>
      </c>
      <c r="BE153" s="9">
        <f>SUM(O$4:O$1569)/COUNTA(A$4:A$1569)</f>
        <v/>
      </c>
      <c r="BF153" s="9">
        <f>SUM(P$4:P$1569)/COUNTA(A$4:A$1569)</f>
        <v/>
      </c>
      <c r="BG153" s="9">
        <f>SUM(Q$4:Q$1569)/COUNTA(A$4:A$1569)</f>
        <v/>
      </c>
      <c r="BH153" s="9">
        <f>SUM(R$4:R$1569)/COUNTA(A$4:A$1569)</f>
        <v/>
      </c>
      <c r="BI153" s="9">
        <f>SUM(S$4:S$1569)/COUNTA(A$4:A$1569)</f>
        <v/>
      </c>
      <c r="BJ153" s="9">
        <f>SUM(T$4:T$1569)/COUNTA(A$4:A$1569)</f>
        <v/>
      </c>
      <c r="BK153" s="9">
        <f>SUM(U$4:U$1569)/COUNTA(A$4:A$1569)</f>
        <v/>
      </c>
      <c r="BL153" s="9">
        <f>SUM(V$4:V$1569)/COUNTA(A$4:A$1569)</f>
        <v/>
      </c>
      <c r="BM153" s="9">
        <f>SUM(W$4:W$1569)/COUNTA(A$4:A$1569)</f>
        <v/>
      </c>
      <c r="BN153" s="9">
        <f>SUM(X$4:X$1569)/COUNTA(A$4:A$1569)</f>
        <v/>
      </c>
      <c r="BO153" s="7" t="inlineStr">
        <is>
          <t>.</t>
        </is>
      </c>
      <c r="BP153" s="9">
        <f>IF(Z153&gt;=BB153,0,IFERROR(BB153+(SUMPRODUCT((Z$4:Z$1569&gt;=BB$4:BB$1569)*(Z$4:Z$1569-BB$4:BB$1569))/MAX(1,COUNTIF(Z$4:Z$1569,"&lt;"&amp;BB153+0.01))),BB153))</f>
        <v/>
      </c>
      <c r="BQ153" s="9">
        <f>IF(AA153&gt;=BC153,0,IFERROR(BC153+SUMPRODUCT((AA$4:AA$1569&gt;=BC$4:BC$1569)*(AA$4:AA$1569-BC$4:BC$1569))/MAX(1,COUNTIF(AA$4:AA$1569,"&lt;"&amp;BC153+0.01)),BC153))</f>
        <v/>
      </c>
      <c r="BR153" s="9">
        <f>IF(AB153&gt;=BD153,0,IFERROR(BD153+SUMPRODUCT((AB$4:AB$1569&gt;=BD$4:BD$1569)*(AB$4:AB$1569-BD$4:BD$1569))/MAX(1,COUNTIF(AB$4:AB$1569,"&lt;"&amp;BD153+0.01)),BD153))</f>
        <v/>
      </c>
      <c r="BS153" s="9">
        <f>IF(AC153&gt;=BE153,0,IFERROR(BE153+SUMPRODUCT((AC$4:AC$1569&gt;=BE$4:BE$1569)*(AC$4:AC$1569-BE$4:BE$1569))/MAX(1,COUNTIF(AC$4:AC$1569,"&lt;"&amp;BE153+0.01)),BE153))</f>
        <v/>
      </c>
      <c r="BT153" s="9">
        <f>IF(AD153&gt;=BF153,0,IFERROR(BF153+SUMPRODUCT((AD$4:AD$1569&gt;=BF$4:BF$1569)*(AD$4:AD$1569-BF$4:BF$1569))/MAX(1,COUNTIF(AD$4:AD$1569,"&lt;"&amp;BF153+0.01)),BF153))</f>
        <v/>
      </c>
      <c r="BU153" s="9">
        <f>IF(AE153&gt;=BG153,0,IFERROR(BG153+SUMPRODUCT((AE$4:AE$1569&gt;=BG$4:BG$1569)*(AE$4:AE$1569-BG$4:BG$1569))/MAX(1,COUNTIF(AE$4:AE$1569,"&lt;"&amp;BG153+0.01)),BG153))</f>
        <v/>
      </c>
      <c r="BV153" s="9">
        <f>IF(AF153&gt;=BH153,0,IFERROR(BH153+SUMPRODUCT((AF$4:AF$1569&gt;=BH$4:BH$1569)*(AF$4:AF$1569-BH$4:BH$1569))/MAX(1,COUNTIF(AF$4:AF$1569,"&lt;"&amp;BH153+0.01)),BH153))</f>
        <v/>
      </c>
      <c r="BW153" s="9">
        <f>IF(AG153&gt;=BI153,0,IFERROR(BI153+SUMPRODUCT((AG$4:AG$1569&gt;=BI$4:BI$1569)*(AG$4:AG$1569-BI$4:BI$1569))/MAX(1,COUNTIF(AG$4:AG$1569,"&lt;"&amp;BI153+0.01)),BI153))</f>
        <v/>
      </c>
      <c r="BX153" s="9">
        <f>IF(AH153&gt;=BJ153,0,IFERROR(BJ153+SUMPRODUCT((AH$4:AH$1569&gt;=BJ$4:BJ$1569)*(AH$4:AH$1569-BJ$4:BJ$1569))/MAX(1,COUNTIF(AH$4:AH$1569,"&lt;"&amp;BJ153+0.01)),BJ153))</f>
        <v/>
      </c>
      <c r="BY153" s="9">
        <f>IF(AI153&gt;=BK153,0,IFERROR(BK153+SUMPRODUCT((AI$4:AI$1569&gt;=BK$4:BK$1569)*(AI$4:AI$1569-BK$4:BK$1569))/MAX(1,COUNTIF(AI$4:AI$1569,"&lt;"&amp;BK153+0.01)),BK153))</f>
        <v/>
      </c>
      <c r="BZ153" s="9">
        <f>IF(AJ153&gt;=BL153,0,IFERROR(BL153+SUMPRODUCT((AJ$4:AJ$1569&gt;=BL$4:BL$1569)*(AJ$4:AJ$1569-BL$4:BL$1569))/MAX(1,COUNTIF(AJ$4:AJ$1569,"&lt;"&amp;BL153+0.01)),BL153))</f>
        <v/>
      </c>
      <c r="CA153" s="9">
        <f>IF(AK153&gt;=BM153,0,IFERROR(BM153+SUMPRODUCT((AK$4:AK$1569&gt;=BM$4:BM$1569)*(AK$4:AK$1569-BM$4:BM$1569))/MAX(1,COUNTIF(AK$4:AK$1569,"&lt;"&amp;BM153+0.01)),BM153))</f>
        <v/>
      </c>
      <c r="CB153" s="9">
        <f>IF(AL153&gt;=BN153,0,IFERROR(BN153+SUMPRODUCT((AL$4:AL$1569&gt;=BN$4:BN$1569)*(AL$4:AL$1569-BN$4:BN$1569))/MAX(1,COUNTIF(AL$4:AL$1569,"&lt;"&amp;BN153+0.01)),BN153))</f>
        <v/>
      </c>
      <c r="CC153" s="5">
        <f>IF(AO153="🟢","VERDE",IF(AO153="🟡","AMARELO",IF(AO153="🟠","VERMELHO",IF(AO153="🔴","VERMELHO","ROXO"))))</f>
        <v/>
      </c>
      <c r="CD153" s="5" t="inlineStr">
        <is>
          <t>🏢 REDES</t>
        </is>
      </c>
      <c r="CE153" s="5" t="inlineStr">
        <is>
          <t>DIVINA TERRA</t>
        </is>
      </c>
    </row>
    <row r="154">
      <c r="A154" s="5" t="inlineStr">
        <is>
          <t>37680783000292</t>
        </is>
      </c>
      <c r="B154" s="5" t="inlineStr">
        <is>
          <t>PICADO'S DA TERRA PRODUTOS NATURAIS</t>
        </is>
      </c>
      <c r="C154" s="5" t="inlineStr">
        <is>
          <t>06 - SEM GRUPO</t>
        </is>
      </c>
      <c r="D154" s="5" t="inlineStr">
        <is>
          <t>JULIO GADRET</t>
        </is>
      </c>
      <c r="E154" s="5" t="inlineStr">
        <is>
          <t>SC</t>
        </is>
      </c>
      <c r="F154" s="5">
        <f>IFERROR(VLOOKUP(C154,$AS$4:$AT$25,2,FALSE),"")</f>
        <v/>
      </c>
      <c r="G154" s="6">
        <f>IFERROR(VLOOKUP(C154,$AS$4:$AX$25,6,FALSE),"")</f>
        <v/>
      </c>
      <c r="H154" s="5">
        <f>IFERROR(VLOOKUP(C154,$AS$4:$AY$25,7,FALSE),"")</f>
        <v/>
      </c>
      <c r="I154" s="5">
        <f>IFERROR(VLOOKUP(C154,$AS$4:$AZ$25,8,FALSE),"")</f>
        <v/>
      </c>
      <c r="J154" s="7" t="inlineStr">
        <is>
          <t>.</t>
        </is>
      </c>
      <c r="K154" s="5" t="inlineStr">
        <is>
          <t>SUL</t>
        </is>
      </c>
      <c r="L154" s="8" t="n">
        <v>1604.347826086957</v>
      </c>
      <c r="M154" s="9" t="n">
        <v>117.3913043478261</v>
      </c>
      <c r="N154" s="9" t="n">
        <v>117.3913043478261</v>
      </c>
      <c r="O154" s="9" t="n">
        <v>130.4347826086957</v>
      </c>
      <c r="P154" s="9" t="n">
        <v>130.4347826086957</v>
      </c>
      <c r="Q154" s="9" t="n">
        <v>130.4347826086957</v>
      </c>
      <c r="R154" s="9" t="n">
        <v>130.4347826086957</v>
      </c>
      <c r="S154" s="9" t="n">
        <v>130.4347826086957</v>
      </c>
      <c r="T154" s="9" t="n">
        <v>143.4782608695652</v>
      </c>
      <c r="U154" s="9" t="n">
        <v>143.4782608695652</v>
      </c>
      <c r="V154" s="9" t="n">
        <v>143.4782608695652</v>
      </c>
      <c r="W154" s="9" t="n">
        <v>143.4782608695652</v>
      </c>
      <c r="X154" s="9" t="n">
        <v>143.4782608695652</v>
      </c>
      <c r="Y154" s="7" t="inlineStr">
        <is>
          <t>.</t>
        </is>
      </c>
      <c r="Z154" s="8">
        <f>SUM(AA154:AL154)</f>
        <v/>
      </c>
      <c r="AA154" s="9" t="n">
        <v>0</v>
      </c>
      <c r="AB154" s="9" t="n">
        <v>0</v>
      </c>
      <c r="AC154" s="9" t="n">
        <v>0</v>
      </c>
      <c r="AD154" s="9" t="n">
        <v>0</v>
      </c>
      <c r="AE154" s="9" t="n">
        <v>0</v>
      </c>
      <c r="AF154" s="9" t="n">
        <v>0</v>
      </c>
      <c r="AG154" s="9" t="n">
        <v>0</v>
      </c>
      <c r="AH154" s="9" t="n">
        <v>0</v>
      </c>
      <c r="AI154" s="9" t="n">
        <v>3353.25</v>
      </c>
      <c r="AJ154" s="9" t="n">
        <v>0</v>
      </c>
      <c r="AK154" s="9" t="n">
        <v>0</v>
      </c>
      <c r="AL154" s="9" t="n">
        <v>0</v>
      </c>
      <c r="AM154" s="7" t="inlineStr">
        <is>
          <t>.</t>
        </is>
      </c>
      <c r="AN154" s="6">
        <f>IF(L154=0,0,Z154/L154)</f>
        <v/>
      </c>
      <c r="AO154" s="5">
        <f>IF(AN154="","",IF(AN154&gt;=0.9,"🟢",IF(AN154&gt;=0.7,"🟡",IF(AN154&gt;=0.5,"🟠","🔴"))))</f>
        <v/>
      </c>
      <c r="AP154" s="9">
        <f>IF(L154=0,0,L154-Z154)</f>
        <v/>
      </c>
      <c r="AQ154" s="5">
        <f>IF(Z154=0,"",RANK(Z154,Z$4:Z$1569,0))</f>
        <v/>
      </c>
      <c r="AR154" s="7" t="inlineStr">
        <is>
          <t>.</t>
        </is>
      </c>
      <c r="BA154" s="7" t="inlineStr">
        <is>
          <t>.</t>
        </is>
      </c>
      <c r="BB154" s="9">
        <f>SUM(L$4:L$1569)/COUNTA(A$4:A$1569)</f>
        <v/>
      </c>
      <c r="BC154" s="9">
        <f>SUM(M$4:M$1569)/COUNTA(A$4:A$1569)</f>
        <v/>
      </c>
      <c r="BD154" s="9">
        <f>SUM(N$4:N$1569)/COUNTA(A$4:A$1569)</f>
        <v/>
      </c>
      <c r="BE154" s="9">
        <f>SUM(O$4:O$1569)/COUNTA(A$4:A$1569)</f>
        <v/>
      </c>
      <c r="BF154" s="9">
        <f>SUM(P$4:P$1569)/COUNTA(A$4:A$1569)</f>
        <v/>
      </c>
      <c r="BG154" s="9">
        <f>SUM(Q$4:Q$1569)/COUNTA(A$4:A$1569)</f>
        <v/>
      </c>
      <c r="BH154" s="9">
        <f>SUM(R$4:R$1569)/COUNTA(A$4:A$1569)</f>
        <v/>
      </c>
      <c r="BI154" s="9">
        <f>SUM(S$4:S$1569)/COUNTA(A$4:A$1569)</f>
        <v/>
      </c>
      <c r="BJ154" s="9">
        <f>SUM(T$4:T$1569)/COUNTA(A$4:A$1569)</f>
        <v/>
      </c>
      <c r="BK154" s="9">
        <f>SUM(U$4:U$1569)/COUNTA(A$4:A$1569)</f>
        <v/>
      </c>
      <c r="BL154" s="9">
        <f>SUM(V$4:V$1569)/COUNTA(A$4:A$1569)</f>
        <v/>
      </c>
      <c r="BM154" s="9">
        <f>SUM(W$4:W$1569)/COUNTA(A$4:A$1569)</f>
        <v/>
      </c>
      <c r="BN154" s="9">
        <f>SUM(X$4:X$1569)/COUNTA(A$4:A$1569)</f>
        <v/>
      </c>
      <c r="BO154" s="7" t="inlineStr">
        <is>
          <t>.</t>
        </is>
      </c>
      <c r="BP154" s="9">
        <f>IF(Z154&gt;=BB154,0,IFERROR(BB154+(SUMPRODUCT((Z$4:Z$1569&gt;=BB$4:BB$1569)*(Z$4:Z$1569-BB$4:BB$1569))/MAX(1,COUNTIF(Z$4:Z$1569,"&lt;"&amp;BB154+0.01))),BB154))</f>
        <v/>
      </c>
      <c r="BQ154" s="9">
        <f>IF(AA154&gt;=BC154,0,IFERROR(BC154+SUMPRODUCT((AA$4:AA$1569&gt;=BC$4:BC$1569)*(AA$4:AA$1569-BC$4:BC$1569))/MAX(1,COUNTIF(AA$4:AA$1569,"&lt;"&amp;BC154+0.01)),BC154))</f>
        <v/>
      </c>
      <c r="BR154" s="9">
        <f>IF(AB154&gt;=BD154,0,IFERROR(BD154+SUMPRODUCT((AB$4:AB$1569&gt;=BD$4:BD$1569)*(AB$4:AB$1569-BD$4:BD$1569))/MAX(1,COUNTIF(AB$4:AB$1569,"&lt;"&amp;BD154+0.01)),BD154))</f>
        <v/>
      </c>
      <c r="BS154" s="9">
        <f>IF(AC154&gt;=BE154,0,IFERROR(BE154+SUMPRODUCT((AC$4:AC$1569&gt;=BE$4:BE$1569)*(AC$4:AC$1569-BE$4:BE$1569))/MAX(1,COUNTIF(AC$4:AC$1569,"&lt;"&amp;BE154+0.01)),BE154))</f>
        <v/>
      </c>
      <c r="BT154" s="9">
        <f>IF(AD154&gt;=BF154,0,IFERROR(BF154+SUMPRODUCT((AD$4:AD$1569&gt;=BF$4:BF$1569)*(AD$4:AD$1569-BF$4:BF$1569))/MAX(1,COUNTIF(AD$4:AD$1569,"&lt;"&amp;BF154+0.01)),BF154))</f>
        <v/>
      </c>
      <c r="BU154" s="9">
        <f>IF(AE154&gt;=BG154,0,IFERROR(BG154+SUMPRODUCT((AE$4:AE$1569&gt;=BG$4:BG$1569)*(AE$4:AE$1569-BG$4:BG$1569))/MAX(1,COUNTIF(AE$4:AE$1569,"&lt;"&amp;BG154+0.01)),BG154))</f>
        <v/>
      </c>
      <c r="BV154" s="9">
        <f>IF(AF154&gt;=BH154,0,IFERROR(BH154+SUMPRODUCT((AF$4:AF$1569&gt;=BH$4:BH$1569)*(AF$4:AF$1569-BH$4:BH$1569))/MAX(1,COUNTIF(AF$4:AF$1569,"&lt;"&amp;BH154+0.01)),BH154))</f>
        <v/>
      </c>
      <c r="BW154" s="9">
        <f>IF(AG154&gt;=BI154,0,IFERROR(BI154+SUMPRODUCT((AG$4:AG$1569&gt;=BI$4:BI$1569)*(AG$4:AG$1569-BI$4:BI$1569))/MAX(1,COUNTIF(AG$4:AG$1569,"&lt;"&amp;BI154+0.01)),BI154))</f>
        <v/>
      </c>
      <c r="BX154" s="9">
        <f>IF(AH154&gt;=BJ154,0,IFERROR(BJ154+SUMPRODUCT((AH$4:AH$1569&gt;=BJ$4:BJ$1569)*(AH$4:AH$1569-BJ$4:BJ$1569))/MAX(1,COUNTIF(AH$4:AH$1569,"&lt;"&amp;BJ154+0.01)),BJ154))</f>
        <v/>
      </c>
      <c r="BY154" s="9">
        <f>IF(AI154&gt;=BK154,0,IFERROR(BK154+SUMPRODUCT((AI$4:AI$1569&gt;=BK$4:BK$1569)*(AI$4:AI$1569-BK$4:BK$1569))/MAX(1,COUNTIF(AI$4:AI$1569,"&lt;"&amp;BK154+0.01)),BK154))</f>
        <v/>
      </c>
      <c r="BZ154" s="9">
        <f>IF(AJ154&gt;=BL154,0,IFERROR(BL154+SUMPRODUCT((AJ$4:AJ$1569&gt;=BL$4:BL$1569)*(AJ$4:AJ$1569-BL$4:BL$1569))/MAX(1,COUNTIF(AJ$4:AJ$1569,"&lt;"&amp;BL154+0.01)),BL154))</f>
        <v/>
      </c>
      <c r="CA154" s="9">
        <f>IF(AK154&gt;=BM154,0,IFERROR(BM154+SUMPRODUCT((AK$4:AK$1569&gt;=BM$4:BM$1569)*(AK$4:AK$1569-BM$4:BM$1569))/MAX(1,COUNTIF(AK$4:AK$1569,"&lt;"&amp;BM154+0.01)),BM154))</f>
        <v/>
      </c>
      <c r="CB154" s="9">
        <f>IF(AL154&gt;=BN154,0,IFERROR(BN154+SUMPRODUCT((AL$4:AL$1569&gt;=BN$4:BN$1569)*(AL$4:AL$1569-BN$4:BN$1569))/MAX(1,COUNTIF(AL$4:AL$1569,"&lt;"&amp;BN154+0.01)),BN154))</f>
        <v/>
      </c>
      <c r="CC154" s="5">
        <f>IF(AO154="🟢","VERDE",IF(AO154="🟡","AMARELO",IF(AO154="🟠","VERMELHO",IF(AO154="🔴","VERMELHO","ROXO"))))</f>
        <v/>
      </c>
      <c r="CD154" s="5" t="inlineStr">
        <is>
          <t>🌎 REGIÕES</t>
        </is>
      </c>
      <c r="CE154" s="5" t="inlineStr">
        <is>
          <t>SEM REDE</t>
        </is>
      </c>
    </row>
    <row r="155">
      <c r="A155" s="5" t="inlineStr">
        <is>
          <t>59633825000196</t>
        </is>
      </c>
      <c r="B155" s="5" t="inlineStr">
        <is>
          <t>PICADOS DA TERRA</t>
        </is>
      </c>
      <c r="C155" s="5" t="inlineStr">
        <is>
          <t>06 - SEM GRUPO</t>
        </is>
      </c>
      <c r="D155" s="5" t="inlineStr">
        <is>
          <t>JULIO GADRET</t>
        </is>
      </c>
      <c r="E155" s="5" t="inlineStr">
        <is>
          <t>SC</t>
        </is>
      </c>
      <c r="F155" s="5">
        <f>IFERROR(VLOOKUP(C155,$AS$4:$AT$25,2,FALSE),"")</f>
        <v/>
      </c>
      <c r="G155" s="6">
        <f>IFERROR(VLOOKUP(C155,$AS$4:$AX$25,6,FALSE),"")</f>
        <v/>
      </c>
      <c r="H155" s="5">
        <f>IFERROR(VLOOKUP(C155,$AS$4:$AY$25,7,FALSE),"")</f>
        <v/>
      </c>
      <c r="I155" s="5">
        <f>IFERROR(VLOOKUP(C155,$AS$4:$AZ$25,8,FALSE),"")</f>
        <v/>
      </c>
      <c r="J155" s="7" t="inlineStr">
        <is>
          <t>.</t>
        </is>
      </c>
      <c r="K155" s="5" t="inlineStr">
        <is>
          <t>SUL</t>
        </is>
      </c>
      <c r="L155" s="8" t="n">
        <v>1604.347826086957</v>
      </c>
      <c r="M155" s="9" t="n">
        <v>117.3913043478261</v>
      </c>
      <c r="N155" s="9" t="n">
        <v>117.3913043478261</v>
      </c>
      <c r="O155" s="9" t="n">
        <v>130.4347826086957</v>
      </c>
      <c r="P155" s="9" t="n">
        <v>130.4347826086957</v>
      </c>
      <c r="Q155" s="9" t="n">
        <v>130.4347826086957</v>
      </c>
      <c r="R155" s="9" t="n">
        <v>130.4347826086957</v>
      </c>
      <c r="S155" s="9" t="n">
        <v>130.4347826086957</v>
      </c>
      <c r="T155" s="9" t="n">
        <v>143.4782608695652</v>
      </c>
      <c r="U155" s="9" t="n">
        <v>143.4782608695652</v>
      </c>
      <c r="V155" s="9" t="n">
        <v>143.4782608695652</v>
      </c>
      <c r="W155" s="9" t="n">
        <v>143.4782608695652</v>
      </c>
      <c r="X155" s="9" t="n">
        <v>143.4782608695652</v>
      </c>
      <c r="Y155" s="7" t="inlineStr">
        <is>
          <t>.</t>
        </is>
      </c>
      <c r="Z155" s="8">
        <f>SUM(AA155:AL155)</f>
        <v/>
      </c>
      <c r="AA155" s="9" t="n">
        <v>0</v>
      </c>
      <c r="AB155" s="9" t="n">
        <v>0</v>
      </c>
      <c r="AC155" s="9" t="n">
        <v>0</v>
      </c>
      <c r="AD155" s="9" t="n">
        <v>0</v>
      </c>
      <c r="AE155" s="9" t="n">
        <v>0</v>
      </c>
      <c r="AF155" s="9" t="n">
        <v>0</v>
      </c>
      <c r="AG155" s="9" t="n">
        <v>0</v>
      </c>
      <c r="AH155" s="9" t="n">
        <v>0</v>
      </c>
      <c r="AI155" s="9" t="n">
        <v>3353.25</v>
      </c>
      <c r="AJ155" s="9" t="n">
        <v>0</v>
      </c>
      <c r="AK155" s="9" t="n">
        <v>0</v>
      </c>
      <c r="AL155" s="9" t="n">
        <v>0</v>
      </c>
      <c r="AM155" s="7" t="inlineStr">
        <is>
          <t>.</t>
        </is>
      </c>
      <c r="AN155" s="6">
        <f>IF(L155=0,0,Z155/L155)</f>
        <v/>
      </c>
      <c r="AO155" s="5">
        <f>IF(AN155="","",IF(AN155&gt;=0.9,"🟢",IF(AN155&gt;=0.7,"🟡",IF(AN155&gt;=0.5,"🟠","🔴"))))</f>
        <v/>
      </c>
      <c r="AP155" s="9">
        <f>IF(L155=0,0,L155-Z155)</f>
        <v/>
      </c>
      <c r="AQ155" s="5">
        <f>IF(Z155=0,"",RANK(Z155,Z$4:Z$1569,0))</f>
        <v/>
      </c>
      <c r="AR155" s="7" t="inlineStr">
        <is>
          <t>.</t>
        </is>
      </c>
      <c r="BA155" s="7" t="inlineStr">
        <is>
          <t>.</t>
        </is>
      </c>
      <c r="BB155" s="9">
        <f>SUM(L$4:L$1569)/COUNTA(A$4:A$1569)</f>
        <v/>
      </c>
      <c r="BC155" s="9">
        <f>SUM(M$4:M$1569)/COUNTA(A$4:A$1569)</f>
        <v/>
      </c>
      <c r="BD155" s="9">
        <f>SUM(N$4:N$1569)/COUNTA(A$4:A$1569)</f>
        <v/>
      </c>
      <c r="BE155" s="9">
        <f>SUM(O$4:O$1569)/COUNTA(A$4:A$1569)</f>
        <v/>
      </c>
      <c r="BF155" s="9">
        <f>SUM(P$4:P$1569)/COUNTA(A$4:A$1569)</f>
        <v/>
      </c>
      <c r="BG155" s="9">
        <f>SUM(Q$4:Q$1569)/COUNTA(A$4:A$1569)</f>
        <v/>
      </c>
      <c r="BH155" s="9">
        <f>SUM(R$4:R$1569)/COUNTA(A$4:A$1569)</f>
        <v/>
      </c>
      <c r="BI155" s="9">
        <f>SUM(S$4:S$1569)/COUNTA(A$4:A$1569)</f>
        <v/>
      </c>
      <c r="BJ155" s="9">
        <f>SUM(T$4:T$1569)/COUNTA(A$4:A$1569)</f>
        <v/>
      </c>
      <c r="BK155" s="9">
        <f>SUM(U$4:U$1569)/COUNTA(A$4:A$1569)</f>
        <v/>
      </c>
      <c r="BL155" s="9">
        <f>SUM(V$4:V$1569)/COUNTA(A$4:A$1569)</f>
        <v/>
      </c>
      <c r="BM155" s="9">
        <f>SUM(W$4:W$1569)/COUNTA(A$4:A$1569)</f>
        <v/>
      </c>
      <c r="BN155" s="9">
        <f>SUM(X$4:X$1569)/COUNTA(A$4:A$1569)</f>
        <v/>
      </c>
      <c r="BO155" s="7" t="inlineStr">
        <is>
          <t>.</t>
        </is>
      </c>
      <c r="BP155" s="9">
        <f>IF(Z155&gt;=BB155,0,IFERROR(BB155+(SUMPRODUCT((Z$4:Z$1569&gt;=BB$4:BB$1569)*(Z$4:Z$1569-BB$4:BB$1569))/MAX(1,COUNTIF(Z$4:Z$1569,"&lt;"&amp;BB155+0.01))),BB155))</f>
        <v/>
      </c>
      <c r="BQ155" s="9">
        <f>IF(AA155&gt;=BC155,0,IFERROR(BC155+SUMPRODUCT((AA$4:AA$1569&gt;=BC$4:BC$1569)*(AA$4:AA$1569-BC$4:BC$1569))/MAX(1,COUNTIF(AA$4:AA$1569,"&lt;"&amp;BC155+0.01)),BC155))</f>
        <v/>
      </c>
      <c r="BR155" s="9">
        <f>IF(AB155&gt;=BD155,0,IFERROR(BD155+SUMPRODUCT((AB$4:AB$1569&gt;=BD$4:BD$1569)*(AB$4:AB$1569-BD$4:BD$1569))/MAX(1,COUNTIF(AB$4:AB$1569,"&lt;"&amp;BD155+0.01)),BD155))</f>
        <v/>
      </c>
      <c r="BS155" s="9">
        <f>IF(AC155&gt;=BE155,0,IFERROR(BE155+SUMPRODUCT((AC$4:AC$1569&gt;=BE$4:BE$1569)*(AC$4:AC$1569-BE$4:BE$1569))/MAX(1,COUNTIF(AC$4:AC$1569,"&lt;"&amp;BE155+0.01)),BE155))</f>
        <v/>
      </c>
      <c r="BT155" s="9">
        <f>IF(AD155&gt;=BF155,0,IFERROR(BF155+SUMPRODUCT((AD$4:AD$1569&gt;=BF$4:BF$1569)*(AD$4:AD$1569-BF$4:BF$1569))/MAX(1,COUNTIF(AD$4:AD$1569,"&lt;"&amp;BF155+0.01)),BF155))</f>
        <v/>
      </c>
      <c r="BU155" s="9">
        <f>IF(AE155&gt;=BG155,0,IFERROR(BG155+SUMPRODUCT((AE$4:AE$1569&gt;=BG$4:BG$1569)*(AE$4:AE$1569-BG$4:BG$1569))/MAX(1,COUNTIF(AE$4:AE$1569,"&lt;"&amp;BG155+0.01)),BG155))</f>
        <v/>
      </c>
      <c r="BV155" s="9">
        <f>IF(AF155&gt;=BH155,0,IFERROR(BH155+SUMPRODUCT((AF$4:AF$1569&gt;=BH$4:BH$1569)*(AF$4:AF$1569-BH$4:BH$1569))/MAX(1,COUNTIF(AF$4:AF$1569,"&lt;"&amp;BH155+0.01)),BH155))</f>
        <v/>
      </c>
      <c r="BW155" s="9">
        <f>IF(AG155&gt;=BI155,0,IFERROR(BI155+SUMPRODUCT((AG$4:AG$1569&gt;=BI$4:BI$1569)*(AG$4:AG$1569-BI$4:BI$1569))/MAX(1,COUNTIF(AG$4:AG$1569,"&lt;"&amp;BI155+0.01)),BI155))</f>
        <v/>
      </c>
      <c r="BX155" s="9">
        <f>IF(AH155&gt;=BJ155,0,IFERROR(BJ155+SUMPRODUCT((AH$4:AH$1569&gt;=BJ$4:BJ$1569)*(AH$4:AH$1569-BJ$4:BJ$1569))/MAX(1,COUNTIF(AH$4:AH$1569,"&lt;"&amp;BJ155+0.01)),BJ155))</f>
        <v/>
      </c>
      <c r="BY155" s="9">
        <f>IF(AI155&gt;=BK155,0,IFERROR(BK155+SUMPRODUCT((AI$4:AI$1569&gt;=BK$4:BK$1569)*(AI$4:AI$1569-BK$4:BK$1569))/MAX(1,COUNTIF(AI$4:AI$1569,"&lt;"&amp;BK155+0.01)),BK155))</f>
        <v/>
      </c>
      <c r="BZ155" s="9">
        <f>IF(AJ155&gt;=BL155,0,IFERROR(BL155+SUMPRODUCT((AJ$4:AJ$1569&gt;=BL$4:BL$1569)*(AJ$4:AJ$1569-BL$4:BL$1569))/MAX(1,COUNTIF(AJ$4:AJ$1569,"&lt;"&amp;BL155+0.01)),BL155))</f>
        <v/>
      </c>
      <c r="CA155" s="9">
        <f>IF(AK155&gt;=BM155,0,IFERROR(BM155+SUMPRODUCT((AK$4:AK$1569&gt;=BM$4:BM$1569)*(AK$4:AK$1569-BM$4:BM$1569))/MAX(1,COUNTIF(AK$4:AK$1569,"&lt;"&amp;BM155+0.01)),BM155))</f>
        <v/>
      </c>
      <c r="CB155" s="9">
        <f>IF(AL155&gt;=BN155,0,IFERROR(BN155+SUMPRODUCT((AL$4:AL$1569&gt;=BN$4:BN$1569)*(AL$4:AL$1569-BN$4:BN$1569))/MAX(1,COUNTIF(AL$4:AL$1569,"&lt;"&amp;BN155+0.01)),BN155))</f>
        <v/>
      </c>
      <c r="CC155" s="5">
        <f>IF(AO155="🟢","VERDE",IF(AO155="🟡","AMARELO",IF(AO155="🟠","VERMELHO",IF(AO155="🔴","VERMELHO","ROXO"))))</f>
        <v/>
      </c>
      <c r="CD155" s="5" t="inlineStr">
        <is>
          <t>🌎 REGIÕES</t>
        </is>
      </c>
      <c r="CE155" s="5" t="inlineStr">
        <is>
          <t>SEM REDE</t>
        </is>
      </c>
    </row>
    <row r="156">
      <c r="A156" s="5" t="inlineStr">
        <is>
          <t>41920449000155</t>
        </is>
      </c>
      <c r="B156" s="5" t="inlineStr">
        <is>
          <t>IMPERIUM SAUDAVEL</t>
        </is>
      </c>
      <c r="C156" s="5" t="inlineStr">
        <is>
          <t>06 - SEM GRUPO</t>
        </is>
      </c>
      <c r="D156" s="5" t="inlineStr">
        <is>
          <t>LARISSA PADILHA</t>
        </is>
      </c>
      <c r="E156" s="5" t="inlineStr">
        <is>
          <t>ES</t>
        </is>
      </c>
      <c r="F156" s="5">
        <f>IFERROR(VLOOKUP(C156,$AS$4:$AT$25,2,FALSE),"")</f>
        <v/>
      </c>
      <c r="G156" s="6">
        <f>IFERROR(VLOOKUP(C156,$AS$4:$AX$25,6,FALSE),"")</f>
        <v/>
      </c>
      <c r="H156" s="5">
        <f>IFERROR(VLOOKUP(C156,$AS$4:$AY$25,7,FALSE),"")</f>
        <v/>
      </c>
      <c r="I156" s="5">
        <f>IFERROR(VLOOKUP(C156,$AS$4:$AZ$25,8,FALSE),"")</f>
        <v/>
      </c>
      <c r="J156" s="7" t="inlineStr">
        <is>
          <t>.</t>
        </is>
      </c>
      <c r="K156" s="5" t="inlineStr">
        <is>
          <t>RJ + ES + MG</t>
        </is>
      </c>
      <c r="L156" s="8" t="n">
        <v>1252.173913043478</v>
      </c>
      <c r="M156" s="9" t="n">
        <v>104.3478260869565</v>
      </c>
      <c r="N156" s="9" t="n">
        <v>104.3478260869565</v>
      </c>
      <c r="O156" s="9" t="n">
        <v>104.3478260869565</v>
      </c>
      <c r="P156" s="9" t="n">
        <v>104.3478260869565</v>
      </c>
      <c r="Q156" s="9" t="n">
        <v>104.3478260869565</v>
      </c>
      <c r="R156" s="9" t="n">
        <v>104.3478260869565</v>
      </c>
      <c r="S156" s="9" t="n">
        <v>104.3478260869565</v>
      </c>
      <c r="T156" s="9" t="n">
        <v>104.3478260869565</v>
      </c>
      <c r="U156" s="9" t="n">
        <v>104.3478260869565</v>
      </c>
      <c r="V156" s="9" t="n">
        <v>104.3478260869565</v>
      </c>
      <c r="W156" s="9" t="n">
        <v>104.3478260869565</v>
      </c>
      <c r="X156" s="9" t="n">
        <v>104.3478260869565</v>
      </c>
      <c r="Y156" s="7" t="inlineStr">
        <is>
          <t>.</t>
        </is>
      </c>
      <c r="Z156" s="8">
        <f>SUM(AA156:AL156)</f>
        <v/>
      </c>
      <c r="AA156" s="9" t="n">
        <v>0</v>
      </c>
      <c r="AB156" s="9" t="n">
        <v>0</v>
      </c>
      <c r="AC156" s="9" t="n">
        <v>0</v>
      </c>
      <c r="AD156" s="9" t="n">
        <v>0</v>
      </c>
      <c r="AE156" s="9" t="n">
        <v>1735.25</v>
      </c>
      <c r="AF156" s="9" t="n">
        <v>0</v>
      </c>
      <c r="AG156" s="9" t="n">
        <v>1556.85</v>
      </c>
      <c r="AH156" s="9" t="n">
        <v>0</v>
      </c>
      <c r="AI156" s="9" t="n">
        <v>0</v>
      </c>
      <c r="AJ156" s="9" t="n">
        <v>0</v>
      </c>
      <c r="AK156" s="9" t="n">
        <v>0</v>
      </c>
      <c r="AL156" s="9" t="n">
        <v>0</v>
      </c>
      <c r="AM156" s="7" t="inlineStr">
        <is>
          <t>.</t>
        </is>
      </c>
      <c r="AN156" s="6">
        <f>IF(L156=0,0,Z156/L156)</f>
        <v/>
      </c>
      <c r="AO156" s="5">
        <f>IF(AN156="","",IF(AN156&gt;=0.9,"🟢",IF(AN156&gt;=0.7,"🟡",IF(AN156&gt;=0.5,"🟠","🔴"))))</f>
        <v/>
      </c>
      <c r="AP156" s="9">
        <f>IF(L156=0,0,L156-Z156)</f>
        <v/>
      </c>
      <c r="AQ156" s="5">
        <f>IF(Z156=0,"",RANK(Z156,Z$4:Z$1569,0))</f>
        <v/>
      </c>
      <c r="AR156" s="7" t="inlineStr">
        <is>
          <t>.</t>
        </is>
      </c>
      <c r="BA156" s="7" t="inlineStr">
        <is>
          <t>.</t>
        </is>
      </c>
      <c r="BB156" s="9">
        <f>SUM(L$4:L$1569)/COUNTA(A$4:A$1569)</f>
        <v/>
      </c>
      <c r="BC156" s="9">
        <f>SUM(M$4:M$1569)/COUNTA(A$4:A$1569)</f>
        <v/>
      </c>
      <c r="BD156" s="9">
        <f>SUM(N$4:N$1569)/COUNTA(A$4:A$1569)</f>
        <v/>
      </c>
      <c r="BE156" s="9">
        <f>SUM(O$4:O$1569)/COUNTA(A$4:A$1569)</f>
        <v/>
      </c>
      <c r="BF156" s="9">
        <f>SUM(P$4:P$1569)/COUNTA(A$4:A$1569)</f>
        <v/>
      </c>
      <c r="BG156" s="9">
        <f>SUM(Q$4:Q$1569)/COUNTA(A$4:A$1569)</f>
        <v/>
      </c>
      <c r="BH156" s="9">
        <f>SUM(R$4:R$1569)/COUNTA(A$4:A$1569)</f>
        <v/>
      </c>
      <c r="BI156" s="9">
        <f>SUM(S$4:S$1569)/COUNTA(A$4:A$1569)</f>
        <v/>
      </c>
      <c r="BJ156" s="9">
        <f>SUM(T$4:T$1569)/COUNTA(A$4:A$1569)</f>
        <v/>
      </c>
      <c r="BK156" s="9">
        <f>SUM(U$4:U$1569)/COUNTA(A$4:A$1569)</f>
        <v/>
      </c>
      <c r="BL156" s="9">
        <f>SUM(V$4:V$1569)/COUNTA(A$4:A$1569)</f>
        <v/>
      </c>
      <c r="BM156" s="9">
        <f>SUM(W$4:W$1569)/COUNTA(A$4:A$1569)</f>
        <v/>
      </c>
      <c r="BN156" s="9">
        <f>SUM(X$4:X$1569)/COUNTA(A$4:A$1569)</f>
        <v/>
      </c>
      <c r="BO156" s="7" t="inlineStr">
        <is>
          <t>.</t>
        </is>
      </c>
      <c r="BP156" s="9">
        <f>IF(Z156&gt;=BB156,0,IFERROR(BB156+(SUMPRODUCT((Z$4:Z$1569&gt;=BB$4:BB$1569)*(Z$4:Z$1569-BB$4:BB$1569))/MAX(1,COUNTIF(Z$4:Z$1569,"&lt;"&amp;BB156+0.01))),BB156))</f>
        <v/>
      </c>
      <c r="BQ156" s="9">
        <f>IF(AA156&gt;=BC156,0,IFERROR(BC156+SUMPRODUCT((AA$4:AA$1569&gt;=BC$4:BC$1569)*(AA$4:AA$1569-BC$4:BC$1569))/MAX(1,COUNTIF(AA$4:AA$1569,"&lt;"&amp;BC156+0.01)),BC156))</f>
        <v/>
      </c>
      <c r="BR156" s="9">
        <f>IF(AB156&gt;=BD156,0,IFERROR(BD156+SUMPRODUCT((AB$4:AB$1569&gt;=BD$4:BD$1569)*(AB$4:AB$1569-BD$4:BD$1569))/MAX(1,COUNTIF(AB$4:AB$1569,"&lt;"&amp;BD156+0.01)),BD156))</f>
        <v/>
      </c>
      <c r="BS156" s="9">
        <f>IF(AC156&gt;=BE156,0,IFERROR(BE156+SUMPRODUCT((AC$4:AC$1569&gt;=BE$4:BE$1569)*(AC$4:AC$1569-BE$4:BE$1569))/MAX(1,COUNTIF(AC$4:AC$1569,"&lt;"&amp;BE156+0.01)),BE156))</f>
        <v/>
      </c>
      <c r="BT156" s="9">
        <f>IF(AD156&gt;=BF156,0,IFERROR(BF156+SUMPRODUCT((AD$4:AD$1569&gt;=BF$4:BF$1569)*(AD$4:AD$1569-BF$4:BF$1569))/MAX(1,COUNTIF(AD$4:AD$1569,"&lt;"&amp;BF156+0.01)),BF156))</f>
        <v/>
      </c>
      <c r="BU156" s="9">
        <f>IF(AE156&gt;=BG156,0,IFERROR(BG156+SUMPRODUCT((AE$4:AE$1569&gt;=BG$4:BG$1569)*(AE$4:AE$1569-BG$4:BG$1569))/MAX(1,COUNTIF(AE$4:AE$1569,"&lt;"&amp;BG156+0.01)),BG156))</f>
        <v/>
      </c>
      <c r="BV156" s="9">
        <f>IF(AF156&gt;=BH156,0,IFERROR(BH156+SUMPRODUCT((AF$4:AF$1569&gt;=BH$4:BH$1569)*(AF$4:AF$1569-BH$4:BH$1569))/MAX(1,COUNTIF(AF$4:AF$1569,"&lt;"&amp;BH156+0.01)),BH156))</f>
        <v/>
      </c>
      <c r="BW156" s="9">
        <f>IF(AG156&gt;=BI156,0,IFERROR(BI156+SUMPRODUCT((AG$4:AG$1569&gt;=BI$4:BI$1569)*(AG$4:AG$1569-BI$4:BI$1569))/MAX(1,COUNTIF(AG$4:AG$1569,"&lt;"&amp;BI156+0.01)),BI156))</f>
        <v/>
      </c>
      <c r="BX156" s="9">
        <f>IF(AH156&gt;=BJ156,0,IFERROR(BJ156+SUMPRODUCT((AH$4:AH$1569&gt;=BJ$4:BJ$1569)*(AH$4:AH$1569-BJ$4:BJ$1569))/MAX(1,COUNTIF(AH$4:AH$1569,"&lt;"&amp;BJ156+0.01)),BJ156))</f>
        <v/>
      </c>
      <c r="BY156" s="9">
        <f>IF(AI156&gt;=BK156,0,IFERROR(BK156+SUMPRODUCT((AI$4:AI$1569&gt;=BK$4:BK$1569)*(AI$4:AI$1569-BK$4:BK$1569))/MAX(1,COUNTIF(AI$4:AI$1569,"&lt;"&amp;BK156+0.01)),BK156))</f>
        <v/>
      </c>
      <c r="BZ156" s="9">
        <f>IF(AJ156&gt;=BL156,0,IFERROR(BL156+SUMPRODUCT((AJ$4:AJ$1569&gt;=BL$4:BL$1569)*(AJ$4:AJ$1569-BL$4:BL$1569))/MAX(1,COUNTIF(AJ$4:AJ$1569,"&lt;"&amp;BL156+0.01)),BL156))</f>
        <v/>
      </c>
      <c r="CA156" s="9">
        <f>IF(AK156&gt;=BM156,0,IFERROR(BM156+SUMPRODUCT((AK$4:AK$1569&gt;=BM$4:BM$1569)*(AK$4:AK$1569-BM$4:BM$1569))/MAX(1,COUNTIF(AK$4:AK$1569,"&lt;"&amp;BM156+0.01)),BM156))</f>
        <v/>
      </c>
      <c r="CB156" s="9">
        <f>IF(AL156&gt;=BN156,0,IFERROR(BN156+SUMPRODUCT((AL$4:AL$1569&gt;=BN$4:BN$1569)*(AL$4:AL$1569-BN$4:BN$1569))/MAX(1,COUNTIF(AL$4:AL$1569,"&lt;"&amp;BN156+0.01)),BN156))</f>
        <v/>
      </c>
      <c r="CC156" s="5">
        <f>IF(AO156="🟢","VERDE",IF(AO156="🟡","AMARELO",IF(AO156="🟠","VERMELHO",IF(AO156="🔴","VERMELHO","ROXO"))))</f>
        <v/>
      </c>
      <c r="CD156" s="5" t="inlineStr">
        <is>
          <t>🌎 REGIÕES</t>
        </is>
      </c>
      <c r="CE156" s="5" t="inlineStr">
        <is>
          <t>SEM REDE</t>
        </is>
      </c>
    </row>
    <row r="157">
      <c r="A157" s="5" t="inlineStr">
        <is>
          <t>61637299000184</t>
        </is>
      </c>
      <c r="B157" s="5" t="inlineStr">
        <is>
          <t>SO GRANEL MINEIRO</t>
        </is>
      </c>
      <c r="C157" s="5" t="inlineStr">
        <is>
          <t>06 - SEM GRUPO</t>
        </is>
      </c>
      <c r="D157" s="5" t="inlineStr">
        <is>
          <t>JULIO GADRET</t>
        </is>
      </c>
      <c r="E157" s="5" t="inlineStr">
        <is>
          <t>MG</t>
        </is>
      </c>
      <c r="F157" s="5">
        <f>IFERROR(VLOOKUP(C157,$AS$4:$AT$25,2,FALSE),"")</f>
        <v/>
      </c>
      <c r="G157" s="6">
        <f>IFERROR(VLOOKUP(C157,$AS$4:$AX$25,6,FALSE),"")</f>
        <v/>
      </c>
      <c r="H157" s="5">
        <f>IFERROR(VLOOKUP(C157,$AS$4:$AY$25,7,FALSE),"")</f>
        <v/>
      </c>
      <c r="I157" s="5">
        <f>IFERROR(VLOOKUP(C157,$AS$4:$AZ$25,8,FALSE),"")</f>
        <v/>
      </c>
      <c r="J157" s="7" t="inlineStr">
        <is>
          <t>.</t>
        </is>
      </c>
      <c r="K157" s="5" t="inlineStr">
        <is>
          <t>RJ + ES + MG</t>
        </is>
      </c>
      <c r="L157" s="8" t="n">
        <v>1440</v>
      </c>
      <c r="M157" s="9" t="n">
        <v>120</v>
      </c>
      <c r="N157" s="9" t="n">
        <v>120</v>
      </c>
      <c r="O157" s="9" t="n">
        <v>120</v>
      </c>
      <c r="P157" s="9" t="n">
        <v>120</v>
      </c>
      <c r="Q157" s="9" t="n">
        <v>120</v>
      </c>
      <c r="R157" s="9" t="n">
        <v>120</v>
      </c>
      <c r="S157" s="9" t="n">
        <v>120</v>
      </c>
      <c r="T157" s="9" t="n">
        <v>120</v>
      </c>
      <c r="U157" s="9" t="n">
        <v>120</v>
      </c>
      <c r="V157" s="9" t="n">
        <v>120</v>
      </c>
      <c r="W157" s="9" t="n">
        <v>120</v>
      </c>
      <c r="X157" s="9" t="n">
        <v>120</v>
      </c>
      <c r="Y157" s="7" t="inlineStr">
        <is>
          <t>.</t>
        </is>
      </c>
      <c r="Z157" s="8">
        <f>SUM(AA157:AL157)</f>
        <v/>
      </c>
      <c r="AA157" s="9" t="n">
        <v>0</v>
      </c>
      <c r="AB157" s="9" t="n">
        <v>0</v>
      </c>
      <c r="AC157" s="9" t="n">
        <v>0</v>
      </c>
      <c r="AD157" s="9" t="n">
        <v>0</v>
      </c>
      <c r="AE157" s="9" t="n">
        <v>0</v>
      </c>
      <c r="AF157" s="9" t="n">
        <v>0</v>
      </c>
      <c r="AG157" s="9" t="n">
        <v>0</v>
      </c>
      <c r="AH157" s="9" t="n">
        <v>0</v>
      </c>
      <c r="AI157" s="9" t="n">
        <v>0</v>
      </c>
      <c r="AJ157" s="9" t="n">
        <v>0</v>
      </c>
      <c r="AK157" s="9" t="n">
        <v>3305.18</v>
      </c>
      <c r="AL157" s="9" t="n">
        <v>0</v>
      </c>
      <c r="AM157" s="7" t="inlineStr">
        <is>
          <t>.</t>
        </is>
      </c>
      <c r="AN157" s="6">
        <f>IF(L157=0,0,Z157/L157)</f>
        <v/>
      </c>
      <c r="AO157" s="5">
        <f>IF(AN157="","",IF(AN157&gt;=0.9,"🟢",IF(AN157&gt;=0.7,"🟡",IF(AN157&gt;=0.5,"🟠","🔴"))))</f>
        <v/>
      </c>
      <c r="AP157" s="9">
        <f>IF(L157=0,0,L157-Z157)</f>
        <v/>
      </c>
      <c r="AQ157" s="5">
        <f>IF(Z157=0,"",RANK(Z157,Z$4:Z$1569,0))</f>
        <v/>
      </c>
      <c r="AR157" s="7" t="inlineStr">
        <is>
          <t>.</t>
        </is>
      </c>
      <c r="BA157" s="7" t="inlineStr">
        <is>
          <t>.</t>
        </is>
      </c>
      <c r="BB157" s="9">
        <f>SUM(L$4:L$1569)/COUNTA(A$4:A$1569)</f>
        <v/>
      </c>
      <c r="BC157" s="9">
        <f>SUM(M$4:M$1569)/COUNTA(A$4:A$1569)</f>
        <v/>
      </c>
      <c r="BD157" s="9">
        <f>SUM(N$4:N$1569)/COUNTA(A$4:A$1569)</f>
        <v/>
      </c>
      <c r="BE157" s="9">
        <f>SUM(O$4:O$1569)/COUNTA(A$4:A$1569)</f>
        <v/>
      </c>
      <c r="BF157" s="9">
        <f>SUM(P$4:P$1569)/COUNTA(A$4:A$1569)</f>
        <v/>
      </c>
      <c r="BG157" s="9">
        <f>SUM(Q$4:Q$1569)/COUNTA(A$4:A$1569)</f>
        <v/>
      </c>
      <c r="BH157" s="9">
        <f>SUM(R$4:R$1569)/COUNTA(A$4:A$1569)</f>
        <v/>
      </c>
      <c r="BI157" s="9">
        <f>SUM(S$4:S$1569)/COUNTA(A$4:A$1569)</f>
        <v/>
      </c>
      <c r="BJ157" s="9">
        <f>SUM(T$4:T$1569)/COUNTA(A$4:A$1569)</f>
        <v/>
      </c>
      <c r="BK157" s="9">
        <f>SUM(U$4:U$1569)/COUNTA(A$4:A$1569)</f>
        <v/>
      </c>
      <c r="BL157" s="9">
        <f>SUM(V$4:V$1569)/COUNTA(A$4:A$1569)</f>
        <v/>
      </c>
      <c r="BM157" s="9">
        <f>SUM(W$4:W$1569)/COUNTA(A$4:A$1569)</f>
        <v/>
      </c>
      <c r="BN157" s="9">
        <f>SUM(X$4:X$1569)/COUNTA(A$4:A$1569)</f>
        <v/>
      </c>
      <c r="BO157" s="7" t="inlineStr">
        <is>
          <t>.</t>
        </is>
      </c>
      <c r="BP157" s="9">
        <f>IF(Z157&gt;=BB157,0,IFERROR(BB157+(SUMPRODUCT((Z$4:Z$1569&gt;=BB$4:BB$1569)*(Z$4:Z$1569-BB$4:BB$1569))/MAX(1,COUNTIF(Z$4:Z$1569,"&lt;"&amp;BB157+0.01))),BB157))</f>
        <v/>
      </c>
      <c r="BQ157" s="9">
        <f>IF(AA157&gt;=BC157,0,IFERROR(BC157+SUMPRODUCT((AA$4:AA$1569&gt;=BC$4:BC$1569)*(AA$4:AA$1569-BC$4:BC$1569))/MAX(1,COUNTIF(AA$4:AA$1569,"&lt;"&amp;BC157+0.01)),BC157))</f>
        <v/>
      </c>
      <c r="BR157" s="9">
        <f>IF(AB157&gt;=BD157,0,IFERROR(BD157+SUMPRODUCT((AB$4:AB$1569&gt;=BD$4:BD$1569)*(AB$4:AB$1569-BD$4:BD$1569))/MAX(1,COUNTIF(AB$4:AB$1569,"&lt;"&amp;BD157+0.01)),BD157))</f>
        <v/>
      </c>
      <c r="BS157" s="9">
        <f>IF(AC157&gt;=BE157,0,IFERROR(BE157+SUMPRODUCT((AC$4:AC$1569&gt;=BE$4:BE$1569)*(AC$4:AC$1569-BE$4:BE$1569))/MAX(1,COUNTIF(AC$4:AC$1569,"&lt;"&amp;BE157+0.01)),BE157))</f>
        <v/>
      </c>
      <c r="BT157" s="9">
        <f>IF(AD157&gt;=BF157,0,IFERROR(BF157+SUMPRODUCT((AD$4:AD$1569&gt;=BF$4:BF$1569)*(AD$4:AD$1569-BF$4:BF$1569))/MAX(1,COUNTIF(AD$4:AD$1569,"&lt;"&amp;BF157+0.01)),BF157))</f>
        <v/>
      </c>
      <c r="BU157" s="9">
        <f>IF(AE157&gt;=BG157,0,IFERROR(BG157+SUMPRODUCT((AE$4:AE$1569&gt;=BG$4:BG$1569)*(AE$4:AE$1569-BG$4:BG$1569))/MAX(1,COUNTIF(AE$4:AE$1569,"&lt;"&amp;BG157+0.01)),BG157))</f>
        <v/>
      </c>
      <c r="BV157" s="9">
        <f>IF(AF157&gt;=BH157,0,IFERROR(BH157+SUMPRODUCT((AF$4:AF$1569&gt;=BH$4:BH$1569)*(AF$4:AF$1569-BH$4:BH$1569))/MAX(1,COUNTIF(AF$4:AF$1569,"&lt;"&amp;BH157+0.01)),BH157))</f>
        <v/>
      </c>
      <c r="BW157" s="9">
        <f>IF(AG157&gt;=BI157,0,IFERROR(BI157+SUMPRODUCT((AG$4:AG$1569&gt;=BI$4:BI$1569)*(AG$4:AG$1569-BI$4:BI$1569))/MAX(1,COUNTIF(AG$4:AG$1569,"&lt;"&amp;BI157+0.01)),BI157))</f>
        <v/>
      </c>
      <c r="BX157" s="9">
        <f>IF(AH157&gt;=BJ157,0,IFERROR(BJ157+SUMPRODUCT((AH$4:AH$1569&gt;=BJ$4:BJ$1569)*(AH$4:AH$1569-BJ$4:BJ$1569))/MAX(1,COUNTIF(AH$4:AH$1569,"&lt;"&amp;BJ157+0.01)),BJ157))</f>
        <v/>
      </c>
      <c r="BY157" s="9">
        <f>IF(AI157&gt;=BK157,0,IFERROR(BK157+SUMPRODUCT((AI$4:AI$1569&gt;=BK$4:BK$1569)*(AI$4:AI$1569-BK$4:BK$1569))/MAX(1,COUNTIF(AI$4:AI$1569,"&lt;"&amp;BK157+0.01)),BK157))</f>
        <v/>
      </c>
      <c r="BZ157" s="9">
        <f>IF(AJ157&gt;=BL157,0,IFERROR(BL157+SUMPRODUCT((AJ$4:AJ$1569&gt;=BL$4:BL$1569)*(AJ$4:AJ$1569-BL$4:BL$1569))/MAX(1,COUNTIF(AJ$4:AJ$1569,"&lt;"&amp;BL157+0.01)),BL157))</f>
        <v/>
      </c>
      <c r="CA157" s="9">
        <f>IF(AK157&gt;=BM157,0,IFERROR(BM157+SUMPRODUCT((AK$4:AK$1569&gt;=BM$4:BM$1569)*(AK$4:AK$1569-BM$4:BM$1569))/MAX(1,COUNTIF(AK$4:AK$1569,"&lt;"&amp;BM157+0.01)),BM157))</f>
        <v/>
      </c>
      <c r="CB157" s="9">
        <f>IF(AL157&gt;=BN157,0,IFERROR(BN157+SUMPRODUCT((AL$4:AL$1569&gt;=BN$4:BN$1569)*(AL$4:AL$1569-BN$4:BN$1569))/MAX(1,COUNTIF(AL$4:AL$1569,"&lt;"&amp;BN157+0.01)),BN157))</f>
        <v/>
      </c>
      <c r="CC157" s="5">
        <f>IF(AO157="🟢","VERDE",IF(AO157="🟡","AMARELO",IF(AO157="🟠","VERMELHO",IF(AO157="🔴","VERMELHO","ROXO"))))</f>
        <v/>
      </c>
      <c r="CD157" s="5" t="inlineStr">
        <is>
          <t>🌎 REGIÕES</t>
        </is>
      </c>
      <c r="CE157" s="5" t="inlineStr">
        <is>
          <t>SEM REDE</t>
        </is>
      </c>
    </row>
    <row r="158">
      <c r="A158" s="5" t="inlineStr">
        <is>
          <t>60546169000173</t>
        </is>
      </c>
      <c r="B158" s="5" t="inlineStr">
        <is>
          <t>FIT PEDRA BRANCA</t>
        </is>
      </c>
      <c r="C158" s="5" t="inlineStr">
        <is>
          <t>06 - SEM GRUPO</t>
        </is>
      </c>
      <c r="D158" s="5" t="inlineStr">
        <is>
          <t>JULIO GADRET</t>
        </is>
      </c>
      <c r="E158" s="5" t="inlineStr">
        <is>
          <t>SC</t>
        </is>
      </c>
      <c r="F158" s="5">
        <f>IFERROR(VLOOKUP(C158,$AS$4:$AT$25,2,FALSE),"")</f>
        <v/>
      </c>
      <c r="G158" s="6">
        <f>IFERROR(VLOOKUP(C158,$AS$4:$AX$25,6,FALSE),"")</f>
        <v/>
      </c>
      <c r="H158" s="5">
        <f>IFERROR(VLOOKUP(C158,$AS$4:$AY$25,7,FALSE),"")</f>
        <v/>
      </c>
      <c r="I158" s="5">
        <f>IFERROR(VLOOKUP(C158,$AS$4:$AZ$25,8,FALSE),"")</f>
        <v/>
      </c>
      <c r="J158" s="7" t="inlineStr">
        <is>
          <t>.</t>
        </is>
      </c>
      <c r="K158" s="5" t="inlineStr">
        <is>
          <t>SUL</t>
        </is>
      </c>
      <c r="L158" s="8" t="n">
        <v>1553.191489361702</v>
      </c>
      <c r="M158" s="9" t="n">
        <v>119.1489361702128</v>
      </c>
      <c r="N158" s="9" t="n">
        <v>123.4042553191489</v>
      </c>
      <c r="O158" s="9" t="n">
        <v>123.4042553191489</v>
      </c>
      <c r="P158" s="9" t="n">
        <v>123.4042553191489</v>
      </c>
      <c r="Q158" s="9" t="n">
        <v>127.6595744680851</v>
      </c>
      <c r="R158" s="9" t="n">
        <v>127.6595744680851</v>
      </c>
      <c r="S158" s="9" t="n">
        <v>131.9148936170213</v>
      </c>
      <c r="T158" s="9" t="n">
        <v>131.9148936170213</v>
      </c>
      <c r="U158" s="9" t="n">
        <v>131.9148936170213</v>
      </c>
      <c r="V158" s="9" t="n">
        <v>136.1702127659574</v>
      </c>
      <c r="W158" s="9" t="n">
        <v>136.1702127659574</v>
      </c>
      <c r="X158" s="9" t="n">
        <v>140.4255319148936</v>
      </c>
      <c r="Y158" s="7" t="inlineStr">
        <is>
          <t>.</t>
        </is>
      </c>
      <c r="Z158" s="8">
        <f>SUM(AA158:AL158)</f>
        <v/>
      </c>
      <c r="AA158" s="9" t="n">
        <v>0</v>
      </c>
      <c r="AB158" s="9" t="n">
        <v>0</v>
      </c>
      <c r="AC158" s="9" t="n">
        <v>0</v>
      </c>
      <c r="AD158" s="9" t="n">
        <v>0</v>
      </c>
      <c r="AE158" s="9" t="n">
        <v>0</v>
      </c>
      <c r="AF158" s="9" t="n">
        <v>2272.6</v>
      </c>
      <c r="AG158" s="9" t="n">
        <v>0</v>
      </c>
      <c r="AH158" s="9" t="n">
        <v>0</v>
      </c>
      <c r="AI158" s="9" t="n">
        <v>1016.3</v>
      </c>
      <c r="AJ158" s="9" t="n">
        <v>0</v>
      </c>
      <c r="AK158" s="9" t="n">
        <v>0</v>
      </c>
      <c r="AL158" s="9" t="n">
        <v>0</v>
      </c>
      <c r="AM158" s="7" t="inlineStr">
        <is>
          <t>.</t>
        </is>
      </c>
      <c r="AN158" s="6">
        <f>IF(L158=0,0,Z158/L158)</f>
        <v/>
      </c>
      <c r="AO158" s="5">
        <f>IF(AN158="","",IF(AN158&gt;=0.9,"🟢",IF(AN158&gt;=0.7,"🟡",IF(AN158&gt;=0.5,"🟠","🔴"))))</f>
        <v/>
      </c>
      <c r="AP158" s="9">
        <f>IF(L158=0,0,L158-Z158)</f>
        <v/>
      </c>
      <c r="AQ158" s="5">
        <f>IF(Z158=0,"",RANK(Z158,Z$4:Z$1569,0))</f>
        <v/>
      </c>
      <c r="AR158" s="7" t="inlineStr">
        <is>
          <t>.</t>
        </is>
      </c>
      <c r="BA158" s="7" t="inlineStr">
        <is>
          <t>.</t>
        </is>
      </c>
      <c r="BB158" s="9">
        <f>SUM(L$4:L$1569)/COUNTA(A$4:A$1569)</f>
        <v/>
      </c>
      <c r="BC158" s="9">
        <f>SUM(M$4:M$1569)/COUNTA(A$4:A$1569)</f>
        <v/>
      </c>
      <c r="BD158" s="9">
        <f>SUM(N$4:N$1569)/COUNTA(A$4:A$1569)</f>
        <v/>
      </c>
      <c r="BE158" s="9">
        <f>SUM(O$4:O$1569)/COUNTA(A$4:A$1569)</f>
        <v/>
      </c>
      <c r="BF158" s="9">
        <f>SUM(P$4:P$1569)/COUNTA(A$4:A$1569)</f>
        <v/>
      </c>
      <c r="BG158" s="9">
        <f>SUM(Q$4:Q$1569)/COUNTA(A$4:A$1569)</f>
        <v/>
      </c>
      <c r="BH158" s="9">
        <f>SUM(R$4:R$1569)/COUNTA(A$4:A$1569)</f>
        <v/>
      </c>
      <c r="BI158" s="9">
        <f>SUM(S$4:S$1569)/COUNTA(A$4:A$1569)</f>
        <v/>
      </c>
      <c r="BJ158" s="9">
        <f>SUM(T$4:T$1569)/COUNTA(A$4:A$1569)</f>
        <v/>
      </c>
      <c r="BK158" s="9">
        <f>SUM(U$4:U$1569)/COUNTA(A$4:A$1569)</f>
        <v/>
      </c>
      <c r="BL158" s="9">
        <f>SUM(V$4:V$1569)/COUNTA(A$4:A$1569)</f>
        <v/>
      </c>
      <c r="BM158" s="9">
        <f>SUM(W$4:W$1569)/COUNTA(A$4:A$1569)</f>
        <v/>
      </c>
      <c r="BN158" s="9">
        <f>SUM(X$4:X$1569)/COUNTA(A$4:A$1569)</f>
        <v/>
      </c>
      <c r="BO158" s="7" t="inlineStr">
        <is>
          <t>.</t>
        </is>
      </c>
      <c r="BP158" s="9">
        <f>IF(Z158&gt;=BB158,0,IFERROR(BB158+(SUMPRODUCT((Z$4:Z$1569&gt;=BB$4:BB$1569)*(Z$4:Z$1569-BB$4:BB$1569))/MAX(1,COUNTIF(Z$4:Z$1569,"&lt;"&amp;BB158+0.01))),BB158))</f>
        <v/>
      </c>
      <c r="BQ158" s="9">
        <f>IF(AA158&gt;=BC158,0,IFERROR(BC158+SUMPRODUCT((AA$4:AA$1569&gt;=BC$4:BC$1569)*(AA$4:AA$1569-BC$4:BC$1569))/MAX(1,COUNTIF(AA$4:AA$1569,"&lt;"&amp;BC158+0.01)),BC158))</f>
        <v/>
      </c>
      <c r="BR158" s="9">
        <f>IF(AB158&gt;=BD158,0,IFERROR(BD158+SUMPRODUCT((AB$4:AB$1569&gt;=BD$4:BD$1569)*(AB$4:AB$1569-BD$4:BD$1569))/MAX(1,COUNTIF(AB$4:AB$1569,"&lt;"&amp;BD158+0.01)),BD158))</f>
        <v/>
      </c>
      <c r="BS158" s="9">
        <f>IF(AC158&gt;=BE158,0,IFERROR(BE158+SUMPRODUCT((AC$4:AC$1569&gt;=BE$4:BE$1569)*(AC$4:AC$1569-BE$4:BE$1569))/MAX(1,COUNTIF(AC$4:AC$1569,"&lt;"&amp;BE158+0.01)),BE158))</f>
        <v/>
      </c>
      <c r="BT158" s="9">
        <f>IF(AD158&gt;=BF158,0,IFERROR(BF158+SUMPRODUCT((AD$4:AD$1569&gt;=BF$4:BF$1569)*(AD$4:AD$1569-BF$4:BF$1569))/MAX(1,COUNTIF(AD$4:AD$1569,"&lt;"&amp;BF158+0.01)),BF158))</f>
        <v/>
      </c>
      <c r="BU158" s="9">
        <f>IF(AE158&gt;=BG158,0,IFERROR(BG158+SUMPRODUCT((AE$4:AE$1569&gt;=BG$4:BG$1569)*(AE$4:AE$1569-BG$4:BG$1569))/MAX(1,COUNTIF(AE$4:AE$1569,"&lt;"&amp;BG158+0.01)),BG158))</f>
        <v/>
      </c>
      <c r="BV158" s="9">
        <f>IF(AF158&gt;=BH158,0,IFERROR(BH158+SUMPRODUCT((AF$4:AF$1569&gt;=BH$4:BH$1569)*(AF$4:AF$1569-BH$4:BH$1569))/MAX(1,COUNTIF(AF$4:AF$1569,"&lt;"&amp;BH158+0.01)),BH158))</f>
        <v/>
      </c>
      <c r="BW158" s="9">
        <f>IF(AG158&gt;=BI158,0,IFERROR(BI158+SUMPRODUCT((AG$4:AG$1569&gt;=BI$4:BI$1569)*(AG$4:AG$1569-BI$4:BI$1569))/MAX(1,COUNTIF(AG$4:AG$1569,"&lt;"&amp;BI158+0.01)),BI158))</f>
        <v/>
      </c>
      <c r="BX158" s="9">
        <f>IF(AH158&gt;=BJ158,0,IFERROR(BJ158+SUMPRODUCT((AH$4:AH$1569&gt;=BJ$4:BJ$1569)*(AH$4:AH$1569-BJ$4:BJ$1569))/MAX(1,COUNTIF(AH$4:AH$1569,"&lt;"&amp;BJ158+0.01)),BJ158))</f>
        <v/>
      </c>
      <c r="BY158" s="9">
        <f>IF(AI158&gt;=BK158,0,IFERROR(BK158+SUMPRODUCT((AI$4:AI$1569&gt;=BK$4:BK$1569)*(AI$4:AI$1569-BK$4:BK$1569))/MAX(1,COUNTIF(AI$4:AI$1569,"&lt;"&amp;BK158+0.01)),BK158))</f>
        <v/>
      </c>
      <c r="BZ158" s="9">
        <f>IF(AJ158&gt;=BL158,0,IFERROR(BL158+SUMPRODUCT((AJ$4:AJ$1569&gt;=BL$4:BL$1569)*(AJ$4:AJ$1569-BL$4:BL$1569))/MAX(1,COUNTIF(AJ$4:AJ$1569,"&lt;"&amp;BL158+0.01)),BL158))</f>
        <v/>
      </c>
      <c r="CA158" s="9">
        <f>IF(AK158&gt;=BM158,0,IFERROR(BM158+SUMPRODUCT((AK$4:AK$1569&gt;=BM$4:BM$1569)*(AK$4:AK$1569-BM$4:BM$1569))/MAX(1,COUNTIF(AK$4:AK$1569,"&lt;"&amp;BM158+0.01)),BM158))</f>
        <v/>
      </c>
      <c r="CB158" s="9">
        <f>IF(AL158&gt;=BN158,0,IFERROR(BN158+SUMPRODUCT((AL$4:AL$1569&gt;=BN$4:BN$1569)*(AL$4:AL$1569-BN$4:BN$1569))/MAX(1,COUNTIF(AL$4:AL$1569,"&lt;"&amp;BN158+0.01)),BN158))</f>
        <v/>
      </c>
      <c r="CC158" s="5">
        <f>IF(AO158="🟢","VERDE",IF(AO158="🟡","AMARELO",IF(AO158="🟠","VERMELHO",IF(AO158="🔴","VERMELHO","ROXO"))))</f>
        <v/>
      </c>
      <c r="CD158" s="5" t="inlineStr">
        <is>
          <t>🌎 REGIÕES</t>
        </is>
      </c>
      <c r="CE158" s="5" t="inlineStr">
        <is>
          <t>SEM REDE</t>
        </is>
      </c>
    </row>
    <row r="159">
      <c r="A159" s="5" t="inlineStr">
        <is>
          <t>39695922000104</t>
        </is>
      </c>
      <c r="B159" s="5" t="inlineStr">
        <is>
          <t>LAILA DE CASSIA CORREIA SANTOS</t>
        </is>
      </c>
      <c r="C159" s="5" t="inlineStr">
        <is>
          <t>06 - SEM GRUPO</t>
        </is>
      </c>
      <c r="D159" s="5" t="inlineStr">
        <is>
          <t>LARISSA PADILHA</t>
        </is>
      </c>
      <c r="E159" s="5" t="inlineStr">
        <is>
          <t>GO</t>
        </is>
      </c>
      <c r="F159" s="5">
        <f>IFERROR(VLOOKUP(C159,$AS$4:$AT$25,2,FALSE),"")</f>
        <v/>
      </c>
      <c r="G159" s="6">
        <f>IFERROR(VLOOKUP(C159,$AS$4:$AX$25,6,FALSE),"")</f>
        <v/>
      </c>
      <c r="H159" s="5">
        <f>IFERROR(VLOOKUP(C159,$AS$4:$AY$25,7,FALSE),"")</f>
        <v/>
      </c>
      <c r="I159" s="5">
        <f>IFERROR(VLOOKUP(C159,$AS$4:$AZ$25,8,FALSE),"")</f>
        <v/>
      </c>
      <c r="J159" s="7" t="inlineStr">
        <is>
          <t>.</t>
        </is>
      </c>
      <c r="K159" s="5" t="inlineStr">
        <is>
          <t>CENTRO OESTE</t>
        </is>
      </c>
      <c r="L159" s="8" t="n">
        <v>1494.339622641509</v>
      </c>
      <c r="M159" s="9" t="n">
        <v>124.5283018867924</v>
      </c>
      <c r="N159" s="9" t="n">
        <v>124.5283018867924</v>
      </c>
      <c r="O159" s="9" t="n">
        <v>124.5283018867924</v>
      </c>
      <c r="P159" s="9" t="n">
        <v>124.5283018867924</v>
      </c>
      <c r="Q159" s="9" t="n">
        <v>124.5283018867924</v>
      </c>
      <c r="R159" s="9" t="n">
        <v>124.5283018867924</v>
      </c>
      <c r="S159" s="9" t="n">
        <v>124.5283018867924</v>
      </c>
      <c r="T159" s="9" t="n">
        <v>124.5283018867924</v>
      </c>
      <c r="U159" s="9" t="n">
        <v>124.5283018867924</v>
      </c>
      <c r="V159" s="9" t="n">
        <v>124.5283018867924</v>
      </c>
      <c r="W159" s="9" t="n">
        <v>124.5283018867924</v>
      </c>
      <c r="X159" s="9" t="n">
        <v>124.5283018867924</v>
      </c>
      <c r="Y159" s="7" t="inlineStr">
        <is>
          <t>.</t>
        </is>
      </c>
      <c r="Z159" s="8">
        <f>SUM(AA159:AL159)</f>
        <v/>
      </c>
      <c r="AA159" s="9" t="n">
        <v>0</v>
      </c>
      <c r="AB159" s="9" t="n">
        <v>0</v>
      </c>
      <c r="AC159" s="9" t="n">
        <v>0</v>
      </c>
      <c r="AD159" s="9" t="n">
        <v>0</v>
      </c>
      <c r="AE159" s="9" t="n">
        <v>0</v>
      </c>
      <c r="AF159" s="9" t="n">
        <v>0</v>
      </c>
      <c r="AG159" s="9" t="n">
        <v>0</v>
      </c>
      <c r="AH159" s="9" t="n">
        <v>0</v>
      </c>
      <c r="AI159" s="9" t="n">
        <v>0</v>
      </c>
      <c r="AJ159" s="9" t="n">
        <v>3306.03</v>
      </c>
      <c r="AK159" s="9" t="n">
        <v>0</v>
      </c>
      <c r="AL159" s="9" t="n">
        <v>0</v>
      </c>
      <c r="AM159" s="7" t="inlineStr">
        <is>
          <t>.</t>
        </is>
      </c>
      <c r="AN159" s="6">
        <f>IF(L159=0,0,Z159/L159)</f>
        <v/>
      </c>
      <c r="AO159" s="5">
        <f>IF(AN159="","",IF(AN159&gt;=0.9,"🟢",IF(AN159&gt;=0.7,"🟡",IF(AN159&gt;=0.5,"🟠","🔴"))))</f>
        <v/>
      </c>
      <c r="AP159" s="9">
        <f>IF(L159=0,0,L159-Z159)</f>
        <v/>
      </c>
      <c r="AQ159" s="5">
        <f>IF(Z159=0,"",RANK(Z159,Z$4:Z$1569,0))</f>
        <v/>
      </c>
      <c r="AR159" s="7" t="inlineStr">
        <is>
          <t>.</t>
        </is>
      </c>
      <c r="BA159" s="7" t="inlineStr">
        <is>
          <t>.</t>
        </is>
      </c>
      <c r="BB159" s="9">
        <f>SUM(L$4:L$1569)/COUNTA(A$4:A$1569)</f>
        <v/>
      </c>
      <c r="BC159" s="9">
        <f>SUM(M$4:M$1569)/COUNTA(A$4:A$1569)</f>
        <v/>
      </c>
      <c r="BD159" s="9">
        <f>SUM(N$4:N$1569)/COUNTA(A$4:A$1569)</f>
        <v/>
      </c>
      <c r="BE159" s="9">
        <f>SUM(O$4:O$1569)/COUNTA(A$4:A$1569)</f>
        <v/>
      </c>
      <c r="BF159" s="9">
        <f>SUM(P$4:P$1569)/COUNTA(A$4:A$1569)</f>
        <v/>
      </c>
      <c r="BG159" s="9">
        <f>SUM(Q$4:Q$1569)/COUNTA(A$4:A$1569)</f>
        <v/>
      </c>
      <c r="BH159" s="9">
        <f>SUM(R$4:R$1569)/COUNTA(A$4:A$1569)</f>
        <v/>
      </c>
      <c r="BI159" s="9">
        <f>SUM(S$4:S$1569)/COUNTA(A$4:A$1569)</f>
        <v/>
      </c>
      <c r="BJ159" s="9">
        <f>SUM(T$4:T$1569)/COUNTA(A$4:A$1569)</f>
        <v/>
      </c>
      <c r="BK159" s="9">
        <f>SUM(U$4:U$1569)/COUNTA(A$4:A$1569)</f>
        <v/>
      </c>
      <c r="BL159" s="9">
        <f>SUM(V$4:V$1569)/COUNTA(A$4:A$1569)</f>
        <v/>
      </c>
      <c r="BM159" s="9">
        <f>SUM(W$4:W$1569)/COUNTA(A$4:A$1569)</f>
        <v/>
      </c>
      <c r="BN159" s="9">
        <f>SUM(X$4:X$1569)/COUNTA(A$4:A$1569)</f>
        <v/>
      </c>
      <c r="BO159" s="7" t="inlineStr">
        <is>
          <t>.</t>
        </is>
      </c>
      <c r="BP159" s="9">
        <f>IF(Z159&gt;=BB159,0,IFERROR(BB159+(SUMPRODUCT((Z$4:Z$1569&gt;=BB$4:BB$1569)*(Z$4:Z$1569-BB$4:BB$1569))/MAX(1,COUNTIF(Z$4:Z$1569,"&lt;"&amp;BB159+0.01))),BB159))</f>
        <v/>
      </c>
      <c r="BQ159" s="9">
        <f>IF(AA159&gt;=BC159,0,IFERROR(BC159+SUMPRODUCT((AA$4:AA$1569&gt;=BC$4:BC$1569)*(AA$4:AA$1569-BC$4:BC$1569))/MAX(1,COUNTIF(AA$4:AA$1569,"&lt;"&amp;BC159+0.01)),BC159))</f>
        <v/>
      </c>
      <c r="BR159" s="9">
        <f>IF(AB159&gt;=BD159,0,IFERROR(BD159+SUMPRODUCT((AB$4:AB$1569&gt;=BD$4:BD$1569)*(AB$4:AB$1569-BD$4:BD$1569))/MAX(1,COUNTIF(AB$4:AB$1569,"&lt;"&amp;BD159+0.01)),BD159))</f>
        <v/>
      </c>
      <c r="BS159" s="9">
        <f>IF(AC159&gt;=BE159,0,IFERROR(BE159+SUMPRODUCT((AC$4:AC$1569&gt;=BE$4:BE$1569)*(AC$4:AC$1569-BE$4:BE$1569))/MAX(1,COUNTIF(AC$4:AC$1569,"&lt;"&amp;BE159+0.01)),BE159))</f>
        <v/>
      </c>
      <c r="BT159" s="9">
        <f>IF(AD159&gt;=BF159,0,IFERROR(BF159+SUMPRODUCT((AD$4:AD$1569&gt;=BF$4:BF$1569)*(AD$4:AD$1569-BF$4:BF$1569))/MAX(1,COUNTIF(AD$4:AD$1569,"&lt;"&amp;BF159+0.01)),BF159))</f>
        <v/>
      </c>
      <c r="BU159" s="9">
        <f>IF(AE159&gt;=BG159,0,IFERROR(BG159+SUMPRODUCT((AE$4:AE$1569&gt;=BG$4:BG$1569)*(AE$4:AE$1569-BG$4:BG$1569))/MAX(1,COUNTIF(AE$4:AE$1569,"&lt;"&amp;BG159+0.01)),BG159))</f>
        <v/>
      </c>
      <c r="BV159" s="9">
        <f>IF(AF159&gt;=BH159,0,IFERROR(BH159+SUMPRODUCT((AF$4:AF$1569&gt;=BH$4:BH$1569)*(AF$4:AF$1569-BH$4:BH$1569))/MAX(1,COUNTIF(AF$4:AF$1569,"&lt;"&amp;BH159+0.01)),BH159))</f>
        <v/>
      </c>
      <c r="BW159" s="9">
        <f>IF(AG159&gt;=BI159,0,IFERROR(BI159+SUMPRODUCT((AG$4:AG$1569&gt;=BI$4:BI$1569)*(AG$4:AG$1569-BI$4:BI$1569))/MAX(1,COUNTIF(AG$4:AG$1569,"&lt;"&amp;BI159+0.01)),BI159))</f>
        <v/>
      </c>
      <c r="BX159" s="9">
        <f>IF(AH159&gt;=BJ159,0,IFERROR(BJ159+SUMPRODUCT((AH$4:AH$1569&gt;=BJ$4:BJ$1569)*(AH$4:AH$1569-BJ$4:BJ$1569))/MAX(1,COUNTIF(AH$4:AH$1569,"&lt;"&amp;BJ159+0.01)),BJ159))</f>
        <v/>
      </c>
      <c r="BY159" s="9">
        <f>IF(AI159&gt;=BK159,0,IFERROR(BK159+SUMPRODUCT((AI$4:AI$1569&gt;=BK$4:BK$1569)*(AI$4:AI$1569-BK$4:BK$1569))/MAX(1,COUNTIF(AI$4:AI$1569,"&lt;"&amp;BK159+0.01)),BK159))</f>
        <v/>
      </c>
      <c r="BZ159" s="9">
        <f>IF(AJ159&gt;=BL159,0,IFERROR(BL159+SUMPRODUCT((AJ$4:AJ$1569&gt;=BL$4:BL$1569)*(AJ$4:AJ$1569-BL$4:BL$1569))/MAX(1,COUNTIF(AJ$4:AJ$1569,"&lt;"&amp;BL159+0.01)),BL159))</f>
        <v/>
      </c>
      <c r="CA159" s="9">
        <f>IF(AK159&gt;=BM159,0,IFERROR(BM159+SUMPRODUCT((AK$4:AK$1569&gt;=BM$4:BM$1569)*(AK$4:AK$1569-BM$4:BM$1569))/MAX(1,COUNTIF(AK$4:AK$1569,"&lt;"&amp;BM159+0.01)),BM159))</f>
        <v/>
      </c>
      <c r="CB159" s="9">
        <f>IF(AL159&gt;=BN159,0,IFERROR(BN159+SUMPRODUCT((AL$4:AL$1569&gt;=BN$4:BN$1569)*(AL$4:AL$1569-BN$4:BN$1569))/MAX(1,COUNTIF(AL$4:AL$1569,"&lt;"&amp;BN159+0.01)),BN159))</f>
        <v/>
      </c>
      <c r="CC159" s="5">
        <f>IF(AO159="🟢","VERDE",IF(AO159="🟡","AMARELO",IF(AO159="🟠","VERMELHO",IF(AO159="🔴","VERMELHO","ROXO"))))</f>
        <v/>
      </c>
      <c r="CD159" s="5" t="inlineStr">
        <is>
          <t>🌎 REGIÕES</t>
        </is>
      </c>
      <c r="CE159" s="5" t="inlineStr">
        <is>
          <t>SEM REDE</t>
        </is>
      </c>
    </row>
    <row r="160">
      <c r="A160" s="5" t="inlineStr">
        <is>
          <t>58429130000124</t>
        </is>
      </c>
      <c r="B160" s="5" t="inlineStr">
        <is>
          <t>MUNDO VERDE</t>
        </is>
      </c>
      <c r="C160" s="5" t="inlineStr">
        <is>
          <t>06 - SEM GRUPO</t>
        </is>
      </c>
      <c r="D160" s="5" t="inlineStr">
        <is>
          <t>LARISSA PADILHA</t>
        </is>
      </c>
      <c r="E160" s="5" t="inlineStr">
        <is>
          <t>MS</t>
        </is>
      </c>
      <c r="F160" s="5">
        <f>IFERROR(VLOOKUP(C160,$AS$4:$AT$25,2,FALSE),"")</f>
        <v/>
      </c>
      <c r="G160" s="6">
        <f>IFERROR(VLOOKUP(C160,$AS$4:$AX$25,6,FALSE),"")</f>
        <v/>
      </c>
      <c r="H160" s="5">
        <f>IFERROR(VLOOKUP(C160,$AS$4:$AY$25,7,FALSE),"")</f>
        <v/>
      </c>
      <c r="I160" s="5">
        <f>IFERROR(VLOOKUP(C160,$AS$4:$AZ$25,8,FALSE),"")</f>
        <v/>
      </c>
      <c r="J160" s="7" t="inlineStr">
        <is>
          <t>.</t>
        </is>
      </c>
      <c r="K160" s="5" t="inlineStr">
        <is>
          <t>CENTRO OESTE</t>
        </is>
      </c>
      <c r="L160" s="8" t="n">
        <v>1542.857142857143</v>
      </c>
      <c r="M160" s="9" t="n">
        <v>128.5714285714286</v>
      </c>
      <c r="N160" s="9" t="n">
        <v>128.5714285714286</v>
      </c>
      <c r="O160" s="9" t="n">
        <v>128.5714285714286</v>
      </c>
      <c r="P160" s="9" t="n">
        <v>128.5714285714286</v>
      </c>
      <c r="Q160" s="9" t="n">
        <v>128.5714285714286</v>
      </c>
      <c r="R160" s="9" t="n">
        <v>128.5714285714286</v>
      </c>
      <c r="S160" s="9" t="n">
        <v>128.5714285714286</v>
      </c>
      <c r="T160" s="9" t="n">
        <v>128.5714285714286</v>
      </c>
      <c r="U160" s="9" t="n">
        <v>128.5714285714286</v>
      </c>
      <c r="V160" s="9" t="n">
        <v>128.5714285714286</v>
      </c>
      <c r="W160" s="9" t="n">
        <v>128.5714285714286</v>
      </c>
      <c r="X160" s="9" t="n">
        <v>128.5714285714286</v>
      </c>
      <c r="Y160" s="7" t="inlineStr">
        <is>
          <t>.</t>
        </is>
      </c>
      <c r="Z160" s="8">
        <f>SUM(AA160:AL160)</f>
        <v/>
      </c>
      <c r="AA160" s="9" t="n">
        <v>0</v>
      </c>
      <c r="AB160" s="9" t="n">
        <v>3137.98</v>
      </c>
      <c r="AC160" s="9" t="n">
        <v>0</v>
      </c>
      <c r="AD160" s="9" t="n">
        <v>0</v>
      </c>
      <c r="AE160" s="9" t="n">
        <v>0</v>
      </c>
      <c r="AF160" s="9" t="n">
        <v>0</v>
      </c>
      <c r="AG160" s="9" t="n">
        <v>0</v>
      </c>
      <c r="AH160" s="9" t="n">
        <v>0</v>
      </c>
      <c r="AI160" s="9" t="n">
        <v>0</v>
      </c>
      <c r="AJ160" s="9" t="n">
        <v>0</v>
      </c>
      <c r="AK160" s="9" t="n">
        <v>0</v>
      </c>
      <c r="AL160" s="9" t="n">
        <v>0</v>
      </c>
      <c r="AM160" s="7" t="inlineStr">
        <is>
          <t>.</t>
        </is>
      </c>
      <c r="AN160" s="6">
        <f>IF(L160=0,0,Z160/L160)</f>
        <v/>
      </c>
      <c r="AO160" s="5">
        <f>IF(AN160="","",IF(AN160&gt;=0.9,"🟢",IF(AN160&gt;=0.7,"🟡",IF(AN160&gt;=0.5,"🟠","🔴"))))</f>
        <v/>
      </c>
      <c r="AP160" s="9">
        <f>IF(L160=0,0,L160-Z160)</f>
        <v/>
      </c>
      <c r="AQ160" s="5">
        <f>IF(Z160=0,"",RANK(Z160,Z$4:Z$1569,0))</f>
        <v/>
      </c>
      <c r="AR160" s="7" t="inlineStr">
        <is>
          <t>.</t>
        </is>
      </c>
      <c r="BA160" s="7" t="inlineStr">
        <is>
          <t>.</t>
        </is>
      </c>
      <c r="BB160" s="9">
        <f>SUM(L$4:L$1569)/COUNTA(A$4:A$1569)</f>
        <v/>
      </c>
      <c r="BC160" s="9">
        <f>SUM(M$4:M$1569)/COUNTA(A$4:A$1569)</f>
        <v/>
      </c>
      <c r="BD160" s="9">
        <f>SUM(N$4:N$1569)/COUNTA(A$4:A$1569)</f>
        <v/>
      </c>
      <c r="BE160" s="9">
        <f>SUM(O$4:O$1569)/COUNTA(A$4:A$1569)</f>
        <v/>
      </c>
      <c r="BF160" s="9">
        <f>SUM(P$4:P$1569)/COUNTA(A$4:A$1569)</f>
        <v/>
      </c>
      <c r="BG160" s="9">
        <f>SUM(Q$4:Q$1569)/COUNTA(A$4:A$1569)</f>
        <v/>
      </c>
      <c r="BH160" s="9">
        <f>SUM(R$4:R$1569)/COUNTA(A$4:A$1569)</f>
        <v/>
      </c>
      <c r="BI160" s="9">
        <f>SUM(S$4:S$1569)/COUNTA(A$4:A$1569)</f>
        <v/>
      </c>
      <c r="BJ160" s="9">
        <f>SUM(T$4:T$1569)/COUNTA(A$4:A$1569)</f>
        <v/>
      </c>
      <c r="BK160" s="9">
        <f>SUM(U$4:U$1569)/COUNTA(A$4:A$1569)</f>
        <v/>
      </c>
      <c r="BL160" s="9">
        <f>SUM(V$4:V$1569)/COUNTA(A$4:A$1569)</f>
        <v/>
      </c>
      <c r="BM160" s="9">
        <f>SUM(W$4:W$1569)/COUNTA(A$4:A$1569)</f>
        <v/>
      </c>
      <c r="BN160" s="9">
        <f>SUM(X$4:X$1569)/COUNTA(A$4:A$1569)</f>
        <v/>
      </c>
      <c r="BO160" s="7" t="inlineStr">
        <is>
          <t>.</t>
        </is>
      </c>
      <c r="BP160" s="9">
        <f>IF(Z160&gt;=BB160,0,IFERROR(BB160+(SUMPRODUCT((Z$4:Z$1569&gt;=BB$4:BB$1569)*(Z$4:Z$1569-BB$4:BB$1569))/MAX(1,COUNTIF(Z$4:Z$1569,"&lt;"&amp;BB160+0.01))),BB160))</f>
        <v/>
      </c>
      <c r="BQ160" s="9">
        <f>IF(AA160&gt;=BC160,0,IFERROR(BC160+SUMPRODUCT((AA$4:AA$1569&gt;=BC$4:BC$1569)*(AA$4:AA$1569-BC$4:BC$1569))/MAX(1,COUNTIF(AA$4:AA$1569,"&lt;"&amp;BC160+0.01)),BC160))</f>
        <v/>
      </c>
      <c r="BR160" s="9">
        <f>IF(AB160&gt;=BD160,0,IFERROR(BD160+SUMPRODUCT((AB$4:AB$1569&gt;=BD$4:BD$1569)*(AB$4:AB$1569-BD$4:BD$1569))/MAX(1,COUNTIF(AB$4:AB$1569,"&lt;"&amp;BD160+0.01)),BD160))</f>
        <v/>
      </c>
      <c r="BS160" s="9">
        <f>IF(AC160&gt;=BE160,0,IFERROR(BE160+SUMPRODUCT((AC$4:AC$1569&gt;=BE$4:BE$1569)*(AC$4:AC$1569-BE$4:BE$1569))/MAX(1,COUNTIF(AC$4:AC$1569,"&lt;"&amp;BE160+0.01)),BE160))</f>
        <v/>
      </c>
      <c r="BT160" s="9">
        <f>IF(AD160&gt;=BF160,0,IFERROR(BF160+SUMPRODUCT((AD$4:AD$1569&gt;=BF$4:BF$1569)*(AD$4:AD$1569-BF$4:BF$1569))/MAX(1,COUNTIF(AD$4:AD$1569,"&lt;"&amp;BF160+0.01)),BF160))</f>
        <v/>
      </c>
      <c r="BU160" s="9">
        <f>IF(AE160&gt;=BG160,0,IFERROR(BG160+SUMPRODUCT((AE$4:AE$1569&gt;=BG$4:BG$1569)*(AE$4:AE$1569-BG$4:BG$1569))/MAX(1,COUNTIF(AE$4:AE$1569,"&lt;"&amp;BG160+0.01)),BG160))</f>
        <v/>
      </c>
      <c r="BV160" s="9">
        <f>IF(AF160&gt;=BH160,0,IFERROR(BH160+SUMPRODUCT((AF$4:AF$1569&gt;=BH$4:BH$1569)*(AF$4:AF$1569-BH$4:BH$1569))/MAX(1,COUNTIF(AF$4:AF$1569,"&lt;"&amp;BH160+0.01)),BH160))</f>
        <v/>
      </c>
      <c r="BW160" s="9">
        <f>IF(AG160&gt;=BI160,0,IFERROR(BI160+SUMPRODUCT((AG$4:AG$1569&gt;=BI$4:BI$1569)*(AG$4:AG$1569-BI$4:BI$1569))/MAX(1,COUNTIF(AG$4:AG$1569,"&lt;"&amp;BI160+0.01)),BI160))</f>
        <v/>
      </c>
      <c r="BX160" s="9">
        <f>IF(AH160&gt;=BJ160,0,IFERROR(BJ160+SUMPRODUCT((AH$4:AH$1569&gt;=BJ$4:BJ$1569)*(AH$4:AH$1569-BJ$4:BJ$1569))/MAX(1,COUNTIF(AH$4:AH$1569,"&lt;"&amp;BJ160+0.01)),BJ160))</f>
        <v/>
      </c>
      <c r="BY160" s="9">
        <f>IF(AI160&gt;=BK160,0,IFERROR(BK160+SUMPRODUCT((AI$4:AI$1569&gt;=BK$4:BK$1569)*(AI$4:AI$1569-BK$4:BK$1569))/MAX(1,COUNTIF(AI$4:AI$1569,"&lt;"&amp;BK160+0.01)),BK160))</f>
        <v/>
      </c>
      <c r="BZ160" s="9">
        <f>IF(AJ160&gt;=BL160,0,IFERROR(BL160+SUMPRODUCT((AJ$4:AJ$1569&gt;=BL$4:BL$1569)*(AJ$4:AJ$1569-BL$4:BL$1569))/MAX(1,COUNTIF(AJ$4:AJ$1569,"&lt;"&amp;BL160+0.01)),BL160))</f>
        <v/>
      </c>
      <c r="CA160" s="9">
        <f>IF(AK160&gt;=BM160,0,IFERROR(BM160+SUMPRODUCT((AK$4:AK$1569&gt;=BM$4:BM$1569)*(AK$4:AK$1569-BM$4:BM$1569))/MAX(1,COUNTIF(AK$4:AK$1569,"&lt;"&amp;BM160+0.01)),BM160))</f>
        <v/>
      </c>
      <c r="CB160" s="9">
        <f>IF(AL160&gt;=BN160,0,IFERROR(BN160+SUMPRODUCT((AL$4:AL$1569&gt;=BN$4:BN$1569)*(AL$4:AL$1569-BN$4:BN$1569))/MAX(1,COUNTIF(AL$4:AL$1569,"&lt;"&amp;BN160+0.01)),BN160))</f>
        <v/>
      </c>
      <c r="CC160" s="5">
        <f>IF(AO160="🟢","VERDE",IF(AO160="🟡","AMARELO",IF(AO160="🟠","VERMELHO",IF(AO160="🔴","VERMELHO","ROXO"))))</f>
        <v/>
      </c>
      <c r="CD160" s="5" t="inlineStr">
        <is>
          <t>🌎 REGIÕES</t>
        </is>
      </c>
      <c r="CE160" s="5" t="inlineStr">
        <is>
          <t>SEM REDE</t>
        </is>
      </c>
    </row>
    <row r="161">
      <c r="A161" s="5" t="inlineStr">
        <is>
          <t>45120770000106</t>
        </is>
      </c>
      <c r="B161" s="5" t="inlineStr">
        <is>
          <t>JAQUELINE MACHADO COUTO 08791417600</t>
        </is>
      </c>
      <c r="C161" s="5" t="inlineStr">
        <is>
          <t>06 - SEM GRUPO</t>
        </is>
      </c>
      <c r="D161" s="5" t="inlineStr">
        <is>
          <t>LARISSA PADILHA</t>
        </is>
      </c>
      <c r="E161" s="5" t="inlineStr">
        <is>
          <t>MG</t>
        </is>
      </c>
      <c r="F161" s="5">
        <f>IFERROR(VLOOKUP(C161,$AS$4:$AT$25,2,FALSE),"")</f>
        <v/>
      </c>
      <c r="G161" s="6">
        <f>IFERROR(VLOOKUP(C161,$AS$4:$AX$25,6,FALSE),"")</f>
        <v/>
      </c>
      <c r="H161" s="5">
        <f>IFERROR(VLOOKUP(C161,$AS$4:$AY$25,7,FALSE),"")</f>
        <v/>
      </c>
      <c r="I161" s="5">
        <f>IFERROR(VLOOKUP(C161,$AS$4:$AZ$25,8,FALSE),"")</f>
        <v/>
      </c>
      <c r="J161" s="7" t="inlineStr">
        <is>
          <t>.</t>
        </is>
      </c>
      <c r="K161" s="5" t="inlineStr">
        <is>
          <t>RJ + ES + MG</t>
        </is>
      </c>
      <c r="L161" s="8" t="n">
        <v>900</v>
      </c>
      <c r="M161" s="9" t="n">
        <v>75</v>
      </c>
      <c r="N161" s="9" t="n">
        <v>75</v>
      </c>
      <c r="O161" s="9" t="n">
        <v>75</v>
      </c>
      <c r="P161" s="9" t="n">
        <v>75</v>
      </c>
      <c r="Q161" s="9" t="n">
        <v>75</v>
      </c>
      <c r="R161" s="9" t="n">
        <v>75</v>
      </c>
      <c r="S161" s="9" t="n">
        <v>75</v>
      </c>
      <c r="T161" s="9" t="n">
        <v>75</v>
      </c>
      <c r="U161" s="9" t="n">
        <v>75</v>
      </c>
      <c r="V161" s="9" t="n">
        <v>75</v>
      </c>
      <c r="W161" s="9" t="n">
        <v>75</v>
      </c>
      <c r="X161" s="9" t="n">
        <v>75</v>
      </c>
      <c r="Y161" s="7" t="inlineStr">
        <is>
          <t>.</t>
        </is>
      </c>
      <c r="Z161" s="8">
        <f>SUM(AA161:AL161)</f>
        <v/>
      </c>
      <c r="AA161" s="9" t="n">
        <v>0</v>
      </c>
      <c r="AB161" s="9" t="n">
        <v>0</v>
      </c>
      <c r="AC161" s="9" t="n">
        <v>0</v>
      </c>
      <c r="AD161" s="9" t="n">
        <v>0</v>
      </c>
      <c r="AE161" s="9" t="n">
        <v>0</v>
      </c>
      <c r="AF161" s="9" t="n">
        <v>0</v>
      </c>
      <c r="AG161" s="9" t="n">
        <v>0</v>
      </c>
      <c r="AH161" s="9" t="n">
        <v>933.42</v>
      </c>
      <c r="AI161" s="9" t="n">
        <v>0</v>
      </c>
      <c r="AJ161" s="9" t="n">
        <v>1517.12</v>
      </c>
      <c r="AK161" s="9" t="n">
        <v>0</v>
      </c>
      <c r="AL161" s="9" t="n">
        <v>1741.39</v>
      </c>
      <c r="AM161" s="7" t="inlineStr">
        <is>
          <t>.</t>
        </is>
      </c>
      <c r="AN161" s="6">
        <f>IF(L161=0,0,Z161/L161)</f>
        <v/>
      </c>
      <c r="AO161" s="5">
        <f>IF(AN161="","",IF(AN161&gt;=0.9,"🟢",IF(AN161&gt;=0.7,"🟡",IF(AN161&gt;=0.5,"🟠","🔴"))))</f>
        <v/>
      </c>
      <c r="AP161" s="9">
        <f>IF(L161=0,0,L161-Z161)</f>
        <v/>
      </c>
      <c r="AQ161" s="5">
        <f>IF(Z161=0,"",RANK(Z161,Z$4:Z$1569,0))</f>
        <v/>
      </c>
      <c r="AR161" s="7" t="inlineStr">
        <is>
          <t>.</t>
        </is>
      </c>
      <c r="BA161" s="7" t="inlineStr">
        <is>
          <t>.</t>
        </is>
      </c>
      <c r="BB161" s="9">
        <f>SUM(L$4:L$1569)/COUNTA(A$4:A$1569)</f>
        <v/>
      </c>
      <c r="BC161" s="9">
        <f>SUM(M$4:M$1569)/COUNTA(A$4:A$1569)</f>
        <v/>
      </c>
      <c r="BD161" s="9">
        <f>SUM(N$4:N$1569)/COUNTA(A$4:A$1569)</f>
        <v/>
      </c>
      <c r="BE161" s="9">
        <f>SUM(O$4:O$1569)/COUNTA(A$4:A$1569)</f>
        <v/>
      </c>
      <c r="BF161" s="9">
        <f>SUM(P$4:P$1569)/COUNTA(A$4:A$1569)</f>
        <v/>
      </c>
      <c r="BG161" s="9">
        <f>SUM(Q$4:Q$1569)/COUNTA(A$4:A$1569)</f>
        <v/>
      </c>
      <c r="BH161" s="9">
        <f>SUM(R$4:R$1569)/COUNTA(A$4:A$1569)</f>
        <v/>
      </c>
      <c r="BI161" s="9">
        <f>SUM(S$4:S$1569)/COUNTA(A$4:A$1569)</f>
        <v/>
      </c>
      <c r="BJ161" s="9">
        <f>SUM(T$4:T$1569)/COUNTA(A$4:A$1569)</f>
        <v/>
      </c>
      <c r="BK161" s="9">
        <f>SUM(U$4:U$1569)/COUNTA(A$4:A$1569)</f>
        <v/>
      </c>
      <c r="BL161" s="9">
        <f>SUM(V$4:V$1569)/COUNTA(A$4:A$1569)</f>
        <v/>
      </c>
      <c r="BM161" s="9">
        <f>SUM(W$4:W$1569)/COUNTA(A$4:A$1569)</f>
        <v/>
      </c>
      <c r="BN161" s="9">
        <f>SUM(X$4:X$1569)/COUNTA(A$4:A$1569)</f>
        <v/>
      </c>
      <c r="BO161" s="7" t="inlineStr">
        <is>
          <t>.</t>
        </is>
      </c>
      <c r="BP161" s="9">
        <f>IF(Z161&gt;=BB161,0,IFERROR(BB161+(SUMPRODUCT((Z$4:Z$1569&gt;=BB$4:BB$1569)*(Z$4:Z$1569-BB$4:BB$1569))/MAX(1,COUNTIF(Z$4:Z$1569,"&lt;"&amp;BB161+0.01))),BB161))</f>
        <v/>
      </c>
      <c r="BQ161" s="9">
        <f>IF(AA161&gt;=BC161,0,IFERROR(BC161+SUMPRODUCT((AA$4:AA$1569&gt;=BC$4:BC$1569)*(AA$4:AA$1569-BC$4:BC$1569))/MAX(1,COUNTIF(AA$4:AA$1569,"&lt;"&amp;BC161+0.01)),BC161))</f>
        <v/>
      </c>
      <c r="BR161" s="9">
        <f>IF(AB161&gt;=BD161,0,IFERROR(BD161+SUMPRODUCT((AB$4:AB$1569&gt;=BD$4:BD$1569)*(AB$4:AB$1569-BD$4:BD$1569))/MAX(1,COUNTIF(AB$4:AB$1569,"&lt;"&amp;BD161+0.01)),BD161))</f>
        <v/>
      </c>
      <c r="BS161" s="9">
        <f>IF(AC161&gt;=BE161,0,IFERROR(BE161+SUMPRODUCT((AC$4:AC$1569&gt;=BE$4:BE$1569)*(AC$4:AC$1569-BE$4:BE$1569))/MAX(1,COUNTIF(AC$4:AC$1569,"&lt;"&amp;BE161+0.01)),BE161))</f>
        <v/>
      </c>
      <c r="BT161" s="9">
        <f>IF(AD161&gt;=BF161,0,IFERROR(BF161+SUMPRODUCT((AD$4:AD$1569&gt;=BF$4:BF$1569)*(AD$4:AD$1569-BF$4:BF$1569))/MAX(1,COUNTIF(AD$4:AD$1569,"&lt;"&amp;BF161+0.01)),BF161))</f>
        <v/>
      </c>
      <c r="BU161" s="9">
        <f>IF(AE161&gt;=BG161,0,IFERROR(BG161+SUMPRODUCT((AE$4:AE$1569&gt;=BG$4:BG$1569)*(AE$4:AE$1569-BG$4:BG$1569))/MAX(1,COUNTIF(AE$4:AE$1569,"&lt;"&amp;BG161+0.01)),BG161))</f>
        <v/>
      </c>
      <c r="BV161" s="9">
        <f>IF(AF161&gt;=BH161,0,IFERROR(BH161+SUMPRODUCT((AF$4:AF$1569&gt;=BH$4:BH$1569)*(AF$4:AF$1569-BH$4:BH$1569))/MAX(1,COUNTIF(AF$4:AF$1569,"&lt;"&amp;BH161+0.01)),BH161))</f>
        <v/>
      </c>
      <c r="BW161" s="9">
        <f>IF(AG161&gt;=BI161,0,IFERROR(BI161+SUMPRODUCT((AG$4:AG$1569&gt;=BI$4:BI$1569)*(AG$4:AG$1569-BI$4:BI$1569))/MAX(1,COUNTIF(AG$4:AG$1569,"&lt;"&amp;BI161+0.01)),BI161))</f>
        <v/>
      </c>
      <c r="BX161" s="9">
        <f>IF(AH161&gt;=BJ161,0,IFERROR(BJ161+SUMPRODUCT((AH$4:AH$1569&gt;=BJ$4:BJ$1569)*(AH$4:AH$1569-BJ$4:BJ$1569))/MAX(1,COUNTIF(AH$4:AH$1569,"&lt;"&amp;BJ161+0.01)),BJ161))</f>
        <v/>
      </c>
      <c r="BY161" s="9">
        <f>IF(AI161&gt;=BK161,0,IFERROR(BK161+SUMPRODUCT((AI$4:AI$1569&gt;=BK$4:BK$1569)*(AI$4:AI$1569-BK$4:BK$1569))/MAX(1,COUNTIF(AI$4:AI$1569,"&lt;"&amp;BK161+0.01)),BK161))</f>
        <v/>
      </c>
      <c r="BZ161" s="9">
        <f>IF(AJ161&gt;=BL161,0,IFERROR(BL161+SUMPRODUCT((AJ$4:AJ$1569&gt;=BL$4:BL$1569)*(AJ$4:AJ$1569-BL$4:BL$1569))/MAX(1,COUNTIF(AJ$4:AJ$1569,"&lt;"&amp;BL161+0.01)),BL161))</f>
        <v/>
      </c>
      <c r="CA161" s="9">
        <f>IF(AK161&gt;=BM161,0,IFERROR(BM161+SUMPRODUCT((AK$4:AK$1569&gt;=BM$4:BM$1569)*(AK$4:AK$1569-BM$4:BM$1569))/MAX(1,COUNTIF(AK$4:AK$1569,"&lt;"&amp;BM161+0.01)),BM161))</f>
        <v/>
      </c>
      <c r="CB161" s="9">
        <f>IF(AL161&gt;=BN161,0,IFERROR(BN161+SUMPRODUCT((AL$4:AL$1569&gt;=BN$4:BN$1569)*(AL$4:AL$1569-BN$4:BN$1569))/MAX(1,COUNTIF(AL$4:AL$1569,"&lt;"&amp;BN161+0.01)),BN161))</f>
        <v/>
      </c>
      <c r="CC161" s="5">
        <f>IF(AO161="🟢","VERDE",IF(AO161="🟡","AMARELO",IF(AO161="🟠","VERMELHO",IF(AO161="🔴","VERMELHO","ROXO"))))</f>
        <v/>
      </c>
      <c r="CD161" s="5" t="inlineStr">
        <is>
          <t>🌎 REGIÕES</t>
        </is>
      </c>
      <c r="CE161" s="5" t="inlineStr">
        <is>
          <t>SEM REDE</t>
        </is>
      </c>
    </row>
    <row r="162">
      <c r="A162" s="5" t="inlineStr">
        <is>
          <t>46992372000142</t>
        </is>
      </c>
      <c r="B162" s="5" t="inlineStr">
        <is>
          <t>ARMAZEM SAO JUDAS TADEU</t>
        </is>
      </c>
      <c r="C162" s="5" t="inlineStr">
        <is>
          <t>06 - SEM GRUPO</t>
        </is>
      </c>
      <c r="D162" s="5" t="inlineStr">
        <is>
          <t>LARISSA PADILHA</t>
        </is>
      </c>
      <c r="E162" s="5" t="inlineStr">
        <is>
          <t>SP</t>
        </is>
      </c>
      <c r="F162" s="5">
        <f>IFERROR(VLOOKUP(C162,$AS$4:$AT$25,2,FALSE),"")</f>
        <v/>
      </c>
      <c r="G162" s="6">
        <f>IFERROR(VLOOKUP(C162,$AS$4:$AX$25,6,FALSE),"")</f>
        <v/>
      </c>
      <c r="H162" s="5">
        <f>IFERROR(VLOOKUP(C162,$AS$4:$AY$25,7,FALSE),"")</f>
        <v/>
      </c>
      <c r="I162" s="5">
        <f>IFERROR(VLOOKUP(C162,$AS$4:$AZ$25,8,FALSE),"")</f>
        <v/>
      </c>
      <c r="J162" s="7" t="inlineStr">
        <is>
          <t>.</t>
        </is>
      </c>
      <c r="K162" s="5" t="inlineStr">
        <is>
          <t>SP CAPITAL</t>
        </is>
      </c>
      <c r="L162" s="8" t="n">
        <v>3450</v>
      </c>
      <c r="M162" s="9" t="n">
        <v>150</v>
      </c>
      <c r="N162" s="9" t="n">
        <v>150</v>
      </c>
      <c r="O162" s="9" t="n">
        <v>150</v>
      </c>
      <c r="P162" s="9" t="n">
        <v>150</v>
      </c>
      <c r="Q162" s="9" t="n">
        <v>300</v>
      </c>
      <c r="R162" s="9" t="n">
        <v>300</v>
      </c>
      <c r="S162" s="9" t="n">
        <v>300</v>
      </c>
      <c r="T162" s="9" t="n">
        <v>300</v>
      </c>
      <c r="U162" s="9" t="n">
        <v>300</v>
      </c>
      <c r="V162" s="9" t="n">
        <v>450</v>
      </c>
      <c r="W162" s="9" t="n">
        <v>450</v>
      </c>
      <c r="X162" s="9" t="n">
        <v>450</v>
      </c>
      <c r="Y162" s="7" t="inlineStr">
        <is>
          <t>.</t>
        </is>
      </c>
      <c r="Z162" s="8">
        <f>SUM(AA162:AL162)</f>
        <v/>
      </c>
      <c r="AA162" s="9" t="n">
        <v>0</v>
      </c>
      <c r="AB162" s="9" t="n">
        <v>0</v>
      </c>
      <c r="AC162" s="9" t="n">
        <v>0</v>
      </c>
      <c r="AD162" s="9" t="n">
        <v>0</v>
      </c>
      <c r="AE162" s="9" t="n">
        <v>0</v>
      </c>
      <c r="AF162" s="9" t="n">
        <v>0</v>
      </c>
      <c r="AG162" s="9" t="n">
        <v>2287.64</v>
      </c>
      <c r="AH162" s="9" t="n">
        <v>0</v>
      </c>
      <c r="AI162" s="9" t="n">
        <v>0</v>
      </c>
      <c r="AJ162" s="9" t="n">
        <v>0</v>
      </c>
      <c r="AK162" s="9" t="n">
        <v>0</v>
      </c>
      <c r="AL162" s="9" t="n">
        <v>926.96</v>
      </c>
      <c r="AM162" s="7" t="inlineStr">
        <is>
          <t>.</t>
        </is>
      </c>
      <c r="AN162" s="6">
        <f>IF(L162=0,0,Z162/L162)</f>
        <v/>
      </c>
      <c r="AO162" s="5">
        <f>IF(AN162="","",IF(AN162&gt;=0.9,"🟢",IF(AN162&gt;=0.7,"🟡",IF(AN162&gt;=0.5,"🟠","🔴"))))</f>
        <v/>
      </c>
      <c r="AP162" s="9">
        <f>IF(L162=0,0,L162-Z162)</f>
        <v/>
      </c>
      <c r="AQ162" s="5">
        <f>IF(Z162=0,"",RANK(Z162,Z$4:Z$1569,0))</f>
        <v/>
      </c>
      <c r="AR162" s="7" t="inlineStr">
        <is>
          <t>.</t>
        </is>
      </c>
      <c r="BA162" s="7" t="inlineStr">
        <is>
          <t>.</t>
        </is>
      </c>
      <c r="BB162" s="9">
        <f>SUM(L$4:L$1569)/COUNTA(A$4:A$1569)</f>
        <v/>
      </c>
      <c r="BC162" s="9">
        <f>SUM(M$4:M$1569)/COUNTA(A$4:A$1569)</f>
        <v/>
      </c>
      <c r="BD162" s="9">
        <f>SUM(N$4:N$1569)/COUNTA(A$4:A$1569)</f>
        <v/>
      </c>
      <c r="BE162" s="9">
        <f>SUM(O$4:O$1569)/COUNTA(A$4:A$1569)</f>
        <v/>
      </c>
      <c r="BF162" s="9">
        <f>SUM(P$4:P$1569)/COUNTA(A$4:A$1569)</f>
        <v/>
      </c>
      <c r="BG162" s="9">
        <f>SUM(Q$4:Q$1569)/COUNTA(A$4:A$1569)</f>
        <v/>
      </c>
      <c r="BH162" s="9">
        <f>SUM(R$4:R$1569)/COUNTA(A$4:A$1569)</f>
        <v/>
      </c>
      <c r="BI162" s="9">
        <f>SUM(S$4:S$1569)/COUNTA(A$4:A$1569)</f>
        <v/>
      </c>
      <c r="BJ162" s="9">
        <f>SUM(T$4:T$1569)/COUNTA(A$4:A$1569)</f>
        <v/>
      </c>
      <c r="BK162" s="9">
        <f>SUM(U$4:U$1569)/COUNTA(A$4:A$1569)</f>
        <v/>
      </c>
      <c r="BL162" s="9">
        <f>SUM(V$4:V$1569)/COUNTA(A$4:A$1569)</f>
        <v/>
      </c>
      <c r="BM162" s="9">
        <f>SUM(W$4:W$1569)/COUNTA(A$4:A$1569)</f>
        <v/>
      </c>
      <c r="BN162" s="9">
        <f>SUM(X$4:X$1569)/COUNTA(A$4:A$1569)</f>
        <v/>
      </c>
      <c r="BO162" s="7" t="inlineStr">
        <is>
          <t>.</t>
        </is>
      </c>
      <c r="BP162" s="9">
        <f>IF(Z162&gt;=BB162,0,IFERROR(BB162+(SUMPRODUCT((Z$4:Z$1569&gt;=BB$4:BB$1569)*(Z$4:Z$1569-BB$4:BB$1569))/MAX(1,COUNTIF(Z$4:Z$1569,"&lt;"&amp;BB162+0.01))),BB162))</f>
        <v/>
      </c>
      <c r="BQ162" s="9">
        <f>IF(AA162&gt;=BC162,0,IFERROR(BC162+SUMPRODUCT((AA$4:AA$1569&gt;=BC$4:BC$1569)*(AA$4:AA$1569-BC$4:BC$1569))/MAX(1,COUNTIF(AA$4:AA$1569,"&lt;"&amp;BC162+0.01)),BC162))</f>
        <v/>
      </c>
      <c r="BR162" s="9">
        <f>IF(AB162&gt;=BD162,0,IFERROR(BD162+SUMPRODUCT((AB$4:AB$1569&gt;=BD$4:BD$1569)*(AB$4:AB$1569-BD$4:BD$1569))/MAX(1,COUNTIF(AB$4:AB$1569,"&lt;"&amp;BD162+0.01)),BD162))</f>
        <v/>
      </c>
      <c r="BS162" s="9">
        <f>IF(AC162&gt;=BE162,0,IFERROR(BE162+SUMPRODUCT((AC$4:AC$1569&gt;=BE$4:BE$1569)*(AC$4:AC$1569-BE$4:BE$1569))/MAX(1,COUNTIF(AC$4:AC$1569,"&lt;"&amp;BE162+0.01)),BE162))</f>
        <v/>
      </c>
      <c r="BT162" s="9">
        <f>IF(AD162&gt;=BF162,0,IFERROR(BF162+SUMPRODUCT((AD$4:AD$1569&gt;=BF$4:BF$1569)*(AD$4:AD$1569-BF$4:BF$1569))/MAX(1,COUNTIF(AD$4:AD$1569,"&lt;"&amp;BF162+0.01)),BF162))</f>
        <v/>
      </c>
      <c r="BU162" s="9">
        <f>IF(AE162&gt;=BG162,0,IFERROR(BG162+SUMPRODUCT((AE$4:AE$1569&gt;=BG$4:BG$1569)*(AE$4:AE$1569-BG$4:BG$1569))/MAX(1,COUNTIF(AE$4:AE$1569,"&lt;"&amp;BG162+0.01)),BG162))</f>
        <v/>
      </c>
      <c r="BV162" s="9">
        <f>IF(AF162&gt;=BH162,0,IFERROR(BH162+SUMPRODUCT((AF$4:AF$1569&gt;=BH$4:BH$1569)*(AF$4:AF$1569-BH$4:BH$1569))/MAX(1,COUNTIF(AF$4:AF$1569,"&lt;"&amp;BH162+0.01)),BH162))</f>
        <v/>
      </c>
      <c r="BW162" s="9">
        <f>IF(AG162&gt;=BI162,0,IFERROR(BI162+SUMPRODUCT((AG$4:AG$1569&gt;=BI$4:BI$1569)*(AG$4:AG$1569-BI$4:BI$1569))/MAX(1,COUNTIF(AG$4:AG$1569,"&lt;"&amp;BI162+0.01)),BI162))</f>
        <v/>
      </c>
      <c r="BX162" s="9">
        <f>IF(AH162&gt;=BJ162,0,IFERROR(BJ162+SUMPRODUCT((AH$4:AH$1569&gt;=BJ$4:BJ$1569)*(AH$4:AH$1569-BJ$4:BJ$1569))/MAX(1,COUNTIF(AH$4:AH$1569,"&lt;"&amp;BJ162+0.01)),BJ162))</f>
        <v/>
      </c>
      <c r="BY162" s="9">
        <f>IF(AI162&gt;=BK162,0,IFERROR(BK162+SUMPRODUCT((AI$4:AI$1569&gt;=BK$4:BK$1569)*(AI$4:AI$1569-BK$4:BK$1569))/MAX(1,COUNTIF(AI$4:AI$1569,"&lt;"&amp;BK162+0.01)),BK162))</f>
        <v/>
      </c>
      <c r="BZ162" s="9">
        <f>IF(AJ162&gt;=BL162,0,IFERROR(BL162+SUMPRODUCT((AJ$4:AJ$1569&gt;=BL$4:BL$1569)*(AJ$4:AJ$1569-BL$4:BL$1569))/MAX(1,COUNTIF(AJ$4:AJ$1569,"&lt;"&amp;BL162+0.01)),BL162))</f>
        <v/>
      </c>
      <c r="CA162" s="9">
        <f>IF(AK162&gt;=BM162,0,IFERROR(BM162+SUMPRODUCT((AK$4:AK$1569&gt;=BM$4:BM$1569)*(AK$4:AK$1569-BM$4:BM$1569))/MAX(1,COUNTIF(AK$4:AK$1569,"&lt;"&amp;BM162+0.01)),BM162))</f>
        <v/>
      </c>
      <c r="CB162" s="9">
        <f>IF(AL162&gt;=BN162,0,IFERROR(BN162+SUMPRODUCT((AL$4:AL$1569&gt;=BN$4:BN$1569)*(AL$4:AL$1569-BN$4:BN$1569))/MAX(1,COUNTIF(AL$4:AL$1569,"&lt;"&amp;BN162+0.01)),BN162))</f>
        <v/>
      </c>
      <c r="CC162" s="5">
        <f>IF(AO162="🟢","VERDE",IF(AO162="🟡","AMARELO",IF(AO162="🟠","VERMELHO",IF(AO162="🔴","VERMELHO","ROXO"))))</f>
        <v/>
      </c>
      <c r="CD162" s="5" t="inlineStr">
        <is>
          <t>🌎 REGIÕES</t>
        </is>
      </c>
      <c r="CE162" s="5" t="inlineStr">
        <is>
          <t>SEM REDE</t>
        </is>
      </c>
    </row>
    <row r="163">
      <c r="A163" s="5" t="inlineStr">
        <is>
          <t>32293063000170</t>
        </is>
      </c>
      <c r="B163" s="5" t="inlineStr">
        <is>
          <t>REI DO NORTE PRODUTOS ALIMENTICIOS LTDA</t>
        </is>
      </c>
      <c r="C163" s="5" t="inlineStr">
        <is>
          <t>06 - SEM GRUPO</t>
        </is>
      </c>
      <c r="D163" s="5" t="inlineStr">
        <is>
          <t>LARISSA PADILHA</t>
        </is>
      </c>
      <c r="E163" s="5" t="inlineStr">
        <is>
          <t>RJ</t>
        </is>
      </c>
      <c r="F163" s="5">
        <f>IFERROR(VLOOKUP(C163,$AS$4:$AT$25,2,FALSE),"")</f>
        <v/>
      </c>
      <c r="G163" s="6">
        <f>IFERROR(VLOOKUP(C163,$AS$4:$AX$25,6,FALSE),"")</f>
        <v/>
      </c>
      <c r="H163" s="5">
        <f>IFERROR(VLOOKUP(C163,$AS$4:$AY$25,7,FALSE),"")</f>
        <v/>
      </c>
      <c r="I163" s="5">
        <f>IFERROR(VLOOKUP(C163,$AS$4:$AZ$25,8,FALSE),"")</f>
        <v/>
      </c>
      <c r="J163" s="7" t="inlineStr">
        <is>
          <t>.</t>
        </is>
      </c>
      <c r="K163" s="5" t="inlineStr">
        <is>
          <t>RJ + ES + MG</t>
        </is>
      </c>
      <c r="L163" s="8" t="n">
        <v>1393.548387096774</v>
      </c>
      <c r="M163" s="9" t="n">
        <v>116.1290322580645</v>
      </c>
      <c r="N163" s="9" t="n">
        <v>116.1290322580645</v>
      </c>
      <c r="O163" s="9" t="n">
        <v>116.1290322580645</v>
      </c>
      <c r="P163" s="9" t="n">
        <v>116.1290322580645</v>
      </c>
      <c r="Q163" s="9" t="n">
        <v>116.1290322580645</v>
      </c>
      <c r="R163" s="9" t="n">
        <v>116.1290322580645</v>
      </c>
      <c r="S163" s="9" t="n">
        <v>116.1290322580645</v>
      </c>
      <c r="T163" s="9" t="n">
        <v>116.1290322580645</v>
      </c>
      <c r="U163" s="9" t="n">
        <v>116.1290322580645</v>
      </c>
      <c r="V163" s="9" t="n">
        <v>116.1290322580645</v>
      </c>
      <c r="W163" s="9" t="n">
        <v>116.1290322580645</v>
      </c>
      <c r="X163" s="9" t="n">
        <v>116.1290322580645</v>
      </c>
      <c r="Y163" s="7" t="inlineStr">
        <is>
          <t>.</t>
        </is>
      </c>
      <c r="Z163" s="8">
        <f>SUM(AA163:AL163)</f>
        <v/>
      </c>
      <c r="AA163" s="9" t="n">
        <v>0</v>
      </c>
      <c r="AB163" s="9" t="n">
        <v>0</v>
      </c>
      <c r="AC163" s="9" t="n">
        <v>0</v>
      </c>
      <c r="AD163" s="9" t="n">
        <v>1676.55</v>
      </c>
      <c r="AE163" s="9" t="n">
        <v>0</v>
      </c>
      <c r="AF163" s="9" t="n">
        <v>0</v>
      </c>
      <c r="AG163" s="9" t="n">
        <v>1862.11</v>
      </c>
      <c r="AH163" s="9" t="n">
        <v>0</v>
      </c>
      <c r="AI163" s="9" t="n">
        <v>0</v>
      </c>
      <c r="AJ163" s="9" t="n">
        <v>0</v>
      </c>
      <c r="AK163" s="9" t="n">
        <v>0</v>
      </c>
      <c r="AL163" s="9" t="n">
        <v>0</v>
      </c>
      <c r="AM163" s="7" t="inlineStr">
        <is>
          <t>.</t>
        </is>
      </c>
      <c r="AN163" s="6">
        <f>IF(L163=0,0,Z163/L163)</f>
        <v/>
      </c>
      <c r="AO163" s="5">
        <f>IF(AN163="","",IF(AN163&gt;=0.9,"🟢",IF(AN163&gt;=0.7,"🟡",IF(AN163&gt;=0.5,"🟠","🔴"))))</f>
        <v/>
      </c>
      <c r="AP163" s="9">
        <f>IF(L163=0,0,L163-Z163)</f>
        <v/>
      </c>
      <c r="AQ163" s="5">
        <f>IF(Z163=0,"",RANK(Z163,Z$4:Z$1569,0))</f>
        <v/>
      </c>
      <c r="AR163" s="7" t="inlineStr">
        <is>
          <t>.</t>
        </is>
      </c>
      <c r="BA163" s="7" t="inlineStr">
        <is>
          <t>.</t>
        </is>
      </c>
      <c r="BB163" s="9">
        <f>SUM(L$4:L$1569)/COUNTA(A$4:A$1569)</f>
        <v/>
      </c>
      <c r="BC163" s="9">
        <f>SUM(M$4:M$1569)/COUNTA(A$4:A$1569)</f>
        <v/>
      </c>
      <c r="BD163" s="9">
        <f>SUM(N$4:N$1569)/COUNTA(A$4:A$1569)</f>
        <v/>
      </c>
      <c r="BE163" s="9">
        <f>SUM(O$4:O$1569)/COUNTA(A$4:A$1569)</f>
        <v/>
      </c>
      <c r="BF163" s="9">
        <f>SUM(P$4:P$1569)/COUNTA(A$4:A$1569)</f>
        <v/>
      </c>
      <c r="BG163" s="9">
        <f>SUM(Q$4:Q$1569)/COUNTA(A$4:A$1569)</f>
        <v/>
      </c>
      <c r="BH163" s="9">
        <f>SUM(R$4:R$1569)/COUNTA(A$4:A$1569)</f>
        <v/>
      </c>
      <c r="BI163" s="9">
        <f>SUM(S$4:S$1569)/COUNTA(A$4:A$1569)</f>
        <v/>
      </c>
      <c r="BJ163" s="9">
        <f>SUM(T$4:T$1569)/COUNTA(A$4:A$1569)</f>
        <v/>
      </c>
      <c r="BK163" s="9">
        <f>SUM(U$4:U$1569)/COUNTA(A$4:A$1569)</f>
        <v/>
      </c>
      <c r="BL163" s="9">
        <f>SUM(V$4:V$1569)/COUNTA(A$4:A$1569)</f>
        <v/>
      </c>
      <c r="BM163" s="9">
        <f>SUM(W$4:W$1569)/COUNTA(A$4:A$1569)</f>
        <v/>
      </c>
      <c r="BN163" s="9">
        <f>SUM(X$4:X$1569)/COUNTA(A$4:A$1569)</f>
        <v/>
      </c>
      <c r="BO163" s="7" t="inlineStr">
        <is>
          <t>.</t>
        </is>
      </c>
      <c r="BP163" s="9">
        <f>IF(Z163&gt;=BB163,0,IFERROR(BB163+(SUMPRODUCT((Z$4:Z$1569&gt;=BB$4:BB$1569)*(Z$4:Z$1569-BB$4:BB$1569))/MAX(1,COUNTIF(Z$4:Z$1569,"&lt;"&amp;BB163+0.01))),BB163))</f>
        <v/>
      </c>
      <c r="BQ163" s="9">
        <f>IF(AA163&gt;=BC163,0,IFERROR(BC163+SUMPRODUCT((AA$4:AA$1569&gt;=BC$4:BC$1569)*(AA$4:AA$1569-BC$4:BC$1569))/MAX(1,COUNTIF(AA$4:AA$1569,"&lt;"&amp;BC163+0.01)),BC163))</f>
        <v/>
      </c>
      <c r="BR163" s="9">
        <f>IF(AB163&gt;=BD163,0,IFERROR(BD163+SUMPRODUCT((AB$4:AB$1569&gt;=BD$4:BD$1569)*(AB$4:AB$1569-BD$4:BD$1569))/MAX(1,COUNTIF(AB$4:AB$1569,"&lt;"&amp;BD163+0.01)),BD163))</f>
        <v/>
      </c>
      <c r="BS163" s="9">
        <f>IF(AC163&gt;=BE163,0,IFERROR(BE163+SUMPRODUCT((AC$4:AC$1569&gt;=BE$4:BE$1569)*(AC$4:AC$1569-BE$4:BE$1569))/MAX(1,COUNTIF(AC$4:AC$1569,"&lt;"&amp;BE163+0.01)),BE163))</f>
        <v/>
      </c>
      <c r="BT163" s="9">
        <f>IF(AD163&gt;=BF163,0,IFERROR(BF163+SUMPRODUCT((AD$4:AD$1569&gt;=BF$4:BF$1569)*(AD$4:AD$1569-BF$4:BF$1569))/MAX(1,COUNTIF(AD$4:AD$1569,"&lt;"&amp;BF163+0.01)),BF163))</f>
        <v/>
      </c>
      <c r="BU163" s="9">
        <f>IF(AE163&gt;=BG163,0,IFERROR(BG163+SUMPRODUCT((AE$4:AE$1569&gt;=BG$4:BG$1569)*(AE$4:AE$1569-BG$4:BG$1569))/MAX(1,COUNTIF(AE$4:AE$1569,"&lt;"&amp;BG163+0.01)),BG163))</f>
        <v/>
      </c>
      <c r="BV163" s="9">
        <f>IF(AF163&gt;=BH163,0,IFERROR(BH163+SUMPRODUCT((AF$4:AF$1569&gt;=BH$4:BH$1569)*(AF$4:AF$1569-BH$4:BH$1569))/MAX(1,COUNTIF(AF$4:AF$1569,"&lt;"&amp;BH163+0.01)),BH163))</f>
        <v/>
      </c>
      <c r="BW163" s="9">
        <f>IF(AG163&gt;=BI163,0,IFERROR(BI163+SUMPRODUCT((AG$4:AG$1569&gt;=BI$4:BI$1569)*(AG$4:AG$1569-BI$4:BI$1569))/MAX(1,COUNTIF(AG$4:AG$1569,"&lt;"&amp;BI163+0.01)),BI163))</f>
        <v/>
      </c>
      <c r="BX163" s="9">
        <f>IF(AH163&gt;=BJ163,0,IFERROR(BJ163+SUMPRODUCT((AH$4:AH$1569&gt;=BJ$4:BJ$1569)*(AH$4:AH$1569-BJ$4:BJ$1569))/MAX(1,COUNTIF(AH$4:AH$1569,"&lt;"&amp;BJ163+0.01)),BJ163))</f>
        <v/>
      </c>
      <c r="BY163" s="9">
        <f>IF(AI163&gt;=BK163,0,IFERROR(BK163+SUMPRODUCT((AI$4:AI$1569&gt;=BK$4:BK$1569)*(AI$4:AI$1569-BK$4:BK$1569))/MAX(1,COUNTIF(AI$4:AI$1569,"&lt;"&amp;BK163+0.01)),BK163))</f>
        <v/>
      </c>
      <c r="BZ163" s="9">
        <f>IF(AJ163&gt;=BL163,0,IFERROR(BL163+SUMPRODUCT((AJ$4:AJ$1569&gt;=BL$4:BL$1569)*(AJ$4:AJ$1569-BL$4:BL$1569))/MAX(1,COUNTIF(AJ$4:AJ$1569,"&lt;"&amp;BL163+0.01)),BL163))</f>
        <v/>
      </c>
      <c r="CA163" s="9">
        <f>IF(AK163&gt;=BM163,0,IFERROR(BM163+SUMPRODUCT((AK$4:AK$1569&gt;=BM$4:BM$1569)*(AK$4:AK$1569-BM$4:BM$1569))/MAX(1,COUNTIF(AK$4:AK$1569,"&lt;"&amp;BM163+0.01)),BM163))</f>
        <v/>
      </c>
      <c r="CB163" s="9">
        <f>IF(AL163&gt;=BN163,0,IFERROR(BN163+SUMPRODUCT((AL$4:AL$1569&gt;=BN$4:BN$1569)*(AL$4:AL$1569-BN$4:BN$1569))/MAX(1,COUNTIF(AL$4:AL$1569,"&lt;"&amp;BN163+0.01)),BN163))</f>
        <v/>
      </c>
      <c r="CC163" s="5">
        <f>IF(AO163="🟢","VERDE",IF(AO163="🟡","AMARELO",IF(AO163="🟠","VERMELHO",IF(AO163="🔴","VERMELHO","ROXO"))))</f>
        <v/>
      </c>
      <c r="CD163" s="5" t="inlineStr">
        <is>
          <t>🌎 REGIÕES</t>
        </is>
      </c>
      <c r="CE163" s="5" t="inlineStr">
        <is>
          <t>SEM REDE</t>
        </is>
      </c>
    </row>
    <row r="164">
      <c r="A164" s="5" t="inlineStr">
        <is>
          <t>00580242000100</t>
        </is>
      </c>
      <c r="B164" s="5" t="inlineStr">
        <is>
          <t>PAPELARIA ESTRELA</t>
        </is>
      </c>
      <c r="C164" s="5" t="inlineStr">
        <is>
          <t>06 - SEM GRUPO</t>
        </is>
      </c>
      <c r="D164" s="5" t="inlineStr">
        <is>
          <t>LARISSA PADILHA</t>
        </is>
      </c>
      <c r="E164" s="5" t="inlineStr">
        <is>
          <t>RJ</t>
        </is>
      </c>
      <c r="F164" s="5">
        <f>IFERROR(VLOOKUP(C164,$AS$4:$AT$25,2,FALSE),"")</f>
        <v/>
      </c>
      <c r="G164" s="6">
        <f>IFERROR(VLOOKUP(C164,$AS$4:$AX$25,6,FALSE),"")</f>
        <v/>
      </c>
      <c r="H164" s="5">
        <f>IFERROR(VLOOKUP(C164,$AS$4:$AY$25,7,FALSE),"")</f>
        <v/>
      </c>
      <c r="I164" s="5">
        <f>IFERROR(VLOOKUP(C164,$AS$4:$AZ$25,8,FALSE),"")</f>
        <v/>
      </c>
      <c r="J164" s="7" t="inlineStr">
        <is>
          <t>.</t>
        </is>
      </c>
      <c r="K164" s="5" t="inlineStr">
        <is>
          <t>RJ + ES + MG</t>
        </is>
      </c>
      <c r="L164" s="8" t="n">
        <v>1393.548387096774</v>
      </c>
      <c r="M164" s="9" t="n">
        <v>116.1290322580645</v>
      </c>
      <c r="N164" s="9" t="n">
        <v>116.1290322580645</v>
      </c>
      <c r="O164" s="9" t="n">
        <v>116.1290322580645</v>
      </c>
      <c r="P164" s="9" t="n">
        <v>116.1290322580645</v>
      </c>
      <c r="Q164" s="9" t="n">
        <v>116.1290322580645</v>
      </c>
      <c r="R164" s="9" t="n">
        <v>116.1290322580645</v>
      </c>
      <c r="S164" s="9" t="n">
        <v>116.1290322580645</v>
      </c>
      <c r="T164" s="9" t="n">
        <v>116.1290322580645</v>
      </c>
      <c r="U164" s="9" t="n">
        <v>116.1290322580645</v>
      </c>
      <c r="V164" s="9" t="n">
        <v>116.1290322580645</v>
      </c>
      <c r="W164" s="9" t="n">
        <v>116.1290322580645</v>
      </c>
      <c r="X164" s="9" t="n">
        <v>116.1290322580645</v>
      </c>
      <c r="Y164" s="7" t="inlineStr">
        <is>
          <t>.</t>
        </is>
      </c>
      <c r="Z164" s="8">
        <f>SUM(AA164:AL164)</f>
        <v/>
      </c>
      <c r="AA164" s="9" t="n">
        <v>0</v>
      </c>
      <c r="AB164" s="9" t="n">
        <v>0</v>
      </c>
      <c r="AC164" s="9" t="n">
        <v>0</v>
      </c>
      <c r="AD164" s="9" t="n">
        <v>0</v>
      </c>
      <c r="AE164" s="9" t="n">
        <v>0</v>
      </c>
      <c r="AF164" s="9" t="n">
        <v>0</v>
      </c>
      <c r="AG164" s="9" t="n">
        <v>0</v>
      </c>
      <c r="AH164" s="9" t="n">
        <v>0</v>
      </c>
      <c r="AI164" s="9" t="n">
        <v>0</v>
      </c>
      <c r="AJ164" s="9" t="n">
        <v>1219.25</v>
      </c>
      <c r="AK164" s="9" t="n">
        <v>1215.98</v>
      </c>
      <c r="AL164" s="9" t="n">
        <v>0</v>
      </c>
      <c r="AM164" s="7" t="inlineStr">
        <is>
          <t>.</t>
        </is>
      </c>
      <c r="AN164" s="6">
        <f>IF(L164=0,0,Z164/L164)</f>
        <v/>
      </c>
      <c r="AO164" s="5">
        <f>IF(AN164="","",IF(AN164&gt;=0.9,"🟢",IF(AN164&gt;=0.7,"🟡",IF(AN164&gt;=0.5,"🟠","🔴"))))</f>
        <v/>
      </c>
      <c r="AP164" s="9">
        <f>IF(L164=0,0,L164-Z164)</f>
        <v/>
      </c>
      <c r="AQ164" s="5">
        <f>IF(Z164=0,"",RANK(Z164,Z$4:Z$1569,0))</f>
        <v/>
      </c>
      <c r="AR164" s="7" t="inlineStr">
        <is>
          <t>.</t>
        </is>
      </c>
      <c r="BA164" s="7" t="inlineStr">
        <is>
          <t>.</t>
        </is>
      </c>
      <c r="BB164" s="9">
        <f>SUM(L$4:L$1569)/COUNTA(A$4:A$1569)</f>
        <v/>
      </c>
      <c r="BC164" s="9">
        <f>SUM(M$4:M$1569)/COUNTA(A$4:A$1569)</f>
        <v/>
      </c>
      <c r="BD164" s="9">
        <f>SUM(N$4:N$1569)/COUNTA(A$4:A$1569)</f>
        <v/>
      </c>
      <c r="BE164" s="9">
        <f>SUM(O$4:O$1569)/COUNTA(A$4:A$1569)</f>
        <v/>
      </c>
      <c r="BF164" s="9">
        <f>SUM(P$4:P$1569)/COUNTA(A$4:A$1569)</f>
        <v/>
      </c>
      <c r="BG164" s="9">
        <f>SUM(Q$4:Q$1569)/COUNTA(A$4:A$1569)</f>
        <v/>
      </c>
      <c r="BH164" s="9">
        <f>SUM(R$4:R$1569)/COUNTA(A$4:A$1569)</f>
        <v/>
      </c>
      <c r="BI164" s="9">
        <f>SUM(S$4:S$1569)/COUNTA(A$4:A$1569)</f>
        <v/>
      </c>
      <c r="BJ164" s="9">
        <f>SUM(T$4:T$1569)/COUNTA(A$4:A$1569)</f>
        <v/>
      </c>
      <c r="BK164" s="9">
        <f>SUM(U$4:U$1569)/COUNTA(A$4:A$1569)</f>
        <v/>
      </c>
      <c r="BL164" s="9">
        <f>SUM(V$4:V$1569)/COUNTA(A$4:A$1569)</f>
        <v/>
      </c>
      <c r="BM164" s="9">
        <f>SUM(W$4:W$1569)/COUNTA(A$4:A$1569)</f>
        <v/>
      </c>
      <c r="BN164" s="9">
        <f>SUM(X$4:X$1569)/COUNTA(A$4:A$1569)</f>
        <v/>
      </c>
      <c r="BO164" s="7" t="inlineStr">
        <is>
          <t>.</t>
        </is>
      </c>
      <c r="BP164" s="9">
        <f>IF(Z164&gt;=BB164,0,IFERROR(BB164+(SUMPRODUCT((Z$4:Z$1569&gt;=BB$4:BB$1569)*(Z$4:Z$1569-BB$4:BB$1569))/MAX(1,COUNTIF(Z$4:Z$1569,"&lt;"&amp;BB164+0.01))),BB164))</f>
        <v/>
      </c>
      <c r="BQ164" s="9">
        <f>IF(AA164&gt;=BC164,0,IFERROR(BC164+SUMPRODUCT((AA$4:AA$1569&gt;=BC$4:BC$1569)*(AA$4:AA$1569-BC$4:BC$1569))/MAX(1,COUNTIF(AA$4:AA$1569,"&lt;"&amp;BC164+0.01)),BC164))</f>
        <v/>
      </c>
      <c r="BR164" s="9">
        <f>IF(AB164&gt;=BD164,0,IFERROR(BD164+SUMPRODUCT((AB$4:AB$1569&gt;=BD$4:BD$1569)*(AB$4:AB$1569-BD$4:BD$1569))/MAX(1,COUNTIF(AB$4:AB$1569,"&lt;"&amp;BD164+0.01)),BD164))</f>
        <v/>
      </c>
      <c r="BS164" s="9">
        <f>IF(AC164&gt;=BE164,0,IFERROR(BE164+SUMPRODUCT((AC$4:AC$1569&gt;=BE$4:BE$1569)*(AC$4:AC$1569-BE$4:BE$1569))/MAX(1,COUNTIF(AC$4:AC$1569,"&lt;"&amp;BE164+0.01)),BE164))</f>
        <v/>
      </c>
      <c r="BT164" s="9">
        <f>IF(AD164&gt;=BF164,0,IFERROR(BF164+SUMPRODUCT((AD$4:AD$1569&gt;=BF$4:BF$1569)*(AD$4:AD$1569-BF$4:BF$1569))/MAX(1,COUNTIF(AD$4:AD$1569,"&lt;"&amp;BF164+0.01)),BF164))</f>
        <v/>
      </c>
      <c r="BU164" s="9">
        <f>IF(AE164&gt;=BG164,0,IFERROR(BG164+SUMPRODUCT((AE$4:AE$1569&gt;=BG$4:BG$1569)*(AE$4:AE$1569-BG$4:BG$1569))/MAX(1,COUNTIF(AE$4:AE$1569,"&lt;"&amp;BG164+0.01)),BG164))</f>
        <v/>
      </c>
      <c r="BV164" s="9">
        <f>IF(AF164&gt;=BH164,0,IFERROR(BH164+SUMPRODUCT((AF$4:AF$1569&gt;=BH$4:BH$1569)*(AF$4:AF$1569-BH$4:BH$1569))/MAX(1,COUNTIF(AF$4:AF$1569,"&lt;"&amp;BH164+0.01)),BH164))</f>
        <v/>
      </c>
      <c r="BW164" s="9">
        <f>IF(AG164&gt;=BI164,0,IFERROR(BI164+SUMPRODUCT((AG$4:AG$1569&gt;=BI$4:BI$1569)*(AG$4:AG$1569-BI$4:BI$1569))/MAX(1,COUNTIF(AG$4:AG$1569,"&lt;"&amp;BI164+0.01)),BI164))</f>
        <v/>
      </c>
      <c r="BX164" s="9">
        <f>IF(AH164&gt;=BJ164,0,IFERROR(BJ164+SUMPRODUCT((AH$4:AH$1569&gt;=BJ$4:BJ$1569)*(AH$4:AH$1569-BJ$4:BJ$1569))/MAX(1,COUNTIF(AH$4:AH$1569,"&lt;"&amp;BJ164+0.01)),BJ164))</f>
        <v/>
      </c>
      <c r="BY164" s="9">
        <f>IF(AI164&gt;=BK164,0,IFERROR(BK164+SUMPRODUCT((AI$4:AI$1569&gt;=BK$4:BK$1569)*(AI$4:AI$1569-BK$4:BK$1569))/MAX(1,COUNTIF(AI$4:AI$1569,"&lt;"&amp;BK164+0.01)),BK164))</f>
        <v/>
      </c>
      <c r="BZ164" s="9">
        <f>IF(AJ164&gt;=BL164,0,IFERROR(BL164+SUMPRODUCT((AJ$4:AJ$1569&gt;=BL$4:BL$1569)*(AJ$4:AJ$1569-BL$4:BL$1569))/MAX(1,COUNTIF(AJ$4:AJ$1569,"&lt;"&amp;BL164+0.01)),BL164))</f>
        <v/>
      </c>
      <c r="CA164" s="9">
        <f>IF(AK164&gt;=BM164,0,IFERROR(BM164+SUMPRODUCT((AK$4:AK$1569&gt;=BM$4:BM$1569)*(AK$4:AK$1569-BM$4:BM$1569))/MAX(1,COUNTIF(AK$4:AK$1569,"&lt;"&amp;BM164+0.01)),BM164))</f>
        <v/>
      </c>
      <c r="CB164" s="9">
        <f>IF(AL164&gt;=BN164,0,IFERROR(BN164+SUMPRODUCT((AL$4:AL$1569&gt;=BN$4:BN$1569)*(AL$4:AL$1569-BN$4:BN$1569))/MAX(1,COUNTIF(AL$4:AL$1569,"&lt;"&amp;BN164+0.01)),BN164))</f>
        <v/>
      </c>
      <c r="CC164" s="5">
        <f>IF(AO164="🟢","VERDE",IF(AO164="🟡","AMARELO",IF(AO164="🟠","VERMELHO",IF(AO164="🔴","VERMELHO","ROXO"))))</f>
        <v/>
      </c>
      <c r="CD164" s="5" t="inlineStr">
        <is>
          <t>🌎 REGIÕES</t>
        </is>
      </c>
      <c r="CE164" s="5" t="inlineStr">
        <is>
          <t>SEM REDE</t>
        </is>
      </c>
    </row>
    <row r="165">
      <c r="A165" s="5" t="inlineStr">
        <is>
          <t>28825262000104</t>
        </is>
      </c>
      <c r="B165" s="5" t="inlineStr">
        <is>
          <t>CEREALISSIMA MGV</t>
        </is>
      </c>
      <c r="C165" s="5" t="inlineStr">
        <is>
          <t>06 - SEM GRUPO</t>
        </is>
      </c>
      <c r="D165" s="5" t="inlineStr">
        <is>
          <t>LARISSA PADILHA</t>
        </is>
      </c>
      <c r="E165" s="5" t="inlineStr">
        <is>
          <t>GO</t>
        </is>
      </c>
      <c r="F165" s="5">
        <f>IFERROR(VLOOKUP(C165,$AS$4:$AT$25,2,FALSE),"")</f>
        <v/>
      </c>
      <c r="G165" s="6">
        <f>IFERROR(VLOOKUP(C165,$AS$4:$AX$25,6,FALSE),"")</f>
        <v/>
      </c>
      <c r="H165" s="5">
        <f>IFERROR(VLOOKUP(C165,$AS$4:$AY$25,7,FALSE),"")</f>
        <v/>
      </c>
      <c r="I165" s="5">
        <f>IFERROR(VLOOKUP(C165,$AS$4:$AZ$25,8,FALSE),"")</f>
        <v/>
      </c>
      <c r="J165" s="7" t="inlineStr">
        <is>
          <t>.</t>
        </is>
      </c>
      <c r="K165" s="5" t="inlineStr">
        <is>
          <t>CENTRO OESTE</t>
        </is>
      </c>
      <c r="L165" s="8" t="n">
        <v>1494.339622641509</v>
      </c>
      <c r="M165" s="9" t="n">
        <v>124.5283018867924</v>
      </c>
      <c r="N165" s="9" t="n">
        <v>124.5283018867924</v>
      </c>
      <c r="O165" s="9" t="n">
        <v>124.5283018867924</v>
      </c>
      <c r="P165" s="9" t="n">
        <v>124.5283018867924</v>
      </c>
      <c r="Q165" s="9" t="n">
        <v>124.5283018867924</v>
      </c>
      <c r="R165" s="9" t="n">
        <v>124.5283018867924</v>
      </c>
      <c r="S165" s="9" t="n">
        <v>124.5283018867924</v>
      </c>
      <c r="T165" s="9" t="n">
        <v>124.5283018867924</v>
      </c>
      <c r="U165" s="9" t="n">
        <v>124.5283018867924</v>
      </c>
      <c r="V165" s="9" t="n">
        <v>124.5283018867924</v>
      </c>
      <c r="W165" s="9" t="n">
        <v>124.5283018867924</v>
      </c>
      <c r="X165" s="9" t="n">
        <v>124.5283018867924</v>
      </c>
      <c r="Y165" s="7" t="inlineStr">
        <is>
          <t>.</t>
        </is>
      </c>
      <c r="Z165" s="8">
        <f>SUM(AA165:AL165)</f>
        <v/>
      </c>
      <c r="AA165" s="9" t="n">
        <v>0</v>
      </c>
      <c r="AB165" s="9" t="n">
        <v>0</v>
      </c>
      <c r="AC165" s="9" t="n">
        <v>0</v>
      </c>
      <c r="AD165" s="9" t="n">
        <v>0</v>
      </c>
      <c r="AE165" s="9" t="n">
        <v>0</v>
      </c>
      <c r="AF165" s="9" t="n">
        <v>0</v>
      </c>
      <c r="AG165" s="9" t="n">
        <v>0</v>
      </c>
      <c r="AH165" s="9" t="n">
        <v>2308.6</v>
      </c>
      <c r="AI165" s="9" t="n">
        <v>1442.87</v>
      </c>
      <c r="AJ165" s="9" t="n">
        <v>0</v>
      </c>
      <c r="AK165" s="9" t="n">
        <v>0</v>
      </c>
      <c r="AL165" s="9" t="n">
        <v>0</v>
      </c>
      <c r="AM165" s="7" t="inlineStr">
        <is>
          <t>.</t>
        </is>
      </c>
      <c r="AN165" s="6">
        <f>IF(L165=0,0,Z165/L165)</f>
        <v/>
      </c>
      <c r="AO165" s="5">
        <f>IF(AN165="","",IF(AN165&gt;=0.9,"🟢",IF(AN165&gt;=0.7,"🟡",IF(AN165&gt;=0.5,"🟠","🔴"))))</f>
        <v/>
      </c>
      <c r="AP165" s="9">
        <f>IF(L165=0,0,L165-Z165)</f>
        <v/>
      </c>
      <c r="AQ165" s="5">
        <f>IF(Z165=0,"",RANK(Z165,Z$4:Z$1569,0))</f>
        <v/>
      </c>
      <c r="AR165" s="7" t="inlineStr">
        <is>
          <t>.</t>
        </is>
      </c>
      <c r="BA165" s="7" t="inlineStr">
        <is>
          <t>.</t>
        </is>
      </c>
      <c r="BB165" s="9">
        <f>SUM(L$4:L$1569)/COUNTA(A$4:A$1569)</f>
        <v/>
      </c>
      <c r="BC165" s="9">
        <f>SUM(M$4:M$1569)/COUNTA(A$4:A$1569)</f>
        <v/>
      </c>
      <c r="BD165" s="9">
        <f>SUM(N$4:N$1569)/COUNTA(A$4:A$1569)</f>
        <v/>
      </c>
      <c r="BE165" s="9">
        <f>SUM(O$4:O$1569)/COUNTA(A$4:A$1569)</f>
        <v/>
      </c>
      <c r="BF165" s="9">
        <f>SUM(P$4:P$1569)/COUNTA(A$4:A$1569)</f>
        <v/>
      </c>
      <c r="BG165" s="9">
        <f>SUM(Q$4:Q$1569)/COUNTA(A$4:A$1569)</f>
        <v/>
      </c>
      <c r="BH165" s="9">
        <f>SUM(R$4:R$1569)/COUNTA(A$4:A$1569)</f>
        <v/>
      </c>
      <c r="BI165" s="9">
        <f>SUM(S$4:S$1569)/COUNTA(A$4:A$1569)</f>
        <v/>
      </c>
      <c r="BJ165" s="9">
        <f>SUM(T$4:T$1569)/COUNTA(A$4:A$1569)</f>
        <v/>
      </c>
      <c r="BK165" s="9">
        <f>SUM(U$4:U$1569)/COUNTA(A$4:A$1569)</f>
        <v/>
      </c>
      <c r="BL165" s="9">
        <f>SUM(V$4:V$1569)/COUNTA(A$4:A$1569)</f>
        <v/>
      </c>
      <c r="BM165" s="9">
        <f>SUM(W$4:W$1569)/COUNTA(A$4:A$1569)</f>
        <v/>
      </c>
      <c r="BN165" s="9">
        <f>SUM(X$4:X$1569)/COUNTA(A$4:A$1569)</f>
        <v/>
      </c>
      <c r="BO165" s="7" t="inlineStr">
        <is>
          <t>.</t>
        </is>
      </c>
      <c r="BP165" s="9">
        <f>IF(Z165&gt;=BB165,0,IFERROR(BB165+(SUMPRODUCT((Z$4:Z$1569&gt;=BB$4:BB$1569)*(Z$4:Z$1569-BB$4:BB$1569))/MAX(1,COUNTIF(Z$4:Z$1569,"&lt;"&amp;BB165+0.01))),BB165))</f>
        <v/>
      </c>
      <c r="BQ165" s="9">
        <f>IF(AA165&gt;=BC165,0,IFERROR(BC165+SUMPRODUCT((AA$4:AA$1569&gt;=BC$4:BC$1569)*(AA$4:AA$1569-BC$4:BC$1569))/MAX(1,COUNTIF(AA$4:AA$1569,"&lt;"&amp;BC165+0.01)),BC165))</f>
        <v/>
      </c>
      <c r="BR165" s="9">
        <f>IF(AB165&gt;=BD165,0,IFERROR(BD165+SUMPRODUCT((AB$4:AB$1569&gt;=BD$4:BD$1569)*(AB$4:AB$1569-BD$4:BD$1569))/MAX(1,COUNTIF(AB$4:AB$1569,"&lt;"&amp;BD165+0.01)),BD165))</f>
        <v/>
      </c>
      <c r="BS165" s="9">
        <f>IF(AC165&gt;=BE165,0,IFERROR(BE165+SUMPRODUCT((AC$4:AC$1569&gt;=BE$4:BE$1569)*(AC$4:AC$1569-BE$4:BE$1569))/MAX(1,COUNTIF(AC$4:AC$1569,"&lt;"&amp;BE165+0.01)),BE165))</f>
        <v/>
      </c>
      <c r="BT165" s="9">
        <f>IF(AD165&gt;=BF165,0,IFERROR(BF165+SUMPRODUCT((AD$4:AD$1569&gt;=BF$4:BF$1569)*(AD$4:AD$1569-BF$4:BF$1569))/MAX(1,COUNTIF(AD$4:AD$1569,"&lt;"&amp;BF165+0.01)),BF165))</f>
        <v/>
      </c>
      <c r="BU165" s="9">
        <f>IF(AE165&gt;=BG165,0,IFERROR(BG165+SUMPRODUCT((AE$4:AE$1569&gt;=BG$4:BG$1569)*(AE$4:AE$1569-BG$4:BG$1569))/MAX(1,COUNTIF(AE$4:AE$1569,"&lt;"&amp;BG165+0.01)),BG165))</f>
        <v/>
      </c>
      <c r="BV165" s="9">
        <f>IF(AF165&gt;=BH165,0,IFERROR(BH165+SUMPRODUCT((AF$4:AF$1569&gt;=BH$4:BH$1569)*(AF$4:AF$1569-BH$4:BH$1569))/MAX(1,COUNTIF(AF$4:AF$1569,"&lt;"&amp;BH165+0.01)),BH165))</f>
        <v/>
      </c>
      <c r="BW165" s="9">
        <f>IF(AG165&gt;=BI165,0,IFERROR(BI165+SUMPRODUCT((AG$4:AG$1569&gt;=BI$4:BI$1569)*(AG$4:AG$1569-BI$4:BI$1569))/MAX(1,COUNTIF(AG$4:AG$1569,"&lt;"&amp;BI165+0.01)),BI165))</f>
        <v/>
      </c>
      <c r="BX165" s="9">
        <f>IF(AH165&gt;=BJ165,0,IFERROR(BJ165+SUMPRODUCT((AH$4:AH$1569&gt;=BJ$4:BJ$1569)*(AH$4:AH$1569-BJ$4:BJ$1569))/MAX(1,COUNTIF(AH$4:AH$1569,"&lt;"&amp;BJ165+0.01)),BJ165))</f>
        <v/>
      </c>
      <c r="BY165" s="9">
        <f>IF(AI165&gt;=BK165,0,IFERROR(BK165+SUMPRODUCT((AI$4:AI$1569&gt;=BK$4:BK$1569)*(AI$4:AI$1569-BK$4:BK$1569))/MAX(1,COUNTIF(AI$4:AI$1569,"&lt;"&amp;BK165+0.01)),BK165))</f>
        <v/>
      </c>
      <c r="BZ165" s="9">
        <f>IF(AJ165&gt;=BL165,0,IFERROR(BL165+SUMPRODUCT((AJ$4:AJ$1569&gt;=BL$4:BL$1569)*(AJ$4:AJ$1569-BL$4:BL$1569))/MAX(1,COUNTIF(AJ$4:AJ$1569,"&lt;"&amp;BL165+0.01)),BL165))</f>
        <v/>
      </c>
      <c r="CA165" s="9">
        <f>IF(AK165&gt;=BM165,0,IFERROR(BM165+SUMPRODUCT((AK$4:AK$1569&gt;=BM$4:BM$1569)*(AK$4:AK$1569-BM$4:BM$1569))/MAX(1,COUNTIF(AK$4:AK$1569,"&lt;"&amp;BM165+0.01)),BM165))</f>
        <v/>
      </c>
      <c r="CB165" s="9">
        <f>IF(AL165&gt;=BN165,0,IFERROR(BN165+SUMPRODUCT((AL$4:AL$1569&gt;=BN$4:BN$1569)*(AL$4:AL$1569-BN$4:BN$1569))/MAX(1,COUNTIF(AL$4:AL$1569,"&lt;"&amp;BN165+0.01)),BN165))</f>
        <v/>
      </c>
      <c r="CC165" s="5">
        <f>IF(AO165="🟢","VERDE",IF(AO165="🟡","AMARELO",IF(AO165="🟠","VERMELHO",IF(AO165="🔴","VERMELHO","ROXO"))))</f>
        <v/>
      </c>
      <c r="CD165" s="5" t="inlineStr">
        <is>
          <t>🌎 REGIÕES</t>
        </is>
      </c>
      <c r="CE165" s="5" t="inlineStr">
        <is>
          <t>SEM REDE</t>
        </is>
      </c>
    </row>
    <row r="166">
      <c r="A166" s="5" t="inlineStr">
        <is>
          <t>04067573000193</t>
        </is>
      </c>
      <c r="B166" s="5" t="inlineStr">
        <is>
          <t>DISTRIBUIDORA LIGEIRINHO DE PRODUTOS ALI</t>
        </is>
      </c>
      <c r="C166" s="5" t="inlineStr">
        <is>
          <t>06 - INTERNA - LIGEIRINHO</t>
        </is>
      </c>
      <c r="D166" s="5" t="inlineStr">
        <is>
          <t>DAIANE STAVICKI</t>
        </is>
      </c>
      <c r="E166" s="5" t="inlineStr"/>
      <c r="F166" s="5">
        <f>IFERROR(VLOOKUP(C166,$AS$4:$AT$25,2,FALSE),"")</f>
        <v/>
      </c>
      <c r="G166" s="6">
        <f>IFERROR(VLOOKUP(C166,$AS$4:$AX$25,6,FALSE),"")</f>
        <v/>
      </c>
      <c r="H166" s="5">
        <f>IFERROR(VLOOKUP(C166,$AS$4:$AY$25,7,FALSE),"")</f>
        <v/>
      </c>
      <c r="I166" s="5">
        <f>IFERROR(VLOOKUP(C166,$AS$4:$AZ$25,8,FALSE),"")</f>
        <v/>
      </c>
      <c r="J166" s="7" t="inlineStr">
        <is>
          <t>.</t>
        </is>
      </c>
      <c r="K166" s="5" t="inlineStr">
        <is>
          <t>NACIONAL</t>
        </is>
      </c>
      <c r="L166" s="8" t="n">
        <v>6000</v>
      </c>
      <c r="M166" s="9" t="n">
        <v>500</v>
      </c>
      <c r="N166" s="9" t="n">
        <v>500</v>
      </c>
      <c r="O166" s="9" t="n">
        <v>500</v>
      </c>
      <c r="P166" s="9" t="n">
        <v>500</v>
      </c>
      <c r="Q166" s="9" t="n">
        <v>500</v>
      </c>
      <c r="R166" s="9" t="n">
        <v>500</v>
      </c>
      <c r="S166" s="9" t="n">
        <v>500</v>
      </c>
      <c r="T166" s="9" t="n">
        <v>500</v>
      </c>
      <c r="U166" s="9" t="n">
        <v>500</v>
      </c>
      <c r="V166" s="9" t="n">
        <v>500</v>
      </c>
      <c r="W166" s="9" t="n">
        <v>500</v>
      </c>
      <c r="X166" s="9" t="n">
        <v>500</v>
      </c>
      <c r="Y166" s="7" t="inlineStr">
        <is>
          <t>.</t>
        </is>
      </c>
      <c r="Z166" s="8">
        <f>SUM(AA166:AL166)</f>
        <v/>
      </c>
      <c r="AA166" s="9" t="n">
        <v>2358.74</v>
      </c>
      <c r="AB166" s="9" t="n">
        <v>1121.9</v>
      </c>
      <c r="AC166" s="9" t="n">
        <v>0</v>
      </c>
      <c r="AD166" s="9" t="n">
        <v>0</v>
      </c>
      <c r="AE166" s="9" t="n">
        <v>0</v>
      </c>
      <c r="AF166" s="9" t="n">
        <v>0</v>
      </c>
      <c r="AG166" s="9" t="n">
        <v>0</v>
      </c>
      <c r="AH166" s="9" t="n">
        <v>0</v>
      </c>
      <c r="AI166" s="9" t="n">
        <v>0</v>
      </c>
      <c r="AJ166" s="9" t="n">
        <v>0</v>
      </c>
      <c r="AK166" s="9" t="n">
        <v>0</v>
      </c>
      <c r="AL166" s="9" t="n">
        <v>0</v>
      </c>
      <c r="AM166" s="7" t="inlineStr">
        <is>
          <t>.</t>
        </is>
      </c>
      <c r="AN166" s="6">
        <f>IF(L166=0,0,Z166/L166)</f>
        <v/>
      </c>
      <c r="AO166" s="5">
        <f>IF(AN166="","",IF(AN166&gt;=0.9,"🟢",IF(AN166&gt;=0.7,"🟡",IF(AN166&gt;=0.5,"🟠","🔴"))))</f>
        <v/>
      </c>
      <c r="AP166" s="9">
        <f>IF(L166=0,0,L166-Z166)</f>
        <v/>
      </c>
      <c r="AQ166" s="5">
        <f>IF(Z166=0,"",RANK(Z166,Z$4:Z$1569,0))</f>
        <v/>
      </c>
      <c r="AR166" s="7" t="inlineStr">
        <is>
          <t>.</t>
        </is>
      </c>
      <c r="BA166" s="7" t="inlineStr">
        <is>
          <t>.</t>
        </is>
      </c>
      <c r="BB166" s="9">
        <f>SUM(L$4:L$1569)/COUNTA(A$4:A$1569)</f>
        <v/>
      </c>
      <c r="BC166" s="9">
        <f>SUM(M$4:M$1569)/COUNTA(A$4:A$1569)</f>
        <v/>
      </c>
      <c r="BD166" s="9">
        <f>SUM(N$4:N$1569)/COUNTA(A$4:A$1569)</f>
        <v/>
      </c>
      <c r="BE166" s="9">
        <f>SUM(O$4:O$1569)/COUNTA(A$4:A$1569)</f>
        <v/>
      </c>
      <c r="BF166" s="9">
        <f>SUM(P$4:P$1569)/COUNTA(A$4:A$1569)</f>
        <v/>
      </c>
      <c r="BG166" s="9">
        <f>SUM(Q$4:Q$1569)/COUNTA(A$4:A$1569)</f>
        <v/>
      </c>
      <c r="BH166" s="9">
        <f>SUM(R$4:R$1569)/COUNTA(A$4:A$1569)</f>
        <v/>
      </c>
      <c r="BI166" s="9">
        <f>SUM(S$4:S$1569)/COUNTA(A$4:A$1569)</f>
        <v/>
      </c>
      <c r="BJ166" s="9">
        <f>SUM(T$4:T$1569)/COUNTA(A$4:A$1569)</f>
        <v/>
      </c>
      <c r="BK166" s="9">
        <f>SUM(U$4:U$1569)/COUNTA(A$4:A$1569)</f>
        <v/>
      </c>
      <c r="BL166" s="9">
        <f>SUM(V$4:V$1569)/COUNTA(A$4:A$1569)</f>
        <v/>
      </c>
      <c r="BM166" s="9">
        <f>SUM(W$4:W$1569)/COUNTA(A$4:A$1569)</f>
        <v/>
      </c>
      <c r="BN166" s="9">
        <f>SUM(X$4:X$1569)/COUNTA(A$4:A$1569)</f>
        <v/>
      </c>
      <c r="BO166" s="7" t="inlineStr">
        <is>
          <t>.</t>
        </is>
      </c>
      <c r="BP166" s="9">
        <f>IF(Z166&gt;=BB166,0,IFERROR(BB166+(SUMPRODUCT((Z$4:Z$1569&gt;=BB$4:BB$1569)*(Z$4:Z$1569-BB$4:BB$1569))/MAX(1,COUNTIF(Z$4:Z$1569,"&lt;"&amp;BB166+0.01))),BB166))</f>
        <v/>
      </c>
      <c r="BQ166" s="9">
        <f>IF(AA166&gt;=BC166,0,IFERROR(BC166+SUMPRODUCT((AA$4:AA$1569&gt;=BC$4:BC$1569)*(AA$4:AA$1569-BC$4:BC$1569))/MAX(1,COUNTIF(AA$4:AA$1569,"&lt;"&amp;BC166+0.01)),BC166))</f>
        <v/>
      </c>
      <c r="BR166" s="9">
        <f>IF(AB166&gt;=BD166,0,IFERROR(BD166+SUMPRODUCT((AB$4:AB$1569&gt;=BD$4:BD$1569)*(AB$4:AB$1569-BD$4:BD$1569))/MAX(1,COUNTIF(AB$4:AB$1569,"&lt;"&amp;BD166+0.01)),BD166))</f>
        <v/>
      </c>
      <c r="BS166" s="9">
        <f>IF(AC166&gt;=BE166,0,IFERROR(BE166+SUMPRODUCT((AC$4:AC$1569&gt;=BE$4:BE$1569)*(AC$4:AC$1569-BE$4:BE$1569))/MAX(1,COUNTIF(AC$4:AC$1569,"&lt;"&amp;BE166+0.01)),BE166))</f>
        <v/>
      </c>
      <c r="BT166" s="9">
        <f>IF(AD166&gt;=BF166,0,IFERROR(BF166+SUMPRODUCT((AD$4:AD$1569&gt;=BF$4:BF$1569)*(AD$4:AD$1569-BF$4:BF$1569))/MAX(1,COUNTIF(AD$4:AD$1569,"&lt;"&amp;BF166+0.01)),BF166))</f>
        <v/>
      </c>
      <c r="BU166" s="9">
        <f>IF(AE166&gt;=BG166,0,IFERROR(BG166+SUMPRODUCT((AE$4:AE$1569&gt;=BG$4:BG$1569)*(AE$4:AE$1569-BG$4:BG$1569))/MAX(1,COUNTIF(AE$4:AE$1569,"&lt;"&amp;BG166+0.01)),BG166))</f>
        <v/>
      </c>
      <c r="BV166" s="9">
        <f>IF(AF166&gt;=BH166,0,IFERROR(BH166+SUMPRODUCT((AF$4:AF$1569&gt;=BH$4:BH$1569)*(AF$4:AF$1569-BH$4:BH$1569))/MAX(1,COUNTIF(AF$4:AF$1569,"&lt;"&amp;BH166+0.01)),BH166))</f>
        <v/>
      </c>
      <c r="BW166" s="9">
        <f>IF(AG166&gt;=BI166,0,IFERROR(BI166+SUMPRODUCT((AG$4:AG$1569&gt;=BI$4:BI$1569)*(AG$4:AG$1569-BI$4:BI$1569))/MAX(1,COUNTIF(AG$4:AG$1569,"&lt;"&amp;BI166+0.01)),BI166))</f>
        <v/>
      </c>
      <c r="BX166" s="9">
        <f>IF(AH166&gt;=BJ166,0,IFERROR(BJ166+SUMPRODUCT((AH$4:AH$1569&gt;=BJ$4:BJ$1569)*(AH$4:AH$1569-BJ$4:BJ$1569))/MAX(1,COUNTIF(AH$4:AH$1569,"&lt;"&amp;BJ166+0.01)),BJ166))</f>
        <v/>
      </c>
      <c r="BY166" s="9">
        <f>IF(AI166&gt;=BK166,0,IFERROR(BK166+SUMPRODUCT((AI$4:AI$1569&gt;=BK$4:BK$1569)*(AI$4:AI$1569-BK$4:BK$1569))/MAX(1,COUNTIF(AI$4:AI$1569,"&lt;"&amp;BK166+0.01)),BK166))</f>
        <v/>
      </c>
      <c r="BZ166" s="9">
        <f>IF(AJ166&gt;=BL166,0,IFERROR(BL166+SUMPRODUCT((AJ$4:AJ$1569&gt;=BL$4:BL$1569)*(AJ$4:AJ$1569-BL$4:BL$1569))/MAX(1,COUNTIF(AJ$4:AJ$1569,"&lt;"&amp;BL166+0.01)),BL166))</f>
        <v/>
      </c>
      <c r="CA166" s="9">
        <f>IF(AK166&gt;=BM166,0,IFERROR(BM166+SUMPRODUCT((AK$4:AK$1569&gt;=BM$4:BM$1569)*(AK$4:AK$1569-BM$4:BM$1569))/MAX(1,COUNTIF(AK$4:AK$1569,"&lt;"&amp;BM166+0.01)),BM166))</f>
        <v/>
      </c>
      <c r="CB166" s="9">
        <f>IF(AL166&gt;=BN166,0,IFERROR(BN166+SUMPRODUCT((AL$4:AL$1569&gt;=BN$4:BN$1569)*(AL$4:AL$1569-BN$4:BN$1569))/MAX(1,COUNTIF(AL$4:AL$1569,"&lt;"&amp;BN166+0.01)),BN166))</f>
        <v/>
      </c>
      <c r="CC166" s="5">
        <f>IF(AO166="🟢","VERDE",IF(AO166="🟡","AMARELO",IF(AO166="🟠","VERMELHO",IF(AO166="🔴","VERMELHO","ROXO"))))</f>
        <v/>
      </c>
      <c r="CD166" s="5" t="inlineStr">
        <is>
          <t>🏢 REDES</t>
        </is>
      </c>
      <c r="CE166" s="5" t="inlineStr">
        <is>
          <t>LIGEIRINHO</t>
        </is>
      </c>
    </row>
    <row r="167">
      <c r="A167" s="5" t="inlineStr">
        <is>
          <t>52035194000164</t>
        </is>
      </c>
      <c r="B167" s="5" t="inlineStr">
        <is>
          <t>MOA EMPORIO</t>
        </is>
      </c>
      <c r="C167" s="5" t="inlineStr">
        <is>
          <t>06 - SEM GRUPO</t>
        </is>
      </c>
      <c r="D167" s="5" t="inlineStr">
        <is>
          <t>DAIANE STAVICKI</t>
        </is>
      </c>
      <c r="E167" s="5" t="inlineStr">
        <is>
          <t>SP</t>
        </is>
      </c>
      <c r="F167" s="5">
        <f>IFERROR(VLOOKUP(C167,$AS$4:$AT$25,2,FALSE),"")</f>
        <v/>
      </c>
      <c r="G167" s="6">
        <f>IFERROR(VLOOKUP(C167,$AS$4:$AX$25,6,FALSE),"")</f>
        <v/>
      </c>
      <c r="H167" s="5">
        <f>IFERROR(VLOOKUP(C167,$AS$4:$AY$25,7,FALSE),"")</f>
        <v/>
      </c>
      <c r="I167" s="5">
        <f>IFERROR(VLOOKUP(C167,$AS$4:$AZ$25,8,FALSE),"")</f>
        <v/>
      </c>
      <c r="J167" s="7" t="inlineStr">
        <is>
          <t>.</t>
        </is>
      </c>
      <c r="K167" s="5" t="inlineStr">
        <is>
          <t>SP INTERIOR</t>
        </is>
      </c>
      <c r="L167" s="8" t="n">
        <v>2600</v>
      </c>
      <c r="M167" s="9" t="n">
        <v>166.6666666666667</v>
      </c>
      <c r="N167" s="9" t="n">
        <v>200</v>
      </c>
      <c r="O167" s="9" t="n">
        <v>200</v>
      </c>
      <c r="P167" s="9" t="n">
        <v>200</v>
      </c>
      <c r="Q167" s="9" t="n">
        <v>200</v>
      </c>
      <c r="R167" s="9" t="n">
        <v>200</v>
      </c>
      <c r="S167" s="9" t="n">
        <v>233.3333333333333</v>
      </c>
      <c r="T167" s="9" t="n">
        <v>233.3333333333333</v>
      </c>
      <c r="U167" s="9" t="n">
        <v>233.3333333333333</v>
      </c>
      <c r="V167" s="9" t="n">
        <v>233.3333333333333</v>
      </c>
      <c r="W167" s="9" t="n">
        <v>233.3333333333333</v>
      </c>
      <c r="X167" s="9" t="n">
        <v>266.6666666666667</v>
      </c>
      <c r="Y167" s="7" t="inlineStr">
        <is>
          <t>.</t>
        </is>
      </c>
      <c r="Z167" s="8">
        <f>SUM(AA167:AL167)</f>
        <v/>
      </c>
      <c r="AA167" s="9" t="n">
        <v>0</v>
      </c>
      <c r="AB167" s="9" t="n">
        <v>0</v>
      </c>
      <c r="AC167" s="9" t="n">
        <v>0</v>
      </c>
      <c r="AD167" s="9" t="n">
        <v>0</v>
      </c>
      <c r="AE167" s="9" t="n">
        <v>0</v>
      </c>
      <c r="AF167" s="9" t="n">
        <v>0</v>
      </c>
      <c r="AG167" s="9" t="n">
        <v>664.12</v>
      </c>
      <c r="AH167" s="9" t="n">
        <v>898.7</v>
      </c>
      <c r="AI167" s="9" t="n">
        <v>0</v>
      </c>
      <c r="AJ167" s="9" t="n">
        <v>0</v>
      </c>
      <c r="AK167" s="9" t="n">
        <v>1449.87</v>
      </c>
      <c r="AL167" s="9" t="n">
        <v>0</v>
      </c>
      <c r="AM167" s="7" t="inlineStr">
        <is>
          <t>.</t>
        </is>
      </c>
      <c r="AN167" s="6">
        <f>IF(L167=0,0,Z167/L167)</f>
        <v/>
      </c>
      <c r="AO167" s="5">
        <f>IF(AN167="","",IF(AN167&gt;=0.9,"🟢",IF(AN167&gt;=0.7,"🟡",IF(AN167&gt;=0.5,"🟠","🔴"))))</f>
        <v/>
      </c>
      <c r="AP167" s="9">
        <f>IF(L167=0,0,L167-Z167)</f>
        <v/>
      </c>
      <c r="AQ167" s="5">
        <f>IF(Z167=0,"",RANK(Z167,Z$4:Z$1569,0))</f>
        <v/>
      </c>
      <c r="AR167" s="7" t="inlineStr">
        <is>
          <t>.</t>
        </is>
      </c>
      <c r="BA167" s="7" t="inlineStr">
        <is>
          <t>.</t>
        </is>
      </c>
      <c r="BB167" s="9">
        <f>SUM(L$4:L$1569)/COUNTA(A$4:A$1569)</f>
        <v/>
      </c>
      <c r="BC167" s="9">
        <f>SUM(M$4:M$1569)/COUNTA(A$4:A$1569)</f>
        <v/>
      </c>
      <c r="BD167" s="9">
        <f>SUM(N$4:N$1569)/COUNTA(A$4:A$1569)</f>
        <v/>
      </c>
      <c r="BE167" s="9">
        <f>SUM(O$4:O$1569)/COUNTA(A$4:A$1569)</f>
        <v/>
      </c>
      <c r="BF167" s="9">
        <f>SUM(P$4:P$1569)/COUNTA(A$4:A$1569)</f>
        <v/>
      </c>
      <c r="BG167" s="9">
        <f>SUM(Q$4:Q$1569)/COUNTA(A$4:A$1569)</f>
        <v/>
      </c>
      <c r="BH167" s="9">
        <f>SUM(R$4:R$1569)/COUNTA(A$4:A$1569)</f>
        <v/>
      </c>
      <c r="BI167" s="9">
        <f>SUM(S$4:S$1569)/COUNTA(A$4:A$1569)</f>
        <v/>
      </c>
      <c r="BJ167" s="9">
        <f>SUM(T$4:T$1569)/COUNTA(A$4:A$1569)</f>
        <v/>
      </c>
      <c r="BK167" s="9">
        <f>SUM(U$4:U$1569)/COUNTA(A$4:A$1569)</f>
        <v/>
      </c>
      <c r="BL167" s="9">
        <f>SUM(V$4:V$1569)/COUNTA(A$4:A$1569)</f>
        <v/>
      </c>
      <c r="BM167" s="9">
        <f>SUM(W$4:W$1569)/COUNTA(A$4:A$1569)</f>
        <v/>
      </c>
      <c r="BN167" s="9">
        <f>SUM(X$4:X$1569)/COUNTA(A$4:A$1569)</f>
        <v/>
      </c>
      <c r="BO167" s="7" t="inlineStr">
        <is>
          <t>.</t>
        </is>
      </c>
      <c r="BP167" s="9">
        <f>IF(Z167&gt;=BB167,0,IFERROR(BB167+(SUMPRODUCT((Z$4:Z$1569&gt;=BB$4:BB$1569)*(Z$4:Z$1569-BB$4:BB$1569))/MAX(1,COUNTIF(Z$4:Z$1569,"&lt;"&amp;BB167+0.01))),BB167))</f>
        <v/>
      </c>
      <c r="BQ167" s="9">
        <f>IF(AA167&gt;=BC167,0,IFERROR(BC167+SUMPRODUCT((AA$4:AA$1569&gt;=BC$4:BC$1569)*(AA$4:AA$1569-BC$4:BC$1569))/MAX(1,COUNTIF(AA$4:AA$1569,"&lt;"&amp;BC167+0.01)),BC167))</f>
        <v/>
      </c>
      <c r="BR167" s="9">
        <f>IF(AB167&gt;=BD167,0,IFERROR(BD167+SUMPRODUCT((AB$4:AB$1569&gt;=BD$4:BD$1569)*(AB$4:AB$1569-BD$4:BD$1569))/MAX(1,COUNTIF(AB$4:AB$1569,"&lt;"&amp;BD167+0.01)),BD167))</f>
        <v/>
      </c>
      <c r="BS167" s="9">
        <f>IF(AC167&gt;=BE167,0,IFERROR(BE167+SUMPRODUCT((AC$4:AC$1569&gt;=BE$4:BE$1569)*(AC$4:AC$1569-BE$4:BE$1569))/MAX(1,COUNTIF(AC$4:AC$1569,"&lt;"&amp;BE167+0.01)),BE167))</f>
        <v/>
      </c>
      <c r="BT167" s="9">
        <f>IF(AD167&gt;=BF167,0,IFERROR(BF167+SUMPRODUCT((AD$4:AD$1569&gt;=BF$4:BF$1569)*(AD$4:AD$1569-BF$4:BF$1569))/MAX(1,COUNTIF(AD$4:AD$1569,"&lt;"&amp;BF167+0.01)),BF167))</f>
        <v/>
      </c>
      <c r="BU167" s="9">
        <f>IF(AE167&gt;=BG167,0,IFERROR(BG167+SUMPRODUCT((AE$4:AE$1569&gt;=BG$4:BG$1569)*(AE$4:AE$1569-BG$4:BG$1569))/MAX(1,COUNTIF(AE$4:AE$1569,"&lt;"&amp;BG167+0.01)),BG167))</f>
        <v/>
      </c>
      <c r="BV167" s="9">
        <f>IF(AF167&gt;=BH167,0,IFERROR(BH167+SUMPRODUCT((AF$4:AF$1569&gt;=BH$4:BH$1569)*(AF$4:AF$1569-BH$4:BH$1569))/MAX(1,COUNTIF(AF$4:AF$1569,"&lt;"&amp;BH167+0.01)),BH167))</f>
        <v/>
      </c>
      <c r="BW167" s="9">
        <f>IF(AG167&gt;=BI167,0,IFERROR(BI167+SUMPRODUCT((AG$4:AG$1569&gt;=BI$4:BI$1569)*(AG$4:AG$1569-BI$4:BI$1569))/MAX(1,COUNTIF(AG$4:AG$1569,"&lt;"&amp;BI167+0.01)),BI167))</f>
        <v/>
      </c>
      <c r="BX167" s="9">
        <f>IF(AH167&gt;=BJ167,0,IFERROR(BJ167+SUMPRODUCT((AH$4:AH$1569&gt;=BJ$4:BJ$1569)*(AH$4:AH$1569-BJ$4:BJ$1569))/MAX(1,COUNTIF(AH$4:AH$1569,"&lt;"&amp;BJ167+0.01)),BJ167))</f>
        <v/>
      </c>
      <c r="BY167" s="9">
        <f>IF(AI167&gt;=BK167,0,IFERROR(BK167+SUMPRODUCT((AI$4:AI$1569&gt;=BK$4:BK$1569)*(AI$4:AI$1569-BK$4:BK$1569))/MAX(1,COUNTIF(AI$4:AI$1569,"&lt;"&amp;BK167+0.01)),BK167))</f>
        <v/>
      </c>
      <c r="BZ167" s="9">
        <f>IF(AJ167&gt;=BL167,0,IFERROR(BL167+SUMPRODUCT((AJ$4:AJ$1569&gt;=BL$4:BL$1569)*(AJ$4:AJ$1569-BL$4:BL$1569))/MAX(1,COUNTIF(AJ$4:AJ$1569,"&lt;"&amp;BL167+0.01)),BL167))</f>
        <v/>
      </c>
      <c r="CA167" s="9">
        <f>IF(AK167&gt;=BM167,0,IFERROR(BM167+SUMPRODUCT((AK$4:AK$1569&gt;=BM$4:BM$1569)*(AK$4:AK$1569-BM$4:BM$1569))/MAX(1,COUNTIF(AK$4:AK$1569,"&lt;"&amp;BM167+0.01)),BM167))</f>
        <v/>
      </c>
      <c r="CB167" s="9">
        <f>IF(AL167&gt;=BN167,0,IFERROR(BN167+SUMPRODUCT((AL$4:AL$1569&gt;=BN$4:BN$1569)*(AL$4:AL$1569-BN$4:BN$1569))/MAX(1,COUNTIF(AL$4:AL$1569,"&lt;"&amp;BN167+0.01)),BN167))</f>
        <v/>
      </c>
      <c r="CC167" s="5">
        <f>IF(AO167="🟢","VERDE",IF(AO167="🟡","AMARELO",IF(AO167="🟠","VERMELHO",IF(AO167="🔴","VERMELHO","ROXO"))))</f>
        <v/>
      </c>
      <c r="CD167" s="5" t="inlineStr">
        <is>
          <t>🌎 REGIÕES</t>
        </is>
      </c>
      <c r="CE167" s="5" t="inlineStr">
        <is>
          <t>SEM REDE</t>
        </is>
      </c>
    </row>
    <row r="168">
      <c r="A168" s="5" t="inlineStr">
        <is>
          <t>22787082000107</t>
        </is>
      </c>
      <c r="B168" s="5" t="inlineStr">
        <is>
          <t>VILLA HORTIFRUTI</t>
        </is>
      </c>
      <c r="C168" s="5" t="inlineStr">
        <is>
          <t>06 - SEM GRUPO</t>
        </is>
      </c>
      <c r="D168" s="5" t="inlineStr">
        <is>
          <t>LARISSA PADILHA</t>
        </is>
      </c>
      <c r="E168" s="5" t="inlineStr">
        <is>
          <t>SP</t>
        </is>
      </c>
      <c r="F168" s="5">
        <f>IFERROR(VLOOKUP(C168,$AS$4:$AT$25,2,FALSE),"")</f>
        <v/>
      </c>
      <c r="G168" s="6">
        <f>IFERROR(VLOOKUP(C168,$AS$4:$AX$25,6,FALSE),"")</f>
        <v/>
      </c>
      <c r="H168" s="5">
        <f>IFERROR(VLOOKUP(C168,$AS$4:$AY$25,7,FALSE),"")</f>
        <v/>
      </c>
      <c r="I168" s="5">
        <f>IFERROR(VLOOKUP(C168,$AS$4:$AZ$25,8,FALSE),"")</f>
        <v/>
      </c>
      <c r="J168" s="7" t="inlineStr">
        <is>
          <t>.</t>
        </is>
      </c>
      <c r="K168" s="5" t="inlineStr">
        <is>
          <t>SP INTERIOR</t>
        </is>
      </c>
      <c r="L168" s="8" t="n">
        <v>2520</v>
      </c>
      <c r="M168" s="9" t="n">
        <v>120</v>
      </c>
      <c r="N168" s="9" t="n">
        <v>180</v>
      </c>
      <c r="O168" s="9" t="n">
        <v>180</v>
      </c>
      <c r="P168" s="9" t="n">
        <v>180</v>
      </c>
      <c r="Q168" s="9" t="n">
        <v>180</v>
      </c>
      <c r="R168" s="9" t="n">
        <v>180</v>
      </c>
      <c r="S168" s="9" t="n">
        <v>240</v>
      </c>
      <c r="T168" s="9" t="n">
        <v>240</v>
      </c>
      <c r="U168" s="9" t="n">
        <v>240</v>
      </c>
      <c r="V168" s="9" t="n">
        <v>240</v>
      </c>
      <c r="W168" s="9" t="n">
        <v>240</v>
      </c>
      <c r="X168" s="9" t="n">
        <v>300</v>
      </c>
      <c r="Y168" s="7" t="inlineStr">
        <is>
          <t>.</t>
        </is>
      </c>
      <c r="Z168" s="8">
        <f>SUM(AA168:AL168)</f>
        <v/>
      </c>
      <c r="AA168" s="9" t="n">
        <v>0</v>
      </c>
      <c r="AB168" s="9" t="n">
        <v>0</v>
      </c>
      <c r="AC168" s="9" t="n">
        <v>0</v>
      </c>
      <c r="AD168" s="9" t="n">
        <v>0</v>
      </c>
      <c r="AE168" s="9" t="n">
        <v>0</v>
      </c>
      <c r="AF168" s="9" t="n">
        <v>0</v>
      </c>
      <c r="AG168" s="9" t="n">
        <v>2077.88</v>
      </c>
      <c r="AH168" s="9" t="n">
        <v>0</v>
      </c>
      <c r="AI168" s="9" t="n">
        <v>0</v>
      </c>
      <c r="AJ168" s="9" t="n">
        <v>0</v>
      </c>
      <c r="AK168" s="9" t="n">
        <v>0</v>
      </c>
      <c r="AL168" s="9" t="n">
        <v>1055.68</v>
      </c>
      <c r="AM168" s="7" t="inlineStr">
        <is>
          <t>.</t>
        </is>
      </c>
      <c r="AN168" s="6">
        <f>IF(L168=0,0,Z168/L168)</f>
        <v/>
      </c>
      <c r="AO168" s="5">
        <f>IF(AN168="","",IF(AN168&gt;=0.9,"🟢",IF(AN168&gt;=0.7,"🟡",IF(AN168&gt;=0.5,"🟠","🔴"))))</f>
        <v/>
      </c>
      <c r="AP168" s="9">
        <f>IF(L168=0,0,L168-Z168)</f>
        <v/>
      </c>
      <c r="AQ168" s="5">
        <f>IF(Z168=0,"",RANK(Z168,Z$4:Z$1569,0))</f>
        <v/>
      </c>
      <c r="AR168" s="7" t="inlineStr">
        <is>
          <t>.</t>
        </is>
      </c>
      <c r="BA168" s="7" t="inlineStr">
        <is>
          <t>.</t>
        </is>
      </c>
      <c r="BB168" s="9">
        <f>SUM(L$4:L$1569)/COUNTA(A$4:A$1569)</f>
        <v/>
      </c>
      <c r="BC168" s="9">
        <f>SUM(M$4:M$1569)/COUNTA(A$4:A$1569)</f>
        <v/>
      </c>
      <c r="BD168" s="9">
        <f>SUM(N$4:N$1569)/COUNTA(A$4:A$1569)</f>
        <v/>
      </c>
      <c r="BE168" s="9">
        <f>SUM(O$4:O$1569)/COUNTA(A$4:A$1569)</f>
        <v/>
      </c>
      <c r="BF168" s="9">
        <f>SUM(P$4:P$1569)/COUNTA(A$4:A$1569)</f>
        <v/>
      </c>
      <c r="BG168" s="9">
        <f>SUM(Q$4:Q$1569)/COUNTA(A$4:A$1569)</f>
        <v/>
      </c>
      <c r="BH168" s="9">
        <f>SUM(R$4:R$1569)/COUNTA(A$4:A$1569)</f>
        <v/>
      </c>
      <c r="BI168" s="9">
        <f>SUM(S$4:S$1569)/COUNTA(A$4:A$1569)</f>
        <v/>
      </c>
      <c r="BJ168" s="9">
        <f>SUM(T$4:T$1569)/COUNTA(A$4:A$1569)</f>
        <v/>
      </c>
      <c r="BK168" s="9">
        <f>SUM(U$4:U$1569)/COUNTA(A$4:A$1569)</f>
        <v/>
      </c>
      <c r="BL168" s="9">
        <f>SUM(V$4:V$1569)/COUNTA(A$4:A$1569)</f>
        <v/>
      </c>
      <c r="BM168" s="9">
        <f>SUM(W$4:W$1569)/COUNTA(A$4:A$1569)</f>
        <v/>
      </c>
      <c r="BN168" s="9">
        <f>SUM(X$4:X$1569)/COUNTA(A$4:A$1569)</f>
        <v/>
      </c>
      <c r="BO168" s="7" t="inlineStr">
        <is>
          <t>.</t>
        </is>
      </c>
      <c r="BP168" s="9">
        <f>IF(Z168&gt;=BB168,0,IFERROR(BB168+(SUMPRODUCT((Z$4:Z$1569&gt;=BB$4:BB$1569)*(Z$4:Z$1569-BB$4:BB$1569))/MAX(1,COUNTIF(Z$4:Z$1569,"&lt;"&amp;BB168+0.01))),BB168))</f>
        <v/>
      </c>
      <c r="BQ168" s="9">
        <f>IF(AA168&gt;=BC168,0,IFERROR(BC168+SUMPRODUCT((AA$4:AA$1569&gt;=BC$4:BC$1569)*(AA$4:AA$1569-BC$4:BC$1569))/MAX(1,COUNTIF(AA$4:AA$1569,"&lt;"&amp;BC168+0.01)),BC168))</f>
        <v/>
      </c>
      <c r="BR168" s="9">
        <f>IF(AB168&gt;=BD168,0,IFERROR(BD168+SUMPRODUCT((AB$4:AB$1569&gt;=BD$4:BD$1569)*(AB$4:AB$1569-BD$4:BD$1569))/MAX(1,COUNTIF(AB$4:AB$1569,"&lt;"&amp;BD168+0.01)),BD168))</f>
        <v/>
      </c>
      <c r="BS168" s="9">
        <f>IF(AC168&gt;=BE168,0,IFERROR(BE168+SUMPRODUCT((AC$4:AC$1569&gt;=BE$4:BE$1569)*(AC$4:AC$1569-BE$4:BE$1569))/MAX(1,COUNTIF(AC$4:AC$1569,"&lt;"&amp;BE168+0.01)),BE168))</f>
        <v/>
      </c>
      <c r="BT168" s="9">
        <f>IF(AD168&gt;=BF168,0,IFERROR(BF168+SUMPRODUCT((AD$4:AD$1569&gt;=BF$4:BF$1569)*(AD$4:AD$1569-BF$4:BF$1569))/MAX(1,COUNTIF(AD$4:AD$1569,"&lt;"&amp;BF168+0.01)),BF168))</f>
        <v/>
      </c>
      <c r="BU168" s="9">
        <f>IF(AE168&gt;=BG168,0,IFERROR(BG168+SUMPRODUCT((AE$4:AE$1569&gt;=BG$4:BG$1569)*(AE$4:AE$1569-BG$4:BG$1569))/MAX(1,COUNTIF(AE$4:AE$1569,"&lt;"&amp;BG168+0.01)),BG168))</f>
        <v/>
      </c>
      <c r="BV168" s="9">
        <f>IF(AF168&gt;=BH168,0,IFERROR(BH168+SUMPRODUCT((AF$4:AF$1569&gt;=BH$4:BH$1569)*(AF$4:AF$1569-BH$4:BH$1569))/MAX(1,COUNTIF(AF$4:AF$1569,"&lt;"&amp;BH168+0.01)),BH168))</f>
        <v/>
      </c>
      <c r="BW168" s="9">
        <f>IF(AG168&gt;=BI168,0,IFERROR(BI168+SUMPRODUCT((AG$4:AG$1569&gt;=BI$4:BI$1569)*(AG$4:AG$1569-BI$4:BI$1569))/MAX(1,COUNTIF(AG$4:AG$1569,"&lt;"&amp;BI168+0.01)),BI168))</f>
        <v/>
      </c>
      <c r="BX168" s="9">
        <f>IF(AH168&gt;=BJ168,0,IFERROR(BJ168+SUMPRODUCT((AH$4:AH$1569&gt;=BJ$4:BJ$1569)*(AH$4:AH$1569-BJ$4:BJ$1569))/MAX(1,COUNTIF(AH$4:AH$1569,"&lt;"&amp;BJ168+0.01)),BJ168))</f>
        <v/>
      </c>
      <c r="BY168" s="9">
        <f>IF(AI168&gt;=BK168,0,IFERROR(BK168+SUMPRODUCT((AI$4:AI$1569&gt;=BK$4:BK$1569)*(AI$4:AI$1569-BK$4:BK$1569))/MAX(1,COUNTIF(AI$4:AI$1569,"&lt;"&amp;BK168+0.01)),BK168))</f>
        <v/>
      </c>
      <c r="BZ168" s="9">
        <f>IF(AJ168&gt;=BL168,0,IFERROR(BL168+SUMPRODUCT((AJ$4:AJ$1569&gt;=BL$4:BL$1569)*(AJ$4:AJ$1569-BL$4:BL$1569))/MAX(1,COUNTIF(AJ$4:AJ$1569,"&lt;"&amp;BL168+0.01)),BL168))</f>
        <v/>
      </c>
      <c r="CA168" s="9">
        <f>IF(AK168&gt;=BM168,0,IFERROR(BM168+SUMPRODUCT((AK$4:AK$1569&gt;=BM$4:BM$1569)*(AK$4:AK$1569-BM$4:BM$1569))/MAX(1,COUNTIF(AK$4:AK$1569,"&lt;"&amp;BM168+0.01)),BM168))</f>
        <v/>
      </c>
      <c r="CB168" s="9">
        <f>IF(AL168&gt;=BN168,0,IFERROR(BN168+SUMPRODUCT((AL$4:AL$1569&gt;=BN$4:BN$1569)*(AL$4:AL$1569-BN$4:BN$1569))/MAX(1,COUNTIF(AL$4:AL$1569,"&lt;"&amp;BN168+0.01)),BN168))</f>
        <v/>
      </c>
      <c r="CC168" s="5">
        <f>IF(AO168="🟢","VERDE",IF(AO168="🟡","AMARELO",IF(AO168="🟠","VERMELHO",IF(AO168="🔴","VERMELHO","ROXO"))))</f>
        <v/>
      </c>
      <c r="CD168" s="5" t="inlineStr">
        <is>
          <t>🌎 REGIÕES</t>
        </is>
      </c>
      <c r="CE168" s="5" t="inlineStr">
        <is>
          <t>SEM REDE</t>
        </is>
      </c>
    </row>
    <row r="169">
      <c r="A169" s="5" t="inlineStr">
        <is>
          <t>60821190000130</t>
        </is>
      </c>
      <c r="B169" s="5" t="inlineStr">
        <is>
          <t>VIDA LEVE CANOAS</t>
        </is>
      </c>
      <c r="C169" s="5" t="inlineStr">
        <is>
          <t>06 - INTERNA - VIDA LEVE</t>
        </is>
      </c>
      <c r="D169" s="5" t="inlineStr">
        <is>
          <t>DAIANE STAVICKI</t>
        </is>
      </c>
      <c r="E169" s="5" t="inlineStr">
        <is>
          <t>RS</t>
        </is>
      </c>
      <c r="F169" s="5">
        <f>IFERROR(VLOOKUP(C169,$AS$4:$AT$25,2,FALSE),"")</f>
        <v/>
      </c>
      <c r="G169" s="6">
        <f>IFERROR(VLOOKUP(C169,$AS$4:$AX$25,6,FALSE),"")</f>
        <v/>
      </c>
      <c r="H169" s="5">
        <f>IFERROR(VLOOKUP(C169,$AS$4:$AY$25,7,FALSE),"")</f>
        <v/>
      </c>
      <c r="I169" s="5">
        <f>IFERROR(VLOOKUP(C169,$AS$4:$AZ$25,8,FALSE),"")</f>
        <v/>
      </c>
      <c r="J169" s="7" t="inlineStr">
        <is>
          <t>.</t>
        </is>
      </c>
      <c r="K169" s="5" t="inlineStr">
        <is>
          <t>NACIONAL</t>
        </is>
      </c>
      <c r="L169" s="8" t="n">
        <v>10500</v>
      </c>
      <c r="M169" s="9" t="n">
        <v>705.8823529411765</v>
      </c>
      <c r="N169" s="9" t="n">
        <v>705.8823529411765</v>
      </c>
      <c r="O169" s="9" t="n">
        <v>750</v>
      </c>
      <c r="P169" s="9" t="n">
        <v>750</v>
      </c>
      <c r="Q169" s="9" t="n">
        <v>794.1176470588235</v>
      </c>
      <c r="R169" s="9" t="n">
        <v>838.2352941176471</v>
      </c>
      <c r="S169" s="9" t="n">
        <v>882.3529411764706</v>
      </c>
      <c r="T169" s="9" t="n">
        <v>926.4705882352941</v>
      </c>
      <c r="U169" s="9" t="n">
        <v>970.5882352941177</v>
      </c>
      <c r="V169" s="9" t="n">
        <v>1014.705882352941</v>
      </c>
      <c r="W169" s="9" t="n">
        <v>1058.823529411765</v>
      </c>
      <c r="X169" s="9" t="n">
        <v>1102.941176470588</v>
      </c>
      <c r="Y169" s="7" t="inlineStr">
        <is>
          <t>.</t>
        </is>
      </c>
      <c r="Z169" s="8">
        <f>SUM(AA169:AL169)</f>
        <v/>
      </c>
      <c r="AA169" s="9" t="n">
        <v>0</v>
      </c>
      <c r="AB169" s="9" t="n">
        <v>0</v>
      </c>
      <c r="AC169" s="9" t="n">
        <v>0</v>
      </c>
      <c r="AD169" s="9" t="n">
        <v>0</v>
      </c>
      <c r="AE169" s="9" t="n">
        <v>0</v>
      </c>
      <c r="AF169" s="9" t="n">
        <v>0</v>
      </c>
      <c r="AG169" s="9" t="n">
        <v>0</v>
      </c>
      <c r="AH169" s="9" t="n">
        <v>2969.26</v>
      </c>
      <c r="AI169" s="9" t="n">
        <v>0</v>
      </c>
      <c r="AJ169" s="9" t="n">
        <v>0</v>
      </c>
      <c r="AK169" s="9" t="n">
        <v>0</v>
      </c>
      <c r="AL169" s="9" t="n">
        <v>0</v>
      </c>
      <c r="AM169" s="7" t="inlineStr">
        <is>
          <t>.</t>
        </is>
      </c>
      <c r="AN169" s="6">
        <f>IF(L169=0,0,Z169/L169)</f>
        <v/>
      </c>
      <c r="AO169" s="5">
        <f>IF(AN169="","",IF(AN169&gt;=0.9,"🟢",IF(AN169&gt;=0.7,"🟡",IF(AN169&gt;=0.5,"🟠","🔴"))))</f>
        <v/>
      </c>
      <c r="AP169" s="9">
        <f>IF(L169=0,0,L169-Z169)</f>
        <v/>
      </c>
      <c r="AQ169" s="5">
        <f>IF(Z169=0,"",RANK(Z169,Z$4:Z$1569,0))</f>
        <v/>
      </c>
      <c r="AR169" s="7" t="inlineStr">
        <is>
          <t>.</t>
        </is>
      </c>
      <c r="BA169" s="7" t="inlineStr">
        <is>
          <t>.</t>
        </is>
      </c>
      <c r="BB169" s="9">
        <f>SUM(L$4:L$1569)/COUNTA(A$4:A$1569)</f>
        <v/>
      </c>
      <c r="BC169" s="9">
        <f>SUM(M$4:M$1569)/COUNTA(A$4:A$1569)</f>
        <v/>
      </c>
      <c r="BD169" s="9">
        <f>SUM(N$4:N$1569)/COUNTA(A$4:A$1569)</f>
        <v/>
      </c>
      <c r="BE169" s="9">
        <f>SUM(O$4:O$1569)/COUNTA(A$4:A$1569)</f>
        <v/>
      </c>
      <c r="BF169" s="9">
        <f>SUM(P$4:P$1569)/COUNTA(A$4:A$1569)</f>
        <v/>
      </c>
      <c r="BG169" s="9">
        <f>SUM(Q$4:Q$1569)/COUNTA(A$4:A$1569)</f>
        <v/>
      </c>
      <c r="BH169" s="9">
        <f>SUM(R$4:R$1569)/COUNTA(A$4:A$1569)</f>
        <v/>
      </c>
      <c r="BI169" s="9">
        <f>SUM(S$4:S$1569)/COUNTA(A$4:A$1569)</f>
        <v/>
      </c>
      <c r="BJ169" s="9">
        <f>SUM(T$4:T$1569)/COUNTA(A$4:A$1569)</f>
        <v/>
      </c>
      <c r="BK169" s="9">
        <f>SUM(U$4:U$1569)/COUNTA(A$4:A$1569)</f>
        <v/>
      </c>
      <c r="BL169" s="9">
        <f>SUM(V$4:V$1569)/COUNTA(A$4:A$1569)</f>
        <v/>
      </c>
      <c r="BM169" s="9">
        <f>SUM(W$4:W$1569)/COUNTA(A$4:A$1569)</f>
        <v/>
      </c>
      <c r="BN169" s="9">
        <f>SUM(X$4:X$1569)/COUNTA(A$4:A$1569)</f>
        <v/>
      </c>
      <c r="BO169" s="7" t="inlineStr">
        <is>
          <t>.</t>
        </is>
      </c>
      <c r="BP169" s="9">
        <f>IF(Z169&gt;=BB169,0,IFERROR(BB169+(SUMPRODUCT((Z$4:Z$1569&gt;=BB$4:BB$1569)*(Z$4:Z$1569-BB$4:BB$1569))/MAX(1,COUNTIF(Z$4:Z$1569,"&lt;"&amp;BB169+0.01))),BB169))</f>
        <v/>
      </c>
      <c r="BQ169" s="9">
        <f>IF(AA169&gt;=BC169,0,IFERROR(BC169+SUMPRODUCT((AA$4:AA$1569&gt;=BC$4:BC$1569)*(AA$4:AA$1569-BC$4:BC$1569))/MAX(1,COUNTIF(AA$4:AA$1569,"&lt;"&amp;BC169+0.01)),BC169))</f>
        <v/>
      </c>
      <c r="BR169" s="9">
        <f>IF(AB169&gt;=BD169,0,IFERROR(BD169+SUMPRODUCT((AB$4:AB$1569&gt;=BD$4:BD$1569)*(AB$4:AB$1569-BD$4:BD$1569))/MAX(1,COUNTIF(AB$4:AB$1569,"&lt;"&amp;BD169+0.01)),BD169))</f>
        <v/>
      </c>
      <c r="BS169" s="9">
        <f>IF(AC169&gt;=BE169,0,IFERROR(BE169+SUMPRODUCT((AC$4:AC$1569&gt;=BE$4:BE$1569)*(AC$4:AC$1569-BE$4:BE$1569))/MAX(1,COUNTIF(AC$4:AC$1569,"&lt;"&amp;BE169+0.01)),BE169))</f>
        <v/>
      </c>
      <c r="BT169" s="9">
        <f>IF(AD169&gt;=BF169,0,IFERROR(BF169+SUMPRODUCT((AD$4:AD$1569&gt;=BF$4:BF$1569)*(AD$4:AD$1569-BF$4:BF$1569))/MAX(1,COUNTIF(AD$4:AD$1569,"&lt;"&amp;BF169+0.01)),BF169))</f>
        <v/>
      </c>
      <c r="BU169" s="9">
        <f>IF(AE169&gt;=BG169,0,IFERROR(BG169+SUMPRODUCT((AE$4:AE$1569&gt;=BG$4:BG$1569)*(AE$4:AE$1569-BG$4:BG$1569))/MAX(1,COUNTIF(AE$4:AE$1569,"&lt;"&amp;BG169+0.01)),BG169))</f>
        <v/>
      </c>
      <c r="BV169" s="9">
        <f>IF(AF169&gt;=BH169,0,IFERROR(BH169+SUMPRODUCT((AF$4:AF$1569&gt;=BH$4:BH$1569)*(AF$4:AF$1569-BH$4:BH$1569))/MAX(1,COUNTIF(AF$4:AF$1569,"&lt;"&amp;BH169+0.01)),BH169))</f>
        <v/>
      </c>
      <c r="BW169" s="9">
        <f>IF(AG169&gt;=BI169,0,IFERROR(BI169+SUMPRODUCT((AG$4:AG$1569&gt;=BI$4:BI$1569)*(AG$4:AG$1569-BI$4:BI$1569))/MAX(1,COUNTIF(AG$4:AG$1569,"&lt;"&amp;BI169+0.01)),BI169))</f>
        <v/>
      </c>
      <c r="BX169" s="9">
        <f>IF(AH169&gt;=BJ169,0,IFERROR(BJ169+SUMPRODUCT((AH$4:AH$1569&gt;=BJ$4:BJ$1569)*(AH$4:AH$1569-BJ$4:BJ$1569))/MAX(1,COUNTIF(AH$4:AH$1569,"&lt;"&amp;BJ169+0.01)),BJ169))</f>
        <v/>
      </c>
      <c r="BY169" s="9">
        <f>IF(AI169&gt;=BK169,0,IFERROR(BK169+SUMPRODUCT((AI$4:AI$1569&gt;=BK$4:BK$1569)*(AI$4:AI$1569-BK$4:BK$1569))/MAX(1,COUNTIF(AI$4:AI$1569,"&lt;"&amp;BK169+0.01)),BK169))</f>
        <v/>
      </c>
      <c r="BZ169" s="9">
        <f>IF(AJ169&gt;=BL169,0,IFERROR(BL169+SUMPRODUCT((AJ$4:AJ$1569&gt;=BL$4:BL$1569)*(AJ$4:AJ$1569-BL$4:BL$1569))/MAX(1,COUNTIF(AJ$4:AJ$1569,"&lt;"&amp;BL169+0.01)),BL169))</f>
        <v/>
      </c>
      <c r="CA169" s="9">
        <f>IF(AK169&gt;=BM169,0,IFERROR(BM169+SUMPRODUCT((AK$4:AK$1569&gt;=BM$4:BM$1569)*(AK$4:AK$1569-BM$4:BM$1569))/MAX(1,COUNTIF(AK$4:AK$1569,"&lt;"&amp;BM169+0.01)),BM169))</f>
        <v/>
      </c>
      <c r="CB169" s="9">
        <f>IF(AL169&gt;=BN169,0,IFERROR(BN169+SUMPRODUCT((AL$4:AL$1569&gt;=BN$4:BN$1569)*(AL$4:AL$1569-BN$4:BN$1569))/MAX(1,COUNTIF(AL$4:AL$1569,"&lt;"&amp;BN169+0.01)),BN169))</f>
        <v/>
      </c>
      <c r="CC169" s="5">
        <f>IF(AO169="🟢","VERDE",IF(AO169="🟡","AMARELO",IF(AO169="🟠","VERMELHO",IF(AO169="🔴","VERMELHO","ROXO"))))</f>
        <v/>
      </c>
      <c r="CD169" s="5" t="inlineStr">
        <is>
          <t>🏢 REDES</t>
        </is>
      </c>
      <c r="CE169" s="5" t="inlineStr">
        <is>
          <t>VIDA LEVE</t>
        </is>
      </c>
    </row>
    <row r="170">
      <c r="A170" s="5" t="inlineStr">
        <is>
          <t>18010232000196</t>
        </is>
      </c>
      <c r="B170" s="5" t="inlineStr">
        <is>
          <t>GRANUM CAFE</t>
        </is>
      </c>
      <c r="C170" s="5" t="inlineStr">
        <is>
          <t>06 - SEM GRUPO</t>
        </is>
      </c>
      <c r="D170" s="5" t="inlineStr">
        <is>
          <t>LARISSA PADILHA</t>
        </is>
      </c>
      <c r="E170" s="5" t="inlineStr">
        <is>
          <t>SP</t>
        </is>
      </c>
      <c r="F170" s="5">
        <f>IFERROR(VLOOKUP(C170,$AS$4:$AT$25,2,FALSE),"")</f>
        <v/>
      </c>
      <c r="G170" s="6">
        <f>IFERROR(VLOOKUP(C170,$AS$4:$AX$25,6,FALSE),"")</f>
        <v/>
      </c>
      <c r="H170" s="5">
        <f>IFERROR(VLOOKUP(C170,$AS$4:$AY$25,7,FALSE),"")</f>
        <v/>
      </c>
      <c r="I170" s="5">
        <f>IFERROR(VLOOKUP(C170,$AS$4:$AZ$25,8,FALSE),"")</f>
        <v/>
      </c>
      <c r="J170" s="7" t="inlineStr">
        <is>
          <t>.</t>
        </is>
      </c>
      <c r="K170" s="5" t="inlineStr">
        <is>
          <t>SP CAPITAL</t>
        </is>
      </c>
      <c r="L170" s="8" t="n">
        <v>2442.857142857143</v>
      </c>
      <c r="M170" s="9" t="n">
        <v>171.4285714285714</v>
      </c>
      <c r="N170" s="9" t="n">
        <v>192.8571428571429</v>
      </c>
      <c r="O170" s="9" t="n">
        <v>192.8571428571429</v>
      </c>
      <c r="P170" s="9" t="n">
        <v>192.8571428571429</v>
      </c>
      <c r="Q170" s="9" t="n">
        <v>192.8571428571429</v>
      </c>
      <c r="R170" s="9" t="n">
        <v>192.8571428571429</v>
      </c>
      <c r="S170" s="9" t="n">
        <v>214.2857142857143</v>
      </c>
      <c r="T170" s="9" t="n">
        <v>214.2857142857143</v>
      </c>
      <c r="U170" s="9" t="n">
        <v>214.2857142857143</v>
      </c>
      <c r="V170" s="9" t="n">
        <v>214.2857142857143</v>
      </c>
      <c r="W170" s="9" t="n">
        <v>214.2857142857143</v>
      </c>
      <c r="X170" s="9" t="n">
        <v>235.7142857142857</v>
      </c>
      <c r="Y170" s="7" t="inlineStr">
        <is>
          <t>.</t>
        </is>
      </c>
      <c r="Z170" s="8">
        <f>SUM(AA170:AL170)</f>
        <v/>
      </c>
      <c r="AA170" s="9" t="n">
        <v>0</v>
      </c>
      <c r="AB170" s="9" t="n">
        <v>1350</v>
      </c>
      <c r="AC170" s="9" t="n">
        <v>0</v>
      </c>
      <c r="AD170" s="9" t="n">
        <v>0</v>
      </c>
      <c r="AE170" s="9" t="n">
        <v>0</v>
      </c>
      <c r="AF170" s="9" t="n">
        <v>0</v>
      </c>
      <c r="AG170" s="9" t="n">
        <v>0</v>
      </c>
      <c r="AH170" s="9" t="n">
        <v>0</v>
      </c>
      <c r="AI170" s="9" t="n">
        <v>1134</v>
      </c>
      <c r="AJ170" s="9" t="n">
        <v>0</v>
      </c>
      <c r="AK170" s="9" t="n">
        <v>774</v>
      </c>
      <c r="AL170" s="9" t="n">
        <v>0</v>
      </c>
      <c r="AM170" s="7" t="inlineStr">
        <is>
          <t>.</t>
        </is>
      </c>
      <c r="AN170" s="6">
        <f>IF(L170=0,0,Z170/L170)</f>
        <v/>
      </c>
      <c r="AO170" s="5">
        <f>IF(AN170="","",IF(AN170&gt;=0.9,"🟢",IF(AN170&gt;=0.7,"🟡",IF(AN170&gt;=0.5,"🟠","🔴"))))</f>
        <v/>
      </c>
      <c r="AP170" s="9">
        <f>IF(L170=0,0,L170-Z170)</f>
        <v/>
      </c>
      <c r="AQ170" s="5">
        <f>IF(Z170=0,"",RANK(Z170,Z$4:Z$1569,0))</f>
        <v/>
      </c>
      <c r="AR170" s="7" t="inlineStr">
        <is>
          <t>.</t>
        </is>
      </c>
      <c r="BA170" s="7" t="inlineStr">
        <is>
          <t>.</t>
        </is>
      </c>
      <c r="BB170" s="9">
        <f>SUM(L$4:L$1569)/COUNTA(A$4:A$1569)</f>
        <v/>
      </c>
      <c r="BC170" s="9">
        <f>SUM(M$4:M$1569)/COUNTA(A$4:A$1569)</f>
        <v/>
      </c>
      <c r="BD170" s="9">
        <f>SUM(N$4:N$1569)/COUNTA(A$4:A$1569)</f>
        <v/>
      </c>
      <c r="BE170" s="9">
        <f>SUM(O$4:O$1569)/COUNTA(A$4:A$1569)</f>
        <v/>
      </c>
      <c r="BF170" s="9">
        <f>SUM(P$4:P$1569)/COUNTA(A$4:A$1569)</f>
        <v/>
      </c>
      <c r="BG170" s="9">
        <f>SUM(Q$4:Q$1569)/COUNTA(A$4:A$1569)</f>
        <v/>
      </c>
      <c r="BH170" s="9">
        <f>SUM(R$4:R$1569)/COUNTA(A$4:A$1569)</f>
        <v/>
      </c>
      <c r="BI170" s="9">
        <f>SUM(S$4:S$1569)/COUNTA(A$4:A$1569)</f>
        <v/>
      </c>
      <c r="BJ170" s="9">
        <f>SUM(T$4:T$1569)/COUNTA(A$4:A$1569)</f>
        <v/>
      </c>
      <c r="BK170" s="9">
        <f>SUM(U$4:U$1569)/COUNTA(A$4:A$1569)</f>
        <v/>
      </c>
      <c r="BL170" s="9">
        <f>SUM(V$4:V$1569)/COUNTA(A$4:A$1569)</f>
        <v/>
      </c>
      <c r="BM170" s="9">
        <f>SUM(W$4:W$1569)/COUNTA(A$4:A$1569)</f>
        <v/>
      </c>
      <c r="BN170" s="9">
        <f>SUM(X$4:X$1569)/COUNTA(A$4:A$1569)</f>
        <v/>
      </c>
      <c r="BO170" s="7" t="inlineStr">
        <is>
          <t>.</t>
        </is>
      </c>
      <c r="BP170" s="9">
        <f>IF(Z170&gt;=BB170,0,IFERROR(BB170+(SUMPRODUCT((Z$4:Z$1569&gt;=BB$4:BB$1569)*(Z$4:Z$1569-BB$4:BB$1569))/MAX(1,COUNTIF(Z$4:Z$1569,"&lt;"&amp;BB170+0.01))),BB170))</f>
        <v/>
      </c>
      <c r="BQ170" s="9">
        <f>IF(AA170&gt;=BC170,0,IFERROR(BC170+SUMPRODUCT((AA$4:AA$1569&gt;=BC$4:BC$1569)*(AA$4:AA$1569-BC$4:BC$1569))/MAX(1,COUNTIF(AA$4:AA$1569,"&lt;"&amp;BC170+0.01)),BC170))</f>
        <v/>
      </c>
      <c r="BR170" s="9">
        <f>IF(AB170&gt;=BD170,0,IFERROR(BD170+SUMPRODUCT((AB$4:AB$1569&gt;=BD$4:BD$1569)*(AB$4:AB$1569-BD$4:BD$1569))/MAX(1,COUNTIF(AB$4:AB$1569,"&lt;"&amp;BD170+0.01)),BD170))</f>
        <v/>
      </c>
      <c r="BS170" s="9">
        <f>IF(AC170&gt;=BE170,0,IFERROR(BE170+SUMPRODUCT((AC$4:AC$1569&gt;=BE$4:BE$1569)*(AC$4:AC$1569-BE$4:BE$1569))/MAX(1,COUNTIF(AC$4:AC$1569,"&lt;"&amp;BE170+0.01)),BE170))</f>
        <v/>
      </c>
      <c r="BT170" s="9">
        <f>IF(AD170&gt;=BF170,0,IFERROR(BF170+SUMPRODUCT((AD$4:AD$1569&gt;=BF$4:BF$1569)*(AD$4:AD$1569-BF$4:BF$1569))/MAX(1,COUNTIF(AD$4:AD$1569,"&lt;"&amp;BF170+0.01)),BF170))</f>
        <v/>
      </c>
      <c r="BU170" s="9">
        <f>IF(AE170&gt;=BG170,0,IFERROR(BG170+SUMPRODUCT((AE$4:AE$1569&gt;=BG$4:BG$1569)*(AE$4:AE$1569-BG$4:BG$1569))/MAX(1,COUNTIF(AE$4:AE$1569,"&lt;"&amp;BG170+0.01)),BG170))</f>
        <v/>
      </c>
      <c r="BV170" s="9">
        <f>IF(AF170&gt;=BH170,0,IFERROR(BH170+SUMPRODUCT((AF$4:AF$1569&gt;=BH$4:BH$1569)*(AF$4:AF$1569-BH$4:BH$1569))/MAX(1,COUNTIF(AF$4:AF$1569,"&lt;"&amp;BH170+0.01)),BH170))</f>
        <v/>
      </c>
      <c r="BW170" s="9">
        <f>IF(AG170&gt;=BI170,0,IFERROR(BI170+SUMPRODUCT((AG$4:AG$1569&gt;=BI$4:BI$1569)*(AG$4:AG$1569-BI$4:BI$1569))/MAX(1,COUNTIF(AG$4:AG$1569,"&lt;"&amp;BI170+0.01)),BI170))</f>
        <v/>
      </c>
      <c r="BX170" s="9">
        <f>IF(AH170&gt;=BJ170,0,IFERROR(BJ170+SUMPRODUCT((AH$4:AH$1569&gt;=BJ$4:BJ$1569)*(AH$4:AH$1569-BJ$4:BJ$1569))/MAX(1,COUNTIF(AH$4:AH$1569,"&lt;"&amp;BJ170+0.01)),BJ170))</f>
        <v/>
      </c>
      <c r="BY170" s="9">
        <f>IF(AI170&gt;=BK170,0,IFERROR(BK170+SUMPRODUCT((AI$4:AI$1569&gt;=BK$4:BK$1569)*(AI$4:AI$1569-BK$4:BK$1569))/MAX(1,COUNTIF(AI$4:AI$1569,"&lt;"&amp;BK170+0.01)),BK170))</f>
        <v/>
      </c>
      <c r="BZ170" s="9">
        <f>IF(AJ170&gt;=BL170,0,IFERROR(BL170+SUMPRODUCT((AJ$4:AJ$1569&gt;=BL$4:BL$1569)*(AJ$4:AJ$1569-BL$4:BL$1569))/MAX(1,COUNTIF(AJ$4:AJ$1569,"&lt;"&amp;BL170+0.01)),BL170))</f>
        <v/>
      </c>
      <c r="CA170" s="9">
        <f>IF(AK170&gt;=BM170,0,IFERROR(BM170+SUMPRODUCT((AK$4:AK$1569&gt;=BM$4:BM$1569)*(AK$4:AK$1569-BM$4:BM$1569))/MAX(1,COUNTIF(AK$4:AK$1569,"&lt;"&amp;BM170+0.01)),BM170))</f>
        <v/>
      </c>
      <c r="CB170" s="9">
        <f>IF(AL170&gt;=BN170,0,IFERROR(BN170+SUMPRODUCT((AL$4:AL$1569&gt;=BN$4:BN$1569)*(AL$4:AL$1569-BN$4:BN$1569))/MAX(1,COUNTIF(AL$4:AL$1569,"&lt;"&amp;BN170+0.01)),BN170))</f>
        <v/>
      </c>
      <c r="CC170" s="5">
        <f>IF(AO170="🟢","VERDE",IF(AO170="🟡","AMARELO",IF(AO170="🟠","VERMELHO",IF(AO170="🔴","VERMELHO","ROXO"))))</f>
        <v/>
      </c>
      <c r="CD170" s="5" t="inlineStr">
        <is>
          <t>🌎 REGIÕES</t>
        </is>
      </c>
      <c r="CE170" s="5" t="inlineStr">
        <is>
          <t>SEM REDE</t>
        </is>
      </c>
    </row>
    <row r="171">
      <c r="A171" s="5" t="inlineStr">
        <is>
          <t>23143632000100</t>
        </is>
      </c>
      <c r="B171" s="5" t="inlineStr">
        <is>
          <t>EMPORIO GAMBOA - ESPECIARIAS E PRODUTOS NATURAIS</t>
        </is>
      </c>
      <c r="C171" s="5" t="inlineStr">
        <is>
          <t>06 - SEM GRUPO</t>
        </is>
      </c>
      <c r="D171" s="5" t="inlineStr">
        <is>
          <t>LARISSA PADILHA</t>
        </is>
      </c>
      <c r="E171" s="5" t="inlineStr">
        <is>
          <t>PE</t>
        </is>
      </c>
      <c r="F171" s="5">
        <f>IFERROR(VLOOKUP(C171,$AS$4:$AT$25,2,FALSE),"")</f>
        <v/>
      </c>
      <c r="G171" s="6">
        <f>IFERROR(VLOOKUP(C171,$AS$4:$AX$25,6,FALSE),"")</f>
        <v/>
      </c>
      <c r="H171" s="5">
        <f>IFERROR(VLOOKUP(C171,$AS$4:$AY$25,7,FALSE),"")</f>
        <v/>
      </c>
      <c r="I171" s="5">
        <f>IFERROR(VLOOKUP(C171,$AS$4:$AZ$25,8,FALSE),"")</f>
        <v/>
      </c>
      <c r="J171" s="7" t="inlineStr">
        <is>
          <t>.</t>
        </is>
      </c>
      <c r="K171" s="5" t="inlineStr">
        <is>
          <t>NORDESTE (SEM MA)</t>
        </is>
      </c>
      <c r="L171" s="8" t="n">
        <v>1200</v>
      </c>
      <c r="M171" s="9" t="n">
        <v>100</v>
      </c>
      <c r="N171" s="9" t="n">
        <v>100</v>
      </c>
      <c r="O171" s="9" t="n">
        <v>100</v>
      </c>
      <c r="P171" s="9" t="n">
        <v>100</v>
      </c>
      <c r="Q171" s="9" t="n">
        <v>100</v>
      </c>
      <c r="R171" s="9" t="n">
        <v>100</v>
      </c>
      <c r="S171" s="9" t="n">
        <v>100</v>
      </c>
      <c r="T171" s="9" t="n">
        <v>100</v>
      </c>
      <c r="U171" s="9" t="n">
        <v>100</v>
      </c>
      <c r="V171" s="9" t="n">
        <v>100</v>
      </c>
      <c r="W171" s="9" t="n">
        <v>100</v>
      </c>
      <c r="X171" s="9" t="n">
        <v>100</v>
      </c>
      <c r="Y171" s="7" t="inlineStr">
        <is>
          <t>.</t>
        </is>
      </c>
      <c r="Z171" s="8">
        <f>SUM(AA171:AL171)</f>
        <v/>
      </c>
      <c r="AA171" s="9" t="n">
        <v>0</v>
      </c>
      <c r="AB171" s="9" t="n">
        <v>0</v>
      </c>
      <c r="AC171" s="9" t="n">
        <v>0</v>
      </c>
      <c r="AD171" s="9" t="n">
        <v>0</v>
      </c>
      <c r="AE171" s="9" t="n">
        <v>0</v>
      </c>
      <c r="AF171" s="9" t="n">
        <v>0</v>
      </c>
      <c r="AG171" s="9" t="n">
        <v>0</v>
      </c>
      <c r="AH171" s="9" t="n">
        <v>1570.64</v>
      </c>
      <c r="AI171" s="9" t="n">
        <v>0</v>
      </c>
      <c r="AJ171" s="9" t="n">
        <v>1606.83</v>
      </c>
      <c r="AK171" s="9" t="n">
        <v>0</v>
      </c>
      <c r="AL171" s="9" t="n">
        <v>0</v>
      </c>
      <c r="AM171" s="7" t="inlineStr">
        <is>
          <t>.</t>
        </is>
      </c>
      <c r="AN171" s="6">
        <f>IF(L171=0,0,Z171/L171)</f>
        <v/>
      </c>
      <c r="AO171" s="5">
        <f>IF(AN171="","",IF(AN171&gt;=0.9,"🟢",IF(AN171&gt;=0.7,"🟡",IF(AN171&gt;=0.5,"🟠","🔴"))))</f>
        <v/>
      </c>
      <c r="AP171" s="9">
        <f>IF(L171=0,0,L171-Z171)</f>
        <v/>
      </c>
      <c r="AQ171" s="5">
        <f>IF(Z171=0,"",RANK(Z171,Z$4:Z$1569,0))</f>
        <v/>
      </c>
      <c r="AR171" s="7" t="inlineStr">
        <is>
          <t>.</t>
        </is>
      </c>
      <c r="BA171" s="7" t="inlineStr">
        <is>
          <t>.</t>
        </is>
      </c>
      <c r="BB171" s="9">
        <f>SUM(L$4:L$1569)/COUNTA(A$4:A$1569)</f>
        <v/>
      </c>
      <c r="BC171" s="9">
        <f>SUM(M$4:M$1569)/COUNTA(A$4:A$1569)</f>
        <v/>
      </c>
      <c r="BD171" s="9">
        <f>SUM(N$4:N$1569)/COUNTA(A$4:A$1569)</f>
        <v/>
      </c>
      <c r="BE171" s="9">
        <f>SUM(O$4:O$1569)/COUNTA(A$4:A$1569)</f>
        <v/>
      </c>
      <c r="BF171" s="9">
        <f>SUM(P$4:P$1569)/COUNTA(A$4:A$1569)</f>
        <v/>
      </c>
      <c r="BG171" s="9">
        <f>SUM(Q$4:Q$1569)/COUNTA(A$4:A$1569)</f>
        <v/>
      </c>
      <c r="BH171" s="9">
        <f>SUM(R$4:R$1569)/COUNTA(A$4:A$1569)</f>
        <v/>
      </c>
      <c r="BI171" s="9">
        <f>SUM(S$4:S$1569)/COUNTA(A$4:A$1569)</f>
        <v/>
      </c>
      <c r="BJ171" s="9">
        <f>SUM(T$4:T$1569)/COUNTA(A$4:A$1569)</f>
        <v/>
      </c>
      <c r="BK171" s="9">
        <f>SUM(U$4:U$1569)/COUNTA(A$4:A$1569)</f>
        <v/>
      </c>
      <c r="BL171" s="9">
        <f>SUM(V$4:V$1569)/COUNTA(A$4:A$1569)</f>
        <v/>
      </c>
      <c r="BM171" s="9">
        <f>SUM(W$4:W$1569)/COUNTA(A$4:A$1569)</f>
        <v/>
      </c>
      <c r="BN171" s="9">
        <f>SUM(X$4:X$1569)/COUNTA(A$4:A$1569)</f>
        <v/>
      </c>
      <c r="BO171" s="7" t="inlineStr">
        <is>
          <t>.</t>
        </is>
      </c>
      <c r="BP171" s="9">
        <f>IF(Z171&gt;=BB171,0,IFERROR(BB171+(SUMPRODUCT((Z$4:Z$1569&gt;=BB$4:BB$1569)*(Z$4:Z$1569-BB$4:BB$1569))/MAX(1,COUNTIF(Z$4:Z$1569,"&lt;"&amp;BB171+0.01))),BB171))</f>
        <v/>
      </c>
      <c r="BQ171" s="9">
        <f>IF(AA171&gt;=BC171,0,IFERROR(BC171+SUMPRODUCT((AA$4:AA$1569&gt;=BC$4:BC$1569)*(AA$4:AA$1569-BC$4:BC$1569))/MAX(1,COUNTIF(AA$4:AA$1569,"&lt;"&amp;BC171+0.01)),BC171))</f>
        <v/>
      </c>
      <c r="BR171" s="9">
        <f>IF(AB171&gt;=BD171,0,IFERROR(BD171+SUMPRODUCT((AB$4:AB$1569&gt;=BD$4:BD$1569)*(AB$4:AB$1569-BD$4:BD$1569))/MAX(1,COUNTIF(AB$4:AB$1569,"&lt;"&amp;BD171+0.01)),BD171))</f>
        <v/>
      </c>
      <c r="BS171" s="9">
        <f>IF(AC171&gt;=BE171,0,IFERROR(BE171+SUMPRODUCT((AC$4:AC$1569&gt;=BE$4:BE$1569)*(AC$4:AC$1569-BE$4:BE$1569))/MAX(1,COUNTIF(AC$4:AC$1569,"&lt;"&amp;BE171+0.01)),BE171))</f>
        <v/>
      </c>
      <c r="BT171" s="9">
        <f>IF(AD171&gt;=BF171,0,IFERROR(BF171+SUMPRODUCT((AD$4:AD$1569&gt;=BF$4:BF$1569)*(AD$4:AD$1569-BF$4:BF$1569))/MAX(1,COUNTIF(AD$4:AD$1569,"&lt;"&amp;BF171+0.01)),BF171))</f>
        <v/>
      </c>
      <c r="BU171" s="9">
        <f>IF(AE171&gt;=BG171,0,IFERROR(BG171+SUMPRODUCT((AE$4:AE$1569&gt;=BG$4:BG$1569)*(AE$4:AE$1569-BG$4:BG$1569))/MAX(1,COUNTIF(AE$4:AE$1569,"&lt;"&amp;BG171+0.01)),BG171))</f>
        <v/>
      </c>
      <c r="BV171" s="9">
        <f>IF(AF171&gt;=BH171,0,IFERROR(BH171+SUMPRODUCT((AF$4:AF$1569&gt;=BH$4:BH$1569)*(AF$4:AF$1569-BH$4:BH$1569))/MAX(1,COUNTIF(AF$4:AF$1569,"&lt;"&amp;BH171+0.01)),BH171))</f>
        <v/>
      </c>
      <c r="BW171" s="9">
        <f>IF(AG171&gt;=BI171,0,IFERROR(BI171+SUMPRODUCT((AG$4:AG$1569&gt;=BI$4:BI$1569)*(AG$4:AG$1569-BI$4:BI$1569))/MAX(1,COUNTIF(AG$4:AG$1569,"&lt;"&amp;BI171+0.01)),BI171))</f>
        <v/>
      </c>
      <c r="BX171" s="9">
        <f>IF(AH171&gt;=BJ171,0,IFERROR(BJ171+SUMPRODUCT((AH$4:AH$1569&gt;=BJ$4:BJ$1569)*(AH$4:AH$1569-BJ$4:BJ$1569))/MAX(1,COUNTIF(AH$4:AH$1569,"&lt;"&amp;BJ171+0.01)),BJ171))</f>
        <v/>
      </c>
      <c r="BY171" s="9">
        <f>IF(AI171&gt;=BK171,0,IFERROR(BK171+SUMPRODUCT((AI$4:AI$1569&gt;=BK$4:BK$1569)*(AI$4:AI$1569-BK$4:BK$1569))/MAX(1,COUNTIF(AI$4:AI$1569,"&lt;"&amp;BK171+0.01)),BK171))</f>
        <v/>
      </c>
      <c r="BZ171" s="9">
        <f>IF(AJ171&gt;=BL171,0,IFERROR(BL171+SUMPRODUCT((AJ$4:AJ$1569&gt;=BL$4:BL$1569)*(AJ$4:AJ$1569-BL$4:BL$1569))/MAX(1,COUNTIF(AJ$4:AJ$1569,"&lt;"&amp;BL171+0.01)),BL171))</f>
        <v/>
      </c>
      <c r="CA171" s="9">
        <f>IF(AK171&gt;=BM171,0,IFERROR(BM171+SUMPRODUCT((AK$4:AK$1569&gt;=BM$4:BM$1569)*(AK$4:AK$1569-BM$4:BM$1569))/MAX(1,COUNTIF(AK$4:AK$1569,"&lt;"&amp;BM171+0.01)),BM171))</f>
        <v/>
      </c>
      <c r="CB171" s="9">
        <f>IF(AL171&gt;=BN171,0,IFERROR(BN171+SUMPRODUCT((AL$4:AL$1569&gt;=BN$4:BN$1569)*(AL$4:AL$1569-BN$4:BN$1569))/MAX(1,COUNTIF(AL$4:AL$1569,"&lt;"&amp;BN171+0.01)),BN171))</f>
        <v/>
      </c>
      <c r="CC171" s="5">
        <f>IF(AO171="🟢","VERDE",IF(AO171="🟡","AMARELO",IF(AO171="🟠","VERMELHO",IF(AO171="🔴","VERMELHO","ROXO"))))</f>
        <v/>
      </c>
      <c r="CD171" s="5" t="inlineStr">
        <is>
          <t>🌎 REGIÕES</t>
        </is>
      </c>
      <c r="CE171" s="5" t="inlineStr">
        <is>
          <t>SEM REDE</t>
        </is>
      </c>
    </row>
    <row r="172">
      <c r="A172" s="5" t="inlineStr">
        <is>
          <t>30327498000162</t>
        </is>
      </c>
      <c r="B172" s="5" t="inlineStr">
        <is>
          <t>SABORAMAIS COMERCIO DE ALIMENTOS LTDA.</t>
        </is>
      </c>
      <c r="C172" s="5" t="inlineStr">
        <is>
          <t>06 - SEM GRUPO</t>
        </is>
      </c>
      <c r="D172" s="5" t="inlineStr">
        <is>
          <t>LARISSA PADILHA</t>
        </is>
      </c>
      <c r="E172" s="5" t="inlineStr">
        <is>
          <t>RJ</t>
        </is>
      </c>
      <c r="F172" s="5">
        <f>IFERROR(VLOOKUP(C172,$AS$4:$AT$25,2,FALSE),"")</f>
        <v/>
      </c>
      <c r="G172" s="6">
        <f>IFERROR(VLOOKUP(C172,$AS$4:$AX$25,6,FALSE),"")</f>
        <v/>
      </c>
      <c r="H172" s="5">
        <f>IFERROR(VLOOKUP(C172,$AS$4:$AY$25,7,FALSE),"")</f>
        <v/>
      </c>
      <c r="I172" s="5">
        <f>IFERROR(VLOOKUP(C172,$AS$4:$AZ$25,8,FALSE),"")</f>
        <v/>
      </c>
      <c r="J172" s="7" t="inlineStr">
        <is>
          <t>.</t>
        </is>
      </c>
      <c r="K172" s="5" t="inlineStr">
        <is>
          <t>RJ + ES + MG</t>
        </is>
      </c>
      <c r="L172" s="8" t="n">
        <v>1600</v>
      </c>
      <c r="M172" s="9" t="n">
        <v>133.3333333333333</v>
      </c>
      <c r="N172" s="9" t="n">
        <v>133.3333333333333</v>
      </c>
      <c r="O172" s="9" t="n">
        <v>133.3333333333333</v>
      </c>
      <c r="P172" s="9" t="n">
        <v>133.3333333333333</v>
      </c>
      <c r="Q172" s="9" t="n">
        <v>133.3333333333333</v>
      </c>
      <c r="R172" s="9" t="n">
        <v>133.3333333333333</v>
      </c>
      <c r="S172" s="9" t="n">
        <v>133.3333333333333</v>
      </c>
      <c r="T172" s="9" t="n">
        <v>133.3333333333333</v>
      </c>
      <c r="U172" s="9" t="n">
        <v>133.3333333333333</v>
      </c>
      <c r="V172" s="9" t="n">
        <v>133.3333333333333</v>
      </c>
      <c r="W172" s="9" t="n">
        <v>133.3333333333333</v>
      </c>
      <c r="X172" s="9" t="n">
        <v>133.3333333333333</v>
      </c>
      <c r="Y172" s="7" t="inlineStr">
        <is>
          <t>.</t>
        </is>
      </c>
      <c r="Z172" s="8">
        <f>SUM(AA172:AL172)</f>
        <v/>
      </c>
      <c r="AA172" s="9" t="n">
        <v>0</v>
      </c>
      <c r="AB172" s="9" t="n">
        <v>0</v>
      </c>
      <c r="AC172" s="9" t="n">
        <v>0</v>
      </c>
      <c r="AD172" s="9" t="n">
        <v>0</v>
      </c>
      <c r="AE172" s="9" t="n">
        <v>3147.22</v>
      </c>
      <c r="AF172" s="9" t="n">
        <v>0</v>
      </c>
      <c r="AG172" s="9" t="n">
        <v>0</v>
      </c>
      <c r="AH172" s="9" t="n">
        <v>0</v>
      </c>
      <c r="AI172" s="9" t="n">
        <v>0</v>
      </c>
      <c r="AJ172" s="9" t="n">
        <v>0</v>
      </c>
      <c r="AK172" s="9" t="n">
        <v>0</v>
      </c>
      <c r="AL172" s="9" t="n">
        <v>0</v>
      </c>
      <c r="AM172" s="7" t="inlineStr">
        <is>
          <t>.</t>
        </is>
      </c>
      <c r="AN172" s="6">
        <f>IF(L172=0,0,Z172/L172)</f>
        <v/>
      </c>
      <c r="AO172" s="5">
        <f>IF(AN172="","",IF(AN172&gt;=0.9,"🟢",IF(AN172&gt;=0.7,"🟡",IF(AN172&gt;=0.5,"🟠","🔴"))))</f>
        <v/>
      </c>
      <c r="AP172" s="9">
        <f>IF(L172=0,0,L172-Z172)</f>
        <v/>
      </c>
      <c r="AQ172" s="5">
        <f>IF(Z172=0,"",RANK(Z172,Z$4:Z$1569,0))</f>
        <v/>
      </c>
      <c r="AR172" s="7" t="inlineStr">
        <is>
          <t>.</t>
        </is>
      </c>
      <c r="BA172" s="7" t="inlineStr">
        <is>
          <t>.</t>
        </is>
      </c>
      <c r="BB172" s="9">
        <f>SUM(L$4:L$1569)/COUNTA(A$4:A$1569)</f>
        <v/>
      </c>
      <c r="BC172" s="9">
        <f>SUM(M$4:M$1569)/COUNTA(A$4:A$1569)</f>
        <v/>
      </c>
      <c r="BD172" s="9">
        <f>SUM(N$4:N$1569)/COUNTA(A$4:A$1569)</f>
        <v/>
      </c>
      <c r="BE172" s="9">
        <f>SUM(O$4:O$1569)/COUNTA(A$4:A$1569)</f>
        <v/>
      </c>
      <c r="BF172" s="9">
        <f>SUM(P$4:P$1569)/COUNTA(A$4:A$1569)</f>
        <v/>
      </c>
      <c r="BG172" s="9">
        <f>SUM(Q$4:Q$1569)/COUNTA(A$4:A$1569)</f>
        <v/>
      </c>
      <c r="BH172" s="9">
        <f>SUM(R$4:R$1569)/COUNTA(A$4:A$1569)</f>
        <v/>
      </c>
      <c r="BI172" s="9">
        <f>SUM(S$4:S$1569)/COUNTA(A$4:A$1569)</f>
        <v/>
      </c>
      <c r="BJ172" s="9">
        <f>SUM(T$4:T$1569)/COUNTA(A$4:A$1569)</f>
        <v/>
      </c>
      <c r="BK172" s="9">
        <f>SUM(U$4:U$1569)/COUNTA(A$4:A$1569)</f>
        <v/>
      </c>
      <c r="BL172" s="9">
        <f>SUM(V$4:V$1569)/COUNTA(A$4:A$1569)</f>
        <v/>
      </c>
      <c r="BM172" s="9">
        <f>SUM(W$4:W$1569)/COUNTA(A$4:A$1569)</f>
        <v/>
      </c>
      <c r="BN172" s="9">
        <f>SUM(X$4:X$1569)/COUNTA(A$4:A$1569)</f>
        <v/>
      </c>
      <c r="BO172" s="7" t="inlineStr">
        <is>
          <t>.</t>
        </is>
      </c>
      <c r="BP172" s="9">
        <f>IF(Z172&gt;=BB172,0,IFERROR(BB172+(SUMPRODUCT((Z$4:Z$1569&gt;=BB$4:BB$1569)*(Z$4:Z$1569-BB$4:BB$1569))/MAX(1,COUNTIF(Z$4:Z$1569,"&lt;"&amp;BB172+0.01))),BB172))</f>
        <v/>
      </c>
      <c r="BQ172" s="9">
        <f>IF(AA172&gt;=BC172,0,IFERROR(BC172+SUMPRODUCT((AA$4:AA$1569&gt;=BC$4:BC$1569)*(AA$4:AA$1569-BC$4:BC$1569))/MAX(1,COUNTIF(AA$4:AA$1569,"&lt;"&amp;BC172+0.01)),BC172))</f>
        <v/>
      </c>
      <c r="BR172" s="9">
        <f>IF(AB172&gt;=BD172,0,IFERROR(BD172+SUMPRODUCT((AB$4:AB$1569&gt;=BD$4:BD$1569)*(AB$4:AB$1569-BD$4:BD$1569))/MAX(1,COUNTIF(AB$4:AB$1569,"&lt;"&amp;BD172+0.01)),BD172))</f>
        <v/>
      </c>
      <c r="BS172" s="9">
        <f>IF(AC172&gt;=BE172,0,IFERROR(BE172+SUMPRODUCT((AC$4:AC$1569&gt;=BE$4:BE$1569)*(AC$4:AC$1569-BE$4:BE$1569))/MAX(1,COUNTIF(AC$4:AC$1569,"&lt;"&amp;BE172+0.01)),BE172))</f>
        <v/>
      </c>
      <c r="BT172" s="9">
        <f>IF(AD172&gt;=BF172,0,IFERROR(BF172+SUMPRODUCT((AD$4:AD$1569&gt;=BF$4:BF$1569)*(AD$4:AD$1569-BF$4:BF$1569))/MAX(1,COUNTIF(AD$4:AD$1569,"&lt;"&amp;BF172+0.01)),BF172))</f>
        <v/>
      </c>
      <c r="BU172" s="9">
        <f>IF(AE172&gt;=BG172,0,IFERROR(BG172+SUMPRODUCT((AE$4:AE$1569&gt;=BG$4:BG$1569)*(AE$4:AE$1569-BG$4:BG$1569))/MAX(1,COUNTIF(AE$4:AE$1569,"&lt;"&amp;BG172+0.01)),BG172))</f>
        <v/>
      </c>
      <c r="BV172" s="9">
        <f>IF(AF172&gt;=BH172,0,IFERROR(BH172+SUMPRODUCT((AF$4:AF$1569&gt;=BH$4:BH$1569)*(AF$4:AF$1569-BH$4:BH$1569))/MAX(1,COUNTIF(AF$4:AF$1569,"&lt;"&amp;BH172+0.01)),BH172))</f>
        <v/>
      </c>
      <c r="BW172" s="9">
        <f>IF(AG172&gt;=BI172,0,IFERROR(BI172+SUMPRODUCT((AG$4:AG$1569&gt;=BI$4:BI$1569)*(AG$4:AG$1569-BI$4:BI$1569))/MAX(1,COUNTIF(AG$4:AG$1569,"&lt;"&amp;BI172+0.01)),BI172))</f>
        <v/>
      </c>
      <c r="BX172" s="9">
        <f>IF(AH172&gt;=BJ172,0,IFERROR(BJ172+SUMPRODUCT((AH$4:AH$1569&gt;=BJ$4:BJ$1569)*(AH$4:AH$1569-BJ$4:BJ$1569))/MAX(1,COUNTIF(AH$4:AH$1569,"&lt;"&amp;BJ172+0.01)),BJ172))</f>
        <v/>
      </c>
      <c r="BY172" s="9">
        <f>IF(AI172&gt;=BK172,0,IFERROR(BK172+SUMPRODUCT((AI$4:AI$1569&gt;=BK$4:BK$1569)*(AI$4:AI$1569-BK$4:BK$1569))/MAX(1,COUNTIF(AI$4:AI$1569,"&lt;"&amp;BK172+0.01)),BK172))</f>
        <v/>
      </c>
      <c r="BZ172" s="9">
        <f>IF(AJ172&gt;=BL172,0,IFERROR(BL172+SUMPRODUCT((AJ$4:AJ$1569&gt;=BL$4:BL$1569)*(AJ$4:AJ$1569-BL$4:BL$1569))/MAX(1,COUNTIF(AJ$4:AJ$1569,"&lt;"&amp;BL172+0.01)),BL172))</f>
        <v/>
      </c>
      <c r="CA172" s="9">
        <f>IF(AK172&gt;=BM172,0,IFERROR(BM172+SUMPRODUCT((AK$4:AK$1569&gt;=BM$4:BM$1569)*(AK$4:AK$1569-BM$4:BM$1569))/MAX(1,COUNTIF(AK$4:AK$1569,"&lt;"&amp;BM172+0.01)),BM172))</f>
        <v/>
      </c>
      <c r="CB172" s="9">
        <f>IF(AL172&gt;=BN172,0,IFERROR(BN172+SUMPRODUCT((AL$4:AL$1569&gt;=BN$4:BN$1569)*(AL$4:AL$1569-BN$4:BN$1569))/MAX(1,COUNTIF(AL$4:AL$1569,"&lt;"&amp;BN172+0.01)),BN172))</f>
        <v/>
      </c>
      <c r="CC172" s="5">
        <f>IF(AO172="🟢","VERDE",IF(AO172="🟡","AMARELO",IF(AO172="🟠","VERMELHO",IF(AO172="🔴","VERMELHO","ROXO"))))</f>
        <v/>
      </c>
      <c r="CD172" s="5" t="inlineStr">
        <is>
          <t>🌎 REGIÕES</t>
        </is>
      </c>
      <c r="CE172" s="5" t="inlineStr">
        <is>
          <t>SEM REDE</t>
        </is>
      </c>
    </row>
    <row r="173">
      <c r="A173" s="5" t="inlineStr">
        <is>
          <t>55906608000171</t>
        </is>
      </c>
      <c r="B173" s="5" t="inlineStr">
        <is>
          <t>PADOCA DA BAXA</t>
        </is>
      </c>
      <c r="C173" s="5" t="inlineStr">
        <is>
          <t>06 - SEM GRUPO</t>
        </is>
      </c>
      <c r="D173" s="5" t="inlineStr">
        <is>
          <t>HEMANUELE DITZEL (MANU)</t>
        </is>
      </c>
      <c r="E173" s="5" t="inlineStr">
        <is>
          <t>RS</t>
        </is>
      </c>
      <c r="F173" s="5">
        <f>IFERROR(VLOOKUP(C173,$AS$4:$AT$25,2,FALSE),"")</f>
        <v/>
      </c>
      <c r="G173" s="6">
        <f>IFERROR(VLOOKUP(C173,$AS$4:$AX$25,6,FALSE),"")</f>
        <v/>
      </c>
      <c r="H173" s="5">
        <f>IFERROR(VLOOKUP(C173,$AS$4:$AY$25,7,FALSE),"")</f>
        <v/>
      </c>
      <c r="I173" s="5">
        <f>IFERROR(VLOOKUP(C173,$AS$4:$AZ$25,8,FALSE),"")</f>
        <v/>
      </c>
      <c r="J173" s="7" t="inlineStr">
        <is>
          <t>.</t>
        </is>
      </c>
      <c r="K173" s="5" t="inlineStr">
        <is>
          <t>SUL</t>
        </is>
      </c>
      <c r="L173" s="8" t="n">
        <v>2571.428571428572</v>
      </c>
      <c r="M173" s="9" t="n">
        <v>85.71428571428571</v>
      </c>
      <c r="N173" s="9" t="n">
        <v>171.4285714285714</v>
      </c>
      <c r="O173" s="9" t="n">
        <v>171.4285714285714</v>
      </c>
      <c r="P173" s="9" t="n">
        <v>171.4285714285714</v>
      </c>
      <c r="Q173" s="9" t="n">
        <v>171.4285714285714</v>
      </c>
      <c r="R173" s="9" t="n">
        <v>171.4285714285714</v>
      </c>
      <c r="S173" s="9" t="n">
        <v>257.1428571428572</v>
      </c>
      <c r="T173" s="9" t="n">
        <v>257.1428571428572</v>
      </c>
      <c r="U173" s="9" t="n">
        <v>257.1428571428572</v>
      </c>
      <c r="V173" s="9" t="n">
        <v>257.1428571428572</v>
      </c>
      <c r="W173" s="9" t="n">
        <v>257.1428571428572</v>
      </c>
      <c r="X173" s="9" t="n">
        <v>342.8571428571428</v>
      </c>
      <c r="Y173" s="7" t="inlineStr">
        <is>
          <t>.</t>
        </is>
      </c>
      <c r="Z173" s="8">
        <f>SUM(AA173:AL173)</f>
        <v/>
      </c>
      <c r="AA173" s="9" t="n">
        <v>0</v>
      </c>
      <c r="AB173" s="9" t="n">
        <v>0</v>
      </c>
      <c r="AC173" s="9" t="n">
        <v>0</v>
      </c>
      <c r="AD173" s="9" t="n">
        <v>0</v>
      </c>
      <c r="AE173" s="9" t="n">
        <v>0</v>
      </c>
      <c r="AF173" s="9" t="n">
        <v>0</v>
      </c>
      <c r="AG173" s="9" t="n">
        <v>0</v>
      </c>
      <c r="AH173" s="9" t="n">
        <v>2105.6</v>
      </c>
      <c r="AI173" s="9" t="n">
        <v>0</v>
      </c>
      <c r="AJ173" s="9" t="n">
        <v>850.4</v>
      </c>
      <c r="AK173" s="9" t="n">
        <v>0</v>
      </c>
      <c r="AL173" s="9" t="n">
        <v>0</v>
      </c>
      <c r="AM173" s="7" t="inlineStr">
        <is>
          <t>.</t>
        </is>
      </c>
      <c r="AN173" s="6">
        <f>IF(L173=0,0,Z173/L173)</f>
        <v/>
      </c>
      <c r="AO173" s="5">
        <f>IF(AN173="","",IF(AN173&gt;=0.9,"🟢",IF(AN173&gt;=0.7,"🟡",IF(AN173&gt;=0.5,"🟠","🔴"))))</f>
        <v/>
      </c>
      <c r="AP173" s="9">
        <f>IF(L173=0,0,L173-Z173)</f>
        <v/>
      </c>
      <c r="AQ173" s="5">
        <f>IF(Z173=0,"",RANK(Z173,Z$4:Z$1569,0))</f>
        <v/>
      </c>
      <c r="AR173" s="7" t="inlineStr">
        <is>
          <t>.</t>
        </is>
      </c>
      <c r="BA173" s="7" t="inlineStr">
        <is>
          <t>.</t>
        </is>
      </c>
      <c r="BB173" s="9">
        <f>SUM(L$4:L$1569)/COUNTA(A$4:A$1569)</f>
        <v/>
      </c>
      <c r="BC173" s="9">
        <f>SUM(M$4:M$1569)/COUNTA(A$4:A$1569)</f>
        <v/>
      </c>
      <c r="BD173" s="9">
        <f>SUM(N$4:N$1569)/COUNTA(A$4:A$1569)</f>
        <v/>
      </c>
      <c r="BE173" s="9">
        <f>SUM(O$4:O$1569)/COUNTA(A$4:A$1569)</f>
        <v/>
      </c>
      <c r="BF173" s="9">
        <f>SUM(P$4:P$1569)/COUNTA(A$4:A$1569)</f>
        <v/>
      </c>
      <c r="BG173" s="9">
        <f>SUM(Q$4:Q$1569)/COUNTA(A$4:A$1569)</f>
        <v/>
      </c>
      <c r="BH173" s="9">
        <f>SUM(R$4:R$1569)/COUNTA(A$4:A$1569)</f>
        <v/>
      </c>
      <c r="BI173" s="9">
        <f>SUM(S$4:S$1569)/COUNTA(A$4:A$1569)</f>
        <v/>
      </c>
      <c r="BJ173" s="9">
        <f>SUM(T$4:T$1569)/COUNTA(A$4:A$1569)</f>
        <v/>
      </c>
      <c r="BK173" s="9">
        <f>SUM(U$4:U$1569)/COUNTA(A$4:A$1569)</f>
        <v/>
      </c>
      <c r="BL173" s="9">
        <f>SUM(V$4:V$1569)/COUNTA(A$4:A$1569)</f>
        <v/>
      </c>
      <c r="BM173" s="9">
        <f>SUM(W$4:W$1569)/COUNTA(A$4:A$1569)</f>
        <v/>
      </c>
      <c r="BN173" s="9">
        <f>SUM(X$4:X$1569)/COUNTA(A$4:A$1569)</f>
        <v/>
      </c>
      <c r="BO173" s="7" t="inlineStr">
        <is>
          <t>.</t>
        </is>
      </c>
      <c r="BP173" s="9">
        <f>IF(Z173&gt;=BB173,0,IFERROR(BB173+(SUMPRODUCT((Z$4:Z$1569&gt;=BB$4:BB$1569)*(Z$4:Z$1569-BB$4:BB$1569))/MAX(1,COUNTIF(Z$4:Z$1569,"&lt;"&amp;BB173+0.01))),BB173))</f>
        <v/>
      </c>
      <c r="BQ173" s="9">
        <f>IF(AA173&gt;=BC173,0,IFERROR(BC173+SUMPRODUCT((AA$4:AA$1569&gt;=BC$4:BC$1569)*(AA$4:AA$1569-BC$4:BC$1569))/MAX(1,COUNTIF(AA$4:AA$1569,"&lt;"&amp;BC173+0.01)),BC173))</f>
        <v/>
      </c>
      <c r="BR173" s="9">
        <f>IF(AB173&gt;=BD173,0,IFERROR(BD173+SUMPRODUCT((AB$4:AB$1569&gt;=BD$4:BD$1569)*(AB$4:AB$1569-BD$4:BD$1569))/MAX(1,COUNTIF(AB$4:AB$1569,"&lt;"&amp;BD173+0.01)),BD173))</f>
        <v/>
      </c>
      <c r="BS173" s="9">
        <f>IF(AC173&gt;=BE173,0,IFERROR(BE173+SUMPRODUCT((AC$4:AC$1569&gt;=BE$4:BE$1569)*(AC$4:AC$1569-BE$4:BE$1569))/MAX(1,COUNTIF(AC$4:AC$1569,"&lt;"&amp;BE173+0.01)),BE173))</f>
        <v/>
      </c>
      <c r="BT173" s="9">
        <f>IF(AD173&gt;=BF173,0,IFERROR(BF173+SUMPRODUCT((AD$4:AD$1569&gt;=BF$4:BF$1569)*(AD$4:AD$1569-BF$4:BF$1569))/MAX(1,COUNTIF(AD$4:AD$1569,"&lt;"&amp;BF173+0.01)),BF173))</f>
        <v/>
      </c>
      <c r="BU173" s="9">
        <f>IF(AE173&gt;=BG173,0,IFERROR(BG173+SUMPRODUCT((AE$4:AE$1569&gt;=BG$4:BG$1569)*(AE$4:AE$1569-BG$4:BG$1569))/MAX(1,COUNTIF(AE$4:AE$1569,"&lt;"&amp;BG173+0.01)),BG173))</f>
        <v/>
      </c>
      <c r="BV173" s="9">
        <f>IF(AF173&gt;=BH173,0,IFERROR(BH173+SUMPRODUCT((AF$4:AF$1569&gt;=BH$4:BH$1569)*(AF$4:AF$1569-BH$4:BH$1569))/MAX(1,COUNTIF(AF$4:AF$1569,"&lt;"&amp;BH173+0.01)),BH173))</f>
        <v/>
      </c>
      <c r="BW173" s="9">
        <f>IF(AG173&gt;=BI173,0,IFERROR(BI173+SUMPRODUCT((AG$4:AG$1569&gt;=BI$4:BI$1569)*(AG$4:AG$1569-BI$4:BI$1569))/MAX(1,COUNTIF(AG$4:AG$1569,"&lt;"&amp;BI173+0.01)),BI173))</f>
        <v/>
      </c>
      <c r="BX173" s="9">
        <f>IF(AH173&gt;=BJ173,0,IFERROR(BJ173+SUMPRODUCT((AH$4:AH$1569&gt;=BJ$4:BJ$1569)*(AH$4:AH$1569-BJ$4:BJ$1569))/MAX(1,COUNTIF(AH$4:AH$1569,"&lt;"&amp;BJ173+0.01)),BJ173))</f>
        <v/>
      </c>
      <c r="BY173" s="9">
        <f>IF(AI173&gt;=BK173,0,IFERROR(BK173+SUMPRODUCT((AI$4:AI$1569&gt;=BK$4:BK$1569)*(AI$4:AI$1569-BK$4:BK$1569))/MAX(1,COUNTIF(AI$4:AI$1569,"&lt;"&amp;BK173+0.01)),BK173))</f>
        <v/>
      </c>
      <c r="BZ173" s="9">
        <f>IF(AJ173&gt;=BL173,0,IFERROR(BL173+SUMPRODUCT((AJ$4:AJ$1569&gt;=BL$4:BL$1569)*(AJ$4:AJ$1569-BL$4:BL$1569))/MAX(1,COUNTIF(AJ$4:AJ$1569,"&lt;"&amp;BL173+0.01)),BL173))</f>
        <v/>
      </c>
      <c r="CA173" s="9">
        <f>IF(AK173&gt;=BM173,0,IFERROR(BM173+SUMPRODUCT((AK$4:AK$1569&gt;=BM$4:BM$1569)*(AK$4:AK$1569-BM$4:BM$1569))/MAX(1,COUNTIF(AK$4:AK$1569,"&lt;"&amp;BM173+0.01)),BM173))</f>
        <v/>
      </c>
      <c r="CB173" s="9">
        <f>IF(AL173&gt;=BN173,0,IFERROR(BN173+SUMPRODUCT((AL$4:AL$1569&gt;=BN$4:BN$1569)*(AL$4:AL$1569-BN$4:BN$1569))/MAX(1,COUNTIF(AL$4:AL$1569,"&lt;"&amp;BN173+0.01)),BN173))</f>
        <v/>
      </c>
      <c r="CC173" s="5">
        <f>IF(AO173="🟢","VERDE",IF(AO173="🟡","AMARELO",IF(AO173="🟠","VERMELHO",IF(AO173="🔴","VERMELHO","ROXO"))))</f>
        <v/>
      </c>
      <c r="CD173" s="5" t="inlineStr">
        <is>
          <t>🌎 REGIÕES</t>
        </is>
      </c>
      <c r="CE173" s="5" t="inlineStr">
        <is>
          <t>SEM REDE</t>
        </is>
      </c>
    </row>
    <row r="174">
      <c r="A174" s="5" t="inlineStr">
        <is>
          <t>55274946000138</t>
        </is>
      </c>
      <c r="B174" s="5" t="inlineStr">
        <is>
          <t>55.274.946 MARCELO FERREIRA BASTOS JUNIOR</t>
        </is>
      </c>
      <c r="C174" s="5" t="inlineStr">
        <is>
          <t>06 - SEM GRUPO</t>
        </is>
      </c>
      <c r="D174" s="5" t="inlineStr">
        <is>
          <t>LARISSA PADILHA</t>
        </is>
      </c>
      <c r="E174" s="5" t="inlineStr">
        <is>
          <t>BA</t>
        </is>
      </c>
      <c r="F174" s="5">
        <f>IFERROR(VLOOKUP(C174,$AS$4:$AT$25,2,FALSE),"")</f>
        <v/>
      </c>
      <c r="G174" s="6">
        <f>IFERROR(VLOOKUP(C174,$AS$4:$AX$25,6,FALSE),"")</f>
        <v/>
      </c>
      <c r="H174" s="5">
        <f>IFERROR(VLOOKUP(C174,$AS$4:$AY$25,7,FALSE),"")</f>
        <v/>
      </c>
      <c r="I174" s="5">
        <f>IFERROR(VLOOKUP(C174,$AS$4:$AZ$25,8,FALSE),"")</f>
        <v/>
      </c>
      <c r="J174" s="7" t="inlineStr">
        <is>
          <t>.</t>
        </is>
      </c>
      <c r="K174" s="5" t="inlineStr">
        <is>
          <t>NORDESTE (SEM MA)</t>
        </is>
      </c>
      <c r="L174" s="8" t="n">
        <v>1440</v>
      </c>
      <c r="M174" s="9" t="n">
        <v>120</v>
      </c>
      <c r="N174" s="9" t="n">
        <v>120</v>
      </c>
      <c r="O174" s="9" t="n">
        <v>120</v>
      </c>
      <c r="P174" s="9" t="n">
        <v>120</v>
      </c>
      <c r="Q174" s="9" t="n">
        <v>120</v>
      </c>
      <c r="R174" s="9" t="n">
        <v>120</v>
      </c>
      <c r="S174" s="9" t="n">
        <v>120</v>
      </c>
      <c r="T174" s="9" t="n">
        <v>120</v>
      </c>
      <c r="U174" s="9" t="n">
        <v>120</v>
      </c>
      <c r="V174" s="9" t="n">
        <v>120</v>
      </c>
      <c r="W174" s="9" t="n">
        <v>120</v>
      </c>
      <c r="X174" s="9" t="n">
        <v>120</v>
      </c>
      <c r="Y174" s="7" t="inlineStr">
        <is>
          <t>.</t>
        </is>
      </c>
      <c r="Z174" s="8">
        <f>SUM(AA174:AL174)</f>
        <v/>
      </c>
      <c r="AA174" s="9" t="n">
        <v>0</v>
      </c>
      <c r="AB174" s="9" t="n">
        <v>0</v>
      </c>
      <c r="AC174" s="9" t="n">
        <v>0</v>
      </c>
      <c r="AD174" s="9" t="n">
        <v>0</v>
      </c>
      <c r="AE174" s="9" t="n">
        <v>0</v>
      </c>
      <c r="AF174" s="9" t="n">
        <v>0</v>
      </c>
      <c r="AG174" s="9" t="n">
        <v>1537.85</v>
      </c>
      <c r="AH174" s="9" t="n">
        <v>0</v>
      </c>
      <c r="AI174" s="9" t="n">
        <v>1427.88</v>
      </c>
      <c r="AJ174" s="9" t="n">
        <v>0</v>
      </c>
      <c r="AK174" s="9" t="n">
        <v>0</v>
      </c>
      <c r="AL174" s="9" t="n">
        <v>0</v>
      </c>
      <c r="AM174" s="7" t="inlineStr">
        <is>
          <t>.</t>
        </is>
      </c>
      <c r="AN174" s="6">
        <f>IF(L174=0,0,Z174/L174)</f>
        <v/>
      </c>
      <c r="AO174" s="5">
        <f>IF(AN174="","",IF(AN174&gt;=0.9,"🟢",IF(AN174&gt;=0.7,"🟡",IF(AN174&gt;=0.5,"🟠","🔴"))))</f>
        <v/>
      </c>
      <c r="AP174" s="9">
        <f>IF(L174=0,0,L174-Z174)</f>
        <v/>
      </c>
      <c r="AQ174" s="5">
        <f>IF(Z174=0,"",RANK(Z174,Z$4:Z$1569,0))</f>
        <v/>
      </c>
      <c r="AR174" s="7" t="inlineStr">
        <is>
          <t>.</t>
        </is>
      </c>
      <c r="BA174" s="7" t="inlineStr">
        <is>
          <t>.</t>
        </is>
      </c>
      <c r="BB174" s="9">
        <f>SUM(L$4:L$1569)/COUNTA(A$4:A$1569)</f>
        <v/>
      </c>
      <c r="BC174" s="9">
        <f>SUM(M$4:M$1569)/COUNTA(A$4:A$1569)</f>
        <v/>
      </c>
      <c r="BD174" s="9">
        <f>SUM(N$4:N$1569)/COUNTA(A$4:A$1569)</f>
        <v/>
      </c>
      <c r="BE174" s="9">
        <f>SUM(O$4:O$1569)/COUNTA(A$4:A$1569)</f>
        <v/>
      </c>
      <c r="BF174" s="9">
        <f>SUM(P$4:P$1569)/COUNTA(A$4:A$1569)</f>
        <v/>
      </c>
      <c r="BG174" s="9">
        <f>SUM(Q$4:Q$1569)/COUNTA(A$4:A$1569)</f>
        <v/>
      </c>
      <c r="BH174" s="9">
        <f>SUM(R$4:R$1569)/COUNTA(A$4:A$1569)</f>
        <v/>
      </c>
      <c r="BI174" s="9">
        <f>SUM(S$4:S$1569)/COUNTA(A$4:A$1569)</f>
        <v/>
      </c>
      <c r="BJ174" s="9">
        <f>SUM(T$4:T$1569)/COUNTA(A$4:A$1569)</f>
        <v/>
      </c>
      <c r="BK174" s="9">
        <f>SUM(U$4:U$1569)/COUNTA(A$4:A$1569)</f>
        <v/>
      </c>
      <c r="BL174" s="9">
        <f>SUM(V$4:V$1569)/COUNTA(A$4:A$1569)</f>
        <v/>
      </c>
      <c r="BM174" s="9">
        <f>SUM(W$4:W$1569)/COUNTA(A$4:A$1569)</f>
        <v/>
      </c>
      <c r="BN174" s="9">
        <f>SUM(X$4:X$1569)/COUNTA(A$4:A$1569)</f>
        <v/>
      </c>
      <c r="BO174" s="7" t="inlineStr">
        <is>
          <t>.</t>
        </is>
      </c>
      <c r="BP174" s="9">
        <f>IF(Z174&gt;=BB174,0,IFERROR(BB174+(SUMPRODUCT((Z$4:Z$1569&gt;=BB$4:BB$1569)*(Z$4:Z$1569-BB$4:BB$1569))/MAX(1,COUNTIF(Z$4:Z$1569,"&lt;"&amp;BB174+0.01))),BB174))</f>
        <v/>
      </c>
      <c r="BQ174" s="9">
        <f>IF(AA174&gt;=BC174,0,IFERROR(BC174+SUMPRODUCT((AA$4:AA$1569&gt;=BC$4:BC$1569)*(AA$4:AA$1569-BC$4:BC$1569))/MAX(1,COUNTIF(AA$4:AA$1569,"&lt;"&amp;BC174+0.01)),BC174))</f>
        <v/>
      </c>
      <c r="BR174" s="9">
        <f>IF(AB174&gt;=BD174,0,IFERROR(BD174+SUMPRODUCT((AB$4:AB$1569&gt;=BD$4:BD$1569)*(AB$4:AB$1569-BD$4:BD$1569))/MAX(1,COUNTIF(AB$4:AB$1569,"&lt;"&amp;BD174+0.01)),BD174))</f>
        <v/>
      </c>
      <c r="BS174" s="9">
        <f>IF(AC174&gt;=BE174,0,IFERROR(BE174+SUMPRODUCT((AC$4:AC$1569&gt;=BE$4:BE$1569)*(AC$4:AC$1569-BE$4:BE$1569))/MAX(1,COUNTIF(AC$4:AC$1569,"&lt;"&amp;BE174+0.01)),BE174))</f>
        <v/>
      </c>
      <c r="BT174" s="9">
        <f>IF(AD174&gt;=BF174,0,IFERROR(BF174+SUMPRODUCT((AD$4:AD$1569&gt;=BF$4:BF$1569)*(AD$4:AD$1569-BF$4:BF$1569))/MAX(1,COUNTIF(AD$4:AD$1569,"&lt;"&amp;BF174+0.01)),BF174))</f>
        <v/>
      </c>
      <c r="BU174" s="9">
        <f>IF(AE174&gt;=BG174,0,IFERROR(BG174+SUMPRODUCT((AE$4:AE$1569&gt;=BG$4:BG$1569)*(AE$4:AE$1569-BG$4:BG$1569))/MAX(1,COUNTIF(AE$4:AE$1569,"&lt;"&amp;BG174+0.01)),BG174))</f>
        <v/>
      </c>
      <c r="BV174" s="9">
        <f>IF(AF174&gt;=BH174,0,IFERROR(BH174+SUMPRODUCT((AF$4:AF$1569&gt;=BH$4:BH$1569)*(AF$4:AF$1569-BH$4:BH$1569))/MAX(1,COUNTIF(AF$4:AF$1569,"&lt;"&amp;BH174+0.01)),BH174))</f>
        <v/>
      </c>
      <c r="BW174" s="9">
        <f>IF(AG174&gt;=BI174,0,IFERROR(BI174+SUMPRODUCT((AG$4:AG$1569&gt;=BI$4:BI$1569)*(AG$4:AG$1569-BI$4:BI$1569))/MAX(1,COUNTIF(AG$4:AG$1569,"&lt;"&amp;BI174+0.01)),BI174))</f>
        <v/>
      </c>
      <c r="BX174" s="9">
        <f>IF(AH174&gt;=BJ174,0,IFERROR(BJ174+SUMPRODUCT((AH$4:AH$1569&gt;=BJ$4:BJ$1569)*(AH$4:AH$1569-BJ$4:BJ$1569))/MAX(1,COUNTIF(AH$4:AH$1569,"&lt;"&amp;BJ174+0.01)),BJ174))</f>
        <v/>
      </c>
      <c r="BY174" s="9">
        <f>IF(AI174&gt;=BK174,0,IFERROR(BK174+SUMPRODUCT((AI$4:AI$1569&gt;=BK$4:BK$1569)*(AI$4:AI$1569-BK$4:BK$1569))/MAX(1,COUNTIF(AI$4:AI$1569,"&lt;"&amp;BK174+0.01)),BK174))</f>
        <v/>
      </c>
      <c r="BZ174" s="9">
        <f>IF(AJ174&gt;=BL174,0,IFERROR(BL174+SUMPRODUCT((AJ$4:AJ$1569&gt;=BL$4:BL$1569)*(AJ$4:AJ$1569-BL$4:BL$1569))/MAX(1,COUNTIF(AJ$4:AJ$1569,"&lt;"&amp;BL174+0.01)),BL174))</f>
        <v/>
      </c>
      <c r="CA174" s="9">
        <f>IF(AK174&gt;=BM174,0,IFERROR(BM174+SUMPRODUCT((AK$4:AK$1569&gt;=BM$4:BM$1569)*(AK$4:AK$1569-BM$4:BM$1569))/MAX(1,COUNTIF(AK$4:AK$1569,"&lt;"&amp;BM174+0.01)),BM174))</f>
        <v/>
      </c>
      <c r="CB174" s="9">
        <f>IF(AL174&gt;=BN174,0,IFERROR(BN174+SUMPRODUCT((AL$4:AL$1569&gt;=BN$4:BN$1569)*(AL$4:AL$1569-BN$4:BN$1569))/MAX(1,COUNTIF(AL$4:AL$1569,"&lt;"&amp;BN174+0.01)),BN174))</f>
        <v/>
      </c>
      <c r="CC174" s="5">
        <f>IF(AO174="🟢","VERDE",IF(AO174="🟡","AMARELO",IF(AO174="🟠","VERMELHO",IF(AO174="🔴","VERMELHO","ROXO"))))</f>
        <v/>
      </c>
      <c r="CD174" s="5" t="inlineStr">
        <is>
          <t>🌎 REGIÕES</t>
        </is>
      </c>
      <c r="CE174" s="5" t="inlineStr">
        <is>
          <t>SEM REDE</t>
        </is>
      </c>
    </row>
    <row r="175">
      <c r="A175" s="5" t="inlineStr">
        <is>
          <t>10908265001037</t>
        </is>
      </c>
      <c r="B175" s="5" t="inlineStr">
        <is>
          <t>JARDIM DAS ERVAS</t>
        </is>
      </c>
      <c r="C175" s="5" t="inlineStr">
        <is>
          <t>06 - SEM GRUPO</t>
        </is>
      </c>
      <c r="D175" s="5" t="inlineStr">
        <is>
          <t>HEMANUELE DITZEL (MANU)</t>
        </is>
      </c>
      <c r="E175" s="5" t="inlineStr">
        <is>
          <t>PR</t>
        </is>
      </c>
      <c r="F175" s="5">
        <f>IFERROR(VLOOKUP(C175,$AS$4:$AT$25,2,FALSE),"")</f>
        <v/>
      </c>
      <c r="G175" s="6">
        <f>IFERROR(VLOOKUP(C175,$AS$4:$AX$25,6,FALSE),"")</f>
        <v/>
      </c>
      <c r="H175" s="5">
        <f>IFERROR(VLOOKUP(C175,$AS$4:$AY$25,7,FALSE),"")</f>
        <v/>
      </c>
      <c r="I175" s="5">
        <f>IFERROR(VLOOKUP(C175,$AS$4:$AZ$25,8,FALSE),"")</f>
        <v/>
      </c>
      <c r="J175" s="7" t="inlineStr">
        <is>
          <t>.</t>
        </is>
      </c>
      <c r="K175" s="5" t="inlineStr">
        <is>
          <t>SUL</t>
        </is>
      </c>
      <c r="L175" s="8" t="n">
        <v>1613.793103448276</v>
      </c>
      <c r="M175" s="9" t="n">
        <v>124.1379310344828</v>
      </c>
      <c r="N175" s="9" t="n">
        <v>124.1379310344828</v>
      </c>
      <c r="O175" s="9" t="n">
        <v>129.3103448275862</v>
      </c>
      <c r="P175" s="9" t="n">
        <v>129.3103448275862</v>
      </c>
      <c r="Q175" s="9" t="n">
        <v>129.3103448275862</v>
      </c>
      <c r="R175" s="9" t="n">
        <v>134.4827586206897</v>
      </c>
      <c r="S175" s="9" t="n">
        <v>134.4827586206897</v>
      </c>
      <c r="T175" s="9" t="n">
        <v>139.6551724137931</v>
      </c>
      <c r="U175" s="9" t="n">
        <v>139.6551724137931</v>
      </c>
      <c r="V175" s="9" t="n">
        <v>139.6551724137931</v>
      </c>
      <c r="W175" s="9" t="n">
        <v>144.8275862068965</v>
      </c>
      <c r="X175" s="9" t="n">
        <v>144.8275862068965</v>
      </c>
      <c r="Y175" s="7" t="inlineStr">
        <is>
          <t>.</t>
        </is>
      </c>
      <c r="Z175" s="8">
        <f>SUM(AA175:AL175)</f>
        <v/>
      </c>
      <c r="AA175" s="9" t="n">
        <v>0</v>
      </c>
      <c r="AB175" s="9" t="n">
        <v>0</v>
      </c>
      <c r="AC175" s="9" t="n">
        <v>0</v>
      </c>
      <c r="AD175" s="9" t="n">
        <v>0</v>
      </c>
      <c r="AE175" s="9" t="n">
        <v>0</v>
      </c>
      <c r="AF175" s="9" t="n">
        <v>0</v>
      </c>
      <c r="AG175" s="9" t="n">
        <v>0</v>
      </c>
      <c r="AH175" s="9" t="n">
        <v>2931.2</v>
      </c>
      <c r="AI175" s="9" t="n">
        <v>0</v>
      </c>
      <c r="AJ175" s="9" t="n">
        <v>0</v>
      </c>
      <c r="AK175" s="9" t="n">
        <v>0</v>
      </c>
      <c r="AL175" s="9" t="n">
        <v>0</v>
      </c>
      <c r="AM175" s="7" t="inlineStr">
        <is>
          <t>.</t>
        </is>
      </c>
      <c r="AN175" s="6">
        <f>IF(L175=0,0,Z175/L175)</f>
        <v/>
      </c>
      <c r="AO175" s="5">
        <f>IF(AN175="","",IF(AN175&gt;=0.9,"🟢",IF(AN175&gt;=0.7,"🟡",IF(AN175&gt;=0.5,"🟠","🔴"))))</f>
        <v/>
      </c>
      <c r="AP175" s="9">
        <f>IF(L175=0,0,L175-Z175)</f>
        <v/>
      </c>
      <c r="AQ175" s="5">
        <f>IF(Z175=0,"",RANK(Z175,Z$4:Z$1569,0))</f>
        <v/>
      </c>
      <c r="AR175" s="7" t="inlineStr">
        <is>
          <t>.</t>
        </is>
      </c>
      <c r="BA175" s="7" t="inlineStr">
        <is>
          <t>.</t>
        </is>
      </c>
      <c r="BB175" s="9">
        <f>SUM(L$4:L$1569)/COUNTA(A$4:A$1569)</f>
        <v/>
      </c>
      <c r="BC175" s="9">
        <f>SUM(M$4:M$1569)/COUNTA(A$4:A$1569)</f>
        <v/>
      </c>
      <c r="BD175" s="9">
        <f>SUM(N$4:N$1569)/COUNTA(A$4:A$1569)</f>
        <v/>
      </c>
      <c r="BE175" s="9">
        <f>SUM(O$4:O$1569)/COUNTA(A$4:A$1569)</f>
        <v/>
      </c>
      <c r="BF175" s="9">
        <f>SUM(P$4:P$1569)/COUNTA(A$4:A$1569)</f>
        <v/>
      </c>
      <c r="BG175" s="9">
        <f>SUM(Q$4:Q$1569)/COUNTA(A$4:A$1569)</f>
        <v/>
      </c>
      <c r="BH175" s="9">
        <f>SUM(R$4:R$1569)/COUNTA(A$4:A$1569)</f>
        <v/>
      </c>
      <c r="BI175" s="9">
        <f>SUM(S$4:S$1569)/COUNTA(A$4:A$1569)</f>
        <v/>
      </c>
      <c r="BJ175" s="9">
        <f>SUM(T$4:T$1569)/COUNTA(A$4:A$1569)</f>
        <v/>
      </c>
      <c r="BK175" s="9">
        <f>SUM(U$4:U$1569)/COUNTA(A$4:A$1569)</f>
        <v/>
      </c>
      <c r="BL175" s="9">
        <f>SUM(V$4:V$1569)/COUNTA(A$4:A$1569)</f>
        <v/>
      </c>
      <c r="BM175" s="9">
        <f>SUM(W$4:W$1569)/COUNTA(A$4:A$1569)</f>
        <v/>
      </c>
      <c r="BN175" s="9">
        <f>SUM(X$4:X$1569)/COUNTA(A$4:A$1569)</f>
        <v/>
      </c>
      <c r="BO175" s="7" t="inlineStr">
        <is>
          <t>.</t>
        </is>
      </c>
      <c r="BP175" s="9">
        <f>IF(Z175&gt;=BB175,0,IFERROR(BB175+(SUMPRODUCT((Z$4:Z$1569&gt;=BB$4:BB$1569)*(Z$4:Z$1569-BB$4:BB$1569))/MAX(1,COUNTIF(Z$4:Z$1569,"&lt;"&amp;BB175+0.01))),BB175))</f>
        <v/>
      </c>
      <c r="BQ175" s="9">
        <f>IF(AA175&gt;=BC175,0,IFERROR(BC175+SUMPRODUCT((AA$4:AA$1569&gt;=BC$4:BC$1569)*(AA$4:AA$1569-BC$4:BC$1569))/MAX(1,COUNTIF(AA$4:AA$1569,"&lt;"&amp;BC175+0.01)),BC175))</f>
        <v/>
      </c>
      <c r="BR175" s="9">
        <f>IF(AB175&gt;=BD175,0,IFERROR(BD175+SUMPRODUCT((AB$4:AB$1569&gt;=BD$4:BD$1569)*(AB$4:AB$1569-BD$4:BD$1569))/MAX(1,COUNTIF(AB$4:AB$1569,"&lt;"&amp;BD175+0.01)),BD175))</f>
        <v/>
      </c>
      <c r="BS175" s="9">
        <f>IF(AC175&gt;=BE175,0,IFERROR(BE175+SUMPRODUCT((AC$4:AC$1569&gt;=BE$4:BE$1569)*(AC$4:AC$1569-BE$4:BE$1569))/MAX(1,COUNTIF(AC$4:AC$1569,"&lt;"&amp;BE175+0.01)),BE175))</f>
        <v/>
      </c>
      <c r="BT175" s="9">
        <f>IF(AD175&gt;=BF175,0,IFERROR(BF175+SUMPRODUCT((AD$4:AD$1569&gt;=BF$4:BF$1569)*(AD$4:AD$1569-BF$4:BF$1569))/MAX(1,COUNTIF(AD$4:AD$1569,"&lt;"&amp;BF175+0.01)),BF175))</f>
        <v/>
      </c>
      <c r="BU175" s="9">
        <f>IF(AE175&gt;=BG175,0,IFERROR(BG175+SUMPRODUCT((AE$4:AE$1569&gt;=BG$4:BG$1569)*(AE$4:AE$1569-BG$4:BG$1569))/MAX(1,COUNTIF(AE$4:AE$1569,"&lt;"&amp;BG175+0.01)),BG175))</f>
        <v/>
      </c>
      <c r="BV175" s="9">
        <f>IF(AF175&gt;=BH175,0,IFERROR(BH175+SUMPRODUCT((AF$4:AF$1569&gt;=BH$4:BH$1569)*(AF$4:AF$1569-BH$4:BH$1569))/MAX(1,COUNTIF(AF$4:AF$1569,"&lt;"&amp;BH175+0.01)),BH175))</f>
        <v/>
      </c>
      <c r="BW175" s="9">
        <f>IF(AG175&gt;=BI175,0,IFERROR(BI175+SUMPRODUCT((AG$4:AG$1569&gt;=BI$4:BI$1569)*(AG$4:AG$1569-BI$4:BI$1569))/MAX(1,COUNTIF(AG$4:AG$1569,"&lt;"&amp;BI175+0.01)),BI175))</f>
        <v/>
      </c>
      <c r="BX175" s="9">
        <f>IF(AH175&gt;=BJ175,0,IFERROR(BJ175+SUMPRODUCT((AH$4:AH$1569&gt;=BJ$4:BJ$1569)*(AH$4:AH$1569-BJ$4:BJ$1569))/MAX(1,COUNTIF(AH$4:AH$1569,"&lt;"&amp;BJ175+0.01)),BJ175))</f>
        <v/>
      </c>
      <c r="BY175" s="9">
        <f>IF(AI175&gt;=BK175,0,IFERROR(BK175+SUMPRODUCT((AI$4:AI$1569&gt;=BK$4:BK$1569)*(AI$4:AI$1569-BK$4:BK$1569))/MAX(1,COUNTIF(AI$4:AI$1569,"&lt;"&amp;BK175+0.01)),BK175))</f>
        <v/>
      </c>
      <c r="BZ175" s="9">
        <f>IF(AJ175&gt;=BL175,0,IFERROR(BL175+SUMPRODUCT((AJ$4:AJ$1569&gt;=BL$4:BL$1569)*(AJ$4:AJ$1569-BL$4:BL$1569))/MAX(1,COUNTIF(AJ$4:AJ$1569,"&lt;"&amp;BL175+0.01)),BL175))</f>
        <v/>
      </c>
      <c r="CA175" s="9">
        <f>IF(AK175&gt;=BM175,0,IFERROR(BM175+SUMPRODUCT((AK$4:AK$1569&gt;=BM$4:BM$1569)*(AK$4:AK$1569-BM$4:BM$1569))/MAX(1,COUNTIF(AK$4:AK$1569,"&lt;"&amp;BM175+0.01)),BM175))</f>
        <v/>
      </c>
      <c r="CB175" s="9">
        <f>IF(AL175&gt;=BN175,0,IFERROR(BN175+SUMPRODUCT((AL$4:AL$1569&gt;=BN$4:BN$1569)*(AL$4:AL$1569-BN$4:BN$1569))/MAX(1,COUNTIF(AL$4:AL$1569,"&lt;"&amp;BN175+0.01)),BN175))</f>
        <v/>
      </c>
      <c r="CC175" s="5">
        <f>IF(AO175="🟢","VERDE",IF(AO175="🟡","AMARELO",IF(AO175="🟠","VERMELHO",IF(AO175="🔴","VERMELHO","ROXO"))))</f>
        <v/>
      </c>
      <c r="CD175" s="5" t="inlineStr">
        <is>
          <t>🌎 REGIÕES</t>
        </is>
      </c>
      <c r="CE175" s="5" t="inlineStr">
        <is>
          <t>SEM REDE</t>
        </is>
      </c>
    </row>
    <row r="176">
      <c r="A176" s="5" t="inlineStr">
        <is>
          <t>12165772000162</t>
        </is>
      </c>
      <c r="B176" s="5" t="inlineStr">
        <is>
          <t>EQUILLIBRIUN</t>
        </is>
      </c>
      <c r="C176" s="5" t="inlineStr">
        <is>
          <t>06 - SEM GRUPO</t>
        </is>
      </c>
      <c r="D176" s="5" t="inlineStr">
        <is>
          <t>LARISSA PADILHA</t>
        </is>
      </c>
      <c r="E176" s="5" t="inlineStr">
        <is>
          <t>RN</t>
        </is>
      </c>
      <c r="F176" s="5">
        <f>IFERROR(VLOOKUP(C176,$AS$4:$AT$25,2,FALSE),"")</f>
        <v/>
      </c>
      <c r="G176" s="6">
        <f>IFERROR(VLOOKUP(C176,$AS$4:$AX$25,6,FALSE),"")</f>
        <v/>
      </c>
      <c r="H176" s="5">
        <f>IFERROR(VLOOKUP(C176,$AS$4:$AY$25,7,FALSE),"")</f>
        <v/>
      </c>
      <c r="I176" s="5">
        <f>IFERROR(VLOOKUP(C176,$AS$4:$AZ$25,8,FALSE),"")</f>
        <v/>
      </c>
      <c r="J176" s="7" t="inlineStr">
        <is>
          <t>.</t>
        </is>
      </c>
      <c r="K176" s="5" t="inlineStr">
        <is>
          <t>NORDESTE (SEM MA)</t>
        </is>
      </c>
      <c r="L176" s="8" t="n">
        <v>1800</v>
      </c>
      <c r="M176" s="9" t="n">
        <v>150</v>
      </c>
      <c r="N176" s="9" t="n">
        <v>150</v>
      </c>
      <c r="O176" s="9" t="n">
        <v>150</v>
      </c>
      <c r="P176" s="9" t="n">
        <v>150</v>
      </c>
      <c r="Q176" s="9" t="n">
        <v>150</v>
      </c>
      <c r="R176" s="9" t="n">
        <v>150</v>
      </c>
      <c r="S176" s="9" t="n">
        <v>150</v>
      </c>
      <c r="T176" s="9" t="n">
        <v>150</v>
      </c>
      <c r="U176" s="9" t="n">
        <v>150</v>
      </c>
      <c r="V176" s="9" t="n">
        <v>150</v>
      </c>
      <c r="W176" s="9" t="n">
        <v>150</v>
      </c>
      <c r="X176" s="9" t="n">
        <v>150</v>
      </c>
      <c r="Y176" s="7" t="inlineStr">
        <is>
          <t>.</t>
        </is>
      </c>
      <c r="Z176" s="8">
        <f>SUM(AA176:AL176)</f>
        <v/>
      </c>
      <c r="AA176" s="9" t="n">
        <v>0</v>
      </c>
      <c r="AB176" s="9" t="n">
        <v>0</v>
      </c>
      <c r="AC176" s="9" t="n">
        <v>0</v>
      </c>
      <c r="AD176" s="9" t="n">
        <v>701.72</v>
      </c>
      <c r="AE176" s="9" t="n">
        <v>0</v>
      </c>
      <c r="AF176" s="9" t="n">
        <v>2212.34</v>
      </c>
      <c r="AG176" s="9" t="n">
        <v>0</v>
      </c>
      <c r="AH176" s="9" t="n">
        <v>0</v>
      </c>
      <c r="AI176" s="9" t="n">
        <v>0</v>
      </c>
      <c r="AJ176" s="9" t="n">
        <v>0</v>
      </c>
      <c r="AK176" s="9" t="n">
        <v>0</v>
      </c>
      <c r="AL176" s="9" t="n">
        <v>0</v>
      </c>
      <c r="AM176" s="7" t="inlineStr">
        <is>
          <t>.</t>
        </is>
      </c>
      <c r="AN176" s="6">
        <f>IF(L176=0,0,Z176/L176)</f>
        <v/>
      </c>
      <c r="AO176" s="5">
        <f>IF(AN176="","",IF(AN176&gt;=0.9,"🟢",IF(AN176&gt;=0.7,"🟡",IF(AN176&gt;=0.5,"🟠","🔴"))))</f>
        <v/>
      </c>
      <c r="AP176" s="9">
        <f>IF(L176=0,0,L176-Z176)</f>
        <v/>
      </c>
      <c r="AQ176" s="5">
        <f>IF(Z176=0,"",RANK(Z176,Z$4:Z$1569,0))</f>
        <v/>
      </c>
      <c r="AR176" s="7" t="inlineStr">
        <is>
          <t>.</t>
        </is>
      </c>
      <c r="BA176" s="7" t="inlineStr">
        <is>
          <t>.</t>
        </is>
      </c>
      <c r="BB176" s="9">
        <f>SUM(L$4:L$1569)/COUNTA(A$4:A$1569)</f>
        <v/>
      </c>
      <c r="BC176" s="9">
        <f>SUM(M$4:M$1569)/COUNTA(A$4:A$1569)</f>
        <v/>
      </c>
      <c r="BD176" s="9">
        <f>SUM(N$4:N$1569)/COUNTA(A$4:A$1569)</f>
        <v/>
      </c>
      <c r="BE176" s="9">
        <f>SUM(O$4:O$1569)/COUNTA(A$4:A$1569)</f>
        <v/>
      </c>
      <c r="BF176" s="9">
        <f>SUM(P$4:P$1569)/COUNTA(A$4:A$1569)</f>
        <v/>
      </c>
      <c r="BG176" s="9">
        <f>SUM(Q$4:Q$1569)/COUNTA(A$4:A$1569)</f>
        <v/>
      </c>
      <c r="BH176" s="9">
        <f>SUM(R$4:R$1569)/COUNTA(A$4:A$1569)</f>
        <v/>
      </c>
      <c r="BI176" s="9">
        <f>SUM(S$4:S$1569)/COUNTA(A$4:A$1569)</f>
        <v/>
      </c>
      <c r="BJ176" s="9">
        <f>SUM(T$4:T$1569)/COUNTA(A$4:A$1569)</f>
        <v/>
      </c>
      <c r="BK176" s="9">
        <f>SUM(U$4:U$1569)/COUNTA(A$4:A$1569)</f>
        <v/>
      </c>
      <c r="BL176" s="9">
        <f>SUM(V$4:V$1569)/COUNTA(A$4:A$1569)</f>
        <v/>
      </c>
      <c r="BM176" s="9">
        <f>SUM(W$4:W$1569)/COUNTA(A$4:A$1569)</f>
        <v/>
      </c>
      <c r="BN176" s="9">
        <f>SUM(X$4:X$1569)/COUNTA(A$4:A$1569)</f>
        <v/>
      </c>
      <c r="BO176" s="7" t="inlineStr">
        <is>
          <t>.</t>
        </is>
      </c>
      <c r="BP176" s="9">
        <f>IF(Z176&gt;=BB176,0,IFERROR(BB176+(SUMPRODUCT((Z$4:Z$1569&gt;=BB$4:BB$1569)*(Z$4:Z$1569-BB$4:BB$1569))/MAX(1,COUNTIF(Z$4:Z$1569,"&lt;"&amp;BB176+0.01))),BB176))</f>
        <v/>
      </c>
      <c r="BQ176" s="9">
        <f>IF(AA176&gt;=BC176,0,IFERROR(BC176+SUMPRODUCT((AA$4:AA$1569&gt;=BC$4:BC$1569)*(AA$4:AA$1569-BC$4:BC$1569))/MAX(1,COUNTIF(AA$4:AA$1569,"&lt;"&amp;BC176+0.01)),BC176))</f>
        <v/>
      </c>
      <c r="BR176" s="9">
        <f>IF(AB176&gt;=BD176,0,IFERROR(BD176+SUMPRODUCT((AB$4:AB$1569&gt;=BD$4:BD$1569)*(AB$4:AB$1569-BD$4:BD$1569))/MAX(1,COUNTIF(AB$4:AB$1569,"&lt;"&amp;BD176+0.01)),BD176))</f>
        <v/>
      </c>
      <c r="BS176" s="9">
        <f>IF(AC176&gt;=BE176,0,IFERROR(BE176+SUMPRODUCT((AC$4:AC$1569&gt;=BE$4:BE$1569)*(AC$4:AC$1569-BE$4:BE$1569))/MAX(1,COUNTIF(AC$4:AC$1569,"&lt;"&amp;BE176+0.01)),BE176))</f>
        <v/>
      </c>
      <c r="BT176" s="9">
        <f>IF(AD176&gt;=BF176,0,IFERROR(BF176+SUMPRODUCT((AD$4:AD$1569&gt;=BF$4:BF$1569)*(AD$4:AD$1569-BF$4:BF$1569))/MAX(1,COUNTIF(AD$4:AD$1569,"&lt;"&amp;BF176+0.01)),BF176))</f>
        <v/>
      </c>
      <c r="BU176" s="9">
        <f>IF(AE176&gt;=BG176,0,IFERROR(BG176+SUMPRODUCT((AE$4:AE$1569&gt;=BG$4:BG$1569)*(AE$4:AE$1569-BG$4:BG$1569))/MAX(1,COUNTIF(AE$4:AE$1569,"&lt;"&amp;BG176+0.01)),BG176))</f>
        <v/>
      </c>
      <c r="BV176" s="9">
        <f>IF(AF176&gt;=BH176,0,IFERROR(BH176+SUMPRODUCT((AF$4:AF$1569&gt;=BH$4:BH$1569)*(AF$4:AF$1569-BH$4:BH$1569))/MAX(1,COUNTIF(AF$4:AF$1569,"&lt;"&amp;BH176+0.01)),BH176))</f>
        <v/>
      </c>
      <c r="BW176" s="9">
        <f>IF(AG176&gt;=BI176,0,IFERROR(BI176+SUMPRODUCT((AG$4:AG$1569&gt;=BI$4:BI$1569)*(AG$4:AG$1569-BI$4:BI$1569))/MAX(1,COUNTIF(AG$4:AG$1569,"&lt;"&amp;BI176+0.01)),BI176))</f>
        <v/>
      </c>
      <c r="BX176" s="9">
        <f>IF(AH176&gt;=BJ176,0,IFERROR(BJ176+SUMPRODUCT((AH$4:AH$1569&gt;=BJ$4:BJ$1569)*(AH$4:AH$1569-BJ$4:BJ$1569))/MAX(1,COUNTIF(AH$4:AH$1569,"&lt;"&amp;BJ176+0.01)),BJ176))</f>
        <v/>
      </c>
      <c r="BY176" s="9">
        <f>IF(AI176&gt;=BK176,0,IFERROR(BK176+SUMPRODUCT((AI$4:AI$1569&gt;=BK$4:BK$1569)*(AI$4:AI$1569-BK$4:BK$1569))/MAX(1,COUNTIF(AI$4:AI$1569,"&lt;"&amp;BK176+0.01)),BK176))</f>
        <v/>
      </c>
      <c r="BZ176" s="9">
        <f>IF(AJ176&gt;=BL176,0,IFERROR(BL176+SUMPRODUCT((AJ$4:AJ$1569&gt;=BL$4:BL$1569)*(AJ$4:AJ$1569-BL$4:BL$1569))/MAX(1,COUNTIF(AJ$4:AJ$1569,"&lt;"&amp;BL176+0.01)),BL176))</f>
        <v/>
      </c>
      <c r="CA176" s="9">
        <f>IF(AK176&gt;=BM176,0,IFERROR(BM176+SUMPRODUCT((AK$4:AK$1569&gt;=BM$4:BM$1569)*(AK$4:AK$1569-BM$4:BM$1569))/MAX(1,COUNTIF(AK$4:AK$1569,"&lt;"&amp;BM176+0.01)),BM176))</f>
        <v/>
      </c>
      <c r="CB176" s="9">
        <f>IF(AL176&gt;=BN176,0,IFERROR(BN176+SUMPRODUCT((AL$4:AL$1569&gt;=BN$4:BN$1569)*(AL$4:AL$1569-BN$4:BN$1569))/MAX(1,COUNTIF(AL$4:AL$1569,"&lt;"&amp;BN176+0.01)),BN176))</f>
        <v/>
      </c>
      <c r="CC176" s="5">
        <f>IF(AO176="🟢","VERDE",IF(AO176="🟡","AMARELO",IF(AO176="🟠","VERMELHO",IF(AO176="🔴","VERMELHO","ROXO"))))</f>
        <v/>
      </c>
      <c r="CD176" s="5" t="inlineStr">
        <is>
          <t>🌎 REGIÕES</t>
        </is>
      </c>
      <c r="CE176" s="5" t="inlineStr">
        <is>
          <t>SEM REDE</t>
        </is>
      </c>
    </row>
    <row r="177">
      <c r="A177" s="5" t="inlineStr">
        <is>
          <t>62754907000101</t>
        </is>
      </c>
      <c r="B177" s="5" t="inlineStr">
        <is>
          <t>DESTAQUE SHAPE 2</t>
        </is>
      </c>
      <c r="C177" s="5" t="inlineStr">
        <is>
          <t>06 - INTERNA - FITLAND</t>
        </is>
      </c>
      <c r="D177" s="5" t="inlineStr">
        <is>
          <t>JULIO GADRET</t>
        </is>
      </c>
      <c r="E177" s="5" t="inlineStr">
        <is>
          <t>SC</t>
        </is>
      </c>
      <c r="F177" s="5">
        <f>IFERROR(VLOOKUP(C177,$AS$4:$AT$25,2,FALSE),"")</f>
        <v/>
      </c>
      <c r="G177" s="6">
        <f>IFERROR(VLOOKUP(C177,$AS$4:$AX$25,6,FALSE),"")</f>
        <v/>
      </c>
      <c r="H177" s="5">
        <f>IFERROR(VLOOKUP(C177,$AS$4:$AY$25,7,FALSE),"")</f>
        <v/>
      </c>
      <c r="I177" s="5">
        <f>IFERROR(VLOOKUP(C177,$AS$4:$AZ$25,8,FALSE),"")</f>
        <v/>
      </c>
      <c r="J177" s="7" t="inlineStr">
        <is>
          <t>.</t>
        </is>
      </c>
      <c r="K177" s="5" t="inlineStr">
        <is>
          <t>NACIONAL</t>
        </is>
      </c>
      <c r="L177" s="8" t="n">
        <v>10706.89655172414</v>
      </c>
      <c r="M177" s="9" t="n">
        <v>750</v>
      </c>
      <c r="N177" s="9" t="n">
        <v>775.8620689655172</v>
      </c>
      <c r="O177" s="9" t="n">
        <v>801.7241379310345</v>
      </c>
      <c r="P177" s="9" t="n">
        <v>827.5862068965517</v>
      </c>
      <c r="Q177" s="9" t="n">
        <v>853.448275862069</v>
      </c>
      <c r="R177" s="9" t="n">
        <v>879.3103448275862</v>
      </c>
      <c r="S177" s="9" t="n">
        <v>905.1724137931035</v>
      </c>
      <c r="T177" s="9" t="n">
        <v>931.0344827586207</v>
      </c>
      <c r="U177" s="9" t="n">
        <v>956.8965517241379</v>
      </c>
      <c r="V177" s="9" t="n">
        <v>982.7586206896551</v>
      </c>
      <c r="W177" s="9" t="n">
        <v>1008.620689655172</v>
      </c>
      <c r="X177" s="9" t="n">
        <v>1034.48275862069</v>
      </c>
      <c r="Y177" s="7" t="inlineStr">
        <is>
          <t>.</t>
        </is>
      </c>
      <c r="Z177" s="8">
        <f>SUM(AA177:AL177)</f>
        <v/>
      </c>
      <c r="AA177" s="9" t="n">
        <v>0</v>
      </c>
      <c r="AB177" s="9" t="n">
        <v>0</v>
      </c>
      <c r="AC177" s="9" t="n">
        <v>0</v>
      </c>
      <c r="AD177" s="9" t="n">
        <v>0</v>
      </c>
      <c r="AE177" s="9" t="n">
        <v>0</v>
      </c>
      <c r="AF177" s="9" t="n">
        <v>0</v>
      </c>
      <c r="AG177" s="9" t="n">
        <v>0</v>
      </c>
      <c r="AH177" s="9" t="n">
        <v>0</v>
      </c>
      <c r="AI177" s="9" t="n">
        <v>0</v>
      </c>
      <c r="AJ177" s="9" t="n">
        <v>1948.22</v>
      </c>
      <c r="AK177" s="9" t="n">
        <v>1069.97</v>
      </c>
      <c r="AL177" s="9" t="n">
        <v>0</v>
      </c>
      <c r="AM177" s="7" t="inlineStr">
        <is>
          <t>.</t>
        </is>
      </c>
      <c r="AN177" s="6">
        <f>IF(L177=0,0,Z177/L177)</f>
        <v/>
      </c>
      <c r="AO177" s="5">
        <f>IF(AN177="","",IF(AN177&gt;=0.9,"🟢",IF(AN177&gt;=0.7,"🟡",IF(AN177&gt;=0.5,"🟠","🔴"))))</f>
        <v/>
      </c>
      <c r="AP177" s="9">
        <f>IF(L177=0,0,L177-Z177)</f>
        <v/>
      </c>
      <c r="AQ177" s="5">
        <f>IF(Z177=0,"",RANK(Z177,Z$4:Z$1569,0))</f>
        <v/>
      </c>
      <c r="AR177" s="7" t="inlineStr">
        <is>
          <t>.</t>
        </is>
      </c>
      <c r="BA177" s="7" t="inlineStr">
        <is>
          <t>.</t>
        </is>
      </c>
      <c r="BB177" s="9">
        <f>SUM(L$4:L$1569)/COUNTA(A$4:A$1569)</f>
        <v/>
      </c>
      <c r="BC177" s="9">
        <f>SUM(M$4:M$1569)/COUNTA(A$4:A$1569)</f>
        <v/>
      </c>
      <c r="BD177" s="9">
        <f>SUM(N$4:N$1569)/COUNTA(A$4:A$1569)</f>
        <v/>
      </c>
      <c r="BE177" s="9">
        <f>SUM(O$4:O$1569)/COUNTA(A$4:A$1569)</f>
        <v/>
      </c>
      <c r="BF177" s="9">
        <f>SUM(P$4:P$1569)/COUNTA(A$4:A$1569)</f>
        <v/>
      </c>
      <c r="BG177" s="9">
        <f>SUM(Q$4:Q$1569)/COUNTA(A$4:A$1569)</f>
        <v/>
      </c>
      <c r="BH177" s="9">
        <f>SUM(R$4:R$1569)/COUNTA(A$4:A$1569)</f>
        <v/>
      </c>
      <c r="BI177" s="9">
        <f>SUM(S$4:S$1569)/COUNTA(A$4:A$1569)</f>
        <v/>
      </c>
      <c r="BJ177" s="9">
        <f>SUM(T$4:T$1569)/COUNTA(A$4:A$1569)</f>
        <v/>
      </c>
      <c r="BK177" s="9">
        <f>SUM(U$4:U$1569)/COUNTA(A$4:A$1569)</f>
        <v/>
      </c>
      <c r="BL177" s="9">
        <f>SUM(V$4:V$1569)/COUNTA(A$4:A$1569)</f>
        <v/>
      </c>
      <c r="BM177" s="9">
        <f>SUM(W$4:W$1569)/COUNTA(A$4:A$1569)</f>
        <v/>
      </c>
      <c r="BN177" s="9">
        <f>SUM(X$4:X$1569)/COUNTA(A$4:A$1569)</f>
        <v/>
      </c>
      <c r="BO177" s="7" t="inlineStr">
        <is>
          <t>.</t>
        </is>
      </c>
      <c r="BP177" s="9">
        <f>IF(Z177&gt;=BB177,0,IFERROR(BB177+(SUMPRODUCT((Z$4:Z$1569&gt;=BB$4:BB$1569)*(Z$4:Z$1569-BB$4:BB$1569))/MAX(1,COUNTIF(Z$4:Z$1569,"&lt;"&amp;BB177+0.01))),BB177))</f>
        <v/>
      </c>
      <c r="BQ177" s="9">
        <f>IF(AA177&gt;=BC177,0,IFERROR(BC177+SUMPRODUCT((AA$4:AA$1569&gt;=BC$4:BC$1569)*(AA$4:AA$1569-BC$4:BC$1569))/MAX(1,COUNTIF(AA$4:AA$1569,"&lt;"&amp;BC177+0.01)),BC177))</f>
        <v/>
      </c>
      <c r="BR177" s="9">
        <f>IF(AB177&gt;=BD177,0,IFERROR(BD177+SUMPRODUCT((AB$4:AB$1569&gt;=BD$4:BD$1569)*(AB$4:AB$1569-BD$4:BD$1569))/MAX(1,COUNTIF(AB$4:AB$1569,"&lt;"&amp;BD177+0.01)),BD177))</f>
        <v/>
      </c>
      <c r="BS177" s="9">
        <f>IF(AC177&gt;=BE177,0,IFERROR(BE177+SUMPRODUCT((AC$4:AC$1569&gt;=BE$4:BE$1569)*(AC$4:AC$1569-BE$4:BE$1569))/MAX(1,COUNTIF(AC$4:AC$1569,"&lt;"&amp;BE177+0.01)),BE177))</f>
        <v/>
      </c>
      <c r="BT177" s="9">
        <f>IF(AD177&gt;=BF177,0,IFERROR(BF177+SUMPRODUCT((AD$4:AD$1569&gt;=BF$4:BF$1569)*(AD$4:AD$1569-BF$4:BF$1569))/MAX(1,COUNTIF(AD$4:AD$1569,"&lt;"&amp;BF177+0.01)),BF177))</f>
        <v/>
      </c>
      <c r="BU177" s="9">
        <f>IF(AE177&gt;=BG177,0,IFERROR(BG177+SUMPRODUCT((AE$4:AE$1569&gt;=BG$4:BG$1569)*(AE$4:AE$1569-BG$4:BG$1569))/MAX(1,COUNTIF(AE$4:AE$1569,"&lt;"&amp;BG177+0.01)),BG177))</f>
        <v/>
      </c>
      <c r="BV177" s="9">
        <f>IF(AF177&gt;=BH177,0,IFERROR(BH177+SUMPRODUCT((AF$4:AF$1569&gt;=BH$4:BH$1569)*(AF$4:AF$1569-BH$4:BH$1569))/MAX(1,COUNTIF(AF$4:AF$1569,"&lt;"&amp;BH177+0.01)),BH177))</f>
        <v/>
      </c>
      <c r="BW177" s="9">
        <f>IF(AG177&gt;=BI177,0,IFERROR(BI177+SUMPRODUCT((AG$4:AG$1569&gt;=BI$4:BI$1569)*(AG$4:AG$1569-BI$4:BI$1569))/MAX(1,COUNTIF(AG$4:AG$1569,"&lt;"&amp;BI177+0.01)),BI177))</f>
        <v/>
      </c>
      <c r="BX177" s="9">
        <f>IF(AH177&gt;=BJ177,0,IFERROR(BJ177+SUMPRODUCT((AH$4:AH$1569&gt;=BJ$4:BJ$1569)*(AH$4:AH$1569-BJ$4:BJ$1569))/MAX(1,COUNTIF(AH$4:AH$1569,"&lt;"&amp;BJ177+0.01)),BJ177))</f>
        <v/>
      </c>
      <c r="BY177" s="9">
        <f>IF(AI177&gt;=BK177,0,IFERROR(BK177+SUMPRODUCT((AI$4:AI$1569&gt;=BK$4:BK$1569)*(AI$4:AI$1569-BK$4:BK$1569))/MAX(1,COUNTIF(AI$4:AI$1569,"&lt;"&amp;BK177+0.01)),BK177))</f>
        <v/>
      </c>
      <c r="BZ177" s="9">
        <f>IF(AJ177&gt;=BL177,0,IFERROR(BL177+SUMPRODUCT((AJ$4:AJ$1569&gt;=BL$4:BL$1569)*(AJ$4:AJ$1569-BL$4:BL$1569))/MAX(1,COUNTIF(AJ$4:AJ$1569,"&lt;"&amp;BL177+0.01)),BL177))</f>
        <v/>
      </c>
      <c r="CA177" s="9">
        <f>IF(AK177&gt;=BM177,0,IFERROR(BM177+SUMPRODUCT((AK$4:AK$1569&gt;=BM$4:BM$1569)*(AK$4:AK$1569-BM$4:BM$1569))/MAX(1,COUNTIF(AK$4:AK$1569,"&lt;"&amp;BM177+0.01)),BM177))</f>
        <v/>
      </c>
      <c r="CB177" s="9">
        <f>IF(AL177&gt;=BN177,0,IFERROR(BN177+SUMPRODUCT((AL$4:AL$1569&gt;=BN$4:BN$1569)*(AL$4:AL$1569-BN$4:BN$1569))/MAX(1,COUNTIF(AL$4:AL$1569,"&lt;"&amp;BN177+0.01)),BN177))</f>
        <v/>
      </c>
      <c r="CC177" s="5">
        <f>IF(AO177="🟢","VERDE",IF(AO177="🟡","AMARELO",IF(AO177="🟠","VERMELHO",IF(AO177="🔴","VERMELHO","ROXO"))))</f>
        <v/>
      </c>
      <c r="CD177" s="5" t="inlineStr">
        <is>
          <t>🏢 REDES</t>
        </is>
      </c>
      <c r="CE177" s="5" t="inlineStr">
        <is>
          <t>FITLAND</t>
        </is>
      </c>
    </row>
    <row r="178">
      <c r="A178" s="5" t="inlineStr">
        <is>
          <t>17847228000203</t>
        </is>
      </c>
      <c r="B178" s="5" t="inlineStr">
        <is>
          <t>SACOI SUPERMERCADOS</t>
        </is>
      </c>
      <c r="C178" s="5" t="inlineStr">
        <is>
          <t>06 - SEM GRUPO</t>
        </is>
      </c>
      <c r="D178" s="5" t="inlineStr">
        <is>
          <t>LARISSA PADILHA</t>
        </is>
      </c>
      <c r="E178" s="5" t="inlineStr">
        <is>
          <t>SP</t>
        </is>
      </c>
      <c r="F178" s="5">
        <f>IFERROR(VLOOKUP(C178,$AS$4:$AT$25,2,FALSE),"")</f>
        <v/>
      </c>
      <c r="G178" s="6">
        <f>IFERROR(VLOOKUP(C178,$AS$4:$AX$25,6,FALSE),"")</f>
        <v/>
      </c>
      <c r="H178" s="5">
        <f>IFERROR(VLOOKUP(C178,$AS$4:$AY$25,7,FALSE),"")</f>
        <v/>
      </c>
      <c r="I178" s="5">
        <f>IFERROR(VLOOKUP(C178,$AS$4:$AZ$25,8,FALSE),"")</f>
        <v/>
      </c>
      <c r="J178" s="7" t="inlineStr">
        <is>
          <t>.</t>
        </is>
      </c>
      <c r="K178" s="5" t="inlineStr">
        <is>
          <t>SP INTERIOR</t>
        </is>
      </c>
      <c r="L178" s="8" t="n">
        <v>2520</v>
      </c>
      <c r="M178" s="9" t="n">
        <v>120</v>
      </c>
      <c r="N178" s="9" t="n">
        <v>180</v>
      </c>
      <c r="O178" s="9" t="n">
        <v>180</v>
      </c>
      <c r="P178" s="9" t="n">
        <v>180</v>
      </c>
      <c r="Q178" s="9" t="n">
        <v>180</v>
      </c>
      <c r="R178" s="9" t="n">
        <v>180</v>
      </c>
      <c r="S178" s="9" t="n">
        <v>240</v>
      </c>
      <c r="T178" s="9" t="n">
        <v>240</v>
      </c>
      <c r="U178" s="9" t="n">
        <v>240</v>
      </c>
      <c r="V178" s="9" t="n">
        <v>240</v>
      </c>
      <c r="W178" s="9" t="n">
        <v>240</v>
      </c>
      <c r="X178" s="9" t="n">
        <v>300</v>
      </c>
      <c r="Y178" s="7" t="inlineStr">
        <is>
          <t>.</t>
        </is>
      </c>
      <c r="Z178" s="8">
        <f>SUM(AA178:AL178)</f>
        <v/>
      </c>
      <c r="AA178" s="9" t="n">
        <v>0</v>
      </c>
      <c r="AB178" s="9" t="n">
        <v>0</v>
      </c>
      <c r="AC178" s="9" t="n">
        <v>0</v>
      </c>
      <c r="AD178" s="9" t="n">
        <v>0</v>
      </c>
      <c r="AE178" s="9" t="n">
        <v>0</v>
      </c>
      <c r="AF178" s="9" t="n">
        <v>0</v>
      </c>
      <c r="AG178" s="9" t="n">
        <v>0</v>
      </c>
      <c r="AH178" s="9" t="n">
        <v>0</v>
      </c>
      <c r="AI178" s="9" t="n">
        <v>0</v>
      </c>
      <c r="AJ178" s="9" t="n">
        <v>0</v>
      </c>
      <c r="AK178" s="9" t="n">
        <v>3009.27</v>
      </c>
      <c r="AL178" s="9" t="n">
        <v>0</v>
      </c>
      <c r="AM178" s="7" t="inlineStr">
        <is>
          <t>.</t>
        </is>
      </c>
      <c r="AN178" s="6">
        <f>IF(L178=0,0,Z178/L178)</f>
        <v/>
      </c>
      <c r="AO178" s="5">
        <f>IF(AN178="","",IF(AN178&gt;=0.9,"🟢",IF(AN178&gt;=0.7,"🟡",IF(AN178&gt;=0.5,"🟠","🔴"))))</f>
        <v/>
      </c>
      <c r="AP178" s="9">
        <f>IF(L178=0,0,L178-Z178)</f>
        <v/>
      </c>
      <c r="AQ178" s="5">
        <f>IF(Z178=0,"",RANK(Z178,Z$4:Z$1569,0))</f>
        <v/>
      </c>
      <c r="AR178" s="7" t="inlineStr">
        <is>
          <t>.</t>
        </is>
      </c>
      <c r="BA178" s="7" t="inlineStr">
        <is>
          <t>.</t>
        </is>
      </c>
      <c r="BB178" s="9">
        <f>SUM(L$4:L$1569)/COUNTA(A$4:A$1569)</f>
        <v/>
      </c>
      <c r="BC178" s="9">
        <f>SUM(M$4:M$1569)/COUNTA(A$4:A$1569)</f>
        <v/>
      </c>
      <c r="BD178" s="9">
        <f>SUM(N$4:N$1569)/COUNTA(A$4:A$1569)</f>
        <v/>
      </c>
      <c r="BE178" s="9">
        <f>SUM(O$4:O$1569)/COUNTA(A$4:A$1569)</f>
        <v/>
      </c>
      <c r="BF178" s="9">
        <f>SUM(P$4:P$1569)/COUNTA(A$4:A$1569)</f>
        <v/>
      </c>
      <c r="BG178" s="9">
        <f>SUM(Q$4:Q$1569)/COUNTA(A$4:A$1569)</f>
        <v/>
      </c>
      <c r="BH178" s="9">
        <f>SUM(R$4:R$1569)/COUNTA(A$4:A$1569)</f>
        <v/>
      </c>
      <c r="BI178" s="9">
        <f>SUM(S$4:S$1569)/COUNTA(A$4:A$1569)</f>
        <v/>
      </c>
      <c r="BJ178" s="9">
        <f>SUM(T$4:T$1569)/COUNTA(A$4:A$1569)</f>
        <v/>
      </c>
      <c r="BK178" s="9">
        <f>SUM(U$4:U$1569)/COUNTA(A$4:A$1569)</f>
        <v/>
      </c>
      <c r="BL178" s="9">
        <f>SUM(V$4:V$1569)/COUNTA(A$4:A$1569)</f>
        <v/>
      </c>
      <c r="BM178" s="9">
        <f>SUM(W$4:W$1569)/COUNTA(A$4:A$1569)</f>
        <v/>
      </c>
      <c r="BN178" s="9">
        <f>SUM(X$4:X$1569)/COUNTA(A$4:A$1569)</f>
        <v/>
      </c>
      <c r="BO178" s="7" t="inlineStr">
        <is>
          <t>.</t>
        </is>
      </c>
      <c r="BP178" s="9">
        <f>IF(Z178&gt;=BB178,0,IFERROR(BB178+(SUMPRODUCT((Z$4:Z$1569&gt;=BB$4:BB$1569)*(Z$4:Z$1569-BB$4:BB$1569))/MAX(1,COUNTIF(Z$4:Z$1569,"&lt;"&amp;BB178+0.01))),BB178))</f>
        <v/>
      </c>
      <c r="BQ178" s="9">
        <f>IF(AA178&gt;=BC178,0,IFERROR(BC178+SUMPRODUCT((AA$4:AA$1569&gt;=BC$4:BC$1569)*(AA$4:AA$1569-BC$4:BC$1569))/MAX(1,COUNTIF(AA$4:AA$1569,"&lt;"&amp;BC178+0.01)),BC178))</f>
        <v/>
      </c>
      <c r="BR178" s="9">
        <f>IF(AB178&gt;=BD178,0,IFERROR(BD178+SUMPRODUCT((AB$4:AB$1569&gt;=BD$4:BD$1569)*(AB$4:AB$1569-BD$4:BD$1569))/MAX(1,COUNTIF(AB$4:AB$1569,"&lt;"&amp;BD178+0.01)),BD178))</f>
        <v/>
      </c>
      <c r="BS178" s="9">
        <f>IF(AC178&gt;=BE178,0,IFERROR(BE178+SUMPRODUCT((AC$4:AC$1569&gt;=BE$4:BE$1569)*(AC$4:AC$1569-BE$4:BE$1569))/MAX(1,COUNTIF(AC$4:AC$1569,"&lt;"&amp;BE178+0.01)),BE178))</f>
        <v/>
      </c>
      <c r="BT178" s="9">
        <f>IF(AD178&gt;=BF178,0,IFERROR(BF178+SUMPRODUCT((AD$4:AD$1569&gt;=BF$4:BF$1569)*(AD$4:AD$1569-BF$4:BF$1569))/MAX(1,COUNTIF(AD$4:AD$1569,"&lt;"&amp;BF178+0.01)),BF178))</f>
        <v/>
      </c>
      <c r="BU178" s="9">
        <f>IF(AE178&gt;=BG178,0,IFERROR(BG178+SUMPRODUCT((AE$4:AE$1569&gt;=BG$4:BG$1569)*(AE$4:AE$1569-BG$4:BG$1569))/MAX(1,COUNTIF(AE$4:AE$1569,"&lt;"&amp;BG178+0.01)),BG178))</f>
        <v/>
      </c>
      <c r="BV178" s="9">
        <f>IF(AF178&gt;=BH178,0,IFERROR(BH178+SUMPRODUCT((AF$4:AF$1569&gt;=BH$4:BH$1569)*(AF$4:AF$1569-BH$4:BH$1569))/MAX(1,COUNTIF(AF$4:AF$1569,"&lt;"&amp;BH178+0.01)),BH178))</f>
        <v/>
      </c>
      <c r="BW178" s="9">
        <f>IF(AG178&gt;=BI178,0,IFERROR(BI178+SUMPRODUCT((AG$4:AG$1569&gt;=BI$4:BI$1569)*(AG$4:AG$1569-BI$4:BI$1569))/MAX(1,COUNTIF(AG$4:AG$1569,"&lt;"&amp;BI178+0.01)),BI178))</f>
        <v/>
      </c>
      <c r="BX178" s="9">
        <f>IF(AH178&gt;=BJ178,0,IFERROR(BJ178+SUMPRODUCT((AH$4:AH$1569&gt;=BJ$4:BJ$1569)*(AH$4:AH$1569-BJ$4:BJ$1569))/MAX(1,COUNTIF(AH$4:AH$1569,"&lt;"&amp;BJ178+0.01)),BJ178))</f>
        <v/>
      </c>
      <c r="BY178" s="9">
        <f>IF(AI178&gt;=BK178,0,IFERROR(BK178+SUMPRODUCT((AI$4:AI$1569&gt;=BK$4:BK$1569)*(AI$4:AI$1569-BK$4:BK$1569))/MAX(1,COUNTIF(AI$4:AI$1569,"&lt;"&amp;BK178+0.01)),BK178))</f>
        <v/>
      </c>
      <c r="BZ178" s="9">
        <f>IF(AJ178&gt;=BL178,0,IFERROR(BL178+SUMPRODUCT((AJ$4:AJ$1569&gt;=BL$4:BL$1569)*(AJ$4:AJ$1569-BL$4:BL$1569))/MAX(1,COUNTIF(AJ$4:AJ$1569,"&lt;"&amp;BL178+0.01)),BL178))</f>
        <v/>
      </c>
      <c r="CA178" s="9">
        <f>IF(AK178&gt;=BM178,0,IFERROR(BM178+SUMPRODUCT((AK$4:AK$1569&gt;=BM$4:BM$1569)*(AK$4:AK$1569-BM$4:BM$1569))/MAX(1,COUNTIF(AK$4:AK$1569,"&lt;"&amp;BM178+0.01)),BM178))</f>
        <v/>
      </c>
      <c r="CB178" s="9">
        <f>IF(AL178&gt;=BN178,0,IFERROR(BN178+SUMPRODUCT((AL$4:AL$1569&gt;=BN$4:BN$1569)*(AL$4:AL$1569-BN$4:BN$1569))/MAX(1,COUNTIF(AL$4:AL$1569,"&lt;"&amp;BN178+0.01)),BN178))</f>
        <v/>
      </c>
      <c r="CC178" s="5">
        <f>IF(AO178="🟢","VERDE",IF(AO178="🟡","AMARELO",IF(AO178="🟠","VERMELHO",IF(AO178="🔴","VERMELHO","ROXO"))))</f>
        <v/>
      </c>
      <c r="CD178" s="5" t="inlineStr">
        <is>
          <t>🌎 REGIÕES</t>
        </is>
      </c>
      <c r="CE178" s="5" t="inlineStr">
        <is>
          <t>SEM REDE</t>
        </is>
      </c>
    </row>
    <row r="179">
      <c r="A179" s="5" t="inlineStr">
        <is>
          <t>56608812000179</t>
        </is>
      </c>
      <c r="B179" s="5" t="inlineStr">
        <is>
          <t>NEM PEIXE</t>
        </is>
      </c>
      <c r="C179" s="5" t="inlineStr">
        <is>
          <t>06 - SEM GRUPO</t>
        </is>
      </c>
      <c r="D179" s="5" t="inlineStr">
        <is>
          <t>HEMANUELE DITZEL (MANU)</t>
        </is>
      </c>
      <c r="E179" s="5" t="inlineStr">
        <is>
          <t>RS</t>
        </is>
      </c>
      <c r="F179" s="5">
        <f>IFERROR(VLOOKUP(C179,$AS$4:$AT$25,2,FALSE),"")</f>
        <v/>
      </c>
      <c r="G179" s="6">
        <f>IFERROR(VLOOKUP(C179,$AS$4:$AX$25,6,FALSE),"")</f>
        <v/>
      </c>
      <c r="H179" s="5">
        <f>IFERROR(VLOOKUP(C179,$AS$4:$AY$25,7,FALSE),"")</f>
        <v/>
      </c>
      <c r="I179" s="5">
        <f>IFERROR(VLOOKUP(C179,$AS$4:$AZ$25,8,FALSE),"")</f>
        <v/>
      </c>
      <c r="J179" s="7" t="inlineStr">
        <is>
          <t>.</t>
        </is>
      </c>
      <c r="K179" s="5" t="inlineStr">
        <is>
          <t>SUL</t>
        </is>
      </c>
      <c r="L179" s="8" t="n">
        <v>1582.758620689655</v>
      </c>
      <c r="M179" s="9" t="n">
        <v>124.1379310344828</v>
      </c>
      <c r="N179" s="9" t="n">
        <v>124.1379310344828</v>
      </c>
      <c r="O179" s="9" t="n">
        <v>124.1379310344828</v>
      </c>
      <c r="P179" s="9" t="n">
        <v>124.1379310344828</v>
      </c>
      <c r="Q179" s="9" t="n">
        <v>124.1379310344828</v>
      </c>
      <c r="R179" s="9" t="n">
        <v>134.4827586206897</v>
      </c>
      <c r="S179" s="9" t="n">
        <v>134.4827586206897</v>
      </c>
      <c r="T179" s="9" t="n">
        <v>134.4827586206897</v>
      </c>
      <c r="U179" s="9" t="n">
        <v>134.4827586206897</v>
      </c>
      <c r="V179" s="9" t="n">
        <v>134.4827586206897</v>
      </c>
      <c r="W179" s="9" t="n">
        <v>144.8275862068965</v>
      </c>
      <c r="X179" s="9" t="n">
        <v>144.8275862068965</v>
      </c>
      <c r="Y179" s="7" t="inlineStr">
        <is>
          <t>.</t>
        </is>
      </c>
      <c r="Z179" s="8">
        <f>SUM(AA179:AL179)</f>
        <v/>
      </c>
      <c r="AA179" s="9" t="n">
        <v>0</v>
      </c>
      <c r="AB179" s="9" t="n">
        <v>0</v>
      </c>
      <c r="AC179" s="9" t="n">
        <v>0</v>
      </c>
      <c r="AD179" s="9" t="n">
        <v>0</v>
      </c>
      <c r="AE179" s="9" t="n">
        <v>0</v>
      </c>
      <c r="AF179" s="9" t="n">
        <v>0</v>
      </c>
      <c r="AG179" s="9" t="n">
        <v>0</v>
      </c>
      <c r="AH179" s="9" t="n">
        <v>490.02</v>
      </c>
      <c r="AI179" s="9" t="n">
        <v>683.35</v>
      </c>
      <c r="AJ179" s="9" t="n">
        <v>0</v>
      </c>
      <c r="AK179" s="9" t="n">
        <v>0</v>
      </c>
      <c r="AL179" s="9" t="n">
        <v>1064.3</v>
      </c>
      <c r="AM179" s="7" t="inlineStr">
        <is>
          <t>.</t>
        </is>
      </c>
      <c r="AN179" s="6">
        <f>IF(L179=0,0,Z179/L179)</f>
        <v/>
      </c>
      <c r="AO179" s="5">
        <f>IF(AN179="","",IF(AN179&gt;=0.9,"🟢",IF(AN179&gt;=0.7,"🟡",IF(AN179&gt;=0.5,"🟠","🔴"))))</f>
        <v/>
      </c>
      <c r="AP179" s="9">
        <f>IF(L179=0,0,L179-Z179)</f>
        <v/>
      </c>
      <c r="AQ179" s="5">
        <f>IF(Z179=0,"",RANK(Z179,Z$4:Z$1569,0))</f>
        <v/>
      </c>
      <c r="AR179" s="7" t="inlineStr">
        <is>
          <t>.</t>
        </is>
      </c>
      <c r="BA179" s="7" t="inlineStr">
        <is>
          <t>.</t>
        </is>
      </c>
      <c r="BB179" s="9">
        <f>SUM(L$4:L$1569)/COUNTA(A$4:A$1569)</f>
        <v/>
      </c>
      <c r="BC179" s="9">
        <f>SUM(M$4:M$1569)/COUNTA(A$4:A$1569)</f>
        <v/>
      </c>
      <c r="BD179" s="9">
        <f>SUM(N$4:N$1569)/COUNTA(A$4:A$1569)</f>
        <v/>
      </c>
      <c r="BE179" s="9">
        <f>SUM(O$4:O$1569)/COUNTA(A$4:A$1569)</f>
        <v/>
      </c>
      <c r="BF179" s="9">
        <f>SUM(P$4:P$1569)/COUNTA(A$4:A$1569)</f>
        <v/>
      </c>
      <c r="BG179" s="9">
        <f>SUM(Q$4:Q$1569)/COUNTA(A$4:A$1569)</f>
        <v/>
      </c>
      <c r="BH179" s="9">
        <f>SUM(R$4:R$1569)/COUNTA(A$4:A$1569)</f>
        <v/>
      </c>
      <c r="BI179" s="9">
        <f>SUM(S$4:S$1569)/COUNTA(A$4:A$1569)</f>
        <v/>
      </c>
      <c r="BJ179" s="9">
        <f>SUM(T$4:T$1569)/COUNTA(A$4:A$1569)</f>
        <v/>
      </c>
      <c r="BK179" s="9">
        <f>SUM(U$4:U$1569)/COUNTA(A$4:A$1569)</f>
        <v/>
      </c>
      <c r="BL179" s="9">
        <f>SUM(V$4:V$1569)/COUNTA(A$4:A$1569)</f>
        <v/>
      </c>
      <c r="BM179" s="9">
        <f>SUM(W$4:W$1569)/COUNTA(A$4:A$1569)</f>
        <v/>
      </c>
      <c r="BN179" s="9">
        <f>SUM(X$4:X$1569)/COUNTA(A$4:A$1569)</f>
        <v/>
      </c>
      <c r="BO179" s="7" t="inlineStr">
        <is>
          <t>.</t>
        </is>
      </c>
      <c r="BP179" s="9">
        <f>IF(Z179&gt;=BB179,0,IFERROR(BB179+(SUMPRODUCT((Z$4:Z$1569&gt;=BB$4:BB$1569)*(Z$4:Z$1569-BB$4:BB$1569))/MAX(1,COUNTIF(Z$4:Z$1569,"&lt;"&amp;BB179+0.01))),BB179))</f>
        <v/>
      </c>
      <c r="BQ179" s="9">
        <f>IF(AA179&gt;=BC179,0,IFERROR(BC179+SUMPRODUCT((AA$4:AA$1569&gt;=BC$4:BC$1569)*(AA$4:AA$1569-BC$4:BC$1569))/MAX(1,COUNTIF(AA$4:AA$1569,"&lt;"&amp;BC179+0.01)),BC179))</f>
        <v/>
      </c>
      <c r="BR179" s="9">
        <f>IF(AB179&gt;=BD179,0,IFERROR(BD179+SUMPRODUCT((AB$4:AB$1569&gt;=BD$4:BD$1569)*(AB$4:AB$1569-BD$4:BD$1569))/MAX(1,COUNTIF(AB$4:AB$1569,"&lt;"&amp;BD179+0.01)),BD179))</f>
        <v/>
      </c>
      <c r="BS179" s="9">
        <f>IF(AC179&gt;=BE179,0,IFERROR(BE179+SUMPRODUCT((AC$4:AC$1569&gt;=BE$4:BE$1569)*(AC$4:AC$1569-BE$4:BE$1569))/MAX(1,COUNTIF(AC$4:AC$1569,"&lt;"&amp;BE179+0.01)),BE179))</f>
        <v/>
      </c>
      <c r="BT179" s="9">
        <f>IF(AD179&gt;=BF179,0,IFERROR(BF179+SUMPRODUCT((AD$4:AD$1569&gt;=BF$4:BF$1569)*(AD$4:AD$1569-BF$4:BF$1569))/MAX(1,COUNTIF(AD$4:AD$1569,"&lt;"&amp;BF179+0.01)),BF179))</f>
        <v/>
      </c>
      <c r="BU179" s="9">
        <f>IF(AE179&gt;=BG179,0,IFERROR(BG179+SUMPRODUCT((AE$4:AE$1569&gt;=BG$4:BG$1569)*(AE$4:AE$1569-BG$4:BG$1569))/MAX(1,COUNTIF(AE$4:AE$1569,"&lt;"&amp;BG179+0.01)),BG179))</f>
        <v/>
      </c>
      <c r="BV179" s="9">
        <f>IF(AF179&gt;=BH179,0,IFERROR(BH179+SUMPRODUCT((AF$4:AF$1569&gt;=BH$4:BH$1569)*(AF$4:AF$1569-BH$4:BH$1569))/MAX(1,COUNTIF(AF$4:AF$1569,"&lt;"&amp;BH179+0.01)),BH179))</f>
        <v/>
      </c>
      <c r="BW179" s="9">
        <f>IF(AG179&gt;=BI179,0,IFERROR(BI179+SUMPRODUCT((AG$4:AG$1569&gt;=BI$4:BI$1569)*(AG$4:AG$1569-BI$4:BI$1569))/MAX(1,COUNTIF(AG$4:AG$1569,"&lt;"&amp;BI179+0.01)),BI179))</f>
        <v/>
      </c>
      <c r="BX179" s="9">
        <f>IF(AH179&gt;=BJ179,0,IFERROR(BJ179+SUMPRODUCT((AH$4:AH$1569&gt;=BJ$4:BJ$1569)*(AH$4:AH$1569-BJ$4:BJ$1569))/MAX(1,COUNTIF(AH$4:AH$1569,"&lt;"&amp;BJ179+0.01)),BJ179))</f>
        <v/>
      </c>
      <c r="BY179" s="9">
        <f>IF(AI179&gt;=BK179,0,IFERROR(BK179+SUMPRODUCT((AI$4:AI$1569&gt;=BK$4:BK$1569)*(AI$4:AI$1569-BK$4:BK$1569))/MAX(1,COUNTIF(AI$4:AI$1569,"&lt;"&amp;BK179+0.01)),BK179))</f>
        <v/>
      </c>
      <c r="BZ179" s="9">
        <f>IF(AJ179&gt;=BL179,0,IFERROR(BL179+SUMPRODUCT((AJ$4:AJ$1569&gt;=BL$4:BL$1569)*(AJ$4:AJ$1569-BL$4:BL$1569))/MAX(1,COUNTIF(AJ$4:AJ$1569,"&lt;"&amp;BL179+0.01)),BL179))</f>
        <v/>
      </c>
      <c r="CA179" s="9">
        <f>IF(AK179&gt;=BM179,0,IFERROR(BM179+SUMPRODUCT((AK$4:AK$1569&gt;=BM$4:BM$1569)*(AK$4:AK$1569-BM$4:BM$1569))/MAX(1,COUNTIF(AK$4:AK$1569,"&lt;"&amp;BM179+0.01)),BM179))</f>
        <v/>
      </c>
      <c r="CB179" s="9">
        <f>IF(AL179&gt;=BN179,0,IFERROR(BN179+SUMPRODUCT((AL$4:AL$1569&gt;=BN$4:BN$1569)*(AL$4:AL$1569-BN$4:BN$1569))/MAX(1,COUNTIF(AL$4:AL$1569,"&lt;"&amp;BN179+0.01)),BN179))</f>
        <v/>
      </c>
      <c r="CC179" s="5">
        <f>IF(AO179="🟢","VERDE",IF(AO179="🟡","AMARELO",IF(AO179="🟠","VERMELHO",IF(AO179="🔴","VERMELHO","ROXO"))))</f>
        <v/>
      </c>
      <c r="CD179" s="5" t="inlineStr">
        <is>
          <t>🌎 REGIÕES</t>
        </is>
      </c>
      <c r="CE179" s="5" t="inlineStr">
        <is>
          <t>SEM REDE</t>
        </is>
      </c>
    </row>
    <row r="180">
      <c r="A180" s="5" t="inlineStr">
        <is>
          <t>37717783000139</t>
        </is>
      </c>
      <c r="B180" s="5" t="inlineStr">
        <is>
          <t>MUNDO FITNESS</t>
        </is>
      </c>
      <c r="C180" s="5" t="inlineStr">
        <is>
          <t>06 - SEM GRUPO</t>
        </is>
      </c>
      <c r="D180" s="5" t="inlineStr">
        <is>
          <t>LARISSA PADILHA</t>
        </is>
      </c>
      <c r="E180" s="5" t="inlineStr">
        <is>
          <t>MG</t>
        </is>
      </c>
      <c r="F180" s="5">
        <f>IFERROR(VLOOKUP(C180,$AS$4:$AT$25,2,FALSE),"")</f>
        <v/>
      </c>
      <c r="G180" s="6">
        <f>IFERROR(VLOOKUP(C180,$AS$4:$AX$25,6,FALSE),"")</f>
        <v/>
      </c>
      <c r="H180" s="5">
        <f>IFERROR(VLOOKUP(C180,$AS$4:$AY$25,7,FALSE),"")</f>
        <v/>
      </c>
      <c r="I180" s="5">
        <f>IFERROR(VLOOKUP(C180,$AS$4:$AZ$25,8,FALSE),"")</f>
        <v/>
      </c>
      <c r="J180" s="7" t="inlineStr">
        <is>
          <t>.</t>
        </is>
      </c>
      <c r="K180" s="5" t="inlineStr">
        <is>
          <t>RJ + ES + MG</t>
        </is>
      </c>
      <c r="L180" s="8" t="n">
        <v>1440</v>
      </c>
      <c r="M180" s="9" t="n">
        <v>120</v>
      </c>
      <c r="N180" s="9" t="n">
        <v>120</v>
      </c>
      <c r="O180" s="9" t="n">
        <v>120</v>
      </c>
      <c r="P180" s="9" t="n">
        <v>120</v>
      </c>
      <c r="Q180" s="9" t="n">
        <v>120</v>
      </c>
      <c r="R180" s="9" t="n">
        <v>120</v>
      </c>
      <c r="S180" s="9" t="n">
        <v>120</v>
      </c>
      <c r="T180" s="9" t="n">
        <v>120</v>
      </c>
      <c r="U180" s="9" t="n">
        <v>120</v>
      </c>
      <c r="V180" s="9" t="n">
        <v>120</v>
      </c>
      <c r="W180" s="9" t="n">
        <v>120</v>
      </c>
      <c r="X180" s="9" t="n">
        <v>120</v>
      </c>
      <c r="Y180" s="7" t="inlineStr">
        <is>
          <t>.</t>
        </is>
      </c>
      <c r="Z180" s="8">
        <f>SUM(AA180:AL180)</f>
        <v/>
      </c>
      <c r="AA180" s="9" t="n">
        <v>0</v>
      </c>
      <c r="AB180" s="9" t="n">
        <v>0</v>
      </c>
      <c r="AC180" s="9" t="n">
        <v>0</v>
      </c>
      <c r="AD180" s="9" t="n">
        <v>0</v>
      </c>
      <c r="AE180" s="9" t="n">
        <v>0</v>
      </c>
      <c r="AF180" s="9" t="n">
        <v>1470.17</v>
      </c>
      <c r="AG180" s="9" t="n">
        <v>0</v>
      </c>
      <c r="AH180" s="9" t="n">
        <v>1556.38</v>
      </c>
      <c r="AI180" s="9" t="n">
        <v>0</v>
      </c>
      <c r="AJ180" s="9" t="n">
        <v>0</v>
      </c>
      <c r="AK180" s="9" t="n">
        <v>0</v>
      </c>
      <c r="AL180" s="9" t="n">
        <v>0</v>
      </c>
      <c r="AM180" s="7" t="inlineStr">
        <is>
          <t>.</t>
        </is>
      </c>
      <c r="AN180" s="6">
        <f>IF(L180=0,0,Z180/L180)</f>
        <v/>
      </c>
      <c r="AO180" s="5">
        <f>IF(AN180="","",IF(AN180&gt;=0.9,"🟢",IF(AN180&gt;=0.7,"🟡",IF(AN180&gt;=0.5,"🟠","🔴"))))</f>
        <v/>
      </c>
      <c r="AP180" s="9">
        <f>IF(L180=0,0,L180-Z180)</f>
        <v/>
      </c>
      <c r="AQ180" s="5">
        <f>IF(Z180=0,"",RANK(Z180,Z$4:Z$1569,0))</f>
        <v/>
      </c>
      <c r="AR180" s="7" t="inlineStr">
        <is>
          <t>.</t>
        </is>
      </c>
      <c r="BA180" s="7" t="inlineStr">
        <is>
          <t>.</t>
        </is>
      </c>
      <c r="BB180" s="9">
        <f>SUM(L$4:L$1569)/COUNTA(A$4:A$1569)</f>
        <v/>
      </c>
      <c r="BC180" s="9">
        <f>SUM(M$4:M$1569)/COUNTA(A$4:A$1569)</f>
        <v/>
      </c>
      <c r="BD180" s="9">
        <f>SUM(N$4:N$1569)/COUNTA(A$4:A$1569)</f>
        <v/>
      </c>
      <c r="BE180" s="9">
        <f>SUM(O$4:O$1569)/COUNTA(A$4:A$1569)</f>
        <v/>
      </c>
      <c r="BF180" s="9">
        <f>SUM(P$4:P$1569)/COUNTA(A$4:A$1569)</f>
        <v/>
      </c>
      <c r="BG180" s="9">
        <f>SUM(Q$4:Q$1569)/COUNTA(A$4:A$1569)</f>
        <v/>
      </c>
      <c r="BH180" s="9">
        <f>SUM(R$4:R$1569)/COUNTA(A$4:A$1569)</f>
        <v/>
      </c>
      <c r="BI180" s="9">
        <f>SUM(S$4:S$1569)/COUNTA(A$4:A$1569)</f>
        <v/>
      </c>
      <c r="BJ180" s="9">
        <f>SUM(T$4:T$1569)/COUNTA(A$4:A$1569)</f>
        <v/>
      </c>
      <c r="BK180" s="9">
        <f>SUM(U$4:U$1569)/COUNTA(A$4:A$1569)</f>
        <v/>
      </c>
      <c r="BL180" s="9">
        <f>SUM(V$4:V$1569)/COUNTA(A$4:A$1569)</f>
        <v/>
      </c>
      <c r="BM180" s="9">
        <f>SUM(W$4:W$1569)/COUNTA(A$4:A$1569)</f>
        <v/>
      </c>
      <c r="BN180" s="9">
        <f>SUM(X$4:X$1569)/COUNTA(A$4:A$1569)</f>
        <v/>
      </c>
      <c r="BO180" s="7" t="inlineStr">
        <is>
          <t>.</t>
        </is>
      </c>
      <c r="BP180" s="9">
        <f>IF(Z180&gt;=BB180,0,IFERROR(BB180+(SUMPRODUCT((Z$4:Z$1569&gt;=BB$4:BB$1569)*(Z$4:Z$1569-BB$4:BB$1569))/MAX(1,COUNTIF(Z$4:Z$1569,"&lt;"&amp;BB180+0.01))),BB180))</f>
        <v/>
      </c>
      <c r="BQ180" s="9">
        <f>IF(AA180&gt;=BC180,0,IFERROR(BC180+SUMPRODUCT((AA$4:AA$1569&gt;=BC$4:BC$1569)*(AA$4:AA$1569-BC$4:BC$1569))/MAX(1,COUNTIF(AA$4:AA$1569,"&lt;"&amp;BC180+0.01)),BC180))</f>
        <v/>
      </c>
      <c r="BR180" s="9">
        <f>IF(AB180&gt;=BD180,0,IFERROR(BD180+SUMPRODUCT((AB$4:AB$1569&gt;=BD$4:BD$1569)*(AB$4:AB$1569-BD$4:BD$1569))/MAX(1,COUNTIF(AB$4:AB$1569,"&lt;"&amp;BD180+0.01)),BD180))</f>
        <v/>
      </c>
      <c r="BS180" s="9">
        <f>IF(AC180&gt;=BE180,0,IFERROR(BE180+SUMPRODUCT((AC$4:AC$1569&gt;=BE$4:BE$1569)*(AC$4:AC$1569-BE$4:BE$1569))/MAX(1,COUNTIF(AC$4:AC$1569,"&lt;"&amp;BE180+0.01)),BE180))</f>
        <v/>
      </c>
      <c r="BT180" s="9">
        <f>IF(AD180&gt;=BF180,0,IFERROR(BF180+SUMPRODUCT((AD$4:AD$1569&gt;=BF$4:BF$1569)*(AD$4:AD$1569-BF$4:BF$1569))/MAX(1,COUNTIF(AD$4:AD$1569,"&lt;"&amp;BF180+0.01)),BF180))</f>
        <v/>
      </c>
      <c r="BU180" s="9">
        <f>IF(AE180&gt;=BG180,0,IFERROR(BG180+SUMPRODUCT((AE$4:AE$1569&gt;=BG$4:BG$1569)*(AE$4:AE$1569-BG$4:BG$1569))/MAX(1,COUNTIF(AE$4:AE$1569,"&lt;"&amp;BG180+0.01)),BG180))</f>
        <v/>
      </c>
      <c r="BV180" s="9">
        <f>IF(AF180&gt;=BH180,0,IFERROR(BH180+SUMPRODUCT((AF$4:AF$1569&gt;=BH$4:BH$1569)*(AF$4:AF$1569-BH$4:BH$1569))/MAX(1,COUNTIF(AF$4:AF$1569,"&lt;"&amp;BH180+0.01)),BH180))</f>
        <v/>
      </c>
      <c r="BW180" s="9">
        <f>IF(AG180&gt;=BI180,0,IFERROR(BI180+SUMPRODUCT((AG$4:AG$1569&gt;=BI$4:BI$1569)*(AG$4:AG$1569-BI$4:BI$1569))/MAX(1,COUNTIF(AG$4:AG$1569,"&lt;"&amp;BI180+0.01)),BI180))</f>
        <v/>
      </c>
      <c r="BX180" s="9">
        <f>IF(AH180&gt;=BJ180,0,IFERROR(BJ180+SUMPRODUCT((AH$4:AH$1569&gt;=BJ$4:BJ$1569)*(AH$4:AH$1569-BJ$4:BJ$1569))/MAX(1,COUNTIF(AH$4:AH$1569,"&lt;"&amp;BJ180+0.01)),BJ180))</f>
        <v/>
      </c>
      <c r="BY180" s="9">
        <f>IF(AI180&gt;=BK180,0,IFERROR(BK180+SUMPRODUCT((AI$4:AI$1569&gt;=BK$4:BK$1569)*(AI$4:AI$1569-BK$4:BK$1569))/MAX(1,COUNTIF(AI$4:AI$1569,"&lt;"&amp;BK180+0.01)),BK180))</f>
        <v/>
      </c>
      <c r="BZ180" s="9">
        <f>IF(AJ180&gt;=BL180,0,IFERROR(BL180+SUMPRODUCT((AJ$4:AJ$1569&gt;=BL$4:BL$1569)*(AJ$4:AJ$1569-BL$4:BL$1569))/MAX(1,COUNTIF(AJ$4:AJ$1569,"&lt;"&amp;BL180+0.01)),BL180))</f>
        <v/>
      </c>
      <c r="CA180" s="9">
        <f>IF(AK180&gt;=BM180,0,IFERROR(BM180+SUMPRODUCT((AK$4:AK$1569&gt;=BM$4:BM$1569)*(AK$4:AK$1569-BM$4:BM$1569))/MAX(1,COUNTIF(AK$4:AK$1569,"&lt;"&amp;BM180+0.01)),BM180))</f>
        <v/>
      </c>
      <c r="CB180" s="9">
        <f>IF(AL180&gt;=BN180,0,IFERROR(BN180+SUMPRODUCT((AL$4:AL$1569&gt;=BN$4:BN$1569)*(AL$4:AL$1569-BN$4:BN$1569))/MAX(1,COUNTIF(AL$4:AL$1569,"&lt;"&amp;BN180+0.01)),BN180))</f>
        <v/>
      </c>
      <c r="CC180" s="5">
        <f>IF(AO180="🟢","VERDE",IF(AO180="🟡","AMARELO",IF(AO180="🟠","VERMELHO",IF(AO180="🔴","VERMELHO","ROXO"))))</f>
        <v/>
      </c>
      <c r="CD180" s="5" t="inlineStr">
        <is>
          <t>🌎 REGIÕES</t>
        </is>
      </c>
      <c r="CE180" s="5" t="inlineStr">
        <is>
          <t>SEM REDE</t>
        </is>
      </c>
    </row>
    <row r="181">
      <c r="A181" s="5" t="inlineStr">
        <is>
          <t>06982791000189</t>
        </is>
      </c>
      <c r="B181" s="5" t="inlineStr">
        <is>
          <t>SUPERMERCADOS OSANA</t>
        </is>
      </c>
      <c r="C181" s="5" t="inlineStr">
        <is>
          <t>06 - SEM GRUPO</t>
        </is>
      </c>
      <c r="D181" s="5" t="inlineStr">
        <is>
          <t>DAIANE STAVICKI</t>
        </is>
      </c>
      <c r="E181" s="5" t="inlineStr">
        <is>
          <t>RS</t>
        </is>
      </c>
      <c r="F181" s="5">
        <f>IFERROR(VLOOKUP(C181,$AS$4:$AT$25,2,FALSE),"")</f>
        <v/>
      </c>
      <c r="G181" s="6">
        <f>IFERROR(VLOOKUP(C181,$AS$4:$AX$25,6,FALSE),"")</f>
        <v/>
      </c>
      <c r="H181" s="5">
        <f>IFERROR(VLOOKUP(C181,$AS$4:$AY$25,7,FALSE),"")</f>
        <v/>
      </c>
      <c r="I181" s="5">
        <f>IFERROR(VLOOKUP(C181,$AS$4:$AZ$25,8,FALSE),"")</f>
        <v/>
      </c>
      <c r="J181" s="7" t="inlineStr">
        <is>
          <t>.</t>
        </is>
      </c>
      <c r="K181" s="5" t="inlineStr">
        <is>
          <t>SUL</t>
        </is>
      </c>
      <c r="L181" s="8" t="n">
        <v>1582.758620689655</v>
      </c>
      <c r="M181" s="9" t="n">
        <v>124.1379310344828</v>
      </c>
      <c r="N181" s="9" t="n">
        <v>124.1379310344828</v>
      </c>
      <c r="O181" s="9" t="n">
        <v>124.1379310344828</v>
      </c>
      <c r="P181" s="9" t="n">
        <v>124.1379310344828</v>
      </c>
      <c r="Q181" s="9" t="n">
        <v>124.1379310344828</v>
      </c>
      <c r="R181" s="9" t="n">
        <v>134.4827586206897</v>
      </c>
      <c r="S181" s="9" t="n">
        <v>134.4827586206897</v>
      </c>
      <c r="T181" s="9" t="n">
        <v>134.4827586206897</v>
      </c>
      <c r="U181" s="9" t="n">
        <v>134.4827586206897</v>
      </c>
      <c r="V181" s="9" t="n">
        <v>134.4827586206897</v>
      </c>
      <c r="W181" s="9" t="n">
        <v>144.8275862068965</v>
      </c>
      <c r="X181" s="9" t="n">
        <v>144.8275862068965</v>
      </c>
      <c r="Y181" s="7" t="inlineStr">
        <is>
          <t>.</t>
        </is>
      </c>
      <c r="Z181" s="8">
        <f>SUM(AA181:AL181)</f>
        <v/>
      </c>
      <c r="AA181" s="9" t="n">
        <v>0</v>
      </c>
      <c r="AB181" s="9" t="n">
        <v>0</v>
      </c>
      <c r="AC181" s="9" t="n">
        <v>0</v>
      </c>
      <c r="AD181" s="9" t="n">
        <v>0</v>
      </c>
      <c r="AE181" s="9" t="n">
        <v>0</v>
      </c>
      <c r="AF181" s="9" t="n">
        <v>0</v>
      </c>
      <c r="AG181" s="9" t="n">
        <v>0</v>
      </c>
      <c r="AH181" s="9" t="n">
        <v>0</v>
      </c>
      <c r="AI181" s="9" t="n">
        <v>0</v>
      </c>
      <c r="AJ181" s="9" t="n">
        <v>0</v>
      </c>
      <c r="AK181" s="9" t="n">
        <v>0</v>
      </c>
      <c r="AL181" s="9" t="n">
        <v>0</v>
      </c>
      <c r="AM181" s="7" t="inlineStr">
        <is>
          <t>.</t>
        </is>
      </c>
      <c r="AN181" s="6">
        <f>IF(L181=0,0,Z181/L181)</f>
        <v/>
      </c>
      <c r="AO181" s="5">
        <f>IF(AN181="","",IF(AN181&gt;=0.9,"🟢",IF(AN181&gt;=0.7,"🟡",IF(AN181&gt;=0.5,"🟠","🔴"))))</f>
        <v/>
      </c>
      <c r="AP181" s="9">
        <f>IF(L181=0,0,L181-Z181)</f>
        <v/>
      </c>
      <c r="AQ181" s="5">
        <f>IF(Z181=0,"",RANK(Z181,Z$4:Z$1569,0))</f>
        <v/>
      </c>
      <c r="AR181" s="7" t="inlineStr">
        <is>
          <t>.</t>
        </is>
      </c>
      <c r="BA181" s="7" t="inlineStr">
        <is>
          <t>.</t>
        </is>
      </c>
      <c r="BB181" s="9">
        <f>SUM(L$4:L$1569)/COUNTA(A$4:A$1569)</f>
        <v/>
      </c>
      <c r="BC181" s="9">
        <f>SUM(M$4:M$1569)/COUNTA(A$4:A$1569)</f>
        <v/>
      </c>
      <c r="BD181" s="9">
        <f>SUM(N$4:N$1569)/COUNTA(A$4:A$1569)</f>
        <v/>
      </c>
      <c r="BE181" s="9">
        <f>SUM(O$4:O$1569)/COUNTA(A$4:A$1569)</f>
        <v/>
      </c>
      <c r="BF181" s="9">
        <f>SUM(P$4:P$1569)/COUNTA(A$4:A$1569)</f>
        <v/>
      </c>
      <c r="BG181" s="9">
        <f>SUM(Q$4:Q$1569)/COUNTA(A$4:A$1569)</f>
        <v/>
      </c>
      <c r="BH181" s="9">
        <f>SUM(R$4:R$1569)/COUNTA(A$4:A$1569)</f>
        <v/>
      </c>
      <c r="BI181" s="9">
        <f>SUM(S$4:S$1569)/COUNTA(A$4:A$1569)</f>
        <v/>
      </c>
      <c r="BJ181" s="9">
        <f>SUM(T$4:T$1569)/COUNTA(A$4:A$1569)</f>
        <v/>
      </c>
      <c r="BK181" s="9">
        <f>SUM(U$4:U$1569)/COUNTA(A$4:A$1569)</f>
        <v/>
      </c>
      <c r="BL181" s="9">
        <f>SUM(V$4:V$1569)/COUNTA(A$4:A$1569)</f>
        <v/>
      </c>
      <c r="BM181" s="9">
        <f>SUM(W$4:W$1569)/COUNTA(A$4:A$1569)</f>
        <v/>
      </c>
      <c r="BN181" s="9">
        <f>SUM(X$4:X$1569)/COUNTA(A$4:A$1569)</f>
        <v/>
      </c>
      <c r="BO181" s="7" t="inlineStr">
        <is>
          <t>.</t>
        </is>
      </c>
      <c r="BP181" s="9">
        <f>IF(Z181&gt;=BB181,0,IFERROR(BB181+(SUMPRODUCT((Z$4:Z$1569&gt;=BB$4:BB$1569)*(Z$4:Z$1569-BB$4:BB$1569))/MAX(1,COUNTIF(Z$4:Z$1569,"&lt;"&amp;BB181+0.01))),BB181))</f>
        <v/>
      </c>
      <c r="BQ181" s="9">
        <f>IF(AA181&gt;=BC181,0,IFERROR(BC181+SUMPRODUCT((AA$4:AA$1569&gt;=BC$4:BC$1569)*(AA$4:AA$1569-BC$4:BC$1569))/MAX(1,COUNTIF(AA$4:AA$1569,"&lt;"&amp;BC181+0.01)),BC181))</f>
        <v/>
      </c>
      <c r="BR181" s="9">
        <f>IF(AB181&gt;=BD181,0,IFERROR(BD181+SUMPRODUCT((AB$4:AB$1569&gt;=BD$4:BD$1569)*(AB$4:AB$1569-BD$4:BD$1569))/MAX(1,COUNTIF(AB$4:AB$1569,"&lt;"&amp;BD181+0.01)),BD181))</f>
        <v/>
      </c>
      <c r="BS181" s="9">
        <f>IF(AC181&gt;=BE181,0,IFERROR(BE181+SUMPRODUCT((AC$4:AC$1569&gt;=BE$4:BE$1569)*(AC$4:AC$1569-BE$4:BE$1569))/MAX(1,COUNTIF(AC$4:AC$1569,"&lt;"&amp;BE181+0.01)),BE181))</f>
        <v/>
      </c>
      <c r="BT181" s="9">
        <f>IF(AD181&gt;=BF181,0,IFERROR(BF181+SUMPRODUCT((AD$4:AD$1569&gt;=BF$4:BF$1569)*(AD$4:AD$1569-BF$4:BF$1569))/MAX(1,COUNTIF(AD$4:AD$1569,"&lt;"&amp;BF181+0.01)),BF181))</f>
        <v/>
      </c>
      <c r="BU181" s="9">
        <f>IF(AE181&gt;=BG181,0,IFERROR(BG181+SUMPRODUCT((AE$4:AE$1569&gt;=BG$4:BG$1569)*(AE$4:AE$1569-BG$4:BG$1569))/MAX(1,COUNTIF(AE$4:AE$1569,"&lt;"&amp;BG181+0.01)),BG181))</f>
        <v/>
      </c>
      <c r="BV181" s="9">
        <f>IF(AF181&gt;=BH181,0,IFERROR(BH181+SUMPRODUCT((AF$4:AF$1569&gt;=BH$4:BH$1569)*(AF$4:AF$1569-BH$4:BH$1569))/MAX(1,COUNTIF(AF$4:AF$1569,"&lt;"&amp;BH181+0.01)),BH181))</f>
        <v/>
      </c>
      <c r="BW181" s="9">
        <f>IF(AG181&gt;=BI181,0,IFERROR(BI181+SUMPRODUCT((AG$4:AG$1569&gt;=BI$4:BI$1569)*(AG$4:AG$1569-BI$4:BI$1569))/MAX(1,COUNTIF(AG$4:AG$1569,"&lt;"&amp;BI181+0.01)),BI181))</f>
        <v/>
      </c>
      <c r="BX181" s="9">
        <f>IF(AH181&gt;=BJ181,0,IFERROR(BJ181+SUMPRODUCT((AH$4:AH$1569&gt;=BJ$4:BJ$1569)*(AH$4:AH$1569-BJ$4:BJ$1569))/MAX(1,COUNTIF(AH$4:AH$1569,"&lt;"&amp;BJ181+0.01)),BJ181))</f>
        <v/>
      </c>
      <c r="BY181" s="9">
        <f>IF(AI181&gt;=BK181,0,IFERROR(BK181+SUMPRODUCT((AI$4:AI$1569&gt;=BK$4:BK$1569)*(AI$4:AI$1569-BK$4:BK$1569))/MAX(1,COUNTIF(AI$4:AI$1569,"&lt;"&amp;BK181+0.01)),BK181))</f>
        <v/>
      </c>
      <c r="BZ181" s="9">
        <f>IF(AJ181&gt;=BL181,0,IFERROR(BL181+SUMPRODUCT((AJ$4:AJ$1569&gt;=BL$4:BL$1569)*(AJ$4:AJ$1569-BL$4:BL$1569))/MAX(1,COUNTIF(AJ$4:AJ$1569,"&lt;"&amp;BL181+0.01)),BL181))</f>
        <v/>
      </c>
      <c r="CA181" s="9">
        <f>IF(AK181&gt;=BM181,0,IFERROR(BM181+SUMPRODUCT((AK$4:AK$1569&gt;=BM$4:BM$1569)*(AK$4:AK$1569-BM$4:BM$1569))/MAX(1,COUNTIF(AK$4:AK$1569,"&lt;"&amp;BM181+0.01)),BM181))</f>
        <v/>
      </c>
      <c r="CB181" s="9">
        <f>IF(AL181&gt;=BN181,0,IFERROR(BN181+SUMPRODUCT((AL$4:AL$1569&gt;=BN$4:BN$1569)*(AL$4:AL$1569-BN$4:BN$1569))/MAX(1,COUNTIF(AL$4:AL$1569,"&lt;"&amp;BN181+0.01)),BN181))</f>
        <v/>
      </c>
      <c r="CC181" s="5">
        <f>IF(AO181="🟢","VERDE",IF(AO181="🟡","AMARELO",IF(AO181="🟠","VERMELHO",IF(AO181="🔴","VERMELHO","ROXO"))))</f>
        <v/>
      </c>
      <c r="CD181" s="5" t="inlineStr">
        <is>
          <t>🌎 REGIÕES</t>
        </is>
      </c>
      <c r="CE181" s="5" t="inlineStr">
        <is>
          <t>SEM REDE</t>
        </is>
      </c>
    </row>
    <row r="182">
      <c r="A182" s="5" t="inlineStr">
        <is>
          <t>35031254000151</t>
        </is>
      </c>
      <c r="B182" s="5" t="inlineStr">
        <is>
          <t>RAIZES E SABORES</t>
        </is>
      </c>
      <c r="C182" s="5" t="inlineStr">
        <is>
          <t>06 - SEM GRUPO</t>
        </is>
      </c>
      <c r="D182" s="5" t="inlineStr">
        <is>
          <t>LARISSA PADILHA</t>
        </is>
      </c>
      <c r="E182" s="5" t="inlineStr">
        <is>
          <t>SP</t>
        </is>
      </c>
      <c r="F182" s="5">
        <f>IFERROR(VLOOKUP(C182,$AS$4:$AT$25,2,FALSE),"")</f>
        <v/>
      </c>
      <c r="G182" s="6">
        <f>IFERROR(VLOOKUP(C182,$AS$4:$AX$25,6,FALSE),"")</f>
        <v/>
      </c>
      <c r="H182" s="5">
        <f>IFERROR(VLOOKUP(C182,$AS$4:$AY$25,7,FALSE),"")</f>
        <v/>
      </c>
      <c r="I182" s="5">
        <f>IFERROR(VLOOKUP(C182,$AS$4:$AZ$25,8,FALSE),"")</f>
        <v/>
      </c>
      <c r="J182" s="7" t="inlineStr">
        <is>
          <t>.</t>
        </is>
      </c>
      <c r="K182" s="5" t="inlineStr">
        <is>
          <t>SP INTERIOR</t>
        </is>
      </c>
      <c r="L182" s="8" t="n">
        <v>2614.285714285714</v>
      </c>
      <c r="M182" s="9" t="n">
        <v>171.4285714285714</v>
      </c>
      <c r="N182" s="9" t="n">
        <v>171.4285714285714</v>
      </c>
      <c r="O182" s="9" t="n">
        <v>171.4285714285714</v>
      </c>
      <c r="P182" s="9" t="n">
        <v>214.2857142857143</v>
      </c>
      <c r="Q182" s="9" t="n">
        <v>214.2857142857143</v>
      </c>
      <c r="R182" s="9" t="n">
        <v>214.2857142857143</v>
      </c>
      <c r="S182" s="9" t="n">
        <v>214.2857142857143</v>
      </c>
      <c r="T182" s="9" t="n">
        <v>214.2857142857143</v>
      </c>
      <c r="U182" s="9" t="n">
        <v>257.1428571428572</v>
      </c>
      <c r="V182" s="9" t="n">
        <v>257.1428571428572</v>
      </c>
      <c r="W182" s="9" t="n">
        <v>257.1428571428572</v>
      </c>
      <c r="X182" s="9" t="n">
        <v>257.1428571428572</v>
      </c>
      <c r="Y182" s="7" t="inlineStr">
        <is>
          <t>.</t>
        </is>
      </c>
      <c r="Z182" s="8">
        <f>SUM(AA182:AL182)</f>
        <v/>
      </c>
      <c r="AA182" s="9" t="n">
        <v>0</v>
      </c>
      <c r="AB182" s="9" t="n">
        <v>0</v>
      </c>
      <c r="AC182" s="9" t="n">
        <v>0</v>
      </c>
      <c r="AD182" s="9" t="n">
        <v>0</v>
      </c>
      <c r="AE182" s="9" t="n">
        <v>0</v>
      </c>
      <c r="AF182" s="9" t="n">
        <v>0</v>
      </c>
      <c r="AG182" s="9" t="n">
        <v>0</v>
      </c>
      <c r="AH182" s="9" t="n">
        <v>2781.62</v>
      </c>
      <c r="AI182" s="9" t="n">
        <v>0</v>
      </c>
      <c r="AJ182" s="9" t="n">
        <v>0</v>
      </c>
      <c r="AK182" s="9" t="n">
        <v>0</v>
      </c>
      <c r="AL182" s="9" t="n">
        <v>0</v>
      </c>
      <c r="AM182" s="7" t="inlineStr">
        <is>
          <t>.</t>
        </is>
      </c>
      <c r="AN182" s="6">
        <f>IF(L182=0,0,Z182/L182)</f>
        <v/>
      </c>
      <c r="AO182" s="5">
        <f>IF(AN182="","",IF(AN182&gt;=0.9,"🟢",IF(AN182&gt;=0.7,"🟡",IF(AN182&gt;=0.5,"🟠","🔴"))))</f>
        <v/>
      </c>
      <c r="AP182" s="9">
        <f>IF(L182=0,0,L182-Z182)</f>
        <v/>
      </c>
      <c r="AQ182" s="5">
        <f>IF(Z182=0,"",RANK(Z182,Z$4:Z$1569,0))</f>
        <v/>
      </c>
      <c r="AR182" s="7" t="inlineStr">
        <is>
          <t>.</t>
        </is>
      </c>
      <c r="BA182" s="7" t="inlineStr">
        <is>
          <t>.</t>
        </is>
      </c>
      <c r="BB182" s="9">
        <f>SUM(L$4:L$1569)/COUNTA(A$4:A$1569)</f>
        <v/>
      </c>
      <c r="BC182" s="9">
        <f>SUM(M$4:M$1569)/COUNTA(A$4:A$1569)</f>
        <v/>
      </c>
      <c r="BD182" s="9">
        <f>SUM(N$4:N$1569)/COUNTA(A$4:A$1569)</f>
        <v/>
      </c>
      <c r="BE182" s="9">
        <f>SUM(O$4:O$1569)/COUNTA(A$4:A$1569)</f>
        <v/>
      </c>
      <c r="BF182" s="9">
        <f>SUM(P$4:P$1569)/COUNTA(A$4:A$1569)</f>
        <v/>
      </c>
      <c r="BG182" s="9">
        <f>SUM(Q$4:Q$1569)/COUNTA(A$4:A$1569)</f>
        <v/>
      </c>
      <c r="BH182" s="9">
        <f>SUM(R$4:R$1569)/COUNTA(A$4:A$1569)</f>
        <v/>
      </c>
      <c r="BI182" s="9">
        <f>SUM(S$4:S$1569)/COUNTA(A$4:A$1569)</f>
        <v/>
      </c>
      <c r="BJ182" s="9">
        <f>SUM(T$4:T$1569)/COUNTA(A$4:A$1569)</f>
        <v/>
      </c>
      <c r="BK182" s="9">
        <f>SUM(U$4:U$1569)/COUNTA(A$4:A$1569)</f>
        <v/>
      </c>
      <c r="BL182" s="9">
        <f>SUM(V$4:V$1569)/COUNTA(A$4:A$1569)</f>
        <v/>
      </c>
      <c r="BM182" s="9">
        <f>SUM(W$4:W$1569)/COUNTA(A$4:A$1569)</f>
        <v/>
      </c>
      <c r="BN182" s="9">
        <f>SUM(X$4:X$1569)/COUNTA(A$4:A$1569)</f>
        <v/>
      </c>
      <c r="BO182" s="7" t="inlineStr">
        <is>
          <t>.</t>
        </is>
      </c>
      <c r="BP182" s="9">
        <f>IF(Z182&gt;=BB182,0,IFERROR(BB182+(SUMPRODUCT((Z$4:Z$1569&gt;=BB$4:BB$1569)*(Z$4:Z$1569-BB$4:BB$1569))/MAX(1,COUNTIF(Z$4:Z$1569,"&lt;"&amp;BB182+0.01))),BB182))</f>
        <v/>
      </c>
      <c r="BQ182" s="9">
        <f>IF(AA182&gt;=BC182,0,IFERROR(BC182+SUMPRODUCT((AA$4:AA$1569&gt;=BC$4:BC$1569)*(AA$4:AA$1569-BC$4:BC$1569))/MAX(1,COUNTIF(AA$4:AA$1569,"&lt;"&amp;BC182+0.01)),BC182))</f>
        <v/>
      </c>
      <c r="BR182" s="9">
        <f>IF(AB182&gt;=BD182,0,IFERROR(BD182+SUMPRODUCT((AB$4:AB$1569&gt;=BD$4:BD$1569)*(AB$4:AB$1569-BD$4:BD$1569))/MAX(1,COUNTIF(AB$4:AB$1569,"&lt;"&amp;BD182+0.01)),BD182))</f>
        <v/>
      </c>
      <c r="BS182" s="9">
        <f>IF(AC182&gt;=BE182,0,IFERROR(BE182+SUMPRODUCT((AC$4:AC$1569&gt;=BE$4:BE$1569)*(AC$4:AC$1569-BE$4:BE$1569))/MAX(1,COUNTIF(AC$4:AC$1569,"&lt;"&amp;BE182+0.01)),BE182))</f>
        <v/>
      </c>
      <c r="BT182" s="9">
        <f>IF(AD182&gt;=BF182,0,IFERROR(BF182+SUMPRODUCT((AD$4:AD$1569&gt;=BF$4:BF$1569)*(AD$4:AD$1569-BF$4:BF$1569))/MAX(1,COUNTIF(AD$4:AD$1569,"&lt;"&amp;BF182+0.01)),BF182))</f>
        <v/>
      </c>
      <c r="BU182" s="9">
        <f>IF(AE182&gt;=BG182,0,IFERROR(BG182+SUMPRODUCT((AE$4:AE$1569&gt;=BG$4:BG$1569)*(AE$4:AE$1569-BG$4:BG$1569))/MAX(1,COUNTIF(AE$4:AE$1569,"&lt;"&amp;BG182+0.01)),BG182))</f>
        <v/>
      </c>
      <c r="BV182" s="9">
        <f>IF(AF182&gt;=BH182,0,IFERROR(BH182+SUMPRODUCT((AF$4:AF$1569&gt;=BH$4:BH$1569)*(AF$4:AF$1569-BH$4:BH$1569))/MAX(1,COUNTIF(AF$4:AF$1569,"&lt;"&amp;BH182+0.01)),BH182))</f>
        <v/>
      </c>
      <c r="BW182" s="9">
        <f>IF(AG182&gt;=BI182,0,IFERROR(BI182+SUMPRODUCT((AG$4:AG$1569&gt;=BI$4:BI$1569)*(AG$4:AG$1569-BI$4:BI$1569))/MAX(1,COUNTIF(AG$4:AG$1569,"&lt;"&amp;BI182+0.01)),BI182))</f>
        <v/>
      </c>
      <c r="BX182" s="9">
        <f>IF(AH182&gt;=BJ182,0,IFERROR(BJ182+SUMPRODUCT((AH$4:AH$1569&gt;=BJ$4:BJ$1569)*(AH$4:AH$1569-BJ$4:BJ$1569))/MAX(1,COUNTIF(AH$4:AH$1569,"&lt;"&amp;BJ182+0.01)),BJ182))</f>
        <v/>
      </c>
      <c r="BY182" s="9">
        <f>IF(AI182&gt;=BK182,0,IFERROR(BK182+SUMPRODUCT((AI$4:AI$1569&gt;=BK$4:BK$1569)*(AI$4:AI$1569-BK$4:BK$1569))/MAX(1,COUNTIF(AI$4:AI$1569,"&lt;"&amp;BK182+0.01)),BK182))</f>
        <v/>
      </c>
      <c r="BZ182" s="9">
        <f>IF(AJ182&gt;=BL182,0,IFERROR(BL182+SUMPRODUCT((AJ$4:AJ$1569&gt;=BL$4:BL$1569)*(AJ$4:AJ$1569-BL$4:BL$1569))/MAX(1,COUNTIF(AJ$4:AJ$1569,"&lt;"&amp;BL182+0.01)),BL182))</f>
        <v/>
      </c>
      <c r="CA182" s="9">
        <f>IF(AK182&gt;=BM182,0,IFERROR(BM182+SUMPRODUCT((AK$4:AK$1569&gt;=BM$4:BM$1569)*(AK$4:AK$1569-BM$4:BM$1569))/MAX(1,COUNTIF(AK$4:AK$1569,"&lt;"&amp;BM182+0.01)),BM182))</f>
        <v/>
      </c>
      <c r="CB182" s="9">
        <f>IF(AL182&gt;=BN182,0,IFERROR(BN182+SUMPRODUCT((AL$4:AL$1569&gt;=BN$4:BN$1569)*(AL$4:AL$1569-BN$4:BN$1569))/MAX(1,COUNTIF(AL$4:AL$1569,"&lt;"&amp;BN182+0.01)),BN182))</f>
        <v/>
      </c>
      <c r="CC182" s="5">
        <f>IF(AO182="🟢","VERDE",IF(AO182="🟡","AMARELO",IF(AO182="🟠","VERMELHO",IF(AO182="🔴","VERMELHO","ROXO"))))</f>
        <v/>
      </c>
      <c r="CD182" s="5" t="inlineStr">
        <is>
          <t>🌎 REGIÕES</t>
        </is>
      </c>
      <c r="CE182" s="5" t="inlineStr">
        <is>
          <t>SEM REDE</t>
        </is>
      </c>
    </row>
    <row r="183">
      <c r="A183" s="5" t="inlineStr">
        <is>
          <t>58104865000188</t>
        </is>
      </c>
      <c r="B183" s="5" t="inlineStr">
        <is>
          <t>AMME FIT NUTRICAO</t>
        </is>
      </c>
      <c r="C183" s="5" t="inlineStr">
        <is>
          <t>06 - INTERNA - FITLAND</t>
        </is>
      </c>
      <c r="D183" s="5" t="inlineStr">
        <is>
          <t>JULIO GADRET</t>
        </is>
      </c>
      <c r="E183" s="5" t="inlineStr">
        <is>
          <t>SC</t>
        </is>
      </c>
      <c r="F183" s="5">
        <f>IFERROR(VLOOKUP(C183,$AS$4:$AT$25,2,FALSE),"")</f>
        <v/>
      </c>
      <c r="G183" s="6">
        <f>IFERROR(VLOOKUP(C183,$AS$4:$AX$25,6,FALSE),"")</f>
        <v/>
      </c>
      <c r="H183" s="5">
        <f>IFERROR(VLOOKUP(C183,$AS$4:$AY$25,7,FALSE),"")</f>
        <v/>
      </c>
      <c r="I183" s="5">
        <f>IFERROR(VLOOKUP(C183,$AS$4:$AZ$25,8,FALSE),"")</f>
        <v/>
      </c>
      <c r="J183" s="7" t="inlineStr">
        <is>
          <t>.</t>
        </is>
      </c>
      <c r="K183" s="5" t="inlineStr">
        <is>
          <t>NACIONAL</t>
        </is>
      </c>
      <c r="L183" s="8" t="n">
        <v>10706.89655172414</v>
      </c>
      <c r="M183" s="9" t="n">
        <v>750</v>
      </c>
      <c r="N183" s="9" t="n">
        <v>775.8620689655172</v>
      </c>
      <c r="O183" s="9" t="n">
        <v>801.7241379310345</v>
      </c>
      <c r="P183" s="9" t="n">
        <v>827.5862068965517</v>
      </c>
      <c r="Q183" s="9" t="n">
        <v>853.448275862069</v>
      </c>
      <c r="R183" s="9" t="n">
        <v>879.3103448275862</v>
      </c>
      <c r="S183" s="9" t="n">
        <v>905.1724137931035</v>
      </c>
      <c r="T183" s="9" t="n">
        <v>931.0344827586207</v>
      </c>
      <c r="U183" s="9" t="n">
        <v>956.8965517241379</v>
      </c>
      <c r="V183" s="9" t="n">
        <v>982.7586206896551</v>
      </c>
      <c r="W183" s="9" t="n">
        <v>1008.620689655172</v>
      </c>
      <c r="X183" s="9" t="n">
        <v>1034.48275862069</v>
      </c>
      <c r="Y183" s="7" t="inlineStr">
        <is>
          <t>.</t>
        </is>
      </c>
      <c r="Z183" s="8">
        <f>SUM(AA183:AL183)</f>
        <v/>
      </c>
      <c r="AA183" s="9" t="n">
        <v>0</v>
      </c>
      <c r="AB183" s="9" t="n">
        <v>0</v>
      </c>
      <c r="AC183" s="9" t="n">
        <v>0</v>
      </c>
      <c r="AD183" s="9" t="n">
        <v>0</v>
      </c>
      <c r="AE183" s="9" t="n">
        <v>0</v>
      </c>
      <c r="AF183" s="9" t="n">
        <v>3742.44</v>
      </c>
      <c r="AG183" s="9" t="n">
        <v>0</v>
      </c>
      <c r="AH183" s="9" t="n">
        <v>0</v>
      </c>
      <c r="AI183" s="9" t="n">
        <v>0</v>
      </c>
      <c r="AJ183" s="9" t="n">
        <v>0</v>
      </c>
      <c r="AK183" s="9" t="n">
        <v>0</v>
      </c>
      <c r="AL183" s="9" t="n">
        <v>0</v>
      </c>
      <c r="AM183" s="7" t="inlineStr">
        <is>
          <t>.</t>
        </is>
      </c>
      <c r="AN183" s="6">
        <f>IF(L183=0,0,Z183/L183)</f>
        <v/>
      </c>
      <c r="AO183" s="5">
        <f>IF(AN183="","",IF(AN183&gt;=0.9,"🟢",IF(AN183&gt;=0.7,"🟡",IF(AN183&gt;=0.5,"🟠","🔴"))))</f>
        <v/>
      </c>
      <c r="AP183" s="9">
        <f>IF(L183=0,0,L183-Z183)</f>
        <v/>
      </c>
      <c r="AQ183" s="5">
        <f>IF(Z183=0,"",RANK(Z183,Z$4:Z$1569,0))</f>
        <v/>
      </c>
      <c r="AR183" s="7" t="inlineStr">
        <is>
          <t>.</t>
        </is>
      </c>
      <c r="BA183" s="7" t="inlineStr">
        <is>
          <t>.</t>
        </is>
      </c>
      <c r="BB183" s="9">
        <f>SUM(L$4:L$1569)/COUNTA(A$4:A$1569)</f>
        <v/>
      </c>
      <c r="BC183" s="9">
        <f>SUM(M$4:M$1569)/COUNTA(A$4:A$1569)</f>
        <v/>
      </c>
      <c r="BD183" s="9">
        <f>SUM(N$4:N$1569)/COUNTA(A$4:A$1569)</f>
        <v/>
      </c>
      <c r="BE183" s="9">
        <f>SUM(O$4:O$1569)/COUNTA(A$4:A$1569)</f>
        <v/>
      </c>
      <c r="BF183" s="9">
        <f>SUM(P$4:P$1569)/COUNTA(A$4:A$1569)</f>
        <v/>
      </c>
      <c r="BG183" s="9">
        <f>SUM(Q$4:Q$1569)/COUNTA(A$4:A$1569)</f>
        <v/>
      </c>
      <c r="BH183" s="9">
        <f>SUM(R$4:R$1569)/COUNTA(A$4:A$1569)</f>
        <v/>
      </c>
      <c r="BI183" s="9">
        <f>SUM(S$4:S$1569)/COUNTA(A$4:A$1569)</f>
        <v/>
      </c>
      <c r="BJ183" s="9">
        <f>SUM(T$4:T$1569)/COUNTA(A$4:A$1569)</f>
        <v/>
      </c>
      <c r="BK183" s="9">
        <f>SUM(U$4:U$1569)/COUNTA(A$4:A$1569)</f>
        <v/>
      </c>
      <c r="BL183" s="9">
        <f>SUM(V$4:V$1569)/COUNTA(A$4:A$1569)</f>
        <v/>
      </c>
      <c r="BM183" s="9">
        <f>SUM(W$4:W$1569)/COUNTA(A$4:A$1569)</f>
        <v/>
      </c>
      <c r="BN183" s="9">
        <f>SUM(X$4:X$1569)/COUNTA(A$4:A$1569)</f>
        <v/>
      </c>
      <c r="BO183" s="7" t="inlineStr">
        <is>
          <t>.</t>
        </is>
      </c>
      <c r="BP183" s="9">
        <f>IF(Z183&gt;=BB183,0,IFERROR(BB183+(SUMPRODUCT((Z$4:Z$1569&gt;=BB$4:BB$1569)*(Z$4:Z$1569-BB$4:BB$1569))/MAX(1,COUNTIF(Z$4:Z$1569,"&lt;"&amp;BB183+0.01))),BB183))</f>
        <v/>
      </c>
      <c r="BQ183" s="9">
        <f>IF(AA183&gt;=BC183,0,IFERROR(BC183+SUMPRODUCT((AA$4:AA$1569&gt;=BC$4:BC$1569)*(AA$4:AA$1569-BC$4:BC$1569))/MAX(1,COUNTIF(AA$4:AA$1569,"&lt;"&amp;BC183+0.01)),BC183))</f>
        <v/>
      </c>
      <c r="BR183" s="9">
        <f>IF(AB183&gt;=BD183,0,IFERROR(BD183+SUMPRODUCT((AB$4:AB$1569&gt;=BD$4:BD$1569)*(AB$4:AB$1569-BD$4:BD$1569))/MAX(1,COUNTIF(AB$4:AB$1569,"&lt;"&amp;BD183+0.01)),BD183))</f>
        <v/>
      </c>
      <c r="BS183" s="9">
        <f>IF(AC183&gt;=BE183,0,IFERROR(BE183+SUMPRODUCT((AC$4:AC$1569&gt;=BE$4:BE$1569)*(AC$4:AC$1569-BE$4:BE$1569))/MAX(1,COUNTIF(AC$4:AC$1569,"&lt;"&amp;BE183+0.01)),BE183))</f>
        <v/>
      </c>
      <c r="BT183" s="9">
        <f>IF(AD183&gt;=BF183,0,IFERROR(BF183+SUMPRODUCT((AD$4:AD$1569&gt;=BF$4:BF$1569)*(AD$4:AD$1569-BF$4:BF$1569))/MAX(1,COUNTIF(AD$4:AD$1569,"&lt;"&amp;BF183+0.01)),BF183))</f>
        <v/>
      </c>
      <c r="BU183" s="9">
        <f>IF(AE183&gt;=BG183,0,IFERROR(BG183+SUMPRODUCT((AE$4:AE$1569&gt;=BG$4:BG$1569)*(AE$4:AE$1569-BG$4:BG$1569))/MAX(1,COUNTIF(AE$4:AE$1569,"&lt;"&amp;BG183+0.01)),BG183))</f>
        <v/>
      </c>
      <c r="BV183" s="9">
        <f>IF(AF183&gt;=BH183,0,IFERROR(BH183+SUMPRODUCT((AF$4:AF$1569&gt;=BH$4:BH$1569)*(AF$4:AF$1569-BH$4:BH$1569))/MAX(1,COUNTIF(AF$4:AF$1569,"&lt;"&amp;BH183+0.01)),BH183))</f>
        <v/>
      </c>
      <c r="BW183" s="9">
        <f>IF(AG183&gt;=BI183,0,IFERROR(BI183+SUMPRODUCT((AG$4:AG$1569&gt;=BI$4:BI$1569)*(AG$4:AG$1569-BI$4:BI$1569))/MAX(1,COUNTIF(AG$4:AG$1569,"&lt;"&amp;BI183+0.01)),BI183))</f>
        <v/>
      </c>
      <c r="BX183" s="9">
        <f>IF(AH183&gt;=BJ183,0,IFERROR(BJ183+SUMPRODUCT((AH$4:AH$1569&gt;=BJ$4:BJ$1569)*(AH$4:AH$1569-BJ$4:BJ$1569))/MAX(1,COUNTIF(AH$4:AH$1569,"&lt;"&amp;BJ183+0.01)),BJ183))</f>
        <v/>
      </c>
      <c r="BY183" s="9">
        <f>IF(AI183&gt;=BK183,0,IFERROR(BK183+SUMPRODUCT((AI$4:AI$1569&gt;=BK$4:BK$1569)*(AI$4:AI$1569-BK$4:BK$1569))/MAX(1,COUNTIF(AI$4:AI$1569,"&lt;"&amp;BK183+0.01)),BK183))</f>
        <v/>
      </c>
      <c r="BZ183" s="9">
        <f>IF(AJ183&gt;=BL183,0,IFERROR(BL183+SUMPRODUCT((AJ$4:AJ$1569&gt;=BL$4:BL$1569)*(AJ$4:AJ$1569-BL$4:BL$1569))/MAX(1,COUNTIF(AJ$4:AJ$1569,"&lt;"&amp;BL183+0.01)),BL183))</f>
        <v/>
      </c>
      <c r="CA183" s="9">
        <f>IF(AK183&gt;=BM183,0,IFERROR(BM183+SUMPRODUCT((AK$4:AK$1569&gt;=BM$4:BM$1569)*(AK$4:AK$1569-BM$4:BM$1569))/MAX(1,COUNTIF(AK$4:AK$1569,"&lt;"&amp;BM183+0.01)),BM183))</f>
        <v/>
      </c>
      <c r="CB183" s="9">
        <f>IF(AL183&gt;=BN183,0,IFERROR(BN183+SUMPRODUCT((AL$4:AL$1569&gt;=BN$4:BN$1569)*(AL$4:AL$1569-BN$4:BN$1569))/MAX(1,COUNTIF(AL$4:AL$1569,"&lt;"&amp;BN183+0.01)),BN183))</f>
        <v/>
      </c>
      <c r="CC183" s="5">
        <f>IF(AO183="🟢","VERDE",IF(AO183="🟡","AMARELO",IF(AO183="🟠","VERMELHO",IF(AO183="🔴","VERMELHO","ROXO"))))</f>
        <v/>
      </c>
      <c r="CD183" s="5" t="inlineStr">
        <is>
          <t>🏢 REDES</t>
        </is>
      </c>
      <c r="CE183" s="5" t="inlineStr">
        <is>
          <t>FITLAND</t>
        </is>
      </c>
    </row>
    <row r="184">
      <c r="A184" s="5" t="inlineStr">
        <is>
          <t>21691717000105</t>
        </is>
      </c>
      <c r="B184" s="5" t="inlineStr">
        <is>
          <t>ARMAZEM DA 18</t>
        </is>
      </c>
      <c r="C184" s="5" t="inlineStr">
        <is>
          <t>06 - SEM GRUPO</t>
        </is>
      </c>
      <c r="D184" s="5" t="inlineStr">
        <is>
          <t>HEMANUELE DITZEL (MANU)</t>
        </is>
      </c>
      <c r="E184" s="5" t="inlineStr">
        <is>
          <t>RS</t>
        </is>
      </c>
      <c r="F184" s="5">
        <f>IFERROR(VLOOKUP(C184,$AS$4:$AT$25,2,FALSE),"")</f>
        <v/>
      </c>
      <c r="G184" s="6">
        <f>IFERROR(VLOOKUP(C184,$AS$4:$AX$25,6,FALSE),"")</f>
        <v/>
      </c>
      <c r="H184" s="5">
        <f>IFERROR(VLOOKUP(C184,$AS$4:$AY$25,7,FALSE),"")</f>
        <v/>
      </c>
      <c r="I184" s="5">
        <f>IFERROR(VLOOKUP(C184,$AS$4:$AZ$25,8,FALSE),"")</f>
        <v/>
      </c>
      <c r="J184" s="7" t="inlineStr">
        <is>
          <t>.</t>
        </is>
      </c>
      <c r="K184" s="5" t="inlineStr">
        <is>
          <t>SUL</t>
        </is>
      </c>
      <c r="L184" s="8" t="n">
        <v>2100</v>
      </c>
      <c r="M184" s="9" t="n">
        <v>100</v>
      </c>
      <c r="N184" s="9" t="n">
        <v>150</v>
      </c>
      <c r="O184" s="9" t="n">
        <v>150</v>
      </c>
      <c r="P184" s="9" t="n">
        <v>150</v>
      </c>
      <c r="Q184" s="9" t="n">
        <v>150</v>
      </c>
      <c r="R184" s="9" t="n">
        <v>150</v>
      </c>
      <c r="S184" s="9" t="n">
        <v>200</v>
      </c>
      <c r="T184" s="9" t="n">
        <v>200</v>
      </c>
      <c r="U184" s="9" t="n">
        <v>200</v>
      </c>
      <c r="V184" s="9" t="n">
        <v>200</v>
      </c>
      <c r="W184" s="9" t="n">
        <v>200</v>
      </c>
      <c r="X184" s="9" t="n">
        <v>250</v>
      </c>
      <c r="Y184" s="7" t="inlineStr">
        <is>
          <t>.</t>
        </is>
      </c>
      <c r="Z184" s="8">
        <f>SUM(AA184:AL184)</f>
        <v/>
      </c>
      <c r="AA184" s="9" t="n">
        <v>0</v>
      </c>
      <c r="AB184" s="9" t="n">
        <v>1336.8</v>
      </c>
      <c r="AC184" s="9" t="n">
        <v>0</v>
      </c>
      <c r="AD184" s="9" t="n">
        <v>0</v>
      </c>
      <c r="AE184" s="9" t="n">
        <v>0</v>
      </c>
      <c r="AF184" s="9" t="n">
        <v>0</v>
      </c>
      <c r="AG184" s="9" t="n">
        <v>862.4299999999999</v>
      </c>
      <c r="AH184" s="9" t="n">
        <v>0</v>
      </c>
      <c r="AI184" s="9" t="n">
        <v>0</v>
      </c>
      <c r="AJ184" s="9" t="n">
        <v>884.08</v>
      </c>
      <c r="AK184" s="9" t="n">
        <v>0</v>
      </c>
      <c r="AL184" s="9" t="n">
        <v>0</v>
      </c>
      <c r="AM184" s="7" t="inlineStr">
        <is>
          <t>.</t>
        </is>
      </c>
      <c r="AN184" s="6">
        <f>IF(L184=0,0,Z184/L184)</f>
        <v/>
      </c>
      <c r="AO184" s="5">
        <f>IF(AN184="","",IF(AN184&gt;=0.9,"🟢",IF(AN184&gt;=0.7,"🟡",IF(AN184&gt;=0.5,"🟠","🔴"))))</f>
        <v/>
      </c>
      <c r="AP184" s="9">
        <f>IF(L184=0,0,L184-Z184)</f>
        <v/>
      </c>
      <c r="AQ184" s="5">
        <f>IF(Z184=0,"",RANK(Z184,Z$4:Z$1569,0))</f>
        <v/>
      </c>
      <c r="AR184" s="7" t="inlineStr">
        <is>
          <t>.</t>
        </is>
      </c>
      <c r="BA184" s="7" t="inlineStr">
        <is>
          <t>.</t>
        </is>
      </c>
      <c r="BB184" s="9">
        <f>SUM(L$4:L$1569)/COUNTA(A$4:A$1569)</f>
        <v/>
      </c>
      <c r="BC184" s="9">
        <f>SUM(M$4:M$1569)/COUNTA(A$4:A$1569)</f>
        <v/>
      </c>
      <c r="BD184" s="9">
        <f>SUM(N$4:N$1569)/COUNTA(A$4:A$1569)</f>
        <v/>
      </c>
      <c r="BE184" s="9">
        <f>SUM(O$4:O$1569)/COUNTA(A$4:A$1569)</f>
        <v/>
      </c>
      <c r="BF184" s="9">
        <f>SUM(P$4:P$1569)/COUNTA(A$4:A$1569)</f>
        <v/>
      </c>
      <c r="BG184" s="9">
        <f>SUM(Q$4:Q$1569)/COUNTA(A$4:A$1569)</f>
        <v/>
      </c>
      <c r="BH184" s="9">
        <f>SUM(R$4:R$1569)/COUNTA(A$4:A$1569)</f>
        <v/>
      </c>
      <c r="BI184" s="9">
        <f>SUM(S$4:S$1569)/COUNTA(A$4:A$1569)</f>
        <v/>
      </c>
      <c r="BJ184" s="9">
        <f>SUM(T$4:T$1569)/COUNTA(A$4:A$1569)</f>
        <v/>
      </c>
      <c r="BK184" s="9">
        <f>SUM(U$4:U$1569)/COUNTA(A$4:A$1569)</f>
        <v/>
      </c>
      <c r="BL184" s="9">
        <f>SUM(V$4:V$1569)/COUNTA(A$4:A$1569)</f>
        <v/>
      </c>
      <c r="BM184" s="9">
        <f>SUM(W$4:W$1569)/COUNTA(A$4:A$1569)</f>
        <v/>
      </c>
      <c r="BN184" s="9">
        <f>SUM(X$4:X$1569)/COUNTA(A$4:A$1569)</f>
        <v/>
      </c>
      <c r="BO184" s="7" t="inlineStr">
        <is>
          <t>.</t>
        </is>
      </c>
      <c r="BP184" s="9">
        <f>IF(Z184&gt;=BB184,0,IFERROR(BB184+(SUMPRODUCT((Z$4:Z$1569&gt;=BB$4:BB$1569)*(Z$4:Z$1569-BB$4:BB$1569))/MAX(1,COUNTIF(Z$4:Z$1569,"&lt;"&amp;BB184+0.01))),BB184))</f>
        <v/>
      </c>
      <c r="BQ184" s="9">
        <f>IF(AA184&gt;=BC184,0,IFERROR(BC184+SUMPRODUCT((AA$4:AA$1569&gt;=BC$4:BC$1569)*(AA$4:AA$1569-BC$4:BC$1569))/MAX(1,COUNTIF(AA$4:AA$1569,"&lt;"&amp;BC184+0.01)),BC184))</f>
        <v/>
      </c>
      <c r="BR184" s="9">
        <f>IF(AB184&gt;=BD184,0,IFERROR(BD184+SUMPRODUCT((AB$4:AB$1569&gt;=BD$4:BD$1569)*(AB$4:AB$1569-BD$4:BD$1569))/MAX(1,COUNTIF(AB$4:AB$1569,"&lt;"&amp;BD184+0.01)),BD184))</f>
        <v/>
      </c>
      <c r="BS184" s="9">
        <f>IF(AC184&gt;=BE184,0,IFERROR(BE184+SUMPRODUCT((AC$4:AC$1569&gt;=BE$4:BE$1569)*(AC$4:AC$1569-BE$4:BE$1569))/MAX(1,COUNTIF(AC$4:AC$1569,"&lt;"&amp;BE184+0.01)),BE184))</f>
        <v/>
      </c>
      <c r="BT184" s="9">
        <f>IF(AD184&gt;=BF184,0,IFERROR(BF184+SUMPRODUCT((AD$4:AD$1569&gt;=BF$4:BF$1569)*(AD$4:AD$1569-BF$4:BF$1569))/MAX(1,COUNTIF(AD$4:AD$1569,"&lt;"&amp;BF184+0.01)),BF184))</f>
        <v/>
      </c>
      <c r="BU184" s="9">
        <f>IF(AE184&gt;=BG184,0,IFERROR(BG184+SUMPRODUCT((AE$4:AE$1569&gt;=BG$4:BG$1569)*(AE$4:AE$1569-BG$4:BG$1569))/MAX(1,COUNTIF(AE$4:AE$1569,"&lt;"&amp;BG184+0.01)),BG184))</f>
        <v/>
      </c>
      <c r="BV184" s="9">
        <f>IF(AF184&gt;=BH184,0,IFERROR(BH184+SUMPRODUCT((AF$4:AF$1569&gt;=BH$4:BH$1569)*(AF$4:AF$1569-BH$4:BH$1569))/MAX(1,COUNTIF(AF$4:AF$1569,"&lt;"&amp;BH184+0.01)),BH184))</f>
        <v/>
      </c>
      <c r="BW184" s="9">
        <f>IF(AG184&gt;=BI184,0,IFERROR(BI184+SUMPRODUCT((AG$4:AG$1569&gt;=BI$4:BI$1569)*(AG$4:AG$1569-BI$4:BI$1569))/MAX(1,COUNTIF(AG$4:AG$1569,"&lt;"&amp;BI184+0.01)),BI184))</f>
        <v/>
      </c>
      <c r="BX184" s="9">
        <f>IF(AH184&gt;=BJ184,0,IFERROR(BJ184+SUMPRODUCT((AH$4:AH$1569&gt;=BJ$4:BJ$1569)*(AH$4:AH$1569-BJ$4:BJ$1569))/MAX(1,COUNTIF(AH$4:AH$1569,"&lt;"&amp;BJ184+0.01)),BJ184))</f>
        <v/>
      </c>
      <c r="BY184" s="9">
        <f>IF(AI184&gt;=BK184,0,IFERROR(BK184+SUMPRODUCT((AI$4:AI$1569&gt;=BK$4:BK$1569)*(AI$4:AI$1569-BK$4:BK$1569))/MAX(1,COUNTIF(AI$4:AI$1569,"&lt;"&amp;BK184+0.01)),BK184))</f>
        <v/>
      </c>
      <c r="BZ184" s="9">
        <f>IF(AJ184&gt;=BL184,0,IFERROR(BL184+SUMPRODUCT((AJ$4:AJ$1569&gt;=BL$4:BL$1569)*(AJ$4:AJ$1569-BL$4:BL$1569))/MAX(1,COUNTIF(AJ$4:AJ$1569,"&lt;"&amp;BL184+0.01)),BL184))</f>
        <v/>
      </c>
      <c r="CA184" s="9">
        <f>IF(AK184&gt;=BM184,0,IFERROR(BM184+SUMPRODUCT((AK$4:AK$1569&gt;=BM$4:BM$1569)*(AK$4:AK$1569-BM$4:BM$1569))/MAX(1,COUNTIF(AK$4:AK$1569,"&lt;"&amp;BM184+0.01)),BM184))</f>
        <v/>
      </c>
      <c r="CB184" s="9">
        <f>IF(AL184&gt;=BN184,0,IFERROR(BN184+SUMPRODUCT((AL$4:AL$1569&gt;=BN$4:BN$1569)*(AL$4:AL$1569-BN$4:BN$1569))/MAX(1,COUNTIF(AL$4:AL$1569,"&lt;"&amp;BN184+0.01)),BN184))</f>
        <v/>
      </c>
      <c r="CC184" s="5">
        <f>IF(AO184="🟢","VERDE",IF(AO184="🟡","AMARELO",IF(AO184="🟠","VERMELHO",IF(AO184="🔴","VERMELHO","ROXO"))))</f>
        <v/>
      </c>
      <c r="CD184" s="5" t="inlineStr">
        <is>
          <t>🌎 REGIÕES</t>
        </is>
      </c>
      <c r="CE184" s="5" t="inlineStr">
        <is>
          <t>SEM REDE</t>
        </is>
      </c>
    </row>
    <row r="185">
      <c r="A185" s="5" t="inlineStr">
        <is>
          <t>60209127000147</t>
        </is>
      </c>
      <c r="B185" s="5" t="inlineStr">
        <is>
          <t>VIDA LEVE - SÃO JOSE DO RIO PRETO</t>
        </is>
      </c>
      <c r="C185" s="5" t="inlineStr">
        <is>
          <t>06 - INTERNA - VIDA LEVE</t>
        </is>
      </c>
      <c r="D185" s="5" t="inlineStr">
        <is>
          <t>DAIANE STAVICKI</t>
        </is>
      </c>
      <c r="E185" s="5" t="inlineStr">
        <is>
          <t>SP</t>
        </is>
      </c>
      <c r="F185" s="5">
        <f>IFERROR(VLOOKUP(C185,$AS$4:$AT$25,2,FALSE),"")</f>
        <v/>
      </c>
      <c r="G185" s="6">
        <f>IFERROR(VLOOKUP(C185,$AS$4:$AX$25,6,FALSE),"")</f>
        <v/>
      </c>
      <c r="H185" s="5">
        <f>IFERROR(VLOOKUP(C185,$AS$4:$AY$25,7,FALSE),"")</f>
        <v/>
      </c>
      <c r="I185" s="5">
        <f>IFERROR(VLOOKUP(C185,$AS$4:$AZ$25,8,FALSE),"")</f>
        <v/>
      </c>
      <c r="J185" s="7" t="inlineStr">
        <is>
          <t>.</t>
        </is>
      </c>
      <c r="K185" s="5" t="inlineStr">
        <is>
          <t>NACIONAL</t>
        </is>
      </c>
      <c r="L185" s="8" t="n">
        <v>10500</v>
      </c>
      <c r="M185" s="9" t="n">
        <v>705.8823529411765</v>
      </c>
      <c r="N185" s="9" t="n">
        <v>705.8823529411765</v>
      </c>
      <c r="O185" s="9" t="n">
        <v>750</v>
      </c>
      <c r="P185" s="9" t="n">
        <v>750</v>
      </c>
      <c r="Q185" s="9" t="n">
        <v>794.1176470588235</v>
      </c>
      <c r="R185" s="9" t="n">
        <v>838.2352941176471</v>
      </c>
      <c r="S185" s="9" t="n">
        <v>882.3529411764706</v>
      </c>
      <c r="T185" s="9" t="n">
        <v>926.4705882352941</v>
      </c>
      <c r="U185" s="9" t="n">
        <v>970.5882352941177</v>
      </c>
      <c r="V185" s="9" t="n">
        <v>1014.705882352941</v>
      </c>
      <c r="W185" s="9" t="n">
        <v>1058.823529411765</v>
      </c>
      <c r="X185" s="9" t="n">
        <v>1102.941176470588</v>
      </c>
      <c r="Y185" s="7" t="inlineStr">
        <is>
          <t>.</t>
        </is>
      </c>
      <c r="Z185" s="8">
        <f>SUM(AA185:AL185)</f>
        <v/>
      </c>
      <c r="AA185" s="9" t="n">
        <v>0</v>
      </c>
      <c r="AB185" s="9" t="n">
        <v>0</v>
      </c>
      <c r="AC185" s="9" t="n">
        <v>0</v>
      </c>
      <c r="AD185" s="9" t="n">
        <v>0</v>
      </c>
      <c r="AE185" s="9" t="n">
        <v>0</v>
      </c>
      <c r="AF185" s="9" t="n">
        <v>0</v>
      </c>
      <c r="AG185" s="9" t="n">
        <v>0</v>
      </c>
      <c r="AH185" s="9" t="n">
        <v>1341.15</v>
      </c>
      <c r="AI185" s="9" t="n">
        <v>0</v>
      </c>
      <c r="AJ185" s="9" t="n">
        <v>0</v>
      </c>
      <c r="AK185" s="9" t="n">
        <v>875.85</v>
      </c>
      <c r="AL185" s="9" t="n">
        <v>0</v>
      </c>
      <c r="AM185" s="7" t="inlineStr">
        <is>
          <t>.</t>
        </is>
      </c>
      <c r="AN185" s="6">
        <f>IF(L185=0,0,Z185/L185)</f>
        <v/>
      </c>
      <c r="AO185" s="5">
        <f>IF(AN185="","",IF(AN185&gt;=0.9,"🟢",IF(AN185&gt;=0.7,"🟡",IF(AN185&gt;=0.5,"🟠","🔴"))))</f>
        <v/>
      </c>
      <c r="AP185" s="9">
        <f>IF(L185=0,0,L185-Z185)</f>
        <v/>
      </c>
      <c r="AQ185" s="5">
        <f>IF(Z185=0,"",RANK(Z185,Z$4:Z$1569,0))</f>
        <v/>
      </c>
      <c r="AR185" s="7" t="inlineStr">
        <is>
          <t>.</t>
        </is>
      </c>
      <c r="BA185" s="7" t="inlineStr">
        <is>
          <t>.</t>
        </is>
      </c>
      <c r="BB185" s="9">
        <f>SUM(L$4:L$1569)/COUNTA(A$4:A$1569)</f>
        <v/>
      </c>
      <c r="BC185" s="9">
        <f>SUM(M$4:M$1569)/COUNTA(A$4:A$1569)</f>
        <v/>
      </c>
      <c r="BD185" s="9">
        <f>SUM(N$4:N$1569)/COUNTA(A$4:A$1569)</f>
        <v/>
      </c>
      <c r="BE185" s="9">
        <f>SUM(O$4:O$1569)/COUNTA(A$4:A$1569)</f>
        <v/>
      </c>
      <c r="BF185" s="9">
        <f>SUM(P$4:P$1569)/COUNTA(A$4:A$1569)</f>
        <v/>
      </c>
      <c r="BG185" s="9">
        <f>SUM(Q$4:Q$1569)/COUNTA(A$4:A$1569)</f>
        <v/>
      </c>
      <c r="BH185" s="9">
        <f>SUM(R$4:R$1569)/COUNTA(A$4:A$1569)</f>
        <v/>
      </c>
      <c r="BI185" s="9">
        <f>SUM(S$4:S$1569)/COUNTA(A$4:A$1569)</f>
        <v/>
      </c>
      <c r="BJ185" s="9">
        <f>SUM(T$4:T$1569)/COUNTA(A$4:A$1569)</f>
        <v/>
      </c>
      <c r="BK185" s="9">
        <f>SUM(U$4:U$1569)/COUNTA(A$4:A$1569)</f>
        <v/>
      </c>
      <c r="BL185" s="9">
        <f>SUM(V$4:V$1569)/COUNTA(A$4:A$1569)</f>
        <v/>
      </c>
      <c r="BM185" s="9">
        <f>SUM(W$4:W$1569)/COUNTA(A$4:A$1569)</f>
        <v/>
      </c>
      <c r="BN185" s="9">
        <f>SUM(X$4:X$1569)/COUNTA(A$4:A$1569)</f>
        <v/>
      </c>
      <c r="BO185" s="7" t="inlineStr">
        <is>
          <t>.</t>
        </is>
      </c>
      <c r="BP185" s="9">
        <f>IF(Z185&gt;=BB185,0,IFERROR(BB185+(SUMPRODUCT((Z$4:Z$1569&gt;=BB$4:BB$1569)*(Z$4:Z$1569-BB$4:BB$1569))/MAX(1,COUNTIF(Z$4:Z$1569,"&lt;"&amp;BB185+0.01))),BB185))</f>
        <v/>
      </c>
      <c r="BQ185" s="9">
        <f>IF(AA185&gt;=BC185,0,IFERROR(BC185+SUMPRODUCT((AA$4:AA$1569&gt;=BC$4:BC$1569)*(AA$4:AA$1569-BC$4:BC$1569))/MAX(1,COUNTIF(AA$4:AA$1569,"&lt;"&amp;BC185+0.01)),BC185))</f>
        <v/>
      </c>
      <c r="BR185" s="9">
        <f>IF(AB185&gt;=BD185,0,IFERROR(BD185+SUMPRODUCT((AB$4:AB$1569&gt;=BD$4:BD$1569)*(AB$4:AB$1569-BD$4:BD$1569))/MAX(1,COUNTIF(AB$4:AB$1569,"&lt;"&amp;BD185+0.01)),BD185))</f>
        <v/>
      </c>
      <c r="BS185" s="9">
        <f>IF(AC185&gt;=BE185,0,IFERROR(BE185+SUMPRODUCT((AC$4:AC$1569&gt;=BE$4:BE$1569)*(AC$4:AC$1569-BE$4:BE$1569))/MAX(1,COUNTIF(AC$4:AC$1569,"&lt;"&amp;BE185+0.01)),BE185))</f>
        <v/>
      </c>
      <c r="BT185" s="9">
        <f>IF(AD185&gt;=BF185,0,IFERROR(BF185+SUMPRODUCT((AD$4:AD$1569&gt;=BF$4:BF$1569)*(AD$4:AD$1569-BF$4:BF$1569))/MAX(1,COUNTIF(AD$4:AD$1569,"&lt;"&amp;BF185+0.01)),BF185))</f>
        <v/>
      </c>
      <c r="BU185" s="9">
        <f>IF(AE185&gt;=BG185,0,IFERROR(BG185+SUMPRODUCT((AE$4:AE$1569&gt;=BG$4:BG$1569)*(AE$4:AE$1569-BG$4:BG$1569))/MAX(1,COUNTIF(AE$4:AE$1569,"&lt;"&amp;BG185+0.01)),BG185))</f>
        <v/>
      </c>
      <c r="BV185" s="9">
        <f>IF(AF185&gt;=BH185,0,IFERROR(BH185+SUMPRODUCT((AF$4:AF$1569&gt;=BH$4:BH$1569)*(AF$4:AF$1569-BH$4:BH$1569))/MAX(1,COUNTIF(AF$4:AF$1569,"&lt;"&amp;BH185+0.01)),BH185))</f>
        <v/>
      </c>
      <c r="BW185" s="9">
        <f>IF(AG185&gt;=BI185,0,IFERROR(BI185+SUMPRODUCT((AG$4:AG$1569&gt;=BI$4:BI$1569)*(AG$4:AG$1569-BI$4:BI$1569))/MAX(1,COUNTIF(AG$4:AG$1569,"&lt;"&amp;BI185+0.01)),BI185))</f>
        <v/>
      </c>
      <c r="BX185" s="9">
        <f>IF(AH185&gt;=BJ185,0,IFERROR(BJ185+SUMPRODUCT((AH$4:AH$1569&gt;=BJ$4:BJ$1569)*(AH$4:AH$1569-BJ$4:BJ$1569))/MAX(1,COUNTIF(AH$4:AH$1569,"&lt;"&amp;BJ185+0.01)),BJ185))</f>
        <v/>
      </c>
      <c r="BY185" s="9">
        <f>IF(AI185&gt;=BK185,0,IFERROR(BK185+SUMPRODUCT((AI$4:AI$1569&gt;=BK$4:BK$1569)*(AI$4:AI$1569-BK$4:BK$1569))/MAX(1,COUNTIF(AI$4:AI$1569,"&lt;"&amp;BK185+0.01)),BK185))</f>
        <v/>
      </c>
      <c r="BZ185" s="9">
        <f>IF(AJ185&gt;=BL185,0,IFERROR(BL185+SUMPRODUCT((AJ$4:AJ$1569&gt;=BL$4:BL$1569)*(AJ$4:AJ$1569-BL$4:BL$1569))/MAX(1,COUNTIF(AJ$4:AJ$1569,"&lt;"&amp;BL185+0.01)),BL185))</f>
        <v/>
      </c>
      <c r="CA185" s="9">
        <f>IF(AK185&gt;=BM185,0,IFERROR(BM185+SUMPRODUCT((AK$4:AK$1569&gt;=BM$4:BM$1569)*(AK$4:AK$1569-BM$4:BM$1569))/MAX(1,COUNTIF(AK$4:AK$1569,"&lt;"&amp;BM185+0.01)),BM185))</f>
        <v/>
      </c>
      <c r="CB185" s="9">
        <f>IF(AL185&gt;=BN185,0,IFERROR(BN185+SUMPRODUCT((AL$4:AL$1569&gt;=BN$4:BN$1569)*(AL$4:AL$1569-BN$4:BN$1569))/MAX(1,COUNTIF(AL$4:AL$1569,"&lt;"&amp;BN185+0.01)),BN185))</f>
        <v/>
      </c>
      <c r="CC185" s="5">
        <f>IF(AO185="🟢","VERDE",IF(AO185="🟡","AMARELO",IF(AO185="🟠","VERMELHO",IF(AO185="🔴","VERMELHO","ROXO"))))</f>
        <v/>
      </c>
      <c r="CD185" s="5" t="inlineStr">
        <is>
          <t>🏢 REDES</t>
        </is>
      </c>
      <c r="CE185" s="5" t="inlineStr">
        <is>
          <t>VIDA LEVE</t>
        </is>
      </c>
    </row>
    <row r="186">
      <c r="A186" s="5" t="inlineStr">
        <is>
          <t>26593516000180</t>
        </is>
      </c>
      <c r="B186" s="5" t="inlineStr">
        <is>
          <t>DELFINO FESTAS EMBALAGENS &amp; EQUIPAMENTOS</t>
        </is>
      </c>
      <c r="C186" s="5" t="inlineStr">
        <is>
          <t>06 - SEM GRUPO</t>
        </is>
      </c>
      <c r="D186" s="5" t="inlineStr">
        <is>
          <t>LARISSA PADILHA</t>
        </is>
      </c>
      <c r="E186" s="5" t="inlineStr">
        <is>
          <t>GO</t>
        </is>
      </c>
      <c r="F186" s="5">
        <f>IFERROR(VLOOKUP(C186,$AS$4:$AT$25,2,FALSE),"")</f>
        <v/>
      </c>
      <c r="G186" s="6">
        <f>IFERROR(VLOOKUP(C186,$AS$4:$AX$25,6,FALSE),"")</f>
        <v/>
      </c>
      <c r="H186" s="5">
        <f>IFERROR(VLOOKUP(C186,$AS$4:$AY$25,7,FALSE),"")</f>
        <v/>
      </c>
      <c r="I186" s="5">
        <f>IFERROR(VLOOKUP(C186,$AS$4:$AZ$25,8,FALSE),"")</f>
        <v/>
      </c>
      <c r="J186" s="7" t="inlineStr">
        <is>
          <t>.</t>
        </is>
      </c>
      <c r="K186" s="5" t="inlineStr">
        <is>
          <t>CENTRO OESTE</t>
        </is>
      </c>
      <c r="L186" s="8" t="n">
        <v>1494.339622641509</v>
      </c>
      <c r="M186" s="9" t="n">
        <v>124.5283018867924</v>
      </c>
      <c r="N186" s="9" t="n">
        <v>124.5283018867924</v>
      </c>
      <c r="O186" s="9" t="n">
        <v>124.5283018867924</v>
      </c>
      <c r="P186" s="9" t="n">
        <v>124.5283018867924</v>
      </c>
      <c r="Q186" s="9" t="n">
        <v>124.5283018867924</v>
      </c>
      <c r="R186" s="9" t="n">
        <v>124.5283018867924</v>
      </c>
      <c r="S186" s="9" t="n">
        <v>124.5283018867924</v>
      </c>
      <c r="T186" s="9" t="n">
        <v>124.5283018867924</v>
      </c>
      <c r="U186" s="9" t="n">
        <v>124.5283018867924</v>
      </c>
      <c r="V186" s="9" t="n">
        <v>124.5283018867924</v>
      </c>
      <c r="W186" s="9" t="n">
        <v>124.5283018867924</v>
      </c>
      <c r="X186" s="9" t="n">
        <v>124.5283018867924</v>
      </c>
      <c r="Y186" s="7" t="inlineStr">
        <is>
          <t>.</t>
        </is>
      </c>
      <c r="Z186" s="8">
        <f>SUM(AA186:AL186)</f>
        <v/>
      </c>
      <c r="AA186" s="9" t="n">
        <v>0</v>
      </c>
      <c r="AB186" s="9" t="n">
        <v>0</v>
      </c>
      <c r="AC186" s="9" t="n">
        <v>0</v>
      </c>
      <c r="AD186" s="9" t="n">
        <v>2713.86</v>
      </c>
      <c r="AE186" s="9" t="n">
        <v>0</v>
      </c>
      <c r="AF186" s="9" t="n">
        <v>0</v>
      </c>
      <c r="AG186" s="9" t="n">
        <v>0</v>
      </c>
      <c r="AH186" s="9" t="n">
        <v>0</v>
      </c>
      <c r="AI186" s="9" t="n">
        <v>0</v>
      </c>
      <c r="AJ186" s="9" t="n">
        <v>0</v>
      </c>
      <c r="AK186" s="9" t="n">
        <v>0</v>
      </c>
      <c r="AL186" s="9" t="n">
        <v>0</v>
      </c>
      <c r="AM186" s="7" t="inlineStr">
        <is>
          <t>.</t>
        </is>
      </c>
      <c r="AN186" s="6">
        <f>IF(L186=0,0,Z186/L186)</f>
        <v/>
      </c>
      <c r="AO186" s="5">
        <f>IF(AN186="","",IF(AN186&gt;=0.9,"🟢",IF(AN186&gt;=0.7,"🟡",IF(AN186&gt;=0.5,"🟠","🔴"))))</f>
        <v/>
      </c>
      <c r="AP186" s="9">
        <f>IF(L186=0,0,L186-Z186)</f>
        <v/>
      </c>
      <c r="AQ186" s="5">
        <f>IF(Z186=0,"",RANK(Z186,Z$4:Z$1569,0))</f>
        <v/>
      </c>
      <c r="AR186" s="7" t="inlineStr">
        <is>
          <t>.</t>
        </is>
      </c>
      <c r="BA186" s="7" t="inlineStr">
        <is>
          <t>.</t>
        </is>
      </c>
      <c r="BB186" s="9">
        <f>SUM(L$4:L$1569)/COUNTA(A$4:A$1569)</f>
        <v/>
      </c>
      <c r="BC186" s="9">
        <f>SUM(M$4:M$1569)/COUNTA(A$4:A$1569)</f>
        <v/>
      </c>
      <c r="BD186" s="9">
        <f>SUM(N$4:N$1569)/COUNTA(A$4:A$1569)</f>
        <v/>
      </c>
      <c r="BE186" s="9">
        <f>SUM(O$4:O$1569)/COUNTA(A$4:A$1569)</f>
        <v/>
      </c>
      <c r="BF186" s="9">
        <f>SUM(P$4:P$1569)/COUNTA(A$4:A$1569)</f>
        <v/>
      </c>
      <c r="BG186" s="9">
        <f>SUM(Q$4:Q$1569)/COUNTA(A$4:A$1569)</f>
        <v/>
      </c>
      <c r="BH186" s="9">
        <f>SUM(R$4:R$1569)/COUNTA(A$4:A$1569)</f>
        <v/>
      </c>
      <c r="BI186" s="9">
        <f>SUM(S$4:S$1569)/COUNTA(A$4:A$1569)</f>
        <v/>
      </c>
      <c r="BJ186" s="9">
        <f>SUM(T$4:T$1569)/COUNTA(A$4:A$1569)</f>
        <v/>
      </c>
      <c r="BK186" s="9">
        <f>SUM(U$4:U$1569)/COUNTA(A$4:A$1569)</f>
        <v/>
      </c>
      <c r="BL186" s="9">
        <f>SUM(V$4:V$1569)/COUNTA(A$4:A$1569)</f>
        <v/>
      </c>
      <c r="BM186" s="9">
        <f>SUM(W$4:W$1569)/COUNTA(A$4:A$1569)</f>
        <v/>
      </c>
      <c r="BN186" s="9">
        <f>SUM(X$4:X$1569)/COUNTA(A$4:A$1569)</f>
        <v/>
      </c>
      <c r="BO186" s="7" t="inlineStr">
        <is>
          <t>.</t>
        </is>
      </c>
      <c r="BP186" s="9">
        <f>IF(Z186&gt;=BB186,0,IFERROR(BB186+(SUMPRODUCT((Z$4:Z$1569&gt;=BB$4:BB$1569)*(Z$4:Z$1569-BB$4:BB$1569))/MAX(1,COUNTIF(Z$4:Z$1569,"&lt;"&amp;BB186+0.01))),BB186))</f>
        <v/>
      </c>
      <c r="BQ186" s="9">
        <f>IF(AA186&gt;=BC186,0,IFERROR(BC186+SUMPRODUCT((AA$4:AA$1569&gt;=BC$4:BC$1569)*(AA$4:AA$1569-BC$4:BC$1569))/MAX(1,COUNTIF(AA$4:AA$1569,"&lt;"&amp;BC186+0.01)),BC186))</f>
        <v/>
      </c>
      <c r="BR186" s="9">
        <f>IF(AB186&gt;=BD186,0,IFERROR(BD186+SUMPRODUCT((AB$4:AB$1569&gt;=BD$4:BD$1569)*(AB$4:AB$1569-BD$4:BD$1569))/MAX(1,COUNTIF(AB$4:AB$1569,"&lt;"&amp;BD186+0.01)),BD186))</f>
        <v/>
      </c>
      <c r="BS186" s="9">
        <f>IF(AC186&gt;=BE186,0,IFERROR(BE186+SUMPRODUCT((AC$4:AC$1569&gt;=BE$4:BE$1569)*(AC$4:AC$1569-BE$4:BE$1569))/MAX(1,COUNTIF(AC$4:AC$1569,"&lt;"&amp;BE186+0.01)),BE186))</f>
        <v/>
      </c>
      <c r="BT186" s="9">
        <f>IF(AD186&gt;=BF186,0,IFERROR(BF186+SUMPRODUCT((AD$4:AD$1569&gt;=BF$4:BF$1569)*(AD$4:AD$1569-BF$4:BF$1569))/MAX(1,COUNTIF(AD$4:AD$1569,"&lt;"&amp;BF186+0.01)),BF186))</f>
        <v/>
      </c>
      <c r="BU186" s="9">
        <f>IF(AE186&gt;=BG186,0,IFERROR(BG186+SUMPRODUCT((AE$4:AE$1569&gt;=BG$4:BG$1569)*(AE$4:AE$1569-BG$4:BG$1569))/MAX(1,COUNTIF(AE$4:AE$1569,"&lt;"&amp;BG186+0.01)),BG186))</f>
        <v/>
      </c>
      <c r="BV186" s="9">
        <f>IF(AF186&gt;=BH186,0,IFERROR(BH186+SUMPRODUCT((AF$4:AF$1569&gt;=BH$4:BH$1569)*(AF$4:AF$1569-BH$4:BH$1569))/MAX(1,COUNTIF(AF$4:AF$1569,"&lt;"&amp;BH186+0.01)),BH186))</f>
        <v/>
      </c>
      <c r="BW186" s="9">
        <f>IF(AG186&gt;=BI186,0,IFERROR(BI186+SUMPRODUCT((AG$4:AG$1569&gt;=BI$4:BI$1569)*(AG$4:AG$1569-BI$4:BI$1569))/MAX(1,COUNTIF(AG$4:AG$1569,"&lt;"&amp;BI186+0.01)),BI186))</f>
        <v/>
      </c>
      <c r="BX186" s="9">
        <f>IF(AH186&gt;=BJ186,0,IFERROR(BJ186+SUMPRODUCT((AH$4:AH$1569&gt;=BJ$4:BJ$1569)*(AH$4:AH$1569-BJ$4:BJ$1569))/MAX(1,COUNTIF(AH$4:AH$1569,"&lt;"&amp;BJ186+0.01)),BJ186))</f>
        <v/>
      </c>
      <c r="BY186" s="9">
        <f>IF(AI186&gt;=BK186,0,IFERROR(BK186+SUMPRODUCT((AI$4:AI$1569&gt;=BK$4:BK$1569)*(AI$4:AI$1569-BK$4:BK$1569))/MAX(1,COUNTIF(AI$4:AI$1569,"&lt;"&amp;BK186+0.01)),BK186))</f>
        <v/>
      </c>
      <c r="BZ186" s="9">
        <f>IF(AJ186&gt;=BL186,0,IFERROR(BL186+SUMPRODUCT((AJ$4:AJ$1569&gt;=BL$4:BL$1569)*(AJ$4:AJ$1569-BL$4:BL$1569))/MAX(1,COUNTIF(AJ$4:AJ$1569,"&lt;"&amp;BL186+0.01)),BL186))</f>
        <v/>
      </c>
      <c r="CA186" s="9">
        <f>IF(AK186&gt;=BM186,0,IFERROR(BM186+SUMPRODUCT((AK$4:AK$1569&gt;=BM$4:BM$1569)*(AK$4:AK$1569-BM$4:BM$1569))/MAX(1,COUNTIF(AK$4:AK$1569,"&lt;"&amp;BM186+0.01)),BM186))</f>
        <v/>
      </c>
      <c r="CB186" s="9">
        <f>IF(AL186&gt;=BN186,0,IFERROR(BN186+SUMPRODUCT((AL$4:AL$1569&gt;=BN$4:BN$1569)*(AL$4:AL$1569-BN$4:BN$1569))/MAX(1,COUNTIF(AL$4:AL$1569,"&lt;"&amp;BN186+0.01)),BN186))</f>
        <v/>
      </c>
      <c r="CC186" s="5">
        <f>IF(AO186="🟢","VERDE",IF(AO186="🟡","AMARELO",IF(AO186="🟠","VERMELHO",IF(AO186="🔴","VERMELHO","ROXO"))))</f>
        <v/>
      </c>
      <c r="CD186" s="5" t="inlineStr">
        <is>
          <t>🌎 REGIÕES</t>
        </is>
      </c>
      <c r="CE186" s="5" t="inlineStr">
        <is>
          <t>SEM REDE</t>
        </is>
      </c>
    </row>
    <row r="187">
      <c r="A187" s="5" t="inlineStr">
        <is>
          <t>35762961000118</t>
        </is>
      </c>
      <c r="B187" s="5" t="inlineStr">
        <is>
          <t>SOUSA COMERCIO LTDA - ME</t>
        </is>
      </c>
      <c r="C187" s="5" t="inlineStr">
        <is>
          <t>06 - SEM GRUPO</t>
        </is>
      </c>
      <c r="D187" s="5" t="inlineStr">
        <is>
          <t>LARISSA PADILHA</t>
        </is>
      </c>
      <c r="E187" s="5" t="inlineStr">
        <is>
          <t>DF</t>
        </is>
      </c>
      <c r="F187" s="5">
        <f>IFERROR(VLOOKUP(C187,$AS$4:$AT$25,2,FALSE),"")</f>
        <v/>
      </c>
      <c r="G187" s="6">
        <f>IFERROR(VLOOKUP(C187,$AS$4:$AX$25,6,FALSE),"")</f>
        <v/>
      </c>
      <c r="H187" s="5">
        <f>IFERROR(VLOOKUP(C187,$AS$4:$AY$25,7,FALSE),"")</f>
        <v/>
      </c>
      <c r="I187" s="5">
        <f>IFERROR(VLOOKUP(C187,$AS$4:$AZ$25,8,FALSE),"")</f>
        <v/>
      </c>
      <c r="J187" s="7" t="inlineStr">
        <is>
          <t>.</t>
        </is>
      </c>
      <c r="K187" s="5" t="inlineStr">
        <is>
          <t>CENTRO OESTE</t>
        </is>
      </c>
      <c r="L187" s="8" t="n">
        <v>1200</v>
      </c>
      <c r="M187" s="9" t="n">
        <v>100</v>
      </c>
      <c r="N187" s="9" t="n">
        <v>100</v>
      </c>
      <c r="O187" s="9" t="n">
        <v>100</v>
      </c>
      <c r="P187" s="9" t="n">
        <v>100</v>
      </c>
      <c r="Q187" s="9" t="n">
        <v>100</v>
      </c>
      <c r="R187" s="9" t="n">
        <v>100</v>
      </c>
      <c r="S187" s="9" t="n">
        <v>100</v>
      </c>
      <c r="T187" s="9" t="n">
        <v>100</v>
      </c>
      <c r="U187" s="9" t="n">
        <v>100</v>
      </c>
      <c r="V187" s="9" t="n">
        <v>100</v>
      </c>
      <c r="W187" s="9" t="n">
        <v>100</v>
      </c>
      <c r="X187" s="9" t="n">
        <v>100</v>
      </c>
      <c r="Y187" s="7" t="inlineStr">
        <is>
          <t>.</t>
        </is>
      </c>
      <c r="Z187" s="8">
        <f>SUM(AA187:AL187)</f>
        <v/>
      </c>
      <c r="AA187" s="9" t="n">
        <v>0</v>
      </c>
      <c r="AB187" s="9" t="n">
        <v>0</v>
      </c>
      <c r="AC187" s="9" t="n">
        <v>0</v>
      </c>
      <c r="AD187" s="9" t="n">
        <v>0</v>
      </c>
      <c r="AE187" s="9" t="n">
        <v>0</v>
      </c>
      <c r="AF187" s="9" t="n">
        <v>0</v>
      </c>
      <c r="AG187" s="9" t="n">
        <v>0</v>
      </c>
      <c r="AH187" s="9" t="n">
        <v>0</v>
      </c>
      <c r="AI187" s="9" t="n">
        <v>0</v>
      </c>
      <c r="AJ187" s="9" t="n">
        <v>0</v>
      </c>
      <c r="AK187" s="9" t="n">
        <v>0</v>
      </c>
      <c r="AL187" s="9" t="n">
        <v>0</v>
      </c>
      <c r="AM187" s="7" t="inlineStr">
        <is>
          <t>.</t>
        </is>
      </c>
      <c r="AN187" s="6">
        <f>IF(L187=0,0,Z187/L187)</f>
        <v/>
      </c>
      <c r="AO187" s="5">
        <f>IF(AN187="","",IF(AN187&gt;=0.9,"🟢",IF(AN187&gt;=0.7,"🟡",IF(AN187&gt;=0.5,"🟠","🔴"))))</f>
        <v/>
      </c>
      <c r="AP187" s="9">
        <f>IF(L187=0,0,L187-Z187)</f>
        <v/>
      </c>
      <c r="AQ187" s="5">
        <f>IF(Z187=0,"",RANK(Z187,Z$4:Z$1569,0))</f>
        <v/>
      </c>
      <c r="AR187" s="7" t="inlineStr">
        <is>
          <t>.</t>
        </is>
      </c>
      <c r="BA187" s="7" t="inlineStr">
        <is>
          <t>.</t>
        </is>
      </c>
      <c r="BB187" s="9">
        <f>SUM(L$4:L$1569)/COUNTA(A$4:A$1569)</f>
        <v/>
      </c>
      <c r="BC187" s="9">
        <f>SUM(M$4:M$1569)/COUNTA(A$4:A$1569)</f>
        <v/>
      </c>
      <c r="BD187" s="9">
        <f>SUM(N$4:N$1569)/COUNTA(A$4:A$1569)</f>
        <v/>
      </c>
      <c r="BE187" s="9">
        <f>SUM(O$4:O$1569)/COUNTA(A$4:A$1569)</f>
        <v/>
      </c>
      <c r="BF187" s="9">
        <f>SUM(P$4:P$1569)/COUNTA(A$4:A$1569)</f>
        <v/>
      </c>
      <c r="BG187" s="9">
        <f>SUM(Q$4:Q$1569)/COUNTA(A$4:A$1569)</f>
        <v/>
      </c>
      <c r="BH187" s="9">
        <f>SUM(R$4:R$1569)/COUNTA(A$4:A$1569)</f>
        <v/>
      </c>
      <c r="BI187" s="9">
        <f>SUM(S$4:S$1569)/COUNTA(A$4:A$1569)</f>
        <v/>
      </c>
      <c r="BJ187" s="9">
        <f>SUM(T$4:T$1569)/COUNTA(A$4:A$1569)</f>
        <v/>
      </c>
      <c r="BK187" s="9">
        <f>SUM(U$4:U$1569)/COUNTA(A$4:A$1569)</f>
        <v/>
      </c>
      <c r="BL187" s="9">
        <f>SUM(V$4:V$1569)/COUNTA(A$4:A$1569)</f>
        <v/>
      </c>
      <c r="BM187" s="9">
        <f>SUM(W$4:W$1569)/COUNTA(A$4:A$1569)</f>
        <v/>
      </c>
      <c r="BN187" s="9">
        <f>SUM(X$4:X$1569)/COUNTA(A$4:A$1569)</f>
        <v/>
      </c>
      <c r="BO187" s="7" t="inlineStr">
        <is>
          <t>.</t>
        </is>
      </c>
      <c r="BP187" s="9">
        <f>IF(Z187&gt;=BB187,0,IFERROR(BB187+(SUMPRODUCT((Z$4:Z$1569&gt;=BB$4:BB$1569)*(Z$4:Z$1569-BB$4:BB$1569))/MAX(1,COUNTIF(Z$4:Z$1569,"&lt;"&amp;BB187+0.01))),BB187))</f>
        <v/>
      </c>
      <c r="BQ187" s="9">
        <f>IF(AA187&gt;=BC187,0,IFERROR(BC187+SUMPRODUCT((AA$4:AA$1569&gt;=BC$4:BC$1569)*(AA$4:AA$1569-BC$4:BC$1569))/MAX(1,COUNTIF(AA$4:AA$1569,"&lt;"&amp;BC187+0.01)),BC187))</f>
        <v/>
      </c>
      <c r="BR187" s="9">
        <f>IF(AB187&gt;=BD187,0,IFERROR(BD187+SUMPRODUCT((AB$4:AB$1569&gt;=BD$4:BD$1569)*(AB$4:AB$1569-BD$4:BD$1569))/MAX(1,COUNTIF(AB$4:AB$1569,"&lt;"&amp;BD187+0.01)),BD187))</f>
        <v/>
      </c>
      <c r="BS187" s="9">
        <f>IF(AC187&gt;=BE187,0,IFERROR(BE187+SUMPRODUCT((AC$4:AC$1569&gt;=BE$4:BE$1569)*(AC$4:AC$1569-BE$4:BE$1569))/MAX(1,COUNTIF(AC$4:AC$1569,"&lt;"&amp;BE187+0.01)),BE187))</f>
        <v/>
      </c>
      <c r="BT187" s="9">
        <f>IF(AD187&gt;=BF187,0,IFERROR(BF187+SUMPRODUCT((AD$4:AD$1569&gt;=BF$4:BF$1569)*(AD$4:AD$1569-BF$4:BF$1569))/MAX(1,COUNTIF(AD$4:AD$1569,"&lt;"&amp;BF187+0.01)),BF187))</f>
        <v/>
      </c>
      <c r="BU187" s="9">
        <f>IF(AE187&gt;=BG187,0,IFERROR(BG187+SUMPRODUCT((AE$4:AE$1569&gt;=BG$4:BG$1569)*(AE$4:AE$1569-BG$4:BG$1569))/MAX(1,COUNTIF(AE$4:AE$1569,"&lt;"&amp;BG187+0.01)),BG187))</f>
        <v/>
      </c>
      <c r="BV187" s="9">
        <f>IF(AF187&gt;=BH187,0,IFERROR(BH187+SUMPRODUCT((AF$4:AF$1569&gt;=BH$4:BH$1569)*(AF$4:AF$1569-BH$4:BH$1569))/MAX(1,COUNTIF(AF$4:AF$1569,"&lt;"&amp;BH187+0.01)),BH187))</f>
        <v/>
      </c>
      <c r="BW187" s="9">
        <f>IF(AG187&gt;=BI187,0,IFERROR(BI187+SUMPRODUCT((AG$4:AG$1569&gt;=BI$4:BI$1569)*(AG$4:AG$1569-BI$4:BI$1569))/MAX(1,COUNTIF(AG$4:AG$1569,"&lt;"&amp;BI187+0.01)),BI187))</f>
        <v/>
      </c>
      <c r="BX187" s="9">
        <f>IF(AH187&gt;=BJ187,0,IFERROR(BJ187+SUMPRODUCT((AH$4:AH$1569&gt;=BJ$4:BJ$1569)*(AH$4:AH$1569-BJ$4:BJ$1569))/MAX(1,COUNTIF(AH$4:AH$1569,"&lt;"&amp;BJ187+0.01)),BJ187))</f>
        <v/>
      </c>
      <c r="BY187" s="9">
        <f>IF(AI187&gt;=BK187,0,IFERROR(BK187+SUMPRODUCT((AI$4:AI$1569&gt;=BK$4:BK$1569)*(AI$4:AI$1569-BK$4:BK$1569))/MAX(1,COUNTIF(AI$4:AI$1569,"&lt;"&amp;BK187+0.01)),BK187))</f>
        <v/>
      </c>
      <c r="BZ187" s="9">
        <f>IF(AJ187&gt;=BL187,0,IFERROR(BL187+SUMPRODUCT((AJ$4:AJ$1569&gt;=BL$4:BL$1569)*(AJ$4:AJ$1569-BL$4:BL$1569))/MAX(1,COUNTIF(AJ$4:AJ$1569,"&lt;"&amp;BL187+0.01)),BL187))</f>
        <v/>
      </c>
      <c r="CA187" s="9">
        <f>IF(AK187&gt;=BM187,0,IFERROR(BM187+SUMPRODUCT((AK$4:AK$1569&gt;=BM$4:BM$1569)*(AK$4:AK$1569-BM$4:BM$1569))/MAX(1,COUNTIF(AK$4:AK$1569,"&lt;"&amp;BM187+0.01)),BM187))</f>
        <v/>
      </c>
      <c r="CB187" s="9">
        <f>IF(AL187&gt;=BN187,0,IFERROR(BN187+SUMPRODUCT((AL$4:AL$1569&gt;=BN$4:BN$1569)*(AL$4:AL$1569-BN$4:BN$1569))/MAX(1,COUNTIF(AL$4:AL$1569,"&lt;"&amp;BN187+0.01)),BN187))</f>
        <v/>
      </c>
      <c r="CC187" s="5">
        <f>IF(AO187="🟢","VERDE",IF(AO187="🟡","AMARELO",IF(AO187="🟠","VERMELHO",IF(AO187="🔴","VERMELHO","ROXO"))))</f>
        <v/>
      </c>
      <c r="CD187" s="5" t="inlineStr">
        <is>
          <t>🌎 REGIÕES</t>
        </is>
      </c>
      <c r="CE187" s="5" t="inlineStr">
        <is>
          <t>SEM REDE</t>
        </is>
      </c>
    </row>
    <row r="188">
      <c r="A188" s="5" t="inlineStr">
        <is>
          <t>36093651000110</t>
        </is>
      </c>
      <c r="B188" s="5" t="inlineStr">
        <is>
          <t>MODESTA VEGANA</t>
        </is>
      </c>
      <c r="C188" s="5" t="inlineStr">
        <is>
          <t>06 - SEM GRUPO</t>
        </is>
      </c>
      <c r="D188" s="5" t="inlineStr">
        <is>
          <t>HEMANUELE DITZEL (MANU)</t>
        </is>
      </c>
      <c r="E188" s="5" t="inlineStr">
        <is>
          <t>RS</t>
        </is>
      </c>
      <c r="F188" s="5">
        <f>IFERROR(VLOOKUP(C188,$AS$4:$AT$25,2,FALSE),"")</f>
        <v/>
      </c>
      <c r="G188" s="6">
        <f>IFERROR(VLOOKUP(C188,$AS$4:$AX$25,6,FALSE),"")</f>
        <v/>
      </c>
      <c r="H188" s="5">
        <f>IFERROR(VLOOKUP(C188,$AS$4:$AY$25,7,FALSE),"")</f>
        <v/>
      </c>
      <c r="I188" s="5">
        <f>IFERROR(VLOOKUP(C188,$AS$4:$AZ$25,8,FALSE),"")</f>
        <v/>
      </c>
      <c r="J188" s="7" t="inlineStr">
        <is>
          <t>.</t>
        </is>
      </c>
      <c r="K188" s="5" t="inlineStr">
        <is>
          <t>SUL</t>
        </is>
      </c>
      <c r="L188" s="8" t="n">
        <v>1582.758620689655</v>
      </c>
      <c r="M188" s="9" t="n">
        <v>124.1379310344828</v>
      </c>
      <c r="N188" s="9" t="n">
        <v>124.1379310344828</v>
      </c>
      <c r="O188" s="9" t="n">
        <v>124.1379310344828</v>
      </c>
      <c r="P188" s="9" t="n">
        <v>124.1379310344828</v>
      </c>
      <c r="Q188" s="9" t="n">
        <v>124.1379310344828</v>
      </c>
      <c r="R188" s="9" t="n">
        <v>134.4827586206897</v>
      </c>
      <c r="S188" s="9" t="n">
        <v>134.4827586206897</v>
      </c>
      <c r="T188" s="9" t="n">
        <v>134.4827586206897</v>
      </c>
      <c r="U188" s="9" t="n">
        <v>134.4827586206897</v>
      </c>
      <c r="V188" s="9" t="n">
        <v>134.4827586206897</v>
      </c>
      <c r="W188" s="9" t="n">
        <v>144.8275862068965</v>
      </c>
      <c r="X188" s="9" t="n">
        <v>144.8275862068965</v>
      </c>
      <c r="Y188" s="7" t="inlineStr">
        <is>
          <t>.</t>
        </is>
      </c>
      <c r="Z188" s="8">
        <f>SUM(AA188:AL188)</f>
        <v/>
      </c>
      <c r="AA188" s="9" t="n">
        <v>0</v>
      </c>
      <c r="AB188" s="9" t="n">
        <v>0</v>
      </c>
      <c r="AC188" s="9" t="n">
        <v>1205.36</v>
      </c>
      <c r="AD188" s="9" t="n">
        <v>0</v>
      </c>
      <c r="AE188" s="9" t="n">
        <v>0</v>
      </c>
      <c r="AF188" s="9" t="n">
        <v>0</v>
      </c>
      <c r="AG188" s="9" t="n">
        <v>859.97</v>
      </c>
      <c r="AH188" s="9" t="n">
        <v>0</v>
      </c>
      <c r="AI188" s="9" t="n">
        <v>0</v>
      </c>
      <c r="AJ188" s="9" t="n">
        <v>0</v>
      </c>
      <c r="AK188" s="9" t="n">
        <v>790.39</v>
      </c>
      <c r="AL188" s="9" t="n">
        <v>0</v>
      </c>
      <c r="AM188" s="7" t="inlineStr">
        <is>
          <t>.</t>
        </is>
      </c>
      <c r="AN188" s="6">
        <f>IF(L188=0,0,Z188/L188)</f>
        <v/>
      </c>
      <c r="AO188" s="5">
        <f>IF(AN188="","",IF(AN188&gt;=0.9,"🟢",IF(AN188&gt;=0.7,"🟡",IF(AN188&gt;=0.5,"🟠","🔴"))))</f>
        <v/>
      </c>
      <c r="AP188" s="9">
        <f>IF(L188=0,0,L188-Z188)</f>
        <v/>
      </c>
      <c r="AQ188" s="5">
        <f>IF(Z188=0,"",RANK(Z188,Z$4:Z$1569,0))</f>
        <v/>
      </c>
      <c r="AR188" s="7" t="inlineStr">
        <is>
          <t>.</t>
        </is>
      </c>
      <c r="BA188" s="7" t="inlineStr">
        <is>
          <t>.</t>
        </is>
      </c>
      <c r="BB188" s="9">
        <f>SUM(L$4:L$1569)/COUNTA(A$4:A$1569)</f>
        <v/>
      </c>
      <c r="BC188" s="9">
        <f>SUM(M$4:M$1569)/COUNTA(A$4:A$1569)</f>
        <v/>
      </c>
      <c r="BD188" s="9">
        <f>SUM(N$4:N$1569)/COUNTA(A$4:A$1569)</f>
        <v/>
      </c>
      <c r="BE188" s="9">
        <f>SUM(O$4:O$1569)/COUNTA(A$4:A$1569)</f>
        <v/>
      </c>
      <c r="BF188" s="9">
        <f>SUM(P$4:P$1569)/COUNTA(A$4:A$1569)</f>
        <v/>
      </c>
      <c r="BG188" s="9">
        <f>SUM(Q$4:Q$1569)/COUNTA(A$4:A$1569)</f>
        <v/>
      </c>
      <c r="BH188" s="9">
        <f>SUM(R$4:R$1569)/COUNTA(A$4:A$1569)</f>
        <v/>
      </c>
      <c r="BI188" s="9">
        <f>SUM(S$4:S$1569)/COUNTA(A$4:A$1569)</f>
        <v/>
      </c>
      <c r="BJ188" s="9">
        <f>SUM(T$4:T$1569)/COUNTA(A$4:A$1569)</f>
        <v/>
      </c>
      <c r="BK188" s="9">
        <f>SUM(U$4:U$1569)/COUNTA(A$4:A$1569)</f>
        <v/>
      </c>
      <c r="BL188" s="9">
        <f>SUM(V$4:V$1569)/COUNTA(A$4:A$1569)</f>
        <v/>
      </c>
      <c r="BM188" s="9">
        <f>SUM(W$4:W$1569)/COUNTA(A$4:A$1569)</f>
        <v/>
      </c>
      <c r="BN188" s="9">
        <f>SUM(X$4:X$1569)/COUNTA(A$4:A$1569)</f>
        <v/>
      </c>
      <c r="BO188" s="7" t="inlineStr">
        <is>
          <t>.</t>
        </is>
      </c>
      <c r="BP188" s="9">
        <f>IF(Z188&gt;=BB188,0,IFERROR(BB188+(SUMPRODUCT((Z$4:Z$1569&gt;=BB$4:BB$1569)*(Z$4:Z$1569-BB$4:BB$1569))/MAX(1,COUNTIF(Z$4:Z$1569,"&lt;"&amp;BB188+0.01))),BB188))</f>
        <v/>
      </c>
      <c r="BQ188" s="9">
        <f>IF(AA188&gt;=BC188,0,IFERROR(BC188+SUMPRODUCT((AA$4:AA$1569&gt;=BC$4:BC$1569)*(AA$4:AA$1569-BC$4:BC$1569))/MAX(1,COUNTIF(AA$4:AA$1569,"&lt;"&amp;BC188+0.01)),BC188))</f>
        <v/>
      </c>
      <c r="BR188" s="9">
        <f>IF(AB188&gt;=BD188,0,IFERROR(BD188+SUMPRODUCT((AB$4:AB$1569&gt;=BD$4:BD$1569)*(AB$4:AB$1569-BD$4:BD$1569))/MAX(1,COUNTIF(AB$4:AB$1569,"&lt;"&amp;BD188+0.01)),BD188))</f>
        <v/>
      </c>
      <c r="BS188" s="9">
        <f>IF(AC188&gt;=BE188,0,IFERROR(BE188+SUMPRODUCT((AC$4:AC$1569&gt;=BE$4:BE$1569)*(AC$4:AC$1569-BE$4:BE$1569))/MAX(1,COUNTIF(AC$4:AC$1569,"&lt;"&amp;BE188+0.01)),BE188))</f>
        <v/>
      </c>
      <c r="BT188" s="9">
        <f>IF(AD188&gt;=BF188,0,IFERROR(BF188+SUMPRODUCT((AD$4:AD$1569&gt;=BF$4:BF$1569)*(AD$4:AD$1569-BF$4:BF$1569))/MAX(1,COUNTIF(AD$4:AD$1569,"&lt;"&amp;BF188+0.01)),BF188))</f>
        <v/>
      </c>
      <c r="BU188" s="9">
        <f>IF(AE188&gt;=BG188,0,IFERROR(BG188+SUMPRODUCT((AE$4:AE$1569&gt;=BG$4:BG$1569)*(AE$4:AE$1569-BG$4:BG$1569))/MAX(1,COUNTIF(AE$4:AE$1569,"&lt;"&amp;BG188+0.01)),BG188))</f>
        <v/>
      </c>
      <c r="BV188" s="9">
        <f>IF(AF188&gt;=BH188,0,IFERROR(BH188+SUMPRODUCT((AF$4:AF$1569&gt;=BH$4:BH$1569)*(AF$4:AF$1569-BH$4:BH$1569))/MAX(1,COUNTIF(AF$4:AF$1569,"&lt;"&amp;BH188+0.01)),BH188))</f>
        <v/>
      </c>
      <c r="BW188" s="9">
        <f>IF(AG188&gt;=BI188,0,IFERROR(BI188+SUMPRODUCT((AG$4:AG$1569&gt;=BI$4:BI$1569)*(AG$4:AG$1569-BI$4:BI$1569))/MAX(1,COUNTIF(AG$4:AG$1569,"&lt;"&amp;BI188+0.01)),BI188))</f>
        <v/>
      </c>
      <c r="BX188" s="9">
        <f>IF(AH188&gt;=BJ188,0,IFERROR(BJ188+SUMPRODUCT((AH$4:AH$1569&gt;=BJ$4:BJ$1569)*(AH$4:AH$1569-BJ$4:BJ$1569))/MAX(1,COUNTIF(AH$4:AH$1569,"&lt;"&amp;BJ188+0.01)),BJ188))</f>
        <v/>
      </c>
      <c r="BY188" s="9">
        <f>IF(AI188&gt;=BK188,0,IFERROR(BK188+SUMPRODUCT((AI$4:AI$1569&gt;=BK$4:BK$1569)*(AI$4:AI$1569-BK$4:BK$1569))/MAX(1,COUNTIF(AI$4:AI$1569,"&lt;"&amp;BK188+0.01)),BK188))</f>
        <v/>
      </c>
      <c r="BZ188" s="9">
        <f>IF(AJ188&gt;=BL188,0,IFERROR(BL188+SUMPRODUCT((AJ$4:AJ$1569&gt;=BL$4:BL$1569)*(AJ$4:AJ$1569-BL$4:BL$1569))/MAX(1,COUNTIF(AJ$4:AJ$1569,"&lt;"&amp;BL188+0.01)),BL188))</f>
        <v/>
      </c>
      <c r="CA188" s="9">
        <f>IF(AK188&gt;=BM188,0,IFERROR(BM188+SUMPRODUCT((AK$4:AK$1569&gt;=BM$4:BM$1569)*(AK$4:AK$1569-BM$4:BM$1569))/MAX(1,COUNTIF(AK$4:AK$1569,"&lt;"&amp;BM188+0.01)),BM188))</f>
        <v/>
      </c>
      <c r="CB188" s="9">
        <f>IF(AL188&gt;=BN188,0,IFERROR(BN188+SUMPRODUCT((AL$4:AL$1569&gt;=BN$4:BN$1569)*(AL$4:AL$1569-BN$4:BN$1569))/MAX(1,COUNTIF(AL$4:AL$1569,"&lt;"&amp;BN188+0.01)),BN188))</f>
        <v/>
      </c>
      <c r="CC188" s="5">
        <f>IF(AO188="🟢","VERDE",IF(AO188="🟡","AMARELO",IF(AO188="🟠","VERMELHO",IF(AO188="🔴","VERMELHO","ROXO"))))</f>
        <v/>
      </c>
      <c r="CD188" s="5" t="inlineStr">
        <is>
          <t>🌎 REGIÕES</t>
        </is>
      </c>
      <c r="CE188" s="5" t="inlineStr">
        <is>
          <t>SEM REDE</t>
        </is>
      </c>
    </row>
    <row r="189">
      <c r="A189" s="5" t="inlineStr">
        <is>
          <t>58188486000113</t>
        </is>
      </c>
      <c r="B189" s="5" t="inlineStr">
        <is>
          <t>58.188.486 TERESINHA PEREIRA DA SILVA NETA</t>
        </is>
      </c>
      <c r="C189" s="5" t="inlineStr">
        <is>
          <t>06 - SEM GRUPO</t>
        </is>
      </c>
      <c r="D189" s="5" t="inlineStr">
        <is>
          <t>LARISSA PADILHA</t>
        </is>
      </c>
      <c r="E189" s="5" t="inlineStr">
        <is>
          <t>TO</t>
        </is>
      </c>
      <c r="F189" s="5">
        <f>IFERROR(VLOOKUP(C189,$AS$4:$AT$25,2,FALSE),"")</f>
        <v/>
      </c>
      <c r="G189" s="6">
        <f>IFERROR(VLOOKUP(C189,$AS$4:$AX$25,6,FALSE),"")</f>
        <v/>
      </c>
      <c r="H189" s="5">
        <f>IFERROR(VLOOKUP(C189,$AS$4:$AY$25,7,FALSE),"")</f>
        <v/>
      </c>
      <c r="I189" s="5">
        <f>IFERROR(VLOOKUP(C189,$AS$4:$AZ$25,8,FALSE),"")</f>
        <v/>
      </c>
      <c r="J189" s="7" t="inlineStr">
        <is>
          <t>.</t>
        </is>
      </c>
      <c r="K189" s="5" t="inlineStr">
        <is>
          <t>CENTRO OESTE</t>
        </is>
      </c>
      <c r="L189" s="8" t="n">
        <v>1600</v>
      </c>
      <c r="M189" s="9" t="n">
        <v>133.3333333333333</v>
      </c>
      <c r="N189" s="9" t="n">
        <v>133.3333333333333</v>
      </c>
      <c r="O189" s="9" t="n">
        <v>133.3333333333333</v>
      </c>
      <c r="P189" s="9" t="n">
        <v>133.3333333333333</v>
      </c>
      <c r="Q189" s="9" t="n">
        <v>133.3333333333333</v>
      </c>
      <c r="R189" s="9" t="n">
        <v>133.3333333333333</v>
      </c>
      <c r="S189" s="9" t="n">
        <v>133.3333333333333</v>
      </c>
      <c r="T189" s="9" t="n">
        <v>133.3333333333333</v>
      </c>
      <c r="U189" s="9" t="n">
        <v>133.3333333333333</v>
      </c>
      <c r="V189" s="9" t="n">
        <v>133.3333333333333</v>
      </c>
      <c r="W189" s="9" t="n">
        <v>133.3333333333333</v>
      </c>
      <c r="X189" s="9" t="n">
        <v>133.3333333333333</v>
      </c>
      <c r="Y189" s="7" t="inlineStr">
        <is>
          <t>.</t>
        </is>
      </c>
      <c r="Z189" s="8">
        <f>SUM(AA189:AL189)</f>
        <v/>
      </c>
      <c r="AA189" s="9" t="n">
        <v>696.9</v>
      </c>
      <c r="AB189" s="9" t="n">
        <v>946.98</v>
      </c>
      <c r="AC189" s="9" t="n">
        <v>0</v>
      </c>
      <c r="AD189" s="9" t="n">
        <v>0</v>
      </c>
      <c r="AE189" s="9" t="n">
        <v>0</v>
      </c>
      <c r="AF189" s="9" t="n">
        <v>0</v>
      </c>
      <c r="AG189" s="9" t="n">
        <v>1184.36</v>
      </c>
      <c r="AH189" s="9" t="n">
        <v>0</v>
      </c>
      <c r="AI189" s="9" t="n">
        <v>0</v>
      </c>
      <c r="AJ189" s="9" t="n">
        <v>0</v>
      </c>
      <c r="AK189" s="9" t="n">
        <v>0</v>
      </c>
      <c r="AL189" s="9" t="n">
        <v>650.02</v>
      </c>
      <c r="AM189" s="7" t="inlineStr">
        <is>
          <t>.</t>
        </is>
      </c>
      <c r="AN189" s="6">
        <f>IF(L189=0,0,Z189/L189)</f>
        <v/>
      </c>
      <c r="AO189" s="5">
        <f>IF(AN189="","",IF(AN189&gt;=0.9,"🟢",IF(AN189&gt;=0.7,"🟡",IF(AN189&gt;=0.5,"🟠","🔴"))))</f>
        <v/>
      </c>
      <c r="AP189" s="9">
        <f>IF(L189=0,0,L189-Z189)</f>
        <v/>
      </c>
      <c r="AQ189" s="5">
        <f>IF(Z189=0,"",RANK(Z189,Z$4:Z$1569,0))</f>
        <v/>
      </c>
      <c r="AR189" s="7" t="inlineStr">
        <is>
          <t>.</t>
        </is>
      </c>
      <c r="BA189" s="7" t="inlineStr">
        <is>
          <t>.</t>
        </is>
      </c>
      <c r="BB189" s="9">
        <f>SUM(L$4:L$1569)/COUNTA(A$4:A$1569)</f>
        <v/>
      </c>
      <c r="BC189" s="9">
        <f>SUM(M$4:M$1569)/COUNTA(A$4:A$1569)</f>
        <v/>
      </c>
      <c r="BD189" s="9">
        <f>SUM(N$4:N$1569)/COUNTA(A$4:A$1569)</f>
        <v/>
      </c>
      <c r="BE189" s="9">
        <f>SUM(O$4:O$1569)/COUNTA(A$4:A$1569)</f>
        <v/>
      </c>
      <c r="BF189" s="9">
        <f>SUM(P$4:P$1569)/COUNTA(A$4:A$1569)</f>
        <v/>
      </c>
      <c r="BG189" s="9">
        <f>SUM(Q$4:Q$1569)/COUNTA(A$4:A$1569)</f>
        <v/>
      </c>
      <c r="BH189" s="9">
        <f>SUM(R$4:R$1569)/COUNTA(A$4:A$1569)</f>
        <v/>
      </c>
      <c r="BI189" s="9">
        <f>SUM(S$4:S$1569)/COUNTA(A$4:A$1569)</f>
        <v/>
      </c>
      <c r="BJ189" s="9">
        <f>SUM(T$4:T$1569)/COUNTA(A$4:A$1569)</f>
        <v/>
      </c>
      <c r="BK189" s="9">
        <f>SUM(U$4:U$1569)/COUNTA(A$4:A$1569)</f>
        <v/>
      </c>
      <c r="BL189" s="9">
        <f>SUM(V$4:V$1569)/COUNTA(A$4:A$1569)</f>
        <v/>
      </c>
      <c r="BM189" s="9">
        <f>SUM(W$4:W$1569)/COUNTA(A$4:A$1569)</f>
        <v/>
      </c>
      <c r="BN189" s="9">
        <f>SUM(X$4:X$1569)/COUNTA(A$4:A$1569)</f>
        <v/>
      </c>
      <c r="BO189" s="7" t="inlineStr">
        <is>
          <t>.</t>
        </is>
      </c>
      <c r="BP189" s="9">
        <f>IF(Z189&gt;=BB189,0,IFERROR(BB189+(SUMPRODUCT((Z$4:Z$1569&gt;=BB$4:BB$1569)*(Z$4:Z$1569-BB$4:BB$1569))/MAX(1,COUNTIF(Z$4:Z$1569,"&lt;"&amp;BB189+0.01))),BB189))</f>
        <v/>
      </c>
      <c r="BQ189" s="9">
        <f>IF(AA189&gt;=BC189,0,IFERROR(BC189+SUMPRODUCT((AA$4:AA$1569&gt;=BC$4:BC$1569)*(AA$4:AA$1569-BC$4:BC$1569))/MAX(1,COUNTIF(AA$4:AA$1569,"&lt;"&amp;BC189+0.01)),BC189))</f>
        <v/>
      </c>
      <c r="BR189" s="9">
        <f>IF(AB189&gt;=BD189,0,IFERROR(BD189+SUMPRODUCT((AB$4:AB$1569&gt;=BD$4:BD$1569)*(AB$4:AB$1569-BD$4:BD$1569))/MAX(1,COUNTIF(AB$4:AB$1569,"&lt;"&amp;BD189+0.01)),BD189))</f>
        <v/>
      </c>
      <c r="BS189" s="9">
        <f>IF(AC189&gt;=BE189,0,IFERROR(BE189+SUMPRODUCT((AC$4:AC$1569&gt;=BE$4:BE$1569)*(AC$4:AC$1569-BE$4:BE$1569))/MAX(1,COUNTIF(AC$4:AC$1569,"&lt;"&amp;BE189+0.01)),BE189))</f>
        <v/>
      </c>
      <c r="BT189" s="9">
        <f>IF(AD189&gt;=BF189,0,IFERROR(BF189+SUMPRODUCT((AD$4:AD$1569&gt;=BF$4:BF$1569)*(AD$4:AD$1569-BF$4:BF$1569))/MAX(1,COUNTIF(AD$4:AD$1569,"&lt;"&amp;BF189+0.01)),BF189))</f>
        <v/>
      </c>
      <c r="BU189" s="9">
        <f>IF(AE189&gt;=BG189,0,IFERROR(BG189+SUMPRODUCT((AE$4:AE$1569&gt;=BG$4:BG$1569)*(AE$4:AE$1569-BG$4:BG$1569))/MAX(1,COUNTIF(AE$4:AE$1569,"&lt;"&amp;BG189+0.01)),BG189))</f>
        <v/>
      </c>
      <c r="BV189" s="9">
        <f>IF(AF189&gt;=BH189,0,IFERROR(BH189+SUMPRODUCT((AF$4:AF$1569&gt;=BH$4:BH$1569)*(AF$4:AF$1569-BH$4:BH$1569))/MAX(1,COUNTIF(AF$4:AF$1569,"&lt;"&amp;BH189+0.01)),BH189))</f>
        <v/>
      </c>
      <c r="BW189" s="9">
        <f>IF(AG189&gt;=BI189,0,IFERROR(BI189+SUMPRODUCT((AG$4:AG$1569&gt;=BI$4:BI$1569)*(AG$4:AG$1569-BI$4:BI$1569))/MAX(1,COUNTIF(AG$4:AG$1569,"&lt;"&amp;BI189+0.01)),BI189))</f>
        <v/>
      </c>
      <c r="BX189" s="9">
        <f>IF(AH189&gt;=BJ189,0,IFERROR(BJ189+SUMPRODUCT((AH$4:AH$1569&gt;=BJ$4:BJ$1569)*(AH$4:AH$1569-BJ$4:BJ$1569))/MAX(1,COUNTIF(AH$4:AH$1569,"&lt;"&amp;BJ189+0.01)),BJ189))</f>
        <v/>
      </c>
      <c r="BY189" s="9">
        <f>IF(AI189&gt;=BK189,0,IFERROR(BK189+SUMPRODUCT((AI$4:AI$1569&gt;=BK$4:BK$1569)*(AI$4:AI$1569-BK$4:BK$1569))/MAX(1,COUNTIF(AI$4:AI$1569,"&lt;"&amp;BK189+0.01)),BK189))</f>
        <v/>
      </c>
      <c r="BZ189" s="9">
        <f>IF(AJ189&gt;=BL189,0,IFERROR(BL189+SUMPRODUCT((AJ$4:AJ$1569&gt;=BL$4:BL$1569)*(AJ$4:AJ$1569-BL$4:BL$1569))/MAX(1,COUNTIF(AJ$4:AJ$1569,"&lt;"&amp;BL189+0.01)),BL189))</f>
        <v/>
      </c>
      <c r="CA189" s="9">
        <f>IF(AK189&gt;=BM189,0,IFERROR(BM189+SUMPRODUCT((AK$4:AK$1569&gt;=BM$4:BM$1569)*(AK$4:AK$1569-BM$4:BM$1569))/MAX(1,COUNTIF(AK$4:AK$1569,"&lt;"&amp;BM189+0.01)),BM189))</f>
        <v/>
      </c>
      <c r="CB189" s="9">
        <f>IF(AL189&gt;=BN189,0,IFERROR(BN189+SUMPRODUCT((AL$4:AL$1569&gt;=BN$4:BN$1569)*(AL$4:AL$1569-BN$4:BN$1569))/MAX(1,COUNTIF(AL$4:AL$1569,"&lt;"&amp;BN189+0.01)),BN189))</f>
        <v/>
      </c>
      <c r="CC189" s="5">
        <f>IF(AO189="🟢","VERDE",IF(AO189="🟡","AMARELO",IF(AO189="🟠","VERMELHO",IF(AO189="🔴","VERMELHO","ROXO"))))</f>
        <v/>
      </c>
      <c r="CD189" s="5" t="inlineStr">
        <is>
          <t>🌎 REGIÕES</t>
        </is>
      </c>
      <c r="CE189" s="5" t="inlineStr">
        <is>
          <t>SEM REDE</t>
        </is>
      </c>
    </row>
    <row r="190">
      <c r="A190" s="5" t="inlineStr">
        <is>
          <t>39358176000155</t>
        </is>
      </c>
      <c r="B190" s="5" t="inlineStr">
        <is>
          <t>MINHA QUITANDINHA</t>
        </is>
      </c>
      <c r="C190" s="5" t="inlineStr">
        <is>
          <t>06 - SEM GRUPO</t>
        </is>
      </c>
      <c r="D190" s="5" t="inlineStr">
        <is>
          <t>HEMANUELE DITZEL (MANU)</t>
        </is>
      </c>
      <c r="E190" s="5" t="inlineStr">
        <is>
          <t>SC</t>
        </is>
      </c>
      <c r="F190" s="5">
        <f>IFERROR(VLOOKUP(C190,$AS$4:$AT$25,2,FALSE),"")</f>
        <v/>
      </c>
      <c r="G190" s="6">
        <f>IFERROR(VLOOKUP(C190,$AS$4:$AX$25,6,FALSE),"")</f>
        <v/>
      </c>
      <c r="H190" s="5">
        <f>IFERROR(VLOOKUP(C190,$AS$4:$AY$25,7,FALSE),"")</f>
        <v/>
      </c>
      <c r="I190" s="5">
        <f>IFERROR(VLOOKUP(C190,$AS$4:$AZ$25,8,FALSE),"")</f>
        <v/>
      </c>
      <c r="J190" s="7" t="inlineStr">
        <is>
          <t>.</t>
        </is>
      </c>
      <c r="K190" s="5" t="inlineStr">
        <is>
          <t>SUL</t>
        </is>
      </c>
      <c r="L190" s="8" t="n">
        <v>1553.191489361702</v>
      </c>
      <c r="M190" s="9" t="n">
        <v>119.1489361702128</v>
      </c>
      <c r="N190" s="9" t="n">
        <v>123.4042553191489</v>
      </c>
      <c r="O190" s="9" t="n">
        <v>123.4042553191489</v>
      </c>
      <c r="P190" s="9" t="n">
        <v>123.4042553191489</v>
      </c>
      <c r="Q190" s="9" t="n">
        <v>127.6595744680851</v>
      </c>
      <c r="R190" s="9" t="n">
        <v>127.6595744680851</v>
      </c>
      <c r="S190" s="9" t="n">
        <v>131.9148936170213</v>
      </c>
      <c r="T190" s="9" t="n">
        <v>131.9148936170213</v>
      </c>
      <c r="U190" s="9" t="n">
        <v>131.9148936170213</v>
      </c>
      <c r="V190" s="9" t="n">
        <v>136.1702127659574</v>
      </c>
      <c r="W190" s="9" t="n">
        <v>136.1702127659574</v>
      </c>
      <c r="X190" s="9" t="n">
        <v>140.4255319148936</v>
      </c>
      <c r="Y190" s="7" t="inlineStr">
        <is>
          <t>.</t>
        </is>
      </c>
      <c r="Z190" s="8">
        <f>SUM(AA190:AL190)</f>
        <v/>
      </c>
      <c r="AA190" s="9" t="n">
        <v>0</v>
      </c>
      <c r="AB190" s="9" t="n">
        <v>0</v>
      </c>
      <c r="AC190" s="9" t="n">
        <v>0</v>
      </c>
      <c r="AD190" s="9" t="n">
        <v>0</v>
      </c>
      <c r="AE190" s="9" t="n">
        <v>0</v>
      </c>
      <c r="AF190" s="9" t="n">
        <v>0</v>
      </c>
      <c r="AG190" s="9" t="n">
        <v>0</v>
      </c>
      <c r="AH190" s="9" t="n">
        <v>0</v>
      </c>
      <c r="AI190" s="9" t="n">
        <v>0</v>
      </c>
      <c r="AJ190" s="9" t="n">
        <v>0</v>
      </c>
      <c r="AK190" s="9" t="n">
        <v>0</v>
      </c>
      <c r="AL190" s="9" t="n">
        <v>0</v>
      </c>
      <c r="AM190" s="7" t="inlineStr">
        <is>
          <t>.</t>
        </is>
      </c>
      <c r="AN190" s="6">
        <f>IF(L190=0,0,Z190/L190)</f>
        <v/>
      </c>
      <c r="AO190" s="5">
        <f>IF(AN190="","",IF(AN190&gt;=0.9,"🟢",IF(AN190&gt;=0.7,"🟡",IF(AN190&gt;=0.5,"🟠","🔴"))))</f>
        <v/>
      </c>
      <c r="AP190" s="9">
        <f>IF(L190=0,0,L190-Z190)</f>
        <v/>
      </c>
      <c r="AQ190" s="5">
        <f>IF(Z190=0,"",RANK(Z190,Z$4:Z$1569,0))</f>
        <v/>
      </c>
      <c r="AR190" s="7" t="inlineStr">
        <is>
          <t>.</t>
        </is>
      </c>
      <c r="BA190" s="7" t="inlineStr">
        <is>
          <t>.</t>
        </is>
      </c>
      <c r="BB190" s="9">
        <f>SUM(L$4:L$1569)/COUNTA(A$4:A$1569)</f>
        <v/>
      </c>
      <c r="BC190" s="9">
        <f>SUM(M$4:M$1569)/COUNTA(A$4:A$1569)</f>
        <v/>
      </c>
      <c r="BD190" s="9">
        <f>SUM(N$4:N$1569)/COUNTA(A$4:A$1569)</f>
        <v/>
      </c>
      <c r="BE190" s="9">
        <f>SUM(O$4:O$1569)/COUNTA(A$4:A$1569)</f>
        <v/>
      </c>
      <c r="BF190" s="9">
        <f>SUM(P$4:P$1569)/COUNTA(A$4:A$1569)</f>
        <v/>
      </c>
      <c r="BG190" s="9">
        <f>SUM(Q$4:Q$1569)/COUNTA(A$4:A$1569)</f>
        <v/>
      </c>
      <c r="BH190" s="9">
        <f>SUM(R$4:R$1569)/COUNTA(A$4:A$1569)</f>
        <v/>
      </c>
      <c r="BI190" s="9">
        <f>SUM(S$4:S$1569)/COUNTA(A$4:A$1569)</f>
        <v/>
      </c>
      <c r="BJ190" s="9">
        <f>SUM(T$4:T$1569)/COUNTA(A$4:A$1569)</f>
        <v/>
      </c>
      <c r="BK190" s="9">
        <f>SUM(U$4:U$1569)/COUNTA(A$4:A$1569)</f>
        <v/>
      </c>
      <c r="BL190" s="9">
        <f>SUM(V$4:V$1569)/COUNTA(A$4:A$1569)</f>
        <v/>
      </c>
      <c r="BM190" s="9">
        <f>SUM(W$4:W$1569)/COUNTA(A$4:A$1569)</f>
        <v/>
      </c>
      <c r="BN190" s="9">
        <f>SUM(X$4:X$1569)/COUNTA(A$4:A$1569)</f>
        <v/>
      </c>
      <c r="BO190" s="7" t="inlineStr">
        <is>
          <t>.</t>
        </is>
      </c>
      <c r="BP190" s="9">
        <f>IF(Z190&gt;=BB190,0,IFERROR(BB190+(SUMPRODUCT((Z$4:Z$1569&gt;=BB$4:BB$1569)*(Z$4:Z$1569-BB$4:BB$1569))/MAX(1,COUNTIF(Z$4:Z$1569,"&lt;"&amp;BB190+0.01))),BB190))</f>
        <v/>
      </c>
      <c r="BQ190" s="9">
        <f>IF(AA190&gt;=BC190,0,IFERROR(BC190+SUMPRODUCT((AA$4:AA$1569&gt;=BC$4:BC$1569)*(AA$4:AA$1569-BC$4:BC$1569))/MAX(1,COUNTIF(AA$4:AA$1569,"&lt;"&amp;BC190+0.01)),BC190))</f>
        <v/>
      </c>
      <c r="BR190" s="9">
        <f>IF(AB190&gt;=BD190,0,IFERROR(BD190+SUMPRODUCT((AB$4:AB$1569&gt;=BD$4:BD$1569)*(AB$4:AB$1569-BD$4:BD$1569))/MAX(1,COUNTIF(AB$4:AB$1569,"&lt;"&amp;BD190+0.01)),BD190))</f>
        <v/>
      </c>
      <c r="BS190" s="9">
        <f>IF(AC190&gt;=BE190,0,IFERROR(BE190+SUMPRODUCT((AC$4:AC$1569&gt;=BE$4:BE$1569)*(AC$4:AC$1569-BE$4:BE$1569))/MAX(1,COUNTIF(AC$4:AC$1569,"&lt;"&amp;BE190+0.01)),BE190))</f>
        <v/>
      </c>
      <c r="BT190" s="9">
        <f>IF(AD190&gt;=BF190,0,IFERROR(BF190+SUMPRODUCT((AD$4:AD$1569&gt;=BF$4:BF$1569)*(AD$4:AD$1569-BF$4:BF$1569))/MAX(1,COUNTIF(AD$4:AD$1569,"&lt;"&amp;BF190+0.01)),BF190))</f>
        <v/>
      </c>
      <c r="BU190" s="9">
        <f>IF(AE190&gt;=BG190,0,IFERROR(BG190+SUMPRODUCT((AE$4:AE$1569&gt;=BG$4:BG$1569)*(AE$4:AE$1569-BG$4:BG$1569))/MAX(1,COUNTIF(AE$4:AE$1569,"&lt;"&amp;BG190+0.01)),BG190))</f>
        <v/>
      </c>
      <c r="BV190" s="9">
        <f>IF(AF190&gt;=BH190,0,IFERROR(BH190+SUMPRODUCT((AF$4:AF$1569&gt;=BH$4:BH$1569)*(AF$4:AF$1569-BH$4:BH$1569))/MAX(1,COUNTIF(AF$4:AF$1569,"&lt;"&amp;BH190+0.01)),BH190))</f>
        <v/>
      </c>
      <c r="BW190" s="9">
        <f>IF(AG190&gt;=BI190,0,IFERROR(BI190+SUMPRODUCT((AG$4:AG$1569&gt;=BI$4:BI$1569)*(AG$4:AG$1569-BI$4:BI$1569))/MAX(1,COUNTIF(AG$4:AG$1569,"&lt;"&amp;BI190+0.01)),BI190))</f>
        <v/>
      </c>
      <c r="BX190" s="9">
        <f>IF(AH190&gt;=BJ190,0,IFERROR(BJ190+SUMPRODUCT((AH$4:AH$1569&gt;=BJ$4:BJ$1569)*(AH$4:AH$1569-BJ$4:BJ$1569))/MAX(1,COUNTIF(AH$4:AH$1569,"&lt;"&amp;BJ190+0.01)),BJ190))</f>
        <v/>
      </c>
      <c r="BY190" s="9">
        <f>IF(AI190&gt;=BK190,0,IFERROR(BK190+SUMPRODUCT((AI$4:AI$1569&gt;=BK$4:BK$1569)*(AI$4:AI$1569-BK$4:BK$1569))/MAX(1,COUNTIF(AI$4:AI$1569,"&lt;"&amp;BK190+0.01)),BK190))</f>
        <v/>
      </c>
      <c r="BZ190" s="9">
        <f>IF(AJ190&gt;=BL190,0,IFERROR(BL190+SUMPRODUCT((AJ$4:AJ$1569&gt;=BL$4:BL$1569)*(AJ$4:AJ$1569-BL$4:BL$1569))/MAX(1,COUNTIF(AJ$4:AJ$1569,"&lt;"&amp;BL190+0.01)),BL190))</f>
        <v/>
      </c>
      <c r="CA190" s="9">
        <f>IF(AK190&gt;=BM190,0,IFERROR(BM190+SUMPRODUCT((AK$4:AK$1569&gt;=BM$4:BM$1569)*(AK$4:AK$1569-BM$4:BM$1569))/MAX(1,COUNTIF(AK$4:AK$1569,"&lt;"&amp;BM190+0.01)),BM190))</f>
        <v/>
      </c>
      <c r="CB190" s="9">
        <f>IF(AL190&gt;=BN190,0,IFERROR(BN190+SUMPRODUCT((AL$4:AL$1569&gt;=BN$4:BN$1569)*(AL$4:AL$1569-BN$4:BN$1569))/MAX(1,COUNTIF(AL$4:AL$1569,"&lt;"&amp;BN190+0.01)),BN190))</f>
        <v/>
      </c>
      <c r="CC190" s="5">
        <f>IF(AO190="🟢","VERDE",IF(AO190="🟡","AMARELO",IF(AO190="🟠","VERMELHO",IF(AO190="🔴","VERMELHO","ROXO"))))</f>
        <v/>
      </c>
      <c r="CD190" s="5" t="inlineStr">
        <is>
          <t>🌎 REGIÕES</t>
        </is>
      </c>
      <c r="CE190" s="5" t="inlineStr">
        <is>
          <t>SEM REDE</t>
        </is>
      </c>
    </row>
    <row r="191">
      <c r="A191" s="5" t="inlineStr">
        <is>
          <t>56157640000164</t>
        </is>
      </c>
      <c r="B191" s="5" t="inlineStr">
        <is>
          <t>KLOSTERMANN SUPLEMENTOS</t>
        </is>
      </c>
      <c r="C191" s="5" t="inlineStr">
        <is>
          <t>06 - INTERNA - FITLAND</t>
        </is>
      </c>
      <c r="D191" s="5" t="inlineStr">
        <is>
          <t>JULIO GADRET</t>
        </is>
      </c>
      <c r="E191" s="5" t="inlineStr">
        <is>
          <t>SC</t>
        </is>
      </c>
      <c r="F191" s="5">
        <f>IFERROR(VLOOKUP(C191,$AS$4:$AT$25,2,FALSE),"")</f>
        <v/>
      </c>
      <c r="G191" s="6">
        <f>IFERROR(VLOOKUP(C191,$AS$4:$AX$25,6,FALSE),"")</f>
        <v/>
      </c>
      <c r="H191" s="5">
        <f>IFERROR(VLOOKUP(C191,$AS$4:$AY$25,7,FALSE),"")</f>
        <v/>
      </c>
      <c r="I191" s="5">
        <f>IFERROR(VLOOKUP(C191,$AS$4:$AZ$25,8,FALSE),"")</f>
        <v/>
      </c>
      <c r="J191" s="7" t="inlineStr">
        <is>
          <t>.</t>
        </is>
      </c>
      <c r="K191" s="5" t="inlineStr">
        <is>
          <t>NACIONAL</t>
        </is>
      </c>
      <c r="L191" s="8" t="n">
        <v>10706.89655172414</v>
      </c>
      <c r="M191" s="9" t="n">
        <v>750</v>
      </c>
      <c r="N191" s="9" t="n">
        <v>775.8620689655172</v>
      </c>
      <c r="O191" s="9" t="n">
        <v>801.7241379310345</v>
      </c>
      <c r="P191" s="9" t="n">
        <v>827.5862068965517</v>
      </c>
      <c r="Q191" s="9" t="n">
        <v>853.448275862069</v>
      </c>
      <c r="R191" s="9" t="n">
        <v>879.3103448275862</v>
      </c>
      <c r="S191" s="9" t="n">
        <v>905.1724137931035</v>
      </c>
      <c r="T191" s="9" t="n">
        <v>931.0344827586207</v>
      </c>
      <c r="U191" s="9" t="n">
        <v>956.8965517241379</v>
      </c>
      <c r="V191" s="9" t="n">
        <v>982.7586206896551</v>
      </c>
      <c r="W191" s="9" t="n">
        <v>1008.620689655172</v>
      </c>
      <c r="X191" s="9" t="n">
        <v>1034.48275862069</v>
      </c>
      <c r="Y191" s="7" t="inlineStr">
        <is>
          <t>.</t>
        </is>
      </c>
      <c r="Z191" s="8">
        <f>SUM(AA191:AL191)</f>
        <v/>
      </c>
      <c r="AA191" s="9" t="n">
        <v>0</v>
      </c>
      <c r="AB191" s="9" t="n">
        <v>0</v>
      </c>
      <c r="AC191" s="9" t="n">
        <v>0</v>
      </c>
      <c r="AD191" s="9" t="n">
        <v>0</v>
      </c>
      <c r="AE191" s="9" t="n">
        <v>0</v>
      </c>
      <c r="AF191" s="9" t="n">
        <v>2350.33</v>
      </c>
      <c r="AG191" s="9" t="n">
        <v>0</v>
      </c>
      <c r="AH191" s="9" t="n">
        <v>0</v>
      </c>
      <c r="AI191" s="9" t="n">
        <v>0</v>
      </c>
      <c r="AJ191" s="9" t="n">
        <v>0</v>
      </c>
      <c r="AK191" s="9" t="n">
        <v>0</v>
      </c>
      <c r="AL191" s="9" t="n">
        <v>0</v>
      </c>
      <c r="AM191" s="7" t="inlineStr">
        <is>
          <t>.</t>
        </is>
      </c>
      <c r="AN191" s="6">
        <f>IF(L191=0,0,Z191/L191)</f>
        <v/>
      </c>
      <c r="AO191" s="5">
        <f>IF(AN191="","",IF(AN191&gt;=0.9,"🟢",IF(AN191&gt;=0.7,"🟡",IF(AN191&gt;=0.5,"🟠","🔴"))))</f>
        <v/>
      </c>
      <c r="AP191" s="9">
        <f>IF(L191=0,0,L191-Z191)</f>
        <v/>
      </c>
      <c r="AQ191" s="5">
        <f>IF(Z191=0,"",RANK(Z191,Z$4:Z$1569,0))</f>
        <v/>
      </c>
      <c r="AR191" s="7" t="inlineStr">
        <is>
          <t>.</t>
        </is>
      </c>
      <c r="BA191" s="7" t="inlineStr">
        <is>
          <t>.</t>
        </is>
      </c>
      <c r="BB191" s="9">
        <f>SUM(L$4:L$1569)/COUNTA(A$4:A$1569)</f>
        <v/>
      </c>
      <c r="BC191" s="9">
        <f>SUM(M$4:M$1569)/COUNTA(A$4:A$1569)</f>
        <v/>
      </c>
      <c r="BD191" s="9">
        <f>SUM(N$4:N$1569)/COUNTA(A$4:A$1569)</f>
        <v/>
      </c>
      <c r="BE191" s="9">
        <f>SUM(O$4:O$1569)/COUNTA(A$4:A$1569)</f>
        <v/>
      </c>
      <c r="BF191" s="9">
        <f>SUM(P$4:P$1569)/COUNTA(A$4:A$1569)</f>
        <v/>
      </c>
      <c r="BG191" s="9">
        <f>SUM(Q$4:Q$1569)/COUNTA(A$4:A$1569)</f>
        <v/>
      </c>
      <c r="BH191" s="9">
        <f>SUM(R$4:R$1569)/COUNTA(A$4:A$1569)</f>
        <v/>
      </c>
      <c r="BI191" s="9">
        <f>SUM(S$4:S$1569)/COUNTA(A$4:A$1569)</f>
        <v/>
      </c>
      <c r="BJ191" s="9">
        <f>SUM(T$4:T$1569)/COUNTA(A$4:A$1569)</f>
        <v/>
      </c>
      <c r="BK191" s="9">
        <f>SUM(U$4:U$1569)/COUNTA(A$4:A$1569)</f>
        <v/>
      </c>
      <c r="BL191" s="9">
        <f>SUM(V$4:V$1569)/COUNTA(A$4:A$1569)</f>
        <v/>
      </c>
      <c r="BM191" s="9">
        <f>SUM(W$4:W$1569)/COUNTA(A$4:A$1569)</f>
        <v/>
      </c>
      <c r="BN191" s="9">
        <f>SUM(X$4:X$1569)/COUNTA(A$4:A$1569)</f>
        <v/>
      </c>
      <c r="BO191" s="7" t="inlineStr">
        <is>
          <t>.</t>
        </is>
      </c>
      <c r="BP191" s="9">
        <f>IF(Z191&gt;=BB191,0,IFERROR(BB191+(SUMPRODUCT((Z$4:Z$1569&gt;=BB$4:BB$1569)*(Z$4:Z$1569-BB$4:BB$1569))/MAX(1,COUNTIF(Z$4:Z$1569,"&lt;"&amp;BB191+0.01))),BB191))</f>
        <v/>
      </c>
      <c r="BQ191" s="9">
        <f>IF(AA191&gt;=BC191,0,IFERROR(BC191+SUMPRODUCT((AA$4:AA$1569&gt;=BC$4:BC$1569)*(AA$4:AA$1569-BC$4:BC$1569))/MAX(1,COUNTIF(AA$4:AA$1569,"&lt;"&amp;BC191+0.01)),BC191))</f>
        <v/>
      </c>
      <c r="BR191" s="9">
        <f>IF(AB191&gt;=BD191,0,IFERROR(BD191+SUMPRODUCT((AB$4:AB$1569&gt;=BD$4:BD$1569)*(AB$4:AB$1569-BD$4:BD$1569))/MAX(1,COUNTIF(AB$4:AB$1569,"&lt;"&amp;BD191+0.01)),BD191))</f>
        <v/>
      </c>
      <c r="BS191" s="9">
        <f>IF(AC191&gt;=BE191,0,IFERROR(BE191+SUMPRODUCT((AC$4:AC$1569&gt;=BE$4:BE$1569)*(AC$4:AC$1569-BE$4:BE$1569))/MAX(1,COUNTIF(AC$4:AC$1569,"&lt;"&amp;BE191+0.01)),BE191))</f>
        <v/>
      </c>
      <c r="BT191" s="9">
        <f>IF(AD191&gt;=BF191,0,IFERROR(BF191+SUMPRODUCT((AD$4:AD$1569&gt;=BF$4:BF$1569)*(AD$4:AD$1569-BF$4:BF$1569))/MAX(1,COUNTIF(AD$4:AD$1569,"&lt;"&amp;BF191+0.01)),BF191))</f>
        <v/>
      </c>
      <c r="BU191" s="9">
        <f>IF(AE191&gt;=BG191,0,IFERROR(BG191+SUMPRODUCT((AE$4:AE$1569&gt;=BG$4:BG$1569)*(AE$4:AE$1569-BG$4:BG$1569))/MAX(1,COUNTIF(AE$4:AE$1569,"&lt;"&amp;BG191+0.01)),BG191))</f>
        <v/>
      </c>
      <c r="BV191" s="9">
        <f>IF(AF191&gt;=BH191,0,IFERROR(BH191+SUMPRODUCT((AF$4:AF$1569&gt;=BH$4:BH$1569)*(AF$4:AF$1569-BH$4:BH$1569))/MAX(1,COUNTIF(AF$4:AF$1569,"&lt;"&amp;BH191+0.01)),BH191))</f>
        <v/>
      </c>
      <c r="BW191" s="9">
        <f>IF(AG191&gt;=BI191,0,IFERROR(BI191+SUMPRODUCT((AG$4:AG$1569&gt;=BI$4:BI$1569)*(AG$4:AG$1569-BI$4:BI$1569))/MAX(1,COUNTIF(AG$4:AG$1569,"&lt;"&amp;BI191+0.01)),BI191))</f>
        <v/>
      </c>
      <c r="BX191" s="9">
        <f>IF(AH191&gt;=BJ191,0,IFERROR(BJ191+SUMPRODUCT((AH$4:AH$1569&gt;=BJ$4:BJ$1569)*(AH$4:AH$1569-BJ$4:BJ$1569))/MAX(1,COUNTIF(AH$4:AH$1569,"&lt;"&amp;BJ191+0.01)),BJ191))</f>
        <v/>
      </c>
      <c r="BY191" s="9">
        <f>IF(AI191&gt;=BK191,0,IFERROR(BK191+SUMPRODUCT((AI$4:AI$1569&gt;=BK$4:BK$1569)*(AI$4:AI$1569-BK$4:BK$1569))/MAX(1,COUNTIF(AI$4:AI$1569,"&lt;"&amp;BK191+0.01)),BK191))</f>
        <v/>
      </c>
      <c r="BZ191" s="9">
        <f>IF(AJ191&gt;=BL191,0,IFERROR(BL191+SUMPRODUCT((AJ$4:AJ$1569&gt;=BL$4:BL$1569)*(AJ$4:AJ$1569-BL$4:BL$1569))/MAX(1,COUNTIF(AJ$4:AJ$1569,"&lt;"&amp;BL191+0.01)),BL191))</f>
        <v/>
      </c>
      <c r="CA191" s="9">
        <f>IF(AK191&gt;=BM191,0,IFERROR(BM191+SUMPRODUCT((AK$4:AK$1569&gt;=BM$4:BM$1569)*(AK$4:AK$1569-BM$4:BM$1569))/MAX(1,COUNTIF(AK$4:AK$1569,"&lt;"&amp;BM191+0.01)),BM191))</f>
        <v/>
      </c>
      <c r="CB191" s="9">
        <f>IF(AL191&gt;=BN191,0,IFERROR(BN191+SUMPRODUCT((AL$4:AL$1569&gt;=BN$4:BN$1569)*(AL$4:AL$1569-BN$4:BN$1569))/MAX(1,COUNTIF(AL$4:AL$1569,"&lt;"&amp;BN191+0.01)),BN191))</f>
        <v/>
      </c>
      <c r="CC191" s="5">
        <f>IF(AO191="🟢","VERDE",IF(AO191="🟡","AMARELO",IF(AO191="🟠","VERMELHO",IF(AO191="🔴","VERMELHO","ROXO"))))</f>
        <v/>
      </c>
      <c r="CD191" s="5" t="inlineStr">
        <is>
          <t>🏢 REDES</t>
        </is>
      </c>
      <c r="CE191" s="5" t="inlineStr">
        <is>
          <t>FITLAND</t>
        </is>
      </c>
    </row>
    <row r="192">
      <c r="A192" s="5" t="inlineStr">
        <is>
          <t>56237854000140</t>
        </is>
      </c>
      <c r="B192" s="5" t="inlineStr">
        <is>
          <t>56.237.854 SAMUELL CARVALHO LUCIANO</t>
        </is>
      </c>
      <c r="C192" s="5" t="inlineStr">
        <is>
          <t>06 - SEM GRUPO</t>
        </is>
      </c>
      <c r="D192" s="5" t="inlineStr">
        <is>
          <t>HEMANUELE DITZEL (MANU)</t>
        </is>
      </c>
      <c r="E192" s="5" t="inlineStr">
        <is>
          <t>SC</t>
        </is>
      </c>
      <c r="F192" s="5">
        <f>IFERROR(VLOOKUP(C192,$AS$4:$AT$25,2,FALSE),"")</f>
        <v/>
      </c>
      <c r="G192" s="6">
        <f>IFERROR(VLOOKUP(C192,$AS$4:$AX$25,6,FALSE),"")</f>
        <v/>
      </c>
      <c r="H192" s="5">
        <f>IFERROR(VLOOKUP(C192,$AS$4:$AY$25,7,FALSE),"")</f>
        <v/>
      </c>
      <c r="I192" s="5">
        <f>IFERROR(VLOOKUP(C192,$AS$4:$AZ$25,8,FALSE),"")</f>
        <v/>
      </c>
      <c r="J192" s="7" t="inlineStr">
        <is>
          <t>.</t>
        </is>
      </c>
      <c r="K192" s="5" t="inlineStr">
        <is>
          <t>SUL</t>
        </is>
      </c>
      <c r="L192" s="8" t="n">
        <v>1643.478260869565</v>
      </c>
      <c r="M192" s="9" t="n">
        <v>117.3913043478261</v>
      </c>
      <c r="N192" s="9" t="n">
        <v>130.4347826086957</v>
      </c>
      <c r="O192" s="9" t="n">
        <v>130.4347826086957</v>
      </c>
      <c r="P192" s="9" t="n">
        <v>130.4347826086957</v>
      </c>
      <c r="Q192" s="9" t="n">
        <v>130.4347826086957</v>
      </c>
      <c r="R192" s="9" t="n">
        <v>130.4347826086957</v>
      </c>
      <c r="S192" s="9" t="n">
        <v>143.4782608695652</v>
      </c>
      <c r="T192" s="9" t="n">
        <v>143.4782608695652</v>
      </c>
      <c r="U192" s="9" t="n">
        <v>143.4782608695652</v>
      </c>
      <c r="V192" s="9" t="n">
        <v>143.4782608695652</v>
      </c>
      <c r="W192" s="9" t="n">
        <v>143.4782608695652</v>
      </c>
      <c r="X192" s="9" t="n">
        <v>156.5217391304348</v>
      </c>
      <c r="Y192" s="7" t="inlineStr">
        <is>
          <t>.</t>
        </is>
      </c>
      <c r="Z192" s="8">
        <f>SUM(AA192:AL192)</f>
        <v/>
      </c>
      <c r="AA192" s="9" t="n">
        <v>0</v>
      </c>
      <c r="AB192" s="9" t="n">
        <v>0</v>
      </c>
      <c r="AC192" s="9" t="n">
        <v>1423.4</v>
      </c>
      <c r="AD192" s="9" t="n">
        <v>0</v>
      </c>
      <c r="AE192" s="9" t="n">
        <v>873.05</v>
      </c>
      <c r="AF192" s="9" t="n">
        <v>0</v>
      </c>
      <c r="AG192" s="9" t="n">
        <v>0</v>
      </c>
      <c r="AH192" s="9" t="n">
        <v>0</v>
      </c>
      <c r="AI192" s="9" t="n">
        <v>0</v>
      </c>
      <c r="AJ192" s="9" t="n">
        <v>0</v>
      </c>
      <c r="AK192" s="9" t="n">
        <v>0</v>
      </c>
      <c r="AL192" s="9" t="n">
        <v>0</v>
      </c>
      <c r="AM192" s="7" t="inlineStr">
        <is>
          <t>.</t>
        </is>
      </c>
      <c r="AN192" s="6">
        <f>IF(L192=0,0,Z192/L192)</f>
        <v/>
      </c>
      <c r="AO192" s="5">
        <f>IF(AN192="","",IF(AN192&gt;=0.9,"🟢",IF(AN192&gt;=0.7,"🟡",IF(AN192&gt;=0.5,"🟠","🔴"))))</f>
        <v/>
      </c>
      <c r="AP192" s="9">
        <f>IF(L192=0,0,L192-Z192)</f>
        <v/>
      </c>
      <c r="AQ192" s="5">
        <f>IF(Z192=0,"",RANK(Z192,Z$4:Z$1569,0))</f>
        <v/>
      </c>
      <c r="AR192" s="7" t="inlineStr">
        <is>
          <t>.</t>
        </is>
      </c>
      <c r="BA192" s="7" t="inlineStr">
        <is>
          <t>.</t>
        </is>
      </c>
      <c r="BB192" s="9">
        <f>SUM(L$4:L$1569)/COUNTA(A$4:A$1569)</f>
        <v/>
      </c>
      <c r="BC192" s="9">
        <f>SUM(M$4:M$1569)/COUNTA(A$4:A$1569)</f>
        <v/>
      </c>
      <c r="BD192" s="9">
        <f>SUM(N$4:N$1569)/COUNTA(A$4:A$1569)</f>
        <v/>
      </c>
      <c r="BE192" s="9">
        <f>SUM(O$4:O$1569)/COUNTA(A$4:A$1569)</f>
        <v/>
      </c>
      <c r="BF192" s="9">
        <f>SUM(P$4:P$1569)/COUNTA(A$4:A$1569)</f>
        <v/>
      </c>
      <c r="BG192" s="9">
        <f>SUM(Q$4:Q$1569)/COUNTA(A$4:A$1569)</f>
        <v/>
      </c>
      <c r="BH192" s="9">
        <f>SUM(R$4:R$1569)/COUNTA(A$4:A$1569)</f>
        <v/>
      </c>
      <c r="BI192" s="9">
        <f>SUM(S$4:S$1569)/COUNTA(A$4:A$1569)</f>
        <v/>
      </c>
      <c r="BJ192" s="9">
        <f>SUM(T$4:T$1569)/COUNTA(A$4:A$1569)</f>
        <v/>
      </c>
      <c r="BK192" s="9">
        <f>SUM(U$4:U$1569)/COUNTA(A$4:A$1569)</f>
        <v/>
      </c>
      <c r="BL192" s="9">
        <f>SUM(V$4:V$1569)/COUNTA(A$4:A$1569)</f>
        <v/>
      </c>
      <c r="BM192" s="9">
        <f>SUM(W$4:W$1569)/COUNTA(A$4:A$1569)</f>
        <v/>
      </c>
      <c r="BN192" s="9">
        <f>SUM(X$4:X$1569)/COUNTA(A$4:A$1569)</f>
        <v/>
      </c>
      <c r="BO192" s="7" t="inlineStr">
        <is>
          <t>.</t>
        </is>
      </c>
      <c r="BP192" s="9">
        <f>IF(Z192&gt;=BB192,0,IFERROR(BB192+(SUMPRODUCT((Z$4:Z$1569&gt;=BB$4:BB$1569)*(Z$4:Z$1569-BB$4:BB$1569))/MAX(1,COUNTIF(Z$4:Z$1569,"&lt;"&amp;BB192+0.01))),BB192))</f>
        <v/>
      </c>
      <c r="BQ192" s="9">
        <f>IF(AA192&gt;=BC192,0,IFERROR(BC192+SUMPRODUCT((AA$4:AA$1569&gt;=BC$4:BC$1569)*(AA$4:AA$1569-BC$4:BC$1569))/MAX(1,COUNTIF(AA$4:AA$1569,"&lt;"&amp;BC192+0.01)),BC192))</f>
        <v/>
      </c>
      <c r="BR192" s="9">
        <f>IF(AB192&gt;=BD192,0,IFERROR(BD192+SUMPRODUCT((AB$4:AB$1569&gt;=BD$4:BD$1569)*(AB$4:AB$1569-BD$4:BD$1569))/MAX(1,COUNTIF(AB$4:AB$1569,"&lt;"&amp;BD192+0.01)),BD192))</f>
        <v/>
      </c>
      <c r="BS192" s="9">
        <f>IF(AC192&gt;=BE192,0,IFERROR(BE192+SUMPRODUCT((AC$4:AC$1569&gt;=BE$4:BE$1569)*(AC$4:AC$1569-BE$4:BE$1569))/MAX(1,COUNTIF(AC$4:AC$1569,"&lt;"&amp;BE192+0.01)),BE192))</f>
        <v/>
      </c>
      <c r="BT192" s="9">
        <f>IF(AD192&gt;=BF192,0,IFERROR(BF192+SUMPRODUCT((AD$4:AD$1569&gt;=BF$4:BF$1569)*(AD$4:AD$1569-BF$4:BF$1569))/MAX(1,COUNTIF(AD$4:AD$1569,"&lt;"&amp;BF192+0.01)),BF192))</f>
        <v/>
      </c>
      <c r="BU192" s="9">
        <f>IF(AE192&gt;=BG192,0,IFERROR(BG192+SUMPRODUCT((AE$4:AE$1569&gt;=BG$4:BG$1569)*(AE$4:AE$1569-BG$4:BG$1569))/MAX(1,COUNTIF(AE$4:AE$1569,"&lt;"&amp;BG192+0.01)),BG192))</f>
        <v/>
      </c>
      <c r="BV192" s="9">
        <f>IF(AF192&gt;=BH192,0,IFERROR(BH192+SUMPRODUCT((AF$4:AF$1569&gt;=BH$4:BH$1569)*(AF$4:AF$1569-BH$4:BH$1569))/MAX(1,COUNTIF(AF$4:AF$1569,"&lt;"&amp;BH192+0.01)),BH192))</f>
        <v/>
      </c>
      <c r="BW192" s="9">
        <f>IF(AG192&gt;=BI192,0,IFERROR(BI192+SUMPRODUCT((AG$4:AG$1569&gt;=BI$4:BI$1569)*(AG$4:AG$1569-BI$4:BI$1569))/MAX(1,COUNTIF(AG$4:AG$1569,"&lt;"&amp;BI192+0.01)),BI192))</f>
        <v/>
      </c>
      <c r="BX192" s="9">
        <f>IF(AH192&gt;=BJ192,0,IFERROR(BJ192+SUMPRODUCT((AH$4:AH$1569&gt;=BJ$4:BJ$1569)*(AH$4:AH$1569-BJ$4:BJ$1569))/MAX(1,COUNTIF(AH$4:AH$1569,"&lt;"&amp;BJ192+0.01)),BJ192))</f>
        <v/>
      </c>
      <c r="BY192" s="9">
        <f>IF(AI192&gt;=BK192,0,IFERROR(BK192+SUMPRODUCT((AI$4:AI$1569&gt;=BK$4:BK$1569)*(AI$4:AI$1569-BK$4:BK$1569))/MAX(1,COUNTIF(AI$4:AI$1569,"&lt;"&amp;BK192+0.01)),BK192))</f>
        <v/>
      </c>
      <c r="BZ192" s="9">
        <f>IF(AJ192&gt;=BL192,0,IFERROR(BL192+SUMPRODUCT((AJ$4:AJ$1569&gt;=BL$4:BL$1569)*(AJ$4:AJ$1569-BL$4:BL$1569))/MAX(1,COUNTIF(AJ$4:AJ$1569,"&lt;"&amp;BL192+0.01)),BL192))</f>
        <v/>
      </c>
      <c r="CA192" s="9">
        <f>IF(AK192&gt;=BM192,0,IFERROR(BM192+SUMPRODUCT((AK$4:AK$1569&gt;=BM$4:BM$1569)*(AK$4:AK$1569-BM$4:BM$1569))/MAX(1,COUNTIF(AK$4:AK$1569,"&lt;"&amp;BM192+0.01)),BM192))</f>
        <v/>
      </c>
      <c r="CB192" s="9">
        <f>IF(AL192&gt;=BN192,0,IFERROR(BN192+SUMPRODUCT((AL$4:AL$1569&gt;=BN$4:BN$1569)*(AL$4:AL$1569-BN$4:BN$1569))/MAX(1,COUNTIF(AL$4:AL$1569,"&lt;"&amp;BN192+0.01)),BN192))</f>
        <v/>
      </c>
      <c r="CC192" s="5">
        <f>IF(AO192="🟢","VERDE",IF(AO192="🟡","AMARELO",IF(AO192="🟠","VERMELHO",IF(AO192="🔴","VERMELHO","ROXO"))))</f>
        <v/>
      </c>
      <c r="CD192" s="5" t="inlineStr">
        <is>
          <t>🌎 REGIÕES</t>
        </is>
      </c>
      <c r="CE192" s="5" t="inlineStr">
        <is>
          <t>SEM REDE</t>
        </is>
      </c>
    </row>
    <row r="193">
      <c r="A193" s="5" t="inlineStr">
        <is>
          <t>57701048000144</t>
        </is>
      </c>
      <c r="B193" s="5" t="inlineStr">
        <is>
          <t>PRO FIT SUPLEMENTOS</t>
        </is>
      </c>
      <c r="C193" s="5" t="inlineStr">
        <is>
          <t>06 - INTERNA - FITLAND</t>
        </is>
      </c>
      <c r="D193" s="5" t="inlineStr">
        <is>
          <t>JULIO GADRET</t>
        </is>
      </c>
      <c r="E193" s="5" t="inlineStr">
        <is>
          <t>SC</t>
        </is>
      </c>
      <c r="F193" s="5">
        <f>IFERROR(VLOOKUP(C193,$AS$4:$AT$25,2,FALSE),"")</f>
        <v/>
      </c>
      <c r="G193" s="6">
        <f>IFERROR(VLOOKUP(C193,$AS$4:$AX$25,6,FALSE),"")</f>
        <v/>
      </c>
      <c r="H193" s="5">
        <f>IFERROR(VLOOKUP(C193,$AS$4:$AY$25,7,FALSE),"")</f>
        <v/>
      </c>
      <c r="I193" s="5">
        <f>IFERROR(VLOOKUP(C193,$AS$4:$AZ$25,8,FALSE),"")</f>
        <v/>
      </c>
      <c r="J193" s="7" t="inlineStr">
        <is>
          <t>.</t>
        </is>
      </c>
      <c r="K193" s="5" t="inlineStr">
        <is>
          <t>NACIONAL</t>
        </is>
      </c>
      <c r="L193" s="8" t="n">
        <v>10706.89655172414</v>
      </c>
      <c r="M193" s="9" t="n">
        <v>750</v>
      </c>
      <c r="N193" s="9" t="n">
        <v>775.8620689655172</v>
      </c>
      <c r="O193" s="9" t="n">
        <v>801.7241379310345</v>
      </c>
      <c r="P193" s="9" t="n">
        <v>827.5862068965517</v>
      </c>
      <c r="Q193" s="9" t="n">
        <v>853.448275862069</v>
      </c>
      <c r="R193" s="9" t="n">
        <v>879.3103448275862</v>
      </c>
      <c r="S193" s="9" t="n">
        <v>905.1724137931035</v>
      </c>
      <c r="T193" s="9" t="n">
        <v>931.0344827586207</v>
      </c>
      <c r="U193" s="9" t="n">
        <v>956.8965517241379</v>
      </c>
      <c r="V193" s="9" t="n">
        <v>982.7586206896551</v>
      </c>
      <c r="W193" s="9" t="n">
        <v>1008.620689655172</v>
      </c>
      <c r="X193" s="9" t="n">
        <v>1034.48275862069</v>
      </c>
      <c r="Y193" s="7" t="inlineStr">
        <is>
          <t>.</t>
        </is>
      </c>
      <c r="Z193" s="8">
        <f>SUM(AA193:AL193)</f>
        <v/>
      </c>
      <c r="AA193" s="9" t="n">
        <v>0</v>
      </c>
      <c r="AB193" s="9" t="n">
        <v>0</v>
      </c>
      <c r="AC193" s="9" t="n">
        <v>0</v>
      </c>
      <c r="AD193" s="9" t="n">
        <v>0</v>
      </c>
      <c r="AE193" s="9" t="n">
        <v>0</v>
      </c>
      <c r="AF193" s="9" t="n">
        <v>1216.97</v>
      </c>
      <c r="AG193" s="9" t="n">
        <v>0</v>
      </c>
      <c r="AH193" s="9" t="n">
        <v>0</v>
      </c>
      <c r="AI193" s="9" t="n">
        <v>1393.62</v>
      </c>
      <c r="AJ193" s="9" t="n">
        <v>0</v>
      </c>
      <c r="AK193" s="9" t="n">
        <v>0</v>
      </c>
      <c r="AL193" s="9" t="n">
        <v>0</v>
      </c>
      <c r="AM193" s="7" t="inlineStr">
        <is>
          <t>.</t>
        </is>
      </c>
      <c r="AN193" s="6">
        <f>IF(L193=0,0,Z193/L193)</f>
        <v/>
      </c>
      <c r="AO193" s="5">
        <f>IF(AN193="","",IF(AN193&gt;=0.9,"🟢",IF(AN193&gt;=0.7,"🟡",IF(AN193&gt;=0.5,"🟠","🔴"))))</f>
        <v/>
      </c>
      <c r="AP193" s="9">
        <f>IF(L193=0,0,L193-Z193)</f>
        <v/>
      </c>
      <c r="AQ193" s="5">
        <f>IF(Z193=0,"",RANK(Z193,Z$4:Z$1569,0))</f>
        <v/>
      </c>
      <c r="AR193" s="7" t="inlineStr">
        <is>
          <t>.</t>
        </is>
      </c>
      <c r="BA193" s="7" t="inlineStr">
        <is>
          <t>.</t>
        </is>
      </c>
      <c r="BB193" s="9">
        <f>SUM(L$4:L$1569)/COUNTA(A$4:A$1569)</f>
        <v/>
      </c>
      <c r="BC193" s="9">
        <f>SUM(M$4:M$1569)/COUNTA(A$4:A$1569)</f>
        <v/>
      </c>
      <c r="BD193" s="9">
        <f>SUM(N$4:N$1569)/COUNTA(A$4:A$1569)</f>
        <v/>
      </c>
      <c r="BE193" s="9">
        <f>SUM(O$4:O$1569)/COUNTA(A$4:A$1569)</f>
        <v/>
      </c>
      <c r="BF193" s="9">
        <f>SUM(P$4:P$1569)/COUNTA(A$4:A$1569)</f>
        <v/>
      </c>
      <c r="BG193" s="9">
        <f>SUM(Q$4:Q$1569)/COUNTA(A$4:A$1569)</f>
        <v/>
      </c>
      <c r="BH193" s="9">
        <f>SUM(R$4:R$1569)/COUNTA(A$4:A$1569)</f>
        <v/>
      </c>
      <c r="BI193" s="9">
        <f>SUM(S$4:S$1569)/COUNTA(A$4:A$1569)</f>
        <v/>
      </c>
      <c r="BJ193" s="9">
        <f>SUM(T$4:T$1569)/COUNTA(A$4:A$1569)</f>
        <v/>
      </c>
      <c r="BK193" s="9">
        <f>SUM(U$4:U$1569)/COUNTA(A$4:A$1569)</f>
        <v/>
      </c>
      <c r="BL193" s="9">
        <f>SUM(V$4:V$1569)/COUNTA(A$4:A$1569)</f>
        <v/>
      </c>
      <c r="BM193" s="9">
        <f>SUM(W$4:W$1569)/COUNTA(A$4:A$1569)</f>
        <v/>
      </c>
      <c r="BN193" s="9">
        <f>SUM(X$4:X$1569)/COUNTA(A$4:A$1569)</f>
        <v/>
      </c>
      <c r="BO193" s="7" t="inlineStr">
        <is>
          <t>.</t>
        </is>
      </c>
      <c r="BP193" s="9">
        <f>IF(Z193&gt;=BB193,0,IFERROR(BB193+(SUMPRODUCT((Z$4:Z$1569&gt;=BB$4:BB$1569)*(Z$4:Z$1569-BB$4:BB$1569))/MAX(1,COUNTIF(Z$4:Z$1569,"&lt;"&amp;BB193+0.01))),BB193))</f>
        <v/>
      </c>
      <c r="BQ193" s="9">
        <f>IF(AA193&gt;=BC193,0,IFERROR(BC193+SUMPRODUCT((AA$4:AA$1569&gt;=BC$4:BC$1569)*(AA$4:AA$1569-BC$4:BC$1569))/MAX(1,COUNTIF(AA$4:AA$1569,"&lt;"&amp;BC193+0.01)),BC193))</f>
        <v/>
      </c>
      <c r="BR193" s="9">
        <f>IF(AB193&gt;=BD193,0,IFERROR(BD193+SUMPRODUCT((AB$4:AB$1569&gt;=BD$4:BD$1569)*(AB$4:AB$1569-BD$4:BD$1569))/MAX(1,COUNTIF(AB$4:AB$1569,"&lt;"&amp;BD193+0.01)),BD193))</f>
        <v/>
      </c>
      <c r="BS193" s="9">
        <f>IF(AC193&gt;=BE193,0,IFERROR(BE193+SUMPRODUCT((AC$4:AC$1569&gt;=BE$4:BE$1569)*(AC$4:AC$1569-BE$4:BE$1569))/MAX(1,COUNTIF(AC$4:AC$1569,"&lt;"&amp;BE193+0.01)),BE193))</f>
        <v/>
      </c>
      <c r="BT193" s="9">
        <f>IF(AD193&gt;=BF193,0,IFERROR(BF193+SUMPRODUCT((AD$4:AD$1569&gt;=BF$4:BF$1569)*(AD$4:AD$1569-BF$4:BF$1569))/MAX(1,COUNTIF(AD$4:AD$1569,"&lt;"&amp;BF193+0.01)),BF193))</f>
        <v/>
      </c>
      <c r="BU193" s="9">
        <f>IF(AE193&gt;=BG193,0,IFERROR(BG193+SUMPRODUCT((AE$4:AE$1569&gt;=BG$4:BG$1569)*(AE$4:AE$1569-BG$4:BG$1569))/MAX(1,COUNTIF(AE$4:AE$1569,"&lt;"&amp;BG193+0.01)),BG193))</f>
        <v/>
      </c>
      <c r="BV193" s="9">
        <f>IF(AF193&gt;=BH193,0,IFERROR(BH193+SUMPRODUCT((AF$4:AF$1569&gt;=BH$4:BH$1569)*(AF$4:AF$1569-BH$4:BH$1569))/MAX(1,COUNTIF(AF$4:AF$1569,"&lt;"&amp;BH193+0.01)),BH193))</f>
        <v/>
      </c>
      <c r="BW193" s="9">
        <f>IF(AG193&gt;=BI193,0,IFERROR(BI193+SUMPRODUCT((AG$4:AG$1569&gt;=BI$4:BI$1569)*(AG$4:AG$1569-BI$4:BI$1569))/MAX(1,COUNTIF(AG$4:AG$1569,"&lt;"&amp;BI193+0.01)),BI193))</f>
        <v/>
      </c>
      <c r="BX193" s="9">
        <f>IF(AH193&gt;=BJ193,0,IFERROR(BJ193+SUMPRODUCT((AH$4:AH$1569&gt;=BJ$4:BJ$1569)*(AH$4:AH$1569-BJ$4:BJ$1569))/MAX(1,COUNTIF(AH$4:AH$1569,"&lt;"&amp;BJ193+0.01)),BJ193))</f>
        <v/>
      </c>
      <c r="BY193" s="9">
        <f>IF(AI193&gt;=BK193,0,IFERROR(BK193+SUMPRODUCT((AI$4:AI$1569&gt;=BK$4:BK$1569)*(AI$4:AI$1569-BK$4:BK$1569))/MAX(1,COUNTIF(AI$4:AI$1569,"&lt;"&amp;BK193+0.01)),BK193))</f>
        <v/>
      </c>
      <c r="BZ193" s="9">
        <f>IF(AJ193&gt;=BL193,0,IFERROR(BL193+SUMPRODUCT((AJ$4:AJ$1569&gt;=BL$4:BL$1569)*(AJ$4:AJ$1569-BL$4:BL$1569))/MAX(1,COUNTIF(AJ$4:AJ$1569,"&lt;"&amp;BL193+0.01)),BL193))</f>
        <v/>
      </c>
      <c r="CA193" s="9">
        <f>IF(AK193&gt;=BM193,0,IFERROR(BM193+SUMPRODUCT((AK$4:AK$1569&gt;=BM$4:BM$1569)*(AK$4:AK$1569-BM$4:BM$1569))/MAX(1,COUNTIF(AK$4:AK$1569,"&lt;"&amp;BM193+0.01)),BM193))</f>
        <v/>
      </c>
      <c r="CB193" s="9">
        <f>IF(AL193&gt;=BN193,0,IFERROR(BN193+SUMPRODUCT((AL$4:AL$1569&gt;=BN$4:BN$1569)*(AL$4:AL$1569-BN$4:BN$1569))/MAX(1,COUNTIF(AL$4:AL$1569,"&lt;"&amp;BN193+0.01)),BN193))</f>
        <v/>
      </c>
      <c r="CC193" s="5">
        <f>IF(AO193="🟢","VERDE",IF(AO193="🟡","AMARELO",IF(AO193="🟠","VERMELHO",IF(AO193="🔴","VERMELHO","ROXO"))))</f>
        <v/>
      </c>
      <c r="CD193" s="5" t="inlineStr">
        <is>
          <t>🏢 REDES</t>
        </is>
      </c>
      <c r="CE193" s="5" t="inlineStr">
        <is>
          <t>FITLAND</t>
        </is>
      </c>
    </row>
    <row r="194">
      <c r="A194" s="5" t="inlineStr">
        <is>
          <t>30194738000360</t>
        </is>
      </c>
      <c r="B194" s="5" t="inlineStr">
        <is>
          <t>ARMAZEM FIT STORE ROLIM DE MOURA</t>
        </is>
      </c>
      <c r="C194" s="5" t="inlineStr">
        <is>
          <t>06 - SEM GRUPO</t>
        </is>
      </c>
      <c r="D194" s="5" t="inlineStr">
        <is>
          <t>LARISSA PADILHA</t>
        </is>
      </c>
      <c r="E194" s="5" t="inlineStr">
        <is>
          <t>RO</t>
        </is>
      </c>
      <c r="F194" s="5">
        <f>IFERROR(VLOOKUP(C194,$AS$4:$AT$25,2,FALSE),"")</f>
        <v/>
      </c>
      <c r="G194" s="6">
        <f>IFERROR(VLOOKUP(C194,$AS$4:$AX$25,6,FALSE),"")</f>
        <v/>
      </c>
      <c r="H194" s="5">
        <f>IFERROR(VLOOKUP(C194,$AS$4:$AY$25,7,FALSE),"")</f>
        <v/>
      </c>
      <c r="I194" s="5">
        <f>IFERROR(VLOOKUP(C194,$AS$4:$AZ$25,8,FALSE),"")</f>
        <v/>
      </c>
      <c r="J194" s="7" t="inlineStr">
        <is>
          <t>.</t>
        </is>
      </c>
      <c r="K194" s="5" t="inlineStr">
        <is>
          <t>NORTE + MA</t>
        </is>
      </c>
      <c r="L194" s="8" t="n">
        <v>1800</v>
      </c>
      <c r="M194" s="9" t="n">
        <v>150</v>
      </c>
      <c r="N194" s="9" t="n">
        <v>150</v>
      </c>
      <c r="O194" s="9" t="n">
        <v>150</v>
      </c>
      <c r="P194" s="9" t="n">
        <v>150</v>
      </c>
      <c r="Q194" s="9" t="n">
        <v>150</v>
      </c>
      <c r="R194" s="9" t="n">
        <v>150</v>
      </c>
      <c r="S194" s="9" t="n">
        <v>150</v>
      </c>
      <c r="T194" s="9" t="n">
        <v>150</v>
      </c>
      <c r="U194" s="9" t="n">
        <v>150</v>
      </c>
      <c r="V194" s="9" t="n">
        <v>150</v>
      </c>
      <c r="W194" s="9" t="n">
        <v>150</v>
      </c>
      <c r="X194" s="9" t="n">
        <v>150</v>
      </c>
      <c r="Y194" s="7" t="inlineStr">
        <is>
          <t>.</t>
        </is>
      </c>
      <c r="Z194" s="8">
        <f>SUM(AA194:AL194)</f>
        <v/>
      </c>
      <c r="AA194" s="9" t="n">
        <v>0</v>
      </c>
      <c r="AB194" s="9" t="n">
        <v>0</v>
      </c>
      <c r="AC194" s="9" t="n">
        <v>0</v>
      </c>
      <c r="AD194" s="9" t="n">
        <v>0</v>
      </c>
      <c r="AE194" s="9" t="n">
        <v>0</v>
      </c>
      <c r="AF194" s="9" t="n">
        <v>0</v>
      </c>
      <c r="AG194" s="9" t="n">
        <v>0</v>
      </c>
      <c r="AH194" s="9" t="n">
        <v>0</v>
      </c>
      <c r="AI194" s="9" t="n">
        <v>0</v>
      </c>
      <c r="AJ194" s="9" t="n">
        <v>2586.2</v>
      </c>
      <c r="AK194" s="9" t="n">
        <v>0</v>
      </c>
      <c r="AL194" s="9" t="n">
        <v>0</v>
      </c>
      <c r="AM194" s="7" t="inlineStr">
        <is>
          <t>.</t>
        </is>
      </c>
      <c r="AN194" s="6">
        <f>IF(L194=0,0,Z194/L194)</f>
        <v/>
      </c>
      <c r="AO194" s="5">
        <f>IF(AN194="","",IF(AN194&gt;=0.9,"🟢",IF(AN194&gt;=0.7,"🟡",IF(AN194&gt;=0.5,"🟠","🔴"))))</f>
        <v/>
      </c>
      <c r="AP194" s="9">
        <f>IF(L194=0,0,L194-Z194)</f>
        <v/>
      </c>
      <c r="AQ194" s="5">
        <f>IF(Z194=0,"",RANK(Z194,Z$4:Z$1569,0))</f>
        <v/>
      </c>
      <c r="AR194" s="7" t="inlineStr">
        <is>
          <t>.</t>
        </is>
      </c>
      <c r="BA194" s="7" t="inlineStr">
        <is>
          <t>.</t>
        </is>
      </c>
      <c r="BB194" s="9">
        <f>SUM(L$4:L$1569)/COUNTA(A$4:A$1569)</f>
        <v/>
      </c>
      <c r="BC194" s="9">
        <f>SUM(M$4:M$1569)/COUNTA(A$4:A$1569)</f>
        <v/>
      </c>
      <c r="BD194" s="9">
        <f>SUM(N$4:N$1569)/COUNTA(A$4:A$1569)</f>
        <v/>
      </c>
      <c r="BE194" s="9">
        <f>SUM(O$4:O$1569)/COUNTA(A$4:A$1569)</f>
        <v/>
      </c>
      <c r="BF194" s="9">
        <f>SUM(P$4:P$1569)/COUNTA(A$4:A$1569)</f>
        <v/>
      </c>
      <c r="BG194" s="9">
        <f>SUM(Q$4:Q$1569)/COUNTA(A$4:A$1569)</f>
        <v/>
      </c>
      <c r="BH194" s="9">
        <f>SUM(R$4:R$1569)/COUNTA(A$4:A$1569)</f>
        <v/>
      </c>
      <c r="BI194" s="9">
        <f>SUM(S$4:S$1569)/COUNTA(A$4:A$1569)</f>
        <v/>
      </c>
      <c r="BJ194" s="9">
        <f>SUM(T$4:T$1569)/COUNTA(A$4:A$1569)</f>
        <v/>
      </c>
      <c r="BK194" s="9">
        <f>SUM(U$4:U$1569)/COUNTA(A$4:A$1569)</f>
        <v/>
      </c>
      <c r="BL194" s="9">
        <f>SUM(V$4:V$1569)/COUNTA(A$4:A$1569)</f>
        <v/>
      </c>
      <c r="BM194" s="9">
        <f>SUM(W$4:W$1569)/COUNTA(A$4:A$1569)</f>
        <v/>
      </c>
      <c r="BN194" s="9">
        <f>SUM(X$4:X$1569)/COUNTA(A$4:A$1569)</f>
        <v/>
      </c>
      <c r="BO194" s="7" t="inlineStr">
        <is>
          <t>.</t>
        </is>
      </c>
      <c r="BP194" s="9">
        <f>IF(Z194&gt;=BB194,0,IFERROR(BB194+(SUMPRODUCT((Z$4:Z$1569&gt;=BB$4:BB$1569)*(Z$4:Z$1569-BB$4:BB$1569))/MAX(1,COUNTIF(Z$4:Z$1569,"&lt;"&amp;BB194+0.01))),BB194))</f>
        <v/>
      </c>
      <c r="BQ194" s="9">
        <f>IF(AA194&gt;=BC194,0,IFERROR(BC194+SUMPRODUCT((AA$4:AA$1569&gt;=BC$4:BC$1569)*(AA$4:AA$1569-BC$4:BC$1569))/MAX(1,COUNTIF(AA$4:AA$1569,"&lt;"&amp;BC194+0.01)),BC194))</f>
        <v/>
      </c>
      <c r="BR194" s="9">
        <f>IF(AB194&gt;=BD194,0,IFERROR(BD194+SUMPRODUCT((AB$4:AB$1569&gt;=BD$4:BD$1569)*(AB$4:AB$1569-BD$4:BD$1569))/MAX(1,COUNTIF(AB$4:AB$1569,"&lt;"&amp;BD194+0.01)),BD194))</f>
        <v/>
      </c>
      <c r="BS194" s="9">
        <f>IF(AC194&gt;=BE194,0,IFERROR(BE194+SUMPRODUCT((AC$4:AC$1569&gt;=BE$4:BE$1569)*(AC$4:AC$1569-BE$4:BE$1569))/MAX(1,COUNTIF(AC$4:AC$1569,"&lt;"&amp;BE194+0.01)),BE194))</f>
        <v/>
      </c>
      <c r="BT194" s="9">
        <f>IF(AD194&gt;=BF194,0,IFERROR(BF194+SUMPRODUCT((AD$4:AD$1569&gt;=BF$4:BF$1569)*(AD$4:AD$1569-BF$4:BF$1569))/MAX(1,COUNTIF(AD$4:AD$1569,"&lt;"&amp;BF194+0.01)),BF194))</f>
        <v/>
      </c>
      <c r="BU194" s="9">
        <f>IF(AE194&gt;=BG194,0,IFERROR(BG194+SUMPRODUCT((AE$4:AE$1569&gt;=BG$4:BG$1569)*(AE$4:AE$1569-BG$4:BG$1569))/MAX(1,COUNTIF(AE$4:AE$1569,"&lt;"&amp;BG194+0.01)),BG194))</f>
        <v/>
      </c>
      <c r="BV194" s="9">
        <f>IF(AF194&gt;=BH194,0,IFERROR(BH194+SUMPRODUCT((AF$4:AF$1569&gt;=BH$4:BH$1569)*(AF$4:AF$1569-BH$4:BH$1569))/MAX(1,COUNTIF(AF$4:AF$1569,"&lt;"&amp;BH194+0.01)),BH194))</f>
        <v/>
      </c>
      <c r="BW194" s="9">
        <f>IF(AG194&gt;=BI194,0,IFERROR(BI194+SUMPRODUCT((AG$4:AG$1569&gt;=BI$4:BI$1569)*(AG$4:AG$1569-BI$4:BI$1569))/MAX(1,COUNTIF(AG$4:AG$1569,"&lt;"&amp;BI194+0.01)),BI194))</f>
        <v/>
      </c>
      <c r="BX194" s="9">
        <f>IF(AH194&gt;=BJ194,0,IFERROR(BJ194+SUMPRODUCT((AH$4:AH$1569&gt;=BJ$4:BJ$1569)*(AH$4:AH$1569-BJ$4:BJ$1569))/MAX(1,COUNTIF(AH$4:AH$1569,"&lt;"&amp;BJ194+0.01)),BJ194))</f>
        <v/>
      </c>
      <c r="BY194" s="9">
        <f>IF(AI194&gt;=BK194,0,IFERROR(BK194+SUMPRODUCT((AI$4:AI$1569&gt;=BK$4:BK$1569)*(AI$4:AI$1569-BK$4:BK$1569))/MAX(1,COUNTIF(AI$4:AI$1569,"&lt;"&amp;BK194+0.01)),BK194))</f>
        <v/>
      </c>
      <c r="BZ194" s="9">
        <f>IF(AJ194&gt;=BL194,0,IFERROR(BL194+SUMPRODUCT((AJ$4:AJ$1569&gt;=BL$4:BL$1569)*(AJ$4:AJ$1569-BL$4:BL$1569))/MAX(1,COUNTIF(AJ$4:AJ$1569,"&lt;"&amp;BL194+0.01)),BL194))</f>
        <v/>
      </c>
      <c r="CA194" s="9">
        <f>IF(AK194&gt;=BM194,0,IFERROR(BM194+SUMPRODUCT((AK$4:AK$1569&gt;=BM$4:BM$1569)*(AK$4:AK$1569-BM$4:BM$1569))/MAX(1,COUNTIF(AK$4:AK$1569,"&lt;"&amp;BM194+0.01)),BM194))</f>
        <v/>
      </c>
      <c r="CB194" s="9">
        <f>IF(AL194&gt;=BN194,0,IFERROR(BN194+SUMPRODUCT((AL$4:AL$1569&gt;=BN$4:BN$1569)*(AL$4:AL$1569-BN$4:BN$1569))/MAX(1,COUNTIF(AL$4:AL$1569,"&lt;"&amp;BN194+0.01)),BN194))</f>
        <v/>
      </c>
      <c r="CC194" s="5">
        <f>IF(AO194="🟢","VERDE",IF(AO194="🟡","AMARELO",IF(AO194="🟠","VERMELHO",IF(AO194="🔴","VERMELHO","ROXO"))))</f>
        <v/>
      </c>
      <c r="CD194" s="5" t="inlineStr">
        <is>
          <t>🌎 REGIÕES</t>
        </is>
      </c>
      <c r="CE194" s="5" t="inlineStr">
        <is>
          <t>SEM REDE</t>
        </is>
      </c>
    </row>
    <row r="195">
      <c r="A195" s="5" t="inlineStr">
        <is>
          <t>58820609000197</t>
        </is>
      </c>
      <c r="B195" s="5" t="inlineStr">
        <is>
          <t>TERRITORIO SAUDE CABRAL</t>
        </is>
      </c>
      <c r="C195" s="5" t="inlineStr">
        <is>
          <t>06 - SEM GRUPO</t>
        </is>
      </c>
      <c r="D195" s="5" t="inlineStr">
        <is>
          <t>LARISSA PADILHA</t>
        </is>
      </c>
      <c r="E195" s="5" t="inlineStr">
        <is>
          <t>PR</t>
        </is>
      </c>
      <c r="F195" s="5">
        <f>IFERROR(VLOOKUP(C195,$AS$4:$AT$25,2,FALSE),"")</f>
        <v/>
      </c>
      <c r="G195" s="6">
        <f>IFERROR(VLOOKUP(C195,$AS$4:$AX$25,6,FALSE),"")</f>
        <v/>
      </c>
      <c r="H195" s="5">
        <f>IFERROR(VLOOKUP(C195,$AS$4:$AY$25,7,FALSE),"")</f>
        <v/>
      </c>
      <c r="I195" s="5">
        <f>IFERROR(VLOOKUP(C195,$AS$4:$AZ$25,8,FALSE),"")</f>
        <v/>
      </c>
      <c r="J195" s="7" t="inlineStr">
        <is>
          <t>.</t>
        </is>
      </c>
      <c r="K195" s="5" t="inlineStr">
        <is>
          <t>SUL</t>
        </is>
      </c>
      <c r="L195" s="8" t="n">
        <v>1613.793103448276</v>
      </c>
      <c r="M195" s="9" t="n">
        <v>124.1379310344828</v>
      </c>
      <c r="N195" s="9" t="n">
        <v>124.1379310344828</v>
      </c>
      <c r="O195" s="9" t="n">
        <v>129.3103448275862</v>
      </c>
      <c r="P195" s="9" t="n">
        <v>129.3103448275862</v>
      </c>
      <c r="Q195" s="9" t="n">
        <v>129.3103448275862</v>
      </c>
      <c r="R195" s="9" t="n">
        <v>134.4827586206897</v>
      </c>
      <c r="S195" s="9" t="n">
        <v>134.4827586206897</v>
      </c>
      <c r="T195" s="9" t="n">
        <v>139.6551724137931</v>
      </c>
      <c r="U195" s="9" t="n">
        <v>139.6551724137931</v>
      </c>
      <c r="V195" s="9" t="n">
        <v>139.6551724137931</v>
      </c>
      <c r="W195" s="9" t="n">
        <v>144.8275862068965</v>
      </c>
      <c r="X195" s="9" t="n">
        <v>144.8275862068965</v>
      </c>
      <c r="Y195" s="7" t="inlineStr">
        <is>
          <t>.</t>
        </is>
      </c>
      <c r="Z195" s="8">
        <f>SUM(AA195:AL195)</f>
        <v/>
      </c>
      <c r="AA195" s="9" t="n">
        <v>0</v>
      </c>
      <c r="AB195" s="9" t="n">
        <v>0</v>
      </c>
      <c r="AC195" s="9" t="n">
        <v>0</v>
      </c>
      <c r="AD195" s="9" t="n">
        <v>0</v>
      </c>
      <c r="AE195" s="9" t="n">
        <v>700.02</v>
      </c>
      <c r="AF195" s="9" t="n">
        <v>1216.97</v>
      </c>
      <c r="AG195" s="9" t="n">
        <v>0</v>
      </c>
      <c r="AH195" s="9" t="n">
        <v>0</v>
      </c>
      <c r="AI195" s="9" t="n">
        <v>0</v>
      </c>
      <c r="AJ195" s="9" t="n">
        <v>0</v>
      </c>
      <c r="AK195" s="9" t="n">
        <v>0</v>
      </c>
      <c r="AL195" s="9" t="n">
        <v>0</v>
      </c>
      <c r="AM195" s="7" t="inlineStr">
        <is>
          <t>.</t>
        </is>
      </c>
      <c r="AN195" s="6">
        <f>IF(L195=0,0,Z195/L195)</f>
        <v/>
      </c>
      <c r="AO195" s="5">
        <f>IF(AN195="","",IF(AN195&gt;=0.9,"🟢",IF(AN195&gt;=0.7,"🟡",IF(AN195&gt;=0.5,"🟠","🔴"))))</f>
        <v/>
      </c>
      <c r="AP195" s="9">
        <f>IF(L195=0,0,L195-Z195)</f>
        <v/>
      </c>
      <c r="AQ195" s="5">
        <f>IF(Z195=0,"",RANK(Z195,Z$4:Z$1569,0))</f>
        <v/>
      </c>
      <c r="AR195" s="7" t="inlineStr">
        <is>
          <t>.</t>
        </is>
      </c>
      <c r="BA195" s="7" t="inlineStr">
        <is>
          <t>.</t>
        </is>
      </c>
      <c r="BB195" s="9">
        <f>SUM(L$4:L$1569)/COUNTA(A$4:A$1569)</f>
        <v/>
      </c>
      <c r="BC195" s="9">
        <f>SUM(M$4:M$1569)/COUNTA(A$4:A$1569)</f>
        <v/>
      </c>
      <c r="BD195" s="9">
        <f>SUM(N$4:N$1569)/COUNTA(A$4:A$1569)</f>
        <v/>
      </c>
      <c r="BE195" s="9">
        <f>SUM(O$4:O$1569)/COUNTA(A$4:A$1569)</f>
        <v/>
      </c>
      <c r="BF195" s="9">
        <f>SUM(P$4:P$1569)/COUNTA(A$4:A$1569)</f>
        <v/>
      </c>
      <c r="BG195" s="9">
        <f>SUM(Q$4:Q$1569)/COUNTA(A$4:A$1569)</f>
        <v/>
      </c>
      <c r="BH195" s="9">
        <f>SUM(R$4:R$1569)/COUNTA(A$4:A$1569)</f>
        <v/>
      </c>
      <c r="BI195" s="9">
        <f>SUM(S$4:S$1569)/COUNTA(A$4:A$1569)</f>
        <v/>
      </c>
      <c r="BJ195" s="9">
        <f>SUM(T$4:T$1569)/COUNTA(A$4:A$1569)</f>
        <v/>
      </c>
      <c r="BK195" s="9">
        <f>SUM(U$4:U$1569)/COUNTA(A$4:A$1569)</f>
        <v/>
      </c>
      <c r="BL195" s="9">
        <f>SUM(V$4:V$1569)/COUNTA(A$4:A$1569)</f>
        <v/>
      </c>
      <c r="BM195" s="9">
        <f>SUM(W$4:W$1569)/COUNTA(A$4:A$1569)</f>
        <v/>
      </c>
      <c r="BN195" s="9">
        <f>SUM(X$4:X$1569)/COUNTA(A$4:A$1569)</f>
        <v/>
      </c>
      <c r="BO195" s="7" t="inlineStr">
        <is>
          <t>.</t>
        </is>
      </c>
      <c r="BP195" s="9">
        <f>IF(Z195&gt;=BB195,0,IFERROR(BB195+(SUMPRODUCT((Z$4:Z$1569&gt;=BB$4:BB$1569)*(Z$4:Z$1569-BB$4:BB$1569))/MAX(1,COUNTIF(Z$4:Z$1569,"&lt;"&amp;BB195+0.01))),BB195))</f>
        <v/>
      </c>
      <c r="BQ195" s="9">
        <f>IF(AA195&gt;=BC195,0,IFERROR(BC195+SUMPRODUCT((AA$4:AA$1569&gt;=BC$4:BC$1569)*(AA$4:AA$1569-BC$4:BC$1569))/MAX(1,COUNTIF(AA$4:AA$1569,"&lt;"&amp;BC195+0.01)),BC195))</f>
        <v/>
      </c>
      <c r="BR195" s="9">
        <f>IF(AB195&gt;=BD195,0,IFERROR(BD195+SUMPRODUCT((AB$4:AB$1569&gt;=BD$4:BD$1569)*(AB$4:AB$1569-BD$4:BD$1569))/MAX(1,COUNTIF(AB$4:AB$1569,"&lt;"&amp;BD195+0.01)),BD195))</f>
        <v/>
      </c>
      <c r="BS195" s="9">
        <f>IF(AC195&gt;=BE195,0,IFERROR(BE195+SUMPRODUCT((AC$4:AC$1569&gt;=BE$4:BE$1569)*(AC$4:AC$1569-BE$4:BE$1569))/MAX(1,COUNTIF(AC$4:AC$1569,"&lt;"&amp;BE195+0.01)),BE195))</f>
        <v/>
      </c>
      <c r="BT195" s="9">
        <f>IF(AD195&gt;=BF195,0,IFERROR(BF195+SUMPRODUCT((AD$4:AD$1569&gt;=BF$4:BF$1569)*(AD$4:AD$1569-BF$4:BF$1569))/MAX(1,COUNTIF(AD$4:AD$1569,"&lt;"&amp;BF195+0.01)),BF195))</f>
        <v/>
      </c>
      <c r="BU195" s="9">
        <f>IF(AE195&gt;=BG195,0,IFERROR(BG195+SUMPRODUCT((AE$4:AE$1569&gt;=BG$4:BG$1569)*(AE$4:AE$1569-BG$4:BG$1569))/MAX(1,COUNTIF(AE$4:AE$1569,"&lt;"&amp;BG195+0.01)),BG195))</f>
        <v/>
      </c>
      <c r="BV195" s="9">
        <f>IF(AF195&gt;=BH195,0,IFERROR(BH195+SUMPRODUCT((AF$4:AF$1569&gt;=BH$4:BH$1569)*(AF$4:AF$1569-BH$4:BH$1569))/MAX(1,COUNTIF(AF$4:AF$1569,"&lt;"&amp;BH195+0.01)),BH195))</f>
        <v/>
      </c>
      <c r="BW195" s="9">
        <f>IF(AG195&gt;=BI195,0,IFERROR(BI195+SUMPRODUCT((AG$4:AG$1569&gt;=BI$4:BI$1569)*(AG$4:AG$1569-BI$4:BI$1569))/MAX(1,COUNTIF(AG$4:AG$1569,"&lt;"&amp;BI195+0.01)),BI195))</f>
        <v/>
      </c>
      <c r="BX195" s="9">
        <f>IF(AH195&gt;=BJ195,0,IFERROR(BJ195+SUMPRODUCT((AH$4:AH$1569&gt;=BJ$4:BJ$1569)*(AH$4:AH$1569-BJ$4:BJ$1569))/MAX(1,COUNTIF(AH$4:AH$1569,"&lt;"&amp;BJ195+0.01)),BJ195))</f>
        <v/>
      </c>
      <c r="BY195" s="9">
        <f>IF(AI195&gt;=BK195,0,IFERROR(BK195+SUMPRODUCT((AI$4:AI$1569&gt;=BK$4:BK$1569)*(AI$4:AI$1569-BK$4:BK$1569))/MAX(1,COUNTIF(AI$4:AI$1569,"&lt;"&amp;BK195+0.01)),BK195))</f>
        <v/>
      </c>
      <c r="BZ195" s="9">
        <f>IF(AJ195&gt;=BL195,0,IFERROR(BL195+SUMPRODUCT((AJ$4:AJ$1569&gt;=BL$4:BL$1569)*(AJ$4:AJ$1569-BL$4:BL$1569))/MAX(1,COUNTIF(AJ$4:AJ$1569,"&lt;"&amp;BL195+0.01)),BL195))</f>
        <v/>
      </c>
      <c r="CA195" s="9">
        <f>IF(AK195&gt;=BM195,0,IFERROR(BM195+SUMPRODUCT((AK$4:AK$1569&gt;=BM$4:BM$1569)*(AK$4:AK$1569-BM$4:BM$1569))/MAX(1,COUNTIF(AK$4:AK$1569,"&lt;"&amp;BM195+0.01)),BM195))</f>
        <v/>
      </c>
      <c r="CB195" s="9">
        <f>IF(AL195&gt;=BN195,0,IFERROR(BN195+SUMPRODUCT((AL$4:AL$1569&gt;=BN$4:BN$1569)*(AL$4:AL$1569-BN$4:BN$1569))/MAX(1,COUNTIF(AL$4:AL$1569,"&lt;"&amp;BN195+0.01)),BN195))</f>
        <v/>
      </c>
      <c r="CC195" s="5">
        <f>IF(AO195="🟢","VERDE",IF(AO195="🟡","AMARELO",IF(AO195="🟠","VERMELHO",IF(AO195="🔴","VERMELHO","ROXO"))))</f>
        <v/>
      </c>
      <c r="CD195" s="5" t="inlineStr">
        <is>
          <t>🌎 REGIÕES</t>
        </is>
      </c>
      <c r="CE195" s="5" t="inlineStr">
        <is>
          <t>SEM REDE</t>
        </is>
      </c>
    </row>
    <row r="196">
      <c r="A196" s="5" t="inlineStr">
        <is>
          <t>45345641000116</t>
        </is>
      </c>
      <c r="B196" s="5" t="inlineStr">
        <is>
          <t>ABTM LTDA</t>
        </is>
      </c>
      <c r="C196" s="5" t="inlineStr">
        <is>
          <t>06 - SEM GRUPO</t>
        </is>
      </c>
      <c r="D196" s="5" t="inlineStr">
        <is>
          <t>HEMANUELE DITZEL (MANU)</t>
        </is>
      </c>
      <c r="E196" s="5" t="inlineStr">
        <is>
          <t>SC</t>
        </is>
      </c>
      <c r="F196" s="5">
        <f>IFERROR(VLOOKUP(C196,$AS$4:$AT$25,2,FALSE),"")</f>
        <v/>
      </c>
      <c r="G196" s="6">
        <f>IFERROR(VLOOKUP(C196,$AS$4:$AX$25,6,FALSE),"")</f>
        <v/>
      </c>
      <c r="H196" s="5">
        <f>IFERROR(VLOOKUP(C196,$AS$4:$AY$25,7,FALSE),"")</f>
        <v/>
      </c>
      <c r="I196" s="5">
        <f>IFERROR(VLOOKUP(C196,$AS$4:$AZ$25,8,FALSE),"")</f>
        <v/>
      </c>
      <c r="J196" s="7" t="inlineStr">
        <is>
          <t>.</t>
        </is>
      </c>
      <c r="K196" s="5" t="inlineStr">
        <is>
          <t>SUL</t>
        </is>
      </c>
      <c r="L196" s="8" t="n">
        <v>1643.478260869565</v>
      </c>
      <c r="M196" s="9" t="n">
        <v>117.3913043478261</v>
      </c>
      <c r="N196" s="9" t="n">
        <v>130.4347826086957</v>
      </c>
      <c r="O196" s="9" t="n">
        <v>130.4347826086957</v>
      </c>
      <c r="P196" s="9" t="n">
        <v>130.4347826086957</v>
      </c>
      <c r="Q196" s="9" t="n">
        <v>130.4347826086957</v>
      </c>
      <c r="R196" s="9" t="n">
        <v>130.4347826086957</v>
      </c>
      <c r="S196" s="9" t="n">
        <v>143.4782608695652</v>
      </c>
      <c r="T196" s="9" t="n">
        <v>143.4782608695652</v>
      </c>
      <c r="U196" s="9" t="n">
        <v>143.4782608695652</v>
      </c>
      <c r="V196" s="9" t="n">
        <v>143.4782608695652</v>
      </c>
      <c r="W196" s="9" t="n">
        <v>143.4782608695652</v>
      </c>
      <c r="X196" s="9" t="n">
        <v>156.5217391304348</v>
      </c>
      <c r="Y196" s="7" t="inlineStr">
        <is>
          <t>.</t>
        </is>
      </c>
      <c r="Z196" s="8">
        <f>SUM(AA196:AL196)</f>
        <v/>
      </c>
      <c r="AA196" s="9" t="n">
        <v>0</v>
      </c>
      <c r="AB196" s="9" t="n">
        <v>0</v>
      </c>
      <c r="AC196" s="9" t="n">
        <v>0</v>
      </c>
      <c r="AD196" s="9" t="n">
        <v>660.1900000000001</v>
      </c>
      <c r="AE196" s="9" t="n">
        <v>0</v>
      </c>
      <c r="AF196" s="9" t="n">
        <v>0</v>
      </c>
      <c r="AG196" s="9" t="n">
        <v>803.98</v>
      </c>
      <c r="AH196" s="9" t="n">
        <v>0</v>
      </c>
      <c r="AI196" s="9" t="n">
        <v>0</v>
      </c>
      <c r="AJ196" s="9" t="n">
        <v>679.05</v>
      </c>
      <c r="AK196" s="9" t="n">
        <v>0</v>
      </c>
      <c r="AL196" s="9" t="n">
        <v>0</v>
      </c>
      <c r="AM196" s="7" t="inlineStr">
        <is>
          <t>.</t>
        </is>
      </c>
      <c r="AN196" s="6">
        <f>IF(L196=0,0,Z196/L196)</f>
        <v/>
      </c>
      <c r="AO196" s="5">
        <f>IF(AN196="","",IF(AN196&gt;=0.9,"🟢",IF(AN196&gt;=0.7,"🟡",IF(AN196&gt;=0.5,"🟠","🔴"))))</f>
        <v/>
      </c>
      <c r="AP196" s="9">
        <f>IF(L196=0,0,L196-Z196)</f>
        <v/>
      </c>
      <c r="AQ196" s="5">
        <f>IF(Z196=0,"",RANK(Z196,Z$4:Z$1569,0))</f>
        <v/>
      </c>
      <c r="AR196" s="7" t="inlineStr">
        <is>
          <t>.</t>
        </is>
      </c>
      <c r="BA196" s="7" t="inlineStr">
        <is>
          <t>.</t>
        </is>
      </c>
      <c r="BB196" s="9">
        <f>SUM(L$4:L$1569)/COUNTA(A$4:A$1569)</f>
        <v/>
      </c>
      <c r="BC196" s="9">
        <f>SUM(M$4:M$1569)/COUNTA(A$4:A$1569)</f>
        <v/>
      </c>
      <c r="BD196" s="9">
        <f>SUM(N$4:N$1569)/COUNTA(A$4:A$1569)</f>
        <v/>
      </c>
      <c r="BE196" s="9">
        <f>SUM(O$4:O$1569)/COUNTA(A$4:A$1569)</f>
        <v/>
      </c>
      <c r="BF196" s="9">
        <f>SUM(P$4:P$1569)/COUNTA(A$4:A$1569)</f>
        <v/>
      </c>
      <c r="BG196" s="9">
        <f>SUM(Q$4:Q$1569)/COUNTA(A$4:A$1569)</f>
        <v/>
      </c>
      <c r="BH196" s="9">
        <f>SUM(R$4:R$1569)/COUNTA(A$4:A$1569)</f>
        <v/>
      </c>
      <c r="BI196" s="9">
        <f>SUM(S$4:S$1569)/COUNTA(A$4:A$1569)</f>
        <v/>
      </c>
      <c r="BJ196" s="9">
        <f>SUM(T$4:T$1569)/COUNTA(A$4:A$1569)</f>
        <v/>
      </c>
      <c r="BK196" s="9">
        <f>SUM(U$4:U$1569)/COUNTA(A$4:A$1569)</f>
        <v/>
      </c>
      <c r="BL196" s="9">
        <f>SUM(V$4:V$1569)/COUNTA(A$4:A$1569)</f>
        <v/>
      </c>
      <c r="BM196" s="9">
        <f>SUM(W$4:W$1569)/COUNTA(A$4:A$1569)</f>
        <v/>
      </c>
      <c r="BN196" s="9">
        <f>SUM(X$4:X$1569)/COUNTA(A$4:A$1569)</f>
        <v/>
      </c>
      <c r="BO196" s="7" t="inlineStr">
        <is>
          <t>.</t>
        </is>
      </c>
      <c r="BP196" s="9">
        <f>IF(Z196&gt;=BB196,0,IFERROR(BB196+(SUMPRODUCT((Z$4:Z$1569&gt;=BB$4:BB$1569)*(Z$4:Z$1569-BB$4:BB$1569))/MAX(1,COUNTIF(Z$4:Z$1569,"&lt;"&amp;BB196+0.01))),BB196))</f>
        <v/>
      </c>
      <c r="BQ196" s="9">
        <f>IF(AA196&gt;=BC196,0,IFERROR(BC196+SUMPRODUCT((AA$4:AA$1569&gt;=BC$4:BC$1569)*(AA$4:AA$1569-BC$4:BC$1569))/MAX(1,COUNTIF(AA$4:AA$1569,"&lt;"&amp;BC196+0.01)),BC196))</f>
        <v/>
      </c>
      <c r="BR196" s="9">
        <f>IF(AB196&gt;=BD196,0,IFERROR(BD196+SUMPRODUCT((AB$4:AB$1569&gt;=BD$4:BD$1569)*(AB$4:AB$1569-BD$4:BD$1569))/MAX(1,COUNTIF(AB$4:AB$1569,"&lt;"&amp;BD196+0.01)),BD196))</f>
        <v/>
      </c>
      <c r="BS196" s="9">
        <f>IF(AC196&gt;=BE196,0,IFERROR(BE196+SUMPRODUCT((AC$4:AC$1569&gt;=BE$4:BE$1569)*(AC$4:AC$1569-BE$4:BE$1569))/MAX(1,COUNTIF(AC$4:AC$1569,"&lt;"&amp;BE196+0.01)),BE196))</f>
        <v/>
      </c>
      <c r="BT196" s="9">
        <f>IF(AD196&gt;=BF196,0,IFERROR(BF196+SUMPRODUCT((AD$4:AD$1569&gt;=BF$4:BF$1569)*(AD$4:AD$1569-BF$4:BF$1569))/MAX(1,COUNTIF(AD$4:AD$1569,"&lt;"&amp;BF196+0.01)),BF196))</f>
        <v/>
      </c>
      <c r="BU196" s="9">
        <f>IF(AE196&gt;=BG196,0,IFERROR(BG196+SUMPRODUCT((AE$4:AE$1569&gt;=BG$4:BG$1569)*(AE$4:AE$1569-BG$4:BG$1569))/MAX(1,COUNTIF(AE$4:AE$1569,"&lt;"&amp;BG196+0.01)),BG196))</f>
        <v/>
      </c>
      <c r="BV196" s="9">
        <f>IF(AF196&gt;=BH196,0,IFERROR(BH196+SUMPRODUCT((AF$4:AF$1569&gt;=BH$4:BH$1569)*(AF$4:AF$1569-BH$4:BH$1569))/MAX(1,COUNTIF(AF$4:AF$1569,"&lt;"&amp;BH196+0.01)),BH196))</f>
        <v/>
      </c>
      <c r="BW196" s="9">
        <f>IF(AG196&gt;=BI196,0,IFERROR(BI196+SUMPRODUCT((AG$4:AG$1569&gt;=BI$4:BI$1569)*(AG$4:AG$1569-BI$4:BI$1569))/MAX(1,COUNTIF(AG$4:AG$1569,"&lt;"&amp;BI196+0.01)),BI196))</f>
        <v/>
      </c>
      <c r="BX196" s="9">
        <f>IF(AH196&gt;=BJ196,0,IFERROR(BJ196+SUMPRODUCT((AH$4:AH$1569&gt;=BJ$4:BJ$1569)*(AH$4:AH$1569-BJ$4:BJ$1569))/MAX(1,COUNTIF(AH$4:AH$1569,"&lt;"&amp;BJ196+0.01)),BJ196))</f>
        <v/>
      </c>
      <c r="BY196" s="9">
        <f>IF(AI196&gt;=BK196,0,IFERROR(BK196+SUMPRODUCT((AI$4:AI$1569&gt;=BK$4:BK$1569)*(AI$4:AI$1569-BK$4:BK$1569))/MAX(1,COUNTIF(AI$4:AI$1569,"&lt;"&amp;BK196+0.01)),BK196))</f>
        <v/>
      </c>
      <c r="BZ196" s="9">
        <f>IF(AJ196&gt;=BL196,0,IFERROR(BL196+SUMPRODUCT((AJ$4:AJ$1569&gt;=BL$4:BL$1569)*(AJ$4:AJ$1569-BL$4:BL$1569))/MAX(1,COUNTIF(AJ$4:AJ$1569,"&lt;"&amp;BL196+0.01)),BL196))</f>
        <v/>
      </c>
      <c r="CA196" s="9">
        <f>IF(AK196&gt;=BM196,0,IFERROR(BM196+SUMPRODUCT((AK$4:AK$1569&gt;=BM$4:BM$1569)*(AK$4:AK$1569-BM$4:BM$1569))/MAX(1,COUNTIF(AK$4:AK$1569,"&lt;"&amp;BM196+0.01)),BM196))</f>
        <v/>
      </c>
      <c r="CB196" s="9">
        <f>IF(AL196&gt;=BN196,0,IFERROR(BN196+SUMPRODUCT((AL$4:AL$1569&gt;=BN$4:BN$1569)*(AL$4:AL$1569-BN$4:BN$1569))/MAX(1,COUNTIF(AL$4:AL$1569,"&lt;"&amp;BN196+0.01)),BN196))</f>
        <v/>
      </c>
      <c r="CC196" s="5">
        <f>IF(AO196="🟢","VERDE",IF(AO196="🟡","AMARELO",IF(AO196="🟠","VERMELHO",IF(AO196="🔴","VERMELHO","ROXO"))))</f>
        <v/>
      </c>
      <c r="CD196" s="5" t="inlineStr">
        <is>
          <t>🌎 REGIÕES</t>
        </is>
      </c>
      <c r="CE196" s="5" t="inlineStr">
        <is>
          <t>SEM REDE</t>
        </is>
      </c>
    </row>
    <row r="197">
      <c r="A197" s="5" t="inlineStr">
        <is>
          <t>53357667000293</t>
        </is>
      </c>
      <c r="B197" s="5" t="inlineStr">
        <is>
          <t>ROCHA NUTRICAO</t>
        </is>
      </c>
      <c r="C197" s="5" t="inlineStr">
        <is>
          <t>06 - SEM GRUPO</t>
        </is>
      </c>
      <c r="D197" s="5" t="inlineStr">
        <is>
          <t>LARISSA PADILHA</t>
        </is>
      </c>
      <c r="E197" s="5" t="inlineStr">
        <is>
          <t>SC</t>
        </is>
      </c>
      <c r="F197" s="5">
        <f>IFERROR(VLOOKUP(C197,$AS$4:$AT$25,2,FALSE),"")</f>
        <v/>
      </c>
      <c r="G197" s="6">
        <f>IFERROR(VLOOKUP(C197,$AS$4:$AX$25,6,FALSE),"")</f>
        <v/>
      </c>
      <c r="H197" s="5">
        <f>IFERROR(VLOOKUP(C197,$AS$4:$AY$25,7,FALSE),"")</f>
        <v/>
      </c>
      <c r="I197" s="5">
        <f>IFERROR(VLOOKUP(C197,$AS$4:$AZ$25,8,FALSE),"")</f>
        <v/>
      </c>
      <c r="J197" s="7" t="inlineStr">
        <is>
          <t>.</t>
        </is>
      </c>
      <c r="K197" s="5" t="inlineStr">
        <is>
          <t>SUL</t>
        </is>
      </c>
      <c r="L197" s="8" t="n">
        <v>1604.347826086957</v>
      </c>
      <c r="M197" s="9" t="n">
        <v>117.3913043478261</v>
      </c>
      <c r="N197" s="9" t="n">
        <v>117.3913043478261</v>
      </c>
      <c r="O197" s="9" t="n">
        <v>130.4347826086957</v>
      </c>
      <c r="P197" s="9" t="n">
        <v>130.4347826086957</v>
      </c>
      <c r="Q197" s="9" t="n">
        <v>130.4347826086957</v>
      </c>
      <c r="R197" s="9" t="n">
        <v>130.4347826086957</v>
      </c>
      <c r="S197" s="9" t="n">
        <v>130.4347826086957</v>
      </c>
      <c r="T197" s="9" t="n">
        <v>143.4782608695652</v>
      </c>
      <c r="U197" s="9" t="n">
        <v>143.4782608695652</v>
      </c>
      <c r="V197" s="9" t="n">
        <v>143.4782608695652</v>
      </c>
      <c r="W197" s="9" t="n">
        <v>143.4782608695652</v>
      </c>
      <c r="X197" s="9" t="n">
        <v>143.4782608695652</v>
      </c>
      <c r="Y197" s="7" t="inlineStr">
        <is>
          <t>.</t>
        </is>
      </c>
      <c r="Z197" s="8">
        <f>SUM(AA197:AL197)</f>
        <v/>
      </c>
      <c r="AA197" s="9" t="n">
        <v>0</v>
      </c>
      <c r="AB197" s="9" t="n">
        <v>0</v>
      </c>
      <c r="AC197" s="9" t="n">
        <v>0</v>
      </c>
      <c r="AD197" s="9" t="n">
        <v>0</v>
      </c>
      <c r="AE197" s="9" t="n">
        <v>0</v>
      </c>
      <c r="AF197" s="9" t="n">
        <v>3153.28</v>
      </c>
      <c r="AG197" s="9" t="n">
        <v>0</v>
      </c>
      <c r="AH197" s="9" t="n">
        <v>0</v>
      </c>
      <c r="AI197" s="9" t="n">
        <v>0</v>
      </c>
      <c r="AJ197" s="9" t="n">
        <v>0</v>
      </c>
      <c r="AK197" s="9" t="n">
        <v>0</v>
      </c>
      <c r="AL197" s="9" t="n">
        <v>0</v>
      </c>
      <c r="AM197" s="7" t="inlineStr">
        <is>
          <t>.</t>
        </is>
      </c>
      <c r="AN197" s="6">
        <f>IF(L197=0,0,Z197/L197)</f>
        <v/>
      </c>
      <c r="AO197" s="5">
        <f>IF(AN197="","",IF(AN197&gt;=0.9,"🟢",IF(AN197&gt;=0.7,"🟡",IF(AN197&gt;=0.5,"🟠","🔴"))))</f>
        <v/>
      </c>
      <c r="AP197" s="9">
        <f>IF(L197=0,0,L197-Z197)</f>
        <v/>
      </c>
      <c r="AQ197" s="5">
        <f>IF(Z197=0,"",RANK(Z197,Z$4:Z$1569,0))</f>
        <v/>
      </c>
      <c r="AR197" s="7" t="inlineStr">
        <is>
          <t>.</t>
        </is>
      </c>
      <c r="BA197" s="7" t="inlineStr">
        <is>
          <t>.</t>
        </is>
      </c>
      <c r="BB197" s="9">
        <f>SUM(L$4:L$1569)/COUNTA(A$4:A$1569)</f>
        <v/>
      </c>
      <c r="BC197" s="9">
        <f>SUM(M$4:M$1569)/COUNTA(A$4:A$1569)</f>
        <v/>
      </c>
      <c r="BD197" s="9">
        <f>SUM(N$4:N$1569)/COUNTA(A$4:A$1569)</f>
        <v/>
      </c>
      <c r="BE197" s="9">
        <f>SUM(O$4:O$1569)/COUNTA(A$4:A$1569)</f>
        <v/>
      </c>
      <c r="BF197" s="9">
        <f>SUM(P$4:P$1569)/COUNTA(A$4:A$1569)</f>
        <v/>
      </c>
      <c r="BG197" s="9">
        <f>SUM(Q$4:Q$1569)/COUNTA(A$4:A$1569)</f>
        <v/>
      </c>
      <c r="BH197" s="9">
        <f>SUM(R$4:R$1569)/COUNTA(A$4:A$1569)</f>
        <v/>
      </c>
      <c r="BI197" s="9">
        <f>SUM(S$4:S$1569)/COUNTA(A$4:A$1569)</f>
        <v/>
      </c>
      <c r="BJ197" s="9">
        <f>SUM(T$4:T$1569)/COUNTA(A$4:A$1569)</f>
        <v/>
      </c>
      <c r="BK197" s="9">
        <f>SUM(U$4:U$1569)/COUNTA(A$4:A$1569)</f>
        <v/>
      </c>
      <c r="BL197" s="9">
        <f>SUM(V$4:V$1569)/COUNTA(A$4:A$1569)</f>
        <v/>
      </c>
      <c r="BM197" s="9">
        <f>SUM(W$4:W$1569)/COUNTA(A$4:A$1569)</f>
        <v/>
      </c>
      <c r="BN197" s="9">
        <f>SUM(X$4:X$1569)/COUNTA(A$4:A$1569)</f>
        <v/>
      </c>
      <c r="BO197" s="7" t="inlineStr">
        <is>
          <t>.</t>
        </is>
      </c>
      <c r="BP197" s="9">
        <f>IF(Z197&gt;=BB197,0,IFERROR(BB197+(SUMPRODUCT((Z$4:Z$1569&gt;=BB$4:BB$1569)*(Z$4:Z$1569-BB$4:BB$1569))/MAX(1,COUNTIF(Z$4:Z$1569,"&lt;"&amp;BB197+0.01))),BB197))</f>
        <v/>
      </c>
      <c r="BQ197" s="9">
        <f>IF(AA197&gt;=BC197,0,IFERROR(BC197+SUMPRODUCT((AA$4:AA$1569&gt;=BC$4:BC$1569)*(AA$4:AA$1569-BC$4:BC$1569))/MAX(1,COUNTIF(AA$4:AA$1569,"&lt;"&amp;BC197+0.01)),BC197))</f>
        <v/>
      </c>
      <c r="BR197" s="9">
        <f>IF(AB197&gt;=BD197,0,IFERROR(BD197+SUMPRODUCT((AB$4:AB$1569&gt;=BD$4:BD$1569)*(AB$4:AB$1569-BD$4:BD$1569))/MAX(1,COUNTIF(AB$4:AB$1569,"&lt;"&amp;BD197+0.01)),BD197))</f>
        <v/>
      </c>
      <c r="BS197" s="9">
        <f>IF(AC197&gt;=BE197,0,IFERROR(BE197+SUMPRODUCT((AC$4:AC$1569&gt;=BE$4:BE$1569)*(AC$4:AC$1569-BE$4:BE$1569))/MAX(1,COUNTIF(AC$4:AC$1569,"&lt;"&amp;BE197+0.01)),BE197))</f>
        <v/>
      </c>
      <c r="BT197" s="9">
        <f>IF(AD197&gt;=BF197,0,IFERROR(BF197+SUMPRODUCT((AD$4:AD$1569&gt;=BF$4:BF$1569)*(AD$4:AD$1569-BF$4:BF$1569))/MAX(1,COUNTIF(AD$4:AD$1569,"&lt;"&amp;BF197+0.01)),BF197))</f>
        <v/>
      </c>
      <c r="BU197" s="9">
        <f>IF(AE197&gt;=BG197,0,IFERROR(BG197+SUMPRODUCT((AE$4:AE$1569&gt;=BG$4:BG$1569)*(AE$4:AE$1569-BG$4:BG$1569))/MAX(1,COUNTIF(AE$4:AE$1569,"&lt;"&amp;BG197+0.01)),BG197))</f>
        <v/>
      </c>
      <c r="BV197" s="9">
        <f>IF(AF197&gt;=BH197,0,IFERROR(BH197+SUMPRODUCT((AF$4:AF$1569&gt;=BH$4:BH$1569)*(AF$4:AF$1569-BH$4:BH$1569))/MAX(1,COUNTIF(AF$4:AF$1569,"&lt;"&amp;BH197+0.01)),BH197))</f>
        <v/>
      </c>
      <c r="BW197" s="9">
        <f>IF(AG197&gt;=BI197,0,IFERROR(BI197+SUMPRODUCT((AG$4:AG$1569&gt;=BI$4:BI$1569)*(AG$4:AG$1569-BI$4:BI$1569))/MAX(1,COUNTIF(AG$4:AG$1569,"&lt;"&amp;BI197+0.01)),BI197))</f>
        <v/>
      </c>
      <c r="BX197" s="9">
        <f>IF(AH197&gt;=BJ197,0,IFERROR(BJ197+SUMPRODUCT((AH$4:AH$1569&gt;=BJ$4:BJ$1569)*(AH$4:AH$1569-BJ$4:BJ$1569))/MAX(1,COUNTIF(AH$4:AH$1569,"&lt;"&amp;BJ197+0.01)),BJ197))</f>
        <v/>
      </c>
      <c r="BY197" s="9">
        <f>IF(AI197&gt;=BK197,0,IFERROR(BK197+SUMPRODUCT((AI$4:AI$1569&gt;=BK$4:BK$1569)*(AI$4:AI$1569-BK$4:BK$1569))/MAX(1,COUNTIF(AI$4:AI$1569,"&lt;"&amp;BK197+0.01)),BK197))</f>
        <v/>
      </c>
      <c r="BZ197" s="9">
        <f>IF(AJ197&gt;=BL197,0,IFERROR(BL197+SUMPRODUCT((AJ$4:AJ$1569&gt;=BL$4:BL$1569)*(AJ$4:AJ$1569-BL$4:BL$1569))/MAX(1,COUNTIF(AJ$4:AJ$1569,"&lt;"&amp;BL197+0.01)),BL197))</f>
        <v/>
      </c>
      <c r="CA197" s="9">
        <f>IF(AK197&gt;=BM197,0,IFERROR(BM197+SUMPRODUCT((AK$4:AK$1569&gt;=BM$4:BM$1569)*(AK$4:AK$1569-BM$4:BM$1569))/MAX(1,COUNTIF(AK$4:AK$1569,"&lt;"&amp;BM197+0.01)),BM197))</f>
        <v/>
      </c>
      <c r="CB197" s="9">
        <f>IF(AL197&gt;=BN197,0,IFERROR(BN197+SUMPRODUCT((AL$4:AL$1569&gt;=BN$4:BN$1569)*(AL$4:AL$1569-BN$4:BN$1569))/MAX(1,COUNTIF(AL$4:AL$1569,"&lt;"&amp;BN197+0.01)),BN197))</f>
        <v/>
      </c>
      <c r="CC197" s="5">
        <f>IF(AO197="🟢","VERDE",IF(AO197="🟡","AMARELO",IF(AO197="🟠","VERMELHO",IF(AO197="🔴","VERMELHO","ROXO"))))</f>
        <v/>
      </c>
      <c r="CD197" s="5" t="inlineStr">
        <is>
          <t>🌎 REGIÕES</t>
        </is>
      </c>
      <c r="CE197" s="5" t="inlineStr">
        <is>
          <t>SEM REDE</t>
        </is>
      </c>
    </row>
    <row r="198">
      <c r="A198" s="5" t="inlineStr">
        <is>
          <t>62333916000110</t>
        </is>
      </c>
      <c r="B198" s="5" t="inlineStr">
        <is>
          <t>NUTRINATURAL</t>
        </is>
      </c>
      <c r="C198" s="5" t="inlineStr">
        <is>
          <t>06 - INTERNA - VIDA LEVE</t>
        </is>
      </c>
      <c r="D198" s="5" t="inlineStr">
        <is>
          <t>DAIANE STAVICKI</t>
        </is>
      </c>
      <c r="E198" s="5" t="inlineStr">
        <is>
          <t>MA</t>
        </is>
      </c>
      <c r="F198" s="5">
        <f>IFERROR(VLOOKUP(C198,$AS$4:$AT$25,2,FALSE),"")</f>
        <v/>
      </c>
      <c r="G198" s="6">
        <f>IFERROR(VLOOKUP(C198,$AS$4:$AX$25,6,FALSE),"")</f>
        <v/>
      </c>
      <c r="H198" s="5">
        <f>IFERROR(VLOOKUP(C198,$AS$4:$AY$25,7,FALSE),"")</f>
        <v/>
      </c>
      <c r="I198" s="5">
        <f>IFERROR(VLOOKUP(C198,$AS$4:$AZ$25,8,FALSE),"")</f>
        <v/>
      </c>
      <c r="J198" s="7" t="inlineStr">
        <is>
          <t>.</t>
        </is>
      </c>
      <c r="K198" s="5" t="inlineStr">
        <is>
          <t>NACIONAL</t>
        </is>
      </c>
      <c r="L198" s="8" t="n">
        <v>10500</v>
      </c>
      <c r="M198" s="9" t="n">
        <v>705.8823529411765</v>
      </c>
      <c r="N198" s="9" t="n">
        <v>705.8823529411765</v>
      </c>
      <c r="O198" s="9" t="n">
        <v>750</v>
      </c>
      <c r="P198" s="9" t="n">
        <v>750</v>
      </c>
      <c r="Q198" s="9" t="n">
        <v>794.1176470588235</v>
      </c>
      <c r="R198" s="9" t="n">
        <v>838.2352941176471</v>
      </c>
      <c r="S198" s="9" t="n">
        <v>882.3529411764706</v>
      </c>
      <c r="T198" s="9" t="n">
        <v>926.4705882352941</v>
      </c>
      <c r="U198" s="9" t="n">
        <v>970.5882352941177</v>
      </c>
      <c r="V198" s="9" t="n">
        <v>1014.705882352941</v>
      </c>
      <c r="W198" s="9" t="n">
        <v>1058.823529411765</v>
      </c>
      <c r="X198" s="9" t="n">
        <v>1102.941176470588</v>
      </c>
      <c r="Y198" s="7" t="inlineStr">
        <is>
          <t>.</t>
        </is>
      </c>
      <c r="Z198" s="8">
        <f>SUM(AA198:AL198)</f>
        <v/>
      </c>
      <c r="AA198" s="9" t="n">
        <v>0</v>
      </c>
      <c r="AB198" s="9" t="n">
        <v>0</v>
      </c>
      <c r="AC198" s="9" t="n">
        <v>0</v>
      </c>
      <c r="AD198" s="9" t="n">
        <v>0</v>
      </c>
      <c r="AE198" s="9" t="n">
        <v>0</v>
      </c>
      <c r="AF198" s="9" t="n">
        <v>0</v>
      </c>
      <c r="AG198" s="9" t="n">
        <v>0</v>
      </c>
      <c r="AH198" s="9" t="n">
        <v>0</v>
      </c>
      <c r="AI198" s="9" t="n">
        <v>0</v>
      </c>
      <c r="AJ198" s="9" t="n">
        <v>0</v>
      </c>
      <c r="AK198" s="9" t="n">
        <v>0</v>
      </c>
      <c r="AL198" s="9" t="n">
        <v>2536.11</v>
      </c>
      <c r="AM198" s="7" t="inlineStr">
        <is>
          <t>.</t>
        </is>
      </c>
      <c r="AN198" s="6">
        <f>IF(L198=0,0,Z198/L198)</f>
        <v/>
      </c>
      <c r="AO198" s="5">
        <f>IF(AN198="","",IF(AN198&gt;=0.9,"🟢",IF(AN198&gt;=0.7,"🟡",IF(AN198&gt;=0.5,"🟠","🔴"))))</f>
        <v/>
      </c>
      <c r="AP198" s="9">
        <f>IF(L198=0,0,L198-Z198)</f>
        <v/>
      </c>
      <c r="AQ198" s="5">
        <f>IF(Z198=0,"",RANK(Z198,Z$4:Z$1569,0))</f>
        <v/>
      </c>
      <c r="AR198" s="7" t="inlineStr">
        <is>
          <t>.</t>
        </is>
      </c>
      <c r="BA198" s="7" t="inlineStr">
        <is>
          <t>.</t>
        </is>
      </c>
      <c r="BB198" s="9">
        <f>SUM(L$4:L$1569)/COUNTA(A$4:A$1569)</f>
        <v/>
      </c>
      <c r="BC198" s="9">
        <f>SUM(M$4:M$1569)/COUNTA(A$4:A$1569)</f>
        <v/>
      </c>
      <c r="BD198" s="9">
        <f>SUM(N$4:N$1569)/COUNTA(A$4:A$1569)</f>
        <v/>
      </c>
      <c r="BE198" s="9">
        <f>SUM(O$4:O$1569)/COUNTA(A$4:A$1569)</f>
        <v/>
      </c>
      <c r="BF198" s="9">
        <f>SUM(P$4:P$1569)/COUNTA(A$4:A$1569)</f>
        <v/>
      </c>
      <c r="BG198" s="9">
        <f>SUM(Q$4:Q$1569)/COUNTA(A$4:A$1569)</f>
        <v/>
      </c>
      <c r="BH198" s="9">
        <f>SUM(R$4:R$1569)/COUNTA(A$4:A$1569)</f>
        <v/>
      </c>
      <c r="BI198" s="9">
        <f>SUM(S$4:S$1569)/COUNTA(A$4:A$1569)</f>
        <v/>
      </c>
      <c r="BJ198" s="9">
        <f>SUM(T$4:T$1569)/COUNTA(A$4:A$1569)</f>
        <v/>
      </c>
      <c r="BK198" s="9">
        <f>SUM(U$4:U$1569)/COUNTA(A$4:A$1569)</f>
        <v/>
      </c>
      <c r="BL198" s="9">
        <f>SUM(V$4:V$1569)/COUNTA(A$4:A$1569)</f>
        <v/>
      </c>
      <c r="BM198" s="9">
        <f>SUM(W$4:W$1569)/COUNTA(A$4:A$1569)</f>
        <v/>
      </c>
      <c r="BN198" s="9">
        <f>SUM(X$4:X$1569)/COUNTA(A$4:A$1569)</f>
        <v/>
      </c>
      <c r="BO198" s="7" t="inlineStr">
        <is>
          <t>.</t>
        </is>
      </c>
      <c r="BP198" s="9">
        <f>IF(Z198&gt;=BB198,0,IFERROR(BB198+(SUMPRODUCT((Z$4:Z$1569&gt;=BB$4:BB$1569)*(Z$4:Z$1569-BB$4:BB$1569))/MAX(1,COUNTIF(Z$4:Z$1569,"&lt;"&amp;BB198+0.01))),BB198))</f>
        <v/>
      </c>
      <c r="BQ198" s="9">
        <f>IF(AA198&gt;=BC198,0,IFERROR(BC198+SUMPRODUCT((AA$4:AA$1569&gt;=BC$4:BC$1569)*(AA$4:AA$1569-BC$4:BC$1569))/MAX(1,COUNTIF(AA$4:AA$1569,"&lt;"&amp;BC198+0.01)),BC198))</f>
        <v/>
      </c>
      <c r="BR198" s="9">
        <f>IF(AB198&gt;=BD198,0,IFERROR(BD198+SUMPRODUCT((AB$4:AB$1569&gt;=BD$4:BD$1569)*(AB$4:AB$1569-BD$4:BD$1569))/MAX(1,COUNTIF(AB$4:AB$1569,"&lt;"&amp;BD198+0.01)),BD198))</f>
        <v/>
      </c>
      <c r="BS198" s="9">
        <f>IF(AC198&gt;=BE198,0,IFERROR(BE198+SUMPRODUCT((AC$4:AC$1569&gt;=BE$4:BE$1569)*(AC$4:AC$1569-BE$4:BE$1569))/MAX(1,COUNTIF(AC$4:AC$1569,"&lt;"&amp;BE198+0.01)),BE198))</f>
        <v/>
      </c>
      <c r="BT198" s="9">
        <f>IF(AD198&gt;=BF198,0,IFERROR(BF198+SUMPRODUCT((AD$4:AD$1569&gt;=BF$4:BF$1569)*(AD$4:AD$1569-BF$4:BF$1569))/MAX(1,COUNTIF(AD$4:AD$1569,"&lt;"&amp;BF198+0.01)),BF198))</f>
        <v/>
      </c>
      <c r="BU198" s="9">
        <f>IF(AE198&gt;=BG198,0,IFERROR(BG198+SUMPRODUCT((AE$4:AE$1569&gt;=BG$4:BG$1569)*(AE$4:AE$1569-BG$4:BG$1569))/MAX(1,COUNTIF(AE$4:AE$1569,"&lt;"&amp;BG198+0.01)),BG198))</f>
        <v/>
      </c>
      <c r="BV198" s="9">
        <f>IF(AF198&gt;=BH198,0,IFERROR(BH198+SUMPRODUCT((AF$4:AF$1569&gt;=BH$4:BH$1569)*(AF$4:AF$1569-BH$4:BH$1569))/MAX(1,COUNTIF(AF$4:AF$1569,"&lt;"&amp;BH198+0.01)),BH198))</f>
        <v/>
      </c>
      <c r="BW198" s="9">
        <f>IF(AG198&gt;=BI198,0,IFERROR(BI198+SUMPRODUCT((AG$4:AG$1569&gt;=BI$4:BI$1569)*(AG$4:AG$1569-BI$4:BI$1569))/MAX(1,COUNTIF(AG$4:AG$1569,"&lt;"&amp;BI198+0.01)),BI198))</f>
        <v/>
      </c>
      <c r="BX198" s="9">
        <f>IF(AH198&gt;=BJ198,0,IFERROR(BJ198+SUMPRODUCT((AH$4:AH$1569&gt;=BJ$4:BJ$1569)*(AH$4:AH$1569-BJ$4:BJ$1569))/MAX(1,COUNTIF(AH$4:AH$1569,"&lt;"&amp;BJ198+0.01)),BJ198))</f>
        <v/>
      </c>
      <c r="BY198" s="9">
        <f>IF(AI198&gt;=BK198,0,IFERROR(BK198+SUMPRODUCT((AI$4:AI$1569&gt;=BK$4:BK$1569)*(AI$4:AI$1569-BK$4:BK$1569))/MAX(1,COUNTIF(AI$4:AI$1569,"&lt;"&amp;BK198+0.01)),BK198))</f>
        <v/>
      </c>
      <c r="BZ198" s="9">
        <f>IF(AJ198&gt;=BL198,0,IFERROR(BL198+SUMPRODUCT((AJ$4:AJ$1569&gt;=BL$4:BL$1569)*(AJ$4:AJ$1569-BL$4:BL$1569))/MAX(1,COUNTIF(AJ$4:AJ$1569,"&lt;"&amp;BL198+0.01)),BL198))</f>
        <v/>
      </c>
      <c r="CA198" s="9">
        <f>IF(AK198&gt;=BM198,0,IFERROR(BM198+SUMPRODUCT((AK$4:AK$1569&gt;=BM$4:BM$1569)*(AK$4:AK$1569-BM$4:BM$1569))/MAX(1,COUNTIF(AK$4:AK$1569,"&lt;"&amp;BM198+0.01)),BM198))</f>
        <v/>
      </c>
      <c r="CB198" s="9">
        <f>IF(AL198&gt;=BN198,0,IFERROR(BN198+SUMPRODUCT((AL$4:AL$1569&gt;=BN$4:BN$1569)*(AL$4:AL$1569-BN$4:BN$1569))/MAX(1,COUNTIF(AL$4:AL$1569,"&lt;"&amp;BN198+0.01)),BN198))</f>
        <v/>
      </c>
      <c r="CC198" s="5">
        <f>IF(AO198="🟢","VERDE",IF(AO198="🟡","AMARELO",IF(AO198="🟠","VERMELHO",IF(AO198="🔴","VERMELHO","ROXO"))))</f>
        <v/>
      </c>
      <c r="CD198" s="5" t="inlineStr">
        <is>
          <t>🏢 REDES</t>
        </is>
      </c>
      <c r="CE198" s="5" t="inlineStr">
        <is>
          <t>VIDA LEVE</t>
        </is>
      </c>
    </row>
    <row r="199">
      <c r="A199" s="5" t="inlineStr">
        <is>
          <t>54801197000197</t>
        </is>
      </c>
      <c r="B199" s="5" t="inlineStr">
        <is>
          <t>GC NATURALIS</t>
        </is>
      </c>
      <c r="C199" s="5" t="inlineStr">
        <is>
          <t>06 - INTERNA - FITLAND</t>
        </is>
      </c>
      <c r="D199" s="5" t="inlineStr">
        <is>
          <t>JULIO GADRET</t>
        </is>
      </c>
      <c r="E199" s="5" t="inlineStr">
        <is>
          <t>SC</t>
        </is>
      </c>
      <c r="F199" s="5">
        <f>IFERROR(VLOOKUP(C199,$AS$4:$AT$25,2,FALSE),"")</f>
        <v/>
      </c>
      <c r="G199" s="6">
        <f>IFERROR(VLOOKUP(C199,$AS$4:$AX$25,6,FALSE),"")</f>
        <v/>
      </c>
      <c r="H199" s="5">
        <f>IFERROR(VLOOKUP(C199,$AS$4:$AY$25,7,FALSE),"")</f>
        <v/>
      </c>
      <c r="I199" s="5">
        <f>IFERROR(VLOOKUP(C199,$AS$4:$AZ$25,8,FALSE),"")</f>
        <v/>
      </c>
      <c r="J199" s="7" t="inlineStr">
        <is>
          <t>.</t>
        </is>
      </c>
      <c r="K199" s="5" t="inlineStr">
        <is>
          <t>NACIONAL</t>
        </is>
      </c>
      <c r="L199" s="8" t="n">
        <v>10706.89655172414</v>
      </c>
      <c r="M199" s="9" t="n">
        <v>750</v>
      </c>
      <c r="N199" s="9" t="n">
        <v>775.8620689655172</v>
      </c>
      <c r="O199" s="9" t="n">
        <v>801.7241379310345</v>
      </c>
      <c r="P199" s="9" t="n">
        <v>827.5862068965517</v>
      </c>
      <c r="Q199" s="9" t="n">
        <v>853.448275862069</v>
      </c>
      <c r="R199" s="9" t="n">
        <v>879.3103448275862</v>
      </c>
      <c r="S199" s="9" t="n">
        <v>905.1724137931035</v>
      </c>
      <c r="T199" s="9" t="n">
        <v>931.0344827586207</v>
      </c>
      <c r="U199" s="9" t="n">
        <v>956.8965517241379</v>
      </c>
      <c r="V199" s="9" t="n">
        <v>982.7586206896551</v>
      </c>
      <c r="W199" s="9" t="n">
        <v>1008.620689655172</v>
      </c>
      <c r="X199" s="9" t="n">
        <v>1034.48275862069</v>
      </c>
      <c r="Y199" s="7" t="inlineStr">
        <is>
          <t>.</t>
        </is>
      </c>
      <c r="Z199" s="8">
        <f>SUM(AA199:AL199)</f>
        <v/>
      </c>
      <c r="AA199" s="9" t="n">
        <v>0</v>
      </c>
      <c r="AB199" s="9" t="n">
        <v>255.56</v>
      </c>
      <c r="AC199" s="9" t="n">
        <v>0</v>
      </c>
      <c r="AD199" s="9" t="n">
        <v>0</v>
      </c>
      <c r="AE199" s="9" t="n">
        <v>678.03</v>
      </c>
      <c r="AF199" s="9" t="n">
        <v>1802.56</v>
      </c>
      <c r="AG199" s="9" t="n">
        <v>0</v>
      </c>
      <c r="AH199" s="9" t="n">
        <v>0</v>
      </c>
      <c r="AI199" s="9" t="n">
        <v>0</v>
      </c>
      <c r="AJ199" s="9" t="n">
        <v>0</v>
      </c>
      <c r="AK199" s="9" t="n">
        <v>0</v>
      </c>
      <c r="AL199" s="9" t="n">
        <v>0</v>
      </c>
      <c r="AM199" s="7" t="inlineStr">
        <is>
          <t>.</t>
        </is>
      </c>
      <c r="AN199" s="6">
        <f>IF(L199=0,0,Z199/L199)</f>
        <v/>
      </c>
      <c r="AO199" s="5">
        <f>IF(AN199="","",IF(AN199&gt;=0.9,"🟢",IF(AN199&gt;=0.7,"🟡",IF(AN199&gt;=0.5,"🟠","🔴"))))</f>
        <v/>
      </c>
      <c r="AP199" s="9">
        <f>IF(L199=0,0,L199-Z199)</f>
        <v/>
      </c>
      <c r="AQ199" s="5">
        <f>IF(Z199=0,"",RANK(Z199,Z$4:Z$1569,0))</f>
        <v/>
      </c>
      <c r="AR199" s="7" t="inlineStr">
        <is>
          <t>.</t>
        </is>
      </c>
      <c r="BA199" s="7" t="inlineStr">
        <is>
          <t>.</t>
        </is>
      </c>
      <c r="BB199" s="9">
        <f>SUM(L$4:L$1569)/COUNTA(A$4:A$1569)</f>
        <v/>
      </c>
      <c r="BC199" s="9">
        <f>SUM(M$4:M$1569)/COUNTA(A$4:A$1569)</f>
        <v/>
      </c>
      <c r="BD199" s="9">
        <f>SUM(N$4:N$1569)/COUNTA(A$4:A$1569)</f>
        <v/>
      </c>
      <c r="BE199" s="9">
        <f>SUM(O$4:O$1569)/COUNTA(A$4:A$1569)</f>
        <v/>
      </c>
      <c r="BF199" s="9">
        <f>SUM(P$4:P$1569)/COUNTA(A$4:A$1569)</f>
        <v/>
      </c>
      <c r="BG199" s="9">
        <f>SUM(Q$4:Q$1569)/COUNTA(A$4:A$1569)</f>
        <v/>
      </c>
      <c r="BH199" s="9">
        <f>SUM(R$4:R$1569)/COUNTA(A$4:A$1569)</f>
        <v/>
      </c>
      <c r="BI199" s="9">
        <f>SUM(S$4:S$1569)/COUNTA(A$4:A$1569)</f>
        <v/>
      </c>
      <c r="BJ199" s="9">
        <f>SUM(T$4:T$1569)/COUNTA(A$4:A$1569)</f>
        <v/>
      </c>
      <c r="BK199" s="9">
        <f>SUM(U$4:U$1569)/COUNTA(A$4:A$1569)</f>
        <v/>
      </c>
      <c r="BL199" s="9">
        <f>SUM(V$4:V$1569)/COUNTA(A$4:A$1569)</f>
        <v/>
      </c>
      <c r="BM199" s="9">
        <f>SUM(W$4:W$1569)/COUNTA(A$4:A$1569)</f>
        <v/>
      </c>
      <c r="BN199" s="9">
        <f>SUM(X$4:X$1569)/COUNTA(A$4:A$1569)</f>
        <v/>
      </c>
      <c r="BO199" s="7" t="inlineStr">
        <is>
          <t>.</t>
        </is>
      </c>
      <c r="BP199" s="9">
        <f>IF(Z199&gt;=BB199,0,IFERROR(BB199+(SUMPRODUCT((Z$4:Z$1569&gt;=BB$4:BB$1569)*(Z$4:Z$1569-BB$4:BB$1569))/MAX(1,COUNTIF(Z$4:Z$1569,"&lt;"&amp;BB199+0.01))),BB199))</f>
        <v/>
      </c>
      <c r="BQ199" s="9">
        <f>IF(AA199&gt;=BC199,0,IFERROR(BC199+SUMPRODUCT((AA$4:AA$1569&gt;=BC$4:BC$1569)*(AA$4:AA$1569-BC$4:BC$1569))/MAX(1,COUNTIF(AA$4:AA$1569,"&lt;"&amp;BC199+0.01)),BC199))</f>
        <v/>
      </c>
      <c r="BR199" s="9">
        <f>IF(AB199&gt;=BD199,0,IFERROR(BD199+SUMPRODUCT((AB$4:AB$1569&gt;=BD$4:BD$1569)*(AB$4:AB$1569-BD$4:BD$1569))/MAX(1,COUNTIF(AB$4:AB$1569,"&lt;"&amp;BD199+0.01)),BD199))</f>
        <v/>
      </c>
      <c r="BS199" s="9">
        <f>IF(AC199&gt;=BE199,0,IFERROR(BE199+SUMPRODUCT((AC$4:AC$1569&gt;=BE$4:BE$1569)*(AC$4:AC$1569-BE$4:BE$1569))/MAX(1,COUNTIF(AC$4:AC$1569,"&lt;"&amp;BE199+0.01)),BE199))</f>
        <v/>
      </c>
      <c r="BT199" s="9">
        <f>IF(AD199&gt;=BF199,0,IFERROR(BF199+SUMPRODUCT((AD$4:AD$1569&gt;=BF$4:BF$1569)*(AD$4:AD$1569-BF$4:BF$1569))/MAX(1,COUNTIF(AD$4:AD$1569,"&lt;"&amp;BF199+0.01)),BF199))</f>
        <v/>
      </c>
      <c r="BU199" s="9">
        <f>IF(AE199&gt;=BG199,0,IFERROR(BG199+SUMPRODUCT((AE$4:AE$1569&gt;=BG$4:BG$1569)*(AE$4:AE$1569-BG$4:BG$1569))/MAX(1,COUNTIF(AE$4:AE$1569,"&lt;"&amp;BG199+0.01)),BG199))</f>
        <v/>
      </c>
      <c r="BV199" s="9">
        <f>IF(AF199&gt;=BH199,0,IFERROR(BH199+SUMPRODUCT((AF$4:AF$1569&gt;=BH$4:BH$1569)*(AF$4:AF$1569-BH$4:BH$1569))/MAX(1,COUNTIF(AF$4:AF$1569,"&lt;"&amp;BH199+0.01)),BH199))</f>
        <v/>
      </c>
      <c r="BW199" s="9">
        <f>IF(AG199&gt;=BI199,0,IFERROR(BI199+SUMPRODUCT((AG$4:AG$1569&gt;=BI$4:BI$1569)*(AG$4:AG$1569-BI$4:BI$1569))/MAX(1,COUNTIF(AG$4:AG$1569,"&lt;"&amp;BI199+0.01)),BI199))</f>
        <v/>
      </c>
      <c r="BX199" s="9">
        <f>IF(AH199&gt;=BJ199,0,IFERROR(BJ199+SUMPRODUCT((AH$4:AH$1569&gt;=BJ$4:BJ$1569)*(AH$4:AH$1569-BJ$4:BJ$1569))/MAX(1,COUNTIF(AH$4:AH$1569,"&lt;"&amp;BJ199+0.01)),BJ199))</f>
        <v/>
      </c>
      <c r="BY199" s="9">
        <f>IF(AI199&gt;=BK199,0,IFERROR(BK199+SUMPRODUCT((AI$4:AI$1569&gt;=BK$4:BK$1569)*(AI$4:AI$1569-BK$4:BK$1569))/MAX(1,COUNTIF(AI$4:AI$1569,"&lt;"&amp;BK199+0.01)),BK199))</f>
        <v/>
      </c>
      <c r="BZ199" s="9">
        <f>IF(AJ199&gt;=BL199,0,IFERROR(BL199+SUMPRODUCT((AJ$4:AJ$1569&gt;=BL$4:BL$1569)*(AJ$4:AJ$1569-BL$4:BL$1569))/MAX(1,COUNTIF(AJ$4:AJ$1569,"&lt;"&amp;BL199+0.01)),BL199))</f>
        <v/>
      </c>
      <c r="CA199" s="9">
        <f>IF(AK199&gt;=BM199,0,IFERROR(BM199+SUMPRODUCT((AK$4:AK$1569&gt;=BM$4:BM$1569)*(AK$4:AK$1569-BM$4:BM$1569))/MAX(1,COUNTIF(AK$4:AK$1569,"&lt;"&amp;BM199+0.01)),BM199))</f>
        <v/>
      </c>
      <c r="CB199" s="9">
        <f>IF(AL199&gt;=BN199,0,IFERROR(BN199+SUMPRODUCT((AL$4:AL$1569&gt;=BN$4:BN$1569)*(AL$4:AL$1569-BN$4:BN$1569))/MAX(1,COUNTIF(AL$4:AL$1569,"&lt;"&amp;BN199+0.01)),BN199))</f>
        <v/>
      </c>
      <c r="CC199" s="5">
        <f>IF(AO199="🟢","VERDE",IF(AO199="🟡","AMARELO",IF(AO199="🟠","VERMELHO",IF(AO199="🔴","VERMELHO","ROXO"))))</f>
        <v/>
      </c>
      <c r="CD199" s="5" t="inlineStr">
        <is>
          <t>🏢 REDES</t>
        </is>
      </c>
      <c r="CE199" s="5" t="inlineStr">
        <is>
          <t>FITLAND</t>
        </is>
      </c>
    </row>
    <row r="200">
      <c r="A200" s="5" t="inlineStr">
        <is>
          <t>30372997000171</t>
        </is>
      </c>
      <c r="B200" s="5" t="inlineStr">
        <is>
          <t>UNIBAHIA</t>
        </is>
      </c>
      <c r="C200" s="5" t="inlineStr">
        <is>
          <t>06 - SEM GRUPO</t>
        </is>
      </c>
      <c r="D200" s="5" t="inlineStr">
        <is>
          <t>LARISSA PADILHA</t>
        </is>
      </c>
      <c r="E200" s="5" t="inlineStr">
        <is>
          <t>BA</t>
        </is>
      </c>
      <c r="F200" s="5">
        <f>IFERROR(VLOOKUP(C200,$AS$4:$AT$25,2,FALSE),"")</f>
        <v/>
      </c>
      <c r="G200" s="6">
        <f>IFERROR(VLOOKUP(C200,$AS$4:$AX$25,6,FALSE),"")</f>
        <v/>
      </c>
      <c r="H200" s="5">
        <f>IFERROR(VLOOKUP(C200,$AS$4:$AY$25,7,FALSE),"")</f>
        <v/>
      </c>
      <c r="I200" s="5">
        <f>IFERROR(VLOOKUP(C200,$AS$4:$AZ$25,8,FALSE),"")</f>
        <v/>
      </c>
      <c r="J200" s="7" t="inlineStr">
        <is>
          <t>.</t>
        </is>
      </c>
      <c r="K200" s="5" t="inlineStr">
        <is>
          <t>NORDESTE (SEM MA)</t>
        </is>
      </c>
      <c r="L200" s="8" t="n">
        <v>1200</v>
      </c>
      <c r="M200" s="9" t="n">
        <v>100</v>
      </c>
      <c r="N200" s="9" t="n">
        <v>100</v>
      </c>
      <c r="O200" s="9" t="n">
        <v>100</v>
      </c>
      <c r="P200" s="9" t="n">
        <v>100</v>
      </c>
      <c r="Q200" s="9" t="n">
        <v>100</v>
      </c>
      <c r="R200" s="9" t="n">
        <v>100</v>
      </c>
      <c r="S200" s="9" t="n">
        <v>100</v>
      </c>
      <c r="T200" s="9" t="n">
        <v>100</v>
      </c>
      <c r="U200" s="9" t="n">
        <v>100</v>
      </c>
      <c r="V200" s="9" t="n">
        <v>100</v>
      </c>
      <c r="W200" s="9" t="n">
        <v>100</v>
      </c>
      <c r="X200" s="9" t="n">
        <v>100</v>
      </c>
      <c r="Y200" s="7" t="inlineStr">
        <is>
          <t>.</t>
        </is>
      </c>
      <c r="Z200" s="8">
        <f>SUM(AA200:AL200)</f>
        <v/>
      </c>
      <c r="AA200" s="9" t="n">
        <v>0</v>
      </c>
      <c r="AB200" s="9" t="n">
        <v>0</v>
      </c>
      <c r="AC200" s="9" t="n">
        <v>0</v>
      </c>
      <c r="AD200" s="9" t="n">
        <v>0</v>
      </c>
      <c r="AE200" s="9" t="n">
        <v>0</v>
      </c>
      <c r="AF200" s="9" t="n">
        <v>0</v>
      </c>
      <c r="AG200" s="9" t="n">
        <v>0</v>
      </c>
      <c r="AH200" s="9" t="n">
        <v>0</v>
      </c>
      <c r="AI200" s="9" t="n">
        <v>0</v>
      </c>
      <c r="AJ200" s="9" t="n">
        <v>0</v>
      </c>
      <c r="AK200" s="9" t="n">
        <v>0</v>
      </c>
      <c r="AL200" s="9" t="n">
        <v>2500.66</v>
      </c>
      <c r="AM200" s="7" t="inlineStr">
        <is>
          <t>.</t>
        </is>
      </c>
      <c r="AN200" s="6">
        <f>IF(L200=0,0,Z200/L200)</f>
        <v/>
      </c>
      <c r="AO200" s="5">
        <f>IF(AN200="","",IF(AN200&gt;=0.9,"🟢",IF(AN200&gt;=0.7,"🟡",IF(AN200&gt;=0.5,"🟠","🔴"))))</f>
        <v/>
      </c>
      <c r="AP200" s="9">
        <f>IF(L200=0,0,L200-Z200)</f>
        <v/>
      </c>
      <c r="AQ200" s="5">
        <f>IF(Z200=0,"",RANK(Z200,Z$4:Z$1569,0))</f>
        <v/>
      </c>
      <c r="AR200" s="7" t="inlineStr">
        <is>
          <t>.</t>
        </is>
      </c>
      <c r="BA200" s="7" t="inlineStr">
        <is>
          <t>.</t>
        </is>
      </c>
      <c r="BB200" s="9">
        <f>SUM(L$4:L$1569)/COUNTA(A$4:A$1569)</f>
        <v/>
      </c>
      <c r="BC200" s="9">
        <f>SUM(M$4:M$1569)/COUNTA(A$4:A$1569)</f>
        <v/>
      </c>
      <c r="BD200" s="9">
        <f>SUM(N$4:N$1569)/COUNTA(A$4:A$1569)</f>
        <v/>
      </c>
      <c r="BE200" s="9">
        <f>SUM(O$4:O$1569)/COUNTA(A$4:A$1569)</f>
        <v/>
      </c>
      <c r="BF200" s="9">
        <f>SUM(P$4:P$1569)/COUNTA(A$4:A$1569)</f>
        <v/>
      </c>
      <c r="BG200" s="9">
        <f>SUM(Q$4:Q$1569)/COUNTA(A$4:A$1569)</f>
        <v/>
      </c>
      <c r="BH200" s="9">
        <f>SUM(R$4:R$1569)/COUNTA(A$4:A$1569)</f>
        <v/>
      </c>
      <c r="BI200" s="9">
        <f>SUM(S$4:S$1569)/COUNTA(A$4:A$1569)</f>
        <v/>
      </c>
      <c r="BJ200" s="9">
        <f>SUM(T$4:T$1569)/COUNTA(A$4:A$1569)</f>
        <v/>
      </c>
      <c r="BK200" s="9">
        <f>SUM(U$4:U$1569)/COUNTA(A$4:A$1569)</f>
        <v/>
      </c>
      <c r="BL200" s="9">
        <f>SUM(V$4:V$1569)/COUNTA(A$4:A$1569)</f>
        <v/>
      </c>
      <c r="BM200" s="9">
        <f>SUM(W$4:W$1569)/COUNTA(A$4:A$1569)</f>
        <v/>
      </c>
      <c r="BN200" s="9">
        <f>SUM(X$4:X$1569)/COUNTA(A$4:A$1569)</f>
        <v/>
      </c>
      <c r="BO200" s="7" t="inlineStr">
        <is>
          <t>.</t>
        </is>
      </c>
      <c r="BP200" s="9">
        <f>IF(Z200&gt;=BB200,0,IFERROR(BB200+(SUMPRODUCT((Z$4:Z$1569&gt;=BB$4:BB$1569)*(Z$4:Z$1569-BB$4:BB$1569))/MAX(1,COUNTIF(Z$4:Z$1569,"&lt;"&amp;BB200+0.01))),BB200))</f>
        <v/>
      </c>
      <c r="BQ200" s="9">
        <f>IF(AA200&gt;=BC200,0,IFERROR(BC200+SUMPRODUCT((AA$4:AA$1569&gt;=BC$4:BC$1569)*(AA$4:AA$1569-BC$4:BC$1569))/MAX(1,COUNTIF(AA$4:AA$1569,"&lt;"&amp;BC200+0.01)),BC200))</f>
        <v/>
      </c>
      <c r="BR200" s="9">
        <f>IF(AB200&gt;=BD200,0,IFERROR(BD200+SUMPRODUCT((AB$4:AB$1569&gt;=BD$4:BD$1569)*(AB$4:AB$1569-BD$4:BD$1569))/MAX(1,COUNTIF(AB$4:AB$1569,"&lt;"&amp;BD200+0.01)),BD200))</f>
        <v/>
      </c>
      <c r="BS200" s="9">
        <f>IF(AC200&gt;=BE200,0,IFERROR(BE200+SUMPRODUCT((AC$4:AC$1569&gt;=BE$4:BE$1569)*(AC$4:AC$1569-BE$4:BE$1569))/MAX(1,COUNTIF(AC$4:AC$1569,"&lt;"&amp;BE200+0.01)),BE200))</f>
        <v/>
      </c>
      <c r="BT200" s="9">
        <f>IF(AD200&gt;=BF200,0,IFERROR(BF200+SUMPRODUCT((AD$4:AD$1569&gt;=BF$4:BF$1569)*(AD$4:AD$1569-BF$4:BF$1569))/MAX(1,COUNTIF(AD$4:AD$1569,"&lt;"&amp;BF200+0.01)),BF200))</f>
        <v/>
      </c>
      <c r="BU200" s="9">
        <f>IF(AE200&gt;=BG200,0,IFERROR(BG200+SUMPRODUCT((AE$4:AE$1569&gt;=BG$4:BG$1569)*(AE$4:AE$1569-BG$4:BG$1569))/MAX(1,COUNTIF(AE$4:AE$1569,"&lt;"&amp;BG200+0.01)),BG200))</f>
        <v/>
      </c>
      <c r="BV200" s="9">
        <f>IF(AF200&gt;=BH200,0,IFERROR(BH200+SUMPRODUCT((AF$4:AF$1569&gt;=BH$4:BH$1569)*(AF$4:AF$1569-BH$4:BH$1569))/MAX(1,COUNTIF(AF$4:AF$1569,"&lt;"&amp;BH200+0.01)),BH200))</f>
        <v/>
      </c>
      <c r="BW200" s="9">
        <f>IF(AG200&gt;=BI200,0,IFERROR(BI200+SUMPRODUCT((AG$4:AG$1569&gt;=BI$4:BI$1569)*(AG$4:AG$1569-BI$4:BI$1569))/MAX(1,COUNTIF(AG$4:AG$1569,"&lt;"&amp;BI200+0.01)),BI200))</f>
        <v/>
      </c>
      <c r="BX200" s="9">
        <f>IF(AH200&gt;=BJ200,0,IFERROR(BJ200+SUMPRODUCT((AH$4:AH$1569&gt;=BJ$4:BJ$1569)*(AH$4:AH$1569-BJ$4:BJ$1569))/MAX(1,COUNTIF(AH$4:AH$1569,"&lt;"&amp;BJ200+0.01)),BJ200))</f>
        <v/>
      </c>
      <c r="BY200" s="9">
        <f>IF(AI200&gt;=BK200,0,IFERROR(BK200+SUMPRODUCT((AI$4:AI$1569&gt;=BK$4:BK$1569)*(AI$4:AI$1569-BK$4:BK$1569))/MAX(1,COUNTIF(AI$4:AI$1569,"&lt;"&amp;BK200+0.01)),BK200))</f>
        <v/>
      </c>
      <c r="BZ200" s="9">
        <f>IF(AJ200&gt;=BL200,0,IFERROR(BL200+SUMPRODUCT((AJ$4:AJ$1569&gt;=BL$4:BL$1569)*(AJ$4:AJ$1569-BL$4:BL$1569))/MAX(1,COUNTIF(AJ$4:AJ$1569,"&lt;"&amp;BL200+0.01)),BL200))</f>
        <v/>
      </c>
      <c r="CA200" s="9">
        <f>IF(AK200&gt;=BM200,0,IFERROR(BM200+SUMPRODUCT((AK$4:AK$1569&gt;=BM$4:BM$1569)*(AK$4:AK$1569-BM$4:BM$1569))/MAX(1,COUNTIF(AK$4:AK$1569,"&lt;"&amp;BM200+0.01)),BM200))</f>
        <v/>
      </c>
      <c r="CB200" s="9">
        <f>IF(AL200&gt;=BN200,0,IFERROR(BN200+SUMPRODUCT((AL$4:AL$1569&gt;=BN$4:BN$1569)*(AL$4:AL$1569-BN$4:BN$1569))/MAX(1,COUNTIF(AL$4:AL$1569,"&lt;"&amp;BN200+0.01)),BN200))</f>
        <v/>
      </c>
      <c r="CC200" s="5">
        <f>IF(AO200="🟢","VERDE",IF(AO200="🟡","AMARELO",IF(AO200="🟠","VERMELHO",IF(AO200="🔴","VERMELHO","ROXO"))))</f>
        <v/>
      </c>
      <c r="CD200" s="5" t="inlineStr">
        <is>
          <t>🌎 REGIÕES</t>
        </is>
      </c>
      <c r="CE200" s="5" t="inlineStr">
        <is>
          <t>SEM REDE</t>
        </is>
      </c>
    </row>
    <row r="201">
      <c r="A201" s="5" t="inlineStr">
        <is>
          <t>95772216000181</t>
        </is>
      </c>
      <c r="B201" s="5" t="inlineStr">
        <is>
          <t>MENEGAZ SUPERMERCADO</t>
        </is>
      </c>
      <c r="C201" s="5" t="inlineStr">
        <is>
          <t>06 - SEM GRUPO</t>
        </is>
      </c>
      <c r="D201" s="5" t="inlineStr">
        <is>
          <t>HEMANUELE DITZEL (MANU)</t>
        </is>
      </c>
      <c r="E201" s="5" t="inlineStr">
        <is>
          <t>SC</t>
        </is>
      </c>
      <c r="F201" s="5">
        <f>IFERROR(VLOOKUP(C201,$AS$4:$AT$25,2,FALSE),"")</f>
        <v/>
      </c>
      <c r="G201" s="6">
        <f>IFERROR(VLOOKUP(C201,$AS$4:$AX$25,6,FALSE),"")</f>
        <v/>
      </c>
      <c r="H201" s="5">
        <f>IFERROR(VLOOKUP(C201,$AS$4:$AY$25,7,FALSE),"")</f>
        <v/>
      </c>
      <c r="I201" s="5">
        <f>IFERROR(VLOOKUP(C201,$AS$4:$AZ$25,8,FALSE),"")</f>
        <v/>
      </c>
      <c r="J201" s="7" t="inlineStr">
        <is>
          <t>.</t>
        </is>
      </c>
      <c r="K201" s="5" t="inlineStr">
        <is>
          <t>SUL</t>
        </is>
      </c>
      <c r="L201" s="8" t="n">
        <v>1604.347826086957</v>
      </c>
      <c r="M201" s="9" t="n">
        <v>117.3913043478261</v>
      </c>
      <c r="N201" s="9" t="n">
        <v>117.3913043478261</v>
      </c>
      <c r="O201" s="9" t="n">
        <v>130.4347826086957</v>
      </c>
      <c r="P201" s="9" t="n">
        <v>130.4347826086957</v>
      </c>
      <c r="Q201" s="9" t="n">
        <v>130.4347826086957</v>
      </c>
      <c r="R201" s="9" t="n">
        <v>130.4347826086957</v>
      </c>
      <c r="S201" s="9" t="n">
        <v>130.4347826086957</v>
      </c>
      <c r="T201" s="9" t="n">
        <v>143.4782608695652</v>
      </c>
      <c r="U201" s="9" t="n">
        <v>143.4782608695652</v>
      </c>
      <c r="V201" s="9" t="n">
        <v>143.4782608695652</v>
      </c>
      <c r="W201" s="9" t="n">
        <v>143.4782608695652</v>
      </c>
      <c r="X201" s="9" t="n">
        <v>143.4782608695652</v>
      </c>
      <c r="Y201" s="7" t="inlineStr">
        <is>
          <t>.</t>
        </is>
      </c>
      <c r="Z201" s="8">
        <f>SUM(AA201:AL201)</f>
        <v/>
      </c>
      <c r="AA201" s="9" t="n">
        <v>0</v>
      </c>
      <c r="AB201" s="9" t="n">
        <v>0</v>
      </c>
      <c r="AC201" s="9" t="n">
        <v>0</v>
      </c>
      <c r="AD201" s="9" t="n">
        <v>0</v>
      </c>
      <c r="AE201" s="9" t="n">
        <v>0</v>
      </c>
      <c r="AF201" s="9" t="n">
        <v>0</v>
      </c>
      <c r="AG201" s="9" t="n">
        <v>0</v>
      </c>
      <c r="AH201" s="9" t="n">
        <v>2505.43</v>
      </c>
      <c r="AI201" s="9" t="n">
        <v>0</v>
      </c>
      <c r="AJ201" s="9" t="n">
        <v>0</v>
      </c>
      <c r="AK201" s="9" t="n">
        <v>0</v>
      </c>
      <c r="AL201" s="9" t="n">
        <v>0</v>
      </c>
      <c r="AM201" s="7" t="inlineStr">
        <is>
          <t>.</t>
        </is>
      </c>
      <c r="AN201" s="6">
        <f>IF(L201=0,0,Z201/L201)</f>
        <v/>
      </c>
      <c r="AO201" s="5">
        <f>IF(AN201="","",IF(AN201&gt;=0.9,"🟢",IF(AN201&gt;=0.7,"🟡",IF(AN201&gt;=0.5,"🟠","🔴"))))</f>
        <v/>
      </c>
      <c r="AP201" s="9">
        <f>IF(L201=0,0,L201-Z201)</f>
        <v/>
      </c>
      <c r="AQ201" s="5">
        <f>IF(Z201=0,"",RANK(Z201,Z$4:Z$1569,0))</f>
        <v/>
      </c>
      <c r="AR201" s="7" t="inlineStr">
        <is>
          <t>.</t>
        </is>
      </c>
      <c r="BA201" s="7" t="inlineStr">
        <is>
          <t>.</t>
        </is>
      </c>
      <c r="BB201" s="9">
        <f>SUM(L$4:L$1569)/COUNTA(A$4:A$1569)</f>
        <v/>
      </c>
      <c r="BC201" s="9">
        <f>SUM(M$4:M$1569)/COUNTA(A$4:A$1569)</f>
        <v/>
      </c>
      <c r="BD201" s="9">
        <f>SUM(N$4:N$1569)/COUNTA(A$4:A$1569)</f>
        <v/>
      </c>
      <c r="BE201" s="9">
        <f>SUM(O$4:O$1569)/COUNTA(A$4:A$1569)</f>
        <v/>
      </c>
      <c r="BF201" s="9">
        <f>SUM(P$4:P$1569)/COUNTA(A$4:A$1569)</f>
        <v/>
      </c>
      <c r="BG201" s="9">
        <f>SUM(Q$4:Q$1569)/COUNTA(A$4:A$1569)</f>
        <v/>
      </c>
      <c r="BH201" s="9">
        <f>SUM(R$4:R$1569)/COUNTA(A$4:A$1569)</f>
        <v/>
      </c>
      <c r="BI201" s="9">
        <f>SUM(S$4:S$1569)/COUNTA(A$4:A$1569)</f>
        <v/>
      </c>
      <c r="BJ201" s="9">
        <f>SUM(T$4:T$1569)/COUNTA(A$4:A$1569)</f>
        <v/>
      </c>
      <c r="BK201" s="9">
        <f>SUM(U$4:U$1569)/COUNTA(A$4:A$1569)</f>
        <v/>
      </c>
      <c r="BL201" s="9">
        <f>SUM(V$4:V$1569)/COUNTA(A$4:A$1569)</f>
        <v/>
      </c>
      <c r="BM201" s="9">
        <f>SUM(W$4:W$1569)/COUNTA(A$4:A$1569)</f>
        <v/>
      </c>
      <c r="BN201" s="9">
        <f>SUM(X$4:X$1569)/COUNTA(A$4:A$1569)</f>
        <v/>
      </c>
      <c r="BO201" s="7" t="inlineStr">
        <is>
          <t>.</t>
        </is>
      </c>
      <c r="BP201" s="9">
        <f>IF(Z201&gt;=BB201,0,IFERROR(BB201+(SUMPRODUCT((Z$4:Z$1569&gt;=BB$4:BB$1569)*(Z$4:Z$1569-BB$4:BB$1569))/MAX(1,COUNTIF(Z$4:Z$1569,"&lt;"&amp;BB201+0.01))),BB201))</f>
        <v/>
      </c>
      <c r="BQ201" s="9">
        <f>IF(AA201&gt;=BC201,0,IFERROR(BC201+SUMPRODUCT((AA$4:AA$1569&gt;=BC$4:BC$1569)*(AA$4:AA$1569-BC$4:BC$1569))/MAX(1,COUNTIF(AA$4:AA$1569,"&lt;"&amp;BC201+0.01)),BC201))</f>
        <v/>
      </c>
      <c r="BR201" s="9">
        <f>IF(AB201&gt;=BD201,0,IFERROR(BD201+SUMPRODUCT((AB$4:AB$1569&gt;=BD$4:BD$1569)*(AB$4:AB$1569-BD$4:BD$1569))/MAX(1,COUNTIF(AB$4:AB$1569,"&lt;"&amp;BD201+0.01)),BD201))</f>
        <v/>
      </c>
      <c r="BS201" s="9">
        <f>IF(AC201&gt;=BE201,0,IFERROR(BE201+SUMPRODUCT((AC$4:AC$1569&gt;=BE$4:BE$1569)*(AC$4:AC$1569-BE$4:BE$1569))/MAX(1,COUNTIF(AC$4:AC$1569,"&lt;"&amp;BE201+0.01)),BE201))</f>
        <v/>
      </c>
      <c r="BT201" s="9">
        <f>IF(AD201&gt;=BF201,0,IFERROR(BF201+SUMPRODUCT((AD$4:AD$1569&gt;=BF$4:BF$1569)*(AD$4:AD$1569-BF$4:BF$1569))/MAX(1,COUNTIF(AD$4:AD$1569,"&lt;"&amp;BF201+0.01)),BF201))</f>
        <v/>
      </c>
      <c r="BU201" s="9">
        <f>IF(AE201&gt;=BG201,0,IFERROR(BG201+SUMPRODUCT((AE$4:AE$1569&gt;=BG$4:BG$1569)*(AE$4:AE$1569-BG$4:BG$1569))/MAX(1,COUNTIF(AE$4:AE$1569,"&lt;"&amp;BG201+0.01)),BG201))</f>
        <v/>
      </c>
      <c r="BV201" s="9">
        <f>IF(AF201&gt;=BH201,0,IFERROR(BH201+SUMPRODUCT((AF$4:AF$1569&gt;=BH$4:BH$1569)*(AF$4:AF$1569-BH$4:BH$1569))/MAX(1,COUNTIF(AF$4:AF$1569,"&lt;"&amp;BH201+0.01)),BH201))</f>
        <v/>
      </c>
      <c r="BW201" s="9">
        <f>IF(AG201&gt;=BI201,0,IFERROR(BI201+SUMPRODUCT((AG$4:AG$1569&gt;=BI$4:BI$1569)*(AG$4:AG$1569-BI$4:BI$1569))/MAX(1,COUNTIF(AG$4:AG$1569,"&lt;"&amp;BI201+0.01)),BI201))</f>
        <v/>
      </c>
      <c r="BX201" s="9">
        <f>IF(AH201&gt;=BJ201,0,IFERROR(BJ201+SUMPRODUCT((AH$4:AH$1569&gt;=BJ$4:BJ$1569)*(AH$4:AH$1569-BJ$4:BJ$1569))/MAX(1,COUNTIF(AH$4:AH$1569,"&lt;"&amp;BJ201+0.01)),BJ201))</f>
        <v/>
      </c>
      <c r="BY201" s="9">
        <f>IF(AI201&gt;=BK201,0,IFERROR(BK201+SUMPRODUCT((AI$4:AI$1569&gt;=BK$4:BK$1569)*(AI$4:AI$1569-BK$4:BK$1569))/MAX(1,COUNTIF(AI$4:AI$1569,"&lt;"&amp;BK201+0.01)),BK201))</f>
        <v/>
      </c>
      <c r="BZ201" s="9">
        <f>IF(AJ201&gt;=BL201,0,IFERROR(BL201+SUMPRODUCT((AJ$4:AJ$1569&gt;=BL$4:BL$1569)*(AJ$4:AJ$1569-BL$4:BL$1569))/MAX(1,COUNTIF(AJ$4:AJ$1569,"&lt;"&amp;BL201+0.01)),BL201))</f>
        <v/>
      </c>
      <c r="CA201" s="9">
        <f>IF(AK201&gt;=BM201,0,IFERROR(BM201+SUMPRODUCT((AK$4:AK$1569&gt;=BM$4:BM$1569)*(AK$4:AK$1569-BM$4:BM$1569))/MAX(1,COUNTIF(AK$4:AK$1569,"&lt;"&amp;BM201+0.01)),BM201))</f>
        <v/>
      </c>
      <c r="CB201" s="9">
        <f>IF(AL201&gt;=BN201,0,IFERROR(BN201+SUMPRODUCT((AL$4:AL$1569&gt;=BN$4:BN$1569)*(AL$4:AL$1569-BN$4:BN$1569))/MAX(1,COUNTIF(AL$4:AL$1569,"&lt;"&amp;BN201+0.01)),BN201))</f>
        <v/>
      </c>
      <c r="CC201" s="5">
        <f>IF(AO201="🟢","VERDE",IF(AO201="🟡","AMARELO",IF(AO201="🟠","VERMELHO",IF(AO201="🔴","VERMELHO","ROXO"))))</f>
        <v/>
      </c>
      <c r="CD201" s="5" t="inlineStr">
        <is>
          <t>🌎 REGIÕES</t>
        </is>
      </c>
      <c r="CE201" s="5" t="inlineStr">
        <is>
          <t>SEM REDE</t>
        </is>
      </c>
    </row>
    <row r="202">
      <c r="A202" s="5" t="inlineStr">
        <is>
          <t>60519117000108</t>
        </is>
      </c>
      <c r="B202" s="5" t="inlineStr">
        <is>
          <t>VIDA LEVE CMD</t>
        </is>
      </c>
      <c r="C202" s="5" t="inlineStr">
        <is>
          <t>06 - INTERNA - VIDA LEVE</t>
        </is>
      </c>
      <c r="D202" s="5" t="inlineStr">
        <is>
          <t>DAIANE STAVICKI</t>
        </is>
      </c>
      <c r="E202" s="5" t="inlineStr">
        <is>
          <t>MG</t>
        </is>
      </c>
      <c r="F202" s="5">
        <f>IFERROR(VLOOKUP(C202,$AS$4:$AT$25,2,FALSE),"")</f>
        <v/>
      </c>
      <c r="G202" s="6">
        <f>IFERROR(VLOOKUP(C202,$AS$4:$AX$25,6,FALSE),"")</f>
        <v/>
      </c>
      <c r="H202" s="5">
        <f>IFERROR(VLOOKUP(C202,$AS$4:$AY$25,7,FALSE),"")</f>
        <v/>
      </c>
      <c r="I202" s="5">
        <f>IFERROR(VLOOKUP(C202,$AS$4:$AZ$25,8,FALSE),"")</f>
        <v/>
      </c>
      <c r="J202" s="7" t="inlineStr">
        <is>
          <t>.</t>
        </is>
      </c>
      <c r="K202" s="5" t="inlineStr">
        <is>
          <t>NACIONAL</t>
        </is>
      </c>
      <c r="L202" s="8" t="n">
        <v>10500</v>
      </c>
      <c r="M202" s="9" t="n">
        <v>705.8823529411765</v>
      </c>
      <c r="N202" s="9" t="n">
        <v>705.8823529411765</v>
      </c>
      <c r="O202" s="9" t="n">
        <v>750</v>
      </c>
      <c r="P202" s="9" t="n">
        <v>750</v>
      </c>
      <c r="Q202" s="9" t="n">
        <v>794.1176470588235</v>
      </c>
      <c r="R202" s="9" t="n">
        <v>838.2352941176471</v>
      </c>
      <c r="S202" s="9" t="n">
        <v>882.3529411764706</v>
      </c>
      <c r="T202" s="9" t="n">
        <v>926.4705882352941</v>
      </c>
      <c r="U202" s="9" t="n">
        <v>970.5882352941177</v>
      </c>
      <c r="V202" s="9" t="n">
        <v>1014.705882352941</v>
      </c>
      <c r="W202" s="9" t="n">
        <v>1058.823529411765</v>
      </c>
      <c r="X202" s="9" t="n">
        <v>1102.941176470588</v>
      </c>
      <c r="Y202" s="7" t="inlineStr">
        <is>
          <t>.</t>
        </is>
      </c>
      <c r="Z202" s="8">
        <f>SUM(AA202:AL202)</f>
        <v/>
      </c>
      <c r="AA202" s="9" t="n">
        <v>0</v>
      </c>
      <c r="AB202" s="9" t="n">
        <v>0</v>
      </c>
      <c r="AC202" s="9" t="n">
        <v>0</v>
      </c>
      <c r="AD202" s="9" t="n">
        <v>0</v>
      </c>
      <c r="AE202" s="9" t="n">
        <v>0</v>
      </c>
      <c r="AF202" s="9" t="n">
        <v>0</v>
      </c>
      <c r="AG202" s="9" t="n">
        <v>0</v>
      </c>
      <c r="AH202" s="9" t="n">
        <v>0</v>
      </c>
      <c r="AI202" s="9" t="n">
        <v>0</v>
      </c>
      <c r="AJ202" s="9" t="n">
        <v>0</v>
      </c>
      <c r="AK202" s="9" t="n">
        <v>2543.68</v>
      </c>
      <c r="AL202" s="9" t="n">
        <v>0</v>
      </c>
      <c r="AM202" s="7" t="inlineStr">
        <is>
          <t>.</t>
        </is>
      </c>
      <c r="AN202" s="6">
        <f>IF(L202=0,0,Z202/L202)</f>
        <v/>
      </c>
      <c r="AO202" s="5">
        <f>IF(AN202="","",IF(AN202&gt;=0.9,"🟢",IF(AN202&gt;=0.7,"🟡",IF(AN202&gt;=0.5,"🟠","🔴"))))</f>
        <v/>
      </c>
      <c r="AP202" s="9">
        <f>IF(L202=0,0,L202-Z202)</f>
        <v/>
      </c>
      <c r="AQ202" s="5">
        <f>IF(Z202=0,"",RANK(Z202,Z$4:Z$1569,0))</f>
        <v/>
      </c>
      <c r="AR202" s="7" t="inlineStr">
        <is>
          <t>.</t>
        </is>
      </c>
      <c r="BA202" s="7" t="inlineStr">
        <is>
          <t>.</t>
        </is>
      </c>
      <c r="BB202" s="9">
        <f>SUM(L$4:L$1569)/COUNTA(A$4:A$1569)</f>
        <v/>
      </c>
      <c r="BC202" s="9">
        <f>SUM(M$4:M$1569)/COUNTA(A$4:A$1569)</f>
        <v/>
      </c>
      <c r="BD202" s="9">
        <f>SUM(N$4:N$1569)/COUNTA(A$4:A$1569)</f>
        <v/>
      </c>
      <c r="BE202" s="9">
        <f>SUM(O$4:O$1569)/COUNTA(A$4:A$1569)</f>
        <v/>
      </c>
      <c r="BF202" s="9">
        <f>SUM(P$4:P$1569)/COUNTA(A$4:A$1569)</f>
        <v/>
      </c>
      <c r="BG202" s="9">
        <f>SUM(Q$4:Q$1569)/COUNTA(A$4:A$1569)</f>
        <v/>
      </c>
      <c r="BH202" s="9">
        <f>SUM(R$4:R$1569)/COUNTA(A$4:A$1569)</f>
        <v/>
      </c>
      <c r="BI202" s="9">
        <f>SUM(S$4:S$1569)/COUNTA(A$4:A$1569)</f>
        <v/>
      </c>
      <c r="BJ202" s="9">
        <f>SUM(T$4:T$1569)/COUNTA(A$4:A$1569)</f>
        <v/>
      </c>
      <c r="BK202" s="9">
        <f>SUM(U$4:U$1569)/COUNTA(A$4:A$1569)</f>
        <v/>
      </c>
      <c r="BL202" s="9">
        <f>SUM(V$4:V$1569)/COUNTA(A$4:A$1569)</f>
        <v/>
      </c>
      <c r="BM202" s="9">
        <f>SUM(W$4:W$1569)/COUNTA(A$4:A$1569)</f>
        <v/>
      </c>
      <c r="BN202" s="9">
        <f>SUM(X$4:X$1569)/COUNTA(A$4:A$1569)</f>
        <v/>
      </c>
      <c r="BO202" s="7" t="inlineStr">
        <is>
          <t>.</t>
        </is>
      </c>
      <c r="BP202" s="9">
        <f>IF(Z202&gt;=BB202,0,IFERROR(BB202+(SUMPRODUCT((Z$4:Z$1569&gt;=BB$4:BB$1569)*(Z$4:Z$1569-BB$4:BB$1569))/MAX(1,COUNTIF(Z$4:Z$1569,"&lt;"&amp;BB202+0.01))),BB202))</f>
        <v/>
      </c>
      <c r="BQ202" s="9">
        <f>IF(AA202&gt;=BC202,0,IFERROR(BC202+SUMPRODUCT((AA$4:AA$1569&gt;=BC$4:BC$1569)*(AA$4:AA$1569-BC$4:BC$1569))/MAX(1,COUNTIF(AA$4:AA$1569,"&lt;"&amp;BC202+0.01)),BC202))</f>
        <v/>
      </c>
      <c r="BR202" s="9">
        <f>IF(AB202&gt;=BD202,0,IFERROR(BD202+SUMPRODUCT((AB$4:AB$1569&gt;=BD$4:BD$1569)*(AB$4:AB$1569-BD$4:BD$1569))/MAX(1,COUNTIF(AB$4:AB$1569,"&lt;"&amp;BD202+0.01)),BD202))</f>
        <v/>
      </c>
      <c r="BS202" s="9">
        <f>IF(AC202&gt;=BE202,0,IFERROR(BE202+SUMPRODUCT((AC$4:AC$1569&gt;=BE$4:BE$1569)*(AC$4:AC$1569-BE$4:BE$1569))/MAX(1,COUNTIF(AC$4:AC$1569,"&lt;"&amp;BE202+0.01)),BE202))</f>
        <v/>
      </c>
      <c r="BT202" s="9">
        <f>IF(AD202&gt;=BF202,0,IFERROR(BF202+SUMPRODUCT((AD$4:AD$1569&gt;=BF$4:BF$1569)*(AD$4:AD$1569-BF$4:BF$1569))/MAX(1,COUNTIF(AD$4:AD$1569,"&lt;"&amp;BF202+0.01)),BF202))</f>
        <v/>
      </c>
      <c r="BU202" s="9">
        <f>IF(AE202&gt;=BG202,0,IFERROR(BG202+SUMPRODUCT((AE$4:AE$1569&gt;=BG$4:BG$1569)*(AE$4:AE$1569-BG$4:BG$1569))/MAX(1,COUNTIF(AE$4:AE$1569,"&lt;"&amp;BG202+0.01)),BG202))</f>
        <v/>
      </c>
      <c r="BV202" s="9">
        <f>IF(AF202&gt;=BH202,0,IFERROR(BH202+SUMPRODUCT((AF$4:AF$1569&gt;=BH$4:BH$1569)*(AF$4:AF$1569-BH$4:BH$1569))/MAX(1,COUNTIF(AF$4:AF$1569,"&lt;"&amp;BH202+0.01)),BH202))</f>
        <v/>
      </c>
      <c r="BW202" s="9">
        <f>IF(AG202&gt;=BI202,0,IFERROR(BI202+SUMPRODUCT((AG$4:AG$1569&gt;=BI$4:BI$1569)*(AG$4:AG$1569-BI$4:BI$1569))/MAX(1,COUNTIF(AG$4:AG$1569,"&lt;"&amp;BI202+0.01)),BI202))</f>
        <v/>
      </c>
      <c r="BX202" s="9">
        <f>IF(AH202&gt;=BJ202,0,IFERROR(BJ202+SUMPRODUCT((AH$4:AH$1569&gt;=BJ$4:BJ$1569)*(AH$4:AH$1569-BJ$4:BJ$1569))/MAX(1,COUNTIF(AH$4:AH$1569,"&lt;"&amp;BJ202+0.01)),BJ202))</f>
        <v/>
      </c>
      <c r="BY202" s="9">
        <f>IF(AI202&gt;=BK202,0,IFERROR(BK202+SUMPRODUCT((AI$4:AI$1569&gt;=BK$4:BK$1569)*(AI$4:AI$1569-BK$4:BK$1569))/MAX(1,COUNTIF(AI$4:AI$1569,"&lt;"&amp;BK202+0.01)),BK202))</f>
        <v/>
      </c>
      <c r="BZ202" s="9">
        <f>IF(AJ202&gt;=BL202,0,IFERROR(BL202+SUMPRODUCT((AJ$4:AJ$1569&gt;=BL$4:BL$1569)*(AJ$4:AJ$1569-BL$4:BL$1569))/MAX(1,COUNTIF(AJ$4:AJ$1569,"&lt;"&amp;BL202+0.01)),BL202))</f>
        <v/>
      </c>
      <c r="CA202" s="9">
        <f>IF(AK202&gt;=BM202,0,IFERROR(BM202+SUMPRODUCT((AK$4:AK$1569&gt;=BM$4:BM$1569)*(AK$4:AK$1569-BM$4:BM$1569))/MAX(1,COUNTIF(AK$4:AK$1569,"&lt;"&amp;BM202+0.01)),BM202))</f>
        <v/>
      </c>
      <c r="CB202" s="9">
        <f>IF(AL202&gt;=BN202,0,IFERROR(BN202+SUMPRODUCT((AL$4:AL$1569&gt;=BN$4:BN$1569)*(AL$4:AL$1569-BN$4:BN$1569))/MAX(1,COUNTIF(AL$4:AL$1569,"&lt;"&amp;BN202+0.01)),BN202))</f>
        <v/>
      </c>
      <c r="CC202" s="5">
        <f>IF(AO202="🟢","VERDE",IF(AO202="🟡","AMARELO",IF(AO202="🟠","VERMELHO",IF(AO202="🔴","VERMELHO","ROXO"))))</f>
        <v/>
      </c>
      <c r="CD202" s="5" t="inlineStr">
        <is>
          <t>🏢 REDES</t>
        </is>
      </c>
      <c r="CE202" s="5" t="inlineStr">
        <is>
          <t>VIDA LEVE</t>
        </is>
      </c>
    </row>
    <row r="203">
      <c r="A203" s="5" t="inlineStr">
        <is>
          <t>79080602000156</t>
        </is>
      </c>
      <c r="B203" s="5" t="inlineStr">
        <is>
          <t>UNIAO SUL BRASILEIRA DA IGREJA ADVENTISTA DO SETIM</t>
        </is>
      </c>
      <c r="C203" s="5" t="inlineStr">
        <is>
          <t>06 - SEM GRUPO</t>
        </is>
      </c>
      <c r="D203" s="5" t="inlineStr">
        <is>
          <t>HEMANUELE DITZEL (MANU)</t>
        </is>
      </c>
      <c r="E203" s="5" t="inlineStr">
        <is>
          <t>PR</t>
        </is>
      </c>
      <c r="F203" s="5">
        <f>IFERROR(VLOOKUP(C203,$AS$4:$AT$25,2,FALSE),"")</f>
        <v/>
      </c>
      <c r="G203" s="6">
        <f>IFERROR(VLOOKUP(C203,$AS$4:$AX$25,6,FALSE),"")</f>
        <v/>
      </c>
      <c r="H203" s="5">
        <f>IFERROR(VLOOKUP(C203,$AS$4:$AY$25,7,FALSE),"")</f>
        <v/>
      </c>
      <c r="I203" s="5">
        <f>IFERROR(VLOOKUP(C203,$AS$4:$AZ$25,8,FALSE),"")</f>
        <v/>
      </c>
      <c r="J203" s="7" t="inlineStr">
        <is>
          <t>.</t>
        </is>
      </c>
      <c r="K203" s="5" t="inlineStr">
        <is>
          <t>SUL</t>
        </is>
      </c>
      <c r="L203" s="8" t="n">
        <v>1613.793103448276</v>
      </c>
      <c r="M203" s="9" t="n">
        <v>124.1379310344828</v>
      </c>
      <c r="N203" s="9" t="n">
        <v>124.1379310344828</v>
      </c>
      <c r="O203" s="9" t="n">
        <v>129.3103448275862</v>
      </c>
      <c r="P203" s="9" t="n">
        <v>129.3103448275862</v>
      </c>
      <c r="Q203" s="9" t="n">
        <v>129.3103448275862</v>
      </c>
      <c r="R203" s="9" t="n">
        <v>134.4827586206897</v>
      </c>
      <c r="S203" s="9" t="n">
        <v>134.4827586206897</v>
      </c>
      <c r="T203" s="9" t="n">
        <v>139.6551724137931</v>
      </c>
      <c r="U203" s="9" t="n">
        <v>139.6551724137931</v>
      </c>
      <c r="V203" s="9" t="n">
        <v>139.6551724137931</v>
      </c>
      <c r="W203" s="9" t="n">
        <v>144.8275862068965</v>
      </c>
      <c r="X203" s="9" t="n">
        <v>144.8275862068965</v>
      </c>
      <c r="Y203" s="7" t="inlineStr">
        <is>
          <t>.</t>
        </is>
      </c>
      <c r="Z203" s="8">
        <f>SUM(AA203:AL203)</f>
        <v/>
      </c>
      <c r="AA203" s="9" t="n">
        <v>0</v>
      </c>
      <c r="AB203" s="9" t="n">
        <v>0</v>
      </c>
      <c r="AC203" s="9" t="n">
        <v>0</v>
      </c>
      <c r="AD203" s="9" t="n">
        <v>0</v>
      </c>
      <c r="AE203" s="9" t="n">
        <v>528.27</v>
      </c>
      <c r="AF203" s="9" t="n">
        <v>0</v>
      </c>
      <c r="AG203" s="9" t="n">
        <v>0</v>
      </c>
      <c r="AH203" s="9" t="n">
        <v>0</v>
      </c>
      <c r="AI203" s="9" t="n">
        <v>691.39</v>
      </c>
      <c r="AJ203" s="9" t="n">
        <v>0</v>
      </c>
      <c r="AK203" s="9" t="n">
        <v>0</v>
      </c>
      <c r="AL203" s="9" t="n">
        <v>0</v>
      </c>
      <c r="AM203" s="7" t="inlineStr">
        <is>
          <t>.</t>
        </is>
      </c>
      <c r="AN203" s="6">
        <f>IF(L203=0,0,Z203/L203)</f>
        <v/>
      </c>
      <c r="AO203" s="5">
        <f>IF(AN203="","",IF(AN203&gt;=0.9,"🟢",IF(AN203&gt;=0.7,"🟡",IF(AN203&gt;=0.5,"🟠","🔴"))))</f>
        <v/>
      </c>
      <c r="AP203" s="9">
        <f>IF(L203=0,0,L203-Z203)</f>
        <v/>
      </c>
      <c r="AQ203" s="5">
        <f>IF(Z203=0,"",RANK(Z203,Z$4:Z$1569,0))</f>
        <v/>
      </c>
      <c r="AR203" s="7" t="inlineStr">
        <is>
          <t>.</t>
        </is>
      </c>
      <c r="BA203" s="7" t="inlineStr">
        <is>
          <t>.</t>
        </is>
      </c>
      <c r="BB203" s="9">
        <f>SUM(L$4:L$1569)/COUNTA(A$4:A$1569)</f>
        <v/>
      </c>
      <c r="BC203" s="9">
        <f>SUM(M$4:M$1569)/COUNTA(A$4:A$1569)</f>
        <v/>
      </c>
      <c r="BD203" s="9">
        <f>SUM(N$4:N$1569)/COUNTA(A$4:A$1569)</f>
        <v/>
      </c>
      <c r="BE203" s="9">
        <f>SUM(O$4:O$1569)/COUNTA(A$4:A$1569)</f>
        <v/>
      </c>
      <c r="BF203" s="9">
        <f>SUM(P$4:P$1569)/COUNTA(A$4:A$1569)</f>
        <v/>
      </c>
      <c r="BG203" s="9">
        <f>SUM(Q$4:Q$1569)/COUNTA(A$4:A$1569)</f>
        <v/>
      </c>
      <c r="BH203" s="9">
        <f>SUM(R$4:R$1569)/COUNTA(A$4:A$1569)</f>
        <v/>
      </c>
      <c r="BI203" s="9">
        <f>SUM(S$4:S$1569)/COUNTA(A$4:A$1569)</f>
        <v/>
      </c>
      <c r="BJ203" s="9">
        <f>SUM(T$4:T$1569)/COUNTA(A$4:A$1569)</f>
        <v/>
      </c>
      <c r="BK203" s="9">
        <f>SUM(U$4:U$1569)/COUNTA(A$4:A$1569)</f>
        <v/>
      </c>
      <c r="BL203" s="9">
        <f>SUM(V$4:V$1569)/COUNTA(A$4:A$1569)</f>
        <v/>
      </c>
      <c r="BM203" s="9">
        <f>SUM(W$4:W$1569)/COUNTA(A$4:A$1569)</f>
        <v/>
      </c>
      <c r="BN203" s="9">
        <f>SUM(X$4:X$1569)/COUNTA(A$4:A$1569)</f>
        <v/>
      </c>
      <c r="BO203" s="7" t="inlineStr">
        <is>
          <t>.</t>
        </is>
      </c>
      <c r="BP203" s="9">
        <f>IF(Z203&gt;=BB203,0,IFERROR(BB203+(SUMPRODUCT((Z$4:Z$1569&gt;=BB$4:BB$1569)*(Z$4:Z$1569-BB$4:BB$1569))/MAX(1,COUNTIF(Z$4:Z$1569,"&lt;"&amp;BB203+0.01))),BB203))</f>
        <v/>
      </c>
      <c r="BQ203" s="9">
        <f>IF(AA203&gt;=BC203,0,IFERROR(BC203+SUMPRODUCT((AA$4:AA$1569&gt;=BC$4:BC$1569)*(AA$4:AA$1569-BC$4:BC$1569))/MAX(1,COUNTIF(AA$4:AA$1569,"&lt;"&amp;BC203+0.01)),BC203))</f>
        <v/>
      </c>
      <c r="BR203" s="9">
        <f>IF(AB203&gt;=BD203,0,IFERROR(BD203+SUMPRODUCT((AB$4:AB$1569&gt;=BD$4:BD$1569)*(AB$4:AB$1569-BD$4:BD$1569))/MAX(1,COUNTIF(AB$4:AB$1569,"&lt;"&amp;BD203+0.01)),BD203))</f>
        <v/>
      </c>
      <c r="BS203" s="9">
        <f>IF(AC203&gt;=BE203,0,IFERROR(BE203+SUMPRODUCT((AC$4:AC$1569&gt;=BE$4:BE$1569)*(AC$4:AC$1569-BE$4:BE$1569))/MAX(1,COUNTIF(AC$4:AC$1569,"&lt;"&amp;BE203+0.01)),BE203))</f>
        <v/>
      </c>
      <c r="BT203" s="9">
        <f>IF(AD203&gt;=BF203,0,IFERROR(BF203+SUMPRODUCT((AD$4:AD$1569&gt;=BF$4:BF$1569)*(AD$4:AD$1569-BF$4:BF$1569))/MAX(1,COUNTIF(AD$4:AD$1569,"&lt;"&amp;BF203+0.01)),BF203))</f>
        <v/>
      </c>
      <c r="BU203" s="9">
        <f>IF(AE203&gt;=BG203,0,IFERROR(BG203+SUMPRODUCT((AE$4:AE$1569&gt;=BG$4:BG$1569)*(AE$4:AE$1569-BG$4:BG$1569))/MAX(1,COUNTIF(AE$4:AE$1569,"&lt;"&amp;BG203+0.01)),BG203))</f>
        <v/>
      </c>
      <c r="BV203" s="9">
        <f>IF(AF203&gt;=BH203,0,IFERROR(BH203+SUMPRODUCT((AF$4:AF$1569&gt;=BH$4:BH$1569)*(AF$4:AF$1569-BH$4:BH$1569))/MAX(1,COUNTIF(AF$4:AF$1569,"&lt;"&amp;BH203+0.01)),BH203))</f>
        <v/>
      </c>
      <c r="BW203" s="9">
        <f>IF(AG203&gt;=BI203,0,IFERROR(BI203+SUMPRODUCT((AG$4:AG$1569&gt;=BI$4:BI$1569)*(AG$4:AG$1569-BI$4:BI$1569))/MAX(1,COUNTIF(AG$4:AG$1569,"&lt;"&amp;BI203+0.01)),BI203))</f>
        <v/>
      </c>
      <c r="BX203" s="9">
        <f>IF(AH203&gt;=BJ203,0,IFERROR(BJ203+SUMPRODUCT((AH$4:AH$1569&gt;=BJ$4:BJ$1569)*(AH$4:AH$1569-BJ$4:BJ$1569))/MAX(1,COUNTIF(AH$4:AH$1569,"&lt;"&amp;BJ203+0.01)),BJ203))</f>
        <v/>
      </c>
      <c r="BY203" s="9">
        <f>IF(AI203&gt;=BK203,0,IFERROR(BK203+SUMPRODUCT((AI$4:AI$1569&gt;=BK$4:BK$1569)*(AI$4:AI$1569-BK$4:BK$1569))/MAX(1,COUNTIF(AI$4:AI$1569,"&lt;"&amp;BK203+0.01)),BK203))</f>
        <v/>
      </c>
      <c r="BZ203" s="9">
        <f>IF(AJ203&gt;=BL203,0,IFERROR(BL203+SUMPRODUCT((AJ$4:AJ$1569&gt;=BL$4:BL$1569)*(AJ$4:AJ$1569-BL$4:BL$1569))/MAX(1,COUNTIF(AJ$4:AJ$1569,"&lt;"&amp;BL203+0.01)),BL203))</f>
        <v/>
      </c>
      <c r="CA203" s="9">
        <f>IF(AK203&gt;=BM203,0,IFERROR(BM203+SUMPRODUCT((AK$4:AK$1569&gt;=BM$4:BM$1569)*(AK$4:AK$1569-BM$4:BM$1569))/MAX(1,COUNTIF(AK$4:AK$1569,"&lt;"&amp;BM203+0.01)),BM203))</f>
        <v/>
      </c>
      <c r="CB203" s="9">
        <f>IF(AL203&gt;=BN203,0,IFERROR(BN203+SUMPRODUCT((AL$4:AL$1569&gt;=BN$4:BN$1569)*(AL$4:AL$1569-BN$4:BN$1569))/MAX(1,COUNTIF(AL$4:AL$1569,"&lt;"&amp;BN203+0.01)),BN203))</f>
        <v/>
      </c>
      <c r="CC203" s="5">
        <f>IF(AO203="🟢","VERDE",IF(AO203="🟡","AMARELO",IF(AO203="🟠","VERMELHO",IF(AO203="🔴","VERMELHO","ROXO"))))</f>
        <v/>
      </c>
      <c r="CD203" s="5" t="inlineStr">
        <is>
          <t>🌎 REGIÕES</t>
        </is>
      </c>
      <c r="CE203" s="5" t="inlineStr">
        <is>
          <t>SEM REDE</t>
        </is>
      </c>
    </row>
    <row r="204">
      <c r="A204" s="5" t="inlineStr">
        <is>
          <t>52655585000181</t>
        </is>
      </c>
      <c r="B204" s="5" t="inlineStr">
        <is>
          <t>LAURA ISABEL RICARDO OCHOA</t>
        </is>
      </c>
      <c r="C204" s="5" t="inlineStr">
        <is>
          <t>06 - SEM GRUPO</t>
        </is>
      </c>
      <c r="D204" s="5" t="inlineStr">
        <is>
          <t>LARISSA PADILHA</t>
        </is>
      </c>
      <c r="E204" s="5" t="inlineStr">
        <is>
          <t>BA</t>
        </is>
      </c>
      <c r="F204" s="5">
        <f>IFERROR(VLOOKUP(C204,$AS$4:$AT$25,2,FALSE),"")</f>
        <v/>
      </c>
      <c r="G204" s="6">
        <f>IFERROR(VLOOKUP(C204,$AS$4:$AX$25,6,FALSE),"")</f>
        <v/>
      </c>
      <c r="H204" s="5">
        <f>IFERROR(VLOOKUP(C204,$AS$4:$AY$25,7,FALSE),"")</f>
        <v/>
      </c>
      <c r="I204" s="5">
        <f>IFERROR(VLOOKUP(C204,$AS$4:$AZ$25,8,FALSE),"")</f>
        <v/>
      </c>
      <c r="J204" s="7" t="inlineStr">
        <is>
          <t>.</t>
        </is>
      </c>
      <c r="K204" s="5" t="inlineStr">
        <is>
          <t>NORDESTE (SEM MA)</t>
        </is>
      </c>
      <c r="L204" s="8" t="n">
        <v>1600</v>
      </c>
      <c r="M204" s="9" t="n">
        <v>133.3333333333333</v>
      </c>
      <c r="N204" s="9" t="n">
        <v>133.3333333333333</v>
      </c>
      <c r="O204" s="9" t="n">
        <v>133.3333333333333</v>
      </c>
      <c r="P204" s="9" t="n">
        <v>133.3333333333333</v>
      </c>
      <c r="Q204" s="9" t="n">
        <v>133.3333333333333</v>
      </c>
      <c r="R204" s="9" t="n">
        <v>133.3333333333333</v>
      </c>
      <c r="S204" s="9" t="n">
        <v>133.3333333333333</v>
      </c>
      <c r="T204" s="9" t="n">
        <v>133.3333333333333</v>
      </c>
      <c r="U204" s="9" t="n">
        <v>133.3333333333333</v>
      </c>
      <c r="V204" s="9" t="n">
        <v>133.3333333333333</v>
      </c>
      <c r="W204" s="9" t="n">
        <v>133.3333333333333</v>
      </c>
      <c r="X204" s="9" t="n">
        <v>133.3333333333333</v>
      </c>
      <c r="Y204" s="7" t="inlineStr">
        <is>
          <t>.</t>
        </is>
      </c>
      <c r="Z204" s="8">
        <f>SUM(AA204:AL204)</f>
        <v/>
      </c>
      <c r="AA204" s="9" t="n">
        <v>0</v>
      </c>
      <c r="AB204" s="9" t="n">
        <v>0</v>
      </c>
      <c r="AC204" s="9" t="n">
        <v>0</v>
      </c>
      <c r="AD204" s="9" t="n">
        <v>0</v>
      </c>
      <c r="AE204" s="9" t="n">
        <v>0</v>
      </c>
      <c r="AF204" s="9" t="n">
        <v>0</v>
      </c>
      <c r="AG204" s="9" t="n">
        <v>0</v>
      </c>
      <c r="AH204" s="9" t="n">
        <v>0</v>
      </c>
      <c r="AI204" s="9" t="n">
        <v>1432.52</v>
      </c>
      <c r="AJ204" s="9" t="n">
        <v>1030.42</v>
      </c>
      <c r="AK204" s="9" t="n">
        <v>0</v>
      </c>
      <c r="AL204" s="9" t="n">
        <v>0</v>
      </c>
      <c r="AM204" s="7" t="inlineStr">
        <is>
          <t>.</t>
        </is>
      </c>
      <c r="AN204" s="6">
        <f>IF(L204=0,0,Z204/L204)</f>
        <v/>
      </c>
      <c r="AO204" s="5">
        <f>IF(AN204="","",IF(AN204&gt;=0.9,"🟢",IF(AN204&gt;=0.7,"🟡",IF(AN204&gt;=0.5,"🟠","🔴"))))</f>
        <v/>
      </c>
      <c r="AP204" s="9">
        <f>IF(L204=0,0,L204-Z204)</f>
        <v/>
      </c>
      <c r="AQ204" s="5">
        <f>IF(Z204=0,"",RANK(Z204,Z$4:Z$1569,0))</f>
        <v/>
      </c>
      <c r="AR204" s="7" t="inlineStr">
        <is>
          <t>.</t>
        </is>
      </c>
      <c r="BA204" s="7" t="inlineStr">
        <is>
          <t>.</t>
        </is>
      </c>
      <c r="BB204" s="9">
        <f>SUM(L$4:L$1569)/COUNTA(A$4:A$1569)</f>
        <v/>
      </c>
      <c r="BC204" s="9">
        <f>SUM(M$4:M$1569)/COUNTA(A$4:A$1569)</f>
        <v/>
      </c>
      <c r="BD204" s="9">
        <f>SUM(N$4:N$1569)/COUNTA(A$4:A$1569)</f>
        <v/>
      </c>
      <c r="BE204" s="9">
        <f>SUM(O$4:O$1569)/COUNTA(A$4:A$1569)</f>
        <v/>
      </c>
      <c r="BF204" s="9">
        <f>SUM(P$4:P$1569)/COUNTA(A$4:A$1569)</f>
        <v/>
      </c>
      <c r="BG204" s="9">
        <f>SUM(Q$4:Q$1569)/COUNTA(A$4:A$1569)</f>
        <v/>
      </c>
      <c r="BH204" s="9">
        <f>SUM(R$4:R$1569)/COUNTA(A$4:A$1569)</f>
        <v/>
      </c>
      <c r="BI204" s="9">
        <f>SUM(S$4:S$1569)/COUNTA(A$4:A$1569)</f>
        <v/>
      </c>
      <c r="BJ204" s="9">
        <f>SUM(T$4:T$1569)/COUNTA(A$4:A$1569)</f>
        <v/>
      </c>
      <c r="BK204" s="9">
        <f>SUM(U$4:U$1569)/COUNTA(A$4:A$1569)</f>
        <v/>
      </c>
      <c r="BL204" s="9">
        <f>SUM(V$4:V$1569)/COUNTA(A$4:A$1569)</f>
        <v/>
      </c>
      <c r="BM204" s="9">
        <f>SUM(W$4:W$1569)/COUNTA(A$4:A$1569)</f>
        <v/>
      </c>
      <c r="BN204" s="9">
        <f>SUM(X$4:X$1569)/COUNTA(A$4:A$1569)</f>
        <v/>
      </c>
      <c r="BO204" s="7" t="inlineStr">
        <is>
          <t>.</t>
        </is>
      </c>
      <c r="BP204" s="9">
        <f>IF(Z204&gt;=BB204,0,IFERROR(BB204+(SUMPRODUCT((Z$4:Z$1569&gt;=BB$4:BB$1569)*(Z$4:Z$1569-BB$4:BB$1569))/MAX(1,COUNTIF(Z$4:Z$1569,"&lt;"&amp;BB204+0.01))),BB204))</f>
        <v/>
      </c>
      <c r="BQ204" s="9">
        <f>IF(AA204&gt;=BC204,0,IFERROR(BC204+SUMPRODUCT((AA$4:AA$1569&gt;=BC$4:BC$1569)*(AA$4:AA$1569-BC$4:BC$1569))/MAX(1,COUNTIF(AA$4:AA$1569,"&lt;"&amp;BC204+0.01)),BC204))</f>
        <v/>
      </c>
      <c r="BR204" s="9">
        <f>IF(AB204&gt;=BD204,0,IFERROR(BD204+SUMPRODUCT((AB$4:AB$1569&gt;=BD$4:BD$1569)*(AB$4:AB$1569-BD$4:BD$1569))/MAX(1,COUNTIF(AB$4:AB$1569,"&lt;"&amp;BD204+0.01)),BD204))</f>
        <v/>
      </c>
      <c r="BS204" s="9">
        <f>IF(AC204&gt;=BE204,0,IFERROR(BE204+SUMPRODUCT((AC$4:AC$1569&gt;=BE$4:BE$1569)*(AC$4:AC$1569-BE$4:BE$1569))/MAX(1,COUNTIF(AC$4:AC$1569,"&lt;"&amp;BE204+0.01)),BE204))</f>
        <v/>
      </c>
      <c r="BT204" s="9">
        <f>IF(AD204&gt;=BF204,0,IFERROR(BF204+SUMPRODUCT((AD$4:AD$1569&gt;=BF$4:BF$1569)*(AD$4:AD$1569-BF$4:BF$1569))/MAX(1,COUNTIF(AD$4:AD$1569,"&lt;"&amp;BF204+0.01)),BF204))</f>
        <v/>
      </c>
      <c r="BU204" s="9">
        <f>IF(AE204&gt;=BG204,0,IFERROR(BG204+SUMPRODUCT((AE$4:AE$1569&gt;=BG$4:BG$1569)*(AE$4:AE$1569-BG$4:BG$1569))/MAX(1,COUNTIF(AE$4:AE$1569,"&lt;"&amp;BG204+0.01)),BG204))</f>
        <v/>
      </c>
      <c r="BV204" s="9">
        <f>IF(AF204&gt;=BH204,0,IFERROR(BH204+SUMPRODUCT((AF$4:AF$1569&gt;=BH$4:BH$1569)*(AF$4:AF$1569-BH$4:BH$1569))/MAX(1,COUNTIF(AF$4:AF$1569,"&lt;"&amp;BH204+0.01)),BH204))</f>
        <v/>
      </c>
      <c r="BW204" s="9">
        <f>IF(AG204&gt;=BI204,0,IFERROR(BI204+SUMPRODUCT((AG$4:AG$1569&gt;=BI$4:BI$1569)*(AG$4:AG$1569-BI$4:BI$1569))/MAX(1,COUNTIF(AG$4:AG$1569,"&lt;"&amp;BI204+0.01)),BI204))</f>
        <v/>
      </c>
      <c r="BX204" s="9">
        <f>IF(AH204&gt;=BJ204,0,IFERROR(BJ204+SUMPRODUCT((AH$4:AH$1569&gt;=BJ$4:BJ$1569)*(AH$4:AH$1569-BJ$4:BJ$1569))/MAX(1,COUNTIF(AH$4:AH$1569,"&lt;"&amp;BJ204+0.01)),BJ204))</f>
        <v/>
      </c>
      <c r="BY204" s="9">
        <f>IF(AI204&gt;=BK204,0,IFERROR(BK204+SUMPRODUCT((AI$4:AI$1569&gt;=BK$4:BK$1569)*(AI$4:AI$1569-BK$4:BK$1569))/MAX(1,COUNTIF(AI$4:AI$1569,"&lt;"&amp;BK204+0.01)),BK204))</f>
        <v/>
      </c>
      <c r="BZ204" s="9">
        <f>IF(AJ204&gt;=BL204,0,IFERROR(BL204+SUMPRODUCT((AJ$4:AJ$1569&gt;=BL$4:BL$1569)*(AJ$4:AJ$1569-BL$4:BL$1569))/MAX(1,COUNTIF(AJ$4:AJ$1569,"&lt;"&amp;BL204+0.01)),BL204))</f>
        <v/>
      </c>
      <c r="CA204" s="9">
        <f>IF(AK204&gt;=BM204,0,IFERROR(BM204+SUMPRODUCT((AK$4:AK$1569&gt;=BM$4:BM$1569)*(AK$4:AK$1569-BM$4:BM$1569))/MAX(1,COUNTIF(AK$4:AK$1569,"&lt;"&amp;BM204+0.01)),BM204))</f>
        <v/>
      </c>
      <c r="CB204" s="9">
        <f>IF(AL204&gt;=BN204,0,IFERROR(BN204+SUMPRODUCT((AL$4:AL$1569&gt;=BN$4:BN$1569)*(AL$4:AL$1569-BN$4:BN$1569))/MAX(1,COUNTIF(AL$4:AL$1569,"&lt;"&amp;BN204+0.01)),BN204))</f>
        <v/>
      </c>
      <c r="CC204" s="5">
        <f>IF(AO204="🟢","VERDE",IF(AO204="🟡","AMARELO",IF(AO204="🟠","VERMELHO",IF(AO204="🔴","VERMELHO","ROXO"))))</f>
        <v/>
      </c>
      <c r="CD204" s="5" t="inlineStr">
        <is>
          <t>🌎 REGIÕES</t>
        </is>
      </c>
      <c r="CE204" s="5" t="inlineStr">
        <is>
          <t>SEM REDE</t>
        </is>
      </c>
    </row>
    <row r="205">
      <c r="A205" s="5" t="inlineStr">
        <is>
          <t>62555863000182</t>
        </is>
      </c>
      <c r="B205" s="5" t="inlineStr">
        <is>
          <t>EVOLUCAO FIT NUTRICAO</t>
        </is>
      </c>
      <c r="C205" s="5" t="inlineStr">
        <is>
          <t>06 - INTERNA - FITLAND</t>
        </is>
      </c>
      <c r="D205" s="5" t="inlineStr">
        <is>
          <t>JULIO GADRET</t>
        </is>
      </c>
      <c r="E205" s="5" t="inlineStr">
        <is>
          <t>PR</t>
        </is>
      </c>
      <c r="F205" s="5">
        <f>IFERROR(VLOOKUP(C205,$AS$4:$AT$25,2,FALSE),"")</f>
        <v/>
      </c>
      <c r="G205" s="6">
        <f>IFERROR(VLOOKUP(C205,$AS$4:$AX$25,6,FALSE),"")</f>
        <v/>
      </c>
      <c r="H205" s="5">
        <f>IFERROR(VLOOKUP(C205,$AS$4:$AY$25,7,FALSE),"")</f>
        <v/>
      </c>
      <c r="I205" s="5">
        <f>IFERROR(VLOOKUP(C205,$AS$4:$AZ$25,8,FALSE),"")</f>
        <v/>
      </c>
      <c r="J205" s="7" t="inlineStr">
        <is>
          <t>.</t>
        </is>
      </c>
      <c r="K205" s="5" t="inlineStr">
        <is>
          <t>NACIONAL</t>
        </is>
      </c>
      <c r="L205" s="8" t="n">
        <v>10706.89655172414</v>
      </c>
      <c r="M205" s="9" t="n">
        <v>750</v>
      </c>
      <c r="N205" s="9" t="n">
        <v>775.8620689655172</v>
      </c>
      <c r="O205" s="9" t="n">
        <v>801.7241379310345</v>
      </c>
      <c r="P205" s="9" t="n">
        <v>827.5862068965517</v>
      </c>
      <c r="Q205" s="9" t="n">
        <v>853.448275862069</v>
      </c>
      <c r="R205" s="9" t="n">
        <v>879.3103448275862</v>
      </c>
      <c r="S205" s="9" t="n">
        <v>905.1724137931035</v>
      </c>
      <c r="T205" s="9" t="n">
        <v>931.0344827586207</v>
      </c>
      <c r="U205" s="9" t="n">
        <v>956.8965517241379</v>
      </c>
      <c r="V205" s="9" t="n">
        <v>982.7586206896551</v>
      </c>
      <c r="W205" s="9" t="n">
        <v>1008.620689655172</v>
      </c>
      <c r="X205" s="9" t="n">
        <v>1034.48275862069</v>
      </c>
      <c r="Y205" s="7" t="inlineStr">
        <is>
          <t>.</t>
        </is>
      </c>
      <c r="Z205" s="8">
        <f>SUM(AA205:AL205)</f>
        <v/>
      </c>
      <c r="AA205" s="9" t="n">
        <v>0</v>
      </c>
      <c r="AB205" s="9" t="n">
        <v>0</v>
      </c>
      <c r="AC205" s="9" t="n">
        <v>0</v>
      </c>
      <c r="AD205" s="9" t="n">
        <v>0</v>
      </c>
      <c r="AE205" s="9" t="n">
        <v>0</v>
      </c>
      <c r="AF205" s="9" t="n">
        <v>0</v>
      </c>
      <c r="AG205" s="9" t="n">
        <v>0</v>
      </c>
      <c r="AH205" s="9" t="n">
        <v>0</v>
      </c>
      <c r="AI205" s="9" t="n">
        <v>1025.66</v>
      </c>
      <c r="AJ205" s="9" t="n">
        <v>0</v>
      </c>
      <c r="AK205" s="9" t="n">
        <v>1406.71</v>
      </c>
      <c r="AL205" s="9" t="n">
        <v>0</v>
      </c>
      <c r="AM205" s="7" t="inlineStr">
        <is>
          <t>.</t>
        </is>
      </c>
      <c r="AN205" s="6">
        <f>IF(L205=0,0,Z205/L205)</f>
        <v/>
      </c>
      <c r="AO205" s="5">
        <f>IF(AN205="","",IF(AN205&gt;=0.9,"🟢",IF(AN205&gt;=0.7,"🟡",IF(AN205&gt;=0.5,"🟠","🔴"))))</f>
        <v/>
      </c>
      <c r="AP205" s="9">
        <f>IF(L205=0,0,L205-Z205)</f>
        <v/>
      </c>
      <c r="AQ205" s="5">
        <f>IF(Z205=0,"",RANK(Z205,Z$4:Z$1569,0))</f>
        <v/>
      </c>
      <c r="AR205" s="7" t="inlineStr">
        <is>
          <t>.</t>
        </is>
      </c>
      <c r="BA205" s="7" t="inlineStr">
        <is>
          <t>.</t>
        </is>
      </c>
      <c r="BB205" s="9">
        <f>SUM(L$4:L$1569)/COUNTA(A$4:A$1569)</f>
        <v/>
      </c>
      <c r="BC205" s="9">
        <f>SUM(M$4:M$1569)/COUNTA(A$4:A$1569)</f>
        <v/>
      </c>
      <c r="BD205" s="9">
        <f>SUM(N$4:N$1569)/COUNTA(A$4:A$1569)</f>
        <v/>
      </c>
      <c r="BE205" s="9">
        <f>SUM(O$4:O$1569)/COUNTA(A$4:A$1569)</f>
        <v/>
      </c>
      <c r="BF205" s="9">
        <f>SUM(P$4:P$1569)/COUNTA(A$4:A$1569)</f>
        <v/>
      </c>
      <c r="BG205" s="9">
        <f>SUM(Q$4:Q$1569)/COUNTA(A$4:A$1569)</f>
        <v/>
      </c>
      <c r="BH205" s="9">
        <f>SUM(R$4:R$1569)/COUNTA(A$4:A$1569)</f>
        <v/>
      </c>
      <c r="BI205" s="9">
        <f>SUM(S$4:S$1569)/COUNTA(A$4:A$1569)</f>
        <v/>
      </c>
      <c r="BJ205" s="9">
        <f>SUM(T$4:T$1569)/COUNTA(A$4:A$1569)</f>
        <v/>
      </c>
      <c r="BK205" s="9">
        <f>SUM(U$4:U$1569)/COUNTA(A$4:A$1569)</f>
        <v/>
      </c>
      <c r="BL205" s="9">
        <f>SUM(V$4:V$1569)/COUNTA(A$4:A$1569)</f>
        <v/>
      </c>
      <c r="BM205" s="9">
        <f>SUM(W$4:W$1569)/COUNTA(A$4:A$1569)</f>
        <v/>
      </c>
      <c r="BN205" s="9">
        <f>SUM(X$4:X$1569)/COUNTA(A$4:A$1569)</f>
        <v/>
      </c>
      <c r="BO205" s="7" t="inlineStr">
        <is>
          <t>.</t>
        </is>
      </c>
      <c r="BP205" s="9">
        <f>IF(Z205&gt;=BB205,0,IFERROR(BB205+(SUMPRODUCT((Z$4:Z$1569&gt;=BB$4:BB$1569)*(Z$4:Z$1569-BB$4:BB$1569))/MAX(1,COUNTIF(Z$4:Z$1569,"&lt;"&amp;BB205+0.01))),BB205))</f>
        <v/>
      </c>
      <c r="BQ205" s="9">
        <f>IF(AA205&gt;=BC205,0,IFERROR(BC205+SUMPRODUCT((AA$4:AA$1569&gt;=BC$4:BC$1569)*(AA$4:AA$1569-BC$4:BC$1569))/MAX(1,COUNTIF(AA$4:AA$1569,"&lt;"&amp;BC205+0.01)),BC205))</f>
        <v/>
      </c>
      <c r="BR205" s="9">
        <f>IF(AB205&gt;=BD205,0,IFERROR(BD205+SUMPRODUCT((AB$4:AB$1569&gt;=BD$4:BD$1569)*(AB$4:AB$1569-BD$4:BD$1569))/MAX(1,COUNTIF(AB$4:AB$1569,"&lt;"&amp;BD205+0.01)),BD205))</f>
        <v/>
      </c>
      <c r="BS205" s="9">
        <f>IF(AC205&gt;=BE205,0,IFERROR(BE205+SUMPRODUCT((AC$4:AC$1569&gt;=BE$4:BE$1569)*(AC$4:AC$1569-BE$4:BE$1569))/MAX(1,COUNTIF(AC$4:AC$1569,"&lt;"&amp;BE205+0.01)),BE205))</f>
        <v/>
      </c>
      <c r="BT205" s="9">
        <f>IF(AD205&gt;=BF205,0,IFERROR(BF205+SUMPRODUCT((AD$4:AD$1569&gt;=BF$4:BF$1569)*(AD$4:AD$1569-BF$4:BF$1569))/MAX(1,COUNTIF(AD$4:AD$1569,"&lt;"&amp;BF205+0.01)),BF205))</f>
        <v/>
      </c>
      <c r="BU205" s="9">
        <f>IF(AE205&gt;=BG205,0,IFERROR(BG205+SUMPRODUCT((AE$4:AE$1569&gt;=BG$4:BG$1569)*(AE$4:AE$1569-BG$4:BG$1569))/MAX(1,COUNTIF(AE$4:AE$1569,"&lt;"&amp;BG205+0.01)),BG205))</f>
        <v/>
      </c>
      <c r="BV205" s="9">
        <f>IF(AF205&gt;=BH205,0,IFERROR(BH205+SUMPRODUCT((AF$4:AF$1569&gt;=BH$4:BH$1569)*(AF$4:AF$1569-BH$4:BH$1569))/MAX(1,COUNTIF(AF$4:AF$1569,"&lt;"&amp;BH205+0.01)),BH205))</f>
        <v/>
      </c>
      <c r="BW205" s="9">
        <f>IF(AG205&gt;=BI205,0,IFERROR(BI205+SUMPRODUCT((AG$4:AG$1569&gt;=BI$4:BI$1569)*(AG$4:AG$1569-BI$4:BI$1569))/MAX(1,COUNTIF(AG$4:AG$1569,"&lt;"&amp;BI205+0.01)),BI205))</f>
        <v/>
      </c>
      <c r="BX205" s="9">
        <f>IF(AH205&gt;=BJ205,0,IFERROR(BJ205+SUMPRODUCT((AH$4:AH$1569&gt;=BJ$4:BJ$1569)*(AH$4:AH$1569-BJ$4:BJ$1569))/MAX(1,COUNTIF(AH$4:AH$1569,"&lt;"&amp;BJ205+0.01)),BJ205))</f>
        <v/>
      </c>
      <c r="BY205" s="9">
        <f>IF(AI205&gt;=BK205,0,IFERROR(BK205+SUMPRODUCT((AI$4:AI$1569&gt;=BK$4:BK$1569)*(AI$4:AI$1569-BK$4:BK$1569))/MAX(1,COUNTIF(AI$4:AI$1569,"&lt;"&amp;BK205+0.01)),BK205))</f>
        <v/>
      </c>
      <c r="BZ205" s="9">
        <f>IF(AJ205&gt;=BL205,0,IFERROR(BL205+SUMPRODUCT((AJ$4:AJ$1569&gt;=BL$4:BL$1569)*(AJ$4:AJ$1569-BL$4:BL$1569))/MAX(1,COUNTIF(AJ$4:AJ$1569,"&lt;"&amp;BL205+0.01)),BL205))</f>
        <v/>
      </c>
      <c r="CA205" s="9">
        <f>IF(AK205&gt;=BM205,0,IFERROR(BM205+SUMPRODUCT((AK$4:AK$1569&gt;=BM$4:BM$1569)*(AK$4:AK$1569-BM$4:BM$1569))/MAX(1,COUNTIF(AK$4:AK$1569,"&lt;"&amp;BM205+0.01)),BM205))</f>
        <v/>
      </c>
      <c r="CB205" s="9">
        <f>IF(AL205&gt;=BN205,0,IFERROR(BN205+SUMPRODUCT((AL$4:AL$1569&gt;=BN$4:BN$1569)*(AL$4:AL$1569-BN$4:BN$1569))/MAX(1,COUNTIF(AL$4:AL$1569,"&lt;"&amp;BN205+0.01)),BN205))</f>
        <v/>
      </c>
      <c r="CC205" s="5">
        <f>IF(AO205="🟢","VERDE",IF(AO205="🟡","AMARELO",IF(AO205="🟠","VERMELHO",IF(AO205="🔴","VERMELHO","ROXO"))))</f>
        <v/>
      </c>
      <c r="CD205" s="5" t="inlineStr">
        <is>
          <t>🏢 REDES</t>
        </is>
      </c>
      <c r="CE205" s="5" t="inlineStr">
        <is>
          <t>FITLAND</t>
        </is>
      </c>
    </row>
    <row r="206">
      <c r="A206" s="5" t="inlineStr">
        <is>
          <t>53692717000108</t>
        </is>
      </c>
      <c r="B206" s="5" t="inlineStr">
        <is>
          <t>53.692.717 DIOMARA BASTOS MARCELO DE OLIVA</t>
        </is>
      </c>
      <c r="C206" s="5" t="inlineStr">
        <is>
          <t>06 - SEM GRUPO</t>
        </is>
      </c>
      <c r="D206" s="5" t="inlineStr">
        <is>
          <t>JULIO GADRET</t>
        </is>
      </c>
      <c r="E206" s="5" t="inlineStr">
        <is>
          <t>SP</t>
        </is>
      </c>
      <c r="F206" s="5">
        <f>IFERROR(VLOOKUP(C206,$AS$4:$AT$25,2,FALSE),"")</f>
        <v/>
      </c>
      <c r="G206" s="6">
        <f>IFERROR(VLOOKUP(C206,$AS$4:$AX$25,6,FALSE),"")</f>
        <v/>
      </c>
      <c r="H206" s="5">
        <f>IFERROR(VLOOKUP(C206,$AS$4:$AY$25,7,FALSE),"")</f>
        <v/>
      </c>
      <c r="I206" s="5">
        <f>IFERROR(VLOOKUP(C206,$AS$4:$AZ$25,8,FALSE),"")</f>
        <v/>
      </c>
      <c r="J206" s="7" t="inlineStr">
        <is>
          <t>.</t>
        </is>
      </c>
      <c r="K206" s="5" t="inlineStr">
        <is>
          <t>SP INTERIOR</t>
        </is>
      </c>
      <c r="L206" s="8" t="n">
        <v>4500</v>
      </c>
      <c r="M206" s="9" t="n">
        <v>150</v>
      </c>
      <c r="N206" s="9" t="n">
        <v>300</v>
      </c>
      <c r="O206" s="9" t="n">
        <v>300</v>
      </c>
      <c r="P206" s="9" t="n">
        <v>300</v>
      </c>
      <c r="Q206" s="9" t="n">
        <v>300</v>
      </c>
      <c r="R206" s="9" t="n">
        <v>300</v>
      </c>
      <c r="S206" s="9" t="n">
        <v>450</v>
      </c>
      <c r="T206" s="9" t="n">
        <v>450</v>
      </c>
      <c r="U206" s="9" t="n">
        <v>450</v>
      </c>
      <c r="V206" s="9" t="n">
        <v>450</v>
      </c>
      <c r="W206" s="9" t="n">
        <v>450</v>
      </c>
      <c r="X206" s="9" t="n">
        <v>600</v>
      </c>
      <c r="Y206" s="7" t="inlineStr">
        <is>
          <t>.</t>
        </is>
      </c>
      <c r="Z206" s="8">
        <f>SUM(AA206:AL206)</f>
        <v/>
      </c>
      <c r="AA206" s="9" t="n">
        <v>0</v>
      </c>
      <c r="AB206" s="9" t="n">
        <v>0</v>
      </c>
      <c r="AC206" s="9" t="n">
        <v>0</v>
      </c>
      <c r="AD206" s="9" t="n">
        <v>0</v>
      </c>
      <c r="AE206" s="9" t="n">
        <v>0</v>
      </c>
      <c r="AF206" s="9" t="n">
        <v>0</v>
      </c>
      <c r="AG206" s="9" t="n">
        <v>0</v>
      </c>
      <c r="AH206" s="9" t="n">
        <v>0</v>
      </c>
      <c r="AI206" s="9" t="n">
        <v>0</v>
      </c>
      <c r="AJ206" s="9" t="n">
        <v>0</v>
      </c>
      <c r="AK206" s="9" t="n">
        <v>2615.08</v>
      </c>
      <c r="AL206" s="9" t="n">
        <v>0</v>
      </c>
      <c r="AM206" s="7" t="inlineStr">
        <is>
          <t>.</t>
        </is>
      </c>
      <c r="AN206" s="6">
        <f>IF(L206=0,0,Z206/L206)</f>
        <v/>
      </c>
      <c r="AO206" s="5">
        <f>IF(AN206="","",IF(AN206&gt;=0.9,"🟢",IF(AN206&gt;=0.7,"🟡",IF(AN206&gt;=0.5,"🟠","🔴"))))</f>
        <v/>
      </c>
      <c r="AP206" s="9">
        <f>IF(L206=0,0,L206-Z206)</f>
        <v/>
      </c>
      <c r="AQ206" s="5">
        <f>IF(Z206=0,"",RANK(Z206,Z$4:Z$1569,0))</f>
        <v/>
      </c>
      <c r="AR206" s="7" t="inlineStr">
        <is>
          <t>.</t>
        </is>
      </c>
      <c r="BA206" s="7" t="inlineStr">
        <is>
          <t>.</t>
        </is>
      </c>
      <c r="BB206" s="9">
        <f>SUM(L$4:L$1569)/COUNTA(A$4:A$1569)</f>
        <v/>
      </c>
      <c r="BC206" s="9">
        <f>SUM(M$4:M$1569)/COUNTA(A$4:A$1569)</f>
        <v/>
      </c>
      <c r="BD206" s="9">
        <f>SUM(N$4:N$1569)/COUNTA(A$4:A$1569)</f>
        <v/>
      </c>
      <c r="BE206" s="9">
        <f>SUM(O$4:O$1569)/COUNTA(A$4:A$1569)</f>
        <v/>
      </c>
      <c r="BF206" s="9">
        <f>SUM(P$4:P$1569)/COUNTA(A$4:A$1569)</f>
        <v/>
      </c>
      <c r="BG206" s="9">
        <f>SUM(Q$4:Q$1569)/COUNTA(A$4:A$1569)</f>
        <v/>
      </c>
      <c r="BH206" s="9">
        <f>SUM(R$4:R$1569)/COUNTA(A$4:A$1569)</f>
        <v/>
      </c>
      <c r="BI206" s="9">
        <f>SUM(S$4:S$1569)/COUNTA(A$4:A$1569)</f>
        <v/>
      </c>
      <c r="BJ206" s="9">
        <f>SUM(T$4:T$1569)/COUNTA(A$4:A$1569)</f>
        <v/>
      </c>
      <c r="BK206" s="9">
        <f>SUM(U$4:U$1569)/COUNTA(A$4:A$1569)</f>
        <v/>
      </c>
      <c r="BL206" s="9">
        <f>SUM(V$4:V$1569)/COUNTA(A$4:A$1569)</f>
        <v/>
      </c>
      <c r="BM206" s="9">
        <f>SUM(W$4:W$1569)/COUNTA(A$4:A$1569)</f>
        <v/>
      </c>
      <c r="BN206" s="9">
        <f>SUM(X$4:X$1569)/COUNTA(A$4:A$1569)</f>
        <v/>
      </c>
      <c r="BO206" s="7" t="inlineStr">
        <is>
          <t>.</t>
        </is>
      </c>
      <c r="BP206" s="9">
        <f>IF(Z206&gt;=BB206,0,IFERROR(BB206+(SUMPRODUCT((Z$4:Z$1569&gt;=BB$4:BB$1569)*(Z$4:Z$1569-BB$4:BB$1569))/MAX(1,COUNTIF(Z$4:Z$1569,"&lt;"&amp;BB206+0.01))),BB206))</f>
        <v/>
      </c>
      <c r="BQ206" s="9">
        <f>IF(AA206&gt;=BC206,0,IFERROR(BC206+SUMPRODUCT((AA$4:AA$1569&gt;=BC$4:BC$1569)*(AA$4:AA$1569-BC$4:BC$1569))/MAX(1,COUNTIF(AA$4:AA$1569,"&lt;"&amp;BC206+0.01)),BC206))</f>
        <v/>
      </c>
      <c r="BR206" s="9">
        <f>IF(AB206&gt;=BD206,0,IFERROR(BD206+SUMPRODUCT((AB$4:AB$1569&gt;=BD$4:BD$1569)*(AB$4:AB$1569-BD$4:BD$1569))/MAX(1,COUNTIF(AB$4:AB$1569,"&lt;"&amp;BD206+0.01)),BD206))</f>
        <v/>
      </c>
      <c r="BS206" s="9">
        <f>IF(AC206&gt;=BE206,0,IFERROR(BE206+SUMPRODUCT((AC$4:AC$1569&gt;=BE$4:BE$1569)*(AC$4:AC$1569-BE$4:BE$1569))/MAX(1,COUNTIF(AC$4:AC$1569,"&lt;"&amp;BE206+0.01)),BE206))</f>
        <v/>
      </c>
      <c r="BT206" s="9">
        <f>IF(AD206&gt;=BF206,0,IFERROR(BF206+SUMPRODUCT((AD$4:AD$1569&gt;=BF$4:BF$1569)*(AD$4:AD$1569-BF$4:BF$1569))/MAX(1,COUNTIF(AD$4:AD$1569,"&lt;"&amp;BF206+0.01)),BF206))</f>
        <v/>
      </c>
      <c r="BU206" s="9">
        <f>IF(AE206&gt;=BG206,0,IFERROR(BG206+SUMPRODUCT((AE$4:AE$1569&gt;=BG$4:BG$1569)*(AE$4:AE$1569-BG$4:BG$1569))/MAX(1,COUNTIF(AE$4:AE$1569,"&lt;"&amp;BG206+0.01)),BG206))</f>
        <v/>
      </c>
      <c r="BV206" s="9">
        <f>IF(AF206&gt;=BH206,0,IFERROR(BH206+SUMPRODUCT((AF$4:AF$1569&gt;=BH$4:BH$1569)*(AF$4:AF$1569-BH$4:BH$1569))/MAX(1,COUNTIF(AF$4:AF$1569,"&lt;"&amp;BH206+0.01)),BH206))</f>
        <v/>
      </c>
      <c r="BW206" s="9">
        <f>IF(AG206&gt;=BI206,0,IFERROR(BI206+SUMPRODUCT((AG$4:AG$1569&gt;=BI$4:BI$1569)*(AG$4:AG$1569-BI$4:BI$1569))/MAX(1,COUNTIF(AG$4:AG$1569,"&lt;"&amp;BI206+0.01)),BI206))</f>
        <v/>
      </c>
      <c r="BX206" s="9">
        <f>IF(AH206&gt;=BJ206,0,IFERROR(BJ206+SUMPRODUCT((AH$4:AH$1569&gt;=BJ$4:BJ$1569)*(AH$4:AH$1569-BJ$4:BJ$1569))/MAX(1,COUNTIF(AH$4:AH$1569,"&lt;"&amp;BJ206+0.01)),BJ206))</f>
        <v/>
      </c>
      <c r="BY206" s="9">
        <f>IF(AI206&gt;=BK206,0,IFERROR(BK206+SUMPRODUCT((AI$4:AI$1569&gt;=BK$4:BK$1569)*(AI$4:AI$1569-BK$4:BK$1569))/MAX(1,COUNTIF(AI$4:AI$1569,"&lt;"&amp;BK206+0.01)),BK206))</f>
        <v/>
      </c>
      <c r="BZ206" s="9">
        <f>IF(AJ206&gt;=BL206,0,IFERROR(BL206+SUMPRODUCT((AJ$4:AJ$1569&gt;=BL$4:BL$1569)*(AJ$4:AJ$1569-BL$4:BL$1569))/MAX(1,COUNTIF(AJ$4:AJ$1569,"&lt;"&amp;BL206+0.01)),BL206))</f>
        <v/>
      </c>
      <c r="CA206" s="9">
        <f>IF(AK206&gt;=BM206,0,IFERROR(BM206+SUMPRODUCT((AK$4:AK$1569&gt;=BM$4:BM$1569)*(AK$4:AK$1569-BM$4:BM$1569))/MAX(1,COUNTIF(AK$4:AK$1569,"&lt;"&amp;BM206+0.01)),BM206))</f>
        <v/>
      </c>
      <c r="CB206" s="9">
        <f>IF(AL206&gt;=BN206,0,IFERROR(BN206+SUMPRODUCT((AL$4:AL$1569&gt;=BN$4:BN$1569)*(AL$4:AL$1569-BN$4:BN$1569))/MAX(1,COUNTIF(AL$4:AL$1569,"&lt;"&amp;BN206+0.01)),BN206))</f>
        <v/>
      </c>
      <c r="CC206" s="5">
        <f>IF(AO206="🟢","VERDE",IF(AO206="🟡","AMARELO",IF(AO206="🟠","VERMELHO",IF(AO206="🔴","VERMELHO","ROXO"))))</f>
        <v/>
      </c>
      <c r="CD206" s="5" t="inlineStr">
        <is>
          <t>🌎 REGIÕES</t>
        </is>
      </c>
      <c r="CE206" s="5" t="inlineStr">
        <is>
          <t>SEM REDE</t>
        </is>
      </c>
    </row>
    <row r="207">
      <c r="A207" s="5" t="inlineStr">
        <is>
          <t>95772216000262</t>
        </is>
      </c>
      <c r="B207" s="5" t="inlineStr">
        <is>
          <t>MENEGAZ SUPERMERCADO 2</t>
        </is>
      </c>
      <c r="C207" s="5" t="inlineStr">
        <is>
          <t>06 - SEM GRUPO</t>
        </is>
      </c>
      <c r="D207" s="5" t="inlineStr">
        <is>
          <t>HEMANUELE DITZEL (MANU)</t>
        </is>
      </c>
      <c r="E207" s="5" t="inlineStr">
        <is>
          <t>SC</t>
        </is>
      </c>
      <c r="F207" s="5">
        <f>IFERROR(VLOOKUP(C207,$AS$4:$AT$25,2,FALSE),"")</f>
        <v/>
      </c>
      <c r="G207" s="6">
        <f>IFERROR(VLOOKUP(C207,$AS$4:$AX$25,6,FALSE),"")</f>
        <v/>
      </c>
      <c r="H207" s="5">
        <f>IFERROR(VLOOKUP(C207,$AS$4:$AY$25,7,FALSE),"")</f>
        <v/>
      </c>
      <c r="I207" s="5">
        <f>IFERROR(VLOOKUP(C207,$AS$4:$AZ$25,8,FALSE),"")</f>
        <v/>
      </c>
      <c r="J207" s="7" t="inlineStr">
        <is>
          <t>.</t>
        </is>
      </c>
      <c r="K207" s="5" t="inlineStr">
        <is>
          <t>SUL</t>
        </is>
      </c>
      <c r="L207" s="8" t="n">
        <v>1604.347826086957</v>
      </c>
      <c r="M207" s="9" t="n">
        <v>117.3913043478261</v>
      </c>
      <c r="N207" s="9" t="n">
        <v>117.3913043478261</v>
      </c>
      <c r="O207" s="9" t="n">
        <v>130.4347826086957</v>
      </c>
      <c r="P207" s="9" t="n">
        <v>130.4347826086957</v>
      </c>
      <c r="Q207" s="9" t="n">
        <v>130.4347826086957</v>
      </c>
      <c r="R207" s="9" t="n">
        <v>130.4347826086957</v>
      </c>
      <c r="S207" s="9" t="n">
        <v>130.4347826086957</v>
      </c>
      <c r="T207" s="9" t="n">
        <v>143.4782608695652</v>
      </c>
      <c r="U207" s="9" t="n">
        <v>143.4782608695652</v>
      </c>
      <c r="V207" s="9" t="n">
        <v>143.4782608695652</v>
      </c>
      <c r="W207" s="9" t="n">
        <v>143.4782608695652</v>
      </c>
      <c r="X207" s="9" t="n">
        <v>143.4782608695652</v>
      </c>
      <c r="Y207" s="7" t="inlineStr">
        <is>
          <t>.</t>
        </is>
      </c>
      <c r="Z207" s="8">
        <f>SUM(AA207:AL207)</f>
        <v/>
      </c>
      <c r="AA207" s="9" t="n">
        <v>0</v>
      </c>
      <c r="AB207" s="9" t="n">
        <v>0</v>
      </c>
      <c r="AC207" s="9" t="n">
        <v>0</v>
      </c>
      <c r="AD207" s="9" t="n">
        <v>0</v>
      </c>
      <c r="AE207" s="9" t="n">
        <v>0</v>
      </c>
      <c r="AF207" s="9" t="n">
        <v>0</v>
      </c>
      <c r="AG207" s="9" t="n">
        <v>0</v>
      </c>
      <c r="AH207" s="9" t="n">
        <v>0</v>
      </c>
      <c r="AI207" s="9" t="n">
        <v>2525.84</v>
      </c>
      <c r="AJ207" s="9" t="n">
        <v>0</v>
      </c>
      <c r="AK207" s="9" t="n">
        <v>0</v>
      </c>
      <c r="AL207" s="9" t="n">
        <v>0</v>
      </c>
      <c r="AM207" s="7" t="inlineStr">
        <is>
          <t>.</t>
        </is>
      </c>
      <c r="AN207" s="6">
        <f>IF(L207=0,0,Z207/L207)</f>
        <v/>
      </c>
      <c r="AO207" s="5">
        <f>IF(AN207="","",IF(AN207&gt;=0.9,"🟢",IF(AN207&gt;=0.7,"🟡",IF(AN207&gt;=0.5,"🟠","🔴"))))</f>
        <v/>
      </c>
      <c r="AP207" s="9">
        <f>IF(L207=0,0,L207-Z207)</f>
        <v/>
      </c>
      <c r="AQ207" s="5">
        <f>IF(Z207=0,"",RANK(Z207,Z$4:Z$1569,0))</f>
        <v/>
      </c>
      <c r="AR207" s="7" t="inlineStr">
        <is>
          <t>.</t>
        </is>
      </c>
      <c r="BA207" s="7" t="inlineStr">
        <is>
          <t>.</t>
        </is>
      </c>
      <c r="BB207" s="9">
        <f>SUM(L$4:L$1569)/COUNTA(A$4:A$1569)</f>
        <v/>
      </c>
      <c r="BC207" s="9">
        <f>SUM(M$4:M$1569)/COUNTA(A$4:A$1569)</f>
        <v/>
      </c>
      <c r="BD207" s="9">
        <f>SUM(N$4:N$1569)/COUNTA(A$4:A$1569)</f>
        <v/>
      </c>
      <c r="BE207" s="9">
        <f>SUM(O$4:O$1569)/COUNTA(A$4:A$1569)</f>
        <v/>
      </c>
      <c r="BF207" s="9">
        <f>SUM(P$4:P$1569)/COUNTA(A$4:A$1569)</f>
        <v/>
      </c>
      <c r="BG207" s="9">
        <f>SUM(Q$4:Q$1569)/COUNTA(A$4:A$1569)</f>
        <v/>
      </c>
      <c r="BH207" s="9">
        <f>SUM(R$4:R$1569)/COUNTA(A$4:A$1569)</f>
        <v/>
      </c>
      <c r="BI207" s="9">
        <f>SUM(S$4:S$1569)/COUNTA(A$4:A$1569)</f>
        <v/>
      </c>
      <c r="BJ207" s="9">
        <f>SUM(T$4:T$1569)/COUNTA(A$4:A$1569)</f>
        <v/>
      </c>
      <c r="BK207" s="9">
        <f>SUM(U$4:U$1569)/COUNTA(A$4:A$1569)</f>
        <v/>
      </c>
      <c r="BL207" s="9">
        <f>SUM(V$4:V$1569)/COUNTA(A$4:A$1569)</f>
        <v/>
      </c>
      <c r="BM207" s="9">
        <f>SUM(W$4:W$1569)/COUNTA(A$4:A$1569)</f>
        <v/>
      </c>
      <c r="BN207" s="9">
        <f>SUM(X$4:X$1569)/COUNTA(A$4:A$1569)</f>
        <v/>
      </c>
      <c r="BO207" s="7" t="inlineStr">
        <is>
          <t>.</t>
        </is>
      </c>
      <c r="BP207" s="9">
        <f>IF(Z207&gt;=BB207,0,IFERROR(BB207+(SUMPRODUCT((Z$4:Z$1569&gt;=BB$4:BB$1569)*(Z$4:Z$1569-BB$4:BB$1569))/MAX(1,COUNTIF(Z$4:Z$1569,"&lt;"&amp;BB207+0.01))),BB207))</f>
        <v/>
      </c>
      <c r="BQ207" s="9">
        <f>IF(AA207&gt;=BC207,0,IFERROR(BC207+SUMPRODUCT((AA$4:AA$1569&gt;=BC$4:BC$1569)*(AA$4:AA$1569-BC$4:BC$1569))/MAX(1,COUNTIF(AA$4:AA$1569,"&lt;"&amp;BC207+0.01)),BC207))</f>
        <v/>
      </c>
      <c r="BR207" s="9">
        <f>IF(AB207&gt;=BD207,0,IFERROR(BD207+SUMPRODUCT((AB$4:AB$1569&gt;=BD$4:BD$1569)*(AB$4:AB$1569-BD$4:BD$1569))/MAX(1,COUNTIF(AB$4:AB$1569,"&lt;"&amp;BD207+0.01)),BD207))</f>
        <v/>
      </c>
      <c r="BS207" s="9">
        <f>IF(AC207&gt;=BE207,0,IFERROR(BE207+SUMPRODUCT((AC$4:AC$1569&gt;=BE$4:BE$1569)*(AC$4:AC$1569-BE$4:BE$1569))/MAX(1,COUNTIF(AC$4:AC$1569,"&lt;"&amp;BE207+0.01)),BE207))</f>
        <v/>
      </c>
      <c r="BT207" s="9">
        <f>IF(AD207&gt;=BF207,0,IFERROR(BF207+SUMPRODUCT((AD$4:AD$1569&gt;=BF$4:BF$1569)*(AD$4:AD$1569-BF$4:BF$1569))/MAX(1,COUNTIF(AD$4:AD$1569,"&lt;"&amp;BF207+0.01)),BF207))</f>
        <v/>
      </c>
      <c r="BU207" s="9">
        <f>IF(AE207&gt;=BG207,0,IFERROR(BG207+SUMPRODUCT((AE$4:AE$1569&gt;=BG$4:BG$1569)*(AE$4:AE$1569-BG$4:BG$1569))/MAX(1,COUNTIF(AE$4:AE$1569,"&lt;"&amp;BG207+0.01)),BG207))</f>
        <v/>
      </c>
      <c r="BV207" s="9">
        <f>IF(AF207&gt;=BH207,0,IFERROR(BH207+SUMPRODUCT((AF$4:AF$1569&gt;=BH$4:BH$1569)*(AF$4:AF$1569-BH$4:BH$1569))/MAX(1,COUNTIF(AF$4:AF$1569,"&lt;"&amp;BH207+0.01)),BH207))</f>
        <v/>
      </c>
      <c r="BW207" s="9">
        <f>IF(AG207&gt;=BI207,0,IFERROR(BI207+SUMPRODUCT((AG$4:AG$1569&gt;=BI$4:BI$1569)*(AG$4:AG$1569-BI$4:BI$1569))/MAX(1,COUNTIF(AG$4:AG$1569,"&lt;"&amp;BI207+0.01)),BI207))</f>
        <v/>
      </c>
      <c r="BX207" s="9">
        <f>IF(AH207&gt;=BJ207,0,IFERROR(BJ207+SUMPRODUCT((AH$4:AH$1569&gt;=BJ$4:BJ$1569)*(AH$4:AH$1569-BJ$4:BJ$1569))/MAX(1,COUNTIF(AH$4:AH$1569,"&lt;"&amp;BJ207+0.01)),BJ207))</f>
        <v/>
      </c>
      <c r="BY207" s="9">
        <f>IF(AI207&gt;=BK207,0,IFERROR(BK207+SUMPRODUCT((AI$4:AI$1569&gt;=BK$4:BK$1569)*(AI$4:AI$1569-BK$4:BK$1569))/MAX(1,COUNTIF(AI$4:AI$1569,"&lt;"&amp;BK207+0.01)),BK207))</f>
        <v/>
      </c>
      <c r="BZ207" s="9">
        <f>IF(AJ207&gt;=BL207,0,IFERROR(BL207+SUMPRODUCT((AJ$4:AJ$1569&gt;=BL$4:BL$1569)*(AJ$4:AJ$1569-BL$4:BL$1569))/MAX(1,COUNTIF(AJ$4:AJ$1569,"&lt;"&amp;BL207+0.01)),BL207))</f>
        <v/>
      </c>
      <c r="CA207" s="9">
        <f>IF(AK207&gt;=BM207,0,IFERROR(BM207+SUMPRODUCT((AK$4:AK$1569&gt;=BM$4:BM$1569)*(AK$4:AK$1569-BM$4:BM$1569))/MAX(1,COUNTIF(AK$4:AK$1569,"&lt;"&amp;BM207+0.01)),BM207))</f>
        <v/>
      </c>
      <c r="CB207" s="9">
        <f>IF(AL207&gt;=BN207,0,IFERROR(BN207+SUMPRODUCT((AL$4:AL$1569&gt;=BN$4:BN$1569)*(AL$4:AL$1569-BN$4:BN$1569))/MAX(1,COUNTIF(AL$4:AL$1569,"&lt;"&amp;BN207+0.01)),BN207))</f>
        <v/>
      </c>
      <c r="CC207" s="5">
        <f>IF(AO207="🟢","VERDE",IF(AO207="🟡","AMARELO",IF(AO207="🟠","VERMELHO",IF(AO207="🔴","VERMELHO","ROXO"))))</f>
        <v/>
      </c>
      <c r="CD207" s="5" t="inlineStr">
        <is>
          <t>🌎 REGIÕES</t>
        </is>
      </c>
      <c r="CE207" s="5" t="inlineStr">
        <is>
          <t>SEM REDE</t>
        </is>
      </c>
    </row>
    <row r="208">
      <c r="A208" s="5" t="inlineStr">
        <is>
          <t>48486297000173</t>
        </is>
      </c>
      <c r="B208" s="5" t="inlineStr">
        <is>
          <t>TP NUTRICAO</t>
        </is>
      </c>
      <c r="C208" s="5" t="inlineStr">
        <is>
          <t>06 - INTERNA - FITLAND</t>
        </is>
      </c>
      <c r="D208" s="5" t="inlineStr">
        <is>
          <t>JULIO GADRET</t>
        </is>
      </c>
      <c r="E208" s="5" t="inlineStr">
        <is>
          <t>SC</t>
        </is>
      </c>
      <c r="F208" s="5">
        <f>IFERROR(VLOOKUP(C208,$AS$4:$AT$25,2,FALSE),"")</f>
        <v/>
      </c>
      <c r="G208" s="6">
        <f>IFERROR(VLOOKUP(C208,$AS$4:$AX$25,6,FALSE),"")</f>
        <v/>
      </c>
      <c r="H208" s="5">
        <f>IFERROR(VLOOKUP(C208,$AS$4:$AY$25,7,FALSE),"")</f>
        <v/>
      </c>
      <c r="I208" s="5">
        <f>IFERROR(VLOOKUP(C208,$AS$4:$AZ$25,8,FALSE),"")</f>
        <v/>
      </c>
      <c r="J208" s="7" t="inlineStr">
        <is>
          <t>.</t>
        </is>
      </c>
      <c r="K208" s="5" t="inlineStr">
        <is>
          <t>NACIONAL</t>
        </is>
      </c>
      <c r="L208" s="8" t="n">
        <v>10706.89655172414</v>
      </c>
      <c r="M208" s="9" t="n">
        <v>750</v>
      </c>
      <c r="N208" s="9" t="n">
        <v>775.8620689655172</v>
      </c>
      <c r="O208" s="9" t="n">
        <v>801.7241379310345</v>
      </c>
      <c r="P208" s="9" t="n">
        <v>827.5862068965517</v>
      </c>
      <c r="Q208" s="9" t="n">
        <v>853.448275862069</v>
      </c>
      <c r="R208" s="9" t="n">
        <v>879.3103448275862</v>
      </c>
      <c r="S208" s="9" t="n">
        <v>905.1724137931035</v>
      </c>
      <c r="T208" s="9" t="n">
        <v>931.0344827586207</v>
      </c>
      <c r="U208" s="9" t="n">
        <v>956.8965517241379</v>
      </c>
      <c r="V208" s="9" t="n">
        <v>982.7586206896551</v>
      </c>
      <c r="W208" s="9" t="n">
        <v>1008.620689655172</v>
      </c>
      <c r="X208" s="9" t="n">
        <v>1034.48275862069</v>
      </c>
      <c r="Y208" s="7" t="inlineStr">
        <is>
          <t>.</t>
        </is>
      </c>
      <c r="Z208" s="8">
        <f>SUM(AA208:AL208)</f>
        <v/>
      </c>
      <c r="AA208" s="9" t="n">
        <v>0</v>
      </c>
      <c r="AB208" s="9" t="n">
        <v>0</v>
      </c>
      <c r="AC208" s="9" t="n">
        <v>0</v>
      </c>
      <c r="AD208" s="9" t="n">
        <v>0</v>
      </c>
      <c r="AE208" s="9" t="n">
        <v>0</v>
      </c>
      <c r="AF208" s="9" t="n">
        <v>0</v>
      </c>
      <c r="AG208" s="9" t="n">
        <v>901.4299999999999</v>
      </c>
      <c r="AH208" s="9" t="n">
        <v>0</v>
      </c>
      <c r="AI208" s="9" t="n">
        <v>0</v>
      </c>
      <c r="AJ208" s="9" t="n">
        <v>0</v>
      </c>
      <c r="AK208" s="9" t="n">
        <v>1516.12</v>
      </c>
      <c r="AL208" s="9" t="n">
        <v>0</v>
      </c>
      <c r="AM208" s="7" t="inlineStr">
        <is>
          <t>.</t>
        </is>
      </c>
      <c r="AN208" s="6">
        <f>IF(L208=0,0,Z208/L208)</f>
        <v/>
      </c>
      <c r="AO208" s="5">
        <f>IF(AN208="","",IF(AN208&gt;=0.9,"🟢",IF(AN208&gt;=0.7,"🟡",IF(AN208&gt;=0.5,"🟠","🔴"))))</f>
        <v/>
      </c>
      <c r="AP208" s="9">
        <f>IF(L208=0,0,L208-Z208)</f>
        <v/>
      </c>
      <c r="AQ208" s="5">
        <f>IF(Z208=0,"",RANK(Z208,Z$4:Z$1569,0))</f>
        <v/>
      </c>
      <c r="AR208" s="7" t="inlineStr">
        <is>
          <t>.</t>
        </is>
      </c>
      <c r="BA208" s="7" t="inlineStr">
        <is>
          <t>.</t>
        </is>
      </c>
      <c r="BB208" s="9">
        <f>SUM(L$4:L$1569)/COUNTA(A$4:A$1569)</f>
        <v/>
      </c>
      <c r="BC208" s="9">
        <f>SUM(M$4:M$1569)/COUNTA(A$4:A$1569)</f>
        <v/>
      </c>
      <c r="BD208" s="9">
        <f>SUM(N$4:N$1569)/COUNTA(A$4:A$1569)</f>
        <v/>
      </c>
      <c r="BE208" s="9">
        <f>SUM(O$4:O$1569)/COUNTA(A$4:A$1569)</f>
        <v/>
      </c>
      <c r="BF208" s="9">
        <f>SUM(P$4:P$1569)/COUNTA(A$4:A$1569)</f>
        <v/>
      </c>
      <c r="BG208" s="9">
        <f>SUM(Q$4:Q$1569)/COUNTA(A$4:A$1569)</f>
        <v/>
      </c>
      <c r="BH208" s="9">
        <f>SUM(R$4:R$1569)/COUNTA(A$4:A$1569)</f>
        <v/>
      </c>
      <c r="BI208" s="9">
        <f>SUM(S$4:S$1569)/COUNTA(A$4:A$1569)</f>
        <v/>
      </c>
      <c r="BJ208" s="9">
        <f>SUM(T$4:T$1569)/COUNTA(A$4:A$1569)</f>
        <v/>
      </c>
      <c r="BK208" s="9">
        <f>SUM(U$4:U$1569)/COUNTA(A$4:A$1569)</f>
        <v/>
      </c>
      <c r="BL208" s="9">
        <f>SUM(V$4:V$1569)/COUNTA(A$4:A$1569)</f>
        <v/>
      </c>
      <c r="BM208" s="9">
        <f>SUM(W$4:W$1569)/COUNTA(A$4:A$1569)</f>
        <v/>
      </c>
      <c r="BN208" s="9">
        <f>SUM(X$4:X$1569)/COUNTA(A$4:A$1569)</f>
        <v/>
      </c>
      <c r="BO208" s="7" t="inlineStr">
        <is>
          <t>.</t>
        </is>
      </c>
      <c r="BP208" s="9">
        <f>IF(Z208&gt;=BB208,0,IFERROR(BB208+(SUMPRODUCT((Z$4:Z$1569&gt;=BB$4:BB$1569)*(Z$4:Z$1569-BB$4:BB$1569))/MAX(1,COUNTIF(Z$4:Z$1569,"&lt;"&amp;BB208+0.01))),BB208))</f>
        <v/>
      </c>
      <c r="BQ208" s="9">
        <f>IF(AA208&gt;=BC208,0,IFERROR(BC208+SUMPRODUCT((AA$4:AA$1569&gt;=BC$4:BC$1569)*(AA$4:AA$1569-BC$4:BC$1569))/MAX(1,COUNTIF(AA$4:AA$1569,"&lt;"&amp;BC208+0.01)),BC208))</f>
        <v/>
      </c>
      <c r="BR208" s="9">
        <f>IF(AB208&gt;=BD208,0,IFERROR(BD208+SUMPRODUCT((AB$4:AB$1569&gt;=BD$4:BD$1569)*(AB$4:AB$1569-BD$4:BD$1569))/MAX(1,COUNTIF(AB$4:AB$1569,"&lt;"&amp;BD208+0.01)),BD208))</f>
        <v/>
      </c>
      <c r="BS208" s="9">
        <f>IF(AC208&gt;=BE208,0,IFERROR(BE208+SUMPRODUCT((AC$4:AC$1569&gt;=BE$4:BE$1569)*(AC$4:AC$1569-BE$4:BE$1569))/MAX(1,COUNTIF(AC$4:AC$1569,"&lt;"&amp;BE208+0.01)),BE208))</f>
        <v/>
      </c>
      <c r="BT208" s="9">
        <f>IF(AD208&gt;=BF208,0,IFERROR(BF208+SUMPRODUCT((AD$4:AD$1569&gt;=BF$4:BF$1569)*(AD$4:AD$1569-BF$4:BF$1569))/MAX(1,COUNTIF(AD$4:AD$1569,"&lt;"&amp;BF208+0.01)),BF208))</f>
        <v/>
      </c>
      <c r="BU208" s="9">
        <f>IF(AE208&gt;=BG208,0,IFERROR(BG208+SUMPRODUCT((AE$4:AE$1569&gt;=BG$4:BG$1569)*(AE$4:AE$1569-BG$4:BG$1569))/MAX(1,COUNTIF(AE$4:AE$1569,"&lt;"&amp;BG208+0.01)),BG208))</f>
        <v/>
      </c>
      <c r="BV208" s="9">
        <f>IF(AF208&gt;=BH208,0,IFERROR(BH208+SUMPRODUCT((AF$4:AF$1569&gt;=BH$4:BH$1569)*(AF$4:AF$1569-BH$4:BH$1569))/MAX(1,COUNTIF(AF$4:AF$1569,"&lt;"&amp;BH208+0.01)),BH208))</f>
        <v/>
      </c>
      <c r="BW208" s="9">
        <f>IF(AG208&gt;=BI208,0,IFERROR(BI208+SUMPRODUCT((AG$4:AG$1569&gt;=BI$4:BI$1569)*(AG$4:AG$1569-BI$4:BI$1569))/MAX(1,COUNTIF(AG$4:AG$1569,"&lt;"&amp;BI208+0.01)),BI208))</f>
        <v/>
      </c>
      <c r="BX208" s="9">
        <f>IF(AH208&gt;=BJ208,0,IFERROR(BJ208+SUMPRODUCT((AH$4:AH$1569&gt;=BJ$4:BJ$1569)*(AH$4:AH$1569-BJ$4:BJ$1569))/MAX(1,COUNTIF(AH$4:AH$1569,"&lt;"&amp;BJ208+0.01)),BJ208))</f>
        <v/>
      </c>
      <c r="BY208" s="9">
        <f>IF(AI208&gt;=BK208,0,IFERROR(BK208+SUMPRODUCT((AI$4:AI$1569&gt;=BK$4:BK$1569)*(AI$4:AI$1569-BK$4:BK$1569))/MAX(1,COUNTIF(AI$4:AI$1569,"&lt;"&amp;BK208+0.01)),BK208))</f>
        <v/>
      </c>
      <c r="BZ208" s="9">
        <f>IF(AJ208&gt;=BL208,0,IFERROR(BL208+SUMPRODUCT((AJ$4:AJ$1569&gt;=BL$4:BL$1569)*(AJ$4:AJ$1569-BL$4:BL$1569))/MAX(1,COUNTIF(AJ$4:AJ$1569,"&lt;"&amp;BL208+0.01)),BL208))</f>
        <v/>
      </c>
      <c r="CA208" s="9">
        <f>IF(AK208&gt;=BM208,0,IFERROR(BM208+SUMPRODUCT((AK$4:AK$1569&gt;=BM$4:BM$1569)*(AK$4:AK$1569-BM$4:BM$1569))/MAX(1,COUNTIF(AK$4:AK$1569,"&lt;"&amp;BM208+0.01)),BM208))</f>
        <v/>
      </c>
      <c r="CB208" s="9">
        <f>IF(AL208&gt;=BN208,0,IFERROR(BN208+SUMPRODUCT((AL$4:AL$1569&gt;=BN$4:BN$1569)*(AL$4:AL$1569-BN$4:BN$1569))/MAX(1,COUNTIF(AL$4:AL$1569,"&lt;"&amp;BN208+0.01)),BN208))</f>
        <v/>
      </c>
      <c r="CC208" s="5">
        <f>IF(AO208="🟢","VERDE",IF(AO208="🟡","AMARELO",IF(AO208="🟠","VERMELHO",IF(AO208="🔴","VERMELHO","ROXO"))))</f>
        <v/>
      </c>
      <c r="CD208" s="5" t="inlineStr">
        <is>
          <t>🏢 REDES</t>
        </is>
      </c>
      <c r="CE208" s="5" t="inlineStr">
        <is>
          <t>FITLAND</t>
        </is>
      </c>
    </row>
    <row r="209">
      <c r="A209" s="5" t="inlineStr">
        <is>
          <t>34313930000117</t>
        </is>
      </c>
      <c r="B209" s="5" t="inlineStr">
        <is>
          <t>GAN NUTRICAO</t>
        </is>
      </c>
      <c r="C209" s="5" t="inlineStr">
        <is>
          <t>06 - INTERNA - FITLAND</t>
        </is>
      </c>
      <c r="D209" s="5" t="inlineStr">
        <is>
          <t>JULIO GADRET</t>
        </is>
      </c>
      <c r="E209" s="5" t="inlineStr">
        <is>
          <t>SC</t>
        </is>
      </c>
      <c r="F209" s="5">
        <f>IFERROR(VLOOKUP(C209,$AS$4:$AT$25,2,FALSE),"")</f>
        <v/>
      </c>
      <c r="G209" s="6">
        <f>IFERROR(VLOOKUP(C209,$AS$4:$AX$25,6,FALSE),"")</f>
        <v/>
      </c>
      <c r="H209" s="5">
        <f>IFERROR(VLOOKUP(C209,$AS$4:$AY$25,7,FALSE),"")</f>
        <v/>
      </c>
      <c r="I209" s="5">
        <f>IFERROR(VLOOKUP(C209,$AS$4:$AZ$25,8,FALSE),"")</f>
        <v/>
      </c>
      <c r="J209" s="7" t="inlineStr">
        <is>
          <t>.</t>
        </is>
      </c>
      <c r="K209" s="5" t="inlineStr">
        <is>
          <t>NACIONAL</t>
        </is>
      </c>
      <c r="L209" s="8" t="n">
        <v>10706.89655172414</v>
      </c>
      <c r="M209" s="9" t="n">
        <v>750</v>
      </c>
      <c r="N209" s="9" t="n">
        <v>775.8620689655172</v>
      </c>
      <c r="O209" s="9" t="n">
        <v>801.7241379310345</v>
      </c>
      <c r="P209" s="9" t="n">
        <v>827.5862068965517</v>
      </c>
      <c r="Q209" s="9" t="n">
        <v>853.448275862069</v>
      </c>
      <c r="R209" s="9" t="n">
        <v>879.3103448275862</v>
      </c>
      <c r="S209" s="9" t="n">
        <v>905.1724137931035</v>
      </c>
      <c r="T209" s="9" t="n">
        <v>931.0344827586207</v>
      </c>
      <c r="U209" s="9" t="n">
        <v>956.8965517241379</v>
      </c>
      <c r="V209" s="9" t="n">
        <v>982.7586206896551</v>
      </c>
      <c r="W209" s="9" t="n">
        <v>1008.620689655172</v>
      </c>
      <c r="X209" s="9" t="n">
        <v>1034.48275862069</v>
      </c>
      <c r="Y209" s="7" t="inlineStr">
        <is>
          <t>.</t>
        </is>
      </c>
      <c r="Z209" s="8">
        <f>SUM(AA209:AL209)</f>
        <v/>
      </c>
      <c r="AA209" s="9" t="n">
        <v>0</v>
      </c>
      <c r="AB209" s="9" t="n">
        <v>0</v>
      </c>
      <c r="AC209" s="9" t="n">
        <v>0</v>
      </c>
      <c r="AD209" s="9" t="n">
        <v>0</v>
      </c>
      <c r="AE209" s="9" t="n">
        <v>0</v>
      </c>
      <c r="AF209" s="9" t="n">
        <v>0</v>
      </c>
      <c r="AG209" s="9" t="n">
        <v>0</v>
      </c>
      <c r="AH209" s="9" t="n">
        <v>0</v>
      </c>
      <c r="AI209" s="9" t="n">
        <v>1593.58</v>
      </c>
      <c r="AJ209" s="9" t="n">
        <v>1593.58</v>
      </c>
      <c r="AK209" s="9" t="n">
        <v>0</v>
      </c>
      <c r="AL209" s="9" t="n">
        <v>0</v>
      </c>
      <c r="AM209" s="7" t="inlineStr">
        <is>
          <t>.</t>
        </is>
      </c>
      <c r="AN209" s="6">
        <f>IF(L209=0,0,Z209/L209)</f>
        <v/>
      </c>
      <c r="AO209" s="5">
        <f>IF(AN209="","",IF(AN209&gt;=0.9,"🟢",IF(AN209&gt;=0.7,"🟡",IF(AN209&gt;=0.5,"🟠","🔴"))))</f>
        <v/>
      </c>
      <c r="AP209" s="9">
        <f>IF(L209=0,0,L209-Z209)</f>
        <v/>
      </c>
      <c r="AQ209" s="5">
        <f>IF(Z209=0,"",RANK(Z209,Z$4:Z$1569,0))</f>
        <v/>
      </c>
      <c r="AR209" s="7" t="inlineStr">
        <is>
          <t>.</t>
        </is>
      </c>
      <c r="BA209" s="7" t="inlineStr">
        <is>
          <t>.</t>
        </is>
      </c>
      <c r="BB209" s="9">
        <f>SUM(L$4:L$1569)/COUNTA(A$4:A$1569)</f>
        <v/>
      </c>
      <c r="BC209" s="9">
        <f>SUM(M$4:M$1569)/COUNTA(A$4:A$1569)</f>
        <v/>
      </c>
      <c r="BD209" s="9">
        <f>SUM(N$4:N$1569)/COUNTA(A$4:A$1569)</f>
        <v/>
      </c>
      <c r="BE209" s="9">
        <f>SUM(O$4:O$1569)/COUNTA(A$4:A$1569)</f>
        <v/>
      </c>
      <c r="BF209" s="9">
        <f>SUM(P$4:P$1569)/COUNTA(A$4:A$1569)</f>
        <v/>
      </c>
      <c r="BG209" s="9">
        <f>SUM(Q$4:Q$1569)/COUNTA(A$4:A$1569)</f>
        <v/>
      </c>
      <c r="BH209" s="9">
        <f>SUM(R$4:R$1569)/COUNTA(A$4:A$1569)</f>
        <v/>
      </c>
      <c r="BI209" s="9">
        <f>SUM(S$4:S$1569)/COUNTA(A$4:A$1569)</f>
        <v/>
      </c>
      <c r="BJ209" s="9">
        <f>SUM(T$4:T$1569)/COUNTA(A$4:A$1569)</f>
        <v/>
      </c>
      <c r="BK209" s="9">
        <f>SUM(U$4:U$1569)/COUNTA(A$4:A$1569)</f>
        <v/>
      </c>
      <c r="BL209" s="9">
        <f>SUM(V$4:V$1569)/COUNTA(A$4:A$1569)</f>
        <v/>
      </c>
      <c r="BM209" s="9">
        <f>SUM(W$4:W$1569)/COUNTA(A$4:A$1569)</f>
        <v/>
      </c>
      <c r="BN209" s="9">
        <f>SUM(X$4:X$1569)/COUNTA(A$4:A$1569)</f>
        <v/>
      </c>
      <c r="BO209" s="7" t="inlineStr">
        <is>
          <t>.</t>
        </is>
      </c>
      <c r="BP209" s="9">
        <f>IF(Z209&gt;=BB209,0,IFERROR(BB209+(SUMPRODUCT((Z$4:Z$1569&gt;=BB$4:BB$1569)*(Z$4:Z$1569-BB$4:BB$1569))/MAX(1,COUNTIF(Z$4:Z$1569,"&lt;"&amp;BB209+0.01))),BB209))</f>
        <v/>
      </c>
      <c r="BQ209" s="9">
        <f>IF(AA209&gt;=BC209,0,IFERROR(BC209+SUMPRODUCT((AA$4:AA$1569&gt;=BC$4:BC$1569)*(AA$4:AA$1569-BC$4:BC$1569))/MAX(1,COUNTIF(AA$4:AA$1569,"&lt;"&amp;BC209+0.01)),BC209))</f>
        <v/>
      </c>
      <c r="BR209" s="9">
        <f>IF(AB209&gt;=BD209,0,IFERROR(BD209+SUMPRODUCT((AB$4:AB$1569&gt;=BD$4:BD$1569)*(AB$4:AB$1569-BD$4:BD$1569))/MAX(1,COUNTIF(AB$4:AB$1569,"&lt;"&amp;BD209+0.01)),BD209))</f>
        <v/>
      </c>
      <c r="BS209" s="9">
        <f>IF(AC209&gt;=BE209,0,IFERROR(BE209+SUMPRODUCT((AC$4:AC$1569&gt;=BE$4:BE$1569)*(AC$4:AC$1569-BE$4:BE$1569))/MAX(1,COUNTIF(AC$4:AC$1569,"&lt;"&amp;BE209+0.01)),BE209))</f>
        <v/>
      </c>
      <c r="BT209" s="9">
        <f>IF(AD209&gt;=BF209,0,IFERROR(BF209+SUMPRODUCT((AD$4:AD$1569&gt;=BF$4:BF$1569)*(AD$4:AD$1569-BF$4:BF$1569))/MAX(1,COUNTIF(AD$4:AD$1569,"&lt;"&amp;BF209+0.01)),BF209))</f>
        <v/>
      </c>
      <c r="BU209" s="9">
        <f>IF(AE209&gt;=BG209,0,IFERROR(BG209+SUMPRODUCT((AE$4:AE$1569&gt;=BG$4:BG$1569)*(AE$4:AE$1569-BG$4:BG$1569))/MAX(1,COUNTIF(AE$4:AE$1569,"&lt;"&amp;BG209+0.01)),BG209))</f>
        <v/>
      </c>
      <c r="BV209" s="9">
        <f>IF(AF209&gt;=BH209,0,IFERROR(BH209+SUMPRODUCT((AF$4:AF$1569&gt;=BH$4:BH$1569)*(AF$4:AF$1569-BH$4:BH$1569))/MAX(1,COUNTIF(AF$4:AF$1569,"&lt;"&amp;BH209+0.01)),BH209))</f>
        <v/>
      </c>
      <c r="BW209" s="9">
        <f>IF(AG209&gt;=BI209,0,IFERROR(BI209+SUMPRODUCT((AG$4:AG$1569&gt;=BI$4:BI$1569)*(AG$4:AG$1569-BI$4:BI$1569))/MAX(1,COUNTIF(AG$4:AG$1569,"&lt;"&amp;BI209+0.01)),BI209))</f>
        <v/>
      </c>
      <c r="BX209" s="9">
        <f>IF(AH209&gt;=BJ209,0,IFERROR(BJ209+SUMPRODUCT((AH$4:AH$1569&gt;=BJ$4:BJ$1569)*(AH$4:AH$1569-BJ$4:BJ$1569))/MAX(1,COUNTIF(AH$4:AH$1569,"&lt;"&amp;BJ209+0.01)),BJ209))</f>
        <v/>
      </c>
      <c r="BY209" s="9">
        <f>IF(AI209&gt;=BK209,0,IFERROR(BK209+SUMPRODUCT((AI$4:AI$1569&gt;=BK$4:BK$1569)*(AI$4:AI$1569-BK$4:BK$1569))/MAX(1,COUNTIF(AI$4:AI$1569,"&lt;"&amp;BK209+0.01)),BK209))</f>
        <v/>
      </c>
      <c r="BZ209" s="9">
        <f>IF(AJ209&gt;=BL209,0,IFERROR(BL209+SUMPRODUCT((AJ$4:AJ$1569&gt;=BL$4:BL$1569)*(AJ$4:AJ$1569-BL$4:BL$1569))/MAX(1,COUNTIF(AJ$4:AJ$1569,"&lt;"&amp;BL209+0.01)),BL209))</f>
        <v/>
      </c>
      <c r="CA209" s="9">
        <f>IF(AK209&gt;=BM209,0,IFERROR(BM209+SUMPRODUCT((AK$4:AK$1569&gt;=BM$4:BM$1569)*(AK$4:AK$1569-BM$4:BM$1569))/MAX(1,COUNTIF(AK$4:AK$1569,"&lt;"&amp;BM209+0.01)),BM209))</f>
        <v/>
      </c>
      <c r="CB209" s="9">
        <f>IF(AL209&gt;=BN209,0,IFERROR(BN209+SUMPRODUCT((AL$4:AL$1569&gt;=BN$4:BN$1569)*(AL$4:AL$1569-BN$4:BN$1569))/MAX(1,COUNTIF(AL$4:AL$1569,"&lt;"&amp;BN209+0.01)),BN209))</f>
        <v/>
      </c>
      <c r="CC209" s="5">
        <f>IF(AO209="🟢","VERDE",IF(AO209="🟡","AMARELO",IF(AO209="🟠","VERMELHO",IF(AO209="🔴","VERMELHO","ROXO"))))</f>
        <v/>
      </c>
      <c r="CD209" s="5" t="inlineStr">
        <is>
          <t>🏢 REDES</t>
        </is>
      </c>
      <c r="CE209" s="5" t="inlineStr">
        <is>
          <t>FITLAND</t>
        </is>
      </c>
    </row>
    <row r="210">
      <c r="A210" s="5" t="inlineStr">
        <is>
          <t>22180402000158</t>
        </is>
      </c>
      <c r="B210" s="5" t="inlineStr">
        <is>
          <t>PUDIMZERA</t>
        </is>
      </c>
      <c r="C210" s="5" t="inlineStr">
        <is>
          <t>06 - SEM GRUPO</t>
        </is>
      </c>
      <c r="D210" s="5" t="inlineStr">
        <is>
          <t>LARISSA PADILHA</t>
        </is>
      </c>
      <c r="E210" s="5" t="inlineStr">
        <is>
          <t>SP</t>
        </is>
      </c>
      <c r="F210" s="5">
        <f>IFERROR(VLOOKUP(C210,$AS$4:$AT$25,2,FALSE),"")</f>
        <v/>
      </c>
      <c r="G210" s="6">
        <f>IFERROR(VLOOKUP(C210,$AS$4:$AX$25,6,FALSE),"")</f>
        <v/>
      </c>
      <c r="H210" s="5">
        <f>IFERROR(VLOOKUP(C210,$AS$4:$AY$25,7,FALSE),"")</f>
        <v/>
      </c>
      <c r="I210" s="5">
        <f>IFERROR(VLOOKUP(C210,$AS$4:$AZ$25,8,FALSE),"")</f>
        <v/>
      </c>
      <c r="J210" s="7" t="inlineStr">
        <is>
          <t>.</t>
        </is>
      </c>
      <c r="K210" s="5" t="inlineStr">
        <is>
          <t>SP CAPITAL</t>
        </is>
      </c>
      <c r="L210" s="8" t="n">
        <v>2442.857142857143</v>
      </c>
      <c r="M210" s="9" t="n">
        <v>171.4285714285714</v>
      </c>
      <c r="N210" s="9" t="n">
        <v>192.8571428571429</v>
      </c>
      <c r="O210" s="9" t="n">
        <v>192.8571428571429</v>
      </c>
      <c r="P210" s="9" t="n">
        <v>192.8571428571429</v>
      </c>
      <c r="Q210" s="9" t="n">
        <v>192.8571428571429</v>
      </c>
      <c r="R210" s="9" t="n">
        <v>192.8571428571429</v>
      </c>
      <c r="S210" s="9" t="n">
        <v>214.2857142857143</v>
      </c>
      <c r="T210" s="9" t="n">
        <v>214.2857142857143</v>
      </c>
      <c r="U210" s="9" t="n">
        <v>214.2857142857143</v>
      </c>
      <c r="V210" s="9" t="n">
        <v>214.2857142857143</v>
      </c>
      <c r="W210" s="9" t="n">
        <v>214.2857142857143</v>
      </c>
      <c r="X210" s="9" t="n">
        <v>235.7142857142857</v>
      </c>
      <c r="Y210" s="7" t="inlineStr">
        <is>
          <t>.</t>
        </is>
      </c>
      <c r="Z210" s="8">
        <f>SUM(AA210:AL210)</f>
        <v/>
      </c>
      <c r="AA210" s="9" t="n">
        <v>0</v>
      </c>
      <c r="AB210" s="9" t="n">
        <v>0</v>
      </c>
      <c r="AC210" s="9" t="n">
        <v>0</v>
      </c>
      <c r="AD210" s="9" t="n">
        <v>0</v>
      </c>
      <c r="AE210" s="9" t="n">
        <v>0</v>
      </c>
      <c r="AF210" s="9" t="n">
        <v>0</v>
      </c>
      <c r="AG210" s="9" t="n">
        <v>0</v>
      </c>
      <c r="AH210" s="9" t="n">
        <v>617.8</v>
      </c>
      <c r="AI210" s="9" t="n">
        <v>397.4</v>
      </c>
      <c r="AJ210" s="9" t="n">
        <v>0</v>
      </c>
      <c r="AK210" s="9" t="n">
        <v>666.22</v>
      </c>
      <c r="AL210" s="9" t="n">
        <v>351.82</v>
      </c>
      <c r="AM210" s="7" t="inlineStr">
        <is>
          <t>.</t>
        </is>
      </c>
      <c r="AN210" s="6">
        <f>IF(L210=0,0,Z210/L210)</f>
        <v/>
      </c>
      <c r="AO210" s="5">
        <f>IF(AN210="","",IF(AN210&gt;=0.9,"🟢",IF(AN210&gt;=0.7,"🟡",IF(AN210&gt;=0.5,"🟠","🔴"))))</f>
        <v/>
      </c>
      <c r="AP210" s="9">
        <f>IF(L210=0,0,L210-Z210)</f>
        <v/>
      </c>
      <c r="AQ210" s="5">
        <f>IF(Z210=0,"",RANK(Z210,Z$4:Z$1569,0))</f>
        <v/>
      </c>
      <c r="AR210" s="7" t="inlineStr">
        <is>
          <t>.</t>
        </is>
      </c>
      <c r="BA210" s="7" t="inlineStr">
        <is>
          <t>.</t>
        </is>
      </c>
      <c r="BB210" s="9">
        <f>SUM(L$4:L$1569)/COUNTA(A$4:A$1569)</f>
        <v/>
      </c>
      <c r="BC210" s="9">
        <f>SUM(M$4:M$1569)/COUNTA(A$4:A$1569)</f>
        <v/>
      </c>
      <c r="BD210" s="9">
        <f>SUM(N$4:N$1569)/COUNTA(A$4:A$1569)</f>
        <v/>
      </c>
      <c r="BE210" s="9">
        <f>SUM(O$4:O$1569)/COUNTA(A$4:A$1569)</f>
        <v/>
      </c>
      <c r="BF210" s="9">
        <f>SUM(P$4:P$1569)/COUNTA(A$4:A$1569)</f>
        <v/>
      </c>
      <c r="BG210" s="9">
        <f>SUM(Q$4:Q$1569)/COUNTA(A$4:A$1569)</f>
        <v/>
      </c>
      <c r="BH210" s="9">
        <f>SUM(R$4:R$1569)/COUNTA(A$4:A$1569)</f>
        <v/>
      </c>
      <c r="BI210" s="9">
        <f>SUM(S$4:S$1569)/COUNTA(A$4:A$1569)</f>
        <v/>
      </c>
      <c r="BJ210" s="9">
        <f>SUM(T$4:T$1569)/COUNTA(A$4:A$1569)</f>
        <v/>
      </c>
      <c r="BK210" s="9">
        <f>SUM(U$4:U$1569)/COUNTA(A$4:A$1569)</f>
        <v/>
      </c>
      <c r="BL210" s="9">
        <f>SUM(V$4:V$1569)/COUNTA(A$4:A$1569)</f>
        <v/>
      </c>
      <c r="BM210" s="9">
        <f>SUM(W$4:W$1569)/COUNTA(A$4:A$1569)</f>
        <v/>
      </c>
      <c r="BN210" s="9">
        <f>SUM(X$4:X$1569)/COUNTA(A$4:A$1569)</f>
        <v/>
      </c>
      <c r="BO210" s="7" t="inlineStr">
        <is>
          <t>.</t>
        </is>
      </c>
      <c r="BP210" s="9">
        <f>IF(Z210&gt;=BB210,0,IFERROR(BB210+(SUMPRODUCT((Z$4:Z$1569&gt;=BB$4:BB$1569)*(Z$4:Z$1569-BB$4:BB$1569))/MAX(1,COUNTIF(Z$4:Z$1569,"&lt;"&amp;BB210+0.01))),BB210))</f>
        <v/>
      </c>
      <c r="BQ210" s="9">
        <f>IF(AA210&gt;=BC210,0,IFERROR(BC210+SUMPRODUCT((AA$4:AA$1569&gt;=BC$4:BC$1569)*(AA$4:AA$1569-BC$4:BC$1569))/MAX(1,COUNTIF(AA$4:AA$1569,"&lt;"&amp;BC210+0.01)),BC210))</f>
        <v/>
      </c>
      <c r="BR210" s="9">
        <f>IF(AB210&gt;=BD210,0,IFERROR(BD210+SUMPRODUCT((AB$4:AB$1569&gt;=BD$4:BD$1569)*(AB$4:AB$1569-BD$4:BD$1569))/MAX(1,COUNTIF(AB$4:AB$1569,"&lt;"&amp;BD210+0.01)),BD210))</f>
        <v/>
      </c>
      <c r="BS210" s="9">
        <f>IF(AC210&gt;=BE210,0,IFERROR(BE210+SUMPRODUCT((AC$4:AC$1569&gt;=BE$4:BE$1569)*(AC$4:AC$1569-BE$4:BE$1569))/MAX(1,COUNTIF(AC$4:AC$1569,"&lt;"&amp;BE210+0.01)),BE210))</f>
        <v/>
      </c>
      <c r="BT210" s="9">
        <f>IF(AD210&gt;=BF210,0,IFERROR(BF210+SUMPRODUCT((AD$4:AD$1569&gt;=BF$4:BF$1569)*(AD$4:AD$1569-BF$4:BF$1569))/MAX(1,COUNTIF(AD$4:AD$1569,"&lt;"&amp;BF210+0.01)),BF210))</f>
        <v/>
      </c>
      <c r="BU210" s="9">
        <f>IF(AE210&gt;=BG210,0,IFERROR(BG210+SUMPRODUCT((AE$4:AE$1569&gt;=BG$4:BG$1569)*(AE$4:AE$1569-BG$4:BG$1569))/MAX(1,COUNTIF(AE$4:AE$1569,"&lt;"&amp;BG210+0.01)),BG210))</f>
        <v/>
      </c>
      <c r="BV210" s="9">
        <f>IF(AF210&gt;=BH210,0,IFERROR(BH210+SUMPRODUCT((AF$4:AF$1569&gt;=BH$4:BH$1569)*(AF$4:AF$1569-BH$4:BH$1569))/MAX(1,COUNTIF(AF$4:AF$1569,"&lt;"&amp;BH210+0.01)),BH210))</f>
        <v/>
      </c>
      <c r="BW210" s="9">
        <f>IF(AG210&gt;=BI210,0,IFERROR(BI210+SUMPRODUCT((AG$4:AG$1569&gt;=BI$4:BI$1569)*(AG$4:AG$1569-BI$4:BI$1569))/MAX(1,COUNTIF(AG$4:AG$1569,"&lt;"&amp;BI210+0.01)),BI210))</f>
        <v/>
      </c>
      <c r="BX210" s="9">
        <f>IF(AH210&gt;=BJ210,0,IFERROR(BJ210+SUMPRODUCT((AH$4:AH$1569&gt;=BJ$4:BJ$1569)*(AH$4:AH$1569-BJ$4:BJ$1569))/MAX(1,COUNTIF(AH$4:AH$1569,"&lt;"&amp;BJ210+0.01)),BJ210))</f>
        <v/>
      </c>
      <c r="BY210" s="9">
        <f>IF(AI210&gt;=BK210,0,IFERROR(BK210+SUMPRODUCT((AI$4:AI$1569&gt;=BK$4:BK$1569)*(AI$4:AI$1569-BK$4:BK$1569))/MAX(1,COUNTIF(AI$4:AI$1569,"&lt;"&amp;BK210+0.01)),BK210))</f>
        <v/>
      </c>
      <c r="BZ210" s="9">
        <f>IF(AJ210&gt;=BL210,0,IFERROR(BL210+SUMPRODUCT((AJ$4:AJ$1569&gt;=BL$4:BL$1569)*(AJ$4:AJ$1569-BL$4:BL$1569))/MAX(1,COUNTIF(AJ$4:AJ$1569,"&lt;"&amp;BL210+0.01)),BL210))</f>
        <v/>
      </c>
      <c r="CA210" s="9">
        <f>IF(AK210&gt;=BM210,0,IFERROR(BM210+SUMPRODUCT((AK$4:AK$1569&gt;=BM$4:BM$1569)*(AK$4:AK$1569-BM$4:BM$1569))/MAX(1,COUNTIF(AK$4:AK$1569,"&lt;"&amp;BM210+0.01)),BM210))</f>
        <v/>
      </c>
      <c r="CB210" s="9">
        <f>IF(AL210&gt;=BN210,0,IFERROR(BN210+SUMPRODUCT((AL$4:AL$1569&gt;=BN$4:BN$1569)*(AL$4:AL$1569-BN$4:BN$1569))/MAX(1,COUNTIF(AL$4:AL$1569,"&lt;"&amp;BN210+0.01)),BN210))</f>
        <v/>
      </c>
      <c r="CC210" s="5">
        <f>IF(AO210="🟢","VERDE",IF(AO210="🟡","AMARELO",IF(AO210="🟠","VERMELHO",IF(AO210="🔴","VERMELHO","ROXO"))))</f>
        <v/>
      </c>
      <c r="CD210" s="5" t="inlineStr">
        <is>
          <t>🌎 REGIÕES</t>
        </is>
      </c>
      <c r="CE210" s="5" t="inlineStr">
        <is>
          <t>SEM REDE</t>
        </is>
      </c>
    </row>
    <row r="211">
      <c r="A211" s="5" t="inlineStr">
        <is>
          <t>03139271000110</t>
        </is>
      </c>
      <c r="B211" s="5" t="inlineStr">
        <is>
          <t>LEBANON MARKET CENTER LTDA</t>
        </is>
      </c>
      <c r="C211" s="5" t="inlineStr">
        <is>
          <t>06 - SEM GRUPO</t>
        </is>
      </c>
      <c r="D211" s="5" t="inlineStr">
        <is>
          <t>LARISSA PADILHA</t>
        </is>
      </c>
      <c r="E211" s="5" t="inlineStr">
        <is>
          <t>SP</t>
        </is>
      </c>
      <c r="F211" s="5">
        <f>IFERROR(VLOOKUP(C211,$AS$4:$AT$25,2,FALSE),"")</f>
        <v/>
      </c>
      <c r="G211" s="6">
        <f>IFERROR(VLOOKUP(C211,$AS$4:$AX$25,6,FALSE),"")</f>
        <v/>
      </c>
      <c r="H211" s="5">
        <f>IFERROR(VLOOKUP(C211,$AS$4:$AY$25,7,FALSE),"")</f>
        <v/>
      </c>
      <c r="I211" s="5">
        <f>IFERROR(VLOOKUP(C211,$AS$4:$AZ$25,8,FALSE),"")</f>
        <v/>
      </c>
      <c r="J211" s="7" t="inlineStr">
        <is>
          <t>.</t>
        </is>
      </c>
      <c r="K211" s="5" t="inlineStr">
        <is>
          <t>SP CAPITAL</t>
        </is>
      </c>
      <c r="L211" s="8" t="n">
        <v>2442.857142857143</v>
      </c>
      <c r="M211" s="9" t="n">
        <v>171.4285714285714</v>
      </c>
      <c r="N211" s="9" t="n">
        <v>192.8571428571429</v>
      </c>
      <c r="O211" s="9" t="n">
        <v>192.8571428571429</v>
      </c>
      <c r="P211" s="9" t="n">
        <v>192.8571428571429</v>
      </c>
      <c r="Q211" s="9" t="n">
        <v>192.8571428571429</v>
      </c>
      <c r="R211" s="9" t="n">
        <v>192.8571428571429</v>
      </c>
      <c r="S211" s="9" t="n">
        <v>214.2857142857143</v>
      </c>
      <c r="T211" s="9" t="n">
        <v>214.2857142857143</v>
      </c>
      <c r="U211" s="9" t="n">
        <v>214.2857142857143</v>
      </c>
      <c r="V211" s="9" t="n">
        <v>214.2857142857143</v>
      </c>
      <c r="W211" s="9" t="n">
        <v>214.2857142857143</v>
      </c>
      <c r="X211" s="9" t="n">
        <v>235.7142857142857</v>
      </c>
      <c r="Y211" s="7" t="inlineStr">
        <is>
          <t>.</t>
        </is>
      </c>
      <c r="Z211" s="8">
        <f>SUM(AA211:AL211)</f>
        <v/>
      </c>
      <c r="AA211" s="9" t="n">
        <v>0</v>
      </c>
      <c r="AB211" s="9" t="n">
        <v>0</v>
      </c>
      <c r="AC211" s="9" t="n">
        <v>0</v>
      </c>
      <c r="AD211" s="9" t="n">
        <v>0</v>
      </c>
      <c r="AE211" s="9" t="n">
        <v>0</v>
      </c>
      <c r="AF211" s="9" t="n">
        <v>0</v>
      </c>
      <c r="AG211" s="9" t="n">
        <v>0</v>
      </c>
      <c r="AH211" s="9" t="n">
        <v>0</v>
      </c>
      <c r="AI211" s="9" t="n">
        <v>0</v>
      </c>
      <c r="AJ211" s="9" t="n">
        <v>0</v>
      </c>
      <c r="AK211" s="9" t="n">
        <v>2335.96</v>
      </c>
      <c r="AL211" s="9" t="n">
        <v>0</v>
      </c>
      <c r="AM211" s="7" t="inlineStr">
        <is>
          <t>.</t>
        </is>
      </c>
      <c r="AN211" s="6">
        <f>IF(L211=0,0,Z211/L211)</f>
        <v/>
      </c>
      <c r="AO211" s="5">
        <f>IF(AN211="","",IF(AN211&gt;=0.9,"🟢",IF(AN211&gt;=0.7,"🟡",IF(AN211&gt;=0.5,"🟠","🔴"))))</f>
        <v/>
      </c>
      <c r="AP211" s="9">
        <f>IF(L211=0,0,L211-Z211)</f>
        <v/>
      </c>
      <c r="AQ211" s="5">
        <f>IF(Z211=0,"",RANK(Z211,Z$4:Z$1569,0))</f>
        <v/>
      </c>
      <c r="AR211" s="7" t="inlineStr">
        <is>
          <t>.</t>
        </is>
      </c>
      <c r="BA211" s="7" t="inlineStr">
        <is>
          <t>.</t>
        </is>
      </c>
      <c r="BB211" s="9">
        <f>SUM(L$4:L$1569)/COUNTA(A$4:A$1569)</f>
        <v/>
      </c>
      <c r="BC211" s="9">
        <f>SUM(M$4:M$1569)/COUNTA(A$4:A$1569)</f>
        <v/>
      </c>
      <c r="BD211" s="9">
        <f>SUM(N$4:N$1569)/COUNTA(A$4:A$1569)</f>
        <v/>
      </c>
      <c r="BE211" s="9">
        <f>SUM(O$4:O$1569)/COUNTA(A$4:A$1569)</f>
        <v/>
      </c>
      <c r="BF211" s="9">
        <f>SUM(P$4:P$1569)/COUNTA(A$4:A$1569)</f>
        <v/>
      </c>
      <c r="BG211" s="9">
        <f>SUM(Q$4:Q$1569)/COUNTA(A$4:A$1569)</f>
        <v/>
      </c>
      <c r="BH211" s="9">
        <f>SUM(R$4:R$1569)/COUNTA(A$4:A$1569)</f>
        <v/>
      </c>
      <c r="BI211" s="9">
        <f>SUM(S$4:S$1569)/COUNTA(A$4:A$1569)</f>
        <v/>
      </c>
      <c r="BJ211" s="9">
        <f>SUM(T$4:T$1569)/COUNTA(A$4:A$1569)</f>
        <v/>
      </c>
      <c r="BK211" s="9">
        <f>SUM(U$4:U$1569)/COUNTA(A$4:A$1569)</f>
        <v/>
      </c>
      <c r="BL211" s="9">
        <f>SUM(V$4:V$1569)/COUNTA(A$4:A$1569)</f>
        <v/>
      </c>
      <c r="BM211" s="9">
        <f>SUM(W$4:W$1569)/COUNTA(A$4:A$1569)</f>
        <v/>
      </c>
      <c r="BN211" s="9">
        <f>SUM(X$4:X$1569)/COUNTA(A$4:A$1569)</f>
        <v/>
      </c>
      <c r="BO211" s="7" t="inlineStr">
        <is>
          <t>.</t>
        </is>
      </c>
      <c r="BP211" s="9">
        <f>IF(Z211&gt;=BB211,0,IFERROR(BB211+(SUMPRODUCT((Z$4:Z$1569&gt;=BB$4:BB$1569)*(Z$4:Z$1569-BB$4:BB$1569))/MAX(1,COUNTIF(Z$4:Z$1569,"&lt;"&amp;BB211+0.01))),BB211))</f>
        <v/>
      </c>
      <c r="BQ211" s="9">
        <f>IF(AA211&gt;=BC211,0,IFERROR(BC211+SUMPRODUCT((AA$4:AA$1569&gt;=BC$4:BC$1569)*(AA$4:AA$1569-BC$4:BC$1569))/MAX(1,COUNTIF(AA$4:AA$1569,"&lt;"&amp;BC211+0.01)),BC211))</f>
        <v/>
      </c>
      <c r="BR211" s="9">
        <f>IF(AB211&gt;=BD211,0,IFERROR(BD211+SUMPRODUCT((AB$4:AB$1569&gt;=BD$4:BD$1569)*(AB$4:AB$1569-BD$4:BD$1569))/MAX(1,COUNTIF(AB$4:AB$1569,"&lt;"&amp;BD211+0.01)),BD211))</f>
        <v/>
      </c>
      <c r="BS211" s="9">
        <f>IF(AC211&gt;=BE211,0,IFERROR(BE211+SUMPRODUCT((AC$4:AC$1569&gt;=BE$4:BE$1569)*(AC$4:AC$1569-BE$4:BE$1569))/MAX(1,COUNTIF(AC$4:AC$1569,"&lt;"&amp;BE211+0.01)),BE211))</f>
        <v/>
      </c>
      <c r="BT211" s="9">
        <f>IF(AD211&gt;=BF211,0,IFERROR(BF211+SUMPRODUCT((AD$4:AD$1569&gt;=BF$4:BF$1569)*(AD$4:AD$1569-BF$4:BF$1569))/MAX(1,COUNTIF(AD$4:AD$1569,"&lt;"&amp;BF211+0.01)),BF211))</f>
        <v/>
      </c>
      <c r="BU211" s="9">
        <f>IF(AE211&gt;=BG211,0,IFERROR(BG211+SUMPRODUCT((AE$4:AE$1569&gt;=BG$4:BG$1569)*(AE$4:AE$1569-BG$4:BG$1569))/MAX(1,COUNTIF(AE$4:AE$1569,"&lt;"&amp;BG211+0.01)),BG211))</f>
        <v/>
      </c>
      <c r="BV211" s="9">
        <f>IF(AF211&gt;=BH211,0,IFERROR(BH211+SUMPRODUCT((AF$4:AF$1569&gt;=BH$4:BH$1569)*(AF$4:AF$1569-BH$4:BH$1569))/MAX(1,COUNTIF(AF$4:AF$1569,"&lt;"&amp;BH211+0.01)),BH211))</f>
        <v/>
      </c>
      <c r="BW211" s="9">
        <f>IF(AG211&gt;=BI211,0,IFERROR(BI211+SUMPRODUCT((AG$4:AG$1569&gt;=BI$4:BI$1569)*(AG$4:AG$1569-BI$4:BI$1569))/MAX(1,COUNTIF(AG$4:AG$1569,"&lt;"&amp;BI211+0.01)),BI211))</f>
        <v/>
      </c>
      <c r="BX211" s="9">
        <f>IF(AH211&gt;=BJ211,0,IFERROR(BJ211+SUMPRODUCT((AH$4:AH$1569&gt;=BJ$4:BJ$1569)*(AH$4:AH$1569-BJ$4:BJ$1569))/MAX(1,COUNTIF(AH$4:AH$1569,"&lt;"&amp;BJ211+0.01)),BJ211))</f>
        <v/>
      </c>
      <c r="BY211" s="9">
        <f>IF(AI211&gt;=BK211,0,IFERROR(BK211+SUMPRODUCT((AI$4:AI$1569&gt;=BK$4:BK$1569)*(AI$4:AI$1569-BK$4:BK$1569))/MAX(1,COUNTIF(AI$4:AI$1569,"&lt;"&amp;BK211+0.01)),BK211))</f>
        <v/>
      </c>
      <c r="BZ211" s="9">
        <f>IF(AJ211&gt;=BL211,0,IFERROR(BL211+SUMPRODUCT((AJ$4:AJ$1569&gt;=BL$4:BL$1569)*(AJ$4:AJ$1569-BL$4:BL$1569))/MAX(1,COUNTIF(AJ$4:AJ$1569,"&lt;"&amp;BL211+0.01)),BL211))</f>
        <v/>
      </c>
      <c r="CA211" s="9">
        <f>IF(AK211&gt;=BM211,0,IFERROR(BM211+SUMPRODUCT((AK$4:AK$1569&gt;=BM$4:BM$1569)*(AK$4:AK$1569-BM$4:BM$1569))/MAX(1,COUNTIF(AK$4:AK$1569,"&lt;"&amp;BM211+0.01)),BM211))</f>
        <v/>
      </c>
      <c r="CB211" s="9">
        <f>IF(AL211&gt;=BN211,0,IFERROR(BN211+SUMPRODUCT((AL$4:AL$1569&gt;=BN$4:BN$1569)*(AL$4:AL$1569-BN$4:BN$1569))/MAX(1,COUNTIF(AL$4:AL$1569,"&lt;"&amp;BN211+0.01)),BN211))</f>
        <v/>
      </c>
      <c r="CC211" s="5">
        <f>IF(AO211="🟢","VERDE",IF(AO211="🟡","AMARELO",IF(AO211="🟠","VERMELHO",IF(AO211="🔴","VERMELHO","ROXO"))))</f>
        <v/>
      </c>
      <c r="CD211" s="5" t="inlineStr">
        <is>
          <t>🌎 REGIÕES</t>
        </is>
      </c>
      <c r="CE211" s="5" t="inlineStr">
        <is>
          <t>SEM REDE</t>
        </is>
      </c>
    </row>
    <row r="212">
      <c r="A212" s="5" t="inlineStr">
        <is>
          <t>57200778000161</t>
        </is>
      </c>
      <c r="B212" s="5" t="inlineStr">
        <is>
          <t>TOP FIT</t>
        </is>
      </c>
      <c r="C212" s="5" t="inlineStr">
        <is>
          <t>06 - INTERNA - FITLAND</t>
        </is>
      </c>
      <c r="D212" s="5" t="inlineStr">
        <is>
          <t>JULIO GADRET</t>
        </is>
      </c>
      <c r="E212" s="5" t="inlineStr">
        <is>
          <t>SC</t>
        </is>
      </c>
      <c r="F212" s="5">
        <f>IFERROR(VLOOKUP(C212,$AS$4:$AT$25,2,FALSE),"")</f>
        <v/>
      </c>
      <c r="G212" s="6">
        <f>IFERROR(VLOOKUP(C212,$AS$4:$AX$25,6,FALSE),"")</f>
        <v/>
      </c>
      <c r="H212" s="5">
        <f>IFERROR(VLOOKUP(C212,$AS$4:$AY$25,7,FALSE),"")</f>
        <v/>
      </c>
      <c r="I212" s="5">
        <f>IFERROR(VLOOKUP(C212,$AS$4:$AZ$25,8,FALSE),"")</f>
        <v/>
      </c>
      <c r="J212" s="7" t="inlineStr">
        <is>
          <t>.</t>
        </is>
      </c>
      <c r="K212" s="5" t="inlineStr">
        <is>
          <t>NACIONAL</t>
        </is>
      </c>
      <c r="L212" s="8" t="n">
        <v>10706.89655172414</v>
      </c>
      <c r="M212" s="9" t="n">
        <v>750</v>
      </c>
      <c r="N212" s="9" t="n">
        <v>775.8620689655172</v>
      </c>
      <c r="O212" s="9" t="n">
        <v>801.7241379310345</v>
      </c>
      <c r="P212" s="9" t="n">
        <v>827.5862068965517</v>
      </c>
      <c r="Q212" s="9" t="n">
        <v>853.448275862069</v>
      </c>
      <c r="R212" s="9" t="n">
        <v>879.3103448275862</v>
      </c>
      <c r="S212" s="9" t="n">
        <v>905.1724137931035</v>
      </c>
      <c r="T212" s="9" t="n">
        <v>931.0344827586207</v>
      </c>
      <c r="U212" s="9" t="n">
        <v>956.8965517241379</v>
      </c>
      <c r="V212" s="9" t="n">
        <v>982.7586206896551</v>
      </c>
      <c r="W212" s="9" t="n">
        <v>1008.620689655172</v>
      </c>
      <c r="X212" s="9" t="n">
        <v>1034.48275862069</v>
      </c>
      <c r="Y212" s="7" t="inlineStr">
        <is>
          <t>.</t>
        </is>
      </c>
      <c r="Z212" s="8">
        <f>SUM(AA212:AL212)</f>
        <v/>
      </c>
      <c r="AA212" s="9" t="n">
        <v>128.27</v>
      </c>
      <c r="AB212" s="9" t="n">
        <v>0</v>
      </c>
      <c r="AC212" s="9" t="n">
        <v>0</v>
      </c>
      <c r="AD212" s="9" t="n">
        <v>510.4</v>
      </c>
      <c r="AE212" s="9" t="n">
        <v>0</v>
      </c>
      <c r="AF212" s="9" t="n">
        <v>1777.6</v>
      </c>
      <c r="AG212" s="9" t="n">
        <v>0</v>
      </c>
      <c r="AH212" s="9" t="n">
        <v>0</v>
      </c>
      <c r="AI212" s="9" t="n">
        <v>0</v>
      </c>
      <c r="AJ212" s="9" t="n">
        <v>0</v>
      </c>
      <c r="AK212" s="9" t="n">
        <v>0</v>
      </c>
      <c r="AL212" s="9" t="n">
        <v>0</v>
      </c>
      <c r="AM212" s="7" t="inlineStr">
        <is>
          <t>.</t>
        </is>
      </c>
      <c r="AN212" s="6">
        <f>IF(L212=0,0,Z212/L212)</f>
        <v/>
      </c>
      <c r="AO212" s="5">
        <f>IF(AN212="","",IF(AN212&gt;=0.9,"🟢",IF(AN212&gt;=0.7,"🟡",IF(AN212&gt;=0.5,"🟠","🔴"))))</f>
        <v/>
      </c>
      <c r="AP212" s="9">
        <f>IF(L212=0,0,L212-Z212)</f>
        <v/>
      </c>
      <c r="AQ212" s="5">
        <f>IF(Z212=0,"",RANK(Z212,Z$4:Z$1569,0))</f>
        <v/>
      </c>
      <c r="AR212" s="7" t="inlineStr">
        <is>
          <t>.</t>
        </is>
      </c>
      <c r="BA212" s="7" t="inlineStr">
        <is>
          <t>.</t>
        </is>
      </c>
      <c r="BB212" s="9">
        <f>SUM(L$4:L$1569)/COUNTA(A$4:A$1569)</f>
        <v/>
      </c>
      <c r="BC212" s="9">
        <f>SUM(M$4:M$1569)/COUNTA(A$4:A$1569)</f>
        <v/>
      </c>
      <c r="BD212" s="9">
        <f>SUM(N$4:N$1569)/COUNTA(A$4:A$1569)</f>
        <v/>
      </c>
      <c r="BE212" s="9">
        <f>SUM(O$4:O$1569)/COUNTA(A$4:A$1569)</f>
        <v/>
      </c>
      <c r="BF212" s="9">
        <f>SUM(P$4:P$1569)/COUNTA(A$4:A$1569)</f>
        <v/>
      </c>
      <c r="BG212" s="9">
        <f>SUM(Q$4:Q$1569)/COUNTA(A$4:A$1569)</f>
        <v/>
      </c>
      <c r="BH212" s="9">
        <f>SUM(R$4:R$1569)/COUNTA(A$4:A$1569)</f>
        <v/>
      </c>
      <c r="BI212" s="9">
        <f>SUM(S$4:S$1569)/COUNTA(A$4:A$1569)</f>
        <v/>
      </c>
      <c r="BJ212" s="9">
        <f>SUM(T$4:T$1569)/COUNTA(A$4:A$1569)</f>
        <v/>
      </c>
      <c r="BK212" s="9">
        <f>SUM(U$4:U$1569)/COUNTA(A$4:A$1569)</f>
        <v/>
      </c>
      <c r="BL212" s="9">
        <f>SUM(V$4:V$1569)/COUNTA(A$4:A$1569)</f>
        <v/>
      </c>
      <c r="BM212" s="9">
        <f>SUM(W$4:W$1569)/COUNTA(A$4:A$1569)</f>
        <v/>
      </c>
      <c r="BN212" s="9">
        <f>SUM(X$4:X$1569)/COUNTA(A$4:A$1569)</f>
        <v/>
      </c>
      <c r="BO212" s="7" t="inlineStr">
        <is>
          <t>.</t>
        </is>
      </c>
      <c r="BP212" s="9">
        <f>IF(Z212&gt;=BB212,0,IFERROR(BB212+(SUMPRODUCT((Z$4:Z$1569&gt;=BB$4:BB$1569)*(Z$4:Z$1569-BB$4:BB$1569))/MAX(1,COUNTIF(Z$4:Z$1569,"&lt;"&amp;BB212+0.01))),BB212))</f>
        <v/>
      </c>
      <c r="BQ212" s="9">
        <f>IF(AA212&gt;=BC212,0,IFERROR(BC212+SUMPRODUCT((AA$4:AA$1569&gt;=BC$4:BC$1569)*(AA$4:AA$1569-BC$4:BC$1569))/MAX(1,COUNTIF(AA$4:AA$1569,"&lt;"&amp;BC212+0.01)),BC212))</f>
        <v/>
      </c>
      <c r="BR212" s="9">
        <f>IF(AB212&gt;=BD212,0,IFERROR(BD212+SUMPRODUCT((AB$4:AB$1569&gt;=BD$4:BD$1569)*(AB$4:AB$1569-BD$4:BD$1569))/MAX(1,COUNTIF(AB$4:AB$1569,"&lt;"&amp;BD212+0.01)),BD212))</f>
        <v/>
      </c>
      <c r="BS212" s="9">
        <f>IF(AC212&gt;=BE212,0,IFERROR(BE212+SUMPRODUCT((AC$4:AC$1569&gt;=BE$4:BE$1569)*(AC$4:AC$1569-BE$4:BE$1569))/MAX(1,COUNTIF(AC$4:AC$1569,"&lt;"&amp;BE212+0.01)),BE212))</f>
        <v/>
      </c>
      <c r="BT212" s="9">
        <f>IF(AD212&gt;=BF212,0,IFERROR(BF212+SUMPRODUCT((AD$4:AD$1569&gt;=BF$4:BF$1569)*(AD$4:AD$1569-BF$4:BF$1569))/MAX(1,COUNTIF(AD$4:AD$1569,"&lt;"&amp;BF212+0.01)),BF212))</f>
        <v/>
      </c>
      <c r="BU212" s="9">
        <f>IF(AE212&gt;=BG212,0,IFERROR(BG212+SUMPRODUCT((AE$4:AE$1569&gt;=BG$4:BG$1569)*(AE$4:AE$1569-BG$4:BG$1569))/MAX(1,COUNTIF(AE$4:AE$1569,"&lt;"&amp;BG212+0.01)),BG212))</f>
        <v/>
      </c>
      <c r="BV212" s="9">
        <f>IF(AF212&gt;=BH212,0,IFERROR(BH212+SUMPRODUCT((AF$4:AF$1569&gt;=BH$4:BH$1569)*(AF$4:AF$1569-BH$4:BH$1569))/MAX(1,COUNTIF(AF$4:AF$1569,"&lt;"&amp;BH212+0.01)),BH212))</f>
        <v/>
      </c>
      <c r="BW212" s="9">
        <f>IF(AG212&gt;=BI212,0,IFERROR(BI212+SUMPRODUCT((AG$4:AG$1569&gt;=BI$4:BI$1569)*(AG$4:AG$1569-BI$4:BI$1569))/MAX(1,COUNTIF(AG$4:AG$1569,"&lt;"&amp;BI212+0.01)),BI212))</f>
        <v/>
      </c>
      <c r="BX212" s="9">
        <f>IF(AH212&gt;=BJ212,0,IFERROR(BJ212+SUMPRODUCT((AH$4:AH$1569&gt;=BJ$4:BJ$1569)*(AH$4:AH$1569-BJ$4:BJ$1569))/MAX(1,COUNTIF(AH$4:AH$1569,"&lt;"&amp;BJ212+0.01)),BJ212))</f>
        <v/>
      </c>
      <c r="BY212" s="9">
        <f>IF(AI212&gt;=BK212,0,IFERROR(BK212+SUMPRODUCT((AI$4:AI$1569&gt;=BK$4:BK$1569)*(AI$4:AI$1569-BK$4:BK$1569))/MAX(1,COUNTIF(AI$4:AI$1569,"&lt;"&amp;BK212+0.01)),BK212))</f>
        <v/>
      </c>
      <c r="BZ212" s="9">
        <f>IF(AJ212&gt;=BL212,0,IFERROR(BL212+SUMPRODUCT((AJ$4:AJ$1569&gt;=BL$4:BL$1569)*(AJ$4:AJ$1569-BL$4:BL$1569))/MAX(1,COUNTIF(AJ$4:AJ$1569,"&lt;"&amp;BL212+0.01)),BL212))</f>
        <v/>
      </c>
      <c r="CA212" s="9">
        <f>IF(AK212&gt;=BM212,0,IFERROR(BM212+SUMPRODUCT((AK$4:AK$1569&gt;=BM$4:BM$1569)*(AK$4:AK$1569-BM$4:BM$1569))/MAX(1,COUNTIF(AK$4:AK$1569,"&lt;"&amp;BM212+0.01)),BM212))</f>
        <v/>
      </c>
      <c r="CB212" s="9">
        <f>IF(AL212&gt;=BN212,0,IFERROR(BN212+SUMPRODUCT((AL$4:AL$1569&gt;=BN$4:BN$1569)*(AL$4:AL$1569-BN$4:BN$1569))/MAX(1,COUNTIF(AL$4:AL$1569,"&lt;"&amp;BN212+0.01)),BN212))</f>
        <v/>
      </c>
      <c r="CC212" s="5">
        <f>IF(AO212="🟢","VERDE",IF(AO212="🟡","AMARELO",IF(AO212="🟠","VERMELHO",IF(AO212="🔴","VERMELHO","ROXO"))))</f>
        <v/>
      </c>
      <c r="CD212" s="5" t="inlineStr">
        <is>
          <t>🏢 REDES</t>
        </is>
      </c>
      <c r="CE212" s="5" t="inlineStr">
        <is>
          <t>FITLAND</t>
        </is>
      </c>
    </row>
    <row r="213">
      <c r="A213" s="5" t="inlineStr">
        <is>
          <t>54904619000150</t>
        </is>
      </c>
      <c r="B213" s="5" t="inlineStr">
        <is>
          <t>LM NUTRICAO BOMBINHAS</t>
        </is>
      </c>
      <c r="C213" s="5" t="inlineStr">
        <is>
          <t>06 - INTERNA - FITLAND</t>
        </is>
      </c>
      <c r="D213" s="5" t="inlineStr">
        <is>
          <t>JULIO GADRET</t>
        </is>
      </c>
      <c r="E213" s="5" t="inlineStr">
        <is>
          <t>SC</t>
        </is>
      </c>
      <c r="F213" s="5">
        <f>IFERROR(VLOOKUP(C213,$AS$4:$AT$25,2,FALSE),"")</f>
        <v/>
      </c>
      <c r="G213" s="6">
        <f>IFERROR(VLOOKUP(C213,$AS$4:$AX$25,6,FALSE),"")</f>
        <v/>
      </c>
      <c r="H213" s="5">
        <f>IFERROR(VLOOKUP(C213,$AS$4:$AY$25,7,FALSE),"")</f>
        <v/>
      </c>
      <c r="I213" s="5">
        <f>IFERROR(VLOOKUP(C213,$AS$4:$AZ$25,8,FALSE),"")</f>
        <v/>
      </c>
      <c r="J213" s="7" t="inlineStr">
        <is>
          <t>.</t>
        </is>
      </c>
      <c r="K213" s="5" t="inlineStr">
        <is>
          <t>NACIONAL</t>
        </is>
      </c>
      <c r="L213" s="8" t="n">
        <v>10706.89655172414</v>
      </c>
      <c r="M213" s="9" t="n">
        <v>750</v>
      </c>
      <c r="N213" s="9" t="n">
        <v>775.8620689655172</v>
      </c>
      <c r="O213" s="9" t="n">
        <v>801.7241379310345</v>
      </c>
      <c r="P213" s="9" t="n">
        <v>827.5862068965517</v>
      </c>
      <c r="Q213" s="9" t="n">
        <v>853.448275862069</v>
      </c>
      <c r="R213" s="9" t="n">
        <v>879.3103448275862</v>
      </c>
      <c r="S213" s="9" t="n">
        <v>905.1724137931035</v>
      </c>
      <c r="T213" s="9" t="n">
        <v>931.0344827586207</v>
      </c>
      <c r="U213" s="9" t="n">
        <v>956.8965517241379</v>
      </c>
      <c r="V213" s="9" t="n">
        <v>982.7586206896551</v>
      </c>
      <c r="W213" s="9" t="n">
        <v>1008.620689655172</v>
      </c>
      <c r="X213" s="9" t="n">
        <v>1034.48275862069</v>
      </c>
      <c r="Y213" s="7" t="inlineStr">
        <is>
          <t>.</t>
        </is>
      </c>
      <c r="Z213" s="8">
        <f>SUM(AA213:AL213)</f>
        <v/>
      </c>
      <c r="AA213" s="9" t="n">
        <v>577.8</v>
      </c>
      <c r="AB213" s="9" t="n">
        <v>0</v>
      </c>
      <c r="AC213" s="9" t="n">
        <v>0</v>
      </c>
      <c r="AD213" s="9" t="n">
        <v>0</v>
      </c>
      <c r="AE213" s="9" t="n">
        <v>0</v>
      </c>
      <c r="AF213" s="9" t="n">
        <v>905.86</v>
      </c>
      <c r="AG213" s="9" t="n">
        <v>0</v>
      </c>
      <c r="AH213" s="9" t="n">
        <v>820.8</v>
      </c>
      <c r="AI213" s="9" t="n">
        <v>0</v>
      </c>
      <c r="AJ213" s="9" t="n">
        <v>0</v>
      </c>
      <c r="AK213" s="9" t="n">
        <v>0</v>
      </c>
      <c r="AL213" s="9" t="n">
        <v>0</v>
      </c>
      <c r="AM213" s="7" t="inlineStr">
        <is>
          <t>.</t>
        </is>
      </c>
      <c r="AN213" s="6">
        <f>IF(L213=0,0,Z213/L213)</f>
        <v/>
      </c>
      <c r="AO213" s="5">
        <f>IF(AN213="","",IF(AN213&gt;=0.9,"🟢",IF(AN213&gt;=0.7,"🟡",IF(AN213&gt;=0.5,"🟠","🔴"))))</f>
        <v/>
      </c>
      <c r="AP213" s="9">
        <f>IF(L213=0,0,L213-Z213)</f>
        <v/>
      </c>
      <c r="AQ213" s="5">
        <f>IF(Z213=0,"",RANK(Z213,Z$4:Z$1569,0))</f>
        <v/>
      </c>
      <c r="AR213" s="7" t="inlineStr">
        <is>
          <t>.</t>
        </is>
      </c>
      <c r="BA213" s="7" t="inlineStr">
        <is>
          <t>.</t>
        </is>
      </c>
      <c r="BB213" s="9">
        <f>SUM(L$4:L$1569)/COUNTA(A$4:A$1569)</f>
        <v/>
      </c>
      <c r="BC213" s="9">
        <f>SUM(M$4:M$1569)/COUNTA(A$4:A$1569)</f>
        <v/>
      </c>
      <c r="BD213" s="9">
        <f>SUM(N$4:N$1569)/COUNTA(A$4:A$1569)</f>
        <v/>
      </c>
      <c r="BE213" s="9">
        <f>SUM(O$4:O$1569)/COUNTA(A$4:A$1569)</f>
        <v/>
      </c>
      <c r="BF213" s="9">
        <f>SUM(P$4:P$1569)/COUNTA(A$4:A$1569)</f>
        <v/>
      </c>
      <c r="BG213" s="9">
        <f>SUM(Q$4:Q$1569)/COUNTA(A$4:A$1569)</f>
        <v/>
      </c>
      <c r="BH213" s="9">
        <f>SUM(R$4:R$1569)/COUNTA(A$4:A$1569)</f>
        <v/>
      </c>
      <c r="BI213" s="9">
        <f>SUM(S$4:S$1569)/COUNTA(A$4:A$1569)</f>
        <v/>
      </c>
      <c r="BJ213" s="9">
        <f>SUM(T$4:T$1569)/COUNTA(A$4:A$1569)</f>
        <v/>
      </c>
      <c r="BK213" s="9">
        <f>SUM(U$4:U$1569)/COUNTA(A$4:A$1569)</f>
        <v/>
      </c>
      <c r="BL213" s="9">
        <f>SUM(V$4:V$1569)/COUNTA(A$4:A$1569)</f>
        <v/>
      </c>
      <c r="BM213" s="9">
        <f>SUM(W$4:W$1569)/COUNTA(A$4:A$1569)</f>
        <v/>
      </c>
      <c r="BN213" s="9">
        <f>SUM(X$4:X$1569)/COUNTA(A$4:A$1569)</f>
        <v/>
      </c>
      <c r="BO213" s="7" t="inlineStr">
        <is>
          <t>.</t>
        </is>
      </c>
      <c r="BP213" s="9">
        <f>IF(Z213&gt;=BB213,0,IFERROR(BB213+(SUMPRODUCT((Z$4:Z$1569&gt;=BB$4:BB$1569)*(Z$4:Z$1569-BB$4:BB$1569))/MAX(1,COUNTIF(Z$4:Z$1569,"&lt;"&amp;BB213+0.01))),BB213))</f>
        <v/>
      </c>
      <c r="BQ213" s="9">
        <f>IF(AA213&gt;=BC213,0,IFERROR(BC213+SUMPRODUCT((AA$4:AA$1569&gt;=BC$4:BC$1569)*(AA$4:AA$1569-BC$4:BC$1569))/MAX(1,COUNTIF(AA$4:AA$1569,"&lt;"&amp;BC213+0.01)),BC213))</f>
        <v/>
      </c>
      <c r="BR213" s="9">
        <f>IF(AB213&gt;=BD213,0,IFERROR(BD213+SUMPRODUCT((AB$4:AB$1569&gt;=BD$4:BD$1569)*(AB$4:AB$1569-BD$4:BD$1569))/MAX(1,COUNTIF(AB$4:AB$1569,"&lt;"&amp;BD213+0.01)),BD213))</f>
        <v/>
      </c>
      <c r="BS213" s="9">
        <f>IF(AC213&gt;=BE213,0,IFERROR(BE213+SUMPRODUCT((AC$4:AC$1569&gt;=BE$4:BE$1569)*(AC$4:AC$1569-BE$4:BE$1569))/MAX(1,COUNTIF(AC$4:AC$1569,"&lt;"&amp;BE213+0.01)),BE213))</f>
        <v/>
      </c>
      <c r="BT213" s="9">
        <f>IF(AD213&gt;=BF213,0,IFERROR(BF213+SUMPRODUCT((AD$4:AD$1569&gt;=BF$4:BF$1569)*(AD$4:AD$1569-BF$4:BF$1569))/MAX(1,COUNTIF(AD$4:AD$1569,"&lt;"&amp;BF213+0.01)),BF213))</f>
        <v/>
      </c>
      <c r="BU213" s="9">
        <f>IF(AE213&gt;=BG213,0,IFERROR(BG213+SUMPRODUCT((AE$4:AE$1569&gt;=BG$4:BG$1569)*(AE$4:AE$1569-BG$4:BG$1569))/MAX(1,COUNTIF(AE$4:AE$1569,"&lt;"&amp;BG213+0.01)),BG213))</f>
        <v/>
      </c>
      <c r="BV213" s="9">
        <f>IF(AF213&gt;=BH213,0,IFERROR(BH213+SUMPRODUCT((AF$4:AF$1569&gt;=BH$4:BH$1569)*(AF$4:AF$1569-BH$4:BH$1569))/MAX(1,COUNTIF(AF$4:AF$1569,"&lt;"&amp;BH213+0.01)),BH213))</f>
        <v/>
      </c>
      <c r="BW213" s="9">
        <f>IF(AG213&gt;=BI213,0,IFERROR(BI213+SUMPRODUCT((AG$4:AG$1569&gt;=BI$4:BI$1569)*(AG$4:AG$1569-BI$4:BI$1569))/MAX(1,COUNTIF(AG$4:AG$1569,"&lt;"&amp;BI213+0.01)),BI213))</f>
        <v/>
      </c>
      <c r="BX213" s="9">
        <f>IF(AH213&gt;=BJ213,0,IFERROR(BJ213+SUMPRODUCT((AH$4:AH$1569&gt;=BJ$4:BJ$1569)*(AH$4:AH$1569-BJ$4:BJ$1569))/MAX(1,COUNTIF(AH$4:AH$1569,"&lt;"&amp;BJ213+0.01)),BJ213))</f>
        <v/>
      </c>
      <c r="BY213" s="9">
        <f>IF(AI213&gt;=BK213,0,IFERROR(BK213+SUMPRODUCT((AI$4:AI$1569&gt;=BK$4:BK$1569)*(AI$4:AI$1569-BK$4:BK$1569))/MAX(1,COUNTIF(AI$4:AI$1569,"&lt;"&amp;BK213+0.01)),BK213))</f>
        <v/>
      </c>
      <c r="BZ213" s="9">
        <f>IF(AJ213&gt;=BL213,0,IFERROR(BL213+SUMPRODUCT((AJ$4:AJ$1569&gt;=BL$4:BL$1569)*(AJ$4:AJ$1569-BL$4:BL$1569))/MAX(1,COUNTIF(AJ$4:AJ$1569,"&lt;"&amp;BL213+0.01)),BL213))</f>
        <v/>
      </c>
      <c r="CA213" s="9">
        <f>IF(AK213&gt;=BM213,0,IFERROR(BM213+SUMPRODUCT((AK$4:AK$1569&gt;=BM$4:BM$1569)*(AK$4:AK$1569-BM$4:BM$1569))/MAX(1,COUNTIF(AK$4:AK$1569,"&lt;"&amp;BM213+0.01)),BM213))</f>
        <v/>
      </c>
      <c r="CB213" s="9">
        <f>IF(AL213&gt;=BN213,0,IFERROR(BN213+SUMPRODUCT((AL$4:AL$1569&gt;=BN$4:BN$1569)*(AL$4:AL$1569-BN$4:BN$1569))/MAX(1,COUNTIF(AL$4:AL$1569,"&lt;"&amp;BN213+0.01)),BN213))</f>
        <v/>
      </c>
      <c r="CC213" s="5">
        <f>IF(AO213="🟢","VERDE",IF(AO213="🟡","AMARELO",IF(AO213="🟠","VERMELHO",IF(AO213="🔴","VERMELHO","ROXO"))))</f>
        <v/>
      </c>
      <c r="CD213" s="5" t="inlineStr">
        <is>
          <t>🏢 REDES</t>
        </is>
      </c>
      <c r="CE213" s="5" t="inlineStr">
        <is>
          <t>FITLAND</t>
        </is>
      </c>
    </row>
    <row r="214">
      <c r="A214" s="5" t="inlineStr">
        <is>
          <t>54423411000119</t>
        </is>
      </c>
      <c r="B214" s="5" t="inlineStr">
        <is>
          <t>VIDA LEVE BARIGUI</t>
        </is>
      </c>
      <c r="C214" s="5" t="inlineStr">
        <is>
          <t>06 - INTERNA - VIDA LEVE</t>
        </is>
      </c>
      <c r="D214" s="5" t="inlineStr">
        <is>
          <t>DAIANE STAVICKI</t>
        </is>
      </c>
      <c r="E214" s="5" t="inlineStr">
        <is>
          <t>PR</t>
        </is>
      </c>
      <c r="F214" s="5">
        <f>IFERROR(VLOOKUP(C214,$AS$4:$AT$25,2,FALSE),"")</f>
        <v/>
      </c>
      <c r="G214" s="6">
        <f>IFERROR(VLOOKUP(C214,$AS$4:$AX$25,6,FALSE),"")</f>
        <v/>
      </c>
      <c r="H214" s="5">
        <f>IFERROR(VLOOKUP(C214,$AS$4:$AY$25,7,FALSE),"")</f>
        <v/>
      </c>
      <c r="I214" s="5">
        <f>IFERROR(VLOOKUP(C214,$AS$4:$AZ$25,8,FALSE),"")</f>
        <v/>
      </c>
      <c r="J214" s="7" t="inlineStr">
        <is>
          <t>.</t>
        </is>
      </c>
      <c r="K214" s="5" t="inlineStr">
        <is>
          <t>NACIONAL</t>
        </is>
      </c>
      <c r="L214" s="8" t="n">
        <v>10500</v>
      </c>
      <c r="M214" s="9" t="n">
        <v>705.8823529411765</v>
      </c>
      <c r="N214" s="9" t="n">
        <v>705.8823529411765</v>
      </c>
      <c r="O214" s="9" t="n">
        <v>750</v>
      </c>
      <c r="P214" s="9" t="n">
        <v>750</v>
      </c>
      <c r="Q214" s="9" t="n">
        <v>794.1176470588235</v>
      </c>
      <c r="R214" s="9" t="n">
        <v>838.2352941176471</v>
      </c>
      <c r="S214" s="9" t="n">
        <v>882.3529411764706</v>
      </c>
      <c r="T214" s="9" t="n">
        <v>926.4705882352941</v>
      </c>
      <c r="U214" s="9" t="n">
        <v>970.5882352941177</v>
      </c>
      <c r="V214" s="9" t="n">
        <v>1014.705882352941</v>
      </c>
      <c r="W214" s="9" t="n">
        <v>1058.823529411765</v>
      </c>
      <c r="X214" s="9" t="n">
        <v>1102.941176470588</v>
      </c>
      <c r="Y214" s="7" t="inlineStr">
        <is>
          <t>.</t>
        </is>
      </c>
      <c r="Z214" s="8">
        <f>SUM(AA214:AL214)</f>
        <v/>
      </c>
      <c r="AA214" s="9" t="n">
        <v>0</v>
      </c>
      <c r="AB214" s="9" t="n">
        <v>0</v>
      </c>
      <c r="AC214" s="9" t="n">
        <v>0</v>
      </c>
      <c r="AD214" s="9" t="n">
        <v>0</v>
      </c>
      <c r="AE214" s="9" t="n">
        <v>0</v>
      </c>
      <c r="AF214" s="9" t="n">
        <v>0</v>
      </c>
      <c r="AG214" s="9" t="n">
        <v>770.86</v>
      </c>
      <c r="AH214" s="9" t="n">
        <v>0</v>
      </c>
      <c r="AI214" s="9" t="n">
        <v>603</v>
      </c>
      <c r="AJ214" s="9" t="n">
        <v>603</v>
      </c>
      <c r="AK214" s="9" t="n">
        <v>0</v>
      </c>
      <c r="AL214" s="9" t="n">
        <v>677.73</v>
      </c>
      <c r="AM214" s="7" t="inlineStr">
        <is>
          <t>.</t>
        </is>
      </c>
      <c r="AN214" s="6">
        <f>IF(L214=0,0,Z214/L214)</f>
        <v/>
      </c>
      <c r="AO214" s="5">
        <f>IF(AN214="","",IF(AN214&gt;=0.9,"🟢",IF(AN214&gt;=0.7,"🟡",IF(AN214&gt;=0.5,"🟠","🔴"))))</f>
        <v/>
      </c>
      <c r="AP214" s="9">
        <f>IF(L214=0,0,L214-Z214)</f>
        <v/>
      </c>
      <c r="AQ214" s="5">
        <f>IF(Z214=0,"",RANK(Z214,Z$4:Z$1569,0))</f>
        <v/>
      </c>
      <c r="AR214" s="7" t="inlineStr">
        <is>
          <t>.</t>
        </is>
      </c>
      <c r="BA214" s="7" t="inlineStr">
        <is>
          <t>.</t>
        </is>
      </c>
      <c r="BB214" s="9">
        <f>SUM(L$4:L$1569)/COUNTA(A$4:A$1569)</f>
        <v/>
      </c>
      <c r="BC214" s="9">
        <f>SUM(M$4:M$1569)/COUNTA(A$4:A$1569)</f>
        <v/>
      </c>
      <c r="BD214" s="9">
        <f>SUM(N$4:N$1569)/COUNTA(A$4:A$1569)</f>
        <v/>
      </c>
      <c r="BE214" s="9">
        <f>SUM(O$4:O$1569)/COUNTA(A$4:A$1569)</f>
        <v/>
      </c>
      <c r="BF214" s="9">
        <f>SUM(P$4:P$1569)/COUNTA(A$4:A$1569)</f>
        <v/>
      </c>
      <c r="BG214" s="9">
        <f>SUM(Q$4:Q$1569)/COUNTA(A$4:A$1569)</f>
        <v/>
      </c>
      <c r="BH214" s="9">
        <f>SUM(R$4:R$1569)/COUNTA(A$4:A$1569)</f>
        <v/>
      </c>
      <c r="BI214" s="9">
        <f>SUM(S$4:S$1569)/COUNTA(A$4:A$1569)</f>
        <v/>
      </c>
      <c r="BJ214" s="9">
        <f>SUM(T$4:T$1569)/COUNTA(A$4:A$1569)</f>
        <v/>
      </c>
      <c r="BK214" s="9">
        <f>SUM(U$4:U$1569)/COUNTA(A$4:A$1569)</f>
        <v/>
      </c>
      <c r="BL214" s="9">
        <f>SUM(V$4:V$1569)/COUNTA(A$4:A$1569)</f>
        <v/>
      </c>
      <c r="BM214" s="9">
        <f>SUM(W$4:W$1569)/COUNTA(A$4:A$1569)</f>
        <v/>
      </c>
      <c r="BN214" s="9">
        <f>SUM(X$4:X$1569)/COUNTA(A$4:A$1569)</f>
        <v/>
      </c>
      <c r="BO214" s="7" t="inlineStr">
        <is>
          <t>.</t>
        </is>
      </c>
      <c r="BP214" s="9">
        <f>IF(Z214&gt;=BB214,0,IFERROR(BB214+(SUMPRODUCT((Z$4:Z$1569&gt;=BB$4:BB$1569)*(Z$4:Z$1569-BB$4:BB$1569))/MAX(1,COUNTIF(Z$4:Z$1569,"&lt;"&amp;BB214+0.01))),BB214))</f>
        <v/>
      </c>
      <c r="BQ214" s="9">
        <f>IF(AA214&gt;=BC214,0,IFERROR(BC214+SUMPRODUCT((AA$4:AA$1569&gt;=BC$4:BC$1569)*(AA$4:AA$1569-BC$4:BC$1569))/MAX(1,COUNTIF(AA$4:AA$1569,"&lt;"&amp;BC214+0.01)),BC214))</f>
        <v/>
      </c>
      <c r="BR214" s="9">
        <f>IF(AB214&gt;=BD214,0,IFERROR(BD214+SUMPRODUCT((AB$4:AB$1569&gt;=BD$4:BD$1569)*(AB$4:AB$1569-BD$4:BD$1569))/MAX(1,COUNTIF(AB$4:AB$1569,"&lt;"&amp;BD214+0.01)),BD214))</f>
        <v/>
      </c>
      <c r="BS214" s="9">
        <f>IF(AC214&gt;=BE214,0,IFERROR(BE214+SUMPRODUCT((AC$4:AC$1569&gt;=BE$4:BE$1569)*(AC$4:AC$1569-BE$4:BE$1569))/MAX(1,COUNTIF(AC$4:AC$1569,"&lt;"&amp;BE214+0.01)),BE214))</f>
        <v/>
      </c>
      <c r="BT214" s="9">
        <f>IF(AD214&gt;=BF214,0,IFERROR(BF214+SUMPRODUCT((AD$4:AD$1569&gt;=BF$4:BF$1569)*(AD$4:AD$1569-BF$4:BF$1569))/MAX(1,COUNTIF(AD$4:AD$1569,"&lt;"&amp;BF214+0.01)),BF214))</f>
        <v/>
      </c>
      <c r="BU214" s="9">
        <f>IF(AE214&gt;=BG214,0,IFERROR(BG214+SUMPRODUCT((AE$4:AE$1569&gt;=BG$4:BG$1569)*(AE$4:AE$1569-BG$4:BG$1569))/MAX(1,COUNTIF(AE$4:AE$1569,"&lt;"&amp;BG214+0.01)),BG214))</f>
        <v/>
      </c>
      <c r="BV214" s="9">
        <f>IF(AF214&gt;=BH214,0,IFERROR(BH214+SUMPRODUCT((AF$4:AF$1569&gt;=BH$4:BH$1569)*(AF$4:AF$1569-BH$4:BH$1569))/MAX(1,COUNTIF(AF$4:AF$1569,"&lt;"&amp;BH214+0.01)),BH214))</f>
        <v/>
      </c>
      <c r="BW214" s="9">
        <f>IF(AG214&gt;=BI214,0,IFERROR(BI214+SUMPRODUCT((AG$4:AG$1569&gt;=BI$4:BI$1569)*(AG$4:AG$1569-BI$4:BI$1569))/MAX(1,COUNTIF(AG$4:AG$1569,"&lt;"&amp;BI214+0.01)),BI214))</f>
        <v/>
      </c>
      <c r="BX214" s="9">
        <f>IF(AH214&gt;=BJ214,0,IFERROR(BJ214+SUMPRODUCT((AH$4:AH$1569&gt;=BJ$4:BJ$1569)*(AH$4:AH$1569-BJ$4:BJ$1569))/MAX(1,COUNTIF(AH$4:AH$1569,"&lt;"&amp;BJ214+0.01)),BJ214))</f>
        <v/>
      </c>
      <c r="BY214" s="9">
        <f>IF(AI214&gt;=BK214,0,IFERROR(BK214+SUMPRODUCT((AI$4:AI$1569&gt;=BK$4:BK$1569)*(AI$4:AI$1569-BK$4:BK$1569))/MAX(1,COUNTIF(AI$4:AI$1569,"&lt;"&amp;BK214+0.01)),BK214))</f>
        <v/>
      </c>
      <c r="BZ214" s="9">
        <f>IF(AJ214&gt;=BL214,0,IFERROR(BL214+SUMPRODUCT((AJ$4:AJ$1569&gt;=BL$4:BL$1569)*(AJ$4:AJ$1569-BL$4:BL$1569))/MAX(1,COUNTIF(AJ$4:AJ$1569,"&lt;"&amp;BL214+0.01)),BL214))</f>
        <v/>
      </c>
      <c r="CA214" s="9">
        <f>IF(AK214&gt;=BM214,0,IFERROR(BM214+SUMPRODUCT((AK$4:AK$1569&gt;=BM$4:BM$1569)*(AK$4:AK$1569-BM$4:BM$1569))/MAX(1,COUNTIF(AK$4:AK$1569,"&lt;"&amp;BM214+0.01)),BM214))</f>
        <v/>
      </c>
      <c r="CB214" s="9">
        <f>IF(AL214&gt;=BN214,0,IFERROR(BN214+SUMPRODUCT((AL$4:AL$1569&gt;=BN$4:BN$1569)*(AL$4:AL$1569-BN$4:BN$1569))/MAX(1,COUNTIF(AL$4:AL$1569,"&lt;"&amp;BN214+0.01)),BN214))</f>
        <v/>
      </c>
      <c r="CC214" s="5">
        <f>IF(AO214="🟢","VERDE",IF(AO214="🟡","AMARELO",IF(AO214="🟠","VERMELHO",IF(AO214="🔴","VERMELHO","ROXO"))))</f>
        <v/>
      </c>
      <c r="CD214" s="5" t="inlineStr">
        <is>
          <t>🏢 REDES</t>
        </is>
      </c>
      <c r="CE214" s="5" t="inlineStr">
        <is>
          <t>VIDA LEVE</t>
        </is>
      </c>
    </row>
    <row r="215">
      <c r="A215" s="5" t="inlineStr">
        <is>
          <t>54126104000176</t>
        </is>
      </c>
      <c r="B215" s="5" t="inlineStr">
        <is>
          <t>BIO GOIANIA SHOPPING</t>
        </is>
      </c>
      <c r="C215" s="5" t="inlineStr">
        <is>
          <t>06 - INTERNA - BIO MUNDO</t>
        </is>
      </c>
      <c r="D215" s="5" t="inlineStr">
        <is>
          <t>DAIANE STAVICKI</t>
        </is>
      </c>
      <c r="E215" s="5" t="inlineStr">
        <is>
          <t>GO</t>
        </is>
      </c>
      <c r="F215" s="5">
        <f>IFERROR(VLOOKUP(C215,$AS$4:$AT$25,2,FALSE),"")</f>
        <v/>
      </c>
      <c r="G215" s="6">
        <f>IFERROR(VLOOKUP(C215,$AS$4:$AX$25,6,FALSE),"")</f>
        <v/>
      </c>
      <c r="H215" s="5">
        <f>IFERROR(VLOOKUP(C215,$AS$4:$AY$25,7,FALSE),"")</f>
        <v/>
      </c>
      <c r="I215" s="5">
        <f>IFERROR(VLOOKUP(C215,$AS$4:$AZ$25,8,FALSE),"")</f>
        <v/>
      </c>
      <c r="J215" s="7" t="inlineStr">
        <is>
          <t>.</t>
        </is>
      </c>
      <c r="K215" s="5" t="inlineStr">
        <is>
          <t>NACIONAL</t>
        </is>
      </c>
      <c r="L215" s="8" t="n">
        <v>6281.25</v>
      </c>
      <c r="M215" s="9" t="n">
        <v>375</v>
      </c>
      <c r="N215" s="9" t="n">
        <v>375</v>
      </c>
      <c r="O215" s="9" t="n">
        <v>468.75</v>
      </c>
      <c r="P215" s="9" t="n">
        <v>468.75</v>
      </c>
      <c r="Q215" s="9" t="n">
        <v>468.75</v>
      </c>
      <c r="R215" s="9" t="n">
        <v>468.75</v>
      </c>
      <c r="S215" s="9" t="n">
        <v>562.5</v>
      </c>
      <c r="T215" s="9" t="n">
        <v>562.5</v>
      </c>
      <c r="U215" s="9" t="n">
        <v>562.5</v>
      </c>
      <c r="V215" s="9" t="n">
        <v>656.25</v>
      </c>
      <c r="W215" s="9" t="n">
        <v>656.25</v>
      </c>
      <c r="X215" s="9" t="n">
        <v>656.25</v>
      </c>
      <c r="Y215" s="7" t="inlineStr">
        <is>
          <t>.</t>
        </is>
      </c>
      <c r="Z215" s="8">
        <f>SUM(AA215:AL215)</f>
        <v/>
      </c>
      <c r="AA215" s="9" t="n">
        <v>0</v>
      </c>
      <c r="AB215" s="9" t="n">
        <v>0</v>
      </c>
      <c r="AC215" s="9" t="n">
        <v>0</v>
      </c>
      <c r="AD215" s="9" t="n">
        <v>3021.22</v>
      </c>
      <c r="AE215" s="9" t="n">
        <v>0</v>
      </c>
      <c r="AF215" s="9" t="n">
        <v>0</v>
      </c>
      <c r="AG215" s="9" t="n">
        <v>0</v>
      </c>
      <c r="AH215" s="9" t="n">
        <v>0</v>
      </c>
      <c r="AI215" s="9" t="n">
        <v>0</v>
      </c>
      <c r="AJ215" s="9" t="n">
        <v>0</v>
      </c>
      <c r="AK215" s="9" t="n">
        <v>0</v>
      </c>
      <c r="AL215" s="9" t="n">
        <v>0</v>
      </c>
      <c r="AM215" s="7" t="inlineStr">
        <is>
          <t>.</t>
        </is>
      </c>
      <c r="AN215" s="6">
        <f>IF(L215=0,0,Z215/L215)</f>
        <v/>
      </c>
      <c r="AO215" s="5">
        <f>IF(AN215="","",IF(AN215&gt;=0.9,"🟢",IF(AN215&gt;=0.7,"🟡",IF(AN215&gt;=0.5,"🟠","🔴"))))</f>
        <v/>
      </c>
      <c r="AP215" s="9">
        <f>IF(L215=0,0,L215-Z215)</f>
        <v/>
      </c>
      <c r="AQ215" s="5">
        <f>IF(Z215=0,"",RANK(Z215,Z$4:Z$1569,0))</f>
        <v/>
      </c>
      <c r="AR215" s="7" t="inlineStr">
        <is>
          <t>.</t>
        </is>
      </c>
      <c r="BA215" s="7" t="inlineStr">
        <is>
          <t>.</t>
        </is>
      </c>
      <c r="BB215" s="9">
        <f>SUM(L$4:L$1569)/COUNTA(A$4:A$1569)</f>
        <v/>
      </c>
      <c r="BC215" s="9">
        <f>SUM(M$4:M$1569)/COUNTA(A$4:A$1569)</f>
        <v/>
      </c>
      <c r="BD215" s="9">
        <f>SUM(N$4:N$1569)/COUNTA(A$4:A$1569)</f>
        <v/>
      </c>
      <c r="BE215" s="9">
        <f>SUM(O$4:O$1569)/COUNTA(A$4:A$1569)</f>
        <v/>
      </c>
      <c r="BF215" s="9">
        <f>SUM(P$4:P$1569)/COUNTA(A$4:A$1569)</f>
        <v/>
      </c>
      <c r="BG215" s="9">
        <f>SUM(Q$4:Q$1569)/COUNTA(A$4:A$1569)</f>
        <v/>
      </c>
      <c r="BH215" s="9">
        <f>SUM(R$4:R$1569)/COUNTA(A$4:A$1569)</f>
        <v/>
      </c>
      <c r="BI215" s="9">
        <f>SUM(S$4:S$1569)/COUNTA(A$4:A$1569)</f>
        <v/>
      </c>
      <c r="BJ215" s="9">
        <f>SUM(T$4:T$1569)/COUNTA(A$4:A$1569)</f>
        <v/>
      </c>
      <c r="BK215" s="9">
        <f>SUM(U$4:U$1569)/COUNTA(A$4:A$1569)</f>
        <v/>
      </c>
      <c r="BL215" s="9">
        <f>SUM(V$4:V$1569)/COUNTA(A$4:A$1569)</f>
        <v/>
      </c>
      <c r="BM215" s="9">
        <f>SUM(W$4:W$1569)/COUNTA(A$4:A$1569)</f>
        <v/>
      </c>
      <c r="BN215" s="9">
        <f>SUM(X$4:X$1569)/COUNTA(A$4:A$1569)</f>
        <v/>
      </c>
      <c r="BO215" s="7" t="inlineStr">
        <is>
          <t>.</t>
        </is>
      </c>
      <c r="BP215" s="9">
        <f>IF(Z215&gt;=BB215,0,IFERROR(BB215+(SUMPRODUCT((Z$4:Z$1569&gt;=BB$4:BB$1569)*(Z$4:Z$1569-BB$4:BB$1569))/MAX(1,COUNTIF(Z$4:Z$1569,"&lt;"&amp;BB215+0.01))),BB215))</f>
        <v/>
      </c>
      <c r="BQ215" s="9">
        <f>IF(AA215&gt;=BC215,0,IFERROR(BC215+SUMPRODUCT((AA$4:AA$1569&gt;=BC$4:BC$1569)*(AA$4:AA$1569-BC$4:BC$1569))/MAX(1,COUNTIF(AA$4:AA$1569,"&lt;"&amp;BC215+0.01)),BC215))</f>
        <v/>
      </c>
      <c r="BR215" s="9">
        <f>IF(AB215&gt;=BD215,0,IFERROR(BD215+SUMPRODUCT((AB$4:AB$1569&gt;=BD$4:BD$1569)*(AB$4:AB$1569-BD$4:BD$1569))/MAX(1,COUNTIF(AB$4:AB$1569,"&lt;"&amp;BD215+0.01)),BD215))</f>
        <v/>
      </c>
      <c r="BS215" s="9">
        <f>IF(AC215&gt;=BE215,0,IFERROR(BE215+SUMPRODUCT((AC$4:AC$1569&gt;=BE$4:BE$1569)*(AC$4:AC$1569-BE$4:BE$1569))/MAX(1,COUNTIF(AC$4:AC$1569,"&lt;"&amp;BE215+0.01)),BE215))</f>
        <v/>
      </c>
      <c r="BT215" s="9">
        <f>IF(AD215&gt;=BF215,0,IFERROR(BF215+SUMPRODUCT((AD$4:AD$1569&gt;=BF$4:BF$1569)*(AD$4:AD$1569-BF$4:BF$1569))/MAX(1,COUNTIF(AD$4:AD$1569,"&lt;"&amp;BF215+0.01)),BF215))</f>
        <v/>
      </c>
      <c r="BU215" s="9">
        <f>IF(AE215&gt;=BG215,0,IFERROR(BG215+SUMPRODUCT((AE$4:AE$1569&gt;=BG$4:BG$1569)*(AE$4:AE$1569-BG$4:BG$1569))/MAX(1,COUNTIF(AE$4:AE$1569,"&lt;"&amp;BG215+0.01)),BG215))</f>
        <v/>
      </c>
      <c r="BV215" s="9">
        <f>IF(AF215&gt;=BH215,0,IFERROR(BH215+SUMPRODUCT((AF$4:AF$1569&gt;=BH$4:BH$1569)*(AF$4:AF$1569-BH$4:BH$1569))/MAX(1,COUNTIF(AF$4:AF$1569,"&lt;"&amp;BH215+0.01)),BH215))</f>
        <v/>
      </c>
      <c r="BW215" s="9">
        <f>IF(AG215&gt;=BI215,0,IFERROR(BI215+SUMPRODUCT((AG$4:AG$1569&gt;=BI$4:BI$1569)*(AG$4:AG$1569-BI$4:BI$1569))/MAX(1,COUNTIF(AG$4:AG$1569,"&lt;"&amp;BI215+0.01)),BI215))</f>
        <v/>
      </c>
      <c r="BX215" s="9">
        <f>IF(AH215&gt;=BJ215,0,IFERROR(BJ215+SUMPRODUCT((AH$4:AH$1569&gt;=BJ$4:BJ$1569)*(AH$4:AH$1569-BJ$4:BJ$1569))/MAX(1,COUNTIF(AH$4:AH$1569,"&lt;"&amp;BJ215+0.01)),BJ215))</f>
        <v/>
      </c>
      <c r="BY215" s="9">
        <f>IF(AI215&gt;=BK215,0,IFERROR(BK215+SUMPRODUCT((AI$4:AI$1569&gt;=BK$4:BK$1569)*(AI$4:AI$1569-BK$4:BK$1569))/MAX(1,COUNTIF(AI$4:AI$1569,"&lt;"&amp;BK215+0.01)),BK215))</f>
        <v/>
      </c>
      <c r="BZ215" s="9">
        <f>IF(AJ215&gt;=BL215,0,IFERROR(BL215+SUMPRODUCT((AJ$4:AJ$1569&gt;=BL$4:BL$1569)*(AJ$4:AJ$1569-BL$4:BL$1569))/MAX(1,COUNTIF(AJ$4:AJ$1569,"&lt;"&amp;BL215+0.01)),BL215))</f>
        <v/>
      </c>
      <c r="CA215" s="9">
        <f>IF(AK215&gt;=BM215,0,IFERROR(BM215+SUMPRODUCT((AK$4:AK$1569&gt;=BM$4:BM$1569)*(AK$4:AK$1569-BM$4:BM$1569))/MAX(1,COUNTIF(AK$4:AK$1569,"&lt;"&amp;BM215+0.01)),BM215))</f>
        <v/>
      </c>
      <c r="CB215" s="9">
        <f>IF(AL215&gt;=BN215,0,IFERROR(BN215+SUMPRODUCT((AL$4:AL$1569&gt;=BN$4:BN$1569)*(AL$4:AL$1569-BN$4:BN$1569))/MAX(1,COUNTIF(AL$4:AL$1569,"&lt;"&amp;BN215+0.01)),BN215))</f>
        <v/>
      </c>
      <c r="CC215" s="5">
        <f>IF(AO215="🟢","VERDE",IF(AO215="🟡","AMARELO",IF(AO215="🟠","VERMELHO",IF(AO215="🔴","VERMELHO","ROXO"))))</f>
        <v/>
      </c>
      <c r="CD215" s="5" t="inlineStr">
        <is>
          <t>🏢 REDES</t>
        </is>
      </c>
      <c r="CE215" s="5" t="inlineStr">
        <is>
          <t>BIO MUNDO</t>
        </is>
      </c>
    </row>
    <row r="216">
      <c r="A216" s="5" t="inlineStr">
        <is>
          <t>04846161000151</t>
        </is>
      </c>
      <c r="B216" s="5" t="inlineStr">
        <is>
          <t>SACOLAO CURITIBA</t>
        </is>
      </c>
      <c r="C216" s="5" t="inlineStr">
        <is>
          <t>06 - SEM GRUPO</t>
        </is>
      </c>
      <c r="D216" s="5" t="inlineStr">
        <is>
          <t>HEMANUELE DITZEL (MANU)</t>
        </is>
      </c>
      <c r="E216" s="5" t="inlineStr">
        <is>
          <t>PR</t>
        </is>
      </c>
      <c r="F216" s="5">
        <f>IFERROR(VLOOKUP(C216,$AS$4:$AT$25,2,FALSE),"")</f>
        <v/>
      </c>
      <c r="G216" s="6">
        <f>IFERROR(VLOOKUP(C216,$AS$4:$AX$25,6,FALSE),"")</f>
        <v/>
      </c>
      <c r="H216" s="5">
        <f>IFERROR(VLOOKUP(C216,$AS$4:$AY$25,7,FALSE),"")</f>
        <v/>
      </c>
      <c r="I216" s="5">
        <f>IFERROR(VLOOKUP(C216,$AS$4:$AZ$25,8,FALSE),"")</f>
        <v/>
      </c>
      <c r="J216" s="7" t="inlineStr">
        <is>
          <t>.</t>
        </is>
      </c>
      <c r="K216" s="5" t="inlineStr">
        <is>
          <t>SUL</t>
        </is>
      </c>
      <c r="L216" s="8" t="n">
        <v>1613.793103448276</v>
      </c>
      <c r="M216" s="9" t="n">
        <v>124.1379310344828</v>
      </c>
      <c r="N216" s="9" t="n">
        <v>124.1379310344828</v>
      </c>
      <c r="O216" s="9" t="n">
        <v>129.3103448275862</v>
      </c>
      <c r="P216" s="9" t="n">
        <v>129.3103448275862</v>
      </c>
      <c r="Q216" s="9" t="n">
        <v>129.3103448275862</v>
      </c>
      <c r="R216" s="9" t="n">
        <v>134.4827586206897</v>
      </c>
      <c r="S216" s="9" t="n">
        <v>134.4827586206897</v>
      </c>
      <c r="T216" s="9" t="n">
        <v>139.6551724137931</v>
      </c>
      <c r="U216" s="9" t="n">
        <v>139.6551724137931</v>
      </c>
      <c r="V216" s="9" t="n">
        <v>139.6551724137931</v>
      </c>
      <c r="W216" s="9" t="n">
        <v>144.8275862068965</v>
      </c>
      <c r="X216" s="9" t="n">
        <v>144.8275862068965</v>
      </c>
      <c r="Y216" s="7" t="inlineStr">
        <is>
          <t>.</t>
        </is>
      </c>
      <c r="Z216" s="8">
        <f>SUM(AA216:AL216)</f>
        <v/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938.73</v>
      </c>
      <c r="AH216" s="9" t="n">
        <v>665.76</v>
      </c>
      <c r="AI216" s="9" t="n">
        <v>0</v>
      </c>
      <c r="AJ216" s="9" t="n">
        <v>658.5599999999999</v>
      </c>
      <c r="AK216" s="9" t="n">
        <v>0</v>
      </c>
      <c r="AL216" s="9" t="n">
        <v>0</v>
      </c>
      <c r="AM216" s="7" t="inlineStr">
        <is>
          <t>.</t>
        </is>
      </c>
      <c r="AN216" s="6">
        <f>IF(L216=0,0,Z216/L216)</f>
        <v/>
      </c>
      <c r="AO216" s="5">
        <f>IF(AN216="","",IF(AN216&gt;=0.9,"🟢",IF(AN216&gt;=0.7,"🟡",IF(AN216&gt;=0.5,"🟠","🔴"))))</f>
        <v/>
      </c>
      <c r="AP216" s="9">
        <f>IF(L216=0,0,L216-Z216)</f>
        <v/>
      </c>
      <c r="AQ216" s="5">
        <f>IF(Z216=0,"",RANK(Z216,Z$4:Z$1569,0))</f>
        <v/>
      </c>
      <c r="AR216" s="7" t="inlineStr">
        <is>
          <t>.</t>
        </is>
      </c>
      <c r="BA216" s="7" t="inlineStr">
        <is>
          <t>.</t>
        </is>
      </c>
      <c r="BB216" s="9">
        <f>SUM(L$4:L$1569)/COUNTA(A$4:A$1569)</f>
        <v/>
      </c>
      <c r="BC216" s="9">
        <f>SUM(M$4:M$1569)/COUNTA(A$4:A$1569)</f>
        <v/>
      </c>
      <c r="BD216" s="9">
        <f>SUM(N$4:N$1569)/COUNTA(A$4:A$1569)</f>
        <v/>
      </c>
      <c r="BE216" s="9">
        <f>SUM(O$4:O$1569)/COUNTA(A$4:A$1569)</f>
        <v/>
      </c>
      <c r="BF216" s="9">
        <f>SUM(P$4:P$1569)/COUNTA(A$4:A$1569)</f>
        <v/>
      </c>
      <c r="BG216" s="9">
        <f>SUM(Q$4:Q$1569)/COUNTA(A$4:A$1569)</f>
        <v/>
      </c>
      <c r="BH216" s="9">
        <f>SUM(R$4:R$1569)/COUNTA(A$4:A$1569)</f>
        <v/>
      </c>
      <c r="BI216" s="9">
        <f>SUM(S$4:S$1569)/COUNTA(A$4:A$1569)</f>
        <v/>
      </c>
      <c r="BJ216" s="9">
        <f>SUM(T$4:T$1569)/COUNTA(A$4:A$1569)</f>
        <v/>
      </c>
      <c r="BK216" s="9">
        <f>SUM(U$4:U$1569)/COUNTA(A$4:A$1569)</f>
        <v/>
      </c>
      <c r="BL216" s="9">
        <f>SUM(V$4:V$1569)/COUNTA(A$4:A$1569)</f>
        <v/>
      </c>
      <c r="BM216" s="9">
        <f>SUM(W$4:W$1569)/COUNTA(A$4:A$1569)</f>
        <v/>
      </c>
      <c r="BN216" s="9">
        <f>SUM(X$4:X$1569)/COUNTA(A$4:A$1569)</f>
        <v/>
      </c>
      <c r="BO216" s="7" t="inlineStr">
        <is>
          <t>.</t>
        </is>
      </c>
      <c r="BP216" s="9">
        <f>IF(Z216&gt;=BB216,0,IFERROR(BB216+(SUMPRODUCT((Z$4:Z$1569&gt;=BB$4:BB$1569)*(Z$4:Z$1569-BB$4:BB$1569))/MAX(1,COUNTIF(Z$4:Z$1569,"&lt;"&amp;BB216+0.01))),BB216))</f>
        <v/>
      </c>
      <c r="BQ216" s="9">
        <f>IF(AA216&gt;=BC216,0,IFERROR(BC216+SUMPRODUCT((AA$4:AA$1569&gt;=BC$4:BC$1569)*(AA$4:AA$1569-BC$4:BC$1569))/MAX(1,COUNTIF(AA$4:AA$1569,"&lt;"&amp;BC216+0.01)),BC216))</f>
        <v/>
      </c>
      <c r="BR216" s="9">
        <f>IF(AB216&gt;=BD216,0,IFERROR(BD216+SUMPRODUCT((AB$4:AB$1569&gt;=BD$4:BD$1569)*(AB$4:AB$1569-BD$4:BD$1569))/MAX(1,COUNTIF(AB$4:AB$1569,"&lt;"&amp;BD216+0.01)),BD216))</f>
        <v/>
      </c>
      <c r="BS216" s="9">
        <f>IF(AC216&gt;=BE216,0,IFERROR(BE216+SUMPRODUCT((AC$4:AC$1569&gt;=BE$4:BE$1569)*(AC$4:AC$1569-BE$4:BE$1569))/MAX(1,COUNTIF(AC$4:AC$1569,"&lt;"&amp;BE216+0.01)),BE216))</f>
        <v/>
      </c>
      <c r="BT216" s="9">
        <f>IF(AD216&gt;=BF216,0,IFERROR(BF216+SUMPRODUCT((AD$4:AD$1569&gt;=BF$4:BF$1569)*(AD$4:AD$1569-BF$4:BF$1569))/MAX(1,COUNTIF(AD$4:AD$1569,"&lt;"&amp;BF216+0.01)),BF216))</f>
        <v/>
      </c>
      <c r="BU216" s="9">
        <f>IF(AE216&gt;=BG216,0,IFERROR(BG216+SUMPRODUCT((AE$4:AE$1569&gt;=BG$4:BG$1569)*(AE$4:AE$1569-BG$4:BG$1569))/MAX(1,COUNTIF(AE$4:AE$1569,"&lt;"&amp;BG216+0.01)),BG216))</f>
        <v/>
      </c>
      <c r="BV216" s="9">
        <f>IF(AF216&gt;=BH216,0,IFERROR(BH216+SUMPRODUCT((AF$4:AF$1569&gt;=BH$4:BH$1569)*(AF$4:AF$1569-BH$4:BH$1569))/MAX(1,COUNTIF(AF$4:AF$1569,"&lt;"&amp;BH216+0.01)),BH216))</f>
        <v/>
      </c>
      <c r="BW216" s="9">
        <f>IF(AG216&gt;=BI216,0,IFERROR(BI216+SUMPRODUCT((AG$4:AG$1569&gt;=BI$4:BI$1569)*(AG$4:AG$1569-BI$4:BI$1569))/MAX(1,COUNTIF(AG$4:AG$1569,"&lt;"&amp;BI216+0.01)),BI216))</f>
        <v/>
      </c>
      <c r="BX216" s="9">
        <f>IF(AH216&gt;=BJ216,0,IFERROR(BJ216+SUMPRODUCT((AH$4:AH$1569&gt;=BJ$4:BJ$1569)*(AH$4:AH$1569-BJ$4:BJ$1569))/MAX(1,COUNTIF(AH$4:AH$1569,"&lt;"&amp;BJ216+0.01)),BJ216))</f>
        <v/>
      </c>
      <c r="BY216" s="9">
        <f>IF(AI216&gt;=BK216,0,IFERROR(BK216+SUMPRODUCT((AI$4:AI$1569&gt;=BK$4:BK$1569)*(AI$4:AI$1569-BK$4:BK$1569))/MAX(1,COUNTIF(AI$4:AI$1569,"&lt;"&amp;BK216+0.01)),BK216))</f>
        <v/>
      </c>
      <c r="BZ216" s="9">
        <f>IF(AJ216&gt;=BL216,0,IFERROR(BL216+SUMPRODUCT((AJ$4:AJ$1569&gt;=BL$4:BL$1569)*(AJ$4:AJ$1569-BL$4:BL$1569))/MAX(1,COUNTIF(AJ$4:AJ$1569,"&lt;"&amp;BL216+0.01)),BL216))</f>
        <v/>
      </c>
      <c r="CA216" s="9">
        <f>IF(AK216&gt;=BM216,0,IFERROR(BM216+SUMPRODUCT((AK$4:AK$1569&gt;=BM$4:BM$1569)*(AK$4:AK$1569-BM$4:BM$1569))/MAX(1,COUNTIF(AK$4:AK$1569,"&lt;"&amp;BM216+0.01)),BM216))</f>
        <v/>
      </c>
      <c r="CB216" s="9">
        <f>IF(AL216&gt;=BN216,0,IFERROR(BN216+SUMPRODUCT((AL$4:AL$1569&gt;=BN$4:BN$1569)*(AL$4:AL$1569-BN$4:BN$1569))/MAX(1,COUNTIF(AL$4:AL$1569,"&lt;"&amp;BN216+0.01)),BN216))</f>
        <v/>
      </c>
      <c r="CC216" s="5">
        <f>IF(AO216="🟢","VERDE",IF(AO216="🟡","AMARELO",IF(AO216="🟠","VERMELHO",IF(AO216="🔴","VERMELHO","ROXO"))))</f>
        <v/>
      </c>
      <c r="CD216" s="5" t="inlineStr">
        <is>
          <t>🌎 REGIÕES</t>
        </is>
      </c>
      <c r="CE216" s="5" t="inlineStr">
        <is>
          <t>SEM REDE</t>
        </is>
      </c>
    </row>
    <row r="217">
      <c r="A217" s="5" t="inlineStr">
        <is>
          <t>57425671000111</t>
        </is>
      </c>
      <c r="B217" s="5" t="inlineStr">
        <is>
          <t>FIT NUTRICAO</t>
        </is>
      </c>
      <c r="C217" s="5" t="inlineStr">
        <is>
          <t>06 - INTERNA - FITLAND</t>
        </is>
      </c>
      <c r="D217" s="5" t="inlineStr">
        <is>
          <t>JULIO GADRET</t>
        </is>
      </c>
      <c r="E217" s="5" t="inlineStr">
        <is>
          <t>RS</t>
        </is>
      </c>
      <c r="F217" s="5">
        <f>IFERROR(VLOOKUP(C217,$AS$4:$AT$25,2,FALSE),"")</f>
        <v/>
      </c>
      <c r="G217" s="6">
        <f>IFERROR(VLOOKUP(C217,$AS$4:$AX$25,6,FALSE),"")</f>
        <v/>
      </c>
      <c r="H217" s="5">
        <f>IFERROR(VLOOKUP(C217,$AS$4:$AY$25,7,FALSE),"")</f>
        <v/>
      </c>
      <c r="I217" s="5">
        <f>IFERROR(VLOOKUP(C217,$AS$4:$AZ$25,8,FALSE),"")</f>
        <v/>
      </c>
      <c r="J217" s="7" t="inlineStr">
        <is>
          <t>.</t>
        </is>
      </c>
      <c r="K217" s="5" t="inlineStr">
        <is>
          <t>NACIONAL</t>
        </is>
      </c>
      <c r="L217" s="8" t="n">
        <v>10706.89655172414</v>
      </c>
      <c r="M217" s="9" t="n">
        <v>750</v>
      </c>
      <c r="N217" s="9" t="n">
        <v>775.8620689655172</v>
      </c>
      <c r="O217" s="9" t="n">
        <v>801.7241379310345</v>
      </c>
      <c r="P217" s="9" t="n">
        <v>827.5862068965517</v>
      </c>
      <c r="Q217" s="9" t="n">
        <v>853.448275862069</v>
      </c>
      <c r="R217" s="9" t="n">
        <v>879.3103448275862</v>
      </c>
      <c r="S217" s="9" t="n">
        <v>905.1724137931035</v>
      </c>
      <c r="T217" s="9" t="n">
        <v>931.0344827586207</v>
      </c>
      <c r="U217" s="9" t="n">
        <v>956.8965517241379</v>
      </c>
      <c r="V217" s="9" t="n">
        <v>982.7586206896551</v>
      </c>
      <c r="W217" s="9" t="n">
        <v>1008.620689655172</v>
      </c>
      <c r="X217" s="9" t="n">
        <v>1034.48275862069</v>
      </c>
      <c r="Y217" s="7" t="inlineStr">
        <is>
          <t>.</t>
        </is>
      </c>
      <c r="Z217" s="8">
        <f>SUM(AA217:AL217)</f>
        <v/>
      </c>
      <c r="AA217" s="9" t="n">
        <v>0</v>
      </c>
      <c r="AB217" s="9" t="n">
        <v>0</v>
      </c>
      <c r="AC217" s="9" t="n">
        <v>0</v>
      </c>
      <c r="AD217" s="9" t="n">
        <v>0</v>
      </c>
      <c r="AE217" s="9" t="n">
        <v>880</v>
      </c>
      <c r="AF217" s="9" t="n">
        <v>1218.44</v>
      </c>
      <c r="AG217" s="9" t="n">
        <v>0</v>
      </c>
      <c r="AH217" s="9" t="n">
        <v>924.6799999999999</v>
      </c>
      <c r="AI217" s="9" t="n">
        <v>0</v>
      </c>
      <c r="AJ217" s="9" t="n">
        <v>0</v>
      </c>
      <c r="AK217" s="9" t="n">
        <v>0</v>
      </c>
      <c r="AL217" s="9" t="n">
        <v>0</v>
      </c>
      <c r="AM217" s="7" t="inlineStr">
        <is>
          <t>.</t>
        </is>
      </c>
      <c r="AN217" s="6">
        <f>IF(L217=0,0,Z217/L217)</f>
        <v/>
      </c>
      <c r="AO217" s="5">
        <f>IF(AN217="","",IF(AN217&gt;=0.9,"🟢",IF(AN217&gt;=0.7,"🟡",IF(AN217&gt;=0.5,"🟠","🔴"))))</f>
        <v/>
      </c>
      <c r="AP217" s="9">
        <f>IF(L217=0,0,L217-Z217)</f>
        <v/>
      </c>
      <c r="AQ217" s="5">
        <f>IF(Z217=0,"",RANK(Z217,Z$4:Z$1569,0))</f>
        <v/>
      </c>
      <c r="AR217" s="7" t="inlineStr">
        <is>
          <t>.</t>
        </is>
      </c>
      <c r="BA217" s="7" t="inlineStr">
        <is>
          <t>.</t>
        </is>
      </c>
      <c r="BB217" s="9">
        <f>SUM(L$4:L$1569)/COUNTA(A$4:A$1569)</f>
        <v/>
      </c>
      <c r="BC217" s="9">
        <f>SUM(M$4:M$1569)/COUNTA(A$4:A$1569)</f>
        <v/>
      </c>
      <c r="BD217" s="9">
        <f>SUM(N$4:N$1569)/COUNTA(A$4:A$1569)</f>
        <v/>
      </c>
      <c r="BE217" s="9">
        <f>SUM(O$4:O$1569)/COUNTA(A$4:A$1569)</f>
        <v/>
      </c>
      <c r="BF217" s="9">
        <f>SUM(P$4:P$1569)/COUNTA(A$4:A$1569)</f>
        <v/>
      </c>
      <c r="BG217" s="9">
        <f>SUM(Q$4:Q$1569)/COUNTA(A$4:A$1569)</f>
        <v/>
      </c>
      <c r="BH217" s="9">
        <f>SUM(R$4:R$1569)/COUNTA(A$4:A$1569)</f>
        <v/>
      </c>
      <c r="BI217" s="9">
        <f>SUM(S$4:S$1569)/COUNTA(A$4:A$1569)</f>
        <v/>
      </c>
      <c r="BJ217" s="9">
        <f>SUM(T$4:T$1569)/COUNTA(A$4:A$1569)</f>
        <v/>
      </c>
      <c r="BK217" s="9">
        <f>SUM(U$4:U$1569)/COUNTA(A$4:A$1569)</f>
        <v/>
      </c>
      <c r="BL217" s="9">
        <f>SUM(V$4:V$1569)/COUNTA(A$4:A$1569)</f>
        <v/>
      </c>
      <c r="BM217" s="9">
        <f>SUM(W$4:W$1569)/COUNTA(A$4:A$1569)</f>
        <v/>
      </c>
      <c r="BN217" s="9">
        <f>SUM(X$4:X$1569)/COUNTA(A$4:A$1569)</f>
        <v/>
      </c>
      <c r="BO217" s="7" t="inlineStr">
        <is>
          <t>.</t>
        </is>
      </c>
      <c r="BP217" s="9">
        <f>IF(Z217&gt;=BB217,0,IFERROR(BB217+(SUMPRODUCT((Z$4:Z$1569&gt;=BB$4:BB$1569)*(Z$4:Z$1569-BB$4:BB$1569))/MAX(1,COUNTIF(Z$4:Z$1569,"&lt;"&amp;BB217+0.01))),BB217))</f>
        <v/>
      </c>
      <c r="BQ217" s="9">
        <f>IF(AA217&gt;=BC217,0,IFERROR(BC217+SUMPRODUCT((AA$4:AA$1569&gt;=BC$4:BC$1569)*(AA$4:AA$1569-BC$4:BC$1569))/MAX(1,COUNTIF(AA$4:AA$1569,"&lt;"&amp;BC217+0.01)),BC217))</f>
        <v/>
      </c>
      <c r="BR217" s="9">
        <f>IF(AB217&gt;=BD217,0,IFERROR(BD217+SUMPRODUCT((AB$4:AB$1569&gt;=BD$4:BD$1569)*(AB$4:AB$1569-BD$4:BD$1569))/MAX(1,COUNTIF(AB$4:AB$1569,"&lt;"&amp;BD217+0.01)),BD217))</f>
        <v/>
      </c>
      <c r="BS217" s="9">
        <f>IF(AC217&gt;=BE217,0,IFERROR(BE217+SUMPRODUCT((AC$4:AC$1569&gt;=BE$4:BE$1569)*(AC$4:AC$1569-BE$4:BE$1569))/MAX(1,COUNTIF(AC$4:AC$1569,"&lt;"&amp;BE217+0.01)),BE217))</f>
        <v/>
      </c>
      <c r="BT217" s="9">
        <f>IF(AD217&gt;=BF217,0,IFERROR(BF217+SUMPRODUCT((AD$4:AD$1569&gt;=BF$4:BF$1569)*(AD$4:AD$1569-BF$4:BF$1569))/MAX(1,COUNTIF(AD$4:AD$1569,"&lt;"&amp;BF217+0.01)),BF217))</f>
        <v/>
      </c>
      <c r="BU217" s="9">
        <f>IF(AE217&gt;=BG217,0,IFERROR(BG217+SUMPRODUCT((AE$4:AE$1569&gt;=BG$4:BG$1569)*(AE$4:AE$1569-BG$4:BG$1569))/MAX(1,COUNTIF(AE$4:AE$1569,"&lt;"&amp;BG217+0.01)),BG217))</f>
        <v/>
      </c>
      <c r="BV217" s="9">
        <f>IF(AF217&gt;=BH217,0,IFERROR(BH217+SUMPRODUCT((AF$4:AF$1569&gt;=BH$4:BH$1569)*(AF$4:AF$1569-BH$4:BH$1569))/MAX(1,COUNTIF(AF$4:AF$1569,"&lt;"&amp;BH217+0.01)),BH217))</f>
        <v/>
      </c>
      <c r="BW217" s="9">
        <f>IF(AG217&gt;=BI217,0,IFERROR(BI217+SUMPRODUCT((AG$4:AG$1569&gt;=BI$4:BI$1569)*(AG$4:AG$1569-BI$4:BI$1569))/MAX(1,COUNTIF(AG$4:AG$1569,"&lt;"&amp;BI217+0.01)),BI217))</f>
        <v/>
      </c>
      <c r="BX217" s="9">
        <f>IF(AH217&gt;=BJ217,0,IFERROR(BJ217+SUMPRODUCT((AH$4:AH$1569&gt;=BJ$4:BJ$1569)*(AH$4:AH$1569-BJ$4:BJ$1569))/MAX(1,COUNTIF(AH$4:AH$1569,"&lt;"&amp;BJ217+0.01)),BJ217))</f>
        <v/>
      </c>
      <c r="BY217" s="9">
        <f>IF(AI217&gt;=BK217,0,IFERROR(BK217+SUMPRODUCT((AI$4:AI$1569&gt;=BK$4:BK$1569)*(AI$4:AI$1569-BK$4:BK$1569))/MAX(1,COUNTIF(AI$4:AI$1569,"&lt;"&amp;BK217+0.01)),BK217))</f>
        <v/>
      </c>
      <c r="BZ217" s="9">
        <f>IF(AJ217&gt;=BL217,0,IFERROR(BL217+SUMPRODUCT((AJ$4:AJ$1569&gt;=BL$4:BL$1569)*(AJ$4:AJ$1569-BL$4:BL$1569))/MAX(1,COUNTIF(AJ$4:AJ$1569,"&lt;"&amp;BL217+0.01)),BL217))</f>
        <v/>
      </c>
      <c r="CA217" s="9">
        <f>IF(AK217&gt;=BM217,0,IFERROR(BM217+SUMPRODUCT((AK$4:AK$1569&gt;=BM$4:BM$1569)*(AK$4:AK$1569-BM$4:BM$1569))/MAX(1,COUNTIF(AK$4:AK$1569,"&lt;"&amp;BM217+0.01)),BM217))</f>
        <v/>
      </c>
      <c r="CB217" s="9">
        <f>IF(AL217&gt;=BN217,0,IFERROR(BN217+SUMPRODUCT((AL$4:AL$1569&gt;=BN$4:BN$1569)*(AL$4:AL$1569-BN$4:BN$1569))/MAX(1,COUNTIF(AL$4:AL$1569,"&lt;"&amp;BN217+0.01)),BN217))</f>
        <v/>
      </c>
      <c r="CC217" s="5">
        <f>IF(AO217="🟢","VERDE",IF(AO217="🟡","AMARELO",IF(AO217="🟠","VERMELHO",IF(AO217="🔴","VERMELHO","ROXO"))))</f>
        <v/>
      </c>
      <c r="CD217" s="5" t="inlineStr">
        <is>
          <t>🏢 REDES</t>
        </is>
      </c>
      <c r="CE217" s="5" t="inlineStr">
        <is>
          <t>FITLAND</t>
        </is>
      </c>
    </row>
    <row r="218">
      <c r="A218" s="5" t="inlineStr">
        <is>
          <t>37633350000103</t>
        </is>
      </c>
      <c r="B218" s="5" t="inlineStr">
        <is>
          <t>VALDECI APARECIDO DE NICOLAI</t>
        </is>
      </c>
      <c r="C218" s="5" t="inlineStr">
        <is>
          <t>06 - SEM GRUPO</t>
        </is>
      </c>
      <c r="D218" s="5" t="inlineStr">
        <is>
          <t>LARISSA PADILHA</t>
        </is>
      </c>
      <c r="E218" s="5" t="inlineStr">
        <is>
          <t>SP</t>
        </is>
      </c>
      <c r="F218" s="5">
        <f>IFERROR(VLOOKUP(C218,$AS$4:$AT$25,2,FALSE),"")</f>
        <v/>
      </c>
      <c r="G218" s="6">
        <f>IFERROR(VLOOKUP(C218,$AS$4:$AX$25,6,FALSE),"")</f>
        <v/>
      </c>
      <c r="H218" s="5">
        <f>IFERROR(VLOOKUP(C218,$AS$4:$AY$25,7,FALSE),"")</f>
        <v/>
      </c>
      <c r="I218" s="5">
        <f>IFERROR(VLOOKUP(C218,$AS$4:$AZ$25,8,FALSE),"")</f>
        <v/>
      </c>
      <c r="J218" s="7" t="inlineStr">
        <is>
          <t>.</t>
        </is>
      </c>
      <c r="K218" s="5" t="inlineStr">
        <is>
          <t>SP INTERIOR</t>
        </is>
      </c>
      <c r="L218" s="8" t="n">
        <v>2622.857142857143</v>
      </c>
      <c r="M218" s="9" t="n">
        <v>205.7142857142857</v>
      </c>
      <c r="N218" s="9" t="n">
        <v>205.7142857142857</v>
      </c>
      <c r="O218" s="9" t="n">
        <v>205.7142857142857</v>
      </c>
      <c r="P218" s="9" t="n">
        <v>205.7142857142857</v>
      </c>
      <c r="Q218" s="9" t="n">
        <v>205.7142857142857</v>
      </c>
      <c r="R218" s="9" t="n">
        <v>222.8571428571429</v>
      </c>
      <c r="S218" s="9" t="n">
        <v>222.8571428571429</v>
      </c>
      <c r="T218" s="9" t="n">
        <v>222.8571428571429</v>
      </c>
      <c r="U218" s="9" t="n">
        <v>222.8571428571429</v>
      </c>
      <c r="V218" s="9" t="n">
        <v>222.8571428571429</v>
      </c>
      <c r="W218" s="9" t="n">
        <v>240</v>
      </c>
      <c r="X218" s="9" t="n">
        <v>240</v>
      </c>
      <c r="Y218" s="7" t="inlineStr">
        <is>
          <t>.</t>
        </is>
      </c>
      <c r="Z218" s="8">
        <f>SUM(AA218:AL218)</f>
        <v/>
      </c>
      <c r="AA218" s="9" t="n">
        <v>0</v>
      </c>
      <c r="AB218" s="9" t="n">
        <v>0</v>
      </c>
      <c r="AC218" s="9" t="n">
        <v>0</v>
      </c>
      <c r="AD218" s="9" t="n">
        <v>0</v>
      </c>
      <c r="AE218" s="9" t="n">
        <v>0</v>
      </c>
      <c r="AF218" s="9" t="n">
        <v>0</v>
      </c>
      <c r="AG218" s="9" t="n">
        <v>0</v>
      </c>
      <c r="AH218" s="9" t="n">
        <v>0</v>
      </c>
      <c r="AI218" s="9" t="n">
        <v>1142.96</v>
      </c>
      <c r="AJ218" s="9" t="n">
        <v>1142.96</v>
      </c>
      <c r="AK218" s="9" t="n">
        <v>0</v>
      </c>
      <c r="AL218" s="9" t="n">
        <v>0</v>
      </c>
      <c r="AM218" s="7" t="inlineStr">
        <is>
          <t>.</t>
        </is>
      </c>
      <c r="AN218" s="6">
        <f>IF(L218=0,0,Z218/L218)</f>
        <v/>
      </c>
      <c r="AO218" s="5">
        <f>IF(AN218="","",IF(AN218&gt;=0.9,"🟢",IF(AN218&gt;=0.7,"🟡",IF(AN218&gt;=0.5,"🟠","🔴"))))</f>
        <v/>
      </c>
      <c r="AP218" s="9">
        <f>IF(L218=0,0,L218-Z218)</f>
        <v/>
      </c>
      <c r="AQ218" s="5">
        <f>IF(Z218=0,"",RANK(Z218,Z$4:Z$1569,0))</f>
        <v/>
      </c>
      <c r="AR218" s="7" t="inlineStr">
        <is>
          <t>.</t>
        </is>
      </c>
      <c r="BA218" s="7" t="inlineStr">
        <is>
          <t>.</t>
        </is>
      </c>
      <c r="BB218" s="9">
        <f>SUM(L$4:L$1569)/COUNTA(A$4:A$1569)</f>
        <v/>
      </c>
      <c r="BC218" s="9">
        <f>SUM(M$4:M$1569)/COUNTA(A$4:A$1569)</f>
        <v/>
      </c>
      <c r="BD218" s="9">
        <f>SUM(N$4:N$1569)/COUNTA(A$4:A$1569)</f>
        <v/>
      </c>
      <c r="BE218" s="9">
        <f>SUM(O$4:O$1569)/COUNTA(A$4:A$1569)</f>
        <v/>
      </c>
      <c r="BF218" s="9">
        <f>SUM(P$4:P$1569)/COUNTA(A$4:A$1569)</f>
        <v/>
      </c>
      <c r="BG218" s="9">
        <f>SUM(Q$4:Q$1569)/COUNTA(A$4:A$1569)</f>
        <v/>
      </c>
      <c r="BH218" s="9">
        <f>SUM(R$4:R$1569)/COUNTA(A$4:A$1569)</f>
        <v/>
      </c>
      <c r="BI218" s="9">
        <f>SUM(S$4:S$1569)/COUNTA(A$4:A$1569)</f>
        <v/>
      </c>
      <c r="BJ218" s="9">
        <f>SUM(T$4:T$1569)/COUNTA(A$4:A$1569)</f>
        <v/>
      </c>
      <c r="BK218" s="9">
        <f>SUM(U$4:U$1569)/COUNTA(A$4:A$1569)</f>
        <v/>
      </c>
      <c r="BL218" s="9">
        <f>SUM(V$4:V$1569)/COUNTA(A$4:A$1569)</f>
        <v/>
      </c>
      <c r="BM218" s="9">
        <f>SUM(W$4:W$1569)/COUNTA(A$4:A$1569)</f>
        <v/>
      </c>
      <c r="BN218" s="9">
        <f>SUM(X$4:X$1569)/COUNTA(A$4:A$1569)</f>
        <v/>
      </c>
      <c r="BO218" s="7" t="inlineStr">
        <is>
          <t>.</t>
        </is>
      </c>
      <c r="BP218" s="9">
        <f>IF(Z218&gt;=BB218,0,IFERROR(BB218+(SUMPRODUCT((Z$4:Z$1569&gt;=BB$4:BB$1569)*(Z$4:Z$1569-BB$4:BB$1569))/MAX(1,COUNTIF(Z$4:Z$1569,"&lt;"&amp;BB218+0.01))),BB218))</f>
        <v/>
      </c>
      <c r="BQ218" s="9">
        <f>IF(AA218&gt;=BC218,0,IFERROR(BC218+SUMPRODUCT((AA$4:AA$1569&gt;=BC$4:BC$1569)*(AA$4:AA$1569-BC$4:BC$1569))/MAX(1,COUNTIF(AA$4:AA$1569,"&lt;"&amp;BC218+0.01)),BC218))</f>
        <v/>
      </c>
      <c r="BR218" s="9">
        <f>IF(AB218&gt;=BD218,0,IFERROR(BD218+SUMPRODUCT((AB$4:AB$1569&gt;=BD$4:BD$1569)*(AB$4:AB$1569-BD$4:BD$1569))/MAX(1,COUNTIF(AB$4:AB$1569,"&lt;"&amp;BD218+0.01)),BD218))</f>
        <v/>
      </c>
      <c r="BS218" s="9">
        <f>IF(AC218&gt;=BE218,0,IFERROR(BE218+SUMPRODUCT((AC$4:AC$1569&gt;=BE$4:BE$1569)*(AC$4:AC$1569-BE$4:BE$1569))/MAX(1,COUNTIF(AC$4:AC$1569,"&lt;"&amp;BE218+0.01)),BE218))</f>
        <v/>
      </c>
      <c r="BT218" s="9">
        <f>IF(AD218&gt;=BF218,0,IFERROR(BF218+SUMPRODUCT((AD$4:AD$1569&gt;=BF$4:BF$1569)*(AD$4:AD$1569-BF$4:BF$1569))/MAX(1,COUNTIF(AD$4:AD$1569,"&lt;"&amp;BF218+0.01)),BF218))</f>
        <v/>
      </c>
      <c r="BU218" s="9">
        <f>IF(AE218&gt;=BG218,0,IFERROR(BG218+SUMPRODUCT((AE$4:AE$1569&gt;=BG$4:BG$1569)*(AE$4:AE$1569-BG$4:BG$1569))/MAX(1,COUNTIF(AE$4:AE$1569,"&lt;"&amp;BG218+0.01)),BG218))</f>
        <v/>
      </c>
      <c r="BV218" s="9">
        <f>IF(AF218&gt;=BH218,0,IFERROR(BH218+SUMPRODUCT((AF$4:AF$1569&gt;=BH$4:BH$1569)*(AF$4:AF$1569-BH$4:BH$1569))/MAX(1,COUNTIF(AF$4:AF$1569,"&lt;"&amp;BH218+0.01)),BH218))</f>
        <v/>
      </c>
      <c r="BW218" s="9">
        <f>IF(AG218&gt;=BI218,0,IFERROR(BI218+SUMPRODUCT((AG$4:AG$1569&gt;=BI$4:BI$1569)*(AG$4:AG$1569-BI$4:BI$1569))/MAX(1,COUNTIF(AG$4:AG$1569,"&lt;"&amp;BI218+0.01)),BI218))</f>
        <v/>
      </c>
      <c r="BX218" s="9">
        <f>IF(AH218&gt;=BJ218,0,IFERROR(BJ218+SUMPRODUCT((AH$4:AH$1569&gt;=BJ$4:BJ$1569)*(AH$4:AH$1569-BJ$4:BJ$1569))/MAX(1,COUNTIF(AH$4:AH$1569,"&lt;"&amp;BJ218+0.01)),BJ218))</f>
        <v/>
      </c>
      <c r="BY218" s="9">
        <f>IF(AI218&gt;=BK218,0,IFERROR(BK218+SUMPRODUCT((AI$4:AI$1569&gt;=BK$4:BK$1569)*(AI$4:AI$1569-BK$4:BK$1569))/MAX(1,COUNTIF(AI$4:AI$1569,"&lt;"&amp;BK218+0.01)),BK218))</f>
        <v/>
      </c>
      <c r="BZ218" s="9">
        <f>IF(AJ218&gt;=BL218,0,IFERROR(BL218+SUMPRODUCT((AJ$4:AJ$1569&gt;=BL$4:BL$1569)*(AJ$4:AJ$1569-BL$4:BL$1569))/MAX(1,COUNTIF(AJ$4:AJ$1569,"&lt;"&amp;BL218+0.01)),BL218))</f>
        <v/>
      </c>
      <c r="CA218" s="9">
        <f>IF(AK218&gt;=BM218,0,IFERROR(BM218+SUMPRODUCT((AK$4:AK$1569&gt;=BM$4:BM$1569)*(AK$4:AK$1569-BM$4:BM$1569))/MAX(1,COUNTIF(AK$4:AK$1569,"&lt;"&amp;BM218+0.01)),BM218))</f>
        <v/>
      </c>
      <c r="CB218" s="9">
        <f>IF(AL218&gt;=BN218,0,IFERROR(BN218+SUMPRODUCT((AL$4:AL$1569&gt;=BN$4:BN$1569)*(AL$4:AL$1569-BN$4:BN$1569))/MAX(1,COUNTIF(AL$4:AL$1569,"&lt;"&amp;BN218+0.01)),BN218))</f>
        <v/>
      </c>
      <c r="CC218" s="5">
        <f>IF(AO218="🟢","VERDE",IF(AO218="🟡","AMARELO",IF(AO218="🟠","VERMELHO",IF(AO218="🔴","VERMELHO","ROXO"))))</f>
        <v/>
      </c>
      <c r="CD218" s="5" t="inlineStr">
        <is>
          <t>🌎 REGIÕES</t>
        </is>
      </c>
      <c r="CE218" s="5" t="inlineStr">
        <is>
          <t>SEM REDE</t>
        </is>
      </c>
    </row>
    <row r="219">
      <c r="A219" s="5" t="inlineStr">
        <is>
          <t>61791187000183</t>
        </is>
      </c>
      <c r="B219" s="5" t="inlineStr">
        <is>
          <t>VIDA NATURAL</t>
        </is>
      </c>
      <c r="C219" s="5" t="inlineStr">
        <is>
          <t>06 - INTERNA - VIDA LEVE</t>
        </is>
      </c>
      <c r="D219" s="5" t="inlineStr">
        <is>
          <t>DAIANE STAVICKI</t>
        </is>
      </c>
      <c r="E219" s="5" t="inlineStr">
        <is>
          <t>PA</t>
        </is>
      </c>
      <c r="F219" s="5">
        <f>IFERROR(VLOOKUP(C219,$AS$4:$AT$25,2,FALSE),"")</f>
        <v/>
      </c>
      <c r="G219" s="6">
        <f>IFERROR(VLOOKUP(C219,$AS$4:$AX$25,6,FALSE),"")</f>
        <v/>
      </c>
      <c r="H219" s="5">
        <f>IFERROR(VLOOKUP(C219,$AS$4:$AY$25,7,FALSE),"")</f>
        <v/>
      </c>
      <c r="I219" s="5">
        <f>IFERROR(VLOOKUP(C219,$AS$4:$AZ$25,8,FALSE),"")</f>
        <v/>
      </c>
      <c r="J219" s="7" t="inlineStr">
        <is>
          <t>.</t>
        </is>
      </c>
      <c r="K219" s="5" t="inlineStr">
        <is>
          <t>NACIONAL</t>
        </is>
      </c>
      <c r="L219" s="8" t="n">
        <v>10500</v>
      </c>
      <c r="M219" s="9" t="n">
        <v>705.8823529411765</v>
      </c>
      <c r="N219" s="9" t="n">
        <v>705.8823529411765</v>
      </c>
      <c r="O219" s="9" t="n">
        <v>750</v>
      </c>
      <c r="P219" s="9" t="n">
        <v>750</v>
      </c>
      <c r="Q219" s="9" t="n">
        <v>794.1176470588235</v>
      </c>
      <c r="R219" s="9" t="n">
        <v>838.2352941176471</v>
      </c>
      <c r="S219" s="9" t="n">
        <v>882.3529411764706</v>
      </c>
      <c r="T219" s="9" t="n">
        <v>926.4705882352941</v>
      </c>
      <c r="U219" s="9" t="n">
        <v>970.5882352941177</v>
      </c>
      <c r="V219" s="9" t="n">
        <v>1014.705882352941</v>
      </c>
      <c r="W219" s="9" t="n">
        <v>1058.823529411765</v>
      </c>
      <c r="X219" s="9" t="n">
        <v>1102.941176470588</v>
      </c>
      <c r="Y219" s="7" t="inlineStr">
        <is>
          <t>.</t>
        </is>
      </c>
      <c r="Z219" s="8">
        <f>SUM(AA219:AL219)</f>
        <v/>
      </c>
      <c r="AA219" s="9" t="n">
        <v>0</v>
      </c>
      <c r="AB219" s="9" t="n">
        <v>0</v>
      </c>
      <c r="AC219" s="9" t="n">
        <v>0</v>
      </c>
      <c r="AD219" s="9" t="n">
        <v>0</v>
      </c>
      <c r="AE219" s="9" t="n">
        <v>0</v>
      </c>
      <c r="AF219" s="9" t="n">
        <v>0</v>
      </c>
      <c r="AG219" s="9" t="n">
        <v>0</v>
      </c>
      <c r="AH219" s="9" t="n">
        <v>0</v>
      </c>
      <c r="AI219" s="9" t="n">
        <v>1567.26</v>
      </c>
      <c r="AJ219" s="9" t="n">
        <v>0</v>
      </c>
      <c r="AK219" s="9" t="n">
        <v>0</v>
      </c>
      <c r="AL219" s="9" t="n">
        <v>0</v>
      </c>
      <c r="AM219" s="7" t="inlineStr">
        <is>
          <t>.</t>
        </is>
      </c>
      <c r="AN219" s="6">
        <f>IF(L219=0,0,Z219/L219)</f>
        <v/>
      </c>
      <c r="AO219" s="5">
        <f>IF(AN219="","",IF(AN219&gt;=0.9,"🟢",IF(AN219&gt;=0.7,"🟡",IF(AN219&gt;=0.5,"🟠","🔴"))))</f>
        <v/>
      </c>
      <c r="AP219" s="9">
        <f>IF(L219=0,0,L219-Z219)</f>
        <v/>
      </c>
      <c r="AQ219" s="5">
        <f>IF(Z219=0,"",RANK(Z219,Z$4:Z$1569,0))</f>
        <v/>
      </c>
      <c r="AR219" s="7" t="inlineStr">
        <is>
          <t>.</t>
        </is>
      </c>
      <c r="BA219" s="7" t="inlineStr">
        <is>
          <t>.</t>
        </is>
      </c>
      <c r="BB219" s="9">
        <f>SUM(L$4:L$1569)/COUNTA(A$4:A$1569)</f>
        <v/>
      </c>
      <c r="BC219" s="9">
        <f>SUM(M$4:M$1569)/COUNTA(A$4:A$1569)</f>
        <v/>
      </c>
      <c r="BD219" s="9">
        <f>SUM(N$4:N$1569)/COUNTA(A$4:A$1569)</f>
        <v/>
      </c>
      <c r="BE219" s="9">
        <f>SUM(O$4:O$1569)/COUNTA(A$4:A$1569)</f>
        <v/>
      </c>
      <c r="BF219" s="9">
        <f>SUM(P$4:P$1569)/COUNTA(A$4:A$1569)</f>
        <v/>
      </c>
      <c r="BG219" s="9">
        <f>SUM(Q$4:Q$1569)/COUNTA(A$4:A$1569)</f>
        <v/>
      </c>
      <c r="BH219" s="9">
        <f>SUM(R$4:R$1569)/COUNTA(A$4:A$1569)</f>
        <v/>
      </c>
      <c r="BI219" s="9">
        <f>SUM(S$4:S$1569)/COUNTA(A$4:A$1569)</f>
        <v/>
      </c>
      <c r="BJ219" s="9">
        <f>SUM(T$4:T$1569)/COUNTA(A$4:A$1569)</f>
        <v/>
      </c>
      <c r="BK219" s="9">
        <f>SUM(U$4:U$1569)/COUNTA(A$4:A$1569)</f>
        <v/>
      </c>
      <c r="BL219" s="9">
        <f>SUM(V$4:V$1569)/COUNTA(A$4:A$1569)</f>
        <v/>
      </c>
      <c r="BM219" s="9">
        <f>SUM(W$4:W$1569)/COUNTA(A$4:A$1569)</f>
        <v/>
      </c>
      <c r="BN219" s="9">
        <f>SUM(X$4:X$1569)/COUNTA(A$4:A$1569)</f>
        <v/>
      </c>
      <c r="BO219" s="7" t="inlineStr">
        <is>
          <t>.</t>
        </is>
      </c>
      <c r="BP219" s="9">
        <f>IF(Z219&gt;=BB219,0,IFERROR(BB219+(SUMPRODUCT((Z$4:Z$1569&gt;=BB$4:BB$1569)*(Z$4:Z$1569-BB$4:BB$1569))/MAX(1,COUNTIF(Z$4:Z$1569,"&lt;"&amp;BB219+0.01))),BB219))</f>
        <v/>
      </c>
      <c r="BQ219" s="9">
        <f>IF(AA219&gt;=BC219,0,IFERROR(BC219+SUMPRODUCT((AA$4:AA$1569&gt;=BC$4:BC$1569)*(AA$4:AA$1569-BC$4:BC$1569))/MAX(1,COUNTIF(AA$4:AA$1569,"&lt;"&amp;BC219+0.01)),BC219))</f>
        <v/>
      </c>
      <c r="BR219" s="9">
        <f>IF(AB219&gt;=BD219,0,IFERROR(BD219+SUMPRODUCT((AB$4:AB$1569&gt;=BD$4:BD$1569)*(AB$4:AB$1569-BD$4:BD$1569))/MAX(1,COUNTIF(AB$4:AB$1569,"&lt;"&amp;BD219+0.01)),BD219))</f>
        <v/>
      </c>
      <c r="BS219" s="9">
        <f>IF(AC219&gt;=BE219,0,IFERROR(BE219+SUMPRODUCT((AC$4:AC$1569&gt;=BE$4:BE$1569)*(AC$4:AC$1569-BE$4:BE$1569))/MAX(1,COUNTIF(AC$4:AC$1569,"&lt;"&amp;BE219+0.01)),BE219))</f>
        <v/>
      </c>
      <c r="BT219" s="9">
        <f>IF(AD219&gt;=BF219,0,IFERROR(BF219+SUMPRODUCT((AD$4:AD$1569&gt;=BF$4:BF$1569)*(AD$4:AD$1569-BF$4:BF$1569))/MAX(1,COUNTIF(AD$4:AD$1569,"&lt;"&amp;BF219+0.01)),BF219))</f>
        <v/>
      </c>
      <c r="BU219" s="9">
        <f>IF(AE219&gt;=BG219,0,IFERROR(BG219+SUMPRODUCT((AE$4:AE$1569&gt;=BG$4:BG$1569)*(AE$4:AE$1569-BG$4:BG$1569))/MAX(1,COUNTIF(AE$4:AE$1569,"&lt;"&amp;BG219+0.01)),BG219))</f>
        <v/>
      </c>
      <c r="BV219" s="9">
        <f>IF(AF219&gt;=BH219,0,IFERROR(BH219+SUMPRODUCT((AF$4:AF$1569&gt;=BH$4:BH$1569)*(AF$4:AF$1569-BH$4:BH$1569))/MAX(1,COUNTIF(AF$4:AF$1569,"&lt;"&amp;BH219+0.01)),BH219))</f>
        <v/>
      </c>
      <c r="BW219" s="9">
        <f>IF(AG219&gt;=BI219,0,IFERROR(BI219+SUMPRODUCT((AG$4:AG$1569&gt;=BI$4:BI$1569)*(AG$4:AG$1569-BI$4:BI$1569))/MAX(1,COUNTIF(AG$4:AG$1569,"&lt;"&amp;BI219+0.01)),BI219))</f>
        <v/>
      </c>
      <c r="BX219" s="9">
        <f>IF(AH219&gt;=BJ219,0,IFERROR(BJ219+SUMPRODUCT((AH$4:AH$1569&gt;=BJ$4:BJ$1569)*(AH$4:AH$1569-BJ$4:BJ$1569))/MAX(1,COUNTIF(AH$4:AH$1569,"&lt;"&amp;BJ219+0.01)),BJ219))</f>
        <v/>
      </c>
      <c r="BY219" s="9">
        <f>IF(AI219&gt;=BK219,0,IFERROR(BK219+SUMPRODUCT((AI$4:AI$1569&gt;=BK$4:BK$1569)*(AI$4:AI$1569-BK$4:BK$1569))/MAX(1,COUNTIF(AI$4:AI$1569,"&lt;"&amp;BK219+0.01)),BK219))</f>
        <v/>
      </c>
      <c r="BZ219" s="9">
        <f>IF(AJ219&gt;=BL219,0,IFERROR(BL219+SUMPRODUCT((AJ$4:AJ$1569&gt;=BL$4:BL$1569)*(AJ$4:AJ$1569-BL$4:BL$1569))/MAX(1,COUNTIF(AJ$4:AJ$1569,"&lt;"&amp;BL219+0.01)),BL219))</f>
        <v/>
      </c>
      <c r="CA219" s="9">
        <f>IF(AK219&gt;=BM219,0,IFERROR(BM219+SUMPRODUCT((AK$4:AK$1569&gt;=BM$4:BM$1569)*(AK$4:AK$1569-BM$4:BM$1569))/MAX(1,COUNTIF(AK$4:AK$1569,"&lt;"&amp;BM219+0.01)),BM219))</f>
        <v/>
      </c>
      <c r="CB219" s="9">
        <f>IF(AL219&gt;=BN219,0,IFERROR(BN219+SUMPRODUCT((AL$4:AL$1569&gt;=BN$4:BN$1569)*(AL$4:AL$1569-BN$4:BN$1569))/MAX(1,COUNTIF(AL$4:AL$1569,"&lt;"&amp;BN219+0.01)),BN219))</f>
        <v/>
      </c>
      <c r="CC219" s="5">
        <f>IF(AO219="🟢","VERDE",IF(AO219="🟡","AMARELO",IF(AO219="🟠","VERMELHO",IF(AO219="🔴","VERMELHO","ROXO"))))</f>
        <v/>
      </c>
      <c r="CD219" s="5" t="inlineStr">
        <is>
          <t>🏢 REDES</t>
        </is>
      </c>
      <c r="CE219" s="5" t="inlineStr">
        <is>
          <t>VIDA LEVE</t>
        </is>
      </c>
    </row>
    <row r="220">
      <c r="A220" s="5" t="inlineStr">
        <is>
          <t>54424504000168</t>
        </is>
      </c>
      <c r="B220" s="5" t="inlineStr">
        <is>
          <t>54.424.504 NAIELLY FERNANDA PINHEIRO SOB</t>
        </is>
      </c>
      <c r="C220" s="5" t="inlineStr">
        <is>
          <t>06 - SEM GRUPO</t>
        </is>
      </c>
      <c r="D220" s="5" t="inlineStr">
        <is>
          <t>LARISSA PADILHA</t>
        </is>
      </c>
      <c r="E220" s="5" t="inlineStr">
        <is>
          <t>SP</t>
        </is>
      </c>
      <c r="F220" s="5">
        <f>IFERROR(VLOOKUP(C220,$AS$4:$AT$25,2,FALSE),"")</f>
        <v/>
      </c>
      <c r="G220" s="6">
        <f>IFERROR(VLOOKUP(C220,$AS$4:$AX$25,6,FALSE),"")</f>
        <v/>
      </c>
      <c r="H220" s="5">
        <f>IFERROR(VLOOKUP(C220,$AS$4:$AY$25,7,FALSE),"")</f>
        <v/>
      </c>
      <c r="I220" s="5">
        <f>IFERROR(VLOOKUP(C220,$AS$4:$AZ$25,8,FALSE),"")</f>
        <v/>
      </c>
      <c r="J220" s="7" t="inlineStr">
        <is>
          <t>.</t>
        </is>
      </c>
      <c r="K220" s="5" t="inlineStr">
        <is>
          <t>SP CAPITAL</t>
        </is>
      </c>
      <c r="L220" s="8" t="n">
        <v>2950</v>
      </c>
      <c r="M220" s="9" t="n">
        <v>200</v>
      </c>
      <c r="N220" s="9" t="n">
        <v>200</v>
      </c>
      <c r="O220" s="9" t="n">
        <v>200</v>
      </c>
      <c r="P220" s="9" t="n">
        <v>200</v>
      </c>
      <c r="Q220" s="9" t="n">
        <v>250</v>
      </c>
      <c r="R220" s="9" t="n">
        <v>250</v>
      </c>
      <c r="S220" s="9" t="n">
        <v>250</v>
      </c>
      <c r="T220" s="9" t="n">
        <v>250</v>
      </c>
      <c r="U220" s="9" t="n">
        <v>250</v>
      </c>
      <c r="V220" s="9" t="n">
        <v>300</v>
      </c>
      <c r="W220" s="9" t="n">
        <v>300</v>
      </c>
      <c r="X220" s="9" t="n">
        <v>300</v>
      </c>
      <c r="Y220" s="7" t="inlineStr">
        <is>
          <t>.</t>
        </is>
      </c>
      <c r="Z220" s="8">
        <f>SUM(AA220:AL220)</f>
        <v/>
      </c>
      <c r="AA220" s="9" t="n">
        <v>0</v>
      </c>
      <c r="AB220" s="9" t="n">
        <v>0</v>
      </c>
      <c r="AC220" s="9" t="n">
        <v>0</v>
      </c>
      <c r="AD220" s="9" t="n">
        <v>0</v>
      </c>
      <c r="AE220" s="9" t="n">
        <v>0</v>
      </c>
      <c r="AF220" s="9" t="n">
        <v>0</v>
      </c>
      <c r="AG220" s="9" t="n">
        <v>0</v>
      </c>
      <c r="AH220" s="9" t="n">
        <v>0</v>
      </c>
      <c r="AI220" s="9" t="n">
        <v>0</v>
      </c>
      <c r="AJ220" s="9" t="n">
        <v>0</v>
      </c>
      <c r="AK220" s="9" t="n">
        <v>0</v>
      </c>
      <c r="AL220" s="9" t="n">
        <v>0</v>
      </c>
      <c r="AM220" s="7" t="inlineStr">
        <is>
          <t>.</t>
        </is>
      </c>
      <c r="AN220" s="6">
        <f>IF(L220=0,0,Z220/L220)</f>
        <v/>
      </c>
      <c r="AO220" s="5">
        <f>IF(AN220="","",IF(AN220&gt;=0.9,"🟢",IF(AN220&gt;=0.7,"🟡",IF(AN220&gt;=0.5,"🟠","🔴"))))</f>
        <v/>
      </c>
      <c r="AP220" s="9">
        <f>IF(L220=0,0,L220-Z220)</f>
        <v/>
      </c>
      <c r="AQ220" s="5">
        <f>IF(Z220=0,"",RANK(Z220,Z$4:Z$1569,0))</f>
        <v/>
      </c>
      <c r="AR220" s="7" t="inlineStr">
        <is>
          <t>.</t>
        </is>
      </c>
      <c r="BA220" s="7" t="inlineStr">
        <is>
          <t>.</t>
        </is>
      </c>
      <c r="BB220" s="9">
        <f>SUM(L$4:L$1569)/COUNTA(A$4:A$1569)</f>
        <v/>
      </c>
      <c r="BC220" s="9">
        <f>SUM(M$4:M$1569)/COUNTA(A$4:A$1569)</f>
        <v/>
      </c>
      <c r="BD220" s="9">
        <f>SUM(N$4:N$1569)/COUNTA(A$4:A$1569)</f>
        <v/>
      </c>
      <c r="BE220" s="9">
        <f>SUM(O$4:O$1569)/COUNTA(A$4:A$1569)</f>
        <v/>
      </c>
      <c r="BF220" s="9">
        <f>SUM(P$4:P$1569)/COUNTA(A$4:A$1569)</f>
        <v/>
      </c>
      <c r="BG220" s="9">
        <f>SUM(Q$4:Q$1569)/COUNTA(A$4:A$1569)</f>
        <v/>
      </c>
      <c r="BH220" s="9">
        <f>SUM(R$4:R$1569)/COUNTA(A$4:A$1569)</f>
        <v/>
      </c>
      <c r="BI220" s="9">
        <f>SUM(S$4:S$1569)/COUNTA(A$4:A$1569)</f>
        <v/>
      </c>
      <c r="BJ220" s="9">
        <f>SUM(T$4:T$1569)/COUNTA(A$4:A$1569)</f>
        <v/>
      </c>
      <c r="BK220" s="9">
        <f>SUM(U$4:U$1569)/COUNTA(A$4:A$1569)</f>
        <v/>
      </c>
      <c r="BL220" s="9">
        <f>SUM(V$4:V$1569)/COUNTA(A$4:A$1569)</f>
        <v/>
      </c>
      <c r="BM220" s="9">
        <f>SUM(W$4:W$1569)/COUNTA(A$4:A$1569)</f>
        <v/>
      </c>
      <c r="BN220" s="9">
        <f>SUM(X$4:X$1569)/COUNTA(A$4:A$1569)</f>
        <v/>
      </c>
      <c r="BO220" s="7" t="inlineStr">
        <is>
          <t>.</t>
        </is>
      </c>
      <c r="BP220" s="9">
        <f>IF(Z220&gt;=BB220,0,IFERROR(BB220+(SUMPRODUCT((Z$4:Z$1569&gt;=BB$4:BB$1569)*(Z$4:Z$1569-BB$4:BB$1569))/MAX(1,COUNTIF(Z$4:Z$1569,"&lt;"&amp;BB220+0.01))),BB220))</f>
        <v/>
      </c>
      <c r="BQ220" s="9">
        <f>IF(AA220&gt;=BC220,0,IFERROR(BC220+SUMPRODUCT((AA$4:AA$1569&gt;=BC$4:BC$1569)*(AA$4:AA$1569-BC$4:BC$1569))/MAX(1,COUNTIF(AA$4:AA$1569,"&lt;"&amp;BC220+0.01)),BC220))</f>
        <v/>
      </c>
      <c r="BR220" s="9">
        <f>IF(AB220&gt;=BD220,0,IFERROR(BD220+SUMPRODUCT((AB$4:AB$1569&gt;=BD$4:BD$1569)*(AB$4:AB$1569-BD$4:BD$1569))/MAX(1,COUNTIF(AB$4:AB$1569,"&lt;"&amp;BD220+0.01)),BD220))</f>
        <v/>
      </c>
      <c r="BS220" s="9">
        <f>IF(AC220&gt;=BE220,0,IFERROR(BE220+SUMPRODUCT((AC$4:AC$1569&gt;=BE$4:BE$1569)*(AC$4:AC$1569-BE$4:BE$1569))/MAX(1,COUNTIF(AC$4:AC$1569,"&lt;"&amp;BE220+0.01)),BE220))</f>
        <v/>
      </c>
      <c r="BT220" s="9">
        <f>IF(AD220&gt;=BF220,0,IFERROR(BF220+SUMPRODUCT((AD$4:AD$1569&gt;=BF$4:BF$1569)*(AD$4:AD$1569-BF$4:BF$1569))/MAX(1,COUNTIF(AD$4:AD$1569,"&lt;"&amp;BF220+0.01)),BF220))</f>
        <v/>
      </c>
      <c r="BU220" s="9">
        <f>IF(AE220&gt;=BG220,0,IFERROR(BG220+SUMPRODUCT((AE$4:AE$1569&gt;=BG$4:BG$1569)*(AE$4:AE$1569-BG$4:BG$1569))/MAX(1,COUNTIF(AE$4:AE$1569,"&lt;"&amp;BG220+0.01)),BG220))</f>
        <v/>
      </c>
      <c r="BV220" s="9">
        <f>IF(AF220&gt;=BH220,0,IFERROR(BH220+SUMPRODUCT((AF$4:AF$1569&gt;=BH$4:BH$1569)*(AF$4:AF$1569-BH$4:BH$1569))/MAX(1,COUNTIF(AF$4:AF$1569,"&lt;"&amp;BH220+0.01)),BH220))</f>
        <v/>
      </c>
      <c r="BW220" s="9">
        <f>IF(AG220&gt;=BI220,0,IFERROR(BI220+SUMPRODUCT((AG$4:AG$1569&gt;=BI$4:BI$1569)*(AG$4:AG$1569-BI$4:BI$1569))/MAX(1,COUNTIF(AG$4:AG$1569,"&lt;"&amp;BI220+0.01)),BI220))</f>
        <v/>
      </c>
      <c r="BX220" s="9">
        <f>IF(AH220&gt;=BJ220,0,IFERROR(BJ220+SUMPRODUCT((AH$4:AH$1569&gt;=BJ$4:BJ$1569)*(AH$4:AH$1569-BJ$4:BJ$1569))/MAX(1,COUNTIF(AH$4:AH$1569,"&lt;"&amp;BJ220+0.01)),BJ220))</f>
        <v/>
      </c>
      <c r="BY220" s="9">
        <f>IF(AI220&gt;=BK220,0,IFERROR(BK220+SUMPRODUCT((AI$4:AI$1569&gt;=BK$4:BK$1569)*(AI$4:AI$1569-BK$4:BK$1569))/MAX(1,COUNTIF(AI$4:AI$1569,"&lt;"&amp;BK220+0.01)),BK220))</f>
        <v/>
      </c>
      <c r="BZ220" s="9">
        <f>IF(AJ220&gt;=BL220,0,IFERROR(BL220+SUMPRODUCT((AJ$4:AJ$1569&gt;=BL$4:BL$1569)*(AJ$4:AJ$1569-BL$4:BL$1569))/MAX(1,COUNTIF(AJ$4:AJ$1569,"&lt;"&amp;BL220+0.01)),BL220))</f>
        <v/>
      </c>
      <c r="CA220" s="9">
        <f>IF(AK220&gt;=BM220,0,IFERROR(BM220+SUMPRODUCT((AK$4:AK$1569&gt;=BM$4:BM$1569)*(AK$4:AK$1569-BM$4:BM$1569))/MAX(1,COUNTIF(AK$4:AK$1569,"&lt;"&amp;BM220+0.01)),BM220))</f>
        <v/>
      </c>
      <c r="CB220" s="9">
        <f>IF(AL220&gt;=BN220,0,IFERROR(BN220+SUMPRODUCT((AL$4:AL$1569&gt;=BN$4:BN$1569)*(AL$4:AL$1569-BN$4:BN$1569))/MAX(1,COUNTIF(AL$4:AL$1569,"&lt;"&amp;BN220+0.01)),BN220))</f>
        <v/>
      </c>
      <c r="CC220" s="5">
        <f>IF(AO220="🟢","VERDE",IF(AO220="🟡","AMARELO",IF(AO220="🟠","VERMELHO",IF(AO220="🔴","VERMELHO","ROXO"))))</f>
        <v/>
      </c>
      <c r="CD220" s="5" t="inlineStr">
        <is>
          <t>🌎 REGIÕES</t>
        </is>
      </c>
      <c r="CE220" s="5" t="inlineStr">
        <is>
          <t>SEM REDE</t>
        </is>
      </c>
    </row>
    <row r="221">
      <c r="A221" s="5" t="inlineStr">
        <is>
          <t>51938854000154</t>
        </is>
      </c>
      <c r="B221" s="5" t="inlineStr">
        <is>
          <t>NUTRILIFE</t>
        </is>
      </c>
      <c r="C221" s="5" t="inlineStr">
        <is>
          <t>06 - SEM GRUPO</t>
        </is>
      </c>
      <c r="D221" s="5" t="inlineStr">
        <is>
          <t>HEMANUELE DITZEL (MANU)</t>
        </is>
      </c>
      <c r="E221" s="5" t="inlineStr">
        <is>
          <t>PR</t>
        </is>
      </c>
      <c r="F221" s="5">
        <f>IFERROR(VLOOKUP(C221,$AS$4:$AT$25,2,FALSE),"")</f>
        <v/>
      </c>
      <c r="G221" s="6">
        <f>IFERROR(VLOOKUP(C221,$AS$4:$AX$25,6,FALSE),"")</f>
        <v/>
      </c>
      <c r="H221" s="5">
        <f>IFERROR(VLOOKUP(C221,$AS$4:$AY$25,7,FALSE),"")</f>
        <v/>
      </c>
      <c r="I221" s="5">
        <f>IFERROR(VLOOKUP(C221,$AS$4:$AZ$25,8,FALSE),"")</f>
        <v/>
      </c>
      <c r="J221" s="7" t="inlineStr">
        <is>
          <t>.</t>
        </is>
      </c>
      <c r="K221" s="5" t="inlineStr">
        <is>
          <t>SUL</t>
        </is>
      </c>
      <c r="L221" s="8" t="n">
        <v>1575</v>
      </c>
      <c r="M221" s="9" t="n">
        <v>112.5</v>
      </c>
      <c r="N221" s="9" t="n">
        <v>125</v>
      </c>
      <c r="O221" s="9" t="n">
        <v>125</v>
      </c>
      <c r="P221" s="9" t="n">
        <v>125</v>
      </c>
      <c r="Q221" s="9" t="n">
        <v>125</v>
      </c>
      <c r="R221" s="9" t="n">
        <v>125</v>
      </c>
      <c r="S221" s="9" t="n">
        <v>137.5</v>
      </c>
      <c r="T221" s="9" t="n">
        <v>137.5</v>
      </c>
      <c r="U221" s="9" t="n">
        <v>137.5</v>
      </c>
      <c r="V221" s="9" t="n">
        <v>137.5</v>
      </c>
      <c r="W221" s="9" t="n">
        <v>137.5</v>
      </c>
      <c r="X221" s="9" t="n">
        <v>150</v>
      </c>
      <c r="Y221" s="7" t="inlineStr">
        <is>
          <t>.</t>
        </is>
      </c>
      <c r="Z221" s="8">
        <f>SUM(AA221:AL221)</f>
        <v/>
      </c>
      <c r="AA221" s="9" t="n">
        <v>0</v>
      </c>
      <c r="AB221" s="9" t="n">
        <v>0</v>
      </c>
      <c r="AC221" s="9" t="n">
        <v>0</v>
      </c>
      <c r="AD221" s="9" t="n">
        <v>0</v>
      </c>
      <c r="AE221" s="9" t="n">
        <v>0</v>
      </c>
      <c r="AF221" s="9" t="n">
        <v>0</v>
      </c>
      <c r="AG221" s="9" t="n">
        <v>0</v>
      </c>
      <c r="AH221" s="9" t="n">
        <v>0</v>
      </c>
      <c r="AI221" s="9" t="n">
        <v>0</v>
      </c>
      <c r="AJ221" s="9" t="n">
        <v>0</v>
      </c>
      <c r="AK221" s="9" t="n">
        <v>0</v>
      </c>
      <c r="AL221" s="9" t="n">
        <v>2323.95</v>
      </c>
      <c r="AM221" s="7" t="inlineStr">
        <is>
          <t>.</t>
        </is>
      </c>
      <c r="AN221" s="6">
        <f>IF(L221=0,0,Z221/L221)</f>
        <v/>
      </c>
      <c r="AO221" s="5">
        <f>IF(AN221="","",IF(AN221&gt;=0.9,"🟢",IF(AN221&gt;=0.7,"🟡",IF(AN221&gt;=0.5,"🟠","🔴"))))</f>
        <v/>
      </c>
      <c r="AP221" s="9">
        <f>IF(L221=0,0,L221-Z221)</f>
        <v/>
      </c>
      <c r="AQ221" s="5">
        <f>IF(Z221=0,"",RANK(Z221,Z$4:Z$1569,0))</f>
        <v/>
      </c>
      <c r="AR221" s="7" t="inlineStr">
        <is>
          <t>.</t>
        </is>
      </c>
      <c r="BA221" s="7" t="inlineStr">
        <is>
          <t>.</t>
        </is>
      </c>
      <c r="BB221" s="9">
        <f>SUM(L$4:L$1569)/COUNTA(A$4:A$1569)</f>
        <v/>
      </c>
      <c r="BC221" s="9">
        <f>SUM(M$4:M$1569)/COUNTA(A$4:A$1569)</f>
        <v/>
      </c>
      <c r="BD221" s="9">
        <f>SUM(N$4:N$1569)/COUNTA(A$4:A$1569)</f>
        <v/>
      </c>
      <c r="BE221" s="9">
        <f>SUM(O$4:O$1569)/COUNTA(A$4:A$1569)</f>
        <v/>
      </c>
      <c r="BF221" s="9">
        <f>SUM(P$4:P$1569)/COUNTA(A$4:A$1569)</f>
        <v/>
      </c>
      <c r="BG221" s="9">
        <f>SUM(Q$4:Q$1569)/COUNTA(A$4:A$1569)</f>
        <v/>
      </c>
      <c r="BH221" s="9">
        <f>SUM(R$4:R$1569)/COUNTA(A$4:A$1569)</f>
        <v/>
      </c>
      <c r="BI221" s="9">
        <f>SUM(S$4:S$1569)/COUNTA(A$4:A$1569)</f>
        <v/>
      </c>
      <c r="BJ221" s="9">
        <f>SUM(T$4:T$1569)/COUNTA(A$4:A$1569)</f>
        <v/>
      </c>
      <c r="BK221" s="9">
        <f>SUM(U$4:U$1569)/COUNTA(A$4:A$1569)</f>
        <v/>
      </c>
      <c r="BL221" s="9">
        <f>SUM(V$4:V$1569)/COUNTA(A$4:A$1569)</f>
        <v/>
      </c>
      <c r="BM221" s="9">
        <f>SUM(W$4:W$1569)/COUNTA(A$4:A$1569)</f>
        <v/>
      </c>
      <c r="BN221" s="9">
        <f>SUM(X$4:X$1569)/COUNTA(A$4:A$1569)</f>
        <v/>
      </c>
      <c r="BO221" s="7" t="inlineStr">
        <is>
          <t>.</t>
        </is>
      </c>
      <c r="BP221" s="9">
        <f>IF(Z221&gt;=BB221,0,IFERROR(BB221+(SUMPRODUCT((Z$4:Z$1569&gt;=BB$4:BB$1569)*(Z$4:Z$1569-BB$4:BB$1569))/MAX(1,COUNTIF(Z$4:Z$1569,"&lt;"&amp;BB221+0.01))),BB221))</f>
        <v/>
      </c>
      <c r="BQ221" s="9">
        <f>IF(AA221&gt;=BC221,0,IFERROR(BC221+SUMPRODUCT((AA$4:AA$1569&gt;=BC$4:BC$1569)*(AA$4:AA$1569-BC$4:BC$1569))/MAX(1,COUNTIF(AA$4:AA$1569,"&lt;"&amp;BC221+0.01)),BC221))</f>
        <v/>
      </c>
      <c r="BR221" s="9">
        <f>IF(AB221&gt;=BD221,0,IFERROR(BD221+SUMPRODUCT((AB$4:AB$1569&gt;=BD$4:BD$1569)*(AB$4:AB$1569-BD$4:BD$1569))/MAX(1,COUNTIF(AB$4:AB$1569,"&lt;"&amp;BD221+0.01)),BD221))</f>
        <v/>
      </c>
      <c r="BS221" s="9">
        <f>IF(AC221&gt;=BE221,0,IFERROR(BE221+SUMPRODUCT((AC$4:AC$1569&gt;=BE$4:BE$1569)*(AC$4:AC$1569-BE$4:BE$1569))/MAX(1,COUNTIF(AC$4:AC$1569,"&lt;"&amp;BE221+0.01)),BE221))</f>
        <v/>
      </c>
      <c r="BT221" s="9">
        <f>IF(AD221&gt;=BF221,0,IFERROR(BF221+SUMPRODUCT((AD$4:AD$1569&gt;=BF$4:BF$1569)*(AD$4:AD$1569-BF$4:BF$1569))/MAX(1,COUNTIF(AD$4:AD$1569,"&lt;"&amp;BF221+0.01)),BF221))</f>
        <v/>
      </c>
      <c r="BU221" s="9">
        <f>IF(AE221&gt;=BG221,0,IFERROR(BG221+SUMPRODUCT((AE$4:AE$1569&gt;=BG$4:BG$1569)*(AE$4:AE$1569-BG$4:BG$1569))/MAX(1,COUNTIF(AE$4:AE$1569,"&lt;"&amp;BG221+0.01)),BG221))</f>
        <v/>
      </c>
      <c r="BV221" s="9">
        <f>IF(AF221&gt;=BH221,0,IFERROR(BH221+SUMPRODUCT((AF$4:AF$1569&gt;=BH$4:BH$1569)*(AF$4:AF$1569-BH$4:BH$1569))/MAX(1,COUNTIF(AF$4:AF$1569,"&lt;"&amp;BH221+0.01)),BH221))</f>
        <v/>
      </c>
      <c r="BW221" s="9">
        <f>IF(AG221&gt;=BI221,0,IFERROR(BI221+SUMPRODUCT((AG$4:AG$1569&gt;=BI$4:BI$1569)*(AG$4:AG$1569-BI$4:BI$1569))/MAX(1,COUNTIF(AG$4:AG$1569,"&lt;"&amp;BI221+0.01)),BI221))</f>
        <v/>
      </c>
      <c r="BX221" s="9">
        <f>IF(AH221&gt;=BJ221,0,IFERROR(BJ221+SUMPRODUCT((AH$4:AH$1569&gt;=BJ$4:BJ$1569)*(AH$4:AH$1569-BJ$4:BJ$1569))/MAX(1,COUNTIF(AH$4:AH$1569,"&lt;"&amp;BJ221+0.01)),BJ221))</f>
        <v/>
      </c>
      <c r="BY221" s="9">
        <f>IF(AI221&gt;=BK221,0,IFERROR(BK221+SUMPRODUCT((AI$4:AI$1569&gt;=BK$4:BK$1569)*(AI$4:AI$1569-BK$4:BK$1569))/MAX(1,COUNTIF(AI$4:AI$1569,"&lt;"&amp;BK221+0.01)),BK221))</f>
        <v/>
      </c>
      <c r="BZ221" s="9">
        <f>IF(AJ221&gt;=BL221,0,IFERROR(BL221+SUMPRODUCT((AJ$4:AJ$1569&gt;=BL$4:BL$1569)*(AJ$4:AJ$1569-BL$4:BL$1569))/MAX(1,COUNTIF(AJ$4:AJ$1569,"&lt;"&amp;BL221+0.01)),BL221))</f>
        <v/>
      </c>
      <c r="CA221" s="9">
        <f>IF(AK221&gt;=BM221,0,IFERROR(BM221+SUMPRODUCT((AK$4:AK$1569&gt;=BM$4:BM$1569)*(AK$4:AK$1569-BM$4:BM$1569))/MAX(1,COUNTIF(AK$4:AK$1569,"&lt;"&amp;BM221+0.01)),BM221))</f>
        <v/>
      </c>
      <c r="CB221" s="9">
        <f>IF(AL221&gt;=BN221,0,IFERROR(BN221+SUMPRODUCT((AL$4:AL$1569&gt;=BN$4:BN$1569)*(AL$4:AL$1569-BN$4:BN$1569))/MAX(1,COUNTIF(AL$4:AL$1569,"&lt;"&amp;BN221+0.01)),BN221))</f>
        <v/>
      </c>
      <c r="CC221" s="5">
        <f>IF(AO221="🟢","VERDE",IF(AO221="🟡","AMARELO",IF(AO221="🟠","VERMELHO",IF(AO221="🔴","VERMELHO","ROXO"))))</f>
        <v/>
      </c>
      <c r="CD221" s="5" t="inlineStr">
        <is>
          <t>🌎 REGIÕES</t>
        </is>
      </c>
      <c r="CE221" s="5" t="inlineStr">
        <is>
          <t>SEM REDE</t>
        </is>
      </c>
    </row>
    <row r="222">
      <c r="A222" s="5" t="inlineStr">
        <is>
          <t>06905607000520</t>
        </is>
      </c>
      <c r="B222" s="5" t="inlineStr">
        <is>
          <t>ESMERALDA SÃO JOSÉ</t>
        </is>
      </c>
      <c r="C222" s="5" t="inlineStr">
        <is>
          <t>06 - INTERNA - ESMERALDA</t>
        </is>
      </c>
      <c r="D222" s="5" t="inlineStr">
        <is>
          <t>DAIANE STAVICKI</t>
        </is>
      </c>
      <c r="E222" s="5" t="inlineStr">
        <is>
          <t>PR</t>
        </is>
      </c>
      <c r="F222" s="5">
        <f>IFERROR(VLOOKUP(C222,$AS$4:$AT$25,2,FALSE),"")</f>
        <v/>
      </c>
      <c r="G222" s="6">
        <f>IFERROR(VLOOKUP(C222,$AS$4:$AX$25,6,FALSE),"")</f>
        <v/>
      </c>
      <c r="H222" s="5">
        <f>IFERROR(VLOOKUP(C222,$AS$4:$AY$25,7,FALSE),"")</f>
        <v/>
      </c>
      <c r="I222" s="5">
        <f>IFERROR(VLOOKUP(C222,$AS$4:$AZ$25,8,FALSE),"")</f>
        <v/>
      </c>
      <c r="J222" s="7" t="inlineStr">
        <is>
          <t>.</t>
        </is>
      </c>
      <c r="K222" s="5" t="inlineStr">
        <is>
          <t>SUL</t>
        </is>
      </c>
      <c r="L222" s="8" t="n">
        <v>5142.857142857143</v>
      </c>
      <c r="M222" s="9" t="n">
        <v>428.5714285714286</v>
      </c>
      <c r="N222" s="9" t="n">
        <v>428.5714285714286</v>
      </c>
      <c r="O222" s="9" t="n">
        <v>428.5714285714286</v>
      </c>
      <c r="P222" s="9" t="n">
        <v>428.5714285714286</v>
      </c>
      <c r="Q222" s="9" t="n">
        <v>428.5714285714286</v>
      </c>
      <c r="R222" s="9" t="n">
        <v>428.5714285714286</v>
      </c>
      <c r="S222" s="9" t="n">
        <v>428.5714285714286</v>
      </c>
      <c r="T222" s="9" t="n">
        <v>428.5714285714286</v>
      </c>
      <c r="U222" s="9" t="n">
        <v>428.5714285714286</v>
      </c>
      <c r="V222" s="9" t="n">
        <v>428.5714285714286</v>
      </c>
      <c r="W222" s="9" t="n">
        <v>428.5714285714286</v>
      </c>
      <c r="X222" s="9" t="n">
        <v>428.5714285714286</v>
      </c>
      <c r="Y222" s="7" t="inlineStr">
        <is>
          <t>.</t>
        </is>
      </c>
      <c r="Z222" s="8">
        <f>SUM(AA222:AL222)</f>
        <v/>
      </c>
      <c r="AA222" s="9" t="n">
        <v>0</v>
      </c>
      <c r="AB222" s="9" t="n">
        <v>0</v>
      </c>
      <c r="AC222" s="9" t="n">
        <v>0</v>
      </c>
      <c r="AD222" s="9" t="n">
        <v>658.35</v>
      </c>
      <c r="AE222" s="9" t="n">
        <v>0</v>
      </c>
      <c r="AF222" s="9" t="n">
        <v>0</v>
      </c>
      <c r="AG222" s="9" t="n">
        <v>0</v>
      </c>
      <c r="AH222" s="9" t="n">
        <v>0</v>
      </c>
      <c r="AI222" s="9" t="n">
        <v>0</v>
      </c>
      <c r="AJ222" s="9" t="n">
        <v>0</v>
      </c>
      <c r="AK222" s="9" t="n">
        <v>0</v>
      </c>
      <c r="AL222" s="9" t="n">
        <v>0</v>
      </c>
      <c r="AM222" s="7" t="inlineStr">
        <is>
          <t>.</t>
        </is>
      </c>
      <c r="AN222" s="6">
        <f>IF(L222=0,0,Z222/L222)</f>
        <v/>
      </c>
      <c r="AO222" s="5">
        <f>IF(AN222="","",IF(AN222&gt;=0.9,"🟢",IF(AN222&gt;=0.7,"🟡",IF(AN222&gt;=0.5,"🟠","🔴"))))</f>
        <v/>
      </c>
      <c r="AP222" s="9">
        <f>IF(L222=0,0,L222-Z222)</f>
        <v/>
      </c>
      <c r="AQ222" s="5">
        <f>IF(Z222=0,"",RANK(Z222,Z$4:Z$1569,0))</f>
        <v/>
      </c>
      <c r="AR222" s="7" t="inlineStr">
        <is>
          <t>.</t>
        </is>
      </c>
      <c r="BA222" s="7" t="inlineStr">
        <is>
          <t>.</t>
        </is>
      </c>
      <c r="BB222" s="9">
        <f>SUM(L$4:L$1569)/COUNTA(A$4:A$1569)</f>
        <v/>
      </c>
      <c r="BC222" s="9">
        <f>SUM(M$4:M$1569)/COUNTA(A$4:A$1569)</f>
        <v/>
      </c>
      <c r="BD222" s="9">
        <f>SUM(N$4:N$1569)/COUNTA(A$4:A$1569)</f>
        <v/>
      </c>
      <c r="BE222" s="9">
        <f>SUM(O$4:O$1569)/COUNTA(A$4:A$1569)</f>
        <v/>
      </c>
      <c r="BF222" s="9">
        <f>SUM(P$4:P$1569)/COUNTA(A$4:A$1569)</f>
        <v/>
      </c>
      <c r="BG222" s="9">
        <f>SUM(Q$4:Q$1569)/COUNTA(A$4:A$1569)</f>
        <v/>
      </c>
      <c r="BH222" s="9">
        <f>SUM(R$4:R$1569)/COUNTA(A$4:A$1569)</f>
        <v/>
      </c>
      <c r="BI222" s="9">
        <f>SUM(S$4:S$1569)/COUNTA(A$4:A$1569)</f>
        <v/>
      </c>
      <c r="BJ222" s="9">
        <f>SUM(T$4:T$1569)/COUNTA(A$4:A$1569)</f>
        <v/>
      </c>
      <c r="BK222" s="9">
        <f>SUM(U$4:U$1569)/COUNTA(A$4:A$1569)</f>
        <v/>
      </c>
      <c r="BL222" s="9">
        <f>SUM(V$4:V$1569)/COUNTA(A$4:A$1569)</f>
        <v/>
      </c>
      <c r="BM222" s="9">
        <f>SUM(W$4:W$1569)/COUNTA(A$4:A$1569)</f>
        <v/>
      </c>
      <c r="BN222" s="9">
        <f>SUM(X$4:X$1569)/COUNTA(A$4:A$1569)</f>
        <v/>
      </c>
      <c r="BO222" s="7" t="inlineStr">
        <is>
          <t>.</t>
        </is>
      </c>
      <c r="BP222" s="9">
        <f>IF(Z222&gt;=BB222,0,IFERROR(BB222+(SUMPRODUCT((Z$4:Z$1569&gt;=BB$4:BB$1569)*(Z$4:Z$1569-BB$4:BB$1569))/MAX(1,COUNTIF(Z$4:Z$1569,"&lt;"&amp;BB222+0.01))),BB222))</f>
        <v/>
      </c>
      <c r="BQ222" s="9">
        <f>IF(AA222&gt;=BC222,0,IFERROR(BC222+SUMPRODUCT((AA$4:AA$1569&gt;=BC$4:BC$1569)*(AA$4:AA$1569-BC$4:BC$1569))/MAX(1,COUNTIF(AA$4:AA$1569,"&lt;"&amp;BC222+0.01)),BC222))</f>
        <v/>
      </c>
      <c r="BR222" s="9">
        <f>IF(AB222&gt;=BD222,0,IFERROR(BD222+SUMPRODUCT((AB$4:AB$1569&gt;=BD$4:BD$1569)*(AB$4:AB$1569-BD$4:BD$1569))/MAX(1,COUNTIF(AB$4:AB$1569,"&lt;"&amp;BD222+0.01)),BD222))</f>
        <v/>
      </c>
      <c r="BS222" s="9">
        <f>IF(AC222&gt;=BE222,0,IFERROR(BE222+SUMPRODUCT((AC$4:AC$1569&gt;=BE$4:BE$1569)*(AC$4:AC$1569-BE$4:BE$1569))/MAX(1,COUNTIF(AC$4:AC$1569,"&lt;"&amp;BE222+0.01)),BE222))</f>
        <v/>
      </c>
      <c r="BT222" s="9">
        <f>IF(AD222&gt;=BF222,0,IFERROR(BF222+SUMPRODUCT((AD$4:AD$1569&gt;=BF$4:BF$1569)*(AD$4:AD$1569-BF$4:BF$1569))/MAX(1,COUNTIF(AD$4:AD$1569,"&lt;"&amp;BF222+0.01)),BF222))</f>
        <v/>
      </c>
      <c r="BU222" s="9">
        <f>IF(AE222&gt;=BG222,0,IFERROR(BG222+SUMPRODUCT((AE$4:AE$1569&gt;=BG$4:BG$1569)*(AE$4:AE$1569-BG$4:BG$1569))/MAX(1,COUNTIF(AE$4:AE$1569,"&lt;"&amp;BG222+0.01)),BG222))</f>
        <v/>
      </c>
      <c r="BV222" s="9">
        <f>IF(AF222&gt;=BH222,0,IFERROR(BH222+SUMPRODUCT((AF$4:AF$1569&gt;=BH$4:BH$1569)*(AF$4:AF$1569-BH$4:BH$1569))/MAX(1,COUNTIF(AF$4:AF$1569,"&lt;"&amp;BH222+0.01)),BH222))</f>
        <v/>
      </c>
      <c r="BW222" s="9">
        <f>IF(AG222&gt;=BI222,0,IFERROR(BI222+SUMPRODUCT((AG$4:AG$1569&gt;=BI$4:BI$1569)*(AG$4:AG$1569-BI$4:BI$1569))/MAX(1,COUNTIF(AG$4:AG$1569,"&lt;"&amp;BI222+0.01)),BI222))</f>
        <v/>
      </c>
      <c r="BX222" s="9">
        <f>IF(AH222&gt;=BJ222,0,IFERROR(BJ222+SUMPRODUCT((AH$4:AH$1569&gt;=BJ$4:BJ$1569)*(AH$4:AH$1569-BJ$4:BJ$1569))/MAX(1,COUNTIF(AH$4:AH$1569,"&lt;"&amp;BJ222+0.01)),BJ222))</f>
        <v/>
      </c>
      <c r="BY222" s="9">
        <f>IF(AI222&gt;=BK222,0,IFERROR(BK222+SUMPRODUCT((AI$4:AI$1569&gt;=BK$4:BK$1569)*(AI$4:AI$1569-BK$4:BK$1569))/MAX(1,COUNTIF(AI$4:AI$1569,"&lt;"&amp;BK222+0.01)),BK222))</f>
        <v/>
      </c>
      <c r="BZ222" s="9">
        <f>IF(AJ222&gt;=BL222,0,IFERROR(BL222+SUMPRODUCT((AJ$4:AJ$1569&gt;=BL$4:BL$1569)*(AJ$4:AJ$1569-BL$4:BL$1569))/MAX(1,COUNTIF(AJ$4:AJ$1569,"&lt;"&amp;BL222+0.01)),BL222))</f>
        <v/>
      </c>
      <c r="CA222" s="9">
        <f>IF(AK222&gt;=BM222,0,IFERROR(BM222+SUMPRODUCT((AK$4:AK$1569&gt;=BM$4:BM$1569)*(AK$4:AK$1569-BM$4:BM$1569))/MAX(1,COUNTIF(AK$4:AK$1569,"&lt;"&amp;BM222+0.01)),BM222))</f>
        <v/>
      </c>
      <c r="CB222" s="9">
        <f>IF(AL222&gt;=BN222,0,IFERROR(BN222+SUMPRODUCT((AL$4:AL$1569&gt;=BN$4:BN$1569)*(AL$4:AL$1569-BN$4:BN$1569))/MAX(1,COUNTIF(AL$4:AL$1569,"&lt;"&amp;BN222+0.01)),BN222))</f>
        <v/>
      </c>
      <c r="CC222" s="5">
        <f>IF(AO222="🟢","VERDE",IF(AO222="🟡","AMARELO",IF(AO222="🟠","VERMELHO",IF(AO222="🔴","VERMELHO","ROXO"))))</f>
        <v/>
      </c>
      <c r="CD222" s="5" t="inlineStr">
        <is>
          <t>🏢 REDES</t>
        </is>
      </c>
      <c r="CE222" s="5" t="inlineStr">
        <is>
          <t>ESMERALDA</t>
        </is>
      </c>
    </row>
    <row r="223">
      <c r="A223" s="5" t="inlineStr">
        <is>
          <t>46796336000103</t>
        </is>
      </c>
      <c r="B223" s="5" t="inlineStr">
        <is>
          <t>EMAGRECENTRO JUIZ DE FORA</t>
        </is>
      </c>
      <c r="C223" s="5" t="inlineStr">
        <is>
          <t>06 - SEM GRUPO</t>
        </is>
      </c>
      <c r="D223" s="5" t="inlineStr">
        <is>
          <t>LARISSA PADILHA</t>
        </is>
      </c>
      <c r="E223" s="5" t="inlineStr">
        <is>
          <t>MG</t>
        </is>
      </c>
      <c r="F223" s="5">
        <f>IFERROR(VLOOKUP(C223,$AS$4:$AT$25,2,FALSE),"")</f>
        <v/>
      </c>
      <c r="G223" s="6">
        <f>IFERROR(VLOOKUP(C223,$AS$4:$AX$25,6,FALSE),"")</f>
        <v/>
      </c>
      <c r="H223" s="5">
        <f>IFERROR(VLOOKUP(C223,$AS$4:$AY$25,7,FALSE),"")</f>
        <v/>
      </c>
      <c r="I223" s="5">
        <f>IFERROR(VLOOKUP(C223,$AS$4:$AZ$25,8,FALSE),"")</f>
        <v/>
      </c>
      <c r="J223" s="7" t="inlineStr">
        <is>
          <t>.</t>
        </is>
      </c>
      <c r="K223" s="5" t="inlineStr">
        <is>
          <t>RJ + ES + MG</t>
        </is>
      </c>
      <c r="L223" s="8" t="n">
        <v>1440</v>
      </c>
      <c r="M223" s="9" t="n">
        <v>120</v>
      </c>
      <c r="N223" s="9" t="n">
        <v>120</v>
      </c>
      <c r="O223" s="9" t="n">
        <v>120</v>
      </c>
      <c r="P223" s="9" t="n">
        <v>120</v>
      </c>
      <c r="Q223" s="9" t="n">
        <v>120</v>
      </c>
      <c r="R223" s="9" t="n">
        <v>120</v>
      </c>
      <c r="S223" s="9" t="n">
        <v>120</v>
      </c>
      <c r="T223" s="9" t="n">
        <v>120</v>
      </c>
      <c r="U223" s="9" t="n">
        <v>120</v>
      </c>
      <c r="V223" s="9" t="n">
        <v>120</v>
      </c>
      <c r="W223" s="9" t="n">
        <v>120</v>
      </c>
      <c r="X223" s="9" t="n">
        <v>120</v>
      </c>
      <c r="Y223" s="7" t="inlineStr">
        <is>
          <t>.</t>
        </is>
      </c>
      <c r="Z223" s="8">
        <f>SUM(AA223:AL223)</f>
        <v/>
      </c>
      <c r="AA223" s="9" t="n">
        <v>0</v>
      </c>
      <c r="AB223" s="9" t="n">
        <v>0</v>
      </c>
      <c r="AC223" s="9" t="n">
        <v>0</v>
      </c>
      <c r="AD223" s="9" t="n">
        <v>0</v>
      </c>
      <c r="AE223" s="9" t="n">
        <v>0</v>
      </c>
      <c r="AF223" s="9" t="n">
        <v>2314.17</v>
      </c>
      <c r="AG223" s="9" t="n">
        <v>0</v>
      </c>
      <c r="AH223" s="9" t="n">
        <v>0</v>
      </c>
      <c r="AI223" s="9" t="n">
        <v>0</v>
      </c>
      <c r="AJ223" s="9" t="n">
        <v>0</v>
      </c>
      <c r="AK223" s="9" t="n">
        <v>0</v>
      </c>
      <c r="AL223" s="9" t="n">
        <v>0</v>
      </c>
      <c r="AM223" s="7" t="inlineStr">
        <is>
          <t>.</t>
        </is>
      </c>
      <c r="AN223" s="6">
        <f>IF(L223=0,0,Z223/L223)</f>
        <v/>
      </c>
      <c r="AO223" s="5">
        <f>IF(AN223="","",IF(AN223&gt;=0.9,"🟢",IF(AN223&gt;=0.7,"🟡",IF(AN223&gt;=0.5,"🟠","🔴"))))</f>
        <v/>
      </c>
      <c r="AP223" s="9">
        <f>IF(L223=0,0,L223-Z223)</f>
        <v/>
      </c>
      <c r="AQ223" s="5">
        <f>IF(Z223=0,"",RANK(Z223,Z$4:Z$1569,0))</f>
        <v/>
      </c>
      <c r="AR223" s="7" t="inlineStr">
        <is>
          <t>.</t>
        </is>
      </c>
      <c r="BA223" s="7" t="inlineStr">
        <is>
          <t>.</t>
        </is>
      </c>
      <c r="BB223" s="9">
        <f>SUM(L$4:L$1569)/COUNTA(A$4:A$1569)</f>
        <v/>
      </c>
      <c r="BC223" s="9">
        <f>SUM(M$4:M$1569)/COUNTA(A$4:A$1569)</f>
        <v/>
      </c>
      <c r="BD223" s="9">
        <f>SUM(N$4:N$1569)/COUNTA(A$4:A$1569)</f>
        <v/>
      </c>
      <c r="BE223" s="9">
        <f>SUM(O$4:O$1569)/COUNTA(A$4:A$1569)</f>
        <v/>
      </c>
      <c r="BF223" s="9">
        <f>SUM(P$4:P$1569)/COUNTA(A$4:A$1569)</f>
        <v/>
      </c>
      <c r="BG223" s="9">
        <f>SUM(Q$4:Q$1569)/COUNTA(A$4:A$1569)</f>
        <v/>
      </c>
      <c r="BH223" s="9">
        <f>SUM(R$4:R$1569)/COUNTA(A$4:A$1569)</f>
        <v/>
      </c>
      <c r="BI223" s="9">
        <f>SUM(S$4:S$1569)/COUNTA(A$4:A$1569)</f>
        <v/>
      </c>
      <c r="BJ223" s="9">
        <f>SUM(T$4:T$1569)/COUNTA(A$4:A$1569)</f>
        <v/>
      </c>
      <c r="BK223" s="9">
        <f>SUM(U$4:U$1569)/COUNTA(A$4:A$1569)</f>
        <v/>
      </c>
      <c r="BL223" s="9">
        <f>SUM(V$4:V$1569)/COUNTA(A$4:A$1569)</f>
        <v/>
      </c>
      <c r="BM223" s="9">
        <f>SUM(W$4:W$1569)/COUNTA(A$4:A$1569)</f>
        <v/>
      </c>
      <c r="BN223" s="9">
        <f>SUM(X$4:X$1569)/COUNTA(A$4:A$1569)</f>
        <v/>
      </c>
      <c r="BO223" s="7" t="inlineStr">
        <is>
          <t>.</t>
        </is>
      </c>
      <c r="BP223" s="9">
        <f>IF(Z223&gt;=BB223,0,IFERROR(BB223+(SUMPRODUCT((Z$4:Z$1569&gt;=BB$4:BB$1569)*(Z$4:Z$1569-BB$4:BB$1569))/MAX(1,COUNTIF(Z$4:Z$1569,"&lt;"&amp;BB223+0.01))),BB223))</f>
        <v/>
      </c>
      <c r="BQ223" s="9">
        <f>IF(AA223&gt;=BC223,0,IFERROR(BC223+SUMPRODUCT((AA$4:AA$1569&gt;=BC$4:BC$1569)*(AA$4:AA$1569-BC$4:BC$1569))/MAX(1,COUNTIF(AA$4:AA$1569,"&lt;"&amp;BC223+0.01)),BC223))</f>
        <v/>
      </c>
      <c r="BR223" s="9">
        <f>IF(AB223&gt;=BD223,0,IFERROR(BD223+SUMPRODUCT((AB$4:AB$1569&gt;=BD$4:BD$1569)*(AB$4:AB$1569-BD$4:BD$1569))/MAX(1,COUNTIF(AB$4:AB$1569,"&lt;"&amp;BD223+0.01)),BD223))</f>
        <v/>
      </c>
      <c r="BS223" s="9">
        <f>IF(AC223&gt;=BE223,0,IFERROR(BE223+SUMPRODUCT((AC$4:AC$1569&gt;=BE$4:BE$1569)*(AC$4:AC$1569-BE$4:BE$1569))/MAX(1,COUNTIF(AC$4:AC$1569,"&lt;"&amp;BE223+0.01)),BE223))</f>
        <v/>
      </c>
      <c r="BT223" s="9">
        <f>IF(AD223&gt;=BF223,0,IFERROR(BF223+SUMPRODUCT((AD$4:AD$1569&gt;=BF$4:BF$1569)*(AD$4:AD$1569-BF$4:BF$1569))/MAX(1,COUNTIF(AD$4:AD$1569,"&lt;"&amp;BF223+0.01)),BF223))</f>
        <v/>
      </c>
      <c r="BU223" s="9">
        <f>IF(AE223&gt;=BG223,0,IFERROR(BG223+SUMPRODUCT((AE$4:AE$1569&gt;=BG$4:BG$1569)*(AE$4:AE$1569-BG$4:BG$1569))/MAX(1,COUNTIF(AE$4:AE$1569,"&lt;"&amp;BG223+0.01)),BG223))</f>
        <v/>
      </c>
      <c r="BV223" s="9">
        <f>IF(AF223&gt;=BH223,0,IFERROR(BH223+SUMPRODUCT((AF$4:AF$1569&gt;=BH$4:BH$1569)*(AF$4:AF$1569-BH$4:BH$1569))/MAX(1,COUNTIF(AF$4:AF$1569,"&lt;"&amp;BH223+0.01)),BH223))</f>
        <v/>
      </c>
      <c r="BW223" s="9">
        <f>IF(AG223&gt;=BI223,0,IFERROR(BI223+SUMPRODUCT((AG$4:AG$1569&gt;=BI$4:BI$1569)*(AG$4:AG$1569-BI$4:BI$1569))/MAX(1,COUNTIF(AG$4:AG$1569,"&lt;"&amp;BI223+0.01)),BI223))</f>
        <v/>
      </c>
      <c r="BX223" s="9">
        <f>IF(AH223&gt;=BJ223,0,IFERROR(BJ223+SUMPRODUCT((AH$4:AH$1569&gt;=BJ$4:BJ$1569)*(AH$4:AH$1569-BJ$4:BJ$1569))/MAX(1,COUNTIF(AH$4:AH$1569,"&lt;"&amp;BJ223+0.01)),BJ223))</f>
        <v/>
      </c>
      <c r="BY223" s="9">
        <f>IF(AI223&gt;=BK223,0,IFERROR(BK223+SUMPRODUCT((AI$4:AI$1569&gt;=BK$4:BK$1569)*(AI$4:AI$1569-BK$4:BK$1569))/MAX(1,COUNTIF(AI$4:AI$1569,"&lt;"&amp;BK223+0.01)),BK223))</f>
        <v/>
      </c>
      <c r="BZ223" s="9">
        <f>IF(AJ223&gt;=BL223,0,IFERROR(BL223+SUMPRODUCT((AJ$4:AJ$1569&gt;=BL$4:BL$1569)*(AJ$4:AJ$1569-BL$4:BL$1569))/MAX(1,COUNTIF(AJ$4:AJ$1569,"&lt;"&amp;BL223+0.01)),BL223))</f>
        <v/>
      </c>
      <c r="CA223" s="9">
        <f>IF(AK223&gt;=BM223,0,IFERROR(BM223+SUMPRODUCT((AK$4:AK$1569&gt;=BM$4:BM$1569)*(AK$4:AK$1569-BM$4:BM$1569))/MAX(1,COUNTIF(AK$4:AK$1569,"&lt;"&amp;BM223+0.01)),BM223))</f>
        <v/>
      </c>
      <c r="CB223" s="9">
        <f>IF(AL223&gt;=BN223,0,IFERROR(BN223+SUMPRODUCT((AL$4:AL$1569&gt;=BN$4:BN$1569)*(AL$4:AL$1569-BN$4:BN$1569))/MAX(1,COUNTIF(AL$4:AL$1569,"&lt;"&amp;BN223+0.01)),BN223))</f>
        <v/>
      </c>
      <c r="CC223" s="5">
        <f>IF(AO223="🟢","VERDE",IF(AO223="🟡","AMARELO",IF(AO223="🟠","VERMELHO",IF(AO223="🔴","VERMELHO","ROXO"))))</f>
        <v/>
      </c>
      <c r="CD223" s="5" t="inlineStr">
        <is>
          <t>🌎 REGIÕES</t>
        </is>
      </c>
      <c r="CE223" s="5" t="inlineStr">
        <is>
          <t>SEM REDE</t>
        </is>
      </c>
    </row>
    <row r="224">
      <c r="A224" s="5" t="inlineStr">
        <is>
          <t>32940804000167</t>
        </is>
      </c>
      <c r="B224" s="5" t="inlineStr">
        <is>
          <t>NICE STORE PRESENTES</t>
        </is>
      </c>
      <c r="C224" s="5" t="inlineStr">
        <is>
          <t>06 - SEM GRUPO</t>
        </is>
      </c>
      <c r="D224" s="5" t="inlineStr">
        <is>
          <t>HEMANUELE DITZEL (MANU)</t>
        </is>
      </c>
      <c r="E224" s="5" t="inlineStr">
        <is>
          <t>SC</t>
        </is>
      </c>
      <c r="F224" s="5">
        <f>IFERROR(VLOOKUP(C224,$AS$4:$AT$25,2,FALSE),"")</f>
        <v/>
      </c>
      <c r="G224" s="6">
        <f>IFERROR(VLOOKUP(C224,$AS$4:$AX$25,6,FALSE),"")</f>
        <v/>
      </c>
      <c r="H224" s="5">
        <f>IFERROR(VLOOKUP(C224,$AS$4:$AY$25,7,FALSE),"")</f>
        <v/>
      </c>
      <c r="I224" s="5">
        <f>IFERROR(VLOOKUP(C224,$AS$4:$AZ$25,8,FALSE),"")</f>
        <v/>
      </c>
      <c r="J224" s="7" t="inlineStr">
        <is>
          <t>.</t>
        </is>
      </c>
      <c r="K224" s="5" t="inlineStr">
        <is>
          <t>SUL</t>
        </is>
      </c>
      <c r="L224" s="8" t="n">
        <v>1513.953488372093</v>
      </c>
      <c r="M224" s="9" t="n">
        <v>118.6046511627907</v>
      </c>
      <c r="N224" s="9" t="n">
        <v>118.6046511627907</v>
      </c>
      <c r="O224" s="9" t="n">
        <v>118.6046511627907</v>
      </c>
      <c r="P224" s="9" t="n">
        <v>125.5813953488372</v>
      </c>
      <c r="Q224" s="9" t="n">
        <v>125.5813953488372</v>
      </c>
      <c r="R224" s="9" t="n">
        <v>125.5813953488372</v>
      </c>
      <c r="S224" s="9" t="n">
        <v>125.5813953488372</v>
      </c>
      <c r="T224" s="9" t="n">
        <v>125.5813953488372</v>
      </c>
      <c r="U224" s="9" t="n">
        <v>132.5581395348837</v>
      </c>
      <c r="V224" s="9" t="n">
        <v>132.5581395348837</v>
      </c>
      <c r="W224" s="9" t="n">
        <v>132.5581395348837</v>
      </c>
      <c r="X224" s="9" t="n">
        <v>132.5581395348837</v>
      </c>
      <c r="Y224" s="7" t="inlineStr">
        <is>
          <t>.</t>
        </is>
      </c>
      <c r="Z224" s="8">
        <f>SUM(AA224:AL224)</f>
        <v/>
      </c>
      <c r="AA224" s="9" t="n">
        <v>0</v>
      </c>
      <c r="AB224" s="9" t="n">
        <v>0</v>
      </c>
      <c r="AC224" s="9" t="n">
        <v>0</v>
      </c>
      <c r="AD224" s="9" t="n">
        <v>0</v>
      </c>
      <c r="AE224" s="9" t="n">
        <v>0</v>
      </c>
      <c r="AF224" s="9" t="n">
        <v>0</v>
      </c>
      <c r="AG224" s="9" t="n">
        <v>712.76</v>
      </c>
      <c r="AH224" s="9" t="n">
        <v>667.16</v>
      </c>
      <c r="AI224" s="9" t="n">
        <v>0</v>
      </c>
      <c r="AJ224" s="9" t="n">
        <v>0</v>
      </c>
      <c r="AK224" s="9" t="n">
        <v>0</v>
      </c>
      <c r="AL224" s="9" t="n">
        <v>830.33</v>
      </c>
      <c r="AM224" s="7" t="inlineStr">
        <is>
          <t>.</t>
        </is>
      </c>
      <c r="AN224" s="6">
        <f>IF(L224=0,0,Z224/L224)</f>
        <v/>
      </c>
      <c r="AO224" s="5">
        <f>IF(AN224="","",IF(AN224&gt;=0.9,"🟢",IF(AN224&gt;=0.7,"🟡",IF(AN224&gt;=0.5,"🟠","🔴"))))</f>
        <v/>
      </c>
      <c r="AP224" s="9">
        <f>IF(L224=0,0,L224-Z224)</f>
        <v/>
      </c>
      <c r="AQ224" s="5">
        <f>IF(Z224=0,"",RANK(Z224,Z$4:Z$1569,0))</f>
        <v/>
      </c>
      <c r="AR224" s="7" t="inlineStr">
        <is>
          <t>.</t>
        </is>
      </c>
      <c r="BA224" s="7" t="inlineStr">
        <is>
          <t>.</t>
        </is>
      </c>
      <c r="BB224" s="9">
        <f>SUM(L$4:L$1569)/COUNTA(A$4:A$1569)</f>
        <v/>
      </c>
      <c r="BC224" s="9">
        <f>SUM(M$4:M$1569)/COUNTA(A$4:A$1569)</f>
        <v/>
      </c>
      <c r="BD224" s="9">
        <f>SUM(N$4:N$1569)/COUNTA(A$4:A$1569)</f>
        <v/>
      </c>
      <c r="BE224" s="9">
        <f>SUM(O$4:O$1569)/COUNTA(A$4:A$1569)</f>
        <v/>
      </c>
      <c r="BF224" s="9">
        <f>SUM(P$4:P$1569)/COUNTA(A$4:A$1569)</f>
        <v/>
      </c>
      <c r="BG224" s="9">
        <f>SUM(Q$4:Q$1569)/COUNTA(A$4:A$1569)</f>
        <v/>
      </c>
      <c r="BH224" s="9">
        <f>SUM(R$4:R$1569)/COUNTA(A$4:A$1569)</f>
        <v/>
      </c>
      <c r="BI224" s="9">
        <f>SUM(S$4:S$1569)/COUNTA(A$4:A$1569)</f>
        <v/>
      </c>
      <c r="BJ224" s="9">
        <f>SUM(T$4:T$1569)/COUNTA(A$4:A$1569)</f>
        <v/>
      </c>
      <c r="BK224" s="9">
        <f>SUM(U$4:U$1569)/COUNTA(A$4:A$1569)</f>
        <v/>
      </c>
      <c r="BL224" s="9">
        <f>SUM(V$4:V$1569)/COUNTA(A$4:A$1569)</f>
        <v/>
      </c>
      <c r="BM224" s="9">
        <f>SUM(W$4:W$1569)/COUNTA(A$4:A$1569)</f>
        <v/>
      </c>
      <c r="BN224" s="9">
        <f>SUM(X$4:X$1569)/COUNTA(A$4:A$1569)</f>
        <v/>
      </c>
      <c r="BO224" s="7" t="inlineStr">
        <is>
          <t>.</t>
        </is>
      </c>
      <c r="BP224" s="9">
        <f>IF(Z224&gt;=BB224,0,IFERROR(BB224+(SUMPRODUCT((Z$4:Z$1569&gt;=BB$4:BB$1569)*(Z$4:Z$1569-BB$4:BB$1569))/MAX(1,COUNTIF(Z$4:Z$1569,"&lt;"&amp;BB224+0.01))),BB224))</f>
        <v/>
      </c>
      <c r="BQ224" s="9">
        <f>IF(AA224&gt;=BC224,0,IFERROR(BC224+SUMPRODUCT((AA$4:AA$1569&gt;=BC$4:BC$1569)*(AA$4:AA$1569-BC$4:BC$1569))/MAX(1,COUNTIF(AA$4:AA$1569,"&lt;"&amp;BC224+0.01)),BC224))</f>
        <v/>
      </c>
      <c r="BR224" s="9">
        <f>IF(AB224&gt;=BD224,0,IFERROR(BD224+SUMPRODUCT((AB$4:AB$1569&gt;=BD$4:BD$1569)*(AB$4:AB$1569-BD$4:BD$1569))/MAX(1,COUNTIF(AB$4:AB$1569,"&lt;"&amp;BD224+0.01)),BD224))</f>
        <v/>
      </c>
      <c r="BS224" s="9">
        <f>IF(AC224&gt;=BE224,0,IFERROR(BE224+SUMPRODUCT((AC$4:AC$1569&gt;=BE$4:BE$1569)*(AC$4:AC$1569-BE$4:BE$1569))/MAX(1,COUNTIF(AC$4:AC$1569,"&lt;"&amp;BE224+0.01)),BE224))</f>
        <v/>
      </c>
      <c r="BT224" s="9">
        <f>IF(AD224&gt;=BF224,0,IFERROR(BF224+SUMPRODUCT((AD$4:AD$1569&gt;=BF$4:BF$1569)*(AD$4:AD$1569-BF$4:BF$1569))/MAX(1,COUNTIF(AD$4:AD$1569,"&lt;"&amp;BF224+0.01)),BF224))</f>
        <v/>
      </c>
      <c r="BU224" s="9">
        <f>IF(AE224&gt;=BG224,0,IFERROR(BG224+SUMPRODUCT((AE$4:AE$1569&gt;=BG$4:BG$1569)*(AE$4:AE$1569-BG$4:BG$1569))/MAX(1,COUNTIF(AE$4:AE$1569,"&lt;"&amp;BG224+0.01)),BG224))</f>
        <v/>
      </c>
      <c r="BV224" s="9">
        <f>IF(AF224&gt;=BH224,0,IFERROR(BH224+SUMPRODUCT((AF$4:AF$1569&gt;=BH$4:BH$1569)*(AF$4:AF$1569-BH$4:BH$1569))/MAX(1,COUNTIF(AF$4:AF$1569,"&lt;"&amp;BH224+0.01)),BH224))</f>
        <v/>
      </c>
      <c r="BW224" s="9">
        <f>IF(AG224&gt;=BI224,0,IFERROR(BI224+SUMPRODUCT((AG$4:AG$1569&gt;=BI$4:BI$1569)*(AG$4:AG$1569-BI$4:BI$1569))/MAX(1,COUNTIF(AG$4:AG$1569,"&lt;"&amp;BI224+0.01)),BI224))</f>
        <v/>
      </c>
      <c r="BX224" s="9">
        <f>IF(AH224&gt;=BJ224,0,IFERROR(BJ224+SUMPRODUCT((AH$4:AH$1569&gt;=BJ$4:BJ$1569)*(AH$4:AH$1569-BJ$4:BJ$1569))/MAX(1,COUNTIF(AH$4:AH$1569,"&lt;"&amp;BJ224+0.01)),BJ224))</f>
        <v/>
      </c>
      <c r="BY224" s="9">
        <f>IF(AI224&gt;=BK224,0,IFERROR(BK224+SUMPRODUCT((AI$4:AI$1569&gt;=BK$4:BK$1569)*(AI$4:AI$1569-BK$4:BK$1569))/MAX(1,COUNTIF(AI$4:AI$1569,"&lt;"&amp;BK224+0.01)),BK224))</f>
        <v/>
      </c>
      <c r="BZ224" s="9">
        <f>IF(AJ224&gt;=BL224,0,IFERROR(BL224+SUMPRODUCT((AJ$4:AJ$1569&gt;=BL$4:BL$1569)*(AJ$4:AJ$1569-BL$4:BL$1569))/MAX(1,COUNTIF(AJ$4:AJ$1569,"&lt;"&amp;BL224+0.01)),BL224))</f>
        <v/>
      </c>
      <c r="CA224" s="9">
        <f>IF(AK224&gt;=BM224,0,IFERROR(BM224+SUMPRODUCT((AK$4:AK$1569&gt;=BM$4:BM$1569)*(AK$4:AK$1569-BM$4:BM$1569))/MAX(1,COUNTIF(AK$4:AK$1569,"&lt;"&amp;BM224+0.01)),BM224))</f>
        <v/>
      </c>
      <c r="CB224" s="9">
        <f>IF(AL224&gt;=BN224,0,IFERROR(BN224+SUMPRODUCT((AL$4:AL$1569&gt;=BN$4:BN$1569)*(AL$4:AL$1569-BN$4:BN$1569))/MAX(1,COUNTIF(AL$4:AL$1569,"&lt;"&amp;BN224+0.01)),BN224))</f>
        <v/>
      </c>
      <c r="CC224" s="5">
        <f>IF(AO224="🟢","VERDE",IF(AO224="🟡","AMARELO",IF(AO224="🟠","VERMELHO",IF(AO224="🔴","VERMELHO","ROXO"))))</f>
        <v/>
      </c>
      <c r="CD224" s="5" t="inlineStr">
        <is>
          <t>🌎 REGIÕES</t>
        </is>
      </c>
      <c r="CE224" s="5" t="inlineStr">
        <is>
          <t>SEM REDE</t>
        </is>
      </c>
    </row>
    <row r="225">
      <c r="A225" s="5" t="inlineStr">
        <is>
          <t>06905607000288</t>
        </is>
      </c>
      <c r="B225" s="5" t="inlineStr">
        <is>
          <t>ESMERALDA OSORIO</t>
        </is>
      </c>
      <c r="C225" s="5" t="inlineStr">
        <is>
          <t>06 - INTERNA - ESMERALDA</t>
        </is>
      </c>
      <c r="D225" s="5" t="inlineStr">
        <is>
          <t>DAIANE STAVICKI</t>
        </is>
      </c>
      <c r="E225" s="5" t="inlineStr">
        <is>
          <t>RS</t>
        </is>
      </c>
      <c r="F225" s="5">
        <f>IFERROR(VLOOKUP(C225,$AS$4:$AT$25,2,FALSE),"")</f>
        <v/>
      </c>
      <c r="G225" s="6">
        <f>IFERROR(VLOOKUP(C225,$AS$4:$AX$25,6,FALSE),"")</f>
        <v/>
      </c>
      <c r="H225" s="5">
        <f>IFERROR(VLOOKUP(C225,$AS$4:$AY$25,7,FALSE),"")</f>
        <v/>
      </c>
      <c r="I225" s="5">
        <f>IFERROR(VLOOKUP(C225,$AS$4:$AZ$25,8,FALSE),"")</f>
        <v/>
      </c>
      <c r="J225" s="7" t="inlineStr">
        <is>
          <t>.</t>
        </is>
      </c>
      <c r="K225" s="5" t="inlineStr">
        <is>
          <t>SUL</t>
        </is>
      </c>
      <c r="L225" s="8" t="n">
        <v>5142.857142857143</v>
      </c>
      <c r="M225" s="9" t="n">
        <v>428.5714285714286</v>
      </c>
      <c r="N225" s="9" t="n">
        <v>428.5714285714286</v>
      </c>
      <c r="O225" s="9" t="n">
        <v>428.5714285714286</v>
      </c>
      <c r="P225" s="9" t="n">
        <v>428.5714285714286</v>
      </c>
      <c r="Q225" s="9" t="n">
        <v>428.5714285714286</v>
      </c>
      <c r="R225" s="9" t="n">
        <v>428.5714285714286</v>
      </c>
      <c r="S225" s="9" t="n">
        <v>428.5714285714286</v>
      </c>
      <c r="T225" s="9" t="n">
        <v>428.5714285714286</v>
      </c>
      <c r="U225" s="9" t="n">
        <v>428.5714285714286</v>
      </c>
      <c r="V225" s="9" t="n">
        <v>428.5714285714286</v>
      </c>
      <c r="W225" s="9" t="n">
        <v>428.5714285714286</v>
      </c>
      <c r="X225" s="9" t="n">
        <v>428.5714285714286</v>
      </c>
      <c r="Y225" s="7" t="inlineStr">
        <is>
          <t>.</t>
        </is>
      </c>
      <c r="Z225" s="8">
        <f>SUM(AA225:AL225)</f>
        <v/>
      </c>
      <c r="AA225" s="9" t="n">
        <v>0</v>
      </c>
      <c r="AB225" s="9" t="n">
        <v>0</v>
      </c>
      <c r="AC225" s="9" t="n">
        <v>0</v>
      </c>
      <c r="AD225" s="9" t="n">
        <v>657.9</v>
      </c>
      <c r="AE225" s="9" t="n">
        <v>0</v>
      </c>
      <c r="AF225" s="9" t="n">
        <v>0</v>
      </c>
      <c r="AG225" s="9" t="n">
        <v>0</v>
      </c>
      <c r="AH225" s="9" t="n">
        <v>0</v>
      </c>
      <c r="AI225" s="9" t="n">
        <v>0</v>
      </c>
      <c r="AJ225" s="9" t="n">
        <v>0</v>
      </c>
      <c r="AK225" s="9" t="n">
        <v>0</v>
      </c>
      <c r="AL225" s="9" t="n">
        <v>0</v>
      </c>
      <c r="AM225" s="7" t="inlineStr">
        <is>
          <t>.</t>
        </is>
      </c>
      <c r="AN225" s="6">
        <f>IF(L225=0,0,Z225/L225)</f>
        <v/>
      </c>
      <c r="AO225" s="5">
        <f>IF(AN225="","",IF(AN225&gt;=0.9,"🟢",IF(AN225&gt;=0.7,"🟡",IF(AN225&gt;=0.5,"🟠","🔴"))))</f>
        <v/>
      </c>
      <c r="AP225" s="9">
        <f>IF(L225=0,0,L225-Z225)</f>
        <v/>
      </c>
      <c r="AQ225" s="5">
        <f>IF(Z225=0,"",RANK(Z225,Z$4:Z$1569,0))</f>
        <v/>
      </c>
      <c r="AR225" s="7" t="inlineStr">
        <is>
          <t>.</t>
        </is>
      </c>
      <c r="BA225" s="7" t="inlineStr">
        <is>
          <t>.</t>
        </is>
      </c>
      <c r="BB225" s="9">
        <f>SUM(L$4:L$1569)/COUNTA(A$4:A$1569)</f>
        <v/>
      </c>
      <c r="BC225" s="9">
        <f>SUM(M$4:M$1569)/COUNTA(A$4:A$1569)</f>
        <v/>
      </c>
      <c r="BD225" s="9">
        <f>SUM(N$4:N$1569)/COUNTA(A$4:A$1569)</f>
        <v/>
      </c>
      <c r="BE225" s="9">
        <f>SUM(O$4:O$1569)/COUNTA(A$4:A$1569)</f>
        <v/>
      </c>
      <c r="BF225" s="9">
        <f>SUM(P$4:P$1569)/COUNTA(A$4:A$1569)</f>
        <v/>
      </c>
      <c r="BG225" s="9">
        <f>SUM(Q$4:Q$1569)/COUNTA(A$4:A$1569)</f>
        <v/>
      </c>
      <c r="BH225" s="9">
        <f>SUM(R$4:R$1569)/COUNTA(A$4:A$1569)</f>
        <v/>
      </c>
      <c r="BI225" s="9">
        <f>SUM(S$4:S$1569)/COUNTA(A$4:A$1569)</f>
        <v/>
      </c>
      <c r="BJ225" s="9">
        <f>SUM(T$4:T$1569)/COUNTA(A$4:A$1569)</f>
        <v/>
      </c>
      <c r="BK225" s="9">
        <f>SUM(U$4:U$1569)/COUNTA(A$4:A$1569)</f>
        <v/>
      </c>
      <c r="BL225" s="9">
        <f>SUM(V$4:V$1569)/COUNTA(A$4:A$1569)</f>
        <v/>
      </c>
      <c r="BM225" s="9">
        <f>SUM(W$4:W$1569)/COUNTA(A$4:A$1569)</f>
        <v/>
      </c>
      <c r="BN225" s="9">
        <f>SUM(X$4:X$1569)/COUNTA(A$4:A$1569)</f>
        <v/>
      </c>
      <c r="BO225" s="7" t="inlineStr">
        <is>
          <t>.</t>
        </is>
      </c>
      <c r="BP225" s="9">
        <f>IF(Z225&gt;=BB225,0,IFERROR(BB225+(SUMPRODUCT((Z$4:Z$1569&gt;=BB$4:BB$1569)*(Z$4:Z$1569-BB$4:BB$1569))/MAX(1,COUNTIF(Z$4:Z$1569,"&lt;"&amp;BB225+0.01))),BB225))</f>
        <v/>
      </c>
      <c r="BQ225" s="9">
        <f>IF(AA225&gt;=BC225,0,IFERROR(BC225+SUMPRODUCT((AA$4:AA$1569&gt;=BC$4:BC$1569)*(AA$4:AA$1569-BC$4:BC$1569))/MAX(1,COUNTIF(AA$4:AA$1569,"&lt;"&amp;BC225+0.01)),BC225))</f>
        <v/>
      </c>
      <c r="BR225" s="9">
        <f>IF(AB225&gt;=BD225,0,IFERROR(BD225+SUMPRODUCT((AB$4:AB$1569&gt;=BD$4:BD$1569)*(AB$4:AB$1569-BD$4:BD$1569))/MAX(1,COUNTIF(AB$4:AB$1569,"&lt;"&amp;BD225+0.01)),BD225))</f>
        <v/>
      </c>
      <c r="BS225" s="9">
        <f>IF(AC225&gt;=BE225,0,IFERROR(BE225+SUMPRODUCT((AC$4:AC$1569&gt;=BE$4:BE$1569)*(AC$4:AC$1569-BE$4:BE$1569))/MAX(1,COUNTIF(AC$4:AC$1569,"&lt;"&amp;BE225+0.01)),BE225))</f>
        <v/>
      </c>
      <c r="BT225" s="9">
        <f>IF(AD225&gt;=BF225,0,IFERROR(BF225+SUMPRODUCT((AD$4:AD$1569&gt;=BF$4:BF$1569)*(AD$4:AD$1569-BF$4:BF$1569))/MAX(1,COUNTIF(AD$4:AD$1569,"&lt;"&amp;BF225+0.01)),BF225))</f>
        <v/>
      </c>
      <c r="BU225" s="9">
        <f>IF(AE225&gt;=BG225,0,IFERROR(BG225+SUMPRODUCT((AE$4:AE$1569&gt;=BG$4:BG$1569)*(AE$4:AE$1569-BG$4:BG$1569))/MAX(1,COUNTIF(AE$4:AE$1569,"&lt;"&amp;BG225+0.01)),BG225))</f>
        <v/>
      </c>
      <c r="BV225" s="9">
        <f>IF(AF225&gt;=BH225,0,IFERROR(BH225+SUMPRODUCT((AF$4:AF$1569&gt;=BH$4:BH$1569)*(AF$4:AF$1569-BH$4:BH$1569))/MAX(1,COUNTIF(AF$4:AF$1569,"&lt;"&amp;BH225+0.01)),BH225))</f>
        <v/>
      </c>
      <c r="BW225" s="9">
        <f>IF(AG225&gt;=BI225,0,IFERROR(BI225+SUMPRODUCT((AG$4:AG$1569&gt;=BI$4:BI$1569)*(AG$4:AG$1569-BI$4:BI$1569))/MAX(1,COUNTIF(AG$4:AG$1569,"&lt;"&amp;BI225+0.01)),BI225))</f>
        <v/>
      </c>
      <c r="BX225" s="9">
        <f>IF(AH225&gt;=BJ225,0,IFERROR(BJ225+SUMPRODUCT((AH$4:AH$1569&gt;=BJ$4:BJ$1569)*(AH$4:AH$1569-BJ$4:BJ$1569))/MAX(1,COUNTIF(AH$4:AH$1569,"&lt;"&amp;BJ225+0.01)),BJ225))</f>
        <v/>
      </c>
      <c r="BY225" s="9">
        <f>IF(AI225&gt;=BK225,0,IFERROR(BK225+SUMPRODUCT((AI$4:AI$1569&gt;=BK$4:BK$1569)*(AI$4:AI$1569-BK$4:BK$1569))/MAX(1,COUNTIF(AI$4:AI$1569,"&lt;"&amp;BK225+0.01)),BK225))</f>
        <v/>
      </c>
      <c r="BZ225" s="9">
        <f>IF(AJ225&gt;=BL225,0,IFERROR(BL225+SUMPRODUCT((AJ$4:AJ$1569&gt;=BL$4:BL$1569)*(AJ$4:AJ$1569-BL$4:BL$1569))/MAX(1,COUNTIF(AJ$4:AJ$1569,"&lt;"&amp;BL225+0.01)),BL225))</f>
        <v/>
      </c>
      <c r="CA225" s="9">
        <f>IF(AK225&gt;=BM225,0,IFERROR(BM225+SUMPRODUCT((AK$4:AK$1569&gt;=BM$4:BM$1569)*(AK$4:AK$1569-BM$4:BM$1569))/MAX(1,COUNTIF(AK$4:AK$1569,"&lt;"&amp;BM225+0.01)),BM225))</f>
        <v/>
      </c>
      <c r="CB225" s="9">
        <f>IF(AL225&gt;=BN225,0,IFERROR(BN225+SUMPRODUCT((AL$4:AL$1569&gt;=BN$4:BN$1569)*(AL$4:AL$1569-BN$4:BN$1569))/MAX(1,COUNTIF(AL$4:AL$1569,"&lt;"&amp;BN225+0.01)),BN225))</f>
        <v/>
      </c>
      <c r="CC225" s="5">
        <f>IF(AO225="🟢","VERDE",IF(AO225="🟡","AMARELO",IF(AO225="🟠","VERMELHO",IF(AO225="🔴","VERMELHO","ROXO"))))</f>
        <v/>
      </c>
      <c r="CD225" s="5" t="inlineStr">
        <is>
          <t>🏢 REDES</t>
        </is>
      </c>
      <c r="CE225" s="5" t="inlineStr">
        <is>
          <t>ESMERALDA</t>
        </is>
      </c>
    </row>
    <row r="226">
      <c r="A226" s="5" t="inlineStr">
        <is>
          <t>54679245000116</t>
        </is>
      </c>
      <c r="B226" s="5" t="inlineStr">
        <is>
          <t>CECILIA DIAS SUPLEMENTOS</t>
        </is>
      </c>
      <c r="C226" s="5" t="inlineStr">
        <is>
          <t>06 - SEM GRUPO</t>
        </is>
      </c>
      <c r="D226" s="5" t="inlineStr">
        <is>
          <t>LARISSA PADILHA</t>
        </is>
      </c>
      <c r="E226" s="5" t="inlineStr">
        <is>
          <t>SP</t>
        </is>
      </c>
      <c r="F226" s="5">
        <f>IFERROR(VLOOKUP(C226,$AS$4:$AT$25,2,FALSE),"")</f>
        <v/>
      </c>
      <c r="G226" s="6">
        <f>IFERROR(VLOOKUP(C226,$AS$4:$AX$25,6,FALSE),"")</f>
        <v/>
      </c>
      <c r="H226" s="5">
        <f>IFERROR(VLOOKUP(C226,$AS$4:$AY$25,7,FALSE),"")</f>
        <v/>
      </c>
      <c r="I226" s="5">
        <f>IFERROR(VLOOKUP(C226,$AS$4:$AZ$25,8,FALSE),"")</f>
        <v/>
      </c>
      <c r="J226" s="7" t="inlineStr">
        <is>
          <t>.</t>
        </is>
      </c>
      <c r="K226" s="5" t="inlineStr">
        <is>
          <t>SP CAPITAL</t>
        </is>
      </c>
      <c r="L226" s="8" t="n">
        <v>2442.857142857143</v>
      </c>
      <c r="M226" s="9" t="n">
        <v>171.4285714285714</v>
      </c>
      <c r="N226" s="9" t="n">
        <v>192.8571428571429</v>
      </c>
      <c r="O226" s="9" t="n">
        <v>192.8571428571429</v>
      </c>
      <c r="P226" s="9" t="n">
        <v>192.8571428571429</v>
      </c>
      <c r="Q226" s="9" t="n">
        <v>192.8571428571429</v>
      </c>
      <c r="R226" s="9" t="n">
        <v>192.8571428571429</v>
      </c>
      <c r="S226" s="9" t="n">
        <v>214.2857142857143</v>
      </c>
      <c r="T226" s="9" t="n">
        <v>214.2857142857143</v>
      </c>
      <c r="U226" s="9" t="n">
        <v>214.2857142857143</v>
      </c>
      <c r="V226" s="9" t="n">
        <v>214.2857142857143</v>
      </c>
      <c r="W226" s="9" t="n">
        <v>214.2857142857143</v>
      </c>
      <c r="X226" s="9" t="n">
        <v>235.7142857142857</v>
      </c>
      <c r="Y226" s="7" t="inlineStr">
        <is>
          <t>.</t>
        </is>
      </c>
      <c r="Z226" s="8">
        <f>SUM(AA226:AL226)</f>
        <v/>
      </c>
      <c r="AA226" s="9" t="n">
        <v>0</v>
      </c>
      <c r="AB226" s="9" t="n">
        <v>0</v>
      </c>
      <c r="AC226" s="9" t="n">
        <v>0</v>
      </c>
      <c r="AD226" s="9" t="n">
        <v>0</v>
      </c>
      <c r="AE226" s="9" t="n">
        <v>0</v>
      </c>
      <c r="AF226" s="9" t="n">
        <v>0</v>
      </c>
      <c r="AG226" s="9" t="n">
        <v>1395.95</v>
      </c>
      <c r="AH226" s="9" t="n">
        <v>784.65</v>
      </c>
      <c r="AI226" s="9" t="n">
        <v>0</v>
      </c>
      <c r="AJ226" s="9" t="n">
        <v>0</v>
      </c>
      <c r="AK226" s="9" t="n">
        <v>0</v>
      </c>
      <c r="AL226" s="9" t="n">
        <v>0</v>
      </c>
      <c r="AM226" s="7" t="inlineStr">
        <is>
          <t>.</t>
        </is>
      </c>
      <c r="AN226" s="6">
        <f>IF(L226=0,0,Z226/L226)</f>
        <v/>
      </c>
      <c r="AO226" s="5">
        <f>IF(AN226="","",IF(AN226&gt;=0.9,"🟢",IF(AN226&gt;=0.7,"🟡",IF(AN226&gt;=0.5,"🟠","🔴"))))</f>
        <v/>
      </c>
      <c r="AP226" s="9">
        <f>IF(L226=0,0,L226-Z226)</f>
        <v/>
      </c>
      <c r="AQ226" s="5">
        <f>IF(Z226=0,"",RANK(Z226,Z$4:Z$1569,0))</f>
        <v/>
      </c>
      <c r="AR226" s="7" t="inlineStr">
        <is>
          <t>.</t>
        </is>
      </c>
      <c r="BA226" s="7" t="inlineStr">
        <is>
          <t>.</t>
        </is>
      </c>
      <c r="BB226" s="9">
        <f>SUM(L$4:L$1569)/COUNTA(A$4:A$1569)</f>
        <v/>
      </c>
      <c r="BC226" s="9">
        <f>SUM(M$4:M$1569)/COUNTA(A$4:A$1569)</f>
        <v/>
      </c>
      <c r="BD226" s="9">
        <f>SUM(N$4:N$1569)/COUNTA(A$4:A$1569)</f>
        <v/>
      </c>
      <c r="BE226" s="9">
        <f>SUM(O$4:O$1569)/COUNTA(A$4:A$1569)</f>
        <v/>
      </c>
      <c r="BF226" s="9">
        <f>SUM(P$4:P$1569)/COUNTA(A$4:A$1569)</f>
        <v/>
      </c>
      <c r="BG226" s="9">
        <f>SUM(Q$4:Q$1569)/COUNTA(A$4:A$1569)</f>
        <v/>
      </c>
      <c r="BH226" s="9">
        <f>SUM(R$4:R$1569)/COUNTA(A$4:A$1569)</f>
        <v/>
      </c>
      <c r="BI226" s="9">
        <f>SUM(S$4:S$1569)/COUNTA(A$4:A$1569)</f>
        <v/>
      </c>
      <c r="BJ226" s="9">
        <f>SUM(T$4:T$1569)/COUNTA(A$4:A$1569)</f>
        <v/>
      </c>
      <c r="BK226" s="9">
        <f>SUM(U$4:U$1569)/COUNTA(A$4:A$1569)</f>
        <v/>
      </c>
      <c r="BL226" s="9">
        <f>SUM(V$4:V$1569)/COUNTA(A$4:A$1569)</f>
        <v/>
      </c>
      <c r="BM226" s="9">
        <f>SUM(W$4:W$1569)/COUNTA(A$4:A$1569)</f>
        <v/>
      </c>
      <c r="BN226" s="9">
        <f>SUM(X$4:X$1569)/COUNTA(A$4:A$1569)</f>
        <v/>
      </c>
      <c r="BO226" s="7" t="inlineStr">
        <is>
          <t>.</t>
        </is>
      </c>
      <c r="BP226" s="9">
        <f>IF(Z226&gt;=BB226,0,IFERROR(BB226+(SUMPRODUCT((Z$4:Z$1569&gt;=BB$4:BB$1569)*(Z$4:Z$1569-BB$4:BB$1569))/MAX(1,COUNTIF(Z$4:Z$1569,"&lt;"&amp;BB226+0.01))),BB226))</f>
        <v/>
      </c>
      <c r="BQ226" s="9">
        <f>IF(AA226&gt;=BC226,0,IFERROR(BC226+SUMPRODUCT((AA$4:AA$1569&gt;=BC$4:BC$1569)*(AA$4:AA$1569-BC$4:BC$1569))/MAX(1,COUNTIF(AA$4:AA$1569,"&lt;"&amp;BC226+0.01)),BC226))</f>
        <v/>
      </c>
      <c r="BR226" s="9">
        <f>IF(AB226&gt;=BD226,0,IFERROR(BD226+SUMPRODUCT((AB$4:AB$1569&gt;=BD$4:BD$1569)*(AB$4:AB$1569-BD$4:BD$1569))/MAX(1,COUNTIF(AB$4:AB$1569,"&lt;"&amp;BD226+0.01)),BD226))</f>
        <v/>
      </c>
      <c r="BS226" s="9">
        <f>IF(AC226&gt;=BE226,0,IFERROR(BE226+SUMPRODUCT((AC$4:AC$1569&gt;=BE$4:BE$1569)*(AC$4:AC$1569-BE$4:BE$1569))/MAX(1,COUNTIF(AC$4:AC$1569,"&lt;"&amp;BE226+0.01)),BE226))</f>
        <v/>
      </c>
      <c r="BT226" s="9">
        <f>IF(AD226&gt;=BF226,0,IFERROR(BF226+SUMPRODUCT((AD$4:AD$1569&gt;=BF$4:BF$1569)*(AD$4:AD$1569-BF$4:BF$1569))/MAX(1,COUNTIF(AD$4:AD$1569,"&lt;"&amp;BF226+0.01)),BF226))</f>
        <v/>
      </c>
      <c r="BU226" s="9">
        <f>IF(AE226&gt;=BG226,0,IFERROR(BG226+SUMPRODUCT((AE$4:AE$1569&gt;=BG$4:BG$1569)*(AE$4:AE$1569-BG$4:BG$1569))/MAX(1,COUNTIF(AE$4:AE$1569,"&lt;"&amp;BG226+0.01)),BG226))</f>
        <v/>
      </c>
      <c r="BV226" s="9">
        <f>IF(AF226&gt;=BH226,0,IFERROR(BH226+SUMPRODUCT((AF$4:AF$1569&gt;=BH$4:BH$1569)*(AF$4:AF$1569-BH$4:BH$1569))/MAX(1,COUNTIF(AF$4:AF$1569,"&lt;"&amp;BH226+0.01)),BH226))</f>
        <v/>
      </c>
      <c r="BW226" s="9">
        <f>IF(AG226&gt;=BI226,0,IFERROR(BI226+SUMPRODUCT((AG$4:AG$1569&gt;=BI$4:BI$1569)*(AG$4:AG$1569-BI$4:BI$1569))/MAX(1,COUNTIF(AG$4:AG$1569,"&lt;"&amp;BI226+0.01)),BI226))</f>
        <v/>
      </c>
      <c r="BX226" s="9">
        <f>IF(AH226&gt;=BJ226,0,IFERROR(BJ226+SUMPRODUCT((AH$4:AH$1569&gt;=BJ$4:BJ$1569)*(AH$4:AH$1569-BJ$4:BJ$1569))/MAX(1,COUNTIF(AH$4:AH$1569,"&lt;"&amp;BJ226+0.01)),BJ226))</f>
        <v/>
      </c>
      <c r="BY226" s="9">
        <f>IF(AI226&gt;=BK226,0,IFERROR(BK226+SUMPRODUCT((AI$4:AI$1569&gt;=BK$4:BK$1569)*(AI$4:AI$1569-BK$4:BK$1569))/MAX(1,COUNTIF(AI$4:AI$1569,"&lt;"&amp;BK226+0.01)),BK226))</f>
        <v/>
      </c>
      <c r="BZ226" s="9">
        <f>IF(AJ226&gt;=BL226,0,IFERROR(BL226+SUMPRODUCT((AJ$4:AJ$1569&gt;=BL$4:BL$1569)*(AJ$4:AJ$1569-BL$4:BL$1569))/MAX(1,COUNTIF(AJ$4:AJ$1569,"&lt;"&amp;BL226+0.01)),BL226))</f>
        <v/>
      </c>
      <c r="CA226" s="9">
        <f>IF(AK226&gt;=BM226,0,IFERROR(BM226+SUMPRODUCT((AK$4:AK$1569&gt;=BM$4:BM$1569)*(AK$4:AK$1569-BM$4:BM$1569))/MAX(1,COUNTIF(AK$4:AK$1569,"&lt;"&amp;BM226+0.01)),BM226))</f>
        <v/>
      </c>
      <c r="CB226" s="9">
        <f>IF(AL226&gt;=BN226,0,IFERROR(BN226+SUMPRODUCT((AL$4:AL$1569&gt;=BN$4:BN$1569)*(AL$4:AL$1569-BN$4:BN$1569))/MAX(1,COUNTIF(AL$4:AL$1569,"&lt;"&amp;BN226+0.01)),BN226))</f>
        <v/>
      </c>
      <c r="CC226" s="5">
        <f>IF(AO226="🟢","VERDE",IF(AO226="🟡","AMARELO",IF(AO226="🟠","VERMELHO",IF(AO226="🔴","VERMELHO","ROXO"))))</f>
        <v/>
      </c>
      <c r="CD226" s="5" t="inlineStr">
        <is>
          <t>🌎 REGIÕES</t>
        </is>
      </c>
      <c r="CE226" s="5" t="inlineStr">
        <is>
          <t>SEM REDE</t>
        </is>
      </c>
    </row>
    <row r="227">
      <c r="A227" s="5" t="inlineStr">
        <is>
          <t>35883775000137</t>
        </is>
      </c>
      <c r="B227" s="5" t="inlineStr">
        <is>
          <t>35.883.775 MARISA GARLINI MAGENIS</t>
        </is>
      </c>
      <c r="C227" s="5" t="inlineStr">
        <is>
          <t>06 - SEM GRUPO</t>
        </is>
      </c>
      <c r="D227" s="5" t="inlineStr">
        <is>
          <t>HEMANUELE DITZEL (MANU)</t>
        </is>
      </c>
      <c r="E227" s="5" t="inlineStr">
        <is>
          <t>PR</t>
        </is>
      </c>
      <c r="F227" s="5">
        <f>IFERROR(VLOOKUP(C227,$AS$4:$AT$25,2,FALSE),"")</f>
        <v/>
      </c>
      <c r="G227" s="6">
        <f>IFERROR(VLOOKUP(C227,$AS$4:$AX$25,6,FALSE),"")</f>
        <v/>
      </c>
      <c r="H227" s="5">
        <f>IFERROR(VLOOKUP(C227,$AS$4:$AY$25,7,FALSE),"")</f>
        <v/>
      </c>
      <c r="I227" s="5">
        <f>IFERROR(VLOOKUP(C227,$AS$4:$AZ$25,8,FALSE),"")</f>
        <v/>
      </c>
      <c r="J227" s="7" t="inlineStr">
        <is>
          <t>.</t>
        </is>
      </c>
      <c r="K227" s="5" t="inlineStr">
        <is>
          <t>SUL</t>
        </is>
      </c>
      <c r="L227" s="8" t="n">
        <v>1711.764705882353</v>
      </c>
      <c r="M227" s="9" t="n">
        <v>123.5294117647059</v>
      </c>
      <c r="N227" s="9" t="n">
        <v>123.5294117647059</v>
      </c>
      <c r="O227" s="9" t="n">
        <v>123.5294117647059</v>
      </c>
      <c r="P227" s="9" t="n">
        <v>141.1764705882353</v>
      </c>
      <c r="Q227" s="9" t="n">
        <v>141.1764705882353</v>
      </c>
      <c r="R227" s="9" t="n">
        <v>141.1764705882353</v>
      </c>
      <c r="S227" s="9" t="n">
        <v>141.1764705882353</v>
      </c>
      <c r="T227" s="9" t="n">
        <v>141.1764705882353</v>
      </c>
      <c r="U227" s="9" t="n">
        <v>158.8235294117647</v>
      </c>
      <c r="V227" s="9" t="n">
        <v>158.8235294117647</v>
      </c>
      <c r="W227" s="9" t="n">
        <v>158.8235294117647</v>
      </c>
      <c r="X227" s="9" t="n">
        <v>158.8235294117647</v>
      </c>
      <c r="Y227" s="7" t="inlineStr">
        <is>
          <t>.</t>
        </is>
      </c>
      <c r="Z227" s="8">
        <f>SUM(AA227:AL227)</f>
        <v/>
      </c>
      <c r="AA227" s="9" t="n">
        <v>0</v>
      </c>
      <c r="AB227" s="9" t="n">
        <v>0</v>
      </c>
      <c r="AC227" s="9" t="n">
        <v>0</v>
      </c>
      <c r="AD227" s="9" t="n">
        <v>0</v>
      </c>
      <c r="AE227" s="9" t="n">
        <v>0</v>
      </c>
      <c r="AF227" s="9" t="n">
        <v>0</v>
      </c>
      <c r="AG227" s="9" t="n">
        <v>0</v>
      </c>
      <c r="AH227" s="9" t="n">
        <v>0</v>
      </c>
      <c r="AI227" s="9" t="n">
        <v>0</v>
      </c>
      <c r="AJ227" s="9" t="n">
        <v>661.04</v>
      </c>
      <c r="AK227" s="9" t="n">
        <v>0</v>
      </c>
      <c r="AL227" s="9" t="n">
        <v>1028.28</v>
      </c>
      <c r="AM227" s="7" t="inlineStr">
        <is>
          <t>.</t>
        </is>
      </c>
      <c r="AN227" s="6">
        <f>IF(L227=0,0,Z227/L227)</f>
        <v/>
      </c>
      <c r="AO227" s="5">
        <f>IF(AN227="","",IF(AN227&gt;=0.9,"🟢",IF(AN227&gt;=0.7,"🟡",IF(AN227&gt;=0.5,"🟠","🔴"))))</f>
        <v/>
      </c>
      <c r="AP227" s="9">
        <f>IF(L227=0,0,L227-Z227)</f>
        <v/>
      </c>
      <c r="AQ227" s="5">
        <f>IF(Z227=0,"",RANK(Z227,Z$4:Z$1569,0))</f>
        <v/>
      </c>
      <c r="AR227" s="7" t="inlineStr">
        <is>
          <t>.</t>
        </is>
      </c>
      <c r="BA227" s="7" t="inlineStr">
        <is>
          <t>.</t>
        </is>
      </c>
      <c r="BB227" s="9">
        <f>SUM(L$4:L$1569)/COUNTA(A$4:A$1569)</f>
        <v/>
      </c>
      <c r="BC227" s="9">
        <f>SUM(M$4:M$1569)/COUNTA(A$4:A$1569)</f>
        <v/>
      </c>
      <c r="BD227" s="9">
        <f>SUM(N$4:N$1569)/COUNTA(A$4:A$1569)</f>
        <v/>
      </c>
      <c r="BE227" s="9">
        <f>SUM(O$4:O$1569)/COUNTA(A$4:A$1569)</f>
        <v/>
      </c>
      <c r="BF227" s="9">
        <f>SUM(P$4:P$1569)/COUNTA(A$4:A$1569)</f>
        <v/>
      </c>
      <c r="BG227" s="9">
        <f>SUM(Q$4:Q$1569)/COUNTA(A$4:A$1569)</f>
        <v/>
      </c>
      <c r="BH227" s="9">
        <f>SUM(R$4:R$1569)/COUNTA(A$4:A$1569)</f>
        <v/>
      </c>
      <c r="BI227" s="9">
        <f>SUM(S$4:S$1569)/COUNTA(A$4:A$1569)</f>
        <v/>
      </c>
      <c r="BJ227" s="9">
        <f>SUM(T$4:T$1569)/COUNTA(A$4:A$1569)</f>
        <v/>
      </c>
      <c r="BK227" s="9">
        <f>SUM(U$4:U$1569)/COUNTA(A$4:A$1569)</f>
        <v/>
      </c>
      <c r="BL227" s="9">
        <f>SUM(V$4:V$1569)/COUNTA(A$4:A$1569)</f>
        <v/>
      </c>
      <c r="BM227" s="9">
        <f>SUM(W$4:W$1569)/COUNTA(A$4:A$1569)</f>
        <v/>
      </c>
      <c r="BN227" s="9">
        <f>SUM(X$4:X$1569)/COUNTA(A$4:A$1569)</f>
        <v/>
      </c>
      <c r="BO227" s="7" t="inlineStr">
        <is>
          <t>.</t>
        </is>
      </c>
      <c r="BP227" s="9">
        <f>IF(Z227&gt;=BB227,0,IFERROR(BB227+(SUMPRODUCT((Z$4:Z$1569&gt;=BB$4:BB$1569)*(Z$4:Z$1569-BB$4:BB$1569))/MAX(1,COUNTIF(Z$4:Z$1569,"&lt;"&amp;BB227+0.01))),BB227))</f>
        <v/>
      </c>
      <c r="BQ227" s="9">
        <f>IF(AA227&gt;=BC227,0,IFERROR(BC227+SUMPRODUCT((AA$4:AA$1569&gt;=BC$4:BC$1569)*(AA$4:AA$1569-BC$4:BC$1569))/MAX(1,COUNTIF(AA$4:AA$1569,"&lt;"&amp;BC227+0.01)),BC227))</f>
        <v/>
      </c>
      <c r="BR227" s="9">
        <f>IF(AB227&gt;=BD227,0,IFERROR(BD227+SUMPRODUCT((AB$4:AB$1569&gt;=BD$4:BD$1569)*(AB$4:AB$1569-BD$4:BD$1569))/MAX(1,COUNTIF(AB$4:AB$1569,"&lt;"&amp;BD227+0.01)),BD227))</f>
        <v/>
      </c>
      <c r="BS227" s="9">
        <f>IF(AC227&gt;=BE227,0,IFERROR(BE227+SUMPRODUCT((AC$4:AC$1569&gt;=BE$4:BE$1569)*(AC$4:AC$1569-BE$4:BE$1569))/MAX(1,COUNTIF(AC$4:AC$1569,"&lt;"&amp;BE227+0.01)),BE227))</f>
        <v/>
      </c>
      <c r="BT227" s="9">
        <f>IF(AD227&gt;=BF227,0,IFERROR(BF227+SUMPRODUCT((AD$4:AD$1569&gt;=BF$4:BF$1569)*(AD$4:AD$1569-BF$4:BF$1569))/MAX(1,COUNTIF(AD$4:AD$1569,"&lt;"&amp;BF227+0.01)),BF227))</f>
        <v/>
      </c>
      <c r="BU227" s="9">
        <f>IF(AE227&gt;=BG227,0,IFERROR(BG227+SUMPRODUCT((AE$4:AE$1569&gt;=BG$4:BG$1569)*(AE$4:AE$1569-BG$4:BG$1569))/MAX(1,COUNTIF(AE$4:AE$1569,"&lt;"&amp;BG227+0.01)),BG227))</f>
        <v/>
      </c>
      <c r="BV227" s="9">
        <f>IF(AF227&gt;=BH227,0,IFERROR(BH227+SUMPRODUCT((AF$4:AF$1569&gt;=BH$4:BH$1569)*(AF$4:AF$1569-BH$4:BH$1569))/MAX(1,COUNTIF(AF$4:AF$1569,"&lt;"&amp;BH227+0.01)),BH227))</f>
        <v/>
      </c>
      <c r="BW227" s="9">
        <f>IF(AG227&gt;=BI227,0,IFERROR(BI227+SUMPRODUCT((AG$4:AG$1569&gt;=BI$4:BI$1569)*(AG$4:AG$1569-BI$4:BI$1569))/MAX(1,COUNTIF(AG$4:AG$1569,"&lt;"&amp;BI227+0.01)),BI227))</f>
        <v/>
      </c>
      <c r="BX227" s="9">
        <f>IF(AH227&gt;=BJ227,0,IFERROR(BJ227+SUMPRODUCT((AH$4:AH$1569&gt;=BJ$4:BJ$1569)*(AH$4:AH$1569-BJ$4:BJ$1569))/MAX(1,COUNTIF(AH$4:AH$1569,"&lt;"&amp;BJ227+0.01)),BJ227))</f>
        <v/>
      </c>
      <c r="BY227" s="9">
        <f>IF(AI227&gt;=BK227,0,IFERROR(BK227+SUMPRODUCT((AI$4:AI$1569&gt;=BK$4:BK$1569)*(AI$4:AI$1569-BK$4:BK$1569))/MAX(1,COUNTIF(AI$4:AI$1569,"&lt;"&amp;BK227+0.01)),BK227))</f>
        <v/>
      </c>
      <c r="BZ227" s="9">
        <f>IF(AJ227&gt;=BL227,0,IFERROR(BL227+SUMPRODUCT((AJ$4:AJ$1569&gt;=BL$4:BL$1569)*(AJ$4:AJ$1569-BL$4:BL$1569))/MAX(1,COUNTIF(AJ$4:AJ$1569,"&lt;"&amp;BL227+0.01)),BL227))</f>
        <v/>
      </c>
      <c r="CA227" s="9">
        <f>IF(AK227&gt;=BM227,0,IFERROR(BM227+SUMPRODUCT((AK$4:AK$1569&gt;=BM$4:BM$1569)*(AK$4:AK$1569-BM$4:BM$1569))/MAX(1,COUNTIF(AK$4:AK$1569,"&lt;"&amp;BM227+0.01)),BM227))</f>
        <v/>
      </c>
      <c r="CB227" s="9">
        <f>IF(AL227&gt;=BN227,0,IFERROR(BN227+SUMPRODUCT((AL$4:AL$1569&gt;=BN$4:BN$1569)*(AL$4:AL$1569-BN$4:BN$1569))/MAX(1,COUNTIF(AL$4:AL$1569,"&lt;"&amp;BN227+0.01)),BN227))</f>
        <v/>
      </c>
      <c r="CC227" s="5">
        <f>IF(AO227="🟢","VERDE",IF(AO227="🟡","AMARELO",IF(AO227="🟠","VERMELHO",IF(AO227="🔴","VERMELHO","ROXO"))))</f>
        <v/>
      </c>
      <c r="CD227" s="5" t="inlineStr">
        <is>
          <t>🌎 REGIÕES</t>
        </is>
      </c>
      <c r="CE227" s="5" t="inlineStr">
        <is>
          <t>SEM REDE</t>
        </is>
      </c>
    </row>
    <row r="228">
      <c r="A228" s="5" t="inlineStr">
        <is>
          <t>46894141000104</t>
        </is>
      </c>
      <c r="B228" s="5" t="inlineStr">
        <is>
          <t>ESSENCIAS E FESTAS CONFEITARIA</t>
        </is>
      </c>
      <c r="C228" s="5" t="inlineStr">
        <is>
          <t>06 - SEM GRUPO</t>
        </is>
      </c>
      <c r="D228" s="5" t="inlineStr">
        <is>
          <t>HEMANUELE DITZEL (MANU)</t>
        </is>
      </c>
      <c r="E228" s="5" t="inlineStr">
        <is>
          <t>PI</t>
        </is>
      </c>
      <c r="F228" s="5">
        <f>IFERROR(VLOOKUP(C228,$AS$4:$AT$25,2,FALSE),"")</f>
        <v/>
      </c>
      <c r="G228" s="6">
        <f>IFERROR(VLOOKUP(C228,$AS$4:$AX$25,6,FALSE),"")</f>
        <v/>
      </c>
      <c r="H228" s="5">
        <f>IFERROR(VLOOKUP(C228,$AS$4:$AY$25,7,FALSE),"")</f>
        <v/>
      </c>
      <c r="I228" s="5">
        <f>IFERROR(VLOOKUP(C228,$AS$4:$AZ$25,8,FALSE),"")</f>
        <v/>
      </c>
      <c r="J228" s="7" t="inlineStr">
        <is>
          <t>.</t>
        </is>
      </c>
      <c r="K228" s="5" t="inlineStr">
        <is>
          <t>NORDESTE (SEM MA)</t>
        </is>
      </c>
      <c r="L228" s="8" t="n">
        <v>2057.142857142857</v>
      </c>
      <c r="M228" s="9" t="n">
        <v>171.4285714285714</v>
      </c>
      <c r="N228" s="9" t="n">
        <v>171.4285714285714</v>
      </c>
      <c r="O228" s="9" t="n">
        <v>171.4285714285714</v>
      </c>
      <c r="P228" s="9" t="n">
        <v>171.4285714285714</v>
      </c>
      <c r="Q228" s="9" t="n">
        <v>171.4285714285714</v>
      </c>
      <c r="R228" s="9" t="n">
        <v>171.4285714285714</v>
      </c>
      <c r="S228" s="9" t="n">
        <v>171.4285714285714</v>
      </c>
      <c r="T228" s="9" t="n">
        <v>171.4285714285714</v>
      </c>
      <c r="U228" s="9" t="n">
        <v>171.4285714285714</v>
      </c>
      <c r="V228" s="9" t="n">
        <v>171.4285714285714</v>
      </c>
      <c r="W228" s="9" t="n">
        <v>171.4285714285714</v>
      </c>
      <c r="X228" s="9" t="n">
        <v>171.4285714285714</v>
      </c>
      <c r="Y228" s="7" t="inlineStr">
        <is>
          <t>.</t>
        </is>
      </c>
      <c r="Z228" s="8">
        <f>SUM(AA228:AL228)</f>
        <v/>
      </c>
      <c r="AA228" s="9" t="n">
        <v>0</v>
      </c>
      <c r="AB228" s="9" t="n">
        <v>0</v>
      </c>
      <c r="AC228" s="9" t="n">
        <v>0</v>
      </c>
      <c r="AD228" s="9" t="n">
        <v>0</v>
      </c>
      <c r="AE228" s="9" t="n">
        <v>0</v>
      </c>
      <c r="AF228" s="9" t="n">
        <v>0</v>
      </c>
      <c r="AG228" s="9" t="n">
        <v>0</v>
      </c>
      <c r="AH228" s="9" t="n">
        <v>0</v>
      </c>
      <c r="AI228" s="9" t="n">
        <v>2682.5</v>
      </c>
      <c r="AJ228" s="9" t="n">
        <v>0</v>
      </c>
      <c r="AK228" s="9" t="n">
        <v>0</v>
      </c>
      <c r="AL228" s="9" t="n">
        <v>0</v>
      </c>
      <c r="AM228" s="7" t="inlineStr">
        <is>
          <t>.</t>
        </is>
      </c>
      <c r="AN228" s="6">
        <f>IF(L228=0,0,Z228/L228)</f>
        <v/>
      </c>
      <c r="AO228" s="5">
        <f>IF(AN228="","",IF(AN228&gt;=0.9,"🟢",IF(AN228&gt;=0.7,"🟡",IF(AN228&gt;=0.5,"🟠","🔴"))))</f>
        <v/>
      </c>
      <c r="AP228" s="9">
        <f>IF(L228=0,0,L228-Z228)</f>
        <v/>
      </c>
      <c r="AQ228" s="5">
        <f>IF(Z228=0,"",RANK(Z228,Z$4:Z$1569,0))</f>
        <v/>
      </c>
      <c r="AR228" s="7" t="inlineStr">
        <is>
          <t>.</t>
        </is>
      </c>
      <c r="BA228" s="7" t="inlineStr">
        <is>
          <t>.</t>
        </is>
      </c>
      <c r="BB228" s="9">
        <f>SUM(L$4:L$1569)/COUNTA(A$4:A$1569)</f>
        <v/>
      </c>
      <c r="BC228" s="9">
        <f>SUM(M$4:M$1569)/COUNTA(A$4:A$1569)</f>
        <v/>
      </c>
      <c r="BD228" s="9">
        <f>SUM(N$4:N$1569)/COUNTA(A$4:A$1569)</f>
        <v/>
      </c>
      <c r="BE228" s="9">
        <f>SUM(O$4:O$1569)/COUNTA(A$4:A$1569)</f>
        <v/>
      </c>
      <c r="BF228" s="9">
        <f>SUM(P$4:P$1569)/COUNTA(A$4:A$1569)</f>
        <v/>
      </c>
      <c r="BG228" s="9">
        <f>SUM(Q$4:Q$1569)/COUNTA(A$4:A$1569)</f>
        <v/>
      </c>
      <c r="BH228" s="9">
        <f>SUM(R$4:R$1569)/COUNTA(A$4:A$1569)</f>
        <v/>
      </c>
      <c r="BI228" s="9">
        <f>SUM(S$4:S$1569)/COUNTA(A$4:A$1569)</f>
        <v/>
      </c>
      <c r="BJ228" s="9">
        <f>SUM(T$4:T$1569)/COUNTA(A$4:A$1569)</f>
        <v/>
      </c>
      <c r="BK228" s="9">
        <f>SUM(U$4:U$1569)/COUNTA(A$4:A$1569)</f>
        <v/>
      </c>
      <c r="BL228" s="9">
        <f>SUM(V$4:V$1569)/COUNTA(A$4:A$1569)</f>
        <v/>
      </c>
      <c r="BM228" s="9">
        <f>SUM(W$4:W$1569)/COUNTA(A$4:A$1569)</f>
        <v/>
      </c>
      <c r="BN228" s="9">
        <f>SUM(X$4:X$1569)/COUNTA(A$4:A$1569)</f>
        <v/>
      </c>
      <c r="BO228" s="7" t="inlineStr">
        <is>
          <t>.</t>
        </is>
      </c>
      <c r="BP228" s="9">
        <f>IF(Z228&gt;=BB228,0,IFERROR(BB228+(SUMPRODUCT((Z$4:Z$1569&gt;=BB$4:BB$1569)*(Z$4:Z$1569-BB$4:BB$1569))/MAX(1,COUNTIF(Z$4:Z$1569,"&lt;"&amp;BB228+0.01))),BB228))</f>
        <v/>
      </c>
      <c r="BQ228" s="9">
        <f>IF(AA228&gt;=BC228,0,IFERROR(BC228+SUMPRODUCT((AA$4:AA$1569&gt;=BC$4:BC$1569)*(AA$4:AA$1569-BC$4:BC$1569))/MAX(1,COUNTIF(AA$4:AA$1569,"&lt;"&amp;BC228+0.01)),BC228))</f>
        <v/>
      </c>
      <c r="BR228" s="9">
        <f>IF(AB228&gt;=BD228,0,IFERROR(BD228+SUMPRODUCT((AB$4:AB$1569&gt;=BD$4:BD$1569)*(AB$4:AB$1569-BD$4:BD$1569))/MAX(1,COUNTIF(AB$4:AB$1569,"&lt;"&amp;BD228+0.01)),BD228))</f>
        <v/>
      </c>
      <c r="BS228" s="9">
        <f>IF(AC228&gt;=BE228,0,IFERROR(BE228+SUMPRODUCT((AC$4:AC$1569&gt;=BE$4:BE$1569)*(AC$4:AC$1569-BE$4:BE$1569))/MAX(1,COUNTIF(AC$4:AC$1569,"&lt;"&amp;BE228+0.01)),BE228))</f>
        <v/>
      </c>
      <c r="BT228" s="9">
        <f>IF(AD228&gt;=BF228,0,IFERROR(BF228+SUMPRODUCT((AD$4:AD$1569&gt;=BF$4:BF$1569)*(AD$4:AD$1569-BF$4:BF$1569))/MAX(1,COUNTIF(AD$4:AD$1569,"&lt;"&amp;BF228+0.01)),BF228))</f>
        <v/>
      </c>
      <c r="BU228" s="9">
        <f>IF(AE228&gt;=BG228,0,IFERROR(BG228+SUMPRODUCT((AE$4:AE$1569&gt;=BG$4:BG$1569)*(AE$4:AE$1569-BG$4:BG$1569))/MAX(1,COUNTIF(AE$4:AE$1569,"&lt;"&amp;BG228+0.01)),BG228))</f>
        <v/>
      </c>
      <c r="BV228" s="9">
        <f>IF(AF228&gt;=BH228,0,IFERROR(BH228+SUMPRODUCT((AF$4:AF$1569&gt;=BH$4:BH$1569)*(AF$4:AF$1569-BH$4:BH$1569))/MAX(1,COUNTIF(AF$4:AF$1569,"&lt;"&amp;BH228+0.01)),BH228))</f>
        <v/>
      </c>
      <c r="BW228" s="9">
        <f>IF(AG228&gt;=BI228,0,IFERROR(BI228+SUMPRODUCT((AG$4:AG$1569&gt;=BI$4:BI$1569)*(AG$4:AG$1569-BI$4:BI$1569))/MAX(1,COUNTIF(AG$4:AG$1569,"&lt;"&amp;BI228+0.01)),BI228))</f>
        <v/>
      </c>
      <c r="BX228" s="9">
        <f>IF(AH228&gt;=BJ228,0,IFERROR(BJ228+SUMPRODUCT((AH$4:AH$1569&gt;=BJ$4:BJ$1569)*(AH$4:AH$1569-BJ$4:BJ$1569))/MAX(1,COUNTIF(AH$4:AH$1569,"&lt;"&amp;BJ228+0.01)),BJ228))</f>
        <v/>
      </c>
      <c r="BY228" s="9">
        <f>IF(AI228&gt;=BK228,0,IFERROR(BK228+SUMPRODUCT((AI$4:AI$1569&gt;=BK$4:BK$1569)*(AI$4:AI$1569-BK$4:BK$1569))/MAX(1,COUNTIF(AI$4:AI$1569,"&lt;"&amp;BK228+0.01)),BK228))</f>
        <v/>
      </c>
      <c r="BZ228" s="9">
        <f>IF(AJ228&gt;=BL228,0,IFERROR(BL228+SUMPRODUCT((AJ$4:AJ$1569&gt;=BL$4:BL$1569)*(AJ$4:AJ$1569-BL$4:BL$1569))/MAX(1,COUNTIF(AJ$4:AJ$1569,"&lt;"&amp;BL228+0.01)),BL228))</f>
        <v/>
      </c>
      <c r="CA228" s="9">
        <f>IF(AK228&gt;=BM228,0,IFERROR(BM228+SUMPRODUCT((AK$4:AK$1569&gt;=BM$4:BM$1569)*(AK$4:AK$1569-BM$4:BM$1569))/MAX(1,COUNTIF(AK$4:AK$1569,"&lt;"&amp;BM228+0.01)),BM228))</f>
        <v/>
      </c>
      <c r="CB228" s="9">
        <f>IF(AL228&gt;=BN228,0,IFERROR(BN228+SUMPRODUCT((AL$4:AL$1569&gt;=BN$4:BN$1569)*(AL$4:AL$1569-BN$4:BN$1569))/MAX(1,COUNTIF(AL$4:AL$1569,"&lt;"&amp;BN228+0.01)),BN228))</f>
        <v/>
      </c>
      <c r="CC228" s="5">
        <f>IF(AO228="🟢","VERDE",IF(AO228="🟡","AMARELO",IF(AO228="🟠","VERMELHO",IF(AO228="🔴","VERMELHO","ROXO"))))</f>
        <v/>
      </c>
      <c r="CD228" s="5" t="inlineStr">
        <is>
          <t>🌎 REGIÕES</t>
        </is>
      </c>
      <c r="CE228" s="5" t="inlineStr">
        <is>
          <t>SEM REDE</t>
        </is>
      </c>
    </row>
    <row r="229">
      <c r="A229" s="5" t="inlineStr">
        <is>
          <t>06938837000162</t>
        </is>
      </c>
      <c r="B229" s="5" t="inlineStr">
        <is>
          <t>SJ INDUSTRIA DA PANIFICACAO LTDA</t>
        </is>
      </c>
      <c r="C229" s="5" t="inlineStr">
        <is>
          <t>06 - SEM GRUPO</t>
        </is>
      </c>
      <c r="D229" s="5" t="inlineStr">
        <is>
          <t>JULIO GADRET</t>
        </is>
      </c>
      <c r="E229" s="5" t="inlineStr">
        <is>
          <t>PR</t>
        </is>
      </c>
      <c r="F229" s="5">
        <f>IFERROR(VLOOKUP(C229,$AS$4:$AT$25,2,FALSE),"")</f>
        <v/>
      </c>
      <c r="G229" s="6">
        <f>IFERROR(VLOOKUP(C229,$AS$4:$AX$25,6,FALSE),"")</f>
        <v/>
      </c>
      <c r="H229" s="5">
        <f>IFERROR(VLOOKUP(C229,$AS$4:$AY$25,7,FALSE),"")</f>
        <v/>
      </c>
      <c r="I229" s="5">
        <f>IFERROR(VLOOKUP(C229,$AS$4:$AZ$25,8,FALSE),"")</f>
        <v/>
      </c>
      <c r="J229" s="7" t="inlineStr">
        <is>
          <t>.</t>
        </is>
      </c>
      <c r="K229" s="5" t="inlineStr">
        <is>
          <t>SUL</t>
        </is>
      </c>
      <c r="L229" s="8" t="n">
        <v>1613.793103448276</v>
      </c>
      <c r="M229" s="9" t="n">
        <v>124.1379310344828</v>
      </c>
      <c r="N229" s="9" t="n">
        <v>124.1379310344828</v>
      </c>
      <c r="O229" s="9" t="n">
        <v>129.3103448275862</v>
      </c>
      <c r="P229" s="9" t="n">
        <v>129.3103448275862</v>
      </c>
      <c r="Q229" s="9" t="n">
        <v>129.3103448275862</v>
      </c>
      <c r="R229" s="9" t="n">
        <v>134.4827586206897</v>
      </c>
      <c r="S229" s="9" t="n">
        <v>134.4827586206897</v>
      </c>
      <c r="T229" s="9" t="n">
        <v>139.6551724137931</v>
      </c>
      <c r="U229" s="9" t="n">
        <v>139.6551724137931</v>
      </c>
      <c r="V229" s="9" t="n">
        <v>139.6551724137931</v>
      </c>
      <c r="W229" s="9" t="n">
        <v>144.8275862068965</v>
      </c>
      <c r="X229" s="9" t="n">
        <v>144.8275862068965</v>
      </c>
      <c r="Y229" s="7" t="inlineStr">
        <is>
          <t>.</t>
        </is>
      </c>
      <c r="Z229" s="8">
        <f>SUM(AA229:AL229)</f>
        <v/>
      </c>
      <c r="AA229" s="9" t="n">
        <v>0</v>
      </c>
      <c r="AB229" s="9" t="n">
        <v>0</v>
      </c>
      <c r="AC229" s="9" t="n">
        <v>0</v>
      </c>
      <c r="AD229" s="9" t="n">
        <v>0</v>
      </c>
      <c r="AE229" s="9" t="n">
        <v>2180.46</v>
      </c>
      <c r="AF229" s="9" t="n">
        <v>0</v>
      </c>
      <c r="AG229" s="9" t="n">
        <v>0</v>
      </c>
      <c r="AH229" s="9" t="n">
        <v>0</v>
      </c>
      <c r="AI229" s="9" t="n">
        <v>0</v>
      </c>
      <c r="AJ229" s="9" t="n">
        <v>0</v>
      </c>
      <c r="AK229" s="9" t="n">
        <v>0</v>
      </c>
      <c r="AL229" s="9" t="n">
        <v>0</v>
      </c>
      <c r="AM229" s="7" t="inlineStr">
        <is>
          <t>.</t>
        </is>
      </c>
      <c r="AN229" s="6">
        <f>IF(L229=0,0,Z229/L229)</f>
        <v/>
      </c>
      <c r="AO229" s="5">
        <f>IF(AN229="","",IF(AN229&gt;=0.9,"🟢",IF(AN229&gt;=0.7,"🟡",IF(AN229&gt;=0.5,"🟠","🔴"))))</f>
        <v/>
      </c>
      <c r="AP229" s="9">
        <f>IF(L229=0,0,L229-Z229)</f>
        <v/>
      </c>
      <c r="AQ229" s="5">
        <f>IF(Z229=0,"",RANK(Z229,Z$4:Z$1569,0))</f>
        <v/>
      </c>
      <c r="AR229" s="7" t="inlineStr">
        <is>
          <t>.</t>
        </is>
      </c>
      <c r="BA229" s="7" t="inlineStr">
        <is>
          <t>.</t>
        </is>
      </c>
      <c r="BB229" s="9">
        <f>SUM(L$4:L$1569)/COUNTA(A$4:A$1569)</f>
        <v/>
      </c>
      <c r="BC229" s="9">
        <f>SUM(M$4:M$1569)/COUNTA(A$4:A$1569)</f>
        <v/>
      </c>
      <c r="BD229" s="9">
        <f>SUM(N$4:N$1569)/COUNTA(A$4:A$1569)</f>
        <v/>
      </c>
      <c r="BE229" s="9">
        <f>SUM(O$4:O$1569)/COUNTA(A$4:A$1569)</f>
        <v/>
      </c>
      <c r="BF229" s="9">
        <f>SUM(P$4:P$1569)/COUNTA(A$4:A$1569)</f>
        <v/>
      </c>
      <c r="BG229" s="9">
        <f>SUM(Q$4:Q$1569)/COUNTA(A$4:A$1569)</f>
        <v/>
      </c>
      <c r="BH229" s="9">
        <f>SUM(R$4:R$1569)/COUNTA(A$4:A$1569)</f>
        <v/>
      </c>
      <c r="BI229" s="9">
        <f>SUM(S$4:S$1569)/COUNTA(A$4:A$1569)</f>
        <v/>
      </c>
      <c r="BJ229" s="9">
        <f>SUM(T$4:T$1569)/COUNTA(A$4:A$1569)</f>
        <v/>
      </c>
      <c r="BK229" s="9">
        <f>SUM(U$4:U$1569)/COUNTA(A$4:A$1569)</f>
        <v/>
      </c>
      <c r="BL229" s="9">
        <f>SUM(V$4:V$1569)/COUNTA(A$4:A$1569)</f>
        <v/>
      </c>
      <c r="BM229" s="9">
        <f>SUM(W$4:W$1569)/COUNTA(A$4:A$1569)</f>
        <v/>
      </c>
      <c r="BN229" s="9">
        <f>SUM(X$4:X$1569)/COUNTA(A$4:A$1569)</f>
        <v/>
      </c>
      <c r="BO229" s="7" t="inlineStr">
        <is>
          <t>.</t>
        </is>
      </c>
      <c r="BP229" s="9">
        <f>IF(Z229&gt;=BB229,0,IFERROR(BB229+(SUMPRODUCT((Z$4:Z$1569&gt;=BB$4:BB$1569)*(Z$4:Z$1569-BB$4:BB$1569))/MAX(1,COUNTIF(Z$4:Z$1569,"&lt;"&amp;BB229+0.01))),BB229))</f>
        <v/>
      </c>
      <c r="BQ229" s="9">
        <f>IF(AA229&gt;=BC229,0,IFERROR(BC229+SUMPRODUCT((AA$4:AA$1569&gt;=BC$4:BC$1569)*(AA$4:AA$1569-BC$4:BC$1569))/MAX(1,COUNTIF(AA$4:AA$1569,"&lt;"&amp;BC229+0.01)),BC229))</f>
        <v/>
      </c>
      <c r="BR229" s="9">
        <f>IF(AB229&gt;=BD229,0,IFERROR(BD229+SUMPRODUCT((AB$4:AB$1569&gt;=BD$4:BD$1569)*(AB$4:AB$1569-BD$4:BD$1569))/MAX(1,COUNTIF(AB$4:AB$1569,"&lt;"&amp;BD229+0.01)),BD229))</f>
        <v/>
      </c>
      <c r="BS229" s="9">
        <f>IF(AC229&gt;=BE229,0,IFERROR(BE229+SUMPRODUCT((AC$4:AC$1569&gt;=BE$4:BE$1569)*(AC$4:AC$1569-BE$4:BE$1569))/MAX(1,COUNTIF(AC$4:AC$1569,"&lt;"&amp;BE229+0.01)),BE229))</f>
        <v/>
      </c>
      <c r="BT229" s="9">
        <f>IF(AD229&gt;=BF229,0,IFERROR(BF229+SUMPRODUCT((AD$4:AD$1569&gt;=BF$4:BF$1569)*(AD$4:AD$1569-BF$4:BF$1569))/MAX(1,COUNTIF(AD$4:AD$1569,"&lt;"&amp;BF229+0.01)),BF229))</f>
        <v/>
      </c>
      <c r="BU229" s="9">
        <f>IF(AE229&gt;=BG229,0,IFERROR(BG229+SUMPRODUCT((AE$4:AE$1569&gt;=BG$4:BG$1569)*(AE$4:AE$1569-BG$4:BG$1569))/MAX(1,COUNTIF(AE$4:AE$1569,"&lt;"&amp;BG229+0.01)),BG229))</f>
        <v/>
      </c>
      <c r="BV229" s="9">
        <f>IF(AF229&gt;=BH229,0,IFERROR(BH229+SUMPRODUCT((AF$4:AF$1569&gt;=BH$4:BH$1569)*(AF$4:AF$1569-BH$4:BH$1569))/MAX(1,COUNTIF(AF$4:AF$1569,"&lt;"&amp;BH229+0.01)),BH229))</f>
        <v/>
      </c>
      <c r="BW229" s="9">
        <f>IF(AG229&gt;=BI229,0,IFERROR(BI229+SUMPRODUCT((AG$4:AG$1569&gt;=BI$4:BI$1569)*(AG$4:AG$1569-BI$4:BI$1569))/MAX(1,COUNTIF(AG$4:AG$1569,"&lt;"&amp;BI229+0.01)),BI229))</f>
        <v/>
      </c>
      <c r="BX229" s="9">
        <f>IF(AH229&gt;=BJ229,0,IFERROR(BJ229+SUMPRODUCT((AH$4:AH$1569&gt;=BJ$4:BJ$1569)*(AH$4:AH$1569-BJ$4:BJ$1569))/MAX(1,COUNTIF(AH$4:AH$1569,"&lt;"&amp;BJ229+0.01)),BJ229))</f>
        <v/>
      </c>
      <c r="BY229" s="9">
        <f>IF(AI229&gt;=BK229,0,IFERROR(BK229+SUMPRODUCT((AI$4:AI$1569&gt;=BK$4:BK$1569)*(AI$4:AI$1569-BK$4:BK$1569))/MAX(1,COUNTIF(AI$4:AI$1569,"&lt;"&amp;BK229+0.01)),BK229))</f>
        <v/>
      </c>
      <c r="BZ229" s="9">
        <f>IF(AJ229&gt;=BL229,0,IFERROR(BL229+SUMPRODUCT((AJ$4:AJ$1569&gt;=BL$4:BL$1569)*(AJ$4:AJ$1569-BL$4:BL$1569))/MAX(1,COUNTIF(AJ$4:AJ$1569,"&lt;"&amp;BL229+0.01)),BL229))</f>
        <v/>
      </c>
      <c r="CA229" s="9">
        <f>IF(AK229&gt;=BM229,0,IFERROR(BM229+SUMPRODUCT((AK$4:AK$1569&gt;=BM$4:BM$1569)*(AK$4:AK$1569-BM$4:BM$1569))/MAX(1,COUNTIF(AK$4:AK$1569,"&lt;"&amp;BM229+0.01)),BM229))</f>
        <v/>
      </c>
      <c r="CB229" s="9">
        <f>IF(AL229&gt;=BN229,0,IFERROR(BN229+SUMPRODUCT((AL$4:AL$1569&gt;=BN$4:BN$1569)*(AL$4:AL$1569-BN$4:BN$1569))/MAX(1,COUNTIF(AL$4:AL$1569,"&lt;"&amp;BN229+0.01)),BN229))</f>
        <v/>
      </c>
      <c r="CC229" s="5">
        <f>IF(AO229="🟢","VERDE",IF(AO229="🟡","AMARELO",IF(AO229="🟠","VERMELHO",IF(AO229="🔴","VERMELHO","ROXO"))))</f>
        <v/>
      </c>
      <c r="CD229" s="5" t="inlineStr">
        <is>
          <t>🌎 REGIÕES</t>
        </is>
      </c>
      <c r="CE229" s="5" t="inlineStr">
        <is>
          <t>SEM REDE</t>
        </is>
      </c>
    </row>
    <row r="230">
      <c r="A230" s="5" t="inlineStr">
        <is>
          <t>62617017000140</t>
        </is>
      </c>
      <c r="B230" s="5" t="inlineStr">
        <is>
          <t>VIDA NATURAL FSA</t>
        </is>
      </c>
      <c r="C230" s="5" t="inlineStr">
        <is>
          <t>06 - INTERNA - VIDA LEVE</t>
        </is>
      </c>
      <c r="D230" s="5" t="inlineStr">
        <is>
          <t>DAIANE STAVICKI</t>
        </is>
      </c>
      <c r="E230" s="5" t="inlineStr">
        <is>
          <t>BA</t>
        </is>
      </c>
      <c r="F230" s="5">
        <f>IFERROR(VLOOKUP(C230,$AS$4:$AT$25,2,FALSE),"")</f>
        <v/>
      </c>
      <c r="G230" s="6">
        <f>IFERROR(VLOOKUP(C230,$AS$4:$AX$25,6,FALSE),"")</f>
        <v/>
      </c>
      <c r="H230" s="5">
        <f>IFERROR(VLOOKUP(C230,$AS$4:$AY$25,7,FALSE),"")</f>
        <v/>
      </c>
      <c r="I230" s="5">
        <f>IFERROR(VLOOKUP(C230,$AS$4:$AZ$25,8,FALSE),"")</f>
        <v/>
      </c>
      <c r="J230" s="7" t="inlineStr">
        <is>
          <t>.</t>
        </is>
      </c>
      <c r="K230" s="5" t="inlineStr">
        <is>
          <t>NACIONAL</t>
        </is>
      </c>
      <c r="L230" s="8" t="n">
        <v>10500</v>
      </c>
      <c r="M230" s="9" t="n">
        <v>705.8823529411765</v>
      </c>
      <c r="N230" s="9" t="n">
        <v>705.8823529411765</v>
      </c>
      <c r="O230" s="9" t="n">
        <v>750</v>
      </c>
      <c r="P230" s="9" t="n">
        <v>750</v>
      </c>
      <c r="Q230" s="9" t="n">
        <v>794.1176470588235</v>
      </c>
      <c r="R230" s="9" t="n">
        <v>838.2352941176471</v>
      </c>
      <c r="S230" s="9" t="n">
        <v>882.3529411764706</v>
      </c>
      <c r="T230" s="9" t="n">
        <v>926.4705882352941</v>
      </c>
      <c r="U230" s="9" t="n">
        <v>970.5882352941177</v>
      </c>
      <c r="V230" s="9" t="n">
        <v>1014.705882352941</v>
      </c>
      <c r="W230" s="9" t="n">
        <v>1058.823529411765</v>
      </c>
      <c r="X230" s="9" t="n">
        <v>1102.941176470588</v>
      </c>
      <c r="Y230" s="7" t="inlineStr">
        <is>
          <t>.</t>
        </is>
      </c>
      <c r="Z230" s="8">
        <f>SUM(AA230:AL230)</f>
        <v/>
      </c>
      <c r="AA230" s="9" t="n">
        <v>0</v>
      </c>
      <c r="AB230" s="9" t="n">
        <v>0</v>
      </c>
      <c r="AC230" s="9" t="n">
        <v>0</v>
      </c>
      <c r="AD230" s="9" t="n">
        <v>0</v>
      </c>
      <c r="AE230" s="9" t="n">
        <v>0</v>
      </c>
      <c r="AF230" s="9" t="n">
        <v>0</v>
      </c>
      <c r="AG230" s="9" t="n">
        <v>0</v>
      </c>
      <c r="AH230" s="9" t="n">
        <v>0</v>
      </c>
      <c r="AI230" s="9" t="n">
        <v>1567.26</v>
      </c>
      <c r="AJ230" s="9" t="n">
        <v>0</v>
      </c>
      <c r="AK230" s="9" t="n">
        <v>0</v>
      </c>
      <c r="AL230" s="9" t="n">
        <v>1159.21</v>
      </c>
      <c r="AM230" s="7" t="inlineStr">
        <is>
          <t>.</t>
        </is>
      </c>
      <c r="AN230" s="6">
        <f>IF(L230=0,0,Z230/L230)</f>
        <v/>
      </c>
      <c r="AO230" s="5">
        <f>IF(AN230="","",IF(AN230&gt;=0.9,"🟢",IF(AN230&gt;=0.7,"🟡",IF(AN230&gt;=0.5,"🟠","🔴"))))</f>
        <v/>
      </c>
      <c r="AP230" s="9">
        <f>IF(L230=0,0,L230-Z230)</f>
        <v/>
      </c>
      <c r="AQ230" s="5">
        <f>IF(Z230=0,"",RANK(Z230,Z$4:Z$1569,0))</f>
        <v/>
      </c>
      <c r="AR230" s="7" t="inlineStr">
        <is>
          <t>.</t>
        </is>
      </c>
      <c r="BA230" s="7" t="inlineStr">
        <is>
          <t>.</t>
        </is>
      </c>
      <c r="BB230" s="9">
        <f>SUM(L$4:L$1569)/COUNTA(A$4:A$1569)</f>
        <v/>
      </c>
      <c r="BC230" s="9">
        <f>SUM(M$4:M$1569)/COUNTA(A$4:A$1569)</f>
        <v/>
      </c>
      <c r="BD230" s="9">
        <f>SUM(N$4:N$1569)/COUNTA(A$4:A$1569)</f>
        <v/>
      </c>
      <c r="BE230" s="9">
        <f>SUM(O$4:O$1569)/COUNTA(A$4:A$1569)</f>
        <v/>
      </c>
      <c r="BF230" s="9">
        <f>SUM(P$4:P$1569)/COUNTA(A$4:A$1569)</f>
        <v/>
      </c>
      <c r="BG230" s="9">
        <f>SUM(Q$4:Q$1569)/COUNTA(A$4:A$1569)</f>
        <v/>
      </c>
      <c r="BH230" s="9">
        <f>SUM(R$4:R$1569)/COUNTA(A$4:A$1569)</f>
        <v/>
      </c>
      <c r="BI230" s="9">
        <f>SUM(S$4:S$1569)/COUNTA(A$4:A$1569)</f>
        <v/>
      </c>
      <c r="BJ230" s="9">
        <f>SUM(T$4:T$1569)/COUNTA(A$4:A$1569)</f>
        <v/>
      </c>
      <c r="BK230" s="9">
        <f>SUM(U$4:U$1569)/COUNTA(A$4:A$1569)</f>
        <v/>
      </c>
      <c r="BL230" s="9">
        <f>SUM(V$4:V$1569)/COUNTA(A$4:A$1569)</f>
        <v/>
      </c>
      <c r="BM230" s="9">
        <f>SUM(W$4:W$1569)/COUNTA(A$4:A$1569)</f>
        <v/>
      </c>
      <c r="BN230" s="9">
        <f>SUM(X$4:X$1569)/COUNTA(A$4:A$1569)</f>
        <v/>
      </c>
      <c r="BO230" s="7" t="inlineStr">
        <is>
          <t>.</t>
        </is>
      </c>
      <c r="BP230" s="9">
        <f>IF(Z230&gt;=BB230,0,IFERROR(BB230+(SUMPRODUCT((Z$4:Z$1569&gt;=BB$4:BB$1569)*(Z$4:Z$1569-BB$4:BB$1569))/MAX(1,COUNTIF(Z$4:Z$1569,"&lt;"&amp;BB230+0.01))),BB230))</f>
        <v/>
      </c>
      <c r="BQ230" s="9">
        <f>IF(AA230&gt;=BC230,0,IFERROR(BC230+SUMPRODUCT((AA$4:AA$1569&gt;=BC$4:BC$1569)*(AA$4:AA$1569-BC$4:BC$1569))/MAX(1,COUNTIF(AA$4:AA$1569,"&lt;"&amp;BC230+0.01)),BC230))</f>
        <v/>
      </c>
      <c r="BR230" s="9">
        <f>IF(AB230&gt;=BD230,0,IFERROR(BD230+SUMPRODUCT((AB$4:AB$1569&gt;=BD$4:BD$1569)*(AB$4:AB$1569-BD$4:BD$1569))/MAX(1,COUNTIF(AB$4:AB$1569,"&lt;"&amp;BD230+0.01)),BD230))</f>
        <v/>
      </c>
      <c r="BS230" s="9">
        <f>IF(AC230&gt;=BE230,0,IFERROR(BE230+SUMPRODUCT((AC$4:AC$1569&gt;=BE$4:BE$1569)*(AC$4:AC$1569-BE$4:BE$1569))/MAX(1,COUNTIF(AC$4:AC$1569,"&lt;"&amp;BE230+0.01)),BE230))</f>
        <v/>
      </c>
      <c r="BT230" s="9">
        <f>IF(AD230&gt;=BF230,0,IFERROR(BF230+SUMPRODUCT((AD$4:AD$1569&gt;=BF$4:BF$1569)*(AD$4:AD$1569-BF$4:BF$1569))/MAX(1,COUNTIF(AD$4:AD$1569,"&lt;"&amp;BF230+0.01)),BF230))</f>
        <v/>
      </c>
      <c r="BU230" s="9">
        <f>IF(AE230&gt;=BG230,0,IFERROR(BG230+SUMPRODUCT((AE$4:AE$1569&gt;=BG$4:BG$1569)*(AE$4:AE$1569-BG$4:BG$1569))/MAX(1,COUNTIF(AE$4:AE$1569,"&lt;"&amp;BG230+0.01)),BG230))</f>
        <v/>
      </c>
      <c r="BV230" s="9">
        <f>IF(AF230&gt;=BH230,0,IFERROR(BH230+SUMPRODUCT((AF$4:AF$1569&gt;=BH$4:BH$1569)*(AF$4:AF$1569-BH$4:BH$1569))/MAX(1,COUNTIF(AF$4:AF$1569,"&lt;"&amp;BH230+0.01)),BH230))</f>
        <v/>
      </c>
      <c r="BW230" s="9">
        <f>IF(AG230&gt;=BI230,0,IFERROR(BI230+SUMPRODUCT((AG$4:AG$1569&gt;=BI$4:BI$1569)*(AG$4:AG$1569-BI$4:BI$1569))/MAX(1,COUNTIF(AG$4:AG$1569,"&lt;"&amp;BI230+0.01)),BI230))</f>
        <v/>
      </c>
      <c r="BX230" s="9">
        <f>IF(AH230&gt;=BJ230,0,IFERROR(BJ230+SUMPRODUCT((AH$4:AH$1569&gt;=BJ$4:BJ$1569)*(AH$4:AH$1569-BJ$4:BJ$1569))/MAX(1,COUNTIF(AH$4:AH$1569,"&lt;"&amp;BJ230+0.01)),BJ230))</f>
        <v/>
      </c>
      <c r="BY230" s="9">
        <f>IF(AI230&gt;=BK230,0,IFERROR(BK230+SUMPRODUCT((AI$4:AI$1569&gt;=BK$4:BK$1569)*(AI$4:AI$1569-BK$4:BK$1569))/MAX(1,COUNTIF(AI$4:AI$1569,"&lt;"&amp;BK230+0.01)),BK230))</f>
        <v/>
      </c>
      <c r="BZ230" s="9">
        <f>IF(AJ230&gt;=BL230,0,IFERROR(BL230+SUMPRODUCT((AJ$4:AJ$1569&gt;=BL$4:BL$1569)*(AJ$4:AJ$1569-BL$4:BL$1569))/MAX(1,COUNTIF(AJ$4:AJ$1569,"&lt;"&amp;BL230+0.01)),BL230))</f>
        <v/>
      </c>
      <c r="CA230" s="9">
        <f>IF(AK230&gt;=BM230,0,IFERROR(BM230+SUMPRODUCT((AK$4:AK$1569&gt;=BM$4:BM$1569)*(AK$4:AK$1569-BM$4:BM$1569))/MAX(1,COUNTIF(AK$4:AK$1569,"&lt;"&amp;BM230+0.01)),BM230))</f>
        <v/>
      </c>
      <c r="CB230" s="9">
        <f>IF(AL230&gt;=BN230,0,IFERROR(BN230+SUMPRODUCT((AL$4:AL$1569&gt;=BN$4:BN$1569)*(AL$4:AL$1569-BN$4:BN$1569))/MAX(1,COUNTIF(AL$4:AL$1569,"&lt;"&amp;BN230+0.01)),BN230))</f>
        <v/>
      </c>
      <c r="CC230" s="5">
        <f>IF(AO230="🟢","VERDE",IF(AO230="🟡","AMARELO",IF(AO230="🟠","VERMELHO",IF(AO230="🔴","VERMELHO","ROXO"))))</f>
        <v/>
      </c>
      <c r="CD230" s="5" t="inlineStr">
        <is>
          <t>🏢 REDES</t>
        </is>
      </c>
      <c r="CE230" s="5" t="inlineStr">
        <is>
          <t>VIDA LEVE</t>
        </is>
      </c>
    </row>
    <row r="231">
      <c r="A231" s="5" t="inlineStr">
        <is>
          <t>08888228000171</t>
        </is>
      </c>
      <c r="B231" s="5" t="inlineStr">
        <is>
          <t>BARRAQUINHA DA MACA LTDA</t>
        </is>
      </c>
      <c r="C231" s="5" t="inlineStr">
        <is>
          <t>06 - SEM GRUPO</t>
        </is>
      </c>
      <c r="D231" s="5" t="inlineStr">
        <is>
          <t>HEMANUELE DITZEL (MANU)</t>
        </is>
      </c>
      <c r="E231" s="5" t="inlineStr">
        <is>
          <t>SC</t>
        </is>
      </c>
      <c r="F231" s="5">
        <f>IFERROR(VLOOKUP(C231,$AS$4:$AT$25,2,FALSE),"")</f>
        <v/>
      </c>
      <c r="G231" s="6">
        <f>IFERROR(VLOOKUP(C231,$AS$4:$AX$25,6,FALSE),"")</f>
        <v/>
      </c>
      <c r="H231" s="5">
        <f>IFERROR(VLOOKUP(C231,$AS$4:$AY$25,7,FALSE),"")</f>
        <v/>
      </c>
      <c r="I231" s="5">
        <f>IFERROR(VLOOKUP(C231,$AS$4:$AZ$25,8,FALSE),"")</f>
        <v/>
      </c>
      <c r="J231" s="7" t="inlineStr">
        <is>
          <t>.</t>
        </is>
      </c>
      <c r="K231" s="5" t="inlineStr">
        <is>
          <t>SUL</t>
        </is>
      </c>
      <c r="L231" s="8" t="n">
        <v>1553.191489361702</v>
      </c>
      <c r="M231" s="9" t="n">
        <v>119.1489361702128</v>
      </c>
      <c r="N231" s="9" t="n">
        <v>123.4042553191489</v>
      </c>
      <c r="O231" s="9" t="n">
        <v>123.4042553191489</v>
      </c>
      <c r="P231" s="9" t="n">
        <v>123.4042553191489</v>
      </c>
      <c r="Q231" s="9" t="n">
        <v>127.6595744680851</v>
      </c>
      <c r="R231" s="9" t="n">
        <v>127.6595744680851</v>
      </c>
      <c r="S231" s="9" t="n">
        <v>131.9148936170213</v>
      </c>
      <c r="T231" s="9" t="n">
        <v>131.9148936170213</v>
      </c>
      <c r="U231" s="9" t="n">
        <v>131.9148936170213</v>
      </c>
      <c r="V231" s="9" t="n">
        <v>136.1702127659574</v>
      </c>
      <c r="W231" s="9" t="n">
        <v>136.1702127659574</v>
      </c>
      <c r="X231" s="9" t="n">
        <v>140.4255319148936</v>
      </c>
      <c r="Y231" s="7" t="inlineStr">
        <is>
          <t>.</t>
        </is>
      </c>
      <c r="Z231" s="8">
        <f>SUM(AA231:AL231)</f>
        <v/>
      </c>
      <c r="AA231" s="9" t="n">
        <v>0</v>
      </c>
      <c r="AB231" s="9" t="n">
        <v>0</v>
      </c>
      <c r="AC231" s="9" t="n">
        <v>0</v>
      </c>
      <c r="AD231" s="9" t="n">
        <v>0</v>
      </c>
      <c r="AE231" s="9" t="n">
        <v>0</v>
      </c>
      <c r="AF231" s="9" t="n">
        <v>0</v>
      </c>
      <c r="AG231" s="9" t="n">
        <v>0</v>
      </c>
      <c r="AH231" s="9" t="n">
        <v>0</v>
      </c>
      <c r="AI231" s="9" t="n">
        <v>0</v>
      </c>
      <c r="AJ231" s="9" t="n">
        <v>0</v>
      </c>
      <c r="AK231" s="9" t="n">
        <v>2111.62</v>
      </c>
      <c r="AL231" s="9" t="n">
        <v>0</v>
      </c>
      <c r="AM231" s="7" t="inlineStr">
        <is>
          <t>.</t>
        </is>
      </c>
      <c r="AN231" s="6">
        <f>IF(L231=0,0,Z231/L231)</f>
        <v/>
      </c>
      <c r="AO231" s="5">
        <f>IF(AN231="","",IF(AN231&gt;=0.9,"🟢",IF(AN231&gt;=0.7,"🟡",IF(AN231&gt;=0.5,"🟠","🔴"))))</f>
        <v/>
      </c>
      <c r="AP231" s="9">
        <f>IF(L231=0,0,L231-Z231)</f>
        <v/>
      </c>
      <c r="AQ231" s="5">
        <f>IF(Z231=0,"",RANK(Z231,Z$4:Z$1569,0))</f>
        <v/>
      </c>
      <c r="AR231" s="7" t="inlineStr">
        <is>
          <t>.</t>
        </is>
      </c>
      <c r="BA231" s="7" t="inlineStr">
        <is>
          <t>.</t>
        </is>
      </c>
      <c r="BB231" s="9">
        <f>SUM(L$4:L$1569)/COUNTA(A$4:A$1569)</f>
        <v/>
      </c>
      <c r="BC231" s="9">
        <f>SUM(M$4:M$1569)/COUNTA(A$4:A$1569)</f>
        <v/>
      </c>
      <c r="BD231" s="9">
        <f>SUM(N$4:N$1569)/COUNTA(A$4:A$1569)</f>
        <v/>
      </c>
      <c r="BE231" s="9">
        <f>SUM(O$4:O$1569)/COUNTA(A$4:A$1569)</f>
        <v/>
      </c>
      <c r="BF231" s="9">
        <f>SUM(P$4:P$1569)/COUNTA(A$4:A$1569)</f>
        <v/>
      </c>
      <c r="BG231" s="9">
        <f>SUM(Q$4:Q$1569)/COUNTA(A$4:A$1569)</f>
        <v/>
      </c>
      <c r="BH231" s="9">
        <f>SUM(R$4:R$1569)/COUNTA(A$4:A$1569)</f>
        <v/>
      </c>
      <c r="BI231" s="9">
        <f>SUM(S$4:S$1569)/COUNTA(A$4:A$1569)</f>
        <v/>
      </c>
      <c r="BJ231" s="9">
        <f>SUM(T$4:T$1569)/COUNTA(A$4:A$1569)</f>
        <v/>
      </c>
      <c r="BK231" s="9">
        <f>SUM(U$4:U$1569)/COUNTA(A$4:A$1569)</f>
        <v/>
      </c>
      <c r="BL231" s="9">
        <f>SUM(V$4:V$1569)/COUNTA(A$4:A$1569)</f>
        <v/>
      </c>
      <c r="BM231" s="9">
        <f>SUM(W$4:W$1569)/COUNTA(A$4:A$1569)</f>
        <v/>
      </c>
      <c r="BN231" s="9">
        <f>SUM(X$4:X$1569)/COUNTA(A$4:A$1569)</f>
        <v/>
      </c>
      <c r="BO231" s="7" t="inlineStr">
        <is>
          <t>.</t>
        </is>
      </c>
      <c r="BP231" s="9">
        <f>IF(Z231&gt;=BB231,0,IFERROR(BB231+(SUMPRODUCT((Z$4:Z$1569&gt;=BB$4:BB$1569)*(Z$4:Z$1569-BB$4:BB$1569))/MAX(1,COUNTIF(Z$4:Z$1569,"&lt;"&amp;BB231+0.01))),BB231))</f>
        <v/>
      </c>
      <c r="BQ231" s="9">
        <f>IF(AA231&gt;=BC231,0,IFERROR(BC231+SUMPRODUCT((AA$4:AA$1569&gt;=BC$4:BC$1569)*(AA$4:AA$1569-BC$4:BC$1569))/MAX(1,COUNTIF(AA$4:AA$1569,"&lt;"&amp;BC231+0.01)),BC231))</f>
        <v/>
      </c>
      <c r="BR231" s="9">
        <f>IF(AB231&gt;=BD231,0,IFERROR(BD231+SUMPRODUCT((AB$4:AB$1569&gt;=BD$4:BD$1569)*(AB$4:AB$1569-BD$4:BD$1569))/MAX(1,COUNTIF(AB$4:AB$1569,"&lt;"&amp;BD231+0.01)),BD231))</f>
        <v/>
      </c>
      <c r="BS231" s="9">
        <f>IF(AC231&gt;=BE231,0,IFERROR(BE231+SUMPRODUCT((AC$4:AC$1569&gt;=BE$4:BE$1569)*(AC$4:AC$1569-BE$4:BE$1569))/MAX(1,COUNTIF(AC$4:AC$1569,"&lt;"&amp;BE231+0.01)),BE231))</f>
        <v/>
      </c>
      <c r="BT231" s="9">
        <f>IF(AD231&gt;=BF231,0,IFERROR(BF231+SUMPRODUCT((AD$4:AD$1569&gt;=BF$4:BF$1569)*(AD$4:AD$1569-BF$4:BF$1569))/MAX(1,COUNTIF(AD$4:AD$1569,"&lt;"&amp;BF231+0.01)),BF231))</f>
        <v/>
      </c>
      <c r="BU231" s="9">
        <f>IF(AE231&gt;=BG231,0,IFERROR(BG231+SUMPRODUCT((AE$4:AE$1569&gt;=BG$4:BG$1569)*(AE$4:AE$1569-BG$4:BG$1569))/MAX(1,COUNTIF(AE$4:AE$1569,"&lt;"&amp;BG231+0.01)),BG231))</f>
        <v/>
      </c>
      <c r="BV231" s="9">
        <f>IF(AF231&gt;=BH231,0,IFERROR(BH231+SUMPRODUCT((AF$4:AF$1569&gt;=BH$4:BH$1569)*(AF$4:AF$1569-BH$4:BH$1569))/MAX(1,COUNTIF(AF$4:AF$1569,"&lt;"&amp;BH231+0.01)),BH231))</f>
        <v/>
      </c>
      <c r="BW231" s="9">
        <f>IF(AG231&gt;=BI231,0,IFERROR(BI231+SUMPRODUCT((AG$4:AG$1569&gt;=BI$4:BI$1569)*(AG$4:AG$1569-BI$4:BI$1569))/MAX(1,COUNTIF(AG$4:AG$1569,"&lt;"&amp;BI231+0.01)),BI231))</f>
        <v/>
      </c>
      <c r="BX231" s="9">
        <f>IF(AH231&gt;=BJ231,0,IFERROR(BJ231+SUMPRODUCT((AH$4:AH$1569&gt;=BJ$4:BJ$1569)*(AH$4:AH$1569-BJ$4:BJ$1569))/MAX(1,COUNTIF(AH$4:AH$1569,"&lt;"&amp;BJ231+0.01)),BJ231))</f>
        <v/>
      </c>
      <c r="BY231" s="9">
        <f>IF(AI231&gt;=BK231,0,IFERROR(BK231+SUMPRODUCT((AI$4:AI$1569&gt;=BK$4:BK$1569)*(AI$4:AI$1569-BK$4:BK$1569))/MAX(1,COUNTIF(AI$4:AI$1569,"&lt;"&amp;BK231+0.01)),BK231))</f>
        <v/>
      </c>
      <c r="BZ231" s="9">
        <f>IF(AJ231&gt;=BL231,0,IFERROR(BL231+SUMPRODUCT((AJ$4:AJ$1569&gt;=BL$4:BL$1569)*(AJ$4:AJ$1569-BL$4:BL$1569))/MAX(1,COUNTIF(AJ$4:AJ$1569,"&lt;"&amp;BL231+0.01)),BL231))</f>
        <v/>
      </c>
      <c r="CA231" s="9">
        <f>IF(AK231&gt;=BM231,0,IFERROR(BM231+SUMPRODUCT((AK$4:AK$1569&gt;=BM$4:BM$1569)*(AK$4:AK$1569-BM$4:BM$1569))/MAX(1,COUNTIF(AK$4:AK$1569,"&lt;"&amp;BM231+0.01)),BM231))</f>
        <v/>
      </c>
      <c r="CB231" s="9">
        <f>IF(AL231&gt;=BN231,0,IFERROR(BN231+SUMPRODUCT((AL$4:AL$1569&gt;=BN$4:BN$1569)*(AL$4:AL$1569-BN$4:BN$1569))/MAX(1,COUNTIF(AL$4:AL$1569,"&lt;"&amp;BN231+0.01)),BN231))</f>
        <v/>
      </c>
      <c r="CC231" s="5">
        <f>IF(AO231="🟢","VERDE",IF(AO231="🟡","AMARELO",IF(AO231="🟠","VERMELHO",IF(AO231="🔴","VERMELHO","ROXO"))))</f>
        <v/>
      </c>
      <c r="CD231" s="5" t="inlineStr">
        <is>
          <t>🌎 REGIÕES</t>
        </is>
      </c>
      <c r="CE231" s="5" t="inlineStr">
        <is>
          <t>SEM REDE</t>
        </is>
      </c>
    </row>
    <row r="232">
      <c r="A232" s="5" t="inlineStr">
        <is>
          <t>12886112000170</t>
        </is>
      </c>
      <c r="B232" s="5" t="inlineStr">
        <is>
          <t>INTENSE CACAU</t>
        </is>
      </c>
      <c r="C232" s="5" t="inlineStr">
        <is>
          <t>06 - SEM GRUPO</t>
        </is>
      </c>
      <c r="D232" s="5" t="inlineStr">
        <is>
          <t>HEMANUELE DITZEL (MANU)</t>
        </is>
      </c>
      <c r="E232" s="5" t="inlineStr">
        <is>
          <t>PR</t>
        </is>
      </c>
      <c r="F232" s="5">
        <f>IFERROR(VLOOKUP(C232,$AS$4:$AT$25,2,FALSE),"")</f>
        <v/>
      </c>
      <c r="G232" s="6">
        <f>IFERROR(VLOOKUP(C232,$AS$4:$AX$25,6,FALSE),"")</f>
        <v/>
      </c>
      <c r="H232" s="5">
        <f>IFERROR(VLOOKUP(C232,$AS$4:$AY$25,7,FALSE),"")</f>
        <v/>
      </c>
      <c r="I232" s="5">
        <f>IFERROR(VLOOKUP(C232,$AS$4:$AZ$25,8,FALSE),"")</f>
        <v/>
      </c>
      <c r="J232" s="7" t="inlineStr">
        <is>
          <t>.</t>
        </is>
      </c>
      <c r="K232" s="5" t="inlineStr">
        <is>
          <t>SUL</t>
        </is>
      </c>
      <c r="L232" s="8" t="n">
        <v>1711.764705882353</v>
      </c>
      <c r="M232" s="9" t="n">
        <v>123.5294117647059</v>
      </c>
      <c r="N232" s="9" t="n">
        <v>123.5294117647059</v>
      </c>
      <c r="O232" s="9" t="n">
        <v>123.5294117647059</v>
      </c>
      <c r="P232" s="9" t="n">
        <v>141.1764705882353</v>
      </c>
      <c r="Q232" s="9" t="n">
        <v>141.1764705882353</v>
      </c>
      <c r="R232" s="9" t="n">
        <v>141.1764705882353</v>
      </c>
      <c r="S232" s="9" t="n">
        <v>141.1764705882353</v>
      </c>
      <c r="T232" s="9" t="n">
        <v>141.1764705882353</v>
      </c>
      <c r="U232" s="9" t="n">
        <v>158.8235294117647</v>
      </c>
      <c r="V232" s="9" t="n">
        <v>158.8235294117647</v>
      </c>
      <c r="W232" s="9" t="n">
        <v>158.8235294117647</v>
      </c>
      <c r="X232" s="9" t="n">
        <v>158.8235294117647</v>
      </c>
      <c r="Y232" s="7" t="inlineStr">
        <is>
          <t>.</t>
        </is>
      </c>
      <c r="Z232" s="8">
        <f>SUM(AA232:AL232)</f>
        <v/>
      </c>
      <c r="AA232" s="9" t="n">
        <v>0</v>
      </c>
      <c r="AB232" s="9" t="n">
        <v>0</v>
      </c>
      <c r="AC232" s="9" t="n">
        <v>0</v>
      </c>
      <c r="AD232" s="9" t="n">
        <v>1279.51</v>
      </c>
      <c r="AE232" s="9" t="n">
        <v>0</v>
      </c>
      <c r="AF232" s="9" t="n">
        <v>0</v>
      </c>
      <c r="AG232" s="9" t="n">
        <v>0</v>
      </c>
      <c r="AH232" s="9" t="n">
        <v>0</v>
      </c>
      <c r="AI232" s="9" t="n">
        <v>795.71</v>
      </c>
      <c r="AJ232" s="9" t="n">
        <v>0</v>
      </c>
      <c r="AK232" s="9" t="n">
        <v>0</v>
      </c>
      <c r="AL232" s="9" t="n">
        <v>0</v>
      </c>
      <c r="AM232" s="7" t="inlineStr">
        <is>
          <t>.</t>
        </is>
      </c>
      <c r="AN232" s="6">
        <f>IF(L232=0,0,Z232/L232)</f>
        <v/>
      </c>
      <c r="AO232" s="5">
        <f>IF(AN232="","",IF(AN232&gt;=0.9,"🟢",IF(AN232&gt;=0.7,"🟡",IF(AN232&gt;=0.5,"🟠","🔴"))))</f>
        <v/>
      </c>
      <c r="AP232" s="9">
        <f>IF(L232=0,0,L232-Z232)</f>
        <v/>
      </c>
      <c r="AQ232" s="5">
        <f>IF(Z232=0,"",RANK(Z232,Z$4:Z$1569,0))</f>
        <v/>
      </c>
      <c r="AR232" s="7" t="inlineStr">
        <is>
          <t>.</t>
        </is>
      </c>
      <c r="BA232" s="7" t="inlineStr">
        <is>
          <t>.</t>
        </is>
      </c>
      <c r="BB232" s="9">
        <f>SUM(L$4:L$1569)/COUNTA(A$4:A$1569)</f>
        <v/>
      </c>
      <c r="BC232" s="9">
        <f>SUM(M$4:M$1569)/COUNTA(A$4:A$1569)</f>
        <v/>
      </c>
      <c r="BD232" s="9">
        <f>SUM(N$4:N$1569)/COUNTA(A$4:A$1569)</f>
        <v/>
      </c>
      <c r="BE232" s="9">
        <f>SUM(O$4:O$1569)/COUNTA(A$4:A$1569)</f>
        <v/>
      </c>
      <c r="BF232" s="9">
        <f>SUM(P$4:P$1569)/COUNTA(A$4:A$1569)</f>
        <v/>
      </c>
      <c r="BG232" s="9">
        <f>SUM(Q$4:Q$1569)/COUNTA(A$4:A$1569)</f>
        <v/>
      </c>
      <c r="BH232" s="9">
        <f>SUM(R$4:R$1569)/COUNTA(A$4:A$1569)</f>
        <v/>
      </c>
      <c r="BI232" s="9">
        <f>SUM(S$4:S$1569)/COUNTA(A$4:A$1569)</f>
        <v/>
      </c>
      <c r="BJ232" s="9">
        <f>SUM(T$4:T$1569)/COUNTA(A$4:A$1569)</f>
        <v/>
      </c>
      <c r="BK232" s="9">
        <f>SUM(U$4:U$1569)/COUNTA(A$4:A$1569)</f>
        <v/>
      </c>
      <c r="BL232" s="9">
        <f>SUM(V$4:V$1569)/COUNTA(A$4:A$1569)</f>
        <v/>
      </c>
      <c r="BM232" s="9">
        <f>SUM(W$4:W$1569)/COUNTA(A$4:A$1569)</f>
        <v/>
      </c>
      <c r="BN232" s="9">
        <f>SUM(X$4:X$1569)/COUNTA(A$4:A$1569)</f>
        <v/>
      </c>
      <c r="BO232" s="7" t="inlineStr">
        <is>
          <t>.</t>
        </is>
      </c>
      <c r="BP232" s="9">
        <f>IF(Z232&gt;=BB232,0,IFERROR(BB232+(SUMPRODUCT((Z$4:Z$1569&gt;=BB$4:BB$1569)*(Z$4:Z$1569-BB$4:BB$1569))/MAX(1,COUNTIF(Z$4:Z$1569,"&lt;"&amp;BB232+0.01))),BB232))</f>
        <v/>
      </c>
      <c r="BQ232" s="9">
        <f>IF(AA232&gt;=BC232,0,IFERROR(BC232+SUMPRODUCT((AA$4:AA$1569&gt;=BC$4:BC$1569)*(AA$4:AA$1569-BC$4:BC$1569))/MAX(1,COUNTIF(AA$4:AA$1569,"&lt;"&amp;BC232+0.01)),BC232))</f>
        <v/>
      </c>
      <c r="BR232" s="9">
        <f>IF(AB232&gt;=BD232,0,IFERROR(BD232+SUMPRODUCT((AB$4:AB$1569&gt;=BD$4:BD$1569)*(AB$4:AB$1569-BD$4:BD$1569))/MAX(1,COUNTIF(AB$4:AB$1569,"&lt;"&amp;BD232+0.01)),BD232))</f>
        <v/>
      </c>
      <c r="BS232" s="9">
        <f>IF(AC232&gt;=BE232,0,IFERROR(BE232+SUMPRODUCT((AC$4:AC$1569&gt;=BE$4:BE$1569)*(AC$4:AC$1569-BE$4:BE$1569))/MAX(1,COUNTIF(AC$4:AC$1569,"&lt;"&amp;BE232+0.01)),BE232))</f>
        <v/>
      </c>
      <c r="BT232" s="9">
        <f>IF(AD232&gt;=BF232,0,IFERROR(BF232+SUMPRODUCT((AD$4:AD$1569&gt;=BF$4:BF$1569)*(AD$4:AD$1569-BF$4:BF$1569))/MAX(1,COUNTIF(AD$4:AD$1569,"&lt;"&amp;BF232+0.01)),BF232))</f>
        <v/>
      </c>
      <c r="BU232" s="9">
        <f>IF(AE232&gt;=BG232,0,IFERROR(BG232+SUMPRODUCT((AE$4:AE$1569&gt;=BG$4:BG$1569)*(AE$4:AE$1569-BG$4:BG$1569))/MAX(1,COUNTIF(AE$4:AE$1569,"&lt;"&amp;BG232+0.01)),BG232))</f>
        <v/>
      </c>
      <c r="BV232" s="9">
        <f>IF(AF232&gt;=BH232,0,IFERROR(BH232+SUMPRODUCT((AF$4:AF$1569&gt;=BH$4:BH$1569)*(AF$4:AF$1569-BH$4:BH$1569))/MAX(1,COUNTIF(AF$4:AF$1569,"&lt;"&amp;BH232+0.01)),BH232))</f>
        <v/>
      </c>
      <c r="BW232" s="9">
        <f>IF(AG232&gt;=BI232,0,IFERROR(BI232+SUMPRODUCT((AG$4:AG$1569&gt;=BI$4:BI$1569)*(AG$4:AG$1569-BI$4:BI$1569))/MAX(1,COUNTIF(AG$4:AG$1569,"&lt;"&amp;BI232+0.01)),BI232))</f>
        <v/>
      </c>
      <c r="BX232" s="9">
        <f>IF(AH232&gt;=BJ232,0,IFERROR(BJ232+SUMPRODUCT((AH$4:AH$1569&gt;=BJ$4:BJ$1569)*(AH$4:AH$1569-BJ$4:BJ$1569))/MAX(1,COUNTIF(AH$4:AH$1569,"&lt;"&amp;BJ232+0.01)),BJ232))</f>
        <v/>
      </c>
      <c r="BY232" s="9">
        <f>IF(AI232&gt;=BK232,0,IFERROR(BK232+SUMPRODUCT((AI$4:AI$1569&gt;=BK$4:BK$1569)*(AI$4:AI$1569-BK$4:BK$1569))/MAX(1,COUNTIF(AI$4:AI$1569,"&lt;"&amp;BK232+0.01)),BK232))</f>
        <v/>
      </c>
      <c r="BZ232" s="9">
        <f>IF(AJ232&gt;=BL232,0,IFERROR(BL232+SUMPRODUCT((AJ$4:AJ$1569&gt;=BL$4:BL$1569)*(AJ$4:AJ$1569-BL$4:BL$1569))/MAX(1,COUNTIF(AJ$4:AJ$1569,"&lt;"&amp;BL232+0.01)),BL232))</f>
        <v/>
      </c>
      <c r="CA232" s="9">
        <f>IF(AK232&gt;=BM232,0,IFERROR(BM232+SUMPRODUCT((AK$4:AK$1569&gt;=BM$4:BM$1569)*(AK$4:AK$1569-BM$4:BM$1569))/MAX(1,COUNTIF(AK$4:AK$1569,"&lt;"&amp;BM232+0.01)),BM232))</f>
        <v/>
      </c>
      <c r="CB232" s="9">
        <f>IF(AL232&gt;=BN232,0,IFERROR(BN232+SUMPRODUCT((AL$4:AL$1569&gt;=BN$4:BN$1569)*(AL$4:AL$1569-BN$4:BN$1569))/MAX(1,COUNTIF(AL$4:AL$1569,"&lt;"&amp;BN232+0.01)),BN232))</f>
        <v/>
      </c>
      <c r="CC232" s="5">
        <f>IF(AO232="🟢","VERDE",IF(AO232="🟡","AMARELO",IF(AO232="🟠","VERMELHO",IF(AO232="🔴","VERMELHO","ROXO"))))</f>
        <v/>
      </c>
      <c r="CD232" s="5" t="inlineStr">
        <is>
          <t>🌎 REGIÕES</t>
        </is>
      </c>
      <c r="CE232" s="5" t="inlineStr">
        <is>
          <t>SEM REDE</t>
        </is>
      </c>
    </row>
    <row r="233">
      <c r="A233" s="5" t="inlineStr">
        <is>
          <t>56174184000160</t>
        </is>
      </c>
      <c r="B233" s="5" t="inlineStr">
        <is>
          <t>L.A. PRODUTOS NATURAIS</t>
        </is>
      </c>
      <c r="C233" s="5" t="inlineStr">
        <is>
          <t>06 - INTERNA - FITLAND</t>
        </is>
      </c>
      <c r="D233" s="5" t="inlineStr">
        <is>
          <t>JULIO GADRET</t>
        </is>
      </c>
      <c r="E233" s="5" t="inlineStr">
        <is>
          <t>SC</t>
        </is>
      </c>
      <c r="F233" s="5">
        <f>IFERROR(VLOOKUP(C233,$AS$4:$AT$25,2,FALSE),"")</f>
        <v/>
      </c>
      <c r="G233" s="6">
        <f>IFERROR(VLOOKUP(C233,$AS$4:$AX$25,6,FALSE),"")</f>
        <v/>
      </c>
      <c r="H233" s="5">
        <f>IFERROR(VLOOKUP(C233,$AS$4:$AY$25,7,FALSE),"")</f>
        <v/>
      </c>
      <c r="I233" s="5">
        <f>IFERROR(VLOOKUP(C233,$AS$4:$AZ$25,8,FALSE),"")</f>
        <v/>
      </c>
      <c r="J233" s="7" t="inlineStr">
        <is>
          <t>.</t>
        </is>
      </c>
      <c r="K233" s="5" t="inlineStr">
        <is>
          <t>NACIONAL</t>
        </is>
      </c>
      <c r="L233" s="8" t="n">
        <v>10706.89655172414</v>
      </c>
      <c r="M233" s="9" t="n">
        <v>750</v>
      </c>
      <c r="N233" s="9" t="n">
        <v>775.8620689655172</v>
      </c>
      <c r="O233" s="9" t="n">
        <v>801.7241379310345</v>
      </c>
      <c r="P233" s="9" t="n">
        <v>827.5862068965517</v>
      </c>
      <c r="Q233" s="9" t="n">
        <v>853.448275862069</v>
      </c>
      <c r="R233" s="9" t="n">
        <v>879.3103448275862</v>
      </c>
      <c r="S233" s="9" t="n">
        <v>905.1724137931035</v>
      </c>
      <c r="T233" s="9" t="n">
        <v>931.0344827586207</v>
      </c>
      <c r="U233" s="9" t="n">
        <v>956.8965517241379</v>
      </c>
      <c r="V233" s="9" t="n">
        <v>982.7586206896551</v>
      </c>
      <c r="W233" s="9" t="n">
        <v>1008.620689655172</v>
      </c>
      <c r="X233" s="9" t="n">
        <v>1034.48275862069</v>
      </c>
      <c r="Y233" s="7" t="inlineStr">
        <is>
          <t>.</t>
        </is>
      </c>
      <c r="Z233" s="8">
        <f>SUM(AA233:AL233)</f>
        <v/>
      </c>
      <c r="AA233" s="9" t="n">
        <v>0</v>
      </c>
      <c r="AB233" s="9" t="n">
        <v>0</v>
      </c>
      <c r="AC233" s="9" t="n">
        <v>0</v>
      </c>
      <c r="AD233" s="9" t="n">
        <v>0</v>
      </c>
      <c r="AE233" s="9" t="n">
        <v>0</v>
      </c>
      <c r="AF233" s="9" t="n">
        <v>0</v>
      </c>
      <c r="AG233" s="9" t="n">
        <v>0</v>
      </c>
      <c r="AH233" s="9" t="n">
        <v>0</v>
      </c>
      <c r="AI233" s="9" t="n">
        <v>1254.11</v>
      </c>
      <c r="AJ233" s="9" t="n">
        <v>892.7</v>
      </c>
      <c r="AK233" s="9" t="n">
        <v>0</v>
      </c>
      <c r="AL233" s="9" t="n">
        <v>0</v>
      </c>
      <c r="AM233" s="7" t="inlineStr">
        <is>
          <t>.</t>
        </is>
      </c>
      <c r="AN233" s="6">
        <f>IF(L233=0,0,Z233/L233)</f>
        <v/>
      </c>
      <c r="AO233" s="5">
        <f>IF(AN233="","",IF(AN233&gt;=0.9,"🟢",IF(AN233&gt;=0.7,"🟡",IF(AN233&gt;=0.5,"🟠","🔴"))))</f>
        <v/>
      </c>
      <c r="AP233" s="9">
        <f>IF(L233=0,0,L233-Z233)</f>
        <v/>
      </c>
      <c r="AQ233" s="5">
        <f>IF(Z233=0,"",RANK(Z233,Z$4:Z$1569,0))</f>
        <v/>
      </c>
      <c r="AR233" s="7" t="inlineStr">
        <is>
          <t>.</t>
        </is>
      </c>
      <c r="BA233" s="7" t="inlineStr">
        <is>
          <t>.</t>
        </is>
      </c>
      <c r="BB233" s="9">
        <f>SUM(L$4:L$1569)/COUNTA(A$4:A$1569)</f>
        <v/>
      </c>
      <c r="BC233" s="9">
        <f>SUM(M$4:M$1569)/COUNTA(A$4:A$1569)</f>
        <v/>
      </c>
      <c r="BD233" s="9">
        <f>SUM(N$4:N$1569)/COUNTA(A$4:A$1569)</f>
        <v/>
      </c>
      <c r="BE233" s="9">
        <f>SUM(O$4:O$1569)/COUNTA(A$4:A$1569)</f>
        <v/>
      </c>
      <c r="BF233" s="9">
        <f>SUM(P$4:P$1569)/COUNTA(A$4:A$1569)</f>
        <v/>
      </c>
      <c r="BG233" s="9">
        <f>SUM(Q$4:Q$1569)/COUNTA(A$4:A$1569)</f>
        <v/>
      </c>
      <c r="BH233" s="9">
        <f>SUM(R$4:R$1569)/COUNTA(A$4:A$1569)</f>
        <v/>
      </c>
      <c r="BI233" s="9">
        <f>SUM(S$4:S$1569)/COUNTA(A$4:A$1569)</f>
        <v/>
      </c>
      <c r="BJ233" s="9">
        <f>SUM(T$4:T$1569)/COUNTA(A$4:A$1569)</f>
        <v/>
      </c>
      <c r="BK233" s="9">
        <f>SUM(U$4:U$1569)/COUNTA(A$4:A$1569)</f>
        <v/>
      </c>
      <c r="BL233" s="9">
        <f>SUM(V$4:V$1569)/COUNTA(A$4:A$1569)</f>
        <v/>
      </c>
      <c r="BM233" s="9">
        <f>SUM(W$4:W$1569)/COUNTA(A$4:A$1569)</f>
        <v/>
      </c>
      <c r="BN233" s="9">
        <f>SUM(X$4:X$1569)/COUNTA(A$4:A$1569)</f>
        <v/>
      </c>
      <c r="BO233" s="7" t="inlineStr">
        <is>
          <t>.</t>
        </is>
      </c>
      <c r="BP233" s="9">
        <f>IF(Z233&gt;=BB233,0,IFERROR(BB233+(SUMPRODUCT((Z$4:Z$1569&gt;=BB$4:BB$1569)*(Z$4:Z$1569-BB$4:BB$1569))/MAX(1,COUNTIF(Z$4:Z$1569,"&lt;"&amp;BB233+0.01))),BB233))</f>
        <v/>
      </c>
      <c r="BQ233" s="9">
        <f>IF(AA233&gt;=BC233,0,IFERROR(BC233+SUMPRODUCT((AA$4:AA$1569&gt;=BC$4:BC$1569)*(AA$4:AA$1569-BC$4:BC$1569))/MAX(1,COUNTIF(AA$4:AA$1569,"&lt;"&amp;BC233+0.01)),BC233))</f>
        <v/>
      </c>
      <c r="BR233" s="9">
        <f>IF(AB233&gt;=BD233,0,IFERROR(BD233+SUMPRODUCT((AB$4:AB$1569&gt;=BD$4:BD$1569)*(AB$4:AB$1569-BD$4:BD$1569))/MAX(1,COUNTIF(AB$4:AB$1569,"&lt;"&amp;BD233+0.01)),BD233))</f>
        <v/>
      </c>
      <c r="BS233" s="9">
        <f>IF(AC233&gt;=BE233,0,IFERROR(BE233+SUMPRODUCT((AC$4:AC$1569&gt;=BE$4:BE$1569)*(AC$4:AC$1569-BE$4:BE$1569))/MAX(1,COUNTIF(AC$4:AC$1569,"&lt;"&amp;BE233+0.01)),BE233))</f>
        <v/>
      </c>
      <c r="BT233" s="9">
        <f>IF(AD233&gt;=BF233,0,IFERROR(BF233+SUMPRODUCT((AD$4:AD$1569&gt;=BF$4:BF$1569)*(AD$4:AD$1569-BF$4:BF$1569))/MAX(1,COUNTIF(AD$4:AD$1569,"&lt;"&amp;BF233+0.01)),BF233))</f>
        <v/>
      </c>
      <c r="BU233" s="9">
        <f>IF(AE233&gt;=BG233,0,IFERROR(BG233+SUMPRODUCT((AE$4:AE$1569&gt;=BG$4:BG$1569)*(AE$4:AE$1569-BG$4:BG$1569))/MAX(1,COUNTIF(AE$4:AE$1569,"&lt;"&amp;BG233+0.01)),BG233))</f>
        <v/>
      </c>
      <c r="BV233" s="9">
        <f>IF(AF233&gt;=BH233,0,IFERROR(BH233+SUMPRODUCT((AF$4:AF$1569&gt;=BH$4:BH$1569)*(AF$4:AF$1569-BH$4:BH$1569))/MAX(1,COUNTIF(AF$4:AF$1569,"&lt;"&amp;BH233+0.01)),BH233))</f>
        <v/>
      </c>
      <c r="BW233" s="9">
        <f>IF(AG233&gt;=BI233,0,IFERROR(BI233+SUMPRODUCT((AG$4:AG$1569&gt;=BI$4:BI$1569)*(AG$4:AG$1569-BI$4:BI$1569))/MAX(1,COUNTIF(AG$4:AG$1569,"&lt;"&amp;BI233+0.01)),BI233))</f>
        <v/>
      </c>
      <c r="BX233" s="9">
        <f>IF(AH233&gt;=BJ233,0,IFERROR(BJ233+SUMPRODUCT((AH$4:AH$1569&gt;=BJ$4:BJ$1569)*(AH$4:AH$1569-BJ$4:BJ$1569))/MAX(1,COUNTIF(AH$4:AH$1569,"&lt;"&amp;BJ233+0.01)),BJ233))</f>
        <v/>
      </c>
      <c r="BY233" s="9">
        <f>IF(AI233&gt;=BK233,0,IFERROR(BK233+SUMPRODUCT((AI$4:AI$1569&gt;=BK$4:BK$1569)*(AI$4:AI$1569-BK$4:BK$1569))/MAX(1,COUNTIF(AI$4:AI$1569,"&lt;"&amp;BK233+0.01)),BK233))</f>
        <v/>
      </c>
      <c r="BZ233" s="9">
        <f>IF(AJ233&gt;=BL233,0,IFERROR(BL233+SUMPRODUCT((AJ$4:AJ$1569&gt;=BL$4:BL$1569)*(AJ$4:AJ$1569-BL$4:BL$1569))/MAX(1,COUNTIF(AJ$4:AJ$1569,"&lt;"&amp;BL233+0.01)),BL233))</f>
        <v/>
      </c>
      <c r="CA233" s="9">
        <f>IF(AK233&gt;=BM233,0,IFERROR(BM233+SUMPRODUCT((AK$4:AK$1569&gt;=BM$4:BM$1569)*(AK$4:AK$1569-BM$4:BM$1569))/MAX(1,COUNTIF(AK$4:AK$1569,"&lt;"&amp;BM233+0.01)),BM233))</f>
        <v/>
      </c>
      <c r="CB233" s="9">
        <f>IF(AL233&gt;=BN233,0,IFERROR(BN233+SUMPRODUCT((AL$4:AL$1569&gt;=BN$4:BN$1569)*(AL$4:AL$1569-BN$4:BN$1569))/MAX(1,COUNTIF(AL$4:AL$1569,"&lt;"&amp;BN233+0.01)),BN233))</f>
        <v/>
      </c>
      <c r="CC233" s="5">
        <f>IF(AO233="🟢","VERDE",IF(AO233="🟡","AMARELO",IF(AO233="🟠","VERMELHO",IF(AO233="🔴","VERMELHO","ROXO"))))</f>
        <v/>
      </c>
      <c r="CD233" s="5" t="inlineStr">
        <is>
          <t>🏢 REDES</t>
        </is>
      </c>
      <c r="CE233" s="5" t="inlineStr">
        <is>
          <t>FITLAND</t>
        </is>
      </c>
    </row>
    <row r="234">
      <c r="A234" s="5" t="inlineStr">
        <is>
          <t>32365782000159</t>
        </is>
      </c>
      <c r="B234" s="5" t="inlineStr">
        <is>
          <t>ALECRIM &amp; TOMILHO - PRODUTOS NATURAIS</t>
        </is>
      </c>
      <c r="C234" s="5" t="inlineStr">
        <is>
          <t>06 - SEM GRUPO</t>
        </is>
      </c>
      <c r="D234" s="5" t="inlineStr">
        <is>
          <t>JULIO GADRET</t>
        </is>
      </c>
      <c r="E234" s="5" t="inlineStr">
        <is>
          <t>SP</t>
        </is>
      </c>
      <c r="F234" s="5">
        <f>IFERROR(VLOOKUP(C234,$AS$4:$AT$25,2,FALSE),"")</f>
        <v/>
      </c>
      <c r="G234" s="6">
        <f>IFERROR(VLOOKUP(C234,$AS$4:$AX$25,6,FALSE),"")</f>
        <v/>
      </c>
      <c r="H234" s="5">
        <f>IFERROR(VLOOKUP(C234,$AS$4:$AY$25,7,FALSE),"")</f>
        <v/>
      </c>
      <c r="I234" s="5">
        <f>IFERROR(VLOOKUP(C234,$AS$4:$AZ$25,8,FALSE),"")</f>
        <v/>
      </c>
      <c r="J234" s="7" t="inlineStr">
        <is>
          <t>.</t>
        </is>
      </c>
      <c r="K234" s="5" t="inlineStr">
        <is>
          <t>SP INTERIOR</t>
        </is>
      </c>
      <c r="L234" s="8" t="n">
        <v>2622.857142857143</v>
      </c>
      <c r="M234" s="9" t="n">
        <v>205.7142857142857</v>
      </c>
      <c r="N234" s="9" t="n">
        <v>205.7142857142857</v>
      </c>
      <c r="O234" s="9" t="n">
        <v>205.7142857142857</v>
      </c>
      <c r="P234" s="9" t="n">
        <v>205.7142857142857</v>
      </c>
      <c r="Q234" s="9" t="n">
        <v>205.7142857142857</v>
      </c>
      <c r="R234" s="9" t="n">
        <v>222.8571428571429</v>
      </c>
      <c r="S234" s="9" t="n">
        <v>222.8571428571429</v>
      </c>
      <c r="T234" s="9" t="n">
        <v>222.8571428571429</v>
      </c>
      <c r="U234" s="9" t="n">
        <v>222.8571428571429</v>
      </c>
      <c r="V234" s="9" t="n">
        <v>222.8571428571429</v>
      </c>
      <c r="W234" s="9" t="n">
        <v>240</v>
      </c>
      <c r="X234" s="9" t="n">
        <v>240</v>
      </c>
      <c r="Y234" s="7" t="inlineStr">
        <is>
          <t>.</t>
        </is>
      </c>
      <c r="Z234" s="8">
        <f>SUM(AA234:AL234)</f>
        <v/>
      </c>
      <c r="AA234" s="9" t="n">
        <v>0</v>
      </c>
      <c r="AB234" s="9" t="n">
        <v>0</v>
      </c>
      <c r="AC234" s="9" t="n">
        <v>0</v>
      </c>
      <c r="AD234" s="9" t="n">
        <v>0</v>
      </c>
      <c r="AE234" s="9" t="n">
        <v>0</v>
      </c>
      <c r="AF234" s="9" t="n">
        <v>0</v>
      </c>
      <c r="AG234" s="9" t="n">
        <v>0</v>
      </c>
      <c r="AH234" s="9" t="n">
        <v>0</v>
      </c>
      <c r="AI234" s="9" t="n">
        <v>0</v>
      </c>
      <c r="AJ234" s="9" t="n">
        <v>0</v>
      </c>
      <c r="AK234" s="9" t="n">
        <v>2378.6</v>
      </c>
      <c r="AL234" s="9" t="n">
        <v>0</v>
      </c>
      <c r="AM234" s="7" t="inlineStr">
        <is>
          <t>.</t>
        </is>
      </c>
      <c r="AN234" s="6">
        <f>IF(L234=0,0,Z234/L234)</f>
        <v/>
      </c>
      <c r="AO234" s="5">
        <f>IF(AN234="","",IF(AN234&gt;=0.9,"🟢",IF(AN234&gt;=0.7,"🟡",IF(AN234&gt;=0.5,"🟠","🔴"))))</f>
        <v/>
      </c>
      <c r="AP234" s="9">
        <f>IF(L234=0,0,L234-Z234)</f>
        <v/>
      </c>
      <c r="AQ234" s="5">
        <f>IF(Z234=0,"",RANK(Z234,Z$4:Z$1569,0))</f>
        <v/>
      </c>
      <c r="AR234" s="7" t="inlineStr">
        <is>
          <t>.</t>
        </is>
      </c>
      <c r="BA234" s="7" t="inlineStr">
        <is>
          <t>.</t>
        </is>
      </c>
      <c r="BB234" s="9">
        <f>SUM(L$4:L$1569)/COUNTA(A$4:A$1569)</f>
        <v/>
      </c>
      <c r="BC234" s="9">
        <f>SUM(M$4:M$1569)/COUNTA(A$4:A$1569)</f>
        <v/>
      </c>
      <c r="BD234" s="9">
        <f>SUM(N$4:N$1569)/COUNTA(A$4:A$1569)</f>
        <v/>
      </c>
      <c r="BE234" s="9">
        <f>SUM(O$4:O$1569)/COUNTA(A$4:A$1569)</f>
        <v/>
      </c>
      <c r="BF234" s="9">
        <f>SUM(P$4:P$1569)/COUNTA(A$4:A$1569)</f>
        <v/>
      </c>
      <c r="BG234" s="9">
        <f>SUM(Q$4:Q$1569)/COUNTA(A$4:A$1569)</f>
        <v/>
      </c>
      <c r="BH234" s="9">
        <f>SUM(R$4:R$1569)/COUNTA(A$4:A$1569)</f>
        <v/>
      </c>
      <c r="BI234" s="9">
        <f>SUM(S$4:S$1569)/COUNTA(A$4:A$1569)</f>
        <v/>
      </c>
      <c r="BJ234" s="9">
        <f>SUM(T$4:T$1569)/COUNTA(A$4:A$1569)</f>
        <v/>
      </c>
      <c r="BK234" s="9">
        <f>SUM(U$4:U$1569)/COUNTA(A$4:A$1569)</f>
        <v/>
      </c>
      <c r="BL234" s="9">
        <f>SUM(V$4:V$1569)/COUNTA(A$4:A$1569)</f>
        <v/>
      </c>
      <c r="BM234" s="9">
        <f>SUM(W$4:W$1569)/COUNTA(A$4:A$1569)</f>
        <v/>
      </c>
      <c r="BN234" s="9">
        <f>SUM(X$4:X$1569)/COUNTA(A$4:A$1569)</f>
        <v/>
      </c>
      <c r="BO234" s="7" t="inlineStr">
        <is>
          <t>.</t>
        </is>
      </c>
      <c r="BP234" s="9">
        <f>IF(Z234&gt;=BB234,0,IFERROR(BB234+(SUMPRODUCT((Z$4:Z$1569&gt;=BB$4:BB$1569)*(Z$4:Z$1569-BB$4:BB$1569))/MAX(1,COUNTIF(Z$4:Z$1569,"&lt;"&amp;BB234+0.01))),BB234))</f>
        <v/>
      </c>
      <c r="BQ234" s="9">
        <f>IF(AA234&gt;=BC234,0,IFERROR(BC234+SUMPRODUCT((AA$4:AA$1569&gt;=BC$4:BC$1569)*(AA$4:AA$1569-BC$4:BC$1569))/MAX(1,COUNTIF(AA$4:AA$1569,"&lt;"&amp;BC234+0.01)),BC234))</f>
        <v/>
      </c>
      <c r="BR234" s="9">
        <f>IF(AB234&gt;=BD234,0,IFERROR(BD234+SUMPRODUCT((AB$4:AB$1569&gt;=BD$4:BD$1569)*(AB$4:AB$1569-BD$4:BD$1569))/MAX(1,COUNTIF(AB$4:AB$1569,"&lt;"&amp;BD234+0.01)),BD234))</f>
        <v/>
      </c>
      <c r="BS234" s="9">
        <f>IF(AC234&gt;=BE234,0,IFERROR(BE234+SUMPRODUCT((AC$4:AC$1569&gt;=BE$4:BE$1569)*(AC$4:AC$1569-BE$4:BE$1569))/MAX(1,COUNTIF(AC$4:AC$1569,"&lt;"&amp;BE234+0.01)),BE234))</f>
        <v/>
      </c>
      <c r="BT234" s="9">
        <f>IF(AD234&gt;=BF234,0,IFERROR(BF234+SUMPRODUCT((AD$4:AD$1569&gt;=BF$4:BF$1569)*(AD$4:AD$1569-BF$4:BF$1569))/MAX(1,COUNTIF(AD$4:AD$1569,"&lt;"&amp;BF234+0.01)),BF234))</f>
        <v/>
      </c>
      <c r="BU234" s="9">
        <f>IF(AE234&gt;=BG234,0,IFERROR(BG234+SUMPRODUCT((AE$4:AE$1569&gt;=BG$4:BG$1569)*(AE$4:AE$1569-BG$4:BG$1569))/MAX(1,COUNTIF(AE$4:AE$1569,"&lt;"&amp;BG234+0.01)),BG234))</f>
        <v/>
      </c>
      <c r="BV234" s="9">
        <f>IF(AF234&gt;=BH234,0,IFERROR(BH234+SUMPRODUCT((AF$4:AF$1569&gt;=BH$4:BH$1569)*(AF$4:AF$1569-BH$4:BH$1569))/MAX(1,COUNTIF(AF$4:AF$1569,"&lt;"&amp;BH234+0.01)),BH234))</f>
        <v/>
      </c>
      <c r="BW234" s="9">
        <f>IF(AG234&gt;=BI234,0,IFERROR(BI234+SUMPRODUCT((AG$4:AG$1569&gt;=BI$4:BI$1569)*(AG$4:AG$1569-BI$4:BI$1569))/MAX(1,COUNTIF(AG$4:AG$1569,"&lt;"&amp;BI234+0.01)),BI234))</f>
        <v/>
      </c>
      <c r="BX234" s="9">
        <f>IF(AH234&gt;=BJ234,0,IFERROR(BJ234+SUMPRODUCT((AH$4:AH$1569&gt;=BJ$4:BJ$1569)*(AH$4:AH$1569-BJ$4:BJ$1569))/MAX(1,COUNTIF(AH$4:AH$1569,"&lt;"&amp;BJ234+0.01)),BJ234))</f>
        <v/>
      </c>
      <c r="BY234" s="9">
        <f>IF(AI234&gt;=BK234,0,IFERROR(BK234+SUMPRODUCT((AI$4:AI$1569&gt;=BK$4:BK$1569)*(AI$4:AI$1569-BK$4:BK$1569))/MAX(1,COUNTIF(AI$4:AI$1569,"&lt;"&amp;BK234+0.01)),BK234))</f>
        <v/>
      </c>
      <c r="BZ234" s="9">
        <f>IF(AJ234&gt;=BL234,0,IFERROR(BL234+SUMPRODUCT((AJ$4:AJ$1569&gt;=BL$4:BL$1569)*(AJ$4:AJ$1569-BL$4:BL$1569))/MAX(1,COUNTIF(AJ$4:AJ$1569,"&lt;"&amp;BL234+0.01)),BL234))</f>
        <v/>
      </c>
      <c r="CA234" s="9">
        <f>IF(AK234&gt;=BM234,0,IFERROR(BM234+SUMPRODUCT((AK$4:AK$1569&gt;=BM$4:BM$1569)*(AK$4:AK$1569-BM$4:BM$1569))/MAX(1,COUNTIF(AK$4:AK$1569,"&lt;"&amp;BM234+0.01)),BM234))</f>
        <v/>
      </c>
      <c r="CB234" s="9">
        <f>IF(AL234&gt;=BN234,0,IFERROR(BN234+SUMPRODUCT((AL$4:AL$1569&gt;=BN$4:BN$1569)*(AL$4:AL$1569-BN$4:BN$1569))/MAX(1,COUNTIF(AL$4:AL$1569,"&lt;"&amp;BN234+0.01)),BN234))</f>
        <v/>
      </c>
      <c r="CC234" s="5">
        <f>IF(AO234="🟢","VERDE",IF(AO234="🟡","AMARELO",IF(AO234="🟠","VERMELHO",IF(AO234="🔴","VERMELHO","ROXO"))))</f>
        <v/>
      </c>
      <c r="CD234" s="5" t="inlineStr">
        <is>
          <t>🌎 REGIÕES</t>
        </is>
      </c>
      <c r="CE234" s="5" t="inlineStr">
        <is>
          <t>SEM REDE</t>
        </is>
      </c>
    </row>
    <row r="235">
      <c r="A235" s="5" t="inlineStr">
        <is>
          <t>03877787000162</t>
        </is>
      </c>
      <c r="B235" s="5" t="inlineStr">
        <is>
          <t>BEROLA</t>
        </is>
      </c>
      <c r="C235" s="5" t="inlineStr">
        <is>
          <t>06 - SEM GRUPO</t>
        </is>
      </c>
      <c r="D235" s="5" t="inlineStr">
        <is>
          <t>LARISSA PADILHA</t>
        </is>
      </c>
      <c r="E235" s="5" t="inlineStr">
        <is>
          <t>RS</t>
        </is>
      </c>
      <c r="F235" s="5">
        <f>IFERROR(VLOOKUP(C235,$AS$4:$AT$25,2,FALSE),"")</f>
        <v/>
      </c>
      <c r="G235" s="6">
        <f>IFERROR(VLOOKUP(C235,$AS$4:$AX$25,6,FALSE),"")</f>
        <v/>
      </c>
      <c r="H235" s="5">
        <f>IFERROR(VLOOKUP(C235,$AS$4:$AY$25,7,FALSE),"")</f>
        <v/>
      </c>
      <c r="I235" s="5">
        <f>IFERROR(VLOOKUP(C235,$AS$4:$AZ$25,8,FALSE),"")</f>
        <v/>
      </c>
      <c r="J235" s="7" t="inlineStr">
        <is>
          <t>.</t>
        </is>
      </c>
      <c r="K235" s="5" t="inlineStr">
        <is>
          <t>SUL</t>
        </is>
      </c>
      <c r="L235" s="8" t="n">
        <v>2571.428571428572</v>
      </c>
      <c r="M235" s="9" t="n">
        <v>85.71428571428571</v>
      </c>
      <c r="N235" s="9" t="n">
        <v>171.4285714285714</v>
      </c>
      <c r="O235" s="9" t="n">
        <v>171.4285714285714</v>
      </c>
      <c r="P235" s="9" t="n">
        <v>171.4285714285714</v>
      </c>
      <c r="Q235" s="9" t="n">
        <v>171.4285714285714</v>
      </c>
      <c r="R235" s="9" t="n">
        <v>171.4285714285714</v>
      </c>
      <c r="S235" s="9" t="n">
        <v>257.1428571428572</v>
      </c>
      <c r="T235" s="9" t="n">
        <v>257.1428571428572</v>
      </c>
      <c r="U235" s="9" t="n">
        <v>257.1428571428572</v>
      </c>
      <c r="V235" s="9" t="n">
        <v>257.1428571428572</v>
      </c>
      <c r="W235" s="9" t="n">
        <v>257.1428571428572</v>
      </c>
      <c r="X235" s="9" t="n">
        <v>342.8571428571428</v>
      </c>
      <c r="Y235" s="7" t="inlineStr">
        <is>
          <t>.</t>
        </is>
      </c>
      <c r="Z235" s="8">
        <f>SUM(AA235:AL235)</f>
        <v/>
      </c>
      <c r="AA235" s="9" t="n">
        <v>0</v>
      </c>
      <c r="AB235" s="9" t="n">
        <v>0</v>
      </c>
      <c r="AC235" s="9" t="n">
        <v>0</v>
      </c>
      <c r="AD235" s="9" t="n">
        <v>0</v>
      </c>
      <c r="AE235" s="9" t="n">
        <v>0</v>
      </c>
      <c r="AF235" s="9" t="n">
        <v>0</v>
      </c>
      <c r="AG235" s="9" t="n">
        <v>0</v>
      </c>
      <c r="AH235" s="9" t="n">
        <v>0</v>
      </c>
      <c r="AI235" s="9" t="n">
        <v>0</v>
      </c>
      <c r="AJ235" s="9" t="n">
        <v>2127.96</v>
      </c>
      <c r="AK235" s="9" t="n">
        <v>0</v>
      </c>
      <c r="AL235" s="9" t="n">
        <v>0</v>
      </c>
      <c r="AM235" s="7" t="inlineStr">
        <is>
          <t>.</t>
        </is>
      </c>
      <c r="AN235" s="6">
        <f>IF(L235=0,0,Z235/L235)</f>
        <v/>
      </c>
      <c r="AO235" s="5">
        <f>IF(AN235="","",IF(AN235&gt;=0.9,"🟢",IF(AN235&gt;=0.7,"🟡",IF(AN235&gt;=0.5,"🟠","🔴"))))</f>
        <v/>
      </c>
      <c r="AP235" s="9">
        <f>IF(L235=0,0,L235-Z235)</f>
        <v/>
      </c>
      <c r="AQ235" s="5">
        <f>IF(Z235=0,"",RANK(Z235,Z$4:Z$1569,0))</f>
        <v/>
      </c>
      <c r="AR235" s="7" t="inlineStr">
        <is>
          <t>.</t>
        </is>
      </c>
      <c r="BA235" s="7" t="inlineStr">
        <is>
          <t>.</t>
        </is>
      </c>
      <c r="BB235" s="9">
        <f>SUM(L$4:L$1569)/COUNTA(A$4:A$1569)</f>
        <v/>
      </c>
      <c r="BC235" s="9">
        <f>SUM(M$4:M$1569)/COUNTA(A$4:A$1569)</f>
        <v/>
      </c>
      <c r="BD235" s="9">
        <f>SUM(N$4:N$1569)/COUNTA(A$4:A$1569)</f>
        <v/>
      </c>
      <c r="BE235" s="9">
        <f>SUM(O$4:O$1569)/COUNTA(A$4:A$1569)</f>
        <v/>
      </c>
      <c r="BF235" s="9">
        <f>SUM(P$4:P$1569)/COUNTA(A$4:A$1569)</f>
        <v/>
      </c>
      <c r="BG235" s="9">
        <f>SUM(Q$4:Q$1569)/COUNTA(A$4:A$1569)</f>
        <v/>
      </c>
      <c r="BH235" s="9">
        <f>SUM(R$4:R$1569)/COUNTA(A$4:A$1569)</f>
        <v/>
      </c>
      <c r="BI235" s="9">
        <f>SUM(S$4:S$1569)/COUNTA(A$4:A$1569)</f>
        <v/>
      </c>
      <c r="BJ235" s="9">
        <f>SUM(T$4:T$1569)/COUNTA(A$4:A$1569)</f>
        <v/>
      </c>
      <c r="BK235" s="9">
        <f>SUM(U$4:U$1569)/COUNTA(A$4:A$1569)</f>
        <v/>
      </c>
      <c r="BL235" s="9">
        <f>SUM(V$4:V$1569)/COUNTA(A$4:A$1569)</f>
        <v/>
      </c>
      <c r="BM235" s="9">
        <f>SUM(W$4:W$1569)/COUNTA(A$4:A$1569)</f>
        <v/>
      </c>
      <c r="BN235" s="9">
        <f>SUM(X$4:X$1569)/COUNTA(A$4:A$1569)</f>
        <v/>
      </c>
      <c r="BO235" s="7" t="inlineStr">
        <is>
          <t>.</t>
        </is>
      </c>
      <c r="BP235" s="9">
        <f>IF(Z235&gt;=BB235,0,IFERROR(BB235+(SUMPRODUCT((Z$4:Z$1569&gt;=BB$4:BB$1569)*(Z$4:Z$1569-BB$4:BB$1569))/MAX(1,COUNTIF(Z$4:Z$1569,"&lt;"&amp;BB235+0.01))),BB235))</f>
        <v/>
      </c>
      <c r="BQ235" s="9">
        <f>IF(AA235&gt;=BC235,0,IFERROR(BC235+SUMPRODUCT((AA$4:AA$1569&gt;=BC$4:BC$1569)*(AA$4:AA$1569-BC$4:BC$1569))/MAX(1,COUNTIF(AA$4:AA$1569,"&lt;"&amp;BC235+0.01)),BC235))</f>
        <v/>
      </c>
      <c r="BR235" s="9">
        <f>IF(AB235&gt;=BD235,0,IFERROR(BD235+SUMPRODUCT((AB$4:AB$1569&gt;=BD$4:BD$1569)*(AB$4:AB$1569-BD$4:BD$1569))/MAX(1,COUNTIF(AB$4:AB$1569,"&lt;"&amp;BD235+0.01)),BD235))</f>
        <v/>
      </c>
      <c r="BS235" s="9">
        <f>IF(AC235&gt;=BE235,0,IFERROR(BE235+SUMPRODUCT((AC$4:AC$1569&gt;=BE$4:BE$1569)*(AC$4:AC$1569-BE$4:BE$1569))/MAX(1,COUNTIF(AC$4:AC$1569,"&lt;"&amp;BE235+0.01)),BE235))</f>
        <v/>
      </c>
      <c r="BT235" s="9">
        <f>IF(AD235&gt;=BF235,0,IFERROR(BF235+SUMPRODUCT((AD$4:AD$1569&gt;=BF$4:BF$1569)*(AD$4:AD$1569-BF$4:BF$1569))/MAX(1,COUNTIF(AD$4:AD$1569,"&lt;"&amp;BF235+0.01)),BF235))</f>
        <v/>
      </c>
      <c r="BU235" s="9">
        <f>IF(AE235&gt;=BG235,0,IFERROR(BG235+SUMPRODUCT((AE$4:AE$1569&gt;=BG$4:BG$1569)*(AE$4:AE$1569-BG$4:BG$1569))/MAX(1,COUNTIF(AE$4:AE$1569,"&lt;"&amp;BG235+0.01)),BG235))</f>
        <v/>
      </c>
      <c r="BV235" s="9">
        <f>IF(AF235&gt;=BH235,0,IFERROR(BH235+SUMPRODUCT((AF$4:AF$1569&gt;=BH$4:BH$1569)*(AF$4:AF$1569-BH$4:BH$1569))/MAX(1,COUNTIF(AF$4:AF$1569,"&lt;"&amp;BH235+0.01)),BH235))</f>
        <v/>
      </c>
      <c r="BW235" s="9">
        <f>IF(AG235&gt;=BI235,0,IFERROR(BI235+SUMPRODUCT((AG$4:AG$1569&gt;=BI$4:BI$1569)*(AG$4:AG$1569-BI$4:BI$1569))/MAX(1,COUNTIF(AG$4:AG$1569,"&lt;"&amp;BI235+0.01)),BI235))</f>
        <v/>
      </c>
      <c r="BX235" s="9">
        <f>IF(AH235&gt;=BJ235,0,IFERROR(BJ235+SUMPRODUCT((AH$4:AH$1569&gt;=BJ$4:BJ$1569)*(AH$4:AH$1569-BJ$4:BJ$1569))/MAX(1,COUNTIF(AH$4:AH$1569,"&lt;"&amp;BJ235+0.01)),BJ235))</f>
        <v/>
      </c>
      <c r="BY235" s="9">
        <f>IF(AI235&gt;=BK235,0,IFERROR(BK235+SUMPRODUCT((AI$4:AI$1569&gt;=BK$4:BK$1569)*(AI$4:AI$1569-BK$4:BK$1569))/MAX(1,COUNTIF(AI$4:AI$1569,"&lt;"&amp;BK235+0.01)),BK235))</f>
        <v/>
      </c>
      <c r="BZ235" s="9">
        <f>IF(AJ235&gt;=BL235,0,IFERROR(BL235+SUMPRODUCT((AJ$4:AJ$1569&gt;=BL$4:BL$1569)*(AJ$4:AJ$1569-BL$4:BL$1569))/MAX(1,COUNTIF(AJ$4:AJ$1569,"&lt;"&amp;BL235+0.01)),BL235))</f>
        <v/>
      </c>
      <c r="CA235" s="9">
        <f>IF(AK235&gt;=BM235,0,IFERROR(BM235+SUMPRODUCT((AK$4:AK$1569&gt;=BM$4:BM$1569)*(AK$4:AK$1569-BM$4:BM$1569))/MAX(1,COUNTIF(AK$4:AK$1569,"&lt;"&amp;BM235+0.01)),BM235))</f>
        <v/>
      </c>
      <c r="CB235" s="9">
        <f>IF(AL235&gt;=BN235,0,IFERROR(BN235+SUMPRODUCT((AL$4:AL$1569&gt;=BN$4:BN$1569)*(AL$4:AL$1569-BN$4:BN$1569))/MAX(1,COUNTIF(AL$4:AL$1569,"&lt;"&amp;BN235+0.01)),BN235))</f>
        <v/>
      </c>
      <c r="CC235" s="5">
        <f>IF(AO235="🟢","VERDE",IF(AO235="🟡","AMARELO",IF(AO235="🟠","VERMELHO",IF(AO235="🔴","VERMELHO","ROXO"))))</f>
        <v/>
      </c>
      <c r="CD235" s="5" t="inlineStr">
        <is>
          <t>🌎 REGIÕES</t>
        </is>
      </c>
      <c r="CE235" s="5" t="inlineStr">
        <is>
          <t>SEM REDE</t>
        </is>
      </c>
    </row>
    <row r="236">
      <c r="A236" s="5" t="inlineStr">
        <is>
          <t>06905607000105</t>
        </is>
      </c>
      <c r="B236" s="5" t="inlineStr">
        <is>
          <t>ESMERALDA RIO BONITO</t>
        </is>
      </c>
      <c r="C236" s="5" t="inlineStr">
        <is>
          <t>06 - INTERNA - ESMERALDA</t>
        </is>
      </c>
      <c r="D236" s="5" t="inlineStr">
        <is>
          <t>DAIANE STAVICKI</t>
        </is>
      </c>
      <c r="E236" s="5" t="inlineStr">
        <is>
          <t>PR</t>
        </is>
      </c>
      <c r="F236" s="5">
        <f>IFERROR(VLOOKUP(C236,$AS$4:$AT$25,2,FALSE),"")</f>
        <v/>
      </c>
      <c r="G236" s="6">
        <f>IFERROR(VLOOKUP(C236,$AS$4:$AX$25,6,FALSE),"")</f>
        <v/>
      </c>
      <c r="H236" s="5">
        <f>IFERROR(VLOOKUP(C236,$AS$4:$AY$25,7,FALSE),"")</f>
        <v/>
      </c>
      <c r="I236" s="5">
        <f>IFERROR(VLOOKUP(C236,$AS$4:$AZ$25,8,FALSE),"")</f>
        <v/>
      </c>
      <c r="J236" s="7" t="inlineStr">
        <is>
          <t>.</t>
        </is>
      </c>
      <c r="K236" s="5" t="inlineStr">
        <is>
          <t>SUL</t>
        </is>
      </c>
      <c r="L236" s="8" t="n">
        <v>5142.857142857143</v>
      </c>
      <c r="M236" s="9" t="n">
        <v>428.5714285714286</v>
      </c>
      <c r="N236" s="9" t="n">
        <v>428.5714285714286</v>
      </c>
      <c r="O236" s="9" t="n">
        <v>428.5714285714286</v>
      </c>
      <c r="P236" s="9" t="n">
        <v>428.5714285714286</v>
      </c>
      <c r="Q236" s="9" t="n">
        <v>428.5714285714286</v>
      </c>
      <c r="R236" s="9" t="n">
        <v>428.5714285714286</v>
      </c>
      <c r="S236" s="9" t="n">
        <v>428.5714285714286</v>
      </c>
      <c r="T236" s="9" t="n">
        <v>428.5714285714286</v>
      </c>
      <c r="U236" s="9" t="n">
        <v>428.5714285714286</v>
      </c>
      <c r="V236" s="9" t="n">
        <v>428.5714285714286</v>
      </c>
      <c r="W236" s="9" t="n">
        <v>428.5714285714286</v>
      </c>
      <c r="X236" s="9" t="n">
        <v>428.5714285714286</v>
      </c>
      <c r="Y236" s="7" t="inlineStr">
        <is>
          <t>.</t>
        </is>
      </c>
      <c r="Z236" s="8">
        <f>SUM(AA236:AL236)</f>
        <v/>
      </c>
      <c r="AA236" s="9" t="n">
        <v>0</v>
      </c>
      <c r="AB236" s="9" t="n">
        <v>0</v>
      </c>
      <c r="AC236" s="9" t="n">
        <v>0</v>
      </c>
      <c r="AD236" s="9" t="n">
        <v>658.35</v>
      </c>
      <c r="AE236" s="9" t="n">
        <v>0</v>
      </c>
      <c r="AF236" s="9" t="n">
        <v>0</v>
      </c>
      <c r="AG236" s="9" t="n">
        <v>0</v>
      </c>
      <c r="AH236" s="9" t="n">
        <v>0</v>
      </c>
      <c r="AI236" s="9" t="n">
        <v>0</v>
      </c>
      <c r="AJ236" s="9" t="n">
        <v>0</v>
      </c>
      <c r="AK236" s="9" t="n">
        <v>0</v>
      </c>
      <c r="AL236" s="9" t="n">
        <v>0</v>
      </c>
      <c r="AM236" s="7" t="inlineStr">
        <is>
          <t>.</t>
        </is>
      </c>
      <c r="AN236" s="6">
        <f>IF(L236=0,0,Z236/L236)</f>
        <v/>
      </c>
      <c r="AO236" s="5">
        <f>IF(AN236="","",IF(AN236&gt;=0.9,"🟢",IF(AN236&gt;=0.7,"🟡",IF(AN236&gt;=0.5,"🟠","🔴"))))</f>
        <v/>
      </c>
      <c r="AP236" s="9">
        <f>IF(L236=0,0,L236-Z236)</f>
        <v/>
      </c>
      <c r="AQ236" s="5">
        <f>IF(Z236=0,"",RANK(Z236,Z$4:Z$1569,0))</f>
        <v/>
      </c>
      <c r="AR236" s="7" t="inlineStr">
        <is>
          <t>.</t>
        </is>
      </c>
      <c r="BA236" s="7" t="inlineStr">
        <is>
          <t>.</t>
        </is>
      </c>
      <c r="BB236" s="9">
        <f>SUM(L$4:L$1569)/COUNTA(A$4:A$1569)</f>
        <v/>
      </c>
      <c r="BC236" s="9">
        <f>SUM(M$4:M$1569)/COUNTA(A$4:A$1569)</f>
        <v/>
      </c>
      <c r="BD236" s="9">
        <f>SUM(N$4:N$1569)/COUNTA(A$4:A$1569)</f>
        <v/>
      </c>
      <c r="BE236" s="9">
        <f>SUM(O$4:O$1569)/COUNTA(A$4:A$1569)</f>
        <v/>
      </c>
      <c r="BF236" s="9">
        <f>SUM(P$4:P$1569)/COUNTA(A$4:A$1569)</f>
        <v/>
      </c>
      <c r="BG236" s="9">
        <f>SUM(Q$4:Q$1569)/COUNTA(A$4:A$1569)</f>
        <v/>
      </c>
      <c r="BH236" s="9">
        <f>SUM(R$4:R$1569)/COUNTA(A$4:A$1569)</f>
        <v/>
      </c>
      <c r="BI236" s="9">
        <f>SUM(S$4:S$1569)/COUNTA(A$4:A$1569)</f>
        <v/>
      </c>
      <c r="BJ236" s="9">
        <f>SUM(T$4:T$1569)/COUNTA(A$4:A$1569)</f>
        <v/>
      </c>
      <c r="BK236" s="9">
        <f>SUM(U$4:U$1569)/COUNTA(A$4:A$1569)</f>
        <v/>
      </c>
      <c r="BL236" s="9">
        <f>SUM(V$4:V$1569)/COUNTA(A$4:A$1569)</f>
        <v/>
      </c>
      <c r="BM236" s="9">
        <f>SUM(W$4:W$1569)/COUNTA(A$4:A$1569)</f>
        <v/>
      </c>
      <c r="BN236" s="9">
        <f>SUM(X$4:X$1569)/COUNTA(A$4:A$1569)</f>
        <v/>
      </c>
      <c r="BO236" s="7" t="inlineStr">
        <is>
          <t>.</t>
        </is>
      </c>
      <c r="BP236" s="9">
        <f>IF(Z236&gt;=BB236,0,IFERROR(BB236+(SUMPRODUCT((Z$4:Z$1569&gt;=BB$4:BB$1569)*(Z$4:Z$1569-BB$4:BB$1569))/MAX(1,COUNTIF(Z$4:Z$1569,"&lt;"&amp;BB236+0.01))),BB236))</f>
        <v/>
      </c>
      <c r="BQ236" s="9">
        <f>IF(AA236&gt;=BC236,0,IFERROR(BC236+SUMPRODUCT((AA$4:AA$1569&gt;=BC$4:BC$1569)*(AA$4:AA$1569-BC$4:BC$1569))/MAX(1,COUNTIF(AA$4:AA$1569,"&lt;"&amp;BC236+0.01)),BC236))</f>
        <v/>
      </c>
      <c r="BR236" s="9">
        <f>IF(AB236&gt;=BD236,0,IFERROR(BD236+SUMPRODUCT((AB$4:AB$1569&gt;=BD$4:BD$1569)*(AB$4:AB$1569-BD$4:BD$1569))/MAX(1,COUNTIF(AB$4:AB$1569,"&lt;"&amp;BD236+0.01)),BD236))</f>
        <v/>
      </c>
      <c r="BS236" s="9">
        <f>IF(AC236&gt;=BE236,0,IFERROR(BE236+SUMPRODUCT((AC$4:AC$1569&gt;=BE$4:BE$1569)*(AC$4:AC$1569-BE$4:BE$1569))/MAX(1,COUNTIF(AC$4:AC$1569,"&lt;"&amp;BE236+0.01)),BE236))</f>
        <v/>
      </c>
      <c r="BT236" s="9">
        <f>IF(AD236&gt;=BF236,0,IFERROR(BF236+SUMPRODUCT((AD$4:AD$1569&gt;=BF$4:BF$1569)*(AD$4:AD$1569-BF$4:BF$1569))/MAX(1,COUNTIF(AD$4:AD$1569,"&lt;"&amp;BF236+0.01)),BF236))</f>
        <v/>
      </c>
      <c r="BU236" s="9">
        <f>IF(AE236&gt;=BG236,0,IFERROR(BG236+SUMPRODUCT((AE$4:AE$1569&gt;=BG$4:BG$1569)*(AE$4:AE$1569-BG$4:BG$1569))/MAX(1,COUNTIF(AE$4:AE$1569,"&lt;"&amp;BG236+0.01)),BG236))</f>
        <v/>
      </c>
      <c r="BV236" s="9">
        <f>IF(AF236&gt;=BH236,0,IFERROR(BH236+SUMPRODUCT((AF$4:AF$1569&gt;=BH$4:BH$1569)*(AF$4:AF$1569-BH$4:BH$1569))/MAX(1,COUNTIF(AF$4:AF$1569,"&lt;"&amp;BH236+0.01)),BH236))</f>
        <v/>
      </c>
      <c r="BW236" s="9">
        <f>IF(AG236&gt;=BI236,0,IFERROR(BI236+SUMPRODUCT((AG$4:AG$1569&gt;=BI$4:BI$1569)*(AG$4:AG$1569-BI$4:BI$1569))/MAX(1,COUNTIF(AG$4:AG$1569,"&lt;"&amp;BI236+0.01)),BI236))</f>
        <v/>
      </c>
      <c r="BX236" s="9">
        <f>IF(AH236&gt;=BJ236,0,IFERROR(BJ236+SUMPRODUCT((AH$4:AH$1569&gt;=BJ$4:BJ$1569)*(AH$4:AH$1569-BJ$4:BJ$1569))/MAX(1,COUNTIF(AH$4:AH$1569,"&lt;"&amp;BJ236+0.01)),BJ236))</f>
        <v/>
      </c>
      <c r="BY236" s="9">
        <f>IF(AI236&gt;=BK236,0,IFERROR(BK236+SUMPRODUCT((AI$4:AI$1569&gt;=BK$4:BK$1569)*(AI$4:AI$1569-BK$4:BK$1569))/MAX(1,COUNTIF(AI$4:AI$1569,"&lt;"&amp;BK236+0.01)),BK236))</f>
        <v/>
      </c>
      <c r="BZ236" s="9">
        <f>IF(AJ236&gt;=BL236,0,IFERROR(BL236+SUMPRODUCT((AJ$4:AJ$1569&gt;=BL$4:BL$1569)*(AJ$4:AJ$1569-BL$4:BL$1569))/MAX(1,COUNTIF(AJ$4:AJ$1569,"&lt;"&amp;BL236+0.01)),BL236))</f>
        <v/>
      </c>
      <c r="CA236" s="9">
        <f>IF(AK236&gt;=BM236,0,IFERROR(BM236+SUMPRODUCT((AK$4:AK$1569&gt;=BM$4:BM$1569)*(AK$4:AK$1569-BM$4:BM$1569))/MAX(1,COUNTIF(AK$4:AK$1569,"&lt;"&amp;BM236+0.01)),BM236))</f>
        <v/>
      </c>
      <c r="CB236" s="9">
        <f>IF(AL236&gt;=BN236,0,IFERROR(BN236+SUMPRODUCT((AL$4:AL$1569&gt;=BN$4:BN$1569)*(AL$4:AL$1569-BN$4:BN$1569))/MAX(1,COUNTIF(AL$4:AL$1569,"&lt;"&amp;BN236+0.01)),BN236))</f>
        <v/>
      </c>
      <c r="CC236" s="5">
        <f>IF(AO236="🟢","VERDE",IF(AO236="🟡","AMARELO",IF(AO236="🟠","VERMELHO",IF(AO236="🔴","VERMELHO","ROXO"))))</f>
        <v/>
      </c>
      <c r="CD236" s="5" t="inlineStr">
        <is>
          <t>🏢 REDES</t>
        </is>
      </c>
      <c r="CE236" s="5" t="inlineStr">
        <is>
          <t>ESMERALDA</t>
        </is>
      </c>
    </row>
    <row r="237">
      <c r="A237" s="5" t="inlineStr">
        <is>
          <t>06905607000440</t>
        </is>
      </c>
      <c r="B237" s="5" t="inlineStr">
        <is>
          <t>ESMERALDA JARDIM PAULISTA</t>
        </is>
      </c>
      <c r="C237" s="5" t="inlineStr">
        <is>
          <t>06 - INTERNA - ESMERALDA</t>
        </is>
      </c>
      <c r="D237" s="5" t="inlineStr">
        <is>
          <t>DAIANE STAVICKI</t>
        </is>
      </c>
      <c r="E237" s="5" t="inlineStr">
        <is>
          <t>PR</t>
        </is>
      </c>
      <c r="F237" s="5">
        <f>IFERROR(VLOOKUP(C237,$AS$4:$AT$25,2,FALSE),"")</f>
        <v/>
      </c>
      <c r="G237" s="6">
        <f>IFERROR(VLOOKUP(C237,$AS$4:$AX$25,6,FALSE),"")</f>
        <v/>
      </c>
      <c r="H237" s="5">
        <f>IFERROR(VLOOKUP(C237,$AS$4:$AY$25,7,FALSE),"")</f>
        <v/>
      </c>
      <c r="I237" s="5">
        <f>IFERROR(VLOOKUP(C237,$AS$4:$AZ$25,8,FALSE),"")</f>
        <v/>
      </c>
      <c r="J237" s="7" t="inlineStr">
        <is>
          <t>.</t>
        </is>
      </c>
      <c r="K237" s="5" t="inlineStr">
        <is>
          <t>SUL</t>
        </is>
      </c>
      <c r="L237" s="8" t="n">
        <v>5142.857142857143</v>
      </c>
      <c r="M237" s="9" t="n">
        <v>428.5714285714286</v>
      </c>
      <c r="N237" s="9" t="n">
        <v>428.5714285714286</v>
      </c>
      <c r="O237" s="9" t="n">
        <v>428.5714285714286</v>
      </c>
      <c r="P237" s="9" t="n">
        <v>428.5714285714286</v>
      </c>
      <c r="Q237" s="9" t="n">
        <v>428.5714285714286</v>
      </c>
      <c r="R237" s="9" t="n">
        <v>428.5714285714286</v>
      </c>
      <c r="S237" s="9" t="n">
        <v>428.5714285714286</v>
      </c>
      <c r="T237" s="9" t="n">
        <v>428.5714285714286</v>
      </c>
      <c r="U237" s="9" t="n">
        <v>428.5714285714286</v>
      </c>
      <c r="V237" s="9" t="n">
        <v>428.5714285714286</v>
      </c>
      <c r="W237" s="9" t="n">
        <v>428.5714285714286</v>
      </c>
      <c r="X237" s="9" t="n">
        <v>428.5714285714286</v>
      </c>
      <c r="Y237" s="7" t="inlineStr">
        <is>
          <t>.</t>
        </is>
      </c>
      <c r="Z237" s="8">
        <f>SUM(AA237:AL237)</f>
        <v/>
      </c>
      <c r="AA237" s="9" t="n">
        <v>0</v>
      </c>
      <c r="AB237" s="9" t="n">
        <v>0</v>
      </c>
      <c r="AC237" s="9" t="n">
        <v>0</v>
      </c>
      <c r="AD237" s="9" t="n">
        <v>658.35</v>
      </c>
      <c r="AE237" s="9" t="n">
        <v>0</v>
      </c>
      <c r="AF237" s="9" t="n">
        <v>0</v>
      </c>
      <c r="AG237" s="9" t="n">
        <v>0</v>
      </c>
      <c r="AH237" s="9" t="n">
        <v>0</v>
      </c>
      <c r="AI237" s="9" t="n">
        <v>0</v>
      </c>
      <c r="AJ237" s="9" t="n">
        <v>0</v>
      </c>
      <c r="AK237" s="9" t="n">
        <v>0</v>
      </c>
      <c r="AL237" s="9" t="n">
        <v>0</v>
      </c>
      <c r="AM237" s="7" t="inlineStr">
        <is>
          <t>.</t>
        </is>
      </c>
      <c r="AN237" s="6">
        <f>IF(L237=0,0,Z237/L237)</f>
        <v/>
      </c>
      <c r="AO237" s="5">
        <f>IF(AN237="","",IF(AN237&gt;=0.9,"🟢",IF(AN237&gt;=0.7,"🟡",IF(AN237&gt;=0.5,"🟠","🔴"))))</f>
        <v/>
      </c>
      <c r="AP237" s="9">
        <f>IF(L237=0,0,L237-Z237)</f>
        <v/>
      </c>
      <c r="AQ237" s="5">
        <f>IF(Z237=0,"",RANK(Z237,Z$4:Z$1569,0))</f>
        <v/>
      </c>
      <c r="AR237" s="7" t="inlineStr">
        <is>
          <t>.</t>
        </is>
      </c>
      <c r="BA237" s="7" t="inlineStr">
        <is>
          <t>.</t>
        </is>
      </c>
      <c r="BB237" s="9">
        <f>SUM(L$4:L$1569)/COUNTA(A$4:A$1569)</f>
        <v/>
      </c>
      <c r="BC237" s="9">
        <f>SUM(M$4:M$1569)/COUNTA(A$4:A$1569)</f>
        <v/>
      </c>
      <c r="BD237" s="9">
        <f>SUM(N$4:N$1569)/COUNTA(A$4:A$1569)</f>
        <v/>
      </c>
      <c r="BE237" s="9">
        <f>SUM(O$4:O$1569)/COUNTA(A$4:A$1569)</f>
        <v/>
      </c>
      <c r="BF237" s="9">
        <f>SUM(P$4:P$1569)/COUNTA(A$4:A$1569)</f>
        <v/>
      </c>
      <c r="BG237" s="9">
        <f>SUM(Q$4:Q$1569)/COUNTA(A$4:A$1569)</f>
        <v/>
      </c>
      <c r="BH237" s="9">
        <f>SUM(R$4:R$1569)/COUNTA(A$4:A$1569)</f>
        <v/>
      </c>
      <c r="BI237" s="9">
        <f>SUM(S$4:S$1569)/COUNTA(A$4:A$1569)</f>
        <v/>
      </c>
      <c r="BJ237" s="9">
        <f>SUM(T$4:T$1569)/COUNTA(A$4:A$1569)</f>
        <v/>
      </c>
      <c r="BK237" s="9">
        <f>SUM(U$4:U$1569)/COUNTA(A$4:A$1569)</f>
        <v/>
      </c>
      <c r="BL237" s="9">
        <f>SUM(V$4:V$1569)/COUNTA(A$4:A$1569)</f>
        <v/>
      </c>
      <c r="BM237" s="9">
        <f>SUM(W$4:W$1569)/COUNTA(A$4:A$1569)</f>
        <v/>
      </c>
      <c r="BN237" s="9">
        <f>SUM(X$4:X$1569)/COUNTA(A$4:A$1569)</f>
        <v/>
      </c>
      <c r="BO237" s="7" t="inlineStr">
        <is>
          <t>.</t>
        </is>
      </c>
      <c r="BP237" s="9">
        <f>IF(Z237&gt;=BB237,0,IFERROR(BB237+(SUMPRODUCT((Z$4:Z$1569&gt;=BB$4:BB$1569)*(Z$4:Z$1569-BB$4:BB$1569))/MAX(1,COUNTIF(Z$4:Z$1569,"&lt;"&amp;BB237+0.01))),BB237))</f>
        <v/>
      </c>
      <c r="BQ237" s="9">
        <f>IF(AA237&gt;=BC237,0,IFERROR(BC237+SUMPRODUCT((AA$4:AA$1569&gt;=BC$4:BC$1569)*(AA$4:AA$1569-BC$4:BC$1569))/MAX(1,COUNTIF(AA$4:AA$1569,"&lt;"&amp;BC237+0.01)),BC237))</f>
        <v/>
      </c>
      <c r="BR237" s="9">
        <f>IF(AB237&gt;=BD237,0,IFERROR(BD237+SUMPRODUCT((AB$4:AB$1569&gt;=BD$4:BD$1569)*(AB$4:AB$1569-BD$4:BD$1569))/MAX(1,COUNTIF(AB$4:AB$1569,"&lt;"&amp;BD237+0.01)),BD237))</f>
        <v/>
      </c>
      <c r="BS237" s="9">
        <f>IF(AC237&gt;=BE237,0,IFERROR(BE237+SUMPRODUCT((AC$4:AC$1569&gt;=BE$4:BE$1569)*(AC$4:AC$1569-BE$4:BE$1569))/MAX(1,COUNTIF(AC$4:AC$1569,"&lt;"&amp;BE237+0.01)),BE237))</f>
        <v/>
      </c>
      <c r="BT237" s="9">
        <f>IF(AD237&gt;=BF237,0,IFERROR(BF237+SUMPRODUCT((AD$4:AD$1569&gt;=BF$4:BF$1569)*(AD$4:AD$1569-BF$4:BF$1569))/MAX(1,COUNTIF(AD$4:AD$1569,"&lt;"&amp;BF237+0.01)),BF237))</f>
        <v/>
      </c>
      <c r="BU237" s="9">
        <f>IF(AE237&gt;=BG237,0,IFERROR(BG237+SUMPRODUCT((AE$4:AE$1569&gt;=BG$4:BG$1569)*(AE$4:AE$1569-BG$4:BG$1569))/MAX(1,COUNTIF(AE$4:AE$1569,"&lt;"&amp;BG237+0.01)),BG237))</f>
        <v/>
      </c>
      <c r="BV237" s="9">
        <f>IF(AF237&gt;=BH237,0,IFERROR(BH237+SUMPRODUCT((AF$4:AF$1569&gt;=BH$4:BH$1569)*(AF$4:AF$1569-BH$4:BH$1569))/MAX(1,COUNTIF(AF$4:AF$1569,"&lt;"&amp;BH237+0.01)),BH237))</f>
        <v/>
      </c>
      <c r="BW237" s="9">
        <f>IF(AG237&gt;=BI237,0,IFERROR(BI237+SUMPRODUCT((AG$4:AG$1569&gt;=BI$4:BI$1569)*(AG$4:AG$1569-BI$4:BI$1569))/MAX(1,COUNTIF(AG$4:AG$1569,"&lt;"&amp;BI237+0.01)),BI237))</f>
        <v/>
      </c>
      <c r="BX237" s="9">
        <f>IF(AH237&gt;=BJ237,0,IFERROR(BJ237+SUMPRODUCT((AH$4:AH$1569&gt;=BJ$4:BJ$1569)*(AH$4:AH$1569-BJ$4:BJ$1569))/MAX(1,COUNTIF(AH$4:AH$1569,"&lt;"&amp;BJ237+0.01)),BJ237))</f>
        <v/>
      </c>
      <c r="BY237" s="9">
        <f>IF(AI237&gt;=BK237,0,IFERROR(BK237+SUMPRODUCT((AI$4:AI$1569&gt;=BK$4:BK$1569)*(AI$4:AI$1569-BK$4:BK$1569))/MAX(1,COUNTIF(AI$4:AI$1569,"&lt;"&amp;BK237+0.01)),BK237))</f>
        <v/>
      </c>
      <c r="BZ237" s="9">
        <f>IF(AJ237&gt;=BL237,0,IFERROR(BL237+SUMPRODUCT((AJ$4:AJ$1569&gt;=BL$4:BL$1569)*(AJ$4:AJ$1569-BL$4:BL$1569))/MAX(1,COUNTIF(AJ$4:AJ$1569,"&lt;"&amp;BL237+0.01)),BL237))</f>
        <v/>
      </c>
      <c r="CA237" s="9">
        <f>IF(AK237&gt;=BM237,0,IFERROR(BM237+SUMPRODUCT((AK$4:AK$1569&gt;=BM$4:BM$1569)*(AK$4:AK$1569-BM$4:BM$1569))/MAX(1,COUNTIF(AK$4:AK$1569,"&lt;"&amp;BM237+0.01)),BM237))</f>
        <v/>
      </c>
      <c r="CB237" s="9">
        <f>IF(AL237&gt;=BN237,0,IFERROR(BN237+SUMPRODUCT((AL$4:AL$1569&gt;=BN$4:BN$1569)*(AL$4:AL$1569-BN$4:BN$1569))/MAX(1,COUNTIF(AL$4:AL$1569,"&lt;"&amp;BN237+0.01)),BN237))</f>
        <v/>
      </c>
      <c r="CC237" s="5">
        <f>IF(AO237="🟢","VERDE",IF(AO237="🟡","AMARELO",IF(AO237="🟠","VERMELHO",IF(AO237="🔴","VERMELHO","ROXO"))))</f>
        <v/>
      </c>
      <c r="CD237" s="5" t="inlineStr">
        <is>
          <t>🏢 REDES</t>
        </is>
      </c>
      <c r="CE237" s="5" t="inlineStr">
        <is>
          <t>ESMERALDA</t>
        </is>
      </c>
    </row>
    <row r="238">
      <c r="A238" s="5" t="inlineStr">
        <is>
          <t>61771710000100</t>
        </is>
      </c>
      <c r="B238" s="5" t="inlineStr">
        <is>
          <t>RAIZES DA PROMESSA</t>
        </is>
      </c>
      <c r="C238" s="5" t="inlineStr">
        <is>
          <t>06 - SEM GRUPO</t>
        </is>
      </c>
      <c r="D238" s="5" t="inlineStr">
        <is>
          <t>JULIO GADRET</t>
        </is>
      </c>
      <c r="E238" s="5" t="inlineStr">
        <is>
          <t>SP</t>
        </is>
      </c>
      <c r="F238" s="5">
        <f>IFERROR(VLOOKUP(C238,$AS$4:$AT$25,2,FALSE),"")</f>
        <v/>
      </c>
      <c r="G238" s="6">
        <f>IFERROR(VLOOKUP(C238,$AS$4:$AX$25,6,FALSE),"")</f>
        <v/>
      </c>
      <c r="H238" s="5">
        <f>IFERROR(VLOOKUP(C238,$AS$4:$AY$25,7,FALSE),"")</f>
        <v/>
      </c>
      <c r="I238" s="5">
        <f>IFERROR(VLOOKUP(C238,$AS$4:$AZ$25,8,FALSE),"")</f>
        <v/>
      </c>
      <c r="J238" s="7" t="inlineStr">
        <is>
          <t>.</t>
        </is>
      </c>
      <c r="K238" s="5" t="inlineStr">
        <is>
          <t>SP INTERIOR</t>
        </is>
      </c>
      <c r="L238" s="8" t="n">
        <v>2614.285714285714</v>
      </c>
      <c r="M238" s="9" t="n">
        <v>171.4285714285714</v>
      </c>
      <c r="N238" s="9" t="n">
        <v>171.4285714285714</v>
      </c>
      <c r="O238" s="9" t="n">
        <v>171.4285714285714</v>
      </c>
      <c r="P238" s="9" t="n">
        <v>214.2857142857143</v>
      </c>
      <c r="Q238" s="9" t="n">
        <v>214.2857142857143</v>
      </c>
      <c r="R238" s="9" t="n">
        <v>214.2857142857143</v>
      </c>
      <c r="S238" s="9" t="n">
        <v>214.2857142857143</v>
      </c>
      <c r="T238" s="9" t="n">
        <v>214.2857142857143</v>
      </c>
      <c r="U238" s="9" t="n">
        <v>257.1428571428572</v>
      </c>
      <c r="V238" s="9" t="n">
        <v>257.1428571428572</v>
      </c>
      <c r="W238" s="9" t="n">
        <v>257.1428571428572</v>
      </c>
      <c r="X238" s="9" t="n">
        <v>257.1428571428572</v>
      </c>
      <c r="Y238" s="7" t="inlineStr">
        <is>
          <t>.</t>
        </is>
      </c>
      <c r="Z238" s="8">
        <f>SUM(AA238:AL238)</f>
        <v/>
      </c>
      <c r="AA238" s="9" t="n">
        <v>0</v>
      </c>
      <c r="AB238" s="9" t="n">
        <v>0</v>
      </c>
      <c r="AC238" s="9" t="n">
        <v>0</v>
      </c>
      <c r="AD238" s="9" t="n">
        <v>0</v>
      </c>
      <c r="AE238" s="9" t="n">
        <v>0</v>
      </c>
      <c r="AF238" s="9" t="n">
        <v>0</v>
      </c>
      <c r="AG238" s="9" t="n">
        <v>0</v>
      </c>
      <c r="AH238" s="9" t="n">
        <v>0</v>
      </c>
      <c r="AI238" s="9" t="n">
        <v>0</v>
      </c>
      <c r="AJ238" s="9" t="n">
        <v>0</v>
      </c>
      <c r="AK238" s="9" t="n">
        <v>2107.44</v>
      </c>
      <c r="AL238" s="9" t="n">
        <v>0</v>
      </c>
      <c r="AM238" s="7" t="inlineStr">
        <is>
          <t>.</t>
        </is>
      </c>
      <c r="AN238" s="6">
        <f>IF(L238=0,0,Z238/L238)</f>
        <v/>
      </c>
      <c r="AO238" s="5">
        <f>IF(AN238="","",IF(AN238&gt;=0.9,"🟢",IF(AN238&gt;=0.7,"🟡",IF(AN238&gt;=0.5,"🟠","🔴"))))</f>
        <v/>
      </c>
      <c r="AP238" s="9">
        <f>IF(L238=0,0,L238-Z238)</f>
        <v/>
      </c>
      <c r="AQ238" s="5">
        <f>IF(Z238=0,"",RANK(Z238,Z$4:Z$1569,0))</f>
        <v/>
      </c>
      <c r="AR238" s="7" t="inlineStr">
        <is>
          <t>.</t>
        </is>
      </c>
      <c r="BA238" s="7" t="inlineStr">
        <is>
          <t>.</t>
        </is>
      </c>
      <c r="BB238" s="9">
        <f>SUM(L$4:L$1569)/COUNTA(A$4:A$1569)</f>
        <v/>
      </c>
      <c r="BC238" s="9">
        <f>SUM(M$4:M$1569)/COUNTA(A$4:A$1569)</f>
        <v/>
      </c>
      <c r="BD238" s="9">
        <f>SUM(N$4:N$1569)/COUNTA(A$4:A$1569)</f>
        <v/>
      </c>
      <c r="BE238" s="9">
        <f>SUM(O$4:O$1569)/COUNTA(A$4:A$1569)</f>
        <v/>
      </c>
      <c r="BF238" s="9">
        <f>SUM(P$4:P$1569)/COUNTA(A$4:A$1569)</f>
        <v/>
      </c>
      <c r="BG238" s="9">
        <f>SUM(Q$4:Q$1569)/COUNTA(A$4:A$1569)</f>
        <v/>
      </c>
      <c r="BH238" s="9">
        <f>SUM(R$4:R$1569)/COUNTA(A$4:A$1569)</f>
        <v/>
      </c>
      <c r="BI238" s="9">
        <f>SUM(S$4:S$1569)/COUNTA(A$4:A$1569)</f>
        <v/>
      </c>
      <c r="BJ238" s="9">
        <f>SUM(T$4:T$1569)/COUNTA(A$4:A$1569)</f>
        <v/>
      </c>
      <c r="BK238" s="9">
        <f>SUM(U$4:U$1569)/COUNTA(A$4:A$1569)</f>
        <v/>
      </c>
      <c r="BL238" s="9">
        <f>SUM(V$4:V$1569)/COUNTA(A$4:A$1569)</f>
        <v/>
      </c>
      <c r="BM238" s="9">
        <f>SUM(W$4:W$1569)/COUNTA(A$4:A$1569)</f>
        <v/>
      </c>
      <c r="BN238" s="9">
        <f>SUM(X$4:X$1569)/COUNTA(A$4:A$1569)</f>
        <v/>
      </c>
      <c r="BO238" s="7" t="inlineStr">
        <is>
          <t>.</t>
        </is>
      </c>
      <c r="BP238" s="9">
        <f>IF(Z238&gt;=BB238,0,IFERROR(BB238+(SUMPRODUCT((Z$4:Z$1569&gt;=BB$4:BB$1569)*(Z$4:Z$1569-BB$4:BB$1569))/MAX(1,COUNTIF(Z$4:Z$1569,"&lt;"&amp;BB238+0.01))),BB238))</f>
        <v/>
      </c>
      <c r="BQ238" s="9">
        <f>IF(AA238&gt;=BC238,0,IFERROR(BC238+SUMPRODUCT((AA$4:AA$1569&gt;=BC$4:BC$1569)*(AA$4:AA$1569-BC$4:BC$1569))/MAX(1,COUNTIF(AA$4:AA$1569,"&lt;"&amp;BC238+0.01)),BC238))</f>
        <v/>
      </c>
      <c r="BR238" s="9">
        <f>IF(AB238&gt;=BD238,0,IFERROR(BD238+SUMPRODUCT((AB$4:AB$1569&gt;=BD$4:BD$1569)*(AB$4:AB$1569-BD$4:BD$1569))/MAX(1,COUNTIF(AB$4:AB$1569,"&lt;"&amp;BD238+0.01)),BD238))</f>
        <v/>
      </c>
      <c r="BS238" s="9">
        <f>IF(AC238&gt;=BE238,0,IFERROR(BE238+SUMPRODUCT((AC$4:AC$1569&gt;=BE$4:BE$1569)*(AC$4:AC$1569-BE$4:BE$1569))/MAX(1,COUNTIF(AC$4:AC$1569,"&lt;"&amp;BE238+0.01)),BE238))</f>
        <v/>
      </c>
      <c r="BT238" s="9">
        <f>IF(AD238&gt;=BF238,0,IFERROR(BF238+SUMPRODUCT((AD$4:AD$1569&gt;=BF$4:BF$1569)*(AD$4:AD$1569-BF$4:BF$1569))/MAX(1,COUNTIF(AD$4:AD$1569,"&lt;"&amp;BF238+0.01)),BF238))</f>
        <v/>
      </c>
      <c r="BU238" s="9">
        <f>IF(AE238&gt;=BG238,0,IFERROR(BG238+SUMPRODUCT((AE$4:AE$1569&gt;=BG$4:BG$1569)*(AE$4:AE$1569-BG$4:BG$1569))/MAX(1,COUNTIF(AE$4:AE$1569,"&lt;"&amp;BG238+0.01)),BG238))</f>
        <v/>
      </c>
      <c r="BV238" s="9">
        <f>IF(AF238&gt;=BH238,0,IFERROR(BH238+SUMPRODUCT((AF$4:AF$1569&gt;=BH$4:BH$1569)*(AF$4:AF$1569-BH$4:BH$1569))/MAX(1,COUNTIF(AF$4:AF$1569,"&lt;"&amp;BH238+0.01)),BH238))</f>
        <v/>
      </c>
      <c r="BW238" s="9">
        <f>IF(AG238&gt;=BI238,0,IFERROR(BI238+SUMPRODUCT((AG$4:AG$1569&gt;=BI$4:BI$1569)*(AG$4:AG$1569-BI$4:BI$1569))/MAX(1,COUNTIF(AG$4:AG$1569,"&lt;"&amp;BI238+0.01)),BI238))</f>
        <v/>
      </c>
      <c r="BX238" s="9">
        <f>IF(AH238&gt;=BJ238,0,IFERROR(BJ238+SUMPRODUCT((AH$4:AH$1569&gt;=BJ$4:BJ$1569)*(AH$4:AH$1569-BJ$4:BJ$1569))/MAX(1,COUNTIF(AH$4:AH$1569,"&lt;"&amp;BJ238+0.01)),BJ238))</f>
        <v/>
      </c>
      <c r="BY238" s="9">
        <f>IF(AI238&gt;=BK238,0,IFERROR(BK238+SUMPRODUCT((AI$4:AI$1569&gt;=BK$4:BK$1569)*(AI$4:AI$1569-BK$4:BK$1569))/MAX(1,COUNTIF(AI$4:AI$1569,"&lt;"&amp;BK238+0.01)),BK238))</f>
        <v/>
      </c>
      <c r="BZ238" s="9">
        <f>IF(AJ238&gt;=BL238,0,IFERROR(BL238+SUMPRODUCT((AJ$4:AJ$1569&gt;=BL$4:BL$1569)*(AJ$4:AJ$1569-BL$4:BL$1569))/MAX(1,COUNTIF(AJ$4:AJ$1569,"&lt;"&amp;BL238+0.01)),BL238))</f>
        <v/>
      </c>
      <c r="CA238" s="9">
        <f>IF(AK238&gt;=BM238,0,IFERROR(BM238+SUMPRODUCT((AK$4:AK$1569&gt;=BM$4:BM$1569)*(AK$4:AK$1569-BM$4:BM$1569))/MAX(1,COUNTIF(AK$4:AK$1569,"&lt;"&amp;BM238+0.01)),BM238))</f>
        <v/>
      </c>
      <c r="CB238" s="9">
        <f>IF(AL238&gt;=BN238,0,IFERROR(BN238+SUMPRODUCT((AL$4:AL$1569&gt;=BN$4:BN$1569)*(AL$4:AL$1569-BN$4:BN$1569))/MAX(1,COUNTIF(AL$4:AL$1569,"&lt;"&amp;BN238+0.01)),BN238))</f>
        <v/>
      </c>
      <c r="CC238" s="5">
        <f>IF(AO238="🟢","VERDE",IF(AO238="🟡","AMARELO",IF(AO238="🟠","VERMELHO",IF(AO238="🔴","VERMELHO","ROXO"))))</f>
        <v/>
      </c>
      <c r="CD238" s="5" t="inlineStr">
        <is>
          <t>🌎 REGIÕES</t>
        </is>
      </c>
      <c r="CE238" s="5" t="inlineStr">
        <is>
          <t>SEM REDE</t>
        </is>
      </c>
    </row>
    <row r="239">
      <c r="A239" s="5" t="inlineStr">
        <is>
          <t>31833282000131</t>
        </is>
      </c>
      <c r="B239" s="5" t="inlineStr">
        <is>
          <t>SAINT CLAIRE BAKERY</t>
        </is>
      </c>
      <c r="C239" s="5" t="inlineStr">
        <is>
          <t>06 - SEM GRUPO</t>
        </is>
      </c>
      <c r="D239" s="5" t="inlineStr">
        <is>
          <t>JULIO GADRET</t>
        </is>
      </c>
      <c r="E239" s="5" t="inlineStr">
        <is>
          <t>PR</t>
        </is>
      </c>
      <c r="F239" s="5">
        <f>IFERROR(VLOOKUP(C239,$AS$4:$AT$25,2,FALSE),"")</f>
        <v/>
      </c>
      <c r="G239" s="6">
        <f>IFERROR(VLOOKUP(C239,$AS$4:$AX$25,6,FALSE),"")</f>
        <v/>
      </c>
      <c r="H239" s="5">
        <f>IFERROR(VLOOKUP(C239,$AS$4:$AY$25,7,FALSE),"")</f>
        <v/>
      </c>
      <c r="I239" s="5">
        <f>IFERROR(VLOOKUP(C239,$AS$4:$AZ$25,8,FALSE),"")</f>
        <v/>
      </c>
      <c r="J239" s="7" t="inlineStr">
        <is>
          <t>.</t>
        </is>
      </c>
      <c r="K239" s="5" t="inlineStr">
        <is>
          <t>SUL</t>
        </is>
      </c>
      <c r="L239" s="8" t="n">
        <v>1613.793103448276</v>
      </c>
      <c r="M239" s="9" t="n">
        <v>124.1379310344828</v>
      </c>
      <c r="N239" s="9" t="n">
        <v>124.1379310344828</v>
      </c>
      <c r="O239" s="9" t="n">
        <v>129.3103448275862</v>
      </c>
      <c r="P239" s="9" t="n">
        <v>129.3103448275862</v>
      </c>
      <c r="Q239" s="9" t="n">
        <v>129.3103448275862</v>
      </c>
      <c r="R239" s="9" t="n">
        <v>134.4827586206897</v>
      </c>
      <c r="S239" s="9" t="n">
        <v>134.4827586206897</v>
      </c>
      <c r="T239" s="9" t="n">
        <v>139.6551724137931</v>
      </c>
      <c r="U239" s="9" t="n">
        <v>139.6551724137931</v>
      </c>
      <c r="V239" s="9" t="n">
        <v>139.6551724137931</v>
      </c>
      <c r="W239" s="9" t="n">
        <v>144.8275862068965</v>
      </c>
      <c r="X239" s="9" t="n">
        <v>144.8275862068965</v>
      </c>
      <c r="Y239" s="7" t="inlineStr">
        <is>
          <t>.</t>
        </is>
      </c>
      <c r="Z239" s="8">
        <f>SUM(AA239:AL239)</f>
        <v/>
      </c>
      <c r="AA239" s="9" t="n">
        <v>0</v>
      </c>
      <c r="AB239" s="9" t="n">
        <v>0</v>
      </c>
      <c r="AC239" s="9" t="n">
        <v>0</v>
      </c>
      <c r="AD239" s="9" t="n">
        <v>0</v>
      </c>
      <c r="AE239" s="9" t="n">
        <v>2177.3</v>
      </c>
      <c r="AF239" s="9" t="n">
        <v>0</v>
      </c>
      <c r="AG239" s="9" t="n">
        <v>0</v>
      </c>
      <c r="AH239" s="9" t="n">
        <v>0</v>
      </c>
      <c r="AI239" s="9" t="n">
        <v>0</v>
      </c>
      <c r="AJ239" s="9" t="n">
        <v>0</v>
      </c>
      <c r="AK239" s="9" t="n">
        <v>0</v>
      </c>
      <c r="AL239" s="9" t="n">
        <v>0</v>
      </c>
      <c r="AM239" s="7" t="inlineStr">
        <is>
          <t>.</t>
        </is>
      </c>
      <c r="AN239" s="6">
        <f>IF(L239=0,0,Z239/L239)</f>
        <v/>
      </c>
      <c r="AO239" s="5">
        <f>IF(AN239="","",IF(AN239&gt;=0.9,"🟢",IF(AN239&gt;=0.7,"🟡",IF(AN239&gt;=0.5,"🟠","🔴"))))</f>
        <v/>
      </c>
      <c r="AP239" s="9">
        <f>IF(L239=0,0,L239-Z239)</f>
        <v/>
      </c>
      <c r="AQ239" s="5">
        <f>IF(Z239=0,"",RANK(Z239,Z$4:Z$1569,0))</f>
        <v/>
      </c>
      <c r="AR239" s="7" t="inlineStr">
        <is>
          <t>.</t>
        </is>
      </c>
      <c r="BA239" s="7" t="inlineStr">
        <is>
          <t>.</t>
        </is>
      </c>
      <c r="BB239" s="9">
        <f>SUM(L$4:L$1569)/COUNTA(A$4:A$1569)</f>
        <v/>
      </c>
      <c r="BC239" s="9">
        <f>SUM(M$4:M$1569)/COUNTA(A$4:A$1569)</f>
        <v/>
      </c>
      <c r="BD239" s="9">
        <f>SUM(N$4:N$1569)/COUNTA(A$4:A$1569)</f>
        <v/>
      </c>
      <c r="BE239" s="9">
        <f>SUM(O$4:O$1569)/COUNTA(A$4:A$1569)</f>
        <v/>
      </c>
      <c r="BF239" s="9">
        <f>SUM(P$4:P$1569)/COUNTA(A$4:A$1569)</f>
        <v/>
      </c>
      <c r="BG239" s="9">
        <f>SUM(Q$4:Q$1569)/COUNTA(A$4:A$1569)</f>
        <v/>
      </c>
      <c r="BH239" s="9">
        <f>SUM(R$4:R$1569)/COUNTA(A$4:A$1569)</f>
        <v/>
      </c>
      <c r="BI239" s="9">
        <f>SUM(S$4:S$1569)/COUNTA(A$4:A$1569)</f>
        <v/>
      </c>
      <c r="BJ239" s="9">
        <f>SUM(T$4:T$1569)/COUNTA(A$4:A$1569)</f>
        <v/>
      </c>
      <c r="BK239" s="9">
        <f>SUM(U$4:U$1569)/COUNTA(A$4:A$1569)</f>
        <v/>
      </c>
      <c r="BL239" s="9">
        <f>SUM(V$4:V$1569)/COUNTA(A$4:A$1569)</f>
        <v/>
      </c>
      <c r="BM239" s="9">
        <f>SUM(W$4:W$1569)/COUNTA(A$4:A$1569)</f>
        <v/>
      </c>
      <c r="BN239" s="9">
        <f>SUM(X$4:X$1569)/COUNTA(A$4:A$1569)</f>
        <v/>
      </c>
      <c r="BO239" s="7" t="inlineStr">
        <is>
          <t>.</t>
        </is>
      </c>
      <c r="BP239" s="9">
        <f>IF(Z239&gt;=BB239,0,IFERROR(BB239+(SUMPRODUCT((Z$4:Z$1569&gt;=BB$4:BB$1569)*(Z$4:Z$1569-BB$4:BB$1569))/MAX(1,COUNTIF(Z$4:Z$1569,"&lt;"&amp;BB239+0.01))),BB239))</f>
        <v/>
      </c>
      <c r="BQ239" s="9">
        <f>IF(AA239&gt;=BC239,0,IFERROR(BC239+SUMPRODUCT((AA$4:AA$1569&gt;=BC$4:BC$1569)*(AA$4:AA$1569-BC$4:BC$1569))/MAX(1,COUNTIF(AA$4:AA$1569,"&lt;"&amp;BC239+0.01)),BC239))</f>
        <v/>
      </c>
      <c r="BR239" s="9">
        <f>IF(AB239&gt;=BD239,0,IFERROR(BD239+SUMPRODUCT((AB$4:AB$1569&gt;=BD$4:BD$1569)*(AB$4:AB$1569-BD$4:BD$1569))/MAX(1,COUNTIF(AB$4:AB$1569,"&lt;"&amp;BD239+0.01)),BD239))</f>
        <v/>
      </c>
      <c r="BS239" s="9">
        <f>IF(AC239&gt;=BE239,0,IFERROR(BE239+SUMPRODUCT((AC$4:AC$1569&gt;=BE$4:BE$1569)*(AC$4:AC$1569-BE$4:BE$1569))/MAX(1,COUNTIF(AC$4:AC$1569,"&lt;"&amp;BE239+0.01)),BE239))</f>
        <v/>
      </c>
      <c r="BT239" s="9">
        <f>IF(AD239&gt;=BF239,0,IFERROR(BF239+SUMPRODUCT((AD$4:AD$1569&gt;=BF$4:BF$1569)*(AD$4:AD$1569-BF$4:BF$1569))/MAX(1,COUNTIF(AD$4:AD$1569,"&lt;"&amp;BF239+0.01)),BF239))</f>
        <v/>
      </c>
      <c r="BU239" s="9">
        <f>IF(AE239&gt;=BG239,0,IFERROR(BG239+SUMPRODUCT((AE$4:AE$1569&gt;=BG$4:BG$1569)*(AE$4:AE$1569-BG$4:BG$1569))/MAX(1,COUNTIF(AE$4:AE$1569,"&lt;"&amp;BG239+0.01)),BG239))</f>
        <v/>
      </c>
      <c r="BV239" s="9">
        <f>IF(AF239&gt;=BH239,0,IFERROR(BH239+SUMPRODUCT((AF$4:AF$1569&gt;=BH$4:BH$1569)*(AF$4:AF$1569-BH$4:BH$1569))/MAX(1,COUNTIF(AF$4:AF$1569,"&lt;"&amp;BH239+0.01)),BH239))</f>
        <v/>
      </c>
      <c r="BW239" s="9">
        <f>IF(AG239&gt;=BI239,0,IFERROR(BI239+SUMPRODUCT((AG$4:AG$1569&gt;=BI$4:BI$1569)*(AG$4:AG$1569-BI$4:BI$1569))/MAX(1,COUNTIF(AG$4:AG$1569,"&lt;"&amp;BI239+0.01)),BI239))</f>
        <v/>
      </c>
      <c r="BX239" s="9">
        <f>IF(AH239&gt;=BJ239,0,IFERROR(BJ239+SUMPRODUCT((AH$4:AH$1569&gt;=BJ$4:BJ$1569)*(AH$4:AH$1569-BJ$4:BJ$1569))/MAX(1,COUNTIF(AH$4:AH$1569,"&lt;"&amp;BJ239+0.01)),BJ239))</f>
        <v/>
      </c>
      <c r="BY239" s="9">
        <f>IF(AI239&gt;=BK239,0,IFERROR(BK239+SUMPRODUCT((AI$4:AI$1569&gt;=BK$4:BK$1569)*(AI$4:AI$1569-BK$4:BK$1569))/MAX(1,COUNTIF(AI$4:AI$1569,"&lt;"&amp;BK239+0.01)),BK239))</f>
        <v/>
      </c>
      <c r="BZ239" s="9">
        <f>IF(AJ239&gt;=BL239,0,IFERROR(BL239+SUMPRODUCT((AJ$4:AJ$1569&gt;=BL$4:BL$1569)*(AJ$4:AJ$1569-BL$4:BL$1569))/MAX(1,COUNTIF(AJ$4:AJ$1569,"&lt;"&amp;BL239+0.01)),BL239))</f>
        <v/>
      </c>
      <c r="CA239" s="9">
        <f>IF(AK239&gt;=BM239,0,IFERROR(BM239+SUMPRODUCT((AK$4:AK$1569&gt;=BM$4:BM$1569)*(AK$4:AK$1569-BM$4:BM$1569))/MAX(1,COUNTIF(AK$4:AK$1569,"&lt;"&amp;BM239+0.01)),BM239))</f>
        <v/>
      </c>
      <c r="CB239" s="9">
        <f>IF(AL239&gt;=BN239,0,IFERROR(BN239+SUMPRODUCT((AL$4:AL$1569&gt;=BN$4:BN$1569)*(AL$4:AL$1569-BN$4:BN$1569))/MAX(1,COUNTIF(AL$4:AL$1569,"&lt;"&amp;BN239+0.01)),BN239))</f>
        <v/>
      </c>
      <c r="CC239" s="5">
        <f>IF(AO239="🟢","VERDE",IF(AO239="🟡","AMARELO",IF(AO239="🟠","VERMELHO",IF(AO239="🔴","VERMELHO","ROXO"))))</f>
        <v/>
      </c>
      <c r="CD239" s="5" t="inlineStr">
        <is>
          <t>🌎 REGIÕES</t>
        </is>
      </c>
      <c r="CE239" s="5" t="inlineStr">
        <is>
          <t>SEM REDE</t>
        </is>
      </c>
    </row>
    <row r="240">
      <c r="A240" s="5" t="inlineStr">
        <is>
          <t>76384908000108</t>
        </is>
      </c>
      <c r="B240" s="5" t="inlineStr">
        <is>
          <t>Ávila Natural</t>
        </is>
      </c>
      <c r="C240" s="5" t="inlineStr">
        <is>
          <t>06 - INTERNA - CIA DA SAUDE</t>
        </is>
      </c>
      <c r="D240" s="5" t="inlineStr">
        <is>
          <t>JULIO GADRET</t>
        </is>
      </c>
      <c r="E240" s="5" t="inlineStr">
        <is>
          <t>SC</t>
        </is>
      </c>
      <c r="F240" s="5">
        <f>IFERROR(VLOOKUP(C240,$AS$4:$AT$25,2,FALSE),"")</f>
        <v/>
      </c>
      <c r="G240" s="6">
        <f>IFERROR(VLOOKUP(C240,$AS$4:$AX$25,6,FALSE),"")</f>
        <v/>
      </c>
      <c r="H240" s="5">
        <f>IFERROR(VLOOKUP(C240,$AS$4:$AY$25,7,FALSE),"")</f>
        <v/>
      </c>
      <c r="I240" s="5">
        <f>IFERROR(VLOOKUP(C240,$AS$4:$AZ$25,8,FALSE),"")</f>
        <v/>
      </c>
      <c r="J240" s="7" t="inlineStr">
        <is>
          <t>.</t>
        </is>
      </c>
      <c r="K240" s="5" t="inlineStr">
        <is>
          <t>NACIONAL</t>
        </is>
      </c>
      <c r="L240" s="8" t="n">
        <v>10875</v>
      </c>
      <c r="M240" s="9" t="n">
        <v>729.1666666666666</v>
      </c>
      <c r="N240" s="9" t="n">
        <v>770.8333333333334</v>
      </c>
      <c r="O240" s="9" t="n">
        <v>791.6666666666666</v>
      </c>
      <c r="P240" s="9" t="n">
        <v>833.3333333333334</v>
      </c>
      <c r="Q240" s="9" t="n">
        <v>854.1666666666666</v>
      </c>
      <c r="R240" s="9" t="n">
        <v>895.8333333333334</v>
      </c>
      <c r="S240" s="9" t="n">
        <v>916.6666666666666</v>
      </c>
      <c r="T240" s="9" t="n">
        <v>958.3333333333334</v>
      </c>
      <c r="U240" s="9" t="n">
        <v>979.1666666666666</v>
      </c>
      <c r="V240" s="9" t="n">
        <v>1020.833333333333</v>
      </c>
      <c r="W240" s="9" t="n">
        <v>1041.666666666667</v>
      </c>
      <c r="X240" s="9" t="n">
        <v>1083.333333333333</v>
      </c>
      <c r="Y240" s="7" t="inlineStr">
        <is>
          <t>.</t>
        </is>
      </c>
      <c r="Z240" s="8">
        <f>SUM(AA240:AL240)</f>
        <v/>
      </c>
      <c r="AA240" s="9" t="n">
        <v>0</v>
      </c>
      <c r="AB240" s="9" t="n">
        <v>0</v>
      </c>
      <c r="AC240" s="9" t="n">
        <v>0</v>
      </c>
      <c r="AD240" s="9" t="n">
        <v>0</v>
      </c>
      <c r="AE240" s="9" t="n">
        <v>0</v>
      </c>
      <c r="AF240" s="9" t="n">
        <v>0</v>
      </c>
      <c r="AG240" s="9" t="n">
        <v>0</v>
      </c>
      <c r="AH240" s="9" t="n">
        <v>0</v>
      </c>
      <c r="AI240" s="9" t="n">
        <v>658.76</v>
      </c>
      <c r="AJ240" s="9" t="n">
        <v>0</v>
      </c>
      <c r="AK240" s="9" t="n">
        <v>1460.9</v>
      </c>
      <c r="AL240" s="9" t="n">
        <v>0</v>
      </c>
      <c r="AM240" s="7" t="inlineStr">
        <is>
          <t>.</t>
        </is>
      </c>
      <c r="AN240" s="6">
        <f>IF(L240=0,0,Z240/L240)</f>
        <v/>
      </c>
      <c r="AO240" s="5">
        <f>IF(AN240="","",IF(AN240&gt;=0.9,"🟢",IF(AN240&gt;=0.7,"🟡",IF(AN240&gt;=0.5,"🟠","🔴"))))</f>
        <v/>
      </c>
      <c r="AP240" s="9">
        <f>IF(L240=0,0,L240-Z240)</f>
        <v/>
      </c>
      <c r="AQ240" s="5">
        <f>IF(Z240=0,"",RANK(Z240,Z$4:Z$1569,0))</f>
        <v/>
      </c>
      <c r="AR240" s="7" t="inlineStr">
        <is>
          <t>.</t>
        </is>
      </c>
      <c r="BA240" s="7" t="inlineStr">
        <is>
          <t>.</t>
        </is>
      </c>
      <c r="BB240" s="9">
        <f>SUM(L$4:L$1569)/COUNTA(A$4:A$1569)</f>
        <v/>
      </c>
      <c r="BC240" s="9">
        <f>SUM(M$4:M$1569)/COUNTA(A$4:A$1569)</f>
        <v/>
      </c>
      <c r="BD240" s="9">
        <f>SUM(N$4:N$1569)/COUNTA(A$4:A$1569)</f>
        <v/>
      </c>
      <c r="BE240" s="9">
        <f>SUM(O$4:O$1569)/COUNTA(A$4:A$1569)</f>
        <v/>
      </c>
      <c r="BF240" s="9">
        <f>SUM(P$4:P$1569)/COUNTA(A$4:A$1569)</f>
        <v/>
      </c>
      <c r="BG240" s="9">
        <f>SUM(Q$4:Q$1569)/COUNTA(A$4:A$1569)</f>
        <v/>
      </c>
      <c r="BH240" s="9">
        <f>SUM(R$4:R$1569)/COUNTA(A$4:A$1569)</f>
        <v/>
      </c>
      <c r="BI240" s="9">
        <f>SUM(S$4:S$1569)/COUNTA(A$4:A$1569)</f>
        <v/>
      </c>
      <c r="BJ240" s="9">
        <f>SUM(T$4:T$1569)/COUNTA(A$4:A$1569)</f>
        <v/>
      </c>
      <c r="BK240" s="9">
        <f>SUM(U$4:U$1569)/COUNTA(A$4:A$1569)</f>
        <v/>
      </c>
      <c r="BL240" s="9">
        <f>SUM(V$4:V$1569)/COUNTA(A$4:A$1569)</f>
        <v/>
      </c>
      <c r="BM240" s="9">
        <f>SUM(W$4:W$1569)/COUNTA(A$4:A$1569)</f>
        <v/>
      </c>
      <c r="BN240" s="9">
        <f>SUM(X$4:X$1569)/COUNTA(A$4:A$1569)</f>
        <v/>
      </c>
      <c r="BO240" s="7" t="inlineStr">
        <is>
          <t>.</t>
        </is>
      </c>
      <c r="BP240" s="9">
        <f>IF(Z240&gt;=BB240,0,IFERROR(BB240+(SUMPRODUCT((Z$4:Z$1569&gt;=BB$4:BB$1569)*(Z$4:Z$1569-BB$4:BB$1569))/MAX(1,COUNTIF(Z$4:Z$1569,"&lt;"&amp;BB240+0.01))),BB240))</f>
        <v/>
      </c>
      <c r="BQ240" s="9">
        <f>IF(AA240&gt;=BC240,0,IFERROR(BC240+SUMPRODUCT((AA$4:AA$1569&gt;=BC$4:BC$1569)*(AA$4:AA$1569-BC$4:BC$1569))/MAX(1,COUNTIF(AA$4:AA$1569,"&lt;"&amp;BC240+0.01)),BC240))</f>
        <v/>
      </c>
      <c r="BR240" s="9">
        <f>IF(AB240&gt;=BD240,0,IFERROR(BD240+SUMPRODUCT((AB$4:AB$1569&gt;=BD$4:BD$1569)*(AB$4:AB$1569-BD$4:BD$1569))/MAX(1,COUNTIF(AB$4:AB$1569,"&lt;"&amp;BD240+0.01)),BD240))</f>
        <v/>
      </c>
      <c r="BS240" s="9">
        <f>IF(AC240&gt;=BE240,0,IFERROR(BE240+SUMPRODUCT((AC$4:AC$1569&gt;=BE$4:BE$1569)*(AC$4:AC$1569-BE$4:BE$1569))/MAX(1,COUNTIF(AC$4:AC$1569,"&lt;"&amp;BE240+0.01)),BE240))</f>
        <v/>
      </c>
      <c r="BT240" s="9">
        <f>IF(AD240&gt;=BF240,0,IFERROR(BF240+SUMPRODUCT((AD$4:AD$1569&gt;=BF$4:BF$1569)*(AD$4:AD$1569-BF$4:BF$1569))/MAX(1,COUNTIF(AD$4:AD$1569,"&lt;"&amp;BF240+0.01)),BF240))</f>
        <v/>
      </c>
      <c r="BU240" s="9">
        <f>IF(AE240&gt;=BG240,0,IFERROR(BG240+SUMPRODUCT((AE$4:AE$1569&gt;=BG$4:BG$1569)*(AE$4:AE$1569-BG$4:BG$1569))/MAX(1,COUNTIF(AE$4:AE$1569,"&lt;"&amp;BG240+0.01)),BG240))</f>
        <v/>
      </c>
      <c r="BV240" s="9">
        <f>IF(AF240&gt;=BH240,0,IFERROR(BH240+SUMPRODUCT((AF$4:AF$1569&gt;=BH$4:BH$1569)*(AF$4:AF$1569-BH$4:BH$1569))/MAX(1,COUNTIF(AF$4:AF$1569,"&lt;"&amp;BH240+0.01)),BH240))</f>
        <v/>
      </c>
      <c r="BW240" s="9">
        <f>IF(AG240&gt;=BI240,0,IFERROR(BI240+SUMPRODUCT((AG$4:AG$1569&gt;=BI$4:BI$1569)*(AG$4:AG$1569-BI$4:BI$1569))/MAX(1,COUNTIF(AG$4:AG$1569,"&lt;"&amp;BI240+0.01)),BI240))</f>
        <v/>
      </c>
      <c r="BX240" s="9">
        <f>IF(AH240&gt;=BJ240,0,IFERROR(BJ240+SUMPRODUCT((AH$4:AH$1569&gt;=BJ$4:BJ$1569)*(AH$4:AH$1569-BJ$4:BJ$1569))/MAX(1,COUNTIF(AH$4:AH$1569,"&lt;"&amp;BJ240+0.01)),BJ240))</f>
        <v/>
      </c>
      <c r="BY240" s="9">
        <f>IF(AI240&gt;=BK240,0,IFERROR(BK240+SUMPRODUCT((AI$4:AI$1569&gt;=BK$4:BK$1569)*(AI$4:AI$1569-BK$4:BK$1569))/MAX(1,COUNTIF(AI$4:AI$1569,"&lt;"&amp;BK240+0.01)),BK240))</f>
        <v/>
      </c>
      <c r="BZ240" s="9">
        <f>IF(AJ240&gt;=BL240,0,IFERROR(BL240+SUMPRODUCT((AJ$4:AJ$1569&gt;=BL$4:BL$1569)*(AJ$4:AJ$1569-BL$4:BL$1569))/MAX(1,COUNTIF(AJ$4:AJ$1569,"&lt;"&amp;BL240+0.01)),BL240))</f>
        <v/>
      </c>
      <c r="CA240" s="9">
        <f>IF(AK240&gt;=BM240,0,IFERROR(BM240+SUMPRODUCT((AK$4:AK$1569&gt;=BM$4:BM$1569)*(AK$4:AK$1569-BM$4:BM$1569))/MAX(1,COUNTIF(AK$4:AK$1569,"&lt;"&amp;BM240+0.01)),BM240))</f>
        <v/>
      </c>
      <c r="CB240" s="9">
        <f>IF(AL240&gt;=BN240,0,IFERROR(BN240+SUMPRODUCT((AL$4:AL$1569&gt;=BN$4:BN$1569)*(AL$4:AL$1569-BN$4:BN$1569))/MAX(1,COUNTIF(AL$4:AL$1569,"&lt;"&amp;BN240+0.01)),BN240))</f>
        <v/>
      </c>
      <c r="CC240" s="5">
        <f>IF(AO240="🟢","VERDE",IF(AO240="🟡","AMARELO",IF(AO240="🟠","VERMELHO",IF(AO240="🔴","VERMELHO","ROXO"))))</f>
        <v/>
      </c>
      <c r="CD240" s="5" t="inlineStr">
        <is>
          <t>🏢 REDES</t>
        </is>
      </c>
      <c r="CE240" s="5" t="inlineStr">
        <is>
          <t>CIA DA SAUDE</t>
        </is>
      </c>
    </row>
    <row r="241">
      <c r="A241" s="5" t="inlineStr">
        <is>
          <t>42502454000100</t>
        </is>
      </c>
      <c r="B241" s="5" t="inlineStr">
        <is>
          <t>HIPER DOCE SAQUAREMA</t>
        </is>
      </c>
      <c r="C241" s="5" t="inlineStr">
        <is>
          <t>06 - SEM GRUPO</t>
        </is>
      </c>
      <c r="D241" s="5" t="inlineStr">
        <is>
          <t>LARISSA PADILHA</t>
        </is>
      </c>
      <c r="E241" s="5" t="inlineStr">
        <is>
          <t>RJ</t>
        </is>
      </c>
      <c r="F241" s="5">
        <f>IFERROR(VLOOKUP(C241,$AS$4:$AT$25,2,FALSE),"")</f>
        <v/>
      </c>
      <c r="G241" s="6">
        <f>IFERROR(VLOOKUP(C241,$AS$4:$AX$25,6,FALSE),"")</f>
        <v/>
      </c>
      <c r="H241" s="5">
        <f>IFERROR(VLOOKUP(C241,$AS$4:$AY$25,7,FALSE),"")</f>
        <v/>
      </c>
      <c r="I241" s="5">
        <f>IFERROR(VLOOKUP(C241,$AS$4:$AZ$25,8,FALSE),"")</f>
        <v/>
      </c>
      <c r="J241" s="7" t="inlineStr">
        <is>
          <t>.</t>
        </is>
      </c>
      <c r="K241" s="5" t="inlineStr">
        <is>
          <t>RJ + ES + MG</t>
        </is>
      </c>
      <c r="L241" s="8" t="n">
        <v>1393.548387096774</v>
      </c>
      <c r="M241" s="9" t="n">
        <v>116.1290322580645</v>
      </c>
      <c r="N241" s="9" t="n">
        <v>116.1290322580645</v>
      </c>
      <c r="O241" s="9" t="n">
        <v>116.1290322580645</v>
      </c>
      <c r="P241" s="9" t="n">
        <v>116.1290322580645</v>
      </c>
      <c r="Q241" s="9" t="n">
        <v>116.1290322580645</v>
      </c>
      <c r="R241" s="9" t="n">
        <v>116.1290322580645</v>
      </c>
      <c r="S241" s="9" t="n">
        <v>116.1290322580645</v>
      </c>
      <c r="T241" s="9" t="n">
        <v>116.1290322580645</v>
      </c>
      <c r="U241" s="9" t="n">
        <v>116.1290322580645</v>
      </c>
      <c r="V241" s="9" t="n">
        <v>116.1290322580645</v>
      </c>
      <c r="W241" s="9" t="n">
        <v>116.1290322580645</v>
      </c>
      <c r="X241" s="9" t="n">
        <v>116.1290322580645</v>
      </c>
      <c r="Y241" s="7" t="inlineStr">
        <is>
          <t>.</t>
        </is>
      </c>
      <c r="Z241" s="8">
        <f>SUM(AA241:AL241)</f>
        <v/>
      </c>
      <c r="AA241" s="9" t="n">
        <v>0</v>
      </c>
      <c r="AB241" s="9" t="n">
        <v>0</v>
      </c>
      <c r="AC241" s="9" t="n">
        <v>0</v>
      </c>
      <c r="AD241" s="9" t="n">
        <v>0</v>
      </c>
      <c r="AE241" s="9" t="n">
        <v>1574.78</v>
      </c>
      <c r="AF241" s="9" t="n">
        <v>0</v>
      </c>
      <c r="AG241" s="9" t="n">
        <v>0</v>
      </c>
      <c r="AH241" s="9" t="n">
        <v>0</v>
      </c>
      <c r="AI241" s="9" t="n">
        <v>0</v>
      </c>
      <c r="AJ241" s="9" t="n">
        <v>0</v>
      </c>
      <c r="AK241" s="9" t="n">
        <v>0</v>
      </c>
      <c r="AL241" s="9" t="n">
        <v>0</v>
      </c>
      <c r="AM241" s="7" t="inlineStr">
        <is>
          <t>.</t>
        </is>
      </c>
      <c r="AN241" s="6">
        <f>IF(L241=0,0,Z241/L241)</f>
        <v/>
      </c>
      <c r="AO241" s="5">
        <f>IF(AN241="","",IF(AN241&gt;=0.9,"🟢",IF(AN241&gt;=0.7,"🟡",IF(AN241&gt;=0.5,"🟠","🔴"))))</f>
        <v/>
      </c>
      <c r="AP241" s="9">
        <f>IF(L241=0,0,L241-Z241)</f>
        <v/>
      </c>
      <c r="AQ241" s="5">
        <f>IF(Z241=0,"",RANK(Z241,Z$4:Z$1569,0))</f>
        <v/>
      </c>
      <c r="AR241" s="7" t="inlineStr">
        <is>
          <t>.</t>
        </is>
      </c>
      <c r="BA241" s="7" t="inlineStr">
        <is>
          <t>.</t>
        </is>
      </c>
      <c r="BB241" s="9">
        <f>SUM(L$4:L$1569)/COUNTA(A$4:A$1569)</f>
        <v/>
      </c>
      <c r="BC241" s="9">
        <f>SUM(M$4:M$1569)/COUNTA(A$4:A$1569)</f>
        <v/>
      </c>
      <c r="BD241" s="9">
        <f>SUM(N$4:N$1569)/COUNTA(A$4:A$1569)</f>
        <v/>
      </c>
      <c r="BE241" s="9">
        <f>SUM(O$4:O$1569)/COUNTA(A$4:A$1569)</f>
        <v/>
      </c>
      <c r="BF241" s="9">
        <f>SUM(P$4:P$1569)/COUNTA(A$4:A$1569)</f>
        <v/>
      </c>
      <c r="BG241" s="9">
        <f>SUM(Q$4:Q$1569)/COUNTA(A$4:A$1569)</f>
        <v/>
      </c>
      <c r="BH241" s="9">
        <f>SUM(R$4:R$1569)/COUNTA(A$4:A$1569)</f>
        <v/>
      </c>
      <c r="BI241" s="9">
        <f>SUM(S$4:S$1569)/COUNTA(A$4:A$1569)</f>
        <v/>
      </c>
      <c r="BJ241" s="9">
        <f>SUM(T$4:T$1569)/COUNTA(A$4:A$1569)</f>
        <v/>
      </c>
      <c r="BK241" s="9">
        <f>SUM(U$4:U$1569)/COUNTA(A$4:A$1569)</f>
        <v/>
      </c>
      <c r="BL241" s="9">
        <f>SUM(V$4:V$1569)/COUNTA(A$4:A$1569)</f>
        <v/>
      </c>
      <c r="BM241" s="9">
        <f>SUM(W$4:W$1569)/COUNTA(A$4:A$1569)</f>
        <v/>
      </c>
      <c r="BN241" s="9">
        <f>SUM(X$4:X$1569)/COUNTA(A$4:A$1569)</f>
        <v/>
      </c>
      <c r="BO241" s="7" t="inlineStr">
        <is>
          <t>.</t>
        </is>
      </c>
      <c r="BP241" s="9">
        <f>IF(Z241&gt;=BB241,0,IFERROR(BB241+(SUMPRODUCT((Z$4:Z$1569&gt;=BB$4:BB$1569)*(Z$4:Z$1569-BB$4:BB$1569))/MAX(1,COUNTIF(Z$4:Z$1569,"&lt;"&amp;BB241+0.01))),BB241))</f>
        <v/>
      </c>
      <c r="BQ241" s="9">
        <f>IF(AA241&gt;=BC241,0,IFERROR(BC241+SUMPRODUCT((AA$4:AA$1569&gt;=BC$4:BC$1569)*(AA$4:AA$1569-BC$4:BC$1569))/MAX(1,COUNTIF(AA$4:AA$1569,"&lt;"&amp;BC241+0.01)),BC241))</f>
        <v/>
      </c>
      <c r="BR241" s="9">
        <f>IF(AB241&gt;=BD241,0,IFERROR(BD241+SUMPRODUCT((AB$4:AB$1569&gt;=BD$4:BD$1569)*(AB$4:AB$1569-BD$4:BD$1569))/MAX(1,COUNTIF(AB$4:AB$1569,"&lt;"&amp;BD241+0.01)),BD241))</f>
        <v/>
      </c>
      <c r="BS241" s="9">
        <f>IF(AC241&gt;=BE241,0,IFERROR(BE241+SUMPRODUCT((AC$4:AC$1569&gt;=BE$4:BE$1569)*(AC$4:AC$1569-BE$4:BE$1569))/MAX(1,COUNTIF(AC$4:AC$1569,"&lt;"&amp;BE241+0.01)),BE241))</f>
        <v/>
      </c>
      <c r="BT241" s="9">
        <f>IF(AD241&gt;=BF241,0,IFERROR(BF241+SUMPRODUCT((AD$4:AD$1569&gt;=BF$4:BF$1569)*(AD$4:AD$1569-BF$4:BF$1569))/MAX(1,COUNTIF(AD$4:AD$1569,"&lt;"&amp;BF241+0.01)),BF241))</f>
        <v/>
      </c>
      <c r="BU241" s="9">
        <f>IF(AE241&gt;=BG241,0,IFERROR(BG241+SUMPRODUCT((AE$4:AE$1569&gt;=BG$4:BG$1569)*(AE$4:AE$1569-BG$4:BG$1569))/MAX(1,COUNTIF(AE$4:AE$1569,"&lt;"&amp;BG241+0.01)),BG241))</f>
        <v/>
      </c>
      <c r="BV241" s="9">
        <f>IF(AF241&gt;=BH241,0,IFERROR(BH241+SUMPRODUCT((AF$4:AF$1569&gt;=BH$4:BH$1569)*(AF$4:AF$1569-BH$4:BH$1569))/MAX(1,COUNTIF(AF$4:AF$1569,"&lt;"&amp;BH241+0.01)),BH241))</f>
        <v/>
      </c>
      <c r="BW241" s="9">
        <f>IF(AG241&gt;=BI241,0,IFERROR(BI241+SUMPRODUCT((AG$4:AG$1569&gt;=BI$4:BI$1569)*(AG$4:AG$1569-BI$4:BI$1569))/MAX(1,COUNTIF(AG$4:AG$1569,"&lt;"&amp;BI241+0.01)),BI241))</f>
        <v/>
      </c>
      <c r="BX241" s="9">
        <f>IF(AH241&gt;=BJ241,0,IFERROR(BJ241+SUMPRODUCT((AH$4:AH$1569&gt;=BJ$4:BJ$1569)*(AH$4:AH$1569-BJ$4:BJ$1569))/MAX(1,COUNTIF(AH$4:AH$1569,"&lt;"&amp;BJ241+0.01)),BJ241))</f>
        <v/>
      </c>
      <c r="BY241" s="9">
        <f>IF(AI241&gt;=BK241,0,IFERROR(BK241+SUMPRODUCT((AI$4:AI$1569&gt;=BK$4:BK$1569)*(AI$4:AI$1569-BK$4:BK$1569))/MAX(1,COUNTIF(AI$4:AI$1569,"&lt;"&amp;BK241+0.01)),BK241))</f>
        <v/>
      </c>
      <c r="BZ241" s="9">
        <f>IF(AJ241&gt;=BL241,0,IFERROR(BL241+SUMPRODUCT((AJ$4:AJ$1569&gt;=BL$4:BL$1569)*(AJ$4:AJ$1569-BL$4:BL$1569))/MAX(1,COUNTIF(AJ$4:AJ$1569,"&lt;"&amp;BL241+0.01)),BL241))</f>
        <v/>
      </c>
      <c r="CA241" s="9">
        <f>IF(AK241&gt;=BM241,0,IFERROR(BM241+SUMPRODUCT((AK$4:AK$1569&gt;=BM$4:BM$1569)*(AK$4:AK$1569-BM$4:BM$1569))/MAX(1,COUNTIF(AK$4:AK$1569,"&lt;"&amp;BM241+0.01)),BM241))</f>
        <v/>
      </c>
      <c r="CB241" s="9">
        <f>IF(AL241&gt;=BN241,0,IFERROR(BN241+SUMPRODUCT((AL$4:AL$1569&gt;=BN$4:BN$1569)*(AL$4:AL$1569-BN$4:BN$1569))/MAX(1,COUNTIF(AL$4:AL$1569,"&lt;"&amp;BN241+0.01)),BN241))</f>
        <v/>
      </c>
      <c r="CC241" s="5">
        <f>IF(AO241="🟢","VERDE",IF(AO241="🟡","AMARELO",IF(AO241="🟠","VERMELHO",IF(AO241="🔴","VERMELHO","ROXO"))))</f>
        <v/>
      </c>
      <c r="CD241" s="5" t="inlineStr">
        <is>
          <t>🌎 REGIÕES</t>
        </is>
      </c>
      <c r="CE241" s="5" t="inlineStr">
        <is>
          <t>SEM REDE</t>
        </is>
      </c>
    </row>
    <row r="242">
      <c r="A242" s="5" t="inlineStr">
        <is>
          <t>50324818000138</t>
        </is>
      </c>
      <c r="B242" s="5" t="inlineStr">
        <is>
          <t>REDE HIPER GRAOS RIO DAS OSTRAS LTDA</t>
        </is>
      </c>
      <c r="C242" s="5" t="inlineStr">
        <is>
          <t>06 - SEM GRUPO</t>
        </is>
      </c>
      <c r="D242" s="5" t="inlineStr">
        <is>
          <t>LARISSA PADILHA</t>
        </is>
      </c>
      <c r="E242" s="5" t="inlineStr">
        <is>
          <t>RJ</t>
        </is>
      </c>
      <c r="F242" s="5">
        <f>IFERROR(VLOOKUP(C242,$AS$4:$AT$25,2,FALSE),"")</f>
        <v/>
      </c>
      <c r="G242" s="6">
        <f>IFERROR(VLOOKUP(C242,$AS$4:$AX$25,6,FALSE),"")</f>
        <v/>
      </c>
      <c r="H242" s="5">
        <f>IFERROR(VLOOKUP(C242,$AS$4:$AY$25,7,FALSE),"")</f>
        <v/>
      </c>
      <c r="I242" s="5">
        <f>IFERROR(VLOOKUP(C242,$AS$4:$AZ$25,8,FALSE),"")</f>
        <v/>
      </c>
      <c r="J242" s="7" t="inlineStr">
        <is>
          <t>.</t>
        </is>
      </c>
      <c r="K242" s="5" t="inlineStr">
        <is>
          <t>RJ + ES + MG</t>
        </is>
      </c>
      <c r="L242" s="8" t="n">
        <v>1393.548387096774</v>
      </c>
      <c r="M242" s="9" t="n">
        <v>116.1290322580645</v>
      </c>
      <c r="N242" s="9" t="n">
        <v>116.1290322580645</v>
      </c>
      <c r="O242" s="9" t="n">
        <v>116.1290322580645</v>
      </c>
      <c r="P242" s="9" t="n">
        <v>116.1290322580645</v>
      </c>
      <c r="Q242" s="9" t="n">
        <v>116.1290322580645</v>
      </c>
      <c r="R242" s="9" t="n">
        <v>116.1290322580645</v>
      </c>
      <c r="S242" s="9" t="n">
        <v>116.1290322580645</v>
      </c>
      <c r="T242" s="9" t="n">
        <v>116.1290322580645</v>
      </c>
      <c r="U242" s="9" t="n">
        <v>116.1290322580645</v>
      </c>
      <c r="V242" s="9" t="n">
        <v>116.1290322580645</v>
      </c>
      <c r="W242" s="9" t="n">
        <v>116.1290322580645</v>
      </c>
      <c r="X242" s="9" t="n">
        <v>116.1290322580645</v>
      </c>
      <c r="Y242" s="7" t="inlineStr">
        <is>
          <t>.</t>
        </is>
      </c>
      <c r="Z242" s="8">
        <f>SUM(AA242:AL242)</f>
        <v/>
      </c>
      <c r="AA242" s="9" t="n">
        <v>0</v>
      </c>
      <c r="AB242" s="9" t="n">
        <v>0</v>
      </c>
      <c r="AC242" s="9" t="n">
        <v>0</v>
      </c>
      <c r="AD242" s="9" t="n">
        <v>0</v>
      </c>
      <c r="AE242" s="9" t="n">
        <v>1574.78</v>
      </c>
      <c r="AF242" s="9" t="n">
        <v>0</v>
      </c>
      <c r="AG242" s="9" t="n">
        <v>0</v>
      </c>
      <c r="AH242" s="9" t="n">
        <v>0</v>
      </c>
      <c r="AI242" s="9" t="n">
        <v>0</v>
      </c>
      <c r="AJ242" s="9" t="n">
        <v>0</v>
      </c>
      <c r="AK242" s="9" t="n">
        <v>0</v>
      </c>
      <c r="AL242" s="9" t="n">
        <v>0</v>
      </c>
      <c r="AM242" s="7" t="inlineStr">
        <is>
          <t>.</t>
        </is>
      </c>
      <c r="AN242" s="6">
        <f>IF(L242=0,0,Z242/L242)</f>
        <v/>
      </c>
      <c r="AO242" s="5">
        <f>IF(AN242="","",IF(AN242&gt;=0.9,"🟢",IF(AN242&gt;=0.7,"🟡",IF(AN242&gt;=0.5,"🟠","🔴"))))</f>
        <v/>
      </c>
      <c r="AP242" s="9">
        <f>IF(L242=0,0,L242-Z242)</f>
        <v/>
      </c>
      <c r="AQ242" s="5">
        <f>IF(Z242=0,"",RANK(Z242,Z$4:Z$1569,0))</f>
        <v/>
      </c>
      <c r="AR242" s="7" t="inlineStr">
        <is>
          <t>.</t>
        </is>
      </c>
      <c r="BA242" s="7" t="inlineStr">
        <is>
          <t>.</t>
        </is>
      </c>
      <c r="BB242" s="9">
        <f>SUM(L$4:L$1569)/COUNTA(A$4:A$1569)</f>
        <v/>
      </c>
      <c r="BC242" s="9">
        <f>SUM(M$4:M$1569)/COUNTA(A$4:A$1569)</f>
        <v/>
      </c>
      <c r="BD242" s="9">
        <f>SUM(N$4:N$1569)/COUNTA(A$4:A$1569)</f>
        <v/>
      </c>
      <c r="BE242" s="9">
        <f>SUM(O$4:O$1569)/COUNTA(A$4:A$1569)</f>
        <v/>
      </c>
      <c r="BF242" s="9">
        <f>SUM(P$4:P$1569)/COUNTA(A$4:A$1569)</f>
        <v/>
      </c>
      <c r="BG242" s="9">
        <f>SUM(Q$4:Q$1569)/COUNTA(A$4:A$1569)</f>
        <v/>
      </c>
      <c r="BH242" s="9">
        <f>SUM(R$4:R$1569)/COUNTA(A$4:A$1569)</f>
        <v/>
      </c>
      <c r="BI242" s="9">
        <f>SUM(S$4:S$1569)/COUNTA(A$4:A$1569)</f>
        <v/>
      </c>
      <c r="BJ242" s="9">
        <f>SUM(T$4:T$1569)/COUNTA(A$4:A$1569)</f>
        <v/>
      </c>
      <c r="BK242" s="9">
        <f>SUM(U$4:U$1569)/COUNTA(A$4:A$1569)</f>
        <v/>
      </c>
      <c r="BL242" s="9">
        <f>SUM(V$4:V$1569)/COUNTA(A$4:A$1569)</f>
        <v/>
      </c>
      <c r="BM242" s="9">
        <f>SUM(W$4:W$1569)/COUNTA(A$4:A$1569)</f>
        <v/>
      </c>
      <c r="BN242" s="9">
        <f>SUM(X$4:X$1569)/COUNTA(A$4:A$1569)</f>
        <v/>
      </c>
      <c r="BO242" s="7" t="inlineStr">
        <is>
          <t>.</t>
        </is>
      </c>
      <c r="BP242" s="9">
        <f>IF(Z242&gt;=BB242,0,IFERROR(BB242+(SUMPRODUCT((Z$4:Z$1569&gt;=BB$4:BB$1569)*(Z$4:Z$1569-BB$4:BB$1569))/MAX(1,COUNTIF(Z$4:Z$1569,"&lt;"&amp;BB242+0.01))),BB242))</f>
        <v/>
      </c>
      <c r="BQ242" s="9">
        <f>IF(AA242&gt;=BC242,0,IFERROR(BC242+SUMPRODUCT((AA$4:AA$1569&gt;=BC$4:BC$1569)*(AA$4:AA$1569-BC$4:BC$1569))/MAX(1,COUNTIF(AA$4:AA$1569,"&lt;"&amp;BC242+0.01)),BC242))</f>
        <v/>
      </c>
      <c r="BR242" s="9">
        <f>IF(AB242&gt;=BD242,0,IFERROR(BD242+SUMPRODUCT((AB$4:AB$1569&gt;=BD$4:BD$1569)*(AB$4:AB$1569-BD$4:BD$1569))/MAX(1,COUNTIF(AB$4:AB$1569,"&lt;"&amp;BD242+0.01)),BD242))</f>
        <v/>
      </c>
      <c r="BS242" s="9">
        <f>IF(AC242&gt;=BE242,0,IFERROR(BE242+SUMPRODUCT((AC$4:AC$1569&gt;=BE$4:BE$1569)*(AC$4:AC$1569-BE$4:BE$1569))/MAX(1,COUNTIF(AC$4:AC$1569,"&lt;"&amp;BE242+0.01)),BE242))</f>
        <v/>
      </c>
      <c r="BT242" s="9">
        <f>IF(AD242&gt;=BF242,0,IFERROR(BF242+SUMPRODUCT((AD$4:AD$1569&gt;=BF$4:BF$1569)*(AD$4:AD$1569-BF$4:BF$1569))/MAX(1,COUNTIF(AD$4:AD$1569,"&lt;"&amp;BF242+0.01)),BF242))</f>
        <v/>
      </c>
      <c r="BU242" s="9">
        <f>IF(AE242&gt;=BG242,0,IFERROR(BG242+SUMPRODUCT((AE$4:AE$1569&gt;=BG$4:BG$1569)*(AE$4:AE$1569-BG$4:BG$1569))/MAX(1,COUNTIF(AE$4:AE$1569,"&lt;"&amp;BG242+0.01)),BG242))</f>
        <v/>
      </c>
      <c r="BV242" s="9">
        <f>IF(AF242&gt;=BH242,0,IFERROR(BH242+SUMPRODUCT((AF$4:AF$1569&gt;=BH$4:BH$1569)*(AF$4:AF$1569-BH$4:BH$1569))/MAX(1,COUNTIF(AF$4:AF$1569,"&lt;"&amp;BH242+0.01)),BH242))</f>
        <v/>
      </c>
      <c r="BW242" s="9">
        <f>IF(AG242&gt;=BI242,0,IFERROR(BI242+SUMPRODUCT((AG$4:AG$1569&gt;=BI$4:BI$1569)*(AG$4:AG$1569-BI$4:BI$1569))/MAX(1,COUNTIF(AG$4:AG$1569,"&lt;"&amp;BI242+0.01)),BI242))</f>
        <v/>
      </c>
      <c r="BX242" s="9">
        <f>IF(AH242&gt;=BJ242,0,IFERROR(BJ242+SUMPRODUCT((AH$4:AH$1569&gt;=BJ$4:BJ$1569)*(AH$4:AH$1569-BJ$4:BJ$1569))/MAX(1,COUNTIF(AH$4:AH$1569,"&lt;"&amp;BJ242+0.01)),BJ242))</f>
        <v/>
      </c>
      <c r="BY242" s="9">
        <f>IF(AI242&gt;=BK242,0,IFERROR(BK242+SUMPRODUCT((AI$4:AI$1569&gt;=BK$4:BK$1569)*(AI$4:AI$1569-BK$4:BK$1569))/MAX(1,COUNTIF(AI$4:AI$1569,"&lt;"&amp;BK242+0.01)),BK242))</f>
        <v/>
      </c>
      <c r="BZ242" s="9">
        <f>IF(AJ242&gt;=BL242,0,IFERROR(BL242+SUMPRODUCT((AJ$4:AJ$1569&gt;=BL$4:BL$1569)*(AJ$4:AJ$1569-BL$4:BL$1569))/MAX(1,COUNTIF(AJ$4:AJ$1569,"&lt;"&amp;BL242+0.01)),BL242))</f>
        <v/>
      </c>
      <c r="CA242" s="9">
        <f>IF(AK242&gt;=BM242,0,IFERROR(BM242+SUMPRODUCT((AK$4:AK$1569&gt;=BM$4:BM$1569)*(AK$4:AK$1569-BM$4:BM$1569))/MAX(1,COUNTIF(AK$4:AK$1569,"&lt;"&amp;BM242+0.01)),BM242))</f>
        <v/>
      </c>
      <c r="CB242" s="9">
        <f>IF(AL242&gt;=BN242,0,IFERROR(BN242+SUMPRODUCT((AL$4:AL$1569&gt;=BN$4:BN$1569)*(AL$4:AL$1569-BN$4:BN$1569))/MAX(1,COUNTIF(AL$4:AL$1569,"&lt;"&amp;BN242+0.01)),BN242))</f>
        <v/>
      </c>
      <c r="CC242" s="5">
        <f>IF(AO242="🟢","VERDE",IF(AO242="🟡","AMARELO",IF(AO242="🟠","VERMELHO",IF(AO242="🔴","VERMELHO","ROXO"))))</f>
        <v/>
      </c>
      <c r="CD242" s="5" t="inlineStr">
        <is>
          <t>🌎 REGIÕES</t>
        </is>
      </c>
      <c r="CE242" s="5" t="inlineStr">
        <is>
          <t>SEM REDE</t>
        </is>
      </c>
    </row>
    <row r="243">
      <c r="A243" s="5" t="inlineStr">
        <is>
          <t>26225527000108</t>
        </is>
      </c>
      <c r="B243" s="5" t="inlineStr">
        <is>
          <t>REDE HIPER DOCE DE CABO FRIO LTDA</t>
        </is>
      </c>
      <c r="C243" s="5" t="inlineStr">
        <is>
          <t>06 - SEM GRUPO</t>
        </is>
      </c>
      <c r="D243" s="5" t="inlineStr">
        <is>
          <t>LARISSA PADILHA</t>
        </is>
      </c>
      <c r="E243" s="5" t="inlineStr">
        <is>
          <t>RJ</t>
        </is>
      </c>
      <c r="F243" s="5">
        <f>IFERROR(VLOOKUP(C243,$AS$4:$AT$25,2,FALSE),"")</f>
        <v/>
      </c>
      <c r="G243" s="6">
        <f>IFERROR(VLOOKUP(C243,$AS$4:$AX$25,6,FALSE),"")</f>
        <v/>
      </c>
      <c r="H243" s="5">
        <f>IFERROR(VLOOKUP(C243,$AS$4:$AY$25,7,FALSE),"")</f>
        <v/>
      </c>
      <c r="I243" s="5">
        <f>IFERROR(VLOOKUP(C243,$AS$4:$AZ$25,8,FALSE),"")</f>
        <v/>
      </c>
      <c r="J243" s="7" t="inlineStr">
        <is>
          <t>.</t>
        </is>
      </c>
      <c r="K243" s="5" t="inlineStr">
        <is>
          <t>RJ + ES + MG</t>
        </is>
      </c>
      <c r="L243" s="8" t="n">
        <v>1393.548387096774</v>
      </c>
      <c r="M243" s="9" t="n">
        <v>116.1290322580645</v>
      </c>
      <c r="N243" s="9" t="n">
        <v>116.1290322580645</v>
      </c>
      <c r="O243" s="9" t="n">
        <v>116.1290322580645</v>
      </c>
      <c r="P243" s="9" t="n">
        <v>116.1290322580645</v>
      </c>
      <c r="Q243" s="9" t="n">
        <v>116.1290322580645</v>
      </c>
      <c r="R243" s="9" t="n">
        <v>116.1290322580645</v>
      </c>
      <c r="S243" s="9" t="n">
        <v>116.1290322580645</v>
      </c>
      <c r="T243" s="9" t="n">
        <v>116.1290322580645</v>
      </c>
      <c r="U243" s="9" t="n">
        <v>116.1290322580645</v>
      </c>
      <c r="V243" s="9" t="n">
        <v>116.1290322580645</v>
      </c>
      <c r="W243" s="9" t="n">
        <v>116.1290322580645</v>
      </c>
      <c r="X243" s="9" t="n">
        <v>116.1290322580645</v>
      </c>
      <c r="Y243" s="7" t="inlineStr">
        <is>
          <t>.</t>
        </is>
      </c>
      <c r="Z243" s="8">
        <f>SUM(AA243:AL243)</f>
        <v/>
      </c>
      <c r="AA243" s="9" t="n">
        <v>0</v>
      </c>
      <c r="AB243" s="9" t="n">
        <v>0</v>
      </c>
      <c r="AC243" s="9" t="n">
        <v>0</v>
      </c>
      <c r="AD243" s="9" t="n">
        <v>0</v>
      </c>
      <c r="AE243" s="9" t="n">
        <v>1574.78</v>
      </c>
      <c r="AF243" s="9" t="n">
        <v>0</v>
      </c>
      <c r="AG243" s="9" t="n">
        <v>0</v>
      </c>
      <c r="AH243" s="9" t="n">
        <v>0</v>
      </c>
      <c r="AI243" s="9" t="n">
        <v>0</v>
      </c>
      <c r="AJ243" s="9" t="n">
        <v>0</v>
      </c>
      <c r="AK243" s="9" t="n">
        <v>0</v>
      </c>
      <c r="AL243" s="9" t="n">
        <v>0</v>
      </c>
      <c r="AM243" s="7" t="inlineStr">
        <is>
          <t>.</t>
        </is>
      </c>
      <c r="AN243" s="6">
        <f>IF(L243=0,0,Z243/L243)</f>
        <v/>
      </c>
      <c r="AO243" s="5">
        <f>IF(AN243="","",IF(AN243&gt;=0.9,"🟢",IF(AN243&gt;=0.7,"🟡",IF(AN243&gt;=0.5,"🟠","🔴"))))</f>
        <v/>
      </c>
      <c r="AP243" s="9">
        <f>IF(L243=0,0,L243-Z243)</f>
        <v/>
      </c>
      <c r="AQ243" s="5">
        <f>IF(Z243=0,"",RANK(Z243,Z$4:Z$1569,0))</f>
        <v/>
      </c>
      <c r="AR243" s="7" t="inlineStr">
        <is>
          <t>.</t>
        </is>
      </c>
      <c r="BA243" s="7" t="inlineStr">
        <is>
          <t>.</t>
        </is>
      </c>
      <c r="BB243" s="9">
        <f>SUM(L$4:L$1569)/COUNTA(A$4:A$1569)</f>
        <v/>
      </c>
      <c r="BC243" s="9">
        <f>SUM(M$4:M$1569)/COUNTA(A$4:A$1569)</f>
        <v/>
      </c>
      <c r="BD243" s="9">
        <f>SUM(N$4:N$1569)/COUNTA(A$4:A$1569)</f>
        <v/>
      </c>
      <c r="BE243" s="9">
        <f>SUM(O$4:O$1569)/COUNTA(A$4:A$1569)</f>
        <v/>
      </c>
      <c r="BF243" s="9">
        <f>SUM(P$4:P$1569)/COUNTA(A$4:A$1569)</f>
        <v/>
      </c>
      <c r="BG243" s="9">
        <f>SUM(Q$4:Q$1569)/COUNTA(A$4:A$1569)</f>
        <v/>
      </c>
      <c r="BH243" s="9">
        <f>SUM(R$4:R$1569)/COUNTA(A$4:A$1569)</f>
        <v/>
      </c>
      <c r="BI243" s="9">
        <f>SUM(S$4:S$1569)/COUNTA(A$4:A$1569)</f>
        <v/>
      </c>
      <c r="BJ243" s="9">
        <f>SUM(T$4:T$1569)/COUNTA(A$4:A$1569)</f>
        <v/>
      </c>
      <c r="BK243" s="9">
        <f>SUM(U$4:U$1569)/COUNTA(A$4:A$1569)</f>
        <v/>
      </c>
      <c r="BL243" s="9">
        <f>SUM(V$4:V$1569)/COUNTA(A$4:A$1569)</f>
        <v/>
      </c>
      <c r="BM243" s="9">
        <f>SUM(W$4:W$1569)/COUNTA(A$4:A$1569)</f>
        <v/>
      </c>
      <c r="BN243" s="9">
        <f>SUM(X$4:X$1569)/COUNTA(A$4:A$1569)</f>
        <v/>
      </c>
      <c r="BO243" s="7" t="inlineStr">
        <is>
          <t>.</t>
        </is>
      </c>
      <c r="BP243" s="9">
        <f>IF(Z243&gt;=BB243,0,IFERROR(BB243+(SUMPRODUCT((Z$4:Z$1569&gt;=BB$4:BB$1569)*(Z$4:Z$1569-BB$4:BB$1569))/MAX(1,COUNTIF(Z$4:Z$1569,"&lt;"&amp;BB243+0.01))),BB243))</f>
        <v/>
      </c>
      <c r="BQ243" s="9">
        <f>IF(AA243&gt;=BC243,0,IFERROR(BC243+SUMPRODUCT((AA$4:AA$1569&gt;=BC$4:BC$1569)*(AA$4:AA$1569-BC$4:BC$1569))/MAX(1,COUNTIF(AA$4:AA$1569,"&lt;"&amp;BC243+0.01)),BC243))</f>
        <v/>
      </c>
      <c r="BR243" s="9">
        <f>IF(AB243&gt;=BD243,0,IFERROR(BD243+SUMPRODUCT((AB$4:AB$1569&gt;=BD$4:BD$1569)*(AB$4:AB$1569-BD$4:BD$1569))/MAX(1,COUNTIF(AB$4:AB$1569,"&lt;"&amp;BD243+0.01)),BD243))</f>
        <v/>
      </c>
      <c r="BS243" s="9">
        <f>IF(AC243&gt;=BE243,0,IFERROR(BE243+SUMPRODUCT((AC$4:AC$1569&gt;=BE$4:BE$1569)*(AC$4:AC$1569-BE$4:BE$1569))/MAX(1,COUNTIF(AC$4:AC$1569,"&lt;"&amp;BE243+0.01)),BE243))</f>
        <v/>
      </c>
      <c r="BT243" s="9">
        <f>IF(AD243&gt;=BF243,0,IFERROR(BF243+SUMPRODUCT((AD$4:AD$1569&gt;=BF$4:BF$1569)*(AD$4:AD$1569-BF$4:BF$1569))/MAX(1,COUNTIF(AD$4:AD$1569,"&lt;"&amp;BF243+0.01)),BF243))</f>
        <v/>
      </c>
      <c r="BU243" s="9">
        <f>IF(AE243&gt;=BG243,0,IFERROR(BG243+SUMPRODUCT((AE$4:AE$1569&gt;=BG$4:BG$1569)*(AE$4:AE$1569-BG$4:BG$1569))/MAX(1,COUNTIF(AE$4:AE$1569,"&lt;"&amp;BG243+0.01)),BG243))</f>
        <v/>
      </c>
      <c r="BV243" s="9">
        <f>IF(AF243&gt;=BH243,0,IFERROR(BH243+SUMPRODUCT((AF$4:AF$1569&gt;=BH$4:BH$1569)*(AF$4:AF$1569-BH$4:BH$1569))/MAX(1,COUNTIF(AF$4:AF$1569,"&lt;"&amp;BH243+0.01)),BH243))</f>
        <v/>
      </c>
      <c r="BW243" s="9">
        <f>IF(AG243&gt;=BI243,0,IFERROR(BI243+SUMPRODUCT((AG$4:AG$1569&gt;=BI$4:BI$1569)*(AG$4:AG$1569-BI$4:BI$1569))/MAX(1,COUNTIF(AG$4:AG$1569,"&lt;"&amp;BI243+0.01)),BI243))</f>
        <v/>
      </c>
      <c r="BX243" s="9">
        <f>IF(AH243&gt;=BJ243,0,IFERROR(BJ243+SUMPRODUCT((AH$4:AH$1569&gt;=BJ$4:BJ$1569)*(AH$4:AH$1569-BJ$4:BJ$1569))/MAX(1,COUNTIF(AH$4:AH$1569,"&lt;"&amp;BJ243+0.01)),BJ243))</f>
        <v/>
      </c>
      <c r="BY243" s="9">
        <f>IF(AI243&gt;=BK243,0,IFERROR(BK243+SUMPRODUCT((AI$4:AI$1569&gt;=BK$4:BK$1569)*(AI$4:AI$1569-BK$4:BK$1569))/MAX(1,COUNTIF(AI$4:AI$1569,"&lt;"&amp;BK243+0.01)),BK243))</f>
        <v/>
      </c>
      <c r="BZ243" s="9">
        <f>IF(AJ243&gt;=BL243,0,IFERROR(BL243+SUMPRODUCT((AJ$4:AJ$1569&gt;=BL$4:BL$1569)*(AJ$4:AJ$1569-BL$4:BL$1569))/MAX(1,COUNTIF(AJ$4:AJ$1569,"&lt;"&amp;BL243+0.01)),BL243))</f>
        <v/>
      </c>
      <c r="CA243" s="9">
        <f>IF(AK243&gt;=BM243,0,IFERROR(BM243+SUMPRODUCT((AK$4:AK$1569&gt;=BM$4:BM$1569)*(AK$4:AK$1569-BM$4:BM$1569))/MAX(1,COUNTIF(AK$4:AK$1569,"&lt;"&amp;BM243+0.01)),BM243))</f>
        <v/>
      </c>
      <c r="CB243" s="9">
        <f>IF(AL243&gt;=BN243,0,IFERROR(BN243+SUMPRODUCT((AL$4:AL$1569&gt;=BN$4:BN$1569)*(AL$4:AL$1569-BN$4:BN$1569))/MAX(1,COUNTIF(AL$4:AL$1569,"&lt;"&amp;BN243+0.01)),BN243))</f>
        <v/>
      </c>
      <c r="CC243" s="5">
        <f>IF(AO243="🟢","VERDE",IF(AO243="🟡","AMARELO",IF(AO243="🟠","VERMELHO",IF(AO243="🔴","VERMELHO","ROXO"))))</f>
        <v/>
      </c>
      <c r="CD243" s="5" t="inlineStr">
        <is>
          <t>🌎 REGIÕES</t>
        </is>
      </c>
      <c r="CE243" s="5" t="inlineStr">
        <is>
          <t>SEM REDE</t>
        </is>
      </c>
    </row>
    <row r="244">
      <c r="A244" s="5" t="inlineStr">
        <is>
          <t>62351082000176</t>
        </is>
      </c>
      <c r="B244" s="5" t="inlineStr">
        <is>
          <t>62.351.082 JOANA BATISTA DOS SANTOS AMORIM</t>
        </is>
      </c>
      <c r="C244" s="5" t="inlineStr">
        <is>
          <t>06 - SEM GRUPO</t>
        </is>
      </c>
      <c r="D244" s="5" t="inlineStr">
        <is>
          <t>LARISSA PADILHA</t>
        </is>
      </c>
      <c r="E244" s="5" t="inlineStr">
        <is>
          <t>MA</t>
        </is>
      </c>
      <c r="F244" s="5">
        <f>IFERROR(VLOOKUP(C244,$AS$4:$AT$25,2,FALSE),"")</f>
        <v/>
      </c>
      <c r="G244" s="6">
        <f>IFERROR(VLOOKUP(C244,$AS$4:$AX$25,6,FALSE),"")</f>
        <v/>
      </c>
      <c r="H244" s="5">
        <f>IFERROR(VLOOKUP(C244,$AS$4:$AY$25,7,FALSE),"")</f>
        <v/>
      </c>
      <c r="I244" s="5">
        <f>IFERROR(VLOOKUP(C244,$AS$4:$AZ$25,8,FALSE),"")</f>
        <v/>
      </c>
      <c r="J244" s="7" t="inlineStr">
        <is>
          <t>.</t>
        </is>
      </c>
      <c r="K244" s="5" t="inlineStr">
        <is>
          <t>NORTE + MA</t>
        </is>
      </c>
      <c r="L244" s="8" t="n">
        <v>1440</v>
      </c>
      <c r="M244" s="9" t="n">
        <v>120</v>
      </c>
      <c r="N244" s="9" t="n">
        <v>120</v>
      </c>
      <c r="O244" s="9" t="n">
        <v>120</v>
      </c>
      <c r="P244" s="9" t="n">
        <v>120</v>
      </c>
      <c r="Q244" s="9" t="n">
        <v>120</v>
      </c>
      <c r="R244" s="9" t="n">
        <v>120</v>
      </c>
      <c r="S244" s="9" t="n">
        <v>120</v>
      </c>
      <c r="T244" s="9" t="n">
        <v>120</v>
      </c>
      <c r="U244" s="9" t="n">
        <v>120</v>
      </c>
      <c r="V244" s="9" t="n">
        <v>120</v>
      </c>
      <c r="W244" s="9" t="n">
        <v>120</v>
      </c>
      <c r="X244" s="9" t="n">
        <v>120</v>
      </c>
      <c r="Y244" s="7" t="inlineStr">
        <is>
          <t>.</t>
        </is>
      </c>
      <c r="Z244" s="8">
        <f>SUM(AA244:AL244)</f>
        <v/>
      </c>
      <c r="AA244" s="9" t="n">
        <v>0</v>
      </c>
      <c r="AB244" s="9" t="n">
        <v>0</v>
      </c>
      <c r="AC244" s="9" t="n">
        <v>0</v>
      </c>
      <c r="AD244" s="9" t="n">
        <v>0</v>
      </c>
      <c r="AE244" s="9" t="n">
        <v>0</v>
      </c>
      <c r="AF244" s="9" t="n">
        <v>0</v>
      </c>
      <c r="AG244" s="9" t="n">
        <v>0</v>
      </c>
      <c r="AH244" s="9" t="n">
        <v>0</v>
      </c>
      <c r="AI244" s="9" t="n">
        <v>0</v>
      </c>
      <c r="AJ244" s="9" t="n">
        <v>2046.6</v>
      </c>
      <c r="AK244" s="9" t="n">
        <v>0</v>
      </c>
      <c r="AL244" s="9" t="n">
        <v>0</v>
      </c>
      <c r="AM244" s="7" t="inlineStr">
        <is>
          <t>.</t>
        </is>
      </c>
      <c r="AN244" s="6">
        <f>IF(L244=0,0,Z244/L244)</f>
        <v/>
      </c>
      <c r="AO244" s="5">
        <f>IF(AN244="","",IF(AN244&gt;=0.9,"🟢",IF(AN244&gt;=0.7,"🟡",IF(AN244&gt;=0.5,"🟠","🔴"))))</f>
        <v/>
      </c>
      <c r="AP244" s="9">
        <f>IF(L244=0,0,L244-Z244)</f>
        <v/>
      </c>
      <c r="AQ244" s="5">
        <f>IF(Z244=0,"",RANK(Z244,Z$4:Z$1569,0))</f>
        <v/>
      </c>
      <c r="AR244" s="7" t="inlineStr">
        <is>
          <t>.</t>
        </is>
      </c>
      <c r="BA244" s="7" t="inlineStr">
        <is>
          <t>.</t>
        </is>
      </c>
      <c r="BB244" s="9">
        <f>SUM(L$4:L$1569)/COUNTA(A$4:A$1569)</f>
        <v/>
      </c>
      <c r="BC244" s="9">
        <f>SUM(M$4:M$1569)/COUNTA(A$4:A$1569)</f>
        <v/>
      </c>
      <c r="BD244" s="9">
        <f>SUM(N$4:N$1569)/COUNTA(A$4:A$1569)</f>
        <v/>
      </c>
      <c r="BE244" s="9">
        <f>SUM(O$4:O$1569)/COUNTA(A$4:A$1569)</f>
        <v/>
      </c>
      <c r="BF244" s="9">
        <f>SUM(P$4:P$1569)/COUNTA(A$4:A$1569)</f>
        <v/>
      </c>
      <c r="BG244" s="9">
        <f>SUM(Q$4:Q$1569)/COUNTA(A$4:A$1569)</f>
        <v/>
      </c>
      <c r="BH244" s="9">
        <f>SUM(R$4:R$1569)/COUNTA(A$4:A$1569)</f>
        <v/>
      </c>
      <c r="BI244" s="9">
        <f>SUM(S$4:S$1569)/COUNTA(A$4:A$1569)</f>
        <v/>
      </c>
      <c r="BJ244" s="9">
        <f>SUM(T$4:T$1569)/COUNTA(A$4:A$1569)</f>
        <v/>
      </c>
      <c r="BK244" s="9">
        <f>SUM(U$4:U$1569)/COUNTA(A$4:A$1569)</f>
        <v/>
      </c>
      <c r="BL244" s="9">
        <f>SUM(V$4:V$1569)/COUNTA(A$4:A$1569)</f>
        <v/>
      </c>
      <c r="BM244" s="9">
        <f>SUM(W$4:W$1569)/COUNTA(A$4:A$1569)</f>
        <v/>
      </c>
      <c r="BN244" s="9">
        <f>SUM(X$4:X$1569)/COUNTA(A$4:A$1569)</f>
        <v/>
      </c>
      <c r="BO244" s="7" t="inlineStr">
        <is>
          <t>.</t>
        </is>
      </c>
      <c r="BP244" s="9">
        <f>IF(Z244&gt;=BB244,0,IFERROR(BB244+(SUMPRODUCT((Z$4:Z$1569&gt;=BB$4:BB$1569)*(Z$4:Z$1569-BB$4:BB$1569))/MAX(1,COUNTIF(Z$4:Z$1569,"&lt;"&amp;BB244+0.01))),BB244))</f>
        <v/>
      </c>
      <c r="BQ244" s="9">
        <f>IF(AA244&gt;=BC244,0,IFERROR(BC244+SUMPRODUCT((AA$4:AA$1569&gt;=BC$4:BC$1569)*(AA$4:AA$1569-BC$4:BC$1569))/MAX(1,COUNTIF(AA$4:AA$1569,"&lt;"&amp;BC244+0.01)),BC244))</f>
        <v/>
      </c>
      <c r="BR244" s="9">
        <f>IF(AB244&gt;=BD244,0,IFERROR(BD244+SUMPRODUCT((AB$4:AB$1569&gt;=BD$4:BD$1569)*(AB$4:AB$1569-BD$4:BD$1569))/MAX(1,COUNTIF(AB$4:AB$1569,"&lt;"&amp;BD244+0.01)),BD244))</f>
        <v/>
      </c>
      <c r="BS244" s="9">
        <f>IF(AC244&gt;=BE244,0,IFERROR(BE244+SUMPRODUCT((AC$4:AC$1569&gt;=BE$4:BE$1569)*(AC$4:AC$1569-BE$4:BE$1569))/MAX(1,COUNTIF(AC$4:AC$1569,"&lt;"&amp;BE244+0.01)),BE244))</f>
        <v/>
      </c>
      <c r="BT244" s="9">
        <f>IF(AD244&gt;=BF244,0,IFERROR(BF244+SUMPRODUCT((AD$4:AD$1569&gt;=BF$4:BF$1569)*(AD$4:AD$1569-BF$4:BF$1569))/MAX(1,COUNTIF(AD$4:AD$1569,"&lt;"&amp;BF244+0.01)),BF244))</f>
        <v/>
      </c>
      <c r="BU244" s="9">
        <f>IF(AE244&gt;=BG244,0,IFERROR(BG244+SUMPRODUCT((AE$4:AE$1569&gt;=BG$4:BG$1569)*(AE$4:AE$1569-BG$4:BG$1569))/MAX(1,COUNTIF(AE$4:AE$1569,"&lt;"&amp;BG244+0.01)),BG244))</f>
        <v/>
      </c>
      <c r="BV244" s="9">
        <f>IF(AF244&gt;=BH244,0,IFERROR(BH244+SUMPRODUCT((AF$4:AF$1569&gt;=BH$4:BH$1569)*(AF$4:AF$1569-BH$4:BH$1569))/MAX(1,COUNTIF(AF$4:AF$1569,"&lt;"&amp;BH244+0.01)),BH244))</f>
        <v/>
      </c>
      <c r="BW244" s="9">
        <f>IF(AG244&gt;=BI244,0,IFERROR(BI244+SUMPRODUCT((AG$4:AG$1569&gt;=BI$4:BI$1569)*(AG$4:AG$1569-BI$4:BI$1569))/MAX(1,COUNTIF(AG$4:AG$1569,"&lt;"&amp;BI244+0.01)),BI244))</f>
        <v/>
      </c>
      <c r="BX244" s="9">
        <f>IF(AH244&gt;=BJ244,0,IFERROR(BJ244+SUMPRODUCT((AH$4:AH$1569&gt;=BJ$4:BJ$1569)*(AH$4:AH$1569-BJ$4:BJ$1569))/MAX(1,COUNTIF(AH$4:AH$1569,"&lt;"&amp;BJ244+0.01)),BJ244))</f>
        <v/>
      </c>
      <c r="BY244" s="9">
        <f>IF(AI244&gt;=BK244,0,IFERROR(BK244+SUMPRODUCT((AI$4:AI$1569&gt;=BK$4:BK$1569)*(AI$4:AI$1569-BK$4:BK$1569))/MAX(1,COUNTIF(AI$4:AI$1569,"&lt;"&amp;BK244+0.01)),BK244))</f>
        <v/>
      </c>
      <c r="BZ244" s="9">
        <f>IF(AJ244&gt;=BL244,0,IFERROR(BL244+SUMPRODUCT((AJ$4:AJ$1569&gt;=BL$4:BL$1569)*(AJ$4:AJ$1569-BL$4:BL$1569))/MAX(1,COUNTIF(AJ$4:AJ$1569,"&lt;"&amp;BL244+0.01)),BL244))</f>
        <v/>
      </c>
      <c r="CA244" s="9">
        <f>IF(AK244&gt;=BM244,0,IFERROR(BM244+SUMPRODUCT((AK$4:AK$1569&gt;=BM$4:BM$1569)*(AK$4:AK$1569-BM$4:BM$1569))/MAX(1,COUNTIF(AK$4:AK$1569,"&lt;"&amp;BM244+0.01)),BM244))</f>
        <v/>
      </c>
      <c r="CB244" s="9">
        <f>IF(AL244&gt;=BN244,0,IFERROR(BN244+SUMPRODUCT((AL$4:AL$1569&gt;=BN$4:BN$1569)*(AL$4:AL$1569-BN$4:BN$1569))/MAX(1,COUNTIF(AL$4:AL$1569,"&lt;"&amp;BN244+0.01)),BN244))</f>
        <v/>
      </c>
      <c r="CC244" s="5">
        <f>IF(AO244="🟢","VERDE",IF(AO244="🟡","AMARELO",IF(AO244="🟠","VERMELHO",IF(AO244="🔴","VERMELHO","ROXO"))))</f>
        <v/>
      </c>
      <c r="CD244" s="5" t="inlineStr">
        <is>
          <t>🌎 REGIÕES</t>
        </is>
      </c>
      <c r="CE244" s="5" t="inlineStr">
        <is>
          <t>SEM REDE</t>
        </is>
      </c>
    </row>
    <row r="245">
      <c r="A245" s="5" t="inlineStr">
        <is>
          <t>33589783000140</t>
        </is>
      </c>
      <c r="B245" s="5" t="inlineStr">
        <is>
          <t>GS DA GAMA COMPRE MAIS MINI MERCADO LTDA</t>
        </is>
      </c>
      <c r="C245" s="5" t="inlineStr">
        <is>
          <t>06 - SEM GRUPO</t>
        </is>
      </c>
      <c r="D245" s="5" t="inlineStr">
        <is>
          <t>HEMANUELE DITZEL (MANU)</t>
        </is>
      </c>
      <c r="E245" s="5" t="inlineStr">
        <is>
          <t>SP</t>
        </is>
      </c>
      <c r="F245" s="5">
        <f>IFERROR(VLOOKUP(C245,$AS$4:$AT$25,2,FALSE),"")</f>
        <v/>
      </c>
      <c r="G245" s="6">
        <f>IFERROR(VLOOKUP(C245,$AS$4:$AX$25,6,FALSE),"")</f>
        <v/>
      </c>
      <c r="H245" s="5">
        <f>IFERROR(VLOOKUP(C245,$AS$4:$AY$25,7,FALSE),"")</f>
        <v/>
      </c>
      <c r="I245" s="5">
        <f>IFERROR(VLOOKUP(C245,$AS$4:$AZ$25,8,FALSE),"")</f>
        <v/>
      </c>
      <c r="J245" s="7" t="inlineStr">
        <is>
          <t>.</t>
        </is>
      </c>
      <c r="K245" s="5" t="inlineStr">
        <is>
          <t>SP INTERIOR</t>
        </is>
      </c>
      <c r="L245" s="8" t="n">
        <v>2600</v>
      </c>
      <c r="M245" s="9" t="n">
        <v>166.6666666666667</v>
      </c>
      <c r="N245" s="9" t="n">
        <v>200</v>
      </c>
      <c r="O245" s="9" t="n">
        <v>200</v>
      </c>
      <c r="P245" s="9" t="n">
        <v>200</v>
      </c>
      <c r="Q245" s="9" t="n">
        <v>200</v>
      </c>
      <c r="R245" s="9" t="n">
        <v>200</v>
      </c>
      <c r="S245" s="9" t="n">
        <v>233.3333333333333</v>
      </c>
      <c r="T245" s="9" t="n">
        <v>233.3333333333333</v>
      </c>
      <c r="U245" s="9" t="n">
        <v>233.3333333333333</v>
      </c>
      <c r="V245" s="9" t="n">
        <v>233.3333333333333</v>
      </c>
      <c r="W245" s="9" t="n">
        <v>233.3333333333333</v>
      </c>
      <c r="X245" s="9" t="n">
        <v>266.6666666666667</v>
      </c>
      <c r="Y245" s="7" t="inlineStr">
        <is>
          <t>.</t>
        </is>
      </c>
      <c r="Z245" s="8">
        <f>SUM(AA245:AL245)</f>
        <v/>
      </c>
      <c r="AA245" s="9" t="n">
        <v>0</v>
      </c>
      <c r="AB245" s="9" t="n">
        <v>0</v>
      </c>
      <c r="AC245" s="9" t="n">
        <v>0</v>
      </c>
      <c r="AD245" s="9" t="n">
        <v>0</v>
      </c>
      <c r="AE245" s="9" t="n">
        <v>0</v>
      </c>
      <c r="AF245" s="9" t="n">
        <v>0</v>
      </c>
      <c r="AG245" s="9" t="n">
        <v>2062.63</v>
      </c>
      <c r="AH245" s="9" t="n">
        <v>0</v>
      </c>
      <c r="AI245" s="9" t="n">
        <v>0</v>
      </c>
      <c r="AJ245" s="9" t="n">
        <v>0</v>
      </c>
      <c r="AK245" s="9" t="n">
        <v>0</v>
      </c>
      <c r="AL245" s="9" t="n">
        <v>0</v>
      </c>
      <c r="AM245" s="7" t="inlineStr">
        <is>
          <t>.</t>
        </is>
      </c>
      <c r="AN245" s="6">
        <f>IF(L245=0,0,Z245/L245)</f>
        <v/>
      </c>
      <c r="AO245" s="5">
        <f>IF(AN245="","",IF(AN245&gt;=0.9,"🟢",IF(AN245&gt;=0.7,"🟡",IF(AN245&gt;=0.5,"🟠","🔴"))))</f>
        <v/>
      </c>
      <c r="AP245" s="9">
        <f>IF(L245=0,0,L245-Z245)</f>
        <v/>
      </c>
      <c r="AQ245" s="5">
        <f>IF(Z245=0,"",RANK(Z245,Z$4:Z$1569,0))</f>
        <v/>
      </c>
      <c r="AR245" s="7" t="inlineStr">
        <is>
          <t>.</t>
        </is>
      </c>
      <c r="BA245" s="7" t="inlineStr">
        <is>
          <t>.</t>
        </is>
      </c>
      <c r="BB245" s="9">
        <f>SUM(L$4:L$1569)/COUNTA(A$4:A$1569)</f>
        <v/>
      </c>
      <c r="BC245" s="9">
        <f>SUM(M$4:M$1569)/COUNTA(A$4:A$1569)</f>
        <v/>
      </c>
      <c r="BD245" s="9">
        <f>SUM(N$4:N$1569)/COUNTA(A$4:A$1569)</f>
        <v/>
      </c>
      <c r="BE245" s="9">
        <f>SUM(O$4:O$1569)/COUNTA(A$4:A$1569)</f>
        <v/>
      </c>
      <c r="BF245" s="9">
        <f>SUM(P$4:P$1569)/COUNTA(A$4:A$1569)</f>
        <v/>
      </c>
      <c r="BG245" s="9">
        <f>SUM(Q$4:Q$1569)/COUNTA(A$4:A$1569)</f>
        <v/>
      </c>
      <c r="BH245" s="9">
        <f>SUM(R$4:R$1569)/COUNTA(A$4:A$1569)</f>
        <v/>
      </c>
      <c r="BI245" s="9">
        <f>SUM(S$4:S$1569)/COUNTA(A$4:A$1569)</f>
        <v/>
      </c>
      <c r="BJ245" s="9">
        <f>SUM(T$4:T$1569)/COUNTA(A$4:A$1569)</f>
        <v/>
      </c>
      <c r="BK245" s="9">
        <f>SUM(U$4:U$1569)/COUNTA(A$4:A$1569)</f>
        <v/>
      </c>
      <c r="BL245" s="9">
        <f>SUM(V$4:V$1569)/COUNTA(A$4:A$1569)</f>
        <v/>
      </c>
      <c r="BM245" s="9">
        <f>SUM(W$4:W$1569)/COUNTA(A$4:A$1569)</f>
        <v/>
      </c>
      <c r="BN245" s="9">
        <f>SUM(X$4:X$1569)/COUNTA(A$4:A$1569)</f>
        <v/>
      </c>
      <c r="BO245" s="7" t="inlineStr">
        <is>
          <t>.</t>
        </is>
      </c>
      <c r="BP245" s="9">
        <f>IF(Z245&gt;=BB245,0,IFERROR(BB245+(SUMPRODUCT((Z$4:Z$1569&gt;=BB$4:BB$1569)*(Z$4:Z$1569-BB$4:BB$1569))/MAX(1,COUNTIF(Z$4:Z$1569,"&lt;"&amp;BB245+0.01))),BB245))</f>
        <v/>
      </c>
      <c r="BQ245" s="9">
        <f>IF(AA245&gt;=BC245,0,IFERROR(BC245+SUMPRODUCT((AA$4:AA$1569&gt;=BC$4:BC$1569)*(AA$4:AA$1569-BC$4:BC$1569))/MAX(1,COUNTIF(AA$4:AA$1569,"&lt;"&amp;BC245+0.01)),BC245))</f>
        <v/>
      </c>
      <c r="BR245" s="9">
        <f>IF(AB245&gt;=BD245,0,IFERROR(BD245+SUMPRODUCT((AB$4:AB$1569&gt;=BD$4:BD$1569)*(AB$4:AB$1569-BD$4:BD$1569))/MAX(1,COUNTIF(AB$4:AB$1569,"&lt;"&amp;BD245+0.01)),BD245))</f>
        <v/>
      </c>
      <c r="BS245" s="9">
        <f>IF(AC245&gt;=BE245,0,IFERROR(BE245+SUMPRODUCT((AC$4:AC$1569&gt;=BE$4:BE$1569)*(AC$4:AC$1569-BE$4:BE$1569))/MAX(1,COUNTIF(AC$4:AC$1569,"&lt;"&amp;BE245+0.01)),BE245))</f>
        <v/>
      </c>
      <c r="BT245" s="9">
        <f>IF(AD245&gt;=BF245,0,IFERROR(BF245+SUMPRODUCT((AD$4:AD$1569&gt;=BF$4:BF$1569)*(AD$4:AD$1569-BF$4:BF$1569))/MAX(1,COUNTIF(AD$4:AD$1569,"&lt;"&amp;BF245+0.01)),BF245))</f>
        <v/>
      </c>
      <c r="BU245" s="9">
        <f>IF(AE245&gt;=BG245,0,IFERROR(BG245+SUMPRODUCT((AE$4:AE$1569&gt;=BG$4:BG$1569)*(AE$4:AE$1569-BG$4:BG$1569))/MAX(1,COUNTIF(AE$4:AE$1569,"&lt;"&amp;BG245+0.01)),BG245))</f>
        <v/>
      </c>
      <c r="BV245" s="9">
        <f>IF(AF245&gt;=BH245,0,IFERROR(BH245+SUMPRODUCT((AF$4:AF$1569&gt;=BH$4:BH$1569)*(AF$4:AF$1569-BH$4:BH$1569))/MAX(1,COUNTIF(AF$4:AF$1569,"&lt;"&amp;BH245+0.01)),BH245))</f>
        <v/>
      </c>
      <c r="BW245" s="9">
        <f>IF(AG245&gt;=BI245,0,IFERROR(BI245+SUMPRODUCT((AG$4:AG$1569&gt;=BI$4:BI$1569)*(AG$4:AG$1569-BI$4:BI$1569))/MAX(1,COUNTIF(AG$4:AG$1569,"&lt;"&amp;BI245+0.01)),BI245))</f>
        <v/>
      </c>
      <c r="BX245" s="9">
        <f>IF(AH245&gt;=BJ245,0,IFERROR(BJ245+SUMPRODUCT((AH$4:AH$1569&gt;=BJ$4:BJ$1569)*(AH$4:AH$1569-BJ$4:BJ$1569))/MAX(1,COUNTIF(AH$4:AH$1569,"&lt;"&amp;BJ245+0.01)),BJ245))</f>
        <v/>
      </c>
      <c r="BY245" s="9">
        <f>IF(AI245&gt;=BK245,0,IFERROR(BK245+SUMPRODUCT((AI$4:AI$1569&gt;=BK$4:BK$1569)*(AI$4:AI$1569-BK$4:BK$1569))/MAX(1,COUNTIF(AI$4:AI$1569,"&lt;"&amp;BK245+0.01)),BK245))</f>
        <v/>
      </c>
      <c r="BZ245" s="9">
        <f>IF(AJ245&gt;=BL245,0,IFERROR(BL245+SUMPRODUCT((AJ$4:AJ$1569&gt;=BL$4:BL$1569)*(AJ$4:AJ$1569-BL$4:BL$1569))/MAX(1,COUNTIF(AJ$4:AJ$1569,"&lt;"&amp;BL245+0.01)),BL245))</f>
        <v/>
      </c>
      <c r="CA245" s="9">
        <f>IF(AK245&gt;=BM245,0,IFERROR(BM245+SUMPRODUCT((AK$4:AK$1569&gt;=BM$4:BM$1569)*(AK$4:AK$1569-BM$4:BM$1569))/MAX(1,COUNTIF(AK$4:AK$1569,"&lt;"&amp;BM245+0.01)),BM245))</f>
        <v/>
      </c>
      <c r="CB245" s="9">
        <f>IF(AL245&gt;=BN245,0,IFERROR(BN245+SUMPRODUCT((AL$4:AL$1569&gt;=BN$4:BN$1569)*(AL$4:AL$1569-BN$4:BN$1569))/MAX(1,COUNTIF(AL$4:AL$1569,"&lt;"&amp;BN245+0.01)),BN245))</f>
        <v/>
      </c>
      <c r="CC245" s="5">
        <f>IF(AO245="🟢","VERDE",IF(AO245="🟡","AMARELO",IF(AO245="🟠","VERMELHO",IF(AO245="🔴","VERMELHO","ROXO"))))</f>
        <v/>
      </c>
      <c r="CD245" s="5" t="inlineStr">
        <is>
          <t>🌎 REGIÕES</t>
        </is>
      </c>
      <c r="CE245" s="5" t="inlineStr">
        <is>
          <t>SEM REDE</t>
        </is>
      </c>
    </row>
    <row r="246">
      <c r="A246" s="5" t="inlineStr">
        <is>
          <t>58067518000122</t>
        </is>
      </c>
      <c r="B246" s="5" t="inlineStr">
        <is>
          <t>MARIA FITNESS</t>
        </is>
      </c>
      <c r="C246" s="5" t="inlineStr">
        <is>
          <t>06 - SEM GRUPO</t>
        </is>
      </c>
      <c r="D246" s="5" t="inlineStr">
        <is>
          <t>JULIO GADRET</t>
        </is>
      </c>
      <c r="E246" s="5" t="inlineStr">
        <is>
          <t>MG</t>
        </is>
      </c>
      <c r="F246" s="5">
        <f>IFERROR(VLOOKUP(C246,$AS$4:$AT$25,2,FALSE),"")</f>
        <v/>
      </c>
      <c r="G246" s="6">
        <f>IFERROR(VLOOKUP(C246,$AS$4:$AX$25,6,FALSE),"")</f>
        <v/>
      </c>
      <c r="H246" s="5">
        <f>IFERROR(VLOOKUP(C246,$AS$4:$AY$25,7,FALSE),"")</f>
        <v/>
      </c>
      <c r="I246" s="5">
        <f>IFERROR(VLOOKUP(C246,$AS$4:$AZ$25,8,FALSE),"")</f>
        <v/>
      </c>
      <c r="J246" s="7" t="inlineStr">
        <is>
          <t>.</t>
        </is>
      </c>
      <c r="K246" s="5" t="inlineStr">
        <is>
          <t>RJ + ES + MG</t>
        </is>
      </c>
      <c r="L246" s="8" t="n">
        <v>1440</v>
      </c>
      <c r="M246" s="9" t="n">
        <v>120</v>
      </c>
      <c r="N246" s="9" t="n">
        <v>120</v>
      </c>
      <c r="O246" s="9" t="n">
        <v>120</v>
      </c>
      <c r="P246" s="9" t="n">
        <v>120</v>
      </c>
      <c r="Q246" s="9" t="n">
        <v>120</v>
      </c>
      <c r="R246" s="9" t="n">
        <v>120</v>
      </c>
      <c r="S246" s="9" t="n">
        <v>120</v>
      </c>
      <c r="T246" s="9" t="n">
        <v>120</v>
      </c>
      <c r="U246" s="9" t="n">
        <v>120</v>
      </c>
      <c r="V246" s="9" t="n">
        <v>120</v>
      </c>
      <c r="W246" s="9" t="n">
        <v>120</v>
      </c>
      <c r="X246" s="9" t="n">
        <v>120</v>
      </c>
      <c r="Y246" s="7" t="inlineStr">
        <is>
          <t>.</t>
        </is>
      </c>
      <c r="Z246" s="8">
        <f>SUM(AA246:AL246)</f>
        <v/>
      </c>
      <c r="AA246" s="9" t="n">
        <v>0</v>
      </c>
      <c r="AB246" s="9" t="n">
        <v>673.87</v>
      </c>
      <c r="AC246" s="9" t="n">
        <v>0</v>
      </c>
      <c r="AD246" s="9" t="n">
        <v>0</v>
      </c>
      <c r="AE246" s="9" t="n">
        <v>0</v>
      </c>
      <c r="AF246" s="9" t="n">
        <v>0</v>
      </c>
      <c r="AG246" s="9" t="n">
        <v>0</v>
      </c>
      <c r="AH246" s="9" t="n">
        <v>0</v>
      </c>
      <c r="AI246" s="9" t="n">
        <v>0</v>
      </c>
      <c r="AJ246" s="9" t="n">
        <v>0</v>
      </c>
      <c r="AK246" s="9" t="n">
        <v>1769.64</v>
      </c>
      <c r="AL246" s="9" t="n">
        <v>0</v>
      </c>
      <c r="AM246" s="7" t="inlineStr">
        <is>
          <t>.</t>
        </is>
      </c>
      <c r="AN246" s="6">
        <f>IF(L246=0,0,Z246/L246)</f>
        <v/>
      </c>
      <c r="AO246" s="5">
        <f>IF(AN246="","",IF(AN246&gt;=0.9,"🟢",IF(AN246&gt;=0.7,"🟡",IF(AN246&gt;=0.5,"🟠","🔴"))))</f>
        <v/>
      </c>
      <c r="AP246" s="9">
        <f>IF(L246=0,0,L246-Z246)</f>
        <v/>
      </c>
      <c r="AQ246" s="5">
        <f>IF(Z246=0,"",RANK(Z246,Z$4:Z$1569,0))</f>
        <v/>
      </c>
      <c r="AR246" s="7" t="inlineStr">
        <is>
          <t>.</t>
        </is>
      </c>
      <c r="BA246" s="7" t="inlineStr">
        <is>
          <t>.</t>
        </is>
      </c>
      <c r="BB246" s="9">
        <f>SUM(L$4:L$1569)/COUNTA(A$4:A$1569)</f>
        <v/>
      </c>
      <c r="BC246" s="9">
        <f>SUM(M$4:M$1569)/COUNTA(A$4:A$1569)</f>
        <v/>
      </c>
      <c r="BD246" s="9">
        <f>SUM(N$4:N$1569)/COUNTA(A$4:A$1569)</f>
        <v/>
      </c>
      <c r="BE246" s="9">
        <f>SUM(O$4:O$1569)/COUNTA(A$4:A$1569)</f>
        <v/>
      </c>
      <c r="BF246" s="9">
        <f>SUM(P$4:P$1569)/COUNTA(A$4:A$1569)</f>
        <v/>
      </c>
      <c r="BG246" s="9">
        <f>SUM(Q$4:Q$1569)/COUNTA(A$4:A$1569)</f>
        <v/>
      </c>
      <c r="BH246" s="9">
        <f>SUM(R$4:R$1569)/COUNTA(A$4:A$1569)</f>
        <v/>
      </c>
      <c r="BI246" s="9">
        <f>SUM(S$4:S$1569)/COUNTA(A$4:A$1569)</f>
        <v/>
      </c>
      <c r="BJ246" s="9">
        <f>SUM(T$4:T$1569)/COUNTA(A$4:A$1569)</f>
        <v/>
      </c>
      <c r="BK246" s="9">
        <f>SUM(U$4:U$1569)/COUNTA(A$4:A$1569)</f>
        <v/>
      </c>
      <c r="BL246" s="9">
        <f>SUM(V$4:V$1569)/COUNTA(A$4:A$1569)</f>
        <v/>
      </c>
      <c r="BM246" s="9">
        <f>SUM(W$4:W$1569)/COUNTA(A$4:A$1569)</f>
        <v/>
      </c>
      <c r="BN246" s="9">
        <f>SUM(X$4:X$1569)/COUNTA(A$4:A$1569)</f>
        <v/>
      </c>
      <c r="BO246" s="7" t="inlineStr">
        <is>
          <t>.</t>
        </is>
      </c>
      <c r="BP246" s="9">
        <f>IF(Z246&gt;=BB246,0,IFERROR(BB246+(SUMPRODUCT((Z$4:Z$1569&gt;=BB$4:BB$1569)*(Z$4:Z$1569-BB$4:BB$1569))/MAX(1,COUNTIF(Z$4:Z$1569,"&lt;"&amp;BB246+0.01))),BB246))</f>
        <v/>
      </c>
      <c r="BQ246" s="9">
        <f>IF(AA246&gt;=BC246,0,IFERROR(BC246+SUMPRODUCT((AA$4:AA$1569&gt;=BC$4:BC$1569)*(AA$4:AA$1569-BC$4:BC$1569))/MAX(1,COUNTIF(AA$4:AA$1569,"&lt;"&amp;BC246+0.01)),BC246))</f>
        <v/>
      </c>
      <c r="BR246" s="9">
        <f>IF(AB246&gt;=BD246,0,IFERROR(BD246+SUMPRODUCT((AB$4:AB$1569&gt;=BD$4:BD$1569)*(AB$4:AB$1569-BD$4:BD$1569))/MAX(1,COUNTIF(AB$4:AB$1569,"&lt;"&amp;BD246+0.01)),BD246))</f>
        <v/>
      </c>
      <c r="BS246" s="9">
        <f>IF(AC246&gt;=BE246,0,IFERROR(BE246+SUMPRODUCT((AC$4:AC$1569&gt;=BE$4:BE$1569)*(AC$4:AC$1569-BE$4:BE$1569))/MAX(1,COUNTIF(AC$4:AC$1569,"&lt;"&amp;BE246+0.01)),BE246))</f>
        <v/>
      </c>
      <c r="BT246" s="9">
        <f>IF(AD246&gt;=BF246,0,IFERROR(BF246+SUMPRODUCT((AD$4:AD$1569&gt;=BF$4:BF$1569)*(AD$4:AD$1569-BF$4:BF$1569))/MAX(1,COUNTIF(AD$4:AD$1569,"&lt;"&amp;BF246+0.01)),BF246))</f>
        <v/>
      </c>
      <c r="BU246" s="9">
        <f>IF(AE246&gt;=BG246,0,IFERROR(BG246+SUMPRODUCT((AE$4:AE$1569&gt;=BG$4:BG$1569)*(AE$4:AE$1569-BG$4:BG$1569))/MAX(1,COUNTIF(AE$4:AE$1569,"&lt;"&amp;BG246+0.01)),BG246))</f>
        <v/>
      </c>
      <c r="BV246" s="9">
        <f>IF(AF246&gt;=BH246,0,IFERROR(BH246+SUMPRODUCT((AF$4:AF$1569&gt;=BH$4:BH$1569)*(AF$4:AF$1569-BH$4:BH$1569))/MAX(1,COUNTIF(AF$4:AF$1569,"&lt;"&amp;BH246+0.01)),BH246))</f>
        <v/>
      </c>
      <c r="BW246" s="9">
        <f>IF(AG246&gt;=BI246,0,IFERROR(BI246+SUMPRODUCT((AG$4:AG$1569&gt;=BI$4:BI$1569)*(AG$4:AG$1569-BI$4:BI$1569))/MAX(1,COUNTIF(AG$4:AG$1569,"&lt;"&amp;BI246+0.01)),BI246))</f>
        <v/>
      </c>
      <c r="BX246" s="9">
        <f>IF(AH246&gt;=BJ246,0,IFERROR(BJ246+SUMPRODUCT((AH$4:AH$1569&gt;=BJ$4:BJ$1569)*(AH$4:AH$1569-BJ$4:BJ$1569))/MAX(1,COUNTIF(AH$4:AH$1569,"&lt;"&amp;BJ246+0.01)),BJ246))</f>
        <v/>
      </c>
      <c r="BY246" s="9">
        <f>IF(AI246&gt;=BK246,0,IFERROR(BK246+SUMPRODUCT((AI$4:AI$1569&gt;=BK$4:BK$1569)*(AI$4:AI$1569-BK$4:BK$1569))/MAX(1,COUNTIF(AI$4:AI$1569,"&lt;"&amp;BK246+0.01)),BK246))</f>
        <v/>
      </c>
      <c r="BZ246" s="9">
        <f>IF(AJ246&gt;=BL246,0,IFERROR(BL246+SUMPRODUCT((AJ$4:AJ$1569&gt;=BL$4:BL$1569)*(AJ$4:AJ$1569-BL$4:BL$1569))/MAX(1,COUNTIF(AJ$4:AJ$1569,"&lt;"&amp;BL246+0.01)),BL246))</f>
        <v/>
      </c>
      <c r="CA246" s="9">
        <f>IF(AK246&gt;=BM246,0,IFERROR(BM246+SUMPRODUCT((AK$4:AK$1569&gt;=BM$4:BM$1569)*(AK$4:AK$1569-BM$4:BM$1569))/MAX(1,COUNTIF(AK$4:AK$1569,"&lt;"&amp;BM246+0.01)),BM246))</f>
        <v/>
      </c>
      <c r="CB246" s="9">
        <f>IF(AL246&gt;=BN246,0,IFERROR(BN246+SUMPRODUCT((AL$4:AL$1569&gt;=BN$4:BN$1569)*(AL$4:AL$1569-BN$4:BN$1569))/MAX(1,COUNTIF(AL$4:AL$1569,"&lt;"&amp;BN246+0.01)),BN246))</f>
        <v/>
      </c>
      <c r="CC246" s="5">
        <f>IF(AO246="🟢","VERDE",IF(AO246="🟡","AMARELO",IF(AO246="🟠","VERMELHO",IF(AO246="🔴","VERMELHO","ROXO"))))</f>
        <v/>
      </c>
      <c r="CD246" s="5" t="inlineStr">
        <is>
          <t>🌎 REGIÕES</t>
        </is>
      </c>
      <c r="CE246" s="5" t="inlineStr">
        <is>
          <t>SEM REDE</t>
        </is>
      </c>
    </row>
    <row r="247">
      <c r="A247" s="5" t="inlineStr">
        <is>
          <t>51721657000189</t>
        </is>
      </c>
      <c r="B247" s="5" t="inlineStr">
        <is>
          <t>A.E PRODUTOS NATURAIS LTDA</t>
        </is>
      </c>
      <c r="C247" s="5" t="inlineStr">
        <is>
          <t>06 - INTERNA - VIDA LEVE</t>
        </is>
      </c>
      <c r="D247" s="5" t="inlineStr">
        <is>
          <t>DAIANE STAVICKI</t>
        </is>
      </c>
      <c r="E247" s="5" t="inlineStr">
        <is>
          <t>PR</t>
        </is>
      </c>
      <c r="F247" s="5">
        <f>IFERROR(VLOOKUP(C247,$AS$4:$AT$25,2,FALSE),"")</f>
        <v/>
      </c>
      <c r="G247" s="6">
        <f>IFERROR(VLOOKUP(C247,$AS$4:$AX$25,6,FALSE),"")</f>
        <v/>
      </c>
      <c r="H247" s="5">
        <f>IFERROR(VLOOKUP(C247,$AS$4:$AY$25,7,FALSE),"")</f>
        <v/>
      </c>
      <c r="I247" s="5">
        <f>IFERROR(VLOOKUP(C247,$AS$4:$AZ$25,8,FALSE),"")</f>
        <v/>
      </c>
      <c r="J247" s="7" t="inlineStr">
        <is>
          <t>.</t>
        </is>
      </c>
      <c r="K247" s="5" t="inlineStr">
        <is>
          <t>NACIONAL</t>
        </is>
      </c>
      <c r="L247" s="8" t="n">
        <v>10500</v>
      </c>
      <c r="M247" s="9" t="n">
        <v>705.8823529411765</v>
      </c>
      <c r="N247" s="9" t="n">
        <v>705.8823529411765</v>
      </c>
      <c r="O247" s="9" t="n">
        <v>750</v>
      </c>
      <c r="P247" s="9" t="n">
        <v>750</v>
      </c>
      <c r="Q247" s="9" t="n">
        <v>794.1176470588235</v>
      </c>
      <c r="R247" s="9" t="n">
        <v>838.2352941176471</v>
      </c>
      <c r="S247" s="9" t="n">
        <v>882.3529411764706</v>
      </c>
      <c r="T247" s="9" t="n">
        <v>926.4705882352941</v>
      </c>
      <c r="U247" s="9" t="n">
        <v>970.5882352941177</v>
      </c>
      <c r="V247" s="9" t="n">
        <v>1014.705882352941</v>
      </c>
      <c r="W247" s="9" t="n">
        <v>1058.823529411765</v>
      </c>
      <c r="X247" s="9" t="n">
        <v>1102.941176470588</v>
      </c>
      <c r="Y247" s="7" t="inlineStr">
        <is>
          <t>.</t>
        </is>
      </c>
      <c r="Z247" s="8">
        <f>SUM(AA247:AL247)</f>
        <v/>
      </c>
      <c r="AA247" s="9" t="n">
        <v>0</v>
      </c>
      <c r="AB247" s="9" t="n">
        <v>0</v>
      </c>
      <c r="AC247" s="9" t="n">
        <v>0</v>
      </c>
      <c r="AD247" s="9" t="n">
        <v>0</v>
      </c>
      <c r="AE247" s="9" t="n">
        <v>0</v>
      </c>
      <c r="AF247" s="9" t="n">
        <v>0</v>
      </c>
      <c r="AG247" s="9" t="n">
        <v>0</v>
      </c>
      <c r="AH247" s="9" t="n">
        <v>0</v>
      </c>
      <c r="AI247" s="9" t="n">
        <v>0</v>
      </c>
      <c r="AJ247" s="9" t="n">
        <v>0</v>
      </c>
      <c r="AK247" s="9" t="n">
        <v>2098.89</v>
      </c>
      <c r="AL247" s="9" t="n">
        <v>0</v>
      </c>
      <c r="AM247" s="7" t="inlineStr">
        <is>
          <t>.</t>
        </is>
      </c>
      <c r="AN247" s="6">
        <f>IF(L247=0,0,Z247/L247)</f>
        <v/>
      </c>
      <c r="AO247" s="5">
        <f>IF(AN247="","",IF(AN247&gt;=0.9,"🟢",IF(AN247&gt;=0.7,"🟡",IF(AN247&gt;=0.5,"🟠","🔴"))))</f>
        <v/>
      </c>
      <c r="AP247" s="9">
        <f>IF(L247=0,0,L247-Z247)</f>
        <v/>
      </c>
      <c r="AQ247" s="5">
        <f>IF(Z247=0,"",RANK(Z247,Z$4:Z$1569,0))</f>
        <v/>
      </c>
      <c r="AR247" s="7" t="inlineStr">
        <is>
          <t>.</t>
        </is>
      </c>
      <c r="BA247" s="7" t="inlineStr">
        <is>
          <t>.</t>
        </is>
      </c>
      <c r="BB247" s="9">
        <f>SUM(L$4:L$1569)/COUNTA(A$4:A$1569)</f>
        <v/>
      </c>
      <c r="BC247" s="9">
        <f>SUM(M$4:M$1569)/COUNTA(A$4:A$1569)</f>
        <v/>
      </c>
      <c r="BD247" s="9">
        <f>SUM(N$4:N$1569)/COUNTA(A$4:A$1569)</f>
        <v/>
      </c>
      <c r="BE247" s="9">
        <f>SUM(O$4:O$1569)/COUNTA(A$4:A$1569)</f>
        <v/>
      </c>
      <c r="BF247" s="9">
        <f>SUM(P$4:P$1569)/COUNTA(A$4:A$1569)</f>
        <v/>
      </c>
      <c r="BG247" s="9">
        <f>SUM(Q$4:Q$1569)/COUNTA(A$4:A$1569)</f>
        <v/>
      </c>
      <c r="BH247" s="9">
        <f>SUM(R$4:R$1569)/COUNTA(A$4:A$1569)</f>
        <v/>
      </c>
      <c r="BI247" s="9">
        <f>SUM(S$4:S$1569)/COUNTA(A$4:A$1569)</f>
        <v/>
      </c>
      <c r="BJ247" s="9">
        <f>SUM(T$4:T$1569)/COUNTA(A$4:A$1569)</f>
        <v/>
      </c>
      <c r="BK247" s="9">
        <f>SUM(U$4:U$1569)/COUNTA(A$4:A$1569)</f>
        <v/>
      </c>
      <c r="BL247" s="9">
        <f>SUM(V$4:V$1569)/COUNTA(A$4:A$1569)</f>
        <v/>
      </c>
      <c r="BM247" s="9">
        <f>SUM(W$4:W$1569)/COUNTA(A$4:A$1569)</f>
        <v/>
      </c>
      <c r="BN247" s="9">
        <f>SUM(X$4:X$1569)/COUNTA(A$4:A$1569)</f>
        <v/>
      </c>
      <c r="BO247" s="7" t="inlineStr">
        <is>
          <t>.</t>
        </is>
      </c>
      <c r="BP247" s="9">
        <f>IF(Z247&gt;=BB247,0,IFERROR(BB247+(SUMPRODUCT((Z$4:Z$1569&gt;=BB$4:BB$1569)*(Z$4:Z$1569-BB$4:BB$1569))/MAX(1,COUNTIF(Z$4:Z$1569,"&lt;"&amp;BB247+0.01))),BB247))</f>
        <v/>
      </c>
      <c r="BQ247" s="9">
        <f>IF(AA247&gt;=BC247,0,IFERROR(BC247+SUMPRODUCT((AA$4:AA$1569&gt;=BC$4:BC$1569)*(AA$4:AA$1569-BC$4:BC$1569))/MAX(1,COUNTIF(AA$4:AA$1569,"&lt;"&amp;BC247+0.01)),BC247))</f>
        <v/>
      </c>
      <c r="BR247" s="9">
        <f>IF(AB247&gt;=BD247,0,IFERROR(BD247+SUMPRODUCT((AB$4:AB$1569&gt;=BD$4:BD$1569)*(AB$4:AB$1569-BD$4:BD$1569))/MAX(1,COUNTIF(AB$4:AB$1569,"&lt;"&amp;BD247+0.01)),BD247))</f>
        <v/>
      </c>
      <c r="BS247" s="9">
        <f>IF(AC247&gt;=BE247,0,IFERROR(BE247+SUMPRODUCT((AC$4:AC$1569&gt;=BE$4:BE$1569)*(AC$4:AC$1569-BE$4:BE$1569))/MAX(1,COUNTIF(AC$4:AC$1569,"&lt;"&amp;BE247+0.01)),BE247))</f>
        <v/>
      </c>
      <c r="BT247" s="9">
        <f>IF(AD247&gt;=BF247,0,IFERROR(BF247+SUMPRODUCT((AD$4:AD$1569&gt;=BF$4:BF$1569)*(AD$4:AD$1569-BF$4:BF$1569))/MAX(1,COUNTIF(AD$4:AD$1569,"&lt;"&amp;BF247+0.01)),BF247))</f>
        <v/>
      </c>
      <c r="BU247" s="9">
        <f>IF(AE247&gt;=BG247,0,IFERROR(BG247+SUMPRODUCT((AE$4:AE$1569&gt;=BG$4:BG$1569)*(AE$4:AE$1569-BG$4:BG$1569))/MAX(1,COUNTIF(AE$4:AE$1569,"&lt;"&amp;BG247+0.01)),BG247))</f>
        <v/>
      </c>
      <c r="BV247" s="9">
        <f>IF(AF247&gt;=BH247,0,IFERROR(BH247+SUMPRODUCT((AF$4:AF$1569&gt;=BH$4:BH$1569)*(AF$4:AF$1569-BH$4:BH$1569))/MAX(1,COUNTIF(AF$4:AF$1569,"&lt;"&amp;BH247+0.01)),BH247))</f>
        <v/>
      </c>
      <c r="BW247" s="9">
        <f>IF(AG247&gt;=BI247,0,IFERROR(BI247+SUMPRODUCT((AG$4:AG$1569&gt;=BI$4:BI$1569)*(AG$4:AG$1569-BI$4:BI$1569))/MAX(1,COUNTIF(AG$4:AG$1569,"&lt;"&amp;BI247+0.01)),BI247))</f>
        <v/>
      </c>
      <c r="BX247" s="9">
        <f>IF(AH247&gt;=BJ247,0,IFERROR(BJ247+SUMPRODUCT((AH$4:AH$1569&gt;=BJ$4:BJ$1569)*(AH$4:AH$1569-BJ$4:BJ$1569))/MAX(1,COUNTIF(AH$4:AH$1569,"&lt;"&amp;BJ247+0.01)),BJ247))</f>
        <v/>
      </c>
      <c r="BY247" s="9">
        <f>IF(AI247&gt;=BK247,0,IFERROR(BK247+SUMPRODUCT((AI$4:AI$1569&gt;=BK$4:BK$1569)*(AI$4:AI$1569-BK$4:BK$1569))/MAX(1,COUNTIF(AI$4:AI$1569,"&lt;"&amp;BK247+0.01)),BK247))</f>
        <v/>
      </c>
      <c r="BZ247" s="9">
        <f>IF(AJ247&gt;=BL247,0,IFERROR(BL247+SUMPRODUCT((AJ$4:AJ$1569&gt;=BL$4:BL$1569)*(AJ$4:AJ$1569-BL$4:BL$1569))/MAX(1,COUNTIF(AJ$4:AJ$1569,"&lt;"&amp;BL247+0.01)),BL247))</f>
        <v/>
      </c>
      <c r="CA247" s="9">
        <f>IF(AK247&gt;=BM247,0,IFERROR(BM247+SUMPRODUCT((AK$4:AK$1569&gt;=BM$4:BM$1569)*(AK$4:AK$1569-BM$4:BM$1569))/MAX(1,COUNTIF(AK$4:AK$1569,"&lt;"&amp;BM247+0.01)),BM247))</f>
        <v/>
      </c>
      <c r="CB247" s="9">
        <f>IF(AL247&gt;=BN247,0,IFERROR(BN247+SUMPRODUCT((AL$4:AL$1569&gt;=BN$4:BN$1569)*(AL$4:AL$1569-BN$4:BN$1569))/MAX(1,COUNTIF(AL$4:AL$1569,"&lt;"&amp;BN247+0.01)),BN247))</f>
        <v/>
      </c>
      <c r="CC247" s="5">
        <f>IF(AO247="🟢","VERDE",IF(AO247="🟡","AMARELO",IF(AO247="🟠","VERMELHO",IF(AO247="🔴","VERMELHO","ROXO"))))</f>
        <v/>
      </c>
      <c r="CD247" s="5" t="inlineStr">
        <is>
          <t>🏢 REDES</t>
        </is>
      </c>
      <c r="CE247" s="5" t="inlineStr">
        <is>
          <t>VIDA LEVE</t>
        </is>
      </c>
    </row>
    <row r="248">
      <c r="A248" s="5" t="inlineStr">
        <is>
          <t>74552068000110</t>
        </is>
      </c>
      <c r="B248" s="5" t="inlineStr">
        <is>
          <t>CPQ BRASIL S/A - EM RECUPERACAO JUDICIAL</t>
        </is>
      </c>
      <c r="C248" s="5" t="inlineStr">
        <is>
          <t>06 - SEM GRUPO</t>
        </is>
      </c>
      <c r="D248" s="5" t="inlineStr">
        <is>
          <t>LARISSA PADILHA</t>
        </is>
      </c>
      <c r="E248" s="5" t="inlineStr">
        <is>
          <t>SP</t>
        </is>
      </c>
      <c r="F248" s="5">
        <f>IFERROR(VLOOKUP(C248,$AS$4:$AT$25,2,FALSE),"")</f>
        <v/>
      </c>
      <c r="G248" s="6">
        <f>IFERROR(VLOOKUP(C248,$AS$4:$AX$25,6,FALSE),"")</f>
        <v/>
      </c>
      <c r="H248" s="5">
        <f>IFERROR(VLOOKUP(C248,$AS$4:$AY$25,7,FALSE),"")</f>
        <v/>
      </c>
      <c r="I248" s="5">
        <f>IFERROR(VLOOKUP(C248,$AS$4:$AZ$25,8,FALSE),"")</f>
        <v/>
      </c>
      <c r="J248" s="7" t="inlineStr">
        <is>
          <t>.</t>
        </is>
      </c>
      <c r="K248" s="5" t="inlineStr">
        <is>
          <t>SP INTERIOR</t>
        </is>
      </c>
      <c r="L248" s="8" t="n">
        <v>0</v>
      </c>
      <c r="M248" s="9" t="n">
        <v>0</v>
      </c>
      <c r="N248" s="9" t="n">
        <v>0</v>
      </c>
      <c r="O248" s="9" t="n">
        <v>0</v>
      </c>
      <c r="P248" s="9" t="n">
        <v>0</v>
      </c>
      <c r="Q248" s="9" t="n">
        <v>0</v>
      </c>
      <c r="R248" s="9" t="n">
        <v>0</v>
      </c>
      <c r="S248" s="9" t="n">
        <v>0</v>
      </c>
      <c r="T248" s="9" t="n">
        <v>0</v>
      </c>
      <c r="U248" s="9" t="n">
        <v>0</v>
      </c>
      <c r="V248" s="9" t="n">
        <v>0</v>
      </c>
      <c r="W248" s="9" t="n">
        <v>0</v>
      </c>
      <c r="X248" s="9" t="n">
        <v>0</v>
      </c>
      <c r="Y248" s="7" t="inlineStr">
        <is>
          <t>.</t>
        </is>
      </c>
      <c r="Z248" s="8">
        <f>SUM(AA248:AL248)</f>
        <v/>
      </c>
      <c r="AA248" s="9" t="n">
        <v>0</v>
      </c>
      <c r="AB248" s="9" t="n">
        <v>0</v>
      </c>
      <c r="AC248" s="9" t="n">
        <v>0</v>
      </c>
      <c r="AD248" s="9" t="n">
        <v>0</v>
      </c>
      <c r="AE248" s="9" t="n">
        <v>0</v>
      </c>
      <c r="AF248" s="9" t="n">
        <v>0</v>
      </c>
      <c r="AG248" s="9" t="n">
        <v>0</v>
      </c>
      <c r="AH248" s="9" t="n">
        <v>0</v>
      </c>
      <c r="AI248" s="9" t="n">
        <v>2015.52</v>
      </c>
      <c r="AJ248" s="9" t="n">
        <v>0</v>
      </c>
      <c r="AK248" s="9" t="n">
        <v>0</v>
      </c>
      <c r="AL248" s="9" t="n">
        <v>0</v>
      </c>
      <c r="AM248" s="7" t="inlineStr">
        <is>
          <t>.</t>
        </is>
      </c>
      <c r="AN248" s="6">
        <f>IF(L248=0,0,Z248/L248)</f>
        <v/>
      </c>
      <c r="AO248" s="5">
        <f>IF(AN248="","",IF(AN248&gt;=0.9,"🟢",IF(AN248&gt;=0.7,"🟡",IF(AN248&gt;=0.5,"🟠","🔴"))))</f>
        <v/>
      </c>
      <c r="AP248" s="9">
        <f>IF(L248=0,0,L248-Z248)</f>
        <v/>
      </c>
      <c r="AQ248" s="5">
        <f>IF(Z248=0,"",RANK(Z248,Z$4:Z$1569,0))</f>
        <v/>
      </c>
      <c r="AR248" s="7" t="inlineStr">
        <is>
          <t>.</t>
        </is>
      </c>
      <c r="BA248" s="7" t="inlineStr">
        <is>
          <t>.</t>
        </is>
      </c>
      <c r="BB248" s="9">
        <f>SUM(L$4:L$1569)/COUNTA(A$4:A$1569)</f>
        <v/>
      </c>
      <c r="BC248" s="9">
        <f>SUM(M$4:M$1569)/COUNTA(A$4:A$1569)</f>
        <v/>
      </c>
      <c r="BD248" s="9">
        <f>SUM(N$4:N$1569)/COUNTA(A$4:A$1569)</f>
        <v/>
      </c>
      <c r="BE248" s="9">
        <f>SUM(O$4:O$1569)/COUNTA(A$4:A$1569)</f>
        <v/>
      </c>
      <c r="BF248" s="9">
        <f>SUM(P$4:P$1569)/COUNTA(A$4:A$1569)</f>
        <v/>
      </c>
      <c r="BG248" s="9">
        <f>SUM(Q$4:Q$1569)/COUNTA(A$4:A$1569)</f>
        <v/>
      </c>
      <c r="BH248" s="9">
        <f>SUM(R$4:R$1569)/COUNTA(A$4:A$1569)</f>
        <v/>
      </c>
      <c r="BI248" s="9">
        <f>SUM(S$4:S$1569)/COUNTA(A$4:A$1569)</f>
        <v/>
      </c>
      <c r="BJ248" s="9">
        <f>SUM(T$4:T$1569)/COUNTA(A$4:A$1569)</f>
        <v/>
      </c>
      <c r="BK248" s="9">
        <f>SUM(U$4:U$1569)/COUNTA(A$4:A$1569)</f>
        <v/>
      </c>
      <c r="BL248" s="9">
        <f>SUM(V$4:V$1569)/COUNTA(A$4:A$1569)</f>
        <v/>
      </c>
      <c r="BM248" s="9">
        <f>SUM(W$4:W$1569)/COUNTA(A$4:A$1569)</f>
        <v/>
      </c>
      <c r="BN248" s="9">
        <f>SUM(X$4:X$1569)/COUNTA(A$4:A$1569)</f>
        <v/>
      </c>
      <c r="BO248" s="7" t="inlineStr">
        <is>
          <t>.</t>
        </is>
      </c>
      <c r="BP248" s="9">
        <f>IF(Z248&gt;=BB248,0,IFERROR(BB248+(SUMPRODUCT((Z$4:Z$1569&gt;=BB$4:BB$1569)*(Z$4:Z$1569-BB$4:BB$1569))/MAX(1,COUNTIF(Z$4:Z$1569,"&lt;"&amp;BB248+0.01))),BB248))</f>
        <v/>
      </c>
      <c r="BQ248" s="9">
        <f>IF(AA248&gt;=BC248,0,IFERROR(BC248+SUMPRODUCT((AA$4:AA$1569&gt;=BC$4:BC$1569)*(AA$4:AA$1569-BC$4:BC$1569))/MAX(1,COUNTIF(AA$4:AA$1569,"&lt;"&amp;BC248+0.01)),BC248))</f>
        <v/>
      </c>
      <c r="BR248" s="9">
        <f>IF(AB248&gt;=BD248,0,IFERROR(BD248+SUMPRODUCT((AB$4:AB$1569&gt;=BD$4:BD$1569)*(AB$4:AB$1569-BD$4:BD$1569))/MAX(1,COUNTIF(AB$4:AB$1569,"&lt;"&amp;BD248+0.01)),BD248))</f>
        <v/>
      </c>
      <c r="BS248" s="9">
        <f>IF(AC248&gt;=BE248,0,IFERROR(BE248+SUMPRODUCT((AC$4:AC$1569&gt;=BE$4:BE$1569)*(AC$4:AC$1569-BE$4:BE$1569))/MAX(1,COUNTIF(AC$4:AC$1569,"&lt;"&amp;BE248+0.01)),BE248))</f>
        <v/>
      </c>
      <c r="BT248" s="9">
        <f>IF(AD248&gt;=BF248,0,IFERROR(BF248+SUMPRODUCT((AD$4:AD$1569&gt;=BF$4:BF$1569)*(AD$4:AD$1569-BF$4:BF$1569))/MAX(1,COUNTIF(AD$4:AD$1569,"&lt;"&amp;BF248+0.01)),BF248))</f>
        <v/>
      </c>
      <c r="BU248" s="9">
        <f>IF(AE248&gt;=BG248,0,IFERROR(BG248+SUMPRODUCT((AE$4:AE$1569&gt;=BG$4:BG$1569)*(AE$4:AE$1569-BG$4:BG$1569))/MAX(1,COUNTIF(AE$4:AE$1569,"&lt;"&amp;BG248+0.01)),BG248))</f>
        <v/>
      </c>
      <c r="BV248" s="9">
        <f>IF(AF248&gt;=BH248,0,IFERROR(BH248+SUMPRODUCT((AF$4:AF$1569&gt;=BH$4:BH$1569)*(AF$4:AF$1569-BH$4:BH$1569))/MAX(1,COUNTIF(AF$4:AF$1569,"&lt;"&amp;BH248+0.01)),BH248))</f>
        <v/>
      </c>
      <c r="BW248" s="9">
        <f>IF(AG248&gt;=BI248,0,IFERROR(BI248+SUMPRODUCT((AG$4:AG$1569&gt;=BI$4:BI$1569)*(AG$4:AG$1569-BI$4:BI$1569))/MAX(1,COUNTIF(AG$4:AG$1569,"&lt;"&amp;BI248+0.01)),BI248))</f>
        <v/>
      </c>
      <c r="BX248" s="9">
        <f>IF(AH248&gt;=BJ248,0,IFERROR(BJ248+SUMPRODUCT((AH$4:AH$1569&gt;=BJ$4:BJ$1569)*(AH$4:AH$1569-BJ$4:BJ$1569))/MAX(1,COUNTIF(AH$4:AH$1569,"&lt;"&amp;BJ248+0.01)),BJ248))</f>
        <v/>
      </c>
      <c r="BY248" s="9">
        <f>IF(AI248&gt;=BK248,0,IFERROR(BK248+SUMPRODUCT((AI$4:AI$1569&gt;=BK$4:BK$1569)*(AI$4:AI$1569-BK$4:BK$1569))/MAX(1,COUNTIF(AI$4:AI$1569,"&lt;"&amp;BK248+0.01)),BK248))</f>
        <v/>
      </c>
      <c r="BZ248" s="9">
        <f>IF(AJ248&gt;=BL248,0,IFERROR(BL248+SUMPRODUCT((AJ$4:AJ$1569&gt;=BL$4:BL$1569)*(AJ$4:AJ$1569-BL$4:BL$1569))/MAX(1,COUNTIF(AJ$4:AJ$1569,"&lt;"&amp;BL248+0.01)),BL248))</f>
        <v/>
      </c>
      <c r="CA248" s="9">
        <f>IF(AK248&gt;=BM248,0,IFERROR(BM248+SUMPRODUCT((AK$4:AK$1569&gt;=BM$4:BM$1569)*(AK$4:AK$1569-BM$4:BM$1569))/MAX(1,COUNTIF(AK$4:AK$1569,"&lt;"&amp;BM248+0.01)),BM248))</f>
        <v/>
      </c>
      <c r="CB248" s="9">
        <f>IF(AL248&gt;=BN248,0,IFERROR(BN248+SUMPRODUCT((AL$4:AL$1569&gt;=BN$4:BN$1569)*(AL$4:AL$1569-BN$4:BN$1569))/MAX(1,COUNTIF(AL$4:AL$1569,"&lt;"&amp;BN248+0.01)),BN248))</f>
        <v/>
      </c>
      <c r="CC248" s="5">
        <f>IF(AO248="🟢","VERDE",IF(AO248="🟡","AMARELO",IF(AO248="🟠","VERMELHO",IF(AO248="🔴","VERMELHO","ROXO"))))</f>
        <v/>
      </c>
      <c r="CD248" s="5" t="inlineStr">
        <is>
          <t>🌎 REGIÕES</t>
        </is>
      </c>
      <c r="CE248" s="5" t="inlineStr">
        <is>
          <t>SEM REDE</t>
        </is>
      </c>
    </row>
    <row r="249">
      <c r="A249" s="5" t="inlineStr">
        <is>
          <t>32093388000109</t>
        </is>
      </c>
      <c r="B249" s="5" t="inlineStr">
        <is>
          <t xml:space="preserve">RAIZES COMERCIO DE PRODUTOS NATURAIS E INCLUSIVOS </t>
        </is>
      </c>
      <c r="C249" s="5" t="inlineStr">
        <is>
          <t>06 - SEM GRUPO</t>
        </is>
      </c>
      <c r="D249" s="5" t="inlineStr">
        <is>
          <t>LARISSA PADILHA</t>
        </is>
      </c>
      <c r="E249" s="5" t="inlineStr">
        <is>
          <t>PA</t>
        </is>
      </c>
      <c r="F249" s="5">
        <f>IFERROR(VLOOKUP(C249,$AS$4:$AT$25,2,FALSE),"")</f>
        <v/>
      </c>
      <c r="G249" s="6">
        <f>IFERROR(VLOOKUP(C249,$AS$4:$AX$25,6,FALSE),"")</f>
        <v/>
      </c>
      <c r="H249" s="5">
        <f>IFERROR(VLOOKUP(C249,$AS$4:$AY$25,7,FALSE),"")</f>
        <v/>
      </c>
      <c r="I249" s="5">
        <f>IFERROR(VLOOKUP(C249,$AS$4:$AZ$25,8,FALSE),"")</f>
        <v/>
      </c>
      <c r="J249" s="7" t="inlineStr">
        <is>
          <t>.</t>
        </is>
      </c>
      <c r="K249" s="5" t="inlineStr">
        <is>
          <t>NORTE + MA</t>
        </is>
      </c>
      <c r="L249" s="8" t="n">
        <v>1542.857142857143</v>
      </c>
      <c r="M249" s="9" t="n">
        <v>128.5714285714286</v>
      </c>
      <c r="N249" s="9" t="n">
        <v>128.5714285714286</v>
      </c>
      <c r="O249" s="9" t="n">
        <v>128.5714285714286</v>
      </c>
      <c r="P249" s="9" t="n">
        <v>128.5714285714286</v>
      </c>
      <c r="Q249" s="9" t="n">
        <v>128.5714285714286</v>
      </c>
      <c r="R249" s="9" t="n">
        <v>128.5714285714286</v>
      </c>
      <c r="S249" s="9" t="n">
        <v>128.5714285714286</v>
      </c>
      <c r="T249" s="9" t="n">
        <v>128.5714285714286</v>
      </c>
      <c r="U249" s="9" t="n">
        <v>128.5714285714286</v>
      </c>
      <c r="V249" s="9" t="n">
        <v>128.5714285714286</v>
      </c>
      <c r="W249" s="9" t="n">
        <v>128.5714285714286</v>
      </c>
      <c r="X249" s="9" t="n">
        <v>128.5714285714286</v>
      </c>
      <c r="Y249" s="7" t="inlineStr">
        <is>
          <t>.</t>
        </is>
      </c>
      <c r="Z249" s="8">
        <f>SUM(AA249:AL249)</f>
        <v/>
      </c>
      <c r="AA249" s="9" t="n">
        <v>0</v>
      </c>
      <c r="AB249" s="9" t="n">
        <v>0</v>
      </c>
      <c r="AC249" s="9" t="n">
        <v>0</v>
      </c>
      <c r="AD249" s="9" t="n">
        <v>0</v>
      </c>
      <c r="AE249" s="9" t="n">
        <v>0</v>
      </c>
      <c r="AF249" s="9" t="n">
        <v>0</v>
      </c>
      <c r="AG249" s="9" t="n">
        <v>0</v>
      </c>
      <c r="AH249" s="9" t="n">
        <v>2016.25</v>
      </c>
      <c r="AI249" s="9" t="n">
        <v>0</v>
      </c>
      <c r="AJ249" s="9" t="n">
        <v>0</v>
      </c>
      <c r="AK249" s="9" t="n">
        <v>0</v>
      </c>
      <c r="AL249" s="9" t="n">
        <v>0</v>
      </c>
      <c r="AM249" s="7" t="inlineStr">
        <is>
          <t>.</t>
        </is>
      </c>
      <c r="AN249" s="6">
        <f>IF(L249=0,0,Z249/L249)</f>
        <v/>
      </c>
      <c r="AO249" s="5">
        <f>IF(AN249="","",IF(AN249&gt;=0.9,"🟢",IF(AN249&gt;=0.7,"🟡",IF(AN249&gt;=0.5,"🟠","🔴"))))</f>
        <v/>
      </c>
      <c r="AP249" s="9">
        <f>IF(L249=0,0,L249-Z249)</f>
        <v/>
      </c>
      <c r="AQ249" s="5">
        <f>IF(Z249=0,"",RANK(Z249,Z$4:Z$1569,0))</f>
        <v/>
      </c>
      <c r="AR249" s="7" t="inlineStr">
        <is>
          <t>.</t>
        </is>
      </c>
      <c r="BA249" s="7" t="inlineStr">
        <is>
          <t>.</t>
        </is>
      </c>
      <c r="BB249" s="9">
        <f>SUM(L$4:L$1569)/COUNTA(A$4:A$1569)</f>
        <v/>
      </c>
      <c r="BC249" s="9">
        <f>SUM(M$4:M$1569)/COUNTA(A$4:A$1569)</f>
        <v/>
      </c>
      <c r="BD249" s="9">
        <f>SUM(N$4:N$1569)/COUNTA(A$4:A$1569)</f>
        <v/>
      </c>
      <c r="BE249" s="9">
        <f>SUM(O$4:O$1569)/COUNTA(A$4:A$1569)</f>
        <v/>
      </c>
      <c r="BF249" s="9">
        <f>SUM(P$4:P$1569)/COUNTA(A$4:A$1569)</f>
        <v/>
      </c>
      <c r="BG249" s="9">
        <f>SUM(Q$4:Q$1569)/COUNTA(A$4:A$1569)</f>
        <v/>
      </c>
      <c r="BH249" s="9">
        <f>SUM(R$4:R$1569)/COUNTA(A$4:A$1569)</f>
        <v/>
      </c>
      <c r="BI249" s="9">
        <f>SUM(S$4:S$1569)/COUNTA(A$4:A$1569)</f>
        <v/>
      </c>
      <c r="BJ249" s="9">
        <f>SUM(T$4:T$1569)/COUNTA(A$4:A$1569)</f>
        <v/>
      </c>
      <c r="BK249" s="9">
        <f>SUM(U$4:U$1569)/COUNTA(A$4:A$1569)</f>
        <v/>
      </c>
      <c r="BL249" s="9">
        <f>SUM(V$4:V$1569)/COUNTA(A$4:A$1569)</f>
        <v/>
      </c>
      <c r="BM249" s="9">
        <f>SUM(W$4:W$1569)/COUNTA(A$4:A$1569)</f>
        <v/>
      </c>
      <c r="BN249" s="9">
        <f>SUM(X$4:X$1569)/COUNTA(A$4:A$1569)</f>
        <v/>
      </c>
      <c r="BO249" s="7" t="inlineStr">
        <is>
          <t>.</t>
        </is>
      </c>
      <c r="BP249" s="9">
        <f>IF(Z249&gt;=BB249,0,IFERROR(BB249+(SUMPRODUCT((Z$4:Z$1569&gt;=BB$4:BB$1569)*(Z$4:Z$1569-BB$4:BB$1569))/MAX(1,COUNTIF(Z$4:Z$1569,"&lt;"&amp;BB249+0.01))),BB249))</f>
        <v/>
      </c>
      <c r="BQ249" s="9">
        <f>IF(AA249&gt;=BC249,0,IFERROR(BC249+SUMPRODUCT((AA$4:AA$1569&gt;=BC$4:BC$1569)*(AA$4:AA$1569-BC$4:BC$1569))/MAX(1,COUNTIF(AA$4:AA$1569,"&lt;"&amp;BC249+0.01)),BC249))</f>
        <v/>
      </c>
      <c r="BR249" s="9">
        <f>IF(AB249&gt;=BD249,0,IFERROR(BD249+SUMPRODUCT((AB$4:AB$1569&gt;=BD$4:BD$1569)*(AB$4:AB$1569-BD$4:BD$1569))/MAX(1,COUNTIF(AB$4:AB$1569,"&lt;"&amp;BD249+0.01)),BD249))</f>
        <v/>
      </c>
      <c r="BS249" s="9">
        <f>IF(AC249&gt;=BE249,0,IFERROR(BE249+SUMPRODUCT((AC$4:AC$1569&gt;=BE$4:BE$1569)*(AC$4:AC$1569-BE$4:BE$1569))/MAX(1,COUNTIF(AC$4:AC$1569,"&lt;"&amp;BE249+0.01)),BE249))</f>
        <v/>
      </c>
      <c r="BT249" s="9">
        <f>IF(AD249&gt;=BF249,0,IFERROR(BF249+SUMPRODUCT((AD$4:AD$1569&gt;=BF$4:BF$1569)*(AD$4:AD$1569-BF$4:BF$1569))/MAX(1,COUNTIF(AD$4:AD$1569,"&lt;"&amp;BF249+0.01)),BF249))</f>
        <v/>
      </c>
      <c r="BU249" s="9">
        <f>IF(AE249&gt;=BG249,0,IFERROR(BG249+SUMPRODUCT((AE$4:AE$1569&gt;=BG$4:BG$1569)*(AE$4:AE$1569-BG$4:BG$1569))/MAX(1,COUNTIF(AE$4:AE$1569,"&lt;"&amp;BG249+0.01)),BG249))</f>
        <v/>
      </c>
      <c r="BV249" s="9">
        <f>IF(AF249&gt;=BH249,0,IFERROR(BH249+SUMPRODUCT((AF$4:AF$1569&gt;=BH$4:BH$1569)*(AF$4:AF$1569-BH$4:BH$1569))/MAX(1,COUNTIF(AF$4:AF$1569,"&lt;"&amp;BH249+0.01)),BH249))</f>
        <v/>
      </c>
      <c r="BW249" s="9">
        <f>IF(AG249&gt;=BI249,0,IFERROR(BI249+SUMPRODUCT((AG$4:AG$1569&gt;=BI$4:BI$1569)*(AG$4:AG$1569-BI$4:BI$1569))/MAX(1,COUNTIF(AG$4:AG$1569,"&lt;"&amp;BI249+0.01)),BI249))</f>
        <v/>
      </c>
      <c r="BX249" s="9">
        <f>IF(AH249&gt;=BJ249,0,IFERROR(BJ249+SUMPRODUCT((AH$4:AH$1569&gt;=BJ$4:BJ$1569)*(AH$4:AH$1569-BJ$4:BJ$1569))/MAX(1,COUNTIF(AH$4:AH$1569,"&lt;"&amp;BJ249+0.01)),BJ249))</f>
        <v/>
      </c>
      <c r="BY249" s="9">
        <f>IF(AI249&gt;=BK249,0,IFERROR(BK249+SUMPRODUCT((AI$4:AI$1569&gt;=BK$4:BK$1569)*(AI$4:AI$1569-BK$4:BK$1569))/MAX(1,COUNTIF(AI$4:AI$1569,"&lt;"&amp;BK249+0.01)),BK249))</f>
        <v/>
      </c>
      <c r="BZ249" s="9">
        <f>IF(AJ249&gt;=BL249,0,IFERROR(BL249+SUMPRODUCT((AJ$4:AJ$1569&gt;=BL$4:BL$1569)*(AJ$4:AJ$1569-BL$4:BL$1569))/MAX(1,COUNTIF(AJ$4:AJ$1569,"&lt;"&amp;BL249+0.01)),BL249))</f>
        <v/>
      </c>
      <c r="CA249" s="9">
        <f>IF(AK249&gt;=BM249,0,IFERROR(BM249+SUMPRODUCT((AK$4:AK$1569&gt;=BM$4:BM$1569)*(AK$4:AK$1569-BM$4:BM$1569))/MAX(1,COUNTIF(AK$4:AK$1569,"&lt;"&amp;BM249+0.01)),BM249))</f>
        <v/>
      </c>
      <c r="CB249" s="9">
        <f>IF(AL249&gt;=BN249,0,IFERROR(BN249+SUMPRODUCT((AL$4:AL$1569&gt;=BN$4:BN$1569)*(AL$4:AL$1569-BN$4:BN$1569))/MAX(1,COUNTIF(AL$4:AL$1569,"&lt;"&amp;BN249+0.01)),BN249))</f>
        <v/>
      </c>
      <c r="CC249" s="5">
        <f>IF(AO249="🟢","VERDE",IF(AO249="🟡","AMARELO",IF(AO249="🟠","VERMELHO",IF(AO249="🔴","VERMELHO","ROXO"))))</f>
        <v/>
      </c>
      <c r="CD249" s="5" t="inlineStr">
        <is>
          <t>🌎 REGIÕES</t>
        </is>
      </c>
      <c r="CE249" s="5" t="inlineStr">
        <is>
          <t>SEM REDE</t>
        </is>
      </c>
    </row>
    <row r="250">
      <c r="A250" s="5" t="inlineStr">
        <is>
          <t>18997672000189</t>
        </is>
      </c>
      <c r="B250" s="5" t="inlineStr">
        <is>
          <t>KUWADA COMPANIA LTDA</t>
        </is>
      </c>
      <c r="C250" s="5" t="inlineStr">
        <is>
          <t>06 - SEM GRUPO</t>
        </is>
      </c>
      <c r="D250" s="5" t="inlineStr">
        <is>
          <t>LARISSA PADILHA</t>
        </is>
      </c>
      <c r="E250" s="5" t="inlineStr">
        <is>
          <t>MT</t>
        </is>
      </c>
      <c r="F250" s="5">
        <f>IFERROR(VLOOKUP(C250,$AS$4:$AT$25,2,FALSE),"")</f>
        <v/>
      </c>
      <c r="G250" s="6">
        <f>IFERROR(VLOOKUP(C250,$AS$4:$AX$25,6,FALSE),"")</f>
        <v/>
      </c>
      <c r="H250" s="5">
        <f>IFERROR(VLOOKUP(C250,$AS$4:$AY$25,7,FALSE),"")</f>
        <v/>
      </c>
      <c r="I250" s="5">
        <f>IFERROR(VLOOKUP(C250,$AS$4:$AZ$25,8,FALSE),"")</f>
        <v/>
      </c>
      <c r="J250" s="7" t="inlineStr">
        <is>
          <t>.</t>
        </is>
      </c>
      <c r="K250" s="5" t="inlineStr">
        <is>
          <t>CENTRO OESTE</t>
        </is>
      </c>
      <c r="L250" s="8" t="n">
        <v>1542.857142857143</v>
      </c>
      <c r="M250" s="9" t="n">
        <v>128.5714285714286</v>
      </c>
      <c r="N250" s="9" t="n">
        <v>128.5714285714286</v>
      </c>
      <c r="O250" s="9" t="n">
        <v>128.5714285714286</v>
      </c>
      <c r="P250" s="9" t="n">
        <v>128.5714285714286</v>
      </c>
      <c r="Q250" s="9" t="n">
        <v>128.5714285714286</v>
      </c>
      <c r="R250" s="9" t="n">
        <v>128.5714285714286</v>
      </c>
      <c r="S250" s="9" t="n">
        <v>128.5714285714286</v>
      </c>
      <c r="T250" s="9" t="n">
        <v>128.5714285714286</v>
      </c>
      <c r="U250" s="9" t="n">
        <v>128.5714285714286</v>
      </c>
      <c r="V250" s="9" t="n">
        <v>128.5714285714286</v>
      </c>
      <c r="W250" s="9" t="n">
        <v>128.5714285714286</v>
      </c>
      <c r="X250" s="9" t="n">
        <v>128.5714285714286</v>
      </c>
      <c r="Y250" s="7" t="inlineStr">
        <is>
          <t>.</t>
        </is>
      </c>
      <c r="Z250" s="8">
        <f>SUM(AA250:AL250)</f>
        <v/>
      </c>
      <c r="AA250" s="9" t="n">
        <v>0</v>
      </c>
      <c r="AB250" s="9" t="n">
        <v>0</v>
      </c>
      <c r="AC250" s="9" t="n">
        <v>0</v>
      </c>
      <c r="AD250" s="9" t="n">
        <v>0</v>
      </c>
      <c r="AE250" s="9" t="n">
        <v>0</v>
      </c>
      <c r="AF250" s="9" t="n">
        <v>0</v>
      </c>
      <c r="AG250" s="9" t="n">
        <v>896.65</v>
      </c>
      <c r="AH250" s="9" t="n">
        <v>0</v>
      </c>
      <c r="AI250" s="9" t="n">
        <v>1216.68</v>
      </c>
      <c r="AJ250" s="9" t="n">
        <v>0</v>
      </c>
      <c r="AK250" s="9" t="n">
        <v>0</v>
      </c>
      <c r="AL250" s="9" t="n">
        <v>0</v>
      </c>
      <c r="AM250" s="7" t="inlineStr">
        <is>
          <t>.</t>
        </is>
      </c>
      <c r="AN250" s="6">
        <f>IF(L250=0,0,Z250/L250)</f>
        <v/>
      </c>
      <c r="AO250" s="5">
        <f>IF(AN250="","",IF(AN250&gt;=0.9,"🟢",IF(AN250&gt;=0.7,"🟡",IF(AN250&gt;=0.5,"🟠","🔴"))))</f>
        <v/>
      </c>
      <c r="AP250" s="9">
        <f>IF(L250=0,0,L250-Z250)</f>
        <v/>
      </c>
      <c r="AQ250" s="5">
        <f>IF(Z250=0,"",RANK(Z250,Z$4:Z$1569,0))</f>
        <v/>
      </c>
      <c r="AR250" s="7" t="inlineStr">
        <is>
          <t>.</t>
        </is>
      </c>
      <c r="BA250" s="7" t="inlineStr">
        <is>
          <t>.</t>
        </is>
      </c>
      <c r="BB250" s="9">
        <f>SUM(L$4:L$1569)/COUNTA(A$4:A$1569)</f>
        <v/>
      </c>
      <c r="BC250" s="9">
        <f>SUM(M$4:M$1569)/COUNTA(A$4:A$1569)</f>
        <v/>
      </c>
      <c r="BD250" s="9">
        <f>SUM(N$4:N$1569)/COUNTA(A$4:A$1569)</f>
        <v/>
      </c>
      <c r="BE250" s="9">
        <f>SUM(O$4:O$1569)/COUNTA(A$4:A$1569)</f>
        <v/>
      </c>
      <c r="BF250" s="9">
        <f>SUM(P$4:P$1569)/COUNTA(A$4:A$1569)</f>
        <v/>
      </c>
      <c r="BG250" s="9">
        <f>SUM(Q$4:Q$1569)/COUNTA(A$4:A$1569)</f>
        <v/>
      </c>
      <c r="BH250" s="9">
        <f>SUM(R$4:R$1569)/COUNTA(A$4:A$1569)</f>
        <v/>
      </c>
      <c r="BI250" s="9">
        <f>SUM(S$4:S$1569)/COUNTA(A$4:A$1569)</f>
        <v/>
      </c>
      <c r="BJ250" s="9">
        <f>SUM(T$4:T$1569)/COUNTA(A$4:A$1569)</f>
        <v/>
      </c>
      <c r="BK250" s="9">
        <f>SUM(U$4:U$1569)/COUNTA(A$4:A$1569)</f>
        <v/>
      </c>
      <c r="BL250" s="9">
        <f>SUM(V$4:V$1569)/COUNTA(A$4:A$1569)</f>
        <v/>
      </c>
      <c r="BM250" s="9">
        <f>SUM(W$4:W$1569)/COUNTA(A$4:A$1569)</f>
        <v/>
      </c>
      <c r="BN250" s="9">
        <f>SUM(X$4:X$1569)/COUNTA(A$4:A$1569)</f>
        <v/>
      </c>
      <c r="BO250" s="7" t="inlineStr">
        <is>
          <t>.</t>
        </is>
      </c>
      <c r="BP250" s="9">
        <f>IF(Z250&gt;=BB250,0,IFERROR(BB250+(SUMPRODUCT((Z$4:Z$1569&gt;=BB$4:BB$1569)*(Z$4:Z$1569-BB$4:BB$1569))/MAX(1,COUNTIF(Z$4:Z$1569,"&lt;"&amp;BB250+0.01))),BB250))</f>
        <v/>
      </c>
      <c r="BQ250" s="9">
        <f>IF(AA250&gt;=BC250,0,IFERROR(BC250+SUMPRODUCT((AA$4:AA$1569&gt;=BC$4:BC$1569)*(AA$4:AA$1569-BC$4:BC$1569))/MAX(1,COUNTIF(AA$4:AA$1569,"&lt;"&amp;BC250+0.01)),BC250))</f>
        <v/>
      </c>
      <c r="BR250" s="9">
        <f>IF(AB250&gt;=BD250,0,IFERROR(BD250+SUMPRODUCT((AB$4:AB$1569&gt;=BD$4:BD$1569)*(AB$4:AB$1569-BD$4:BD$1569))/MAX(1,COUNTIF(AB$4:AB$1569,"&lt;"&amp;BD250+0.01)),BD250))</f>
        <v/>
      </c>
      <c r="BS250" s="9">
        <f>IF(AC250&gt;=BE250,0,IFERROR(BE250+SUMPRODUCT((AC$4:AC$1569&gt;=BE$4:BE$1569)*(AC$4:AC$1569-BE$4:BE$1569))/MAX(1,COUNTIF(AC$4:AC$1569,"&lt;"&amp;BE250+0.01)),BE250))</f>
        <v/>
      </c>
      <c r="BT250" s="9">
        <f>IF(AD250&gt;=BF250,0,IFERROR(BF250+SUMPRODUCT((AD$4:AD$1569&gt;=BF$4:BF$1569)*(AD$4:AD$1569-BF$4:BF$1569))/MAX(1,COUNTIF(AD$4:AD$1569,"&lt;"&amp;BF250+0.01)),BF250))</f>
        <v/>
      </c>
      <c r="BU250" s="9">
        <f>IF(AE250&gt;=BG250,0,IFERROR(BG250+SUMPRODUCT((AE$4:AE$1569&gt;=BG$4:BG$1569)*(AE$4:AE$1569-BG$4:BG$1569))/MAX(1,COUNTIF(AE$4:AE$1569,"&lt;"&amp;BG250+0.01)),BG250))</f>
        <v/>
      </c>
      <c r="BV250" s="9">
        <f>IF(AF250&gt;=BH250,0,IFERROR(BH250+SUMPRODUCT((AF$4:AF$1569&gt;=BH$4:BH$1569)*(AF$4:AF$1569-BH$4:BH$1569))/MAX(1,COUNTIF(AF$4:AF$1569,"&lt;"&amp;BH250+0.01)),BH250))</f>
        <v/>
      </c>
      <c r="BW250" s="9">
        <f>IF(AG250&gt;=BI250,0,IFERROR(BI250+SUMPRODUCT((AG$4:AG$1569&gt;=BI$4:BI$1569)*(AG$4:AG$1569-BI$4:BI$1569))/MAX(1,COUNTIF(AG$4:AG$1569,"&lt;"&amp;BI250+0.01)),BI250))</f>
        <v/>
      </c>
      <c r="BX250" s="9">
        <f>IF(AH250&gt;=BJ250,0,IFERROR(BJ250+SUMPRODUCT((AH$4:AH$1569&gt;=BJ$4:BJ$1569)*(AH$4:AH$1569-BJ$4:BJ$1569))/MAX(1,COUNTIF(AH$4:AH$1569,"&lt;"&amp;BJ250+0.01)),BJ250))</f>
        <v/>
      </c>
      <c r="BY250" s="9">
        <f>IF(AI250&gt;=BK250,0,IFERROR(BK250+SUMPRODUCT((AI$4:AI$1569&gt;=BK$4:BK$1569)*(AI$4:AI$1569-BK$4:BK$1569))/MAX(1,COUNTIF(AI$4:AI$1569,"&lt;"&amp;BK250+0.01)),BK250))</f>
        <v/>
      </c>
      <c r="BZ250" s="9">
        <f>IF(AJ250&gt;=BL250,0,IFERROR(BL250+SUMPRODUCT((AJ$4:AJ$1569&gt;=BL$4:BL$1569)*(AJ$4:AJ$1569-BL$4:BL$1569))/MAX(1,COUNTIF(AJ$4:AJ$1569,"&lt;"&amp;BL250+0.01)),BL250))</f>
        <v/>
      </c>
      <c r="CA250" s="9">
        <f>IF(AK250&gt;=BM250,0,IFERROR(BM250+SUMPRODUCT((AK$4:AK$1569&gt;=BM$4:BM$1569)*(AK$4:AK$1569-BM$4:BM$1569))/MAX(1,COUNTIF(AK$4:AK$1569,"&lt;"&amp;BM250+0.01)),BM250))</f>
        <v/>
      </c>
      <c r="CB250" s="9">
        <f>IF(AL250&gt;=BN250,0,IFERROR(BN250+SUMPRODUCT((AL$4:AL$1569&gt;=BN$4:BN$1569)*(AL$4:AL$1569-BN$4:BN$1569))/MAX(1,COUNTIF(AL$4:AL$1569,"&lt;"&amp;BN250+0.01)),BN250))</f>
        <v/>
      </c>
      <c r="CC250" s="5">
        <f>IF(AO250="🟢","VERDE",IF(AO250="🟡","AMARELO",IF(AO250="🟠","VERMELHO",IF(AO250="🔴","VERMELHO","ROXO"))))</f>
        <v/>
      </c>
      <c r="CD250" s="5" t="inlineStr">
        <is>
          <t>🌎 REGIÕES</t>
        </is>
      </c>
      <c r="CE250" s="5" t="inlineStr">
        <is>
          <t>SEM REDE</t>
        </is>
      </c>
    </row>
    <row r="251">
      <c r="A251" s="5" t="inlineStr">
        <is>
          <t>92916360000237</t>
        </is>
      </c>
      <c r="B251" s="5" t="inlineStr">
        <is>
          <t>BANCA12 ARMAZEM DE PRODUTOS NATURAIS LTDA</t>
        </is>
      </c>
      <c r="C251" s="5" t="inlineStr">
        <is>
          <t>06 - SEM GRUPO</t>
        </is>
      </c>
      <c r="D251" s="5" t="inlineStr">
        <is>
          <t>HEMANUELE DITZEL (MANU)</t>
        </is>
      </c>
      <c r="E251" s="5" t="inlineStr">
        <is>
          <t>RS</t>
        </is>
      </c>
      <c r="F251" s="5">
        <f>IFERROR(VLOOKUP(C251,$AS$4:$AT$25,2,FALSE),"")</f>
        <v/>
      </c>
      <c r="G251" s="6">
        <f>IFERROR(VLOOKUP(C251,$AS$4:$AX$25,6,FALSE),"")</f>
        <v/>
      </c>
      <c r="H251" s="5">
        <f>IFERROR(VLOOKUP(C251,$AS$4:$AY$25,7,FALSE),"")</f>
        <v/>
      </c>
      <c r="I251" s="5">
        <f>IFERROR(VLOOKUP(C251,$AS$4:$AZ$25,8,FALSE),"")</f>
        <v/>
      </c>
      <c r="J251" s="7" t="inlineStr">
        <is>
          <t>.</t>
        </is>
      </c>
      <c r="K251" s="5" t="inlineStr">
        <is>
          <t>SUL</t>
        </is>
      </c>
      <c r="L251" s="8" t="n">
        <v>1582.758620689655</v>
      </c>
      <c r="M251" s="9" t="n">
        <v>124.1379310344828</v>
      </c>
      <c r="N251" s="9" t="n">
        <v>124.1379310344828</v>
      </c>
      <c r="O251" s="9" t="n">
        <v>124.1379310344828</v>
      </c>
      <c r="P251" s="9" t="n">
        <v>124.1379310344828</v>
      </c>
      <c r="Q251" s="9" t="n">
        <v>124.1379310344828</v>
      </c>
      <c r="R251" s="9" t="n">
        <v>134.4827586206897</v>
      </c>
      <c r="S251" s="9" t="n">
        <v>134.4827586206897</v>
      </c>
      <c r="T251" s="9" t="n">
        <v>134.4827586206897</v>
      </c>
      <c r="U251" s="9" t="n">
        <v>134.4827586206897</v>
      </c>
      <c r="V251" s="9" t="n">
        <v>134.4827586206897</v>
      </c>
      <c r="W251" s="9" t="n">
        <v>144.8275862068965</v>
      </c>
      <c r="X251" s="9" t="n">
        <v>144.8275862068965</v>
      </c>
      <c r="Y251" s="7" t="inlineStr">
        <is>
          <t>.</t>
        </is>
      </c>
      <c r="Z251" s="8">
        <f>SUM(AA251:AL251)</f>
        <v/>
      </c>
      <c r="AA251" s="9" t="n">
        <v>0</v>
      </c>
      <c r="AB251" s="9" t="n">
        <v>0</v>
      </c>
      <c r="AC251" s="9" t="n">
        <v>0</v>
      </c>
      <c r="AD251" s="9" t="n">
        <v>0</v>
      </c>
      <c r="AE251" s="9" t="n">
        <v>0</v>
      </c>
      <c r="AF251" s="9" t="n">
        <v>0</v>
      </c>
      <c r="AG251" s="9" t="n">
        <v>0</v>
      </c>
      <c r="AH251" s="9" t="n">
        <v>0</v>
      </c>
      <c r="AI251" s="9" t="n">
        <v>0</v>
      </c>
      <c r="AJ251" s="9" t="n">
        <v>2075.26</v>
      </c>
      <c r="AK251" s="9" t="n">
        <v>0</v>
      </c>
      <c r="AL251" s="9" t="n">
        <v>0</v>
      </c>
      <c r="AM251" s="7" t="inlineStr">
        <is>
          <t>.</t>
        </is>
      </c>
      <c r="AN251" s="6">
        <f>IF(L251=0,0,Z251/L251)</f>
        <v/>
      </c>
      <c r="AO251" s="5">
        <f>IF(AN251="","",IF(AN251&gt;=0.9,"🟢",IF(AN251&gt;=0.7,"🟡",IF(AN251&gt;=0.5,"🟠","🔴"))))</f>
        <v/>
      </c>
      <c r="AP251" s="9">
        <f>IF(L251=0,0,L251-Z251)</f>
        <v/>
      </c>
      <c r="AQ251" s="5">
        <f>IF(Z251=0,"",RANK(Z251,Z$4:Z$1569,0))</f>
        <v/>
      </c>
      <c r="AR251" s="7" t="inlineStr">
        <is>
          <t>.</t>
        </is>
      </c>
      <c r="BA251" s="7" t="inlineStr">
        <is>
          <t>.</t>
        </is>
      </c>
      <c r="BB251" s="9">
        <f>SUM(L$4:L$1569)/COUNTA(A$4:A$1569)</f>
        <v/>
      </c>
      <c r="BC251" s="9">
        <f>SUM(M$4:M$1569)/COUNTA(A$4:A$1569)</f>
        <v/>
      </c>
      <c r="BD251" s="9">
        <f>SUM(N$4:N$1569)/COUNTA(A$4:A$1569)</f>
        <v/>
      </c>
      <c r="BE251" s="9">
        <f>SUM(O$4:O$1569)/COUNTA(A$4:A$1569)</f>
        <v/>
      </c>
      <c r="BF251" s="9">
        <f>SUM(P$4:P$1569)/COUNTA(A$4:A$1569)</f>
        <v/>
      </c>
      <c r="BG251" s="9">
        <f>SUM(Q$4:Q$1569)/COUNTA(A$4:A$1569)</f>
        <v/>
      </c>
      <c r="BH251" s="9">
        <f>SUM(R$4:R$1569)/COUNTA(A$4:A$1569)</f>
        <v/>
      </c>
      <c r="BI251" s="9">
        <f>SUM(S$4:S$1569)/COUNTA(A$4:A$1569)</f>
        <v/>
      </c>
      <c r="BJ251" s="9">
        <f>SUM(T$4:T$1569)/COUNTA(A$4:A$1569)</f>
        <v/>
      </c>
      <c r="BK251" s="9">
        <f>SUM(U$4:U$1569)/COUNTA(A$4:A$1569)</f>
        <v/>
      </c>
      <c r="BL251" s="9">
        <f>SUM(V$4:V$1569)/COUNTA(A$4:A$1569)</f>
        <v/>
      </c>
      <c r="BM251" s="9">
        <f>SUM(W$4:W$1569)/COUNTA(A$4:A$1569)</f>
        <v/>
      </c>
      <c r="BN251" s="9">
        <f>SUM(X$4:X$1569)/COUNTA(A$4:A$1569)</f>
        <v/>
      </c>
      <c r="BO251" s="7" t="inlineStr">
        <is>
          <t>.</t>
        </is>
      </c>
      <c r="BP251" s="9">
        <f>IF(Z251&gt;=BB251,0,IFERROR(BB251+(SUMPRODUCT((Z$4:Z$1569&gt;=BB$4:BB$1569)*(Z$4:Z$1569-BB$4:BB$1569))/MAX(1,COUNTIF(Z$4:Z$1569,"&lt;"&amp;BB251+0.01))),BB251))</f>
        <v/>
      </c>
      <c r="BQ251" s="9">
        <f>IF(AA251&gt;=BC251,0,IFERROR(BC251+SUMPRODUCT((AA$4:AA$1569&gt;=BC$4:BC$1569)*(AA$4:AA$1569-BC$4:BC$1569))/MAX(1,COUNTIF(AA$4:AA$1569,"&lt;"&amp;BC251+0.01)),BC251))</f>
        <v/>
      </c>
      <c r="BR251" s="9">
        <f>IF(AB251&gt;=BD251,0,IFERROR(BD251+SUMPRODUCT((AB$4:AB$1569&gt;=BD$4:BD$1569)*(AB$4:AB$1569-BD$4:BD$1569))/MAX(1,COUNTIF(AB$4:AB$1569,"&lt;"&amp;BD251+0.01)),BD251))</f>
        <v/>
      </c>
      <c r="BS251" s="9">
        <f>IF(AC251&gt;=BE251,0,IFERROR(BE251+SUMPRODUCT((AC$4:AC$1569&gt;=BE$4:BE$1569)*(AC$4:AC$1569-BE$4:BE$1569))/MAX(1,COUNTIF(AC$4:AC$1569,"&lt;"&amp;BE251+0.01)),BE251))</f>
        <v/>
      </c>
      <c r="BT251" s="9">
        <f>IF(AD251&gt;=BF251,0,IFERROR(BF251+SUMPRODUCT((AD$4:AD$1569&gt;=BF$4:BF$1569)*(AD$4:AD$1569-BF$4:BF$1569))/MAX(1,COUNTIF(AD$4:AD$1569,"&lt;"&amp;BF251+0.01)),BF251))</f>
        <v/>
      </c>
      <c r="BU251" s="9">
        <f>IF(AE251&gt;=BG251,0,IFERROR(BG251+SUMPRODUCT((AE$4:AE$1569&gt;=BG$4:BG$1569)*(AE$4:AE$1569-BG$4:BG$1569))/MAX(1,COUNTIF(AE$4:AE$1569,"&lt;"&amp;BG251+0.01)),BG251))</f>
        <v/>
      </c>
      <c r="BV251" s="9">
        <f>IF(AF251&gt;=BH251,0,IFERROR(BH251+SUMPRODUCT((AF$4:AF$1569&gt;=BH$4:BH$1569)*(AF$4:AF$1569-BH$4:BH$1569))/MAX(1,COUNTIF(AF$4:AF$1569,"&lt;"&amp;BH251+0.01)),BH251))</f>
        <v/>
      </c>
      <c r="BW251" s="9">
        <f>IF(AG251&gt;=BI251,0,IFERROR(BI251+SUMPRODUCT((AG$4:AG$1569&gt;=BI$4:BI$1569)*(AG$4:AG$1569-BI$4:BI$1569))/MAX(1,COUNTIF(AG$4:AG$1569,"&lt;"&amp;BI251+0.01)),BI251))</f>
        <v/>
      </c>
      <c r="BX251" s="9">
        <f>IF(AH251&gt;=BJ251,0,IFERROR(BJ251+SUMPRODUCT((AH$4:AH$1569&gt;=BJ$4:BJ$1569)*(AH$4:AH$1569-BJ$4:BJ$1569))/MAX(1,COUNTIF(AH$4:AH$1569,"&lt;"&amp;BJ251+0.01)),BJ251))</f>
        <v/>
      </c>
      <c r="BY251" s="9">
        <f>IF(AI251&gt;=BK251,0,IFERROR(BK251+SUMPRODUCT((AI$4:AI$1569&gt;=BK$4:BK$1569)*(AI$4:AI$1569-BK$4:BK$1569))/MAX(1,COUNTIF(AI$4:AI$1569,"&lt;"&amp;BK251+0.01)),BK251))</f>
        <v/>
      </c>
      <c r="BZ251" s="9">
        <f>IF(AJ251&gt;=BL251,0,IFERROR(BL251+SUMPRODUCT((AJ$4:AJ$1569&gt;=BL$4:BL$1569)*(AJ$4:AJ$1569-BL$4:BL$1569))/MAX(1,COUNTIF(AJ$4:AJ$1569,"&lt;"&amp;BL251+0.01)),BL251))</f>
        <v/>
      </c>
      <c r="CA251" s="9">
        <f>IF(AK251&gt;=BM251,0,IFERROR(BM251+SUMPRODUCT((AK$4:AK$1569&gt;=BM$4:BM$1569)*(AK$4:AK$1569-BM$4:BM$1569))/MAX(1,COUNTIF(AK$4:AK$1569,"&lt;"&amp;BM251+0.01)),BM251))</f>
        <v/>
      </c>
      <c r="CB251" s="9">
        <f>IF(AL251&gt;=BN251,0,IFERROR(BN251+SUMPRODUCT((AL$4:AL$1569&gt;=BN$4:BN$1569)*(AL$4:AL$1569-BN$4:BN$1569))/MAX(1,COUNTIF(AL$4:AL$1569,"&lt;"&amp;BN251+0.01)),BN251))</f>
        <v/>
      </c>
      <c r="CC251" s="5">
        <f>IF(AO251="🟢","VERDE",IF(AO251="🟡","AMARELO",IF(AO251="🟠","VERMELHO",IF(AO251="🔴","VERMELHO","ROXO"))))</f>
        <v/>
      </c>
      <c r="CD251" s="5" t="inlineStr">
        <is>
          <t>🌎 REGIÕES</t>
        </is>
      </c>
      <c r="CE251" s="5" t="inlineStr">
        <is>
          <t>SEM REDE</t>
        </is>
      </c>
    </row>
    <row r="252">
      <c r="A252" s="5" t="inlineStr">
        <is>
          <t>31921194000191</t>
        </is>
      </c>
      <c r="B252" s="5" t="inlineStr">
        <is>
          <t>NATURALLE EMPORIO</t>
        </is>
      </c>
      <c r="C252" s="5" t="inlineStr">
        <is>
          <t>06 - SEM GRUPO</t>
        </is>
      </c>
      <c r="D252" s="5" t="inlineStr">
        <is>
          <t>HEMANUELE DITZEL (MANU)</t>
        </is>
      </c>
      <c r="E252" s="5" t="inlineStr">
        <is>
          <t>SC</t>
        </is>
      </c>
      <c r="F252" s="5">
        <f>IFERROR(VLOOKUP(C252,$AS$4:$AT$25,2,FALSE),"")</f>
        <v/>
      </c>
      <c r="G252" s="6">
        <f>IFERROR(VLOOKUP(C252,$AS$4:$AX$25,6,FALSE),"")</f>
        <v/>
      </c>
      <c r="H252" s="5">
        <f>IFERROR(VLOOKUP(C252,$AS$4:$AY$25,7,FALSE),"")</f>
        <v/>
      </c>
      <c r="I252" s="5">
        <f>IFERROR(VLOOKUP(C252,$AS$4:$AZ$25,8,FALSE),"")</f>
        <v/>
      </c>
      <c r="J252" s="7" t="inlineStr">
        <is>
          <t>.</t>
        </is>
      </c>
      <c r="K252" s="5" t="inlineStr">
        <is>
          <t>SUL</t>
        </is>
      </c>
      <c r="L252" s="8" t="n">
        <v>1643.478260869565</v>
      </c>
      <c r="M252" s="9" t="n">
        <v>117.3913043478261</v>
      </c>
      <c r="N252" s="9" t="n">
        <v>130.4347826086957</v>
      </c>
      <c r="O252" s="9" t="n">
        <v>130.4347826086957</v>
      </c>
      <c r="P252" s="9" t="n">
        <v>130.4347826086957</v>
      </c>
      <c r="Q252" s="9" t="n">
        <v>130.4347826086957</v>
      </c>
      <c r="R252" s="9" t="n">
        <v>130.4347826086957</v>
      </c>
      <c r="S252" s="9" t="n">
        <v>143.4782608695652</v>
      </c>
      <c r="T252" s="9" t="n">
        <v>143.4782608695652</v>
      </c>
      <c r="U252" s="9" t="n">
        <v>143.4782608695652</v>
      </c>
      <c r="V252" s="9" t="n">
        <v>143.4782608695652</v>
      </c>
      <c r="W252" s="9" t="n">
        <v>143.4782608695652</v>
      </c>
      <c r="X252" s="9" t="n">
        <v>156.5217391304348</v>
      </c>
      <c r="Y252" s="7" t="inlineStr">
        <is>
          <t>.</t>
        </is>
      </c>
      <c r="Z252" s="8">
        <f>SUM(AA252:AL252)</f>
        <v/>
      </c>
      <c r="AA252" s="9" t="n">
        <v>0</v>
      </c>
      <c r="AB252" s="9" t="n">
        <v>0</v>
      </c>
      <c r="AC252" s="9" t="n">
        <v>0</v>
      </c>
      <c r="AD252" s="9" t="n">
        <v>0</v>
      </c>
      <c r="AE252" s="9" t="n">
        <v>0</v>
      </c>
      <c r="AF252" s="9" t="n">
        <v>903.41</v>
      </c>
      <c r="AG252" s="9" t="n">
        <v>0</v>
      </c>
      <c r="AH252" s="9" t="n">
        <v>0</v>
      </c>
      <c r="AI252" s="9" t="n">
        <v>0</v>
      </c>
      <c r="AJ252" s="9" t="n">
        <v>0</v>
      </c>
      <c r="AK252" s="9" t="n">
        <v>1081.37</v>
      </c>
      <c r="AL252" s="9" t="n">
        <v>0</v>
      </c>
      <c r="AM252" s="7" t="inlineStr">
        <is>
          <t>.</t>
        </is>
      </c>
      <c r="AN252" s="6">
        <f>IF(L252=0,0,Z252/L252)</f>
        <v/>
      </c>
      <c r="AO252" s="5">
        <f>IF(AN252="","",IF(AN252&gt;=0.9,"🟢",IF(AN252&gt;=0.7,"🟡",IF(AN252&gt;=0.5,"🟠","🔴"))))</f>
        <v/>
      </c>
      <c r="AP252" s="9">
        <f>IF(L252=0,0,L252-Z252)</f>
        <v/>
      </c>
      <c r="AQ252" s="5">
        <f>IF(Z252=0,"",RANK(Z252,Z$4:Z$1569,0))</f>
        <v/>
      </c>
      <c r="AR252" s="7" t="inlineStr">
        <is>
          <t>.</t>
        </is>
      </c>
      <c r="BA252" s="7" t="inlineStr">
        <is>
          <t>.</t>
        </is>
      </c>
      <c r="BB252" s="9">
        <f>SUM(L$4:L$1569)/COUNTA(A$4:A$1569)</f>
        <v/>
      </c>
      <c r="BC252" s="9">
        <f>SUM(M$4:M$1569)/COUNTA(A$4:A$1569)</f>
        <v/>
      </c>
      <c r="BD252" s="9">
        <f>SUM(N$4:N$1569)/COUNTA(A$4:A$1569)</f>
        <v/>
      </c>
      <c r="BE252" s="9">
        <f>SUM(O$4:O$1569)/COUNTA(A$4:A$1569)</f>
        <v/>
      </c>
      <c r="BF252" s="9">
        <f>SUM(P$4:P$1569)/COUNTA(A$4:A$1569)</f>
        <v/>
      </c>
      <c r="BG252" s="9">
        <f>SUM(Q$4:Q$1569)/COUNTA(A$4:A$1569)</f>
        <v/>
      </c>
      <c r="BH252" s="9">
        <f>SUM(R$4:R$1569)/COUNTA(A$4:A$1569)</f>
        <v/>
      </c>
      <c r="BI252" s="9">
        <f>SUM(S$4:S$1569)/COUNTA(A$4:A$1569)</f>
        <v/>
      </c>
      <c r="BJ252" s="9">
        <f>SUM(T$4:T$1569)/COUNTA(A$4:A$1569)</f>
        <v/>
      </c>
      <c r="BK252" s="9">
        <f>SUM(U$4:U$1569)/COUNTA(A$4:A$1569)</f>
        <v/>
      </c>
      <c r="BL252" s="9">
        <f>SUM(V$4:V$1569)/COUNTA(A$4:A$1569)</f>
        <v/>
      </c>
      <c r="BM252" s="9">
        <f>SUM(W$4:W$1569)/COUNTA(A$4:A$1569)</f>
        <v/>
      </c>
      <c r="BN252" s="9">
        <f>SUM(X$4:X$1569)/COUNTA(A$4:A$1569)</f>
        <v/>
      </c>
      <c r="BO252" s="7" t="inlineStr">
        <is>
          <t>.</t>
        </is>
      </c>
      <c r="BP252" s="9">
        <f>IF(Z252&gt;=BB252,0,IFERROR(BB252+(SUMPRODUCT((Z$4:Z$1569&gt;=BB$4:BB$1569)*(Z$4:Z$1569-BB$4:BB$1569))/MAX(1,COUNTIF(Z$4:Z$1569,"&lt;"&amp;BB252+0.01))),BB252))</f>
        <v/>
      </c>
      <c r="BQ252" s="9">
        <f>IF(AA252&gt;=BC252,0,IFERROR(BC252+SUMPRODUCT((AA$4:AA$1569&gt;=BC$4:BC$1569)*(AA$4:AA$1569-BC$4:BC$1569))/MAX(1,COUNTIF(AA$4:AA$1569,"&lt;"&amp;BC252+0.01)),BC252))</f>
        <v/>
      </c>
      <c r="BR252" s="9">
        <f>IF(AB252&gt;=BD252,0,IFERROR(BD252+SUMPRODUCT((AB$4:AB$1569&gt;=BD$4:BD$1569)*(AB$4:AB$1569-BD$4:BD$1569))/MAX(1,COUNTIF(AB$4:AB$1569,"&lt;"&amp;BD252+0.01)),BD252))</f>
        <v/>
      </c>
      <c r="BS252" s="9">
        <f>IF(AC252&gt;=BE252,0,IFERROR(BE252+SUMPRODUCT((AC$4:AC$1569&gt;=BE$4:BE$1569)*(AC$4:AC$1569-BE$4:BE$1569))/MAX(1,COUNTIF(AC$4:AC$1569,"&lt;"&amp;BE252+0.01)),BE252))</f>
        <v/>
      </c>
      <c r="BT252" s="9">
        <f>IF(AD252&gt;=BF252,0,IFERROR(BF252+SUMPRODUCT((AD$4:AD$1569&gt;=BF$4:BF$1569)*(AD$4:AD$1569-BF$4:BF$1569))/MAX(1,COUNTIF(AD$4:AD$1569,"&lt;"&amp;BF252+0.01)),BF252))</f>
        <v/>
      </c>
      <c r="BU252" s="9">
        <f>IF(AE252&gt;=BG252,0,IFERROR(BG252+SUMPRODUCT((AE$4:AE$1569&gt;=BG$4:BG$1569)*(AE$4:AE$1569-BG$4:BG$1569))/MAX(1,COUNTIF(AE$4:AE$1569,"&lt;"&amp;BG252+0.01)),BG252))</f>
        <v/>
      </c>
      <c r="BV252" s="9">
        <f>IF(AF252&gt;=BH252,0,IFERROR(BH252+SUMPRODUCT((AF$4:AF$1569&gt;=BH$4:BH$1569)*(AF$4:AF$1569-BH$4:BH$1569))/MAX(1,COUNTIF(AF$4:AF$1569,"&lt;"&amp;BH252+0.01)),BH252))</f>
        <v/>
      </c>
      <c r="BW252" s="9">
        <f>IF(AG252&gt;=BI252,0,IFERROR(BI252+SUMPRODUCT((AG$4:AG$1569&gt;=BI$4:BI$1569)*(AG$4:AG$1569-BI$4:BI$1569))/MAX(1,COUNTIF(AG$4:AG$1569,"&lt;"&amp;BI252+0.01)),BI252))</f>
        <v/>
      </c>
      <c r="BX252" s="9">
        <f>IF(AH252&gt;=BJ252,0,IFERROR(BJ252+SUMPRODUCT((AH$4:AH$1569&gt;=BJ$4:BJ$1569)*(AH$4:AH$1569-BJ$4:BJ$1569))/MAX(1,COUNTIF(AH$4:AH$1569,"&lt;"&amp;BJ252+0.01)),BJ252))</f>
        <v/>
      </c>
      <c r="BY252" s="9">
        <f>IF(AI252&gt;=BK252,0,IFERROR(BK252+SUMPRODUCT((AI$4:AI$1569&gt;=BK$4:BK$1569)*(AI$4:AI$1569-BK$4:BK$1569))/MAX(1,COUNTIF(AI$4:AI$1569,"&lt;"&amp;BK252+0.01)),BK252))</f>
        <v/>
      </c>
      <c r="BZ252" s="9">
        <f>IF(AJ252&gt;=BL252,0,IFERROR(BL252+SUMPRODUCT((AJ$4:AJ$1569&gt;=BL$4:BL$1569)*(AJ$4:AJ$1569-BL$4:BL$1569))/MAX(1,COUNTIF(AJ$4:AJ$1569,"&lt;"&amp;BL252+0.01)),BL252))</f>
        <v/>
      </c>
      <c r="CA252" s="9">
        <f>IF(AK252&gt;=BM252,0,IFERROR(BM252+SUMPRODUCT((AK$4:AK$1569&gt;=BM$4:BM$1569)*(AK$4:AK$1569-BM$4:BM$1569))/MAX(1,COUNTIF(AK$4:AK$1569,"&lt;"&amp;BM252+0.01)),BM252))</f>
        <v/>
      </c>
      <c r="CB252" s="9">
        <f>IF(AL252&gt;=BN252,0,IFERROR(BN252+SUMPRODUCT((AL$4:AL$1569&gt;=BN$4:BN$1569)*(AL$4:AL$1569-BN$4:BN$1569))/MAX(1,COUNTIF(AL$4:AL$1569,"&lt;"&amp;BN252+0.01)),BN252))</f>
        <v/>
      </c>
      <c r="CC252" s="5">
        <f>IF(AO252="🟢","VERDE",IF(AO252="🟡","AMARELO",IF(AO252="🟠","VERMELHO",IF(AO252="🔴","VERMELHO","ROXO"))))</f>
        <v/>
      </c>
      <c r="CD252" s="5" t="inlineStr">
        <is>
          <t>🌎 REGIÕES</t>
        </is>
      </c>
      <c r="CE252" s="5" t="inlineStr">
        <is>
          <t>SEM REDE</t>
        </is>
      </c>
    </row>
    <row r="253">
      <c r="A253" s="5" t="inlineStr">
        <is>
          <t>06905607000792</t>
        </is>
      </c>
      <c r="B253" s="5" t="inlineStr">
        <is>
          <t>ESMERALDA MENINO DEUS</t>
        </is>
      </c>
      <c r="C253" s="5" t="inlineStr">
        <is>
          <t>06 - INTERNA - ESMERALDA</t>
        </is>
      </c>
      <c r="D253" s="5" t="inlineStr">
        <is>
          <t>DAIANE STAVICKI</t>
        </is>
      </c>
      <c r="E253" s="5" t="inlineStr">
        <is>
          <t>PR</t>
        </is>
      </c>
      <c r="F253" s="5">
        <f>IFERROR(VLOOKUP(C253,$AS$4:$AT$25,2,FALSE),"")</f>
        <v/>
      </c>
      <c r="G253" s="6">
        <f>IFERROR(VLOOKUP(C253,$AS$4:$AX$25,6,FALSE),"")</f>
        <v/>
      </c>
      <c r="H253" s="5">
        <f>IFERROR(VLOOKUP(C253,$AS$4:$AY$25,7,FALSE),"")</f>
        <v/>
      </c>
      <c r="I253" s="5">
        <f>IFERROR(VLOOKUP(C253,$AS$4:$AZ$25,8,FALSE),"")</f>
        <v/>
      </c>
      <c r="J253" s="7" t="inlineStr">
        <is>
          <t>.</t>
        </is>
      </c>
      <c r="K253" s="5" t="inlineStr">
        <is>
          <t>SUL</t>
        </is>
      </c>
      <c r="L253" s="8" t="n">
        <v>5142.857142857143</v>
      </c>
      <c r="M253" s="9" t="n">
        <v>428.5714285714286</v>
      </c>
      <c r="N253" s="9" t="n">
        <v>428.5714285714286</v>
      </c>
      <c r="O253" s="9" t="n">
        <v>428.5714285714286</v>
      </c>
      <c r="P253" s="9" t="n">
        <v>428.5714285714286</v>
      </c>
      <c r="Q253" s="9" t="n">
        <v>428.5714285714286</v>
      </c>
      <c r="R253" s="9" t="n">
        <v>428.5714285714286</v>
      </c>
      <c r="S253" s="9" t="n">
        <v>428.5714285714286</v>
      </c>
      <c r="T253" s="9" t="n">
        <v>428.5714285714286</v>
      </c>
      <c r="U253" s="9" t="n">
        <v>428.5714285714286</v>
      </c>
      <c r="V253" s="9" t="n">
        <v>428.5714285714286</v>
      </c>
      <c r="W253" s="9" t="n">
        <v>428.5714285714286</v>
      </c>
      <c r="X253" s="9" t="n">
        <v>428.5714285714286</v>
      </c>
      <c r="Y253" s="7" t="inlineStr">
        <is>
          <t>.</t>
        </is>
      </c>
      <c r="Z253" s="8">
        <f>SUM(AA253:AL253)</f>
        <v/>
      </c>
      <c r="AA253" s="9" t="n">
        <v>0</v>
      </c>
      <c r="AB253" s="9" t="n">
        <v>0</v>
      </c>
      <c r="AC253" s="9" t="n">
        <v>0</v>
      </c>
      <c r="AD253" s="9" t="n">
        <v>658.35</v>
      </c>
      <c r="AE253" s="9" t="n">
        <v>0</v>
      </c>
      <c r="AF253" s="9" t="n">
        <v>0</v>
      </c>
      <c r="AG253" s="9" t="n">
        <v>0</v>
      </c>
      <c r="AH253" s="9" t="n">
        <v>0</v>
      </c>
      <c r="AI253" s="9" t="n">
        <v>0</v>
      </c>
      <c r="AJ253" s="9" t="n">
        <v>0</v>
      </c>
      <c r="AK253" s="9" t="n">
        <v>0</v>
      </c>
      <c r="AL253" s="9" t="n">
        <v>0</v>
      </c>
      <c r="AM253" s="7" t="inlineStr">
        <is>
          <t>.</t>
        </is>
      </c>
      <c r="AN253" s="6">
        <f>IF(L253=0,0,Z253/L253)</f>
        <v/>
      </c>
      <c r="AO253" s="5">
        <f>IF(AN253="","",IF(AN253&gt;=0.9,"🟢",IF(AN253&gt;=0.7,"🟡",IF(AN253&gt;=0.5,"🟠","🔴"))))</f>
        <v/>
      </c>
      <c r="AP253" s="9">
        <f>IF(L253=0,0,L253-Z253)</f>
        <v/>
      </c>
      <c r="AQ253" s="5">
        <f>IF(Z253=0,"",RANK(Z253,Z$4:Z$1569,0))</f>
        <v/>
      </c>
      <c r="AR253" s="7" t="inlineStr">
        <is>
          <t>.</t>
        </is>
      </c>
      <c r="BA253" s="7" t="inlineStr">
        <is>
          <t>.</t>
        </is>
      </c>
      <c r="BB253" s="9">
        <f>SUM(L$4:L$1569)/COUNTA(A$4:A$1569)</f>
        <v/>
      </c>
      <c r="BC253" s="9">
        <f>SUM(M$4:M$1569)/COUNTA(A$4:A$1569)</f>
        <v/>
      </c>
      <c r="BD253" s="9">
        <f>SUM(N$4:N$1569)/COUNTA(A$4:A$1569)</f>
        <v/>
      </c>
      <c r="BE253" s="9">
        <f>SUM(O$4:O$1569)/COUNTA(A$4:A$1569)</f>
        <v/>
      </c>
      <c r="BF253" s="9">
        <f>SUM(P$4:P$1569)/COUNTA(A$4:A$1569)</f>
        <v/>
      </c>
      <c r="BG253" s="9">
        <f>SUM(Q$4:Q$1569)/COUNTA(A$4:A$1569)</f>
        <v/>
      </c>
      <c r="BH253" s="9">
        <f>SUM(R$4:R$1569)/COUNTA(A$4:A$1569)</f>
        <v/>
      </c>
      <c r="BI253" s="9">
        <f>SUM(S$4:S$1569)/COUNTA(A$4:A$1569)</f>
        <v/>
      </c>
      <c r="BJ253" s="9">
        <f>SUM(T$4:T$1569)/COUNTA(A$4:A$1569)</f>
        <v/>
      </c>
      <c r="BK253" s="9">
        <f>SUM(U$4:U$1569)/COUNTA(A$4:A$1569)</f>
        <v/>
      </c>
      <c r="BL253" s="9">
        <f>SUM(V$4:V$1569)/COUNTA(A$4:A$1569)</f>
        <v/>
      </c>
      <c r="BM253" s="9">
        <f>SUM(W$4:W$1569)/COUNTA(A$4:A$1569)</f>
        <v/>
      </c>
      <c r="BN253" s="9">
        <f>SUM(X$4:X$1569)/COUNTA(A$4:A$1569)</f>
        <v/>
      </c>
      <c r="BO253" s="7" t="inlineStr">
        <is>
          <t>.</t>
        </is>
      </c>
      <c r="BP253" s="9">
        <f>IF(Z253&gt;=BB253,0,IFERROR(BB253+(SUMPRODUCT((Z$4:Z$1569&gt;=BB$4:BB$1569)*(Z$4:Z$1569-BB$4:BB$1569))/MAX(1,COUNTIF(Z$4:Z$1569,"&lt;"&amp;BB253+0.01))),BB253))</f>
        <v/>
      </c>
      <c r="BQ253" s="9">
        <f>IF(AA253&gt;=BC253,0,IFERROR(BC253+SUMPRODUCT((AA$4:AA$1569&gt;=BC$4:BC$1569)*(AA$4:AA$1569-BC$4:BC$1569))/MAX(1,COUNTIF(AA$4:AA$1569,"&lt;"&amp;BC253+0.01)),BC253))</f>
        <v/>
      </c>
      <c r="BR253" s="9">
        <f>IF(AB253&gt;=BD253,0,IFERROR(BD253+SUMPRODUCT((AB$4:AB$1569&gt;=BD$4:BD$1569)*(AB$4:AB$1569-BD$4:BD$1569))/MAX(1,COUNTIF(AB$4:AB$1569,"&lt;"&amp;BD253+0.01)),BD253))</f>
        <v/>
      </c>
      <c r="BS253" s="9">
        <f>IF(AC253&gt;=BE253,0,IFERROR(BE253+SUMPRODUCT((AC$4:AC$1569&gt;=BE$4:BE$1569)*(AC$4:AC$1569-BE$4:BE$1569))/MAX(1,COUNTIF(AC$4:AC$1569,"&lt;"&amp;BE253+0.01)),BE253))</f>
        <v/>
      </c>
      <c r="BT253" s="9">
        <f>IF(AD253&gt;=BF253,0,IFERROR(BF253+SUMPRODUCT((AD$4:AD$1569&gt;=BF$4:BF$1569)*(AD$4:AD$1569-BF$4:BF$1569))/MAX(1,COUNTIF(AD$4:AD$1569,"&lt;"&amp;BF253+0.01)),BF253))</f>
        <v/>
      </c>
      <c r="BU253" s="9">
        <f>IF(AE253&gt;=BG253,0,IFERROR(BG253+SUMPRODUCT((AE$4:AE$1569&gt;=BG$4:BG$1569)*(AE$4:AE$1569-BG$4:BG$1569))/MAX(1,COUNTIF(AE$4:AE$1569,"&lt;"&amp;BG253+0.01)),BG253))</f>
        <v/>
      </c>
      <c r="BV253" s="9">
        <f>IF(AF253&gt;=BH253,0,IFERROR(BH253+SUMPRODUCT((AF$4:AF$1569&gt;=BH$4:BH$1569)*(AF$4:AF$1569-BH$4:BH$1569))/MAX(1,COUNTIF(AF$4:AF$1569,"&lt;"&amp;BH253+0.01)),BH253))</f>
        <v/>
      </c>
      <c r="BW253" s="9">
        <f>IF(AG253&gt;=BI253,0,IFERROR(BI253+SUMPRODUCT((AG$4:AG$1569&gt;=BI$4:BI$1569)*(AG$4:AG$1569-BI$4:BI$1569))/MAX(1,COUNTIF(AG$4:AG$1569,"&lt;"&amp;BI253+0.01)),BI253))</f>
        <v/>
      </c>
      <c r="BX253" s="9">
        <f>IF(AH253&gt;=BJ253,0,IFERROR(BJ253+SUMPRODUCT((AH$4:AH$1569&gt;=BJ$4:BJ$1569)*(AH$4:AH$1569-BJ$4:BJ$1569))/MAX(1,COUNTIF(AH$4:AH$1569,"&lt;"&amp;BJ253+0.01)),BJ253))</f>
        <v/>
      </c>
      <c r="BY253" s="9">
        <f>IF(AI253&gt;=BK253,0,IFERROR(BK253+SUMPRODUCT((AI$4:AI$1569&gt;=BK$4:BK$1569)*(AI$4:AI$1569-BK$4:BK$1569))/MAX(1,COUNTIF(AI$4:AI$1569,"&lt;"&amp;BK253+0.01)),BK253))</f>
        <v/>
      </c>
      <c r="BZ253" s="9">
        <f>IF(AJ253&gt;=BL253,0,IFERROR(BL253+SUMPRODUCT((AJ$4:AJ$1569&gt;=BL$4:BL$1569)*(AJ$4:AJ$1569-BL$4:BL$1569))/MAX(1,COUNTIF(AJ$4:AJ$1569,"&lt;"&amp;BL253+0.01)),BL253))</f>
        <v/>
      </c>
      <c r="CA253" s="9">
        <f>IF(AK253&gt;=BM253,0,IFERROR(BM253+SUMPRODUCT((AK$4:AK$1569&gt;=BM$4:BM$1569)*(AK$4:AK$1569-BM$4:BM$1569))/MAX(1,COUNTIF(AK$4:AK$1569,"&lt;"&amp;BM253+0.01)),BM253))</f>
        <v/>
      </c>
      <c r="CB253" s="9">
        <f>IF(AL253&gt;=BN253,0,IFERROR(BN253+SUMPRODUCT((AL$4:AL$1569&gt;=BN$4:BN$1569)*(AL$4:AL$1569-BN$4:BN$1569))/MAX(1,COUNTIF(AL$4:AL$1569,"&lt;"&amp;BN253+0.01)),BN253))</f>
        <v/>
      </c>
      <c r="CC253" s="5">
        <f>IF(AO253="🟢","VERDE",IF(AO253="🟡","AMARELO",IF(AO253="🟠","VERMELHO",IF(AO253="🔴","VERMELHO","ROXO"))))</f>
        <v/>
      </c>
      <c r="CD253" s="5" t="inlineStr">
        <is>
          <t>🏢 REDES</t>
        </is>
      </c>
      <c r="CE253" s="5" t="inlineStr">
        <is>
          <t>ESMERALDA</t>
        </is>
      </c>
    </row>
    <row r="254">
      <c r="A254" s="5" t="inlineStr">
        <is>
          <t>26249561000465</t>
        </is>
      </c>
      <c r="B254" s="5" t="inlineStr">
        <is>
          <t>MIX TUDO COMERCIO DE ALIMENTOS E SERVICOS</t>
        </is>
      </c>
      <c r="C254" s="5" t="inlineStr">
        <is>
          <t>06 - SEM GRUPO</t>
        </is>
      </c>
      <c r="D254" s="5" t="inlineStr">
        <is>
          <t>LARISSA PADILHA</t>
        </is>
      </c>
      <c r="E254" s="5" t="inlineStr">
        <is>
          <t>ES</t>
        </is>
      </c>
      <c r="F254" s="5">
        <f>IFERROR(VLOOKUP(C254,$AS$4:$AT$25,2,FALSE),"")</f>
        <v/>
      </c>
      <c r="G254" s="6">
        <f>IFERROR(VLOOKUP(C254,$AS$4:$AX$25,6,FALSE),"")</f>
        <v/>
      </c>
      <c r="H254" s="5">
        <f>IFERROR(VLOOKUP(C254,$AS$4:$AY$25,7,FALSE),"")</f>
        <v/>
      </c>
      <c r="I254" s="5">
        <f>IFERROR(VLOOKUP(C254,$AS$4:$AZ$25,8,FALSE),"")</f>
        <v/>
      </c>
      <c r="J254" s="7" t="inlineStr">
        <is>
          <t>.</t>
        </is>
      </c>
      <c r="K254" s="5" t="inlineStr">
        <is>
          <t>RJ + ES + MG</t>
        </is>
      </c>
      <c r="L254" s="8" t="n">
        <v>1252.173913043478</v>
      </c>
      <c r="M254" s="9" t="n">
        <v>104.3478260869565</v>
      </c>
      <c r="N254" s="9" t="n">
        <v>104.3478260869565</v>
      </c>
      <c r="O254" s="9" t="n">
        <v>104.3478260869565</v>
      </c>
      <c r="P254" s="9" t="n">
        <v>104.3478260869565</v>
      </c>
      <c r="Q254" s="9" t="n">
        <v>104.3478260869565</v>
      </c>
      <c r="R254" s="9" t="n">
        <v>104.3478260869565</v>
      </c>
      <c r="S254" s="9" t="n">
        <v>104.3478260869565</v>
      </c>
      <c r="T254" s="9" t="n">
        <v>104.3478260869565</v>
      </c>
      <c r="U254" s="9" t="n">
        <v>104.3478260869565</v>
      </c>
      <c r="V254" s="9" t="n">
        <v>104.3478260869565</v>
      </c>
      <c r="W254" s="9" t="n">
        <v>104.3478260869565</v>
      </c>
      <c r="X254" s="9" t="n">
        <v>104.3478260869565</v>
      </c>
      <c r="Y254" s="7" t="inlineStr">
        <is>
          <t>.</t>
        </is>
      </c>
      <c r="Z254" s="8">
        <f>SUM(AA254:AL254)</f>
        <v/>
      </c>
      <c r="AA254" s="9" t="n">
        <v>0</v>
      </c>
      <c r="AB254" s="9" t="n">
        <v>0</v>
      </c>
      <c r="AC254" s="9" t="n">
        <v>0</v>
      </c>
      <c r="AD254" s="9" t="n">
        <v>799.2</v>
      </c>
      <c r="AE254" s="9" t="n">
        <v>0</v>
      </c>
      <c r="AF254" s="9" t="n">
        <v>0</v>
      </c>
      <c r="AG254" s="9" t="n">
        <v>0</v>
      </c>
      <c r="AH254" s="9" t="n">
        <v>0</v>
      </c>
      <c r="AI254" s="9" t="n">
        <v>1206.12</v>
      </c>
      <c r="AJ254" s="9" t="n">
        <v>0</v>
      </c>
      <c r="AK254" s="9" t="n">
        <v>0</v>
      </c>
      <c r="AL254" s="9" t="n">
        <v>0</v>
      </c>
      <c r="AM254" s="7" t="inlineStr">
        <is>
          <t>.</t>
        </is>
      </c>
      <c r="AN254" s="6">
        <f>IF(L254=0,0,Z254/L254)</f>
        <v/>
      </c>
      <c r="AO254" s="5">
        <f>IF(AN254="","",IF(AN254&gt;=0.9,"🟢",IF(AN254&gt;=0.7,"🟡",IF(AN254&gt;=0.5,"🟠","🔴"))))</f>
        <v/>
      </c>
      <c r="AP254" s="9">
        <f>IF(L254=0,0,L254-Z254)</f>
        <v/>
      </c>
      <c r="AQ254" s="5">
        <f>IF(Z254=0,"",RANK(Z254,Z$4:Z$1569,0))</f>
        <v/>
      </c>
      <c r="AR254" s="7" t="inlineStr">
        <is>
          <t>.</t>
        </is>
      </c>
      <c r="BA254" s="7" t="inlineStr">
        <is>
          <t>.</t>
        </is>
      </c>
      <c r="BB254" s="9">
        <f>SUM(L$4:L$1569)/COUNTA(A$4:A$1569)</f>
        <v/>
      </c>
      <c r="BC254" s="9">
        <f>SUM(M$4:M$1569)/COUNTA(A$4:A$1569)</f>
        <v/>
      </c>
      <c r="BD254" s="9">
        <f>SUM(N$4:N$1569)/COUNTA(A$4:A$1569)</f>
        <v/>
      </c>
      <c r="BE254" s="9">
        <f>SUM(O$4:O$1569)/COUNTA(A$4:A$1569)</f>
        <v/>
      </c>
      <c r="BF254" s="9">
        <f>SUM(P$4:P$1569)/COUNTA(A$4:A$1569)</f>
        <v/>
      </c>
      <c r="BG254" s="9">
        <f>SUM(Q$4:Q$1569)/COUNTA(A$4:A$1569)</f>
        <v/>
      </c>
      <c r="BH254" s="9">
        <f>SUM(R$4:R$1569)/COUNTA(A$4:A$1569)</f>
        <v/>
      </c>
      <c r="BI254" s="9">
        <f>SUM(S$4:S$1569)/COUNTA(A$4:A$1569)</f>
        <v/>
      </c>
      <c r="BJ254" s="9">
        <f>SUM(T$4:T$1569)/COUNTA(A$4:A$1569)</f>
        <v/>
      </c>
      <c r="BK254" s="9">
        <f>SUM(U$4:U$1569)/COUNTA(A$4:A$1569)</f>
        <v/>
      </c>
      <c r="BL254" s="9">
        <f>SUM(V$4:V$1569)/COUNTA(A$4:A$1569)</f>
        <v/>
      </c>
      <c r="BM254" s="9">
        <f>SUM(W$4:W$1569)/COUNTA(A$4:A$1569)</f>
        <v/>
      </c>
      <c r="BN254" s="9">
        <f>SUM(X$4:X$1569)/COUNTA(A$4:A$1569)</f>
        <v/>
      </c>
      <c r="BO254" s="7" t="inlineStr">
        <is>
          <t>.</t>
        </is>
      </c>
      <c r="BP254" s="9">
        <f>IF(Z254&gt;=BB254,0,IFERROR(BB254+(SUMPRODUCT((Z$4:Z$1569&gt;=BB$4:BB$1569)*(Z$4:Z$1569-BB$4:BB$1569))/MAX(1,COUNTIF(Z$4:Z$1569,"&lt;"&amp;BB254+0.01))),BB254))</f>
        <v/>
      </c>
      <c r="BQ254" s="9">
        <f>IF(AA254&gt;=BC254,0,IFERROR(BC254+SUMPRODUCT((AA$4:AA$1569&gt;=BC$4:BC$1569)*(AA$4:AA$1569-BC$4:BC$1569))/MAX(1,COUNTIF(AA$4:AA$1569,"&lt;"&amp;BC254+0.01)),BC254))</f>
        <v/>
      </c>
      <c r="BR254" s="9">
        <f>IF(AB254&gt;=BD254,0,IFERROR(BD254+SUMPRODUCT((AB$4:AB$1569&gt;=BD$4:BD$1569)*(AB$4:AB$1569-BD$4:BD$1569))/MAX(1,COUNTIF(AB$4:AB$1569,"&lt;"&amp;BD254+0.01)),BD254))</f>
        <v/>
      </c>
      <c r="BS254" s="9">
        <f>IF(AC254&gt;=BE254,0,IFERROR(BE254+SUMPRODUCT((AC$4:AC$1569&gt;=BE$4:BE$1569)*(AC$4:AC$1569-BE$4:BE$1569))/MAX(1,COUNTIF(AC$4:AC$1569,"&lt;"&amp;BE254+0.01)),BE254))</f>
        <v/>
      </c>
      <c r="BT254" s="9">
        <f>IF(AD254&gt;=BF254,0,IFERROR(BF254+SUMPRODUCT((AD$4:AD$1569&gt;=BF$4:BF$1569)*(AD$4:AD$1569-BF$4:BF$1569))/MAX(1,COUNTIF(AD$4:AD$1569,"&lt;"&amp;BF254+0.01)),BF254))</f>
        <v/>
      </c>
      <c r="BU254" s="9">
        <f>IF(AE254&gt;=BG254,0,IFERROR(BG254+SUMPRODUCT((AE$4:AE$1569&gt;=BG$4:BG$1569)*(AE$4:AE$1569-BG$4:BG$1569))/MAX(1,COUNTIF(AE$4:AE$1569,"&lt;"&amp;BG254+0.01)),BG254))</f>
        <v/>
      </c>
      <c r="BV254" s="9">
        <f>IF(AF254&gt;=BH254,0,IFERROR(BH254+SUMPRODUCT((AF$4:AF$1569&gt;=BH$4:BH$1569)*(AF$4:AF$1569-BH$4:BH$1569))/MAX(1,COUNTIF(AF$4:AF$1569,"&lt;"&amp;BH254+0.01)),BH254))</f>
        <v/>
      </c>
      <c r="BW254" s="9">
        <f>IF(AG254&gt;=BI254,0,IFERROR(BI254+SUMPRODUCT((AG$4:AG$1569&gt;=BI$4:BI$1569)*(AG$4:AG$1569-BI$4:BI$1569))/MAX(1,COUNTIF(AG$4:AG$1569,"&lt;"&amp;BI254+0.01)),BI254))</f>
        <v/>
      </c>
      <c r="BX254" s="9">
        <f>IF(AH254&gt;=BJ254,0,IFERROR(BJ254+SUMPRODUCT((AH$4:AH$1569&gt;=BJ$4:BJ$1569)*(AH$4:AH$1569-BJ$4:BJ$1569))/MAX(1,COUNTIF(AH$4:AH$1569,"&lt;"&amp;BJ254+0.01)),BJ254))</f>
        <v/>
      </c>
      <c r="BY254" s="9">
        <f>IF(AI254&gt;=BK254,0,IFERROR(BK254+SUMPRODUCT((AI$4:AI$1569&gt;=BK$4:BK$1569)*(AI$4:AI$1569-BK$4:BK$1569))/MAX(1,COUNTIF(AI$4:AI$1569,"&lt;"&amp;BK254+0.01)),BK254))</f>
        <v/>
      </c>
      <c r="BZ254" s="9">
        <f>IF(AJ254&gt;=BL254,0,IFERROR(BL254+SUMPRODUCT((AJ$4:AJ$1569&gt;=BL$4:BL$1569)*(AJ$4:AJ$1569-BL$4:BL$1569))/MAX(1,COUNTIF(AJ$4:AJ$1569,"&lt;"&amp;BL254+0.01)),BL254))</f>
        <v/>
      </c>
      <c r="CA254" s="9">
        <f>IF(AK254&gt;=BM254,0,IFERROR(BM254+SUMPRODUCT((AK$4:AK$1569&gt;=BM$4:BM$1569)*(AK$4:AK$1569-BM$4:BM$1569))/MAX(1,COUNTIF(AK$4:AK$1569,"&lt;"&amp;BM254+0.01)),BM254))</f>
        <v/>
      </c>
      <c r="CB254" s="9">
        <f>IF(AL254&gt;=BN254,0,IFERROR(BN254+SUMPRODUCT((AL$4:AL$1569&gt;=BN$4:BN$1569)*(AL$4:AL$1569-BN$4:BN$1569))/MAX(1,COUNTIF(AL$4:AL$1569,"&lt;"&amp;BN254+0.01)),BN254))</f>
        <v/>
      </c>
      <c r="CC254" s="5">
        <f>IF(AO254="🟢","VERDE",IF(AO254="🟡","AMARELO",IF(AO254="🟠","VERMELHO",IF(AO254="🔴","VERMELHO","ROXO"))))</f>
        <v/>
      </c>
      <c r="CD254" s="5" t="inlineStr">
        <is>
          <t>🌎 REGIÕES</t>
        </is>
      </c>
      <c r="CE254" s="5" t="inlineStr">
        <is>
          <t>SEM REDE</t>
        </is>
      </c>
    </row>
    <row r="255">
      <c r="A255" s="5" t="inlineStr">
        <is>
          <t>58256204000178</t>
        </is>
      </c>
      <c r="B255" s="5" t="inlineStr">
        <is>
          <t>PEROLA FIT</t>
        </is>
      </c>
      <c r="C255" s="5" t="inlineStr">
        <is>
          <t>06 - SEM GRUPO</t>
        </is>
      </c>
      <c r="D255" s="5" t="inlineStr">
        <is>
          <t>HEMANUELE DITZEL (MANU)</t>
        </is>
      </c>
      <c r="E255" s="5" t="inlineStr">
        <is>
          <t>PR</t>
        </is>
      </c>
      <c r="F255" s="5">
        <f>IFERROR(VLOOKUP(C255,$AS$4:$AT$25,2,FALSE),"")</f>
        <v/>
      </c>
      <c r="G255" s="6">
        <f>IFERROR(VLOOKUP(C255,$AS$4:$AX$25,6,FALSE),"")</f>
        <v/>
      </c>
      <c r="H255" s="5">
        <f>IFERROR(VLOOKUP(C255,$AS$4:$AY$25,7,FALSE),"")</f>
        <v/>
      </c>
      <c r="I255" s="5">
        <f>IFERROR(VLOOKUP(C255,$AS$4:$AZ$25,8,FALSE),"")</f>
        <v/>
      </c>
      <c r="J255" s="7" t="inlineStr">
        <is>
          <t>.</t>
        </is>
      </c>
      <c r="K255" s="5" t="inlineStr">
        <is>
          <t>SUL</t>
        </is>
      </c>
      <c r="L255" s="8" t="n">
        <v>1575</v>
      </c>
      <c r="M255" s="9" t="n">
        <v>112.5</v>
      </c>
      <c r="N255" s="9" t="n">
        <v>125</v>
      </c>
      <c r="O255" s="9" t="n">
        <v>125</v>
      </c>
      <c r="P255" s="9" t="n">
        <v>125</v>
      </c>
      <c r="Q255" s="9" t="n">
        <v>125</v>
      </c>
      <c r="R255" s="9" t="n">
        <v>125</v>
      </c>
      <c r="S255" s="9" t="n">
        <v>137.5</v>
      </c>
      <c r="T255" s="9" t="n">
        <v>137.5</v>
      </c>
      <c r="U255" s="9" t="n">
        <v>137.5</v>
      </c>
      <c r="V255" s="9" t="n">
        <v>137.5</v>
      </c>
      <c r="W255" s="9" t="n">
        <v>137.5</v>
      </c>
      <c r="X255" s="9" t="n">
        <v>150</v>
      </c>
      <c r="Y255" s="7" t="inlineStr">
        <is>
          <t>.</t>
        </is>
      </c>
      <c r="Z255" s="8">
        <f>SUM(AA255:AL255)</f>
        <v/>
      </c>
      <c r="AA255" s="9" t="n">
        <v>0</v>
      </c>
      <c r="AB255" s="9" t="n">
        <v>0</v>
      </c>
      <c r="AC255" s="9" t="n">
        <v>0</v>
      </c>
      <c r="AD255" s="9" t="n">
        <v>0</v>
      </c>
      <c r="AE255" s="9" t="n">
        <v>0</v>
      </c>
      <c r="AF255" s="9" t="n">
        <v>0</v>
      </c>
      <c r="AG255" s="9" t="n">
        <v>0</v>
      </c>
      <c r="AH255" s="9" t="n">
        <v>0</v>
      </c>
      <c r="AI255" s="9" t="n">
        <v>0</v>
      </c>
      <c r="AJ255" s="9" t="n">
        <v>1958.68</v>
      </c>
      <c r="AK255" s="9" t="n">
        <v>0</v>
      </c>
      <c r="AL255" s="9" t="n">
        <v>0</v>
      </c>
      <c r="AM255" s="7" t="inlineStr">
        <is>
          <t>.</t>
        </is>
      </c>
      <c r="AN255" s="6">
        <f>IF(L255=0,0,Z255/L255)</f>
        <v/>
      </c>
      <c r="AO255" s="5">
        <f>IF(AN255="","",IF(AN255&gt;=0.9,"🟢",IF(AN255&gt;=0.7,"🟡",IF(AN255&gt;=0.5,"🟠","🔴"))))</f>
        <v/>
      </c>
      <c r="AP255" s="9">
        <f>IF(L255=0,0,L255-Z255)</f>
        <v/>
      </c>
      <c r="AQ255" s="5">
        <f>IF(Z255=0,"",RANK(Z255,Z$4:Z$1569,0))</f>
        <v/>
      </c>
      <c r="AR255" s="7" t="inlineStr">
        <is>
          <t>.</t>
        </is>
      </c>
      <c r="BA255" s="7" t="inlineStr">
        <is>
          <t>.</t>
        </is>
      </c>
      <c r="BB255" s="9">
        <f>SUM(L$4:L$1569)/COUNTA(A$4:A$1569)</f>
        <v/>
      </c>
      <c r="BC255" s="9">
        <f>SUM(M$4:M$1569)/COUNTA(A$4:A$1569)</f>
        <v/>
      </c>
      <c r="BD255" s="9">
        <f>SUM(N$4:N$1569)/COUNTA(A$4:A$1569)</f>
        <v/>
      </c>
      <c r="BE255" s="9">
        <f>SUM(O$4:O$1569)/COUNTA(A$4:A$1569)</f>
        <v/>
      </c>
      <c r="BF255" s="9">
        <f>SUM(P$4:P$1569)/COUNTA(A$4:A$1569)</f>
        <v/>
      </c>
      <c r="BG255" s="9">
        <f>SUM(Q$4:Q$1569)/COUNTA(A$4:A$1569)</f>
        <v/>
      </c>
      <c r="BH255" s="9">
        <f>SUM(R$4:R$1569)/COUNTA(A$4:A$1569)</f>
        <v/>
      </c>
      <c r="BI255" s="9">
        <f>SUM(S$4:S$1569)/COUNTA(A$4:A$1569)</f>
        <v/>
      </c>
      <c r="BJ255" s="9">
        <f>SUM(T$4:T$1569)/COUNTA(A$4:A$1569)</f>
        <v/>
      </c>
      <c r="BK255" s="9">
        <f>SUM(U$4:U$1569)/COUNTA(A$4:A$1569)</f>
        <v/>
      </c>
      <c r="BL255" s="9">
        <f>SUM(V$4:V$1569)/COUNTA(A$4:A$1569)</f>
        <v/>
      </c>
      <c r="BM255" s="9">
        <f>SUM(W$4:W$1569)/COUNTA(A$4:A$1569)</f>
        <v/>
      </c>
      <c r="BN255" s="9">
        <f>SUM(X$4:X$1569)/COUNTA(A$4:A$1569)</f>
        <v/>
      </c>
      <c r="BO255" s="7" t="inlineStr">
        <is>
          <t>.</t>
        </is>
      </c>
      <c r="BP255" s="9">
        <f>IF(Z255&gt;=BB255,0,IFERROR(BB255+(SUMPRODUCT((Z$4:Z$1569&gt;=BB$4:BB$1569)*(Z$4:Z$1569-BB$4:BB$1569))/MAX(1,COUNTIF(Z$4:Z$1569,"&lt;"&amp;BB255+0.01))),BB255))</f>
        <v/>
      </c>
      <c r="BQ255" s="9">
        <f>IF(AA255&gt;=BC255,0,IFERROR(BC255+SUMPRODUCT((AA$4:AA$1569&gt;=BC$4:BC$1569)*(AA$4:AA$1569-BC$4:BC$1569))/MAX(1,COUNTIF(AA$4:AA$1569,"&lt;"&amp;BC255+0.01)),BC255))</f>
        <v/>
      </c>
      <c r="BR255" s="9">
        <f>IF(AB255&gt;=BD255,0,IFERROR(BD255+SUMPRODUCT((AB$4:AB$1569&gt;=BD$4:BD$1569)*(AB$4:AB$1569-BD$4:BD$1569))/MAX(1,COUNTIF(AB$4:AB$1569,"&lt;"&amp;BD255+0.01)),BD255))</f>
        <v/>
      </c>
      <c r="BS255" s="9">
        <f>IF(AC255&gt;=BE255,0,IFERROR(BE255+SUMPRODUCT((AC$4:AC$1569&gt;=BE$4:BE$1569)*(AC$4:AC$1569-BE$4:BE$1569))/MAX(1,COUNTIF(AC$4:AC$1569,"&lt;"&amp;BE255+0.01)),BE255))</f>
        <v/>
      </c>
      <c r="BT255" s="9">
        <f>IF(AD255&gt;=BF255,0,IFERROR(BF255+SUMPRODUCT((AD$4:AD$1569&gt;=BF$4:BF$1569)*(AD$4:AD$1569-BF$4:BF$1569))/MAX(1,COUNTIF(AD$4:AD$1569,"&lt;"&amp;BF255+0.01)),BF255))</f>
        <v/>
      </c>
      <c r="BU255" s="9">
        <f>IF(AE255&gt;=BG255,0,IFERROR(BG255+SUMPRODUCT((AE$4:AE$1569&gt;=BG$4:BG$1569)*(AE$4:AE$1569-BG$4:BG$1569))/MAX(1,COUNTIF(AE$4:AE$1569,"&lt;"&amp;BG255+0.01)),BG255))</f>
        <v/>
      </c>
      <c r="BV255" s="9">
        <f>IF(AF255&gt;=BH255,0,IFERROR(BH255+SUMPRODUCT((AF$4:AF$1569&gt;=BH$4:BH$1569)*(AF$4:AF$1569-BH$4:BH$1569))/MAX(1,COUNTIF(AF$4:AF$1569,"&lt;"&amp;BH255+0.01)),BH255))</f>
        <v/>
      </c>
      <c r="BW255" s="9">
        <f>IF(AG255&gt;=BI255,0,IFERROR(BI255+SUMPRODUCT((AG$4:AG$1569&gt;=BI$4:BI$1569)*(AG$4:AG$1569-BI$4:BI$1569))/MAX(1,COUNTIF(AG$4:AG$1569,"&lt;"&amp;BI255+0.01)),BI255))</f>
        <v/>
      </c>
      <c r="BX255" s="9">
        <f>IF(AH255&gt;=BJ255,0,IFERROR(BJ255+SUMPRODUCT((AH$4:AH$1569&gt;=BJ$4:BJ$1569)*(AH$4:AH$1569-BJ$4:BJ$1569))/MAX(1,COUNTIF(AH$4:AH$1569,"&lt;"&amp;BJ255+0.01)),BJ255))</f>
        <v/>
      </c>
      <c r="BY255" s="9">
        <f>IF(AI255&gt;=BK255,0,IFERROR(BK255+SUMPRODUCT((AI$4:AI$1569&gt;=BK$4:BK$1569)*(AI$4:AI$1569-BK$4:BK$1569))/MAX(1,COUNTIF(AI$4:AI$1569,"&lt;"&amp;BK255+0.01)),BK255))</f>
        <v/>
      </c>
      <c r="BZ255" s="9">
        <f>IF(AJ255&gt;=BL255,0,IFERROR(BL255+SUMPRODUCT((AJ$4:AJ$1569&gt;=BL$4:BL$1569)*(AJ$4:AJ$1569-BL$4:BL$1569))/MAX(1,COUNTIF(AJ$4:AJ$1569,"&lt;"&amp;BL255+0.01)),BL255))</f>
        <v/>
      </c>
      <c r="CA255" s="9">
        <f>IF(AK255&gt;=BM255,0,IFERROR(BM255+SUMPRODUCT((AK$4:AK$1569&gt;=BM$4:BM$1569)*(AK$4:AK$1569-BM$4:BM$1569))/MAX(1,COUNTIF(AK$4:AK$1569,"&lt;"&amp;BM255+0.01)),BM255))</f>
        <v/>
      </c>
      <c r="CB255" s="9">
        <f>IF(AL255&gt;=BN255,0,IFERROR(BN255+SUMPRODUCT((AL$4:AL$1569&gt;=BN$4:BN$1569)*(AL$4:AL$1569-BN$4:BN$1569))/MAX(1,COUNTIF(AL$4:AL$1569,"&lt;"&amp;BN255+0.01)),BN255))</f>
        <v/>
      </c>
      <c r="CC255" s="5">
        <f>IF(AO255="🟢","VERDE",IF(AO255="🟡","AMARELO",IF(AO255="🟠","VERMELHO",IF(AO255="🔴","VERMELHO","ROXO"))))</f>
        <v/>
      </c>
      <c r="CD255" s="5" t="inlineStr">
        <is>
          <t>🌎 REGIÕES</t>
        </is>
      </c>
      <c r="CE255" s="5" t="inlineStr">
        <is>
          <t>SEM REDE</t>
        </is>
      </c>
    </row>
    <row r="256">
      <c r="A256" s="5" t="inlineStr">
        <is>
          <t>52088258000195</t>
        </is>
      </c>
      <c r="B256" s="5" t="inlineStr">
        <is>
          <t>HECE PRODUTOS NATURAIS</t>
        </is>
      </c>
      <c r="C256" s="5" t="inlineStr">
        <is>
          <t>06 - INTERNA - VIDA LEVE</t>
        </is>
      </c>
      <c r="D256" s="5" t="inlineStr">
        <is>
          <t>DAIANE STAVICKI</t>
        </is>
      </c>
      <c r="E256" s="5" t="inlineStr">
        <is>
          <t>MT</t>
        </is>
      </c>
      <c r="F256" s="5">
        <f>IFERROR(VLOOKUP(C256,$AS$4:$AT$25,2,FALSE),"")</f>
        <v/>
      </c>
      <c r="G256" s="6">
        <f>IFERROR(VLOOKUP(C256,$AS$4:$AX$25,6,FALSE),"")</f>
        <v/>
      </c>
      <c r="H256" s="5">
        <f>IFERROR(VLOOKUP(C256,$AS$4:$AY$25,7,FALSE),"")</f>
        <v/>
      </c>
      <c r="I256" s="5">
        <f>IFERROR(VLOOKUP(C256,$AS$4:$AZ$25,8,FALSE),"")</f>
        <v/>
      </c>
      <c r="J256" s="7" t="inlineStr">
        <is>
          <t>.</t>
        </is>
      </c>
      <c r="K256" s="5" t="inlineStr">
        <is>
          <t>NACIONAL</t>
        </is>
      </c>
      <c r="L256" s="8" t="n">
        <v>10500</v>
      </c>
      <c r="M256" s="9" t="n">
        <v>705.8823529411765</v>
      </c>
      <c r="N256" s="9" t="n">
        <v>705.8823529411765</v>
      </c>
      <c r="O256" s="9" t="n">
        <v>750</v>
      </c>
      <c r="P256" s="9" t="n">
        <v>750</v>
      </c>
      <c r="Q256" s="9" t="n">
        <v>794.1176470588235</v>
      </c>
      <c r="R256" s="9" t="n">
        <v>838.2352941176471</v>
      </c>
      <c r="S256" s="9" t="n">
        <v>882.3529411764706</v>
      </c>
      <c r="T256" s="9" t="n">
        <v>926.4705882352941</v>
      </c>
      <c r="U256" s="9" t="n">
        <v>970.5882352941177</v>
      </c>
      <c r="V256" s="9" t="n">
        <v>1014.705882352941</v>
      </c>
      <c r="W256" s="9" t="n">
        <v>1058.823529411765</v>
      </c>
      <c r="X256" s="9" t="n">
        <v>1102.941176470588</v>
      </c>
      <c r="Y256" s="7" t="inlineStr">
        <is>
          <t>.</t>
        </is>
      </c>
      <c r="Z256" s="8">
        <f>SUM(AA256:AL256)</f>
        <v/>
      </c>
      <c r="AA256" s="9" t="n">
        <v>0</v>
      </c>
      <c r="AB256" s="9" t="n">
        <v>0</v>
      </c>
      <c r="AC256" s="9" t="n">
        <v>0</v>
      </c>
      <c r="AD256" s="9" t="n">
        <v>0</v>
      </c>
      <c r="AE256" s="9" t="n">
        <v>0</v>
      </c>
      <c r="AF256" s="9" t="n">
        <v>0</v>
      </c>
      <c r="AG256" s="9" t="n">
        <v>0</v>
      </c>
      <c r="AH256" s="9" t="n">
        <v>0</v>
      </c>
      <c r="AI256" s="9" t="n">
        <v>0</v>
      </c>
      <c r="AJ256" s="9" t="n">
        <v>0</v>
      </c>
      <c r="AK256" s="9" t="n">
        <v>0</v>
      </c>
      <c r="AL256" s="9" t="n">
        <v>1118.75</v>
      </c>
      <c r="AM256" s="7" t="inlineStr">
        <is>
          <t>.</t>
        </is>
      </c>
      <c r="AN256" s="6">
        <f>IF(L256=0,0,Z256/L256)</f>
        <v/>
      </c>
      <c r="AO256" s="5">
        <f>IF(AN256="","",IF(AN256&gt;=0.9,"🟢",IF(AN256&gt;=0.7,"🟡",IF(AN256&gt;=0.5,"🟠","🔴"))))</f>
        <v/>
      </c>
      <c r="AP256" s="9">
        <f>IF(L256=0,0,L256-Z256)</f>
        <v/>
      </c>
      <c r="AQ256" s="5">
        <f>IF(Z256=0,"",RANK(Z256,Z$4:Z$1569,0))</f>
        <v/>
      </c>
      <c r="AR256" s="7" t="inlineStr">
        <is>
          <t>.</t>
        </is>
      </c>
      <c r="BA256" s="7" t="inlineStr">
        <is>
          <t>.</t>
        </is>
      </c>
      <c r="BB256" s="9">
        <f>SUM(L$4:L$1569)/COUNTA(A$4:A$1569)</f>
        <v/>
      </c>
      <c r="BC256" s="9">
        <f>SUM(M$4:M$1569)/COUNTA(A$4:A$1569)</f>
        <v/>
      </c>
      <c r="BD256" s="9">
        <f>SUM(N$4:N$1569)/COUNTA(A$4:A$1569)</f>
        <v/>
      </c>
      <c r="BE256" s="9">
        <f>SUM(O$4:O$1569)/COUNTA(A$4:A$1569)</f>
        <v/>
      </c>
      <c r="BF256" s="9">
        <f>SUM(P$4:P$1569)/COUNTA(A$4:A$1569)</f>
        <v/>
      </c>
      <c r="BG256" s="9">
        <f>SUM(Q$4:Q$1569)/COUNTA(A$4:A$1569)</f>
        <v/>
      </c>
      <c r="BH256" s="9">
        <f>SUM(R$4:R$1569)/COUNTA(A$4:A$1569)</f>
        <v/>
      </c>
      <c r="BI256" s="9">
        <f>SUM(S$4:S$1569)/COUNTA(A$4:A$1569)</f>
        <v/>
      </c>
      <c r="BJ256" s="9">
        <f>SUM(T$4:T$1569)/COUNTA(A$4:A$1569)</f>
        <v/>
      </c>
      <c r="BK256" s="9">
        <f>SUM(U$4:U$1569)/COUNTA(A$4:A$1569)</f>
        <v/>
      </c>
      <c r="BL256" s="9">
        <f>SUM(V$4:V$1569)/COUNTA(A$4:A$1569)</f>
        <v/>
      </c>
      <c r="BM256" s="9">
        <f>SUM(W$4:W$1569)/COUNTA(A$4:A$1569)</f>
        <v/>
      </c>
      <c r="BN256" s="9">
        <f>SUM(X$4:X$1569)/COUNTA(A$4:A$1569)</f>
        <v/>
      </c>
      <c r="BO256" s="7" t="inlineStr">
        <is>
          <t>.</t>
        </is>
      </c>
      <c r="BP256" s="9">
        <f>IF(Z256&gt;=BB256,0,IFERROR(BB256+(SUMPRODUCT((Z$4:Z$1569&gt;=BB$4:BB$1569)*(Z$4:Z$1569-BB$4:BB$1569))/MAX(1,COUNTIF(Z$4:Z$1569,"&lt;"&amp;BB256+0.01))),BB256))</f>
        <v/>
      </c>
      <c r="BQ256" s="9">
        <f>IF(AA256&gt;=BC256,0,IFERROR(BC256+SUMPRODUCT((AA$4:AA$1569&gt;=BC$4:BC$1569)*(AA$4:AA$1569-BC$4:BC$1569))/MAX(1,COUNTIF(AA$4:AA$1569,"&lt;"&amp;BC256+0.01)),BC256))</f>
        <v/>
      </c>
      <c r="BR256" s="9">
        <f>IF(AB256&gt;=BD256,0,IFERROR(BD256+SUMPRODUCT((AB$4:AB$1569&gt;=BD$4:BD$1569)*(AB$4:AB$1569-BD$4:BD$1569))/MAX(1,COUNTIF(AB$4:AB$1569,"&lt;"&amp;BD256+0.01)),BD256))</f>
        <v/>
      </c>
      <c r="BS256" s="9">
        <f>IF(AC256&gt;=BE256,0,IFERROR(BE256+SUMPRODUCT((AC$4:AC$1569&gt;=BE$4:BE$1569)*(AC$4:AC$1569-BE$4:BE$1569))/MAX(1,COUNTIF(AC$4:AC$1569,"&lt;"&amp;BE256+0.01)),BE256))</f>
        <v/>
      </c>
      <c r="BT256" s="9">
        <f>IF(AD256&gt;=BF256,0,IFERROR(BF256+SUMPRODUCT((AD$4:AD$1569&gt;=BF$4:BF$1569)*(AD$4:AD$1569-BF$4:BF$1569))/MAX(1,COUNTIF(AD$4:AD$1569,"&lt;"&amp;BF256+0.01)),BF256))</f>
        <v/>
      </c>
      <c r="BU256" s="9">
        <f>IF(AE256&gt;=BG256,0,IFERROR(BG256+SUMPRODUCT((AE$4:AE$1569&gt;=BG$4:BG$1569)*(AE$4:AE$1569-BG$4:BG$1569))/MAX(1,COUNTIF(AE$4:AE$1569,"&lt;"&amp;BG256+0.01)),BG256))</f>
        <v/>
      </c>
      <c r="BV256" s="9">
        <f>IF(AF256&gt;=BH256,0,IFERROR(BH256+SUMPRODUCT((AF$4:AF$1569&gt;=BH$4:BH$1569)*(AF$4:AF$1569-BH$4:BH$1569))/MAX(1,COUNTIF(AF$4:AF$1569,"&lt;"&amp;BH256+0.01)),BH256))</f>
        <v/>
      </c>
      <c r="BW256" s="9">
        <f>IF(AG256&gt;=BI256,0,IFERROR(BI256+SUMPRODUCT((AG$4:AG$1569&gt;=BI$4:BI$1569)*(AG$4:AG$1569-BI$4:BI$1569))/MAX(1,COUNTIF(AG$4:AG$1569,"&lt;"&amp;BI256+0.01)),BI256))</f>
        <v/>
      </c>
      <c r="BX256" s="9">
        <f>IF(AH256&gt;=BJ256,0,IFERROR(BJ256+SUMPRODUCT((AH$4:AH$1569&gt;=BJ$4:BJ$1569)*(AH$4:AH$1569-BJ$4:BJ$1569))/MAX(1,COUNTIF(AH$4:AH$1569,"&lt;"&amp;BJ256+0.01)),BJ256))</f>
        <v/>
      </c>
      <c r="BY256" s="9">
        <f>IF(AI256&gt;=BK256,0,IFERROR(BK256+SUMPRODUCT((AI$4:AI$1569&gt;=BK$4:BK$1569)*(AI$4:AI$1569-BK$4:BK$1569))/MAX(1,COUNTIF(AI$4:AI$1569,"&lt;"&amp;BK256+0.01)),BK256))</f>
        <v/>
      </c>
      <c r="BZ256" s="9">
        <f>IF(AJ256&gt;=BL256,0,IFERROR(BL256+SUMPRODUCT((AJ$4:AJ$1569&gt;=BL$4:BL$1569)*(AJ$4:AJ$1569-BL$4:BL$1569))/MAX(1,COUNTIF(AJ$4:AJ$1569,"&lt;"&amp;BL256+0.01)),BL256))</f>
        <v/>
      </c>
      <c r="CA256" s="9">
        <f>IF(AK256&gt;=BM256,0,IFERROR(BM256+SUMPRODUCT((AK$4:AK$1569&gt;=BM$4:BM$1569)*(AK$4:AK$1569-BM$4:BM$1569))/MAX(1,COUNTIF(AK$4:AK$1569,"&lt;"&amp;BM256+0.01)),BM256))</f>
        <v/>
      </c>
      <c r="CB256" s="9">
        <f>IF(AL256&gt;=BN256,0,IFERROR(BN256+SUMPRODUCT((AL$4:AL$1569&gt;=BN$4:BN$1569)*(AL$4:AL$1569-BN$4:BN$1569))/MAX(1,COUNTIF(AL$4:AL$1569,"&lt;"&amp;BN256+0.01)),BN256))</f>
        <v/>
      </c>
      <c r="CC256" s="5">
        <f>IF(AO256="🟢","VERDE",IF(AO256="🟡","AMARELO",IF(AO256="🟠","VERMELHO",IF(AO256="🔴","VERMELHO","ROXO"))))</f>
        <v/>
      </c>
      <c r="CD256" s="5" t="inlineStr">
        <is>
          <t>🏢 REDES</t>
        </is>
      </c>
      <c r="CE256" s="5" t="inlineStr">
        <is>
          <t>VIDA LEVE</t>
        </is>
      </c>
    </row>
    <row r="257">
      <c r="A257" s="5" t="inlineStr">
        <is>
          <t>52902829000183</t>
        </is>
      </c>
      <c r="B257" s="5" t="inlineStr">
        <is>
          <t>RESERVA SAUDAVEL PRODUTOS NATURAIS</t>
        </is>
      </c>
      <c r="C257" s="5" t="inlineStr">
        <is>
          <t>06 - SEM GRUPO</t>
        </is>
      </c>
      <c r="D257" s="5" t="inlineStr">
        <is>
          <t>JULIO GADRET</t>
        </is>
      </c>
      <c r="E257" s="5" t="inlineStr">
        <is>
          <t>SP</t>
        </is>
      </c>
      <c r="F257" s="5">
        <f>IFERROR(VLOOKUP(C257,$AS$4:$AT$25,2,FALSE),"")</f>
        <v/>
      </c>
      <c r="G257" s="6">
        <f>IFERROR(VLOOKUP(C257,$AS$4:$AX$25,6,FALSE),"")</f>
        <v/>
      </c>
      <c r="H257" s="5">
        <f>IFERROR(VLOOKUP(C257,$AS$4:$AY$25,7,FALSE),"")</f>
        <v/>
      </c>
      <c r="I257" s="5">
        <f>IFERROR(VLOOKUP(C257,$AS$4:$AZ$25,8,FALSE),"")</f>
        <v/>
      </c>
      <c r="J257" s="7" t="inlineStr">
        <is>
          <t>.</t>
        </is>
      </c>
      <c r="K257" s="5" t="inlineStr">
        <is>
          <t>SP CAPITAL</t>
        </is>
      </c>
      <c r="L257" s="8" t="n">
        <v>2950</v>
      </c>
      <c r="M257" s="9" t="n">
        <v>200</v>
      </c>
      <c r="N257" s="9" t="n">
        <v>200</v>
      </c>
      <c r="O257" s="9" t="n">
        <v>200</v>
      </c>
      <c r="P257" s="9" t="n">
        <v>200</v>
      </c>
      <c r="Q257" s="9" t="n">
        <v>250</v>
      </c>
      <c r="R257" s="9" t="n">
        <v>250</v>
      </c>
      <c r="S257" s="9" t="n">
        <v>250</v>
      </c>
      <c r="T257" s="9" t="n">
        <v>250</v>
      </c>
      <c r="U257" s="9" t="n">
        <v>250</v>
      </c>
      <c r="V257" s="9" t="n">
        <v>300</v>
      </c>
      <c r="W257" s="9" t="n">
        <v>300</v>
      </c>
      <c r="X257" s="9" t="n">
        <v>300</v>
      </c>
      <c r="Y257" s="7" t="inlineStr">
        <is>
          <t>.</t>
        </is>
      </c>
      <c r="Z257" s="8">
        <f>SUM(AA257:AL257)</f>
        <v/>
      </c>
      <c r="AA257" s="9" t="n">
        <v>0</v>
      </c>
      <c r="AB257" s="9" t="n">
        <v>0</v>
      </c>
      <c r="AC257" s="9" t="n">
        <v>0</v>
      </c>
      <c r="AD257" s="9" t="n">
        <v>0</v>
      </c>
      <c r="AE257" s="9" t="n">
        <v>0</v>
      </c>
      <c r="AF257" s="9" t="n">
        <v>0</v>
      </c>
      <c r="AG257" s="9" t="n">
        <v>0</v>
      </c>
      <c r="AH257" s="9" t="n">
        <v>0</v>
      </c>
      <c r="AI257" s="9" t="n">
        <v>0</v>
      </c>
      <c r="AJ257" s="9" t="n">
        <v>0</v>
      </c>
      <c r="AK257" s="9" t="n">
        <v>1670.94</v>
      </c>
      <c r="AL257" s="9" t="n">
        <v>0</v>
      </c>
      <c r="AM257" s="7" t="inlineStr">
        <is>
          <t>.</t>
        </is>
      </c>
      <c r="AN257" s="6">
        <f>IF(L257=0,0,Z257/L257)</f>
        <v/>
      </c>
      <c r="AO257" s="5">
        <f>IF(AN257="","",IF(AN257&gt;=0.9,"🟢",IF(AN257&gt;=0.7,"🟡",IF(AN257&gt;=0.5,"🟠","🔴"))))</f>
        <v/>
      </c>
      <c r="AP257" s="9">
        <f>IF(L257=0,0,L257-Z257)</f>
        <v/>
      </c>
      <c r="AQ257" s="5">
        <f>IF(Z257=0,"",RANK(Z257,Z$4:Z$1569,0))</f>
        <v/>
      </c>
      <c r="AR257" s="7" t="inlineStr">
        <is>
          <t>.</t>
        </is>
      </c>
      <c r="BA257" s="7" t="inlineStr">
        <is>
          <t>.</t>
        </is>
      </c>
      <c r="BB257" s="9">
        <f>SUM(L$4:L$1569)/COUNTA(A$4:A$1569)</f>
        <v/>
      </c>
      <c r="BC257" s="9">
        <f>SUM(M$4:M$1569)/COUNTA(A$4:A$1569)</f>
        <v/>
      </c>
      <c r="BD257" s="9">
        <f>SUM(N$4:N$1569)/COUNTA(A$4:A$1569)</f>
        <v/>
      </c>
      <c r="BE257" s="9">
        <f>SUM(O$4:O$1569)/COUNTA(A$4:A$1569)</f>
        <v/>
      </c>
      <c r="BF257" s="9">
        <f>SUM(P$4:P$1569)/COUNTA(A$4:A$1569)</f>
        <v/>
      </c>
      <c r="BG257" s="9">
        <f>SUM(Q$4:Q$1569)/COUNTA(A$4:A$1569)</f>
        <v/>
      </c>
      <c r="BH257" s="9">
        <f>SUM(R$4:R$1569)/COUNTA(A$4:A$1569)</f>
        <v/>
      </c>
      <c r="BI257" s="9">
        <f>SUM(S$4:S$1569)/COUNTA(A$4:A$1569)</f>
        <v/>
      </c>
      <c r="BJ257" s="9">
        <f>SUM(T$4:T$1569)/COUNTA(A$4:A$1569)</f>
        <v/>
      </c>
      <c r="BK257" s="9">
        <f>SUM(U$4:U$1569)/COUNTA(A$4:A$1569)</f>
        <v/>
      </c>
      <c r="BL257" s="9">
        <f>SUM(V$4:V$1569)/COUNTA(A$4:A$1569)</f>
        <v/>
      </c>
      <c r="BM257" s="9">
        <f>SUM(W$4:W$1569)/COUNTA(A$4:A$1569)</f>
        <v/>
      </c>
      <c r="BN257" s="9">
        <f>SUM(X$4:X$1569)/COUNTA(A$4:A$1569)</f>
        <v/>
      </c>
      <c r="BO257" s="7" t="inlineStr">
        <is>
          <t>.</t>
        </is>
      </c>
      <c r="BP257" s="9">
        <f>IF(Z257&gt;=BB257,0,IFERROR(BB257+(SUMPRODUCT((Z$4:Z$1569&gt;=BB$4:BB$1569)*(Z$4:Z$1569-BB$4:BB$1569))/MAX(1,COUNTIF(Z$4:Z$1569,"&lt;"&amp;BB257+0.01))),BB257))</f>
        <v/>
      </c>
      <c r="BQ257" s="9">
        <f>IF(AA257&gt;=BC257,0,IFERROR(BC257+SUMPRODUCT((AA$4:AA$1569&gt;=BC$4:BC$1569)*(AA$4:AA$1569-BC$4:BC$1569))/MAX(1,COUNTIF(AA$4:AA$1569,"&lt;"&amp;BC257+0.01)),BC257))</f>
        <v/>
      </c>
      <c r="BR257" s="9">
        <f>IF(AB257&gt;=BD257,0,IFERROR(BD257+SUMPRODUCT((AB$4:AB$1569&gt;=BD$4:BD$1569)*(AB$4:AB$1569-BD$4:BD$1569))/MAX(1,COUNTIF(AB$4:AB$1569,"&lt;"&amp;BD257+0.01)),BD257))</f>
        <v/>
      </c>
      <c r="BS257" s="9">
        <f>IF(AC257&gt;=BE257,0,IFERROR(BE257+SUMPRODUCT((AC$4:AC$1569&gt;=BE$4:BE$1569)*(AC$4:AC$1569-BE$4:BE$1569))/MAX(1,COUNTIF(AC$4:AC$1569,"&lt;"&amp;BE257+0.01)),BE257))</f>
        <v/>
      </c>
      <c r="BT257" s="9">
        <f>IF(AD257&gt;=BF257,0,IFERROR(BF257+SUMPRODUCT((AD$4:AD$1569&gt;=BF$4:BF$1569)*(AD$4:AD$1569-BF$4:BF$1569))/MAX(1,COUNTIF(AD$4:AD$1569,"&lt;"&amp;BF257+0.01)),BF257))</f>
        <v/>
      </c>
      <c r="BU257" s="9">
        <f>IF(AE257&gt;=BG257,0,IFERROR(BG257+SUMPRODUCT((AE$4:AE$1569&gt;=BG$4:BG$1569)*(AE$4:AE$1569-BG$4:BG$1569))/MAX(1,COUNTIF(AE$4:AE$1569,"&lt;"&amp;BG257+0.01)),BG257))</f>
        <v/>
      </c>
      <c r="BV257" s="9">
        <f>IF(AF257&gt;=BH257,0,IFERROR(BH257+SUMPRODUCT((AF$4:AF$1569&gt;=BH$4:BH$1569)*(AF$4:AF$1569-BH$4:BH$1569))/MAX(1,COUNTIF(AF$4:AF$1569,"&lt;"&amp;BH257+0.01)),BH257))</f>
        <v/>
      </c>
      <c r="BW257" s="9">
        <f>IF(AG257&gt;=BI257,0,IFERROR(BI257+SUMPRODUCT((AG$4:AG$1569&gt;=BI$4:BI$1569)*(AG$4:AG$1569-BI$4:BI$1569))/MAX(1,COUNTIF(AG$4:AG$1569,"&lt;"&amp;BI257+0.01)),BI257))</f>
        <v/>
      </c>
      <c r="BX257" s="9">
        <f>IF(AH257&gt;=BJ257,0,IFERROR(BJ257+SUMPRODUCT((AH$4:AH$1569&gt;=BJ$4:BJ$1569)*(AH$4:AH$1569-BJ$4:BJ$1569))/MAX(1,COUNTIF(AH$4:AH$1569,"&lt;"&amp;BJ257+0.01)),BJ257))</f>
        <v/>
      </c>
      <c r="BY257" s="9">
        <f>IF(AI257&gt;=BK257,0,IFERROR(BK257+SUMPRODUCT((AI$4:AI$1569&gt;=BK$4:BK$1569)*(AI$4:AI$1569-BK$4:BK$1569))/MAX(1,COUNTIF(AI$4:AI$1569,"&lt;"&amp;BK257+0.01)),BK257))</f>
        <v/>
      </c>
      <c r="BZ257" s="9">
        <f>IF(AJ257&gt;=BL257,0,IFERROR(BL257+SUMPRODUCT((AJ$4:AJ$1569&gt;=BL$4:BL$1569)*(AJ$4:AJ$1569-BL$4:BL$1569))/MAX(1,COUNTIF(AJ$4:AJ$1569,"&lt;"&amp;BL257+0.01)),BL257))</f>
        <v/>
      </c>
      <c r="CA257" s="9">
        <f>IF(AK257&gt;=BM257,0,IFERROR(BM257+SUMPRODUCT((AK$4:AK$1569&gt;=BM$4:BM$1569)*(AK$4:AK$1569-BM$4:BM$1569))/MAX(1,COUNTIF(AK$4:AK$1569,"&lt;"&amp;BM257+0.01)),BM257))</f>
        <v/>
      </c>
      <c r="CB257" s="9">
        <f>IF(AL257&gt;=BN257,0,IFERROR(BN257+SUMPRODUCT((AL$4:AL$1569&gt;=BN$4:BN$1569)*(AL$4:AL$1569-BN$4:BN$1569))/MAX(1,COUNTIF(AL$4:AL$1569,"&lt;"&amp;BN257+0.01)),BN257))</f>
        <v/>
      </c>
      <c r="CC257" s="5">
        <f>IF(AO257="🟢","VERDE",IF(AO257="🟡","AMARELO",IF(AO257="🟠","VERMELHO",IF(AO257="🔴","VERMELHO","ROXO"))))</f>
        <v/>
      </c>
      <c r="CD257" s="5" t="inlineStr">
        <is>
          <t>🌎 REGIÕES</t>
        </is>
      </c>
      <c r="CE257" s="5" t="inlineStr">
        <is>
          <t>SEM REDE</t>
        </is>
      </c>
    </row>
    <row r="258">
      <c r="A258" s="5" t="inlineStr">
        <is>
          <t>47058031000167</t>
        </is>
      </c>
      <c r="B258" s="5" t="inlineStr">
        <is>
          <t>NUTRIVIDA</t>
        </is>
      </c>
      <c r="C258" s="5" t="inlineStr">
        <is>
          <t>06 - SEM GRUPO</t>
        </is>
      </c>
      <c r="D258" s="5" t="inlineStr">
        <is>
          <t>HEMANUELE DITZEL (MANU)</t>
        </is>
      </c>
      <c r="E258" s="5" t="inlineStr">
        <is>
          <t>RS</t>
        </is>
      </c>
      <c r="F258" s="5">
        <f>IFERROR(VLOOKUP(C258,$AS$4:$AT$25,2,FALSE),"")</f>
        <v/>
      </c>
      <c r="G258" s="6">
        <f>IFERROR(VLOOKUP(C258,$AS$4:$AX$25,6,FALSE),"")</f>
        <v/>
      </c>
      <c r="H258" s="5">
        <f>IFERROR(VLOOKUP(C258,$AS$4:$AY$25,7,FALSE),"")</f>
        <v/>
      </c>
      <c r="I258" s="5">
        <f>IFERROR(VLOOKUP(C258,$AS$4:$AZ$25,8,FALSE),"")</f>
        <v/>
      </c>
      <c r="J258" s="7" t="inlineStr">
        <is>
          <t>.</t>
        </is>
      </c>
      <c r="K258" s="5" t="inlineStr">
        <is>
          <t>SUL</t>
        </is>
      </c>
      <c r="L258" s="8" t="n">
        <v>1582.758620689655</v>
      </c>
      <c r="M258" s="9" t="n">
        <v>124.1379310344828</v>
      </c>
      <c r="N258" s="9" t="n">
        <v>124.1379310344828</v>
      </c>
      <c r="O258" s="9" t="n">
        <v>124.1379310344828</v>
      </c>
      <c r="P258" s="9" t="n">
        <v>124.1379310344828</v>
      </c>
      <c r="Q258" s="9" t="n">
        <v>124.1379310344828</v>
      </c>
      <c r="R258" s="9" t="n">
        <v>134.4827586206897</v>
      </c>
      <c r="S258" s="9" t="n">
        <v>134.4827586206897</v>
      </c>
      <c r="T258" s="9" t="n">
        <v>134.4827586206897</v>
      </c>
      <c r="U258" s="9" t="n">
        <v>134.4827586206897</v>
      </c>
      <c r="V258" s="9" t="n">
        <v>134.4827586206897</v>
      </c>
      <c r="W258" s="9" t="n">
        <v>144.8275862068965</v>
      </c>
      <c r="X258" s="9" t="n">
        <v>144.8275862068965</v>
      </c>
      <c r="Y258" s="7" t="inlineStr">
        <is>
          <t>.</t>
        </is>
      </c>
      <c r="Z258" s="8">
        <f>SUM(AA258:AL258)</f>
        <v/>
      </c>
      <c r="AA258" s="9" t="n">
        <v>0</v>
      </c>
      <c r="AB258" s="9" t="n">
        <v>0</v>
      </c>
      <c r="AC258" s="9" t="n">
        <v>0</v>
      </c>
      <c r="AD258" s="9" t="n">
        <v>0</v>
      </c>
      <c r="AE258" s="9" t="n">
        <v>0</v>
      </c>
      <c r="AF258" s="9" t="n">
        <v>0</v>
      </c>
      <c r="AG258" s="9" t="n">
        <v>0</v>
      </c>
      <c r="AH258" s="9" t="n">
        <v>0</v>
      </c>
      <c r="AI258" s="9" t="n">
        <v>0</v>
      </c>
      <c r="AJ258" s="9" t="n">
        <v>0</v>
      </c>
      <c r="AK258" s="9" t="n">
        <v>1502.41</v>
      </c>
      <c r="AL258" s="9" t="n">
        <v>0</v>
      </c>
      <c r="AM258" s="7" t="inlineStr">
        <is>
          <t>.</t>
        </is>
      </c>
      <c r="AN258" s="6">
        <f>IF(L258=0,0,Z258/L258)</f>
        <v/>
      </c>
      <c r="AO258" s="5">
        <f>IF(AN258="","",IF(AN258&gt;=0.9,"🟢",IF(AN258&gt;=0.7,"🟡",IF(AN258&gt;=0.5,"🟠","🔴"))))</f>
        <v/>
      </c>
      <c r="AP258" s="9">
        <f>IF(L258=0,0,L258-Z258)</f>
        <v/>
      </c>
      <c r="AQ258" s="5">
        <f>IF(Z258=0,"",RANK(Z258,Z$4:Z$1569,0))</f>
        <v/>
      </c>
      <c r="AR258" s="7" t="inlineStr">
        <is>
          <t>.</t>
        </is>
      </c>
      <c r="BA258" s="7" t="inlineStr">
        <is>
          <t>.</t>
        </is>
      </c>
      <c r="BB258" s="9">
        <f>SUM(L$4:L$1569)/COUNTA(A$4:A$1569)</f>
        <v/>
      </c>
      <c r="BC258" s="9">
        <f>SUM(M$4:M$1569)/COUNTA(A$4:A$1569)</f>
        <v/>
      </c>
      <c r="BD258" s="9">
        <f>SUM(N$4:N$1569)/COUNTA(A$4:A$1569)</f>
        <v/>
      </c>
      <c r="BE258" s="9">
        <f>SUM(O$4:O$1569)/COUNTA(A$4:A$1569)</f>
        <v/>
      </c>
      <c r="BF258" s="9">
        <f>SUM(P$4:P$1569)/COUNTA(A$4:A$1569)</f>
        <v/>
      </c>
      <c r="BG258" s="9">
        <f>SUM(Q$4:Q$1569)/COUNTA(A$4:A$1569)</f>
        <v/>
      </c>
      <c r="BH258" s="9">
        <f>SUM(R$4:R$1569)/COUNTA(A$4:A$1569)</f>
        <v/>
      </c>
      <c r="BI258" s="9">
        <f>SUM(S$4:S$1569)/COUNTA(A$4:A$1569)</f>
        <v/>
      </c>
      <c r="BJ258" s="9">
        <f>SUM(T$4:T$1569)/COUNTA(A$4:A$1569)</f>
        <v/>
      </c>
      <c r="BK258" s="9">
        <f>SUM(U$4:U$1569)/COUNTA(A$4:A$1569)</f>
        <v/>
      </c>
      <c r="BL258" s="9">
        <f>SUM(V$4:V$1569)/COUNTA(A$4:A$1569)</f>
        <v/>
      </c>
      <c r="BM258" s="9">
        <f>SUM(W$4:W$1569)/COUNTA(A$4:A$1569)</f>
        <v/>
      </c>
      <c r="BN258" s="9">
        <f>SUM(X$4:X$1569)/COUNTA(A$4:A$1569)</f>
        <v/>
      </c>
      <c r="BO258" s="7" t="inlineStr">
        <is>
          <t>.</t>
        </is>
      </c>
      <c r="BP258" s="9">
        <f>IF(Z258&gt;=BB258,0,IFERROR(BB258+(SUMPRODUCT((Z$4:Z$1569&gt;=BB$4:BB$1569)*(Z$4:Z$1569-BB$4:BB$1569))/MAX(1,COUNTIF(Z$4:Z$1569,"&lt;"&amp;BB258+0.01))),BB258))</f>
        <v/>
      </c>
      <c r="BQ258" s="9">
        <f>IF(AA258&gt;=BC258,0,IFERROR(BC258+SUMPRODUCT((AA$4:AA$1569&gt;=BC$4:BC$1569)*(AA$4:AA$1569-BC$4:BC$1569))/MAX(1,COUNTIF(AA$4:AA$1569,"&lt;"&amp;BC258+0.01)),BC258))</f>
        <v/>
      </c>
      <c r="BR258" s="9">
        <f>IF(AB258&gt;=BD258,0,IFERROR(BD258+SUMPRODUCT((AB$4:AB$1569&gt;=BD$4:BD$1569)*(AB$4:AB$1569-BD$4:BD$1569))/MAX(1,COUNTIF(AB$4:AB$1569,"&lt;"&amp;BD258+0.01)),BD258))</f>
        <v/>
      </c>
      <c r="BS258" s="9">
        <f>IF(AC258&gt;=BE258,0,IFERROR(BE258+SUMPRODUCT((AC$4:AC$1569&gt;=BE$4:BE$1569)*(AC$4:AC$1569-BE$4:BE$1569))/MAX(1,COUNTIF(AC$4:AC$1569,"&lt;"&amp;BE258+0.01)),BE258))</f>
        <v/>
      </c>
      <c r="BT258" s="9">
        <f>IF(AD258&gt;=BF258,0,IFERROR(BF258+SUMPRODUCT((AD$4:AD$1569&gt;=BF$4:BF$1569)*(AD$4:AD$1569-BF$4:BF$1569))/MAX(1,COUNTIF(AD$4:AD$1569,"&lt;"&amp;BF258+0.01)),BF258))</f>
        <v/>
      </c>
      <c r="BU258" s="9">
        <f>IF(AE258&gt;=BG258,0,IFERROR(BG258+SUMPRODUCT((AE$4:AE$1569&gt;=BG$4:BG$1569)*(AE$4:AE$1569-BG$4:BG$1569))/MAX(1,COUNTIF(AE$4:AE$1569,"&lt;"&amp;BG258+0.01)),BG258))</f>
        <v/>
      </c>
      <c r="BV258" s="9">
        <f>IF(AF258&gt;=BH258,0,IFERROR(BH258+SUMPRODUCT((AF$4:AF$1569&gt;=BH$4:BH$1569)*(AF$4:AF$1569-BH$4:BH$1569))/MAX(1,COUNTIF(AF$4:AF$1569,"&lt;"&amp;BH258+0.01)),BH258))</f>
        <v/>
      </c>
      <c r="BW258" s="9">
        <f>IF(AG258&gt;=BI258,0,IFERROR(BI258+SUMPRODUCT((AG$4:AG$1569&gt;=BI$4:BI$1569)*(AG$4:AG$1569-BI$4:BI$1569))/MAX(1,COUNTIF(AG$4:AG$1569,"&lt;"&amp;BI258+0.01)),BI258))</f>
        <v/>
      </c>
      <c r="BX258" s="9">
        <f>IF(AH258&gt;=BJ258,0,IFERROR(BJ258+SUMPRODUCT((AH$4:AH$1569&gt;=BJ$4:BJ$1569)*(AH$4:AH$1569-BJ$4:BJ$1569))/MAX(1,COUNTIF(AH$4:AH$1569,"&lt;"&amp;BJ258+0.01)),BJ258))</f>
        <v/>
      </c>
      <c r="BY258" s="9">
        <f>IF(AI258&gt;=BK258,0,IFERROR(BK258+SUMPRODUCT((AI$4:AI$1569&gt;=BK$4:BK$1569)*(AI$4:AI$1569-BK$4:BK$1569))/MAX(1,COUNTIF(AI$4:AI$1569,"&lt;"&amp;BK258+0.01)),BK258))</f>
        <v/>
      </c>
      <c r="BZ258" s="9">
        <f>IF(AJ258&gt;=BL258,0,IFERROR(BL258+SUMPRODUCT((AJ$4:AJ$1569&gt;=BL$4:BL$1569)*(AJ$4:AJ$1569-BL$4:BL$1569))/MAX(1,COUNTIF(AJ$4:AJ$1569,"&lt;"&amp;BL258+0.01)),BL258))</f>
        <v/>
      </c>
      <c r="CA258" s="9">
        <f>IF(AK258&gt;=BM258,0,IFERROR(BM258+SUMPRODUCT((AK$4:AK$1569&gt;=BM$4:BM$1569)*(AK$4:AK$1569-BM$4:BM$1569))/MAX(1,COUNTIF(AK$4:AK$1569,"&lt;"&amp;BM258+0.01)),BM258))</f>
        <v/>
      </c>
      <c r="CB258" s="9">
        <f>IF(AL258&gt;=BN258,0,IFERROR(BN258+SUMPRODUCT((AL$4:AL$1569&gt;=BN$4:BN$1569)*(AL$4:AL$1569-BN$4:BN$1569))/MAX(1,COUNTIF(AL$4:AL$1569,"&lt;"&amp;BN258+0.01)),BN258))</f>
        <v/>
      </c>
      <c r="CC258" s="5">
        <f>IF(AO258="🟢","VERDE",IF(AO258="🟡","AMARELO",IF(AO258="🟠","VERMELHO",IF(AO258="🔴","VERMELHO","ROXO"))))</f>
        <v/>
      </c>
      <c r="CD258" s="5" t="inlineStr">
        <is>
          <t>🌎 REGIÕES</t>
        </is>
      </c>
      <c r="CE258" s="5" t="inlineStr">
        <is>
          <t>SEM REDE</t>
        </is>
      </c>
    </row>
    <row r="259">
      <c r="A259" s="5" t="inlineStr">
        <is>
          <t>31574092000147</t>
        </is>
      </c>
      <c r="B259" s="5" t="inlineStr">
        <is>
          <t>EMPORIO GRAOTERRA</t>
        </is>
      </c>
      <c r="C259" s="5" t="inlineStr">
        <is>
          <t>06 - SEM GRUPO</t>
        </is>
      </c>
      <c r="D259" s="5" t="inlineStr">
        <is>
          <t>LARISSA PADILHA</t>
        </is>
      </c>
      <c r="E259" s="5" t="inlineStr">
        <is>
          <t>MT</t>
        </is>
      </c>
      <c r="F259" s="5">
        <f>IFERROR(VLOOKUP(C259,$AS$4:$AT$25,2,FALSE),"")</f>
        <v/>
      </c>
      <c r="G259" s="6">
        <f>IFERROR(VLOOKUP(C259,$AS$4:$AX$25,6,FALSE),"")</f>
        <v/>
      </c>
      <c r="H259" s="5">
        <f>IFERROR(VLOOKUP(C259,$AS$4:$AY$25,7,FALSE),"")</f>
        <v/>
      </c>
      <c r="I259" s="5">
        <f>IFERROR(VLOOKUP(C259,$AS$4:$AZ$25,8,FALSE),"")</f>
        <v/>
      </c>
      <c r="J259" s="7" t="inlineStr">
        <is>
          <t>.</t>
        </is>
      </c>
      <c r="K259" s="5" t="inlineStr">
        <is>
          <t>CENTRO OESTE</t>
        </is>
      </c>
      <c r="L259" s="8" t="n">
        <v>1542.857142857143</v>
      </c>
      <c r="M259" s="9" t="n">
        <v>128.5714285714286</v>
      </c>
      <c r="N259" s="9" t="n">
        <v>128.5714285714286</v>
      </c>
      <c r="O259" s="9" t="n">
        <v>128.5714285714286</v>
      </c>
      <c r="P259" s="9" t="n">
        <v>128.5714285714286</v>
      </c>
      <c r="Q259" s="9" t="n">
        <v>128.5714285714286</v>
      </c>
      <c r="R259" s="9" t="n">
        <v>128.5714285714286</v>
      </c>
      <c r="S259" s="9" t="n">
        <v>128.5714285714286</v>
      </c>
      <c r="T259" s="9" t="n">
        <v>128.5714285714286</v>
      </c>
      <c r="U259" s="9" t="n">
        <v>128.5714285714286</v>
      </c>
      <c r="V259" s="9" t="n">
        <v>128.5714285714286</v>
      </c>
      <c r="W259" s="9" t="n">
        <v>128.5714285714286</v>
      </c>
      <c r="X259" s="9" t="n">
        <v>128.5714285714286</v>
      </c>
      <c r="Y259" s="7" t="inlineStr">
        <is>
          <t>.</t>
        </is>
      </c>
      <c r="Z259" s="8">
        <f>SUM(AA259:AL259)</f>
        <v/>
      </c>
      <c r="AA259" s="9" t="n">
        <v>0</v>
      </c>
      <c r="AB259" s="9" t="n">
        <v>0</v>
      </c>
      <c r="AC259" s="9" t="n">
        <v>1391.63</v>
      </c>
      <c r="AD259" s="9" t="n">
        <v>0</v>
      </c>
      <c r="AE259" s="9" t="n">
        <v>0</v>
      </c>
      <c r="AF259" s="9" t="n">
        <v>0</v>
      </c>
      <c r="AG259" s="9" t="n">
        <v>0</v>
      </c>
      <c r="AH259" s="9" t="n">
        <v>0</v>
      </c>
      <c r="AI259" s="9" t="n">
        <v>0</v>
      </c>
      <c r="AJ259" s="9" t="n">
        <v>0</v>
      </c>
      <c r="AK259" s="9" t="n">
        <v>0</v>
      </c>
      <c r="AL259" s="9" t="n">
        <v>656.45</v>
      </c>
      <c r="AM259" s="7" t="inlineStr">
        <is>
          <t>.</t>
        </is>
      </c>
      <c r="AN259" s="6">
        <f>IF(L259=0,0,Z259/L259)</f>
        <v/>
      </c>
      <c r="AO259" s="5">
        <f>IF(AN259="","",IF(AN259&gt;=0.9,"🟢",IF(AN259&gt;=0.7,"🟡",IF(AN259&gt;=0.5,"🟠","🔴"))))</f>
        <v/>
      </c>
      <c r="AP259" s="9">
        <f>IF(L259=0,0,L259-Z259)</f>
        <v/>
      </c>
      <c r="AQ259" s="5">
        <f>IF(Z259=0,"",RANK(Z259,Z$4:Z$1569,0))</f>
        <v/>
      </c>
      <c r="AR259" s="7" t="inlineStr">
        <is>
          <t>.</t>
        </is>
      </c>
      <c r="BA259" s="7" t="inlineStr">
        <is>
          <t>.</t>
        </is>
      </c>
      <c r="BB259" s="9">
        <f>SUM(L$4:L$1569)/COUNTA(A$4:A$1569)</f>
        <v/>
      </c>
      <c r="BC259" s="9">
        <f>SUM(M$4:M$1569)/COUNTA(A$4:A$1569)</f>
        <v/>
      </c>
      <c r="BD259" s="9">
        <f>SUM(N$4:N$1569)/COUNTA(A$4:A$1569)</f>
        <v/>
      </c>
      <c r="BE259" s="9">
        <f>SUM(O$4:O$1569)/COUNTA(A$4:A$1569)</f>
        <v/>
      </c>
      <c r="BF259" s="9">
        <f>SUM(P$4:P$1569)/COUNTA(A$4:A$1569)</f>
        <v/>
      </c>
      <c r="BG259" s="9">
        <f>SUM(Q$4:Q$1569)/COUNTA(A$4:A$1569)</f>
        <v/>
      </c>
      <c r="BH259" s="9">
        <f>SUM(R$4:R$1569)/COUNTA(A$4:A$1569)</f>
        <v/>
      </c>
      <c r="BI259" s="9">
        <f>SUM(S$4:S$1569)/COUNTA(A$4:A$1569)</f>
        <v/>
      </c>
      <c r="BJ259" s="9">
        <f>SUM(T$4:T$1569)/COUNTA(A$4:A$1569)</f>
        <v/>
      </c>
      <c r="BK259" s="9">
        <f>SUM(U$4:U$1569)/COUNTA(A$4:A$1569)</f>
        <v/>
      </c>
      <c r="BL259" s="9">
        <f>SUM(V$4:V$1569)/COUNTA(A$4:A$1569)</f>
        <v/>
      </c>
      <c r="BM259" s="9">
        <f>SUM(W$4:W$1569)/COUNTA(A$4:A$1569)</f>
        <v/>
      </c>
      <c r="BN259" s="9">
        <f>SUM(X$4:X$1569)/COUNTA(A$4:A$1569)</f>
        <v/>
      </c>
      <c r="BO259" s="7" t="inlineStr">
        <is>
          <t>.</t>
        </is>
      </c>
      <c r="BP259" s="9">
        <f>IF(Z259&gt;=BB259,0,IFERROR(BB259+(SUMPRODUCT((Z$4:Z$1569&gt;=BB$4:BB$1569)*(Z$4:Z$1569-BB$4:BB$1569))/MAX(1,COUNTIF(Z$4:Z$1569,"&lt;"&amp;BB259+0.01))),BB259))</f>
        <v/>
      </c>
      <c r="BQ259" s="9">
        <f>IF(AA259&gt;=BC259,0,IFERROR(BC259+SUMPRODUCT((AA$4:AA$1569&gt;=BC$4:BC$1569)*(AA$4:AA$1569-BC$4:BC$1569))/MAX(1,COUNTIF(AA$4:AA$1569,"&lt;"&amp;BC259+0.01)),BC259))</f>
        <v/>
      </c>
      <c r="BR259" s="9">
        <f>IF(AB259&gt;=BD259,0,IFERROR(BD259+SUMPRODUCT((AB$4:AB$1569&gt;=BD$4:BD$1569)*(AB$4:AB$1569-BD$4:BD$1569))/MAX(1,COUNTIF(AB$4:AB$1569,"&lt;"&amp;BD259+0.01)),BD259))</f>
        <v/>
      </c>
      <c r="BS259" s="9">
        <f>IF(AC259&gt;=BE259,0,IFERROR(BE259+SUMPRODUCT((AC$4:AC$1569&gt;=BE$4:BE$1569)*(AC$4:AC$1569-BE$4:BE$1569))/MAX(1,COUNTIF(AC$4:AC$1569,"&lt;"&amp;BE259+0.01)),BE259))</f>
        <v/>
      </c>
      <c r="BT259" s="9">
        <f>IF(AD259&gt;=BF259,0,IFERROR(BF259+SUMPRODUCT((AD$4:AD$1569&gt;=BF$4:BF$1569)*(AD$4:AD$1569-BF$4:BF$1569))/MAX(1,COUNTIF(AD$4:AD$1569,"&lt;"&amp;BF259+0.01)),BF259))</f>
        <v/>
      </c>
      <c r="BU259" s="9">
        <f>IF(AE259&gt;=BG259,0,IFERROR(BG259+SUMPRODUCT((AE$4:AE$1569&gt;=BG$4:BG$1569)*(AE$4:AE$1569-BG$4:BG$1569))/MAX(1,COUNTIF(AE$4:AE$1569,"&lt;"&amp;BG259+0.01)),BG259))</f>
        <v/>
      </c>
      <c r="BV259" s="9">
        <f>IF(AF259&gt;=BH259,0,IFERROR(BH259+SUMPRODUCT((AF$4:AF$1569&gt;=BH$4:BH$1569)*(AF$4:AF$1569-BH$4:BH$1569))/MAX(1,COUNTIF(AF$4:AF$1569,"&lt;"&amp;BH259+0.01)),BH259))</f>
        <v/>
      </c>
      <c r="BW259" s="9">
        <f>IF(AG259&gt;=BI259,0,IFERROR(BI259+SUMPRODUCT((AG$4:AG$1569&gt;=BI$4:BI$1569)*(AG$4:AG$1569-BI$4:BI$1569))/MAX(1,COUNTIF(AG$4:AG$1569,"&lt;"&amp;BI259+0.01)),BI259))</f>
        <v/>
      </c>
      <c r="BX259" s="9">
        <f>IF(AH259&gt;=BJ259,0,IFERROR(BJ259+SUMPRODUCT((AH$4:AH$1569&gt;=BJ$4:BJ$1569)*(AH$4:AH$1569-BJ$4:BJ$1569))/MAX(1,COUNTIF(AH$4:AH$1569,"&lt;"&amp;BJ259+0.01)),BJ259))</f>
        <v/>
      </c>
      <c r="BY259" s="9">
        <f>IF(AI259&gt;=BK259,0,IFERROR(BK259+SUMPRODUCT((AI$4:AI$1569&gt;=BK$4:BK$1569)*(AI$4:AI$1569-BK$4:BK$1569))/MAX(1,COUNTIF(AI$4:AI$1569,"&lt;"&amp;BK259+0.01)),BK259))</f>
        <v/>
      </c>
      <c r="BZ259" s="9">
        <f>IF(AJ259&gt;=BL259,0,IFERROR(BL259+SUMPRODUCT((AJ$4:AJ$1569&gt;=BL$4:BL$1569)*(AJ$4:AJ$1569-BL$4:BL$1569))/MAX(1,COUNTIF(AJ$4:AJ$1569,"&lt;"&amp;BL259+0.01)),BL259))</f>
        <v/>
      </c>
      <c r="CA259" s="9">
        <f>IF(AK259&gt;=BM259,0,IFERROR(BM259+SUMPRODUCT((AK$4:AK$1569&gt;=BM$4:BM$1569)*(AK$4:AK$1569-BM$4:BM$1569))/MAX(1,COUNTIF(AK$4:AK$1569,"&lt;"&amp;BM259+0.01)),BM259))</f>
        <v/>
      </c>
      <c r="CB259" s="9">
        <f>IF(AL259&gt;=BN259,0,IFERROR(BN259+SUMPRODUCT((AL$4:AL$1569&gt;=BN$4:BN$1569)*(AL$4:AL$1569-BN$4:BN$1569))/MAX(1,COUNTIF(AL$4:AL$1569,"&lt;"&amp;BN259+0.01)),BN259))</f>
        <v/>
      </c>
      <c r="CC259" s="5">
        <f>IF(AO259="🟢","VERDE",IF(AO259="🟡","AMARELO",IF(AO259="🟠","VERMELHO",IF(AO259="🔴","VERMELHO","ROXO"))))</f>
        <v/>
      </c>
      <c r="CD259" s="5" t="inlineStr">
        <is>
          <t>🌎 REGIÕES</t>
        </is>
      </c>
      <c r="CE259" s="5" t="inlineStr">
        <is>
          <t>SEM REDE</t>
        </is>
      </c>
    </row>
    <row r="260">
      <c r="A260" s="5" t="inlineStr">
        <is>
          <t>24583557000675</t>
        </is>
      </c>
      <c r="B260" s="5" t="inlineStr">
        <is>
          <t>SHOPPER COMERCIO ALIMENTICIO LTDA</t>
        </is>
      </c>
      <c r="C260" s="5" t="inlineStr">
        <is>
          <t>06 - SEM GRUPO</t>
        </is>
      </c>
      <c r="D260" s="5" t="inlineStr">
        <is>
          <t>LARISSA PADILHA</t>
        </is>
      </c>
      <c r="E260" s="5" t="inlineStr">
        <is>
          <t>SP</t>
        </is>
      </c>
      <c r="F260" s="5">
        <f>IFERROR(VLOOKUP(C260,$AS$4:$AT$25,2,FALSE),"")</f>
        <v/>
      </c>
      <c r="G260" s="6">
        <f>IFERROR(VLOOKUP(C260,$AS$4:$AX$25,6,FALSE),"")</f>
        <v/>
      </c>
      <c r="H260" s="5">
        <f>IFERROR(VLOOKUP(C260,$AS$4:$AY$25,7,FALSE),"")</f>
        <v/>
      </c>
      <c r="I260" s="5">
        <f>IFERROR(VLOOKUP(C260,$AS$4:$AZ$25,8,FALSE),"")</f>
        <v/>
      </c>
      <c r="J260" s="7" t="inlineStr">
        <is>
          <t>.</t>
        </is>
      </c>
      <c r="K260" s="5" t="inlineStr">
        <is>
          <t>SP CAPITAL</t>
        </is>
      </c>
      <c r="L260" s="8" t="n">
        <v>6000</v>
      </c>
      <c r="M260" s="9" t="n">
        <v>200</v>
      </c>
      <c r="N260" s="9" t="n">
        <v>400</v>
      </c>
      <c r="O260" s="9" t="n">
        <v>400</v>
      </c>
      <c r="P260" s="9" t="n">
        <v>400</v>
      </c>
      <c r="Q260" s="9" t="n">
        <v>400</v>
      </c>
      <c r="R260" s="9" t="n">
        <v>400</v>
      </c>
      <c r="S260" s="9" t="n">
        <v>600</v>
      </c>
      <c r="T260" s="9" t="n">
        <v>600</v>
      </c>
      <c r="U260" s="9" t="n">
        <v>600</v>
      </c>
      <c r="V260" s="9" t="n">
        <v>600</v>
      </c>
      <c r="W260" s="9" t="n">
        <v>600</v>
      </c>
      <c r="X260" s="9" t="n">
        <v>800</v>
      </c>
      <c r="Y260" s="7" t="inlineStr">
        <is>
          <t>.</t>
        </is>
      </c>
      <c r="Z260" s="8">
        <f>SUM(AA260:AL260)</f>
        <v/>
      </c>
      <c r="AA260" s="9" t="n">
        <v>0</v>
      </c>
      <c r="AB260" s="9" t="n">
        <v>0</v>
      </c>
      <c r="AC260" s="9" t="n">
        <v>0</v>
      </c>
      <c r="AD260" s="9" t="n">
        <v>0</v>
      </c>
      <c r="AE260" s="9" t="n">
        <v>0</v>
      </c>
      <c r="AF260" s="9" t="n">
        <v>0</v>
      </c>
      <c r="AG260" s="9" t="n">
        <v>0</v>
      </c>
      <c r="AH260" s="9" t="n">
        <v>0</v>
      </c>
      <c r="AI260" s="9" t="n">
        <v>0</v>
      </c>
      <c r="AJ260" s="9" t="n">
        <v>0</v>
      </c>
      <c r="AK260" s="9" t="n">
        <v>0</v>
      </c>
      <c r="AL260" s="9" t="n">
        <v>0</v>
      </c>
      <c r="AM260" s="7" t="inlineStr">
        <is>
          <t>.</t>
        </is>
      </c>
      <c r="AN260" s="6">
        <f>IF(L260=0,0,Z260/L260)</f>
        <v/>
      </c>
      <c r="AO260" s="5">
        <f>IF(AN260="","",IF(AN260&gt;=0.9,"🟢",IF(AN260&gt;=0.7,"🟡",IF(AN260&gt;=0.5,"🟠","🔴"))))</f>
        <v/>
      </c>
      <c r="AP260" s="9">
        <f>IF(L260=0,0,L260-Z260)</f>
        <v/>
      </c>
      <c r="AQ260" s="5">
        <f>IF(Z260=0,"",RANK(Z260,Z$4:Z$1569,0))</f>
        <v/>
      </c>
      <c r="AR260" s="7" t="inlineStr">
        <is>
          <t>.</t>
        </is>
      </c>
      <c r="BA260" s="7" t="inlineStr">
        <is>
          <t>.</t>
        </is>
      </c>
      <c r="BB260" s="9">
        <f>SUM(L$4:L$1569)/COUNTA(A$4:A$1569)</f>
        <v/>
      </c>
      <c r="BC260" s="9">
        <f>SUM(M$4:M$1569)/COUNTA(A$4:A$1569)</f>
        <v/>
      </c>
      <c r="BD260" s="9">
        <f>SUM(N$4:N$1569)/COUNTA(A$4:A$1569)</f>
        <v/>
      </c>
      <c r="BE260" s="9">
        <f>SUM(O$4:O$1569)/COUNTA(A$4:A$1569)</f>
        <v/>
      </c>
      <c r="BF260" s="9">
        <f>SUM(P$4:P$1569)/COUNTA(A$4:A$1569)</f>
        <v/>
      </c>
      <c r="BG260" s="9">
        <f>SUM(Q$4:Q$1569)/COUNTA(A$4:A$1569)</f>
        <v/>
      </c>
      <c r="BH260" s="9">
        <f>SUM(R$4:R$1569)/COUNTA(A$4:A$1569)</f>
        <v/>
      </c>
      <c r="BI260" s="9">
        <f>SUM(S$4:S$1569)/COUNTA(A$4:A$1569)</f>
        <v/>
      </c>
      <c r="BJ260" s="9">
        <f>SUM(T$4:T$1569)/COUNTA(A$4:A$1569)</f>
        <v/>
      </c>
      <c r="BK260" s="9">
        <f>SUM(U$4:U$1569)/COUNTA(A$4:A$1569)</f>
        <v/>
      </c>
      <c r="BL260" s="9">
        <f>SUM(V$4:V$1569)/COUNTA(A$4:A$1569)</f>
        <v/>
      </c>
      <c r="BM260" s="9">
        <f>SUM(W$4:W$1569)/COUNTA(A$4:A$1569)</f>
        <v/>
      </c>
      <c r="BN260" s="9">
        <f>SUM(X$4:X$1569)/COUNTA(A$4:A$1569)</f>
        <v/>
      </c>
      <c r="BO260" s="7" t="inlineStr">
        <is>
          <t>.</t>
        </is>
      </c>
      <c r="BP260" s="9">
        <f>IF(Z260&gt;=BB260,0,IFERROR(BB260+(SUMPRODUCT((Z$4:Z$1569&gt;=BB$4:BB$1569)*(Z$4:Z$1569-BB$4:BB$1569))/MAX(1,COUNTIF(Z$4:Z$1569,"&lt;"&amp;BB260+0.01))),BB260))</f>
        <v/>
      </c>
      <c r="BQ260" s="9">
        <f>IF(AA260&gt;=BC260,0,IFERROR(BC260+SUMPRODUCT((AA$4:AA$1569&gt;=BC$4:BC$1569)*(AA$4:AA$1569-BC$4:BC$1569))/MAX(1,COUNTIF(AA$4:AA$1569,"&lt;"&amp;BC260+0.01)),BC260))</f>
        <v/>
      </c>
      <c r="BR260" s="9">
        <f>IF(AB260&gt;=BD260,0,IFERROR(BD260+SUMPRODUCT((AB$4:AB$1569&gt;=BD$4:BD$1569)*(AB$4:AB$1569-BD$4:BD$1569))/MAX(1,COUNTIF(AB$4:AB$1569,"&lt;"&amp;BD260+0.01)),BD260))</f>
        <v/>
      </c>
      <c r="BS260" s="9">
        <f>IF(AC260&gt;=BE260,0,IFERROR(BE260+SUMPRODUCT((AC$4:AC$1569&gt;=BE$4:BE$1569)*(AC$4:AC$1569-BE$4:BE$1569))/MAX(1,COUNTIF(AC$4:AC$1569,"&lt;"&amp;BE260+0.01)),BE260))</f>
        <v/>
      </c>
      <c r="BT260" s="9">
        <f>IF(AD260&gt;=BF260,0,IFERROR(BF260+SUMPRODUCT((AD$4:AD$1569&gt;=BF$4:BF$1569)*(AD$4:AD$1569-BF$4:BF$1569))/MAX(1,COUNTIF(AD$4:AD$1569,"&lt;"&amp;BF260+0.01)),BF260))</f>
        <v/>
      </c>
      <c r="BU260" s="9">
        <f>IF(AE260&gt;=BG260,0,IFERROR(BG260+SUMPRODUCT((AE$4:AE$1569&gt;=BG$4:BG$1569)*(AE$4:AE$1569-BG$4:BG$1569))/MAX(1,COUNTIF(AE$4:AE$1569,"&lt;"&amp;BG260+0.01)),BG260))</f>
        <v/>
      </c>
      <c r="BV260" s="9">
        <f>IF(AF260&gt;=BH260,0,IFERROR(BH260+SUMPRODUCT((AF$4:AF$1569&gt;=BH$4:BH$1569)*(AF$4:AF$1569-BH$4:BH$1569))/MAX(1,COUNTIF(AF$4:AF$1569,"&lt;"&amp;BH260+0.01)),BH260))</f>
        <v/>
      </c>
      <c r="BW260" s="9">
        <f>IF(AG260&gt;=BI260,0,IFERROR(BI260+SUMPRODUCT((AG$4:AG$1569&gt;=BI$4:BI$1569)*(AG$4:AG$1569-BI$4:BI$1569))/MAX(1,COUNTIF(AG$4:AG$1569,"&lt;"&amp;BI260+0.01)),BI260))</f>
        <v/>
      </c>
      <c r="BX260" s="9">
        <f>IF(AH260&gt;=BJ260,0,IFERROR(BJ260+SUMPRODUCT((AH$4:AH$1569&gt;=BJ$4:BJ$1569)*(AH$4:AH$1569-BJ$4:BJ$1569))/MAX(1,COUNTIF(AH$4:AH$1569,"&lt;"&amp;BJ260+0.01)),BJ260))</f>
        <v/>
      </c>
      <c r="BY260" s="9">
        <f>IF(AI260&gt;=BK260,0,IFERROR(BK260+SUMPRODUCT((AI$4:AI$1569&gt;=BK$4:BK$1569)*(AI$4:AI$1569-BK$4:BK$1569))/MAX(1,COUNTIF(AI$4:AI$1569,"&lt;"&amp;BK260+0.01)),BK260))</f>
        <v/>
      </c>
      <c r="BZ260" s="9">
        <f>IF(AJ260&gt;=BL260,0,IFERROR(BL260+SUMPRODUCT((AJ$4:AJ$1569&gt;=BL$4:BL$1569)*(AJ$4:AJ$1569-BL$4:BL$1569))/MAX(1,COUNTIF(AJ$4:AJ$1569,"&lt;"&amp;BL260+0.01)),BL260))</f>
        <v/>
      </c>
      <c r="CA260" s="9">
        <f>IF(AK260&gt;=BM260,0,IFERROR(BM260+SUMPRODUCT((AK$4:AK$1569&gt;=BM$4:BM$1569)*(AK$4:AK$1569-BM$4:BM$1569))/MAX(1,COUNTIF(AK$4:AK$1569,"&lt;"&amp;BM260+0.01)),BM260))</f>
        <v/>
      </c>
      <c r="CB260" s="9">
        <f>IF(AL260&gt;=BN260,0,IFERROR(BN260+SUMPRODUCT((AL$4:AL$1569&gt;=BN$4:BN$1569)*(AL$4:AL$1569-BN$4:BN$1569))/MAX(1,COUNTIF(AL$4:AL$1569,"&lt;"&amp;BN260+0.01)),BN260))</f>
        <v/>
      </c>
      <c r="CC260" s="5">
        <f>IF(AO260="🟢","VERDE",IF(AO260="🟡","AMARELO",IF(AO260="🟠","VERMELHO",IF(AO260="🔴","VERMELHO","ROXO"))))</f>
        <v/>
      </c>
      <c r="CD260" s="5" t="inlineStr">
        <is>
          <t>🌎 REGIÕES</t>
        </is>
      </c>
      <c r="CE260" s="5" t="inlineStr">
        <is>
          <t>SEM REDE</t>
        </is>
      </c>
    </row>
    <row r="261">
      <c r="A261" s="5" t="inlineStr">
        <is>
          <t>24544945000132</t>
        </is>
      </c>
      <c r="B261" s="5" t="inlineStr">
        <is>
          <t>ARMAZEM 28</t>
        </is>
      </c>
      <c r="C261" s="5" t="inlineStr">
        <is>
          <t>06 - SEM GRUPO</t>
        </is>
      </c>
      <c r="D261" s="5" t="inlineStr">
        <is>
          <t>LARISSA PADILHA</t>
        </is>
      </c>
      <c r="E261" s="5" t="inlineStr">
        <is>
          <t>SP</t>
        </is>
      </c>
      <c r="F261" s="5">
        <f>IFERROR(VLOOKUP(C261,$AS$4:$AT$25,2,FALSE),"")</f>
        <v/>
      </c>
      <c r="G261" s="6">
        <f>IFERROR(VLOOKUP(C261,$AS$4:$AX$25,6,FALSE),"")</f>
        <v/>
      </c>
      <c r="H261" s="5">
        <f>IFERROR(VLOOKUP(C261,$AS$4:$AY$25,7,FALSE),"")</f>
        <v/>
      </c>
      <c r="I261" s="5">
        <f>IFERROR(VLOOKUP(C261,$AS$4:$AZ$25,8,FALSE),"")</f>
        <v/>
      </c>
      <c r="J261" s="7" t="inlineStr">
        <is>
          <t>.</t>
        </is>
      </c>
      <c r="K261" s="5" t="inlineStr">
        <is>
          <t>SP INTERIOR</t>
        </is>
      </c>
      <c r="L261" s="8" t="n">
        <v>3450</v>
      </c>
      <c r="M261" s="9" t="n">
        <v>150</v>
      </c>
      <c r="N261" s="9" t="n">
        <v>150</v>
      </c>
      <c r="O261" s="9" t="n">
        <v>150</v>
      </c>
      <c r="P261" s="9" t="n">
        <v>150</v>
      </c>
      <c r="Q261" s="9" t="n">
        <v>300</v>
      </c>
      <c r="R261" s="9" t="n">
        <v>300</v>
      </c>
      <c r="S261" s="9" t="n">
        <v>300</v>
      </c>
      <c r="T261" s="9" t="n">
        <v>300</v>
      </c>
      <c r="U261" s="9" t="n">
        <v>300</v>
      </c>
      <c r="V261" s="9" t="n">
        <v>450</v>
      </c>
      <c r="W261" s="9" t="n">
        <v>450</v>
      </c>
      <c r="X261" s="9" t="n">
        <v>450</v>
      </c>
      <c r="Y261" s="7" t="inlineStr">
        <is>
          <t>.</t>
        </is>
      </c>
      <c r="Z261" s="8">
        <f>SUM(AA261:AL261)</f>
        <v/>
      </c>
      <c r="AA261" s="9" t="n">
        <v>0</v>
      </c>
      <c r="AB261" s="9" t="n">
        <v>0</v>
      </c>
      <c r="AC261" s="9" t="n">
        <v>0</v>
      </c>
      <c r="AD261" s="9" t="n">
        <v>0</v>
      </c>
      <c r="AE261" s="9" t="n">
        <v>0</v>
      </c>
      <c r="AF261" s="9" t="n">
        <v>0</v>
      </c>
      <c r="AG261" s="9" t="n">
        <v>0</v>
      </c>
      <c r="AH261" s="9" t="n">
        <v>0</v>
      </c>
      <c r="AI261" s="9" t="n">
        <v>0</v>
      </c>
      <c r="AJ261" s="9" t="n">
        <v>1979.11</v>
      </c>
      <c r="AK261" s="9" t="n">
        <v>0</v>
      </c>
      <c r="AL261" s="9" t="n">
        <v>0</v>
      </c>
      <c r="AM261" s="7" t="inlineStr">
        <is>
          <t>.</t>
        </is>
      </c>
      <c r="AN261" s="6">
        <f>IF(L261=0,0,Z261/L261)</f>
        <v/>
      </c>
      <c r="AO261" s="5">
        <f>IF(AN261="","",IF(AN261&gt;=0.9,"🟢",IF(AN261&gt;=0.7,"🟡",IF(AN261&gt;=0.5,"🟠","🔴"))))</f>
        <v/>
      </c>
      <c r="AP261" s="9">
        <f>IF(L261=0,0,L261-Z261)</f>
        <v/>
      </c>
      <c r="AQ261" s="5">
        <f>IF(Z261=0,"",RANK(Z261,Z$4:Z$1569,0))</f>
        <v/>
      </c>
      <c r="AR261" s="7" t="inlineStr">
        <is>
          <t>.</t>
        </is>
      </c>
      <c r="BA261" s="7" t="inlineStr">
        <is>
          <t>.</t>
        </is>
      </c>
      <c r="BB261" s="9">
        <f>SUM(L$4:L$1569)/COUNTA(A$4:A$1569)</f>
        <v/>
      </c>
      <c r="BC261" s="9">
        <f>SUM(M$4:M$1569)/COUNTA(A$4:A$1569)</f>
        <v/>
      </c>
      <c r="BD261" s="9">
        <f>SUM(N$4:N$1569)/COUNTA(A$4:A$1569)</f>
        <v/>
      </c>
      <c r="BE261" s="9">
        <f>SUM(O$4:O$1569)/COUNTA(A$4:A$1569)</f>
        <v/>
      </c>
      <c r="BF261" s="9">
        <f>SUM(P$4:P$1569)/COUNTA(A$4:A$1569)</f>
        <v/>
      </c>
      <c r="BG261" s="9">
        <f>SUM(Q$4:Q$1569)/COUNTA(A$4:A$1569)</f>
        <v/>
      </c>
      <c r="BH261" s="9">
        <f>SUM(R$4:R$1569)/COUNTA(A$4:A$1569)</f>
        <v/>
      </c>
      <c r="BI261" s="9">
        <f>SUM(S$4:S$1569)/COUNTA(A$4:A$1569)</f>
        <v/>
      </c>
      <c r="BJ261" s="9">
        <f>SUM(T$4:T$1569)/COUNTA(A$4:A$1569)</f>
        <v/>
      </c>
      <c r="BK261" s="9">
        <f>SUM(U$4:U$1569)/COUNTA(A$4:A$1569)</f>
        <v/>
      </c>
      <c r="BL261" s="9">
        <f>SUM(V$4:V$1569)/COUNTA(A$4:A$1569)</f>
        <v/>
      </c>
      <c r="BM261" s="9">
        <f>SUM(W$4:W$1569)/COUNTA(A$4:A$1569)</f>
        <v/>
      </c>
      <c r="BN261" s="9">
        <f>SUM(X$4:X$1569)/COUNTA(A$4:A$1569)</f>
        <v/>
      </c>
      <c r="BO261" s="7" t="inlineStr">
        <is>
          <t>.</t>
        </is>
      </c>
      <c r="BP261" s="9">
        <f>IF(Z261&gt;=BB261,0,IFERROR(BB261+(SUMPRODUCT((Z$4:Z$1569&gt;=BB$4:BB$1569)*(Z$4:Z$1569-BB$4:BB$1569))/MAX(1,COUNTIF(Z$4:Z$1569,"&lt;"&amp;BB261+0.01))),BB261))</f>
        <v/>
      </c>
      <c r="BQ261" s="9">
        <f>IF(AA261&gt;=BC261,0,IFERROR(BC261+SUMPRODUCT((AA$4:AA$1569&gt;=BC$4:BC$1569)*(AA$4:AA$1569-BC$4:BC$1569))/MAX(1,COUNTIF(AA$4:AA$1569,"&lt;"&amp;BC261+0.01)),BC261))</f>
        <v/>
      </c>
      <c r="BR261" s="9">
        <f>IF(AB261&gt;=BD261,0,IFERROR(BD261+SUMPRODUCT((AB$4:AB$1569&gt;=BD$4:BD$1569)*(AB$4:AB$1569-BD$4:BD$1569))/MAX(1,COUNTIF(AB$4:AB$1569,"&lt;"&amp;BD261+0.01)),BD261))</f>
        <v/>
      </c>
      <c r="BS261" s="9">
        <f>IF(AC261&gt;=BE261,0,IFERROR(BE261+SUMPRODUCT((AC$4:AC$1569&gt;=BE$4:BE$1569)*(AC$4:AC$1569-BE$4:BE$1569))/MAX(1,COUNTIF(AC$4:AC$1569,"&lt;"&amp;BE261+0.01)),BE261))</f>
        <v/>
      </c>
      <c r="BT261" s="9">
        <f>IF(AD261&gt;=BF261,0,IFERROR(BF261+SUMPRODUCT((AD$4:AD$1569&gt;=BF$4:BF$1569)*(AD$4:AD$1569-BF$4:BF$1569))/MAX(1,COUNTIF(AD$4:AD$1569,"&lt;"&amp;BF261+0.01)),BF261))</f>
        <v/>
      </c>
      <c r="BU261" s="9">
        <f>IF(AE261&gt;=BG261,0,IFERROR(BG261+SUMPRODUCT((AE$4:AE$1569&gt;=BG$4:BG$1569)*(AE$4:AE$1569-BG$4:BG$1569))/MAX(1,COUNTIF(AE$4:AE$1569,"&lt;"&amp;BG261+0.01)),BG261))</f>
        <v/>
      </c>
      <c r="BV261" s="9">
        <f>IF(AF261&gt;=BH261,0,IFERROR(BH261+SUMPRODUCT((AF$4:AF$1569&gt;=BH$4:BH$1569)*(AF$4:AF$1569-BH$4:BH$1569))/MAX(1,COUNTIF(AF$4:AF$1569,"&lt;"&amp;BH261+0.01)),BH261))</f>
        <v/>
      </c>
      <c r="BW261" s="9">
        <f>IF(AG261&gt;=BI261,0,IFERROR(BI261+SUMPRODUCT((AG$4:AG$1569&gt;=BI$4:BI$1569)*(AG$4:AG$1569-BI$4:BI$1569))/MAX(1,COUNTIF(AG$4:AG$1569,"&lt;"&amp;BI261+0.01)),BI261))</f>
        <v/>
      </c>
      <c r="BX261" s="9">
        <f>IF(AH261&gt;=BJ261,0,IFERROR(BJ261+SUMPRODUCT((AH$4:AH$1569&gt;=BJ$4:BJ$1569)*(AH$4:AH$1569-BJ$4:BJ$1569))/MAX(1,COUNTIF(AH$4:AH$1569,"&lt;"&amp;BJ261+0.01)),BJ261))</f>
        <v/>
      </c>
      <c r="BY261" s="9">
        <f>IF(AI261&gt;=BK261,0,IFERROR(BK261+SUMPRODUCT((AI$4:AI$1569&gt;=BK$4:BK$1569)*(AI$4:AI$1569-BK$4:BK$1569))/MAX(1,COUNTIF(AI$4:AI$1569,"&lt;"&amp;BK261+0.01)),BK261))</f>
        <v/>
      </c>
      <c r="BZ261" s="9">
        <f>IF(AJ261&gt;=BL261,0,IFERROR(BL261+SUMPRODUCT((AJ$4:AJ$1569&gt;=BL$4:BL$1569)*(AJ$4:AJ$1569-BL$4:BL$1569))/MAX(1,COUNTIF(AJ$4:AJ$1569,"&lt;"&amp;BL261+0.01)),BL261))</f>
        <v/>
      </c>
      <c r="CA261" s="9">
        <f>IF(AK261&gt;=BM261,0,IFERROR(BM261+SUMPRODUCT((AK$4:AK$1569&gt;=BM$4:BM$1569)*(AK$4:AK$1569-BM$4:BM$1569))/MAX(1,COUNTIF(AK$4:AK$1569,"&lt;"&amp;BM261+0.01)),BM261))</f>
        <v/>
      </c>
      <c r="CB261" s="9">
        <f>IF(AL261&gt;=BN261,0,IFERROR(BN261+SUMPRODUCT((AL$4:AL$1569&gt;=BN$4:BN$1569)*(AL$4:AL$1569-BN$4:BN$1569))/MAX(1,COUNTIF(AL$4:AL$1569,"&lt;"&amp;BN261+0.01)),BN261))</f>
        <v/>
      </c>
      <c r="CC261" s="5">
        <f>IF(AO261="🟢","VERDE",IF(AO261="🟡","AMARELO",IF(AO261="🟠","VERMELHO",IF(AO261="🔴","VERMELHO","ROXO"))))</f>
        <v/>
      </c>
      <c r="CD261" s="5" t="inlineStr">
        <is>
          <t>🌎 REGIÕES</t>
        </is>
      </c>
      <c r="CE261" s="5" t="inlineStr">
        <is>
          <t>SEM REDE</t>
        </is>
      </c>
    </row>
    <row r="262">
      <c r="A262" s="5" t="inlineStr">
        <is>
          <t>08808355000113</t>
        </is>
      </c>
      <c r="B262" s="5" t="inlineStr">
        <is>
          <t>CIA COCAL DO SUL</t>
        </is>
      </c>
      <c r="C262" s="5" t="inlineStr">
        <is>
          <t>06 - INTERNA - CIA DA SAUDE</t>
        </is>
      </c>
      <c r="D262" s="5" t="inlineStr">
        <is>
          <t>JULIO GADRET</t>
        </is>
      </c>
      <c r="E262" s="5" t="inlineStr">
        <is>
          <t>SC</t>
        </is>
      </c>
      <c r="F262" s="5">
        <f>IFERROR(VLOOKUP(C262,$AS$4:$AT$25,2,FALSE),"")</f>
        <v/>
      </c>
      <c r="G262" s="6">
        <f>IFERROR(VLOOKUP(C262,$AS$4:$AX$25,6,FALSE),"")</f>
        <v/>
      </c>
      <c r="H262" s="5">
        <f>IFERROR(VLOOKUP(C262,$AS$4:$AY$25,7,FALSE),"")</f>
        <v/>
      </c>
      <c r="I262" s="5">
        <f>IFERROR(VLOOKUP(C262,$AS$4:$AZ$25,8,FALSE),"")</f>
        <v/>
      </c>
      <c r="J262" s="7" t="inlineStr">
        <is>
          <t>.</t>
        </is>
      </c>
      <c r="K262" s="5" t="inlineStr">
        <is>
          <t>NACIONAL</t>
        </is>
      </c>
      <c r="L262" s="8" t="n">
        <v>10875</v>
      </c>
      <c r="M262" s="9" t="n">
        <v>729.1666666666666</v>
      </c>
      <c r="N262" s="9" t="n">
        <v>770.8333333333334</v>
      </c>
      <c r="O262" s="9" t="n">
        <v>791.6666666666666</v>
      </c>
      <c r="P262" s="9" t="n">
        <v>833.3333333333334</v>
      </c>
      <c r="Q262" s="9" t="n">
        <v>854.1666666666666</v>
      </c>
      <c r="R262" s="9" t="n">
        <v>895.8333333333334</v>
      </c>
      <c r="S262" s="9" t="n">
        <v>916.6666666666666</v>
      </c>
      <c r="T262" s="9" t="n">
        <v>958.3333333333334</v>
      </c>
      <c r="U262" s="9" t="n">
        <v>979.1666666666666</v>
      </c>
      <c r="V262" s="9" t="n">
        <v>1020.833333333333</v>
      </c>
      <c r="W262" s="9" t="n">
        <v>1041.666666666667</v>
      </c>
      <c r="X262" s="9" t="n">
        <v>1083.333333333333</v>
      </c>
      <c r="Y262" s="7" t="inlineStr">
        <is>
          <t>.</t>
        </is>
      </c>
      <c r="Z262" s="8">
        <f>SUM(AA262:AL262)</f>
        <v/>
      </c>
      <c r="AA262" s="9" t="n">
        <v>0</v>
      </c>
      <c r="AB262" s="9" t="n">
        <v>0</v>
      </c>
      <c r="AC262" s="9" t="n">
        <v>0</v>
      </c>
      <c r="AD262" s="9" t="n">
        <v>0</v>
      </c>
      <c r="AE262" s="9" t="n">
        <v>0</v>
      </c>
      <c r="AF262" s="9" t="n">
        <v>0</v>
      </c>
      <c r="AG262" s="9" t="n">
        <v>0</v>
      </c>
      <c r="AH262" s="9" t="n">
        <v>0</v>
      </c>
      <c r="AI262" s="9" t="n">
        <v>0</v>
      </c>
      <c r="AJ262" s="9" t="n">
        <v>1043.04</v>
      </c>
      <c r="AK262" s="9" t="n">
        <v>815.52</v>
      </c>
      <c r="AL262" s="9" t="n">
        <v>0</v>
      </c>
      <c r="AM262" s="7" t="inlineStr">
        <is>
          <t>.</t>
        </is>
      </c>
      <c r="AN262" s="6">
        <f>IF(L262=0,0,Z262/L262)</f>
        <v/>
      </c>
      <c r="AO262" s="5">
        <f>IF(AN262="","",IF(AN262&gt;=0.9,"🟢",IF(AN262&gt;=0.7,"🟡",IF(AN262&gt;=0.5,"🟠","🔴"))))</f>
        <v/>
      </c>
      <c r="AP262" s="9">
        <f>IF(L262=0,0,L262-Z262)</f>
        <v/>
      </c>
      <c r="AQ262" s="5">
        <f>IF(Z262=0,"",RANK(Z262,Z$4:Z$1569,0))</f>
        <v/>
      </c>
      <c r="AR262" s="7" t="inlineStr">
        <is>
          <t>.</t>
        </is>
      </c>
      <c r="BA262" s="7" t="inlineStr">
        <is>
          <t>.</t>
        </is>
      </c>
      <c r="BB262" s="9">
        <f>SUM(L$4:L$1569)/COUNTA(A$4:A$1569)</f>
        <v/>
      </c>
      <c r="BC262" s="9">
        <f>SUM(M$4:M$1569)/COUNTA(A$4:A$1569)</f>
        <v/>
      </c>
      <c r="BD262" s="9">
        <f>SUM(N$4:N$1569)/COUNTA(A$4:A$1569)</f>
        <v/>
      </c>
      <c r="BE262" s="9">
        <f>SUM(O$4:O$1569)/COUNTA(A$4:A$1569)</f>
        <v/>
      </c>
      <c r="BF262" s="9">
        <f>SUM(P$4:P$1569)/COUNTA(A$4:A$1569)</f>
        <v/>
      </c>
      <c r="BG262" s="9">
        <f>SUM(Q$4:Q$1569)/COUNTA(A$4:A$1569)</f>
        <v/>
      </c>
      <c r="BH262" s="9">
        <f>SUM(R$4:R$1569)/COUNTA(A$4:A$1569)</f>
        <v/>
      </c>
      <c r="BI262" s="9">
        <f>SUM(S$4:S$1569)/COUNTA(A$4:A$1569)</f>
        <v/>
      </c>
      <c r="BJ262" s="9">
        <f>SUM(T$4:T$1569)/COUNTA(A$4:A$1569)</f>
        <v/>
      </c>
      <c r="BK262" s="9">
        <f>SUM(U$4:U$1569)/COUNTA(A$4:A$1569)</f>
        <v/>
      </c>
      <c r="BL262" s="9">
        <f>SUM(V$4:V$1569)/COUNTA(A$4:A$1569)</f>
        <v/>
      </c>
      <c r="BM262" s="9">
        <f>SUM(W$4:W$1569)/COUNTA(A$4:A$1569)</f>
        <v/>
      </c>
      <c r="BN262" s="9">
        <f>SUM(X$4:X$1569)/COUNTA(A$4:A$1569)</f>
        <v/>
      </c>
      <c r="BO262" s="7" t="inlineStr">
        <is>
          <t>.</t>
        </is>
      </c>
      <c r="BP262" s="9">
        <f>IF(Z262&gt;=BB262,0,IFERROR(BB262+(SUMPRODUCT((Z$4:Z$1569&gt;=BB$4:BB$1569)*(Z$4:Z$1569-BB$4:BB$1569))/MAX(1,COUNTIF(Z$4:Z$1569,"&lt;"&amp;BB262+0.01))),BB262))</f>
        <v/>
      </c>
      <c r="BQ262" s="9">
        <f>IF(AA262&gt;=BC262,0,IFERROR(BC262+SUMPRODUCT((AA$4:AA$1569&gt;=BC$4:BC$1569)*(AA$4:AA$1569-BC$4:BC$1569))/MAX(1,COUNTIF(AA$4:AA$1569,"&lt;"&amp;BC262+0.01)),BC262))</f>
        <v/>
      </c>
      <c r="BR262" s="9">
        <f>IF(AB262&gt;=BD262,0,IFERROR(BD262+SUMPRODUCT((AB$4:AB$1569&gt;=BD$4:BD$1569)*(AB$4:AB$1569-BD$4:BD$1569))/MAX(1,COUNTIF(AB$4:AB$1569,"&lt;"&amp;BD262+0.01)),BD262))</f>
        <v/>
      </c>
      <c r="BS262" s="9">
        <f>IF(AC262&gt;=BE262,0,IFERROR(BE262+SUMPRODUCT((AC$4:AC$1569&gt;=BE$4:BE$1569)*(AC$4:AC$1569-BE$4:BE$1569))/MAX(1,COUNTIF(AC$4:AC$1569,"&lt;"&amp;BE262+0.01)),BE262))</f>
        <v/>
      </c>
      <c r="BT262" s="9">
        <f>IF(AD262&gt;=BF262,0,IFERROR(BF262+SUMPRODUCT((AD$4:AD$1569&gt;=BF$4:BF$1569)*(AD$4:AD$1569-BF$4:BF$1569))/MAX(1,COUNTIF(AD$4:AD$1569,"&lt;"&amp;BF262+0.01)),BF262))</f>
        <v/>
      </c>
      <c r="BU262" s="9">
        <f>IF(AE262&gt;=BG262,0,IFERROR(BG262+SUMPRODUCT((AE$4:AE$1569&gt;=BG$4:BG$1569)*(AE$4:AE$1569-BG$4:BG$1569))/MAX(1,COUNTIF(AE$4:AE$1569,"&lt;"&amp;BG262+0.01)),BG262))</f>
        <v/>
      </c>
      <c r="BV262" s="9">
        <f>IF(AF262&gt;=BH262,0,IFERROR(BH262+SUMPRODUCT((AF$4:AF$1569&gt;=BH$4:BH$1569)*(AF$4:AF$1569-BH$4:BH$1569))/MAX(1,COUNTIF(AF$4:AF$1569,"&lt;"&amp;BH262+0.01)),BH262))</f>
        <v/>
      </c>
      <c r="BW262" s="9">
        <f>IF(AG262&gt;=BI262,0,IFERROR(BI262+SUMPRODUCT((AG$4:AG$1569&gt;=BI$4:BI$1569)*(AG$4:AG$1569-BI$4:BI$1569))/MAX(1,COUNTIF(AG$4:AG$1569,"&lt;"&amp;BI262+0.01)),BI262))</f>
        <v/>
      </c>
      <c r="BX262" s="9">
        <f>IF(AH262&gt;=BJ262,0,IFERROR(BJ262+SUMPRODUCT((AH$4:AH$1569&gt;=BJ$4:BJ$1569)*(AH$4:AH$1569-BJ$4:BJ$1569))/MAX(1,COUNTIF(AH$4:AH$1569,"&lt;"&amp;BJ262+0.01)),BJ262))</f>
        <v/>
      </c>
      <c r="BY262" s="9">
        <f>IF(AI262&gt;=BK262,0,IFERROR(BK262+SUMPRODUCT((AI$4:AI$1569&gt;=BK$4:BK$1569)*(AI$4:AI$1569-BK$4:BK$1569))/MAX(1,COUNTIF(AI$4:AI$1569,"&lt;"&amp;BK262+0.01)),BK262))</f>
        <v/>
      </c>
      <c r="BZ262" s="9">
        <f>IF(AJ262&gt;=BL262,0,IFERROR(BL262+SUMPRODUCT((AJ$4:AJ$1569&gt;=BL$4:BL$1569)*(AJ$4:AJ$1569-BL$4:BL$1569))/MAX(1,COUNTIF(AJ$4:AJ$1569,"&lt;"&amp;BL262+0.01)),BL262))</f>
        <v/>
      </c>
      <c r="CA262" s="9">
        <f>IF(AK262&gt;=BM262,0,IFERROR(BM262+SUMPRODUCT((AK$4:AK$1569&gt;=BM$4:BM$1569)*(AK$4:AK$1569-BM$4:BM$1569))/MAX(1,COUNTIF(AK$4:AK$1569,"&lt;"&amp;BM262+0.01)),BM262))</f>
        <v/>
      </c>
      <c r="CB262" s="9">
        <f>IF(AL262&gt;=BN262,0,IFERROR(BN262+SUMPRODUCT((AL$4:AL$1569&gt;=BN$4:BN$1569)*(AL$4:AL$1569-BN$4:BN$1569))/MAX(1,COUNTIF(AL$4:AL$1569,"&lt;"&amp;BN262+0.01)),BN262))</f>
        <v/>
      </c>
      <c r="CC262" s="5">
        <f>IF(AO262="🟢","VERDE",IF(AO262="🟡","AMARELO",IF(AO262="🟠","VERMELHO",IF(AO262="🔴","VERMELHO","ROXO"))))</f>
        <v/>
      </c>
      <c r="CD262" s="5" t="inlineStr">
        <is>
          <t>🏢 REDES</t>
        </is>
      </c>
      <c r="CE262" s="5" t="inlineStr">
        <is>
          <t>CIA DA SAUDE</t>
        </is>
      </c>
    </row>
    <row r="263">
      <c r="A263" s="5" t="inlineStr">
        <is>
          <t>61030585000187</t>
        </is>
      </c>
      <c r="B263" s="5" t="inlineStr">
        <is>
          <t>FITIBU</t>
        </is>
      </c>
      <c r="C263" s="5" t="inlineStr">
        <is>
          <t>06 - SEM GRUPO</t>
        </is>
      </c>
      <c r="D263" s="5" t="inlineStr">
        <is>
          <t>HEMANUELE DITZEL (MANU)</t>
        </is>
      </c>
      <c r="E263" s="5" t="inlineStr">
        <is>
          <t>PR</t>
        </is>
      </c>
      <c r="F263" s="5">
        <f>IFERROR(VLOOKUP(C263,$AS$4:$AT$25,2,FALSE),"")</f>
        <v/>
      </c>
      <c r="G263" s="6">
        <f>IFERROR(VLOOKUP(C263,$AS$4:$AX$25,6,FALSE),"")</f>
        <v/>
      </c>
      <c r="H263" s="5">
        <f>IFERROR(VLOOKUP(C263,$AS$4:$AY$25,7,FALSE),"")</f>
        <v/>
      </c>
      <c r="I263" s="5">
        <f>IFERROR(VLOOKUP(C263,$AS$4:$AZ$25,8,FALSE),"")</f>
        <v/>
      </c>
      <c r="J263" s="7" t="inlineStr">
        <is>
          <t>.</t>
        </is>
      </c>
      <c r="K263" s="5" t="inlineStr">
        <is>
          <t>SUL</t>
        </is>
      </c>
      <c r="L263" s="8" t="n">
        <v>1613.793103448276</v>
      </c>
      <c r="M263" s="9" t="n">
        <v>124.1379310344828</v>
      </c>
      <c r="N263" s="9" t="n">
        <v>124.1379310344828</v>
      </c>
      <c r="O263" s="9" t="n">
        <v>129.3103448275862</v>
      </c>
      <c r="P263" s="9" t="n">
        <v>129.3103448275862</v>
      </c>
      <c r="Q263" s="9" t="n">
        <v>129.3103448275862</v>
      </c>
      <c r="R263" s="9" t="n">
        <v>134.4827586206897</v>
      </c>
      <c r="S263" s="9" t="n">
        <v>134.4827586206897</v>
      </c>
      <c r="T263" s="9" t="n">
        <v>139.6551724137931</v>
      </c>
      <c r="U263" s="9" t="n">
        <v>139.6551724137931</v>
      </c>
      <c r="V263" s="9" t="n">
        <v>139.6551724137931</v>
      </c>
      <c r="W263" s="9" t="n">
        <v>144.8275862068965</v>
      </c>
      <c r="X263" s="9" t="n">
        <v>144.8275862068965</v>
      </c>
      <c r="Y263" s="7" t="inlineStr">
        <is>
          <t>.</t>
        </is>
      </c>
      <c r="Z263" s="8">
        <f>SUM(AA263:AL263)</f>
        <v/>
      </c>
      <c r="AA263" s="9" t="n">
        <v>0</v>
      </c>
      <c r="AB263" s="9" t="n">
        <v>0</v>
      </c>
      <c r="AC263" s="9" t="n">
        <v>0</v>
      </c>
      <c r="AD263" s="9" t="n">
        <v>0</v>
      </c>
      <c r="AE263" s="9" t="n">
        <v>0</v>
      </c>
      <c r="AF263" s="9" t="n">
        <v>868.99</v>
      </c>
      <c r="AG263" s="9" t="n">
        <v>720.13</v>
      </c>
      <c r="AH263" s="9" t="n">
        <v>0</v>
      </c>
      <c r="AI263" s="9" t="n">
        <v>0</v>
      </c>
      <c r="AJ263" s="9" t="n">
        <v>0</v>
      </c>
      <c r="AK263" s="9" t="n">
        <v>585.55</v>
      </c>
      <c r="AL263" s="9" t="n">
        <v>0</v>
      </c>
      <c r="AM263" s="7" t="inlineStr">
        <is>
          <t>.</t>
        </is>
      </c>
      <c r="AN263" s="6">
        <f>IF(L263=0,0,Z263/L263)</f>
        <v/>
      </c>
      <c r="AO263" s="5">
        <f>IF(AN263="","",IF(AN263&gt;=0.9,"🟢",IF(AN263&gt;=0.7,"🟡",IF(AN263&gt;=0.5,"🟠","🔴"))))</f>
        <v/>
      </c>
      <c r="AP263" s="9">
        <f>IF(L263=0,0,L263-Z263)</f>
        <v/>
      </c>
      <c r="AQ263" s="5">
        <f>IF(Z263=0,"",RANK(Z263,Z$4:Z$1569,0))</f>
        <v/>
      </c>
      <c r="AR263" s="7" t="inlineStr">
        <is>
          <t>.</t>
        </is>
      </c>
      <c r="BA263" s="7" t="inlineStr">
        <is>
          <t>.</t>
        </is>
      </c>
      <c r="BB263" s="9">
        <f>SUM(L$4:L$1569)/COUNTA(A$4:A$1569)</f>
        <v/>
      </c>
      <c r="BC263" s="9">
        <f>SUM(M$4:M$1569)/COUNTA(A$4:A$1569)</f>
        <v/>
      </c>
      <c r="BD263" s="9">
        <f>SUM(N$4:N$1569)/COUNTA(A$4:A$1569)</f>
        <v/>
      </c>
      <c r="BE263" s="9">
        <f>SUM(O$4:O$1569)/COUNTA(A$4:A$1569)</f>
        <v/>
      </c>
      <c r="BF263" s="9">
        <f>SUM(P$4:P$1569)/COUNTA(A$4:A$1569)</f>
        <v/>
      </c>
      <c r="BG263" s="9">
        <f>SUM(Q$4:Q$1569)/COUNTA(A$4:A$1569)</f>
        <v/>
      </c>
      <c r="BH263" s="9">
        <f>SUM(R$4:R$1569)/COUNTA(A$4:A$1569)</f>
        <v/>
      </c>
      <c r="BI263" s="9">
        <f>SUM(S$4:S$1569)/COUNTA(A$4:A$1569)</f>
        <v/>
      </c>
      <c r="BJ263" s="9">
        <f>SUM(T$4:T$1569)/COUNTA(A$4:A$1569)</f>
        <v/>
      </c>
      <c r="BK263" s="9">
        <f>SUM(U$4:U$1569)/COUNTA(A$4:A$1569)</f>
        <v/>
      </c>
      <c r="BL263" s="9">
        <f>SUM(V$4:V$1569)/COUNTA(A$4:A$1569)</f>
        <v/>
      </c>
      <c r="BM263" s="9">
        <f>SUM(W$4:W$1569)/COUNTA(A$4:A$1569)</f>
        <v/>
      </c>
      <c r="BN263" s="9">
        <f>SUM(X$4:X$1569)/COUNTA(A$4:A$1569)</f>
        <v/>
      </c>
      <c r="BO263" s="7" t="inlineStr">
        <is>
          <t>.</t>
        </is>
      </c>
      <c r="BP263" s="9">
        <f>IF(Z263&gt;=BB263,0,IFERROR(BB263+(SUMPRODUCT((Z$4:Z$1569&gt;=BB$4:BB$1569)*(Z$4:Z$1569-BB$4:BB$1569))/MAX(1,COUNTIF(Z$4:Z$1569,"&lt;"&amp;BB263+0.01))),BB263))</f>
        <v/>
      </c>
      <c r="BQ263" s="9">
        <f>IF(AA263&gt;=BC263,0,IFERROR(BC263+SUMPRODUCT((AA$4:AA$1569&gt;=BC$4:BC$1569)*(AA$4:AA$1569-BC$4:BC$1569))/MAX(1,COUNTIF(AA$4:AA$1569,"&lt;"&amp;BC263+0.01)),BC263))</f>
        <v/>
      </c>
      <c r="BR263" s="9">
        <f>IF(AB263&gt;=BD263,0,IFERROR(BD263+SUMPRODUCT((AB$4:AB$1569&gt;=BD$4:BD$1569)*(AB$4:AB$1569-BD$4:BD$1569))/MAX(1,COUNTIF(AB$4:AB$1569,"&lt;"&amp;BD263+0.01)),BD263))</f>
        <v/>
      </c>
      <c r="BS263" s="9">
        <f>IF(AC263&gt;=BE263,0,IFERROR(BE263+SUMPRODUCT((AC$4:AC$1569&gt;=BE$4:BE$1569)*(AC$4:AC$1569-BE$4:BE$1569))/MAX(1,COUNTIF(AC$4:AC$1569,"&lt;"&amp;BE263+0.01)),BE263))</f>
        <v/>
      </c>
      <c r="BT263" s="9">
        <f>IF(AD263&gt;=BF263,0,IFERROR(BF263+SUMPRODUCT((AD$4:AD$1569&gt;=BF$4:BF$1569)*(AD$4:AD$1569-BF$4:BF$1569))/MAX(1,COUNTIF(AD$4:AD$1569,"&lt;"&amp;BF263+0.01)),BF263))</f>
        <v/>
      </c>
      <c r="BU263" s="9">
        <f>IF(AE263&gt;=BG263,0,IFERROR(BG263+SUMPRODUCT((AE$4:AE$1569&gt;=BG$4:BG$1569)*(AE$4:AE$1569-BG$4:BG$1569))/MAX(1,COUNTIF(AE$4:AE$1569,"&lt;"&amp;BG263+0.01)),BG263))</f>
        <v/>
      </c>
      <c r="BV263" s="9">
        <f>IF(AF263&gt;=BH263,0,IFERROR(BH263+SUMPRODUCT((AF$4:AF$1569&gt;=BH$4:BH$1569)*(AF$4:AF$1569-BH$4:BH$1569))/MAX(1,COUNTIF(AF$4:AF$1569,"&lt;"&amp;BH263+0.01)),BH263))</f>
        <v/>
      </c>
      <c r="BW263" s="9">
        <f>IF(AG263&gt;=BI263,0,IFERROR(BI263+SUMPRODUCT((AG$4:AG$1569&gt;=BI$4:BI$1569)*(AG$4:AG$1569-BI$4:BI$1569))/MAX(1,COUNTIF(AG$4:AG$1569,"&lt;"&amp;BI263+0.01)),BI263))</f>
        <v/>
      </c>
      <c r="BX263" s="9">
        <f>IF(AH263&gt;=BJ263,0,IFERROR(BJ263+SUMPRODUCT((AH$4:AH$1569&gt;=BJ$4:BJ$1569)*(AH$4:AH$1569-BJ$4:BJ$1569))/MAX(1,COUNTIF(AH$4:AH$1569,"&lt;"&amp;BJ263+0.01)),BJ263))</f>
        <v/>
      </c>
      <c r="BY263" s="9">
        <f>IF(AI263&gt;=BK263,0,IFERROR(BK263+SUMPRODUCT((AI$4:AI$1569&gt;=BK$4:BK$1569)*(AI$4:AI$1569-BK$4:BK$1569))/MAX(1,COUNTIF(AI$4:AI$1569,"&lt;"&amp;BK263+0.01)),BK263))</f>
        <v/>
      </c>
      <c r="BZ263" s="9">
        <f>IF(AJ263&gt;=BL263,0,IFERROR(BL263+SUMPRODUCT((AJ$4:AJ$1569&gt;=BL$4:BL$1569)*(AJ$4:AJ$1569-BL$4:BL$1569))/MAX(1,COUNTIF(AJ$4:AJ$1569,"&lt;"&amp;BL263+0.01)),BL263))</f>
        <v/>
      </c>
      <c r="CA263" s="9">
        <f>IF(AK263&gt;=BM263,0,IFERROR(BM263+SUMPRODUCT((AK$4:AK$1569&gt;=BM$4:BM$1569)*(AK$4:AK$1569-BM$4:BM$1569))/MAX(1,COUNTIF(AK$4:AK$1569,"&lt;"&amp;BM263+0.01)),BM263))</f>
        <v/>
      </c>
      <c r="CB263" s="9">
        <f>IF(AL263&gt;=BN263,0,IFERROR(BN263+SUMPRODUCT((AL$4:AL$1569&gt;=BN$4:BN$1569)*(AL$4:AL$1569-BN$4:BN$1569))/MAX(1,COUNTIF(AL$4:AL$1569,"&lt;"&amp;BN263+0.01)),BN263))</f>
        <v/>
      </c>
      <c r="CC263" s="5">
        <f>IF(AO263="🟢","VERDE",IF(AO263="🟡","AMARELO",IF(AO263="🟠","VERMELHO",IF(AO263="🔴","VERMELHO","ROXO"))))</f>
        <v/>
      </c>
      <c r="CD263" s="5" t="inlineStr">
        <is>
          <t>🌎 REGIÕES</t>
        </is>
      </c>
      <c r="CE263" s="5" t="inlineStr">
        <is>
          <t>SEM REDE</t>
        </is>
      </c>
    </row>
    <row r="264">
      <c r="A264" s="5" t="inlineStr">
        <is>
          <t>22081589000132</t>
        </is>
      </c>
      <c r="B264" s="5" t="inlineStr">
        <is>
          <t>PROSAUDE - NOVO PROGRESSO</t>
        </is>
      </c>
      <c r="C264" s="5" t="inlineStr">
        <is>
          <t>06 - INTERNA - PROSAUDE</t>
        </is>
      </c>
      <c r="D264" s="5" t="inlineStr">
        <is>
          <t>DAIANE STAVICKI</t>
        </is>
      </c>
      <c r="E264" s="5" t="inlineStr">
        <is>
          <t>PA</t>
        </is>
      </c>
      <c r="F264" s="5">
        <f>IFERROR(VLOOKUP(C264,$AS$4:$AT$25,2,FALSE),"")</f>
        <v/>
      </c>
      <c r="G264" s="6">
        <f>IFERROR(VLOOKUP(C264,$AS$4:$AX$25,6,FALSE),"")</f>
        <v/>
      </c>
      <c r="H264" s="5">
        <f>IFERROR(VLOOKUP(C264,$AS$4:$AY$25,7,FALSE),"")</f>
        <v/>
      </c>
      <c r="I264" s="5">
        <f>IFERROR(VLOOKUP(C264,$AS$4:$AZ$25,8,FALSE),"")</f>
        <v/>
      </c>
      <c r="J264" s="7" t="inlineStr">
        <is>
          <t>.</t>
        </is>
      </c>
      <c r="K264" s="5" t="inlineStr">
        <is>
          <t>NORTE + MA</t>
        </is>
      </c>
      <c r="L264" s="8" t="n">
        <v>0</v>
      </c>
      <c r="M264" s="9" t="n">
        <v>0</v>
      </c>
      <c r="N264" s="9" t="n">
        <v>0</v>
      </c>
      <c r="O264" s="9" t="n">
        <v>0</v>
      </c>
      <c r="P264" s="9" t="n">
        <v>0</v>
      </c>
      <c r="Q264" s="9" t="n">
        <v>0</v>
      </c>
      <c r="R264" s="9" t="n">
        <v>0</v>
      </c>
      <c r="S264" s="9" t="n">
        <v>0</v>
      </c>
      <c r="T264" s="9" t="n">
        <v>0</v>
      </c>
      <c r="U264" s="9" t="n">
        <v>0</v>
      </c>
      <c r="V264" s="9" t="n">
        <v>0</v>
      </c>
      <c r="W264" s="9" t="n">
        <v>0</v>
      </c>
      <c r="X264" s="9" t="n">
        <v>0</v>
      </c>
      <c r="Y264" s="7" t="inlineStr">
        <is>
          <t>.</t>
        </is>
      </c>
      <c r="Z264" s="8">
        <f>SUM(AA264:AL264)</f>
        <v/>
      </c>
      <c r="AA264" s="9" t="n">
        <v>0</v>
      </c>
      <c r="AB264" s="9" t="n">
        <v>0</v>
      </c>
      <c r="AC264" s="9" t="n">
        <v>0</v>
      </c>
      <c r="AD264" s="9" t="n">
        <v>965.17</v>
      </c>
      <c r="AE264" s="9" t="n">
        <v>0</v>
      </c>
      <c r="AF264" s="9" t="n">
        <v>0</v>
      </c>
      <c r="AG264" s="9" t="n">
        <v>0</v>
      </c>
      <c r="AH264" s="9" t="n">
        <v>858.48</v>
      </c>
      <c r="AI264" s="9" t="n">
        <v>858.48</v>
      </c>
      <c r="AJ264" s="9" t="n">
        <v>0</v>
      </c>
      <c r="AK264" s="9" t="n">
        <v>0</v>
      </c>
      <c r="AL264" s="9" t="n">
        <v>0</v>
      </c>
      <c r="AM264" s="7" t="inlineStr">
        <is>
          <t>.</t>
        </is>
      </c>
      <c r="AN264" s="6">
        <f>IF(L264=0,0,Z264/L264)</f>
        <v/>
      </c>
      <c r="AO264" s="5">
        <f>IF(AN264="","",IF(AN264&gt;=0.9,"🟢",IF(AN264&gt;=0.7,"🟡",IF(AN264&gt;=0.5,"🟠","🔴"))))</f>
        <v/>
      </c>
      <c r="AP264" s="9">
        <f>IF(L264=0,0,L264-Z264)</f>
        <v/>
      </c>
      <c r="AQ264" s="5">
        <f>IF(Z264=0,"",RANK(Z264,Z$4:Z$1569,0))</f>
        <v/>
      </c>
      <c r="AR264" s="7" t="inlineStr">
        <is>
          <t>.</t>
        </is>
      </c>
      <c r="BA264" s="7" t="inlineStr">
        <is>
          <t>.</t>
        </is>
      </c>
      <c r="BB264" s="9">
        <f>SUM(L$4:L$1569)/COUNTA(A$4:A$1569)</f>
        <v/>
      </c>
      <c r="BC264" s="9">
        <f>SUM(M$4:M$1569)/COUNTA(A$4:A$1569)</f>
        <v/>
      </c>
      <c r="BD264" s="9">
        <f>SUM(N$4:N$1569)/COUNTA(A$4:A$1569)</f>
        <v/>
      </c>
      <c r="BE264" s="9">
        <f>SUM(O$4:O$1569)/COUNTA(A$4:A$1569)</f>
        <v/>
      </c>
      <c r="BF264" s="9">
        <f>SUM(P$4:P$1569)/COUNTA(A$4:A$1569)</f>
        <v/>
      </c>
      <c r="BG264" s="9">
        <f>SUM(Q$4:Q$1569)/COUNTA(A$4:A$1569)</f>
        <v/>
      </c>
      <c r="BH264" s="9">
        <f>SUM(R$4:R$1569)/COUNTA(A$4:A$1569)</f>
        <v/>
      </c>
      <c r="BI264" s="9">
        <f>SUM(S$4:S$1569)/COUNTA(A$4:A$1569)</f>
        <v/>
      </c>
      <c r="BJ264" s="9">
        <f>SUM(T$4:T$1569)/COUNTA(A$4:A$1569)</f>
        <v/>
      </c>
      <c r="BK264" s="9">
        <f>SUM(U$4:U$1569)/COUNTA(A$4:A$1569)</f>
        <v/>
      </c>
      <c r="BL264" s="9">
        <f>SUM(V$4:V$1569)/COUNTA(A$4:A$1569)</f>
        <v/>
      </c>
      <c r="BM264" s="9">
        <f>SUM(W$4:W$1569)/COUNTA(A$4:A$1569)</f>
        <v/>
      </c>
      <c r="BN264" s="9">
        <f>SUM(X$4:X$1569)/COUNTA(A$4:A$1569)</f>
        <v/>
      </c>
      <c r="BO264" s="7" t="inlineStr">
        <is>
          <t>.</t>
        </is>
      </c>
      <c r="BP264" s="9">
        <f>IF(Z264&gt;=BB264,0,IFERROR(BB264+(SUMPRODUCT((Z$4:Z$1569&gt;=BB$4:BB$1569)*(Z$4:Z$1569-BB$4:BB$1569))/MAX(1,COUNTIF(Z$4:Z$1569,"&lt;"&amp;BB264+0.01))),BB264))</f>
        <v/>
      </c>
      <c r="BQ264" s="9">
        <f>IF(AA264&gt;=BC264,0,IFERROR(BC264+SUMPRODUCT((AA$4:AA$1569&gt;=BC$4:BC$1569)*(AA$4:AA$1569-BC$4:BC$1569))/MAX(1,COUNTIF(AA$4:AA$1569,"&lt;"&amp;BC264+0.01)),BC264))</f>
        <v/>
      </c>
      <c r="BR264" s="9">
        <f>IF(AB264&gt;=BD264,0,IFERROR(BD264+SUMPRODUCT((AB$4:AB$1569&gt;=BD$4:BD$1569)*(AB$4:AB$1569-BD$4:BD$1569))/MAX(1,COUNTIF(AB$4:AB$1569,"&lt;"&amp;BD264+0.01)),BD264))</f>
        <v/>
      </c>
      <c r="BS264" s="9">
        <f>IF(AC264&gt;=BE264,0,IFERROR(BE264+SUMPRODUCT((AC$4:AC$1569&gt;=BE$4:BE$1569)*(AC$4:AC$1569-BE$4:BE$1569))/MAX(1,COUNTIF(AC$4:AC$1569,"&lt;"&amp;BE264+0.01)),BE264))</f>
        <v/>
      </c>
      <c r="BT264" s="9">
        <f>IF(AD264&gt;=BF264,0,IFERROR(BF264+SUMPRODUCT((AD$4:AD$1569&gt;=BF$4:BF$1569)*(AD$4:AD$1569-BF$4:BF$1569))/MAX(1,COUNTIF(AD$4:AD$1569,"&lt;"&amp;BF264+0.01)),BF264))</f>
        <v/>
      </c>
      <c r="BU264" s="9">
        <f>IF(AE264&gt;=BG264,0,IFERROR(BG264+SUMPRODUCT((AE$4:AE$1569&gt;=BG$4:BG$1569)*(AE$4:AE$1569-BG$4:BG$1569))/MAX(1,COUNTIF(AE$4:AE$1569,"&lt;"&amp;BG264+0.01)),BG264))</f>
        <v/>
      </c>
      <c r="BV264" s="9">
        <f>IF(AF264&gt;=BH264,0,IFERROR(BH264+SUMPRODUCT((AF$4:AF$1569&gt;=BH$4:BH$1569)*(AF$4:AF$1569-BH$4:BH$1569))/MAX(1,COUNTIF(AF$4:AF$1569,"&lt;"&amp;BH264+0.01)),BH264))</f>
        <v/>
      </c>
      <c r="BW264" s="9">
        <f>IF(AG264&gt;=BI264,0,IFERROR(BI264+SUMPRODUCT((AG$4:AG$1569&gt;=BI$4:BI$1569)*(AG$4:AG$1569-BI$4:BI$1569))/MAX(1,COUNTIF(AG$4:AG$1569,"&lt;"&amp;BI264+0.01)),BI264))</f>
        <v/>
      </c>
      <c r="BX264" s="9">
        <f>IF(AH264&gt;=BJ264,0,IFERROR(BJ264+SUMPRODUCT((AH$4:AH$1569&gt;=BJ$4:BJ$1569)*(AH$4:AH$1569-BJ$4:BJ$1569))/MAX(1,COUNTIF(AH$4:AH$1569,"&lt;"&amp;BJ264+0.01)),BJ264))</f>
        <v/>
      </c>
      <c r="BY264" s="9">
        <f>IF(AI264&gt;=BK264,0,IFERROR(BK264+SUMPRODUCT((AI$4:AI$1569&gt;=BK$4:BK$1569)*(AI$4:AI$1569-BK$4:BK$1569))/MAX(1,COUNTIF(AI$4:AI$1569,"&lt;"&amp;BK264+0.01)),BK264))</f>
        <v/>
      </c>
      <c r="BZ264" s="9">
        <f>IF(AJ264&gt;=BL264,0,IFERROR(BL264+SUMPRODUCT((AJ$4:AJ$1569&gt;=BL$4:BL$1569)*(AJ$4:AJ$1569-BL$4:BL$1569))/MAX(1,COUNTIF(AJ$4:AJ$1569,"&lt;"&amp;BL264+0.01)),BL264))</f>
        <v/>
      </c>
      <c r="CA264" s="9">
        <f>IF(AK264&gt;=BM264,0,IFERROR(BM264+SUMPRODUCT((AK$4:AK$1569&gt;=BM$4:BM$1569)*(AK$4:AK$1569-BM$4:BM$1569))/MAX(1,COUNTIF(AK$4:AK$1569,"&lt;"&amp;BM264+0.01)),BM264))</f>
        <v/>
      </c>
      <c r="CB264" s="9">
        <f>IF(AL264&gt;=BN264,0,IFERROR(BN264+SUMPRODUCT((AL$4:AL$1569&gt;=BN$4:BN$1569)*(AL$4:AL$1569-BN$4:BN$1569))/MAX(1,COUNTIF(AL$4:AL$1569,"&lt;"&amp;BN264+0.01)),BN264))</f>
        <v/>
      </c>
      <c r="CC264" s="5">
        <f>IF(AO264="🟢","VERDE",IF(AO264="🟡","AMARELO",IF(AO264="🟠","VERMELHO",IF(AO264="🔴","VERMELHO","ROXO"))))</f>
        <v/>
      </c>
      <c r="CD264" s="5" t="inlineStr">
        <is>
          <t>🏢 REDES</t>
        </is>
      </c>
      <c r="CE264" s="5" t="inlineStr">
        <is>
          <t>PROSAUDE</t>
        </is>
      </c>
    </row>
    <row r="265">
      <c r="A265" s="5" t="inlineStr">
        <is>
          <t>78516440000606</t>
        </is>
      </c>
      <c r="B265" s="5" t="inlineStr">
        <is>
          <t>VIPI SUPERMERCADOS E BONNO ATACADO E VAREJO</t>
        </is>
      </c>
      <c r="C265" s="5" t="inlineStr">
        <is>
          <t>SEM GRUPO</t>
        </is>
      </c>
      <c r="D265" s="5" t="inlineStr">
        <is>
          <t>HEMANUELE DITZEL (MANU)</t>
        </is>
      </c>
      <c r="E265" s="5" t="inlineStr">
        <is>
          <t>PR</t>
        </is>
      </c>
      <c r="F265" s="5">
        <f>IFERROR(VLOOKUP(C265,$AS$4:$AT$25,2,FALSE),"")</f>
        <v/>
      </c>
      <c r="G265" s="6">
        <f>IFERROR(VLOOKUP(C265,$AS$4:$AX$25,6,FALSE),"")</f>
        <v/>
      </c>
      <c r="H265" s="5">
        <f>IFERROR(VLOOKUP(C265,$AS$4:$AY$25,7,FALSE),"")</f>
        <v/>
      </c>
      <c r="I265" s="5">
        <f>IFERROR(VLOOKUP(C265,$AS$4:$AZ$25,8,FALSE),"")</f>
        <v/>
      </c>
      <c r="J265" s="7" t="inlineStr">
        <is>
          <t>.</t>
        </is>
      </c>
      <c r="K265" s="5" t="inlineStr"/>
      <c r="L265" s="8" t="n">
        <v>0</v>
      </c>
      <c r="M265" s="9" t="n">
        <v>0</v>
      </c>
      <c r="N265" s="9" t="n">
        <v>0</v>
      </c>
      <c r="O265" s="9" t="n">
        <v>0</v>
      </c>
      <c r="P265" s="9" t="n">
        <v>0</v>
      </c>
      <c r="Q265" s="9" t="n">
        <v>0</v>
      </c>
      <c r="R265" s="9" t="n">
        <v>0</v>
      </c>
      <c r="S265" s="9" t="n">
        <v>0</v>
      </c>
      <c r="T265" s="9" t="n">
        <v>0</v>
      </c>
      <c r="U265" s="9" t="n">
        <v>0</v>
      </c>
      <c r="V265" s="9" t="n">
        <v>0</v>
      </c>
      <c r="W265" s="9" t="n">
        <v>0</v>
      </c>
      <c r="X265" s="9" t="n">
        <v>0</v>
      </c>
      <c r="Y265" s="7" t="inlineStr">
        <is>
          <t>.</t>
        </is>
      </c>
      <c r="Z265" s="8">
        <f>SUM(AA265:AL265)</f>
        <v/>
      </c>
      <c r="AA265" s="9" t="n">
        <v>0</v>
      </c>
      <c r="AB265" s="9" t="n">
        <v>0</v>
      </c>
      <c r="AC265" s="9" t="n">
        <v>0</v>
      </c>
      <c r="AD265" s="9" t="n">
        <v>0</v>
      </c>
      <c r="AE265" s="9" t="n">
        <v>0</v>
      </c>
      <c r="AF265" s="9" t="n">
        <v>2558.04</v>
      </c>
      <c r="AG265" s="9" t="n">
        <v>0</v>
      </c>
      <c r="AH265" s="9" t="n">
        <v>1033.22</v>
      </c>
      <c r="AI265" s="9" t="n">
        <v>0</v>
      </c>
      <c r="AJ265" s="9" t="n">
        <v>0</v>
      </c>
      <c r="AK265" s="9" t="n">
        <v>0</v>
      </c>
      <c r="AL265" s="9" t="n">
        <v>0</v>
      </c>
      <c r="AM265" s="7" t="inlineStr">
        <is>
          <t>.</t>
        </is>
      </c>
      <c r="AN265" s="6">
        <f>IF(L265=0,0,Z265/L265)</f>
        <v/>
      </c>
      <c r="AO265" s="5">
        <f>IF(AN265="","",IF(AN265&gt;=0.9,"🟢",IF(AN265&gt;=0.7,"🟡",IF(AN265&gt;=0.5,"🟠","🔴"))))</f>
        <v/>
      </c>
      <c r="AP265" s="9">
        <f>IF(L265=0,0,L265-Z265)</f>
        <v/>
      </c>
      <c r="AQ265" s="5">
        <f>IF(Z265=0,"",RANK(Z265,Z$4:Z$1569,0))</f>
        <v/>
      </c>
      <c r="AR265" s="7" t="inlineStr">
        <is>
          <t>.</t>
        </is>
      </c>
      <c r="BA265" s="7" t="inlineStr">
        <is>
          <t>.</t>
        </is>
      </c>
      <c r="BB265" s="9">
        <f>SUM(L$4:L$1569)/COUNTA(A$4:A$1569)</f>
        <v/>
      </c>
      <c r="BC265" s="9">
        <f>SUM(M$4:M$1569)/COUNTA(A$4:A$1569)</f>
        <v/>
      </c>
      <c r="BD265" s="9">
        <f>SUM(N$4:N$1569)/COUNTA(A$4:A$1569)</f>
        <v/>
      </c>
      <c r="BE265" s="9">
        <f>SUM(O$4:O$1569)/COUNTA(A$4:A$1569)</f>
        <v/>
      </c>
      <c r="BF265" s="9">
        <f>SUM(P$4:P$1569)/COUNTA(A$4:A$1569)</f>
        <v/>
      </c>
      <c r="BG265" s="9">
        <f>SUM(Q$4:Q$1569)/COUNTA(A$4:A$1569)</f>
        <v/>
      </c>
      <c r="BH265" s="9">
        <f>SUM(R$4:R$1569)/COUNTA(A$4:A$1569)</f>
        <v/>
      </c>
      <c r="BI265" s="9">
        <f>SUM(S$4:S$1569)/COUNTA(A$4:A$1569)</f>
        <v/>
      </c>
      <c r="BJ265" s="9">
        <f>SUM(T$4:T$1569)/COUNTA(A$4:A$1569)</f>
        <v/>
      </c>
      <c r="BK265" s="9">
        <f>SUM(U$4:U$1569)/COUNTA(A$4:A$1569)</f>
        <v/>
      </c>
      <c r="BL265" s="9">
        <f>SUM(V$4:V$1569)/COUNTA(A$4:A$1569)</f>
        <v/>
      </c>
      <c r="BM265" s="9">
        <f>SUM(W$4:W$1569)/COUNTA(A$4:A$1569)</f>
        <v/>
      </c>
      <c r="BN265" s="9">
        <f>SUM(X$4:X$1569)/COUNTA(A$4:A$1569)</f>
        <v/>
      </c>
      <c r="BO265" s="7" t="inlineStr">
        <is>
          <t>.</t>
        </is>
      </c>
      <c r="BP265" s="9">
        <f>IF(Z265&gt;=BB265,0,IFERROR(BB265+(SUMPRODUCT((Z$4:Z$1569&gt;=BB$4:BB$1569)*(Z$4:Z$1569-BB$4:BB$1569))/MAX(1,COUNTIF(Z$4:Z$1569,"&lt;"&amp;BB265+0.01))),BB265))</f>
        <v/>
      </c>
      <c r="BQ265" s="9">
        <f>IF(AA265&gt;=BC265,0,IFERROR(BC265+SUMPRODUCT((AA$4:AA$1569&gt;=BC$4:BC$1569)*(AA$4:AA$1569-BC$4:BC$1569))/MAX(1,COUNTIF(AA$4:AA$1569,"&lt;"&amp;BC265+0.01)),BC265))</f>
        <v/>
      </c>
      <c r="BR265" s="9">
        <f>IF(AB265&gt;=BD265,0,IFERROR(BD265+SUMPRODUCT((AB$4:AB$1569&gt;=BD$4:BD$1569)*(AB$4:AB$1569-BD$4:BD$1569))/MAX(1,COUNTIF(AB$4:AB$1569,"&lt;"&amp;BD265+0.01)),BD265))</f>
        <v/>
      </c>
      <c r="BS265" s="9">
        <f>IF(AC265&gt;=BE265,0,IFERROR(BE265+SUMPRODUCT((AC$4:AC$1569&gt;=BE$4:BE$1569)*(AC$4:AC$1569-BE$4:BE$1569))/MAX(1,COUNTIF(AC$4:AC$1569,"&lt;"&amp;BE265+0.01)),BE265))</f>
        <v/>
      </c>
      <c r="BT265" s="9">
        <f>IF(AD265&gt;=BF265,0,IFERROR(BF265+SUMPRODUCT((AD$4:AD$1569&gt;=BF$4:BF$1569)*(AD$4:AD$1569-BF$4:BF$1569))/MAX(1,COUNTIF(AD$4:AD$1569,"&lt;"&amp;BF265+0.01)),BF265))</f>
        <v/>
      </c>
      <c r="BU265" s="9">
        <f>IF(AE265&gt;=BG265,0,IFERROR(BG265+SUMPRODUCT((AE$4:AE$1569&gt;=BG$4:BG$1569)*(AE$4:AE$1569-BG$4:BG$1569))/MAX(1,COUNTIF(AE$4:AE$1569,"&lt;"&amp;BG265+0.01)),BG265))</f>
        <v/>
      </c>
      <c r="BV265" s="9">
        <f>IF(AF265&gt;=BH265,0,IFERROR(BH265+SUMPRODUCT((AF$4:AF$1569&gt;=BH$4:BH$1569)*(AF$4:AF$1569-BH$4:BH$1569))/MAX(1,COUNTIF(AF$4:AF$1569,"&lt;"&amp;BH265+0.01)),BH265))</f>
        <v/>
      </c>
      <c r="BW265" s="9">
        <f>IF(AG265&gt;=BI265,0,IFERROR(BI265+SUMPRODUCT((AG$4:AG$1569&gt;=BI$4:BI$1569)*(AG$4:AG$1569-BI$4:BI$1569))/MAX(1,COUNTIF(AG$4:AG$1569,"&lt;"&amp;BI265+0.01)),BI265))</f>
        <v/>
      </c>
      <c r="BX265" s="9">
        <f>IF(AH265&gt;=BJ265,0,IFERROR(BJ265+SUMPRODUCT((AH$4:AH$1569&gt;=BJ$4:BJ$1569)*(AH$4:AH$1569-BJ$4:BJ$1569))/MAX(1,COUNTIF(AH$4:AH$1569,"&lt;"&amp;BJ265+0.01)),BJ265))</f>
        <v/>
      </c>
      <c r="BY265" s="9">
        <f>IF(AI265&gt;=BK265,0,IFERROR(BK265+SUMPRODUCT((AI$4:AI$1569&gt;=BK$4:BK$1569)*(AI$4:AI$1569-BK$4:BK$1569))/MAX(1,COUNTIF(AI$4:AI$1569,"&lt;"&amp;BK265+0.01)),BK265))</f>
        <v/>
      </c>
      <c r="BZ265" s="9">
        <f>IF(AJ265&gt;=BL265,0,IFERROR(BL265+SUMPRODUCT((AJ$4:AJ$1569&gt;=BL$4:BL$1569)*(AJ$4:AJ$1569-BL$4:BL$1569))/MAX(1,COUNTIF(AJ$4:AJ$1569,"&lt;"&amp;BL265+0.01)),BL265))</f>
        <v/>
      </c>
      <c r="CA265" s="9">
        <f>IF(AK265&gt;=BM265,0,IFERROR(BM265+SUMPRODUCT((AK$4:AK$1569&gt;=BM$4:BM$1569)*(AK$4:AK$1569-BM$4:BM$1569))/MAX(1,COUNTIF(AK$4:AK$1569,"&lt;"&amp;BM265+0.01)),BM265))</f>
        <v/>
      </c>
      <c r="CB265" s="9">
        <f>IF(AL265&gt;=BN265,0,IFERROR(BN265+SUMPRODUCT((AL$4:AL$1569&gt;=BN$4:BN$1569)*(AL$4:AL$1569-BN$4:BN$1569))/MAX(1,COUNTIF(AL$4:AL$1569,"&lt;"&amp;BN265+0.01)),BN265))</f>
        <v/>
      </c>
      <c r="CC265" s="5">
        <f>IF(AO265="🟢","VERDE",IF(AO265="🟡","AMARELO",IF(AO265="🟠","VERMELHO",IF(AO265="🔴","VERMELHO","ROXO"))))</f>
        <v/>
      </c>
      <c r="CD265" s="5" t="inlineStr">
        <is>
          <t>🌎 REGIÕES</t>
        </is>
      </c>
      <c r="CE265" s="5" t="inlineStr">
        <is>
          <t>SEM REDE</t>
        </is>
      </c>
    </row>
    <row r="266">
      <c r="A266" s="5" t="inlineStr">
        <is>
          <t>40607315000116</t>
        </is>
      </c>
      <c r="B266" s="5" t="inlineStr">
        <is>
          <t>RAW MARKET ALIMENTOS SAUDAVEIS</t>
        </is>
      </c>
      <c r="C266" s="5" t="inlineStr">
        <is>
          <t>06 - SEM GRUPO</t>
        </is>
      </c>
      <c r="D266" s="5" t="inlineStr">
        <is>
          <t>HEMANUELE DITZEL (MANU)</t>
        </is>
      </c>
      <c r="E266" s="5" t="inlineStr">
        <is>
          <t>SC</t>
        </is>
      </c>
      <c r="F266" s="5">
        <f>IFERROR(VLOOKUP(C266,$AS$4:$AT$25,2,FALSE),"")</f>
        <v/>
      </c>
      <c r="G266" s="6">
        <f>IFERROR(VLOOKUP(C266,$AS$4:$AX$25,6,FALSE),"")</f>
        <v/>
      </c>
      <c r="H266" s="5">
        <f>IFERROR(VLOOKUP(C266,$AS$4:$AY$25,7,FALSE),"")</f>
        <v/>
      </c>
      <c r="I266" s="5">
        <f>IFERROR(VLOOKUP(C266,$AS$4:$AZ$25,8,FALSE),"")</f>
        <v/>
      </c>
      <c r="J266" s="7" t="inlineStr">
        <is>
          <t>.</t>
        </is>
      </c>
      <c r="K266" s="5" t="inlineStr">
        <is>
          <t>SUL</t>
        </is>
      </c>
      <c r="L266" s="8" t="n">
        <v>1553.191489361702</v>
      </c>
      <c r="M266" s="9" t="n">
        <v>119.1489361702128</v>
      </c>
      <c r="N266" s="9" t="n">
        <v>123.4042553191489</v>
      </c>
      <c r="O266" s="9" t="n">
        <v>123.4042553191489</v>
      </c>
      <c r="P266" s="9" t="n">
        <v>123.4042553191489</v>
      </c>
      <c r="Q266" s="9" t="n">
        <v>127.6595744680851</v>
      </c>
      <c r="R266" s="9" t="n">
        <v>127.6595744680851</v>
      </c>
      <c r="S266" s="9" t="n">
        <v>131.9148936170213</v>
      </c>
      <c r="T266" s="9" t="n">
        <v>131.9148936170213</v>
      </c>
      <c r="U266" s="9" t="n">
        <v>131.9148936170213</v>
      </c>
      <c r="V266" s="9" t="n">
        <v>136.1702127659574</v>
      </c>
      <c r="W266" s="9" t="n">
        <v>136.1702127659574</v>
      </c>
      <c r="X266" s="9" t="n">
        <v>140.4255319148936</v>
      </c>
      <c r="Y266" s="7" t="inlineStr">
        <is>
          <t>.</t>
        </is>
      </c>
      <c r="Z266" s="8">
        <f>SUM(AA266:AL266)</f>
        <v/>
      </c>
      <c r="AA266" s="9" t="n">
        <v>0</v>
      </c>
      <c r="AB266" s="9" t="n">
        <v>0</v>
      </c>
      <c r="AC266" s="9" t="n">
        <v>0</v>
      </c>
      <c r="AD266" s="9" t="n">
        <v>0</v>
      </c>
      <c r="AE266" s="9" t="n">
        <v>0</v>
      </c>
      <c r="AF266" s="9" t="n">
        <v>1792.87</v>
      </c>
      <c r="AG266" s="9" t="n">
        <v>0</v>
      </c>
      <c r="AH266" s="9" t="n">
        <v>0</v>
      </c>
      <c r="AI266" s="9" t="n">
        <v>0</v>
      </c>
      <c r="AJ266" s="9" t="n">
        <v>0</v>
      </c>
      <c r="AK266" s="9" t="n">
        <v>0</v>
      </c>
      <c r="AL266" s="9" t="n">
        <v>0</v>
      </c>
      <c r="AM266" s="7" t="inlineStr">
        <is>
          <t>.</t>
        </is>
      </c>
      <c r="AN266" s="6">
        <f>IF(L266=0,0,Z266/L266)</f>
        <v/>
      </c>
      <c r="AO266" s="5">
        <f>IF(AN266="","",IF(AN266&gt;=0.9,"🟢",IF(AN266&gt;=0.7,"🟡",IF(AN266&gt;=0.5,"🟠","🔴"))))</f>
        <v/>
      </c>
      <c r="AP266" s="9">
        <f>IF(L266=0,0,L266-Z266)</f>
        <v/>
      </c>
      <c r="AQ266" s="5">
        <f>IF(Z266=0,"",RANK(Z266,Z$4:Z$1569,0))</f>
        <v/>
      </c>
      <c r="AR266" s="7" t="inlineStr">
        <is>
          <t>.</t>
        </is>
      </c>
      <c r="BA266" s="7" t="inlineStr">
        <is>
          <t>.</t>
        </is>
      </c>
      <c r="BB266" s="9">
        <f>SUM(L$4:L$1569)/COUNTA(A$4:A$1569)</f>
        <v/>
      </c>
      <c r="BC266" s="9">
        <f>SUM(M$4:M$1569)/COUNTA(A$4:A$1569)</f>
        <v/>
      </c>
      <c r="BD266" s="9">
        <f>SUM(N$4:N$1569)/COUNTA(A$4:A$1569)</f>
        <v/>
      </c>
      <c r="BE266" s="9">
        <f>SUM(O$4:O$1569)/COUNTA(A$4:A$1569)</f>
        <v/>
      </c>
      <c r="BF266" s="9">
        <f>SUM(P$4:P$1569)/COUNTA(A$4:A$1569)</f>
        <v/>
      </c>
      <c r="BG266" s="9">
        <f>SUM(Q$4:Q$1569)/COUNTA(A$4:A$1569)</f>
        <v/>
      </c>
      <c r="BH266" s="9">
        <f>SUM(R$4:R$1569)/COUNTA(A$4:A$1569)</f>
        <v/>
      </c>
      <c r="BI266" s="9">
        <f>SUM(S$4:S$1569)/COUNTA(A$4:A$1569)</f>
        <v/>
      </c>
      <c r="BJ266" s="9">
        <f>SUM(T$4:T$1569)/COUNTA(A$4:A$1569)</f>
        <v/>
      </c>
      <c r="BK266" s="9">
        <f>SUM(U$4:U$1569)/COUNTA(A$4:A$1569)</f>
        <v/>
      </c>
      <c r="BL266" s="9">
        <f>SUM(V$4:V$1569)/COUNTA(A$4:A$1569)</f>
        <v/>
      </c>
      <c r="BM266" s="9">
        <f>SUM(W$4:W$1569)/COUNTA(A$4:A$1569)</f>
        <v/>
      </c>
      <c r="BN266" s="9">
        <f>SUM(X$4:X$1569)/COUNTA(A$4:A$1569)</f>
        <v/>
      </c>
      <c r="BO266" s="7" t="inlineStr">
        <is>
          <t>.</t>
        </is>
      </c>
      <c r="BP266" s="9">
        <f>IF(Z266&gt;=BB266,0,IFERROR(BB266+(SUMPRODUCT((Z$4:Z$1569&gt;=BB$4:BB$1569)*(Z$4:Z$1569-BB$4:BB$1569))/MAX(1,COUNTIF(Z$4:Z$1569,"&lt;"&amp;BB266+0.01))),BB266))</f>
        <v/>
      </c>
      <c r="BQ266" s="9">
        <f>IF(AA266&gt;=BC266,0,IFERROR(BC266+SUMPRODUCT((AA$4:AA$1569&gt;=BC$4:BC$1569)*(AA$4:AA$1569-BC$4:BC$1569))/MAX(1,COUNTIF(AA$4:AA$1569,"&lt;"&amp;BC266+0.01)),BC266))</f>
        <v/>
      </c>
      <c r="BR266" s="9">
        <f>IF(AB266&gt;=BD266,0,IFERROR(BD266+SUMPRODUCT((AB$4:AB$1569&gt;=BD$4:BD$1569)*(AB$4:AB$1569-BD$4:BD$1569))/MAX(1,COUNTIF(AB$4:AB$1569,"&lt;"&amp;BD266+0.01)),BD266))</f>
        <v/>
      </c>
      <c r="BS266" s="9">
        <f>IF(AC266&gt;=BE266,0,IFERROR(BE266+SUMPRODUCT((AC$4:AC$1569&gt;=BE$4:BE$1569)*(AC$4:AC$1569-BE$4:BE$1569))/MAX(1,COUNTIF(AC$4:AC$1569,"&lt;"&amp;BE266+0.01)),BE266))</f>
        <v/>
      </c>
      <c r="BT266" s="9">
        <f>IF(AD266&gt;=BF266,0,IFERROR(BF266+SUMPRODUCT((AD$4:AD$1569&gt;=BF$4:BF$1569)*(AD$4:AD$1569-BF$4:BF$1569))/MAX(1,COUNTIF(AD$4:AD$1569,"&lt;"&amp;BF266+0.01)),BF266))</f>
        <v/>
      </c>
      <c r="BU266" s="9">
        <f>IF(AE266&gt;=BG266,0,IFERROR(BG266+SUMPRODUCT((AE$4:AE$1569&gt;=BG$4:BG$1569)*(AE$4:AE$1569-BG$4:BG$1569))/MAX(1,COUNTIF(AE$4:AE$1569,"&lt;"&amp;BG266+0.01)),BG266))</f>
        <v/>
      </c>
      <c r="BV266" s="9">
        <f>IF(AF266&gt;=BH266,0,IFERROR(BH266+SUMPRODUCT((AF$4:AF$1569&gt;=BH$4:BH$1569)*(AF$4:AF$1569-BH$4:BH$1569))/MAX(1,COUNTIF(AF$4:AF$1569,"&lt;"&amp;BH266+0.01)),BH266))</f>
        <v/>
      </c>
      <c r="BW266" s="9">
        <f>IF(AG266&gt;=BI266,0,IFERROR(BI266+SUMPRODUCT((AG$4:AG$1569&gt;=BI$4:BI$1569)*(AG$4:AG$1569-BI$4:BI$1569))/MAX(1,COUNTIF(AG$4:AG$1569,"&lt;"&amp;BI266+0.01)),BI266))</f>
        <v/>
      </c>
      <c r="BX266" s="9">
        <f>IF(AH266&gt;=BJ266,0,IFERROR(BJ266+SUMPRODUCT((AH$4:AH$1569&gt;=BJ$4:BJ$1569)*(AH$4:AH$1569-BJ$4:BJ$1569))/MAX(1,COUNTIF(AH$4:AH$1569,"&lt;"&amp;BJ266+0.01)),BJ266))</f>
        <v/>
      </c>
      <c r="BY266" s="9">
        <f>IF(AI266&gt;=BK266,0,IFERROR(BK266+SUMPRODUCT((AI$4:AI$1569&gt;=BK$4:BK$1569)*(AI$4:AI$1569-BK$4:BK$1569))/MAX(1,COUNTIF(AI$4:AI$1569,"&lt;"&amp;BK266+0.01)),BK266))</f>
        <v/>
      </c>
      <c r="BZ266" s="9">
        <f>IF(AJ266&gt;=BL266,0,IFERROR(BL266+SUMPRODUCT((AJ$4:AJ$1569&gt;=BL$4:BL$1569)*(AJ$4:AJ$1569-BL$4:BL$1569))/MAX(1,COUNTIF(AJ$4:AJ$1569,"&lt;"&amp;BL266+0.01)),BL266))</f>
        <v/>
      </c>
      <c r="CA266" s="9">
        <f>IF(AK266&gt;=BM266,0,IFERROR(BM266+SUMPRODUCT((AK$4:AK$1569&gt;=BM$4:BM$1569)*(AK$4:AK$1569-BM$4:BM$1569))/MAX(1,COUNTIF(AK$4:AK$1569,"&lt;"&amp;BM266+0.01)),BM266))</f>
        <v/>
      </c>
      <c r="CB266" s="9">
        <f>IF(AL266&gt;=BN266,0,IFERROR(BN266+SUMPRODUCT((AL$4:AL$1569&gt;=BN$4:BN$1569)*(AL$4:AL$1569-BN$4:BN$1569))/MAX(1,COUNTIF(AL$4:AL$1569,"&lt;"&amp;BN266+0.01)),BN266))</f>
        <v/>
      </c>
      <c r="CC266" s="5">
        <f>IF(AO266="🟢","VERDE",IF(AO266="🟡","AMARELO",IF(AO266="🟠","VERMELHO",IF(AO266="🔴","VERMELHO","ROXO"))))</f>
        <v/>
      </c>
      <c r="CD266" s="5" t="inlineStr">
        <is>
          <t>🌎 REGIÕES</t>
        </is>
      </c>
      <c r="CE266" s="5" t="inlineStr">
        <is>
          <t>SEM REDE</t>
        </is>
      </c>
    </row>
    <row r="267">
      <c r="A267" s="5" t="inlineStr">
        <is>
          <t>03790904000156</t>
        </is>
      </c>
      <c r="B267" s="5" t="inlineStr">
        <is>
          <t>SUPERMERCADOS MACHADO</t>
        </is>
      </c>
      <c r="C267" s="5" t="inlineStr">
        <is>
          <t>06 - DIRETO - COMERCIAL CARAPA</t>
        </is>
      </c>
      <c r="D267" s="5" t="inlineStr">
        <is>
          <t>LARISSA PADILHA</t>
        </is>
      </c>
      <c r="E267" s="5" t="inlineStr">
        <is>
          <t>MT</t>
        </is>
      </c>
      <c r="F267" s="5">
        <f>IFERROR(VLOOKUP(C267,$AS$4:$AT$25,2,FALSE),"")</f>
        <v/>
      </c>
      <c r="G267" s="6">
        <f>IFERROR(VLOOKUP(C267,$AS$4:$AX$25,6,FALSE),"")</f>
        <v/>
      </c>
      <c r="H267" s="5">
        <f>IFERROR(VLOOKUP(C267,$AS$4:$AY$25,7,FALSE),"")</f>
        <v/>
      </c>
      <c r="I267" s="5">
        <f>IFERROR(VLOOKUP(C267,$AS$4:$AZ$25,8,FALSE),"")</f>
        <v/>
      </c>
      <c r="J267" s="7" t="inlineStr">
        <is>
          <t>.</t>
        </is>
      </c>
      <c r="K267" s="5" t="inlineStr">
        <is>
          <t>CENTRO OESTE</t>
        </is>
      </c>
      <c r="L267" s="8" t="n">
        <v>0</v>
      </c>
      <c r="M267" s="9" t="n">
        <v>0</v>
      </c>
      <c r="N267" s="9" t="n">
        <v>0</v>
      </c>
      <c r="O267" s="9" t="n">
        <v>0</v>
      </c>
      <c r="P267" s="9" t="n">
        <v>0</v>
      </c>
      <c r="Q267" s="9" t="n">
        <v>0</v>
      </c>
      <c r="R267" s="9" t="n">
        <v>0</v>
      </c>
      <c r="S267" s="9" t="n">
        <v>0</v>
      </c>
      <c r="T267" s="9" t="n">
        <v>0</v>
      </c>
      <c r="U267" s="9" t="n">
        <v>0</v>
      </c>
      <c r="V267" s="9" t="n">
        <v>0</v>
      </c>
      <c r="W267" s="9" t="n">
        <v>0</v>
      </c>
      <c r="X267" s="9" t="n">
        <v>0</v>
      </c>
      <c r="Y267" s="7" t="inlineStr">
        <is>
          <t>.</t>
        </is>
      </c>
      <c r="Z267" s="8">
        <f>SUM(AA267:AL267)</f>
        <v/>
      </c>
      <c r="AA267" s="9" t="n">
        <v>0</v>
      </c>
      <c r="AB267" s="9" t="n">
        <v>0</v>
      </c>
      <c r="AC267" s="9" t="n">
        <v>0</v>
      </c>
      <c r="AD267" s="9" t="n">
        <v>0</v>
      </c>
      <c r="AE267" s="9" t="n">
        <v>1980.81</v>
      </c>
      <c r="AF267" s="9" t="n">
        <v>0</v>
      </c>
      <c r="AG267" s="9" t="n">
        <v>1576.32</v>
      </c>
      <c r="AH267" s="9" t="n">
        <v>0</v>
      </c>
      <c r="AI267" s="9" t="n">
        <v>0</v>
      </c>
      <c r="AJ267" s="9" t="n">
        <v>0</v>
      </c>
      <c r="AK267" s="9" t="n">
        <v>0</v>
      </c>
      <c r="AL267" s="9" t="n">
        <v>0</v>
      </c>
      <c r="AM267" s="7" t="inlineStr">
        <is>
          <t>.</t>
        </is>
      </c>
      <c r="AN267" s="6">
        <f>IF(L267=0,0,Z267/L267)</f>
        <v/>
      </c>
      <c r="AO267" s="5">
        <f>IF(AN267="","",IF(AN267&gt;=0.9,"🟢",IF(AN267&gt;=0.7,"🟡",IF(AN267&gt;=0.5,"🟠","🔴"))))</f>
        <v/>
      </c>
      <c r="AP267" s="9">
        <f>IF(L267=0,0,L267-Z267)</f>
        <v/>
      </c>
      <c r="AQ267" s="5">
        <f>IF(Z267=0,"",RANK(Z267,Z$4:Z$1569,0))</f>
        <v/>
      </c>
      <c r="AR267" s="7" t="inlineStr">
        <is>
          <t>.</t>
        </is>
      </c>
      <c r="BA267" s="7" t="inlineStr">
        <is>
          <t>.</t>
        </is>
      </c>
      <c r="BB267" s="9">
        <f>SUM(L$4:L$1569)/COUNTA(A$4:A$1569)</f>
        <v/>
      </c>
      <c r="BC267" s="9">
        <f>SUM(M$4:M$1569)/COUNTA(A$4:A$1569)</f>
        <v/>
      </c>
      <c r="BD267" s="9">
        <f>SUM(N$4:N$1569)/COUNTA(A$4:A$1569)</f>
        <v/>
      </c>
      <c r="BE267" s="9">
        <f>SUM(O$4:O$1569)/COUNTA(A$4:A$1569)</f>
        <v/>
      </c>
      <c r="BF267" s="9">
        <f>SUM(P$4:P$1569)/COUNTA(A$4:A$1569)</f>
        <v/>
      </c>
      <c r="BG267" s="9">
        <f>SUM(Q$4:Q$1569)/COUNTA(A$4:A$1569)</f>
        <v/>
      </c>
      <c r="BH267" s="9">
        <f>SUM(R$4:R$1569)/COUNTA(A$4:A$1569)</f>
        <v/>
      </c>
      <c r="BI267" s="9">
        <f>SUM(S$4:S$1569)/COUNTA(A$4:A$1569)</f>
        <v/>
      </c>
      <c r="BJ267" s="9">
        <f>SUM(T$4:T$1569)/COUNTA(A$4:A$1569)</f>
        <v/>
      </c>
      <c r="BK267" s="9">
        <f>SUM(U$4:U$1569)/COUNTA(A$4:A$1569)</f>
        <v/>
      </c>
      <c r="BL267" s="9">
        <f>SUM(V$4:V$1569)/COUNTA(A$4:A$1569)</f>
        <v/>
      </c>
      <c r="BM267" s="9">
        <f>SUM(W$4:W$1569)/COUNTA(A$4:A$1569)</f>
        <v/>
      </c>
      <c r="BN267" s="9">
        <f>SUM(X$4:X$1569)/COUNTA(A$4:A$1569)</f>
        <v/>
      </c>
      <c r="BO267" s="7" t="inlineStr">
        <is>
          <t>.</t>
        </is>
      </c>
      <c r="BP267" s="9">
        <f>IF(Z267&gt;=BB267,0,IFERROR(BB267+(SUMPRODUCT((Z$4:Z$1569&gt;=BB$4:BB$1569)*(Z$4:Z$1569-BB$4:BB$1569))/MAX(1,COUNTIF(Z$4:Z$1569,"&lt;"&amp;BB267+0.01))),BB267))</f>
        <v/>
      </c>
      <c r="BQ267" s="9">
        <f>IF(AA267&gt;=BC267,0,IFERROR(BC267+SUMPRODUCT((AA$4:AA$1569&gt;=BC$4:BC$1569)*(AA$4:AA$1569-BC$4:BC$1569))/MAX(1,COUNTIF(AA$4:AA$1569,"&lt;"&amp;BC267+0.01)),BC267))</f>
        <v/>
      </c>
      <c r="BR267" s="9">
        <f>IF(AB267&gt;=BD267,0,IFERROR(BD267+SUMPRODUCT((AB$4:AB$1569&gt;=BD$4:BD$1569)*(AB$4:AB$1569-BD$4:BD$1569))/MAX(1,COUNTIF(AB$4:AB$1569,"&lt;"&amp;BD267+0.01)),BD267))</f>
        <v/>
      </c>
      <c r="BS267" s="9">
        <f>IF(AC267&gt;=BE267,0,IFERROR(BE267+SUMPRODUCT((AC$4:AC$1569&gt;=BE$4:BE$1569)*(AC$4:AC$1569-BE$4:BE$1569))/MAX(1,COUNTIF(AC$4:AC$1569,"&lt;"&amp;BE267+0.01)),BE267))</f>
        <v/>
      </c>
      <c r="BT267" s="9">
        <f>IF(AD267&gt;=BF267,0,IFERROR(BF267+SUMPRODUCT((AD$4:AD$1569&gt;=BF$4:BF$1569)*(AD$4:AD$1569-BF$4:BF$1569))/MAX(1,COUNTIF(AD$4:AD$1569,"&lt;"&amp;BF267+0.01)),BF267))</f>
        <v/>
      </c>
      <c r="BU267" s="9">
        <f>IF(AE267&gt;=BG267,0,IFERROR(BG267+SUMPRODUCT((AE$4:AE$1569&gt;=BG$4:BG$1569)*(AE$4:AE$1569-BG$4:BG$1569))/MAX(1,COUNTIF(AE$4:AE$1569,"&lt;"&amp;BG267+0.01)),BG267))</f>
        <v/>
      </c>
      <c r="BV267" s="9">
        <f>IF(AF267&gt;=BH267,0,IFERROR(BH267+SUMPRODUCT((AF$4:AF$1569&gt;=BH$4:BH$1569)*(AF$4:AF$1569-BH$4:BH$1569))/MAX(1,COUNTIF(AF$4:AF$1569,"&lt;"&amp;BH267+0.01)),BH267))</f>
        <v/>
      </c>
      <c r="BW267" s="9">
        <f>IF(AG267&gt;=BI267,0,IFERROR(BI267+SUMPRODUCT((AG$4:AG$1569&gt;=BI$4:BI$1569)*(AG$4:AG$1569-BI$4:BI$1569))/MAX(1,COUNTIF(AG$4:AG$1569,"&lt;"&amp;BI267+0.01)),BI267))</f>
        <v/>
      </c>
      <c r="BX267" s="9">
        <f>IF(AH267&gt;=BJ267,0,IFERROR(BJ267+SUMPRODUCT((AH$4:AH$1569&gt;=BJ$4:BJ$1569)*(AH$4:AH$1569-BJ$4:BJ$1569))/MAX(1,COUNTIF(AH$4:AH$1569,"&lt;"&amp;BJ267+0.01)),BJ267))</f>
        <v/>
      </c>
      <c r="BY267" s="9">
        <f>IF(AI267&gt;=BK267,0,IFERROR(BK267+SUMPRODUCT((AI$4:AI$1569&gt;=BK$4:BK$1569)*(AI$4:AI$1569-BK$4:BK$1569))/MAX(1,COUNTIF(AI$4:AI$1569,"&lt;"&amp;BK267+0.01)),BK267))</f>
        <v/>
      </c>
      <c r="BZ267" s="9">
        <f>IF(AJ267&gt;=BL267,0,IFERROR(BL267+SUMPRODUCT((AJ$4:AJ$1569&gt;=BL$4:BL$1569)*(AJ$4:AJ$1569-BL$4:BL$1569))/MAX(1,COUNTIF(AJ$4:AJ$1569,"&lt;"&amp;BL267+0.01)),BL267))</f>
        <v/>
      </c>
      <c r="CA267" s="9">
        <f>IF(AK267&gt;=BM267,0,IFERROR(BM267+SUMPRODUCT((AK$4:AK$1569&gt;=BM$4:BM$1569)*(AK$4:AK$1569-BM$4:BM$1569))/MAX(1,COUNTIF(AK$4:AK$1569,"&lt;"&amp;BM267+0.01)),BM267))</f>
        <v/>
      </c>
      <c r="CB267" s="9">
        <f>IF(AL267&gt;=BN267,0,IFERROR(BN267+SUMPRODUCT((AL$4:AL$1569&gt;=BN$4:BN$1569)*(AL$4:AL$1569-BN$4:BN$1569))/MAX(1,COUNTIF(AL$4:AL$1569,"&lt;"&amp;BN267+0.01)),BN267))</f>
        <v/>
      </c>
      <c r="CC267" s="5">
        <f>IF(AO267="🟢","VERDE",IF(AO267="🟡","AMARELO",IF(AO267="🟠","VERMELHO",IF(AO267="🔴","VERMELHO","ROXO"))))</f>
        <v/>
      </c>
      <c r="CD267" s="5" t="inlineStr">
        <is>
          <t>🏢 REDES</t>
        </is>
      </c>
      <c r="CE267" s="5" t="inlineStr">
        <is>
          <t>06 - DIRETO - COMERCIAL CARAPA</t>
        </is>
      </c>
    </row>
    <row r="268">
      <c r="A268" s="5" t="inlineStr">
        <is>
          <t>13154456000239</t>
        </is>
      </c>
      <c r="B268" s="5" t="inlineStr">
        <is>
          <t>ACADEMIA LIFE ENERGY</t>
        </is>
      </c>
      <c r="C268" s="5" t="inlineStr">
        <is>
          <t>06 - SEM GRUPO</t>
        </is>
      </c>
      <c r="D268" s="5" t="inlineStr">
        <is>
          <t>HEMANUELE DITZEL (MANU)</t>
        </is>
      </c>
      <c r="E268" s="5" t="inlineStr">
        <is>
          <t>PR</t>
        </is>
      </c>
      <c r="F268" s="5">
        <f>IFERROR(VLOOKUP(C268,$AS$4:$AT$25,2,FALSE),"")</f>
        <v/>
      </c>
      <c r="G268" s="6">
        <f>IFERROR(VLOOKUP(C268,$AS$4:$AX$25,6,FALSE),"")</f>
        <v/>
      </c>
      <c r="H268" s="5">
        <f>IFERROR(VLOOKUP(C268,$AS$4:$AY$25,7,FALSE),"")</f>
        <v/>
      </c>
      <c r="I268" s="5">
        <f>IFERROR(VLOOKUP(C268,$AS$4:$AZ$25,8,FALSE),"")</f>
        <v/>
      </c>
      <c r="J268" s="7" t="inlineStr">
        <is>
          <t>.</t>
        </is>
      </c>
      <c r="K268" s="5" t="inlineStr">
        <is>
          <t>SUL</t>
        </is>
      </c>
      <c r="L268" s="8" t="n">
        <v>1613.793103448276</v>
      </c>
      <c r="M268" s="9" t="n">
        <v>124.1379310344828</v>
      </c>
      <c r="N268" s="9" t="n">
        <v>124.1379310344828</v>
      </c>
      <c r="O268" s="9" t="n">
        <v>129.3103448275862</v>
      </c>
      <c r="P268" s="9" t="n">
        <v>129.3103448275862</v>
      </c>
      <c r="Q268" s="9" t="n">
        <v>129.3103448275862</v>
      </c>
      <c r="R268" s="9" t="n">
        <v>134.4827586206897</v>
      </c>
      <c r="S268" s="9" t="n">
        <v>134.4827586206897</v>
      </c>
      <c r="T268" s="9" t="n">
        <v>139.6551724137931</v>
      </c>
      <c r="U268" s="9" t="n">
        <v>139.6551724137931</v>
      </c>
      <c r="V268" s="9" t="n">
        <v>139.6551724137931</v>
      </c>
      <c r="W268" s="9" t="n">
        <v>144.8275862068965</v>
      </c>
      <c r="X268" s="9" t="n">
        <v>144.8275862068965</v>
      </c>
      <c r="Y268" s="7" t="inlineStr">
        <is>
          <t>.</t>
        </is>
      </c>
      <c r="Z268" s="8">
        <f>SUM(AA268:AL268)</f>
        <v/>
      </c>
      <c r="AA268" s="9" t="n">
        <v>0</v>
      </c>
      <c r="AB268" s="9" t="n">
        <v>0</v>
      </c>
      <c r="AC268" s="9" t="n">
        <v>0</v>
      </c>
      <c r="AD268" s="9" t="n">
        <v>0</v>
      </c>
      <c r="AE268" s="9" t="n">
        <v>0</v>
      </c>
      <c r="AF268" s="9" t="n">
        <v>0</v>
      </c>
      <c r="AG268" s="9" t="n">
        <v>0</v>
      </c>
      <c r="AH268" s="9" t="n">
        <v>983.87</v>
      </c>
      <c r="AI268" s="9" t="n">
        <v>798</v>
      </c>
      <c r="AJ268" s="9" t="n">
        <v>0</v>
      </c>
      <c r="AK268" s="9" t="n">
        <v>0</v>
      </c>
      <c r="AL268" s="9" t="n">
        <v>0</v>
      </c>
      <c r="AM268" s="7" t="inlineStr">
        <is>
          <t>.</t>
        </is>
      </c>
      <c r="AN268" s="6">
        <f>IF(L268=0,0,Z268/L268)</f>
        <v/>
      </c>
      <c r="AO268" s="5">
        <f>IF(AN268="","",IF(AN268&gt;=0.9,"🟢",IF(AN268&gt;=0.7,"🟡",IF(AN268&gt;=0.5,"🟠","🔴"))))</f>
        <v/>
      </c>
      <c r="AP268" s="9">
        <f>IF(L268=0,0,L268-Z268)</f>
        <v/>
      </c>
      <c r="AQ268" s="5">
        <f>IF(Z268=0,"",RANK(Z268,Z$4:Z$1569,0))</f>
        <v/>
      </c>
      <c r="AR268" s="7" t="inlineStr">
        <is>
          <t>.</t>
        </is>
      </c>
      <c r="BA268" s="7" t="inlineStr">
        <is>
          <t>.</t>
        </is>
      </c>
      <c r="BB268" s="9">
        <f>SUM(L$4:L$1569)/COUNTA(A$4:A$1569)</f>
        <v/>
      </c>
      <c r="BC268" s="9">
        <f>SUM(M$4:M$1569)/COUNTA(A$4:A$1569)</f>
        <v/>
      </c>
      <c r="BD268" s="9">
        <f>SUM(N$4:N$1569)/COUNTA(A$4:A$1569)</f>
        <v/>
      </c>
      <c r="BE268" s="9">
        <f>SUM(O$4:O$1569)/COUNTA(A$4:A$1569)</f>
        <v/>
      </c>
      <c r="BF268" s="9">
        <f>SUM(P$4:P$1569)/COUNTA(A$4:A$1569)</f>
        <v/>
      </c>
      <c r="BG268" s="9">
        <f>SUM(Q$4:Q$1569)/COUNTA(A$4:A$1569)</f>
        <v/>
      </c>
      <c r="BH268" s="9">
        <f>SUM(R$4:R$1569)/COUNTA(A$4:A$1569)</f>
        <v/>
      </c>
      <c r="BI268" s="9">
        <f>SUM(S$4:S$1569)/COUNTA(A$4:A$1569)</f>
        <v/>
      </c>
      <c r="BJ268" s="9">
        <f>SUM(T$4:T$1569)/COUNTA(A$4:A$1569)</f>
        <v/>
      </c>
      <c r="BK268" s="9">
        <f>SUM(U$4:U$1569)/COUNTA(A$4:A$1569)</f>
        <v/>
      </c>
      <c r="BL268" s="9">
        <f>SUM(V$4:V$1569)/COUNTA(A$4:A$1569)</f>
        <v/>
      </c>
      <c r="BM268" s="9">
        <f>SUM(W$4:W$1569)/COUNTA(A$4:A$1569)</f>
        <v/>
      </c>
      <c r="BN268" s="9">
        <f>SUM(X$4:X$1569)/COUNTA(A$4:A$1569)</f>
        <v/>
      </c>
      <c r="BO268" s="7" t="inlineStr">
        <is>
          <t>.</t>
        </is>
      </c>
      <c r="BP268" s="9">
        <f>IF(Z268&gt;=BB268,0,IFERROR(BB268+(SUMPRODUCT((Z$4:Z$1569&gt;=BB$4:BB$1569)*(Z$4:Z$1569-BB$4:BB$1569))/MAX(1,COUNTIF(Z$4:Z$1569,"&lt;"&amp;BB268+0.01))),BB268))</f>
        <v/>
      </c>
      <c r="BQ268" s="9">
        <f>IF(AA268&gt;=BC268,0,IFERROR(BC268+SUMPRODUCT((AA$4:AA$1569&gt;=BC$4:BC$1569)*(AA$4:AA$1569-BC$4:BC$1569))/MAX(1,COUNTIF(AA$4:AA$1569,"&lt;"&amp;BC268+0.01)),BC268))</f>
        <v/>
      </c>
      <c r="BR268" s="9">
        <f>IF(AB268&gt;=BD268,0,IFERROR(BD268+SUMPRODUCT((AB$4:AB$1569&gt;=BD$4:BD$1569)*(AB$4:AB$1569-BD$4:BD$1569))/MAX(1,COUNTIF(AB$4:AB$1569,"&lt;"&amp;BD268+0.01)),BD268))</f>
        <v/>
      </c>
      <c r="BS268" s="9">
        <f>IF(AC268&gt;=BE268,0,IFERROR(BE268+SUMPRODUCT((AC$4:AC$1569&gt;=BE$4:BE$1569)*(AC$4:AC$1569-BE$4:BE$1569))/MAX(1,COUNTIF(AC$4:AC$1569,"&lt;"&amp;BE268+0.01)),BE268))</f>
        <v/>
      </c>
      <c r="BT268" s="9">
        <f>IF(AD268&gt;=BF268,0,IFERROR(BF268+SUMPRODUCT((AD$4:AD$1569&gt;=BF$4:BF$1569)*(AD$4:AD$1569-BF$4:BF$1569))/MAX(1,COUNTIF(AD$4:AD$1569,"&lt;"&amp;BF268+0.01)),BF268))</f>
        <v/>
      </c>
      <c r="BU268" s="9">
        <f>IF(AE268&gt;=BG268,0,IFERROR(BG268+SUMPRODUCT((AE$4:AE$1569&gt;=BG$4:BG$1569)*(AE$4:AE$1569-BG$4:BG$1569))/MAX(1,COUNTIF(AE$4:AE$1569,"&lt;"&amp;BG268+0.01)),BG268))</f>
        <v/>
      </c>
      <c r="BV268" s="9">
        <f>IF(AF268&gt;=BH268,0,IFERROR(BH268+SUMPRODUCT((AF$4:AF$1569&gt;=BH$4:BH$1569)*(AF$4:AF$1569-BH$4:BH$1569))/MAX(1,COUNTIF(AF$4:AF$1569,"&lt;"&amp;BH268+0.01)),BH268))</f>
        <v/>
      </c>
      <c r="BW268" s="9">
        <f>IF(AG268&gt;=BI268,0,IFERROR(BI268+SUMPRODUCT((AG$4:AG$1569&gt;=BI$4:BI$1569)*(AG$4:AG$1569-BI$4:BI$1569))/MAX(1,COUNTIF(AG$4:AG$1569,"&lt;"&amp;BI268+0.01)),BI268))</f>
        <v/>
      </c>
      <c r="BX268" s="9">
        <f>IF(AH268&gt;=BJ268,0,IFERROR(BJ268+SUMPRODUCT((AH$4:AH$1569&gt;=BJ$4:BJ$1569)*(AH$4:AH$1569-BJ$4:BJ$1569))/MAX(1,COUNTIF(AH$4:AH$1569,"&lt;"&amp;BJ268+0.01)),BJ268))</f>
        <v/>
      </c>
      <c r="BY268" s="9">
        <f>IF(AI268&gt;=BK268,0,IFERROR(BK268+SUMPRODUCT((AI$4:AI$1569&gt;=BK$4:BK$1569)*(AI$4:AI$1569-BK$4:BK$1569))/MAX(1,COUNTIF(AI$4:AI$1569,"&lt;"&amp;BK268+0.01)),BK268))</f>
        <v/>
      </c>
      <c r="BZ268" s="9">
        <f>IF(AJ268&gt;=BL268,0,IFERROR(BL268+SUMPRODUCT((AJ$4:AJ$1569&gt;=BL$4:BL$1569)*(AJ$4:AJ$1569-BL$4:BL$1569))/MAX(1,COUNTIF(AJ$4:AJ$1569,"&lt;"&amp;BL268+0.01)),BL268))</f>
        <v/>
      </c>
      <c r="CA268" s="9">
        <f>IF(AK268&gt;=BM268,0,IFERROR(BM268+SUMPRODUCT((AK$4:AK$1569&gt;=BM$4:BM$1569)*(AK$4:AK$1569-BM$4:BM$1569))/MAX(1,COUNTIF(AK$4:AK$1569,"&lt;"&amp;BM268+0.01)),BM268))</f>
        <v/>
      </c>
      <c r="CB268" s="9">
        <f>IF(AL268&gt;=BN268,0,IFERROR(BN268+SUMPRODUCT((AL$4:AL$1569&gt;=BN$4:BN$1569)*(AL$4:AL$1569-BN$4:BN$1569))/MAX(1,COUNTIF(AL$4:AL$1569,"&lt;"&amp;BN268+0.01)),BN268))</f>
        <v/>
      </c>
      <c r="CC268" s="5">
        <f>IF(AO268="🟢","VERDE",IF(AO268="🟡","AMARELO",IF(AO268="🟠","VERMELHO",IF(AO268="🔴","VERMELHO","ROXO"))))</f>
        <v/>
      </c>
      <c r="CD268" s="5" t="inlineStr">
        <is>
          <t>🌎 REGIÕES</t>
        </is>
      </c>
      <c r="CE268" s="5" t="inlineStr">
        <is>
          <t>SEM REDE</t>
        </is>
      </c>
    </row>
    <row r="269">
      <c r="A269" s="5" t="inlineStr">
        <is>
          <t>42627934000106</t>
        </is>
      </c>
      <c r="B269" s="5" t="inlineStr">
        <is>
          <t>CONVENIENCIA D-PORT</t>
        </is>
      </c>
      <c r="C269" s="5" t="inlineStr">
        <is>
          <t>06 - SEM GRUPO</t>
        </is>
      </c>
      <c r="D269" s="5" t="inlineStr">
        <is>
          <t>LARISSA PADILHA</t>
        </is>
      </c>
      <c r="E269" s="5" t="inlineStr">
        <is>
          <t>SP</t>
        </is>
      </c>
      <c r="F269" s="5">
        <f>IFERROR(VLOOKUP(C269,$AS$4:$AT$25,2,FALSE),"")</f>
        <v/>
      </c>
      <c r="G269" s="6">
        <f>IFERROR(VLOOKUP(C269,$AS$4:$AX$25,6,FALSE),"")</f>
        <v/>
      </c>
      <c r="H269" s="5">
        <f>IFERROR(VLOOKUP(C269,$AS$4:$AY$25,7,FALSE),"")</f>
        <v/>
      </c>
      <c r="I269" s="5">
        <f>IFERROR(VLOOKUP(C269,$AS$4:$AZ$25,8,FALSE),"")</f>
        <v/>
      </c>
      <c r="J269" s="7" t="inlineStr">
        <is>
          <t>.</t>
        </is>
      </c>
      <c r="K269" s="5" t="inlineStr">
        <is>
          <t>SP INTERIOR</t>
        </is>
      </c>
      <c r="L269" s="8" t="n">
        <v>2600</v>
      </c>
      <c r="M269" s="9" t="n">
        <v>166.6666666666667</v>
      </c>
      <c r="N269" s="9" t="n">
        <v>200</v>
      </c>
      <c r="O269" s="9" t="n">
        <v>200</v>
      </c>
      <c r="P269" s="9" t="n">
        <v>200</v>
      </c>
      <c r="Q269" s="9" t="n">
        <v>200</v>
      </c>
      <c r="R269" s="9" t="n">
        <v>200</v>
      </c>
      <c r="S269" s="9" t="n">
        <v>233.3333333333333</v>
      </c>
      <c r="T269" s="9" t="n">
        <v>233.3333333333333</v>
      </c>
      <c r="U269" s="9" t="n">
        <v>233.3333333333333</v>
      </c>
      <c r="V269" s="9" t="n">
        <v>233.3333333333333</v>
      </c>
      <c r="W269" s="9" t="n">
        <v>233.3333333333333</v>
      </c>
      <c r="X269" s="9" t="n">
        <v>266.6666666666667</v>
      </c>
      <c r="Y269" s="7" t="inlineStr">
        <is>
          <t>.</t>
        </is>
      </c>
      <c r="Z269" s="8">
        <f>SUM(AA269:AL269)</f>
        <v/>
      </c>
      <c r="AA269" s="9" t="n">
        <v>0</v>
      </c>
      <c r="AB269" s="9" t="n">
        <v>0</v>
      </c>
      <c r="AC269" s="9" t="n">
        <v>0</v>
      </c>
      <c r="AD269" s="9" t="n">
        <v>0</v>
      </c>
      <c r="AE269" s="9" t="n">
        <v>0</v>
      </c>
      <c r="AF269" s="9" t="n">
        <v>0</v>
      </c>
      <c r="AG269" s="9" t="n">
        <v>0</v>
      </c>
      <c r="AH269" s="9" t="n">
        <v>0</v>
      </c>
      <c r="AI269" s="9" t="n">
        <v>1809</v>
      </c>
      <c r="AJ269" s="9" t="n">
        <v>0</v>
      </c>
      <c r="AK269" s="9" t="n">
        <v>0</v>
      </c>
      <c r="AL269" s="9" t="n">
        <v>0</v>
      </c>
      <c r="AM269" s="7" t="inlineStr">
        <is>
          <t>.</t>
        </is>
      </c>
      <c r="AN269" s="6">
        <f>IF(L269=0,0,Z269/L269)</f>
        <v/>
      </c>
      <c r="AO269" s="5">
        <f>IF(AN269="","",IF(AN269&gt;=0.9,"🟢",IF(AN269&gt;=0.7,"🟡",IF(AN269&gt;=0.5,"🟠","🔴"))))</f>
        <v/>
      </c>
      <c r="AP269" s="9">
        <f>IF(L269=0,0,L269-Z269)</f>
        <v/>
      </c>
      <c r="AQ269" s="5">
        <f>IF(Z269=0,"",RANK(Z269,Z$4:Z$1569,0))</f>
        <v/>
      </c>
      <c r="AR269" s="7" t="inlineStr">
        <is>
          <t>.</t>
        </is>
      </c>
      <c r="BA269" s="7" t="inlineStr">
        <is>
          <t>.</t>
        </is>
      </c>
      <c r="BB269" s="9">
        <f>SUM(L$4:L$1569)/COUNTA(A$4:A$1569)</f>
        <v/>
      </c>
      <c r="BC269" s="9">
        <f>SUM(M$4:M$1569)/COUNTA(A$4:A$1569)</f>
        <v/>
      </c>
      <c r="BD269" s="9">
        <f>SUM(N$4:N$1569)/COUNTA(A$4:A$1569)</f>
        <v/>
      </c>
      <c r="BE269" s="9">
        <f>SUM(O$4:O$1569)/COUNTA(A$4:A$1569)</f>
        <v/>
      </c>
      <c r="BF269" s="9">
        <f>SUM(P$4:P$1569)/COUNTA(A$4:A$1569)</f>
        <v/>
      </c>
      <c r="BG269" s="9">
        <f>SUM(Q$4:Q$1569)/COUNTA(A$4:A$1569)</f>
        <v/>
      </c>
      <c r="BH269" s="9">
        <f>SUM(R$4:R$1569)/COUNTA(A$4:A$1569)</f>
        <v/>
      </c>
      <c r="BI269" s="9">
        <f>SUM(S$4:S$1569)/COUNTA(A$4:A$1569)</f>
        <v/>
      </c>
      <c r="BJ269" s="9">
        <f>SUM(T$4:T$1569)/COUNTA(A$4:A$1569)</f>
        <v/>
      </c>
      <c r="BK269" s="9">
        <f>SUM(U$4:U$1569)/COUNTA(A$4:A$1569)</f>
        <v/>
      </c>
      <c r="BL269" s="9">
        <f>SUM(V$4:V$1569)/COUNTA(A$4:A$1569)</f>
        <v/>
      </c>
      <c r="BM269" s="9">
        <f>SUM(W$4:W$1569)/COUNTA(A$4:A$1569)</f>
        <v/>
      </c>
      <c r="BN269" s="9">
        <f>SUM(X$4:X$1569)/COUNTA(A$4:A$1569)</f>
        <v/>
      </c>
      <c r="BO269" s="7" t="inlineStr">
        <is>
          <t>.</t>
        </is>
      </c>
      <c r="BP269" s="9">
        <f>IF(Z269&gt;=BB269,0,IFERROR(BB269+(SUMPRODUCT((Z$4:Z$1569&gt;=BB$4:BB$1569)*(Z$4:Z$1569-BB$4:BB$1569))/MAX(1,COUNTIF(Z$4:Z$1569,"&lt;"&amp;BB269+0.01))),BB269))</f>
        <v/>
      </c>
      <c r="BQ269" s="9">
        <f>IF(AA269&gt;=BC269,0,IFERROR(BC269+SUMPRODUCT((AA$4:AA$1569&gt;=BC$4:BC$1569)*(AA$4:AA$1569-BC$4:BC$1569))/MAX(1,COUNTIF(AA$4:AA$1569,"&lt;"&amp;BC269+0.01)),BC269))</f>
        <v/>
      </c>
      <c r="BR269" s="9">
        <f>IF(AB269&gt;=BD269,0,IFERROR(BD269+SUMPRODUCT((AB$4:AB$1569&gt;=BD$4:BD$1569)*(AB$4:AB$1569-BD$4:BD$1569))/MAX(1,COUNTIF(AB$4:AB$1569,"&lt;"&amp;BD269+0.01)),BD269))</f>
        <v/>
      </c>
      <c r="BS269" s="9">
        <f>IF(AC269&gt;=BE269,0,IFERROR(BE269+SUMPRODUCT((AC$4:AC$1569&gt;=BE$4:BE$1569)*(AC$4:AC$1569-BE$4:BE$1569))/MAX(1,COUNTIF(AC$4:AC$1569,"&lt;"&amp;BE269+0.01)),BE269))</f>
        <v/>
      </c>
      <c r="BT269" s="9">
        <f>IF(AD269&gt;=BF269,0,IFERROR(BF269+SUMPRODUCT((AD$4:AD$1569&gt;=BF$4:BF$1569)*(AD$4:AD$1569-BF$4:BF$1569))/MAX(1,COUNTIF(AD$4:AD$1569,"&lt;"&amp;BF269+0.01)),BF269))</f>
        <v/>
      </c>
      <c r="BU269" s="9">
        <f>IF(AE269&gt;=BG269,0,IFERROR(BG269+SUMPRODUCT((AE$4:AE$1569&gt;=BG$4:BG$1569)*(AE$4:AE$1569-BG$4:BG$1569))/MAX(1,COUNTIF(AE$4:AE$1569,"&lt;"&amp;BG269+0.01)),BG269))</f>
        <v/>
      </c>
      <c r="BV269" s="9">
        <f>IF(AF269&gt;=BH269,0,IFERROR(BH269+SUMPRODUCT((AF$4:AF$1569&gt;=BH$4:BH$1569)*(AF$4:AF$1569-BH$4:BH$1569))/MAX(1,COUNTIF(AF$4:AF$1569,"&lt;"&amp;BH269+0.01)),BH269))</f>
        <v/>
      </c>
      <c r="BW269" s="9">
        <f>IF(AG269&gt;=BI269,0,IFERROR(BI269+SUMPRODUCT((AG$4:AG$1569&gt;=BI$4:BI$1569)*(AG$4:AG$1569-BI$4:BI$1569))/MAX(1,COUNTIF(AG$4:AG$1569,"&lt;"&amp;BI269+0.01)),BI269))</f>
        <v/>
      </c>
      <c r="BX269" s="9">
        <f>IF(AH269&gt;=BJ269,0,IFERROR(BJ269+SUMPRODUCT((AH$4:AH$1569&gt;=BJ$4:BJ$1569)*(AH$4:AH$1569-BJ$4:BJ$1569))/MAX(1,COUNTIF(AH$4:AH$1569,"&lt;"&amp;BJ269+0.01)),BJ269))</f>
        <v/>
      </c>
      <c r="BY269" s="9">
        <f>IF(AI269&gt;=BK269,0,IFERROR(BK269+SUMPRODUCT((AI$4:AI$1569&gt;=BK$4:BK$1569)*(AI$4:AI$1569-BK$4:BK$1569))/MAX(1,COUNTIF(AI$4:AI$1569,"&lt;"&amp;BK269+0.01)),BK269))</f>
        <v/>
      </c>
      <c r="BZ269" s="9">
        <f>IF(AJ269&gt;=BL269,0,IFERROR(BL269+SUMPRODUCT((AJ$4:AJ$1569&gt;=BL$4:BL$1569)*(AJ$4:AJ$1569-BL$4:BL$1569))/MAX(1,COUNTIF(AJ$4:AJ$1569,"&lt;"&amp;BL269+0.01)),BL269))</f>
        <v/>
      </c>
      <c r="CA269" s="9">
        <f>IF(AK269&gt;=BM269,0,IFERROR(BM269+SUMPRODUCT((AK$4:AK$1569&gt;=BM$4:BM$1569)*(AK$4:AK$1569-BM$4:BM$1569))/MAX(1,COUNTIF(AK$4:AK$1569,"&lt;"&amp;BM269+0.01)),BM269))</f>
        <v/>
      </c>
      <c r="CB269" s="9">
        <f>IF(AL269&gt;=BN269,0,IFERROR(BN269+SUMPRODUCT((AL$4:AL$1569&gt;=BN$4:BN$1569)*(AL$4:AL$1569-BN$4:BN$1569))/MAX(1,COUNTIF(AL$4:AL$1569,"&lt;"&amp;BN269+0.01)),BN269))</f>
        <v/>
      </c>
      <c r="CC269" s="5">
        <f>IF(AO269="🟢","VERDE",IF(AO269="🟡","AMARELO",IF(AO269="🟠","VERMELHO",IF(AO269="🔴","VERMELHO","ROXO"))))</f>
        <v/>
      </c>
      <c r="CD269" s="5" t="inlineStr">
        <is>
          <t>🌎 REGIÕES</t>
        </is>
      </c>
      <c r="CE269" s="5" t="inlineStr">
        <is>
          <t>SEM REDE</t>
        </is>
      </c>
    </row>
    <row r="270">
      <c r="A270" s="5" t="inlineStr">
        <is>
          <t>14147398000106</t>
        </is>
      </c>
      <c r="B270" s="5" t="inlineStr">
        <is>
          <t>VILLA CERRONI LTDA</t>
        </is>
      </c>
      <c r="C270" s="5" t="inlineStr">
        <is>
          <t>06 - SEM GRUPO</t>
        </is>
      </c>
      <c r="D270" s="5" t="inlineStr">
        <is>
          <t>LARISSA PADILHA</t>
        </is>
      </c>
      <c r="E270" s="5" t="inlineStr">
        <is>
          <t>SP</t>
        </is>
      </c>
      <c r="F270" s="5">
        <f>IFERROR(VLOOKUP(C270,$AS$4:$AT$25,2,FALSE),"")</f>
        <v/>
      </c>
      <c r="G270" s="6">
        <f>IFERROR(VLOOKUP(C270,$AS$4:$AX$25,6,FALSE),"")</f>
        <v/>
      </c>
      <c r="H270" s="5">
        <f>IFERROR(VLOOKUP(C270,$AS$4:$AY$25,7,FALSE),"")</f>
        <v/>
      </c>
      <c r="I270" s="5">
        <f>IFERROR(VLOOKUP(C270,$AS$4:$AZ$25,8,FALSE),"")</f>
        <v/>
      </c>
      <c r="J270" s="7" t="inlineStr">
        <is>
          <t>.</t>
        </is>
      </c>
      <c r="K270" s="5" t="inlineStr">
        <is>
          <t>SP INTERIOR</t>
        </is>
      </c>
      <c r="L270" s="8" t="n">
        <v>2622.857142857143</v>
      </c>
      <c r="M270" s="9" t="n">
        <v>205.7142857142857</v>
      </c>
      <c r="N270" s="9" t="n">
        <v>205.7142857142857</v>
      </c>
      <c r="O270" s="9" t="n">
        <v>205.7142857142857</v>
      </c>
      <c r="P270" s="9" t="n">
        <v>205.7142857142857</v>
      </c>
      <c r="Q270" s="9" t="n">
        <v>205.7142857142857</v>
      </c>
      <c r="R270" s="9" t="n">
        <v>222.8571428571429</v>
      </c>
      <c r="S270" s="9" t="n">
        <v>222.8571428571429</v>
      </c>
      <c r="T270" s="9" t="n">
        <v>222.8571428571429</v>
      </c>
      <c r="U270" s="9" t="n">
        <v>222.8571428571429</v>
      </c>
      <c r="V270" s="9" t="n">
        <v>222.8571428571429</v>
      </c>
      <c r="W270" s="9" t="n">
        <v>240</v>
      </c>
      <c r="X270" s="9" t="n">
        <v>240</v>
      </c>
      <c r="Y270" s="7" t="inlineStr">
        <is>
          <t>.</t>
        </is>
      </c>
      <c r="Z270" s="8">
        <f>SUM(AA270:AL270)</f>
        <v/>
      </c>
      <c r="AA270" s="9" t="n">
        <v>0</v>
      </c>
      <c r="AB270" s="9" t="n">
        <v>0</v>
      </c>
      <c r="AC270" s="9" t="n">
        <v>0</v>
      </c>
      <c r="AD270" s="9" t="n">
        <v>0</v>
      </c>
      <c r="AE270" s="9" t="n">
        <v>0</v>
      </c>
      <c r="AF270" s="9" t="n">
        <v>0</v>
      </c>
      <c r="AG270" s="9" t="n">
        <v>0</v>
      </c>
      <c r="AH270" s="9" t="n">
        <v>0</v>
      </c>
      <c r="AI270" s="9" t="n">
        <v>0</v>
      </c>
      <c r="AJ270" s="9" t="n">
        <v>0</v>
      </c>
      <c r="AK270" s="9" t="n">
        <v>0</v>
      </c>
      <c r="AL270" s="9" t="n">
        <v>1690</v>
      </c>
      <c r="AM270" s="7" t="inlineStr">
        <is>
          <t>.</t>
        </is>
      </c>
      <c r="AN270" s="6">
        <f>IF(L270=0,0,Z270/L270)</f>
        <v/>
      </c>
      <c r="AO270" s="5">
        <f>IF(AN270="","",IF(AN270&gt;=0.9,"🟢",IF(AN270&gt;=0.7,"🟡",IF(AN270&gt;=0.5,"🟠","🔴"))))</f>
        <v/>
      </c>
      <c r="AP270" s="9">
        <f>IF(L270=0,0,L270-Z270)</f>
        <v/>
      </c>
      <c r="AQ270" s="5">
        <f>IF(Z270=0,"",RANK(Z270,Z$4:Z$1569,0))</f>
        <v/>
      </c>
      <c r="AR270" s="7" t="inlineStr">
        <is>
          <t>.</t>
        </is>
      </c>
      <c r="BA270" s="7" t="inlineStr">
        <is>
          <t>.</t>
        </is>
      </c>
      <c r="BB270" s="9">
        <f>SUM(L$4:L$1569)/COUNTA(A$4:A$1569)</f>
        <v/>
      </c>
      <c r="BC270" s="9">
        <f>SUM(M$4:M$1569)/COUNTA(A$4:A$1569)</f>
        <v/>
      </c>
      <c r="BD270" s="9">
        <f>SUM(N$4:N$1569)/COUNTA(A$4:A$1569)</f>
        <v/>
      </c>
      <c r="BE270" s="9">
        <f>SUM(O$4:O$1569)/COUNTA(A$4:A$1569)</f>
        <v/>
      </c>
      <c r="BF270" s="9">
        <f>SUM(P$4:P$1569)/COUNTA(A$4:A$1569)</f>
        <v/>
      </c>
      <c r="BG270" s="9">
        <f>SUM(Q$4:Q$1569)/COUNTA(A$4:A$1569)</f>
        <v/>
      </c>
      <c r="BH270" s="9">
        <f>SUM(R$4:R$1569)/COUNTA(A$4:A$1569)</f>
        <v/>
      </c>
      <c r="BI270" s="9">
        <f>SUM(S$4:S$1569)/COUNTA(A$4:A$1569)</f>
        <v/>
      </c>
      <c r="BJ270" s="9">
        <f>SUM(T$4:T$1569)/COUNTA(A$4:A$1569)</f>
        <v/>
      </c>
      <c r="BK270" s="9">
        <f>SUM(U$4:U$1569)/COUNTA(A$4:A$1569)</f>
        <v/>
      </c>
      <c r="BL270" s="9">
        <f>SUM(V$4:V$1569)/COUNTA(A$4:A$1569)</f>
        <v/>
      </c>
      <c r="BM270" s="9">
        <f>SUM(W$4:W$1569)/COUNTA(A$4:A$1569)</f>
        <v/>
      </c>
      <c r="BN270" s="9">
        <f>SUM(X$4:X$1569)/COUNTA(A$4:A$1569)</f>
        <v/>
      </c>
      <c r="BO270" s="7" t="inlineStr">
        <is>
          <t>.</t>
        </is>
      </c>
      <c r="BP270" s="9">
        <f>IF(Z270&gt;=BB270,0,IFERROR(BB270+(SUMPRODUCT((Z$4:Z$1569&gt;=BB$4:BB$1569)*(Z$4:Z$1569-BB$4:BB$1569))/MAX(1,COUNTIF(Z$4:Z$1569,"&lt;"&amp;BB270+0.01))),BB270))</f>
        <v/>
      </c>
      <c r="BQ270" s="9">
        <f>IF(AA270&gt;=BC270,0,IFERROR(BC270+SUMPRODUCT((AA$4:AA$1569&gt;=BC$4:BC$1569)*(AA$4:AA$1569-BC$4:BC$1569))/MAX(1,COUNTIF(AA$4:AA$1569,"&lt;"&amp;BC270+0.01)),BC270))</f>
        <v/>
      </c>
      <c r="BR270" s="9">
        <f>IF(AB270&gt;=BD270,0,IFERROR(BD270+SUMPRODUCT((AB$4:AB$1569&gt;=BD$4:BD$1569)*(AB$4:AB$1569-BD$4:BD$1569))/MAX(1,COUNTIF(AB$4:AB$1569,"&lt;"&amp;BD270+0.01)),BD270))</f>
        <v/>
      </c>
      <c r="BS270" s="9">
        <f>IF(AC270&gt;=BE270,0,IFERROR(BE270+SUMPRODUCT((AC$4:AC$1569&gt;=BE$4:BE$1569)*(AC$4:AC$1569-BE$4:BE$1569))/MAX(1,COUNTIF(AC$4:AC$1569,"&lt;"&amp;BE270+0.01)),BE270))</f>
        <v/>
      </c>
      <c r="BT270" s="9">
        <f>IF(AD270&gt;=BF270,0,IFERROR(BF270+SUMPRODUCT((AD$4:AD$1569&gt;=BF$4:BF$1569)*(AD$4:AD$1569-BF$4:BF$1569))/MAX(1,COUNTIF(AD$4:AD$1569,"&lt;"&amp;BF270+0.01)),BF270))</f>
        <v/>
      </c>
      <c r="BU270" s="9">
        <f>IF(AE270&gt;=BG270,0,IFERROR(BG270+SUMPRODUCT((AE$4:AE$1569&gt;=BG$4:BG$1569)*(AE$4:AE$1569-BG$4:BG$1569))/MAX(1,COUNTIF(AE$4:AE$1569,"&lt;"&amp;BG270+0.01)),BG270))</f>
        <v/>
      </c>
      <c r="BV270" s="9">
        <f>IF(AF270&gt;=BH270,0,IFERROR(BH270+SUMPRODUCT((AF$4:AF$1569&gt;=BH$4:BH$1569)*(AF$4:AF$1569-BH$4:BH$1569))/MAX(1,COUNTIF(AF$4:AF$1569,"&lt;"&amp;BH270+0.01)),BH270))</f>
        <v/>
      </c>
      <c r="BW270" s="9">
        <f>IF(AG270&gt;=BI270,0,IFERROR(BI270+SUMPRODUCT((AG$4:AG$1569&gt;=BI$4:BI$1569)*(AG$4:AG$1569-BI$4:BI$1569))/MAX(1,COUNTIF(AG$4:AG$1569,"&lt;"&amp;BI270+0.01)),BI270))</f>
        <v/>
      </c>
      <c r="BX270" s="9">
        <f>IF(AH270&gt;=BJ270,0,IFERROR(BJ270+SUMPRODUCT((AH$4:AH$1569&gt;=BJ$4:BJ$1569)*(AH$4:AH$1569-BJ$4:BJ$1569))/MAX(1,COUNTIF(AH$4:AH$1569,"&lt;"&amp;BJ270+0.01)),BJ270))</f>
        <v/>
      </c>
      <c r="BY270" s="9">
        <f>IF(AI270&gt;=BK270,0,IFERROR(BK270+SUMPRODUCT((AI$4:AI$1569&gt;=BK$4:BK$1569)*(AI$4:AI$1569-BK$4:BK$1569))/MAX(1,COUNTIF(AI$4:AI$1569,"&lt;"&amp;BK270+0.01)),BK270))</f>
        <v/>
      </c>
      <c r="BZ270" s="9">
        <f>IF(AJ270&gt;=BL270,0,IFERROR(BL270+SUMPRODUCT((AJ$4:AJ$1569&gt;=BL$4:BL$1569)*(AJ$4:AJ$1569-BL$4:BL$1569))/MAX(1,COUNTIF(AJ$4:AJ$1569,"&lt;"&amp;BL270+0.01)),BL270))</f>
        <v/>
      </c>
      <c r="CA270" s="9">
        <f>IF(AK270&gt;=BM270,0,IFERROR(BM270+SUMPRODUCT((AK$4:AK$1569&gt;=BM$4:BM$1569)*(AK$4:AK$1569-BM$4:BM$1569))/MAX(1,COUNTIF(AK$4:AK$1569,"&lt;"&amp;BM270+0.01)),BM270))</f>
        <v/>
      </c>
      <c r="CB270" s="9">
        <f>IF(AL270&gt;=BN270,0,IFERROR(BN270+SUMPRODUCT((AL$4:AL$1569&gt;=BN$4:BN$1569)*(AL$4:AL$1569-BN$4:BN$1569))/MAX(1,COUNTIF(AL$4:AL$1569,"&lt;"&amp;BN270+0.01)),BN270))</f>
        <v/>
      </c>
      <c r="CC270" s="5">
        <f>IF(AO270="🟢","VERDE",IF(AO270="🟡","AMARELO",IF(AO270="🟠","VERMELHO",IF(AO270="🔴","VERMELHO","ROXO"))))</f>
        <v/>
      </c>
      <c r="CD270" s="5" t="inlineStr">
        <is>
          <t>🌎 REGIÕES</t>
        </is>
      </c>
      <c r="CE270" s="5" t="inlineStr">
        <is>
          <t>SEM REDE</t>
        </is>
      </c>
    </row>
    <row r="271">
      <c r="A271" s="5" t="inlineStr">
        <is>
          <t>44931711000155</t>
        </is>
      </c>
      <c r="B271" s="5" t="inlineStr">
        <is>
          <t>PEQII</t>
        </is>
      </c>
      <c r="C271" s="5" t="inlineStr">
        <is>
          <t>06 - SEM GRUPO</t>
        </is>
      </c>
      <c r="D271" s="5" t="inlineStr">
        <is>
          <t>LARISSA PADILHA</t>
        </is>
      </c>
      <c r="E271" s="5" t="inlineStr">
        <is>
          <t>SP</t>
        </is>
      </c>
      <c r="F271" s="5">
        <f>IFERROR(VLOOKUP(C271,$AS$4:$AT$25,2,FALSE),"")</f>
        <v/>
      </c>
      <c r="G271" s="6">
        <f>IFERROR(VLOOKUP(C271,$AS$4:$AX$25,6,FALSE),"")</f>
        <v/>
      </c>
      <c r="H271" s="5">
        <f>IFERROR(VLOOKUP(C271,$AS$4:$AY$25,7,FALSE),"")</f>
        <v/>
      </c>
      <c r="I271" s="5">
        <f>IFERROR(VLOOKUP(C271,$AS$4:$AZ$25,8,FALSE),"")</f>
        <v/>
      </c>
      <c r="J271" s="7" t="inlineStr">
        <is>
          <t>.</t>
        </is>
      </c>
      <c r="K271" s="5" t="inlineStr">
        <is>
          <t>SP CAPITAL</t>
        </is>
      </c>
      <c r="L271" s="8" t="n">
        <v>2950</v>
      </c>
      <c r="M271" s="9" t="n">
        <v>200</v>
      </c>
      <c r="N271" s="9" t="n">
        <v>200</v>
      </c>
      <c r="O271" s="9" t="n">
        <v>200</v>
      </c>
      <c r="P271" s="9" t="n">
        <v>200</v>
      </c>
      <c r="Q271" s="9" t="n">
        <v>250</v>
      </c>
      <c r="R271" s="9" t="n">
        <v>250</v>
      </c>
      <c r="S271" s="9" t="n">
        <v>250</v>
      </c>
      <c r="T271" s="9" t="n">
        <v>250</v>
      </c>
      <c r="U271" s="9" t="n">
        <v>250</v>
      </c>
      <c r="V271" s="9" t="n">
        <v>300</v>
      </c>
      <c r="W271" s="9" t="n">
        <v>300</v>
      </c>
      <c r="X271" s="9" t="n">
        <v>300</v>
      </c>
      <c r="Y271" s="7" t="inlineStr">
        <is>
          <t>.</t>
        </is>
      </c>
      <c r="Z271" s="8">
        <f>SUM(AA271:AL271)</f>
        <v/>
      </c>
      <c r="AA271" s="9" t="n">
        <v>0</v>
      </c>
      <c r="AB271" s="9" t="n">
        <v>0</v>
      </c>
      <c r="AC271" s="9" t="n">
        <v>0</v>
      </c>
      <c r="AD271" s="9" t="n">
        <v>0</v>
      </c>
      <c r="AE271" s="9" t="n">
        <v>0</v>
      </c>
      <c r="AF271" s="9" t="n">
        <v>0</v>
      </c>
      <c r="AG271" s="9" t="n">
        <v>0</v>
      </c>
      <c r="AH271" s="9" t="n">
        <v>0</v>
      </c>
      <c r="AI271" s="9" t="n">
        <v>0</v>
      </c>
      <c r="AJ271" s="9" t="n">
        <v>0</v>
      </c>
      <c r="AK271" s="9" t="n">
        <v>0</v>
      </c>
      <c r="AL271" s="9" t="n">
        <v>0</v>
      </c>
      <c r="AM271" s="7" t="inlineStr">
        <is>
          <t>.</t>
        </is>
      </c>
      <c r="AN271" s="6">
        <f>IF(L271=0,0,Z271/L271)</f>
        <v/>
      </c>
      <c r="AO271" s="5">
        <f>IF(AN271="","",IF(AN271&gt;=0.9,"🟢",IF(AN271&gt;=0.7,"🟡",IF(AN271&gt;=0.5,"🟠","🔴"))))</f>
        <v/>
      </c>
      <c r="AP271" s="9">
        <f>IF(L271=0,0,L271-Z271)</f>
        <v/>
      </c>
      <c r="AQ271" s="5">
        <f>IF(Z271=0,"",RANK(Z271,Z$4:Z$1569,0))</f>
        <v/>
      </c>
      <c r="AR271" s="7" t="inlineStr">
        <is>
          <t>.</t>
        </is>
      </c>
      <c r="BA271" s="7" t="inlineStr">
        <is>
          <t>.</t>
        </is>
      </c>
      <c r="BB271" s="9">
        <f>SUM(L$4:L$1569)/COUNTA(A$4:A$1569)</f>
        <v/>
      </c>
      <c r="BC271" s="9">
        <f>SUM(M$4:M$1569)/COUNTA(A$4:A$1569)</f>
        <v/>
      </c>
      <c r="BD271" s="9">
        <f>SUM(N$4:N$1569)/COUNTA(A$4:A$1569)</f>
        <v/>
      </c>
      <c r="BE271" s="9">
        <f>SUM(O$4:O$1569)/COUNTA(A$4:A$1569)</f>
        <v/>
      </c>
      <c r="BF271" s="9">
        <f>SUM(P$4:P$1569)/COUNTA(A$4:A$1569)</f>
        <v/>
      </c>
      <c r="BG271" s="9">
        <f>SUM(Q$4:Q$1569)/COUNTA(A$4:A$1569)</f>
        <v/>
      </c>
      <c r="BH271" s="9">
        <f>SUM(R$4:R$1569)/COUNTA(A$4:A$1569)</f>
        <v/>
      </c>
      <c r="BI271" s="9">
        <f>SUM(S$4:S$1569)/COUNTA(A$4:A$1569)</f>
        <v/>
      </c>
      <c r="BJ271" s="9">
        <f>SUM(T$4:T$1569)/COUNTA(A$4:A$1569)</f>
        <v/>
      </c>
      <c r="BK271" s="9">
        <f>SUM(U$4:U$1569)/COUNTA(A$4:A$1569)</f>
        <v/>
      </c>
      <c r="BL271" s="9">
        <f>SUM(V$4:V$1569)/COUNTA(A$4:A$1569)</f>
        <v/>
      </c>
      <c r="BM271" s="9">
        <f>SUM(W$4:W$1569)/COUNTA(A$4:A$1569)</f>
        <v/>
      </c>
      <c r="BN271" s="9">
        <f>SUM(X$4:X$1569)/COUNTA(A$4:A$1569)</f>
        <v/>
      </c>
      <c r="BO271" s="7" t="inlineStr">
        <is>
          <t>.</t>
        </is>
      </c>
      <c r="BP271" s="9">
        <f>IF(Z271&gt;=BB271,0,IFERROR(BB271+(SUMPRODUCT((Z$4:Z$1569&gt;=BB$4:BB$1569)*(Z$4:Z$1569-BB$4:BB$1569))/MAX(1,COUNTIF(Z$4:Z$1569,"&lt;"&amp;BB271+0.01))),BB271))</f>
        <v/>
      </c>
      <c r="BQ271" s="9">
        <f>IF(AA271&gt;=BC271,0,IFERROR(BC271+SUMPRODUCT((AA$4:AA$1569&gt;=BC$4:BC$1569)*(AA$4:AA$1569-BC$4:BC$1569))/MAX(1,COUNTIF(AA$4:AA$1569,"&lt;"&amp;BC271+0.01)),BC271))</f>
        <v/>
      </c>
      <c r="BR271" s="9">
        <f>IF(AB271&gt;=BD271,0,IFERROR(BD271+SUMPRODUCT((AB$4:AB$1569&gt;=BD$4:BD$1569)*(AB$4:AB$1569-BD$4:BD$1569))/MAX(1,COUNTIF(AB$4:AB$1569,"&lt;"&amp;BD271+0.01)),BD271))</f>
        <v/>
      </c>
      <c r="BS271" s="9">
        <f>IF(AC271&gt;=BE271,0,IFERROR(BE271+SUMPRODUCT((AC$4:AC$1569&gt;=BE$4:BE$1569)*(AC$4:AC$1569-BE$4:BE$1569))/MAX(1,COUNTIF(AC$4:AC$1569,"&lt;"&amp;BE271+0.01)),BE271))</f>
        <v/>
      </c>
      <c r="BT271" s="9">
        <f>IF(AD271&gt;=BF271,0,IFERROR(BF271+SUMPRODUCT((AD$4:AD$1569&gt;=BF$4:BF$1569)*(AD$4:AD$1569-BF$4:BF$1569))/MAX(1,COUNTIF(AD$4:AD$1569,"&lt;"&amp;BF271+0.01)),BF271))</f>
        <v/>
      </c>
      <c r="BU271" s="9">
        <f>IF(AE271&gt;=BG271,0,IFERROR(BG271+SUMPRODUCT((AE$4:AE$1569&gt;=BG$4:BG$1569)*(AE$4:AE$1569-BG$4:BG$1569))/MAX(1,COUNTIF(AE$4:AE$1569,"&lt;"&amp;BG271+0.01)),BG271))</f>
        <v/>
      </c>
      <c r="BV271" s="9">
        <f>IF(AF271&gt;=BH271,0,IFERROR(BH271+SUMPRODUCT((AF$4:AF$1569&gt;=BH$4:BH$1569)*(AF$4:AF$1569-BH$4:BH$1569))/MAX(1,COUNTIF(AF$4:AF$1569,"&lt;"&amp;BH271+0.01)),BH271))</f>
        <v/>
      </c>
      <c r="BW271" s="9">
        <f>IF(AG271&gt;=BI271,0,IFERROR(BI271+SUMPRODUCT((AG$4:AG$1569&gt;=BI$4:BI$1569)*(AG$4:AG$1569-BI$4:BI$1569))/MAX(1,COUNTIF(AG$4:AG$1569,"&lt;"&amp;BI271+0.01)),BI271))</f>
        <v/>
      </c>
      <c r="BX271" s="9">
        <f>IF(AH271&gt;=BJ271,0,IFERROR(BJ271+SUMPRODUCT((AH$4:AH$1569&gt;=BJ$4:BJ$1569)*(AH$4:AH$1569-BJ$4:BJ$1569))/MAX(1,COUNTIF(AH$4:AH$1569,"&lt;"&amp;BJ271+0.01)),BJ271))</f>
        <v/>
      </c>
      <c r="BY271" s="9">
        <f>IF(AI271&gt;=BK271,0,IFERROR(BK271+SUMPRODUCT((AI$4:AI$1569&gt;=BK$4:BK$1569)*(AI$4:AI$1569-BK$4:BK$1569))/MAX(1,COUNTIF(AI$4:AI$1569,"&lt;"&amp;BK271+0.01)),BK271))</f>
        <v/>
      </c>
      <c r="BZ271" s="9">
        <f>IF(AJ271&gt;=BL271,0,IFERROR(BL271+SUMPRODUCT((AJ$4:AJ$1569&gt;=BL$4:BL$1569)*(AJ$4:AJ$1569-BL$4:BL$1569))/MAX(1,COUNTIF(AJ$4:AJ$1569,"&lt;"&amp;BL271+0.01)),BL271))</f>
        <v/>
      </c>
      <c r="CA271" s="9">
        <f>IF(AK271&gt;=BM271,0,IFERROR(BM271+SUMPRODUCT((AK$4:AK$1569&gt;=BM$4:BM$1569)*(AK$4:AK$1569-BM$4:BM$1569))/MAX(1,COUNTIF(AK$4:AK$1569,"&lt;"&amp;BM271+0.01)),BM271))</f>
        <v/>
      </c>
      <c r="CB271" s="9">
        <f>IF(AL271&gt;=BN271,0,IFERROR(BN271+SUMPRODUCT((AL$4:AL$1569&gt;=BN$4:BN$1569)*(AL$4:AL$1569-BN$4:BN$1569))/MAX(1,COUNTIF(AL$4:AL$1569,"&lt;"&amp;BN271+0.01)),BN271))</f>
        <v/>
      </c>
      <c r="CC271" s="5">
        <f>IF(AO271="🟢","VERDE",IF(AO271="🟡","AMARELO",IF(AO271="🟠","VERMELHO",IF(AO271="🔴","VERMELHO","ROXO"))))</f>
        <v/>
      </c>
      <c r="CD271" s="5" t="inlineStr">
        <is>
          <t>🌎 REGIÕES</t>
        </is>
      </c>
      <c r="CE271" s="5" t="inlineStr">
        <is>
          <t>SEM REDE</t>
        </is>
      </c>
    </row>
    <row r="272">
      <c r="A272" s="5" t="inlineStr">
        <is>
          <t>08626347000156</t>
        </is>
      </c>
      <c r="B272" s="5" t="inlineStr">
        <is>
          <t>NATURHAUS</t>
        </is>
      </c>
      <c r="C272" s="5" t="inlineStr">
        <is>
          <t>06 - SEM GRUPO</t>
        </is>
      </c>
      <c r="D272" s="5" t="inlineStr">
        <is>
          <t>HEMANUELE DITZEL (MANU)</t>
        </is>
      </c>
      <c r="E272" s="5" t="inlineStr">
        <is>
          <t>SC</t>
        </is>
      </c>
      <c r="F272" s="5">
        <f>IFERROR(VLOOKUP(C272,$AS$4:$AT$25,2,FALSE),"")</f>
        <v/>
      </c>
      <c r="G272" s="6">
        <f>IFERROR(VLOOKUP(C272,$AS$4:$AX$25,6,FALSE),"")</f>
        <v/>
      </c>
      <c r="H272" s="5">
        <f>IFERROR(VLOOKUP(C272,$AS$4:$AY$25,7,FALSE),"")</f>
        <v/>
      </c>
      <c r="I272" s="5">
        <f>IFERROR(VLOOKUP(C272,$AS$4:$AZ$25,8,FALSE),"")</f>
        <v/>
      </c>
      <c r="J272" s="7" t="inlineStr">
        <is>
          <t>.</t>
        </is>
      </c>
      <c r="K272" s="5" t="inlineStr">
        <is>
          <t>SUL</t>
        </is>
      </c>
      <c r="L272" s="8" t="n">
        <v>1553.191489361702</v>
      </c>
      <c r="M272" s="9" t="n">
        <v>119.1489361702128</v>
      </c>
      <c r="N272" s="9" t="n">
        <v>123.4042553191489</v>
      </c>
      <c r="O272" s="9" t="n">
        <v>123.4042553191489</v>
      </c>
      <c r="P272" s="9" t="n">
        <v>123.4042553191489</v>
      </c>
      <c r="Q272" s="9" t="n">
        <v>127.6595744680851</v>
      </c>
      <c r="R272" s="9" t="n">
        <v>127.6595744680851</v>
      </c>
      <c r="S272" s="9" t="n">
        <v>131.9148936170213</v>
      </c>
      <c r="T272" s="9" t="n">
        <v>131.9148936170213</v>
      </c>
      <c r="U272" s="9" t="n">
        <v>131.9148936170213</v>
      </c>
      <c r="V272" s="9" t="n">
        <v>136.1702127659574</v>
      </c>
      <c r="W272" s="9" t="n">
        <v>136.1702127659574</v>
      </c>
      <c r="X272" s="9" t="n">
        <v>140.4255319148936</v>
      </c>
      <c r="Y272" s="7" t="inlineStr">
        <is>
          <t>.</t>
        </is>
      </c>
      <c r="Z272" s="8">
        <f>SUM(AA272:AL272)</f>
        <v/>
      </c>
      <c r="AA272" s="9" t="n">
        <v>0</v>
      </c>
      <c r="AB272" s="9" t="n">
        <v>0</v>
      </c>
      <c r="AC272" s="9" t="n">
        <v>0</v>
      </c>
      <c r="AD272" s="9" t="n">
        <v>0</v>
      </c>
      <c r="AE272" s="9" t="n">
        <v>0</v>
      </c>
      <c r="AF272" s="9" t="n">
        <v>705.23</v>
      </c>
      <c r="AG272" s="9" t="n">
        <v>0</v>
      </c>
      <c r="AH272" s="9" t="n">
        <v>0</v>
      </c>
      <c r="AI272" s="9" t="n">
        <v>1025.88</v>
      </c>
      <c r="AJ272" s="9" t="n">
        <v>0</v>
      </c>
      <c r="AK272" s="9" t="n">
        <v>0</v>
      </c>
      <c r="AL272" s="9" t="n">
        <v>0</v>
      </c>
      <c r="AM272" s="7" t="inlineStr">
        <is>
          <t>.</t>
        </is>
      </c>
      <c r="AN272" s="6">
        <f>IF(L272=0,0,Z272/L272)</f>
        <v/>
      </c>
      <c r="AO272" s="5">
        <f>IF(AN272="","",IF(AN272&gt;=0.9,"🟢",IF(AN272&gt;=0.7,"🟡",IF(AN272&gt;=0.5,"🟠","🔴"))))</f>
        <v/>
      </c>
      <c r="AP272" s="9">
        <f>IF(L272=0,0,L272-Z272)</f>
        <v/>
      </c>
      <c r="AQ272" s="5">
        <f>IF(Z272=0,"",RANK(Z272,Z$4:Z$1569,0))</f>
        <v/>
      </c>
      <c r="AR272" s="7" t="inlineStr">
        <is>
          <t>.</t>
        </is>
      </c>
      <c r="BA272" s="7" t="inlineStr">
        <is>
          <t>.</t>
        </is>
      </c>
      <c r="BB272" s="9">
        <f>SUM(L$4:L$1569)/COUNTA(A$4:A$1569)</f>
        <v/>
      </c>
      <c r="BC272" s="9">
        <f>SUM(M$4:M$1569)/COUNTA(A$4:A$1569)</f>
        <v/>
      </c>
      <c r="BD272" s="9">
        <f>SUM(N$4:N$1569)/COUNTA(A$4:A$1569)</f>
        <v/>
      </c>
      <c r="BE272" s="9">
        <f>SUM(O$4:O$1569)/COUNTA(A$4:A$1569)</f>
        <v/>
      </c>
      <c r="BF272" s="9">
        <f>SUM(P$4:P$1569)/COUNTA(A$4:A$1569)</f>
        <v/>
      </c>
      <c r="BG272" s="9">
        <f>SUM(Q$4:Q$1569)/COUNTA(A$4:A$1569)</f>
        <v/>
      </c>
      <c r="BH272" s="9">
        <f>SUM(R$4:R$1569)/COUNTA(A$4:A$1569)</f>
        <v/>
      </c>
      <c r="BI272" s="9">
        <f>SUM(S$4:S$1569)/COUNTA(A$4:A$1569)</f>
        <v/>
      </c>
      <c r="BJ272" s="9">
        <f>SUM(T$4:T$1569)/COUNTA(A$4:A$1569)</f>
        <v/>
      </c>
      <c r="BK272" s="9">
        <f>SUM(U$4:U$1569)/COUNTA(A$4:A$1569)</f>
        <v/>
      </c>
      <c r="BL272" s="9">
        <f>SUM(V$4:V$1569)/COUNTA(A$4:A$1569)</f>
        <v/>
      </c>
      <c r="BM272" s="9">
        <f>SUM(W$4:W$1569)/COUNTA(A$4:A$1569)</f>
        <v/>
      </c>
      <c r="BN272" s="9">
        <f>SUM(X$4:X$1569)/COUNTA(A$4:A$1569)</f>
        <v/>
      </c>
      <c r="BO272" s="7" t="inlineStr">
        <is>
          <t>.</t>
        </is>
      </c>
      <c r="BP272" s="9">
        <f>IF(Z272&gt;=BB272,0,IFERROR(BB272+(SUMPRODUCT((Z$4:Z$1569&gt;=BB$4:BB$1569)*(Z$4:Z$1569-BB$4:BB$1569))/MAX(1,COUNTIF(Z$4:Z$1569,"&lt;"&amp;BB272+0.01))),BB272))</f>
        <v/>
      </c>
      <c r="BQ272" s="9">
        <f>IF(AA272&gt;=BC272,0,IFERROR(BC272+SUMPRODUCT((AA$4:AA$1569&gt;=BC$4:BC$1569)*(AA$4:AA$1569-BC$4:BC$1569))/MAX(1,COUNTIF(AA$4:AA$1569,"&lt;"&amp;BC272+0.01)),BC272))</f>
        <v/>
      </c>
      <c r="BR272" s="9">
        <f>IF(AB272&gt;=BD272,0,IFERROR(BD272+SUMPRODUCT((AB$4:AB$1569&gt;=BD$4:BD$1569)*(AB$4:AB$1569-BD$4:BD$1569))/MAX(1,COUNTIF(AB$4:AB$1569,"&lt;"&amp;BD272+0.01)),BD272))</f>
        <v/>
      </c>
      <c r="BS272" s="9">
        <f>IF(AC272&gt;=BE272,0,IFERROR(BE272+SUMPRODUCT((AC$4:AC$1569&gt;=BE$4:BE$1569)*(AC$4:AC$1569-BE$4:BE$1569))/MAX(1,COUNTIF(AC$4:AC$1569,"&lt;"&amp;BE272+0.01)),BE272))</f>
        <v/>
      </c>
      <c r="BT272" s="9">
        <f>IF(AD272&gt;=BF272,0,IFERROR(BF272+SUMPRODUCT((AD$4:AD$1569&gt;=BF$4:BF$1569)*(AD$4:AD$1569-BF$4:BF$1569))/MAX(1,COUNTIF(AD$4:AD$1569,"&lt;"&amp;BF272+0.01)),BF272))</f>
        <v/>
      </c>
      <c r="BU272" s="9">
        <f>IF(AE272&gt;=BG272,0,IFERROR(BG272+SUMPRODUCT((AE$4:AE$1569&gt;=BG$4:BG$1569)*(AE$4:AE$1569-BG$4:BG$1569))/MAX(1,COUNTIF(AE$4:AE$1569,"&lt;"&amp;BG272+0.01)),BG272))</f>
        <v/>
      </c>
      <c r="BV272" s="9">
        <f>IF(AF272&gt;=BH272,0,IFERROR(BH272+SUMPRODUCT((AF$4:AF$1569&gt;=BH$4:BH$1569)*(AF$4:AF$1569-BH$4:BH$1569))/MAX(1,COUNTIF(AF$4:AF$1569,"&lt;"&amp;BH272+0.01)),BH272))</f>
        <v/>
      </c>
      <c r="BW272" s="9">
        <f>IF(AG272&gt;=BI272,0,IFERROR(BI272+SUMPRODUCT((AG$4:AG$1569&gt;=BI$4:BI$1569)*(AG$4:AG$1569-BI$4:BI$1569))/MAX(1,COUNTIF(AG$4:AG$1569,"&lt;"&amp;BI272+0.01)),BI272))</f>
        <v/>
      </c>
      <c r="BX272" s="9">
        <f>IF(AH272&gt;=BJ272,0,IFERROR(BJ272+SUMPRODUCT((AH$4:AH$1569&gt;=BJ$4:BJ$1569)*(AH$4:AH$1569-BJ$4:BJ$1569))/MAX(1,COUNTIF(AH$4:AH$1569,"&lt;"&amp;BJ272+0.01)),BJ272))</f>
        <v/>
      </c>
      <c r="BY272" s="9">
        <f>IF(AI272&gt;=BK272,0,IFERROR(BK272+SUMPRODUCT((AI$4:AI$1569&gt;=BK$4:BK$1569)*(AI$4:AI$1569-BK$4:BK$1569))/MAX(1,COUNTIF(AI$4:AI$1569,"&lt;"&amp;BK272+0.01)),BK272))</f>
        <v/>
      </c>
      <c r="BZ272" s="9">
        <f>IF(AJ272&gt;=BL272,0,IFERROR(BL272+SUMPRODUCT((AJ$4:AJ$1569&gt;=BL$4:BL$1569)*(AJ$4:AJ$1569-BL$4:BL$1569))/MAX(1,COUNTIF(AJ$4:AJ$1569,"&lt;"&amp;BL272+0.01)),BL272))</f>
        <v/>
      </c>
      <c r="CA272" s="9">
        <f>IF(AK272&gt;=BM272,0,IFERROR(BM272+SUMPRODUCT((AK$4:AK$1569&gt;=BM$4:BM$1569)*(AK$4:AK$1569-BM$4:BM$1569))/MAX(1,COUNTIF(AK$4:AK$1569,"&lt;"&amp;BM272+0.01)),BM272))</f>
        <v/>
      </c>
      <c r="CB272" s="9">
        <f>IF(AL272&gt;=BN272,0,IFERROR(BN272+SUMPRODUCT((AL$4:AL$1569&gt;=BN$4:BN$1569)*(AL$4:AL$1569-BN$4:BN$1569))/MAX(1,COUNTIF(AL$4:AL$1569,"&lt;"&amp;BN272+0.01)),BN272))</f>
        <v/>
      </c>
      <c r="CC272" s="5">
        <f>IF(AO272="🟢","VERDE",IF(AO272="🟡","AMARELO",IF(AO272="🟠","VERMELHO",IF(AO272="🔴","VERMELHO","ROXO"))))</f>
        <v/>
      </c>
      <c r="CD272" s="5" t="inlineStr">
        <is>
          <t>🌎 REGIÕES</t>
        </is>
      </c>
      <c r="CE272" s="5" t="inlineStr">
        <is>
          <t>SEM REDE</t>
        </is>
      </c>
    </row>
    <row r="273">
      <c r="A273" s="5" t="inlineStr">
        <is>
          <t>28842901000140</t>
        </is>
      </c>
      <c r="B273" s="5" t="inlineStr">
        <is>
          <t>Terra Naturalle</t>
        </is>
      </c>
      <c r="C273" s="5" t="inlineStr">
        <is>
          <t>06 - SEM GRUPO</t>
        </is>
      </c>
      <c r="D273" s="5" t="inlineStr">
        <is>
          <t>JULIO GADRET</t>
        </is>
      </c>
      <c r="E273" s="5" t="inlineStr">
        <is>
          <t>SP</t>
        </is>
      </c>
      <c r="F273" s="5">
        <f>IFERROR(VLOOKUP(C273,$AS$4:$AT$25,2,FALSE),"")</f>
        <v/>
      </c>
      <c r="G273" s="6">
        <f>IFERROR(VLOOKUP(C273,$AS$4:$AX$25,6,FALSE),"")</f>
        <v/>
      </c>
      <c r="H273" s="5">
        <f>IFERROR(VLOOKUP(C273,$AS$4:$AY$25,7,FALSE),"")</f>
        <v/>
      </c>
      <c r="I273" s="5">
        <f>IFERROR(VLOOKUP(C273,$AS$4:$AZ$25,8,FALSE),"")</f>
        <v/>
      </c>
      <c r="J273" s="7" t="inlineStr">
        <is>
          <t>.</t>
        </is>
      </c>
      <c r="K273" s="5" t="inlineStr">
        <is>
          <t>SP INTERIOR</t>
        </is>
      </c>
      <c r="L273" s="8" t="n">
        <v>2622.857142857143</v>
      </c>
      <c r="M273" s="9" t="n">
        <v>205.7142857142857</v>
      </c>
      <c r="N273" s="9" t="n">
        <v>205.7142857142857</v>
      </c>
      <c r="O273" s="9" t="n">
        <v>205.7142857142857</v>
      </c>
      <c r="P273" s="9" t="n">
        <v>205.7142857142857</v>
      </c>
      <c r="Q273" s="9" t="n">
        <v>205.7142857142857</v>
      </c>
      <c r="R273" s="9" t="n">
        <v>222.8571428571429</v>
      </c>
      <c r="S273" s="9" t="n">
        <v>222.8571428571429</v>
      </c>
      <c r="T273" s="9" t="n">
        <v>222.8571428571429</v>
      </c>
      <c r="U273" s="9" t="n">
        <v>222.8571428571429</v>
      </c>
      <c r="V273" s="9" t="n">
        <v>222.8571428571429</v>
      </c>
      <c r="W273" s="9" t="n">
        <v>240</v>
      </c>
      <c r="X273" s="9" t="n">
        <v>240</v>
      </c>
      <c r="Y273" s="7" t="inlineStr">
        <is>
          <t>.</t>
        </is>
      </c>
      <c r="Z273" s="8">
        <f>SUM(AA273:AL273)</f>
        <v/>
      </c>
      <c r="AA273" s="9" t="n">
        <v>0</v>
      </c>
      <c r="AB273" s="9" t="n">
        <v>0</v>
      </c>
      <c r="AC273" s="9" t="n">
        <v>0</v>
      </c>
      <c r="AD273" s="9" t="n">
        <v>0</v>
      </c>
      <c r="AE273" s="9" t="n">
        <v>0</v>
      </c>
      <c r="AF273" s="9" t="n">
        <v>0</v>
      </c>
      <c r="AG273" s="9" t="n">
        <v>0</v>
      </c>
      <c r="AH273" s="9" t="n">
        <v>0</v>
      </c>
      <c r="AI273" s="9" t="n">
        <v>0</v>
      </c>
      <c r="AJ273" s="9" t="n">
        <v>0</v>
      </c>
      <c r="AK273" s="9" t="n">
        <v>2035.42</v>
      </c>
      <c r="AL273" s="9" t="n">
        <v>0</v>
      </c>
      <c r="AM273" s="7" t="inlineStr">
        <is>
          <t>.</t>
        </is>
      </c>
      <c r="AN273" s="6">
        <f>IF(L273=0,0,Z273/L273)</f>
        <v/>
      </c>
      <c r="AO273" s="5">
        <f>IF(AN273="","",IF(AN273&gt;=0.9,"🟢",IF(AN273&gt;=0.7,"🟡",IF(AN273&gt;=0.5,"🟠","🔴"))))</f>
        <v/>
      </c>
      <c r="AP273" s="9">
        <f>IF(L273=0,0,L273-Z273)</f>
        <v/>
      </c>
      <c r="AQ273" s="5">
        <f>IF(Z273=0,"",RANK(Z273,Z$4:Z$1569,0))</f>
        <v/>
      </c>
      <c r="AR273" s="7" t="inlineStr">
        <is>
          <t>.</t>
        </is>
      </c>
      <c r="BA273" s="7" t="inlineStr">
        <is>
          <t>.</t>
        </is>
      </c>
      <c r="BB273" s="9">
        <f>SUM(L$4:L$1569)/COUNTA(A$4:A$1569)</f>
        <v/>
      </c>
      <c r="BC273" s="9">
        <f>SUM(M$4:M$1569)/COUNTA(A$4:A$1569)</f>
        <v/>
      </c>
      <c r="BD273" s="9">
        <f>SUM(N$4:N$1569)/COUNTA(A$4:A$1569)</f>
        <v/>
      </c>
      <c r="BE273" s="9">
        <f>SUM(O$4:O$1569)/COUNTA(A$4:A$1569)</f>
        <v/>
      </c>
      <c r="BF273" s="9">
        <f>SUM(P$4:P$1569)/COUNTA(A$4:A$1569)</f>
        <v/>
      </c>
      <c r="BG273" s="9">
        <f>SUM(Q$4:Q$1569)/COUNTA(A$4:A$1569)</f>
        <v/>
      </c>
      <c r="BH273" s="9">
        <f>SUM(R$4:R$1569)/COUNTA(A$4:A$1569)</f>
        <v/>
      </c>
      <c r="BI273" s="9">
        <f>SUM(S$4:S$1569)/COUNTA(A$4:A$1569)</f>
        <v/>
      </c>
      <c r="BJ273" s="9">
        <f>SUM(T$4:T$1569)/COUNTA(A$4:A$1569)</f>
        <v/>
      </c>
      <c r="BK273" s="9">
        <f>SUM(U$4:U$1569)/COUNTA(A$4:A$1569)</f>
        <v/>
      </c>
      <c r="BL273" s="9">
        <f>SUM(V$4:V$1569)/COUNTA(A$4:A$1569)</f>
        <v/>
      </c>
      <c r="BM273" s="9">
        <f>SUM(W$4:W$1569)/COUNTA(A$4:A$1569)</f>
        <v/>
      </c>
      <c r="BN273" s="9">
        <f>SUM(X$4:X$1569)/COUNTA(A$4:A$1569)</f>
        <v/>
      </c>
      <c r="BO273" s="7" t="inlineStr">
        <is>
          <t>.</t>
        </is>
      </c>
      <c r="BP273" s="9">
        <f>IF(Z273&gt;=BB273,0,IFERROR(BB273+(SUMPRODUCT((Z$4:Z$1569&gt;=BB$4:BB$1569)*(Z$4:Z$1569-BB$4:BB$1569))/MAX(1,COUNTIF(Z$4:Z$1569,"&lt;"&amp;BB273+0.01))),BB273))</f>
        <v/>
      </c>
      <c r="BQ273" s="9">
        <f>IF(AA273&gt;=BC273,0,IFERROR(BC273+SUMPRODUCT((AA$4:AA$1569&gt;=BC$4:BC$1569)*(AA$4:AA$1569-BC$4:BC$1569))/MAX(1,COUNTIF(AA$4:AA$1569,"&lt;"&amp;BC273+0.01)),BC273))</f>
        <v/>
      </c>
      <c r="BR273" s="9">
        <f>IF(AB273&gt;=BD273,0,IFERROR(BD273+SUMPRODUCT((AB$4:AB$1569&gt;=BD$4:BD$1569)*(AB$4:AB$1569-BD$4:BD$1569))/MAX(1,COUNTIF(AB$4:AB$1569,"&lt;"&amp;BD273+0.01)),BD273))</f>
        <v/>
      </c>
      <c r="BS273" s="9">
        <f>IF(AC273&gt;=BE273,0,IFERROR(BE273+SUMPRODUCT((AC$4:AC$1569&gt;=BE$4:BE$1569)*(AC$4:AC$1569-BE$4:BE$1569))/MAX(1,COUNTIF(AC$4:AC$1569,"&lt;"&amp;BE273+0.01)),BE273))</f>
        <v/>
      </c>
      <c r="BT273" s="9">
        <f>IF(AD273&gt;=BF273,0,IFERROR(BF273+SUMPRODUCT((AD$4:AD$1569&gt;=BF$4:BF$1569)*(AD$4:AD$1569-BF$4:BF$1569))/MAX(1,COUNTIF(AD$4:AD$1569,"&lt;"&amp;BF273+0.01)),BF273))</f>
        <v/>
      </c>
      <c r="BU273" s="9">
        <f>IF(AE273&gt;=BG273,0,IFERROR(BG273+SUMPRODUCT((AE$4:AE$1569&gt;=BG$4:BG$1569)*(AE$4:AE$1569-BG$4:BG$1569))/MAX(1,COUNTIF(AE$4:AE$1569,"&lt;"&amp;BG273+0.01)),BG273))</f>
        <v/>
      </c>
      <c r="BV273" s="9">
        <f>IF(AF273&gt;=BH273,0,IFERROR(BH273+SUMPRODUCT((AF$4:AF$1569&gt;=BH$4:BH$1569)*(AF$4:AF$1569-BH$4:BH$1569))/MAX(1,COUNTIF(AF$4:AF$1569,"&lt;"&amp;BH273+0.01)),BH273))</f>
        <v/>
      </c>
      <c r="BW273" s="9">
        <f>IF(AG273&gt;=BI273,0,IFERROR(BI273+SUMPRODUCT((AG$4:AG$1569&gt;=BI$4:BI$1569)*(AG$4:AG$1569-BI$4:BI$1569))/MAX(1,COUNTIF(AG$4:AG$1569,"&lt;"&amp;BI273+0.01)),BI273))</f>
        <v/>
      </c>
      <c r="BX273" s="9">
        <f>IF(AH273&gt;=BJ273,0,IFERROR(BJ273+SUMPRODUCT((AH$4:AH$1569&gt;=BJ$4:BJ$1569)*(AH$4:AH$1569-BJ$4:BJ$1569))/MAX(1,COUNTIF(AH$4:AH$1569,"&lt;"&amp;BJ273+0.01)),BJ273))</f>
        <v/>
      </c>
      <c r="BY273" s="9">
        <f>IF(AI273&gt;=BK273,0,IFERROR(BK273+SUMPRODUCT((AI$4:AI$1569&gt;=BK$4:BK$1569)*(AI$4:AI$1569-BK$4:BK$1569))/MAX(1,COUNTIF(AI$4:AI$1569,"&lt;"&amp;BK273+0.01)),BK273))</f>
        <v/>
      </c>
      <c r="BZ273" s="9">
        <f>IF(AJ273&gt;=BL273,0,IFERROR(BL273+SUMPRODUCT((AJ$4:AJ$1569&gt;=BL$4:BL$1569)*(AJ$4:AJ$1569-BL$4:BL$1569))/MAX(1,COUNTIF(AJ$4:AJ$1569,"&lt;"&amp;BL273+0.01)),BL273))</f>
        <v/>
      </c>
      <c r="CA273" s="9">
        <f>IF(AK273&gt;=BM273,0,IFERROR(BM273+SUMPRODUCT((AK$4:AK$1569&gt;=BM$4:BM$1569)*(AK$4:AK$1569-BM$4:BM$1569))/MAX(1,COUNTIF(AK$4:AK$1569,"&lt;"&amp;BM273+0.01)),BM273))</f>
        <v/>
      </c>
      <c r="CB273" s="9">
        <f>IF(AL273&gt;=BN273,0,IFERROR(BN273+SUMPRODUCT((AL$4:AL$1569&gt;=BN$4:BN$1569)*(AL$4:AL$1569-BN$4:BN$1569))/MAX(1,COUNTIF(AL$4:AL$1569,"&lt;"&amp;BN273+0.01)),BN273))</f>
        <v/>
      </c>
      <c r="CC273" s="5">
        <f>IF(AO273="🟢","VERDE",IF(AO273="🟡","AMARELO",IF(AO273="🟠","VERMELHO",IF(AO273="🔴","VERMELHO","ROXO"))))</f>
        <v/>
      </c>
      <c r="CD273" s="5" t="inlineStr">
        <is>
          <t>🌎 REGIÕES</t>
        </is>
      </c>
      <c r="CE273" s="5" t="inlineStr">
        <is>
          <t>SEM REDE</t>
        </is>
      </c>
    </row>
    <row r="274">
      <c r="A274" s="5" t="inlineStr">
        <is>
          <t>38449259000197</t>
        </is>
      </c>
      <c r="B274" s="5" t="inlineStr">
        <is>
          <t>EMPORIO NATU</t>
        </is>
      </c>
      <c r="C274" s="5" t="inlineStr">
        <is>
          <t>06 - SEM GRUPO</t>
        </is>
      </c>
      <c r="D274" s="5" t="inlineStr">
        <is>
          <t>LARISSA PADILHA</t>
        </is>
      </c>
      <c r="E274" s="5" t="inlineStr">
        <is>
          <t>SP</t>
        </is>
      </c>
      <c r="F274" s="5">
        <f>IFERROR(VLOOKUP(C274,$AS$4:$AT$25,2,FALSE),"")</f>
        <v/>
      </c>
      <c r="G274" s="6">
        <f>IFERROR(VLOOKUP(C274,$AS$4:$AX$25,6,FALSE),"")</f>
        <v/>
      </c>
      <c r="H274" s="5">
        <f>IFERROR(VLOOKUP(C274,$AS$4:$AY$25,7,FALSE),"")</f>
        <v/>
      </c>
      <c r="I274" s="5">
        <f>IFERROR(VLOOKUP(C274,$AS$4:$AZ$25,8,FALSE),"")</f>
        <v/>
      </c>
      <c r="J274" s="7" t="inlineStr">
        <is>
          <t>.</t>
        </is>
      </c>
      <c r="K274" s="5" t="inlineStr">
        <is>
          <t>SP INTERIOR</t>
        </is>
      </c>
      <c r="L274" s="8" t="n">
        <v>4500</v>
      </c>
      <c r="M274" s="9" t="n">
        <v>150</v>
      </c>
      <c r="N274" s="9" t="n">
        <v>300</v>
      </c>
      <c r="O274" s="9" t="n">
        <v>300</v>
      </c>
      <c r="P274" s="9" t="n">
        <v>300</v>
      </c>
      <c r="Q274" s="9" t="n">
        <v>300</v>
      </c>
      <c r="R274" s="9" t="n">
        <v>300</v>
      </c>
      <c r="S274" s="9" t="n">
        <v>450</v>
      </c>
      <c r="T274" s="9" t="n">
        <v>450</v>
      </c>
      <c r="U274" s="9" t="n">
        <v>450</v>
      </c>
      <c r="V274" s="9" t="n">
        <v>450</v>
      </c>
      <c r="W274" s="9" t="n">
        <v>450</v>
      </c>
      <c r="X274" s="9" t="n">
        <v>600</v>
      </c>
      <c r="Y274" s="7" t="inlineStr">
        <is>
          <t>.</t>
        </is>
      </c>
      <c r="Z274" s="8">
        <f>SUM(AA274:AL274)</f>
        <v/>
      </c>
      <c r="AA274" s="9" t="n">
        <v>0</v>
      </c>
      <c r="AB274" s="9" t="n">
        <v>609.78</v>
      </c>
      <c r="AC274" s="9" t="n">
        <v>0</v>
      </c>
      <c r="AD274" s="9" t="n">
        <v>0</v>
      </c>
      <c r="AE274" s="9" t="n">
        <v>0</v>
      </c>
      <c r="AF274" s="9" t="n">
        <v>701.58</v>
      </c>
      <c r="AG274" s="9" t="n">
        <v>0</v>
      </c>
      <c r="AH274" s="9" t="n">
        <v>0</v>
      </c>
      <c r="AI274" s="9" t="n">
        <v>0</v>
      </c>
      <c r="AJ274" s="9" t="n">
        <v>712.46</v>
      </c>
      <c r="AK274" s="9" t="n">
        <v>0</v>
      </c>
      <c r="AL274" s="9" t="n">
        <v>0</v>
      </c>
      <c r="AM274" s="7" t="inlineStr">
        <is>
          <t>.</t>
        </is>
      </c>
      <c r="AN274" s="6">
        <f>IF(L274=0,0,Z274/L274)</f>
        <v/>
      </c>
      <c r="AO274" s="5">
        <f>IF(AN274="","",IF(AN274&gt;=0.9,"🟢",IF(AN274&gt;=0.7,"🟡",IF(AN274&gt;=0.5,"🟠","🔴"))))</f>
        <v/>
      </c>
      <c r="AP274" s="9">
        <f>IF(L274=0,0,L274-Z274)</f>
        <v/>
      </c>
      <c r="AQ274" s="5">
        <f>IF(Z274=0,"",RANK(Z274,Z$4:Z$1569,0))</f>
        <v/>
      </c>
      <c r="AR274" s="7" t="inlineStr">
        <is>
          <t>.</t>
        </is>
      </c>
      <c r="BA274" s="7" t="inlineStr">
        <is>
          <t>.</t>
        </is>
      </c>
      <c r="BB274" s="9">
        <f>SUM(L$4:L$1569)/COUNTA(A$4:A$1569)</f>
        <v/>
      </c>
      <c r="BC274" s="9">
        <f>SUM(M$4:M$1569)/COUNTA(A$4:A$1569)</f>
        <v/>
      </c>
      <c r="BD274" s="9">
        <f>SUM(N$4:N$1569)/COUNTA(A$4:A$1569)</f>
        <v/>
      </c>
      <c r="BE274" s="9">
        <f>SUM(O$4:O$1569)/COUNTA(A$4:A$1569)</f>
        <v/>
      </c>
      <c r="BF274" s="9">
        <f>SUM(P$4:P$1569)/COUNTA(A$4:A$1569)</f>
        <v/>
      </c>
      <c r="BG274" s="9">
        <f>SUM(Q$4:Q$1569)/COUNTA(A$4:A$1569)</f>
        <v/>
      </c>
      <c r="BH274" s="9">
        <f>SUM(R$4:R$1569)/COUNTA(A$4:A$1569)</f>
        <v/>
      </c>
      <c r="BI274" s="9">
        <f>SUM(S$4:S$1569)/COUNTA(A$4:A$1569)</f>
        <v/>
      </c>
      <c r="BJ274" s="9">
        <f>SUM(T$4:T$1569)/COUNTA(A$4:A$1569)</f>
        <v/>
      </c>
      <c r="BK274" s="9">
        <f>SUM(U$4:U$1569)/COUNTA(A$4:A$1569)</f>
        <v/>
      </c>
      <c r="BL274" s="9">
        <f>SUM(V$4:V$1569)/COUNTA(A$4:A$1569)</f>
        <v/>
      </c>
      <c r="BM274" s="9">
        <f>SUM(W$4:W$1569)/COUNTA(A$4:A$1569)</f>
        <v/>
      </c>
      <c r="BN274" s="9">
        <f>SUM(X$4:X$1569)/COUNTA(A$4:A$1569)</f>
        <v/>
      </c>
      <c r="BO274" s="7" t="inlineStr">
        <is>
          <t>.</t>
        </is>
      </c>
      <c r="BP274" s="9">
        <f>IF(Z274&gt;=BB274,0,IFERROR(BB274+(SUMPRODUCT((Z$4:Z$1569&gt;=BB$4:BB$1569)*(Z$4:Z$1569-BB$4:BB$1569))/MAX(1,COUNTIF(Z$4:Z$1569,"&lt;"&amp;BB274+0.01))),BB274))</f>
        <v/>
      </c>
      <c r="BQ274" s="9">
        <f>IF(AA274&gt;=BC274,0,IFERROR(BC274+SUMPRODUCT((AA$4:AA$1569&gt;=BC$4:BC$1569)*(AA$4:AA$1569-BC$4:BC$1569))/MAX(1,COUNTIF(AA$4:AA$1569,"&lt;"&amp;BC274+0.01)),BC274))</f>
        <v/>
      </c>
      <c r="BR274" s="9">
        <f>IF(AB274&gt;=BD274,0,IFERROR(BD274+SUMPRODUCT((AB$4:AB$1569&gt;=BD$4:BD$1569)*(AB$4:AB$1569-BD$4:BD$1569))/MAX(1,COUNTIF(AB$4:AB$1569,"&lt;"&amp;BD274+0.01)),BD274))</f>
        <v/>
      </c>
      <c r="BS274" s="9">
        <f>IF(AC274&gt;=BE274,0,IFERROR(BE274+SUMPRODUCT((AC$4:AC$1569&gt;=BE$4:BE$1569)*(AC$4:AC$1569-BE$4:BE$1569))/MAX(1,COUNTIF(AC$4:AC$1569,"&lt;"&amp;BE274+0.01)),BE274))</f>
        <v/>
      </c>
      <c r="BT274" s="9">
        <f>IF(AD274&gt;=BF274,0,IFERROR(BF274+SUMPRODUCT((AD$4:AD$1569&gt;=BF$4:BF$1569)*(AD$4:AD$1569-BF$4:BF$1569))/MAX(1,COUNTIF(AD$4:AD$1569,"&lt;"&amp;BF274+0.01)),BF274))</f>
        <v/>
      </c>
      <c r="BU274" s="9">
        <f>IF(AE274&gt;=BG274,0,IFERROR(BG274+SUMPRODUCT((AE$4:AE$1569&gt;=BG$4:BG$1569)*(AE$4:AE$1569-BG$4:BG$1569))/MAX(1,COUNTIF(AE$4:AE$1569,"&lt;"&amp;BG274+0.01)),BG274))</f>
        <v/>
      </c>
      <c r="BV274" s="9">
        <f>IF(AF274&gt;=BH274,0,IFERROR(BH274+SUMPRODUCT((AF$4:AF$1569&gt;=BH$4:BH$1569)*(AF$4:AF$1569-BH$4:BH$1569))/MAX(1,COUNTIF(AF$4:AF$1569,"&lt;"&amp;BH274+0.01)),BH274))</f>
        <v/>
      </c>
      <c r="BW274" s="9">
        <f>IF(AG274&gt;=BI274,0,IFERROR(BI274+SUMPRODUCT((AG$4:AG$1569&gt;=BI$4:BI$1569)*(AG$4:AG$1569-BI$4:BI$1569))/MAX(1,COUNTIF(AG$4:AG$1569,"&lt;"&amp;BI274+0.01)),BI274))</f>
        <v/>
      </c>
      <c r="BX274" s="9">
        <f>IF(AH274&gt;=BJ274,0,IFERROR(BJ274+SUMPRODUCT((AH$4:AH$1569&gt;=BJ$4:BJ$1569)*(AH$4:AH$1569-BJ$4:BJ$1569))/MAX(1,COUNTIF(AH$4:AH$1569,"&lt;"&amp;BJ274+0.01)),BJ274))</f>
        <v/>
      </c>
      <c r="BY274" s="9">
        <f>IF(AI274&gt;=BK274,0,IFERROR(BK274+SUMPRODUCT((AI$4:AI$1569&gt;=BK$4:BK$1569)*(AI$4:AI$1569-BK$4:BK$1569))/MAX(1,COUNTIF(AI$4:AI$1569,"&lt;"&amp;BK274+0.01)),BK274))</f>
        <v/>
      </c>
      <c r="BZ274" s="9">
        <f>IF(AJ274&gt;=BL274,0,IFERROR(BL274+SUMPRODUCT((AJ$4:AJ$1569&gt;=BL$4:BL$1569)*(AJ$4:AJ$1569-BL$4:BL$1569))/MAX(1,COUNTIF(AJ$4:AJ$1569,"&lt;"&amp;BL274+0.01)),BL274))</f>
        <v/>
      </c>
      <c r="CA274" s="9">
        <f>IF(AK274&gt;=BM274,0,IFERROR(BM274+SUMPRODUCT((AK$4:AK$1569&gt;=BM$4:BM$1569)*(AK$4:AK$1569-BM$4:BM$1569))/MAX(1,COUNTIF(AK$4:AK$1569,"&lt;"&amp;BM274+0.01)),BM274))</f>
        <v/>
      </c>
      <c r="CB274" s="9">
        <f>IF(AL274&gt;=BN274,0,IFERROR(BN274+SUMPRODUCT((AL$4:AL$1569&gt;=BN$4:BN$1569)*(AL$4:AL$1569-BN$4:BN$1569))/MAX(1,COUNTIF(AL$4:AL$1569,"&lt;"&amp;BN274+0.01)),BN274))</f>
        <v/>
      </c>
      <c r="CC274" s="5">
        <f>IF(AO274="🟢","VERDE",IF(AO274="🟡","AMARELO",IF(AO274="🟠","VERMELHO",IF(AO274="🔴","VERMELHO","ROXO"))))</f>
        <v/>
      </c>
      <c r="CD274" s="5" t="inlineStr">
        <is>
          <t>🌎 REGIÕES</t>
        </is>
      </c>
      <c r="CE274" s="5" t="inlineStr">
        <is>
          <t>SEM REDE</t>
        </is>
      </c>
    </row>
    <row r="275">
      <c r="A275" s="5" t="inlineStr">
        <is>
          <t>36213071000110</t>
        </is>
      </c>
      <c r="B275" s="5" t="inlineStr">
        <is>
          <t>LIDIANA APARECIDA DE ASSIS LUQUE</t>
        </is>
      </c>
      <c r="C275" s="5" t="inlineStr">
        <is>
          <t>06 - SEM GRUPO</t>
        </is>
      </c>
      <c r="D275" s="5" t="inlineStr">
        <is>
          <t>LARISSA PADILHA</t>
        </is>
      </c>
      <c r="E275" s="5" t="inlineStr">
        <is>
          <t>SP</t>
        </is>
      </c>
      <c r="F275" s="5">
        <f>IFERROR(VLOOKUP(C275,$AS$4:$AT$25,2,FALSE),"")</f>
        <v/>
      </c>
      <c r="G275" s="6">
        <f>IFERROR(VLOOKUP(C275,$AS$4:$AX$25,6,FALSE),"")</f>
        <v/>
      </c>
      <c r="H275" s="5">
        <f>IFERROR(VLOOKUP(C275,$AS$4:$AY$25,7,FALSE),"")</f>
        <v/>
      </c>
      <c r="I275" s="5">
        <f>IFERROR(VLOOKUP(C275,$AS$4:$AZ$25,8,FALSE),"")</f>
        <v/>
      </c>
      <c r="J275" s="7" t="inlineStr">
        <is>
          <t>.</t>
        </is>
      </c>
      <c r="K275" s="5" t="inlineStr">
        <is>
          <t>SP INTERIOR</t>
        </is>
      </c>
      <c r="L275" s="8" t="n">
        <v>2600</v>
      </c>
      <c r="M275" s="9" t="n">
        <v>166.6666666666667</v>
      </c>
      <c r="N275" s="9" t="n">
        <v>200</v>
      </c>
      <c r="O275" s="9" t="n">
        <v>200</v>
      </c>
      <c r="P275" s="9" t="n">
        <v>200</v>
      </c>
      <c r="Q275" s="9" t="n">
        <v>200</v>
      </c>
      <c r="R275" s="9" t="n">
        <v>200</v>
      </c>
      <c r="S275" s="9" t="n">
        <v>233.3333333333333</v>
      </c>
      <c r="T275" s="9" t="n">
        <v>233.3333333333333</v>
      </c>
      <c r="U275" s="9" t="n">
        <v>233.3333333333333</v>
      </c>
      <c r="V275" s="9" t="n">
        <v>233.3333333333333</v>
      </c>
      <c r="W275" s="9" t="n">
        <v>233.3333333333333</v>
      </c>
      <c r="X275" s="9" t="n">
        <v>266.6666666666667</v>
      </c>
      <c r="Y275" s="7" t="inlineStr">
        <is>
          <t>.</t>
        </is>
      </c>
      <c r="Z275" s="8">
        <f>SUM(AA275:AL275)</f>
        <v/>
      </c>
      <c r="AA275" s="9" t="n">
        <v>0</v>
      </c>
      <c r="AB275" s="9" t="n">
        <v>0</v>
      </c>
      <c r="AC275" s="9" t="n">
        <v>1754.42</v>
      </c>
      <c r="AD275" s="9" t="n">
        <v>0</v>
      </c>
      <c r="AE275" s="9" t="n">
        <v>0</v>
      </c>
      <c r="AF275" s="9" t="n">
        <v>0</v>
      </c>
      <c r="AG275" s="9" t="n">
        <v>0</v>
      </c>
      <c r="AH275" s="9" t="n">
        <v>0</v>
      </c>
      <c r="AI275" s="9" t="n">
        <v>0</v>
      </c>
      <c r="AJ275" s="9" t="n">
        <v>0</v>
      </c>
      <c r="AK275" s="9" t="n">
        <v>0</v>
      </c>
      <c r="AL275" s="9" t="n">
        <v>0</v>
      </c>
      <c r="AM275" s="7" t="inlineStr">
        <is>
          <t>.</t>
        </is>
      </c>
      <c r="AN275" s="6">
        <f>IF(L275=0,0,Z275/L275)</f>
        <v/>
      </c>
      <c r="AO275" s="5">
        <f>IF(AN275="","",IF(AN275&gt;=0.9,"🟢",IF(AN275&gt;=0.7,"🟡",IF(AN275&gt;=0.5,"🟠","🔴"))))</f>
        <v/>
      </c>
      <c r="AP275" s="9">
        <f>IF(L275=0,0,L275-Z275)</f>
        <v/>
      </c>
      <c r="AQ275" s="5">
        <f>IF(Z275=0,"",RANK(Z275,Z$4:Z$1569,0))</f>
        <v/>
      </c>
      <c r="AR275" s="7" t="inlineStr">
        <is>
          <t>.</t>
        </is>
      </c>
      <c r="BA275" s="7" t="inlineStr">
        <is>
          <t>.</t>
        </is>
      </c>
      <c r="BB275" s="9">
        <f>SUM(L$4:L$1569)/COUNTA(A$4:A$1569)</f>
        <v/>
      </c>
      <c r="BC275" s="9">
        <f>SUM(M$4:M$1569)/COUNTA(A$4:A$1569)</f>
        <v/>
      </c>
      <c r="BD275" s="9">
        <f>SUM(N$4:N$1569)/COUNTA(A$4:A$1569)</f>
        <v/>
      </c>
      <c r="BE275" s="9">
        <f>SUM(O$4:O$1569)/COUNTA(A$4:A$1569)</f>
        <v/>
      </c>
      <c r="BF275" s="9">
        <f>SUM(P$4:P$1569)/COUNTA(A$4:A$1569)</f>
        <v/>
      </c>
      <c r="BG275" s="9">
        <f>SUM(Q$4:Q$1569)/COUNTA(A$4:A$1569)</f>
        <v/>
      </c>
      <c r="BH275" s="9">
        <f>SUM(R$4:R$1569)/COUNTA(A$4:A$1569)</f>
        <v/>
      </c>
      <c r="BI275" s="9">
        <f>SUM(S$4:S$1569)/COUNTA(A$4:A$1569)</f>
        <v/>
      </c>
      <c r="BJ275" s="9">
        <f>SUM(T$4:T$1569)/COUNTA(A$4:A$1569)</f>
        <v/>
      </c>
      <c r="BK275" s="9">
        <f>SUM(U$4:U$1569)/COUNTA(A$4:A$1569)</f>
        <v/>
      </c>
      <c r="BL275" s="9">
        <f>SUM(V$4:V$1569)/COUNTA(A$4:A$1569)</f>
        <v/>
      </c>
      <c r="BM275" s="9">
        <f>SUM(W$4:W$1569)/COUNTA(A$4:A$1569)</f>
        <v/>
      </c>
      <c r="BN275" s="9">
        <f>SUM(X$4:X$1569)/COUNTA(A$4:A$1569)</f>
        <v/>
      </c>
      <c r="BO275" s="7" t="inlineStr">
        <is>
          <t>.</t>
        </is>
      </c>
      <c r="BP275" s="9">
        <f>IF(Z275&gt;=BB275,0,IFERROR(BB275+(SUMPRODUCT((Z$4:Z$1569&gt;=BB$4:BB$1569)*(Z$4:Z$1569-BB$4:BB$1569))/MAX(1,COUNTIF(Z$4:Z$1569,"&lt;"&amp;BB275+0.01))),BB275))</f>
        <v/>
      </c>
      <c r="BQ275" s="9">
        <f>IF(AA275&gt;=BC275,0,IFERROR(BC275+SUMPRODUCT((AA$4:AA$1569&gt;=BC$4:BC$1569)*(AA$4:AA$1569-BC$4:BC$1569))/MAX(1,COUNTIF(AA$4:AA$1569,"&lt;"&amp;BC275+0.01)),BC275))</f>
        <v/>
      </c>
      <c r="BR275" s="9">
        <f>IF(AB275&gt;=BD275,0,IFERROR(BD275+SUMPRODUCT((AB$4:AB$1569&gt;=BD$4:BD$1569)*(AB$4:AB$1569-BD$4:BD$1569))/MAX(1,COUNTIF(AB$4:AB$1569,"&lt;"&amp;BD275+0.01)),BD275))</f>
        <v/>
      </c>
      <c r="BS275" s="9">
        <f>IF(AC275&gt;=BE275,0,IFERROR(BE275+SUMPRODUCT((AC$4:AC$1569&gt;=BE$4:BE$1569)*(AC$4:AC$1569-BE$4:BE$1569))/MAX(1,COUNTIF(AC$4:AC$1569,"&lt;"&amp;BE275+0.01)),BE275))</f>
        <v/>
      </c>
      <c r="BT275" s="9">
        <f>IF(AD275&gt;=BF275,0,IFERROR(BF275+SUMPRODUCT((AD$4:AD$1569&gt;=BF$4:BF$1569)*(AD$4:AD$1569-BF$4:BF$1569))/MAX(1,COUNTIF(AD$4:AD$1569,"&lt;"&amp;BF275+0.01)),BF275))</f>
        <v/>
      </c>
      <c r="BU275" s="9">
        <f>IF(AE275&gt;=BG275,0,IFERROR(BG275+SUMPRODUCT((AE$4:AE$1569&gt;=BG$4:BG$1569)*(AE$4:AE$1569-BG$4:BG$1569))/MAX(1,COUNTIF(AE$4:AE$1569,"&lt;"&amp;BG275+0.01)),BG275))</f>
        <v/>
      </c>
      <c r="BV275" s="9">
        <f>IF(AF275&gt;=BH275,0,IFERROR(BH275+SUMPRODUCT((AF$4:AF$1569&gt;=BH$4:BH$1569)*(AF$4:AF$1569-BH$4:BH$1569))/MAX(1,COUNTIF(AF$4:AF$1569,"&lt;"&amp;BH275+0.01)),BH275))</f>
        <v/>
      </c>
      <c r="BW275" s="9">
        <f>IF(AG275&gt;=BI275,0,IFERROR(BI275+SUMPRODUCT((AG$4:AG$1569&gt;=BI$4:BI$1569)*(AG$4:AG$1569-BI$4:BI$1569))/MAX(1,COUNTIF(AG$4:AG$1569,"&lt;"&amp;BI275+0.01)),BI275))</f>
        <v/>
      </c>
      <c r="BX275" s="9">
        <f>IF(AH275&gt;=BJ275,0,IFERROR(BJ275+SUMPRODUCT((AH$4:AH$1569&gt;=BJ$4:BJ$1569)*(AH$4:AH$1569-BJ$4:BJ$1569))/MAX(1,COUNTIF(AH$4:AH$1569,"&lt;"&amp;BJ275+0.01)),BJ275))</f>
        <v/>
      </c>
      <c r="BY275" s="9">
        <f>IF(AI275&gt;=BK275,0,IFERROR(BK275+SUMPRODUCT((AI$4:AI$1569&gt;=BK$4:BK$1569)*(AI$4:AI$1569-BK$4:BK$1569))/MAX(1,COUNTIF(AI$4:AI$1569,"&lt;"&amp;BK275+0.01)),BK275))</f>
        <v/>
      </c>
      <c r="BZ275" s="9">
        <f>IF(AJ275&gt;=BL275,0,IFERROR(BL275+SUMPRODUCT((AJ$4:AJ$1569&gt;=BL$4:BL$1569)*(AJ$4:AJ$1569-BL$4:BL$1569))/MAX(1,COUNTIF(AJ$4:AJ$1569,"&lt;"&amp;BL275+0.01)),BL275))</f>
        <v/>
      </c>
      <c r="CA275" s="9">
        <f>IF(AK275&gt;=BM275,0,IFERROR(BM275+SUMPRODUCT((AK$4:AK$1569&gt;=BM$4:BM$1569)*(AK$4:AK$1569-BM$4:BM$1569))/MAX(1,COUNTIF(AK$4:AK$1569,"&lt;"&amp;BM275+0.01)),BM275))</f>
        <v/>
      </c>
      <c r="CB275" s="9">
        <f>IF(AL275&gt;=BN275,0,IFERROR(BN275+SUMPRODUCT((AL$4:AL$1569&gt;=BN$4:BN$1569)*(AL$4:AL$1569-BN$4:BN$1569))/MAX(1,COUNTIF(AL$4:AL$1569,"&lt;"&amp;BN275+0.01)),BN275))</f>
        <v/>
      </c>
      <c r="CC275" s="5">
        <f>IF(AO275="🟢","VERDE",IF(AO275="🟡","AMARELO",IF(AO275="🟠","VERMELHO",IF(AO275="🔴","VERMELHO","ROXO"))))</f>
        <v/>
      </c>
      <c r="CD275" s="5" t="inlineStr">
        <is>
          <t>🌎 REGIÕES</t>
        </is>
      </c>
      <c r="CE275" s="5" t="inlineStr">
        <is>
          <t>SEM REDE</t>
        </is>
      </c>
    </row>
    <row r="276">
      <c r="A276" s="5" t="inlineStr">
        <is>
          <t>10610044000197</t>
        </is>
      </c>
      <c r="B276" s="5" t="inlineStr">
        <is>
          <t>CASAS JORDANIA ABC - MOVEIS E DECORACOES LTDA</t>
        </is>
      </c>
      <c r="C276" s="5" t="inlineStr">
        <is>
          <t>06 - SEM GRUPO</t>
        </is>
      </c>
      <c r="D276" s="5" t="inlineStr">
        <is>
          <t>LARISSA PADILHA</t>
        </is>
      </c>
      <c r="E276" s="5" t="inlineStr">
        <is>
          <t>SP</t>
        </is>
      </c>
      <c r="F276" s="5">
        <f>IFERROR(VLOOKUP(C276,$AS$4:$AT$25,2,FALSE),"")</f>
        <v/>
      </c>
      <c r="G276" s="6">
        <f>IFERROR(VLOOKUP(C276,$AS$4:$AX$25,6,FALSE),"")</f>
        <v/>
      </c>
      <c r="H276" s="5">
        <f>IFERROR(VLOOKUP(C276,$AS$4:$AY$25,7,FALSE),"")</f>
        <v/>
      </c>
      <c r="I276" s="5">
        <f>IFERROR(VLOOKUP(C276,$AS$4:$AZ$25,8,FALSE),"")</f>
        <v/>
      </c>
      <c r="J276" s="7" t="inlineStr">
        <is>
          <t>.</t>
        </is>
      </c>
      <c r="K276" s="5" t="inlineStr">
        <is>
          <t>SP CAPITAL</t>
        </is>
      </c>
      <c r="L276" s="8" t="n">
        <v>2950</v>
      </c>
      <c r="M276" s="9" t="n">
        <v>200</v>
      </c>
      <c r="N276" s="9" t="n">
        <v>200</v>
      </c>
      <c r="O276" s="9" t="n">
        <v>200</v>
      </c>
      <c r="P276" s="9" t="n">
        <v>200</v>
      </c>
      <c r="Q276" s="9" t="n">
        <v>250</v>
      </c>
      <c r="R276" s="9" t="n">
        <v>250</v>
      </c>
      <c r="S276" s="9" t="n">
        <v>250</v>
      </c>
      <c r="T276" s="9" t="n">
        <v>250</v>
      </c>
      <c r="U276" s="9" t="n">
        <v>250</v>
      </c>
      <c r="V276" s="9" t="n">
        <v>300</v>
      </c>
      <c r="W276" s="9" t="n">
        <v>300</v>
      </c>
      <c r="X276" s="9" t="n">
        <v>300</v>
      </c>
      <c r="Y276" s="7" t="inlineStr">
        <is>
          <t>.</t>
        </is>
      </c>
      <c r="Z276" s="8">
        <f>SUM(AA276:AL276)</f>
        <v/>
      </c>
      <c r="AA276" s="9" t="n">
        <v>0</v>
      </c>
      <c r="AB276" s="9" t="n">
        <v>0</v>
      </c>
      <c r="AC276" s="9" t="n">
        <v>0</v>
      </c>
      <c r="AD276" s="9" t="n">
        <v>0</v>
      </c>
      <c r="AE276" s="9" t="n">
        <v>0</v>
      </c>
      <c r="AF276" s="9" t="n">
        <v>0</v>
      </c>
      <c r="AG276" s="9" t="n">
        <v>0</v>
      </c>
      <c r="AH276" s="9" t="n">
        <v>0</v>
      </c>
      <c r="AI276" s="9" t="n">
        <v>0</v>
      </c>
      <c r="AJ276" s="9" t="n">
        <v>0</v>
      </c>
      <c r="AK276" s="9" t="n">
        <v>1747.96</v>
      </c>
      <c r="AL276" s="9" t="n">
        <v>0</v>
      </c>
      <c r="AM276" s="7" t="inlineStr">
        <is>
          <t>.</t>
        </is>
      </c>
      <c r="AN276" s="6">
        <f>IF(L276=0,0,Z276/L276)</f>
        <v/>
      </c>
      <c r="AO276" s="5">
        <f>IF(AN276="","",IF(AN276&gt;=0.9,"🟢",IF(AN276&gt;=0.7,"🟡",IF(AN276&gt;=0.5,"🟠","🔴"))))</f>
        <v/>
      </c>
      <c r="AP276" s="9">
        <f>IF(L276=0,0,L276-Z276)</f>
        <v/>
      </c>
      <c r="AQ276" s="5">
        <f>IF(Z276=0,"",RANK(Z276,Z$4:Z$1569,0))</f>
        <v/>
      </c>
      <c r="AR276" s="7" t="inlineStr">
        <is>
          <t>.</t>
        </is>
      </c>
      <c r="BA276" s="7" t="inlineStr">
        <is>
          <t>.</t>
        </is>
      </c>
      <c r="BB276" s="9">
        <f>SUM(L$4:L$1569)/COUNTA(A$4:A$1569)</f>
        <v/>
      </c>
      <c r="BC276" s="9">
        <f>SUM(M$4:M$1569)/COUNTA(A$4:A$1569)</f>
        <v/>
      </c>
      <c r="BD276" s="9">
        <f>SUM(N$4:N$1569)/COUNTA(A$4:A$1569)</f>
        <v/>
      </c>
      <c r="BE276" s="9">
        <f>SUM(O$4:O$1569)/COUNTA(A$4:A$1569)</f>
        <v/>
      </c>
      <c r="BF276" s="9">
        <f>SUM(P$4:P$1569)/COUNTA(A$4:A$1569)</f>
        <v/>
      </c>
      <c r="BG276" s="9">
        <f>SUM(Q$4:Q$1569)/COUNTA(A$4:A$1569)</f>
        <v/>
      </c>
      <c r="BH276" s="9">
        <f>SUM(R$4:R$1569)/COUNTA(A$4:A$1569)</f>
        <v/>
      </c>
      <c r="BI276" s="9">
        <f>SUM(S$4:S$1569)/COUNTA(A$4:A$1569)</f>
        <v/>
      </c>
      <c r="BJ276" s="9">
        <f>SUM(T$4:T$1569)/COUNTA(A$4:A$1569)</f>
        <v/>
      </c>
      <c r="BK276" s="9">
        <f>SUM(U$4:U$1569)/COUNTA(A$4:A$1569)</f>
        <v/>
      </c>
      <c r="BL276" s="9">
        <f>SUM(V$4:V$1569)/COUNTA(A$4:A$1569)</f>
        <v/>
      </c>
      <c r="BM276" s="9">
        <f>SUM(W$4:W$1569)/COUNTA(A$4:A$1569)</f>
        <v/>
      </c>
      <c r="BN276" s="9">
        <f>SUM(X$4:X$1569)/COUNTA(A$4:A$1569)</f>
        <v/>
      </c>
      <c r="BO276" s="7" t="inlineStr">
        <is>
          <t>.</t>
        </is>
      </c>
      <c r="BP276" s="9">
        <f>IF(Z276&gt;=BB276,0,IFERROR(BB276+(SUMPRODUCT((Z$4:Z$1569&gt;=BB$4:BB$1569)*(Z$4:Z$1569-BB$4:BB$1569))/MAX(1,COUNTIF(Z$4:Z$1569,"&lt;"&amp;BB276+0.01))),BB276))</f>
        <v/>
      </c>
      <c r="BQ276" s="9">
        <f>IF(AA276&gt;=BC276,0,IFERROR(BC276+SUMPRODUCT((AA$4:AA$1569&gt;=BC$4:BC$1569)*(AA$4:AA$1569-BC$4:BC$1569))/MAX(1,COUNTIF(AA$4:AA$1569,"&lt;"&amp;BC276+0.01)),BC276))</f>
        <v/>
      </c>
      <c r="BR276" s="9">
        <f>IF(AB276&gt;=BD276,0,IFERROR(BD276+SUMPRODUCT((AB$4:AB$1569&gt;=BD$4:BD$1569)*(AB$4:AB$1569-BD$4:BD$1569))/MAX(1,COUNTIF(AB$4:AB$1569,"&lt;"&amp;BD276+0.01)),BD276))</f>
        <v/>
      </c>
      <c r="BS276" s="9">
        <f>IF(AC276&gt;=BE276,0,IFERROR(BE276+SUMPRODUCT((AC$4:AC$1569&gt;=BE$4:BE$1569)*(AC$4:AC$1569-BE$4:BE$1569))/MAX(1,COUNTIF(AC$4:AC$1569,"&lt;"&amp;BE276+0.01)),BE276))</f>
        <v/>
      </c>
      <c r="BT276" s="9">
        <f>IF(AD276&gt;=BF276,0,IFERROR(BF276+SUMPRODUCT((AD$4:AD$1569&gt;=BF$4:BF$1569)*(AD$4:AD$1569-BF$4:BF$1569))/MAX(1,COUNTIF(AD$4:AD$1569,"&lt;"&amp;BF276+0.01)),BF276))</f>
        <v/>
      </c>
      <c r="BU276" s="9">
        <f>IF(AE276&gt;=BG276,0,IFERROR(BG276+SUMPRODUCT((AE$4:AE$1569&gt;=BG$4:BG$1569)*(AE$4:AE$1569-BG$4:BG$1569))/MAX(1,COUNTIF(AE$4:AE$1569,"&lt;"&amp;BG276+0.01)),BG276))</f>
        <v/>
      </c>
      <c r="BV276" s="9">
        <f>IF(AF276&gt;=BH276,0,IFERROR(BH276+SUMPRODUCT((AF$4:AF$1569&gt;=BH$4:BH$1569)*(AF$4:AF$1569-BH$4:BH$1569))/MAX(1,COUNTIF(AF$4:AF$1569,"&lt;"&amp;BH276+0.01)),BH276))</f>
        <v/>
      </c>
      <c r="BW276" s="9">
        <f>IF(AG276&gt;=BI276,0,IFERROR(BI276+SUMPRODUCT((AG$4:AG$1569&gt;=BI$4:BI$1569)*(AG$4:AG$1569-BI$4:BI$1569))/MAX(1,COUNTIF(AG$4:AG$1569,"&lt;"&amp;BI276+0.01)),BI276))</f>
        <v/>
      </c>
      <c r="BX276" s="9">
        <f>IF(AH276&gt;=BJ276,0,IFERROR(BJ276+SUMPRODUCT((AH$4:AH$1569&gt;=BJ$4:BJ$1569)*(AH$4:AH$1569-BJ$4:BJ$1569))/MAX(1,COUNTIF(AH$4:AH$1569,"&lt;"&amp;BJ276+0.01)),BJ276))</f>
        <v/>
      </c>
      <c r="BY276" s="9">
        <f>IF(AI276&gt;=BK276,0,IFERROR(BK276+SUMPRODUCT((AI$4:AI$1569&gt;=BK$4:BK$1569)*(AI$4:AI$1569-BK$4:BK$1569))/MAX(1,COUNTIF(AI$4:AI$1569,"&lt;"&amp;BK276+0.01)),BK276))</f>
        <v/>
      </c>
      <c r="BZ276" s="9">
        <f>IF(AJ276&gt;=BL276,0,IFERROR(BL276+SUMPRODUCT((AJ$4:AJ$1569&gt;=BL$4:BL$1569)*(AJ$4:AJ$1569-BL$4:BL$1569))/MAX(1,COUNTIF(AJ$4:AJ$1569,"&lt;"&amp;BL276+0.01)),BL276))</f>
        <v/>
      </c>
      <c r="CA276" s="9">
        <f>IF(AK276&gt;=BM276,0,IFERROR(BM276+SUMPRODUCT((AK$4:AK$1569&gt;=BM$4:BM$1569)*(AK$4:AK$1569-BM$4:BM$1569))/MAX(1,COUNTIF(AK$4:AK$1569,"&lt;"&amp;BM276+0.01)),BM276))</f>
        <v/>
      </c>
      <c r="CB276" s="9">
        <f>IF(AL276&gt;=BN276,0,IFERROR(BN276+SUMPRODUCT((AL$4:AL$1569&gt;=BN$4:BN$1569)*(AL$4:AL$1569-BN$4:BN$1569))/MAX(1,COUNTIF(AL$4:AL$1569,"&lt;"&amp;BN276+0.01)),BN276))</f>
        <v/>
      </c>
      <c r="CC276" s="5">
        <f>IF(AO276="🟢","VERDE",IF(AO276="🟡","AMARELO",IF(AO276="🟠","VERMELHO",IF(AO276="🔴","VERMELHO","ROXO"))))</f>
        <v/>
      </c>
      <c r="CD276" s="5" t="inlineStr">
        <is>
          <t>🌎 REGIÕES</t>
        </is>
      </c>
      <c r="CE276" s="5" t="inlineStr">
        <is>
          <t>SEM REDE</t>
        </is>
      </c>
    </row>
    <row r="277">
      <c r="A277" s="5" t="inlineStr">
        <is>
          <t>07192414001261</t>
        </is>
      </c>
      <c r="B277" s="5" t="inlineStr">
        <is>
          <t>COSTA OESTE SERVICOS LTDA</t>
        </is>
      </c>
      <c r="C277" s="5" t="inlineStr">
        <is>
          <t>06 - SEM GRUPO</t>
        </is>
      </c>
      <c r="D277" s="5" t="inlineStr">
        <is>
          <t>HEMANUELE DITZEL (MANU)</t>
        </is>
      </c>
      <c r="E277" s="5" t="inlineStr">
        <is>
          <t>SC</t>
        </is>
      </c>
      <c r="F277" s="5">
        <f>IFERROR(VLOOKUP(C277,$AS$4:$AT$25,2,FALSE),"")</f>
        <v/>
      </c>
      <c r="G277" s="6">
        <f>IFERROR(VLOOKUP(C277,$AS$4:$AX$25,6,FALSE),"")</f>
        <v/>
      </c>
      <c r="H277" s="5">
        <f>IFERROR(VLOOKUP(C277,$AS$4:$AY$25,7,FALSE),"")</f>
        <v/>
      </c>
      <c r="I277" s="5">
        <f>IFERROR(VLOOKUP(C277,$AS$4:$AZ$25,8,FALSE),"")</f>
        <v/>
      </c>
      <c r="J277" s="7" t="inlineStr">
        <is>
          <t>.</t>
        </is>
      </c>
      <c r="K277" s="5" t="inlineStr">
        <is>
          <t>SUL</t>
        </is>
      </c>
      <c r="L277" s="8" t="n">
        <v>1643.478260869565</v>
      </c>
      <c r="M277" s="9" t="n">
        <v>117.3913043478261</v>
      </c>
      <c r="N277" s="9" t="n">
        <v>130.4347826086957</v>
      </c>
      <c r="O277" s="9" t="n">
        <v>130.4347826086957</v>
      </c>
      <c r="P277" s="9" t="n">
        <v>130.4347826086957</v>
      </c>
      <c r="Q277" s="9" t="n">
        <v>130.4347826086957</v>
      </c>
      <c r="R277" s="9" t="n">
        <v>130.4347826086957</v>
      </c>
      <c r="S277" s="9" t="n">
        <v>143.4782608695652</v>
      </c>
      <c r="T277" s="9" t="n">
        <v>143.4782608695652</v>
      </c>
      <c r="U277" s="9" t="n">
        <v>143.4782608695652</v>
      </c>
      <c r="V277" s="9" t="n">
        <v>143.4782608695652</v>
      </c>
      <c r="W277" s="9" t="n">
        <v>143.4782608695652</v>
      </c>
      <c r="X277" s="9" t="n">
        <v>156.5217391304348</v>
      </c>
      <c r="Y277" s="7" t="inlineStr">
        <is>
          <t>.</t>
        </is>
      </c>
      <c r="Z277" s="8">
        <f>SUM(AA277:AL277)</f>
        <v/>
      </c>
      <c r="AA277" s="9" t="n">
        <v>0</v>
      </c>
      <c r="AB277" s="9" t="n">
        <v>0</v>
      </c>
      <c r="AC277" s="9" t="n">
        <v>0</v>
      </c>
      <c r="AD277" s="9" t="n">
        <v>0</v>
      </c>
      <c r="AE277" s="9" t="n">
        <v>0</v>
      </c>
      <c r="AF277" s="9" t="n">
        <v>0</v>
      </c>
      <c r="AG277" s="9" t="n">
        <v>0</v>
      </c>
      <c r="AH277" s="9" t="n">
        <v>0</v>
      </c>
      <c r="AI277" s="9" t="n">
        <v>0</v>
      </c>
      <c r="AJ277" s="9" t="n">
        <v>0</v>
      </c>
      <c r="AK277" s="9" t="n">
        <v>0</v>
      </c>
      <c r="AL277" s="9" t="n">
        <v>0</v>
      </c>
      <c r="AM277" s="7" t="inlineStr">
        <is>
          <t>.</t>
        </is>
      </c>
      <c r="AN277" s="6">
        <f>IF(L277=0,0,Z277/L277)</f>
        <v/>
      </c>
      <c r="AO277" s="5">
        <f>IF(AN277="","",IF(AN277&gt;=0.9,"🟢",IF(AN277&gt;=0.7,"🟡",IF(AN277&gt;=0.5,"🟠","🔴"))))</f>
        <v/>
      </c>
      <c r="AP277" s="9">
        <f>IF(L277=0,0,L277-Z277)</f>
        <v/>
      </c>
      <c r="AQ277" s="5">
        <f>IF(Z277=0,"",RANK(Z277,Z$4:Z$1569,0))</f>
        <v/>
      </c>
      <c r="AR277" s="7" t="inlineStr">
        <is>
          <t>.</t>
        </is>
      </c>
      <c r="BA277" s="7" t="inlineStr">
        <is>
          <t>.</t>
        </is>
      </c>
      <c r="BB277" s="9">
        <f>SUM(L$4:L$1569)/COUNTA(A$4:A$1569)</f>
        <v/>
      </c>
      <c r="BC277" s="9">
        <f>SUM(M$4:M$1569)/COUNTA(A$4:A$1569)</f>
        <v/>
      </c>
      <c r="BD277" s="9">
        <f>SUM(N$4:N$1569)/COUNTA(A$4:A$1569)</f>
        <v/>
      </c>
      <c r="BE277" s="9">
        <f>SUM(O$4:O$1569)/COUNTA(A$4:A$1569)</f>
        <v/>
      </c>
      <c r="BF277" s="9">
        <f>SUM(P$4:P$1569)/COUNTA(A$4:A$1569)</f>
        <v/>
      </c>
      <c r="BG277" s="9">
        <f>SUM(Q$4:Q$1569)/COUNTA(A$4:A$1569)</f>
        <v/>
      </c>
      <c r="BH277" s="9">
        <f>SUM(R$4:R$1569)/COUNTA(A$4:A$1569)</f>
        <v/>
      </c>
      <c r="BI277" s="9">
        <f>SUM(S$4:S$1569)/COUNTA(A$4:A$1569)</f>
        <v/>
      </c>
      <c r="BJ277" s="9">
        <f>SUM(T$4:T$1569)/COUNTA(A$4:A$1569)</f>
        <v/>
      </c>
      <c r="BK277" s="9">
        <f>SUM(U$4:U$1569)/COUNTA(A$4:A$1569)</f>
        <v/>
      </c>
      <c r="BL277" s="9">
        <f>SUM(V$4:V$1569)/COUNTA(A$4:A$1569)</f>
        <v/>
      </c>
      <c r="BM277" s="9">
        <f>SUM(W$4:W$1569)/COUNTA(A$4:A$1569)</f>
        <v/>
      </c>
      <c r="BN277" s="9">
        <f>SUM(X$4:X$1569)/COUNTA(A$4:A$1569)</f>
        <v/>
      </c>
      <c r="BO277" s="7" t="inlineStr">
        <is>
          <t>.</t>
        </is>
      </c>
      <c r="BP277" s="9">
        <f>IF(Z277&gt;=BB277,0,IFERROR(BB277+(SUMPRODUCT((Z$4:Z$1569&gt;=BB$4:BB$1569)*(Z$4:Z$1569-BB$4:BB$1569))/MAX(1,COUNTIF(Z$4:Z$1569,"&lt;"&amp;BB277+0.01))),BB277))</f>
        <v/>
      </c>
      <c r="BQ277" s="9">
        <f>IF(AA277&gt;=BC277,0,IFERROR(BC277+SUMPRODUCT((AA$4:AA$1569&gt;=BC$4:BC$1569)*(AA$4:AA$1569-BC$4:BC$1569))/MAX(1,COUNTIF(AA$4:AA$1569,"&lt;"&amp;BC277+0.01)),BC277))</f>
        <v/>
      </c>
      <c r="BR277" s="9">
        <f>IF(AB277&gt;=BD277,0,IFERROR(BD277+SUMPRODUCT((AB$4:AB$1569&gt;=BD$4:BD$1569)*(AB$4:AB$1569-BD$4:BD$1569))/MAX(1,COUNTIF(AB$4:AB$1569,"&lt;"&amp;BD277+0.01)),BD277))</f>
        <v/>
      </c>
      <c r="BS277" s="9">
        <f>IF(AC277&gt;=BE277,0,IFERROR(BE277+SUMPRODUCT((AC$4:AC$1569&gt;=BE$4:BE$1569)*(AC$4:AC$1569-BE$4:BE$1569))/MAX(1,COUNTIF(AC$4:AC$1569,"&lt;"&amp;BE277+0.01)),BE277))</f>
        <v/>
      </c>
      <c r="BT277" s="9">
        <f>IF(AD277&gt;=BF277,0,IFERROR(BF277+SUMPRODUCT((AD$4:AD$1569&gt;=BF$4:BF$1569)*(AD$4:AD$1569-BF$4:BF$1569))/MAX(1,COUNTIF(AD$4:AD$1569,"&lt;"&amp;BF277+0.01)),BF277))</f>
        <v/>
      </c>
      <c r="BU277" s="9">
        <f>IF(AE277&gt;=BG277,0,IFERROR(BG277+SUMPRODUCT((AE$4:AE$1569&gt;=BG$4:BG$1569)*(AE$4:AE$1569-BG$4:BG$1569))/MAX(1,COUNTIF(AE$4:AE$1569,"&lt;"&amp;BG277+0.01)),BG277))</f>
        <v/>
      </c>
      <c r="BV277" s="9">
        <f>IF(AF277&gt;=BH277,0,IFERROR(BH277+SUMPRODUCT((AF$4:AF$1569&gt;=BH$4:BH$1569)*(AF$4:AF$1569-BH$4:BH$1569))/MAX(1,COUNTIF(AF$4:AF$1569,"&lt;"&amp;BH277+0.01)),BH277))</f>
        <v/>
      </c>
      <c r="BW277" s="9">
        <f>IF(AG277&gt;=BI277,0,IFERROR(BI277+SUMPRODUCT((AG$4:AG$1569&gt;=BI$4:BI$1569)*(AG$4:AG$1569-BI$4:BI$1569))/MAX(1,COUNTIF(AG$4:AG$1569,"&lt;"&amp;BI277+0.01)),BI277))</f>
        <v/>
      </c>
      <c r="BX277" s="9">
        <f>IF(AH277&gt;=BJ277,0,IFERROR(BJ277+SUMPRODUCT((AH$4:AH$1569&gt;=BJ$4:BJ$1569)*(AH$4:AH$1569-BJ$4:BJ$1569))/MAX(1,COUNTIF(AH$4:AH$1569,"&lt;"&amp;BJ277+0.01)),BJ277))</f>
        <v/>
      </c>
      <c r="BY277" s="9">
        <f>IF(AI277&gt;=BK277,0,IFERROR(BK277+SUMPRODUCT((AI$4:AI$1569&gt;=BK$4:BK$1569)*(AI$4:AI$1569-BK$4:BK$1569))/MAX(1,COUNTIF(AI$4:AI$1569,"&lt;"&amp;BK277+0.01)),BK277))</f>
        <v/>
      </c>
      <c r="BZ277" s="9">
        <f>IF(AJ277&gt;=BL277,0,IFERROR(BL277+SUMPRODUCT((AJ$4:AJ$1569&gt;=BL$4:BL$1569)*(AJ$4:AJ$1569-BL$4:BL$1569))/MAX(1,COUNTIF(AJ$4:AJ$1569,"&lt;"&amp;BL277+0.01)),BL277))</f>
        <v/>
      </c>
      <c r="CA277" s="9">
        <f>IF(AK277&gt;=BM277,0,IFERROR(BM277+SUMPRODUCT((AK$4:AK$1569&gt;=BM$4:BM$1569)*(AK$4:AK$1569-BM$4:BM$1569))/MAX(1,COUNTIF(AK$4:AK$1569,"&lt;"&amp;BM277+0.01)),BM277))</f>
        <v/>
      </c>
      <c r="CB277" s="9">
        <f>IF(AL277&gt;=BN277,0,IFERROR(BN277+SUMPRODUCT((AL$4:AL$1569&gt;=BN$4:BN$1569)*(AL$4:AL$1569-BN$4:BN$1569))/MAX(1,COUNTIF(AL$4:AL$1569,"&lt;"&amp;BN277+0.01)),BN277))</f>
        <v/>
      </c>
      <c r="CC277" s="5">
        <f>IF(AO277="🟢","VERDE",IF(AO277="🟡","AMARELO",IF(AO277="🟠","VERMELHO",IF(AO277="🔴","VERMELHO","ROXO"))))</f>
        <v/>
      </c>
      <c r="CD277" s="5" t="inlineStr">
        <is>
          <t>🌎 REGIÕES</t>
        </is>
      </c>
      <c r="CE277" s="5" t="inlineStr">
        <is>
          <t>SEM REDE</t>
        </is>
      </c>
    </row>
    <row r="278">
      <c r="A278" s="5" t="inlineStr">
        <is>
          <t>59876252000121</t>
        </is>
      </c>
      <c r="B278" s="5" t="inlineStr">
        <is>
          <t>RIKATI PRODUTOS NATURAIS</t>
        </is>
      </c>
      <c r="C278" s="5" t="inlineStr">
        <is>
          <t>06 - SEM GRUPO</t>
        </is>
      </c>
      <c r="D278" s="5" t="inlineStr">
        <is>
          <t>HEMANUELE DITZEL (MANU)</t>
        </is>
      </c>
      <c r="E278" s="5" t="inlineStr">
        <is>
          <t>SC</t>
        </is>
      </c>
      <c r="F278" s="5">
        <f>IFERROR(VLOOKUP(C278,$AS$4:$AT$25,2,FALSE),"")</f>
        <v/>
      </c>
      <c r="G278" s="6">
        <f>IFERROR(VLOOKUP(C278,$AS$4:$AX$25,6,FALSE),"")</f>
        <v/>
      </c>
      <c r="H278" s="5">
        <f>IFERROR(VLOOKUP(C278,$AS$4:$AY$25,7,FALSE),"")</f>
        <v/>
      </c>
      <c r="I278" s="5">
        <f>IFERROR(VLOOKUP(C278,$AS$4:$AZ$25,8,FALSE),"")</f>
        <v/>
      </c>
      <c r="J278" s="7" t="inlineStr">
        <is>
          <t>.</t>
        </is>
      </c>
      <c r="K278" s="5" t="inlineStr">
        <is>
          <t>SUL</t>
        </is>
      </c>
      <c r="L278" s="8" t="n">
        <v>1513.953488372093</v>
      </c>
      <c r="M278" s="9" t="n">
        <v>118.6046511627907</v>
      </c>
      <c r="N278" s="9" t="n">
        <v>118.6046511627907</v>
      </c>
      <c r="O278" s="9" t="n">
        <v>118.6046511627907</v>
      </c>
      <c r="P278" s="9" t="n">
        <v>125.5813953488372</v>
      </c>
      <c r="Q278" s="9" t="n">
        <v>125.5813953488372</v>
      </c>
      <c r="R278" s="9" t="n">
        <v>125.5813953488372</v>
      </c>
      <c r="S278" s="9" t="n">
        <v>125.5813953488372</v>
      </c>
      <c r="T278" s="9" t="n">
        <v>125.5813953488372</v>
      </c>
      <c r="U278" s="9" t="n">
        <v>132.5581395348837</v>
      </c>
      <c r="V278" s="9" t="n">
        <v>132.5581395348837</v>
      </c>
      <c r="W278" s="9" t="n">
        <v>132.5581395348837</v>
      </c>
      <c r="X278" s="9" t="n">
        <v>132.5581395348837</v>
      </c>
      <c r="Y278" s="7" t="inlineStr">
        <is>
          <t>.</t>
        </is>
      </c>
      <c r="Z278" s="8">
        <f>SUM(AA278:AL278)</f>
        <v/>
      </c>
      <c r="AA278" s="9" t="n">
        <v>0</v>
      </c>
      <c r="AB278" s="9" t="n">
        <v>0</v>
      </c>
      <c r="AC278" s="9" t="n">
        <v>0</v>
      </c>
      <c r="AD278" s="9" t="n">
        <v>0</v>
      </c>
      <c r="AE278" s="9" t="n">
        <v>0</v>
      </c>
      <c r="AF278" s="9" t="n">
        <v>0</v>
      </c>
      <c r="AG278" s="9" t="n">
        <v>1253.13</v>
      </c>
      <c r="AH278" s="9" t="n">
        <v>0</v>
      </c>
      <c r="AI278" s="9" t="n">
        <v>0</v>
      </c>
      <c r="AJ278" s="9" t="n">
        <v>0</v>
      </c>
      <c r="AK278" s="9" t="n">
        <v>0</v>
      </c>
      <c r="AL278" s="9" t="n">
        <v>0</v>
      </c>
      <c r="AM278" s="7" t="inlineStr">
        <is>
          <t>.</t>
        </is>
      </c>
      <c r="AN278" s="6">
        <f>IF(L278=0,0,Z278/L278)</f>
        <v/>
      </c>
      <c r="AO278" s="5">
        <f>IF(AN278="","",IF(AN278&gt;=0.9,"🟢",IF(AN278&gt;=0.7,"🟡",IF(AN278&gt;=0.5,"🟠","🔴"))))</f>
        <v/>
      </c>
      <c r="AP278" s="9">
        <f>IF(L278=0,0,L278-Z278)</f>
        <v/>
      </c>
      <c r="AQ278" s="5">
        <f>IF(Z278=0,"",RANK(Z278,Z$4:Z$1569,0))</f>
        <v/>
      </c>
      <c r="AR278" s="7" t="inlineStr">
        <is>
          <t>.</t>
        </is>
      </c>
      <c r="BA278" s="7" t="inlineStr">
        <is>
          <t>.</t>
        </is>
      </c>
      <c r="BB278" s="9">
        <f>SUM(L$4:L$1569)/COUNTA(A$4:A$1569)</f>
        <v/>
      </c>
      <c r="BC278" s="9">
        <f>SUM(M$4:M$1569)/COUNTA(A$4:A$1569)</f>
        <v/>
      </c>
      <c r="BD278" s="9">
        <f>SUM(N$4:N$1569)/COUNTA(A$4:A$1569)</f>
        <v/>
      </c>
      <c r="BE278" s="9">
        <f>SUM(O$4:O$1569)/COUNTA(A$4:A$1569)</f>
        <v/>
      </c>
      <c r="BF278" s="9">
        <f>SUM(P$4:P$1569)/COUNTA(A$4:A$1569)</f>
        <v/>
      </c>
      <c r="BG278" s="9">
        <f>SUM(Q$4:Q$1569)/COUNTA(A$4:A$1569)</f>
        <v/>
      </c>
      <c r="BH278" s="9">
        <f>SUM(R$4:R$1569)/COUNTA(A$4:A$1569)</f>
        <v/>
      </c>
      <c r="BI278" s="9">
        <f>SUM(S$4:S$1569)/COUNTA(A$4:A$1569)</f>
        <v/>
      </c>
      <c r="BJ278" s="9">
        <f>SUM(T$4:T$1569)/COUNTA(A$4:A$1569)</f>
        <v/>
      </c>
      <c r="BK278" s="9">
        <f>SUM(U$4:U$1569)/COUNTA(A$4:A$1569)</f>
        <v/>
      </c>
      <c r="BL278" s="9">
        <f>SUM(V$4:V$1569)/COUNTA(A$4:A$1569)</f>
        <v/>
      </c>
      <c r="BM278" s="9">
        <f>SUM(W$4:W$1569)/COUNTA(A$4:A$1569)</f>
        <v/>
      </c>
      <c r="BN278" s="9">
        <f>SUM(X$4:X$1569)/COUNTA(A$4:A$1569)</f>
        <v/>
      </c>
      <c r="BO278" s="7" t="inlineStr">
        <is>
          <t>.</t>
        </is>
      </c>
      <c r="BP278" s="9">
        <f>IF(Z278&gt;=BB278,0,IFERROR(BB278+(SUMPRODUCT((Z$4:Z$1569&gt;=BB$4:BB$1569)*(Z$4:Z$1569-BB$4:BB$1569))/MAX(1,COUNTIF(Z$4:Z$1569,"&lt;"&amp;BB278+0.01))),BB278))</f>
        <v/>
      </c>
      <c r="BQ278" s="9">
        <f>IF(AA278&gt;=BC278,0,IFERROR(BC278+SUMPRODUCT((AA$4:AA$1569&gt;=BC$4:BC$1569)*(AA$4:AA$1569-BC$4:BC$1569))/MAX(1,COUNTIF(AA$4:AA$1569,"&lt;"&amp;BC278+0.01)),BC278))</f>
        <v/>
      </c>
      <c r="BR278" s="9">
        <f>IF(AB278&gt;=BD278,0,IFERROR(BD278+SUMPRODUCT((AB$4:AB$1569&gt;=BD$4:BD$1569)*(AB$4:AB$1569-BD$4:BD$1569))/MAX(1,COUNTIF(AB$4:AB$1569,"&lt;"&amp;BD278+0.01)),BD278))</f>
        <v/>
      </c>
      <c r="BS278" s="9">
        <f>IF(AC278&gt;=BE278,0,IFERROR(BE278+SUMPRODUCT((AC$4:AC$1569&gt;=BE$4:BE$1569)*(AC$4:AC$1569-BE$4:BE$1569))/MAX(1,COUNTIF(AC$4:AC$1569,"&lt;"&amp;BE278+0.01)),BE278))</f>
        <v/>
      </c>
      <c r="BT278" s="9">
        <f>IF(AD278&gt;=BF278,0,IFERROR(BF278+SUMPRODUCT((AD$4:AD$1569&gt;=BF$4:BF$1569)*(AD$4:AD$1569-BF$4:BF$1569))/MAX(1,COUNTIF(AD$4:AD$1569,"&lt;"&amp;BF278+0.01)),BF278))</f>
        <v/>
      </c>
      <c r="BU278" s="9">
        <f>IF(AE278&gt;=BG278,0,IFERROR(BG278+SUMPRODUCT((AE$4:AE$1569&gt;=BG$4:BG$1569)*(AE$4:AE$1569-BG$4:BG$1569))/MAX(1,COUNTIF(AE$4:AE$1569,"&lt;"&amp;BG278+0.01)),BG278))</f>
        <v/>
      </c>
      <c r="BV278" s="9">
        <f>IF(AF278&gt;=BH278,0,IFERROR(BH278+SUMPRODUCT((AF$4:AF$1569&gt;=BH$4:BH$1569)*(AF$4:AF$1569-BH$4:BH$1569))/MAX(1,COUNTIF(AF$4:AF$1569,"&lt;"&amp;BH278+0.01)),BH278))</f>
        <v/>
      </c>
      <c r="BW278" s="9">
        <f>IF(AG278&gt;=BI278,0,IFERROR(BI278+SUMPRODUCT((AG$4:AG$1569&gt;=BI$4:BI$1569)*(AG$4:AG$1569-BI$4:BI$1569))/MAX(1,COUNTIF(AG$4:AG$1569,"&lt;"&amp;BI278+0.01)),BI278))</f>
        <v/>
      </c>
      <c r="BX278" s="9">
        <f>IF(AH278&gt;=BJ278,0,IFERROR(BJ278+SUMPRODUCT((AH$4:AH$1569&gt;=BJ$4:BJ$1569)*(AH$4:AH$1569-BJ$4:BJ$1569))/MAX(1,COUNTIF(AH$4:AH$1569,"&lt;"&amp;BJ278+0.01)),BJ278))</f>
        <v/>
      </c>
      <c r="BY278" s="9">
        <f>IF(AI278&gt;=BK278,0,IFERROR(BK278+SUMPRODUCT((AI$4:AI$1569&gt;=BK$4:BK$1569)*(AI$4:AI$1569-BK$4:BK$1569))/MAX(1,COUNTIF(AI$4:AI$1569,"&lt;"&amp;BK278+0.01)),BK278))</f>
        <v/>
      </c>
      <c r="BZ278" s="9">
        <f>IF(AJ278&gt;=BL278,0,IFERROR(BL278+SUMPRODUCT((AJ$4:AJ$1569&gt;=BL$4:BL$1569)*(AJ$4:AJ$1569-BL$4:BL$1569))/MAX(1,COUNTIF(AJ$4:AJ$1569,"&lt;"&amp;BL278+0.01)),BL278))</f>
        <v/>
      </c>
      <c r="CA278" s="9">
        <f>IF(AK278&gt;=BM278,0,IFERROR(BM278+SUMPRODUCT((AK$4:AK$1569&gt;=BM$4:BM$1569)*(AK$4:AK$1569-BM$4:BM$1569))/MAX(1,COUNTIF(AK$4:AK$1569,"&lt;"&amp;BM278+0.01)),BM278))</f>
        <v/>
      </c>
      <c r="CB278" s="9">
        <f>IF(AL278&gt;=BN278,0,IFERROR(BN278+SUMPRODUCT((AL$4:AL$1569&gt;=BN$4:BN$1569)*(AL$4:AL$1569-BN$4:BN$1569))/MAX(1,COUNTIF(AL$4:AL$1569,"&lt;"&amp;BN278+0.01)),BN278))</f>
        <v/>
      </c>
      <c r="CC278" s="5">
        <f>IF(AO278="🟢","VERDE",IF(AO278="🟡","AMARELO",IF(AO278="🟠","VERMELHO",IF(AO278="🔴","VERMELHO","ROXO"))))</f>
        <v/>
      </c>
      <c r="CD278" s="5" t="inlineStr">
        <is>
          <t>🌎 REGIÕES</t>
        </is>
      </c>
      <c r="CE278" s="5" t="inlineStr">
        <is>
          <t>SEM REDE</t>
        </is>
      </c>
    </row>
    <row r="279">
      <c r="A279" s="5" t="inlineStr">
        <is>
          <t>06905607000601</t>
        </is>
      </c>
      <c r="B279" s="5" t="inlineStr">
        <is>
          <t>ESMERALDA CONVENIENCIAS LTDA</t>
        </is>
      </c>
      <c r="C279" s="5" t="inlineStr">
        <is>
          <t>06 - INTERNA - ESMERALDA</t>
        </is>
      </c>
      <c r="D279" s="5" t="inlineStr">
        <is>
          <t>DAIANE STAVICKI</t>
        </is>
      </c>
      <c r="E279" s="5" t="inlineStr">
        <is>
          <t>RS</t>
        </is>
      </c>
      <c r="F279" s="5">
        <f>IFERROR(VLOOKUP(C279,$AS$4:$AT$25,2,FALSE),"")</f>
        <v/>
      </c>
      <c r="G279" s="6">
        <f>IFERROR(VLOOKUP(C279,$AS$4:$AX$25,6,FALSE),"")</f>
        <v/>
      </c>
      <c r="H279" s="5">
        <f>IFERROR(VLOOKUP(C279,$AS$4:$AY$25,7,FALSE),"")</f>
        <v/>
      </c>
      <c r="I279" s="5">
        <f>IFERROR(VLOOKUP(C279,$AS$4:$AZ$25,8,FALSE),"")</f>
        <v/>
      </c>
      <c r="J279" s="7" t="inlineStr">
        <is>
          <t>.</t>
        </is>
      </c>
      <c r="K279" s="5" t="inlineStr">
        <is>
          <t>SUL</t>
        </is>
      </c>
      <c r="L279" s="8" t="n">
        <v>5142.857142857143</v>
      </c>
      <c r="M279" s="9" t="n">
        <v>428.5714285714286</v>
      </c>
      <c r="N279" s="9" t="n">
        <v>428.5714285714286</v>
      </c>
      <c r="O279" s="9" t="n">
        <v>428.5714285714286</v>
      </c>
      <c r="P279" s="9" t="n">
        <v>428.5714285714286</v>
      </c>
      <c r="Q279" s="9" t="n">
        <v>428.5714285714286</v>
      </c>
      <c r="R279" s="9" t="n">
        <v>428.5714285714286</v>
      </c>
      <c r="S279" s="9" t="n">
        <v>428.5714285714286</v>
      </c>
      <c r="T279" s="9" t="n">
        <v>428.5714285714286</v>
      </c>
      <c r="U279" s="9" t="n">
        <v>428.5714285714286</v>
      </c>
      <c r="V279" s="9" t="n">
        <v>428.5714285714286</v>
      </c>
      <c r="W279" s="9" t="n">
        <v>428.5714285714286</v>
      </c>
      <c r="X279" s="9" t="n">
        <v>428.5714285714286</v>
      </c>
      <c r="Y279" s="7" t="inlineStr">
        <is>
          <t>.</t>
        </is>
      </c>
      <c r="Z279" s="8">
        <f>SUM(AA279:AL279)</f>
        <v/>
      </c>
      <c r="AA279" s="9" t="n">
        <v>0</v>
      </c>
      <c r="AB279" s="9" t="n">
        <v>0</v>
      </c>
      <c r="AC279" s="9" t="n">
        <v>0</v>
      </c>
      <c r="AD279" s="9" t="n">
        <v>0</v>
      </c>
      <c r="AE279" s="9" t="n">
        <v>0</v>
      </c>
      <c r="AF279" s="9" t="n">
        <v>0</v>
      </c>
      <c r="AG279" s="9" t="n">
        <v>0</v>
      </c>
      <c r="AH279" s="9" t="n">
        <v>0</v>
      </c>
      <c r="AI279" s="9" t="n">
        <v>0</v>
      </c>
      <c r="AJ279" s="9" t="n">
        <v>0</v>
      </c>
      <c r="AK279" s="9" t="n">
        <v>0</v>
      </c>
      <c r="AL279" s="9" t="n">
        <v>0</v>
      </c>
      <c r="AM279" s="7" t="inlineStr">
        <is>
          <t>.</t>
        </is>
      </c>
      <c r="AN279" s="6">
        <f>IF(L279=0,0,Z279/L279)</f>
        <v/>
      </c>
      <c r="AO279" s="5">
        <f>IF(AN279="","",IF(AN279&gt;=0.9,"🟢",IF(AN279&gt;=0.7,"🟡",IF(AN279&gt;=0.5,"🟠","🔴"))))</f>
        <v/>
      </c>
      <c r="AP279" s="9">
        <f>IF(L279=0,0,L279-Z279)</f>
        <v/>
      </c>
      <c r="AQ279" s="5">
        <f>IF(Z279=0,"",RANK(Z279,Z$4:Z$1569,0))</f>
        <v/>
      </c>
      <c r="AR279" s="7" t="inlineStr">
        <is>
          <t>.</t>
        </is>
      </c>
      <c r="BA279" s="7" t="inlineStr">
        <is>
          <t>.</t>
        </is>
      </c>
      <c r="BB279" s="9">
        <f>SUM(L$4:L$1569)/COUNTA(A$4:A$1569)</f>
        <v/>
      </c>
      <c r="BC279" s="9">
        <f>SUM(M$4:M$1569)/COUNTA(A$4:A$1569)</f>
        <v/>
      </c>
      <c r="BD279" s="9">
        <f>SUM(N$4:N$1569)/COUNTA(A$4:A$1569)</f>
        <v/>
      </c>
      <c r="BE279" s="9">
        <f>SUM(O$4:O$1569)/COUNTA(A$4:A$1569)</f>
        <v/>
      </c>
      <c r="BF279" s="9">
        <f>SUM(P$4:P$1569)/COUNTA(A$4:A$1569)</f>
        <v/>
      </c>
      <c r="BG279" s="9">
        <f>SUM(Q$4:Q$1569)/COUNTA(A$4:A$1569)</f>
        <v/>
      </c>
      <c r="BH279" s="9">
        <f>SUM(R$4:R$1569)/COUNTA(A$4:A$1569)</f>
        <v/>
      </c>
      <c r="BI279" s="9">
        <f>SUM(S$4:S$1569)/COUNTA(A$4:A$1569)</f>
        <v/>
      </c>
      <c r="BJ279" s="9">
        <f>SUM(T$4:T$1569)/COUNTA(A$4:A$1569)</f>
        <v/>
      </c>
      <c r="BK279" s="9">
        <f>SUM(U$4:U$1569)/COUNTA(A$4:A$1569)</f>
        <v/>
      </c>
      <c r="BL279" s="9">
        <f>SUM(V$4:V$1569)/COUNTA(A$4:A$1569)</f>
        <v/>
      </c>
      <c r="BM279" s="9">
        <f>SUM(W$4:W$1569)/COUNTA(A$4:A$1569)</f>
        <v/>
      </c>
      <c r="BN279" s="9">
        <f>SUM(X$4:X$1569)/COUNTA(A$4:A$1569)</f>
        <v/>
      </c>
      <c r="BO279" s="7" t="inlineStr">
        <is>
          <t>.</t>
        </is>
      </c>
      <c r="BP279" s="9">
        <f>IF(Z279&gt;=BB279,0,IFERROR(BB279+(SUMPRODUCT((Z$4:Z$1569&gt;=BB$4:BB$1569)*(Z$4:Z$1569-BB$4:BB$1569))/MAX(1,COUNTIF(Z$4:Z$1569,"&lt;"&amp;BB279+0.01))),BB279))</f>
        <v/>
      </c>
      <c r="BQ279" s="9">
        <f>IF(AA279&gt;=BC279,0,IFERROR(BC279+SUMPRODUCT((AA$4:AA$1569&gt;=BC$4:BC$1569)*(AA$4:AA$1569-BC$4:BC$1569))/MAX(1,COUNTIF(AA$4:AA$1569,"&lt;"&amp;BC279+0.01)),BC279))</f>
        <v/>
      </c>
      <c r="BR279" s="9">
        <f>IF(AB279&gt;=BD279,0,IFERROR(BD279+SUMPRODUCT((AB$4:AB$1569&gt;=BD$4:BD$1569)*(AB$4:AB$1569-BD$4:BD$1569))/MAX(1,COUNTIF(AB$4:AB$1569,"&lt;"&amp;BD279+0.01)),BD279))</f>
        <v/>
      </c>
      <c r="BS279" s="9">
        <f>IF(AC279&gt;=BE279,0,IFERROR(BE279+SUMPRODUCT((AC$4:AC$1569&gt;=BE$4:BE$1569)*(AC$4:AC$1569-BE$4:BE$1569))/MAX(1,COUNTIF(AC$4:AC$1569,"&lt;"&amp;BE279+0.01)),BE279))</f>
        <v/>
      </c>
      <c r="BT279" s="9">
        <f>IF(AD279&gt;=BF279,0,IFERROR(BF279+SUMPRODUCT((AD$4:AD$1569&gt;=BF$4:BF$1569)*(AD$4:AD$1569-BF$4:BF$1569))/MAX(1,COUNTIF(AD$4:AD$1569,"&lt;"&amp;BF279+0.01)),BF279))</f>
        <v/>
      </c>
      <c r="BU279" s="9">
        <f>IF(AE279&gt;=BG279,0,IFERROR(BG279+SUMPRODUCT((AE$4:AE$1569&gt;=BG$4:BG$1569)*(AE$4:AE$1569-BG$4:BG$1569))/MAX(1,COUNTIF(AE$4:AE$1569,"&lt;"&amp;BG279+0.01)),BG279))</f>
        <v/>
      </c>
      <c r="BV279" s="9">
        <f>IF(AF279&gt;=BH279,0,IFERROR(BH279+SUMPRODUCT((AF$4:AF$1569&gt;=BH$4:BH$1569)*(AF$4:AF$1569-BH$4:BH$1569))/MAX(1,COUNTIF(AF$4:AF$1569,"&lt;"&amp;BH279+0.01)),BH279))</f>
        <v/>
      </c>
      <c r="BW279" s="9">
        <f>IF(AG279&gt;=BI279,0,IFERROR(BI279+SUMPRODUCT((AG$4:AG$1569&gt;=BI$4:BI$1569)*(AG$4:AG$1569-BI$4:BI$1569))/MAX(1,COUNTIF(AG$4:AG$1569,"&lt;"&amp;BI279+0.01)),BI279))</f>
        <v/>
      </c>
      <c r="BX279" s="9">
        <f>IF(AH279&gt;=BJ279,0,IFERROR(BJ279+SUMPRODUCT((AH$4:AH$1569&gt;=BJ$4:BJ$1569)*(AH$4:AH$1569-BJ$4:BJ$1569))/MAX(1,COUNTIF(AH$4:AH$1569,"&lt;"&amp;BJ279+0.01)),BJ279))</f>
        <v/>
      </c>
      <c r="BY279" s="9">
        <f>IF(AI279&gt;=BK279,0,IFERROR(BK279+SUMPRODUCT((AI$4:AI$1569&gt;=BK$4:BK$1569)*(AI$4:AI$1569-BK$4:BK$1569))/MAX(1,COUNTIF(AI$4:AI$1569,"&lt;"&amp;BK279+0.01)),BK279))</f>
        <v/>
      </c>
      <c r="BZ279" s="9">
        <f>IF(AJ279&gt;=BL279,0,IFERROR(BL279+SUMPRODUCT((AJ$4:AJ$1569&gt;=BL$4:BL$1569)*(AJ$4:AJ$1569-BL$4:BL$1569))/MAX(1,COUNTIF(AJ$4:AJ$1569,"&lt;"&amp;BL279+0.01)),BL279))</f>
        <v/>
      </c>
      <c r="CA279" s="9">
        <f>IF(AK279&gt;=BM279,0,IFERROR(BM279+SUMPRODUCT((AK$4:AK$1569&gt;=BM$4:BM$1569)*(AK$4:AK$1569-BM$4:BM$1569))/MAX(1,COUNTIF(AK$4:AK$1569,"&lt;"&amp;BM279+0.01)),BM279))</f>
        <v/>
      </c>
      <c r="CB279" s="9">
        <f>IF(AL279&gt;=BN279,0,IFERROR(BN279+SUMPRODUCT((AL$4:AL$1569&gt;=BN$4:BN$1569)*(AL$4:AL$1569-BN$4:BN$1569))/MAX(1,COUNTIF(AL$4:AL$1569,"&lt;"&amp;BN279+0.01)),BN279))</f>
        <v/>
      </c>
      <c r="CC279" s="5">
        <f>IF(AO279="🟢","VERDE",IF(AO279="🟡","AMARELO",IF(AO279="🟠","VERMELHO",IF(AO279="🔴","VERMELHO","ROXO"))))</f>
        <v/>
      </c>
      <c r="CD279" s="5" t="inlineStr">
        <is>
          <t>🏢 REDES</t>
        </is>
      </c>
      <c r="CE279" s="5" t="inlineStr">
        <is>
          <t>ESMERALDA</t>
        </is>
      </c>
    </row>
    <row r="280">
      <c r="A280" s="5" t="inlineStr">
        <is>
          <t>57480928000138</t>
        </is>
      </c>
      <c r="B280" s="5" t="inlineStr">
        <is>
          <t>57.480.928 WESLLEY APARECIDO COSTA DA SILVA</t>
        </is>
      </c>
      <c r="C280" s="5" t="inlineStr">
        <is>
          <t>06 - SEM GRUPO</t>
        </is>
      </c>
      <c r="D280" s="5" t="inlineStr">
        <is>
          <t>LARISSA PADILHA</t>
        </is>
      </c>
      <c r="E280" s="5" t="inlineStr">
        <is>
          <t>SP</t>
        </is>
      </c>
      <c r="F280" s="5">
        <f>IFERROR(VLOOKUP(C280,$AS$4:$AT$25,2,FALSE),"")</f>
        <v/>
      </c>
      <c r="G280" s="6">
        <f>IFERROR(VLOOKUP(C280,$AS$4:$AX$25,6,FALSE),"")</f>
        <v/>
      </c>
      <c r="H280" s="5">
        <f>IFERROR(VLOOKUP(C280,$AS$4:$AY$25,7,FALSE),"")</f>
        <v/>
      </c>
      <c r="I280" s="5">
        <f>IFERROR(VLOOKUP(C280,$AS$4:$AZ$25,8,FALSE),"")</f>
        <v/>
      </c>
      <c r="J280" s="7" t="inlineStr">
        <is>
          <t>.</t>
        </is>
      </c>
      <c r="K280" s="5" t="inlineStr">
        <is>
          <t>SP INTERIOR</t>
        </is>
      </c>
      <c r="L280" s="8" t="n">
        <v>2614.285714285714</v>
      </c>
      <c r="M280" s="9" t="n">
        <v>171.4285714285714</v>
      </c>
      <c r="N280" s="9" t="n">
        <v>171.4285714285714</v>
      </c>
      <c r="O280" s="9" t="n">
        <v>171.4285714285714</v>
      </c>
      <c r="P280" s="9" t="n">
        <v>214.2857142857143</v>
      </c>
      <c r="Q280" s="9" t="n">
        <v>214.2857142857143</v>
      </c>
      <c r="R280" s="9" t="n">
        <v>214.2857142857143</v>
      </c>
      <c r="S280" s="9" t="n">
        <v>214.2857142857143</v>
      </c>
      <c r="T280" s="9" t="n">
        <v>214.2857142857143</v>
      </c>
      <c r="U280" s="9" t="n">
        <v>257.1428571428572</v>
      </c>
      <c r="V280" s="9" t="n">
        <v>257.1428571428572</v>
      </c>
      <c r="W280" s="9" t="n">
        <v>257.1428571428572</v>
      </c>
      <c r="X280" s="9" t="n">
        <v>257.1428571428572</v>
      </c>
      <c r="Y280" s="7" t="inlineStr">
        <is>
          <t>.</t>
        </is>
      </c>
      <c r="Z280" s="8">
        <f>SUM(AA280:AL280)</f>
        <v/>
      </c>
      <c r="AA280" s="9" t="n">
        <v>0</v>
      </c>
      <c r="AB280" s="9" t="n">
        <v>0</v>
      </c>
      <c r="AC280" s="9" t="n">
        <v>0</v>
      </c>
      <c r="AD280" s="9" t="n">
        <v>0</v>
      </c>
      <c r="AE280" s="9" t="n">
        <v>976.0599999999999</v>
      </c>
      <c r="AF280" s="9" t="n">
        <v>925.83</v>
      </c>
      <c r="AG280" s="9" t="n">
        <v>0</v>
      </c>
      <c r="AH280" s="9" t="n">
        <v>0</v>
      </c>
      <c r="AI280" s="9" t="n">
        <v>0</v>
      </c>
      <c r="AJ280" s="9" t="n">
        <v>0</v>
      </c>
      <c r="AK280" s="9" t="n">
        <v>0</v>
      </c>
      <c r="AL280" s="9" t="n">
        <v>0</v>
      </c>
      <c r="AM280" s="7" t="inlineStr">
        <is>
          <t>.</t>
        </is>
      </c>
      <c r="AN280" s="6">
        <f>IF(L280=0,0,Z280/L280)</f>
        <v/>
      </c>
      <c r="AO280" s="5">
        <f>IF(AN280="","",IF(AN280&gt;=0.9,"🟢",IF(AN280&gt;=0.7,"🟡",IF(AN280&gt;=0.5,"🟠","🔴"))))</f>
        <v/>
      </c>
      <c r="AP280" s="9">
        <f>IF(L280=0,0,L280-Z280)</f>
        <v/>
      </c>
      <c r="AQ280" s="5">
        <f>IF(Z280=0,"",RANK(Z280,Z$4:Z$1569,0))</f>
        <v/>
      </c>
      <c r="AR280" s="7" t="inlineStr">
        <is>
          <t>.</t>
        </is>
      </c>
      <c r="BA280" s="7" t="inlineStr">
        <is>
          <t>.</t>
        </is>
      </c>
      <c r="BB280" s="9">
        <f>SUM(L$4:L$1569)/COUNTA(A$4:A$1569)</f>
        <v/>
      </c>
      <c r="BC280" s="9">
        <f>SUM(M$4:M$1569)/COUNTA(A$4:A$1569)</f>
        <v/>
      </c>
      <c r="BD280" s="9">
        <f>SUM(N$4:N$1569)/COUNTA(A$4:A$1569)</f>
        <v/>
      </c>
      <c r="BE280" s="9">
        <f>SUM(O$4:O$1569)/COUNTA(A$4:A$1569)</f>
        <v/>
      </c>
      <c r="BF280" s="9">
        <f>SUM(P$4:P$1569)/COUNTA(A$4:A$1569)</f>
        <v/>
      </c>
      <c r="BG280" s="9">
        <f>SUM(Q$4:Q$1569)/COUNTA(A$4:A$1569)</f>
        <v/>
      </c>
      <c r="BH280" s="9">
        <f>SUM(R$4:R$1569)/COUNTA(A$4:A$1569)</f>
        <v/>
      </c>
      <c r="BI280" s="9">
        <f>SUM(S$4:S$1569)/COUNTA(A$4:A$1569)</f>
        <v/>
      </c>
      <c r="BJ280" s="9">
        <f>SUM(T$4:T$1569)/COUNTA(A$4:A$1569)</f>
        <v/>
      </c>
      <c r="BK280" s="9">
        <f>SUM(U$4:U$1569)/COUNTA(A$4:A$1569)</f>
        <v/>
      </c>
      <c r="BL280" s="9">
        <f>SUM(V$4:V$1569)/COUNTA(A$4:A$1569)</f>
        <v/>
      </c>
      <c r="BM280" s="9">
        <f>SUM(W$4:W$1569)/COUNTA(A$4:A$1569)</f>
        <v/>
      </c>
      <c r="BN280" s="9">
        <f>SUM(X$4:X$1569)/COUNTA(A$4:A$1569)</f>
        <v/>
      </c>
      <c r="BO280" s="7" t="inlineStr">
        <is>
          <t>.</t>
        </is>
      </c>
      <c r="BP280" s="9">
        <f>IF(Z280&gt;=BB280,0,IFERROR(BB280+(SUMPRODUCT((Z$4:Z$1569&gt;=BB$4:BB$1569)*(Z$4:Z$1569-BB$4:BB$1569))/MAX(1,COUNTIF(Z$4:Z$1569,"&lt;"&amp;BB280+0.01))),BB280))</f>
        <v/>
      </c>
      <c r="BQ280" s="9">
        <f>IF(AA280&gt;=BC280,0,IFERROR(BC280+SUMPRODUCT((AA$4:AA$1569&gt;=BC$4:BC$1569)*(AA$4:AA$1569-BC$4:BC$1569))/MAX(1,COUNTIF(AA$4:AA$1569,"&lt;"&amp;BC280+0.01)),BC280))</f>
        <v/>
      </c>
      <c r="BR280" s="9">
        <f>IF(AB280&gt;=BD280,0,IFERROR(BD280+SUMPRODUCT((AB$4:AB$1569&gt;=BD$4:BD$1569)*(AB$4:AB$1569-BD$4:BD$1569))/MAX(1,COUNTIF(AB$4:AB$1569,"&lt;"&amp;BD280+0.01)),BD280))</f>
        <v/>
      </c>
      <c r="BS280" s="9">
        <f>IF(AC280&gt;=BE280,0,IFERROR(BE280+SUMPRODUCT((AC$4:AC$1569&gt;=BE$4:BE$1569)*(AC$4:AC$1569-BE$4:BE$1569))/MAX(1,COUNTIF(AC$4:AC$1569,"&lt;"&amp;BE280+0.01)),BE280))</f>
        <v/>
      </c>
      <c r="BT280" s="9">
        <f>IF(AD280&gt;=BF280,0,IFERROR(BF280+SUMPRODUCT((AD$4:AD$1569&gt;=BF$4:BF$1569)*(AD$4:AD$1569-BF$4:BF$1569))/MAX(1,COUNTIF(AD$4:AD$1569,"&lt;"&amp;BF280+0.01)),BF280))</f>
        <v/>
      </c>
      <c r="BU280" s="9">
        <f>IF(AE280&gt;=BG280,0,IFERROR(BG280+SUMPRODUCT((AE$4:AE$1569&gt;=BG$4:BG$1569)*(AE$4:AE$1569-BG$4:BG$1569))/MAX(1,COUNTIF(AE$4:AE$1569,"&lt;"&amp;BG280+0.01)),BG280))</f>
        <v/>
      </c>
      <c r="BV280" s="9">
        <f>IF(AF280&gt;=BH280,0,IFERROR(BH280+SUMPRODUCT((AF$4:AF$1569&gt;=BH$4:BH$1569)*(AF$4:AF$1569-BH$4:BH$1569))/MAX(1,COUNTIF(AF$4:AF$1569,"&lt;"&amp;BH280+0.01)),BH280))</f>
        <v/>
      </c>
      <c r="BW280" s="9">
        <f>IF(AG280&gt;=BI280,0,IFERROR(BI280+SUMPRODUCT((AG$4:AG$1569&gt;=BI$4:BI$1569)*(AG$4:AG$1569-BI$4:BI$1569))/MAX(1,COUNTIF(AG$4:AG$1569,"&lt;"&amp;BI280+0.01)),BI280))</f>
        <v/>
      </c>
      <c r="BX280" s="9">
        <f>IF(AH280&gt;=BJ280,0,IFERROR(BJ280+SUMPRODUCT((AH$4:AH$1569&gt;=BJ$4:BJ$1569)*(AH$4:AH$1569-BJ$4:BJ$1569))/MAX(1,COUNTIF(AH$4:AH$1569,"&lt;"&amp;BJ280+0.01)),BJ280))</f>
        <v/>
      </c>
      <c r="BY280" s="9">
        <f>IF(AI280&gt;=BK280,0,IFERROR(BK280+SUMPRODUCT((AI$4:AI$1569&gt;=BK$4:BK$1569)*(AI$4:AI$1569-BK$4:BK$1569))/MAX(1,COUNTIF(AI$4:AI$1569,"&lt;"&amp;BK280+0.01)),BK280))</f>
        <v/>
      </c>
      <c r="BZ280" s="9">
        <f>IF(AJ280&gt;=BL280,0,IFERROR(BL280+SUMPRODUCT((AJ$4:AJ$1569&gt;=BL$4:BL$1569)*(AJ$4:AJ$1569-BL$4:BL$1569))/MAX(1,COUNTIF(AJ$4:AJ$1569,"&lt;"&amp;BL280+0.01)),BL280))</f>
        <v/>
      </c>
      <c r="CA280" s="9">
        <f>IF(AK280&gt;=BM280,0,IFERROR(BM280+SUMPRODUCT((AK$4:AK$1569&gt;=BM$4:BM$1569)*(AK$4:AK$1569-BM$4:BM$1569))/MAX(1,COUNTIF(AK$4:AK$1569,"&lt;"&amp;BM280+0.01)),BM280))</f>
        <v/>
      </c>
      <c r="CB280" s="9">
        <f>IF(AL280&gt;=BN280,0,IFERROR(BN280+SUMPRODUCT((AL$4:AL$1569&gt;=BN$4:BN$1569)*(AL$4:AL$1569-BN$4:BN$1569))/MAX(1,COUNTIF(AL$4:AL$1569,"&lt;"&amp;BN280+0.01)),BN280))</f>
        <v/>
      </c>
      <c r="CC280" s="5">
        <f>IF(AO280="🟢","VERDE",IF(AO280="🟡","AMARELO",IF(AO280="🟠","VERMELHO",IF(AO280="🔴","VERMELHO","ROXO"))))</f>
        <v/>
      </c>
      <c r="CD280" s="5" t="inlineStr">
        <is>
          <t>🌎 REGIÕES</t>
        </is>
      </c>
      <c r="CE280" s="5" t="inlineStr">
        <is>
          <t>SEM REDE</t>
        </is>
      </c>
    </row>
    <row r="281">
      <c r="A281" s="5" t="inlineStr">
        <is>
          <t>29619670000172</t>
        </is>
      </c>
      <c r="B281" s="5" t="inlineStr">
        <is>
          <t>DOCE PUDIM</t>
        </is>
      </c>
      <c r="C281" s="5" t="inlineStr">
        <is>
          <t>06 - SEM GRUPO</t>
        </is>
      </c>
      <c r="D281" s="5" t="inlineStr">
        <is>
          <t>HEMANUELE DITZEL (MANU)</t>
        </is>
      </c>
      <c r="E281" s="5" t="inlineStr">
        <is>
          <t>GO</t>
        </is>
      </c>
      <c r="F281" s="5">
        <f>IFERROR(VLOOKUP(C281,$AS$4:$AT$25,2,FALSE),"")</f>
        <v/>
      </c>
      <c r="G281" s="6">
        <f>IFERROR(VLOOKUP(C281,$AS$4:$AX$25,6,FALSE),"")</f>
        <v/>
      </c>
      <c r="H281" s="5">
        <f>IFERROR(VLOOKUP(C281,$AS$4:$AY$25,7,FALSE),"")</f>
        <v/>
      </c>
      <c r="I281" s="5">
        <f>IFERROR(VLOOKUP(C281,$AS$4:$AZ$25,8,FALSE),"")</f>
        <v/>
      </c>
      <c r="J281" s="7" t="inlineStr">
        <is>
          <t>.</t>
        </is>
      </c>
      <c r="K281" s="5" t="inlineStr">
        <is>
          <t>CENTRO OESTE</t>
        </is>
      </c>
      <c r="L281" s="8" t="n">
        <v>1494.339622641509</v>
      </c>
      <c r="M281" s="9" t="n">
        <v>124.5283018867924</v>
      </c>
      <c r="N281" s="9" t="n">
        <v>124.5283018867924</v>
      </c>
      <c r="O281" s="9" t="n">
        <v>124.5283018867924</v>
      </c>
      <c r="P281" s="9" t="n">
        <v>124.5283018867924</v>
      </c>
      <c r="Q281" s="9" t="n">
        <v>124.5283018867924</v>
      </c>
      <c r="R281" s="9" t="n">
        <v>124.5283018867924</v>
      </c>
      <c r="S281" s="9" t="n">
        <v>124.5283018867924</v>
      </c>
      <c r="T281" s="9" t="n">
        <v>124.5283018867924</v>
      </c>
      <c r="U281" s="9" t="n">
        <v>124.5283018867924</v>
      </c>
      <c r="V281" s="9" t="n">
        <v>124.5283018867924</v>
      </c>
      <c r="W281" s="9" t="n">
        <v>124.5283018867924</v>
      </c>
      <c r="X281" s="9" t="n">
        <v>124.5283018867924</v>
      </c>
      <c r="Y281" s="7" t="inlineStr">
        <is>
          <t>.</t>
        </is>
      </c>
      <c r="Z281" s="8">
        <f>SUM(AA281:AL281)</f>
        <v/>
      </c>
      <c r="AA281" s="9" t="n">
        <v>0</v>
      </c>
      <c r="AB281" s="9" t="n">
        <v>0</v>
      </c>
      <c r="AC281" s="9" t="n">
        <v>0</v>
      </c>
      <c r="AD281" s="9" t="n">
        <v>0</v>
      </c>
      <c r="AE281" s="9" t="n">
        <v>0</v>
      </c>
      <c r="AF281" s="9" t="n">
        <v>0</v>
      </c>
      <c r="AG281" s="9" t="n">
        <v>0</v>
      </c>
      <c r="AH281" s="9" t="n">
        <v>0</v>
      </c>
      <c r="AI281" s="9" t="n">
        <v>1648.08</v>
      </c>
      <c r="AJ281" s="9" t="n">
        <v>0</v>
      </c>
      <c r="AK281" s="9" t="n">
        <v>0</v>
      </c>
      <c r="AL281" s="9" t="n">
        <v>0</v>
      </c>
      <c r="AM281" s="7" t="inlineStr">
        <is>
          <t>.</t>
        </is>
      </c>
      <c r="AN281" s="6">
        <f>IF(L281=0,0,Z281/L281)</f>
        <v/>
      </c>
      <c r="AO281" s="5">
        <f>IF(AN281="","",IF(AN281&gt;=0.9,"🟢",IF(AN281&gt;=0.7,"🟡",IF(AN281&gt;=0.5,"🟠","🔴"))))</f>
        <v/>
      </c>
      <c r="AP281" s="9">
        <f>IF(L281=0,0,L281-Z281)</f>
        <v/>
      </c>
      <c r="AQ281" s="5">
        <f>IF(Z281=0,"",RANK(Z281,Z$4:Z$1569,0))</f>
        <v/>
      </c>
      <c r="AR281" s="7" t="inlineStr">
        <is>
          <t>.</t>
        </is>
      </c>
      <c r="BA281" s="7" t="inlineStr">
        <is>
          <t>.</t>
        </is>
      </c>
      <c r="BB281" s="9">
        <f>SUM(L$4:L$1569)/COUNTA(A$4:A$1569)</f>
        <v/>
      </c>
      <c r="BC281" s="9">
        <f>SUM(M$4:M$1569)/COUNTA(A$4:A$1569)</f>
        <v/>
      </c>
      <c r="BD281" s="9">
        <f>SUM(N$4:N$1569)/COUNTA(A$4:A$1569)</f>
        <v/>
      </c>
      <c r="BE281" s="9">
        <f>SUM(O$4:O$1569)/COUNTA(A$4:A$1569)</f>
        <v/>
      </c>
      <c r="BF281" s="9">
        <f>SUM(P$4:P$1569)/COUNTA(A$4:A$1569)</f>
        <v/>
      </c>
      <c r="BG281" s="9">
        <f>SUM(Q$4:Q$1569)/COUNTA(A$4:A$1569)</f>
        <v/>
      </c>
      <c r="BH281" s="9">
        <f>SUM(R$4:R$1569)/COUNTA(A$4:A$1569)</f>
        <v/>
      </c>
      <c r="BI281" s="9">
        <f>SUM(S$4:S$1569)/COUNTA(A$4:A$1569)</f>
        <v/>
      </c>
      <c r="BJ281" s="9">
        <f>SUM(T$4:T$1569)/COUNTA(A$4:A$1569)</f>
        <v/>
      </c>
      <c r="BK281" s="9">
        <f>SUM(U$4:U$1569)/COUNTA(A$4:A$1569)</f>
        <v/>
      </c>
      <c r="BL281" s="9">
        <f>SUM(V$4:V$1569)/COUNTA(A$4:A$1569)</f>
        <v/>
      </c>
      <c r="BM281" s="9">
        <f>SUM(W$4:W$1569)/COUNTA(A$4:A$1569)</f>
        <v/>
      </c>
      <c r="BN281" s="9">
        <f>SUM(X$4:X$1569)/COUNTA(A$4:A$1569)</f>
        <v/>
      </c>
      <c r="BO281" s="7" t="inlineStr">
        <is>
          <t>.</t>
        </is>
      </c>
      <c r="BP281" s="9">
        <f>IF(Z281&gt;=BB281,0,IFERROR(BB281+(SUMPRODUCT((Z$4:Z$1569&gt;=BB$4:BB$1569)*(Z$4:Z$1569-BB$4:BB$1569))/MAX(1,COUNTIF(Z$4:Z$1569,"&lt;"&amp;BB281+0.01))),BB281))</f>
        <v/>
      </c>
      <c r="BQ281" s="9">
        <f>IF(AA281&gt;=BC281,0,IFERROR(BC281+SUMPRODUCT((AA$4:AA$1569&gt;=BC$4:BC$1569)*(AA$4:AA$1569-BC$4:BC$1569))/MAX(1,COUNTIF(AA$4:AA$1569,"&lt;"&amp;BC281+0.01)),BC281))</f>
        <v/>
      </c>
      <c r="BR281" s="9">
        <f>IF(AB281&gt;=BD281,0,IFERROR(BD281+SUMPRODUCT((AB$4:AB$1569&gt;=BD$4:BD$1569)*(AB$4:AB$1569-BD$4:BD$1569))/MAX(1,COUNTIF(AB$4:AB$1569,"&lt;"&amp;BD281+0.01)),BD281))</f>
        <v/>
      </c>
      <c r="BS281" s="9">
        <f>IF(AC281&gt;=BE281,0,IFERROR(BE281+SUMPRODUCT((AC$4:AC$1569&gt;=BE$4:BE$1569)*(AC$4:AC$1569-BE$4:BE$1569))/MAX(1,COUNTIF(AC$4:AC$1569,"&lt;"&amp;BE281+0.01)),BE281))</f>
        <v/>
      </c>
      <c r="BT281" s="9">
        <f>IF(AD281&gt;=BF281,0,IFERROR(BF281+SUMPRODUCT((AD$4:AD$1569&gt;=BF$4:BF$1569)*(AD$4:AD$1569-BF$4:BF$1569))/MAX(1,COUNTIF(AD$4:AD$1569,"&lt;"&amp;BF281+0.01)),BF281))</f>
        <v/>
      </c>
      <c r="BU281" s="9">
        <f>IF(AE281&gt;=BG281,0,IFERROR(BG281+SUMPRODUCT((AE$4:AE$1569&gt;=BG$4:BG$1569)*(AE$4:AE$1569-BG$4:BG$1569))/MAX(1,COUNTIF(AE$4:AE$1569,"&lt;"&amp;BG281+0.01)),BG281))</f>
        <v/>
      </c>
      <c r="BV281" s="9">
        <f>IF(AF281&gt;=BH281,0,IFERROR(BH281+SUMPRODUCT((AF$4:AF$1569&gt;=BH$4:BH$1569)*(AF$4:AF$1569-BH$4:BH$1569))/MAX(1,COUNTIF(AF$4:AF$1569,"&lt;"&amp;BH281+0.01)),BH281))</f>
        <v/>
      </c>
      <c r="BW281" s="9">
        <f>IF(AG281&gt;=BI281,0,IFERROR(BI281+SUMPRODUCT((AG$4:AG$1569&gt;=BI$4:BI$1569)*(AG$4:AG$1569-BI$4:BI$1569))/MAX(1,COUNTIF(AG$4:AG$1569,"&lt;"&amp;BI281+0.01)),BI281))</f>
        <v/>
      </c>
      <c r="BX281" s="9">
        <f>IF(AH281&gt;=BJ281,0,IFERROR(BJ281+SUMPRODUCT((AH$4:AH$1569&gt;=BJ$4:BJ$1569)*(AH$4:AH$1569-BJ$4:BJ$1569))/MAX(1,COUNTIF(AH$4:AH$1569,"&lt;"&amp;BJ281+0.01)),BJ281))</f>
        <v/>
      </c>
      <c r="BY281" s="9">
        <f>IF(AI281&gt;=BK281,0,IFERROR(BK281+SUMPRODUCT((AI$4:AI$1569&gt;=BK$4:BK$1569)*(AI$4:AI$1569-BK$4:BK$1569))/MAX(1,COUNTIF(AI$4:AI$1569,"&lt;"&amp;BK281+0.01)),BK281))</f>
        <v/>
      </c>
      <c r="BZ281" s="9">
        <f>IF(AJ281&gt;=BL281,0,IFERROR(BL281+SUMPRODUCT((AJ$4:AJ$1569&gt;=BL$4:BL$1569)*(AJ$4:AJ$1569-BL$4:BL$1569))/MAX(1,COUNTIF(AJ$4:AJ$1569,"&lt;"&amp;BL281+0.01)),BL281))</f>
        <v/>
      </c>
      <c r="CA281" s="9">
        <f>IF(AK281&gt;=BM281,0,IFERROR(BM281+SUMPRODUCT((AK$4:AK$1569&gt;=BM$4:BM$1569)*(AK$4:AK$1569-BM$4:BM$1569))/MAX(1,COUNTIF(AK$4:AK$1569,"&lt;"&amp;BM281+0.01)),BM281))</f>
        <v/>
      </c>
      <c r="CB281" s="9">
        <f>IF(AL281&gt;=BN281,0,IFERROR(BN281+SUMPRODUCT((AL$4:AL$1569&gt;=BN$4:BN$1569)*(AL$4:AL$1569-BN$4:BN$1569))/MAX(1,COUNTIF(AL$4:AL$1569,"&lt;"&amp;BN281+0.01)),BN281))</f>
        <v/>
      </c>
      <c r="CC281" s="5">
        <f>IF(AO281="🟢","VERDE",IF(AO281="🟡","AMARELO",IF(AO281="🟠","VERMELHO",IF(AO281="🔴","VERMELHO","ROXO"))))</f>
        <v/>
      </c>
      <c r="CD281" s="5" t="inlineStr">
        <is>
          <t>🌎 REGIÕES</t>
        </is>
      </c>
      <c r="CE281" s="5" t="inlineStr">
        <is>
          <t>SEM REDE</t>
        </is>
      </c>
    </row>
    <row r="282">
      <c r="A282" s="5" t="inlineStr">
        <is>
          <t>08294051000185</t>
        </is>
      </c>
      <c r="B282" s="5" t="inlineStr">
        <is>
          <t>RAIZES E FOLHAS PRODUTOS NATURAIS</t>
        </is>
      </c>
      <c r="C282" s="5" t="inlineStr">
        <is>
          <t>06 - SEM GRUPO</t>
        </is>
      </c>
      <c r="D282" s="5" t="inlineStr">
        <is>
          <t>JULIO GADRET</t>
        </is>
      </c>
      <c r="E282" s="5" t="inlineStr">
        <is>
          <t>PR</t>
        </is>
      </c>
      <c r="F282" s="5">
        <f>IFERROR(VLOOKUP(C282,$AS$4:$AT$25,2,FALSE),"")</f>
        <v/>
      </c>
      <c r="G282" s="6">
        <f>IFERROR(VLOOKUP(C282,$AS$4:$AX$25,6,FALSE),"")</f>
        <v/>
      </c>
      <c r="H282" s="5">
        <f>IFERROR(VLOOKUP(C282,$AS$4:$AY$25,7,FALSE),"")</f>
        <v/>
      </c>
      <c r="I282" s="5">
        <f>IFERROR(VLOOKUP(C282,$AS$4:$AZ$25,8,FALSE),"")</f>
        <v/>
      </c>
      <c r="J282" s="7" t="inlineStr">
        <is>
          <t>.</t>
        </is>
      </c>
      <c r="K282" s="5" t="inlineStr">
        <is>
          <t>SUL</t>
        </is>
      </c>
      <c r="L282" s="8" t="n">
        <v>1613.793103448276</v>
      </c>
      <c r="M282" s="9" t="n">
        <v>124.1379310344828</v>
      </c>
      <c r="N282" s="9" t="n">
        <v>124.1379310344828</v>
      </c>
      <c r="O282" s="9" t="n">
        <v>129.3103448275862</v>
      </c>
      <c r="P282" s="9" t="n">
        <v>129.3103448275862</v>
      </c>
      <c r="Q282" s="9" t="n">
        <v>129.3103448275862</v>
      </c>
      <c r="R282" s="9" t="n">
        <v>134.4827586206897</v>
      </c>
      <c r="S282" s="9" t="n">
        <v>134.4827586206897</v>
      </c>
      <c r="T282" s="9" t="n">
        <v>139.6551724137931</v>
      </c>
      <c r="U282" s="9" t="n">
        <v>139.6551724137931</v>
      </c>
      <c r="V282" s="9" t="n">
        <v>139.6551724137931</v>
      </c>
      <c r="W282" s="9" t="n">
        <v>144.8275862068965</v>
      </c>
      <c r="X282" s="9" t="n">
        <v>144.8275862068965</v>
      </c>
      <c r="Y282" s="7" t="inlineStr">
        <is>
          <t>.</t>
        </is>
      </c>
      <c r="Z282" s="8">
        <f>SUM(AA282:AL282)</f>
        <v/>
      </c>
      <c r="AA282" s="9" t="n">
        <v>0</v>
      </c>
      <c r="AB282" s="9" t="n">
        <v>0</v>
      </c>
      <c r="AC282" s="9" t="n">
        <v>0</v>
      </c>
      <c r="AD282" s="9" t="n">
        <v>0</v>
      </c>
      <c r="AE282" s="9" t="n">
        <v>0</v>
      </c>
      <c r="AF282" s="9" t="n">
        <v>0</v>
      </c>
      <c r="AG282" s="9" t="n">
        <v>0</v>
      </c>
      <c r="AH282" s="9" t="n">
        <v>0</v>
      </c>
      <c r="AI282" s="9" t="n">
        <v>0</v>
      </c>
      <c r="AJ282" s="9" t="n">
        <v>0</v>
      </c>
      <c r="AK282" s="9" t="n">
        <v>1748.86</v>
      </c>
      <c r="AL282" s="9" t="n">
        <v>0</v>
      </c>
      <c r="AM282" s="7" t="inlineStr">
        <is>
          <t>.</t>
        </is>
      </c>
      <c r="AN282" s="6">
        <f>IF(L282=0,0,Z282/L282)</f>
        <v/>
      </c>
      <c r="AO282" s="5">
        <f>IF(AN282="","",IF(AN282&gt;=0.9,"🟢",IF(AN282&gt;=0.7,"🟡",IF(AN282&gt;=0.5,"🟠","🔴"))))</f>
        <v/>
      </c>
      <c r="AP282" s="9">
        <f>IF(L282=0,0,L282-Z282)</f>
        <v/>
      </c>
      <c r="AQ282" s="5">
        <f>IF(Z282=0,"",RANK(Z282,Z$4:Z$1569,0))</f>
        <v/>
      </c>
      <c r="AR282" s="7" t="inlineStr">
        <is>
          <t>.</t>
        </is>
      </c>
      <c r="BA282" s="7" t="inlineStr">
        <is>
          <t>.</t>
        </is>
      </c>
      <c r="BB282" s="9">
        <f>SUM(L$4:L$1569)/COUNTA(A$4:A$1569)</f>
        <v/>
      </c>
      <c r="BC282" s="9">
        <f>SUM(M$4:M$1569)/COUNTA(A$4:A$1569)</f>
        <v/>
      </c>
      <c r="BD282" s="9">
        <f>SUM(N$4:N$1569)/COUNTA(A$4:A$1569)</f>
        <v/>
      </c>
      <c r="BE282" s="9">
        <f>SUM(O$4:O$1569)/COUNTA(A$4:A$1569)</f>
        <v/>
      </c>
      <c r="BF282" s="9">
        <f>SUM(P$4:P$1569)/COUNTA(A$4:A$1569)</f>
        <v/>
      </c>
      <c r="BG282" s="9">
        <f>SUM(Q$4:Q$1569)/COUNTA(A$4:A$1569)</f>
        <v/>
      </c>
      <c r="BH282" s="9">
        <f>SUM(R$4:R$1569)/COUNTA(A$4:A$1569)</f>
        <v/>
      </c>
      <c r="BI282" s="9">
        <f>SUM(S$4:S$1569)/COUNTA(A$4:A$1569)</f>
        <v/>
      </c>
      <c r="BJ282" s="9">
        <f>SUM(T$4:T$1569)/COUNTA(A$4:A$1569)</f>
        <v/>
      </c>
      <c r="BK282" s="9">
        <f>SUM(U$4:U$1569)/COUNTA(A$4:A$1569)</f>
        <v/>
      </c>
      <c r="BL282" s="9">
        <f>SUM(V$4:V$1569)/COUNTA(A$4:A$1569)</f>
        <v/>
      </c>
      <c r="BM282" s="9">
        <f>SUM(W$4:W$1569)/COUNTA(A$4:A$1569)</f>
        <v/>
      </c>
      <c r="BN282" s="9">
        <f>SUM(X$4:X$1569)/COUNTA(A$4:A$1569)</f>
        <v/>
      </c>
      <c r="BO282" s="7" t="inlineStr">
        <is>
          <t>.</t>
        </is>
      </c>
      <c r="BP282" s="9">
        <f>IF(Z282&gt;=BB282,0,IFERROR(BB282+(SUMPRODUCT((Z$4:Z$1569&gt;=BB$4:BB$1569)*(Z$4:Z$1569-BB$4:BB$1569))/MAX(1,COUNTIF(Z$4:Z$1569,"&lt;"&amp;BB282+0.01))),BB282))</f>
        <v/>
      </c>
      <c r="BQ282" s="9">
        <f>IF(AA282&gt;=BC282,0,IFERROR(BC282+SUMPRODUCT((AA$4:AA$1569&gt;=BC$4:BC$1569)*(AA$4:AA$1569-BC$4:BC$1569))/MAX(1,COUNTIF(AA$4:AA$1569,"&lt;"&amp;BC282+0.01)),BC282))</f>
        <v/>
      </c>
      <c r="BR282" s="9">
        <f>IF(AB282&gt;=BD282,0,IFERROR(BD282+SUMPRODUCT((AB$4:AB$1569&gt;=BD$4:BD$1569)*(AB$4:AB$1569-BD$4:BD$1569))/MAX(1,COUNTIF(AB$4:AB$1569,"&lt;"&amp;BD282+0.01)),BD282))</f>
        <v/>
      </c>
      <c r="BS282" s="9">
        <f>IF(AC282&gt;=BE282,0,IFERROR(BE282+SUMPRODUCT((AC$4:AC$1569&gt;=BE$4:BE$1569)*(AC$4:AC$1569-BE$4:BE$1569))/MAX(1,COUNTIF(AC$4:AC$1569,"&lt;"&amp;BE282+0.01)),BE282))</f>
        <v/>
      </c>
      <c r="BT282" s="9">
        <f>IF(AD282&gt;=BF282,0,IFERROR(BF282+SUMPRODUCT((AD$4:AD$1569&gt;=BF$4:BF$1569)*(AD$4:AD$1569-BF$4:BF$1569))/MAX(1,COUNTIF(AD$4:AD$1569,"&lt;"&amp;BF282+0.01)),BF282))</f>
        <v/>
      </c>
      <c r="BU282" s="9">
        <f>IF(AE282&gt;=BG282,0,IFERROR(BG282+SUMPRODUCT((AE$4:AE$1569&gt;=BG$4:BG$1569)*(AE$4:AE$1569-BG$4:BG$1569))/MAX(1,COUNTIF(AE$4:AE$1569,"&lt;"&amp;BG282+0.01)),BG282))</f>
        <v/>
      </c>
      <c r="BV282" s="9">
        <f>IF(AF282&gt;=BH282,0,IFERROR(BH282+SUMPRODUCT((AF$4:AF$1569&gt;=BH$4:BH$1569)*(AF$4:AF$1569-BH$4:BH$1569))/MAX(1,COUNTIF(AF$4:AF$1569,"&lt;"&amp;BH282+0.01)),BH282))</f>
        <v/>
      </c>
      <c r="BW282" s="9">
        <f>IF(AG282&gt;=BI282,0,IFERROR(BI282+SUMPRODUCT((AG$4:AG$1569&gt;=BI$4:BI$1569)*(AG$4:AG$1569-BI$4:BI$1569))/MAX(1,COUNTIF(AG$4:AG$1569,"&lt;"&amp;BI282+0.01)),BI282))</f>
        <v/>
      </c>
      <c r="BX282" s="9">
        <f>IF(AH282&gt;=BJ282,0,IFERROR(BJ282+SUMPRODUCT((AH$4:AH$1569&gt;=BJ$4:BJ$1569)*(AH$4:AH$1569-BJ$4:BJ$1569))/MAX(1,COUNTIF(AH$4:AH$1569,"&lt;"&amp;BJ282+0.01)),BJ282))</f>
        <v/>
      </c>
      <c r="BY282" s="9">
        <f>IF(AI282&gt;=BK282,0,IFERROR(BK282+SUMPRODUCT((AI$4:AI$1569&gt;=BK$4:BK$1569)*(AI$4:AI$1569-BK$4:BK$1569))/MAX(1,COUNTIF(AI$4:AI$1569,"&lt;"&amp;BK282+0.01)),BK282))</f>
        <v/>
      </c>
      <c r="BZ282" s="9">
        <f>IF(AJ282&gt;=BL282,0,IFERROR(BL282+SUMPRODUCT((AJ$4:AJ$1569&gt;=BL$4:BL$1569)*(AJ$4:AJ$1569-BL$4:BL$1569))/MAX(1,COUNTIF(AJ$4:AJ$1569,"&lt;"&amp;BL282+0.01)),BL282))</f>
        <v/>
      </c>
      <c r="CA282" s="9">
        <f>IF(AK282&gt;=BM282,0,IFERROR(BM282+SUMPRODUCT((AK$4:AK$1569&gt;=BM$4:BM$1569)*(AK$4:AK$1569-BM$4:BM$1569))/MAX(1,COUNTIF(AK$4:AK$1569,"&lt;"&amp;BM282+0.01)),BM282))</f>
        <v/>
      </c>
      <c r="CB282" s="9">
        <f>IF(AL282&gt;=BN282,0,IFERROR(BN282+SUMPRODUCT((AL$4:AL$1569&gt;=BN$4:BN$1569)*(AL$4:AL$1569-BN$4:BN$1569))/MAX(1,COUNTIF(AL$4:AL$1569,"&lt;"&amp;BN282+0.01)),BN282))</f>
        <v/>
      </c>
      <c r="CC282" s="5">
        <f>IF(AO282="🟢","VERDE",IF(AO282="🟡","AMARELO",IF(AO282="🟠","VERMELHO",IF(AO282="🔴","VERMELHO","ROXO"))))</f>
        <v/>
      </c>
      <c r="CD282" s="5" t="inlineStr">
        <is>
          <t>🌎 REGIÕES</t>
        </is>
      </c>
      <c r="CE282" s="5" t="inlineStr">
        <is>
          <t>SEM REDE</t>
        </is>
      </c>
    </row>
    <row r="283">
      <c r="A283" s="5" t="inlineStr">
        <is>
          <t>52212261000179</t>
        </is>
      </c>
      <c r="B283" s="5" t="inlineStr">
        <is>
          <t>EMPORIO DA MATA PRODUTOS NATURAIS</t>
        </is>
      </c>
      <c r="C283" s="5" t="inlineStr">
        <is>
          <t>06 - SEM GRUPO</t>
        </is>
      </c>
      <c r="D283" s="5" t="inlineStr">
        <is>
          <t>LARISSA PADILHA</t>
        </is>
      </c>
      <c r="E283" s="5" t="inlineStr">
        <is>
          <t>MT</t>
        </is>
      </c>
      <c r="F283" s="5">
        <f>IFERROR(VLOOKUP(C283,$AS$4:$AT$25,2,FALSE),"")</f>
        <v/>
      </c>
      <c r="G283" s="6">
        <f>IFERROR(VLOOKUP(C283,$AS$4:$AX$25,6,FALSE),"")</f>
        <v/>
      </c>
      <c r="H283" s="5">
        <f>IFERROR(VLOOKUP(C283,$AS$4:$AY$25,7,FALSE),"")</f>
        <v/>
      </c>
      <c r="I283" s="5">
        <f>IFERROR(VLOOKUP(C283,$AS$4:$AZ$25,8,FALSE),"")</f>
        <v/>
      </c>
      <c r="J283" s="7" t="inlineStr">
        <is>
          <t>.</t>
        </is>
      </c>
      <c r="K283" s="5" t="inlineStr">
        <is>
          <t>CENTRO OESTE</t>
        </is>
      </c>
      <c r="L283" s="8" t="n">
        <v>1542.857142857143</v>
      </c>
      <c r="M283" s="9" t="n">
        <v>128.5714285714286</v>
      </c>
      <c r="N283" s="9" t="n">
        <v>128.5714285714286</v>
      </c>
      <c r="O283" s="9" t="n">
        <v>128.5714285714286</v>
      </c>
      <c r="P283" s="9" t="n">
        <v>128.5714285714286</v>
      </c>
      <c r="Q283" s="9" t="n">
        <v>128.5714285714286</v>
      </c>
      <c r="R283" s="9" t="n">
        <v>128.5714285714286</v>
      </c>
      <c r="S283" s="9" t="n">
        <v>128.5714285714286</v>
      </c>
      <c r="T283" s="9" t="n">
        <v>128.5714285714286</v>
      </c>
      <c r="U283" s="9" t="n">
        <v>128.5714285714286</v>
      </c>
      <c r="V283" s="9" t="n">
        <v>128.5714285714286</v>
      </c>
      <c r="W283" s="9" t="n">
        <v>128.5714285714286</v>
      </c>
      <c r="X283" s="9" t="n">
        <v>128.5714285714286</v>
      </c>
      <c r="Y283" s="7" t="inlineStr">
        <is>
          <t>.</t>
        </is>
      </c>
      <c r="Z283" s="8">
        <f>SUM(AA283:AL283)</f>
        <v/>
      </c>
      <c r="AA283" s="9" t="n">
        <v>0</v>
      </c>
      <c r="AB283" s="9" t="n">
        <v>0</v>
      </c>
      <c r="AC283" s="9" t="n">
        <v>0</v>
      </c>
      <c r="AD283" s="9" t="n">
        <v>0</v>
      </c>
      <c r="AE283" s="9" t="n">
        <v>1775.34</v>
      </c>
      <c r="AF283" s="9" t="n">
        <v>0</v>
      </c>
      <c r="AG283" s="9" t="n">
        <v>0</v>
      </c>
      <c r="AH283" s="9" t="n">
        <v>0</v>
      </c>
      <c r="AI283" s="9" t="n">
        <v>0</v>
      </c>
      <c r="AJ283" s="9" t="n">
        <v>0</v>
      </c>
      <c r="AK283" s="9" t="n">
        <v>0</v>
      </c>
      <c r="AL283" s="9" t="n">
        <v>0</v>
      </c>
      <c r="AM283" s="7" t="inlineStr">
        <is>
          <t>.</t>
        </is>
      </c>
      <c r="AN283" s="6">
        <f>IF(L283=0,0,Z283/L283)</f>
        <v/>
      </c>
      <c r="AO283" s="5">
        <f>IF(AN283="","",IF(AN283&gt;=0.9,"🟢",IF(AN283&gt;=0.7,"🟡",IF(AN283&gt;=0.5,"🟠","🔴"))))</f>
        <v/>
      </c>
      <c r="AP283" s="9">
        <f>IF(L283=0,0,L283-Z283)</f>
        <v/>
      </c>
      <c r="AQ283" s="5">
        <f>IF(Z283=0,"",RANK(Z283,Z$4:Z$1569,0))</f>
        <v/>
      </c>
      <c r="AR283" s="7" t="inlineStr">
        <is>
          <t>.</t>
        </is>
      </c>
      <c r="BA283" s="7" t="inlineStr">
        <is>
          <t>.</t>
        </is>
      </c>
      <c r="BB283" s="9">
        <f>SUM(L$4:L$1569)/COUNTA(A$4:A$1569)</f>
        <v/>
      </c>
      <c r="BC283" s="9">
        <f>SUM(M$4:M$1569)/COUNTA(A$4:A$1569)</f>
        <v/>
      </c>
      <c r="BD283" s="9">
        <f>SUM(N$4:N$1569)/COUNTA(A$4:A$1569)</f>
        <v/>
      </c>
      <c r="BE283" s="9">
        <f>SUM(O$4:O$1569)/COUNTA(A$4:A$1569)</f>
        <v/>
      </c>
      <c r="BF283" s="9">
        <f>SUM(P$4:P$1569)/COUNTA(A$4:A$1569)</f>
        <v/>
      </c>
      <c r="BG283" s="9">
        <f>SUM(Q$4:Q$1569)/COUNTA(A$4:A$1569)</f>
        <v/>
      </c>
      <c r="BH283" s="9">
        <f>SUM(R$4:R$1569)/COUNTA(A$4:A$1569)</f>
        <v/>
      </c>
      <c r="BI283" s="9">
        <f>SUM(S$4:S$1569)/COUNTA(A$4:A$1569)</f>
        <v/>
      </c>
      <c r="BJ283" s="9">
        <f>SUM(T$4:T$1569)/COUNTA(A$4:A$1569)</f>
        <v/>
      </c>
      <c r="BK283" s="9">
        <f>SUM(U$4:U$1569)/COUNTA(A$4:A$1569)</f>
        <v/>
      </c>
      <c r="BL283" s="9">
        <f>SUM(V$4:V$1569)/COUNTA(A$4:A$1569)</f>
        <v/>
      </c>
      <c r="BM283" s="9">
        <f>SUM(W$4:W$1569)/COUNTA(A$4:A$1569)</f>
        <v/>
      </c>
      <c r="BN283" s="9">
        <f>SUM(X$4:X$1569)/COUNTA(A$4:A$1569)</f>
        <v/>
      </c>
      <c r="BO283" s="7" t="inlineStr">
        <is>
          <t>.</t>
        </is>
      </c>
      <c r="BP283" s="9">
        <f>IF(Z283&gt;=BB283,0,IFERROR(BB283+(SUMPRODUCT((Z$4:Z$1569&gt;=BB$4:BB$1569)*(Z$4:Z$1569-BB$4:BB$1569))/MAX(1,COUNTIF(Z$4:Z$1569,"&lt;"&amp;BB283+0.01))),BB283))</f>
        <v/>
      </c>
      <c r="BQ283" s="9">
        <f>IF(AA283&gt;=BC283,0,IFERROR(BC283+SUMPRODUCT((AA$4:AA$1569&gt;=BC$4:BC$1569)*(AA$4:AA$1569-BC$4:BC$1569))/MAX(1,COUNTIF(AA$4:AA$1569,"&lt;"&amp;BC283+0.01)),BC283))</f>
        <v/>
      </c>
      <c r="BR283" s="9">
        <f>IF(AB283&gt;=BD283,0,IFERROR(BD283+SUMPRODUCT((AB$4:AB$1569&gt;=BD$4:BD$1569)*(AB$4:AB$1569-BD$4:BD$1569))/MAX(1,COUNTIF(AB$4:AB$1569,"&lt;"&amp;BD283+0.01)),BD283))</f>
        <v/>
      </c>
      <c r="BS283" s="9">
        <f>IF(AC283&gt;=BE283,0,IFERROR(BE283+SUMPRODUCT((AC$4:AC$1569&gt;=BE$4:BE$1569)*(AC$4:AC$1569-BE$4:BE$1569))/MAX(1,COUNTIF(AC$4:AC$1569,"&lt;"&amp;BE283+0.01)),BE283))</f>
        <v/>
      </c>
      <c r="BT283" s="9">
        <f>IF(AD283&gt;=BF283,0,IFERROR(BF283+SUMPRODUCT((AD$4:AD$1569&gt;=BF$4:BF$1569)*(AD$4:AD$1569-BF$4:BF$1569))/MAX(1,COUNTIF(AD$4:AD$1569,"&lt;"&amp;BF283+0.01)),BF283))</f>
        <v/>
      </c>
      <c r="BU283" s="9">
        <f>IF(AE283&gt;=BG283,0,IFERROR(BG283+SUMPRODUCT((AE$4:AE$1569&gt;=BG$4:BG$1569)*(AE$4:AE$1569-BG$4:BG$1569))/MAX(1,COUNTIF(AE$4:AE$1569,"&lt;"&amp;BG283+0.01)),BG283))</f>
        <v/>
      </c>
      <c r="BV283" s="9">
        <f>IF(AF283&gt;=BH283,0,IFERROR(BH283+SUMPRODUCT((AF$4:AF$1569&gt;=BH$4:BH$1569)*(AF$4:AF$1569-BH$4:BH$1569))/MAX(1,COUNTIF(AF$4:AF$1569,"&lt;"&amp;BH283+0.01)),BH283))</f>
        <v/>
      </c>
      <c r="BW283" s="9">
        <f>IF(AG283&gt;=BI283,0,IFERROR(BI283+SUMPRODUCT((AG$4:AG$1569&gt;=BI$4:BI$1569)*(AG$4:AG$1569-BI$4:BI$1569))/MAX(1,COUNTIF(AG$4:AG$1569,"&lt;"&amp;BI283+0.01)),BI283))</f>
        <v/>
      </c>
      <c r="BX283" s="9">
        <f>IF(AH283&gt;=BJ283,0,IFERROR(BJ283+SUMPRODUCT((AH$4:AH$1569&gt;=BJ$4:BJ$1569)*(AH$4:AH$1569-BJ$4:BJ$1569))/MAX(1,COUNTIF(AH$4:AH$1569,"&lt;"&amp;BJ283+0.01)),BJ283))</f>
        <v/>
      </c>
      <c r="BY283" s="9">
        <f>IF(AI283&gt;=BK283,0,IFERROR(BK283+SUMPRODUCT((AI$4:AI$1569&gt;=BK$4:BK$1569)*(AI$4:AI$1569-BK$4:BK$1569))/MAX(1,COUNTIF(AI$4:AI$1569,"&lt;"&amp;BK283+0.01)),BK283))</f>
        <v/>
      </c>
      <c r="BZ283" s="9">
        <f>IF(AJ283&gt;=BL283,0,IFERROR(BL283+SUMPRODUCT((AJ$4:AJ$1569&gt;=BL$4:BL$1569)*(AJ$4:AJ$1569-BL$4:BL$1569))/MAX(1,COUNTIF(AJ$4:AJ$1569,"&lt;"&amp;BL283+0.01)),BL283))</f>
        <v/>
      </c>
      <c r="CA283" s="9">
        <f>IF(AK283&gt;=BM283,0,IFERROR(BM283+SUMPRODUCT((AK$4:AK$1569&gt;=BM$4:BM$1569)*(AK$4:AK$1569-BM$4:BM$1569))/MAX(1,COUNTIF(AK$4:AK$1569,"&lt;"&amp;BM283+0.01)),BM283))</f>
        <v/>
      </c>
      <c r="CB283" s="9">
        <f>IF(AL283&gt;=BN283,0,IFERROR(BN283+SUMPRODUCT((AL$4:AL$1569&gt;=BN$4:BN$1569)*(AL$4:AL$1569-BN$4:BN$1569))/MAX(1,COUNTIF(AL$4:AL$1569,"&lt;"&amp;BN283+0.01)),BN283))</f>
        <v/>
      </c>
      <c r="CC283" s="5">
        <f>IF(AO283="🟢","VERDE",IF(AO283="🟡","AMARELO",IF(AO283="🟠","VERMELHO",IF(AO283="🔴","VERMELHO","ROXO"))))</f>
        <v/>
      </c>
      <c r="CD283" s="5" t="inlineStr">
        <is>
          <t>🌎 REGIÕES</t>
        </is>
      </c>
      <c r="CE283" s="5" t="inlineStr">
        <is>
          <t>SEM REDE</t>
        </is>
      </c>
    </row>
    <row r="284">
      <c r="A284" s="5" t="inlineStr">
        <is>
          <t>30112498000145</t>
        </is>
      </c>
      <c r="B284" s="5" t="inlineStr">
        <is>
          <t>MAIS NATURAL</t>
        </is>
      </c>
      <c r="C284" s="5" t="inlineStr">
        <is>
          <t>06 - SEM GRUPO</t>
        </is>
      </c>
      <c r="D284" s="5" t="inlineStr">
        <is>
          <t>LARISSA PADILHA</t>
        </is>
      </c>
      <c r="E284" s="5" t="inlineStr">
        <is>
          <t>MT</t>
        </is>
      </c>
      <c r="F284" s="5">
        <f>IFERROR(VLOOKUP(C284,$AS$4:$AT$25,2,FALSE),"")</f>
        <v/>
      </c>
      <c r="G284" s="6">
        <f>IFERROR(VLOOKUP(C284,$AS$4:$AX$25,6,FALSE),"")</f>
        <v/>
      </c>
      <c r="H284" s="5">
        <f>IFERROR(VLOOKUP(C284,$AS$4:$AY$25,7,FALSE),"")</f>
        <v/>
      </c>
      <c r="I284" s="5">
        <f>IFERROR(VLOOKUP(C284,$AS$4:$AZ$25,8,FALSE),"")</f>
        <v/>
      </c>
      <c r="J284" s="7" t="inlineStr">
        <is>
          <t>.</t>
        </is>
      </c>
      <c r="K284" s="5" t="inlineStr">
        <is>
          <t>CENTRO OESTE</t>
        </is>
      </c>
      <c r="L284" s="8" t="n">
        <v>1542.857142857143</v>
      </c>
      <c r="M284" s="9" t="n">
        <v>128.5714285714286</v>
      </c>
      <c r="N284" s="9" t="n">
        <v>128.5714285714286</v>
      </c>
      <c r="O284" s="9" t="n">
        <v>128.5714285714286</v>
      </c>
      <c r="P284" s="9" t="n">
        <v>128.5714285714286</v>
      </c>
      <c r="Q284" s="9" t="n">
        <v>128.5714285714286</v>
      </c>
      <c r="R284" s="9" t="n">
        <v>128.5714285714286</v>
      </c>
      <c r="S284" s="9" t="n">
        <v>128.5714285714286</v>
      </c>
      <c r="T284" s="9" t="n">
        <v>128.5714285714286</v>
      </c>
      <c r="U284" s="9" t="n">
        <v>128.5714285714286</v>
      </c>
      <c r="V284" s="9" t="n">
        <v>128.5714285714286</v>
      </c>
      <c r="W284" s="9" t="n">
        <v>128.5714285714286</v>
      </c>
      <c r="X284" s="9" t="n">
        <v>128.5714285714286</v>
      </c>
      <c r="Y284" s="7" t="inlineStr">
        <is>
          <t>.</t>
        </is>
      </c>
      <c r="Z284" s="8">
        <f>SUM(AA284:AL284)</f>
        <v/>
      </c>
      <c r="AA284" s="9" t="n">
        <v>0</v>
      </c>
      <c r="AB284" s="9" t="n">
        <v>0</v>
      </c>
      <c r="AC284" s="9" t="n">
        <v>1783.27</v>
      </c>
      <c r="AD284" s="9" t="n">
        <v>0</v>
      </c>
      <c r="AE284" s="9" t="n">
        <v>0</v>
      </c>
      <c r="AF284" s="9" t="n">
        <v>0</v>
      </c>
      <c r="AG284" s="9" t="n">
        <v>0</v>
      </c>
      <c r="AH284" s="9" t="n">
        <v>0</v>
      </c>
      <c r="AI284" s="9" t="n">
        <v>0</v>
      </c>
      <c r="AJ284" s="9" t="n">
        <v>0</v>
      </c>
      <c r="AK284" s="9" t="n">
        <v>0</v>
      </c>
      <c r="AL284" s="9" t="n">
        <v>0</v>
      </c>
      <c r="AM284" s="7" t="inlineStr">
        <is>
          <t>.</t>
        </is>
      </c>
      <c r="AN284" s="6">
        <f>IF(L284=0,0,Z284/L284)</f>
        <v/>
      </c>
      <c r="AO284" s="5">
        <f>IF(AN284="","",IF(AN284&gt;=0.9,"🟢",IF(AN284&gt;=0.7,"🟡",IF(AN284&gt;=0.5,"🟠","🔴"))))</f>
        <v/>
      </c>
      <c r="AP284" s="9">
        <f>IF(L284=0,0,L284-Z284)</f>
        <v/>
      </c>
      <c r="AQ284" s="5">
        <f>IF(Z284=0,"",RANK(Z284,Z$4:Z$1569,0))</f>
        <v/>
      </c>
      <c r="AR284" s="7" t="inlineStr">
        <is>
          <t>.</t>
        </is>
      </c>
      <c r="BA284" s="7" t="inlineStr">
        <is>
          <t>.</t>
        </is>
      </c>
      <c r="BB284" s="9">
        <f>SUM(L$4:L$1569)/COUNTA(A$4:A$1569)</f>
        <v/>
      </c>
      <c r="BC284" s="9">
        <f>SUM(M$4:M$1569)/COUNTA(A$4:A$1569)</f>
        <v/>
      </c>
      <c r="BD284" s="9">
        <f>SUM(N$4:N$1569)/COUNTA(A$4:A$1569)</f>
        <v/>
      </c>
      <c r="BE284" s="9">
        <f>SUM(O$4:O$1569)/COUNTA(A$4:A$1569)</f>
        <v/>
      </c>
      <c r="BF284" s="9">
        <f>SUM(P$4:P$1569)/COUNTA(A$4:A$1569)</f>
        <v/>
      </c>
      <c r="BG284" s="9">
        <f>SUM(Q$4:Q$1569)/COUNTA(A$4:A$1569)</f>
        <v/>
      </c>
      <c r="BH284" s="9">
        <f>SUM(R$4:R$1569)/COUNTA(A$4:A$1569)</f>
        <v/>
      </c>
      <c r="BI284" s="9">
        <f>SUM(S$4:S$1569)/COUNTA(A$4:A$1569)</f>
        <v/>
      </c>
      <c r="BJ284" s="9">
        <f>SUM(T$4:T$1569)/COUNTA(A$4:A$1569)</f>
        <v/>
      </c>
      <c r="BK284" s="9">
        <f>SUM(U$4:U$1569)/COUNTA(A$4:A$1569)</f>
        <v/>
      </c>
      <c r="BL284" s="9">
        <f>SUM(V$4:V$1569)/COUNTA(A$4:A$1569)</f>
        <v/>
      </c>
      <c r="BM284" s="9">
        <f>SUM(W$4:W$1569)/COUNTA(A$4:A$1569)</f>
        <v/>
      </c>
      <c r="BN284" s="9">
        <f>SUM(X$4:X$1569)/COUNTA(A$4:A$1569)</f>
        <v/>
      </c>
      <c r="BO284" s="7" t="inlineStr">
        <is>
          <t>.</t>
        </is>
      </c>
      <c r="BP284" s="9">
        <f>IF(Z284&gt;=BB284,0,IFERROR(BB284+(SUMPRODUCT((Z$4:Z$1569&gt;=BB$4:BB$1569)*(Z$4:Z$1569-BB$4:BB$1569))/MAX(1,COUNTIF(Z$4:Z$1569,"&lt;"&amp;BB284+0.01))),BB284))</f>
        <v/>
      </c>
      <c r="BQ284" s="9">
        <f>IF(AA284&gt;=BC284,0,IFERROR(BC284+SUMPRODUCT((AA$4:AA$1569&gt;=BC$4:BC$1569)*(AA$4:AA$1569-BC$4:BC$1569))/MAX(1,COUNTIF(AA$4:AA$1569,"&lt;"&amp;BC284+0.01)),BC284))</f>
        <v/>
      </c>
      <c r="BR284" s="9">
        <f>IF(AB284&gt;=BD284,0,IFERROR(BD284+SUMPRODUCT((AB$4:AB$1569&gt;=BD$4:BD$1569)*(AB$4:AB$1569-BD$4:BD$1569))/MAX(1,COUNTIF(AB$4:AB$1569,"&lt;"&amp;BD284+0.01)),BD284))</f>
        <v/>
      </c>
      <c r="BS284" s="9">
        <f>IF(AC284&gt;=BE284,0,IFERROR(BE284+SUMPRODUCT((AC$4:AC$1569&gt;=BE$4:BE$1569)*(AC$4:AC$1569-BE$4:BE$1569))/MAX(1,COUNTIF(AC$4:AC$1569,"&lt;"&amp;BE284+0.01)),BE284))</f>
        <v/>
      </c>
      <c r="BT284" s="9">
        <f>IF(AD284&gt;=BF284,0,IFERROR(BF284+SUMPRODUCT((AD$4:AD$1569&gt;=BF$4:BF$1569)*(AD$4:AD$1569-BF$4:BF$1569))/MAX(1,COUNTIF(AD$4:AD$1569,"&lt;"&amp;BF284+0.01)),BF284))</f>
        <v/>
      </c>
      <c r="BU284" s="9">
        <f>IF(AE284&gt;=BG284,0,IFERROR(BG284+SUMPRODUCT((AE$4:AE$1569&gt;=BG$4:BG$1569)*(AE$4:AE$1569-BG$4:BG$1569))/MAX(1,COUNTIF(AE$4:AE$1569,"&lt;"&amp;BG284+0.01)),BG284))</f>
        <v/>
      </c>
      <c r="BV284" s="9">
        <f>IF(AF284&gt;=BH284,0,IFERROR(BH284+SUMPRODUCT((AF$4:AF$1569&gt;=BH$4:BH$1569)*(AF$4:AF$1569-BH$4:BH$1569))/MAX(1,COUNTIF(AF$4:AF$1569,"&lt;"&amp;BH284+0.01)),BH284))</f>
        <v/>
      </c>
      <c r="BW284" s="9">
        <f>IF(AG284&gt;=BI284,0,IFERROR(BI284+SUMPRODUCT((AG$4:AG$1569&gt;=BI$4:BI$1569)*(AG$4:AG$1569-BI$4:BI$1569))/MAX(1,COUNTIF(AG$4:AG$1569,"&lt;"&amp;BI284+0.01)),BI284))</f>
        <v/>
      </c>
      <c r="BX284" s="9">
        <f>IF(AH284&gt;=BJ284,0,IFERROR(BJ284+SUMPRODUCT((AH$4:AH$1569&gt;=BJ$4:BJ$1569)*(AH$4:AH$1569-BJ$4:BJ$1569))/MAX(1,COUNTIF(AH$4:AH$1569,"&lt;"&amp;BJ284+0.01)),BJ284))</f>
        <v/>
      </c>
      <c r="BY284" s="9">
        <f>IF(AI284&gt;=BK284,0,IFERROR(BK284+SUMPRODUCT((AI$4:AI$1569&gt;=BK$4:BK$1569)*(AI$4:AI$1569-BK$4:BK$1569))/MAX(1,COUNTIF(AI$4:AI$1569,"&lt;"&amp;BK284+0.01)),BK284))</f>
        <v/>
      </c>
      <c r="BZ284" s="9">
        <f>IF(AJ284&gt;=BL284,0,IFERROR(BL284+SUMPRODUCT((AJ$4:AJ$1569&gt;=BL$4:BL$1569)*(AJ$4:AJ$1569-BL$4:BL$1569))/MAX(1,COUNTIF(AJ$4:AJ$1569,"&lt;"&amp;BL284+0.01)),BL284))</f>
        <v/>
      </c>
      <c r="CA284" s="9">
        <f>IF(AK284&gt;=BM284,0,IFERROR(BM284+SUMPRODUCT((AK$4:AK$1569&gt;=BM$4:BM$1569)*(AK$4:AK$1569-BM$4:BM$1569))/MAX(1,COUNTIF(AK$4:AK$1569,"&lt;"&amp;BM284+0.01)),BM284))</f>
        <v/>
      </c>
      <c r="CB284" s="9">
        <f>IF(AL284&gt;=BN284,0,IFERROR(BN284+SUMPRODUCT((AL$4:AL$1569&gt;=BN$4:BN$1569)*(AL$4:AL$1569-BN$4:BN$1569))/MAX(1,COUNTIF(AL$4:AL$1569,"&lt;"&amp;BN284+0.01)),BN284))</f>
        <v/>
      </c>
      <c r="CC284" s="5">
        <f>IF(AO284="🟢","VERDE",IF(AO284="🟡","AMARELO",IF(AO284="🟠","VERMELHO",IF(AO284="🔴","VERMELHO","ROXO"))))</f>
        <v/>
      </c>
      <c r="CD284" s="5" t="inlineStr">
        <is>
          <t>🌎 REGIÕES</t>
        </is>
      </c>
      <c r="CE284" s="5" t="inlineStr">
        <is>
          <t>SEM REDE</t>
        </is>
      </c>
    </row>
    <row r="285">
      <c r="A285" s="5" t="inlineStr">
        <is>
          <t>43497241000109</t>
        </is>
      </c>
      <c r="B285" s="5" t="inlineStr">
        <is>
          <t>PRATINHO CRIATIVO</t>
        </is>
      </c>
      <c r="C285" s="5" t="inlineStr">
        <is>
          <t>06 - SEM GRUPO</t>
        </is>
      </c>
      <c r="D285" s="5" t="inlineStr">
        <is>
          <t>LARISSA PADILHA</t>
        </is>
      </c>
      <c r="E285" s="5" t="inlineStr">
        <is>
          <t>CE</t>
        </is>
      </c>
      <c r="F285" s="5">
        <f>IFERROR(VLOOKUP(C285,$AS$4:$AT$25,2,FALSE),"")</f>
        <v/>
      </c>
      <c r="G285" s="6">
        <f>IFERROR(VLOOKUP(C285,$AS$4:$AX$25,6,FALSE),"")</f>
        <v/>
      </c>
      <c r="H285" s="5">
        <f>IFERROR(VLOOKUP(C285,$AS$4:$AY$25,7,FALSE),"")</f>
        <v/>
      </c>
      <c r="I285" s="5">
        <f>IFERROR(VLOOKUP(C285,$AS$4:$AZ$25,8,FALSE),"")</f>
        <v/>
      </c>
      <c r="J285" s="7" t="inlineStr">
        <is>
          <t>.</t>
        </is>
      </c>
      <c r="K285" s="5" t="inlineStr">
        <is>
          <t>NORDESTE (SEM MA)</t>
        </is>
      </c>
      <c r="L285" s="8" t="n">
        <v>1270.588235294118</v>
      </c>
      <c r="M285" s="9" t="n">
        <v>105.8823529411765</v>
      </c>
      <c r="N285" s="9" t="n">
        <v>105.8823529411765</v>
      </c>
      <c r="O285" s="9" t="n">
        <v>105.8823529411765</v>
      </c>
      <c r="P285" s="9" t="n">
        <v>105.8823529411765</v>
      </c>
      <c r="Q285" s="9" t="n">
        <v>105.8823529411765</v>
      </c>
      <c r="R285" s="9" t="n">
        <v>105.8823529411765</v>
      </c>
      <c r="S285" s="9" t="n">
        <v>105.8823529411765</v>
      </c>
      <c r="T285" s="9" t="n">
        <v>105.8823529411765</v>
      </c>
      <c r="U285" s="9" t="n">
        <v>105.8823529411765</v>
      </c>
      <c r="V285" s="9" t="n">
        <v>105.8823529411765</v>
      </c>
      <c r="W285" s="9" t="n">
        <v>105.8823529411765</v>
      </c>
      <c r="X285" s="9" t="n">
        <v>105.8823529411765</v>
      </c>
      <c r="Y285" s="7" t="inlineStr">
        <is>
          <t>.</t>
        </is>
      </c>
      <c r="Z285" s="8">
        <f>SUM(AA285:AL285)</f>
        <v/>
      </c>
      <c r="AA285" s="9" t="n">
        <v>0</v>
      </c>
      <c r="AB285" s="9" t="n">
        <v>0</v>
      </c>
      <c r="AC285" s="9" t="n">
        <v>1662.66</v>
      </c>
      <c r="AD285" s="9" t="n">
        <v>0</v>
      </c>
      <c r="AE285" s="9" t="n">
        <v>0</v>
      </c>
      <c r="AF285" s="9" t="n">
        <v>0</v>
      </c>
      <c r="AG285" s="9" t="n">
        <v>0</v>
      </c>
      <c r="AH285" s="9" t="n">
        <v>0</v>
      </c>
      <c r="AI285" s="9" t="n">
        <v>0</v>
      </c>
      <c r="AJ285" s="9" t="n">
        <v>0</v>
      </c>
      <c r="AK285" s="9" t="n">
        <v>0</v>
      </c>
      <c r="AL285" s="9" t="n">
        <v>0</v>
      </c>
      <c r="AM285" s="7" t="inlineStr">
        <is>
          <t>.</t>
        </is>
      </c>
      <c r="AN285" s="6">
        <f>IF(L285=0,0,Z285/L285)</f>
        <v/>
      </c>
      <c r="AO285" s="5">
        <f>IF(AN285="","",IF(AN285&gt;=0.9,"🟢",IF(AN285&gt;=0.7,"🟡",IF(AN285&gt;=0.5,"🟠","🔴"))))</f>
        <v/>
      </c>
      <c r="AP285" s="9">
        <f>IF(L285=0,0,L285-Z285)</f>
        <v/>
      </c>
      <c r="AQ285" s="5">
        <f>IF(Z285=0,"",RANK(Z285,Z$4:Z$1569,0))</f>
        <v/>
      </c>
      <c r="AR285" s="7" t="inlineStr">
        <is>
          <t>.</t>
        </is>
      </c>
      <c r="BA285" s="7" t="inlineStr">
        <is>
          <t>.</t>
        </is>
      </c>
      <c r="BB285" s="9">
        <f>SUM(L$4:L$1569)/COUNTA(A$4:A$1569)</f>
        <v/>
      </c>
      <c r="BC285" s="9">
        <f>SUM(M$4:M$1569)/COUNTA(A$4:A$1569)</f>
        <v/>
      </c>
      <c r="BD285" s="9">
        <f>SUM(N$4:N$1569)/COUNTA(A$4:A$1569)</f>
        <v/>
      </c>
      <c r="BE285" s="9">
        <f>SUM(O$4:O$1569)/COUNTA(A$4:A$1569)</f>
        <v/>
      </c>
      <c r="BF285" s="9">
        <f>SUM(P$4:P$1569)/COUNTA(A$4:A$1569)</f>
        <v/>
      </c>
      <c r="BG285" s="9">
        <f>SUM(Q$4:Q$1569)/COUNTA(A$4:A$1569)</f>
        <v/>
      </c>
      <c r="BH285" s="9">
        <f>SUM(R$4:R$1569)/COUNTA(A$4:A$1569)</f>
        <v/>
      </c>
      <c r="BI285" s="9">
        <f>SUM(S$4:S$1569)/COUNTA(A$4:A$1569)</f>
        <v/>
      </c>
      <c r="BJ285" s="9">
        <f>SUM(T$4:T$1569)/COUNTA(A$4:A$1569)</f>
        <v/>
      </c>
      <c r="BK285" s="9">
        <f>SUM(U$4:U$1569)/COUNTA(A$4:A$1569)</f>
        <v/>
      </c>
      <c r="BL285" s="9">
        <f>SUM(V$4:V$1569)/COUNTA(A$4:A$1569)</f>
        <v/>
      </c>
      <c r="BM285" s="9">
        <f>SUM(W$4:W$1569)/COUNTA(A$4:A$1569)</f>
        <v/>
      </c>
      <c r="BN285" s="9">
        <f>SUM(X$4:X$1569)/COUNTA(A$4:A$1569)</f>
        <v/>
      </c>
      <c r="BO285" s="7" t="inlineStr">
        <is>
          <t>.</t>
        </is>
      </c>
      <c r="BP285" s="9">
        <f>IF(Z285&gt;=BB285,0,IFERROR(BB285+(SUMPRODUCT((Z$4:Z$1569&gt;=BB$4:BB$1569)*(Z$4:Z$1569-BB$4:BB$1569))/MAX(1,COUNTIF(Z$4:Z$1569,"&lt;"&amp;BB285+0.01))),BB285))</f>
        <v/>
      </c>
      <c r="BQ285" s="9">
        <f>IF(AA285&gt;=BC285,0,IFERROR(BC285+SUMPRODUCT((AA$4:AA$1569&gt;=BC$4:BC$1569)*(AA$4:AA$1569-BC$4:BC$1569))/MAX(1,COUNTIF(AA$4:AA$1569,"&lt;"&amp;BC285+0.01)),BC285))</f>
        <v/>
      </c>
      <c r="BR285" s="9">
        <f>IF(AB285&gt;=BD285,0,IFERROR(BD285+SUMPRODUCT((AB$4:AB$1569&gt;=BD$4:BD$1569)*(AB$4:AB$1569-BD$4:BD$1569))/MAX(1,COUNTIF(AB$4:AB$1569,"&lt;"&amp;BD285+0.01)),BD285))</f>
        <v/>
      </c>
      <c r="BS285" s="9">
        <f>IF(AC285&gt;=BE285,0,IFERROR(BE285+SUMPRODUCT((AC$4:AC$1569&gt;=BE$4:BE$1569)*(AC$4:AC$1569-BE$4:BE$1569))/MAX(1,COUNTIF(AC$4:AC$1569,"&lt;"&amp;BE285+0.01)),BE285))</f>
        <v/>
      </c>
      <c r="BT285" s="9">
        <f>IF(AD285&gt;=BF285,0,IFERROR(BF285+SUMPRODUCT((AD$4:AD$1569&gt;=BF$4:BF$1569)*(AD$4:AD$1569-BF$4:BF$1569))/MAX(1,COUNTIF(AD$4:AD$1569,"&lt;"&amp;BF285+0.01)),BF285))</f>
        <v/>
      </c>
      <c r="BU285" s="9">
        <f>IF(AE285&gt;=BG285,0,IFERROR(BG285+SUMPRODUCT((AE$4:AE$1569&gt;=BG$4:BG$1569)*(AE$4:AE$1569-BG$4:BG$1569))/MAX(1,COUNTIF(AE$4:AE$1569,"&lt;"&amp;BG285+0.01)),BG285))</f>
        <v/>
      </c>
      <c r="BV285" s="9">
        <f>IF(AF285&gt;=BH285,0,IFERROR(BH285+SUMPRODUCT((AF$4:AF$1569&gt;=BH$4:BH$1569)*(AF$4:AF$1569-BH$4:BH$1569))/MAX(1,COUNTIF(AF$4:AF$1569,"&lt;"&amp;BH285+0.01)),BH285))</f>
        <v/>
      </c>
      <c r="BW285" s="9">
        <f>IF(AG285&gt;=BI285,0,IFERROR(BI285+SUMPRODUCT((AG$4:AG$1569&gt;=BI$4:BI$1569)*(AG$4:AG$1569-BI$4:BI$1569))/MAX(1,COUNTIF(AG$4:AG$1569,"&lt;"&amp;BI285+0.01)),BI285))</f>
        <v/>
      </c>
      <c r="BX285" s="9">
        <f>IF(AH285&gt;=BJ285,0,IFERROR(BJ285+SUMPRODUCT((AH$4:AH$1569&gt;=BJ$4:BJ$1569)*(AH$4:AH$1569-BJ$4:BJ$1569))/MAX(1,COUNTIF(AH$4:AH$1569,"&lt;"&amp;BJ285+0.01)),BJ285))</f>
        <v/>
      </c>
      <c r="BY285" s="9">
        <f>IF(AI285&gt;=BK285,0,IFERROR(BK285+SUMPRODUCT((AI$4:AI$1569&gt;=BK$4:BK$1569)*(AI$4:AI$1569-BK$4:BK$1569))/MAX(1,COUNTIF(AI$4:AI$1569,"&lt;"&amp;BK285+0.01)),BK285))</f>
        <v/>
      </c>
      <c r="BZ285" s="9">
        <f>IF(AJ285&gt;=BL285,0,IFERROR(BL285+SUMPRODUCT((AJ$4:AJ$1569&gt;=BL$4:BL$1569)*(AJ$4:AJ$1569-BL$4:BL$1569))/MAX(1,COUNTIF(AJ$4:AJ$1569,"&lt;"&amp;BL285+0.01)),BL285))</f>
        <v/>
      </c>
      <c r="CA285" s="9">
        <f>IF(AK285&gt;=BM285,0,IFERROR(BM285+SUMPRODUCT((AK$4:AK$1569&gt;=BM$4:BM$1569)*(AK$4:AK$1569-BM$4:BM$1569))/MAX(1,COUNTIF(AK$4:AK$1569,"&lt;"&amp;BM285+0.01)),BM285))</f>
        <v/>
      </c>
      <c r="CB285" s="9">
        <f>IF(AL285&gt;=BN285,0,IFERROR(BN285+SUMPRODUCT((AL$4:AL$1569&gt;=BN$4:BN$1569)*(AL$4:AL$1569-BN$4:BN$1569))/MAX(1,COUNTIF(AL$4:AL$1569,"&lt;"&amp;BN285+0.01)),BN285))</f>
        <v/>
      </c>
      <c r="CC285" s="5">
        <f>IF(AO285="🟢","VERDE",IF(AO285="🟡","AMARELO",IF(AO285="🟠","VERMELHO",IF(AO285="🔴","VERMELHO","ROXO"))))</f>
        <v/>
      </c>
      <c r="CD285" s="5" t="inlineStr">
        <is>
          <t>🌎 REGIÕES</t>
        </is>
      </c>
      <c r="CE285" s="5" t="inlineStr">
        <is>
          <t>SEM REDE</t>
        </is>
      </c>
    </row>
    <row r="286">
      <c r="A286" s="5" t="inlineStr">
        <is>
          <t>07750414000187</t>
        </is>
      </c>
      <c r="B286" s="5" t="inlineStr">
        <is>
          <t>VITALY'S ESPECIARIAS E EMBALAGENS</t>
        </is>
      </c>
      <c r="C286" s="5" t="inlineStr">
        <is>
          <t>06 - SEM GRUPO</t>
        </is>
      </c>
      <c r="D286" s="5" t="inlineStr">
        <is>
          <t>LARISSA PADILHA</t>
        </is>
      </c>
      <c r="E286" s="5" t="inlineStr">
        <is>
          <t>PR</t>
        </is>
      </c>
      <c r="F286" s="5">
        <f>IFERROR(VLOOKUP(C286,$AS$4:$AT$25,2,FALSE),"")</f>
        <v/>
      </c>
      <c r="G286" s="6">
        <f>IFERROR(VLOOKUP(C286,$AS$4:$AX$25,6,FALSE),"")</f>
        <v/>
      </c>
      <c r="H286" s="5">
        <f>IFERROR(VLOOKUP(C286,$AS$4:$AY$25,7,FALSE),"")</f>
        <v/>
      </c>
      <c r="I286" s="5">
        <f>IFERROR(VLOOKUP(C286,$AS$4:$AZ$25,8,FALSE),"")</f>
        <v/>
      </c>
      <c r="J286" s="7" t="inlineStr">
        <is>
          <t>.</t>
        </is>
      </c>
      <c r="K286" s="5" t="inlineStr">
        <is>
          <t>SUL</t>
        </is>
      </c>
      <c r="L286" s="8" t="n">
        <v>1613.793103448276</v>
      </c>
      <c r="M286" s="9" t="n">
        <v>124.1379310344828</v>
      </c>
      <c r="N286" s="9" t="n">
        <v>124.1379310344828</v>
      </c>
      <c r="O286" s="9" t="n">
        <v>129.3103448275862</v>
      </c>
      <c r="P286" s="9" t="n">
        <v>129.3103448275862</v>
      </c>
      <c r="Q286" s="9" t="n">
        <v>129.3103448275862</v>
      </c>
      <c r="R286" s="9" t="n">
        <v>134.4827586206897</v>
      </c>
      <c r="S286" s="9" t="n">
        <v>134.4827586206897</v>
      </c>
      <c r="T286" s="9" t="n">
        <v>139.6551724137931</v>
      </c>
      <c r="U286" s="9" t="n">
        <v>139.6551724137931</v>
      </c>
      <c r="V286" s="9" t="n">
        <v>139.6551724137931</v>
      </c>
      <c r="W286" s="9" t="n">
        <v>144.8275862068965</v>
      </c>
      <c r="X286" s="9" t="n">
        <v>144.8275862068965</v>
      </c>
      <c r="Y286" s="7" t="inlineStr">
        <is>
          <t>.</t>
        </is>
      </c>
      <c r="Z286" s="8">
        <f>SUM(AA286:AL286)</f>
        <v/>
      </c>
      <c r="AA286" s="9" t="n">
        <v>0</v>
      </c>
      <c r="AB286" s="9" t="n">
        <v>0</v>
      </c>
      <c r="AC286" s="9" t="n">
        <v>0</v>
      </c>
      <c r="AD286" s="9" t="n">
        <v>1676.51</v>
      </c>
      <c r="AE286" s="9" t="n">
        <v>0</v>
      </c>
      <c r="AF286" s="9" t="n">
        <v>0</v>
      </c>
      <c r="AG286" s="9" t="n">
        <v>0</v>
      </c>
      <c r="AH286" s="9" t="n">
        <v>0</v>
      </c>
      <c r="AI286" s="9" t="n">
        <v>0</v>
      </c>
      <c r="AJ286" s="9" t="n">
        <v>0</v>
      </c>
      <c r="AK286" s="9" t="n">
        <v>0</v>
      </c>
      <c r="AL286" s="9" t="n">
        <v>0</v>
      </c>
      <c r="AM286" s="7" t="inlineStr">
        <is>
          <t>.</t>
        </is>
      </c>
      <c r="AN286" s="6">
        <f>IF(L286=0,0,Z286/L286)</f>
        <v/>
      </c>
      <c r="AO286" s="5">
        <f>IF(AN286="","",IF(AN286&gt;=0.9,"🟢",IF(AN286&gt;=0.7,"🟡",IF(AN286&gt;=0.5,"🟠","🔴"))))</f>
        <v/>
      </c>
      <c r="AP286" s="9">
        <f>IF(L286=0,0,L286-Z286)</f>
        <v/>
      </c>
      <c r="AQ286" s="5">
        <f>IF(Z286=0,"",RANK(Z286,Z$4:Z$1569,0))</f>
        <v/>
      </c>
      <c r="AR286" s="7" t="inlineStr">
        <is>
          <t>.</t>
        </is>
      </c>
      <c r="BA286" s="7" t="inlineStr">
        <is>
          <t>.</t>
        </is>
      </c>
      <c r="BB286" s="9">
        <f>SUM(L$4:L$1569)/COUNTA(A$4:A$1569)</f>
        <v/>
      </c>
      <c r="BC286" s="9">
        <f>SUM(M$4:M$1569)/COUNTA(A$4:A$1569)</f>
        <v/>
      </c>
      <c r="BD286" s="9">
        <f>SUM(N$4:N$1569)/COUNTA(A$4:A$1569)</f>
        <v/>
      </c>
      <c r="BE286" s="9">
        <f>SUM(O$4:O$1569)/COUNTA(A$4:A$1569)</f>
        <v/>
      </c>
      <c r="BF286" s="9">
        <f>SUM(P$4:P$1569)/COUNTA(A$4:A$1569)</f>
        <v/>
      </c>
      <c r="BG286" s="9">
        <f>SUM(Q$4:Q$1569)/COUNTA(A$4:A$1569)</f>
        <v/>
      </c>
      <c r="BH286" s="9">
        <f>SUM(R$4:R$1569)/COUNTA(A$4:A$1569)</f>
        <v/>
      </c>
      <c r="BI286" s="9">
        <f>SUM(S$4:S$1569)/COUNTA(A$4:A$1569)</f>
        <v/>
      </c>
      <c r="BJ286" s="9">
        <f>SUM(T$4:T$1569)/COUNTA(A$4:A$1569)</f>
        <v/>
      </c>
      <c r="BK286" s="9">
        <f>SUM(U$4:U$1569)/COUNTA(A$4:A$1569)</f>
        <v/>
      </c>
      <c r="BL286" s="9">
        <f>SUM(V$4:V$1569)/COUNTA(A$4:A$1569)</f>
        <v/>
      </c>
      <c r="BM286" s="9">
        <f>SUM(W$4:W$1569)/COUNTA(A$4:A$1569)</f>
        <v/>
      </c>
      <c r="BN286" s="9">
        <f>SUM(X$4:X$1569)/COUNTA(A$4:A$1569)</f>
        <v/>
      </c>
      <c r="BO286" s="7" t="inlineStr">
        <is>
          <t>.</t>
        </is>
      </c>
      <c r="BP286" s="9">
        <f>IF(Z286&gt;=BB286,0,IFERROR(BB286+(SUMPRODUCT((Z$4:Z$1569&gt;=BB$4:BB$1569)*(Z$4:Z$1569-BB$4:BB$1569))/MAX(1,COUNTIF(Z$4:Z$1569,"&lt;"&amp;BB286+0.01))),BB286))</f>
        <v/>
      </c>
      <c r="BQ286" s="9">
        <f>IF(AA286&gt;=BC286,0,IFERROR(BC286+SUMPRODUCT((AA$4:AA$1569&gt;=BC$4:BC$1569)*(AA$4:AA$1569-BC$4:BC$1569))/MAX(1,COUNTIF(AA$4:AA$1569,"&lt;"&amp;BC286+0.01)),BC286))</f>
        <v/>
      </c>
      <c r="BR286" s="9">
        <f>IF(AB286&gt;=BD286,0,IFERROR(BD286+SUMPRODUCT((AB$4:AB$1569&gt;=BD$4:BD$1569)*(AB$4:AB$1569-BD$4:BD$1569))/MAX(1,COUNTIF(AB$4:AB$1569,"&lt;"&amp;BD286+0.01)),BD286))</f>
        <v/>
      </c>
      <c r="BS286" s="9">
        <f>IF(AC286&gt;=BE286,0,IFERROR(BE286+SUMPRODUCT((AC$4:AC$1569&gt;=BE$4:BE$1569)*(AC$4:AC$1569-BE$4:BE$1569))/MAX(1,COUNTIF(AC$4:AC$1569,"&lt;"&amp;BE286+0.01)),BE286))</f>
        <v/>
      </c>
      <c r="BT286" s="9">
        <f>IF(AD286&gt;=BF286,0,IFERROR(BF286+SUMPRODUCT((AD$4:AD$1569&gt;=BF$4:BF$1569)*(AD$4:AD$1569-BF$4:BF$1569))/MAX(1,COUNTIF(AD$4:AD$1569,"&lt;"&amp;BF286+0.01)),BF286))</f>
        <v/>
      </c>
      <c r="BU286" s="9">
        <f>IF(AE286&gt;=BG286,0,IFERROR(BG286+SUMPRODUCT((AE$4:AE$1569&gt;=BG$4:BG$1569)*(AE$4:AE$1569-BG$4:BG$1569))/MAX(1,COUNTIF(AE$4:AE$1569,"&lt;"&amp;BG286+0.01)),BG286))</f>
        <v/>
      </c>
      <c r="BV286" s="9">
        <f>IF(AF286&gt;=BH286,0,IFERROR(BH286+SUMPRODUCT((AF$4:AF$1569&gt;=BH$4:BH$1569)*(AF$4:AF$1569-BH$4:BH$1569))/MAX(1,COUNTIF(AF$4:AF$1569,"&lt;"&amp;BH286+0.01)),BH286))</f>
        <v/>
      </c>
      <c r="BW286" s="9">
        <f>IF(AG286&gt;=BI286,0,IFERROR(BI286+SUMPRODUCT((AG$4:AG$1569&gt;=BI$4:BI$1569)*(AG$4:AG$1569-BI$4:BI$1569))/MAX(1,COUNTIF(AG$4:AG$1569,"&lt;"&amp;BI286+0.01)),BI286))</f>
        <v/>
      </c>
      <c r="BX286" s="9">
        <f>IF(AH286&gt;=BJ286,0,IFERROR(BJ286+SUMPRODUCT((AH$4:AH$1569&gt;=BJ$4:BJ$1569)*(AH$4:AH$1569-BJ$4:BJ$1569))/MAX(1,COUNTIF(AH$4:AH$1569,"&lt;"&amp;BJ286+0.01)),BJ286))</f>
        <v/>
      </c>
      <c r="BY286" s="9">
        <f>IF(AI286&gt;=BK286,0,IFERROR(BK286+SUMPRODUCT((AI$4:AI$1569&gt;=BK$4:BK$1569)*(AI$4:AI$1569-BK$4:BK$1569))/MAX(1,COUNTIF(AI$4:AI$1569,"&lt;"&amp;BK286+0.01)),BK286))</f>
        <v/>
      </c>
      <c r="BZ286" s="9">
        <f>IF(AJ286&gt;=BL286,0,IFERROR(BL286+SUMPRODUCT((AJ$4:AJ$1569&gt;=BL$4:BL$1569)*(AJ$4:AJ$1569-BL$4:BL$1569))/MAX(1,COUNTIF(AJ$4:AJ$1569,"&lt;"&amp;BL286+0.01)),BL286))</f>
        <v/>
      </c>
      <c r="CA286" s="9">
        <f>IF(AK286&gt;=BM286,0,IFERROR(BM286+SUMPRODUCT((AK$4:AK$1569&gt;=BM$4:BM$1569)*(AK$4:AK$1569-BM$4:BM$1569))/MAX(1,COUNTIF(AK$4:AK$1569,"&lt;"&amp;BM286+0.01)),BM286))</f>
        <v/>
      </c>
      <c r="CB286" s="9">
        <f>IF(AL286&gt;=BN286,0,IFERROR(BN286+SUMPRODUCT((AL$4:AL$1569&gt;=BN$4:BN$1569)*(AL$4:AL$1569-BN$4:BN$1569))/MAX(1,COUNTIF(AL$4:AL$1569,"&lt;"&amp;BN286+0.01)),BN286))</f>
        <v/>
      </c>
      <c r="CC286" s="5">
        <f>IF(AO286="🟢","VERDE",IF(AO286="🟡","AMARELO",IF(AO286="🟠","VERMELHO",IF(AO286="🔴","VERMELHO","ROXO"))))</f>
        <v/>
      </c>
      <c r="CD286" s="5" t="inlineStr">
        <is>
          <t>🌎 REGIÕES</t>
        </is>
      </c>
      <c r="CE286" s="5" t="inlineStr">
        <is>
          <t>SEM REDE</t>
        </is>
      </c>
    </row>
    <row r="287">
      <c r="A287" s="5" t="inlineStr">
        <is>
          <t>52169809000145</t>
        </is>
      </c>
      <c r="B287" s="5" t="inlineStr">
        <is>
          <t>Vida leve Barreiras</t>
        </is>
      </c>
      <c r="C287" s="5" t="inlineStr">
        <is>
          <t>06 - INTERNA - VIDA LEVE</t>
        </is>
      </c>
      <c r="D287" s="5" t="inlineStr">
        <is>
          <t>DAIANE STAVICKI</t>
        </is>
      </c>
      <c r="E287" s="5" t="inlineStr">
        <is>
          <t>BA</t>
        </is>
      </c>
      <c r="F287" s="5">
        <f>IFERROR(VLOOKUP(C287,$AS$4:$AT$25,2,FALSE),"")</f>
        <v/>
      </c>
      <c r="G287" s="6">
        <f>IFERROR(VLOOKUP(C287,$AS$4:$AX$25,6,FALSE),"")</f>
        <v/>
      </c>
      <c r="H287" s="5">
        <f>IFERROR(VLOOKUP(C287,$AS$4:$AY$25,7,FALSE),"")</f>
        <v/>
      </c>
      <c r="I287" s="5">
        <f>IFERROR(VLOOKUP(C287,$AS$4:$AZ$25,8,FALSE),"")</f>
        <v/>
      </c>
      <c r="J287" s="7" t="inlineStr">
        <is>
          <t>.</t>
        </is>
      </c>
      <c r="K287" s="5" t="inlineStr">
        <is>
          <t>NACIONAL</t>
        </is>
      </c>
      <c r="L287" s="8" t="n">
        <v>10500</v>
      </c>
      <c r="M287" s="9" t="n">
        <v>705.8823529411765</v>
      </c>
      <c r="N287" s="9" t="n">
        <v>705.8823529411765</v>
      </c>
      <c r="O287" s="9" t="n">
        <v>750</v>
      </c>
      <c r="P287" s="9" t="n">
        <v>750</v>
      </c>
      <c r="Q287" s="9" t="n">
        <v>794.1176470588235</v>
      </c>
      <c r="R287" s="9" t="n">
        <v>838.2352941176471</v>
      </c>
      <c r="S287" s="9" t="n">
        <v>882.3529411764706</v>
      </c>
      <c r="T287" s="9" t="n">
        <v>926.4705882352941</v>
      </c>
      <c r="U287" s="9" t="n">
        <v>970.5882352941177</v>
      </c>
      <c r="V287" s="9" t="n">
        <v>1014.705882352941</v>
      </c>
      <c r="W287" s="9" t="n">
        <v>1058.823529411765</v>
      </c>
      <c r="X287" s="9" t="n">
        <v>1102.941176470588</v>
      </c>
      <c r="Y287" s="7" t="inlineStr">
        <is>
          <t>.</t>
        </is>
      </c>
      <c r="Z287" s="8">
        <f>SUM(AA287:AL287)</f>
        <v/>
      </c>
      <c r="AA287" s="9" t="n">
        <v>0</v>
      </c>
      <c r="AB287" s="9" t="n">
        <v>0</v>
      </c>
      <c r="AC287" s="9" t="n">
        <v>0</v>
      </c>
      <c r="AD287" s="9" t="n">
        <v>0</v>
      </c>
      <c r="AE287" s="9" t="n">
        <v>0</v>
      </c>
      <c r="AF287" s="9" t="n">
        <v>0</v>
      </c>
      <c r="AG287" s="9" t="n">
        <v>0</v>
      </c>
      <c r="AH287" s="9" t="n">
        <v>0</v>
      </c>
      <c r="AI287" s="9" t="n">
        <v>1603.62</v>
      </c>
      <c r="AJ287" s="9" t="n">
        <v>0</v>
      </c>
      <c r="AK287" s="9" t="n">
        <v>0</v>
      </c>
      <c r="AL287" s="9" t="n">
        <v>0</v>
      </c>
      <c r="AM287" s="7" t="inlineStr">
        <is>
          <t>.</t>
        </is>
      </c>
      <c r="AN287" s="6">
        <f>IF(L287=0,0,Z287/L287)</f>
        <v/>
      </c>
      <c r="AO287" s="5">
        <f>IF(AN287="","",IF(AN287&gt;=0.9,"🟢",IF(AN287&gt;=0.7,"🟡",IF(AN287&gt;=0.5,"🟠","🔴"))))</f>
        <v/>
      </c>
      <c r="AP287" s="9">
        <f>IF(L287=0,0,L287-Z287)</f>
        <v/>
      </c>
      <c r="AQ287" s="5">
        <f>IF(Z287=0,"",RANK(Z287,Z$4:Z$1569,0))</f>
        <v/>
      </c>
      <c r="AR287" s="7" t="inlineStr">
        <is>
          <t>.</t>
        </is>
      </c>
      <c r="BA287" s="7" t="inlineStr">
        <is>
          <t>.</t>
        </is>
      </c>
      <c r="BB287" s="9">
        <f>SUM(L$4:L$1569)/COUNTA(A$4:A$1569)</f>
        <v/>
      </c>
      <c r="BC287" s="9">
        <f>SUM(M$4:M$1569)/COUNTA(A$4:A$1569)</f>
        <v/>
      </c>
      <c r="BD287" s="9">
        <f>SUM(N$4:N$1569)/COUNTA(A$4:A$1569)</f>
        <v/>
      </c>
      <c r="BE287" s="9">
        <f>SUM(O$4:O$1569)/COUNTA(A$4:A$1569)</f>
        <v/>
      </c>
      <c r="BF287" s="9">
        <f>SUM(P$4:P$1569)/COUNTA(A$4:A$1569)</f>
        <v/>
      </c>
      <c r="BG287" s="9">
        <f>SUM(Q$4:Q$1569)/COUNTA(A$4:A$1569)</f>
        <v/>
      </c>
      <c r="BH287" s="9">
        <f>SUM(R$4:R$1569)/COUNTA(A$4:A$1569)</f>
        <v/>
      </c>
      <c r="BI287" s="9">
        <f>SUM(S$4:S$1569)/COUNTA(A$4:A$1569)</f>
        <v/>
      </c>
      <c r="BJ287" s="9">
        <f>SUM(T$4:T$1569)/COUNTA(A$4:A$1569)</f>
        <v/>
      </c>
      <c r="BK287" s="9">
        <f>SUM(U$4:U$1569)/COUNTA(A$4:A$1569)</f>
        <v/>
      </c>
      <c r="BL287" s="9">
        <f>SUM(V$4:V$1569)/COUNTA(A$4:A$1569)</f>
        <v/>
      </c>
      <c r="BM287" s="9">
        <f>SUM(W$4:W$1569)/COUNTA(A$4:A$1569)</f>
        <v/>
      </c>
      <c r="BN287" s="9">
        <f>SUM(X$4:X$1569)/COUNTA(A$4:A$1569)</f>
        <v/>
      </c>
      <c r="BO287" s="7" t="inlineStr">
        <is>
          <t>.</t>
        </is>
      </c>
      <c r="BP287" s="9">
        <f>IF(Z287&gt;=BB287,0,IFERROR(BB287+(SUMPRODUCT((Z$4:Z$1569&gt;=BB$4:BB$1569)*(Z$4:Z$1569-BB$4:BB$1569))/MAX(1,COUNTIF(Z$4:Z$1569,"&lt;"&amp;BB287+0.01))),BB287))</f>
        <v/>
      </c>
      <c r="BQ287" s="9">
        <f>IF(AA287&gt;=BC287,0,IFERROR(BC287+SUMPRODUCT((AA$4:AA$1569&gt;=BC$4:BC$1569)*(AA$4:AA$1569-BC$4:BC$1569))/MAX(1,COUNTIF(AA$4:AA$1569,"&lt;"&amp;BC287+0.01)),BC287))</f>
        <v/>
      </c>
      <c r="BR287" s="9">
        <f>IF(AB287&gt;=BD287,0,IFERROR(BD287+SUMPRODUCT((AB$4:AB$1569&gt;=BD$4:BD$1569)*(AB$4:AB$1569-BD$4:BD$1569))/MAX(1,COUNTIF(AB$4:AB$1569,"&lt;"&amp;BD287+0.01)),BD287))</f>
        <v/>
      </c>
      <c r="BS287" s="9">
        <f>IF(AC287&gt;=BE287,0,IFERROR(BE287+SUMPRODUCT((AC$4:AC$1569&gt;=BE$4:BE$1569)*(AC$4:AC$1569-BE$4:BE$1569))/MAX(1,COUNTIF(AC$4:AC$1569,"&lt;"&amp;BE287+0.01)),BE287))</f>
        <v/>
      </c>
      <c r="BT287" s="9">
        <f>IF(AD287&gt;=BF287,0,IFERROR(BF287+SUMPRODUCT((AD$4:AD$1569&gt;=BF$4:BF$1569)*(AD$4:AD$1569-BF$4:BF$1569))/MAX(1,COUNTIF(AD$4:AD$1569,"&lt;"&amp;BF287+0.01)),BF287))</f>
        <v/>
      </c>
      <c r="BU287" s="9">
        <f>IF(AE287&gt;=BG287,0,IFERROR(BG287+SUMPRODUCT((AE$4:AE$1569&gt;=BG$4:BG$1569)*(AE$4:AE$1569-BG$4:BG$1569))/MAX(1,COUNTIF(AE$4:AE$1569,"&lt;"&amp;BG287+0.01)),BG287))</f>
        <v/>
      </c>
      <c r="BV287" s="9">
        <f>IF(AF287&gt;=BH287,0,IFERROR(BH287+SUMPRODUCT((AF$4:AF$1569&gt;=BH$4:BH$1569)*(AF$4:AF$1569-BH$4:BH$1569))/MAX(1,COUNTIF(AF$4:AF$1569,"&lt;"&amp;BH287+0.01)),BH287))</f>
        <v/>
      </c>
      <c r="BW287" s="9">
        <f>IF(AG287&gt;=BI287,0,IFERROR(BI287+SUMPRODUCT((AG$4:AG$1569&gt;=BI$4:BI$1569)*(AG$4:AG$1569-BI$4:BI$1569))/MAX(1,COUNTIF(AG$4:AG$1569,"&lt;"&amp;BI287+0.01)),BI287))</f>
        <v/>
      </c>
      <c r="BX287" s="9">
        <f>IF(AH287&gt;=BJ287,0,IFERROR(BJ287+SUMPRODUCT((AH$4:AH$1569&gt;=BJ$4:BJ$1569)*(AH$4:AH$1569-BJ$4:BJ$1569))/MAX(1,COUNTIF(AH$4:AH$1569,"&lt;"&amp;BJ287+0.01)),BJ287))</f>
        <v/>
      </c>
      <c r="BY287" s="9">
        <f>IF(AI287&gt;=BK287,0,IFERROR(BK287+SUMPRODUCT((AI$4:AI$1569&gt;=BK$4:BK$1569)*(AI$4:AI$1569-BK$4:BK$1569))/MAX(1,COUNTIF(AI$4:AI$1569,"&lt;"&amp;BK287+0.01)),BK287))</f>
        <v/>
      </c>
      <c r="BZ287" s="9">
        <f>IF(AJ287&gt;=BL287,0,IFERROR(BL287+SUMPRODUCT((AJ$4:AJ$1569&gt;=BL$4:BL$1569)*(AJ$4:AJ$1569-BL$4:BL$1569))/MAX(1,COUNTIF(AJ$4:AJ$1569,"&lt;"&amp;BL287+0.01)),BL287))</f>
        <v/>
      </c>
      <c r="CA287" s="9">
        <f>IF(AK287&gt;=BM287,0,IFERROR(BM287+SUMPRODUCT((AK$4:AK$1569&gt;=BM$4:BM$1569)*(AK$4:AK$1569-BM$4:BM$1569))/MAX(1,COUNTIF(AK$4:AK$1569,"&lt;"&amp;BM287+0.01)),BM287))</f>
        <v/>
      </c>
      <c r="CB287" s="9">
        <f>IF(AL287&gt;=BN287,0,IFERROR(BN287+SUMPRODUCT((AL$4:AL$1569&gt;=BN$4:BN$1569)*(AL$4:AL$1569-BN$4:BN$1569))/MAX(1,COUNTIF(AL$4:AL$1569,"&lt;"&amp;BN287+0.01)),BN287))</f>
        <v/>
      </c>
      <c r="CC287" s="5">
        <f>IF(AO287="🟢","VERDE",IF(AO287="🟡","AMARELO",IF(AO287="🟠","VERMELHO",IF(AO287="🔴","VERMELHO","ROXO"))))</f>
        <v/>
      </c>
      <c r="CD287" s="5" t="inlineStr">
        <is>
          <t>🏢 REDES</t>
        </is>
      </c>
      <c r="CE287" s="5" t="inlineStr">
        <is>
          <t>VIDA LEVE</t>
        </is>
      </c>
    </row>
    <row r="288">
      <c r="A288" s="5" t="inlineStr">
        <is>
          <t>60940727000180</t>
        </is>
      </c>
      <c r="B288" s="5" t="inlineStr">
        <is>
          <t>SEVEN ROOTS</t>
        </is>
      </c>
      <c r="C288" s="5" t="inlineStr">
        <is>
          <t>06 - INTERNA - VIDA LEVE</t>
        </is>
      </c>
      <c r="D288" s="5" t="inlineStr">
        <is>
          <t>DAIANE STAVICKI</t>
        </is>
      </c>
      <c r="E288" s="5" t="inlineStr">
        <is>
          <t>SC</t>
        </is>
      </c>
      <c r="F288" s="5">
        <f>IFERROR(VLOOKUP(C288,$AS$4:$AT$25,2,FALSE),"")</f>
        <v/>
      </c>
      <c r="G288" s="6">
        <f>IFERROR(VLOOKUP(C288,$AS$4:$AX$25,6,FALSE),"")</f>
        <v/>
      </c>
      <c r="H288" s="5">
        <f>IFERROR(VLOOKUP(C288,$AS$4:$AY$25,7,FALSE),"")</f>
        <v/>
      </c>
      <c r="I288" s="5">
        <f>IFERROR(VLOOKUP(C288,$AS$4:$AZ$25,8,FALSE),"")</f>
        <v/>
      </c>
      <c r="J288" s="7" t="inlineStr">
        <is>
          <t>.</t>
        </is>
      </c>
      <c r="K288" s="5" t="inlineStr">
        <is>
          <t>NACIONAL</t>
        </is>
      </c>
      <c r="L288" s="8" t="n">
        <v>10500</v>
      </c>
      <c r="M288" s="9" t="n">
        <v>705.8823529411765</v>
      </c>
      <c r="N288" s="9" t="n">
        <v>705.8823529411765</v>
      </c>
      <c r="O288" s="9" t="n">
        <v>750</v>
      </c>
      <c r="P288" s="9" t="n">
        <v>750</v>
      </c>
      <c r="Q288" s="9" t="n">
        <v>794.1176470588235</v>
      </c>
      <c r="R288" s="9" t="n">
        <v>838.2352941176471</v>
      </c>
      <c r="S288" s="9" t="n">
        <v>882.3529411764706</v>
      </c>
      <c r="T288" s="9" t="n">
        <v>926.4705882352941</v>
      </c>
      <c r="U288" s="9" t="n">
        <v>970.5882352941177</v>
      </c>
      <c r="V288" s="9" t="n">
        <v>1014.705882352941</v>
      </c>
      <c r="W288" s="9" t="n">
        <v>1058.823529411765</v>
      </c>
      <c r="X288" s="9" t="n">
        <v>1102.941176470588</v>
      </c>
      <c r="Y288" s="7" t="inlineStr">
        <is>
          <t>.</t>
        </is>
      </c>
      <c r="Z288" s="8">
        <f>SUM(AA288:AL288)</f>
        <v/>
      </c>
      <c r="AA288" s="9" t="n">
        <v>0</v>
      </c>
      <c r="AB288" s="9" t="n">
        <v>0</v>
      </c>
      <c r="AC288" s="9" t="n">
        <v>0</v>
      </c>
      <c r="AD288" s="9" t="n">
        <v>0</v>
      </c>
      <c r="AE288" s="9" t="n">
        <v>0</v>
      </c>
      <c r="AF288" s="9" t="n">
        <v>0</v>
      </c>
      <c r="AG288" s="9" t="n">
        <v>0</v>
      </c>
      <c r="AH288" s="9" t="n">
        <v>0</v>
      </c>
      <c r="AI288" s="9" t="n">
        <v>0</v>
      </c>
      <c r="AJ288" s="9" t="n">
        <v>1256.29</v>
      </c>
      <c r="AK288" s="9" t="n">
        <v>0</v>
      </c>
      <c r="AL288" s="9" t="n">
        <v>0</v>
      </c>
      <c r="AM288" s="7" t="inlineStr">
        <is>
          <t>.</t>
        </is>
      </c>
      <c r="AN288" s="6">
        <f>IF(L288=0,0,Z288/L288)</f>
        <v/>
      </c>
      <c r="AO288" s="5">
        <f>IF(AN288="","",IF(AN288&gt;=0.9,"🟢",IF(AN288&gt;=0.7,"🟡",IF(AN288&gt;=0.5,"🟠","🔴"))))</f>
        <v/>
      </c>
      <c r="AP288" s="9">
        <f>IF(L288=0,0,L288-Z288)</f>
        <v/>
      </c>
      <c r="AQ288" s="5">
        <f>IF(Z288=0,"",RANK(Z288,Z$4:Z$1569,0))</f>
        <v/>
      </c>
      <c r="AR288" s="7" t="inlineStr">
        <is>
          <t>.</t>
        </is>
      </c>
      <c r="BA288" s="7" t="inlineStr">
        <is>
          <t>.</t>
        </is>
      </c>
      <c r="BB288" s="9">
        <f>SUM(L$4:L$1569)/COUNTA(A$4:A$1569)</f>
        <v/>
      </c>
      <c r="BC288" s="9">
        <f>SUM(M$4:M$1569)/COUNTA(A$4:A$1569)</f>
        <v/>
      </c>
      <c r="BD288" s="9">
        <f>SUM(N$4:N$1569)/COUNTA(A$4:A$1569)</f>
        <v/>
      </c>
      <c r="BE288" s="9">
        <f>SUM(O$4:O$1569)/COUNTA(A$4:A$1569)</f>
        <v/>
      </c>
      <c r="BF288" s="9">
        <f>SUM(P$4:P$1569)/COUNTA(A$4:A$1569)</f>
        <v/>
      </c>
      <c r="BG288" s="9">
        <f>SUM(Q$4:Q$1569)/COUNTA(A$4:A$1569)</f>
        <v/>
      </c>
      <c r="BH288" s="9">
        <f>SUM(R$4:R$1569)/COUNTA(A$4:A$1569)</f>
        <v/>
      </c>
      <c r="BI288" s="9">
        <f>SUM(S$4:S$1569)/COUNTA(A$4:A$1569)</f>
        <v/>
      </c>
      <c r="BJ288" s="9">
        <f>SUM(T$4:T$1569)/COUNTA(A$4:A$1569)</f>
        <v/>
      </c>
      <c r="BK288" s="9">
        <f>SUM(U$4:U$1569)/COUNTA(A$4:A$1569)</f>
        <v/>
      </c>
      <c r="BL288" s="9">
        <f>SUM(V$4:V$1569)/COUNTA(A$4:A$1569)</f>
        <v/>
      </c>
      <c r="BM288" s="9">
        <f>SUM(W$4:W$1569)/COUNTA(A$4:A$1569)</f>
        <v/>
      </c>
      <c r="BN288" s="9">
        <f>SUM(X$4:X$1569)/COUNTA(A$4:A$1569)</f>
        <v/>
      </c>
      <c r="BO288" s="7" t="inlineStr">
        <is>
          <t>.</t>
        </is>
      </c>
      <c r="BP288" s="9">
        <f>IF(Z288&gt;=BB288,0,IFERROR(BB288+(SUMPRODUCT((Z$4:Z$1569&gt;=BB$4:BB$1569)*(Z$4:Z$1569-BB$4:BB$1569))/MAX(1,COUNTIF(Z$4:Z$1569,"&lt;"&amp;BB288+0.01))),BB288))</f>
        <v/>
      </c>
      <c r="BQ288" s="9">
        <f>IF(AA288&gt;=BC288,0,IFERROR(BC288+SUMPRODUCT((AA$4:AA$1569&gt;=BC$4:BC$1569)*(AA$4:AA$1569-BC$4:BC$1569))/MAX(1,COUNTIF(AA$4:AA$1569,"&lt;"&amp;BC288+0.01)),BC288))</f>
        <v/>
      </c>
      <c r="BR288" s="9">
        <f>IF(AB288&gt;=BD288,0,IFERROR(BD288+SUMPRODUCT((AB$4:AB$1569&gt;=BD$4:BD$1569)*(AB$4:AB$1569-BD$4:BD$1569))/MAX(1,COUNTIF(AB$4:AB$1569,"&lt;"&amp;BD288+0.01)),BD288))</f>
        <v/>
      </c>
      <c r="BS288" s="9">
        <f>IF(AC288&gt;=BE288,0,IFERROR(BE288+SUMPRODUCT((AC$4:AC$1569&gt;=BE$4:BE$1569)*(AC$4:AC$1569-BE$4:BE$1569))/MAX(1,COUNTIF(AC$4:AC$1569,"&lt;"&amp;BE288+0.01)),BE288))</f>
        <v/>
      </c>
      <c r="BT288" s="9">
        <f>IF(AD288&gt;=BF288,0,IFERROR(BF288+SUMPRODUCT((AD$4:AD$1569&gt;=BF$4:BF$1569)*(AD$4:AD$1569-BF$4:BF$1569))/MAX(1,COUNTIF(AD$4:AD$1569,"&lt;"&amp;BF288+0.01)),BF288))</f>
        <v/>
      </c>
      <c r="BU288" s="9">
        <f>IF(AE288&gt;=BG288,0,IFERROR(BG288+SUMPRODUCT((AE$4:AE$1569&gt;=BG$4:BG$1569)*(AE$4:AE$1569-BG$4:BG$1569))/MAX(1,COUNTIF(AE$4:AE$1569,"&lt;"&amp;BG288+0.01)),BG288))</f>
        <v/>
      </c>
      <c r="BV288" s="9">
        <f>IF(AF288&gt;=BH288,0,IFERROR(BH288+SUMPRODUCT((AF$4:AF$1569&gt;=BH$4:BH$1569)*(AF$4:AF$1569-BH$4:BH$1569))/MAX(1,COUNTIF(AF$4:AF$1569,"&lt;"&amp;BH288+0.01)),BH288))</f>
        <v/>
      </c>
      <c r="BW288" s="9">
        <f>IF(AG288&gt;=BI288,0,IFERROR(BI288+SUMPRODUCT((AG$4:AG$1569&gt;=BI$4:BI$1569)*(AG$4:AG$1569-BI$4:BI$1569))/MAX(1,COUNTIF(AG$4:AG$1569,"&lt;"&amp;BI288+0.01)),BI288))</f>
        <v/>
      </c>
      <c r="BX288" s="9">
        <f>IF(AH288&gt;=BJ288,0,IFERROR(BJ288+SUMPRODUCT((AH$4:AH$1569&gt;=BJ$4:BJ$1569)*(AH$4:AH$1569-BJ$4:BJ$1569))/MAX(1,COUNTIF(AH$4:AH$1569,"&lt;"&amp;BJ288+0.01)),BJ288))</f>
        <v/>
      </c>
      <c r="BY288" s="9">
        <f>IF(AI288&gt;=BK288,0,IFERROR(BK288+SUMPRODUCT((AI$4:AI$1569&gt;=BK$4:BK$1569)*(AI$4:AI$1569-BK$4:BK$1569))/MAX(1,COUNTIF(AI$4:AI$1569,"&lt;"&amp;BK288+0.01)),BK288))</f>
        <v/>
      </c>
      <c r="BZ288" s="9">
        <f>IF(AJ288&gt;=BL288,0,IFERROR(BL288+SUMPRODUCT((AJ$4:AJ$1569&gt;=BL$4:BL$1569)*(AJ$4:AJ$1569-BL$4:BL$1569))/MAX(1,COUNTIF(AJ$4:AJ$1569,"&lt;"&amp;BL288+0.01)),BL288))</f>
        <v/>
      </c>
      <c r="CA288" s="9">
        <f>IF(AK288&gt;=BM288,0,IFERROR(BM288+SUMPRODUCT((AK$4:AK$1569&gt;=BM$4:BM$1569)*(AK$4:AK$1569-BM$4:BM$1569))/MAX(1,COUNTIF(AK$4:AK$1569,"&lt;"&amp;BM288+0.01)),BM288))</f>
        <v/>
      </c>
      <c r="CB288" s="9">
        <f>IF(AL288&gt;=BN288,0,IFERROR(BN288+SUMPRODUCT((AL$4:AL$1569&gt;=BN$4:BN$1569)*(AL$4:AL$1569-BN$4:BN$1569))/MAX(1,COUNTIF(AL$4:AL$1569,"&lt;"&amp;BN288+0.01)),BN288))</f>
        <v/>
      </c>
      <c r="CC288" s="5">
        <f>IF(AO288="🟢","VERDE",IF(AO288="🟡","AMARELO",IF(AO288="🟠","VERMELHO",IF(AO288="🔴","VERMELHO","ROXO"))))</f>
        <v/>
      </c>
      <c r="CD288" s="5" t="inlineStr">
        <is>
          <t>🏢 REDES</t>
        </is>
      </c>
      <c r="CE288" s="5" t="inlineStr">
        <is>
          <t>VIDA LEVE</t>
        </is>
      </c>
    </row>
    <row r="289">
      <c r="A289" s="5" t="inlineStr">
        <is>
          <t>62106171000157</t>
        </is>
      </c>
      <c r="B289" s="5" t="inlineStr">
        <is>
          <t>C.CORREA LTDA</t>
        </is>
      </c>
      <c r="C289" s="5" t="inlineStr">
        <is>
          <t>06 - INTERNA - VIDA LEVE</t>
        </is>
      </c>
      <c r="D289" s="5" t="inlineStr">
        <is>
          <t>DAIANE STAVICKI</t>
        </is>
      </c>
      <c r="E289" s="5" t="inlineStr">
        <is>
          <t>PR</t>
        </is>
      </c>
      <c r="F289" s="5">
        <f>IFERROR(VLOOKUP(C289,$AS$4:$AT$25,2,FALSE),"")</f>
        <v/>
      </c>
      <c r="G289" s="6">
        <f>IFERROR(VLOOKUP(C289,$AS$4:$AX$25,6,FALSE),"")</f>
        <v/>
      </c>
      <c r="H289" s="5">
        <f>IFERROR(VLOOKUP(C289,$AS$4:$AY$25,7,FALSE),"")</f>
        <v/>
      </c>
      <c r="I289" s="5">
        <f>IFERROR(VLOOKUP(C289,$AS$4:$AZ$25,8,FALSE),"")</f>
        <v/>
      </c>
      <c r="J289" s="7" t="inlineStr">
        <is>
          <t>.</t>
        </is>
      </c>
      <c r="K289" s="5" t="inlineStr">
        <is>
          <t>NACIONAL</t>
        </is>
      </c>
      <c r="L289" s="8" t="n">
        <v>10500</v>
      </c>
      <c r="M289" s="9" t="n">
        <v>705.8823529411765</v>
      </c>
      <c r="N289" s="9" t="n">
        <v>705.8823529411765</v>
      </c>
      <c r="O289" s="9" t="n">
        <v>750</v>
      </c>
      <c r="P289" s="9" t="n">
        <v>750</v>
      </c>
      <c r="Q289" s="9" t="n">
        <v>794.1176470588235</v>
      </c>
      <c r="R289" s="9" t="n">
        <v>838.2352941176471</v>
      </c>
      <c r="S289" s="9" t="n">
        <v>882.3529411764706</v>
      </c>
      <c r="T289" s="9" t="n">
        <v>926.4705882352941</v>
      </c>
      <c r="U289" s="9" t="n">
        <v>970.5882352941177</v>
      </c>
      <c r="V289" s="9" t="n">
        <v>1014.705882352941</v>
      </c>
      <c r="W289" s="9" t="n">
        <v>1058.823529411765</v>
      </c>
      <c r="X289" s="9" t="n">
        <v>1102.941176470588</v>
      </c>
      <c r="Y289" s="7" t="inlineStr">
        <is>
          <t>.</t>
        </is>
      </c>
      <c r="Z289" s="8">
        <f>SUM(AA289:AL289)</f>
        <v/>
      </c>
      <c r="AA289" s="9" t="n">
        <v>0</v>
      </c>
      <c r="AB289" s="9" t="n">
        <v>0</v>
      </c>
      <c r="AC289" s="9" t="n">
        <v>0</v>
      </c>
      <c r="AD289" s="9" t="n">
        <v>0</v>
      </c>
      <c r="AE289" s="9" t="n">
        <v>0</v>
      </c>
      <c r="AF289" s="9" t="n">
        <v>0</v>
      </c>
      <c r="AG289" s="9" t="n">
        <v>0</v>
      </c>
      <c r="AH289" s="9" t="n">
        <v>0</v>
      </c>
      <c r="AI289" s="9" t="n">
        <v>1618.97</v>
      </c>
      <c r="AJ289" s="9" t="n">
        <v>0</v>
      </c>
      <c r="AK289" s="9" t="n">
        <v>0</v>
      </c>
      <c r="AL289" s="9" t="n">
        <v>0</v>
      </c>
      <c r="AM289" s="7" t="inlineStr">
        <is>
          <t>.</t>
        </is>
      </c>
      <c r="AN289" s="6">
        <f>IF(L289=0,0,Z289/L289)</f>
        <v/>
      </c>
      <c r="AO289" s="5">
        <f>IF(AN289="","",IF(AN289&gt;=0.9,"🟢",IF(AN289&gt;=0.7,"🟡",IF(AN289&gt;=0.5,"🟠","🔴"))))</f>
        <v/>
      </c>
      <c r="AP289" s="9">
        <f>IF(L289=0,0,L289-Z289)</f>
        <v/>
      </c>
      <c r="AQ289" s="5">
        <f>IF(Z289=0,"",RANK(Z289,Z$4:Z$1569,0))</f>
        <v/>
      </c>
      <c r="AR289" s="7" t="inlineStr">
        <is>
          <t>.</t>
        </is>
      </c>
      <c r="BA289" s="7" t="inlineStr">
        <is>
          <t>.</t>
        </is>
      </c>
      <c r="BB289" s="9">
        <f>SUM(L$4:L$1569)/COUNTA(A$4:A$1569)</f>
        <v/>
      </c>
      <c r="BC289" s="9">
        <f>SUM(M$4:M$1569)/COUNTA(A$4:A$1569)</f>
        <v/>
      </c>
      <c r="BD289" s="9">
        <f>SUM(N$4:N$1569)/COUNTA(A$4:A$1569)</f>
        <v/>
      </c>
      <c r="BE289" s="9">
        <f>SUM(O$4:O$1569)/COUNTA(A$4:A$1569)</f>
        <v/>
      </c>
      <c r="BF289" s="9">
        <f>SUM(P$4:P$1569)/COUNTA(A$4:A$1569)</f>
        <v/>
      </c>
      <c r="BG289" s="9">
        <f>SUM(Q$4:Q$1569)/COUNTA(A$4:A$1569)</f>
        <v/>
      </c>
      <c r="BH289" s="9">
        <f>SUM(R$4:R$1569)/COUNTA(A$4:A$1569)</f>
        <v/>
      </c>
      <c r="BI289" s="9">
        <f>SUM(S$4:S$1569)/COUNTA(A$4:A$1569)</f>
        <v/>
      </c>
      <c r="BJ289" s="9">
        <f>SUM(T$4:T$1569)/COUNTA(A$4:A$1569)</f>
        <v/>
      </c>
      <c r="BK289" s="9">
        <f>SUM(U$4:U$1569)/COUNTA(A$4:A$1569)</f>
        <v/>
      </c>
      <c r="BL289" s="9">
        <f>SUM(V$4:V$1569)/COUNTA(A$4:A$1569)</f>
        <v/>
      </c>
      <c r="BM289" s="9">
        <f>SUM(W$4:W$1569)/COUNTA(A$4:A$1569)</f>
        <v/>
      </c>
      <c r="BN289" s="9">
        <f>SUM(X$4:X$1569)/COUNTA(A$4:A$1569)</f>
        <v/>
      </c>
      <c r="BO289" s="7" t="inlineStr">
        <is>
          <t>.</t>
        </is>
      </c>
      <c r="BP289" s="9">
        <f>IF(Z289&gt;=BB289,0,IFERROR(BB289+(SUMPRODUCT((Z$4:Z$1569&gt;=BB$4:BB$1569)*(Z$4:Z$1569-BB$4:BB$1569))/MAX(1,COUNTIF(Z$4:Z$1569,"&lt;"&amp;BB289+0.01))),BB289))</f>
        <v/>
      </c>
      <c r="BQ289" s="9">
        <f>IF(AA289&gt;=BC289,0,IFERROR(BC289+SUMPRODUCT((AA$4:AA$1569&gt;=BC$4:BC$1569)*(AA$4:AA$1569-BC$4:BC$1569))/MAX(1,COUNTIF(AA$4:AA$1569,"&lt;"&amp;BC289+0.01)),BC289))</f>
        <v/>
      </c>
      <c r="BR289" s="9">
        <f>IF(AB289&gt;=BD289,0,IFERROR(BD289+SUMPRODUCT((AB$4:AB$1569&gt;=BD$4:BD$1569)*(AB$4:AB$1569-BD$4:BD$1569))/MAX(1,COUNTIF(AB$4:AB$1569,"&lt;"&amp;BD289+0.01)),BD289))</f>
        <v/>
      </c>
      <c r="BS289" s="9">
        <f>IF(AC289&gt;=BE289,0,IFERROR(BE289+SUMPRODUCT((AC$4:AC$1569&gt;=BE$4:BE$1569)*(AC$4:AC$1569-BE$4:BE$1569))/MAX(1,COUNTIF(AC$4:AC$1569,"&lt;"&amp;BE289+0.01)),BE289))</f>
        <v/>
      </c>
      <c r="BT289" s="9">
        <f>IF(AD289&gt;=BF289,0,IFERROR(BF289+SUMPRODUCT((AD$4:AD$1569&gt;=BF$4:BF$1569)*(AD$4:AD$1569-BF$4:BF$1569))/MAX(1,COUNTIF(AD$4:AD$1569,"&lt;"&amp;BF289+0.01)),BF289))</f>
        <v/>
      </c>
      <c r="BU289" s="9">
        <f>IF(AE289&gt;=BG289,0,IFERROR(BG289+SUMPRODUCT((AE$4:AE$1569&gt;=BG$4:BG$1569)*(AE$4:AE$1569-BG$4:BG$1569))/MAX(1,COUNTIF(AE$4:AE$1569,"&lt;"&amp;BG289+0.01)),BG289))</f>
        <v/>
      </c>
      <c r="BV289" s="9">
        <f>IF(AF289&gt;=BH289,0,IFERROR(BH289+SUMPRODUCT((AF$4:AF$1569&gt;=BH$4:BH$1569)*(AF$4:AF$1569-BH$4:BH$1569))/MAX(1,COUNTIF(AF$4:AF$1569,"&lt;"&amp;BH289+0.01)),BH289))</f>
        <v/>
      </c>
      <c r="BW289" s="9">
        <f>IF(AG289&gt;=BI289,0,IFERROR(BI289+SUMPRODUCT((AG$4:AG$1569&gt;=BI$4:BI$1569)*(AG$4:AG$1569-BI$4:BI$1569))/MAX(1,COUNTIF(AG$4:AG$1569,"&lt;"&amp;BI289+0.01)),BI289))</f>
        <v/>
      </c>
      <c r="BX289" s="9">
        <f>IF(AH289&gt;=BJ289,0,IFERROR(BJ289+SUMPRODUCT((AH$4:AH$1569&gt;=BJ$4:BJ$1569)*(AH$4:AH$1569-BJ$4:BJ$1569))/MAX(1,COUNTIF(AH$4:AH$1569,"&lt;"&amp;BJ289+0.01)),BJ289))</f>
        <v/>
      </c>
      <c r="BY289" s="9">
        <f>IF(AI289&gt;=BK289,0,IFERROR(BK289+SUMPRODUCT((AI$4:AI$1569&gt;=BK$4:BK$1569)*(AI$4:AI$1569-BK$4:BK$1569))/MAX(1,COUNTIF(AI$4:AI$1569,"&lt;"&amp;BK289+0.01)),BK289))</f>
        <v/>
      </c>
      <c r="BZ289" s="9">
        <f>IF(AJ289&gt;=BL289,0,IFERROR(BL289+SUMPRODUCT((AJ$4:AJ$1569&gt;=BL$4:BL$1569)*(AJ$4:AJ$1569-BL$4:BL$1569))/MAX(1,COUNTIF(AJ$4:AJ$1569,"&lt;"&amp;BL289+0.01)),BL289))</f>
        <v/>
      </c>
      <c r="CA289" s="9">
        <f>IF(AK289&gt;=BM289,0,IFERROR(BM289+SUMPRODUCT((AK$4:AK$1569&gt;=BM$4:BM$1569)*(AK$4:AK$1569-BM$4:BM$1569))/MAX(1,COUNTIF(AK$4:AK$1569,"&lt;"&amp;BM289+0.01)),BM289))</f>
        <v/>
      </c>
      <c r="CB289" s="9">
        <f>IF(AL289&gt;=BN289,0,IFERROR(BN289+SUMPRODUCT((AL$4:AL$1569&gt;=BN$4:BN$1569)*(AL$4:AL$1569-BN$4:BN$1569))/MAX(1,COUNTIF(AL$4:AL$1569,"&lt;"&amp;BN289+0.01)),BN289))</f>
        <v/>
      </c>
      <c r="CC289" s="5">
        <f>IF(AO289="🟢","VERDE",IF(AO289="🟡","AMARELO",IF(AO289="🟠","VERMELHO",IF(AO289="🔴","VERMELHO","ROXO"))))</f>
        <v/>
      </c>
      <c r="CD289" s="5" t="inlineStr">
        <is>
          <t>🏢 REDES</t>
        </is>
      </c>
      <c r="CE289" s="5" t="inlineStr">
        <is>
          <t>VIDA LEVE</t>
        </is>
      </c>
    </row>
    <row r="290">
      <c r="A290" s="5" t="inlineStr">
        <is>
          <t>03207136000165</t>
        </is>
      </c>
      <c r="B290" s="5" t="inlineStr">
        <is>
          <t>POSTO LP</t>
        </is>
      </c>
      <c r="C290" s="5" t="inlineStr">
        <is>
          <t>06 - SEM GRUPO</t>
        </is>
      </c>
      <c r="D290" s="5" t="inlineStr">
        <is>
          <t>HEMANUELE DITZEL (MANU)</t>
        </is>
      </c>
      <c r="E290" s="5" t="inlineStr">
        <is>
          <t>SC</t>
        </is>
      </c>
      <c r="F290" s="5">
        <f>IFERROR(VLOOKUP(C290,$AS$4:$AT$25,2,FALSE),"")</f>
        <v/>
      </c>
      <c r="G290" s="6">
        <f>IFERROR(VLOOKUP(C290,$AS$4:$AX$25,6,FALSE),"")</f>
        <v/>
      </c>
      <c r="H290" s="5">
        <f>IFERROR(VLOOKUP(C290,$AS$4:$AY$25,7,FALSE),"")</f>
        <v/>
      </c>
      <c r="I290" s="5">
        <f>IFERROR(VLOOKUP(C290,$AS$4:$AZ$25,8,FALSE),"")</f>
        <v/>
      </c>
      <c r="J290" s="7" t="inlineStr">
        <is>
          <t>.</t>
        </is>
      </c>
      <c r="K290" s="5" t="inlineStr">
        <is>
          <t>SUL</t>
        </is>
      </c>
      <c r="L290" s="8" t="n">
        <v>1553.191489361702</v>
      </c>
      <c r="M290" s="9" t="n">
        <v>119.1489361702128</v>
      </c>
      <c r="N290" s="9" t="n">
        <v>123.4042553191489</v>
      </c>
      <c r="O290" s="9" t="n">
        <v>123.4042553191489</v>
      </c>
      <c r="P290" s="9" t="n">
        <v>123.4042553191489</v>
      </c>
      <c r="Q290" s="9" t="n">
        <v>127.6595744680851</v>
      </c>
      <c r="R290" s="9" t="n">
        <v>127.6595744680851</v>
      </c>
      <c r="S290" s="9" t="n">
        <v>131.9148936170213</v>
      </c>
      <c r="T290" s="9" t="n">
        <v>131.9148936170213</v>
      </c>
      <c r="U290" s="9" t="n">
        <v>131.9148936170213</v>
      </c>
      <c r="V290" s="9" t="n">
        <v>136.1702127659574</v>
      </c>
      <c r="W290" s="9" t="n">
        <v>136.1702127659574</v>
      </c>
      <c r="X290" s="9" t="n">
        <v>140.4255319148936</v>
      </c>
      <c r="Y290" s="7" t="inlineStr">
        <is>
          <t>.</t>
        </is>
      </c>
      <c r="Z290" s="8">
        <f>SUM(AA290:AL290)</f>
        <v/>
      </c>
      <c r="AA290" s="9" t="n">
        <v>0</v>
      </c>
      <c r="AB290" s="9" t="n">
        <v>0</v>
      </c>
      <c r="AC290" s="9" t="n">
        <v>0</v>
      </c>
      <c r="AD290" s="9" t="n">
        <v>0</v>
      </c>
      <c r="AE290" s="9" t="n">
        <v>0</v>
      </c>
      <c r="AF290" s="9" t="n">
        <v>0</v>
      </c>
      <c r="AG290" s="9" t="n">
        <v>657.55</v>
      </c>
      <c r="AH290" s="9" t="n">
        <v>0</v>
      </c>
      <c r="AI290" s="9" t="n">
        <v>692.03</v>
      </c>
      <c r="AJ290" s="9" t="n">
        <v>0</v>
      </c>
      <c r="AK290" s="9" t="n">
        <v>0</v>
      </c>
      <c r="AL290" s="9" t="n">
        <v>410.07</v>
      </c>
      <c r="AM290" s="7" t="inlineStr">
        <is>
          <t>.</t>
        </is>
      </c>
      <c r="AN290" s="6">
        <f>IF(L290=0,0,Z290/L290)</f>
        <v/>
      </c>
      <c r="AO290" s="5">
        <f>IF(AN290="","",IF(AN290&gt;=0.9,"🟢",IF(AN290&gt;=0.7,"🟡",IF(AN290&gt;=0.5,"🟠","🔴"))))</f>
        <v/>
      </c>
      <c r="AP290" s="9">
        <f>IF(L290=0,0,L290-Z290)</f>
        <v/>
      </c>
      <c r="AQ290" s="5">
        <f>IF(Z290=0,"",RANK(Z290,Z$4:Z$1569,0))</f>
        <v/>
      </c>
      <c r="AR290" s="7" t="inlineStr">
        <is>
          <t>.</t>
        </is>
      </c>
      <c r="BA290" s="7" t="inlineStr">
        <is>
          <t>.</t>
        </is>
      </c>
      <c r="BB290" s="9">
        <f>SUM(L$4:L$1569)/COUNTA(A$4:A$1569)</f>
        <v/>
      </c>
      <c r="BC290" s="9">
        <f>SUM(M$4:M$1569)/COUNTA(A$4:A$1569)</f>
        <v/>
      </c>
      <c r="BD290" s="9">
        <f>SUM(N$4:N$1569)/COUNTA(A$4:A$1569)</f>
        <v/>
      </c>
      <c r="BE290" s="9">
        <f>SUM(O$4:O$1569)/COUNTA(A$4:A$1569)</f>
        <v/>
      </c>
      <c r="BF290" s="9">
        <f>SUM(P$4:P$1569)/COUNTA(A$4:A$1569)</f>
        <v/>
      </c>
      <c r="BG290" s="9">
        <f>SUM(Q$4:Q$1569)/COUNTA(A$4:A$1569)</f>
        <v/>
      </c>
      <c r="BH290" s="9">
        <f>SUM(R$4:R$1569)/COUNTA(A$4:A$1569)</f>
        <v/>
      </c>
      <c r="BI290" s="9">
        <f>SUM(S$4:S$1569)/COUNTA(A$4:A$1569)</f>
        <v/>
      </c>
      <c r="BJ290" s="9">
        <f>SUM(T$4:T$1569)/COUNTA(A$4:A$1569)</f>
        <v/>
      </c>
      <c r="BK290" s="9">
        <f>SUM(U$4:U$1569)/COUNTA(A$4:A$1569)</f>
        <v/>
      </c>
      <c r="BL290" s="9">
        <f>SUM(V$4:V$1569)/COUNTA(A$4:A$1569)</f>
        <v/>
      </c>
      <c r="BM290" s="9">
        <f>SUM(W$4:W$1569)/COUNTA(A$4:A$1569)</f>
        <v/>
      </c>
      <c r="BN290" s="9">
        <f>SUM(X$4:X$1569)/COUNTA(A$4:A$1569)</f>
        <v/>
      </c>
      <c r="BO290" s="7" t="inlineStr">
        <is>
          <t>.</t>
        </is>
      </c>
      <c r="BP290" s="9">
        <f>IF(Z290&gt;=BB290,0,IFERROR(BB290+(SUMPRODUCT((Z$4:Z$1569&gt;=BB$4:BB$1569)*(Z$4:Z$1569-BB$4:BB$1569))/MAX(1,COUNTIF(Z$4:Z$1569,"&lt;"&amp;BB290+0.01))),BB290))</f>
        <v/>
      </c>
      <c r="BQ290" s="9">
        <f>IF(AA290&gt;=BC290,0,IFERROR(BC290+SUMPRODUCT((AA$4:AA$1569&gt;=BC$4:BC$1569)*(AA$4:AA$1569-BC$4:BC$1569))/MAX(1,COUNTIF(AA$4:AA$1569,"&lt;"&amp;BC290+0.01)),BC290))</f>
        <v/>
      </c>
      <c r="BR290" s="9">
        <f>IF(AB290&gt;=BD290,0,IFERROR(BD290+SUMPRODUCT((AB$4:AB$1569&gt;=BD$4:BD$1569)*(AB$4:AB$1569-BD$4:BD$1569))/MAX(1,COUNTIF(AB$4:AB$1569,"&lt;"&amp;BD290+0.01)),BD290))</f>
        <v/>
      </c>
      <c r="BS290" s="9">
        <f>IF(AC290&gt;=BE290,0,IFERROR(BE290+SUMPRODUCT((AC$4:AC$1569&gt;=BE$4:BE$1569)*(AC$4:AC$1569-BE$4:BE$1569))/MAX(1,COUNTIF(AC$4:AC$1569,"&lt;"&amp;BE290+0.01)),BE290))</f>
        <v/>
      </c>
      <c r="BT290" s="9">
        <f>IF(AD290&gt;=BF290,0,IFERROR(BF290+SUMPRODUCT((AD$4:AD$1569&gt;=BF$4:BF$1569)*(AD$4:AD$1569-BF$4:BF$1569))/MAX(1,COUNTIF(AD$4:AD$1569,"&lt;"&amp;BF290+0.01)),BF290))</f>
        <v/>
      </c>
      <c r="BU290" s="9">
        <f>IF(AE290&gt;=BG290,0,IFERROR(BG290+SUMPRODUCT((AE$4:AE$1569&gt;=BG$4:BG$1569)*(AE$4:AE$1569-BG$4:BG$1569))/MAX(1,COUNTIF(AE$4:AE$1569,"&lt;"&amp;BG290+0.01)),BG290))</f>
        <v/>
      </c>
      <c r="BV290" s="9">
        <f>IF(AF290&gt;=BH290,0,IFERROR(BH290+SUMPRODUCT((AF$4:AF$1569&gt;=BH$4:BH$1569)*(AF$4:AF$1569-BH$4:BH$1569))/MAX(1,COUNTIF(AF$4:AF$1569,"&lt;"&amp;BH290+0.01)),BH290))</f>
        <v/>
      </c>
      <c r="BW290" s="9">
        <f>IF(AG290&gt;=BI290,0,IFERROR(BI290+SUMPRODUCT((AG$4:AG$1569&gt;=BI$4:BI$1569)*(AG$4:AG$1569-BI$4:BI$1569))/MAX(1,COUNTIF(AG$4:AG$1569,"&lt;"&amp;BI290+0.01)),BI290))</f>
        <v/>
      </c>
      <c r="BX290" s="9">
        <f>IF(AH290&gt;=BJ290,0,IFERROR(BJ290+SUMPRODUCT((AH$4:AH$1569&gt;=BJ$4:BJ$1569)*(AH$4:AH$1569-BJ$4:BJ$1569))/MAX(1,COUNTIF(AH$4:AH$1569,"&lt;"&amp;BJ290+0.01)),BJ290))</f>
        <v/>
      </c>
      <c r="BY290" s="9">
        <f>IF(AI290&gt;=BK290,0,IFERROR(BK290+SUMPRODUCT((AI$4:AI$1569&gt;=BK$4:BK$1569)*(AI$4:AI$1569-BK$4:BK$1569))/MAX(1,COUNTIF(AI$4:AI$1569,"&lt;"&amp;BK290+0.01)),BK290))</f>
        <v/>
      </c>
      <c r="BZ290" s="9">
        <f>IF(AJ290&gt;=BL290,0,IFERROR(BL290+SUMPRODUCT((AJ$4:AJ$1569&gt;=BL$4:BL$1569)*(AJ$4:AJ$1569-BL$4:BL$1569))/MAX(1,COUNTIF(AJ$4:AJ$1569,"&lt;"&amp;BL290+0.01)),BL290))</f>
        <v/>
      </c>
      <c r="CA290" s="9">
        <f>IF(AK290&gt;=BM290,0,IFERROR(BM290+SUMPRODUCT((AK$4:AK$1569&gt;=BM$4:BM$1569)*(AK$4:AK$1569-BM$4:BM$1569))/MAX(1,COUNTIF(AK$4:AK$1569,"&lt;"&amp;BM290+0.01)),BM290))</f>
        <v/>
      </c>
      <c r="CB290" s="9">
        <f>IF(AL290&gt;=BN290,0,IFERROR(BN290+SUMPRODUCT((AL$4:AL$1569&gt;=BN$4:BN$1569)*(AL$4:AL$1569-BN$4:BN$1569))/MAX(1,COUNTIF(AL$4:AL$1569,"&lt;"&amp;BN290+0.01)),BN290))</f>
        <v/>
      </c>
      <c r="CC290" s="5">
        <f>IF(AO290="🟢","VERDE",IF(AO290="🟡","AMARELO",IF(AO290="🟠","VERMELHO",IF(AO290="🔴","VERMELHO","ROXO"))))</f>
        <v/>
      </c>
      <c r="CD290" s="5" t="inlineStr">
        <is>
          <t>🌎 REGIÕES</t>
        </is>
      </c>
      <c r="CE290" s="5" t="inlineStr">
        <is>
          <t>SEM REDE</t>
        </is>
      </c>
    </row>
    <row r="291">
      <c r="A291" s="5" t="inlineStr">
        <is>
          <t>29402498000109</t>
        </is>
      </c>
      <c r="B291" s="5" t="inlineStr">
        <is>
          <t>MUNDO FIT</t>
        </is>
      </c>
      <c r="C291" s="5" t="inlineStr">
        <is>
          <t>06 - SEM GRUPO</t>
        </is>
      </c>
      <c r="D291" s="5" t="inlineStr">
        <is>
          <t>LARISSA PADILHA</t>
        </is>
      </c>
      <c r="E291" s="5" t="inlineStr">
        <is>
          <t>MG</t>
        </is>
      </c>
      <c r="F291" s="5">
        <f>IFERROR(VLOOKUP(C291,$AS$4:$AT$25,2,FALSE),"")</f>
        <v/>
      </c>
      <c r="G291" s="6">
        <f>IFERROR(VLOOKUP(C291,$AS$4:$AX$25,6,FALSE),"")</f>
        <v/>
      </c>
      <c r="H291" s="5">
        <f>IFERROR(VLOOKUP(C291,$AS$4:$AY$25,7,FALSE),"")</f>
        <v/>
      </c>
      <c r="I291" s="5">
        <f>IFERROR(VLOOKUP(C291,$AS$4:$AZ$25,8,FALSE),"")</f>
        <v/>
      </c>
      <c r="J291" s="7" t="inlineStr">
        <is>
          <t>.</t>
        </is>
      </c>
      <c r="K291" s="5" t="inlineStr">
        <is>
          <t>RJ + ES + MG</t>
        </is>
      </c>
      <c r="L291" s="8" t="n">
        <v>1440</v>
      </c>
      <c r="M291" s="9" t="n">
        <v>120</v>
      </c>
      <c r="N291" s="9" t="n">
        <v>120</v>
      </c>
      <c r="O291" s="9" t="n">
        <v>120</v>
      </c>
      <c r="P291" s="9" t="n">
        <v>120</v>
      </c>
      <c r="Q291" s="9" t="n">
        <v>120</v>
      </c>
      <c r="R291" s="9" t="n">
        <v>120</v>
      </c>
      <c r="S291" s="9" t="n">
        <v>120</v>
      </c>
      <c r="T291" s="9" t="n">
        <v>120</v>
      </c>
      <c r="U291" s="9" t="n">
        <v>120</v>
      </c>
      <c r="V291" s="9" t="n">
        <v>120</v>
      </c>
      <c r="W291" s="9" t="n">
        <v>120</v>
      </c>
      <c r="X291" s="9" t="n">
        <v>120</v>
      </c>
      <c r="Y291" s="7" t="inlineStr">
        <is>
          <t>.</t>
        </is>
      </c>
      <c r="Z291" s="8">
        <f>SUM(AA291:AL291)</f>
        <v/>
      </c>
      <c r="AA291" s="9" t="n">
        <v>0</v>
      </c>
      <c r="AB291" s="9" t="n">
        <v>0</v>
      </c>
      <c r="AC291" s="9" t="n">
        <v>0</v>
      </c>
      <c r="AD291" s="9" t="n">
        <v>0</v>
      </c>
      <c r="AE291" s="9" t="n">
        <v>0</v>
      </c>
      <c r="AF291" s="9" t="n">
        <v>0</v>
      </c>
      <c r="AG291" s="9" t="n">
        <v>0</v>
      </c>
      <c r="AH291" s="9" t="n">
        <v>1745.52</v>
      </c>
      <c r="AI291" s="9" t="n">
        <v>0</v>
      </c>
      <c r="AJ291" s="9" t="n">
        <v>0</v>
      </c>
      <c r="AK291" s="9" t="n">
        <v>0</v>
      </c>
      <c r="AL291" s="9" t="n">
        <v>0</v>
      </c>
      <c r="AM291" s="7" t="inlineStr">
        <is>
          <t>.</t>
        </is>
      </c>
      <c r="AN291" s="6">
        <f>IF(L291=0,0,Z291/L291)</f>
        <v/>
      </c>
      <c r="AO291" s="5">
        <f>IF(AN291="","",IF(AN291&gt;=0.9,"🟢",IF(AN291&gt;=0.7,"🟡",IF(AN291&gt;=0.5,"🟠","🔴"))))</f>
        <v/>
      </c>
      <c r="AP291" s="9">
        <f>IF(L291=0,0,L291-Z291)</f>
        <v/>
      </c>
      <c r="AQ291" s="5">
        <f>IF(Z291=0,"",RANK(Z291,Z$4:Z$1569,0))</f>
        <v/>
      </c>
      <c r="AR291" s="7" t="inlineStr">
        <is>
          <t>.</t>
        </is>
      </c>
      <c r="BA291" s="7" t="inlineStr">
        <is>
          <t>.</t>
        </is>
      </c>
      <c r="BB291" s="9">
        <f>SUM(L$4:L$1569)/COUNTA(A$4:A$1569)</f>
        <v/>
      </c>
      <c r="BC291" s="9">
        <f>SUM(M$4:M$1569)/COUNTA(A$4:A$1569)</f>
        <v/>
      </c>
      <c r="BD291" s="9">
        <f>SUM(N$4:N$1569)/COUNTA(A$4:A$1569)</f>
        <v/>
      </c>
      <c r="BE291" s="9">
        <f>SUM(O$4:O$1569)/COUNTA(A$4:A$1569)</f>
        <v/>
      </c>
      <c r="BF291" s="9">
        <f>SUM(P$4:P$1569)/COUNTA(A$4:A$1569)</f>
        <v/>
      </c>
      <c r="BG291" s="9">
        <f>SUM(Q$4:Q$1569)/COUNTA(A$4:A$1569)</f>
        <v/>
      </c>
      <c r="BH291" s="9">
        <f>SUM(R$4:R$1569)/COUNTA(A$4:A$1569)</f>
        <v/>
      </c>
      <c r="BI291" s="9">
        <f>SUM(S$4:S$1569)/COUNTA(A$4:A$1569)</f>
        <v/>
      </c>
      <c r="BJ291" s="9">
        <f>SUM(T$4:T$1569)/COUNTA(A$4:A$1569)</f>
        <v/>
      </c>
      <c r="BK291" s="9">
        <f>SUM(U$4:U$1569)/COUNTA(A$4:A$1569)</f>
        <v/>
      </c>
      <c r="BL291" s="9">
        <f>SUM(V$4:V$1569)/COUNTA(A$4:A$1569)</f>
        <v/>
      </c>
      <c r="BM291" s="9">
        <f>SUM(W$4:W$1569)/COUNTA(A$4:A$1569)</f>
        <v/>
      </c>
      <c r="BN291" s="9">
        <f>SUM(X$4:X$1569)/COUNTA(A$4:A$1569)</f>
        <v/>
      </c>
      <c r="BO291" s="7" t="inlineStr">
        <is>
          <t>.</t>
        </is>
      </c>
      <c r="BP291" s="9">
        <f>IF(Z291&gt;=BB291,0,IFERROR(BB291+(SUMPRODUCT((Z$4:Z$1569&gt;=BB$4:BB$1569)*(Z$4:Z$1569-BB$4:BB$1569))/MAX(1,COUNTIF(Z$4:Z$1569,"&lt;"&amp;BB291+0.01))),BB291))</f>
        <v/>
      </c>
      <c r="BQ291" s="9">
        <f>IF(AA291&gt;=BC291,0,IFERROR(BC291+SUMPRODUCT((AA$4:AA$1569&gt;=BC$4:BC$1569)*(AA$4:AA$1569-BC$4:BC$1569))/MAX(1,COUNTIF(AA$4:AA$1569,"&lt;"&amp;BC291+0.01)),BC291))</f>
        <v/>
      </c>
      <c r="BR291" s="9">
        <f>IF(AB291&gt;=BD291,0,IFERROR(BD291+SUMPRODUCT((AB$4:AB$1569&gt;=BD$4:BD$1569)*(AB$4:AB$1569-BD$4:BD$1569))/MAX(1,COUNTIF(AB$4:AB$1569,"&lt;"&amp;BD291+0.01)),BD291))</f>
        <v/>
      </c>
      <c r="BS291" s="9">
        <f>IF(AC291&gt;=BE291,0,IFERROR(BE291+SUMPRODUCT((AC$4:AC$1569&gt;=BE$4:BE$1569)*(AC$4:AC$1569-BE$4:BE$1569))/MAX(1,COUNTIF(AC$4:AC$1569,"&lt;"&amp;BE291+0.01)),BE291))</f>
        <v/>
      </c>
      <c r="BT291" s="9">
        <f>IF(AD291&gt;=BF291,0,IFERROR(BF291+SUMPRODUCT((AD$4:AD$1569&gt;=BF$4:BF$1569)*(AD$4:AD$1569-BF$4:BF$1569))/MAX(1,COUNTIF(AD$4:AD$1569,"&lt;"&amp;BF291+0.01)),BF291))</f>
        <v/>
      </c>
      <c r="BU291" s="9">
        <f>IF(AE291&gt;=BG291,0,IFERROR(BG291+SUMPRODUCT((AE$4:AE$1569&gt;=BG$4:BG$1569)*(AE$4:AE$1569-BG$4:BG$1569))/MAX(1,COUNTIF(AE$4:AE$1569,"&lt;"&amp;BG291+0.01)),BG291))</f>
        <v/>
      </c>
      <c r="BV291" s="9">
        <f>IF(AF291&gt;=BH291,0,IFERROR(BH291+SUMPRODUCT((AF$4:AF$1569&gt;=BH$4:BH$1569)*(AF$4:AF$1569-BH$4:BH$1569))/MAX(1,COUNTIF(AF$4:AF$1569,"&lt;"&amp;BH291+0.01)),BH291))</f>
        <v/>
      </c>
      <c r="BW291" s="9">
        <f>IF(AG291&gt;=BI291,0,IFERROR(BI291+SUMPRODUCT((AG$4:AG$1569&gt;=BI$4:BI$1569)*(AG$4:AG$1569-BI$4:BI$1569))/MAX(1,COUNTIF(AG$4:AG$1569,"&lt;"&amp;BI291+0.01)),BI291))</f>
        <v/>
      </c>
      <c r="BX291" s="9">
        <f>IF(AH291&gt;=BJ291,0,IFERROR(BJ291+SUMPRODUCT((AH$4:AH$1569&gt;=BJ$4:BJ$1569)*(AH$4:AH$1569-BJ$4:BJ$1569))/MAX(1,COUNTIF(AH$4:AH$1569,"&lt;"&amp;BJ291+0.01)),BJ291))</f>
        <v/>
      </c>
      <c r="BY291" s="9">
        <f>IF(AI291&gt;=BK291,0,IFERROR(BK291+SUMPRODUCT((AI$4:AI$1569&gt;=BK$4:BK$1569)*(AI$4:AI$1569-BK$4:BK$1569))/MAX(1,COUNTIF(AI$4:AI$1569,"&lt;"&amp;BK291+0.01)),BK291))</f>
        <v/>
      </c>
      <c r="BZ291" s="9">
        <f>IF(AJ291&gt;=BL291,0,IFERROR(BL291+SUMPRODUCT((AJ$4:AJ$1569&gt;=BL$4:BL$1569)*(AJ$4:AJ$1569-BL$4:BL$1569))/MAX(1,COUNTIF(AJ$4:AJ$1569,"&lt;"&amp;BL291+0.01)),BL291))</f>
        <v/>
      </c>
      <c r="CA291" s="9">
        <f>IF(AK291&gt;=BM291,0,IFERROR(BM291+SUMPRODUCT((AK$4:AK$1569&gt;=BM$4:BM$1569)*(AK$4:AK$1569-BM$4:BM$1569))/MAX(1,COUNTIF(AK$4:AK$1569,"&lt;"&amp;BM291+0.01)),BM291))</f>
        <v/>
      </c>
      <c r="CB291" s="9">
        <f>IF(AL291&gt;=BN291,0,IFERROR(BN291+SUMPRODUCT((AL$4:AL$1569&gt;=BN$4:BN$1569)*(AL$4:AL$1569-BN$4:BN$1569))/MAX(1,COUNTIF(AL$4:AL$1569,"&lt;"&amp;BN291+0.01)),BN291))</f>
        <v/>
      </c>
      <c r="CC291" s="5">
        <f>IF(AO291="🟢","VERDE",IF(AO291="🟡","AMARELO",IF(AO291="🟠","VERMELHO",IF(AO291="🔴","VERMELHO","ROXO"))))</f>
        <v/>
      </c>
      <c r="CD291" s="5" t="inlineStr">
        <is>
          <t>🌎 REGIÕES</t>
        </is>
      </c>
      <c r="CE291" s="5" t="inlineStr">
        <is>
          <t>SEM REDE</t>
        </is>
      </c>
    </row>
    <row r="292">
      <c r="A292" s="5" t="inlineStr">
        <is>
          <t>59460012000141</t>
        </is>
      </c>
      <c r="B292" s="5" t="inlineStr">
        <is>
          <t>HBA DISTRIBUIDORA LTDA</t>
        </is>
      </c>
      <c r="C292" s="5" t="inlineStr">
        <is>
          <t>06 - SEM GRUPO</t>
        </is>
      </c>
      <c r="D292" s="5" t="inlineStr">
        <is>
          <t>LARISSA PADILHA</t>
        </is>
      </c>
      <c r="E292" s="5" t="inlineStr">
        <is>
          <t>SP</t>
        </is>
      </c>
      <c r="F292" s="5">
        <f>IFERROR(VLOOKUP(C292,$AS$4:$AT$25,2,FALSE),"")</f>
        <v/>
      </c>
      <c r="G292" s="6">
        <f>IFERROR(VLOOKUP(C292,$AS$4:$AX$25,6,FALSE),"")</f>
        <v/>
      </c>
      <c r="H292" s="5">
        <f>IFERROR(VLOOKUP(C292,$AS$4:$AY$25,7,FALSE),"")</f>
        <v/>
      </c>
      <c r="I292" s="5">
        <f>IFERROR(VLOOKUP(C292,$AS$4:$AZ$25,8,FALSE),"")</f>
        <v/>
      </c>
      <c r="J292" s="7" t="inlineStr">
        <is>
          <t>.</t>
        </is>
      </c>
      <c r="K292" s="5" t="inlineStr">
        <is>
          <t>SP CAPITAL</t>
        </is>
      </c>
      <c r="L292" s="8" t="n">
        <v>3933.333333333333</v>
      </c>
      <c r="M292" s="9" t="n">
        <v>266.6666666666667</v>
      </c>
      <c r="N292" s="9" t="n">
        <v>266.6666666666667</v>
      </c>
      <c r="O292" s="9" t="n">
        <v>266.6666666666667</v>
      </c>
      <c r="P292" s="9" t="n">
        <v>266.6666666666667</v>
      </c>
      <c r="Q292" s="9" t="n">
        <v>333.3333333333333</v>
      </c>
      <c r="R292" s="9" t="n">
        <v>333.3333333333333</v>
      </c>
      <c r="S292" s="9" t="n">
        <v>333.3333333333333</v>
      </c>
      <c r="T292" s="9" t="n">
        <v>333.3333333333333</v>
      </c>
      <c r="U292" s="9" t="n">
        <v>333.3333333333333</v>
      </c>
      <c r="V292" s="9" t="n">
        <v>400</v>
      </c>
      <c r="W292" s="9" t="n">
        <v>400</v>
      </c>
      <c r="X292" s="9" t="n">
        <v>400</v>
      </c>
      <c r="Y292" s="7" t="inlineStr">
        <is>
          <t>.</t>
        </is>
      </c>
      <c r="Z292" s="8">
        <f>SUM(AA292:AL292)</f>
        <v/>
      </c>
      <c r="AA292" s="9" t="n">
        <v>0</v>
      </c>
      <c r="AB292" s="9" t="n">
        <v>0</v>
      </c>
      <c r="AC292" s="9" t="n">
        <v>0</v>
      </c>
      <c r="AD292" s="9" t="n">
        <v>0</v>
      </c>
      <c r="AE292" s="9" t="n">
        <v>0</v>
      </c>
      <c r="AF292" s="9" t="n">
        <v>0</v>
      </c>
      <c r="AG292" s="9" t="n">
        <v>1568.19</v>
      </c>
      <c r="AH292" s="9" t="n">
        <v>0</v>
      </c>
      <c r="AI292" s="9" t="n">
        <v>0</v>
      </c>
      <c r="AJ292" s="9" t="n">
        <v>0</v>
      </c>
      <c r="AK292" s="9" t="n">
        <v>0</v>
      </c>
      <c r="AL292" s="9" t="n">
        <v>0</v>
      </c>
      <c r="AM292" s="7" t="inlineStr">
        <is>
          <t>.</t>
        </is>
      </c>
      <c r="AN292" s="6">
        <f>IF(L292=0,0,Z292/L292)</f>
        <v/>
      </c>
      <c r="AO292" s="5">
        <f>IF(AN292="","",IF(AN292&gt;=0.9,"🟢",IF(AN292&gt;=0.7,"🟡",IF(AN292&gt;=0.5,"🟠","🔴"))))</f>
        <v/>
      </c>
      <c r="AP292" s="9">
        <f>IF(L292=0,0,L292-Z292)</f>
        <v/>
      </c>
      <c r="AQ292" s="5">
        <f>IF(Z292=0,"",RANK(Z292,Z$4:Z$1569,0))</f>
        <v/>
      </c>
      <c r="AR292" s="7" t="inlineStr">
        <is>
          <t>.</t>
        </is>
      </c>
      <c r="BA292" s="7" t="inlineStr">
        <is>
          <t>.</t>
        </is>
      </c>
      <c r="BB292" s="9">
        <f>SUM(L$4:L$1569)/COUNTA(A$4:A$1569)</f>
        <v/>
      </c>
      <c r="BC292" s="9">
        <f>SUM(M$4:M$1569)/COUNTA(A$4:A$1569)</f>
        <v/>
      </c>
      <c r="BD292" s="9">
        <f>SUM(N$4:N$1569)/COUNTA(A$4:A$1569)</f>
        <v/>
      </c>
      <c r="BE292" s="9">
        <f>SUM(O$4:O$1569)/COUNTA(A$4:A$1569)</f>
        <v/>
      </c>
      <c r="BF292" s="9">
        <f>SUM(P$4:P$1569)/COUNTA(A$4:A$1569)</f>
        <v/>
      </c>
      <c r="BG292" s="9">
        <f>SUM(Q$4:Q$1569)/COUNTA(A$4:A$1569)</f>
        <v/>
      </c>
      <c r="BH292" s="9">
        <f>SUM(R$4:R$1569)/COUNTA(A$4:A$1569)</f>
        <v/>
      </c>
      <c r="BI292" s="9">
        <f>SUM(S$4:S$1569)/COUNTA(A$4:A$1569)</f>
        <v/>
      </c>
      <c r="BJ292" s="9">
        <f>SUM(T$4:T$1569)/COUNTA(A$4:A$1569)</f>
        <v/>
      </c>
      <c r="BK292" s="9">
        <f>SUM(U$4:U$1569)/COUNTA(A$4:A$1569)</f>
        <v/>
      </c>
      <c r="BL292" s="9">
        <f>SUM(V$4:V$1569)/COUNTA(A$4:A$1569)</f>
        <v/>
      </c>
      <c r="BM292" s="9">
        <f>SUM(W$4:W$1569)/COUNTA(A$4:A$1569)</f>
        <v/>
      </c>
      <c r="BN292" s="9">
        <f>SUM(X$4:X$1569)/COUNTA(A$4:A$1569)</f>
        <v/>
      </c>
      <c r="BO292" s="7" t="inlineStr">
        <is>
          <t>.</t>
        </is>
      </c>
      <c r="BP292" s="9">
        <f>IF(Z292&gt;=BB292,0,IFERROR(BB292+(SUMPRODUCT((Z$4:Z$1569&gt;=BB$4:BB$1569)*(Z$4:Z$1569-BB$4:BB$1569))/MAX(1,COUNTIF(Z$4:Z$1569,"&lt;"&amp;BB292+0.01))),BB292))</f>
        <v/>
      </c>
      <c r="BQ292" s="9">
        <f>IF(AA292&gt;=BC292,0,IFERROR(BC292+SUMPRODUCT((AA$4:AA$1569&gt;=BC$4:BC$1569)*(AA$4:AA$1569-BC$4:BC$1569))/MAX(1,COUNTIF(AA$4:AA$1569,"&lt;"&amp;BC292+0.01)),BC292))</f>
        <v/>
      </c>
      <c r="BR292" s="9">
        <f>IF(AB292&gt;=BD292,0,IFERROR(BD292+SUMPRODUCT((AB$4:AB$1569&gt;=BD$4:BD$1569)*(AB$4:AB$1569-BD$4:BD$1569))/MAX(1,COUNTIF(AB$4:AB$1569,"&lt;"&amp;BD292+0.01)),BD292))</f>
        <v/>
      </c>
      <c r="BS292" s="9">
        <f>IF(AC292&gt;=BE292,0,IFERROR(BE292+SUMPRODUCT((AC$4:AC$1569&gt;=BE$4:BE$1569)*(AC$4:AC$1569-BE$4:BE$1569))/MAX(1,COUNTIF(AC$4:AC$1569,"&lt;"&amp;BE292+0.01)),BE292))</f>
        <v/>
      </c>
      <c r="BT292" s="9">
        <f>IF(AD292&gt;=BF292,0,IFERROR(BF292+SUMPRODUCT((AD$4:AD$1569&gt;=BF$4:BF$1569)*(AD$4:AD$1569-BF$4:BF$1569))/MAX(1,COUNTIF(AD$4:AD$1569,"&lt;"&amp;BF292+0.01)),BF292))</f>
        <v/>
      </c>
      <c r="BU292" s="9">
        <f>IF(AE292&gt;=BG292,0,IFERROR(BG292+SUMPRODUCT((AE$4:AE$1569&gt;=BG$4:BG$1569)*(AE$4:AE$1569-BG$4:BG$1569))/MAX(1,COUNTIF(AE$4:AE$1569,"&lt;"&amp;BG292+0.01)),BG292))</f>
        <v/>
      </c>
      <c r="BV292" s="9">
        <f>IF(AF292&gt;=BH292,0,IFERROR(BH292+SUMPRODUCT((AF$4:AF$1569&gt;=BH$4:BH$1569)*(AF$4:AF$1569-BH$4:BH$1569))/MAX(1,COUNTIF(AF$4:AF$1569,"&lt;"&amp;BH292+0.01)),BH292))</f>
        <v/>
      </c>
      <c r="BW292" s="9">
        <f>IF(AG292&gt;=BI292,0,IFERROR(BI292+SUMPRODUCT((AG$4:AG$1569&gt;=BI$4:BI$1569)*(AG$4:AG$1569-BI$4:BI$1569))/MAX(1,COUNTIF(AG$4:AG$1569,"&lt;"&amp;BI292+0.01)),BI292))</f>
        <v/>
      </c>
      <c r="BX292" s="9">
        <f>IF(AH292&gt;=BJ292,0,IFERROR(BJ292+SUMPRODUCT((AH$4:AH$1569&gt;=BJ$4:BJ$1569)*(AH$4:AH$1569-BJ$4:BJ$1569))/MAX(1,COUNTIF(AH$4:AH$1569,"&lt;"&amp;BJ292+0.01)),BJ292))</f>
        <v/>
      </c>
      <c r="BY292" s="9">
        <f>IF(AI292&gt;=BK292,0,IFERROR(BK292+SUMPRODUCT((AI$4:AI$1569&gt;=BK$4:BK$1569)*(AI$4:AI$1569-BK$4:BK$1569))/MAX(1,COUNTIF(AI$4:AI$1569,"&lt;"&amp;BK292+0.01)),BK292))</f>
        <v/>
      </c>
      <c r="BZ292" s="9">
        <f>IF(AJ292&gt;=BL292,0,IFERROR(BL292+SUMPRODUCT((AJ$4:AJ$1569&gt;=BL$4:BL$1569)*(AJ$4:AJ$1569-BL$4:BL$1569))/MAX(1,COUNTIF(AJ$4:AJ$1569,"&lt;"&amp;BL292+0.01)),BL292))</f>
        <v/>
      </c>
      <c r="CA292" s="9">
        <f>IF(AK292&gt;=BM292,0,IFERROR(BM292+SUMPRODUCT((AK$4:AK$1569&gt;=BM$4:BM$1569)*(AK$4:AK$1569-BM$4:BM$1569))/MAX(1,COUNTIF(AK$4:AK$1569,"&lt;"&amp;BM292+0.01)),BM292))</f>
        <v/>
      </c>
      <c r="CB292" s="9">
        <f>IF(AL292&gt;=BN292,0,IFERROR(BN292+SUMPRODUCT((AL$4:AL$1569&gt;=BN$4:BN$1569)*(AL$4:AL$1569-BN$4:BN$1569))/MAX(1,COUNTIF(AL$4:AL$1569,"&lt;"&amp;BN292+0.01)),BN292))</f>
        <v/>
      </c>
      <c r="CC292" s="5">
        <f>IF(AO292="🟢","VERDE",IF(AO292="🟡","AMARELO",IF(AO292="🟠","VERMELHO",IF(AO292="🔴","VERMELHO","ROXO"))))</f>
        <v/>
      </c>
      <c r="CD292" s="5" t="inlineStr">
        <is>
          <t>🌎 REGIÕES</t>
        </is>
      </c>
      <c r="CE292" s="5" t="inlineStr">
        <is>
          <t>SEM REDE</t>
        </is>
      </c>
    </row>
    <row r="293">
      <c r="A293" s="5" t="inlineStr">
        <is>
          <t>62004109000154</t>
        </is>
      </c>
      <c r="B293" s="5" t="inlineStr">
        <is>
          <t>LOJA VIDA LEVE VILA ARENS</t>
        </is>
      </c>
      <c r="C293" s="5" t="inlineStr">
        <is>
          <t>06 - INTERNA - VIDA LEVE</t>
        </is>
      </c>
      <c r="D293" s="5" t="inlineStr">
        <is>
          <t>DAIANE STAVICKI</t>
        </is>
      </c>
      <c r="E293" s="5" t="inlineStr">
        <is>
          <t>SP</t>
        </is>
      </c>
      <c r="F293" s="5">
        <f>IFERROR(VLOOKUP(C293,$AS$4:$AT$25,2,FALSE),"")</f>
        <v/>
      </c>
      <c r="G293" s="6">
        <f>IFERROR(VLOOKUP(C293,$AS$4:$AX$25,6,FALSE),"")</f>
        <v/>
      </c>
      <c r="H293" s="5">
        <f>IFERROR(VLOOKUP(C293,$AS$4:$AY$25,7,FALSE),"")</f>
        <v/>
      </c>
      <c r="I293" s="5">
        <f>IFERROR(VLOOKUP(C293,$AS$4:$AZ$25,8,FALSE),"")</f>
        <v/>
      </c>
      <c r="J293" s="7" t="inlineStr">
        <is>
          <t>.</t>
        </is>
      </c>
      <c r="K293" s="5" t="inlineStr">
        <is>
          <t>NACIONAL</t>
        </is>
      </c>
      <c r="L293" s="8" t="n">
        <v>10500</v>
      </c>
      <c r="M293" s="9" t="n">
        <v>705.8823529411765</v>
      </c>
      <c r="N293" s="9" t="n">
        <v>705.8823529411765</v>
      </c>
      <c r="O293" s="9" t="n">
        <v>750</v>
      </c>
      <c r="P293" s="9" t="n">
        <v>750</v>
      </c>
      <c r="Q293" s="9" t="n">
        <v>794.1176470588235</v>
      </c>
      <c r="R293" s="9" t="n">
        <v>838.2352941176471</v>
      </c>
      <c r="S293" s="9" t="n">
        <v>882.3529411764706</v>
      </c>
      <c r="T293" s="9" t="n">
        <v>926.4705882352941</v>
      </c>
      <c r="U293" s="9" t="n">
        <v>970.5882352941177</v>
      </c>
      <c r="V293" s="9" t="n">
        <v>1014.705882352941</v>
      </c>
      <c r="W293" s="9" t="n">
        <v>1058.823529411765</v>
      </c>
      <c r="X293" s="9" t="n">
        <v>1102.941176470588</v>
      </c>
      <c r="Y293" s="7" t="inlineStr">
        <is>
          <t>.</t>
        </is>
      </c>
      <c r="Z293" s="8">
        <f>SUM(AA293:AL293)</f>
        <v/>
      </c>
      <c r="AA293" s="9" t="n">
        <v>0</v>
      </c>
      <c r="AB293" s="9" t="n">
        <v>0</v>
      </c>
      <c r="AC293" s="9" t="n">
        <v>0</v>
      </c>
      <c r="AD293" s="9" t="n">
        <v>0</v>
      </c>
      <c r="AE293" s="9" t="n">
        <v>0</v>
      </c>
      <c r="AF293" s="9" t="n">
        <v>0</v>
      </c>
      <c r="AG293" s="9" t="n">
        <v>0</v>
      </c>
      <c r="AH293" s="9" t="n">
        <v>0</v>
      </c>
      <c r="AI293" s="9" t="n">
        <v>1570.68</v>
      </c>
      <c r="AJ293" s="9" t="n">
        <v>0</v>
      </c>
      <c r="AK293" s="9" t="n">
        <v>0</v>
      </c>
      <c r="AL293" s="9" t="n">
        <v>0</v>
      </c>
      <c r="AM293" s="7" t="inlineStr">
        <is>
          <t>.</t>
        </is>
      </c>
      <c r="AN293" s="6">
        <f>IF(L293=0,0,Z293/L293)</f>
        <v/>
      </c>
      <c r="AO293" s="5">
        <f>IF(AN293="","",IF(AN293&gt;=0.9,"🟢",IF(AN293&gt;=0.7,"🟡",IF(AN293&gt;=0.5,"🟠","🔴"))))</f>
        <v/>
      </c>
      <c r="AP293" s="9">
        <f>IF(L293=0,0,L293-Z293)</f>
        <v/>
      </c>
      <c r="AQ293" s="5">
        <f>IF(Z293=0,"",RANK(Z293,Z$4:Z$1569,0))</f>
        <v/>
      </c>
      <c r="AR293" s="7" t="inlineStr">
        <is>
          <t>.</t>
        </is>
      </c>
      <c r="BA293" s="7" t="inlineStr">
        <is>
          <t>.</t>
        </is>
      </c>
      <c r="BB293" s="9">
        <f>SUM(L$4:L$1569)/COUNTA(A$4:A$1569)</f>
        <v/>
      </c>
      <c r="BC293" s="9">
        <f>SUM(M$4:M$1569)/COUNTA(A$4:A$1569)</f>
        <v/>
      </c>
      <c r="BD293" s="9">
        <f>SUM(N$4:N$1569)/COUNTA(A$4:A$1569)</f>
        <v/>
      </c>
      <c r="BE293" s="9">
        <f>SUM(O$4:O$1569)/COUNTA(A$4:A$1569)</f>
        <v/>
      </c>
      <c r="BF293" s="9">
        <f>SUM(P$4:P$1569)/COUNTA(A$4:A$1569)</f>
        <v/>
      </c>
      <c r="BG293" s="9">
        <f>SUM(Q$4:Q$1569)/COUNTA(A$4:A$1569)</f>
        <v/>
      </c>
      <c r="BH293" s="9">
        <f>SUM(R$4:R$1569)/COUNTA(A$4:A$1569)</f>
        <v/>
      </c>
      <c r="BI293" s="9">
        <f>SUM(S$4:S$1569)/COUNTA(A$4:A$1569)</f>
        <v/>
      </c>
      <c r="BJ293" s="9">
        <f>SUM(T$4:T$1569)/COUNTA(A$4:A$1569)</f>
        <v/>
      </c>
      <c r="BK293" s="9">
        <f>SUM(U$4:U$1569)/COUNTA(A$4:A$1569)</f>
        <v/>
      </c>
      <c r="BL293" s="9">
        <f>SUM(V$4:V$1569)/COUNTA(A$4:A$1569)</f>
        <v/>
      </c>
      <c r="BM293" s="9">
        <f>SUM(W$4:W$1569)/COUNTA(A$4:A$1569)</f>
        <v/>
      </c>
      <c r="BN293" s="9">
        <f>SUM(X$4:X$1569)/COUNTA(A$4:A$1569)</f>
        <v/>
      </c>
      <c r="BO293" s="7" t="inlineStr">
        <is>
          <t>.</t>
        </is>
      </c>
      <c r="BP293" s="9">
        <f>IF(Z293&gt;=BB293,0,IFERROR(BB293+(SUMPRODUCT((Z$4:Z$1569&gt;=BB$4:BB$1569)*(Z$4:Z$1569-BB$4:BB$1569))/MAX(1,COUNTIF(Z$4:Z$1569,"&lt;"&amp;BB293+0.01))),BB293))</f>
        <v/>
      </c>
      <c r="BQ293" s="9">
        <f>IF(AA293&gt;=BC293,0,IFERROR(BC293+SUMPRODUCT((AA$4:AA$1569&gt;=BC$4:BC$1569)*(AA$4:AA$1569-BC$4:BC$1569))/MAX(1,COUNTIF(AA$4:AA$1569,"&lt;"&amp;BC293+0.01)),BC293))</f>
        <v/>
      </c>
      <c r="BR293" s="9">
        <f>IF(AB293&gt;=BD293,0,IFERROR(BD293+SUMPRODUCT((AB$4:AB$1569&gt;=BD$4:BD$1569)*(AB$4:AB$1569-BD$4:BD$1569))/MAX(1,COUNTIF(AB$4:AB$1569,"&lt;"&amp;BD293+0.01)),BD293))</f>
        <v/>
      </c>
      <c r="BS293" s="9">
        <f>IF(AC293&gt;=BE293,0,IFERROR(BE293+SUMPRODUCT((AC$4:AC$1569&gt;=BE$4:BE$1569)*(AC$4:AC$1569-BE$4:BE$1569))/MAX(1,COUNTIF(AC$4:AC$1569,"&lt;"&amp;BE293+0.01)),BE293))</f>
        <v/>
      </c>
      <c r="BT293" s="9">
        <f>IF(AD293&gt;=BF293,0,IFERROR(BF293+SUMPRODUCT((AD$4:AD$1569&gt;=BF$4:BF$1569)*(AD$4:AD$1569-BF$4:BF$1569))/MAX(1,COUNTIF(AD$4:AD$1569,"&lt;"&amp;BF293+0.01)),BF293))</f>
        <v/>
      </c>
      <c r="BU293" s="9">
        <f>IF(AE293&gt;=BG293,0,IFERROR(BG293+SUMPRODUCT((AE$4:AE$1569&gt;=BG$4:BG$1569)*(AE$4:AE$1569-BG$4:BG$1569))/MAX(1,COUNTIF(AE$4:AE$1569,"&lt;"&amp;BG293+0.01)),BG293))</f>
        <v/>
      </c>
      <c r="BV293" s="9">
        <f>IF(AF293&gt;=BH293,0,IFERROR(BH293+SUMPRODUCT((AF$4:AF$1569&gt;=BH$4:BH$1569)*(AF$4:AF$1569-BH$4:BH$1569))/MAX(1,COUNTIF(AF$4:AF$1569,"&lt;"&amp;BH293+0.01)),BH293))</f>
        <v/>
      </c>
      <c r="BW293" s="9">
        <f>IF(AG293&gt;=BI293,0,IFERROR(BI293+SUMPRODUCT((AG$4:AG$1569&gt;=BI$4:BI$1569)*(AG$4:AG$1569-BI$4:BI$1569))/MAX(1,COUNTIF(AG$4:AG$1569,"&lt;"&amp;BI293+0.01)),BI293))</f>
        <v/>
      </c>
      <c r="BX293" s="9">
        <f>IF(AH293&gt;=BJ293,0,IFERROR(BJ293+SUMPRODUCT((AH$4:AH$1569&gt;=BJ$4:BJ$1569)*(AH$4:AH$1569-BJ$4:BJ$1569))/MAX(1,COUNTIF(AH$4:AH$1569,"&lt;"&amp;BJ293+0.01)),BJ293))</f>
        <v/>
      </c>
      <c r="BY293" s="9">
        <f>IF(AI293&gt;=BK293,0,IFERROR(BK293+SUMPRODUCT((AI$4:AI$1569&gt;=BK$4:BK$1569)*(AI$4:AI$1569-BK$4:BK$1569))/MAX(1,COUNTIF(AI$4:AI$1569,"&lt;"&amp;BK293+0.01)),BK293))</f>
        <v/>
      </c>
      <c r="BZ293" s="9">
        <f>IF(AJ293&gt;=BL293,0,IFERROR(BL293+SUMPRODUCT((AJ$4:AJ$1569&gt;=BL$4:BL$1569)*(AJ$4:AJ$1569-BL$4:BL$1569))/MAX(1,COUNTIF(AJ$4:AJ$1569,"&lt;"&amp;BL293+0.01)),BL293))</f>
        <v/>
      </c>
      <c r="CA293" s="9">
        <f>IF(AK293&gt;=BM293,0,IFERROR(BM293+SUMPRODUCT((AK$4:AK$1569&gt;=BM$4:BM$1569)*(AK$4:AK$1569-BM$4:BM$1569))/MAX(1,COUNTIF(AK$4:AK$1569,"&lt;"&amp;BM293+0.01)),BM293))</f>
        <v/>
      </c>
      <c r="CB293" s="9">
        <f>IF(AL293&gt;=BN293,0,IFERROR(BN293+SUMPRODUCT((AL$4:AL$1569&gt;=BN$4:BN$1569)*(AL$4:AL$1569-BN$4:BN$1569))/MAX(1,COUNTIF(AL$4:AL$1569,"&lt;"&amp;BN293+0.01)),BN293))</f>
        <v/>
      </c>
      <c r="CC293" s="5">
        <f>IF(AO293="🟢","VERDE",IF(AO293="🟡","AMARELO",IF(AO293="🟠","VERMELHO",IF(AO293="🔴","VERMELHO","ROXO"))))</f>
        <v/>
      </c>
      <c r="CD293" s="5" t="inlineStr">
        <is>
          <t>🏢 REDES</t>
        </is>
      </c>
      <c r="CE293" s="5" t="inlineStr">
        <is>
          <t>VIDA LEVE</t>
        </is>
      </c>
    </row>
    <row r="294">
      <c r="A294" s="5" t="inlineStr">
        <is>
          <t>59458633000190</t>
        </is>
      </c>
      <c r="B294" s="5" t="inlineStr">
        <is>
          <t>POWERFIT NUTRITION</t>
        </is>
      </c>
      <c r="C294" s="5" t="inlineStr">
        <is>
          <t>06 - INTERNA - FITLAND</t>
        </is>
      </c>
      <c r="D294" s="5" t="inlineStr">
        <is>
          <t>JULIO GADRET</t>
        </is>
      </c>
      <c r="E294" s="5" t="inlineStr">
        <is>
          <t>MG</t>
        </is>
      </c>
      <c r="F294" s="5">
        <f>IFERROR(VLOOKUP(C294,$AS$4:$AT$25,2,FALSE),"")</f>
        <v/>
      </c>
      <c r="G294" s="6">
        <f>IFERROR(VLOOKUP(C294,$AS$4:$AX$25,6,FALSE),"")</f>
        <v/>
      </c>
      <c r="H294" s="5">
        <f>IFERROR(VLOOKUP(C294,$AS$4:$AY$25,7,FALSE),"")</f>
        <v/>
      </c>
      <c r="I294" s="5">
        <f>IFERROR(VLOOKUP(C294,$AS$4:$AZ$25,8,FALSE),"")</f>
        <v/>
      </c>
      <c r="J294" s="7" t="inlineStr">
        <is>
          <t>.</t>
        </is>
      </c>
      <c r="K294" s="5" t="inlineStr">
        <is>
          <t>NACIONAL</t>
        </is>
      </c>
      <c r="L294" s="8" t="n">
        <v>10706.89655172414</v>
      </c>
      <c r="M294" s="9" t="n">
        <v>750</v>
      </c>
      <c r="N294" s="9" t="n">
        <v>775.8620689655172</v>
      </c>
      <c r="O294" s="9" t="n">
        <v>801.7241379310345</v>
      </c>
      <c r="P294" s="9" t="n">
        <v>827.5862068965517</v>
      </c>
      <c r="Q294" s="9" t="n">
        <v>853.448275862069</v>
      </c>
      <c r="R294" s="9" t="n">
        <v>879.3103448275862</v>
      </c>
      <c r="S294" s="9" t="n">
        <v>905.1724137931035</v>
      </c>
      <c r="T294" s="9" t="n">
        <v>931.0344827586207</v>
      </c>
      <c r="U294" s="9" t="n">
        <v>956.8965517241379</v>
      </c>
      <c r="V294" s="9" t="n">
        <v>982.7586206896551</v>
      </c>
      <c r="W294" s="9" t="n">
        <v>1008.620689655172</v>
      </c>
      <c r="X294" s="9" t="n">
        <v>1034.48275862069</v>
      </c>
      <c r="Y294" s="7" t="inlineStr">
        <is>
          <t>.</t>
        </is>
      </c>
      <c r="Z294" s="8">
        <f>SUM(AA294:AL294)</f>
        <v/>
      </c>
      <c r="AA294" s="9" t="n">
        <v>0</v>
      </c>
      <c r="AB294" s="9" t="n">
        <v>0</v>
      </c>
      <c r="AC294" s="9" t="n">
        <v>0</v>
      </c>
      <c r="AD294" s="9" t="n">
        <v>0</v>
      </c>
      <c r="AE294" s="9" t="n">
        <v>0</v>
      </c>
      <c r="AF294" s="9" t="n">
        <v>0</v>
      </c>
      <c r="AG294" s="9" t="n">
        <v>0</v>
      </c>
      <c r="AH294" s="9" t="n">
        <v>0</v>
      </c>
      <c r="AI294" s="9" t="n">
        <v>0</v>
      </c>
      <c r="AJ294" s="9" t="n">
        <v>0</v>
      </c>
      <c r="AK294" s="9" t="n">
        <v>1551.4</v>
      </c>
      <c r="AL294" s="9" t="n">
        <v>0</v>
      </c>
      <c r="AM294" s="7" t="inlineStr">
        <is>
          <t>.</t>
        </is>
      </c>
      <c r="AN294" s="6">
        <f>IF(L294=0,0,Z294/L294)</f>
        <v/>
      </c>
      <c r="AO294" s="5">
        <f>IF(AN294="","",IF(AN294&gt;=0.9,"🟢",IF(AN294&gt;=0.7,"🟡",IF(AN294&gt;=0.5,"🟠","🔴"))))</f>
        <v/>
      </c>
      <c r="AP294" s="9">
        <f>IF(L294=0,0,L294-Z294)</f>
        <v/>
      </c>
      <c r="AQ294" s="5">
        <f>IF(Z294=0,"",RANK(Z294,Z$4:Z$1569,0))</f>
        <v/>
      </c>
      <c r="AR294" s="7" t="inlineStr">
        <is>
          <t>.</t>
        </is>
      </c>
      <c r="BA294" s="7" t="inlineStr">
        <is>
          <t>.</t>
        </is>
      </c>
      <c r="BB294" s="9">
        <f>SUM(L$4:L$1569)/COUNTA(A$4:A$1569)</f>
        <v/>
      </c>
      <c r="BC294" s="9">
        <f>SUM(M$4:M$1569)/COUNTA(A$4:A$1569)</f>
        <v/>
      </c>
      <c r="BD294" s="9">
        <f>SUM(N$4:N$1569)/COUNTA(A$4:A$1569)</f>
        <v/>
      </c>
      <c r="BE294" s="9">
        <f>SUM(O$4:O$1569)/COUNTA(A$4:A$1569)</f>
        <v/>
      </c>
      <c r="BF294" s="9">
        <f>SUM(P$4:P$1569)/COUNTA(A$4:A$1569)</f>
        <v/>
      </c>
      <c r="BG294" s="9">
        <f>SUM(Q$4:Q$1569)/COUNTA(A$4:A$1569)</f>
        <v/>
      </c>
      <c r="BH294" s="9">
        <f>SUM(R$4:R$1569)/COUNTA(A$4:A$1569)</f>
        <v/>
      </c>
      <c r="BI294" s="9">
        <f>SUM(S$4:S$1569)/COUNTA(A$4:A$1569)</f>
        <v/>
      </c>
      <c r="BJ294" s="9">
        <f>SUM(T$4:T$1569)/COUNTA(A$4:A$1569)</f>
        <v/>
      </c>
      <c r="BK294" s="9">
        <f>SUM(U$4:U$1569)/COUNTA(A$4:A$1569)</f>
        <v/>
      </c>
      <c r="BL294" s="9">
        <f>SUM(V$4:V$1569)/COUNTA(A$4:A$1569)</f>
        <v/>
      </c>
      <c r="BM294" s="9">
        <f>SUM(W$4:W$1569)/COUNTA(A$4:A$1569)</f>
        <v/>
      </c>
      <c r="BN294" s="9">
        <f>SUM(X$4:X$1569)/COUNTA(A$4:A$1569)</f>
        <v/>
      </c>
      <c r="BO294" s="7" t="inlineStr">
        <is>
          <t>.</t>
        </is>
      </c>
      <c r="BP294" s="9">
        <f>IF(Z294&gt;=BB294,0,IFERROR(BB294+(SUMPRODUCT((Z$4:Z$1569&gt;=BB$4:BB$1569)*(Z$4:Z$1569-BB$4:BB$1569))/MAX(1,COUNTIF(Z$4:Z$1569,"&lt;"&amp;BB294+0.01))),BB294))</f>
        <v/>
      </c>
      <c r="BQ294" s="9">
        <f>IF(AA294&gt;=BC294,0,IFERROR(BC294+SUMPRODUCT((AA$4:AA$1569&gt;=BC$4:BC$1569)*(AA$4:AA$1569-BC$4:BC$1569))/MAX(1,COUNTIF(AA$4:AA$1569,"&lt;"&amp;BC294+0.01)),BC294))</f>
        <v/>
      </c>
      <c r="BR294" s="9">
        <f>IF(AB294&gt;=BD294,0,IFERROR(BD294+SUMPRODUCT((AB$4:AB$1569&gt;=BD$4:BD$1569)*(AB$4:AB$1569-BD$4:BD$1569))/MAX(1,COUNTIF(AB$4:AB$1569,"&lt;"&amp;BD294+0.01)),BD294))</f>
        <v/>
      </c>
      <c r="BS294" s="9">
        <f>IF(AC294&gt;=BE294,0,IFERROR(BE294+SUMPRODUCT((AC$4:AC$1569&gt;=BE$4:BE$1569)*(AC$4:AC$1569-BE$4:BE$1569))/MAX(1,COUNTIF(AC$4:AC$1569,"&lt;"&amp;BE294+0.01)),BE294))</f>
        <v/>
      </c>
      <c r="BT294" s="9">
        <f>IF(AD294&gt;=BF294,0,IFERROR(BF294+SUMPRODUCT((AD$4:AD$1569&gt;=BF$4:BF$1569)*(AD$4:AD$1569-BF$4:BF$1569))/MAX(1,COUNTIF(AD$4:AD$1569,"&lt;"&amp;BF294+0.01)),BF294))</f>
        <v/>
      </c>
      <c r="BU294" s="9">
        <f>IF(AE294&gt;=BG294,0,IFERROR(BG294+SUMPRODUCT((AE$4:AE$1569&gt;=BG$4:BG$1569)*(AE$4:AE$1569-BG$4:BG$1569))/MAX(1,COUNTIF(AE$4:AE$1569,"&lt;"&amp;BG294+0.01)),BG294))</f>
        <v/>
      </c>
      <c r="BV294" s="9">
        <f>IF(AF294&gt;=BH294,0,IFERROR(BH294+SUMPRODUCT((AF$4:AF$1569&gt;=BH$4:BH$1569)*(AF$4:AF$1569-BH$4:BH$1569))/MAX(1,COUNTIF(AF$4:AF$1569,"&lt;"&amp;BH294+0.01)),BH294))</f>
        <v/>
      </c>
      <c r="BW294" s="9">
        <f>IF(AG294&gt;=BI294,0,IFERROR(BI294+SUMPRODUCT((AG$4:AG$1569&gt;=BI$4:BI$1569)*(AG$4:AG$1569-BI$4:BI$1569))/MAX(1,COUNTIF(AG$4:AG$1569,"&lt;"&amp;BI294+0.01)),BI294))</f>
        <v/>
      </c>
      <c r="BX294" s="9">
        <f>IF(AH294&gt;=BJ294,0,IFERROR(BJ294+SUMPRODUCT((AH$4:AH$1569&gt;=BJ$4:BJ$1569)*(AH$4:AH$1569-BJ$4:BJ$1569))/MAX(1,COUNTIF(AH$4:AH$1569,"&lt;"&amp;BJ294+0.01)),BJ294))</f>
        <v/>
      </c>
      <c r="BY294" s="9">
        <f>IF(AI294&gt;=BK294,0,IFERROR(BK294+SUMPRODUCT((AI$4:AI$1569&gt;=BK$4:BK$1569)*(AI$4:AI$1569-BK$4:BK$1569))/MAX(1,COUNTIF(AI$4:AI$1569,"&lt;"&amp;BK294+0.01)),BK294))</f>
        <v/>
      </c>
      <c r="BZ294" s="9">
        <f>IF(AJ294&gt;=BL294,0,IFERROR(BL294+SUMPRODUCT((AJ$4:AJ$1569&gt;=BL$4:BL$1569)*(AJ$4:AJ$1569-BL$4:BL$1569))/MAX(1,COUNTIF(AJ$4:AJ$1569,"&lt;"&amp;BL294+0.01)),BL294))</f>
        <v/>
      </c>
      <c r="CA294" s="9">
        <f>IF(AK294&gt;=BM294,0,IFERROR(BM294+SUMPRODUCT((AK$4:AK$1569&gt;=BM$4:BM$1569)*(AK$4:AK$1569-BM$4:BM$1569))/MAX(1,COUNTIF(AK$4:AK$1569,"&lt;"&amp;BM294+0.01)),BM294))</f>
        <v/>
      </c>
      <c r="CB294" s="9">
        <f>IF(AL294&gt;=BN294,0,IFERROR(BN294+SUMPRODUCT((AL$4:AL$1569&gt;=BN$4:BN$1569)*(AL$4:AL$1569-BN$4:BN$1569))/MAX(1,COUNTIF(AL$4:AL$1569,"&lt;"&amp;BN294+0.01)),BN294))</f>
        <v/>
      </c>
      <c r="CC294" s="5">
        <f>IF(AO294="🟢","VERDE",IF(AO294="🟡","AMARELO",IF(AO294="🟠","VERMELHO",IF(AO294="🔴","VERMELHO","ROXO"))))</f>
        <v/>
      </c>
      <c r="CD294" s="5" t="inlineStr">
        <is>
          <t>🏢 REDES</t>
        </is>
      </c>
      <c r="CE294" s="5" t="inlineStr">
        <is>
          <t>FITLAND</t>
        </is>
      </c>
    </row>
    <row r="295">
      <c r="A295" s="5" t="inlineStr">
        <is>
          <t>33463112000138</t>
        </is>
      </c>
      <c r="B295" s="5" t="inlineStr">
        <is>
          <t>BRCOMBOS ALIMENTACAO</t>
        </is>
      </c>
      <c r="C295" s="5" t="inlineStr">
        <is>
          <t>06 - SEM GRUPO</t>
        </is>
      </c>
      <c r="D295" s="5" t="inlineStr">
        <is>
          <t>HEMANUELE DITZEL (MANU)</t>
        </is>
      </c>
      <c r="E295" s="5" t="inlineStr">
        <is>
          <t>SC</t>
        </is>
      </c>
      <c r="F295" s="5">
        <f>IFERROR(VLOOKUP(C295,$AS$4:$AT$25,2,FALSE),"")</f>
        <v/>
      </c>
      <c r="G295" s="6">
        <f>IFERROR(VLOOKUP(C295,$AS$4:$AX$25,6,FALSE),"")</f>
        <v/>
      </c>
      <c r="H295" s="5">
        <f>IFERROR(VLOOKUP(C295,$AS$4:$AY$25,7,FALSE),"")</f>
        <v/>
      </c>
      <c r="I295" s="5">
        <f>IFERROR(VLOOKUP(C295,$AS$4:$AZ$25,8,FALSE),"")</f>
        <v/>
      </c>
      <c r="J295" s="7" t="inlineStr">
        <is>
          <t>.</t>
        </is>
      </c>
      <c r="K295" s="5" t="inlineStr">
        <is>
          <t>SUL</t>
        </is>
      </c>
      <c r="L295" s="8" t="n">
        <v>1513.953488372093</v>
      </c>
      <c r="M295" s="9" t="n">
        <v>118.6046511627907</v>
      </c>
      <c r="N295" s="9" t="n">
        <v>118.6046511627907</v>
      </c>
      <c r="O295" s="9" t="n">
        <v>118.6046511627907</v>
      </c>
      <c r="P295" s="9" t="n">
        <v>125.5813953488372</v>
      </c>
      <c r="Q295" s="9" t="n">
        <v>125.5813953488372</v>
      </c>
      <c r="R295" s="9" t="n">
        <v>125.5813953488372</v>
      </c>
      <c r="S295" s="9" t="n">
        <v>125.5813953488372</v>
      </c>
      <c r="T295" s="9" t="n">
        <v>125.5813953488372</v>
      </c>
      <c r="U295" s="9" t="n">
        <v>132.5581395348837</v>
      </c>
      <c r="V295" s="9" t="n">
        <v>132.5581395348837</v>
      </c>
      <c r="W295" s="9" t="n">
        <v>132.5581395348837</v>
      </c>
      <c r="X295" s="9" t="n">
        <v>132.5581395348837</v>
      </c>
      <c r="Y295" s="7" t="inlineStr">
        <is>
          <t>.</t>
        </is>
      </c>
      <c r="Z295" s="8">
        <f>SUM(AA295:AL295)</f>
        <v/>
      </c>
      <c r="AA295" s="9" t="n">
        <v>1534</v>
      </c>
      <c r="AB295" s="9" t="n">
        <v>0</v>
      </c>
      <c r="AC295" s="9" t="n">
        <v>0</v>
      </c>
      <c r="AD295" s="9" t="n">
        <v>0</v>
      </c>
      <c r="AE295" s="9" t="n">
        <v>0</v>
      </c>
      <c r="AF295" s="9" t="n">
        <v>0</v>
      </c>
      <c r="AG295" s="9" t="n">
        <v>761.48</v>
      </c>
      <c r="AH295" s="9" t="n">
        <v>0</v>
      </c>
      <c r="AI295" s="9" t="n">
        <v>0</v>
      </c>
      <c r="AJ295" s="9" t="n">
        <v>0</v>
      </c>
      <c r="AK295" s="9" t="n">
        <v>0</v>
      </c>
      <c r="AL295" s="9" t="n">
        <v>0</v>
      </c>
      <c r="AM295" s="7" t="inlineStr">
        <is>
          <t>.</t>
        </is>
      </c>
      <c r="AN295" s="6">
        <f>IF(L295=0,0,Z295/L295)</f>
        <v/>
      </c>
      <c r="AO295" s="5">
        <f>IF(AN295="","",IF(AN295&gt;=0.9,"🟢",IF(AN295&gt;=0.7,"🟡",IF(AN295&gt;=0.5,"🟠","🔴"))))</f>
        <v/>
      </c>
      <c r="AP295" s="9">
        <f>IF(L295=0,0,L295-Z295)</f>
        <v/>
      </c>
      <c r="AQ295" s="5">
        <f>IF(Z295=0,"",RANK(Z295,Z$4:Z$1569,0))</f>
        <v/>
      </c>
      <c r="AR295" s="7" t="inlineStr">
        <is>
          <t>.</t>
        </is>
      </c>
      <c r="BA295" s="7" t="inlineStr">
        <is>
          <t>.</t>
        </is>
      </c>
      <c r="BB295" s="9">
        <f>SUM(L$4:L$1569)/COUNTA(A$4:A$1569)</f>
        <v/>
      </c>
      <c r="BC295" s="9">
        <f>SUM(M$4:M$1569)/COUNTA(A$4:A$1569)</f>
        <v/>
      </c>
      <c r="BD295" s="9">
        <f>SUM(N$4:N$1569)/COUNTA(A$4:A$1569)</f>
        <v/>
      </c>
      <c r="BE295" s="9">
        <f>SUM(O$4:O$1569)/COUNTA(A$4:A$1569)</f>
        <v/>
      </c>
      <c r="BF295" s="9">
        <f>SUM(P$4:P$1569)/COUNTA(A$4:A$1569)</f>
        <v/>
      </c>
      <c r="BG295" s="9">
        <f>SUM(Q$4:Q$1569)/COUNTA(A$4:A$1569)</f>
        <v/>
      </c>
      <c r="BH295" s="9">
        <f>SUM(R$4:R$1569)/COUNTA(A$4:A$1569)</f>
        <v/>
      </c>
      <c r="BI295" s="9">
        <f>SUM(S$4:S$1569)/COUNTA(A$4:A$1569)</f>
        <v/>
      </c>
      <c r="BJ295" s="9">
        <f>SUM(T$4:T$1569)/COUNTA(A$4:A$1569)</f>
        <v/>
      </c>
      <c r="BK295" s="9">
        <f>SUM(U$4:U$1569)/COUNTA(A$4:A$1569)</f>
        <v/>
      </c>
      <c r="BL295" s="9">
        <f>SUM(V$4:V$1569)/COUNTA(A$4:A$1569)</f>
        <v/>
      </c>
      <c r="BM295" s="9">
        <f>SUM(W$4:W$1569)/COUNTA(A$4:A$1569)</f>
        <v/>
      </c>
      <c r="BN295" s="9">
        <f>SUM(X$4:X$1569)/COUNTA(A$4:A$1569)</f>
        <v/>
      </c>
      <c r="BO295" s="7" t="inlineStr">
        <is>
          <t>.</t>
        </is>
      </c>
      <c r="BP295" s="9">
        <f>IF(Z295&gt;=BB295,0,IFERROR(BB295+(SUMPRODUCT((Z$4:Z$1569&gt;=BB$4:BB$1569)*(Z$4:Z$1569-BB$4:BB$1569))/MAX(1,COUNTIF(Z$4:Z$1569,"&lt;"&amp;BB295+0.01))),BB295))</f>
        <v/>
      </c>
      <c r="BQ295" s="9">
        <f>IF(AA295&gt;=BC295,0,IFERROR(BC295+SUMPRODUCT((AA$4:AA$1569&gt;=BC$4:BC$1569)*(AA$4:AA$1569-BC$4:BC$1569))/MAX(1,COUNTIF(AA$4:AA$1569,"&lt;"&amp;BC295+0.01)),BC295))</f>
        <v/>
      </c>
      <c r="BR295" s="9">
        <f>IF(AB295&gt;=BD295,0,IFERROR(BD295+SUMPRODUCT((AB$4:AB$1569&gt;=BD$4:BD$1569)*(AB$4:AB$1569-BD$4:BD$1569))/MAX(1,COUNTIF(AB$4:AB$1569,"&lt;"&amp;BD295+0.01)),BD295))</f>
        <v/>
      </c>
      <c r="BS295" s="9">
        <f>IF(AC295&gt;=BE295,0,IFERROR(BE295+SUMPRODUCT((AC$4:AC$1569&gt;=BE$4:BE$1569)*(AC$4:AC$1569-BE$4:BE$1569))/MAX(1,COUNTIF(AC$4:AC$1569,"&lt;"&amp;BE295+0.01)),BE295))</f>
        <v/>
      </c>
      <c r="BT295" s="9">
        <f>IF(AD295&gt;=BF295,0,IFERROR(BF295+SUMPRODUCT((AD$4:AD$1569&gt;=BF$4:BF$1569)*(AD$4:AD$1569-BF$4:BF$1569))/MAX(1,COUNTIF(AD$4:AD$1569,"&lt;"&amp;BF295+0.01)),BF295))</f>
        <v/>
      </c>
      <c r="BU295" s="9">
        <f>IF(AE295&gt;=BG295,0,IFERROR(BG295+SUMPRODUCT((AE$4:AE$1569&gt;=BG$4:BG$1569)*(AE$4:AE$1569-BG$4:BG$1569))/MAX(1,COUNTIF(AE$4:AE$1569,"&lt;"&amp;BG295+0.01)),BG295))</f>
        <v/>
      </c>
      <c r="BV295" s="9">
        <f>IF(AF295&gt;=BH295,0,IFERROR(BH295+SUMPRODUCT((AF$4:AF$1569&gt;=BH$4:BH$1569)*(AF$4:AF$1569-BH$4:BH$1569))/MAX(1,COUNTIF(AF$4:AF$1569,"&lt;"&amp;BH295+0.01)),BH295))</f>
        <v/>
      </c>
      <c r="BW295" s="9">
        <f>IF(AG295&gt;=BI295,0,IFERROR(BI295+SUMPRODUCT((AG$4:AG$1569&gt;=BI$4:BI$1569)*(AG$4:AG$1569-BI$4:BI$1569))/MAX(1,COUNTIF(AG$4:AG$1569,"&lt;"&amp;BI295+0.01)),BI295))</f>
        <v/>
      </c>
      <c r="BX295" s="9">
        <f>IF(AH295&gt;=BJ295,0,IFERROR(BJ295+SUMPRODUCT((AH$4:AH$1569&gt;=BJ$4:BJ$1569)*(AH$4:AH$1569-BJ$4:BJ$1569))/MAX(1,COUNTIF(AH$4:AH$1569,"&lt;"&amp;BJ295+0.01)),BJ295))</f>
        <v/>
      </c>
      <c r="BY295" s="9">
        <f>IF(AI295&gt;=BK295,0,IFERROR(BK295+SUMPRODUCT((AI$4:AI$1569&gt;=BK$4:BK$1569)*(AI$4:AI$1569-BK$4:BK$1569))/MAX(1,COUNTIF(AI$4:AI$1569,"&lt;"&amp;BK295+0.01)),BK295))</f>
        <v/>
      </c>
      <c r="BZ295" s="9">
        <f>IF(AJ295&gt;=BL295,0,IFERROR(BL295+SUMPRODUCT((AJ$4:AJ$1569&gt;=BL$4:BL$1569)*(AJ$4:AJ$1569-BL$4:BL$1569))/MAX(1,COUNTIF(AJ$4:AJ$1569,"&lt;"&amp;BL295+0.01)),BL295))</f>
        <v/>
      </c>
      <c r="CA295" s="9">
        <f>IF(AK295&gt;=BM295,0,IFERROR(BM295+SUMPRODUCT((AK$4:AK$1569&gt;=BM$4:BM$1569)*(AK$4:AK$1569-BM$4:BM$1569))/MAX(1,COUNTIF(AK$4:AK$1569,"&lt;"&amp;BM295+0.01)),BM295))</f>
        <v/>
      </c>
      <c r="CB295" s="9">
        <f>IF(AL295&gt;=BN295,0,IFERROR(BN295+SUMPRODUCT((AL$4:AL$1569&gt;=BN$4:BN$1569)*(AL$4:AL$1569-BN$4:BN$1569))/MAX(1,COUNTIF(AL$4:AL$1569,"&lt;"&amp;BN295+0.01)),BN295))</f>
        <v/>
      </c>
      <c r="CC295" s="5">
        <f>IF(AO295="🟢","VERDE",IF(AO295="🟡","AMARELO",IF(AO295="🟠","VERMELHO",IF(AO295="🔴","VERMELHO","ROXO"))))</f>
        <v/>
      </c>
      <c r="CD295" s="5" t="inlineStr">
        <is>
          <t>🌎 REGIÕES</t>
        </is>
      </c>
      <c r="CE295" s="5" t="inlineStr">
        <is>
          <t>SEM REDE</t>
        </is>
      </c>
    </row>
    <row r="296">
      <c r="A296" s="5" t="inlineStr">
        <is>
          <t>53191899000214</t>
        </is>
      </c>
      <c r="B296" s="5" t="inlineStr">
        <is>
          <t>MS NITRICAO</t>
        </is>
      </c>
      <c r="C296" s="5" t="inlineStr">
        <is>
          <t>06 - INTERNA - FITLAND</t>
        </is>
      </c>
      <c r="D296" s="5" t="inlineStr">
        <is>
          <t>JULIO GADRET</t>
        </is>
      </c>
      <c r="E296" s="5" t="inlineStr">
        <is>
          <t>SC</t>
        </is>
      </c>
      <c r="F296" s="5">
        <f>IFERROR(VLOOKUP(C296,$AS$4:$AT$25,2,FALSE),"")</f>
        <v/>
      </c>
      <c r="G296" s="6">
        <f>IFERROR(VLOOKUP(C296,$AS$4:$AX$25,6,FALSE),"")</f>
        <v/>
      </c>
      <c r="H296" s="5">
        <f>IFERROR(VLOOKUP(C296,$AS$4:$AY$25,7,FALSE),"")</f>
        <v/>
      </c>
      <c r="I296" s="5">
        <f>IFERROR(VLOOKUP(C296,$AS$4:$AZ$25,8,FALSE),"")</f>
        <v/>
      </c>
      <c r="J296" s="7" t="inlineStr">
        <is>
          <t>.</t>
        </is>
      </c>
      <c r="K296" s="5" t="inlineStr">
        <is>
          <t>NACIONAL</t>
        </is>
      </c>
      <c r="L296" s="8" t="n">
        <v>10706.89655172414</v>
      </c>
      <c r="M296" s="9" t="n">
        <v>750</v>
      </c>
      <c r="N296" s="9" t="n">
        <v>775.8620689655172</v>
      </c>
      <c r="O296" s="9" t="n">
        <v>801.7241379310345</v>
      </c>
      <c r="P296" s="9" t="n">
        <v>827.5862068965517</v>
      </c>
      <c r="Q296" s="9" t="n">
        <v>853.448275862069</v>
      </c>
      <c r="R296" s="9" t="n">
        <v>879.3103448275862</v>
      </c>
      <c r="S296" s="9" t="n">
        <v>905.1724137931035</v>
      </c>
      <c r="T296" s="9" t="n">
        <v>931.0344827586207</v>
      </c>
      <c r="U296" s="9" t="n">
        <v>956.8965517241379</v>
      </c>
      <c r="V296" s="9" t="n">
        <v>982.7586206896551</v>
      </c>
      <c r="W296" s="9" t="n">
        <v>1008.620689655172</v>
      </c>
      <c r="X296" s="9" t="n">
        <v>1034.48275862069</v>
      </c>
      <c r="Y296" s="7" t="inlineStr">
        <is>
          <t>.</t>
        </is>
      </c>
      <c r="Z296" s="8">
        <f>SUM(AA296:AL296)</f>
        <v/>
      </c>
      <c r="AA296" s="9" t="n">
        <v>0</v>
      </c>
      <c r="AB296" s="9" t="n">
        <v>0</v>
      </c>
      <c r="AC296" s="9" t="n">
        <v>0</v>
      </c>
      <c r="AD296" s="9" t="n">
        <v>0</v>
      </c>
      <c r="AE296" s="9" t="n">
        <v>0</v>
      </c>
      <c r="AF296" s="9" t="n">
        <v>1218.44</v>
      </c>
      <c r="AG296" s="9" t="n">
        <v>0</v>
      </c>
      <c r="AH296" s="9" t="n">
        <v>0</v>
      </c>
      <c r="AI296" s="9" t="n">
        <v>0</v>
      </c>
      <c r="AJ296" s="9" t="n">
        <v>0</v>
      </c>
      <c r="AK296" s="9" t="n">
        <v>0</v>
      </c>
      <c r="AL296" s="9" t="n">
        <v>0</v>
      </c>
      <c r="AM296" s="7" t="inlineStr">
        <is>
          <t>.</t>
        </is>
      </c>
      <c r="AN296" s="6">
        <f>IF(L296=0,0,Z296/L296)</f>
        <v/>
      </c>
      <c r="AO296" s="5">
        <f>IF(AN296="","",IF(AN296&gt;=0.9,"🟢",IF(AN296&gt;=0.7,"🟡",IF(AN296&gt;=0.5,"🟠","🔴"))))</f>
        <v/>
      </c>
      <c r="AP296" s="9">
        <f>IF(L296=0,0,L296-Z296)</f>
        <v/>
      </c>
      <c r="AQ296" s="5">
        <f>IF(Z296=0,"",RANK(Z296,Z$4:Z$1569,0))</f>
        <v/>
      </c>
      <c r="AR296" s="7" t="inlineStr">
        <is>
          <t>.</t>
        </is>
      </c>
      <c r="BA296" s="7" t="inlineStr">
        <is>
          <t>.</t>
        </is>
      </c>
      <c r="BB296" s="9">
        <f>SUM(L$4:L$1569)/COUNTA(A$4:A$1569)</f>
        <v/>
      </c>
      <c r="BC296" s="9">
        <f>SUM(M$4:M$1569)/COUNTA(A$4:A$1569)</f>
        <v/>
      </c>
      <c r="BD296" s="9">
        <f>SUM(N$4:N$1569)/COUNTA(A$4:A$1569)</f>
        <v/>
      </c>
      <c r="BE296" s="9">
        <f>SUM(O$4:O$1569)/COUNTA(A$4:A$1569)</f>
        <v/>
      </c>
      <c r="BF296" s="9">
        <f>SUM(P$4:P$1569)/COUNTA(A$4:A$1569)</f>
        <v/>
      </c>
      <c r="BG296" s="9">
        <f>SUM(Q$4:Q$1569)/COUNTA(A$4:A$1569)</f>
        <v/>
      </c>
      <c r="BH296" s="9">
        <f>SUM(R$4:R$1569)/COUNTA(A$4:A$1569)</f>
        <v/>
      </c>
      <c r="BI296" s="9">
        <f>SUM(S$4:S$1569)/COUNTA(A$4:A$1569)</f>
        <v/>
      </c>
      <c r="BJ296" s="9">
        <f>SUM(T$4:T$1569)/COUNTA(A$4:A$1569)</f>
        <v/>
      </c>
      <c r="BK296" s="9">
        <f>SUM(U$4:U$1569)/COUNTA(A$4:A$1569)</f>
        <v/>
      </c>
      <c r="BL296" s="9">
        <f>SUM(V$4:V$1569)/COUNTA(A$4:A$1569)</f>
        <v/>
      </c>
      <c r="BM296" s="9">
        <f>SUM(W$4:W$1569)/COUNTA(A$4:A$1569)</f>
        <v/>
      </c>
      <c r="BN296" s="9">
        <f>SUM(X$4:X$1569)/COUNTA(A$4:A$1569)</f>
        <v/>
      </c>
      <c r="BO296" s="7" t="inlineStr">
        <is>
          <t>.</t>
        </is>
      </c>
      <c r="BP296" s="9">
        <f>IF(Z296&gt;=BB296,0,IFERROR(BB296+(SUMPRODUCT((Z$4:Z$1569&gt;=BB$4:BB$1569)*(Z$4:Z$1569-BB$4:BB$1569))/MAX(1,COUNTIF(Z$4:Z$1569,"&lt;"&amp;BB296+0.01))),BB296))</f>
        <v/>
      </c>
      <c r="BQ296" s="9">
        <f>IF(AA296&gt;=BC296,0,IFERROR(BC296+SUMPRODUCT((AA$4:AA$1569&gt;=BC$4:BC$1569)*(AA$4:AA$1569-BC$4:BC$1569))/MAX(1,COUNTIF(AA$4:AA$1569,"&lt;"&amp;BC296+0.01)),BC296))</f>
        <v/>
      </c>
      <c r="BR296" s="9">
        <f>IF(AB296&gt;=BD296,0,IFERROR(BD296+SUMPRODUCT((AB$4:AB$1569&gt;=BD$4:BD$1569)*(AB$4:AB$1569-BD$4:BD$1569))/MAX(1,COUNTIF(AB$4:AB$1569,"&lt;"&amp;BD296+0.01)),BD296))</f>
        <v/>
      </c>
      <c r="BS296" s="9">
        <f>IF(AC296&gt;=BE296,0,IFERROR(BE296+SUMPRODUCT((AC$4:AC$1569&gt;=BE$4:BE$1569)*(AC$4:AC$1569-BE$4:BE$1569))/MAX(1,COUNTIF(AC$4:AC$1569,"&lt;"&amp;BE296+0.01)),BE296))</f>
        <v/>
      </c>
      <c r="BT296" s="9">
        <f>IF(AD296&gt;=BF296,0,IFERROR(BF296+SUMPRODUCT((AD$4:AD$1569&gt;=BF$4:BF$1569)*(AD$4:AD$1569-BF$4:BF$1569))/MAX(1,COUNTIF(AD$4:AD$1569,"&lt;"&amp;BF296+0.01)),BF296))</f>
        <v/>
      </c>
      <c r="BU296" s="9">
        <f>IF(AE296&gt;=BG296,0,IFERROR(BG296+SUMPRODUCT((AE$4:AE$1569&gt;=BG$4:BG$1569)*(AE$4:AE$1569-BG$4:BG$1569))/MAX(1,COUNTIF(AE$4:AE$1569,"&lt;"&amp;BG296+0.01)),BG296))</f>
        <v/>
      </c>
      <c r="BV296" s="9">
        <f>IF(AF296&gt;=BH296,0,IFERROR(BH296+SUMPRODUCT((AF$4:AF$1569&gt;=BH$4:BH$1569)*(AF$4:AF$1569-BH$4:BH$1569))/MAX(1,COUNTIF(AF$4:AF$1569,"&lt;"&amp;BH296+0.01)),BH296))</f>
        <v/>
      </c>
      <c r="BW296" s="9">
        <f>IF(AG296&gt;=BI296,0,IFERROR(BI296+SUMPRODUCT((AG$4:AG$1569&gt;=BI$4:BI$1569)*(AG$4:AG$1569-BI$4:BI$1569))/MAX(1,COUNTIF(AG$4:AG$1569,"&lt;"&amp;BI296+0.01)),BI296))</f>
        <v/>
      </c>
      <c r="BX296" s="9">
        <f>IF(AH296&gt;=BJ296,0,IFERROR(BJ296+SUMPRODUCT((AH$4:AH$1569&gt;=BJ$4:BJ$1569)*(AH$4:AH$1569-BJ$4:BJ$1569))/MAX(1,COUNTIF(AH$4:AH$1569,"&lt;"&amp;BJ296+0.01)),BJ296))</f>
        <v/>
      </c>
      <c r="BY296" s="9">
        <f>IF(AI296&gt;=BK296,0,IFERROR(BK296+SUMPRODUCT((AI$4:AI$1569&gt;=BK$4:BK$1569)*(AI$4:AI$1569-BK$4:BK$1569))/MAX(1,COUNTIF(AI$4:AI$1569,"&lt;"&amp;BK296+0.01)),BK296))</f>
        <v/>
      </c>
      <c r="BZ296" s="9">
        <f>IF(AJ296&gt;=BL296,0,IFERROR(BL296+SUMPRODUCT((AJ$4:AJ$1569&gt;=BL$4:BL$1569)*(AJ$4:AJ$1569-BL$4:BL$1569))/MAX(1,COUNTIF(AJ$4:AJ$1569,"&lt;"&amp;BL296+0.01)),BL296))</f>
        <v/>
      </c>
      <c r="CA296" s="9">
        <f>IF(AK296&gt;=BM296,0,IFERROR(BM296+SUMPRODUCT((AK$4:AK$1569&gt;=BM$4:BM$1569)*(AK$4:AK$1569-BM$4:BM$1569))/MAX(1,COUNTIF(AK$4:AK$1569,"&lt;"&amp;BM296+0.01)),BM296))</f>
        <v/>
      </c>
      <c r="CB296" s="9">
        <f>IF(AL296&gt;=BN296,0,IFERROR(BN296+SUMPRODUCT((AL$4:AL$1569&gt;=BN$4:BN$1569)*(AL$4:AL$1569-BN$4:BN$1569))/MAX(1,COUNTIF(AL$4:AL$1569,"&lt;"&amp;BN296+0.01)),BN296))</f>
        <v/>
      </c>
      <c r="CC296" s="5">
        <f>IF(AO296="🟢","VERDE",IF(AO296="🟡","AMARELO",IF(AO296="🟠","VERMELHO",IF(AO296="🔴","VERMELHO","ROXO"))))</f>
        <v/>
      </c>
      <c r="CD296" s="5" t="inlineStr">
        <is>
          <t>🏢 REDES</t>
        </is>
      </c>
      <c r="CE296" s="5" t="inlineStr">
        <is>
          <t>FITLAND</t>
        </is>
      </c>
    </row>
    <row r="297">
      <c r="A297" s="5" t="inlineStr">
        <is>
          <t>39579910000106</t>
        </is>
      </c>
      <c r="B297" s="5" t="inlineStr">
        <is>
          <t>CANTINA DA NUTRI</t>
        </is>
      </c>
      <c r="C297" s="5" t="inlineStr">
        <is>
          <t>06 - SEM GRUPO</t>
        </is>
      </c>
      <c r="D297" s="5" t="inlineStr">
        <is>
          <t>HEMANUELE DITZEL (MANU)</t>
        </is>
      </c>
      <c r="E297" s="5" t="inlineStr">
        <is>
          <t>SC</t>
        </is>
      </c>
      <c r="F297" s="5">
        <f>IFERROR(VLOOKUP(C297,$AS$4:$AT$25,2,FALSE),"")</f>
        <v/>
      </c>
      <c r="G297" s="6">
        <f>IFERROR(VLOOKUP(C297,$AS$4:$AX$25,6,FALSE),"")</f>
        <v/>
      </c>
      <c r="H297" s="5">
        <f>IFERROR(VLOOKUP(C297,$AS$4:$AY$25,7,FALSE),"")</f>
        <v/>
      </c>
      <c r="I297" s="5">
        <f>IFERROR(VLOOKUP(C297,$AS$4:$AZ$25,8,FALSE),"")</f>
        <v/>
      </c>
      <c r="J297" s="7" t="inlineStr">
        <is>
          <t>.</t>
        </is>
      </c>
      <c r="K297" s="5" t="inlineStr">
        <is>
          <t>SUL</t>
        </is>
      </c>
      <c r="L297" s="8" t="n">
        <v>1553.191489361702</v>
      </c>
      <c r="M297" s="9" t="n">
        <v>119.1489361702128</v>
      </c>
      <c r="N297" s="9" t="n">
        <v>123.4042553191489</v>
      </c>
      <c r="O297" s="9" t="n">
        <v>123.4042553191489</v>
      </c>
      <c r="P297" s="9" t="n">
        <v>123.4042553191489</v>
      </c>
      <c r="Q297" s="9" t="n">
        <v>127.6595744680851</v>
      </c>
      <c r="R297" s="9" t="n">
        <v>127.6595744680851</v>
      </c>
      <c r="S297" s="9" t="n">
        <v>131.9148936170213</v>
      </c>
      <c r="T297" s="9" t="n">
        <v>131.9148936170213</v>
      </c>
      <c r="U297" s="9" t="n">
        <v>131.9148936170213</v>
      </c>
      <c r="V297" s="9" t="n">
        <v>136.1702127659574</v>
      </c>
      <c r="W297" s="9" t="n">
        <v>136.1702127659574</v>
      </c>
      <c r="X297" s="9" t="n">
        <v>140.4255319148936</v>
      </c>
      <c r="Y297" s="7" t="inlineStr">
        <is>
          <t>.</t>
        </is>
      </c>
      <c r="Z297" s="8">
        <f>SUM(AA297:AL297)</f>
        <v/>
      </c>
      <c r="AA297" s="9" t="n">
        <v>0</v>
      </c>
      <c r="AB297" s="9" t="n">
        <v>1086.8</v>
      </c>
      <c r="AC297" s="9" t="n">
        <v>0</v>
      </c>
      <c r="AD297" s="9" t="n">
        <v>0</v>
      </c>
      <c r="AE297" s="9" t="n">
        <v>0</v>
      </c>
      <c r="AF297" s="9" t="n">
        <v>0</v>
      </c>
      <c r="AG297" s="9" t="n">
        <v>960.27</v>
      </c>
      <c r="AH297" s="9" t="n">
        <v>0</v>
      </c>
      <c r="AI297" s="9" t="n">
        <v>0</v>
      </c>
      <c r="AJ297" s="9" t="n">
        <v>0</v>
      </c>
      <c r="AK297" s="9" t="n">
        <v>0</v>
      </c>
      <c r="AL297" s="9" t="n">
        <v>0</v>
      </c>
      <c r="AM297" s="7" t="inlineStr">
        <is>
          <t>.</t>
        </is>
      </c>
      <c r="AN297" s="6">
        <f>IF(L297=0,0,Z297/L297)</f>
        <v/>
      </c>
      <c r="AO297" s="5">
        <f>IF(AN297="","",IF(AN297&gt;=0.9,"🟢",IF(AN297&gt;=0.7,"🟡",IF(AN297&gt;=0.5,"🟠","🔴"))))</f>
        <v/>
      </c>
      <c r="AP297" s="9">
        <f>IF(L297=0,0,L297-Z297)</f>
        <v/>
      </c>
      <c r="AQ297" s="5">
        <f>IF(Z297=0,"",RANK(Z297,Z$4:Z$1569,0))</f>
        <v/>
      </c>
      <c r="AR297" s="7" t="inlineStr">
        <is>
          <t>.</t>
        </is>
      </c>
      <c r="BA297" s="7" t="inlineStr">
        <is>
          <t>.</t>
        </is>
      </c>
      <c r="BB297" s="9">
        <f>SUM(L$4:L$1569)/COUNTA(A$4:A$1569)</f>
        <v/>
      </c>
      <c r="BC297" s="9">
        <f>SUM(M$4:M$1569)/COUNTA(A$4:A$1569)</f>
        <v/>
      </c>
      <c r="BD297" s="9">
        <f>SUM(N$4:N$1569)/COUNTA(A$4:A$1569)</f>
        <v/>
      </c>
      <c r="BE297" s="9">
        <f>SUM(O$4:O$1569)/COUNTA(A$4:A$1569)</f>
        <v/>
      </c>
      <c r="BF297" s="9">
        <f>SUM(P$4:P$1569)/COUNTA(A$4:A$1569)</f>
        <v/>
      </c>
      <c r="BG297" s="9">
        <f>SUM(Q$4:Q$1569)/COUNTA(A$4:A$1569)</f>
        <v/>
      </c>
      <c r="BH297" s="9">
        <f>SUM(R$4:R$1569)/COUNTA(A$4:A$1569)</f>
        <v/>
      </c>
      <c r="BI297" s="9">
        <f>SUM(S$4:S$1569)/COUNTA(A$4:A$1569)</f>
        <v/>
      </c>
      <c r="BJ297" s="9">
        <f>SUM(T$4:T$1569)/COUNTA(A$4:A$1569)</f>
        <v/>
      </c>
      <c r="BK297" s="9">
        <f>SUM(U$4:U$1569)/COUNTA(A$4:A$1569)</f>
        <v/>
      </c>
      <c r="BL297" s="9">
        <f>SUM(V$4:V$1569)/COUNTA(A$4:A$1569)</f>
        <v/>
      </c>
      <c r="BM297" s="9">
        <f>SUM(W$4:W$1569)/COUNTA(A$4:A$1569)</f>
        <v/>
      </c>
      <c r="BN297" s="9">
        <f>SUM(X$4:X$1569)/COUNTA(A$4:A$1569)</f>
        <v/>
      </c>
      <c r="BO297" s="7" t="inlineStr">
        <is>
          <t>.</t>
        </is>
      </c>
      <c r="BP297" s="9">
        <f>IF(Z297&gt;=BB297,0,IFERROR(BB297+(SUMPRODUCT((Z$4:Z$1569&gt;=BB$4:BB$1569)*(Z$4:Z$1569-BB$4:BB$1569))/MAX(1,COUNTIF(Z$4:Z$1569,"&lt;"&amp;BB297+0.01))),BB297))</f>
        <v/>
      </c>
      <c r="BQ297" s="9">
        <f>IF(AA297&gt;=BC297,0,IFERROR(BC297+SUMPRODUCT((AA$4:AA$1569&gt;=BC$4:BC$1569)*(AA$4:AA$1569-BC$4:BC$1569))/MAX(1,COUNTIF(AA$4:AA$1569,"&lt;"&amp;BC297+0.01)),BC297))</f>
        <v/>
      </c>
      <c r="BR297" s="9">
        <f>IF(AB297&gt;=BD297,0,IFERROR(BD297+SUMPRODUCT((AB$4:AB$1569&gt;=BD$4:BD$1569)*(AB$4:AB$1569-BD$4:BD$1569))/MAX(1,COUNTIF(AB$4:AB$1569,"&lt;"&amp;BD297+0.01)),BD297))</f>
        <v/>
      </c>
      <c r="BS297" s="9">
        <f>IF(AC297&gt;=BE297,0,IFERROR(BE297+SUMPRODUCT((AC$4:AC$1569&gt;=BE$4:BE$1569)*(AC$4:AC$1569-BE$4:BE$1569))/MAX(1,COUNTIF(AC$4:AC$1569,"&lt;"&amp;BE297+0.01)),BE297))</f>
        <v/>
      </c>
      <c r="BT297" s="9">
        <f>IF(AD297&gt;=BF297,0,IFERROR(BF297+SUMPRODUCT((AD$4:AD$1569&gt;=BF$4:BF$1569)*(AD$4:AD$1569-BF$4:BF$1569))/MAX(1,COUNTIF(AD$4:AD$1569,"&lt;"&amp;BF297+0.01)),BF297))</f>
        <v/>
      </c>
      <c r="BU297" s="9">
        <f>IF(AE297&gt;=BG297,0,IFERROR(BG297+SUMPRODUCT((AE$4:AE$1569&gt;=BG$4:BG$1569)*(AE$4:AE$1569-BG$4:BG$1569))/MAX(1,COUNTIF(AE$4:AE$1569,"&lt;"&amp;BG297+0.01)),BG297))</f>
        <v/>
      </c>
      <c r="BV297" s="9">
        <f>IF(AF297&gt;=BH297,0,IFERROR(BH297+SUMPRODUCT((AF$4:AF$1569&gt;=BH$4:BH$1569)*(AF$4:AF$1569-BH$4:BH$1569))/MAX(1,COUNTIF(AF$4:AF$1569,"&lt;"&amp;BH297+0.01)),BH297))</f>
        <v/>
      </c>
      <c r="BW297" s="9">
        <f>IF(AG297&gt;=BI297,0,IFERROR(BI297+SUMPRODUCT((AG$4:AG$1569&gt;=BI$4:BI$1569)*(AG$4:AG$1569-BI$4:BI$1569))/MAX(1,COUNTIF(AG$4:AG$1569,"&lt;"&amp;BI297+0.01)),BI297))</f>
        <v/>
      </c>
      <c r="BX297" s="9">
        <f>IF(AH297&gt;=BJ297,0,IFERROR(BJ297+SUMPRODUCT((AH$4:AH$1569&gt;=BJ$4:BJ$1569)*(AH$4:AH$1569-BJ$4:BJ$1569))/MAX(1,COUNTIF(AH$4:AH$1569,"&lt;"&amp;BJ297+0.01)),BJ297))</f>
        <v/>
      </c>
      <c r="BY297" s="9">
        <f>IF(AI297&gt;=BK297,0,IFERROR(BK297+SUMPRODUCT((AI$4:AI$1569&gt;=BK$4:BK$1569)*(AI$4:AI$1569-BK$4:BK$1569))/MAX(1,COUNTIF(AI$4:AI$1569,"&lt;"&amp;BK297+0.01)),BK297))</f>
        <v/>
      </c>
      <c r="BZ297" s="9">
        <f>IF(AJ297&gt;=BL297,0,IFERROR(BL297+SUMPRODUCT((AJ$4:AJ$1569&gt;=BL$4:BL$1569)*(AJ$4:AJ$1569-BL$4:BL$1569))/MAX(1,COUNTIF(AJ$4:AJ$1569,"&lt;"&amp;BL297+0.01)),BL297))</f>
        <v/>
      </c>
      <c r="CA297" s="9">
        <f>IF(AK297&gt;=BM297,0,IFERROR(BM297+SUMPRODUCT((AK$4:AK$1569&gt;=BM$4:BM$1569)*(AK$4:AK$1569-BM$4:BM$1569))/MAX(1,COUNTIF(AK$4:AK$1569,"&lt;"&amp;BM297+0.01)),BM297))</f>
        <v/>
      </c>
      <c r="CB297" s="9">
        <f>IF(AL297&gt;=BN297,0,IFERROR(BN297+SUMPRODUCT((AL$4:AL$1569&gt;=BN$4:BN$1569)*(AL$4:AL$1569-BN$4:BN$1569))/MAX(1,COUNTIF(AL$4:AL$1569,"&lt;"&amp;BN297+0.01)),BN297))</f>
        <v/>
      </c>
      <c r="CC297" s="5">
        <f>IF(AO297="🟢","VERDE",IF(AO297="🟡","AMARELO",IF(AO297="🟠","VERMELHO",IF(AO297="🔴","VERMELHO","ROXO"))))</f>
        <v/>
      </c>
      <c r="CD297" s="5" t="inlineStr">
        <is>
          <t>🌎 REGIÕES</t>
        </is>
      </c>
      <c r="CE297" s="5" t="inlineStr">
        <is>
          <t>SEM REDE</t>
        </is>
      </c>
    </row>
    <row r="298">
      <c r="A298" s="5" t="inlineStr">
        <is>
          <t>63677653000120</t>
        </is>
      </c>
      <c r="B298" s="5" t="inlineStr">
        <is>
          <t>SAUDE E NUTRICAO</t>
        </is>
      </c>
      <c r="C298" s="5" t="inlineStr">
        <is>
          <t>06 - SEM GRUPO</t>
        </is>
      </c>
      <c r="D298" s="5" t="inlineStr">
        <is>
          <t>JULIO GADRET</t>
        </is>
      </c>
      <c r="E298" s="5" t="inlineStr">
        <is>
          <t>GO</t>
        </is>
      </c>
      <c r="F298" s="5">
        <f>IFERROR(VLOOKUP(C298,$AS$4:$AT$25,2,FALSE),"")</f>
        <v/>
      </c>
      <c r="G298" s="6">
        <f>IFERROR(VLOOKUP(C298,$AS$4:$AX$25,6,FALSE),"")</f>
        <v/>
      </c>
      <c r="H298" s="5">
        <f>IFERROR(VLOOKUP(C298,$AS$4:$AY$25,7,FALSE),"")</f>
        <v/>
      </c>
      <c r="I298" s="5">
        <f>IFERROR(VLOOKUP(C298,$AS$4:$AZ$25,8,FALSE),"")</f>
        <v/>
      </c>
      <c r="J298" s="7" t="inlineStr">
        <is>
          <t>.</t>
        </is>
      </c>
      <c r="K298" s="5" t="inlineStr">
        <is>
          <t>CENTRO OESTE</t>
        </is>
      </c>
      <c r="L298" s="8" t="n">
        <v>1494.339622641509</v>
      </c>
      <c r="M298" s="9" t="n">
        <v>124.5283018867924</v>
      </c>
      <c r="N298" s="9" t="n">
        <v>124.5283018867924</v>
      </c>
      <c r="O298" s="9" t="n">
        <v>124.5283018867924</v>
      </c>
      <c r="P298" s="9" t="n">
        <v>124.5283018867924</v>
      </c>
      <c r="Q298" s="9" t="n">
        <v>124.5283018867924</v>
      </c>
      <c r="R298" s="9" t="n">
        <v>124.5283018867924</v>
      </c>
      <c r="S298" s="9" t="n">
        <v>124.5283018867924</v>
      </c>
      <c r="T298" s="9" t="n">
        <v>124.5283018867924</v>
      </c>
      <c r="U298" s="9" t="n">
        <v>124.5283018867924</v>
      </c>
      <c r="V298" s="9" t="n">
        <v>124.5283018867924</v>
      </c>
      <c r="W298" s="9" t="n">
        <v>124.5283018867924</v>
      </c>
      <c r="X298" s="9" t="n">
        <v>124.5283018867924</v>
      </c>
      <c r="Y298" s="7" t="inlineStr">
        <is>
          <t>.</t>
        </is>
      </c>
      <c r="Z298" s="8">
        <f>SUM(AA298:AL298)</f>
        <v/>
      </c>
      <c r="AA298" s="9" t="n">
        <v>0</v>
      </c>
      <c r="AB298" s="9" t="n">
        <v>0</v>
      </c>
      <c r="AC298" s="9" t="n">
        <v>0</v>
      </c>
      <c r="AD298" s="9" t="n">
        <v>0</v>
      </c>
      <c r="AE298" s="9" t="n">
        <v>0</v>
      </c>
      <c r="AF298" s="9" t="n">
        <v>0</v>
      </c>
      <c r="AG298" s="9" t="n">
        <v>0</v>
      </c>
      <c r="AH298" s="9" t="n">
        <v>0</v>
      </c>
      <c r="AI298" s="9" t="n">
        <v>0</v>
      </c>
      <c r="AJ298" s="9" t="n">
        <v>0</v>
      </c>
      <c r="AK298" s="9" t="n">
        <v>0</v>
      </c>
      <c r="AL298" s="9" t="n">
        <v>1572.15</v>
      </c>
      <c r="AM298" s="7" t="inlineStr">
        <is>
          <t>.</t>
        </is>
      </c>
      <c r="AN298" s="6">
        <f>IF(L298=0,0,Z298/L298)</f>
        <v/>
      </c>
      <c r="AO298" s="5">
        <f>IF(AN298="","",IF(AN298&gt;=0.9,"🟢",IF(AN298&gt;=0.7,"🟡",IF(AN298&gt;=0.5,"🟠","🔴"))))</f>
        <v/>
      </c>
      <c r="AP298" s="9">
        <f>IF(L298=0,0,L298-Z298)</f>
        <v/>
      </c>
      <c r="AQ298" s="5">
        <f>IF(Z298=0,"",RANK(Z298,Z$4:Z$1569,0))</f>
        <v/>
      </c>
      <c r="AR298" s="7" t="inlineStr">
        <is>
          <t>.</t>
        </is>
      </c>
      <c r="BA298" s="7" t="inlineStr">
        <is>
          <t>.</t>
        </is>
      </c>
      <c r="BB298" s="9">
        <f>SUM(L$4:L$1569)/COUNTA(A$4:A$1569)</f>
        <v/>
      </c>
      <c r="BC298" s="9">
        <f>SUM(M$4:M$1569)/COUNTA(A$4:A$1569)</f>
        <v/>
      </c>
      <c r="BD298" s="9">
        <f>SUM(N$4:N$1569)/COUNTA(A$4:A$1569)</f>
        <v/>
      </c>
      <c r="BE298" s="9">
        <f>SUM(O$4:O$1569)/COUNTA(A$4:A$1569)</f>
        <v/>
      </c>
      <c r="BF298" s="9">
        <f>SUM(P$4:P$1569)/COUNTA(A$4:A$1569)</f>
        <v/>
      </c>
      <c r="BG298" s="9">
        <f>SUM(Q$4:Q$1569)/COUNTA(A$4:A$1569)</f>
        <v/>
      </c>
      <c r="BH298" s="9">
        <f>SUM(R$4:R$1569)/COUNTA(A$4:A$1569)</f>
        <v/>
      </c>
      <c r="BI298" s="9">
        <f>SUM(S$4:S$1569)/COUNTA(A$4:A$1569)</f>
        <v/>
      </c>
      <c r="BJ298" s="9">
        <f>SUM(T$4:T$1569)/COUNTA(A$4:A$1569)</f>
        <v/>
      </c>
      <c r="BK298" s="9">
        <f>SUM(U$4:U$1569)/COUNTA(A$4:A$1569)</f>
        <v/>
      </c>
      <c r="BL298" s="9">
        <f>SUM(V$4:V$1569)/COUNTA(A$4:A$1569)</f>
        <v/>
      </c>
      <c r="BM298" s="9">
        <f>SUM(W$4:W$1569)/COUNTA(A$4:A$1569)</f>
        <v/>
      </c>
      <c r="BN298" s="9">
        <f>SUM(X$4:X$1569)/COUNTA(A$4:A$1569)</f>
        <v/>
      </c>
      <c r="BO298" s="7" t="inlineStr">
        <is>
          <t>.</t>
        </is>
      </c>
      <c r="BP298" s="9">
        <f>IF(Z298&gt;=BB298,0,IFERROR(BB298+(SUMPRODUCT((Z$4:Z$1569&gt;=BB$4:BB$1569)*(Z$4:Z$1569-BB$4:BB$1569))/MAX(1,COUNTIF(Z$4:Z$1569,"&lt;"&amp;BB298+0.01))),BB298))</f>
        <v/>
      </c>
      <c r="BQ298" s="9">
        <f>IF(AA298&gt;=BC298,0,IFERROR(BC298+SUMPRODUCT((AA$4:AA$1569&gt;=BC$4:BC$1569)*(AA$4:AA$1569-BC$4:BC$1569))/MAX(1,COUNTIF(AA$4:AA$1569,"&lt;"&amp;BC298+0.01)),BC298))</f>
        <v/>
      </c>
      <c r="BR298" s="9">
        <f>IF(AB298&gt;=BD298,0,IFERROR(BD298+SUMPRODUCT((AB$4:AB$1569&gt;=BD$4:BD$1569)*(AB$4:AB$1569-BD$4:BD$1569))/MAX(1,COUNTIF(AB$4:AB$1569,"&lt;"&amp;BD298+0.01)),BD298))</f>
        <v/>
      </c>
      <c r="BS298" s="9">
        <f>IF(AC298&gt;=BE298,0,IFERROR(BE298+SUMPRODUCT((AC$4:AC$1569&gt;=BE$4:BE$1569)*(AC$4:AC$1569-BE$4:BE$1569))/MAX(1,COUNTIF(AC$4:AC$1569,"&lt;"&amp;BE298+0.01)),BE298))</f>
        <v/>
      </c>
      <c r="BT298" s="9">
        <f>IF(AD298&gt;=BF298,0,IFERROR(BF298+SUMPRODUCT((AD$4:AD$1569&gt;=BF$4:BF$1569)*(AD$4:AD$1569-BF$4:BF$1569))/MAX(1,COUNTIF(AD$4:AD$1569,"&lt;"&amp;BF298+0.01)),BF298))</f>
        <v/>
      </c>
      <c r="BU298" s="9">
        <f>IF(AE298&gt;=BG298,0,IFERROR(BG298+SUMPRODUCT((AE$4:AE$1569&gt;=BG$4:BG$1569)*(AE$4:AE$1569-BG$4:BG$1569))/MAX(1,COUNTIF(AE$4:AE$1569,"&lt;"&amp;BG298+0.01)),BG298))</f>
        <v/>
      </c>
      <c r="BV298" s="9">
        <f>IF(AF298&gt;=BH298,0,IFERROR(BH298+SUMPRODUCT((AF$4:AF$1569&gt;=BH$4:BH$1569)*(AF$4:AF$1569-BH$4:BH$1569))/MAX(1,COUNTIF(AF$4:AF$1569,"&lt;"&amp;BH298+0.01)),BH298))</f>
        <v/>
      </c>
      <c r="BW298" s="9">
        <f>IF(AG298&gt;=BI298,0,IFERROR(BI298+SUMPRODUCT((AG$4:AG$1569&gt;=BI$4:BI$1569)*(AG$4:AG$1569-BI$4:BI$1569))/MAX(1,COUNTIF(AG$4:AG$1569,"&lt;"&amp;BI298+0.01)),BI298))</f>
        <v/>
      </c>
      <c r="BX298" s="9">
        <f>IF(AH298&gt;=BJ298,0,IFERROR(BJ298+SUMPRODUCT((AH$4:AH$1569&gt;=BJ$4:BJ$1569)*(AH$4:AH$1569-BJ$4:BJ$1569))/MAX(1,COUNTIF(AH$4:AH$1569,"&lt;"&amp;BJ298+0.01)),BJ298))</f>
        <v/>
      </c>
      <c r="BY298" s="9">
        <f>IF(AI298&gt;=BK298,0,IFERROR(BK298+SUMPRODUCT((AI$4:AI$1569&gt;=BK$4:BK$1569)*(AI$4:AI$1569-BK$4:BK$1569))/MAX(1,COUNTIF(AI$4:AI$1569,"&lt;"&amp;BK298+0.01)),BK298))</f>
        <v/>
      </c>
      <c r="BZ298" s="9">
        <f>IF(AJ298&gt;=BL298,0,IFERROR(BL298+SUMPRODUCT((AJ$4:AJ$1569&gt;=BL$4:BL$1569)*(AJ$4:AJ$1569-BL$4:BL$1569))/MAX(1,COUNTIF(AJ$4:AJ$1569,"&lt;"&amp;BL298+0.01)),BL298))</f>
        <v/>
      </c>
      <c r="CA298" s="9">
        <f>IF(AK298&gt;=BM298,0,IFERROR(BM298+SUMPRODUCT((AK$4:AK$1569&gt;=BM$4:BM$1569)*(AK$4:AK$1569-BM$4:BM$1569))/MAX(1,COUNTIF(AK$4:AK$1569,"&lt;"&amp;BM298+0.01)),BM298))</f>
        <v/>
      </c>
      <c r="CB298" s="9">
        <f>IF(AL298&gt;=BN298,0,IFERROR(BN298+SUMPRODUCT((AL$4:AL$1569&gt;=BN$4:BN$1569)*(AL$4:AL$1569-BN$4:BN$1569))/MAX(1,COUNTIF(AL$4:AL$1569,"&lt;"&amp;BN298+0.01)),BN298))</f>
        <v/>
      </c>
      <c r="CC298" s="5">
        <f>IF(AO298="🟢","VERDE",IF(AO298="🟡","AMARELO",IF(AO298="🟠","VERMELHO",IF(AO298="🔴","VERMELHO","ROXO"))))</f>
        <v/>
      </c>
      <c r="CD298" s="5" t="inlineStr">
        <is>
          <t>🌎 REGIÕES</t>
        </is>
      </c>
      <c r="CE298" s="5" t="inlineStr">
        <is>
          <t>SEM REDE</t>
        </is>
      </c>
    </row>
    <row r="299">
      <c r="A299" s="5" t="inlineStr">
        <is>
          <t>06202229000195</t>
        </is>
      </c>
      <c r="B299" s="5" t="inlineStr">
        <is>
          <t>EMPORIUM GRÃOS E ESPECIARIAS LTDA</t>
        </is>
      </c>
      <c r="C299" s="5" t="inlineStr">
        <is>
          <t>06 - SEM GRUPO</t>
        </is>
      </c>
      <c r="D299" s="5" t="inlineStr">
        <is>
          <t>LARISSA PADILHA</t>
        </is>
      </c>
      <c r="E299" s="5" t="inlineStr">
        <is>
          <t>MG</t>
        </is>
      </c>
      <c r="F299" s="5">
        <f>IFERROR(VLOOKUP(C299,$AS$4:$AT$25,2,FALSE),"")</f>
        <v/>
      </c>
      <c r="G299" s="6">
        <f>IFERROR(VLOOKUP(C299,$AS$4:$AX$25,6,FALSE),"")</f>
        <v/>
      </c>
      <c r="H299" s="5">
        <f>IFERROR(VLOOKUP(C299,$AS$4:$AY$25,7,FALSE),"")</f>
        <v/>
      </c>
      <c r="I299" s="5">
        <f>IFERROR(VLOOKUP(C299,$AS$4:$AZ$25,8,FALSE),"")</f>
        <v/>
      </c>
      <c r="J299" s="7" t="inlineStr">
        <is>
          <t>.</t>
        </is>
      </c>
      <c r="K299" s="5" t="inlineStr">
        <is>
          <t>RJ + ES + MG</t>
        </is>
      </c>
      <c r="L299" s="8" t="n">
        <v>900</v>
      </c>
      <c r="M299" s="9" t="n">
        <v>75</v>
      </c>
      <c r="N299" s="9" t="n">
        <v>75</v>
      </c>
      <c r="O299" s="9" t="n">
        <v>75</v>
      </c>
      <c r="P299" s="9" t="n">
        <v>75</v>
      </c>
      <c r="Q299" s="9" t="n">
        <v>75</v>
      </c>
      <c r="R299" s="9" t="n">
        <v>75</v>
      </c>
      <c r="S299" s="9" t="n">
        <v>75</v>
      </c>
      <c r="T299" s="9" t="n">
        <v>75</v>
      </c>
      <c r="U299" s="9" t="n">
        <v>75</v>
      </c>
      <c r="V299" s="9" t="n">
        <v>75</v>
      </c>
      <c r="W299" s="9" t="n">
        <v>75</v>
      </c>
      <c r="X299" s="9" t="n">
        <v>75</v>
      </c>
      <c r="Y299" s="7" t="inlineStr">
        <is>
          <t>.</t>
        </is>
      </c>
      <c r="Z299" s="8">
        <f>SUM(AA299:AL299)</f>
        <v/>
      </c>
      <c r="AA299" s="9" t="n">
        <v>0</v>
      </c>
      <c r="AB299" s="9" t="n">
        <v>0</v>
      </c>
      <c r="AC299" s="9" t="n">
        <v>0</v>
      </c>
      <c r="AD299" s="9" t="n">
        <v>0</v>
      </c>
      <c r="AE299" s="9" t="n">
        <v>0</v>
      </c>
      <c r="AF299" s="9" t="n">
        <v>0</v>
      </c>
      <c r="AG299" s="9" t="n">
        <v>1500.53</v>
      </c>
      <c r="AH299" s="9" t="n">
        <v>0</v>
      </c>
      <c r="AI299" s="9" t="n">
        <v>0</v>
      </c>
      <c r="AJ299" s="9" t="n">
        <v>0</v>
      </c>
      <c r="AK299" s="9" t="n">
        <v>0</v>
      </c>
      <c r="AL299" s="9" t="n">
        <v>0</v>
      </c>
      <c r="AM299" s="7" t="inlineStr">
        <is>
          <t>.</t>
        </is>
      </c>
      <c r="AN299" s="6">
        <f>IF(L299=0,0,Z299/L299)</f>
        <v/>
      </c>
      <c r="AO299" s="5">
        <f>IF(AN299="","",IF(AN299&gt;=0.9,"🟢",IF(AN299&gt;=0.7,"🟡",IF(AN299&gt;=0.5,"🟠","🔴"))))</f>
        <v/>
      </c>
      <c r="AP299" s="9">
        <f>IF(L299=0,0,L299-Z299)</f>
        <v/>
      </c>
      <c r="AQ299" s="5">
        <f>IF(Z299=0,"",RANK(Z299,Z$4:Z$1569,0))</f>
        <v/>
      </c>
      <c r="AR299" s="7" t="inlineStr">
        <is>
          <t>.</t>
        </is>
      </c>
      <c r="BA299" s="7" t="inlineStr">
        <is>
          <t>.</t>
        </is>
      </c>
      <c r="BB299" s="9">
        <f>SUM(L$4:L$1569)/COUNTA(A$4:A$1569)</f>
        <v/>
      </c>
      <c r="BC299" s="9">
        <f>SUM(M$4:M$1569)/COUNTA(A$4:A$1569)</f>
        <v/>
      </c>
      <c r="BD299" s="9">
        <f>SUM(N$4:N$1569)/COUNTA(A$4:A$1569)</f>
        <v/>
      </c>
      <c r="BE299" s="9">
        <f>SUM(O$4:O$1569)/COUNTA(A$4:A$1569)</f>
        <v/>
      </c>
      <c r="BF299" s="9">
        <f>SUM(P$4:P$1569)/COUNTA(A$4:A$1569)</f>
        <v/>
      </c>
      <c r="BG299" s="9">
        <f>SUM(Q$4:Q$1569)/COUNTA(A$4:A$1569)</f>
        <v/>
      </c>
      <c r="BH299" s="9">
        <f>SUM(R$4:R$1569)/COUNTA(A$4:A$1569)</f>
        <v/>
      </c>
      <c r="BI299" s="9">
        <f>SUM(S$4:S$1569)/COUNTA(A$4:A$1569)</f>
        <v/>
      </c>
      <c r="BJ299" s="9">
        <f>SUM(T$4:T$1569)/COUNTA(A$4:A$1569)</f>
        <v/>
      </c>
      <c r="BK299" s="9">
        <f>SUM(U$4:U$1569)/COUNTA(A$4:A$1569)</f>
        <v/>
      </c>
      <c r="BL299" s="9">
        <f>SUM(V$4:V$1569)/COUNTA(A$4:A$1569)</f>
        <v/>
      </c>
      <c r="BM299" s="9">
        <f>SUM(W$4:W$1569)/COUNTA(A$4:A$1569)</f>
        <v/>
      </c>
      <c r="BN299" s="9">
        <f>SUM(X$4:X$1569)/COUNTA(A$4:A$1569)</f>
        <v/>
      </c>
      <c r="BO299" s="7" t="inlineStr">
        <is>
          <t>.</t>
        </is>
      </c>
      <c r="BP299" s="9">
        <f>IF(Z299&gt;=BB299,0,IFERROR(BB299+(SUMPRODUCT((Z$4:Z$1569&gt;=BB$4:BB$1569)*(Z$4:Z$1569-BB$4:BB$1569))/MAX(1,COUNTIF(Z$4:Z$1569,"&lt;"&amp;BB299+0.01))),BB299))</f>
        <v/>
      </c>
      <c r="BQ299" s="9">
        <f>IF(AA299&gt;=BC299,0,IFERROR(BC299+SUMPRODUCT((AA$4:AA$1569&gt;=BC$4:BC$1569)*(AA$4:AA$1569-BC$4:BC$1569))/MAX(1,COUNTIF(AA$4:AA$1569,"&lt;"&amp;BC299+0.01)),BC299))</f>
        <v/>
      </c>
      <c r="BR299" s="9">
        <f>IF(AB299&gt;=BD299,0,IFERROR(BD299+SUMPRODUCT((AB$4:AB$1569&gt;=BD$4:BD$1569)*(AB$4:AB$1569-BD$4:BD$1569))/MAX(1,COUNTIF(AB$4:AB$1569,"&lt;"&amp;BD299+0.01)),BD299))</f>
        <v/>
      </c>
      <c r="BS299" s="9">
        <f>IF(AC299&gt;=BE299,0,IFERROR(BE299+SUMPRODUCT((AC$4:AC$1569&gt;=BE$4:BE$1569)*(AC$4:AC$1569-BE$4:BE$1569))/MAX(1,COUNTIF(AC$4:AC$1569,"&lt;"&amp;BE299+0.01)),BE299))</f>
        <v/>
      </c>
      <c r="BT299" s="9">
        <f>IF(AD299&gt;=BF299,0,IFERROR(BF299+SUMPRODUCT((AD$4:AD$1569&gt;=BF$4:BF$1569)*(AD$4:AD$1569-BF$4:BF$1569))/MAX(1,COUNTIF(AD$4:AD$1569,"&lt;"&amp;BF299+0.01)),BF299))</f>
        <v/>
      </c>
      <c r="BU299" s="9">
        <f>IF(AE299&gt;=BG299,0,IFERROR(BG299+SUMPRODUCT((AE$4:AE$1569&gt;=BG$4:BG$1569)*(AE$4:AE$1569-BG$4:BG$1569))/MAX(1,COUNTIF(AE$4:AE$1569,"&lt;"&amp;BG299+0.01)),BG299))</f>
        <v/>
      </c>
      <c r="BV299" s="9">
        <f>IF(AF299&gt;=BH299,0,IFERROR(BH299+SUMPRODUCT((AF$4:AF$1569&gt;=BH$4:BH$1569)*(AF$4:AF$1569-BH$4:BH$1569))/MAX(1,COUNTIF(AF$4:AF$1569,"&lt;"&amp;BH299+0.01)),BH299))</f>
        <v/>
      </c>
      <c r="BW299" s="9">
        <f>IF(AG299&gt;=BI299,0,IFERROR(BI299+SUMPRODUCT((AG$4:AG$1569&gt;=BI$4:BI$1569)*(AG$4:AG$1569-BI$4:BI$1569))/MAX(1,COUNTIF(AG$4:AG$1569,"&lt;"&amp;BI299+0.01)),BI299))</f>
        <v/>
      </c>
      <c r="BX299" s="9">
        <f>IF(AH299&gt;=BJ299,0,IFERROR(BJ299+SUMPRODUCT((AH$4:AH$1569&gt;=BJ$4:BJ$1569)*(AH$4:AH$1569-BJ$4:BJ$1569))/MAX(1,COUNTIF(AH$4:AH$1569,"&lt;"&amp;BJ299+0.01)),BJ299))</f>
        <v/>
      </c>
      <c r="BY299" s="9">
        <f>IF(AI299&gt;=BK299,0,IFERROR(BK299+SUMPRODUCT((AI$4:AI$1569&gt;=BK$4:BK$1569)*(AI$4:AI$1569-BK$4:BK$1569))/MAX(1,COUNTIF(AI$4:AI$1569,"&lt;"&amp;BK299+0.01)),BK299))</f>
        <v/>
      </c>
      <c r="BZ299" s="9">
        <f>IF(AJ299&gt;=BL299,0,IFERROR(BL299+SUMPRODUCT((AJ$4:AJ$1569&gt;=BL$4:BL$1569)*(AJ$4:AJ$1569-BL$4:BL$1569))/MAX(1,COUNTIF(AJ$4:AJ$1569,"&lt;"&amp;BL299+0.01)),BL299))</f>
        <v/>
      </c>
      <c r="CA299" s="9">
        <f>IF(AK299&gt;=BM299,0,IFERROR(BM299+SUMPRODUCT((AK$4:AK$1569&gt;=BM$4:BM$1569)*(AK$4:AK$1569-BM$4:BM$1569))/MAX(1,COUNTIF(AK$4:AK$1569,"&lt;"&amp;BM299+0.01)),BM299))</f>
        <v/>
      </c>
      <c r="CB299" s="9">
        <f>IF(AL299&gt;=BN299,0,IFERROR(BN299+SUMPRODUCT((AL$4:AL$1569&gt;=BN$4:BN$1569)*(AL$4:AL$1569-BN$4:BN$1569))/MAX(1,COUNTIF(AL$4:AL$1569,"&lt;"&amp;BN299+0.01)),BN299))</f>
        <v/>
      </c>
      <c r="CC299" s="5">
        <f>IF(AO299="🟢","VERDE",IF(AO299="🟡","AMARELO",IF(AO299="🟠","VERMELHO",IF(AO299="🔴","VERMELHO","ROXO"))))</f>
        <v/>
      </c>
      <c r="CD299" s="5" t="inlineStr">
        <is>
          <t>🌎 REGIÕES</t>
        </is>
      </c>
      <c r="CE299" s="5" t="inlineStr">
        <is>
          <t>SEM REDE</t>
        </is>
      </c>
    </row>
    <row r="300">
      <c r="A300" s="5" t="inlineStr">
        <is>
          <t>78516440000436</t>
        </is>
      </c>
      <c r="B300" s="5" t="inlineStr">
        <is>
          <t>VIPI SUPERMARCADOS E BONNO ATACADO E VAREJO</t>
        </is>
      </c>
      <c r="C300" s="5" t="inlineStr">
        <is>
          <t>SEM GRUPO</t>
        </is>
      </c>
      <c r="D300" s="5" t="inlineStr">
        <is>
          <t>HEMANUELE DITZEL (MANU)</t>
        </is>
      </c>
      <c r="E300" s="5" t="inlineStr">
        <is>
          <t>SC</t>
        </is>
      </c>
      <c r="F300" s="5">
        <f>IFERROR(VLOOKUP(C300,$AS$4:$AT$25,2,FALSE),"")</f>
        <v/>
      </c>
      <c r="G300" s="6">
        <f>IFERROR(VLOOKUP(C300,$AS$4:$AX$25,6,FALSE),"")</f>
        <v/>
      </c>
      <c r="H300" s="5">
        <f>IFERROR(VLOOKUP(C300,$AS$4:$AY$25,7,FALSE),"")</f>
        <v/>
      </c>
      <c r="I300" s="5">
        <f>IFERROR(VLOOKUP(C300,$AS$4:$AZ$25,8,FALSE),"")</f>
        <v/>
      </c>
      <c r="J300" s="7" t="inlineStr">
        <is>
          <t>.</t>
        </is>
      </c>
      <c r="K300" s="5" t="inlineStr"/>
      <c r="L300" s="8" t="n">
        <v>0</v>
      </c>
      <c r="M300" s="9" t="n">
        <v>0</v>
      </c>
      <c r="N300" s="9" t="n">
        <v>0</v>
      </c>
      <c r="O300" s="9" t="n">
        <v>0</v>
      </c>
      <c r="P300" s="9" t="n">
        <v>0</v>
      </c>
      <c r="Q300" s="9" t="n">
        <v>0</v>
      </c>
      <c r="R300" s="9" t="n">
        <v>0</v>
      </c>
      <c r="S300" s="9" t="n">
        <v>0</v>
      </c>
      <c r="T300" s="9" t="n">
        <v>0</v>
      </c>
      <c r="U300" s="9" t="n">
        <v>0</v>
      </c>
      <c r="V300" s="9" t="n">
        <v>0</v>
      </c>
      <c r="W300" s="9" t="n">
        <v>0</v>
      </c>
      <c r="X300" s="9" t="n">
        <v>0</v>
      </c>
      <c r="Y300" s="7" t="inlineStr">
        <is>
          <t>.</t>
        </is>
      </c>
      <c r="Z300" s="8">
        <f>SUM(AA300:AL300)</f>
        <v/>
      </c>
      <c r="AA300" s="9" t="n">
        <v>0</v>
      </c>
      <c r="AB300" s="9" t="n">
        <v>0</v>
      </c>
      <c r="AC300" s="9" t="n">
        <v>0</v>
      </c>
      <c r="AD300" s="9" t="n">
        <v>0</v>
      </c>
      <c r="AE300" s="9" t="n">
        <v>0</v>
      </c>
      <c r="AF300" s="9" t="n">
        <v>2979.24</v>
      </c>
      <c r="AG300" s="9" t="n">
        <v>0</v>
      </c>
      <c r="AH300" s="9" t="n">
        <v>0</v>
      </c>
      <c r="AI300" s="9" t="n">
        <v>0</v>
      </c>
      <c r="AJ300" s="9" t="n">
        <v>0</v>
      </c>
      <c r="AK300" s="9" t="n">
        <v>0</v>
      </c>
      <c r="AL300" s="9" t="n">
        <v>0</v>
      </c>
      <c r="AM300" s="7" t="inlineStr">
        <is>
          <t>.</t>
        </is>
      </c>
      <c r="AN300" s="6">
        <f>IF(L300=0,0,Z300/L300)</f>
        <v/>
      </c>
      <c r="AO300" s="5">
        <f>IF(AN300="","",IF(AN300&gt;=0.9,"🟢",IF(AN300&gt;=0.7,"🟡",IF(AN300&gt;=0.5,"🟠","🔴"))))</f>
        <v/>
      </c>
      <c r="AP300" s="9">
        <f>IF(L300=0,0,L300-Z300)</f>
        <v/>
      </c>
      <c r="AQ300" s="5">
        <f>IF(Z300=0,"",RANK(Z300,Z$4:Z$1569,0))</f>
        <v/>
      </c>
      <c r="AR300" s="7" t="inlineStr">
        <is>
          <t>.</t>
        </is>
      </c>
      <c r="BA300" s="7" t="inlineStr">
        <is>
          <t>.</t>
        </is>
      </c>
      <c r="BB300" s="9">
        <f>SUM(L$4:L$1569)/COUNTA(A$4:A$1569)</f>
        <v/>
      </c>
      <c r="BC300" s="9">
        <f>SUM(M$4:M$1569)/COUNTA(A$4:A$1569)</f>
        <v/>
      </c>
      <c r="BD300" s="9">
        <f>SUM(N$4:N$1569)/COUNTA(A$4:A$1569)</f>
        <v/>
      </c>
      <c r="BE300" s="9">
        <f>SUM(O$4:O$1569)/COUNTA(A$4:A$1569)</f>
        <v/>
      </c>
      <c r="BF300" s="9">
        <f>SUM(P$4:P$1569)/COUNTA(A$4:A$1569)</f>
        <v/>
      </c>
      <c r="BG300" s="9">
        <f>SUM(Q$4:Q$1569)/COUNTA(A$4:A$1569)</f>
        <v/>
      </c>
      <c r="BH300" s="9">
        <f>SUM(R$4:R$1569)/COUNTA(A$4:A$1569)</f>
        <v/>
      </c>
      <c r="BI300" s="9">
        <f>SUM(S$4:S$1569)/COUNTA(A$4:A$1569)</f>
        <v/>
      </c>
      <c r="BJ300" s="9">
        <f>SUM(T$4:T$1569)/COUNTA(A$4:A$1569)</f>
        <v/>
      </c>
      <c r="BK300" s="9">
        <f>SUM(U$4:U$1569)/COUNTA(A$4:A$1569)</f>
        <v/>
      </c>
      <c r="BL300" s="9">
        <f>SUM(V$4:V$1569)/COUNTA(A$4:A$1569)</f>
        <v/>
      </c>
      <c r="BM300" s="9">
        <f>SUM(W$4:W$1569)/COUNTA(A$4:A$1569)</f>
        <v/>
      </c>
      <c r="BN300" s="9">
        <f>SUM(X$4:X$1569)/COUNTA(A$4:A$1569)</f>
        <v/>
      </c>
      <c r="BO300" s="7" t="inlineStr">
        <is>
          <t>.</t>
        </is>
      </c>
      <c r="BP300" s="9">
        <f>IF(Z300&gt;=BB300,0,IFERROR(BB300+(SUMPRODUCT((Z$4:Z$1569&gt;=BB$4:BB$1569)*(Z$4:Z$1569-BB$4:BB$1569))/MAX(1,COUNTIF(Z$4:Z$1569,"&lt;"&amp;BB300+0.01))),BB300))</f>
        <v/>
      </c>
      <c r="BQ300" s="9">
        <f>IF(AA300&gt;=BC300,0,IFERROR(BC300+SUMPRODUCT((AA$4:AA$1569&gt;=BC$4:BC$1569)*(AA$4:AA$1569-BC$4:BC$1569))/MAX(1,COUNTIF(AA$4:AA$1569,"&lt;"&amp;BC300+0.01)),BC300))</f>
        <v/>
      </c>
      <c r="BR300" s="9">
        <f>IF(AB300&gt;=BD300,0,IFERROR(BD300+SUMPRODUCT((AB$4:AB$1569&gt;=BD$4:BD$1569)*(AB$4:AB$1569-BD$4:BD$1569))/MAX(1,COUNTIF(AB$4:AB$1569,"&lt;"&amp;BD300+0.01)),BD300))</f>
        <v/>
      </c>
      <c r="BS300" s="9">
        <f>IF(AC300&gt;=BE300,0,IFERROR(BE300+SUMPRODUCT((AC$4:AC$1569&gt;=BE$4:BE$1569)*(AC$4:AC$1569-BE$4:BE$1569))/MAX(1,COUNTIF(AC$4:AC$1569,"&lt;"&amp;BE300+0.01)),BE300))</f>
        <v/>
      </c>
      <c r="BT300" s="9">
        <f>IF(AD300&gt;=BF300,0,IFERROR(BF300+SUMPRODUCT((AD$4:AD$1569&gt;=BF$4:BF$1569)*(AD$4:AD$1569-BF$4:BF$1569))/MAX(1,COUNTIF(AD$4:AD$1569,"&lt;"&amp;BF300+0.01)),BF300))</f>
        <v/>
      </c>
      <c r="BU300" s="9">
        <f>IF(AE300&gt;=BG300,0,IFERROR(BG300+SUMPRODUCT((AE$4:AE$1569&gt;=BG$4:BG$1569)*(AE$4:AE$1569-BG$4:BG$1569))/MAX(1,COUNTIF(AE$4:AE$1569,"&lt;"&amp;BG300+0.01)),BG300))</f>
        <v/>
      </c>
      <c r="BV300" s="9">
        <f>IF(AF300&gt;=BH300,0,IFERROR(BH300+SUMPRODUCT((AF$4:AF$1569&gt;=BH$4:BH$1569)*(AF$4:AF$1569-BH$4:BH$1569))/MAX(1,COUNTIF(AF$4:AF$1569,"&lt;"&amp;BH300+0.01)),BH300))</f>
        <v/>
      </c>
      <c r="BW300" s="9">
        <f>IF(AG300&gt;=BI300,0,IFERROR(BI300+SUMPRODUCT((AG$4:AG$1569&gt;=BI$4:BI$1569)*(AG$4:AG$1569-BI$4:BI$1569))/MAX(1,COUNTIF(AG$4:AG$1569,"&lt;"&amp;BI300+0.01)),BI300))</f>
        <v/>
      </c>
      <c r="BX300" s="9">
        <f>IF(AH300&gt;=BJ300,0,IFERROR(BJ300+SUMPRODUCT((AH$4:AH$1569&gt;=BJ$4:BJ$1569)*(AH$4:AH$1569-BJ$4:BJ$1569))/MAX(1,COUNTIF(AH$4:AH$1569,"&lt;"&amp;BJ300+0.01)),BJ300))</f>
        <v/>
      </c>
      <c r="BY300" s="9">
        <f>IF(AI300&gt;=BK300,0,IFERROR(BK300+SUMPRODUCT((AI$4:AI$1569&gt;=BK$4:BK$1569)*(AI$4:AI$1569-BK$4:BK$1569))/MAX(1,COUNTIF(AI$4:AI$1569,"&lt;"&amp;BK300+0.01)),BK300))</f>
        <v/>
      </c>
      <c r="BZ300" s="9">
        <f>IF(AJ300&gt;=BL300,0,IFERROR(BL300+SUMPRODUCT((AJ$4:AJ$1569&gt;=BL$4:BL$1569)*(AJ$4:AJ$1569-BL$4:BL$1569))/MAX(1,COUNTIF(AJ$4:AJ$1569,"&lt;"&amp;BL300+0.01)),BL300))</f>
        <v/>
      </c>
      <c r="CA300" s="9">
        <f>IF(AK300&gt;=BM300,0,IFERROR(BM300+SUMPRODUCT((AK$4:AK$1569&gt;=BM$4:BM$1569)*(AK$4:AK$1569-BM$4:BM$1569))/MAX(1,COUNTIF(AK$4:AK$1569,"&lt;"&amp;BM300+0.01)),BM300))</f>
        <v/>
      </c>
      <c r="CB300" s="9">
        <f>IF(AL300&gt;=BN300,0,IFERROR(BN300+SUMPRODUCT((AL$4:AL$1569&gt;=BN$4:BN$1569)*(AL$4:AL$1569-BN$4:BN$1569))/MAX(1,COUNTIF(AL$4:AL$1569,"&lt;"&amp;BN300+0.01)),BN300))</f>
        <v/>
      </c>
      <c r="CC300" s="5">
        <f>IF(AO300="🟢","VERDE",IF(AO300="🟡","AMARELO",IF(AO300="🟠","VERMELHO",IF(AO300="🔴","VERMELHO","ROXO"))))</f>
        <v/>
      </c>
      <c r="CD300" s="5" t="inlineStr">
        <is>
          <t>🌎 REGIÕES</t>
        </is>
      </c>
      <c r="CE300" s="5" t="inlineStr">
        <is>
          <t>SEM REDE</t>
        </is>
      </c>
    </row>
    <row r="301">
      <c r="A301" s="5" t="inlineStr">
        <is>
          <t>58831467000163</t>
        </is>
      </c>
      <c r="B301" s="5" t="inlineStr">
        <is>
          <t>VILLAGGIO VERDE MERCADO DE PRODUTOS NATURAIS</t>
        </is>
      </c>
      <c r="C301" s="5" t="inlineStr">
        <is>
          <t>06 - SEM GRUPO</t>
        </is>
      </c>
      <c r="D301" s="5" t="inlineStr">
        <is>
          <t>HEMANUELE DITZEL (MANU)</t>
        </is>
      </c>
      <c r="E301" s="5" t="inlineStr">
        <is>
          <t>PR</t>
        </is>
      </c>
      <c r="F301" s="5">
        <f>IFERROR(VLOOKUP(C301,$AS$4:$AT$25,2,FALSE),"")</f>
        <v/>
      </c>
      <c r="G301" s="6">
        <f>IFERROR(VLOOKUP(C301,$AS$4:$AX$25,6,FALSE),"")</f>
        <v/>
      </c>
      <c r="H301" s="5">
        <f>IFERROR(VLOOKUP(C301,$AS$4:$AY$25,7,FALSE),"")</f>
        <v/>
      </c>
      <c r="I301" s="5">
        <f>IFERROR(VLOOKUP(C301,$AS$4:$AZ$25,8,FALSE),"")</f>
        <v/>
      </c>
      <c r="J301" s="7" t="inlineStr">
        <is>
          <t>.</t>
        </is>
      </c>
      <c r="K301" s="5" t="inlineStr">
        <is>
          <t>SUL</t>
        </is>
      </c>
      <c r="L301" s="8" t="n">
        <v>1613.793103448276</v>
      </c>
      <c r="M301" s="9" t="n">
        <v>124.1379310344828</v>
      </c>
      <c r="N301" s="9" t="n">
        <v>124.1379310344828</v>
      </c>
      <c r="O301" s="9" t="n">
        <v>129.3103448275862</v>
      </c>
      <c r="P301" s="9" t="n">
        <v>129.3103448275862</v>
      </c>
      <c r="Q301" s="9" t="n">
        <v>129.3103448275862</v>
      </c>
      <c r="R301" s="9" t="n">
        <v>134.4827586206897</v>
      </c>
      <c r="S301" s="9" t="n">
        <v>134.4827586206897</v>
      </c>
      <c r="T301" s="9" t="n">
        <v>139.6551724137931</v>
      </c>
      <c r="U301" s="9" t="n">
        <v>139.6551724137931</v>
      </c>
      <c r="V301" s="9" t="n">
        <v>139.6551724137931</v>
      </c>
      <c r="W301" s="9" t="n">
        <v>144.8275862068965</v>
      </c>
      <c r="X301" s="9" t="n">
        <v>144.8275862068965</v>
      </c>
      <c r="Y301" s="7" t="inlineStr">
        <is>
          <t>.</t>
        </is>
      </c>
      <c r="Z301" s="8">
        <f>SUM(AA301:AL301)</f>
        <v/>
      </c>
      <c r="AA301" s="9" t="n">
        <v>0</v>
      </c>
      <c r="AB301" s="9" t="n">
        <v>0</v>
      </c>
      <c r="AC301" s="9" t="n">
        <v>0</v>
      </c>
      <c r="AD301" s="9" t="n">
        <v>0</v>
      </c>
      <c r="AE301" s="9" t="n">
        <v>0</v>
      </c>
      <c r="AF301" s="9" t="n">
        <v>1498.5</v>
      </c>
      <c r="AG301" s="9" t="n">
        <v>0</v>
      </c>
      <c r="AH301" s="9" t="n">
        <v>0</v>
      </c>
      <c r="AI301" s="9" t="n">
        <v>0</v>
      </c>
      <c r="AJ301" s="9" t="n">
        <v>0</v>
      </c>
      <c r="AK301" s="9" t="n">
        <v>0</v>
      </c>
      <c r="AL301" s="9" t="n">
        <v>0</v>
      </c>
      <c r="AM301" s="7" t="inlineStr">
        <is>
          <t>.</t>
        </is>
      </c>
      <c r="AN301" s="6">
        <f>IF(L301=0,0,Z301/L301)</f>
        <v/>
      </c>
      <c r="AO301" s="5">
        <f>IF(AN301="","",IF(AN301&gt;=0.9,"🟢",IF(AN301&gt;=0.7,"🟡",IF(AN301&gt;=0.5,"🟠","🔴"))))</f>
        <v/>
      </c>
      <c r="AP301" s="9">
        <f>IF(L301=0,0,L301-Z301)</f>
        <v/>
      </c>
      <c r="AQ301" s="5">
        <f>IF(Z301=0,"",RANK(Z301,Z$4:Z$1569,0))</f>
        <v/>
      </c>
      <c r="AR301" s="7" t="inlineStr">
        <is>
          <t>.</t>
        </is>
      </c>
      <c r="BA301" s="7" t="inlineStr">
        <is>
          <t>.</t>
        </is>
      </c>
      <c r="BB301" s="9">
        <f>SUM(L$4:L$1569)/COUNTA(A$4:A$1569)</f>
        <v/>
      </c>
      <c r="BC301" s="9">
        <f>SUM(M$4:M$1569)/COUNTA(A$4:A$1569)</f>
        <v/>
      </c>
      <c r="BD301" s="9">
        <f>SUM(N$4:N$1569)/COUNTA(A$4:A$1569)</f>
        <v/>
      </c>
      <c r="BE301" s="9">
        <f>SUM(O$4:O$1569)/COUNTA(A$4:A$1569)</f>
        <v/>
      </c>
      <c r="BF301" s="9">
        <f>SUM(P$4:P$1569)/COUNTA(A$4:A$1569)</f>
        <v/>
      </c>
      <c r="BG301" s="9">
        <f>SUM(Q$4:Q$1569)/COUNTA(A$4:A$1569)</f>
        <v/>
      </c>
      <c r="BH301" s="9">
        <f>SUM(R$4:R$1569)/COUNTA(A$4:A$1569)</f>
        <v/>
      </c>
      <c r="BI301" s="9">
        <f>SUM(S$4:S$1569)/COUNTA(A$4:A$1569)</f>
        <v/>
      </c>
      <c r="BJ301" s="9">
        <f>SUM(T$4:T$1569)/COUNTA(A$4:A$1569)</f>
        <v/>
      </c>
      <c r="BK301" s="9">
        <f>SUM(U$4:U$1569)/COUNTA(A$4:A$1569)</f>
        <v/>
      </c>
      <c r="BL301" s="9">
        <f>SUM(V$4:V$1569)/COUNTA(A$4:A$1569)</f>
        <v/>
      </c>
      <c r="BM301" s="9">
        <f>SUM(W$4:W$1569)/COUNTA(A$4:A$1569)</f>
        <v/>
      </c>
      <c r="BN301" s="9">
        <f>SUM(X$4:X$1569)/COUNTA(A$4:A$1569)</f>
        <v/>
      </c>
      <c r="BO301" s="7" t="inlineStr">
        <is>
          <t>.</t>
        </is>
      </c>
      <c r="BP301" s="9">
        <f>IF(Z301&gt;=BB301,0,IFERROR(BB301+(SUMPRODUCT((Z$4:Z$1569&gt;=BB$4:BB$1569)*(Z$4:Z$1569-BB$4:BB$1569))/MAX(1,COUNTIF(Z$4:Z$1569,"&lt;"&amp;BB301+0.01))),BB301))</f>
        <v/>
      </c>
      <c r="BQ301" s="9">
        <f>IF(AA301&gt;=BC301,0,IFERROR(BC301+SUMPRODUCT((AA$4:AA$1569&gt;=BC$4:BC$1569)*(AA$4:AA$1569-BC$4:BC$1569))/MAX(1,COUNTIF(AA$4:AA$1569,"&lt;"&amp;BC301+0.01)),BC301))</f>
        <v/>
      </c>
      <c r="BR301" s="9">
        <f>IF(AB301&gt;=BD301,0,IFERROR(BD301+SUMPRODUCT((AB$4:AB$1569&gt;=BD$4:BD$1569)*(AB$4:AB$1569-BD$4:BD$1569))/MAX(1,COUNTIF(AB$4:AB$1569,"&lt;"&amp;BD301+0.01)),BD301))</f>
        <v/>
      </c>
      <c r="BS301" s="9">
        <f>IF(AC301&gt;=BE301,0,IFERROR(BE301+SUMPRODUCT((AC$4:AC$1569&gt;=BE$4:BE$1569)*(AC$4:AC$1569-BE$4:BE$1569))/MAX(1,COUNTIF(AC$4:AC$1569,"&lt;"&amp;BE301+0.01)),BE301))</f>
        <v/>
      </c>
      <c r="BT301" s="9">
        <f>IF(AD301&gt;=BF301,0,IFERROR(BF301+SUMPRODUCT((AD$4:AD$1569&gt;=BF$4:BF$1569)*(AD$4:AD$1569-BF$4:BF$1569))/MAX(1,COUNTIF(AD$4:AD$1569,"&lt;"&amp;BF301+0.01)),BF301))</f>
        <v/>
      </c>
      <c r="BU301" s="9">
        <f>IF(AE301&gt;=BG301,0,IFERROR(BG301+SUMPRODUCT((AE$4:AE$1569&gt;=BG$4:BG$1569)*(AE$4:AE$1569-BG$4:BG$1569))/MAX(1,COUNTIF(AE$4:AE$1569,"&lt;"&amp;BG301+0.01)),BG301))</f>
        <v/>
      </c>
      <c r="BV301" s="9">
        <f>IF(AF301&gt;=BH301,0,IFERROR(BH301+SUMPRODUCT((AF$4:AF$1569&gt;=BH$4:BH$1569)*(AF$4:AF$1569-BH$4:BH$1569))/MAX(1,COUNTIF(AF$4:AF$1569,"&lt;"&amp;BH301+0.01)),BH301))</f>
        <v/>
      </c>
      <c r="BW301" s="9">
        <f>IF(AG301&gt;=BI301,0,IFERROR(BI301+SUMPRODUCT((AG$4:AG$1569&gt;=BI$4:BI$1569)*(AG$4:AG$1569-BI$4:BI$1569))/MAX(1,COUNTIF(AG$4:AG$1569,"&lt;"&amp;BI301+0.01)),BI301))</f>
        <v/>
      </c>
      <c r="BX301" s="9">
        <f>IF(AH301&gt;=BJ301,0,IFERROR(BJ301+SUMPRODUCT((AH$4:AH$1569&gt;=BJ$4:BJ$1569)*(AH$4:AH$1569-BJ$4:BJ$1569))/MAX(1,COUNTIF(AH$4:AH$1569,"&lt;"&amp;BJ301+0.01)),BJ301))</f>
        <v/>
      </c>
      <c r="BY301" s="9">
        <f>IF(AI301&gt;=BK301,0,IFERROR(BK301+SUMPRODUCT((AI$4:AI$1569&gt;=BK$4:BK$1569)*(AI$4:AI$1569-BK$4:BK$1569))/MAX(1,COUNTIF(AI$4:AI$1569,"&lt;"&amp;BK301+0.01)),BK301))</f>
        <v/>
      </c>
      <c r="BZ301" s="9">
        <f>IF(AJ301&gt;=BL301,0,IFERROR(BL301+SUMPRODUCT((AJ$4:AJ$1569&gt;=BL$4:BL$1569)*(AJ$4:AJ$1569-BL$4:BL$1569))/MAX(1,COUNTIF(AJ$4:AJ$1569,"&lt;"&amp;BL301+0.01)),BL301))</f>
        <v/>
      </c>
      <c r="CA301" s="9">
        <f>IF(AK301&gt;=BM301,0,IFERROR(BM301+SUMPRODUCT((AK$4:AK$1569&gt;=BM$4:BM$1569)*(AK$4:AK$1569-BM$4:BM$1569))/MAX(1,COUNTIF(AK$4:AK$1569,"&lt;"&amp;BM301+0.01)),BM301))</f>
        <v/>
      </c>
      <c r="CB301" s="9">
        <f>IF(AL301&gt;=BN301,0,IFERROR(BN301+SUMPRODUCT((AL$4:AL$1569&gt;=BN$4:BN$1569)*(AL$4:AL$1569-BN$4:BN$1569))/MAX(1,COUNTIF(AL$4:AL$1569,"&lt;"&amp;BN301+0.01)),BN301))</f>
        <v/>
      </c>
      <c r="CC301" s="5">
        <f>IF(AO301="🟢","VERDE",IF(AO301="🟡","AMARELO",IF(AO301="🟠","VERMELHO",IF(AO301="🔴","VERMELHO","ROXO"))))</f>
        <v/>
      </c>
      <c r="CD301" s="5" t="inlineStr">
        <is>
          <t>🌎 REGIÕES</t>
        </is>
      </c>
      <c r="CE301" s="5" t="inlineStr">
        <is>
          <t>SEM REDE</t>
        </is>
      </c>
    </row>
    <row r="302">
      <c r="A302" s="5" t="inlineStr">
        <is>
          <t>30698924000174</t>
        </is>
      </c>
      <c r="B302" s="5" t="inlineStr">
        <is>
          <t>EMPORIO MAIS VIDA</t>
        </is>
      </c>
      <c r="C302" s="5" t="inlineStr">
        <is>
          <t>06 - SEM GRUPO</t>
        </is>
      </c>
      <c r="D302" s="5" t="inlineStr">
        <is>
          <t>LARISSA PADILHA</t>
        </is>
      </c>
      <c r="E302" s="5" t="inlineStr">
        <is>
          <t>MG</t>
        </is>
      </c>
      <c r="F302" s="5">
        <f>IFERROR(VLOOKUP(C302,$AS$4:$AT$25,2,FALSE),"")</f>
        <v/>
      </c>
      <c r="G302" s="6">
        <f>IFERROR(VLOOKUP(C302,$AS$4:$AX$25,6,FALSE),"")</f>
        <v/>
      </c>
      <c r="H302" s="5">
        <f>IFERROR(VLOOKUP(C302,$AS$4:$AY$25,7,FALSE),"")</f>
        <v/>
      </c>
      <c r="I302" s="5">
        <f>IFERROR(VLOOKUP(C302,$AS$4:$AZ$25,8,FALSE),"")</f>
        <v/>
      </c>
      <c r="J302" s="7" t="inlineStr">
        <is>
          <t>.</t>
        </is>
      </c>
      <c r="K302" s="5" t="inlineStr">
        <is>
          <t>RJ + ES + MG</t>
        </is>
      </c>
      <c r="L302" s="8" t="n">
        <v>1440</v>
      </c>
      <c r="M302" s="9" t="n">
        <v>120</v>
      </c>
      <c r="N302" s="9" t="n">
        <v>120</v>
      </c>
      <c r="O302" s="9" t="n">
        <v>120</v>
      </c>
      <c r="P302" s="9" t="n">
        <v>120</v>
      </c>
      <c r="Q302" s="9" t="n">
        <v>120</v>
      </c>
      <c r="R302" s="9" t="n">
        <v>120</v>
      </c>
      <c r="S302" s="9" t="n">
        <v>120</v>
      </c>
      <c r="T302" s="9" t="n">
        <v>120</v>
      </c>
      <c r="U302" s="9" t="n">
        <v>120</v>
      </c>
      <c r="V302" s="9" t="n">
        <v>120</v>
      </c>
      <c r="W302" s="9" t="n">
        <v>120</v>
      </c>
      <c r="X302" s="9" t="n">
        <v>120</v>
      </c>
      <c r="Y302" s="7" t="inlineStr">
        <is>
          <t>.</t>
        </is>
      </c>
      <c r="Z302" s="8">
        <f>SUM(AA302:AL302)</f>
        <v/>
      </c>
      <c r="AA302" s="9" t="n">
        <v>0</v>
      </c>
      <c r="AB302" s="9" t="n">
        <v>0</v>
      </c>
      <c r="AC302" s="9" t="n">
        <v>0</v>
      </c>
      <c r="AD302" s="9" t="n">
        <v>0</v>
      </c>
      <c r="AE302" s="9" t="n">
        <v>0</v>
      </c>
      <c r="AF302" s="9" t="n">
        <v>1543.95</v>
      </c>
      <c r="AG302" s="9" t="n">
        <v>0</v>
      </c>
      <c r="AH302" s="9" t="n">
        <v>0</v>
      </c>
      <c r="AI302" s="9" t="n">
        <v>0</v>
      </c>
      <c r="AJ302" s="9" t="n">
        <v>0</v>
      </c>
      <c r="AK302" s="9" t="n">
        <v>0</v>
      </c>
      <c r="AL302" s="9" t="n">
        <v>0</v>
      </c>
      <c r="AM302" s="7" t="inlineStr">
        <is>
          <t>.</t>
        </is>
      </c>
      <c r="AN302" s="6">
        <f>IF(L302=0,0,Z302/L302)</f>
        <v/>
      </c>
      <c r="AO302" s="5">
        <f>IF(AN302="","",IF(AN302&gt;=0.9,"🟢",IF(AN302&gt;=0.7,"🟡",IF(AN302&gt;=0.5,"🟠","🔴"))))</f>
        <v/>
      </c>
      <c r="AP302" s="9">
        <f>IF(L302=0,0,L302-Z302)</f>
        <v/>
      </c>
      <c r="AQ302" s="5">
        <f>IF(Z302=0,"",RANK(Z302,Z$4:Z$1569,0))</f>
        <v/>
      </c>
      <c r="AR302" s="7" t="inlineStr">
        <is>
          <t>.</t>
        </is>
      </c>
      <c r="BA302" s="7" t="inlineStr">
        <is>
          <t>.</t>
        </is>
      </c>
      <c r="BB302" s="9">
        <f>SUM(L$4:L$1569)/COUNTA(A$4:A$1569)</f>
        <v/>
      </c>
      <c r="BC302" s="9">
        <f>SUM(M$4:M$1569)/COUNTA(A$4:A$1569)</f>
        <v/>
      </c>
      <c r="BD302" s="9">
        <f>SUM(N$4:N$1569)/COUNTA(A$4:A$1569)</f>
        <v/>
      </c>
      <c r="BE302" s="9">
        <f>SUM(O$4:O$1569)/COUNTA(A$4:A$1569)</f>
        <v/>
      </c>
      <c r="BF302" s="9">
        <f>SUM(P$4:P$1569)/COUNTA(A$4:A$1569)</f>
        <v/>
      </c>
      <c r="BG302" s="9">
        <f>SUM(Q$4:Q$1569)/COUNTA(A$4:A$1569)</f>
        <v/>
      </c>
      <c r="BH302" s="9">
        <f>SUM(R$4:R$1569)/COUNTA(A$4:A$1569)</f>
        <v/>
      </c>
      <c r="BI302" s="9">
        <f>SUM(S$4:S$1569)/COUNTA(A$4:A$1569)</f>
        <v/>
      </c>
      <c r="BJ302" s="9">
        <f>SUM(T$4:T$1569)/COUNTA(A$4:A$1569)</f>
        <v/>
      </c>
      <c r="BK302" s="9">
        <f>SUM(U$4:U$1569)/COUNTA(A$4:A$1569)</f>
        <v/>
      </c>
      <c r="BL302" s="9">
        <f>SUM(V$4:V$1569)/COUNTA(A$4:A$1569)</f>
        <v/>
      </c>
      <c r="BM302" s="9">
        <f>SUM(W$4:W$1569)/COUNTA(A$4:A$1569)</f>
        <v/>
      </c>
      <c r="BN302" s="9">
        <f>SUM(X$4:X$1569)/COUNTA(A$4:A$1569)</f>
        <v/>
      </c>
      <c r="BO302" s="7" t="inlineStr">
        <is>
          <t>.</t>
        </is>
      </c>
      <c r="BP302" s="9">
        <f>IF(Z302&gt;=BB302,0,IFERROR(BB302+(SUMPRODUCT((Z$4:Z$1569&gt;=BB$4:BB$1569)*(Z$4:Z$1569-BB$4:BB$1569))/MAX(1,COUNTIF(Z$4:Z$1569,"&lt;"&amp;BB302+0.01))),BB302))</f>
        <v/>
      </c>
      <c r="BQ302" s="9">
        <f>IF(AA302&gt;=BC302,0,IFERROR(BC302+SUMPRODUCT((AA$4:AA$1569&gt;=BC$4:BC$1569)*(AA$4:AA$1569-BC$4:BC$1569))/MAX(1,COUNTIF(AA$4:AA$1569,"&lt;"&amp;BC302+0.01)),BC302))</f>
        <v/>
      </c>
      <c r="BR302" s="9">
        <f>IF(AB302&gt;=BD302,0,IFERROR(BD302+SUMPRODUCT((AB$4:AB$1569&gt;=BD$4:BD$1569)*(AB$4:AB$1569-BD$4:BD$1569))/MAX(1,COUNTIF(AB$4:AB$1569,"&lt;"&amp;BD302+0.01)),BD302))</f>
        <v/>
      </c>
      <c r="BS302" s="9">
        <f>IF(AC302&gt;=BE302,0,IFERROR(BE302+SUMPRODUCT((AC$4:AC$1569&gt;=BE$4:BE$1569)*(AC$4:AC$1569-BE$4:BE$1569))/MAX(1,COUNTIF(AC$4:AC$1569,"&lt;"&amp;BE302+0.01)),BE302))</f>
        <v/>
      </c>
      <c r="BT302" s="9">
        <f>IF(AD302&gt;=BF302,0,IFERROR(BF302+SUMPRODUCT((AD$4:AD$1569&gt;=BF$4:BF$1569)*(AD$4:AD$1569-BF$4:BF$1569))/MAX(1,COUNTIF(AD$4:AD$1569,"&lt;"&amp;BF302+0.01)),BF302))</f>
        <v/>
      </c>
      <c r="BU302" s="9">
        <f>IF(AE302&gt;=BG302,0,IFERROR(BG302+SUMPRODUCT((AE$4:AE$1569&gt;=BG$4:BG$1569)*(AE$4:AE$1569-BG$4:BG$1569))/MAX(1,COUNTIF(AE$4:AE$1569,"&lt;"&amp;BG302+0.01)),BG302))</f>
        <v/>
      </c>
      <c r="BV302" s="9">
        <f>IF(AF302&gt;=BH302,0,IFERROR(BH302+SUMPRODUCT((AF$4:AF$1569&gt;=BH$4:BH$1569)*(AF$4:AF$1569-BH$4:BH$1569))/MAX(1,COUNTIF(AF$4:AF$1569,"&lt;"&amp;BH302+0.01)),BH302))</f>
        <v/>
      </c>
      <c r="BW302" s="9">
        <f>IF(AG302&gt;=BI302,0,IFERROR(BI302+SUMPRODUCT((AG$4:AG$1569&gt;=BI$4:BI$1569)*(AG$4:AG$1569-BI$4:BI$1569))/MAX(1,COUNTIF(AG$4:AG$1569,"&lt;"&amp;BI302+0.01)),BI302))</f>
        <v/>
      </c>
      <c r="BX302" s="9">
        <f>IF(AH302&gt;=BJ302,0,IFERROR(BJ302+SUMPRODUCT((AH$4:AH$1569&gt;=BJ$4:BJ$1569)*(AH$4:AH$1569-BJ$4:BJ$1569))/MAX(1,COUNTIF(AH$4:AH$1569,"&lt;"&amp;BJ302+0.01)),BJ302))</f>
        <v/>
      </c>
      <c r="BY302" s="9">
        <f>IF(AI302&gt;=BK302,0,IFERROR(BK302+SUMPRODUCT((AI$4:AI$1569&gt;=BK$4:BK$1569)*(AI$4:AI$1569-BK$4:BK$1569))/MAX(1,COUNTIF(AI$4:AI$1569,"&lt;"&amp;BK302+0.01)),BK302))</f>
        <v/>
      </c>
      <c r="BZ302" s="9">
        <f>IF(AJ302&gt;=BL302,0,IFERROR(BL302+SUMPRODUCT((AJ$4:AJ$1569&gt;=BL$4:BL$1569)*(AJ$4:AJ$1569-BL$4:BL$1569))/MAX(1,COUNTIF(AJ$4:AJ$1569,"&lt;"&amp;BL302+0.01)),BL302))</f>
        <v/>
      </c>
      <c r="CA302" s="9">
        <f>IF(AK302&gt;=BM302,0,IFERROR(BM302+SUMPRODUCT((AK$4:AK$1569&gt;=BM$4:BM$1569)*(AK$4:AK$1569-BM$4:BM$1569))/MAX(1,COUNTIF(AK$4:AK$1569,"&lt;"&amp;BM302+0.01)),BM302))</f>
        <v/>
      </c>
      <c r="CB302" s="9">
        <f>IF(AL302&gt;=BN302,0,IFERROR(BN302+SUMPRODUCT((AL$4:AL$1569&gt;=BN$4:BN$1569)*(AL$4:AL$1569-BN$4:BN$1569))/MAX(1,COUNTIF(AL$4:AL$1569,"&lt;"&amp;BN302+0.01)),BN302))</f>
        <v/>
      </c>
      <c r="CC302" s="5">
        <f>IF(AO302="🟢","VERDE",IF(AO302="🟡","AMARELO",IF(AO302="🟠","VERMELHO",IF(AO302="🔴","VERMELHO","ROXO"))))</f>
        <v/>
      </c>
      <c r="CD302" s="5" t="inlineStr">
        <is>
          <t>🌎 REGIÕES</t>
        </is>
      </c>
      <c r="CE302" s="5" t="inlineStr">
        <is>
          <t>SEM REDE</t>
        </is>
      </c>
    </row>
    <row r="303">
      <c r="A303" s="5" t="inlineStr">
        <is>
          <t>40053395000105</t>
        </is>
      </c>
      <c r="B303" s="5" t="inlineStr">
        <is>
          <t>SAUDE NOS ALIMENTOS</t>
        </is>
      </c>
      <c r="C303" s="5" t="inlineStr">
        <is>
          <t>06 - INTERNA - DIVINA TERRA</t>
        </is>
      </c>
      <c r="D303" s="5" t="inlineStr">
        <is>
          <t>DAIANE STAVICKI</t>
        </is>
      </c>
      <c r="E303" s="5" t="inlineStr">
        <is>
          <t>RS</t>
        </is>
      </c>
      <c r="F303" s="5">
        <f>IFERROR(VLOOKUP(C303,$AS$4:$AT$25,2,FALSE),"")</f>
        <v/>
      </c>
      <c r="G303" s="6">
        <f>IFERROR(VLOOKUP(C303,$AS$4:$AX$25,6,FALSE),"")</f>
        <v/>
      </c>
      <c r="H303" s="5">
        <f>IFERROR(VLOOKUP(C303,$AS$4:$AY$25,7,FALSE),"")</f>
        <v/>
      </c>
      <c r="I303" s="5">
        <f>IFERROR(VLOOKUP(C303,$AS$4:$AZ$25,8,FALSE),"")</f>
        <v/>
      </c>
      <c r="J303" s="7" t="inlineStr">
        <is>
          <t>.</t>
        </is>
      </c>
      <c r="K303" s="5" t="inlineStr">
        <is>
          <t>NACIONAL</t>
        </is>
      </c>
      <c r="L303" s="8" t="n">
        <v>6566.037735849057</v>
      </c>
      <c r="M303" s="9" t="n">
        <v>452.8301886792453</v>
      </c>
      <c r="N303" s="9" t="n">
        <v>481.1320754716981</v>
      </c>
      <c r="O303" s="9" t="n">
        <v>481.1320754716981</v>
      </c>
      <c r="P303" s="9" t="n">
        <v>509.4339622641509</v>
      </c>
      <c r="Q303" s="9" t="n">
        <v>509.4339622641509</v>
      </c>
      <c r="R303" s="9" t="n">
        <v>537.7358490566038</v>
      </c>
      <c r="S303" s="9" t="n">
        <v>566.0377358490566</v>
      </c>
      <c r="T303" s="9" t="n">
        <v>566.0377358490566</v>
      </c>
      <c r="U303" s="9" t="n">
        <v>594.3396226415094</v>
      </c>
      <c r="V303" s="9" t="n">
        <v>594.3396226415094</v>
      </c>
      <c r="W303" s="9" t="n">
        <v>622.6415094339623</v>
      </c>
      <c r="X303" s="9" t="n">
        <v>650.9433962264151</v>
      </c>
      <c r="Y303" s="7" t="inlineStr">
        <is>
          <t>.</t>
        </is>
      </c>
      <c r="Z303" s="8">
        <f>SUM(AA303:AL303)</f>
        <v/>
      </c>
      <c r="AA303" s="9" t="n">
        <v>0</v>
      </c>
      <c r="AB303" s="9" t="n">
        <v>0</v>
      </c>
      <c r="AC303" s="9" t="n">
        <v>0</v>
      </c>
      <c r="AD303" s="9" t="n">
        <v>0</v>
      </c>
      <c r="AE303" s="9" t="n">
        <v>671.1</v>
      </c>
      <c r="AF303" s="9" t="n">
        <v>0</v>
      </c>
      <c r="AG303" s="9" t="n">
        <v>0</v>
      </c>
      <c r="AH303" s="9" t="n">
        <v>0</v>
      </c>
      <c r="AI303" s="9" t="n">
        <v>0</v>
      </c>
      <c r="AJ303" s="9" t="n">
        <v>0</v>
      </c>
      <c r="AK303" s="9" t="n">
        <v>0</v>
      </c>
      <c r="AL303" s="9" t="n">
        <v>0</v>
      </c>
      <c r="AM303" s="7" t="inlineStr">
        <is>
          <t>.</t>
        </is>
      </c>
      <c r="AN303" s="6">
        <f>IF(L303=0,0,Z303/L303)</f>
        <v/>
      </c>
      <c r="AO303" s="5">
        <f>IF(AN303="","",IF(AN303&gt;=0.9,"🟢",IF(AN303&gt;=0.7,"🟡",IF(AN303&gt;=0.5,"🟠","🔴"))))</f>
        <v/>
      </c>
      <c r="AP303" s="9">
        <f>IF(L303=0,0,L303-Z303)</f>
        <v/>
      </c>
      <c r="AQ303" s="5">
        <f>IF(Z303=0,"",RANK(Z303,Z$4:Z$1569,0))</f>
        <v/>
      </c>
      <c r="AR303" s="7" t="inlineStr">
        <is>
          <t>.</t>
        </is>
      </c>
      <c r="BA303" s="7" t="inlineStr">
        <is>
          <t>.</t>
        </is>
      </c>
      <c r="BB303" s="9">
        <f>SUM(L$4:L$1569)/COUNTA(A$4:A$1569)</f>
        <v/>
      </c>
      <c r="BC303" s="9">
        <f>SUM(M$4:M$1569)/COUNTA(A$4:A$1569)</f>
        <v/>
      </c>
      <c r="BD303" s="9">
        <f>SUM(N$4:N$1569)/COUNTA(A$4:A$1569)</f>
        <v/>
      </c>
      <c r="BE303" s="9">
        <f>SUM(O$4:O$1569)/COUNTA(A$4:A$1569)</f>
        <v/>
      </c>
      <c r="BF303" s="9">
        <f>SUM(P$4:P$1569)/COUNTA(A$4:A$1569)</f>
        <v/>
      </c>
      <c r="BG303" s="9">
        <f>SUM(Q$4:Q$1569)/COUNTA(A$4:A$1569)</f>
        <v/>
      </c>
      <c r="BH303" s="9">
        <f>SUM(R$4:R$1569)/COUNTA(A$4:A$1569)</f>
        <v/>
      </c>
      <c r="BI303" s="9">
        <f>SUM(S$4:S$1569)/COUNTA(A$4:A$1569)</f>
        <v/>
      </c>
      <c r="BJ303" s="9">
        <f>SUM(T$4:T$1569)/COUNTA(A$4:A$1569)</f>
        <v/>
      </c>
      <c r="BK303" s="9">
        <f>SUM(U$4:U$1569)/COUNTA(A$4:A$1569)</f>
        <v/>
      </c>
      <c r="BL303" s="9">
        <f>SUM(V$4:V$1569)/COUNTA(A$4:A$1569)</f>
        <v/>
      </c>
      <c r="BM303" s="9">
        <f>SUM(W$4:W$1569)/COUNTA(A$4:A$1569)</f>
        <v/>
      </c>
      <c r="BN303" s="9">
        <f>SUM(X$4:X$1569)/COUNTA(A$4:A$1569)</f>
        <v/>
      </c>
      <c r="BO303" s="7" t="inlineStr">
        <is>
          <t>.</t>
        </is>
      </c>
      <c r="BP303" s="9">
        <f>IF(Z303&gt;=BB303,0,IFERROR(BB303+(SUMPRODUCT((Z$4:Z$1569&gt;=BB$4:BB$1569)*(Z$4:Z$1569-BB$4:BB$1569))/MAX(1,COUNTIF(Z$4:Z$1569,"&lt;"&amp;BB303+0.01))),BB303))</f>
        <v/>
      </c>
      <c r="BQ303" s="9">
        <f>IF(AA303&gt;=BC303,0,IFERROR(BC303+SUMPRODUCT((AA$4:AA$1569&gt;=BC$4:BC$1569)*(AA$4:AA$1569-BC$4:BC$1569))/MAX(1,COUNTIF(AA$4:AA$1569,"&lt;"&amp;BC303+0.01)),BC303))</f>
        <v/>
      </c>
      <c r="BR303" s="9">
        <f>IF(AB303&gt;=BD303,0,IFERROR(BD303+SUMPRODUCT((AB$4:AB$1569&gt;=BD$4:BD$1569)*(AB$4:AB$1569-BD$4:BD$1569))/MAX(1,COUNTIF(AB$4:AB$1569,"&lt;"&amp;BD303+0.01)),BD303))</f>
        <v/>
      </c>
      <c r="BS303" s="9">
        <f>IF(AC303&gt;=BE303,0,IFERROR(BE303+SUMPRODUCT((AC$4:AC$1569&gt;=BE$4:BE$1569)*(AC$4:AC$1569-BE$4:BE$1569))/MAX(1,COUNTIF(AC$4:AC$1569,"&lt;"&amp;BE303+0.01)),BE303))</f>
        <v/>
      </c>
      <c r="BT303" s="9">
        <f>IF(AD303&gt;=BF303,0,IFERROR(BF303+SUMPRODUCT((AD$4:AD$1569&gt;=BF$4:BF$1569)*(AD$4:AD$1569-BF$4:BF$1569))/MAX(1,COUNTIF(AD$4:AD$1569,"&lt;"&amp;BF303+0.01)),BF303))</f>
        <v/>
      </c>
      <c r="BU303" s="9">
        <f>IF(AE303&gt;=BG303,0,IFERROR(BG303+SUMPRODUCT((AE$4:AE$1569&gt;=BG$4:BG$1569)*(AE$4:AE$1569-BG$4:BG$1569))/MAX(1,COUNTIF(AE$4:AE$1569,"&lt;"&amp;BG303+0.01)),BG303))</f>
        <v/>
      </c>
      <c r="BV303" s="9">
        <f>IF(AF303&gt;=BH303,0,IFERROR(BH303+SUMPRODUCT((AF$4:AF$1569&gt;=BH$4:BH$1569)*(AF$4:AF$1569-BH$4:BH$1569))/MAX(1,COUNTIF(AF$4:AF$1569,"&lt;"&amp;BH303+0.01)),BH303))</f>
        <v/>
      </c>
      <c r="BW303" s="9">
        <f>IF(AG303&gt;=BI303,0,IFERROR(BI303+SUMPRODUCT((AG$4:AG$1569&gt;=BI$4:BI$1569)*(AG$4:AG$1569-BI$4:BI$1569))/MAX(1,COUNTIF(AG$4:AG$1569,"&lt;"&amp;BI303+0.01)),BI303))</f>
        <v/>
      </c>
      <c r="BX303" s="9">
        <f>IF(AH303&gt;=BJ303,0,IFERROR(BJ303+SUMPRODUCT((AH$4:AH$1569&gt;=BJ$4:BJ$1569)*(AH$4:AH$1569-BJ$4:BJ$1569))/MAX(1,COUNTIF(AH$4:AH$1569,"&lt;"&amp;BJ303+0.01)),BJ303))</f>
        <v/>
      </c>
      <c r="BY303" s="9">
        <f>IF(AI303&gt;=BK303,0,IFERROR(BK303+SUMPRODUCT((AI$4:AI$1569&gt;=BK$4:BK$1569)*(AI$4:AI$1569-BK$4:BK$1569))/MAX(1,COUNTIF(AI$4:AI$1569,"&lt;"&amp;BK303+0.01)),BK303))</f>
        <v/>
      </c>
      <c r="BZ303" s="9">
        <f>IF(AJ303&gt;=BL303,0,IFERROR(BL303+SUMPRODUCT((AJ$4:AJ$1569&gt;=BL$4:BL$1569)*(AJ$4:AJ$1569-BL$4:BL$1569))/MAX(1,COUNTIF(AJ$4:AJ$1569,"&lt;"&amp;BL303+0.01)),BL303))</f>
        <v/>
      </c>
      <c r="CA303" s="9">
        <f>IF(AK303&gt;=BM303,0,IFERROR(BM303+SUMPRODUCT((AK$4:AK$1569&gt;=BM$4:BM$1569)*(AK$4:AK$1569-BM$4:BM$1569))/MAX(1,COUNTIF(AK$4:AK$1569,"&lt;"&amp;BM303+0.01)),BM303))</f>
        <v/>
      </c>
      <c r="CB303" s="9">
        <f>IF(AL303&gt;=BN303,0,IFERROR(BN303+SUMPRODUCT((AL$4:AL$1569&gt;=BN$4:BN$1569)*(AL$4:AL$1569-BN$4:BN$1569))/MAX(1,COUNTIF(AL$4:AL$1569,"&lt;"&amp;BN303+0.01)),BN303))</f>
        <v/>
      </c>
      <c r="CC303" s="5">
        <f>IF(AO303="🟢","VERDE",IF(AO303="🟡","AMARELO",IF(AO303="🟠","VERMELHO",IF(AO303="🔴","VERMELHO","ROXO"))))</f>
        <v/>
      </c>
      <c r="CD303" s="5" t="inlineStr">
        <is>
          <t>🏢 REDES</t>
        </is>
      </c>
      <c r="CE303" s="5" t="inlineStr">
        <is>
          <t>DIVINA TERRA</t>
        </is>
      </c>
    </row>
    <row r="304">
      <c r="A304" s="5" t="inlineStr">
        <is>
          <t>47895365000195</t>
        </is>
      </c>
      <c r="B304" s="5" t="inlineStr">
        <is>
          <t>ESPECIARIAS DA VIVI</t>
        </is>
      </c>
      <c r="C304" s="5" t="inlineStr">
        <is>
          <t>06 - SEM GRUPO</t>
        </is>
      </c>
      <c r="D304" s="5" t="inlineStr">
        <is>
          <t>JULIO GADRET</t>
        </is>
      </c>
      <c r="E304" s="5" t="inlineStr">
        <is>
          <t>SP</t>
        </is>
      </c>
      <c r="F304" s="5">
        <f>IFERROR(VLOOKUP(C304,$AS$4:$AT$25,2,FALSE),"")</f>
        <v/>
      </c>
      <c r="G304" s="6">
        <f>IFERROR(VLOOKUP(C304,$AS$4:$AX$25,6,FALSE),"")</f>
        <v/>
      </c>
      <c r="H304" s="5">
        <f>IFERROR(VLOOKUP(C304,$AS$4:$AY$25,7,FALSE),"")</f>
        <v/>
      </c>
      <c r="I304" s="5">
        <f>IFERROR(VLOOKUP(C304,$AS$4:$AZ$25,8,FALSE),"")</f>
        <v/>
      </c>
      <c r="J304" s="7" t="inlineStr">
        <is>
          <t>.</t>
        </is>
      </c>
      <c r="K304" s="5" t="inlineStr">
        <is>
          <t>SP INTERIOR</t>
        </is>
      </c>
      <c r="L304" s="8" t="n">
        <v>2520</v>
      </c>
      <c r="M304" s="9" t="n">
        <v>120</v>
      </c>
      <c r="N304" s="9" t="n">
        <v>180</v>
      </c>
      <c r="O304" s="9" t="n">
        <v>180</v>
      </c>
      <c r="P304" s="9" t="n">
        <v>180</v>
      </c>
      <c r="Q304" s="9" t="n">
        <v>180</v>
      </c>
      <c r="R304" s="9" t="n">
        <v>180</v>
      </c>
      <c r="S304" s="9" t="n">
        <v>240</v>
      </c>
      <c r="T304" s="9" t="n">
        <v>240</v>
      </c>
      <c r="U304" s="9" t="n">
        <v>240</v>
      </c>
      <c r="V304" s="9" t="n">
        <v>240</v>
      </c>
      <c r="W304" s="9" t="n">
        <v>240</v>
      </c>
      <c r="X304" s="9" t="n">
        <v>300</v>
      </c>
      <c r="Y304" s="7" t="inlineStr">
        <is>
          <t>.</t>
        </is>
      </c>
      <c r="Z304" s="8">
        <f>SUM(AA304:AL304)</f>
        <v/>
      </c>
      <c r="AA304" s="9" t="n">
        <v>0</v>
      </c>
      <c r="AB304" s="9" t="n">
        <v>0</v>
      </c>
      <c r="AC304" s="9" t="n">
        <v>0</v>
      </c>
      <c r="AD304" s="9" t="n">
        <v>0</v>
      </c>
      <c r="AE304" s="9" t="n">
        <v>0</v>
      </c>
      <c r="AF304" s="9" t="n">
        <v>0</v>
      </c>
      <c r="AG304" s="9" t="n">
        <v>0</v>
      </c>
      <c r="AH304" s="9" t="n">
        <v>0</v>
      </c>
      <c r="AI304" s="9" t="n">
        <v>0</v>
      </c>
      <c r="AJ304" s="9" t="n">
        <v>0</v>
      </c>
      <c r="AK304" s="9" t="n">
        <v>1932.83</v>
      </c>
      <c r="AL304" s="9" t="n">
        <v>0</v>
      </c>
      <c r="AM304" s="7" t="inlineStr">
        <is>
          <t>.</t>
        </is>
      </c>
      <c r="AN304" s="6">
        <f>IF(L304=0,0,Z304/L304)</f>
        <v/>
      </c>
      <c r="AO304" s="5">
        <f>IF(AN304="","",IF(AN304&gt;=0.9,"🟢",IF(AN304&gt;=0.7,"🟡",IF(AN304&gt;=0.5,"🟠","🔴"))))</f>
        <v/>
      </c>
      <c r="AP304" s="9">
        <f>IF(L304=0,0,L304-Z304)</f>
        <v/>
      </c>
      <c r="AQ304" s="5">
        <f>IF(Z304=0,"",RANK(Z304,Z$4:Z$1569,0))</f>
        <v/>
      </c>
      <c r="AR304" s="7" t="inlineStr">
        <is>
          <t>.</t>
        </is>
      </c>
      <c r="BA304" s="7" t="inlineStr">
        <is>
          <t>.</t>
        </is>
      </c>
      <c r="BB304" s="9">
        <f>SUM(L$4:L$1569)/COUNTA(A$4:A$1569)</f>
        <v/>
      </c>
      <c r="BC304" s="9">
        <f>SUM(M$4:M$1569)/COUNTA(A$4:A$1569)</f>
        <v/>
      </c>
      <c r="BD304" s="9">
        <f>SUM(N$4:N$1569)/COUNTA(A$4:A$1569)</f>
        <v/>
      </c>
      <c r="BE304" s="9">
        <f>SUM(O$4:O$1569)/COUNTA(A$4:A$1569)</f>
        <v/>
      </c>
      <c r="BF304" s="9">
        <f>SUM(P$4:P$1569)/COUNTA(A$4:A$1569)</f>
        <v/>
      </c>
      <c r="BG304" s="9">
        <f>SUM(Q$4:Q$1569)/COUNTA(A$4:A$1569)</f>
        <v/>
      </c>
      <c r="BH304" s="9">
        <f>SUM(R$4:R$1569)/COUNTA(A$4:A$1569)</f>
        <v/>
      </c>
      <c r="BI304" s="9">
        <f>SUM(S$4:S$1569)/COUNTA(A$4:A$1569)</f>
        <v/>
      </c>
      <c r="BJ304" s="9">
        <f>SUM(T$4:T$1569)/COUNTA(A$4:A$1569)</f>
        <v/>
      </c>
      <c r="BK304" s="9">
        <f>SUM(U$4:U$1569)/COUNTA(A$4:A$1569)</f>
        <v/>
      </c>
      <c r="BL304" s="9">
        <f>SUM(V$4:V$1569)/COUNTA(A$4:A$1569)</f>
        <v/>
      </c>
      <c r="BM304" s="9">
        <f>SUM(W$4:W$1569)/COUNTA(A$4:A$1569)</f>
        <v/>
      </c>
      <c r="BN304" s="9">
        <f>SUM(X$4:X$1569)/COUNTA(A$4:A$1569)</f>
        <v/>
      </c>
      <c r="BO304" s="7" t="inlineStr">
        <is>
          <t>.</t>
        </is>
      </c>
      <c r="BP304" s="9">
        <f>IF(Z304&gt;=BB304,0,IFERROR(BB304+(SUMPRODUCT((Z$4:Z$1569&gt;=BB$4:BB$1569)*(Z$4:Z$1569-BB$4:BB$1569))/MAX(1,COUNTIF(Z$4:Z$1569,"&lt;"&amp;BB304+0.01))),BB304))</f>
        <v/>
      </c>
      <c r="BQ304" s="9">
        <f>IF(AA304&gt;=BC304,0,IFERROR(BC304+SUMPRODUCT((AA$4:AA$1569&gt;=BC$4:BC$1569)*(AA$4:AA$1569-BC$4:BC$1569))/MAX(1,COUNTIF(AA$4:AA$1569,"&lt;"&amp;BC304+0.01)),BC304))</f>
        <v/>
      </c>
      <c r="BR304" s="9">
        <f>IF(AB304&gt;=BD304,0,IFERROR(BD304+SUMPRODUCT((AB$4:AB$1569&gt;=BD$4:BD$1569)*(AB$4:AB$1569-BD$4:BD$1569))/MAX(1,COUNTIF(AB$4:AB$1569,"&lt;"&amp;BD304+0.01)),BD304))</f>
        <v/>
      </c>
      <c r="BS304" s="9">
        <f>IF(AC304&gt;=BE304,0,IFERROR(BE304+SUMPRODUCT((AC$4:AC$1569&gt;=BE$4:BE$1569)*(AC$4:AC$1569-BE$4:BE$1569))/MAX(1,COUNTIF(AC$4:AC$1569,"&lt;"&amp;BE304+0.01)),BE304))</f>
        <v/>
      </c>
      <c r="BT304" s="9">
        <f>IF(AD304&gt;=BF304,0,IFERROR(BF304+SUMPRODUCT((AD$4:AD$1569&gt;=BF$4:BF$1569)*(AD$4:AD$1569-BF$4:BF$1569))/MAX(1,COUNTIF(AD$4:AD$1569,"&lt;"&amp;BF304+0.01)),BF304))</f>
        <v/>
      </c>
      <c r="BU304" s="9">
        <f>IF(AE304&gt;=BG304,0,IFERROR(BG304+SUMPRODUCT((AE$4:AE$1569&gt;=BG$4:BG$1569)*(AE$4:AE$1569-BG$4:BG$1569))/MAX(1,COUNTIF(AE$4:AE$1569,"&lt;"&amp;BG304+0.01)),BG304))</f>
        <v/>
      </c>
      <c r="BV304" s="9">
        <f>IF(AF304&gt;=BH304,0,IFERROR(BH304+SUMPRODUCT((AF$4:AF$1569&gt;=BH$4:BH$1569)*(AF$4:AF$1569-BH$4:BH$1569))/MAX(1,COUNTIF(AF$4:AF$1569,"&lt;"&amp;BH304+0.01)),BH304))</f>
        <v/>
      </c>
      <c r="BW304" s="9">
        <f>IF(AG304&gt;=BI304,0,IFERROR(BI304+SUMPRODUCT((AG$4:AG$1569&gt;=BI$4:BI$1569)*(AG$4:AG$1569-BI$4:BI$1569))/MAX(1,COUNTIF(AG$4:AG$1569,"&lt;"&amp;BI304+0.01)),BI304))</f>
        <v/>
      </c>
      <c r="BX304" s="9">
        <f>IF(AH304&gt;=BJ304,0,IFERROR(BJ304+SUMPRODUCT((AH$4:AH$1569&gt;=BJ$4:BJ$1569)*(AH$4:AH$1569-BJ$4:BJ$1569))/MAX(1,COUNTIF(AH$4:AH$1569,"&lt;"&amp;BJ304+0.01)),BJ304))</f>
        <v/>
      </c>
      <c r="BY304" s="9">
        <f>IF(AI304&gt;=BK304,0,IFERROR(BK304+SUMPRODUCT((AI$4:AI$1569&gt;=BK$4:BK$1569)*(AI$4:AI$1569-BK$4:BK$1569))/MAX(1,COUNTIF(AI$4:AI$1569,"&lt;"&amp;BK304+0.01)),BK304))</f>
        <v/>
      </c>
      <c r="BZ304" s="9">
        <f>IF(AJ304&gt;=BL304,0,IFERROR(BL304+SUMPRODUCT((AJ$4:AJ$1569&gt;=BL$4:BL$1569)*(AJ$4:AJ$1569-BL$4:BL$1569))/MAX(1,COUNTIF(AJ$4:AJ$1569,"&lt;"&amp;BL304+0.01)),BL304))</f>
        <v/>
      </c>
      <c r="CA304" s="9">
        <f>IF(AK304&gt;=BM304,0,IFERROR(BM304+SUMPRODUCT((AK$4:AK$1569&gt;=BM$4:BM$1569)*(AK$4:AK$1569-BM$4:BM$1569))/MAX(1,COUNTIF(AK$4:AK$1569,"&lt;"&amp;BM304+0.01)),BM304))</f>
        <v/>
      </c>
      <c r="CB304" s="9">
        <f>IF(AL304&gt;=BN304,0,IFERROR(BN304+SUMPRODUCT((AL$4:AL$1569&gt;=BN$4:BN$1569)*(AL$4:AL$1569-BN$4:BN$1569))/MAX(1,COUNTIF(AL$4:AL$1569,"&lt;"&amp;BN304+0.01)),BN304))</f>
        <v/>
      </c>
      <c r="CC304" s="5">
        <f>IF(AO304="🟢","VERDE",IF(AO304="🟡","AMARELO",IF(AO304="🟠","VERMELHO",IF(AO304="🔴","VERMELHO","ROXO"))))</f>
        <v/>
      </c>
      <c r="CD304" s="5" t="inlineStr">
        <is>
          <t>🌎 REGIÕES</t>
        </is>
      </c>
      <c r="CE304" s="5" t="inlineStr">
        <is>
          <t>SEM REDE</t>
        </is>
      </c>
    </row>
    <row r="305">
      <c r="A305" s="5" t="inlineStr">
        <is>
          <t>34788640000120</t>
        </is>
      </c>
      <c r="B305" s="5" t="inlineStr">
        <is>
          <t>TICO AUTO POSTO LOBATO</t>
        </is>
      </c>
      <c r="C305" s="5" t="inlineStr">
        <is>
          <t>06 - SEM GRUPO</t>
        </is>
      </c>
      <c r="D305" s="5" t="inlineStr">
        <is>
          <t>DAIANE STAVICKI</t>
        </is>
      </c>
      <c r="E305" s="5" t="inlineStr">
        <is>
          <t>PR</t>
        </is>
      </c>
      <c r="F305" s="5">
        <f>IFERROR(VLOOKUP(C305,$AS$4:$AT$25,2,FALSE),"")</f>
        <v/>
      </c>
      <c r="G305" s="6">
        <f>IFERROR(VLOOKUP(C305,$AS$4:$AX$25,6,FALSE),"")</f>
        <v/>
      </c>
      <c r="H305" s="5">
        <f>IFERROR(VLOOKUP(C305,$AS$4:$AY$25,7,FALSE),"")</f>
        <v/>
      </c>
      <c r="I305" s="5">
        <f>IFERROR(VLOOKUP(C305,$AS$4:$AZ$25,8,FALSE),"")</f>
        <v/>
      </c>
      <c r="J305" s="7" t="inlineStr">
        <is>
          <t>.</t>
        </is>
      </c>
      <c r="K305" s="5" t="inlineStr">
        <is>
          <t>SUL</t>
        </is>
      </c>
      <c r="L305" s="8" t="n">
        <v>1711.764705882353</v>
      </c>
      <c r="M305" s="9" t="n">
        <v>123.5294117647059</v>
      </c>
      <c r="N305" s="9" t="n">
        <v>123.5294117647059</v>
      </c>
      <c r="O305" s="9" t="n">
        <v>123.5294117647059</v>
      </c>
      <c r="P305" s="9" t="n">
        <v>141.1764705882353</v>
      </c>
      <c r="Q305" s="9" t="n">
        <v>141.1764705882353</v>
      </c>
      <c r="R305" s="9" t="n">
        <v>141.1764705882353</v>
      </c>
      <c r="S305" s="9" t="n">
        <v>141.1764705882353</v>
      </c>
      <c r="T305" s="9" t="n">
        <v>141.1764705882353</v>
      </c>
      <c r="U305" s="9" t="n">
        <v>158.8235294117647</v>
      </c>
      <c r="V305" s="9" t="n">
        <v>158.8235294117647</v>
      </c>
      <c r="W305" s="9" t="n">
        <v>158.8235294117647</v>
      </c>
      <c r="X305" s="9" t="n">
        <v>158.8235294117647</v>
      </c>
      <c r="Y305" s="7" t="inlineStr">
        <is>
          <t>.</t>
        </is>
      </c>
      <c r="Z305" s="8">
        <f>SUM(AA305:AL305)</f>
        <v/>
      </c>
      <c r="AA305" s="9" t="n">
        <v>0</v>
      </c>
      <c r="AB305" s="9" t="n">
        <v>0</v>
      </c>
      <c r="AC305" s="9" t="n">
        <v>0</v>
      </c>
      <c r="AD305" s="9" t="n">
        <v>0</v>
      </c>
      <c r="AE305" s="9" t="n">
        <v>0</v>
      </c>
      <c r="AF305" s="9" t="n">
        <v>0</v>
      </c>
      <c r="AG305" s="9" t="n">
        <v>0</v>
      </c>
      <c r="AH305" s="9" t="n">
        <v>1443.35</v>
      </c>
      <c r="AI305" s="9" t="n">
        <v>0</v>
      </c>
      <c r="AJ305" s="9" t="n">
        <v>0</v>
      </c>
      <c r="AK305" s="9" t="n">
        <v>0</v>
      </c>
      <c r="AL305" s="9" t="n">
        <v>0</v>
      </c>
      <c r="AM305" s="7" t="inlineStr">
        <is>
          <t>.</t>
        </is>
      </c>
      <c r="AN305" s="6">
        <f>IF(L305=0,0,Z305/L305)</f>
        <v/>
      </c>
      <c r="AO305" s="5">
        <f>IF(AN305="","",IF(AN305&gt;=0.9,"🟢",IF(AN305&gt;=0.7,"🟡",IF(AN305&gt;=0.5,"🟠","🔴"))))</f>
        <v/>
      </c>
      <c r="AP305" s="9">
        <f>IF(L305=0,0,L305-Z305)</f>
        <v/>
      </c>
      <c r="AQ305" s="5">
        <f>IF(Z305=0,"",RANK(Z305,Z$4:Z$1569,0))</f>
        <v/>
      </c>
      <c r="AR305" s="7" t="inlineStr">
        <is>
          <t>.</t>
        </is>
      </c>
      <c r="BA305" s="7" t="inlineStr">
        <is>
          <t>.</t>
        </is>
      </c>
      <c r="BB305" s="9">
        <f>SUM(L$4:L$1569)/COUNTA(A$4:A$1569)</f>
        <v/>
      </c>
      <c r="BC305" s="9">
        <f>SUM(M$4:M$1569)/COUNTA(A$4:A$1569)</f>
        <v/>
      </c>
      <c r="BD305" s="9">
        <f>SUM(N$4:N$1569)/COUNTA(A$4:A$1569)</f>
        <v/>
      </c>
      <c r="BE305" s="9">
        <f>SUM(O$4:O$1569)/COUNTA(A$4:A$1569)</f>
        <v/>
      </c>
      <c r="BF305" s="9">
        <f>SUM(P$4:P$1569)/COUNTA(A$4:A$1569)</f>
        <v/>
      </c>
      <c r="BG305" s="9">
        <f>SUM(Q$4:Q$1569)/COUNTA(A$4:A$1569)</f>
        <v/>
      </c>
      <c r="BH305" s="9">
        <f>SUM(R$4:R$1569)/COUNTA(A$4:A$1569)</f>
        <v/>
      </c>
      <c r="BI305" s="9">
        <f>SUM(S$4:S$1569)/COUNTA(A$4:A$1569)</f>
        <v/>
      </c>
      <c r="BJ305" s="9">
        <f>SUM(T$4:T$1569)/COUNTA(A$4:A$1569)</f>
        <v/>
      </c>
      <c r="BK305" s="9">
        <f>SUM(U$4:U$1569)/COUNTA(A$4:A$1569)</f>
        <v/>
      </c>
      <c r="BL305" s="9">
        <f>SUM(V$4:V$1569)/COUNTA(A$4:A$1569)</f>
        <v/>
      </c>
      <c r="BM305" s="9">
        <f>SUM(W$4:W$1569)/COUNTA(A$4:A$1569)</f>
        <v/>
      </c>
      <c r="BN305" s="9">
        <f>SUM(X$4:X$1569)/COUNTA(A$4:A$1569)</f>
        <v/>
      </c>
      <c r="BO305" s="7" t="inlineStr">
        <is>
          <t>.</t>
        </is>
      </c>
      <c r="BP305" s="9">
        <f>IF(Z305&gt;=BB305,0,IFERROR(BB305+(SUMPRODUCT((Z$4:Z$1569&gt;=BB$4:BB$1569)*(Z$4:Z$1569-BB$4:BB$1569))/MAX(1,COUNTIF(Z$4:Z$1569,"&lt;"&amp;BB305+0.01))),BB305))</f>
        <v/>
      </c>
      <c r="BQ305" s="9">
        <f>IF(AA305&gt;=BC305,0,IFERROR(BC305+SUMPRODUCT((AA$4:AA$1569&gt;=BC$4:BC$1569)*(AA$4:AA$1569-BC$4:BC$1569))/MAX(1,COUNTIF(AA$4:AA$1569,"&lt;"&amp;BC305+0.01)),BC305))</f>
        <v/>
      </c>
      <c r="BR305" s="9">
        <f>IF(AB305&gt;=BD305,0,IFERROR(BD305+SUMPRODUCT((AB$4:AB$1569&gt;=BD$4:BD$1569)*(AB$4:AB$1569-BD$4:BD$1569))/MAX(1,COUNTIF(AB$4:AB$1569,"&lt;"&amp;BD305+0.01)),BD305))</f>
        <v/>
      </c>
      <c r="BS305" s="9">
        <f>IF(AC305&gt;=BE305,0,IFERROR(BE305+SUMPRODUCT((AC$4:AC$1569&gt;=BE$4:BE$1569)*(AC$4:AC$1569-BE$4:BE$1569))/MAX(1,COUNTIF(AC$4:AC$1569,"&lt;"&amp;BE305+0.01)),BE305))</f>
        <v/>
      </c>
      <c r="BT305" s="9">
        <f>IF(AD305&gt;=BF305,0,IFERROR(BF305+SUMPRODUCT((AD$4:AD$1569&gt;=BF$4:BF$1569)*(AD$4:AD$1569-BF$4:BF$1569))/MAX(1,COUNTIF(AD$4:AD$1569,"&lt;"&amp;BF305+0.01)),BF305))</f>
        <v/>
      </c>
      <c r="BU305" s="9">
        <f>IF(AE305&gt;=BG305,0,IFERROR(BG305+SUMPRODUCT((AE$4:AE$1569&gt;=BG$4:BG$1569)*(AE$4:AE$1569-BG$4:BG$1569))/MAX(1,COUNTIF(AE$4:AE$1569,"&lt;"&amp;BG305+0.01)),BG305))</f>
        <v/>
      </c>
      <c r="BV305" s="9">
        <f>IF(AF305&gt;=BH305,0,IFERROR(BH305+SUMPRODUCT((AF$4:AF$1569&gt;=BH$4:BH$1569)*(AF$4:AF$1569-BH$4:BH$1569))/MAX(1,COUNTIF(AF$4:AF$1569,"&lt;"&amp;BH305+0.01)),BH305))</f>
        <v/>
      </c>
      <c r="BW305" s="9">
        <f>IF(AG305&gt;=BI305,0,IFERROR(BI305+SUMPRODUCT((AG$4:AG$1569&gt;=BI$4:BI$1569)*(AG$4:AG$1569-BI$4:BI$1569))/MAX(1,COUNTIF(AG$4:AG$1569,"&lt;"&amp;BI305+0.01)),BI305))</f>
        <v/>
      </c>
      <c r="BX305" s="9">
        <f>IF(AH305&gt;=BJ305,0,IFERROR(BJ305+SUMPRODUCT((AH$4:AH$1569&gt;=BJ$4:BJ$1569)*(AH$4:AH$1569-BJ$4:BJ$1569))/MAX(1,COUNTIF(AH$4:AH$1569,"&lt;"&amp;BJ305+0.01)),BJ305))</f>
        <v/>
      </c>
      <c r="BY305" s="9">
        <f>IF(AI305&gt;=BK305,0,IFERROR(BK305+SUMPRODUCT((AI$4:AI$1569&gt;=BK$4:BK$1569)*(AI$4:AI$1569-BK$4:BK$1569))/MAX(1,COUNTIF(AI$4:AI$1569,"&lt;"&amp;BK305+0.01)),BK305))</f>
        <v/>
      </c>
      <c r="BZ305" s="9">
        <f>IF(AJ305&gt;=BL305,0,IFERROR(BL305+SUMPRODUCT((AJ$4:AJ$1569&gt;=BL$4:BL$1569)*(AJ$4:AJ$1569-BL$4:BL$1569))/MAX(1,COUNTIF(AJ$4:AJ$1569,"&lt;"&amp;BL305+0.01)),BL305))</f>
        <v/>
      </c>
      <c r="CA305" s="9">
        <f>IF(AK305&gt;=BM305,0,IFERROR(BM305+SUMPRODUCT((AK$4:AK$1569&gt;=BM$4:BM$1569)*(AK$4:AK$1569-BM$4:BM$1569))/MAX(1,COUNTIF(AK$4:AK$1569,"&lt;"&amp;BM305+0.01)),BM305))</f>
        <v/>
      </c>
      <c r="CB305" s="9">
        <f>IF(AL305&gt;=BN305,0,IFERROR(BN305+SUMPRODUCT((AL$4:AL$1569&gt;=BN$4:BN$1569)*(AL$4:AL$1569-BN$4:BN$1569))/MAX(1,COUNTIF(AL$4:AL$1569,"&lt;"&amp;BN305+0.01)),BN305))</f>
        <v/>
      </c>
      <c r="CC305" s="5">
        <f>IF(AO305="🟢","VERDE",IF(AO305="🟡","AMARELO",IF(AO305="🟠","VERMELHO",IF(AO305="🔴","VERMELHO","ROXO"))))</f>
        <v/>
      </c>
      <c r="CD305" s="5" t="inlineStr">
        <is>
          <t>🌎 REGIÕES</t>
        </is>
      </c>
      <c r="CE305" s="5" t="inlineStr">
        <is>
          <t>SEM REDE</t>
        </is>
      </c>
    </row>
    <row r="306">
      <c r="A306" s="5" t="inlineStr">
        <is>
          <t>81586596000155</t>
        </is>
      </c>
      <c r="B306" s="5" t="inlineStr">
        <is>
          <t>CHOCOLATES CASEIRO GAROPABA</t>
        </is>
      </c>
      <c r="C306" s="5" t="inlineStr">
        <is>
          <t>06 - SEM GRUPO</t>
        </is>
      </c>
      <c r="D306" s="5" t="inlineStr">
        <is>
          <t>HEMANUELE DITZEL (MANU)</t>
        </is>
      </c>
      <c r="E306" s="5" t="inlineStr">
        <is>
          <t>SC</t>
        </is>
      </c>
      <c r="F306" s="5">
        <f>IFERROR(VLOOKUP(C306,$AS$4:$AT$25,2,FALSE),"")</f>
        <v/>
      </c>
      <c r="G306" s="6">
        <f>IFERROR(VLOOKUP(C306,$AS$4:$AX$25,6,FALSE),"")</f>
        <v/>
      </c>
      <c r="H306" s="5">
        <f>IFERROR(VLOOKUP(C306,$AS$4:$AY$25,7,FALSE),"")</f>
        <v/>
      </c>
      <c r="I306" s="5">
        <f>IFERROR(VLOOKUP(C306,$AS$4:$AZ$25,8,FALSE),"")</f>
        <v/>
      </c>
      <c r="J306" s="7" t="inlineStr">
        <is>
          <t>.</t>
        </is>
      </c>
      <c r="K306" s="5" t="inlineStr">
        <is>
          <t>SUL</t>
        </is>
      </c>
      <c r="L306" s="8" t="n">
        <v>1604.347826086957</v>
      </c>
      <c r="M306" s="9" t="n">
        <v>117.3913043478261</v>
      </c>
      <c r="N306" s="9" t="n">
        <v>117.3913043478261</v>
      </c>
      <c r="O306" s="9" t="n">
        <v>130.4347826086957</v>
      </c>
      <c r="P306" s="9" t="n">
        <v>130.4347826086957</v>
      </c>
      <c r="Q306" s="9" t="n">
        <v>130.4347826086957</v>
      </c>
      <c r="R306" s="9" t="n">
        <v>130.4347826086957</v>
      </c>
      <c r="S306" s="9" t="n">
        <v>130.4347826086957</v>
      </c>
      <c r="T306" s="9" t="n">
        <v>143.4782608695652</v>
      </c>
      <c r="U306" s="9" t="n">
        <v>143.4782608695652</v>
      </c>
      <c r="V306" s="9" t="n">
        <v>143.4782608695652</v>
      </c>
      <c r="W306" s="9" t="n">
        <v>143.4782608695652</v>
      </c>
      <c r="X306" s="9" t="n">
        <v>143.4782608695652</v>
      </c>
      <c r="Y306" s="7" t="inlineStr">
        <is>
          <t>.</t>
        </is>
      </c>
      <c r="Z306" s="8">
        <f>SUM(AA306:AL306)</f>
        <v/>
      </c>
      <c r="AA306" s="9" t="n">
        <v>0</v>
      </c>
      <c r="AB306" s="9" t="n">
        <v>0</v>
      </c>
      <c r="AC306" s="9" t="n">
        <v>0</v>
      </c>
      <c r="AD306" s="9" t="n">
        <v>0</v>
      </c>
      <c r="AE306" s="9" t="n">
        <v>0</v>
      </c>
      <c r="AF306" s="9" t="n">
        <v>683.54</v>
      </c>
      <c r="AG306" s="9" t="n">
        <v>0</v>
      </c>
      <c r="AH306" s="9" t="n">
        <v>0</v>
      </c>
      <c r="AI306" s="9" t="n">
        <v>0</v>
      </c>
      <c r="AJ306" s="9" t="n">
        <v>785.29</v>
      </c>
      <c r="AK306" s="9" t="n">
        <v>0</v>
      </c>
      <c r="AL306" s="9" t="n">
        <v>0</v>
      </c>
      <c r="AM306" s="7" t="inlineStr">
        <is>
          <t>.</t>
        </is>
      </c>
      <c r="AN306" s="6">
        <f>IF(L306=0,0,Z306/L306)</f>
        <v/>
      </c>
      <c r="AO306" s="5">
        <f>IF(AN306="","",IF(AN306&gt;=0.9,"🟢",IF(AN306&gt;=0.7,"🟡",IF(AN306&gt;=0.5,"🟠","🔴"))))</f>
        <v/>
      </c>
      <c r="AP306" s="9">
        <f>IF(L306=0,0,L306-Z306)</f>
        <v/>
      </c>
      <c r="AQ306" s="5">
        <f>IF(Z306=0,"",RANK(Z306,Z$4:Z$1569,0))</f>
        <v/>
      </c>
      <c r="AR306" s="7" t="inlineStr">
        <is>
          <t>.</t>
        </is>
      </c>
      <c r="BA306" s="7" t="inlineStr">
        <is>
          <t>.</t>
        </is>
      </c>
      <c r="BB306" s="9">
        <f>SUM(L$4:L$1569)/COUNTA(A$4:A$1569)</f>
        <v/>
      </c>
      <c r="BC306" s="9">
        <f>SUM(M$4:M$1569)/COUNTA(A$4:A$1569)</f>
        <v/>
      </c>
      <c r="BD306" s="9">
        <f>SUM(N$4:N$1569)/COUNTA(A$4:A$1569)</f>
        <v/>
      </c>
      <c r="BE306" s="9">
        <f>SUM(O$4:O$1569)/COUNTA(A$4:A$1569)</f>
        <v/>
      </c>
      <c r="BF306" s="9">
        <f>SUM(P$4:P$1569)/COUNTA(A$4:A$1569)</f>
        <v/>
      </c>
      <c r="BG306" s="9">
        <f>SUM(Q$4:Q$1569)/COUNTA(A$4:A$1569)</f>
        <v/>
      </c>
      <c r="BH306" s="9">
        <f>SUM(R$4:R$1569)/COUNTA(A$4:A$1569)</f>
        <v/>
      </c>
      <c r="BI306" s="9">
        <f>SUM(S$4:S$1569)/COUNTA(A$4:A$1569)</f>
        <v/>
      </c>
      <c r="BJ306" s="9">
        <f>SUM(T$4:T$1569)/COUNTA(A$4:A$1569)</f>
        <v/>
      </c>
      <c r="BK306" s="9">
        <f>SUM(U$4:U$1569)/COUNTA(A$4:A$1569)</f>
        <v/>
      </c>
      <c r="BL306" s="9">
        <f>SUM(V$4:V$1569)/COUNTA(A$4:A$1569)</f>
        <v/>
      </c>
      <c r="BM306" s="9">
        <f>SUM(W$4:W$1569)/COUNTA(A$4:A$1569)</f>
        <v/>
      </c>
      <c r="BN306" s="9">
        <f>SUM(X$4:X$1569)/COUNTA(A$4:A$1569)</f>
        <v/>
      </c>
      <c r="BO306" s="7" t="inlineStr">
        <is>
          <t>.</t>
        </is>
      </c>
      <c r="BP306" s="9">
        <f>IF(Z306&gt;=BB306,0,IFERROR(BB306+(SUMPRODUCT((Z$4:Z$1569&gt;=BB$4:BB$1569)*(Z$4:Z$1569-BB$4:BB$1569))/MAX(1,COUNTIF(Z$4:Z$1569,"&lt;"&amp;BB306+0.01))),BB306))</f>
        <v/>
      </c>
      <c r="BQ306" s="9">
        <f>IF(AA306&gt;=BC306,0,IFERROR(BC306+SUMPRODUCT((AA$4:AA$1569&gt;=BC$4:BC$1569)*(AA$4:AA$1569-BC$4:BC$1569))/MAX(1,COUNTIF(AA$4:AA$1569,"&lt;"&amp;BC306+0.01)),BC306))</f>
        <v/>
      </c>
      <c r="BR306" s="9">
        <f>IF(AB306&gt;=BD306,0,IFERROR(BD306+SUMPRODUCT((AB$4:AB$1569&gt;=BD$4:BD$1569)*(AB$4:AB$1569-BD$4:BD$1569))/MAX(1,COUNTIF(AB$4:AB$1569,"&lt;"&amp;BD306+0.01)),BD306))</f>
        <v/>
      </c>
      <c r="BS306" s="9">
        <f>IF(AC306&gt;=BE306,0,IFERROR(BE306+SUMPRODUCT((AC$4:AC$1569&gt;=BE$4:BE$1569)*(AC$4:AC$1569-BE$4:BE$1569))/MAX(1,COUNTIF(AC$4:AC$1569,"&lt;"&amp;BE306+0.01)),BE306))</f>
        <v/>
      </c>
      <c r="BT306" s="9">
        <f>IF(AD306&gt;=BF306,0,IFERROR(BF306+SUMPRODUCT((AD$4:AD$1569&gt;=BF$4:BF$1569)*(AD$4:AD$1569-BF$4:BF$1569))/MAX(1,COUNTIF(AD$4:AD$1569,"&lt;"&amp;BF306+0.01)),BF306))</f>
        <v/>
      </c>
      <c r="BU306" s="9">
        <f>IF(AE306&gt;=BG306,0,IFERROR(BG306+SUMPRODUCT((AE$4:AE$1569&gt;=BG$4:BG$1569)*(AE$4:AE$1569-BG$4:BG$1569))/MAX(1,COUNTIF(AE$4:AE$1569,"&lt;"&amp;BG306+0.01)),BG306))</f>
        <v/>
      </c>
      <c r="BV306" s="9">
        <f>IF(AF306&gt;=BH306,0,IFERROR(BH306+SUMPRODUCT((AF$4:AF$1569&gt;=BH$4:BH$1569)*(AF$4:AF$1569-BH$4:BH$1569))/MAX(1,COUNTIF(AF$4:AF$1569,"&lt;"&amp;BH306+0.01)),BH306))</f>
        <v/>
      </c>
      <c r="BW306" s="9">
        <f>IF(AG306&gt;=BI306,0,IFERROR(BI306+SUMPRODUCT((AG$4:AG$1569&gt;=BI$4:BI$1569)*(AG$4:AG$1569-BI$4:BI$1569))/MAX(1,COUNTIF(AG$4:AG$1569,"&lt;"&amp;BI306+0.01)),BI306))</f>
        <v/>
      </c>
      <c r="BX306" s="9">
        <f>IF(AH306&gt;=BJ306,0,IFERROR(BJ306+SUMPRODUCT((AH$4:AH$1569&gt;=BJ$4:BJ$1569)*(AH$4:AH$1569-BJ$4:BJ$1569))/MAX(1,COUNTIF(AH$4:AH$1569,"&lt;"&amp;BJ306+0.01)),BJ306))</f>
        <v/>
      </c>
      <c r="BY306" s="9">
        <f>IF(AI306&gt;=BK306,0,IFERROR(BK306+SUMPRODUCT((AI$4:AI$1569&gt;=BK$4:BK$1569)*(AI$4:AI$1569-BK$4:BK$1569))/MAX(1,COUNTIF(AI$4:AI$1569,"&lt;"&amp;BK306+0.01)),BK306))</f>
        <v/>
      </c>
      <c r="BZ306" s="9">
        <f>IF(AJ306&gt;=BL306,0,IFERROR(BL306+SUMPRODUCT((AJ$4:AJ$1569&gt;=BL$4:BL$1569)*(AJ$4:AJ$1569-BL$4:BL$1569))/MAX(1,COUNTIF(AJ$4:AJ$1569,"&lt;"&amp;BL306+0.01)),BL306))</f>
        <v/>
      </c>
      <c r="CA306" s="9">
        <f>IF(AK306&gt;=BM306,0,IFERROR(BM306+SUMPRODUCT((AK$4:AK$1569&gt;=BM$4:BM$1569)*(AK$4:AK$1569-BM$4:BM$1569))/MAX(1,COUNTIF(AK$4:AK$1569,"&lt;"&amp;BM306+0.01)),BM306))</f>
        <v/>
      </c>
      <c r="CB306" s="9">
        <f>IF(AL306&gt;=BN306,0,IFERROR(BN306+SUMPRODUCT((AL$4:AL$1569&gt;=BN$4:BN$1569)*(AL$4:AL$1569-BN$4:BN$1569))/MAX(1,COUNTIF(AL$4:AL$1569,"&lt;"&amp;BN306+0.01)),BN306))</f>
        <v/>
      </c>
      <c r="CC306" s="5">
        <f>IF(AO306="🟢","VERDE",IF(AO306="🟡","AMARELO",IF(AO306="🟠","VERMELHO",IF(AO306="🔴","VERMELHO","ROXO"))))</f>
        <v/>
      </c>
      <c r="CD306" s="5" t="inlineStr">
        <is>
          <t>🌎 REGIÕES</t>
        </is>
      </c>
      <c r="CE306" s="5" t="inlineStr">
        <is>
          <t>SEM REDE</t>
        </is>
      </c>
    </row>
    <row r="307">
      <c r="A307" s="5" t="inlineStr">
        <is>
          <t>27141630000132</t>
        </is>
      </c>
      <c r="B307" s="5" t="inlineStr">
        <is>
          <t>CARD DISTRIBUIDORA</t>
        </is>
      </c>
      <c r="C307" s="5" t="inlineStr">
        <is>
          <t>06 - INTERNA - FITLAND</t>
        </is>
      </c>
      <c r="D307" s="5" t="inlineStr">
        <is>
          <t>JULIO GADRET</t>
        </is>
      </c>
      <c r="E307" s="5" t="inlineStr">
        <is>
          <t>SC</t>
        </is>
      </c>
      <c r="F307" s="5">
        <f>IFERROR(VLOOKUP(C307,$AS$4:$AT$25,2,FALSE),"")</f>
        <v/>
      </c>
      <c r="G307" s="6">
        <f>IFERROR(VLOOKUP(C307,$AS$4:$AX$25,6,FALSE),"")</f>
        <v/>
      </c>
      <c r="H307" s="5">
        <f>IFERROR(VLOOKUP(C307,$AS$4:$AY$25,7,FALSE),"")</f>
        <v/>
      </c>
      <c r="I307" s="5">
        <f>IFERROR(VLOOKUP(C307,$AS$4:$AZ$25,8,FALSE),"")</f>
        <v/>
      </c>
      <c r="J307" s="7" t="inlineStr">
        <is>
          <t>.</t>
        </is>
      </c>
      <c r="K307" s="5" t="inlineStr">
        <is>
          <t>NACIONAL</t>
        </is>
      </c>
      <c r="L307" s="8" t="n">
        <v>10706.89655172414</v>
      </c>
      <c r="M307" s="9" t="n">
        <v>750</v>
      </c>
      <c r="N307" s="9" t="n">
        <v>775.8620689655172</v>
      </c>
      <c r="O307" s="9" t="n">
        <v>801.7241379310345</v>
      </c>
      <c r="P307" s="9" t="n">
        <v>827.5862068965517</v>
      </c>
      <c r="Q307" s="9" t="n">
        <v>853.448275862069</v>
      </c>
      <c r="R307" s="9" t="n">
        <v>879.3103448275862</v>
      </c>
      <c r="S307" s="9" t="n">
        <v>905.1724137931035</v>
      </c>
      <c r="T307" s="9" t="n">
        <v>931.0344827586207</v>
      </c>
      <c r="U307" s="9" t="n">
        <v>956.8965517241379</v>
      </c>
      <c r="V307" s="9" t="n">
        <v>982.7586206896551</v>
      </c>
      <c r="W307" s="9" t="n">
        <v>1008.620689655172</v>
      </c>
      <c r="X307" s="9" t="n">
        <v>1034.48275862069</v>
      </c>
      <c r="Y307" s="7" t="inlineStr">
        <is>
          <t>.</t>
        </is>
      </c>
      <c r="Z307" s="8">
        <f>SUM(AA307:AL307)</f>
        <v/>
      </c>
      <c r="AA307" s="9" t="n">
        <v>0</v>
      </c>
      <c r="AB307" s="9" t="n">
        <v>0</v>
      </c>
      <c r="AC307" s="9" t="n">
        <v>0</v>
      </c>
      <c r="AD307" s="9" t="n">
        <v>0</v>
      </c>
      <c r="AE307" s="9" t="n">
        <v>0</v>
      </c>
      <c r="AF307" s="9" t="n">
        <v>0</v>
      </c>
      <c r="AG307" s="9" t="n">
        <v>0</v>
      </c>
      <c r="AH307" s="9" t="n">
        <v>0</v>
      </c>
      <c r="AI307" s="9" t="n">
        <v>0</v>
      </c>
      <c r="AJ307" s="9" t="n">
        <v>0</v>
      </c>
      <c r="AK307" s="9" t="n">
        <v>1105.08</v>
      </c>
      <c r="AL307" s="9" t="n">
        <v>0</v>
      </c>
      <c r="AM307" s="7" t="inlineStr">
        <is>
          <t>.</t>
        </is>
      </c>
      <c r="AN307" s="6">
        <f>IF(L307=0,0,Z307/L307)</f>
        <v/>
      </c>
      <c r="AO307" s="5">
        <f>IF(AN307="","",IF(AN307&gt;=0.9,"🟢",IF(AN307&gt;=0.7,"🟡",IF(AN307&gt;=0.5,"🟠","🔴"))))</f>
        <v/>
      </c>
      <c r="AP307" s="9">
        <f>IF(L307=0,0,L307-Z307)</f>
        <v/>
      </c>
      <c r="AQ307" s="5">
        <f>IF(Z307=0,"",RANK(Z307,Z$4:Z$1569,0))</f>
        <v/>
      </c>
      <c r="AR307" s="7" t="inlineStr">
        <is>
          <t>.</t>
        </is>
      </c>
      <c r="BA307" s="7" t="inlineStr">
        <is>
          <t>.</t>
        </is>
      </c>
      <c r="BB307" s="9">
        <f>SUM(L$4:L$1569)/COUNTA(A$4:A$1569)</f>
        <v/>
      </c>
      <c r="BC307" s="9">
        <f>SUM(M$4:M$1569)/COUNTA(A$4:A$1569)</f>
        <v/>
      </c>
      <c r="BD307" s="9">
        <f>SUM(N$4:N$1569)/COUNTA(A$4:A$1569)</f>
        <v/>
      </c>
      <c r="BE307" s="9">
        <f>SUM(O$4:O$1569)/COUNTA(A$4:A$1569)</f>
        <v/>
      </c>
      <c r="BF307" s="9">
        <f>SUM(P$4:P$1569)/COUNTA(A$4:A$1569)</f>
        <v/>
      </c>
      <c r="BG307" s="9">
        <f>SUM(Q$4:Q$1569)/COUNTA(A$4:A$1569)</f>
        <v/>
      </c>
      <c r="BH307" s="9">
        <f>SUM(R$4:R$1569)/COUNTA(A$4:A$1569)</f>
        <v/>
      </c>
      <c r="BI307" s="9">
        <f>SUM(S$4:S$1569)/COUNTA(A$4:A$1569)</f>
        <v/>
      </c>
      <c r="BJ307" s="9">
        <f>SUM(T$4:T$1569)/COUNTA(A$4:A$1569)</f>
        <v/>
      </c>
      <c r="BK307" s="9">
        <f>SUM(U$4:U$1569)/COUNTA(A$4:A$1569)</f>
        <v/>
      </c>
      <c r="BL307" s="9">
        <f>SUM(V$4:V$1569)/COUNTA(A$4:A$1569)</f>
        <v/>
      </c>
      <c r="BM307" s="9">
        <f>SUM(W$4:W$1569)/COUNTA(A$4:A$1569)</f>
        <v/>
      </c>
      <c r="BN307" s="9">
        <f>SUM(X$4:X$1569)/COUNTA(A$4:A$1569)</f>
        <v/>
      </c>
      <c r="BO307" s="7" t="inlineStr">
        <is>
          <t>.</t>
        </is>
      </c>
      <c r="BP307" s="9">
        <f>IF(Z307&gt;=BB307,0,IFERROR(BB307+(SUMPRODUCT((Z$4:Z$1569&gt;=BB$4:BB$1569)*(Z$4:Z$1569-BB$4:BB$1569))/MAX(1,COUNTIF(Z$4:Z$1569,"&lt;"&amp;BB307+0.01))),BB307))</f>
        <v/>
      </c>
      <c r="BQ307" s="9">
        <f>IF(AA307&gt;=BC307,0,IFERROR(BC307+SUMPRODUCT((AA$4:AA$1569&gt;=BC$4:BC$1569)*(AA$4:AA$1569-BC$4:BC$1569))/MAX(1,COUNTIF(AA$4:AA$1569,"&lt;"&amp;BC307+0.01)),BC307))</f>
        <v/>
      </c>
      <c r="BR307" s="9">
        <f>IF(AB307&gt;=BD307,0,IFERROR(BD307+SUMPRODUCT((AB$4:AB$1569&gt;=BD$4:BD$1569)*(AB$4:AB$1569-BD$4:BD$1569))/MAX(1,COUNTIF(AB$4:AB$1569,"&lt;"&amp;BD307+0.01)),BD307))</f>
        <v/>
      </c>
      <c r="BS307" s="9">
        <f>IF(AC307&gt;=BE307,0,IFERROR(BE307+SUMPRODUCT((AC$4:AC$1569&gt;=BE$4:BE$1569)*(AC$4:AC$1569-BE$4:BE$1569))/MAX(1,COUNTIF(AC$4:AC$1569,"&lt;"&amp;BE307+0.01)),BE307))</f>
        <v/>
      </c>
      <c r="BT307" s="9">
        <f>IF(AD307&gt;=BF307,0,IFERROR(BF307+SUMPRODUCT((AD$4:AD$1569&gt;=BF$4:BF$1569)*(AD$4:AD$1569-BF$4:BF$1569))/MAX(1,COUNTIF(AD$4:AD$1569,"&lt;"&amp;BF307+0.01)),BF307))</f>
        <v/>
      </c>
      <c r="BU307" s="9">
        <f>IF(AE307&gt;=BG307,0,IFERROR(BG307+SUMPRODUCT((AE$4:AE$1569&gt;=BG$4:BG$1569)*(AE$4:AE$1569-BG$4:BG$1569))/MAX(1,COUNTIF(AE$4:AE$1569,"&lt;"&amp;BG307+0.01)),BG307))</f>
        <v/>
      </c>
      <c r="BV307" s="9">
        <f>IF(AF307&gt;=BH307,0,IFERROR(BH307+SUMPRODUCT((AF$4:AF$1569&gt;=BH$4:BH$1569)*(AF$4:AF$1569-BH$4:BH$1569))/MAX(1,COUNTIF(AF$4:AF$1569,"&lt;"&amp;BH307+0.01)),BH307))</f>
        <v/>
      </c>
      <c r="BW307" s="9">
        <f>IF(AG307&gt;=BI307,0,IFERROR(BI307+SUMPRODUCT((AG$4:AG$1569&gt;=BI$4:BI$1569)*(AG$4:AG$1569-BI$4:BI$1569))/MAX(1,COUNTIF(AG$4:AG$1569,"&lt;"&amp;BI307+0.01)),BI307))</f>
        <v/>
      </c>
      <c r="BX307" s="9">
        <f>IF(AH307&gt;=BJ307,0,IFERROR(BJ307+SUMPRODUCT((AH$4:AH$1569&gt;=BJ$4:BJ$1569)*(AH$4:AH$1569-BJ$4:BJ$1569))/MAX(1,COUNTIF(AH$4:AH$1569,"&lt;"&amp;BJ307+0.01)),BJ307))</f>
        <v/>
      </c>
      <c r="BY307" s="9">
        <f>IF(AI307&gt;=BK307,0,IFERROR(BK307+SUMPRODUCT((AI$4:AI$1569&gt;=BK$4:BK$1569)*(AI$4:AI$1569-BK$4:BK$1569))/MAX(1,COUNTIF(AI$4:AI$1569,"&lt;"&amp;BK307+0.01)),BK307))</f>
        <v/>
      </c>
      <c r="BZ307" s="9">
        <f>IF(AJ307&gt;=BL307,0,IFERROR(BL307+SUMPRODUCT((AJ$4:AJ$1569&gt;=BL$4:BL$1569)*(AJ$4:AJ$1569-BL$4:BL$1569))/MAX(1,COUNTIF(AJ$4:AJ$1569,"&lt;"&amp;BL307+0.01)),BL307))</f>
        <v/>
      </c>
      <c r="CA307" s="9">
        <f>IF(AK307&gt;=BM307,0,IFERROR(BM307+SUMPRODUCT((AK$4:AK$1569&gt;=BM$4:BM$1569)*(AK$4:AK$1569-BM$4:BM$1569))/MAX(1,COUNTIF(AK$4:AK$1569,"&lt;"&amp;BM307+0.01)),BM307))</f>
        <v/>
      </c>
      <c r="CB307" s="9">
        <f>IF(AL307&gt;=BN307,0,IFERROR(BN307+SUMPRODUCT((AL$4:AL$1569&gt;=BN$4:BN$1569)*(AL$4:AL$1569-BN$4:BN$1569))/MAX(1,COUNTIF(AL$4:AL$1569,"&lt;"&amp;BN307+0.01)),BN307))</f>
        <v/>
      </c>
      <c r="CC307" s="5">
        <f>IF(AO307="🟢","VERDE",IF(AO307="🟡","AMARELO",IF(AO307="🟠","VERMELHO",IF(AO307="🔴","VERMELHO","ROXO"))))</f>
        <v/>
      </c>
      <c r="CD307" s="5" t="inlineStr">
        <is>
          <t>🏢 REDES</t>
        </is>
      </c>
      <c r="CE307" s="5" t="inlineStr">
        <is>
          <t>FITLAND</t>
        </is>
      </c>
    </row>
    <row r="308">
      <c r="A308" s="5" t="inlineStr">
        <is>
          <t>54943813000144</t>
        </is>
      </c>
      <c r="B308" s="5" t="inlineStr">
        <is>
          <t>F. MATTOS DA SILVA</t>
        </is>
      </c>
      <c r="C308" s="5" t="inlineStr">
        <is>
          <t>06 - INTERNA - DIVINA TERRA</t>
        </is>
      </c>
      <c r="D308" s="5" t="inlineStr">
        <is>
          <t>DAIANE STAVICKI</t>
        </is>
      </c>
      <c r="E308" s="5" t="inlineStr">
        <is>
          <t>RR</t>
        </is>
      </c>
      <c r="F308" s="5">
        <f>IFERROR(VLOOKUP(C308,$AS$4:$AT$25,2,FALSE),"")</f>
        <v/>
      </c>
      <c r="G308" s="6">
        <f>IFERROR(VLOOKUP(C308,$AS$4:$AX$25,6,FALSE),"")</f>
        <v/>
      </c>
      <c r="H308" s="5">
        <f>IFERROR(VLOOKUP(C308,$AS$4:$AY$25,7,FALSE),"")</f>
        <v/>
      </c>
      <c r="I308" s="5">
        <f>IFERROR(VLOOKUP(C308,$AS$4:$AZ$25,8,FALSE),"")</f>
        <v/>
      </c>
      <c r="J308" s="7" t="inlineStr">
        <is>
          <t>.</t>
        </is>
      </c>
      <c r="K308" s="5" t="inlineStr">
        <is>
          <t>NACIONAL</t>
        </is>
      </c>
      <c r="L308" s="8" t="n">
        <v>6566.037735849057</v>
      </c>
      <c r="M308" s="9" t="n">
        <v>452.8301886792453</v>
      </c>
      <c r="N308" s="9" t="n">
        <v>481.1320754716981</v>
      </c>
      <c r="O308" s="9" t="n">
        <v>481.1320754716981</v>
      </c>
      <c r="P308" s="9" t="n">
        <v>509.4339622641509</v>
      </c>
      <c r="Q308" s="9" t="n">
        <v>509.4339622641509</v>
      </c>
      <c r="R308" s="9" t="n">
        <v>537.7358490566038</v>
      </c>
      <c r="S308" s="9" t="n">
        <v>566.0377358490566</v>
      </c>
      <c r="T308" s="9" t="n">
        <v>566.0377358490566</v>
      </c>
      <c r="U308" s="9" t="n">
        <v>594.3396226415094</v>
      </c>
      <c r="V308" s="9" t="n">
        <v>594.3396226415094</v>
      </c>
      <c r="W308" s="9" t="n">
        <v>622.6415094339623</v>
      </c>
      <c r="X308" s="9" t="n">
        <v>650.9433962264151</v>
      </c>
      <c r="Y308" s="7" t="inlineStr">
        <is>
          <t>.</t>
        </is>
      </c>
      <c r="Z308" s="8">
        <f>SUM(AA308:AL308)</f>
        <v/>
      </c>
      <c r="AA308" s="9" t="n">
        <v>0</v>
      </c>
      <c r="AB308" s="9" t="n">
        <v>0</v>
      </c>
      <c r="AC308" s="9" t="n">
        <v>0</v>
      </c>
      <c r="AD308" s="9" t="n">
        <v>0</v>
      </c>
      <c r="AE308" s="9" t="n">
        <v>0</v>
      </c>
      <c r="AF308" s="9" t="n">
        <v>1355.9</v>
      </c>
      <c r="AG308" s="9" t="n">
        <v>0</v>
      </c>
      <c r="AH308" s="9" t="n">
        <v>0</v>
      </c>
      <c r="AI308" s="9" t="n">
        <v>0</v>
      </c>
      <c r="AJ308" s="9" t="n">
        <v>0</v>
      </c>
      <c r="AK308" s="9" t="n">
        <v>0</v>
      </c>
      <c r="AL308" s="9" t="n">
        <v>0</v>
      </c>
      <c r="AM308" s="7" t="inlineStr">
        <is>
          <t>.</t>
        </is>
      </c>
      <c r="AN308" s="6">
        <f>IF(L308=0,0,Z308/L308)</f>
        <v/>
      </c>
      <c r="AO308" s="5">
        <f>IF(AN308="","",IF(AN308&gt;=0.9,"🟢",IF(AN308&gt;=0.7,"🟡",IF(AN308&gt;=0.5,"🟠","🔴"))))</f>
        <v/>
      </c>
      <c r="AP308" s="9">
        <f>IF(L308=0,0,L308-Z308)</f>
        <v/>
      </c>
      <c r="AQ308" s="5">
        <f>IF(Z308=0,"",RANK(Z308,Z$4:Z$1569,0))</f>
        <v/>
      </c>
      <c r="AR308" s="7" t="inlineStr">
        <is>
          <t>.</t>
        </is>
      </c>
      <c r="BA308" s="7" t="inlineStr">
        <is>
          <t>.</t>
        </is>
      </c>
      <c r="BB308" s="9">
        <f>SUM(L$4:L$1569)/COUNTA(A$4:A$1569)</f>
        <v/>
      </c>
      <c r="BC308" s="9">
        <f>SUM(M$4:M$1569)/COUNTA(A$4:A$1569)</f>
        <v/>
      </c>
      <c r="BD308" s="9">
        <f>SUM(N$4:N$1569)/COUNTA(A$4:A$1569)</f>
        <v/>
      </c>
      <c r="BE308" s="9">
        <f>SUM(O$4:O$1569)/COUNTA(A$4:A$1569)</f>
        <v/>
      </c>
      <c r="BF308" s="9">
        <f>SUM(P$4:P$1569)/COUNTA(A$4:A$1569)</f>
        <v/>
      </c>
      <c r="BG308" s="9">
        <f>SUM(Q$4:Q$1569)/COUNTA(A$4:A$1569)</f>
        <v/>
      </c>
      <c r="BH308" s="9">
        <f>SUM(R$4:R$1569)/COUNTA(A$4:A$1569)</f>
        <v/>
      </c>
      <c r="BI308" s="9">
        <f>SUM(S$4:S$1569)/COUNTA(A$4:A$1569)</f>
        <v/>
      </c>
      <c r="BJ308" s="9">
        <f>SUM(T$4:T$1569)/COUNTA(A$4:A$1569)</f>
        <v/>
      </c>
      <c r="BK308" s="9">
        <f>SUM(U$4:U$1569)/COUNTA(A$4:A$1569)</f>
        <v/>
      </c>
      <c r="BL308" s="9">
        <f>SUM(V$4:V$1569)/COUNTA(A$4:A$1569)</f>
        <v/>
      </c>
      <c r="BM308" s="9">
        <f>SUM(W$4:W$1569)/COUNTA(A$4:A$1569)</f>
        <v/>
      </c>
      <c r="BN308" s="9">
        <f>SUM(X$4:X$1569)/COUNTA(A$4:A$1569)</f>
        <v/>
      </c>
      <c r="BO308" s="7" t="inlineStr">
        <is>
          <t>.</t>
        </is>
      </c>
      <c r="BP308" s="9">
        <f>IF(Z308&gt;=BB308,0,IFERROR(BB308+(SUMPRODUCT((Z$4:Z$1569&gt;=BB$4:BB$1569)*(Z$4:Z$1569-BB$4:BB$1569))/MAX(1,COUNTIF(Z$4:Z$1569,"&lt;"&amp;BB308+0.01))),BB308))</f>
        <v/>
      </c>
      <c r="BQ308" s="9">
        <f>IF(AA308&gt;=BC308,0,IFERROR(BC308+SUMPRODUCT((AA$4:AA$1569&gt;=BC$4:BC$1569)*(AA$4:AA$1569-BC$4:BC$1569))/MAX(1,COUNTIF(AA$4:AA$1569,"&lt;"&amp;BC308+0.01)),BC308))</f>
        <v/>
      </c>
      <c r="BR308" s="9">
        <f>IF(AB308&gt;=BD308,0,IFERROR(BD308+SUMPRODUCT((AB$4:AB$1569&gt;=BD$4:BD$1569)*(AB$4:AB$1569-BD$4:BD$1569))/MAX(1,COUNTIF(AB$4:AB$1569,"&lt;"&amp;BD308+0.01)),BD308))</f>
        <v/>
      </c>
      <c r="BS308" s="9">
        <f>IF(AC308&gt;=BE308,0,IFERROR(BE308+SUMPRODUCT((AC$4:AC$1569&gt;=BE$4:BE$1569)*(AC$4:AC$1569-BE$4:BE$1569))/MAX(1,COUNTIF(AC$4:AC$1569,"&lt;"&amp;BE308+0.01)),BE308))</f>
        <v/>
      </c>
      <c r="BT308" s="9">
        <f>IF(AD308&gt;=BF308,0,IFERROR(BF308+SUMPRODUCT((AD$4:AD$1569&gt;=BF$4:BF$1569)*(AD$4:AD$1569-BF$4:BF$1569))/MAX(1,COUNTIF(AD$4:AD$1569,"&lt;"&amp;BF308+0.01)),BF308))</f>
        <v/>
      </c>
      <c r="BU308" s="9">
        <f>IF(AE308&gt;=BG308,0,IFERROR(BG308+SUMPRODUCT((AE$4:AE$1569&gt;=BG$4:BG$1569)*(AE$4:AE$1569-BG$4:BG$1569))/MAX(1,COUNTIF(AE$4:AE$1569,"&lt;"&amp;BG308+0.01)),BG308))</f>
        <v/>
      </c>
      <c r="BV308" s="9">
        <f>IF(AF308&gt;=BH308,0,IFERROR(BH308+SUMPRODUCT((AF$4:AF$1569&gt;=BH$4:BH$1569)*(AF$4:AF$1569-BH$4:BH$1569))/MAX(1,COUNTIF(AF$4:AF$1569,"&lt;"&amp;BH308+0.01)),BH308))</f>
        <v/>
      </c>
      <c r="BW308" s="9">
        <f>IF(AG308&gt;=BI308,0,IFERROR(BI308+SUMPRODUCT((AG$4:AG$1569&gt;=BI$4:BI$1569)*(AG$4:AG$1569-BI$4:BI$1569))/MAX(1,COUNTIF(AG$4:AG$1569,"&lt;"&amp;BI308+0.01)),BI308))</f>
        <v/>
      </c>
      <c r="BX308" s="9">
        <f>IF(AH308&gt;=BJ308,0,IFERROR(BJ308+SUMPRODUCT((AH$4:AH$1569&gt;=BJ$4:BJ$1569)*(AH$4:AH$1569-BJ$4:BJ$1569))/MAX(1,COUNTIF(AH$4:AH$1569,"&lt;"&amp;BJ308+0.01)),BJ308))</f>
        <v/>
      </c>
      <c r="BY308" s="9">
        <f>IF(AI308&gt;=BK308,0,IFERROR(BK308+SUMPRODUCT((AI$4:AI$1569&gt;=BK$4:BK$1569)*(AI$4:AI$1569-BK$4:BK$1569))/MAX(1,COUNTIF(AI$4:AI$1569,"&lt;"&amp;BK308+0.01)),BK308))</f>
        <v/>
      </c>
      <c r="BZ308" s="9">
        <f>IF(AJ308&gt;=BL308,0,IFERROR(BL308+SUMPRODUCT((AJ$4:AJ$1569&gt;=BL$4:BL$1569)*(AJ$4:AJ$1569-BL$4:BL$1569))/MAX(1,COUNTIF(AJ$4:AJ$1569,"&lt;"&amp;BL308+0.01)),BL308))</f>
        <v/>
      </c>
      <c r="CA308" s="9">
        <f>IF(AK308&gt;=BM308,0,IFERROR(BM308+SUMPRODUCT((AK$4:AK$1569&gt;=BM$4:BM$1569)*(AK$4:AK$1569-BM$4:BM$1569))/MAX(1,COUNTIF(AK$4:AK$1569,"&lt;"&amp;BM308+0.01)),BM308))</f>
        <v/>
      </c>
      <c r="CB308" s="9">
        <f>IF(AL308&gt;=BN308,0,IFERROR(BN308+SUMPRODUCT((AL$4:AL$1569&gt;=BN$4:BN$1569)*(AL$4:AL$1569-BN$4:BN$1569))/MAX(1,COUNTIF(AL$4:AL$1569,"&lt;"&amp;BN308+0.01)),BN308))</f>
        <v/>
      </c>
      <c r="CC308" s="5">
        <f>IF(AO308="🟢","VERDE",IF(AO308="🟡","AMARELO",IF(AO308="🟠","VERMELHO",IF(AO308="🔴","VERMELHO","ROXO"))))</f>
        <v/>
      </c>
      <c r="CD308" s="5" t="inlineStr">
        <is>
          <t>🏢 REDES</t>
        </is>
      </c>
      <c r="CE308" s="5" t="inlineStr">
        <is>
          <t>DIVINA TERRA</t>
        </is>
      </c>
    </row>
    <row r="309">
      <c r="A309" s="5" t="inlineStr">
        <is>
          <t>58010332000137</t>
        </is>
      </c>
      <c r="B309" s="5" t="inlineStr">
        <is>
          <t>BIDO GUITES VIDA SAUDAVEL LTDA</t>
        </is>
      </c>
      <c r="C309" s="5" t="inlineStr">
        <is>
          <t>06 - INTERNA - VIDA LEVE</t>
        </is>
      </c>
      <c r="D309" s="5" t="inlineStr">
        <is>
          <t>DAIANE STAVICKI</t>
        </is>
      </c>
      <c r="E309" s="5" t="inlineStr">
        <is>
          <t>MT</t>
        </is>
      </c>
      <c r="F309" s="5">
        <f>IFERROR(VLOOKUP(C309,$AS$4:$AT$25,2,FALSE),"")</f>
        <v/>
      </c>
      <c r="G309" s="6">
        <f>IFERROR(VLOOKUP(C309,$AS$4:$AX$25,6,FALSE),"")</f>
        <v/>
      </c>
      <c r="H309" s="5">
        <f>IFERROR(VLOOKUP(C309,$AS$4:$AY$25,7,FALSE),"")</f>
        <v/>
      </c>
      <c r="I309" s="5">
        <f>IFERROR(VLOOKUP(C309,$AS$4:$AZ$25,8,FALSE),"")</f>
        <v/>
      </c>
      <c r="J309" s="7" t="inlineStr">
        <is>
          <t>.</t>
        </is>
      </c>
      <c r="K309" s="5" t="inlineStr">
        <is>
          <t>NACIONAL</t>
        </is>
      </c>
      <c r="L309" s="8" t="n">
        <v>10500</v>
      </c>
      <c r="M309" s="9" t="n">
        <v>705.8823529411765</v>
      </c>
      <c r="N309" s="9" t="n">
        <v>705.8823529411765</v>
      </c>
      <c r="O309" s="9" t="n">
        <v>750</v>
      </c>
      <c r="P309" s="9" t="n">
        <v>750</v>
      </c>
      <c r="Q309" s="9" t="n">
        <v>794.1176470588235</v>
      </c>
      <c r="R309" s="9" t="n">
        <v>838.2352941176471</v>
      </c>
      <c r="S309" s="9" t="n">
        <v>882.3529411764706</v>
      </c>
      <c r="T309" s="9" t="n">
        <v>926.4705882352941</v>
      </c>
      <c r="U309" s="9" t="n">
        <v>970.5882352941177</v>
      </c>
      <c r="V309" s="9" t="n">
        <v>1014.705882352941</v>
      </c>
      <c r="W309" s="9" t="n">
        <v>1058.823529411765</v>
      </c>
      <c r="X309" s="9" t="n">
        <v>1102.941176470588</v>
      </c>
      <c r="Y309" s="7" t="inlineStr">
        <is>
          <t>.</t>
        </is>
      </c>
      <c r="Z309" s="8">
        <f>SUM(AA309:AL309)</f>
        <v/>
      </c>
      <c r="AA309" s="9" t="n">
        <v>0</v>
      </c>
      <c r="AB309" s="9" t="n">
        <v>0</v>
      </c>
      <c r="AC309" s="9" t="n">
        <v>0</v>
      </c>
      <c r="AD309" s="9" t="n">
        <v>0</v>
      </c>
      <c r="AE309" s="9" t="n">
        <v>0</v>
      </c>
      <c r="AF309" s="9" t="n">
        <v>0</v>
      </c>
      <c r="AG309" s="9" t="n">
        <v>0</v>
      </c>
      <c r="AH309" s="9" t="n">
        <v>0</v>
      </c>
      <c r="AI309" s="9" t="n">
        <v>0</v>
      </c>
      <c r="AJ309" s="9" t="n">
        <v>1511</v>
      </c>
      <c r="AK309" s="9" t="n">
        <v>0</v>
      </c>
      <c r="AL309" s="9" t="n">
        <v>0</v>
      </c>
      <c r="AM309" s="7" t="inlineStr">
        <is>
          <t>.</t>
        </is>
      </c>
      <c r="AN309" s="6">
        <f>IF(L309=0,0,Z309/L309)</f>
        <v/>
      </c>
      <c r="AO309" s="5">
        <f>IF(AN309="","",IF(AN309&gt;=0.9,"🟢",IF(AN309&gt;=0.7,"🟡",IF(AN309&gt;=0.5,"🟠","🔴"))))</f>
        <v/>
      </c>
      <c r="AP309" s="9">
        <f>IF(L309=0,0,L309-Z309)</f>
        <v/>
      </c>
      <c r="AQ309" s="5">
        <f>IF(Z309=0,"",RANK(Z309,Z$4:Z$1569,0))</f>
        <v/>
      </c>
      <c r="AR309" s="7" t="inlineStr">
        <is>
          <t>.</t>
        </is>
      </c>
      <c r="BA309" s="7" t="inlineStr">
        <is>
          <t>.</t>
        </is>
      </c>
      <c r="BB309" s="9">
        <f>SUM(L$4:L$1569)/COUNTA(A$4:A$1569)</f>
        <v/>
      </c>
      <c r="BC309" s="9">
        <f>SUM(M$4:M$1569)/COUNTA(A$4:A$1569)</f>
        <v/>
      </c>
      <c r="BD309" s="9">
        <f>SUM(N$4:N$1569)/COUNTA(A$4:A$1569)</f>
        <v/>
      </c>
      <c r="BE309" s="9">
        <f>SUM(O$4:O$1569)/COUNTA(A$4:A$1569)</f>
        <v/>
      </c>
      <c r="BF309" s="9">
        <f>SUM(P$4:P$1569)/COUNTA(A$4:A$1569)</f>
        <v/>
      </c>
      <c r="BG309" s="9">
        <f>SUM(Q$4:Q$1569)/COUNTA(A$4:A$1569)</f>
        <v/>
      </c>
      <c r="BH309" s="9">
        <f>SUM(R$4:R$1569)/COUNTA(A$4:A$1569)</f>
        <v/>
      </c>
      <c r="BI309" s="9">
        <f>SUM(S$4:S$1569)/COUNTA(A$4:A$1569)</f>
        <v/>
      </c>
      <c r="BJ309" s="9">
        <f>SUM(T$4:T$1569)/COUNTA(A$4:A$1569)</f>
        <v/>
      </c>
      <c r="BK309" s="9">
        <f>SUM(U$4:U$1569)/COUNTA(A$4:A$1569)</f>
        <v/>
      </c>
      <c r="BL309" s="9">
        <f>SUM(V$4:V$1569)/COUNTA(A$4:A$1569)</f>
        <v/>
      </c>
      <c r="BM309" s="9">
        <f>SUM(W$4:W$1569)/COUNTA(A$4:A$1569)</f>
        <v/>
      </c>
      <c r="BN309" s="9">
        <f>SUM(X$4:X$1569)/COUNTA(A$4:A$1569)</f>
        <v/>
      </c>
      <c r="BO309" s="7" t="inlineStr">
        <is>
          <t>.</t>
        </is>
      </c>
      <c r="BP309" s="9">
        <f>IF(Z309&gt;=BB309,0,IFERROR(BB309+(SUMPRODUCT((Z$4:Z$1569&gt;=BB$4:BB$1569)*(Z$4:Z$1569-BB$4:BB$1569))/MAX(1,COUNTIF(Z$4:Z$1569,"&lt;"&amp;BB309+0.01))),BB309))</f>
        <v/>
      </c>
      <c r="BQ309" s="9">
        <f>IF(AA309&gt;=BC309,0,IFERROR(BC309+SUMPRODUCT((AA$4:AA$1569&gt;=BC$4:BC$1569)*(AA$4:AA$1569-BC$4:BC$1569))/MAX(1,COUNTIF(AA$4:AA$1569,"&lt;"&amp;BC309+0.01)),BC309))</f>
        <v/>
      </c>
      <c r="BR309" s="9">
        <f>IF(AB309&gt;=BD309,0,IFERROR(BD309+SUMPRODUCT((AB$4:AB$1569&gt;=BD$4:BD$1569)*(AB$4:AB$1569-BD$4:BD$1569))/MAX(1,COUNTIF(AB$4:AB$1569,"&lt;"&amp;BD309+0.01)),BD309))</f>
        <v/>
      </c>
      <c r="BS309" s="9">
        <f>IF(AC309&gt;=BE309,0,IFERROR(BE309+SUMPRODUCT((AC$4:AC$1569&gt;=BE$4:BE$1569)*(AC$4:AC$1569-BE$4:BE$1569))/MAX(1,COUNTIF(AC$4:AC$1569,"&lt;"&amp;BE309+0.01)),BE309))</f>
        <v/>
      </c>
      <c r="BT309" s="9">
        <f>IF(AD309&gt;=BF309,0,IFERROR(BF309+SUMPRODUCT((AD$4:AD$1569&gt;=BF$4:BF$1569)*(AD$4:AD$1569-BF$4:BF$1569))/MAX(1,COUNTIF(AD$4:AD$1569,"&lt;"&amp;BF309+0.01)),BF309))</f>
        <v/>
      </c>
      <c r="BU309" s="9">
        <f>IF(AE309&gt;=BG309,0,IFERROR(BG309+SUMPRODUCT((AE$4:AE$1569&gt;=BG$4:BG$1569)*(AE$4:AE$1569-BG$4:BG$1569))/MAX(1,COUNTIF(AE$4:AE$1569,"&lt;"&amp;BG309+0.01)),BG309))</f>
        <v/>
      </c>
      <c r="BV309" s="9">
        <f>IF(AF309&gt;=BH309,0,IFERROR(BH309+SUMPRODUCT((AF$4:AF$1569&gt;=BH$4:BH$1569)*(AF$4:AF$1569-BH$4:BH$1569))/MAX(1,COUNTIF(AF$4:AF$1569,"&lt;"&amp;BH309+0.01)),BH309))</f>
        <v/>
      </c>
      <c r="BW309" s="9">
        <f>IF(AG309&gt;=BI309,0,IFERROR(BI309+SUMPRODUCT((AG$4:AG$1569&gt;=BI$4:BI$1569)*(AG$4:AG$1569-BI$4:BI$1569))/MAX(1,COUNTIF(AG$4:AG$1569,"&lt;"&amp;BI309+0.01)),BI309))</f>
        <v/>
      </c>
      <c r="BX309" s="9">
        <f>IF(AH309&gt;=BJ309,0,IFERROR(BJ309+SUMPRODUCT((AH$4:AH$1569&gt;=BJ$4:BJ$1569)*(AH$4:AH$1569-BJ$4:BJ$1569))/MAX(1,COUNTIF(AH$4:AH$1569,"&lt;"&amp;BJ309+0.01)),BJ309))</f>
        <v/>
      </c>
      <c r="BY309" s="9">
        <f>IF(AI309&gt;=BK309,0,IFERROR(BK309+SUMPRODUCT((AI$4:AI$1569&gt;=BK$4:BK$1569)*(AI$4:AI$1569-BK$4:BK$1569))/MAX(1,COUNTIF(AI$4:AI$1569,"&lt;"&amp;BK309+0.01)),BK309))</f>
        <v/>
      </c>
      <c r="BZ309" s="9">
        <f>IF(AJ309&gt;=BL309,0,IFERROR(BL309+SUMPRODUCT((AJ$4:AJ$1569&gt;=BL$4:BL$1569)*(AJ$4:AJ$1569-BL$4:BL$1569))/MAX(1,COUNTIF(AJ$4:AJ$1569,"&lt;"&amp;BL309+0.01)),BL309))</f>
        <v/>
      </c>
      <c r="CA309" s="9">
        <f>IF(AK309&gt;=BM309,0,IFERROR(BM309+SUMPRODUCT((AK$4:AK$1569&gt;=BM$4:BM$1569)*(AK$4:AK$1569-BM$4:BM$1569))/MAX(1,COUNTIF(AK$4:AK$1569,"&lt;"&amp;BM309+0.01)),BM309))</f>
        <v/>
      </c>
      <c r="CB309" s="9">
        <f>IF(AL309&gt;=BN309,0,IFERROR(BN309+SUMPRODUCT((AL$4:AL$1569&gt;=BN$4:BN$1569)*(AL$4:AL$1569-BN$4:BN$1569))/MAX(1,COUNTIF(AL$4:AL$1569,"&lt;"&amp;BN309+0.01)),BN309))</f>
        <v/>
      </c>
      <c r="CC309" s="5">
        <f>IF(AO309="🟢","VERDE",IF(AO309="🟡","AMARELO",IF(AO309="🟠","VERMELHO",IF(AO309="🔴","VERMELHO","ROXO"))))</f>
        <v/>
      </c>
      <c r="CD309" s="5" t="inlineStr">
        <is>
          <t>🏢 REDES</t>
        </is>
      </c>
      <c r="CE309" s="5" t="inlineStr">
        <is>
          <t>VIDA LEVE</t>
        </is>
      </c>
    </row>
    <row r="310">
      <c r="A310" s="5" t="inlineStr">
        <is>
          <t>29271154000108</t>
        </is>
      </c>
      <c r="B310" s="5" t="inlineStr">
        <is>
          <t>DP VIDA PRODUTOS NATURAIS LTDA</t>
        </is>
      </c>
      <c r="C310" s="5" t="inlineStr">
        <is>
          <t>06 - INTERNA - CIA DA SAUDE</t>
        </is>
      </c>
      <c r="D310" s="5" t="inlineStr">
        <is>
          <t>JULIO GADRET</t>
        </is>
      </c>
      <c r="E310" s="5" t="inlineStr">
        <is>
          <t>PR</t>
        </is>
      </c>
      <c r="F310" s="5">
        <f>IFERROR(VLOOKUP(C310,$AS$4:$AT$25,2,FALSE),"")</f>
        <v/>
      </c>
      <c r="G310" s="6">
        <f>IFERROR(VLOOKUP(C310,$AS$4:$AX$25,6,FALSE),"")</f>
        <v/>
      </c>
      <c r="H310" s="5">
        <f>IFERROR(VLOOKUP(C310,$AS$4:$AY$25,7,FALSE),"")</f>
        <v/>
      </c>
      <c r="I310" s="5">
        <f>IFERROR(VLOOKUP(C310,$AS$4:$AZ$25,8,FALSE),"")</f>
        <v/>
      </c>
      <c r="J310" s="7" t="inlineStr">
        <is>
          <t>.</t>
        </is>
      </c>
      <c r="K310" s="5" t="inlineStr">
        <is>
          <t>NACIONAL</t>
        </is>
      </c>
      <c r="L310" s="8" t="n">
        <v>10875</v>
      </c>
      <c r="M310" s="9" t="n">
        <v>729.1666666666666</v>
      </c>
      <c r="N310" s="9" t="n">
        <v>770.8333333333334</v>
      </c>
      <c r="O310" s="9" t="n">
        <v>791.6666666666666</v>
      </c>
      <c r="P310" s="9" t="n">
        <v>833.3333333333334</v>
      </c>
      <c r="Q310" s="9" t="n">
        <v>854.1666666666666</v>
      </c>
      <c r="R310" s="9" t="n">
        <v>895.8333333333334</v>
      </c>
      <c r="S310" s="9" t="n">
        <v>916.6666666666666</v>
      </c>
      <c r="T310" s="9" t="n">
        <v>958.3333333333334</v>
      </c>
      <c r="U310" s="9" t="n">
        <v>979.1666666666666</v>
      </c>
      <c r="V310" s="9" t="n">
        <v>1020.833333333333</v>
      </c>
      <c r="W310" s="9" t="n">
        <v>1041.666666666667</v>
      </c>
      <c r="X310" s="9" t="n">
        <v>1083.333333333333</v>
      </c>
      <c r="Y310" s="7" t="inlineStr">
        <is>
          <t>.</t>
        </is>
      </c>
      <c r="Z310" s="8">
        <f>SUM(AA310:AL310)</f>
        <v/>
      </c>
      <c r="AA310" s="9" t="n">
        <v>0</v>
      </c>
      <c r="AB310" s="9" t="n">
        <v>0</v>
      </c>
      <c r="AC310" s="9" t="n">
        <v>0</v>
      </c>
      <c r="AD310" s="9" t="n">
        <v>0</v>
      </c>
      <c r="AE310" s="9" t="n">
        <v>0</v>
      </c>
      <c r="AF310" s="9" t="n">
        <v>0</v>
      </c>
      <c r="AG310" s="9" t="n">
        <v>0</v>
      </c>
      <c r="AH310" s="9" t="n">
        <v>0</v>
      </c>
      <c r="AI310" s="9" t="n">
        <v>0</v>
      </c>
      <c r="AJ310" s="9" t="n">
        <v>1418.16</v>
      </c>
      <c r="AK310" s="9" t="n">
        <v>0</v>
      </c>
      <c r="AL310" s="9" t="n">
        <v>0</v>
      </c>
      <c r="AM310" s="7" t="inlineStr">
        <is>
          <t>.</t>
        </is>
      </c>
      <c r="AN310" s="6">
        <f>IF(L310=0,0,Z310/L310)</f>
        <v/>
      </c>
      <c r="AO310" s="5">
        <f>IF(AN310="","",IF(AN310&gt;=0.9,"🟢",IF(AN310&gt;=0.7,"🟡",IF(AN310&gt;=0.5,"🟠","🔴"))))</f>
        <v/>
      </c>
      <c r="AP310" s="9">
        <f>IF(L310=0,0,L310-Z310)</f>
        <v/>
      </c>
      <c r="AQ310" s="5">
        <f>IF(Z310=0,"",RANK(Z310,Z$4:Z$1569,0))</f>
        <v/>
      </c>
      <c r="AR310" s="7" t="inlineStr">
        <is>
          <t>.</t>
        </is>
      </c>
      <c r="BA310" s="7" t="inlineStr">
        <is>
          <t>.</t>
        </is>
      </c>
      <c r="BB310" s="9">
        <f>SUM(L$4:L$1569)/COUNTA(A$4:A$1569)</f>
        <v/>
      </c>
      <c r="BC310" s="9">
        <f>SUM(M$4:M$1569)/COUNTA(A$4:A$1569)</f>
        <v/>
      </c>
      <c r="BD310" s="9">
        <f>SUM(N$4:N$1569)/COUNTA(A$4:A$1569)</f>
        <v/>
      </c>
      <c r="BE310" s="9">
        <f>SUM(O$4:O$1569)/COUNTA(A$4:A$1569)</f>
        <v/>
      </c>
      <c r="BF310" s="9">
        <f>SUM(P$4:P$1569)/COUNTA(A$4:A$1569)</f>
        <v/>
      </c>
      <c r="BG310" s="9">
        <f>SUM(Q$4:Q$1569)/COUNTA(A$4:A$1569)</f>
        <v/>
      </c>
      <c r="BH310" s="9">
        <f>SUM(R$4:R$1569)/COUNTA(A$4:A$1569)</f>
        <v/>
      </c>
      <c r="BI310" s="9">
        <f>SUM(S$4:S$1569)/COUNTA(A$4:A$1569)</f>
        <v/>
      </c>
      <c r="BJ310" s="9">
        <f>SUM(T$4:T$1569)/COUNTA(A$4:A$1569)</f>
        <v/>
      </c>
      <c r="BK310" s="9">
        <f>SUM(U$4:U$1569)/COUNTA(A$4:A$1569)</f>
        <v/>
      </c>
      <c r="BL310" s="9">
        <f>SUM(V$4:V$1569)/COUNTA(A$4:A$1569)</f>
        <v/>
      </c>
      <c r="BM310" s="9">
        <f>SUM(W$4:W$1569)/COUNTA(A$4:A$1569)</f>
        <v/>
      </c>
      <c r="BN310" s="9">
        <f>SUM(X$4:X$1569)/COUNTA(A$4:A$1569)</f>
        <v/>
      </c>
      <c r="BO310" s="7" t="inlineStr">
        <is>
          <t>.</t>
        </is>
      </c>
      <c r="BP310" s="9">
        <f>IF(Z310&gt;=BB310,0,IFERROR(BB310+(SUMPRODUCT((Z$4:Z$1569&gt;=BB$4:BB$1569)*(Z$4:Z$1569-BB$4:BB$1569))/MAX(1,COUNTIF(Z$4:Z$1569,"&lt;"&amp;BB310+0.01))),BB310))</f>
        <v/>
      </c>
      <c r="BQ310" s="9">
        <f>IF(AA310&gt;=BC310,0,IFERROR(BC310+SUMPRODUCT((AA$4:AA$1569&gt;=BC$4:BC$1569)*(AA$4:AA$1569-BC$4:BC$1569))/MAX(1,COUNTIF(AA$4:AA$1569,"&lt;"&amp;BC310+0.01)),BC310))</f>
        <v/>
      </c>
      <c r="BR310" s="9">
        <f>IF(AB310&gt;=BD310,0,IFERROR(BD310+SUMPRODUCT((AB$4:AB$1569&gt;=BD$4:BD$1569)*(AB$4:AB$1569-BD$4:BD$1569))/MAX(1,COUNTIF(AB$4:AB$1569,"&lt;"&amp;BD310+0.01)),BD310))</f>
        <v/>
      </c>
      <c r="BS310" s="9">
        <f>IF(AC310&gt;=BE310,0,IFERROR(BE310+SUMPRODUCT((AC$4:AC$1569&gt;=BE$4:BE$1569)*(AC$4:AC$1569-BE$4:BE$1569))/MAX(1,COUNTIF(AC$4:AC$1569,"&lt;"&amp;BE310+0.01)),BE310))</f>
        <v/>
      </c>
      <c r="BT310" s="9">
        <f>IF(AD310&gt;=BF310,0,IFERROR(BF310+SUMPRODUCT((AD$4:AD$1569&gt;=BF$4:BF$1569)*(AD$4:AD$1569-BF$4:BF$1569))/MAX(1,COUNTIF(AD$4:AD$1569,"&lt;"&amp;BF310+0.01)),BF310))</f>
        <v/>
      </c>
      <c r="BU310" s="9">
        <f>IF(AE310&gt;=BG310,0,IFERROR(BG310+SUMPRODUCT((AE$4:AE$1569&gt;=BG$4:BG$1569)*(AE$4:AE$1569-BG$4:BG$1569))/MAX(1,COUNTIF(AE$4:AE$1569,"&lt;"&amp;BG310+0.01)),BG310))</f>
        <v/>
      </c>
      <c r="BV310" s="9">
        <f>IF(AF310&gt;=BH310,0,IFERROR(BH310+SUMPRODUCT((AF$4:AF$1569&gt;=BH$4:BH$1569)*(AF$4:AF$1569-BH$4:BH$1569))/MAX(1,COUNTIF(AF$4:AF$1569,"&lt;"&amp;BH310+0.01)),BH310))</f>
        <v/>
      </c>
      <c r="BW310" s="9">
        <f>IF(AG310&gt;=BI310,0,IFERROR(BI310+SUMPRODUCT((AG$4:AG$1569&gt;=BI$4:BI$1569)*(AG$4:AG$1569-BI$4:BI$1569))/MAX(1,COUNTIF(AG$4:AG$1569,"&lt;"&amp;BI310+0.01)),BI310))</f>
        <v/>
      </c>
      <c r="BX310" s="9">
        <f>IF(AH310&gt;=BJ310,0,IFERROR(BJ310+SUMPRODUCT((AH$4:AH$1569&gt;=BJ$4:BJ$1569)*(AH$4:AH$1569-BJ$4:BJ$1569))/MAX(1,COUNTIF(AH$4:AH$1569,"&lt;"&amp;BJ310+0.01)),BJ310))</f>
        <v/>
      </c>
      <c r="BY310" s="9">
        <f>IF(AI310&gt;=BK310,0,IFERROR(BK310+SUMPRODUCT((AI$4:AI$1569&gt;=BK$4:BK$1569)*(AI$4:AI$1569-BK$4:BK$1569))/MAX(1,COUNTIF(AI$4:AI$1569,"&lt;"&amp;BK310+0.01)),BK310))</f>
        <v/>
      </c>
      <c r="BZ310" s="9">
        <f>IF(AJ310&gt;=BL310,0,IFERROR(BL310+SUMPRODUCT((AJ$4:AJ$1569&gt;=BL$4:BL$1569)*(AJ$4:AJ$1569-BL$4:BL$1569))/MAX(1,COUNTIF(AJ$4:AJ$1569,"&lt;"&amp;BL310+0.01)),BL310))</f>
        <v/>
      </c>
      <c r="CA310" s="9">
        <f>IF(AK310&gt;=BM310,0,IFERROR(BM310+SUMPRODUCT((AK$4:AK$1569&gt;=BM$4:BM$1569)*(AK$4:AK$1569-BM$4:BM$1569))/MAX(1,COUNTIF(AK$4:AK$1569,"&lt;"&amp;BM310+0.01)),BM310))</f>
        <v/>
      </c>
      <c r="CB310" s="9">
        <f>IF(AL310&gt;=BN310,0,IFERROR(BN310+SUMPRODUCT((AL$4:AL$1569&gt;=BN$4:BN$1569)*(AL$4:AL$1569-BN$4:BN$1569))/MAX(1,COUNTIF(AL$4:AL$1569,"&lt;"&amp;BN310+0.01)),BN310))</f>
        <v/>
      </c>
      <c r="CC310" s="5">
        <f>IF(AO310="🟢","VERDE",IF(AO310="🟡","AMARELO",IF(AO310="🟠","VERMELHO",IF(AO310="🔴","VERMELHO","ROXO"))))</f>
        <v/>
      </c>
      <c r="CD310" s="5" t="inlineStr">
        <is>
          <t>🏢 REDES</t>
        </is>
      </c>
      <c r="CE310" s="5" t="inlineStr">
        <is>
          <t>CIA DA SAUDE</t>
        </is>
      </c>
    </row>
    <row r="311">
      <c r="A311" s="5" t="inlineStr">
        <is>
          <t>46013288000130</t>
        </is>
      </c>
      <c r="B311" s="5" t="inlineStr">
        <is>
          <t>ORIGENS EMPORIO NATURAL LTDA</t>
        </is>
      </c>
      <c r="C311" s="5" t="inlineStr">
        <is>
          <t>06 - INTERNA - CIA DA SAUDE</t>
        </is>
      </c>
      <c r="D311" s="5" t="inlineStr">
        <is>
          <t>JULIO GADRET</t>
        </is>
      </c>
      <c r="E311" s="5" t="inlineStr">
        <is>
          <t>SC</t>
        </is>
      </c>
      <c r="F311" s="5">
        <f>IFERROR(VLOOKUP(C311,$AS$4:$AT$25,2,FALSE),"")</f>
        <v/>
      </c>
      <c r="G311" s="6">
        <f>IFERROR(VLOOKUP(C311,$AS$4:$AX$25,6,FALSE),"")</f>
        <v/>
      </c>
      <c r="H311" s="5">
        <f>IFERROR(VLOOKUP(C311,$AS$4:$AY$25,7,FALSE),"")</f>
        <v/>
      </c>
      <c r="I311" s="5">
        <f>IFERROR(VLOOKUP(C311,$AS$4:$AZ$25,8,FALSE),"")</f>
        <v/>
      </c>
      <c r="J311" s="7" t="inlineStr">
        <is>
          <t>.</t>
        </is>
      </c>
      <c r="K311" s="5" t="inlineStr">
        <is>
          <t>NACIONAL</t>
        </is>
      </c>
      <c r="L311" s="8" t="n">
        <v>10875</v>
      </c>
      <c r="M311" s="9" t="n">
        <v>729.1666666666666</v>
      </c>
      <c r="N311" s="9" t="n">
        <v>770.8333333333334</v>
      </c>
      <c r="O311" s="9" t="n">
        <v>791.6666666666666</v>
      </c>
      <c r="P311" s="9" t="n">
        <v>833.3333333333334</v>
      </c>
      <c r="Q311" s="9" t="n">
        <v>854.1666666666666</v>
      </c>
      <c r="R311" s="9" t="n">
        <v>895.8333333333334</v>
      </c>
      <c r="S311" s="9" t="n">
        <v>916.6666666666666</v>
      </c>
      <c r="T311" s="9" t="n">
        <v>958.3333333333334</v>
      </c>
      <c r="U311" s="9" t="n">
        <v>979.1666666666666</v>
      </c>
      <c r="V311" s="9" t="n">
        <v>1020.833333333333</v>
      </c>
      <c r="W311" s="9" t="n">
        <v>1041.666666666667</v>
      </c>
      <c r="X311" s="9" t="n">
        <v>1083.333333333333</v>
      </c>
      <c r="Y311" s="7" t="inlineStr">
        <is>
          <t>.</t>
        </is>
      </c>
      <c r="Z311" s="8">
        <f>SUM(AA311:AL311)</f>
        <v/>
      </c>
      <c r="AA311" s="9" t="n">
        <v>0</v>
      </c>
      <c r="AB311" s="9" t="n">
        <v>0</v>
      </c>
      <c r="AC311" s="9" t="n">
        <v>0</v>
      </c>
      <c r="AD311" s="9" t="n">
        <v>0</v>
      </c>
      <c r="AE311" s="9" t="n">
        <v>0</v>
      </c>
      <c r="AF311" s="9" t="n">
        <v>0</v>
      </c>
      <c r="AG311" s="9" t="n">
        <v>0</v>
      </c>
      <c r="AH311" s="9" t="n">
        <v>0</v>
      </c>
      <c r="AI311" s="9" t="n">
        <v>0</v>
      </c>
      <c r="AJ311" s="9" t="n">
        <v>1403.44</v>
      </c>
      <c r="AK311" s="9" t="n">
        <v>0</v>
      </c>
      <c r="AL311" s="9" t="n">
        <v>0</v>
      </c>
      <c r="AM311" s="7" t="inlineStr">
        <is>
          <t>.</t>
        </is>
      </c>
      <c r="AN311" s="6">
        <f>IF(L311=0,0,Z311/L311)</f>
        <v/>
      </c>
      <c r="AO311" s="5">
        <f>IF(AN311="","",IF(AN311&gt;=0.9,"🟢",IF(AN311&gt;=0.7,"🟡",IF(AN311&gt;=0.5,"🟠","🔴"))))</f>
        <v/>
      </c>
      <c r="AP311" s="9">
        <f>IF(L311=0,0,L311-Z311)</f>
        <v/>
      </c>
      <c r="AQ311" s="5">
        <f>IF(Z311=0,"",RANK(Z311,Z$4:Z$1569,0))</f>
        <v/>
      </c>
      <c r="AR311" s="7" t="inlineStr">
        <is>
          <t>.</t>
        </is>
      </c>
      <c r="BA311" s="7" t="inlineStr">
        <is>
          <t>.</t>
        </is>
      </c>
      <c r="BB311" s="9">
        <f>SUM(L$4:L$1569)/COUNTA(A$4:A$1569)</f>
        <v/>
      </c>
      <c r="BC311" s="9">
        <f>SUM(M$4:M$1569)/COUNTA(A$4:A$1569)</f>
        <v/>
      </c>
      <c r="BD311" s="9">
        <f>SUM(N$4:N$1569)/COUNTA(A$4:A$1569)</f>
        <v/>
      </c>
      <c r="BE311" s="9">
        <f>SUM(O$4:O$1569)/COUNTA(A$4:A$1569)</f>
        <v/>
      </c>
      <c r="BF311" s="9">
        <f>SUM(P$4:P$1569)/COUNTA(A$4:A$1569)</f>
        <v/>
      </c>
      <c r="BG311" s="9">
        <f>SUM(Q$4:Q$1569)/COUNTA(A$4:A$1569)</f>
        <v/>
      </c>
      <c r="BH311" s="9">
        <f>SUM(R$4:R$1569)/COUNTA(A$4:A$1569)</f>
        <v/>
      </c>
      <c r="BI311" s="9">
        <f>SUM(S$4:S$1569)/COUNTA(A$4:A$1569)</f>
        <v/>
      </c>
      <c r="BJ311" s="9">
        <f>SUM(T$4:T$1569)/COUNTA(A$4:A$1569)</f>
        <v/>
      </c>
      <c r="BK311" s="9">
        <f>SUM(U$4:U$1569)/COUNTA(A$4:A$1569)</f>
        <v/>
      </c>
      <c r="BL311" s="9">
        <f>SUM(V$4:V$1569)/COUNTA(A$4:A$1569)</f>
        <v/>
      </c>
      <c r="BM311" s="9">
        <f>SUM(W$4:W$1569)/COUNTA(A$4:A$1569)</f>
        <v/>
      </c>
      <c r="BN311" s="9">
        <f>SUM(X$4:X$1569)/COUNTA(A$4:A$1569)</f>
        <v/>
      </c>
      <c r="BO311" s="7" t="inlineStr">
        <is>
          <t>.</t>
        </is>
      </c>
      <c r="BP311" s="9">
        <f>IF(Z311&gt;=BB311,0,IFERROR(BB311+(SUMPRODUCT((Z$4:Z$1569&gt;=BB$4:BB$1569)*(Z$4:Z$1569-BB$4:BB$1569))/MAX(1,COUNTIF(Z$4:Z$1569,"&lt;"&amp;BB311+0.01))),BB311))</f>
        <v/>
      </c>
      <c r="BQ311" s="9">
        <f>IF(AA311&gt;=BC311,0,IFERROR(BC311+SUMPRODUCT((AA$4:AA$1569&gt;=BC$4:BC$1569)*(AA$4:AA$1569-BC$4:BC$1569))/MAX(1,COUNTIF(AA$4:AA$1569,"&lt;"&amp;BC311+0.01)),BC311))</f>
        <v/>
      </c>
      <c r="BR311" s="9">
        <f>IF(AB311&gt;=BD311,0,IFERROR(BD311+SUMPRODUCT((AB$4:AB$1569&gt;=BD$4:BD$1569)*(AB$4:AB$1569-BD$4:BD$1569))/MAX(1,COUNTIF(AB$4:AB$1569,"&lt;"&amp;BD311+0.01)),BD311))</f>
        <v/>
      </c>
      <c r="BS311" s="9">
        <f>IF(AC311&gt;=BE311,0,IFERROR(BE311+SUMPRODUCT((AC$4:AC$1569&gt;=BE$4:BE$1569)*(AC$4:AC$1569-BE$4:BE$1569))/MAX(1,COUNTIF(AC$4:AC$1569,"&lt;"&amp;BE311+0.01)),BE311))</f>
        <v/>
      </c>
      <c r="BT311" s="9">
        <f>IF(AD311&gt;=BF311,0,IFERROR(BF311+SUMPRODUCT((AD$4:AD$1569&gt;=BF$4:BF$1569)*(AD$4:AD$1569-BF$4:BF$1569))/MAX(1,COUNTIF(AD$4:AD$1569,"&lt;"&amp;BF311+0.01)),BF311))</f>
        <v/>
      </c>
      <c r="BU311" s="9">
        <f>IF(AE311&gt;=BG311,0,IFERROR(BG311+SUMPRODUCT((AE$4:AE$1569&gt;=BG$4:BG$1569)*(AE$4:AE$1569-BG$4:BG$1569))/MAX(1,COUNTIF(AE$4:AE$1569,"&lt;"&amp;BG311+0.01)),BG311))</f>
        <v/>
      </c>
      <c r="BV311" s="9">
        <f>IF(AF311&gt;=BH311,0,IFERROR(BH311+SUMPRODUCT((AF$4:AF$1569&gt;=BH$4:BH$1569)*(AF$4:AF$1569-BH$4:BH$1569))/MAX(1,COUNTIF(AF$4:AF$1569,"&lt;"&amp;BH311+0.01)),BH311))</f>
        <v/>
      </c>
      <c r="BW311" s="9">
        <f>IF(AG311&gt;=BI311,0,IFERROR(BI311+SUMPRODUCT((AG$4:AG$1569&gt;=BI$4:BI$1569)*(AG$4:AG$1569-BI$4:BI$1569))/MAX(1,COUNTIF(AG$4:AG$1569,"&lt;"&amp;BI311+0.01)),BI311))</f>
        <v/>
      </c>
      <c r="BX311" s="9">
        <f>IF(AH311&gt;=BJ311,0,IFERROR(BJ311+SUMPRODUCT((AH$4:AH$1569&gt;=BJ$4:BJ$1569)*(AH$4:AH$1569-BJ$4:BJ$1569))/MAX(1,COUNTIF(AH$4:AH$1569,"&lt;"&amp;BJ311+0.01)),BJ311))</f>
        <v/>
      </c>
      <c r="BY311" s="9">
        <f>IF(AI311&gt;=BK311,0,IFERROR(BK311+SUMPRODUCT((AI$4:AI$1569&gt;=BK$4:BK$1569)*(AI$4:AI$1569-BK$4:BK$1569))/MAX(1,COUNTIF(AI$4:AI$1569,"&lt;"&amp;BK311+0.01)),BK311))</f>
        <v/>
      </c>
      <c r="BZ311" s="9">
        <f>IF(AJ311&gt;=BL311,0,IFERROR(BL311+SUMPRODUCT((AJ$4:AJ$1569&gt;=BL$4:BL$1569)*(AJ$4:AJ$1569-BL$4:BL$1569))/MAX(1,COUNTIF(AJ$4:AJ$1569,"&lt;"&amp;BL311+0.01)),BL311))</f>
        <v/>
      </c>
      <c r="CA311" s="9">
        <f>IF(AK311&gt;=BM311,0,IFERROR(BM311+SUMPRODUCT((AK$4:AK$1569&gt;=BM$4:BM$1569)*(AK$4:AK$1569-BM$4:BM$1569))/MAX(1,COUNTIF(AK$4:AK$1569,"&lt;"&amp;BM311+0.01)),BM311))</f>
        <v/>
      </c>
      <c r="CB311" s="9">
        <f>IF(AL311&gt;=BN311,0,IFERROR(BN311+SUMPRODUCT((AL$4:AL$1569&gt;=BN$4:BN$1569)*(AL$4:AL$1569-BN$4:BN$1569))/MAX(1,COUNTIF(AL$4:AL$1569,"&lt;"&amp;BN311+0.01)),BN311))</f>
        <v/>
      </c>
      <c r="CC311" s="5">
        <f>IF(AO311="🟢","VERDE",IF(AO311="🟡","AMARELO",IF(AO311="🟠","VERMELHO",IF(AO311="🔴","VERMELHO","ROXO"))))</f>
        <v/>
      </c>
      <c r="CD311" s="5" t="inlineStr">
        <is>
          <t>🏢 REDES</t>
        </is>
      </c>
      <c r="CE311" s="5" t="inlineStr">
        <is>
          <t>CIA DA SAUDE</t>
        </is>
      </c>
    </row>
    <row r="312">
      <c r="A312" s="5" t="inlineStr">
        <is>
          <t>36611091000149</t>
        </is>
      </c>
      <c r="B312" s="5" t="inlineStr">
        <is>
          <t>LEVE SABOR ALIMENTACAO SAUDAVEL</t>
        </is>
      </c>
      <c r="C312" s="5" t="inlineStr">
        <is>
          <t>06 - SEM GRUPO</t>
        </is>
      </c>
      <c r="D312" s="5" t="inlineStr">
        <is>
          <t>HEMANUELE DITZEL (MANU)</t>
        </is>
      </c>
      <c r="E312" s="5" t="inlineStr">
        <is>
          <t>PR</t>
        </is>
      </c>
      <c r="F312" s="5">
        <f>IFERROR(VLOOKUP(C312,$AS$4:$AT$25,2,FALSE),"")</f>
        <v/>
      </c>
      <c r="G312" s="6">
        <f>IFERROR(VLOOKUP(C312,$AS$4:$AX$25,6,FALSE),"")</f>
        <v/>
      </c>
      <c r="H312" s="5">
        <f>IFERROR(VLOOKUP(C312,$AS$4:$AY$25,7,FALSE),"")</f>
        <v/>
      </c>
      <c r="I312" s="5">
        <f>IFERROR(VLOOKUP(C312,$AS$4:$AZ$25,8,FALSE),"")</f>
        <v/>
      </c>
      <c r="J312" s="7" t="inlineStr">
        <is>
          <t>.</t>
        </is>
      </c>
      <c r="K312" s="5" t="inlineStr">
        <is>
          <t>SUL</t>
        </is>
      </c>
      <c r="L312" s="8" t="n">
        <v>1575</v>
      </c>
      <c r="M312" s="9" t="n">
        <v>112.5</v>
      </c>
      <c r="N312" s="9" t="n">
        <v>125</v>
      </c>
      <c r="O312" s="9" t="n">
        <v>125</v>
      </c>
      <c r="P312" s="9" t="n">
        <v>125</v>
      </c>
      <c r="Q312" s="9" t="n">
        <v>125</v>
      </c>
      <c r="R312" s="9" t="n">
        <v>125</v>
      </c>
      <c r="S312" s="9" t="n">
        <v>137.5</v>
      </c>
      <c r="T312" s="9" t="n">
        <v>137.5</v>
      </c>
      <c r="U312" s="9" t="n">
        <v>137.5</v>
      </c>
      <c r="V312" s="9" t="n">
        <v>137.5</v>
      </c>
      <c r="W312" s="9" t="n">
        <v>137.5</v>
      </c>
      <c r="X312" s="9" t="n">
        <v>150</v>
      </c>
      <c r="Y312" s="7" t="inlineStr">
        <is>
          <t>.</t>
        </is>
      </c>
      <c r="Z312" s="8">
        <f>SUM(AA312:AL312)</f>
        <v/>
      </c>
      <c r="AA312" s="9" t="n">
        <v>0</v>
      </c>
      <c r="AB312" s="9" t="n">
        <v>0</v>
      </c>
      <c r="AC312" s="9" t="n">
        <v>0</v>
      </c>
      <c r="AD312" s="9" t="n">
        <v>0</v>
      </c>
      <c r="AE312" s="9" t="n">
        <v>0</v>
      </c>
      <c r="AF312" s="9" t="n">
        <v>0</v>
      </c>
      <c r="AG312" s="9" t="n">
        <v>0</v>
      </c>
      <c r="AH312" s="9" t="n">
        <v>0</v>
      </c>
      <c r="AI312" s="9" t="n">
        <v>0</v>
      </c>
      <c r="AJ312" s="9" t="n">
        <v>0</v>
      </c>
      <c r="AK312" s="9" t="n">
        <v>0</v>
      </c>
      <c r="AL312" s="9" t="n">
        <v>0</v>
      </c>
      <c r="AM312" s="7" t="inlineStr">
        <is>
          <t>.</t>
        </is>
      </c>
      <c r="AN312" s="6">
        <f>IF(L312=0,0,Z312/L312)</f>
        <v/>
      </c>
      <c r="AO312" s="5">
        <f>IF(AN312="","",IF(AN312&gt;=0.9,"🟢",IF(AN312&gt;=0.7,"🟡",IF(AN312&gt;=0.5,"🟠","🔴"))))</f>
        <v/>
      </c>
      <c r="AP312" s="9">
        <f>IF(L312=0,0,L312-Z312)</f>
        <v/>
      </c>
      <c r="AQ312" s="5">
        <f>IF(Z312=0,"",RANK(Z312,Z$4:Z$1569,0))</f>
        <v/>
      </c>
      <c r="AR312" s="7" t="inlineStr">
        <is>
          <t>.</t>
        </is>
      </c>
      <c r="BA312" s="7" t="inlineStr">
        <is>
          <t>.</t>
        </is>
      </c>
      <c r="BB312" s="9">
        <f>SUM(L$4:L$1569)/COUNTA(A$4:A$1569)</f>
        <v/>
      </c>
      <c r="BC312" s="9">
        <f>SUM(M$4:M$1569)/COUNTA(A$4:A$1569)</f>
        <v/>
      </c>
      <c r="BD312" s="9">
        <f>SUM(N$4:N$1569)/COUNTA(A$4:A$1569)</f>
        <v/>
      </c>
      <c r="BE312" s="9">
        <f>SUM(O$4:O$1569)/COUNTA(A$4:A$1569)</f>
        <v/>
      </c>
      <c r="BF312" s="9">
        <f>SUM(P$4:P$1569)/COUNTA(A$4:A$1569)</f>
        <v/>
      </c>
      <c r="BG312" s="9">
        <f>SUM(Q$4:Q$1569)/COUNTA(A$4:A$1569)</f>
        <v/>
      </c>
      <c r="BH312" s="9">
        <f>SUM(R$4:R$1569)/COUNTA(A$4:A$1569)</f>
        <v/>
      </c>
      <c r="BI312" s="9">
        <f>SUM(S$4:S$1569)/COUNTA(A$4:A$1569)</f>
        <v/>
      </c>
      <c r="BJ312" s="9">
        <f>SUM(T$4:T$1569)/COUNTA(A$4:A$1569)</f>
        <v/>
      </c>
      <c r="BK312" s="9">
        <f>SUM(U$4:U$1569)/COUNTA(A$4:A$1569)</f>
        <v/>
      </c>
      <c r="BL312" s="9">
        <f>SUM(V$4:V$1569)/COUNTA(A$4:A$1569)</f>
        <v/>
      </c>
      <c r="BM312" s="9">
        <f>SUM(W$4:W$1569)/COUNTA(A$4:A$1569)</f>
        <v/>
      </c>
      <c r="BN312" s="9">
        <f>SUM(X$4:X$1569)/COUNTA(A$4:A$1569)</f>
        <v/>
      </c>
      <c r="BO312" s="7" t="inlineStr">
        <is>
          <t>.</t>
        </is>
      </c>
      <c r="BP312" s="9">
        <f>IF(Z312&gt;=BB312,0,IFERROR(BB312+(SUMPRODUCT((Z$4:Z$1569&gt;=BB$4:BB$1569)*(Z$4:Z$1569-BB$4:BB$1569))/MAX(1,COUNTIF(Z$4:Z$1569,"&lt;"&amp;BB312+0.01))),BB312))</f>
        <v/>
      </c>
      <c r="BQ312" s="9">
        <f>IF(AA312&gt;=BC312,0,IFERROR(BC312+SUMPRODUCT((AA$4:AA$1569&gt;=BC$4:BC$1569)*(AA$4:AA$1569-BC$4:BC$1569))/MAX(1,COUNTIF(AA$4:AA$1569,"&lt;"&amp;BC312+0.01)),BC312))</f>
        <v/>
      </c>
      <c r="BR312" s="9">
        <f>IF(AB312&gt;=BD312,0,IFERROR(BD312+SUMPRODUCT((AB$4:AB$1569&gt;=BD$4:BD$1569)*(AB$4:AB$1569-BD$4:BD$1569))/MAX(1,COUNTIF(AB$4:AB$1569,"&lt;"&amp;BD312+0.01)),BD312))</f>
        <v/>
      </c>
      <c r="BS312" s="9">
        <f>IF(AC312&gt;=BE312,0,IFERROR(BE312+SUMPRODUCT((AC$4:AC$1569&gt;=BE$4:BE$1569)*(AC$4:AC$1569-BE$4:BE$1569))/MAX(1,COUNTIF(AC$4:AC$1569,"&lt;"&amp;BE312+0.01)),BE312))</f>
        <v/>
      </c>
      <c r="BT312" s="9">
        <f>IF(AD312&gt;=BF312,0,IFERROR(BF312+SUMPRODUCT((AD$4:AD$1569&gt;=BF$4:BF$1569)*(AD$4:AD$1569-BF$4:BF$1569))/MAX(1,COUNTIF(AD$4:AD$1569,"&lt;"&amp;BF312+0.01)),BF312))</f>
        <v/>
      </c>
      <c r="BU312" s="9">
        <f>IF(AE312&gt;=BG312,0,IFERROR(BG312+SUMPRODUCT((AE$4:AE$1569&gt;=BG$4:BG$1569)*(AE$4:AE$1569-BG$4:BG$1569))/MAX(1,COUNTIF(AE$4:AE$1569,"&lt;"&amp;BG312+0.01)),BG312))</f>
        <v/>
      </c>
      <c r="BV312" s="9">
        <f>IF(AF312&gt;=BH312,0,IFERROR(BH312+SUMPRODUCT((AF$4:AF$1569&gt;=BH$4:BH$1569)*(AF$4:AF$1569-BH$4:BH$1569))/MAX(1,COUNTIF(AF$4:AF$1569,"&lt;"&amp;BH312+0.01)),BH312))</f>
        <v/>
      </c>
      <c r="BW312" s="9">
        <f>IF(AG312&gt;=BI312,0,IFERROR(BI312+SUMPRODUCT((AG$4:AG$1569&gt;=BI$4:BI$1569)*(AG$4:AG$1569-BI$4:BI$1569))/MAX(1,COUNTIF(AG$4:AG$1569,"&lt;"&amp;BI312+0.01)),BI312))</f>
        <v/>
      </c>
      <c r="BX312" s="9">
        <f>IF(AH312&gt;=BJ312,0,IFERROR(BJ312+SUMPRODUCT((AH$4:AH$1569&gt;=BJ$4:BJ$1569)*(AH$4:AH$1569-BJ$4:BJ$1569))/MAX(1,COUNTIF(AH$4:AH$1569,"&lt;"&amp;BJ312+0.01)),BJ312))</f>
        <v/>
      </c>
      <c r="BY312" s="9">
        <f>IF(AI312&gt;=BK312,0,IFERROR(BK312+SUMPRODUCT((AI$4:AI$1569&gt;=BK$4:BK$1569)*(AI$4:AI$1569-BK$4:BK$1569))/MAX(1,COUNTIF(AI$4:AI$1569,"&lt;"&amp;BK312+0.01)),BK312))</f>
        <v/>
      </c>
      <c r="BZ312" s="9">
        <f>IF(AJ312&gt;=BL312,0,IFERROR(BL312+SUMPRODUCT((AJ$4:AJ$1569&gt;=BL$4:BL$1569)*(AJ$4:AJ$1569-BL$4:BL$1569))/MAX(1,COUNTIF(AJ$4:AJ$1569,"&lt;"&amp;BL312+0.01)),BL312))</f>
        <v/>
      </c>
      <c r="CA312" s="9">
        <f>IF(AK312&gt;=BM312,0,IFERROR(BM312+SUMPRODUCT((AK$4:AK$1569&gt;=BM$4:BM$1569)*(AK$4:AK$1569-BM$4:BM$1569))/MAX(1,COUNTIF(AK$4:AK$1569,"&lt;"&amp;BM312+0.01)),BM312))</f>
        <v/>
      </c>
      <c r="CB312" s="9">
        <f>IF(AL312&gt;=BN312,0,IFERROR(BN312+SUMPRODUCT((AL$4:AL$1569&gt;=BN$4:BN$1569)*(AL$4:AL$1569-BN$4:BN$1569))/MAX(1,COUNTIF(AL$4:AL$1569,"&lt;"&amp;BN312+0.01)),BN312))</f>
        <v/>
      </c>
      <c r="CC312" s="5">
        <f>IF(AO312="🟢","VERDE",IF(AO312="🟡","AMARELO",IF(AO312="🟠","VERMELHO",IF(AO312="🔴","VERMELHO","ROXO"))))</f>
        <v/>
      </c>
      <c r="CD312" s="5" t="inlineStr">
        <is>
          <t>🌎 REGIÕES</t>
        </is>
      </c>
      <c r="CE312" s="5" t="inlineStr">
        <is>
          <t>SEM REDE</t>
        </is>
      </c>
    </row>
    <row r="313">
      <c r="A313" s="5" t="inlineStr">
        <is>
          <t>16693613000353</t>
        </is>
      </c>
      <c r="B313" s="5" t="inlineStr">
        <is>
          <t>SUPERMERCADO TIO ANTONIO LTDA</t>
        </is>
      </c>
      <c r="C313" s="5" t="inlineStr">
        <is>
          <t>06 - SEM GRUPO</t>
        </is>
      </c>
      <c r="D313" s="5" t="inlineStr">
        <is>
          <t>LARISSA PADILHA</t>
        </is>
      </c>
      <c r="E313" s="5" t="inlineStr">
        <is>
          <t>MG</t>
        </is>
      </c>
      <c r="F313" s="5">
        <f>IFERROR(VLOOKUP(C313,$AS$4:$AT$25,2,FALSE),"")</f>
        <v/>
      </c>
      <c r="G313" s="6">
        <f>IFERROR(VLOOKUP(C313,$AS$4:$AX$25,6,FALSE),"")</f>
        <v/>
      </c>
      <c r="H313" s="5">
        <f>IFERROR(VLOOKUP(C313,$AS$4:$AY$25,7,FALSE),"")</f>
        <v/>
      </c>
      <c r="I313" s="5">
        <f>IFERROR(VLOOKUP(C313,$AS$4:$AZ$25,8,FALSE),"")</f>
        <v/>
      </c>
      <c r="J313" s="7" t="inlineStr">
        <is>
          <t>.</t>
        </is>
      </c>
      <c r="K313" s="5" t="inlineStr">
        <is>
          <t>RJ + ES + MG</t>
        </is>
      </c>
      <c r="L313" s="8" t="n">
        <v>1440</v>
      </c>
      <c r="M313" s="9" t="n">
        <v>120</v>
      </c>
      <c r="N313" s="9" t="n">
        <v>120</v>
      </c>
      <c r="O313" s="9" t="n">
        <v>120</v>
      </c>
      <c r="P313" s="9" t="n">
        <v>120</v>
      </c>
      <c r="Q313" s="9" t="n">
        <v>120</v>
      </c>
      <c r="R313" s="9" t="n">
        <v>120</v>
      </c>
      <c r="S313" s="9" t="n">
        <v>120</v>
      </c>
      <c r="T313" s="9" t="n">
        <v>120</v>
      </c>
      <c r="U313" s="9" t="n">
        <v>120</v>
      </c>
      <c r="V313" s="9" t="n">
        <v>120</v>
      </c>
      <c r="W313" s="9" t="n">
        <v>120</v>
      </c>
      <c r="X313" s="9" t="n">
        <v>120</v>
      </c>
      <c r="Y313" s="7" t="inlineStr">
        <is>
          <t>.</t>
        </is>
      </c>
      <c r="Z313" s="8">
        <f>SUM(AA313:AL313)</f>
        <v/>
      </c>
      <c r="AA313" s="9" t="n">
        <v>0</v>
      </c>
      <c r="AB313" s="9" t="n">
        <v>0</v>
      </c>
      <c r="AC313" s="9" t="n">
        <v>0</v>
      </c>
      <c r="AD313" s="9" t="n">
        <v>0</v>
      </c>
      <c r="AE313" s="9" t="n">
        <v>1415.8</v>
      </c>
      <c r="AF313" s="9" t="n">
        <v>0</v>
      </c>
      <c r="AG313" s="9" t="n">
        <v>0</v>
      </c>
      <c r="AH313" s="9" t="n">
        <v>0</v>
      </c>
      <c r="AI313" s="9" t="n">
        <v>0</v>
      </c>
      <c r="AJ313" s="9" t="n">
        <v>0</v>
      </c>
      <c r="AK313" s="9" t="n">
        <v>0</v>
      </c>
      <c r="AL313" s="9" t="n">
        <v>0</v>
      </c>
      <c r="AM313" s="7" t="inlineStr">
        <is>
          <t>.</t>
        </is>
      </c>
      <c r="AN313" s="6">
        <f>IF(L313=0,0,Z313/L313)</f>
        <v/>
      </c>
      <c r="AO313" s="5">
        <f>IF(AN313="","",IF(AN313&gt;=0.9,"🟢",IF(AN313&gt;=0.7,"🟡",IF(AN313&gt;=0.5,"🟠","🔴"))))</f>
        <v/>
      </c>
      <c r="AP313" s="9">
        <f>IF(L313=0,0,L313-Z313)</f>
        <v/>
      </c>
      <c r="AQ313" s="5">
        <f>IF(Z313=0,"",RANK(Z313,Z$4:Z$1569,0))</f>
        <v/>
      </c>
      <c r="AR313" s="7" t="inlineStr">
        <is>
          <t>.</t>
        </is>
      </c>
      <c r="BA313" s="7" t="inlineStr">
        <is>
          <t>.</t>
        </is>
      </c>
      <c r="BB313" s="9">
        <f>SUM(L$4:L$1569)/COUNTA(A$4:A$1569)</f>
        <v/>
      </c>
      <c r="BC313" s="9">
        <f>SUM(M$4:M$1569)/COUNTA(A$4:A$1569)</f>
        <v/>
      </c>
      <c r="BD313" s="9">
        <f>SUM(N$4:N$1569)/COUNTA(A$4:A$1569)</f>
        <v/>
      </c>
      <c r="BE313" s="9">
        <f>SUM(O$4:O$1569)/COUNTA(A$4:A$1569)</f>
        <v/>
      </c>
      <c r="BF313" s="9">
        <f>SUM(P$4:P$1569)/COUNTA(A$4:A$1569)</f>
        <v/>
      </c>
      <c r="BG313" s="9">
        <f>SUM(Q$4:Q$1569)/COUNTA(A$4:A$1569)</f>
        <v/>
      </c>
      <c r="BH313" s="9">
        <f>SUM(R$4:R$1569)/COUNTA(A$4:A$1569)</f>
        <v/>
      </c>
      <c r="BI313" s="9">
        <f>SUM(S$4:S$1569)/COUNTA(A$4:A$1569)</f>
        <v/>
      </c>
      <c r="BJ313" s="9">
        <f>SUM(T$4:T$1569)/COUNTA(A$4:A$1569)</f>
        <v/>
      </c>
      <c r="BK313" s="9">
        <f>SUM(U$4:U$1569)/COUNTA(A$4:A$1569)</f>
        <v/>
      </c>
      <c r="BL313" s="9">
        <f>SUM(V$4:V$1569)/COUNTA(A$4:A$1569)</f>
        <v/>
      </c>
      <c r="BM313" s="9">
        <f>SUM(W$4:W$1569)/COUNTA(A$4:A$1569)</f>
        <v/>
      </c>
      <c r="BN313" s="9">
        <f>SUM(X$4:X$1569)/COUNTA(A$4:A$1569)</f>
        <v/>
      </c>
      <c r="BO313" s="7" t="inlineStr">
        <is>
          <t>.</t>
        </is>
      </c>
      <c r="BP313" s="9">
        <f>IF(Z313&gt;=BB313,0,IFERROR(BB313+(SUMPRODUCT((Z$4:Z$1569&gt;=BB$4:BB$1569)*(Z$4:Z$1569-BB$4:BB$1569))/MAX(1,COUNTIF(Z$4:Z$1569,"&lt;"&amp;BB313+0.01))),BB313))</f>
        <v/>
      </c>
      <c r="BQ313" s="9">
        <f>IF(AA313&gt;=BC313,0,IFERROR(BC313+SUMPRODUCT((AA$4:AA$1569&gt;=BC$4:BC$1569)*(AA$4:AA$1569-BC$4:BC$1569))/MAX(1,COUNTIF(AA$4:AA$1569,"&lt;"&amp;BC313+0.01)),BC313))</f>
        <v/>
      </c>
      <c r="BR313" s="9">
        <f>IF(AB313&gt;=BD313,0,IFERROR(BD313+SUMPRODUCT((AB$4:AB$1569&gt;=BD$4:BD$1569)*(AB$4:AB$1569-BD$4:BD$1569))/MAX(1,COUNTIF(AB$4:AB$1569,"&lt;"&amp;BD313+0.01)),BD313))</f>
        <v/>
      </c>
      <c r="BS313" s="9">
        <f>IF(AC313&gt;=BE313,0,IFERROR(BE313+SUMPRODUCT((AC$4:AC$1569&gt;=BE$4:BE$1569)*(AC$4:AC$1569-BE$4:BE$1569))/MAX(1,COUNTIF(AC$4:AC$1569,"&lt;"&amp;BE313+0.01)),BE313))</f>
        <v/>
      </c>
      <c r="BT313" s="9">
        <f>IF(AD313&gt;=BF313,0,IFERROR(BF313+SUMPRODUCT((AD$4:AD$1569&gt;=BF$4:BF$1569)*(AD$4:AD$1569-BF$4:BF$1569))/MAX(1,COUNTIF(AD$4:AD$1569,"&lt;"&amp;BF313+0.01)),BF313))</f>
        <v/>
      </c>
      <c r="BU313" s="9">
        <f>IF(AE313&gt;=BG313,0,IFERROR(BG313+SUMPRODUCT((AE$4:AE$1569&gt;=BG$4:BG$1569)*(AE$4:AE$1569-BG$4:BG$1569))/MAX(1,COUNTIF(AE$4:AE$1569,"&lt;"&amp;BG313+0.01)),BG313))</f>
        <v/>
      </c>
      <c r="BV313" s="9">
        <f>IF(AF313&gt;=BH313,0,IFERROR(BH313+SUMPRODUCT((AF$4:AF$1569&gt;=BH$4:BH$1569)*(AF$4:AF$1569-BH$4:BH$1569))/MAX(1,COUNTIF(AF$4:AF$1569,"&lt;"&amp;BH313+0.01)),BH313))</f>
        <v/>
      </c>
      <c r="BW313" s="9">
        <f>IF(AG313&gt;=BI313,0,IFERROR(BI313+SUMPRODUCT((AG$4:AG$1569&gt;=BI$4:BI$1569)*(AG$4:AG$1569-BI$4:BI$1569))/MAX(1,COUNTIF(AG$4:AG$1569,"&lt;"&amp;BI313+0.01)),BI313))</f>
        <v/>
      </c>
      <c r="BX313" s="9">
        <f>IF(AH313&gt;=BJ313,0,IFERROR(BJ313+SUMPRODUCT((AH$4:AH$1569&gt;=BJ$4:BJ$1569)*(AH$4:AH$1569-BJ$4:BJ$1569))/MAX(1,COUNTIF(AH$4:AH$1569,"&lt;"&amp;BJ313+0.01)),BJ313))</f>
        <v/>
      </c>
      <c r="BY313" s="9">
        <f>IF(AI313&gt;=BK313,0,IFERROR(BK313+SUMPRODUCT((AI$4:AI$1569&gt;=BK$4:BK$1569)*(AI$4:AI$1569-BK$4:BK$1569))/MAX(1,COUNTIF(AI$4:AI$1569,"&lt;"&amp;BK313+0.01)),BK313))</f>
        <v/>
      </c>
      <c r="BZ313" s="9">
        <f>IF(AJ313&gt;=BL313,0,IFERROR(BL313+SUMPRODUCT((AJ$4:AJ$1569&gt;=BL$4:BL$1569)*(AJ$4:AJ$1569-BL$4:BL$1569))/MAX(1,COUNTIF(AJ$4:AJ$1569,"&lt;"&amp;BL313+0.01)),BL313))</f>
        <v/>
      </c>
      <c r="CA313" s="9">
        <f>IF(AK313&gt;=BM313,0,IFERROR(BM313+SUMPRODUCT((AK$4:AK$1569&gt;=BM$4:BM$1569)*(AK$4:AK$1569-BM$4:BM$1569))/MAX(1,COUNTIF(AK$4:AK$1569,"&lt;"&amp;BM313+0.01)),BM313))</f>
        <v/>
      </c>
      <c r="CB313" s="9">
        <f>IF(AL313&gt;=BN313,0,IFERROR(BN313+SUMPRODUCT((AL$4:AL$1569&gt;=BN$4:BN$1569)*(AL$4:AL$1569-BN$4:BN$1569))/MAX(1,COUNTIF(AL$4:AL$1569,"&lt;"&amp;BN313+0.01)),BN313))</f>
        <v/>
      </c>
      <c r="CC313" s="5">
        <f>IF(AO313="🟢","VERDE",IF(AO313="🟡","AMARELO",IF(AO313="🟠","VERMELHO",IF(AO313="🔴","VERMELHO","ROXO"))))</f>
        <v/>
      </c>
      <c r="CD313" s="5" t="inlineStr">
        <is>
          <t>🌎 REGIÕES</t>
        </is>
      </c>
      <c r="CE313" s="5" t="inlineStr">
        <is>
          <t>SEM REDE</t>
        </is>
      </c>
    </row>
    <row r="314">
      <c r="A314" s="5" t="inlineStr">
        <is>
          <t>61746555000171</t>
        </is>
      </c>
      <c r="B314" s="5" t="inlineStr">
        <is>
          <t>MARILIA RAFAELA FERREIRA DA LUZ LTDA</t>
        </is>
      </c>
      <c r="C314" s="5" t="inlineStr">
        <is>
          <t>06 - SEM GRUPO</t>
        </is>
      </c>
      <c r="D314" s="5" t="inlineStr">
        <is>
          <t>DAIANE STAVICKI</t>
        </is>
      </c>
      <c r="E314" s="5" t="inlineStr">
        <is>
          <t>PR</t>
        </is>
      </c>
      <c r="F314" s="5">
        <f>IFERROR(VLOOKUP(C314,$AS$4:$AT$25,2,FALSE),"")</f>
        <v/>
      </c>
      <c r="G314" s="6">
        <f>IFERROR(VLOOKUP(C314,$AS$4:$AX$25,6,FALSE),"")</f>
        <v/>
      </c>
      <c r="H314" s="5">
        <f>IFERROR(VLOOKUP(C314,$AS$4:$AY$25,7,FALSE),"")</f>
        <v/>
      </c>
      <c r="I314" s="5">
        <f>IFERROR(VLOOKUP(C314,$AS$4:$AZ$25,8,FALSE),"")</f>
        <v/>
      </c>
      <c r="J314" s="7" t="inlineStr">
        <is>
          <t>.</t>
        </is>
      </c>
      <c r="K314" s="5" t="inlineStr">
        <is>
          <t>SUL</t>
        </is>
      </c>
      <c r="L314" s="8" t="n">
        <v>2700</v>
      </c>
      <c r="M314" s="9" t="n">
        <v>100</v>
      </c>
      <c r="N314" s="9" t="n">
        <v>100</v>
      </c>
      <c r="O314" s="9" t="n">
        <v>200</v>
      </c>
      <c r="P314" s="9" t="n">
        <v>200</v>
      </c>
      <c r="Q314" s="9" t="n">
        <v>200</v>
      </c>
      <c r="R314" s="9" t="n">
        <v>200</v>
      </c>
      <c r="S314" s="9" t="n">
        <v>200</v>
      </c>
      <c r="T314" s="9" t="n">
        <v>300</v>
      </c>
      <c r="U314" s="9" t="n">
        <v>300</v>
      </c>
      <c r="V314" s="9" t="n">
        <v>300</v>
      </c>
      <c r="W314" s="9" t="n">
        <v>300</v>
      </c>
      <c r="X314" s="9" t="n">
        <v>300</v>
      </c>
      <c r="Y314" s="7" t="inlineStr">
        <is>
          <t>.</t>
        </is>
      </c>
      <c r="Z314" s="8">
        <f>SUM(AA314:AL314)</f>
        <v/>
      </c>
      <c r="AA314" s="9" t="n">
        <v>0</v>
      </c>
      <c r="AB314" s="9" t="n">
        <v>0</v>
      </c>
      <c r="AC314" s="9" t="n">
        <v>0</v>
      </c>
      <c r="AD314" s="9" t="n">
        <v>0</v>
      </c>
      <c r="AE314" s="9" t="n">
        <v>0</v>
      </c>
      <c r="AF314" s="9" t="n">
        <v>0</v>
      </c>
      <c r="AG314" s="9" t="n">
        <v>0</v>
      </c>
      <c r="AH314" s="9" t="n">
        <v>689.46</v>
      </c>
      <c r="AI314" s="9" t="n">
        <v>681.47</v>
      </c>
      <c r="AJ314" s="9" t="n">
        <v>0</v>
      </c>
      <c r="AK314" s="9" t="n">
        <v>0</v>
      </c>
      <c r="AL314" s="9" t="n">
        <v>0</v>
      </c>
      <c r="AM314" s="7" t="inlineStr">
        <is>
          <t>.</t>
        </is>
      </c>
      <c r="AN314" s="6">
        <f>IF(L314=0,0,Z314/L314)</f>
        <v/>
      </c>
      <c r="AO314" s="5">
        <f>IF(AN314="","",IF(AN314&gt;=0.9,"🟢",IF(AN314&gt;=0.7,"🟡",IF(AN314&gt;=0.5,"🟠","🔴"))))</f>
        <v/>
      </c>
      <c r="AP314" s="9">
        <f>IF(L314=0,0,L314-Z314)</f>
        <v/>
      </c>
      <c r="AQ314" s="5">
        <f>IF(Z314=0,"",RANK(Z314,Z$4:Z$1569,0))</f>
        <v/>
      </c>
      <c r="AR314" s="7" t="inlineStr">
        <is>
          <t>.</t>
        </is>
      </c>
      <c r="BA314" s="7" t="inlineStr">
        <is>
          <t>.</t>
        </is>
      </c>
      <c r="BB314" s="9">
        <f>SUM(L$4:L$1569)/COUNTA(A$4:A$1569)</f>
        <v/>
      </c>
      <c r="BC314" s="9">
        <f>SUM(M$4:M$1569)/COUNTA(A$4:A$1569)</f>
        <v/>
      </c>
      <c r="BD314" s="9">
        <f>SUM(N$4:N$1569)/COUNTA(A$4:A$1569)</f>
        <v/>
      </c>
      <c r="BE314" s="9">
        <f>SUM(O$4:O$1569)/COUNTA(A$4:A$1569)</f>
        <v/>
      </c>
      <c r="BF314" s="9">
        <f>SUM(P$4:P$1569)/COUNTA(A$4:A$1569)</f>
        <v/>
      </c>
      <c r="BG314" s="9">
        <f>SUM(Q$4:Q$1569)/COUNTA(A$4:A$1569)</f>
        <v/>
      </c>
      <c r="BH314" s="9">
        <f>SUM(R$4:R$1569)/COUNTA(A$4:A$1569)</f>
        <v/>
      </c>
      <c r="BI314" s="9">
        <f>SUM(S$4:S$1569)/COUNTA(A$4:A$1569)</f>
        <v/>
      </c>
      <c r="BJ314" s="9">
        <f>SUM(T$4:T$1569)/COUNTA(A$4:A$1569)</f>
        <v/>
      </c>
      <c r="BK314" s="9">
        <f>SUM(U$4:U$1569)/COUNTA(A$4:A$1569)</f>
        <v/>
      </c>
      <c r="BL314" s="9">
        <f>SUM(V$4:V$1569)/COUNTA(A$4:A$1569)</f>
        <v/>
      </c>
      <c r="BM314" s="9">
        <f>SUM(W$4:W$1569)/COUNTA(A$4:A$1569)</f>
        <v/>
      </c>
      <c r="BN314" s="9">
        <f>SUM(X$4:X$1569)/COUNTA(A$4:A$1569)</f>
        <v/>
      </c>
      <c r="BO314" s="7" t="inlineStr">
        <is>
          <t>.</t>
        </is>
      </c>
      <c r="BP314" s="9">
        <f>IF(Z314&gt;=BB314,0,IFERROR(BB314+(SUMPRODUCT((Z$4:Z$1569&gt;=BB$4:BB$1569)*(Z$4:Z$1569-BB$4:BB$1569))/MAX(1,COUNTIF(Z$4:Z$1569,"&lt;"&amp;BB314+0.01))),BB314))</f>
        <v/>
      </c>
      <c r="BQ314" s="9">
        <f>IF(AA314&gt;=BC314,0,IFERROR(BC314+SUMPRODUCT((AA$4:AA$1569&gt;=BC$4:BC$1569)*(AA$4:AA$1569-BC$4:BC$1569))/MAX(1,COUNTIF(AA$4:AA$1569,"&lt;"&amp;BC314+0.01)),BC314))</f>
        <v/>
      </c>
      <c r="BR314" s="9">
        <f>IF(AB314&gt;=BD314,0,IFERROR(BD314+SUMPRODUCT((AB$4:AB$1569&gt;=BD$4:BD$1569)*(AB$4:AB$1569-BD$4:BD$1569))/MAX(1,COUNTIF(AB$4:AB$1569,"&lt;"&amp;BD314+0.01)),BD314))</f>
        <v/>
      </c>
      <c r="BS314" s="9">
        <f>IF(AC314&gt;=BE314,0,IFERROR(BE314+SUMPRODUCT((AC$4:AC$1569&gt;=BE$4:BE$1569)*(AC$4:AC$1569-BE$4:BE$1569))/MAX(1,COUNTIF(AC$4:AC$1569,"&lt;"&amp;BE314+0.01)),BE314))</f>
        <v/>
      </c>
      <c r="BT314" s="9">
        <f>IF(AD314&gt;=BF314,0,IFERROR(BF314+SUMPRODUCT((AD$4:AD$1569&gt;=BF$4:BF$1569)*(AD$4:AD$1569-BF$4:BF$1569))/MAX(1,COUNTIF(AD$4:AD$1569,"&lt;"&amp;BF314+0.01)),BF314))</f>
        <v/>
      </c>
      <c r="BU314" s="9">
        <f>IF(AE314&gt;=BG314,0,IFERROR(BG314+SUMPRODUCT((AE$4:AE$1569&gt;=BG$4:BG$1569)*(AE$4:AE$1569-BG$4:BG$1569))/MAX(1,COUNTIF(AE$4:AE$1569,"&lt;"&amp;BG314+0.01)),BG314))</f>
        <v/>
      </c>
      <c r="BV314" s="9">
        <f>IF(AF314&gt;=BH314,0,IFERROR(BH314+SUMPRODUCT((AF$4:AF$1569&gt;=BH$4:BH$1569)*(AF$4:AF$1569-BH$4:BH$1569))/MAX(1,COUNTIF(AF$4:AF$1569,"&lt;"&amp;BH314+0.01)),BH314))</f>
        <v/>
      </c>
      <c r="BW314" s="9">
        <f>IF(AG314&gt;=BI314,0,IFERROR(BI314+SUMPRODUCT((AG$4:AG$1569&gt;=BI$4:BI$1569)*(AG$4:AG$1569-BI$4:BI$1569))/MAX(1,COUNTIF(AG$4:AG$1569,"&lt;"&amp;BI314+0.01)),BI314))</f>
        <v/>
      </c>
      <c r="BX314" s="9">
        <f>IF(AH314&gt;=BJ314,0,IFERROR(BJ314+SUMPRODUCT((AH$4:AH$1569&gt;=BJ$4:BJ$1569)*(AH$4:AH$1569-BJ$4:BJ$1569))/MAX(1,COUNTIF(AH$4:AH$1569,"&lt;"&amp;BJ314+0.01)),BJ314))</f>
        <v/>
      </c>
      <c r="BY314" s="9">
        <f>IF(AI314&gt;=BK314,0,IFERROR(BK314+SUMPRODUCT((AI$4:AI$1569&gt;=BK$4:BK$1569)*(AI$4:AI$1569-BK$4:BK$1569))/MAX(1,COUNTIF(AI$4:AI$1569,"&lt;"&amp;BK314+0.01)),BK314))</f>
        <v/>
      </c>
      <c r="BZ314" s="9">
        <f>IF(AJ314&gt;=BL314,0,IFERROR(BL314+SUMPRODUCT((AJ$4:AJ$1569&gt;=BL$4:BL$1569)*(AJ$4:AJ$1569-BL$4:BL$1569))/MAX(1,COUNTIF(AJ$4:AJ$1569,"&lt;"&amp;BL314+0.01)),BL314))</f>
        <v/>
      </c>
      <c r="CA314" s="9">
        <f>IF(AK314&gt;=BM314,0,IFERROR(BM314+SUMPRODUCT((AK$4:AK$1569&gt;=BM$4:BM$1569)*(AK$4:AK$1569-BM$4:BM$1569))/MAX(1,COUNTIF(AK$4:AK$1569,"&lt;"&amp;BM314+0.01)),BM314))</f>
        <v/>
      </c>
      <c r="CB314" s="9">
        <f>IF(AL314&gt;=BN314,0,IFERROR(BN314+SUMPRODUCT((AL$4:AL$1569&gt;=BN$4:BN$1569)*(AL$4:AL$1569-BN$4:BN$1569))/MAX(1,COUNTIF(AL$4:AL$1569,"&lt;"&amp;BN314+0.01)),BN314))</f>
        <v/>
      </c>
      <c r="CC314" s="5">
        <f>IF(AO314="🟢","VERDE",IF(AO314="🟡","AMARELO",IF(AO314="🟠","VERMELHO",IF(AO314="🔴","VERMELHO","ROXO"))))</f>
        <v/>
      </c>
      <c r="CD314" s="5" t="inlineStr">
        <is>
          <t>🌎 REGIÕES</t>
        </is>
      </c>
      <c r="CE314" s="5" t="inlineStr">
        <is>
          <t>SEM REDE</t>
        </is>
      </c>
    </row>
    <row r="315">
      <c r="A315" s="5" t="inlineStr">
        <is>
          <t>17039758000136</t>
        </is>
      </c>
      <c r="B315" s="5" t="inlineStr">
        <is>
          <t>HERTZ NUTRITION</t>
        </is>
      </c>
      <c r="C315" s="5" t="inlineStr">
        <is>
          <t>06 - SEM GRUPO</t>
        </is>
      </c>
      <c r="D315" s="5" t="inlineStr">
        <is>
          <t>HEMANUELE DITZEL (MANU)</t>
        </is>
      </c>
      <c r="E315" s="5" t="inlineStr">
        <is>
          <t>RS</t>
        </is>
      </c>
      <c r="F315" s="5">
        <f>IFERROR(VLOOKUP(C315,$AS$4:$AT$25,2,FALSE),"")</f>
        <v/>
      </c>
      <c r="G315" s="6">
        <f>IFERROR(VLOOKUP(C315,$AS$4:$AX$25,6,FALSE),"")</f>
        <v/>
      </c>
      <c r="H315" s="5">
        <f>IFERROR(VLOOKUP(C315,$AS$4:$AY$25,7,FALSE),"")</f>
        <v/>
      </c>
      <c r="I315" s="5">
        <f>IFERROR(VLOOKUP(C315,$AS$4:$AZ$25,8,FALSE),"")</f>
        <v/>
      </c>
      <c r="J315" s="7" t="inlineStr">
        <is>
          <t>.</t>
        </is>
      </c>
      <c r="K315" s="5" t="inlineStr">
        <is>
          <t>SUL</t>
        </is>
      </c>
      <c r="L315" s="8" t="n">
        <v>1582.758620689655</v>
      </c>
      <c r="M315" s="9" t="n">
        <v>124.1379310344828</v>
      </c>
      <c r="N315" s="9" t="n">
        <v>124.1379310344828</v>
      </c>
      <c r="O315" s="9" t="n">
        <v>124.1379310344828</v>
      </c>
      <c r="P315" s="9" t="n">
        <v>124.1379310344828</v>
      </c>
      <c r="Q315" s="9" t="n">
        <v>124.1379310344828</v>
      </c>
      <c r="R315" s="9" t="n">
        <v>134.4827586206897</v>
      </c>
      <c r="S315" s="9" t="n">
        <v>134.4827586206897</v>
      </c>
      <c r="T315" s="9" t="n">
        <v>134.4827586206897</v>
      </c>
      <c r="U315" s="9" t="n">
        <v>134.4827586206897</v>
      </c>
      <c r="V315" s="9" t="n">
        <v>134.4827586206897</v>
      </c>
      <c r="W315" s="9" t="n">
        <v>144.8275862068965</v>
      </c>
      <c r="X315" s="9" t="n">
        <v>144.8275862068965</v>
      </c>
      <c r="Y315" s="7" t="inlineStr">
        <is>
          <t>.</t>
        </is>
      </c>
      <c r="Z315" s="8">
        <f>SUM(AA315:AL315)</f>
        <v/>
      </c>
      <c r="AA315" s="9" t="n">
        <v>0</v>
      </c>
      <c r="AB315" s="9" t="n">
        <v>0</v>
      </c>
      <c r="AC315" s="9" t="n">
        <v>0</v>
      </c>
      <c r="AD315" s="9" t="n">
        <v>0</v>
      </c>
      <c r="AE315" s="9" t="n">
        <v>0</v>
      </c>
      <c r="AF315" s="9" t="n">
        <v>0</v>
      </c>
      <c r="AG315" s="9" t="n">
        <v>0</v>
      </c>
      <c r="AH315" s="9" t="n">
        <v>0</v>
      </c>
      <c r="AI315" s="9" t="n">
        <v>1387.75</v>
      </c>
      <c r="AJ315" s="9" t="n">
        <v>0</v>
      </c>
      <c r="AK315" s="9" t="n">
        <v>0</v>
      </c>
      <c r="AL315" s="9" t="n">
        <v>0</v>
      </c>
      <c r="AM315" s="7" t="inlineStr">
        <is>
          <t>.</t>
        </is>
      </c>
      <c r="AN315" s="6">
        <f>IF(L315=0,0,Z315/L315)</f>
        <v/>
      </c>
      <c r="AO315" s="5">
        <f>IF(AN315="","",IF(AN315&gt;=0.9,"🟢",IF(AN315&gt;=0.7,"🟡",IF(AN315&gt;=0.5,"🟠","🔴"))))</f>
        <v/>
      </c>
      <c r="AP315" s="9">
        <f>IF(L315=0,0,L315-Z315)</f>
        <v/>
      </c>
      <c r="AQ315" s="5">
        <f>IF(Z315=0,"",RANK(Z315,Z$4:Z$1569,0))</f>
        <v/>
      </c>
      <c r="AR315" s="7" t="inlineStr">
        <is>
          <t>.</t>
        </is>
      </c>
      <c r="BA315" s="7" t="inlineStr">
        <is>
          <t>.</t>
        </is>
      </c>
      <c r="BB315" s="9">
        <f>SUM(L$4:L$1569)/COUNTA(A$4:A$1569)</f>
        <v/>
      </c>
      <c r="BC315" s="9">
        <f>SUM(M$4:M$1569)/COUNTA(A$4:A$1569)</f>
        <v/>
      </c>
      <c r="BD315" s="9">
        <f>SUM(N$4:N$1569)/COUNTA(A$4:A$1569)</f>
        <v/>
      </c>
      <c r="BE315" s="9">
        <f>SUM(O$4:O$1569)/COUNTA(A$4:A$1569)</f>
        <v/>
      </c>
      <c r="BF315" s="9">
        <f>SUM(P$4:P$1569)/COUNTA(A$4:A$1569)</f>
        <v/>
      </c>
      <c r="BG315" s="9">
        <f>SUM(Q$4:Q$1569)/COUNTA(A$4:A$1569)</f>
        <v/>
      </c>
      <c r="BH315" s="9">
        <f>SUM(R$4:R$1569)/COUNTA(A$4:A$1569)</f>
        <v/>
      </c>
      <c r="BI315" s="9">
        <f>SUM(S$4:S$1569)/COUNTA(A$4:A$1569)</f>
        <v/>
      </c>
      <c r="BJ315" s="9">
        <f>SUM(T$4:T$1569)/COUNTA(A$4:A$1569)</f>
        <v/>
      </c>
      <c r="BK315" s="9">
        <f>SUM(U$4:U$1569)/COUNTA(A$4:A$1569)</f>
        <v/>
      </c>
      <c r="BL315" s="9">
        <f>SUM(V$4:V$1569)/COUNTA(A$4:A$1569)</f>
        <v/>
      </c>
      <c r="BM315" s="9">
        <f>SUM(W$4:W$1569)/COUNTA(A$4:A$1569)</f>
        <v/>
      </c>
      <c r="BN315" s="9">
        <f>SUM(X$4:X$1569)/COUNTA(A$4:A$1569)</f>
        <v/>
      </c>
      <c r="BO315" s="7" t="inlineStr">
        <is>
          <t>.</t>
        </is>
      </c>
      <c r="BP315" s="9">
        <f>IF(Z315&gt;=BB315,0,IFERROR(BB315+(SUMPRODUCT((Z$4:Z$1569&gt;=BB$4:BB$1569)*(Z$4:Z$1569-BB$4:BB$1569))/MAX(1,COUNTIF(Z$4:Z$1569,"&lt;"&amp;BB315+0.01))),BB315))</f>
        <v/>
      </c>
      <c r="BQ315" s="9">
        <f>IF(AA315&gt;=BC315,0,IFERROR(BC315+SUMPRODUCT((AA$4:AA$1569&gt;=BC$4:BC$1569)*(AA$4:AA$1569-BC$4:BC$1569))/MAX(1,COUNTIF(AA$4:AA$1569,"&lt;"&amp;BC315+0.01)),BC315))</f>
        <v/>
      </c>
      <c r="BR315" s="9">
        <f>IF(AB315&gt;=BD315,0,IFERROR(BD315+SUMPRODUCT((AB$4:AB$1569&gt;=BD$4:BD$1569)*(AB$4:AB$1569-BD$4:BD$1569))/MAX(1,COUNTIF(AB$4:AB$1569,"&lt;"&amp;BD315+0.01)),BD315))</f>
        <v/>
      </c>
      <c r="BS315" s="9">
        <f>IF(AC315&gt;=BE315,0,IFERROR(BE315+SUMPRODUCT((AC$4:AC$1569&gt;=BE$4:BE$1569)*(AC$4:AC$1569-BE$4:BE$1569))/MAX(1,COUNTIF(AC$4:AC$1569,"&lt;"&amp;BE315+0.01)),BE315))</f>
        <v/>
      </c>
      <c r="BT315" s="9">
        <f>IF(AD315&gt;=BF315,0,IFERROR(BF315+SUMPRODUCT((AD$4:AD$1569&gt;=BF$4:BF$1569)*(AD$4:AD$1569-BF$4:BF$1569))/MAX(1,COUNTIF(AD$4:AD$1569,"&lt;"&amp;BF315+0.01)),BF315))</f>
        <v/>
      </c>
      <c r="BU315" s="9">
        <f>IF(AE315&gt;=BG315,0,IFERROR(BG315+SUMPRODUCT((AE$4:AE$1569&gt;=BG$4:BG$1569)*(AE$4:AE$1569-BG$4:BG$1569))/MAX(1,COUNTIF(AE$4:AE$1569,"&lt;"&amp;BG315+0.01)),BG315))</f>
        <v/>
      </c>
      <c r="BV315" s="9">
        <f>IF(AF315&gt;=BH315,0,IFERROR(BH315+SUMPRODUCT((AF$4:AF$1569&gt;=BH$4:BH$1569)*(AF$4:AF$1569-BH$4:BH$1569))/MAX(1,COUNTIF(AF$4:AF$1569,"&lt;"&amp;BH315+0.01)),BH315))</f>
        <v/>
      </c>
      <c r="BW315" s="9">
        <f>IF(AG315&gt;=BI315,0,IFERROR(BI315+SUMPRODUCT((AG$4:AG$1569&gt;=BI$4:BI$1569)*(AG$4:AG$1569-BI$4:BI$1569))/MAX(1,COUNTIF(AG$4:AG$1569,"&lt;"&amp;BI315+0.01)),BI315))</f>
        <v/>
      </c>
      <c r="BX315" s="9">
        <f>IF(AH315&gt;=BJ315,0,IFERROR(BJ315+SUMPRODUCT((AH$4:AH$1569&gt;=BJ$4:BJ$1569)*(AH$4:AH$1569-BJ$4:BJ$1569))/MAX(1,COUNTIF(AH$4:AH$1569,"&lt;"&amp;BJ315+0.01)),BJ315))</f>
        <v/>
      </c>
      <c r="BY315" s="9">
        <f>IF(AI315&gt;=BK315,0,IFERROR(BK315+SUMPRODUCT((AI$4:AI$1569&gt;=BK$4:BK$1569)*(AI$4:AI$1569-BK$4:BK$1569))/MAX(1,COUNTIF(AI$4:AI$1569,"&lt;"&amp;BK315+0.01)),BK315))</f>
        <v/>
      </c>
      <c r="BZ315" s="9">
        <f>IF(AJ315&gt;=BL315,0,IFERROR(BL315+SUMPRODUCT((AJ$4:AJ$1569&gt;=BL$4:BL$1569)*(AJ$4:AJ$1569-BL$4:BL$1569))/MAX(1,COUNTIF(AJ$4:AJ$1569,"&lt;"&amp;BL315+0.01)),BL315))</f>
        <v/>
      </c>
      <c r="CA315" s="9">
        <f>IF(AK315&gt;=BM315,0,IFERROR(BM315+SUMPRODUCT((AK$4:AK$1569&gt;=BM$4:BM$1569)*(AK$4:AK$1569-BM$4:BM$1569))/MAX(1,COUNTIF(AK$4:AK$1569,"&lt;"&amp;BM315+0.01)),BM315))</f>
        <v/>
      </c>
      <c r="CB315" s="9">
        <f>IF(AL315&gt;=BN315,0,IFERROR(BN315+SUMPRODUCT((AL$4:AL$1569&gt;=BN$4:BN$1569)*(AL$4:AL$1569-BN$4:BN$1569))/MAX(1,COUNTIF(AL$4:AL$1569,"&lt;"&amp;BN315+0.01)),BN315))</f>
        <v/>
      </c>
      <c r="CC315" s="5">
        <f>IF(AO315="🟢","VERDE",IF(AO315="🟡","AMARELO",IF(AO315="🟠","VERMELHO",IF(AO315="🔴","VERMELHO","ROXO"))))</f>
        <v/>
      </c>
      <c r="CD315" s="5" t="inlineStr">
        <is>
          <t>🌎 REGIÕES</t>
        </is>
      </c>
      <c r="CE315" s="5" t="inlineStr">
        <is>
          <t>SEM REDE</t>
        </is>
      </c>
    </row>
    <row r="316">
      <c r="A316" s="5" t="inlineStr">
        <is>
          <t>52923234000104</t>
        </is>
      </c>
      <c r="B316" s="5" t="inlineStr">
        <is>
          <t>S&amp;P NUTRICAO VIDA E SAUDE</t>
        </is>
      </c>
      <c r="C316" s="5" t="inlineStr">
        <is>
          <t>06 - INTERNA - FITLAND</t>
        </is>
      </c>
      <c r="D316" s="5" t="inlineStr">
        <is>
          <t>JULIO GADRET</t>
        </is>
      </c>
      <c r="E316" s="5" t="inlineStr">
        <is>
          <t>SC</t>
        </is>
      </c>
      <c r="F316" s="5">
        <f>IFERROR(VLOOKUP(C316,$AS$4:$AT$25,2,FALSE),"")</f>
        <v/>
      </c>
      <c r="G316" s="6">
        <f>IFERROR(VLOOKUP(C316,$AS$4:$AX$25,6,FALSE),"")</f>
        <v/>
      </c>
      <c r="H316" s="5">
        <f>IFERROR(VLOOKUP(C316,$AS$4:$AY$25,7,FALSE),"")</f>
        <v/>
      </c>
      <c r="I316" s="5">
        <f>IFERROR(VLOOKUP(C316,$AS$4:$AZ$25,8,FALSE),"")</f>
        <v/>
      </c>
      <c r="J316" s="7" t="inlineStr">
        <is>
          <t>.</t>
        </is>
      </c>
      <c r="K316" s="5" t="inlineStr">
        <is>
          <t>NACIONAL</t>
        </is>
      </c>
      <c r="L316" s="8" t="n">
        <v>10706.89655172414</v>
      </c>
      <c r="M316" s="9" t="n">
        <v>750</v>
      </c>
      <c r="N316" s="9" t="n">
        <v>775.8620689655172</v>
      </c>
      <c r="O316" s="9" t="n">
        <v>801.7241379310345</v>
      </c>
      <c r="P316" s="9" t="n">
        <v>827.5862068965517</v>
      </c>
      <c r="Q316" s="9" t="n">
        <v>853.448275862069</v>
      </c>
      <c r="R316" s="9" t="n">
        <v>879.3103448275862</v>
      </c>
      <c r="S316" s="9" t="n">
        <v>905.1724137931035</v>
      </c>
      <c r="T316" s="9" t="n">
        <v>931.0344827586207</v>
      </c>
      <c r="U316" s="9" t="n">
        <v>956.8965517241379</v>
      </c>
      <c r="V316" s="9" t="n">
        <v>982.7586206896551</v>
      </c>
      <c r="W316" s="9" t="n">
        <v>1008.620689655172</v>
      </c>
      <c r="X316" s="9" t="n">
        <v>1034.48275862069</v>
      </c>
      <c r="Y316" s="7" t="inlineStr">
        <is>
          <t>.</t>
        </is>
      </c>
      <c r="Z316" s="8">
        <f>SUM(AA316:AL316)</f>
        <v/>
      </c>
      <c r="AA316" s="9" t="n">
        <v>0</v>
      </c>
      <c r="AB316" s="9" t="n">
        <v>0</v>
      </c>
      <c r="AC316" s="9" t="n">
        <v>0</v>
      </c>
      <c r="AD316" s="9" t="n">
        <v>0</v>
      </c>
      <c r="AE316" s="9" t="n">
        <v>0</v>
      </c>
      <c r="AF316" s="9" t="n">
        <v>1380.17</v>
      </c>
      <c r="AG316" s="9" t="n">
        <v>0</v>
      </c>
      <c r="AH316" s="9" t="n">
        <v>0</v>
      </c>
      <c r="AI316" s="9" t="n">
        <v>0</v>
      </c>
      <c r="AJ316" s="9" t="n">
        <v>0</v>
      </c>
      <c r="AK316" s="9" t="n">
        <v>0</v>
      </c>
      <c r="AL316" s="9" t="n">
        <v>0</v>
      </c>
      <c r="AM316" s="7" t="inlineStr">
        <is>
          <t>.</t>
        </is>
      </c>
      <c r="AN316" s="6">
        <f>IF(L316=0,0,Z316/L316)</f>
        <v/>
      </c>
      <c r="AO316" s="5">
        <f>IF(AN316="","",IF(AN316&gt;=0.9,"🟢",IF(AN316&gt;=0.7,"🟡",IF(AN316&gt;=0.5,"🟠","🔴"))))</f>
        <v/>
      </c>
      <c r="AP316" s="9">
        <f>IF(L316=0,0,L316-Z316)</f>
        <v/>
      </c>
      <c r="AQ316" s="5">
        <f>IF(Z316=0,"",RANK(Z316,Z$4:Z$1569,0))</f>
        <v/>
      </c>
      <c r="AR316" s="7" t="inlineStr">
        <is>
          <t>.</t>
        </is>
      </c>
      <c r="BA316" s="7" t="inlineStr">
        <is>
          <t>.</t>
        </is>
      </c>
      <c r="BB316" s="9">
        <f>SUM(L$4:L$1569)/COUNTA(A$4:A$1569)</f>
        <v/>
      </c>
      <c r="BC316" s="9">
        <f>SUM(M$4:M$1569)/COUNTA(A$4:A$1569)</f>
        <v/>
      </c>
      <c r="BD316" s="9">
        <f>SUM(N$4:N$1569)/COUNTA(A$4:A$1569)</f>
        <v/>
      </c>
      <c r="BE316" s="9">
        <f>SUM(O$4:O$1569)/COUNTA(A$4:A$1569)</f>
        <v/>
      </c>
      <c r="BF316" s="9">
        <f>SUM(P$4:P$1569)/COUNTA(A$4:A$1569)</f>
        <v/>
      </c>
      <c r="BG316" s="9">
        <f>SUM(Q$4:Q$1569)/COUNTA(A$4:A$1569)</f>
        <v/>
      </c>
      <c r="BH316" s="9">
        <f>SUM(R$4:R$1569)/COUNTA(A$4:A$1569)</f>
        <v/>
      </c>
      <c r="BI316" s="9">
        <f>SUM(S$4:S$1569)/COUNTA(A$4:A$1569)</f>
        <v/>
      </c>
      <c r="BJ316" s="9">
        <f>SUM(T$4:T$1569)/COUNTA(A$4:A$1569)</f>
        <v/>
      </c>
      <c r="BK316" s="9">
        <f>SUM(U$4:U$1569)/COUNTA(A$4:A$1569)</f>
        <v/>
      </c>
      <c r="BL316" s="9">
        <f>SUM(V$4:V$1569)/COUNTA(A$4:A$1569)</f>
        <v/>
      </c>
      <c r="BM316" s="9">
        <f>SUM(W$4:W$1569)/COUNTA(A$4:A$1569)</f>
        <v/>
      </c>
      <c r="BN316" s="9">
        <f>SUM(X$4:X$1569)/COUNTA(A$4:A$1569)</f>
        <v/>
      </c>
      <c r="BO316" s="7" t="inlineStr">
        <is>
          <t>.</t>
        </is>
      </c>
      <c r="BP316" s="9">
        <f>IF(Z316&gt;=BB316,0,IFERROR(BB316+(SUMPRODUCT((Z$4:Z$1569&gt;=BB$4:BB$1569)*(Z$4:Z$1569-BB$4:BB$1569))/MAX(1,COUNTIF(Z$4:Z$1569,"&lt;"&amp;BB316+0.01))),BB316))</f>
        <v/>
      </c>
      <c r="BQ316" s="9">
        <f>IF(AA316&gt;=BC316,0,IFERROR(BC316+SUMPRODUCT((AA$4:AA$1569&gt;=BC$4:BC$1569)*(AA$4:AA$1569-BC$4:BC$1569))/MAX(1,COUNTIF(AA$4:AA$1569,"&lt;"&amp;BC316+0.01)),BC316))</f>
        <v/>
      </c>
      <c r="BR316" s="9">
        <f>IF(AB316&gt;=BD316,0,IFERROR(BD316+SUMPRODUCT((AB$4:AB$1569&gt;=BD$4:BD$1569)*(AB$4:AB$1569-BD$4:BD$1569))/MAX(1,COUNTIF(AB$4:AB$1569,"&lt;"&amp;BD316+0.01)),BD316))</f>
        <v/>
      </c>
      <c r="BS316" s="9">
        <f>IF(AC316&gt;=BE316,0,IFERROR(BE316+SUMPRODUCT((AC$4:AC$1569&gt;=BE$4:BE$1569)*(AC$4:AC$1569-BE$4:BE$1569))/MAX(1,COUNTIF(AC$4:AC$1569,"&lt;"&amp;BE316+0.01)),BE316))</f>
        <v/>
      </c>
      <c r="BT316" s="9">
        <f>IF(AD316&gt;=BF316,0,IFERROR(BF316+SUMPRODUCT((AD$4:AD$1569&gt;=BF$4:BF$1569)*(AD$4:AD$1569-BF$4:BF$1569))/MAX(1,COUNTIF(AD$4:AD$1569,"&lt;"&amp;BF316+0.01)),BF316))</f>
        <v/>
      </c>
      <c r="BU316" s="9">
        <f>IF(AE316&gt;=BG316,0,IFERROR(BG316+SUMPRODUCT((AE$4:AE$1569&gt;=BG$4:BG$1569)*(AE$4:AE$1569-BG$4:BG$1569))/MAX(1,COUNTIF(AE$4:AE$1569,"&lt;"&amp;BG316+0.01)),BG316))</f>
        <v/>
      </c>
      <c r="BV316" s="9">
        <f>IF(AF316&gt;=BH316,0,IFERROR(BH316+SUMPRODUCT((AF$4:AF$1569&gt;=BH$4:BH$1569)*(AF$4:AF$1569-BH$4:BH$1569))/MAX(1,COUNTIF(AF$4:AF$1569,"&lt;"&amp;BH316+0.01)),BH316))</f>
        <v/>
      </c>
      <c r="BW316" s="9">
        <f>IF(AG316&gt;=BI316,0,IFERROR(BI316+SUMPRODUCT((AG$4:AG$1569&gt;=BI$4:BI$1569)*(AG$4:AG$1569-BI$4:BI$1569))/MAX(1,COUNTIF(AG$4:AG$1569,"&lt;"&amp;BI316+0.01)),BI316))</f>
        <v/>
      </c>
      <c r="BX316" s="9">
        <f>IF(AH316&gt;=BJ316,0,IFERROR(BJ316+SUMPRODUCT((AH$4:AH$1569&gt;=BJ$4:BJ$1569)*(AH$4:AH$1569-BJ$4:BJ$1569))/MAX(1,COUNTIF(AH$4:AH$1569,"&lt;"&amp;BJ316+0.01)),BJ316))</f>
        <v/>
      </c>
      <c r="BY316" s="9">
        <f>IF(AI316&gt;=BK316,0,IFERROR(BK316+SUMPRODUCT((AI$4:AI$1569&gt;=BK$4:BK$1569)*(AI$4:AI$1569-BK$4:BK$1569))/MAX(1,COUNTIF(AI$4:AI$1569,"&lt;"&amp;BK316+0.01)),BK316))</f>
        <v/>
      </c>
      <c r="BZ316" s="9">
        <f>IF(AJ316&gt;=BL316,0,IFERROR(BL316+SUMPRODUCT((AJ$4:AJ$1569&gt;=BL$4:BL$1569)*(AJ$4:AJ$1569-BL$4:BL$1569))/MAX(1,COUNTIF(AJ$4:AJ$1569,"&lt;"&amp;BL316+0.01)),BL316))</f>
        <v/>
      </c>
      <c r="CA316" s="9">
        <f>IF(AK316&gt;=BM316,0,IFERROR(BM316+SUMPRODUCT((AK$4:AK$1569&gt;=BM$4:BM$1569)*(AK$4:AK$1569-BM$4:BM$1569))/MAX(1,COUNTIF(AK$4:AK$1569,"&lt;"&amp;BM316+0.01)),BM316))</f>
        <v/>
      </c>
      <c r="CB316" s="9">
        <f>IF(AL316&gt;=BN316,0,IFERROR(BN316+SUMPRODUCT((AL$4:AL$1569&gt;=BN$4:BN$1569)*(AL$4:AL$1569-BN$4:BN$1569))/MAX(1,COUNTIF(AL$4:AL$1569,"&lt;"&amp;BN316+0.01)),BN316))</f>
        <v/>
      </c>
      <c r="CC316" s="5">
        <f>IF(AO316="🟢","VERDE",IF(AO316="🟡","AMARELO",IF(AO316="🟠","VERMELHO",IF(AO316="🔴","VERMELHO","ROXO"))))</f>
        <v/>
      </c>
      <c r="CD316" s="5" t="inlineStr">
        <is>
          <t>🏢 REDES</t>
        </is>
      </c>
      <c r="CE316" s="5" t="inlineStr">
        <is>
          <t>FITLAND</t>
        </is>
      </c>
    </row>
    <row r="317">
      <c r="A317" s="5" t="inlineStr">
        <is>
          <t>37266276000126</t>
        </is>
      </c>
      <c r="B317" s="5" t="inlineStr">
        <is>
          <t>SONIA IOLANDA DUARTE</t>
        </is>
      </c>
      <c r="C317" s="5" t="inlineStr">
        <is>
          <t>06 - SEM GRUPO</t>
        </is>
      </c>
      <c r="D317" s="5" t="inlineStr">
        <is>
          <t>HEMANUELE DITZEL (MANU)</t>
        </is>
      </c>
      <c r="E317" s="5" t="inlineStr">
        <is>
          <t>RS</t>
        </is>
      </c>
      <c r="F317" s="5">
        <f>IFERROR(VLOOKUP(C317,$AS$4:$AT$25,2,FALSE),"")</f>
        <v/>
      </c>
      <c r="G317" s="6">
        <f>IFERROR(VLOOKUP(C317,$AS$4:$AX$25,6,FALSE),"")</f>
        <v/>
      </c>
      <c r="H317" s="5">
        <f>IFERROR(VLOOKUP(C317,$AS$4:$AY$25,7,FALSE),"")</f>
        <v/>
      </c>
      <c r="I317" s="5">
        <f>IFERROR(VLOOKUP(C317,$AS$4:$AZ$25,8,FALSE),"")</f>
        <v/>
      </c>
      <c r="J317" s="7" t="inlineStr">
        <is>
          <t>.</t>
        </is>
      </c>
      <c r="K317" s="5" t="inlineStr">
        <is>
          <t>SUL</t>
        </is>
      </c>
      <c r="L317" s="8" t="n">
        <v>1582.758620689655</v>
      </c>
      <c r="M317" s="9" t="n">
        <v>124.1379310344828</v>
      </c>
      <c r="N317" s="9" t="n">
        <v>124.1379310344828</v>
      </c>
      <c r="O317" s="9" t="n">
        <v>124.1379310344828</v>
      </c>
      <c r="P317" s="9" t="n">
        <v>124.1379310344828</v>
      </c>
      <c r="Q317" s="9" t="n">
        <v>124.1379310344828</v>
      </c>
      <c r="R317" s="9" t="n">
        <v>134.4827586206897</v>
      </c>
      <c r="S317" s="9" t="n">
        <v>134.4827586206897</v>
      </c>
      <c r="T317" s="9" t="n">
        <v>134.4827586206897</v>
      </c>
      <c r="U317" s="9" t="n">
        <v>134.4827586206897</v>
      </c>
      <c r="V317" s="9" t="n">
        <v>134.4827586206897</v>
      </c>
      <c r="W317" s="9" t="n">
        <v>144.8275862068965</v>
      </c>
      <c r="X317" s="9" t="n">
        <v>144.8275862068965</v>
      </c>
      <c r="Y317" s="7" t="inlineStr">
        <is>
          <t>.</t>
        </is>
      </c>
      <c r="Z317" s="8">
        <f>SUM(AA317:AL317)</f>
        <v/>
      </c>
      <c r="AA317" s="9" t="n">
        <v>0</v>
      </c>
      <c r="AB317" s="9" t="n">
        <v>0</v>
      </c>
      <c r="AC317" s="9" t="n">
        <v>0</v>
      </c>
      <c r="AD317" s="9" t="n">
        <v>0</v>
      </c>
      <c r="AE317" s="9" t="n">
        <v>715.15</v>
      </c>
      <c r="AF317" s="9" t="n">
        <v>0</v>
      </c>
      <c r="AG317" s="9" t="n">
        <v>0</v>
      </c>
      <c r="AH317" s="9" t="n">
        <v>675.58</v>
      </c>
      <c r="AI317" s="9" t="n">
        <v>0</v>
      </c>
      <c r="AJ317" s="9" t="n">
        <v>0</v>
      </c>
      <c r="AK317" s="9" t="n">
        <v>0</v>
      </c>
      <c r="AL317" s="9" t="n">
        <v>0</v>
      </c>
      <c r="AM317" s="7" t="inlineStr">
        <is>
          <t>.</t>
        </is>
      </c>
      <c r="AN317" s="6">
        <f>IF(L317=0,0,Z317/L317)</f>
        <v/>
      </c>
      <c r="AO317" s="5">
        <f>IF(AN317="","",IF(AN317&gt;=0.9,"🟢",IF(AN317&gt;=0.7,"🟡",IF(AN317&gt;=0.5,"🟠","🔴"))))</f>
        <v/>
      </c>
      <c r="AP317" s="9">
        <f>IF(L317=0,0,L317-Z317)</f>
        <v/>
      </c>
      <c r="AQ317" s="5">
        <f>IF(Z317=0,"",RANK(Z317,Z$4:Z$1569,0))</f>
        <v/>
      </c>
      <c r="AR317" s="7" t="inlineStr">
        <is>
          <t>.</t>
        </is>
      </c>
      <c r="BA317" s="7" t="inlineStr">
        <is>
          <t>.</t>
        </is>
      </c>
      <c r="BB317" s="9">
        <f>SUM(L$4:L$1569)/COUNTA(A$4:A$1569)</f>
        <v/>
      </c>
      <c r="BC317" s="9">
        <f>SUM(M$4:M$1569)/COUNTA(A$4:A$1569)</f>
        <v/>
      </c>
      <c r="BD317" s="9">
        <f>SUM(N$4:N$1569)/COUNTA(A$4:A$1569)</f>
        <v/>
      </c>
      <c r="BE317" s="9">
        <f>SUM(O$4:O$1569)/COUNTA(A$4:A$1569)</f>
        <v/>
      </c>
      <c r="BF317" s="9">
        <f>SUM(P$4:P$1569)/COUNTA(A$4:A$1569)</f>
        <v/>
      </c>
      <c r="BG317" s="9">
        <f>SUM(Q$4:Q$1569)/COUNTA(A$4:A$1569)</f>
        <v/>
      </c>
      <c r="BH317" s="9">
        <f>SUM(R$4:R$1569)/COUNTA(A$4:A$1569)</f>
        <v/>
      </c>
      <c r="BI317" s="9">
        <f>SUM(S$4:S$1569)/COUNTA(A$4:A$1569)</f>
        <v/>
      </c>
      <c r="BJ317" s="9">
        <f>SUM(T$4:T$1569)/COUNTA(A$4:A$1569)</f>
        <v/>
      </c>
      <c r="BK317" s="9">
        <f>SUM(U$4:U$1569)/COUNTA(A$4:A$1569)</f>
        <v/>
      </c>
      <c r="BL317" s="9">
        <f>SUM(V$4:V$1569)/COUNTA(A$4:A$1569)</f>
        <v/>
      </c>
      <c r="BM317" s="9">
        <f>SUM(W$4:W$1569)/COUNTA(A$4:A$1569)</f>
        <v/>
      </c>
      <c r="BN317" s="9">
        <f>SUM(X$4:X$1569)/COUNTA(A$4:A$1569)</f>
        <v/>
      </c>
      <c r="BO317" s="7" t="inlineStr">
        <is>
          <t>.</t>
        </is>
      </c>
      <c r="BP317" s="9">
        <f>IF(Z317&gt;=BB317,0,IFERROR(BB317+(SUMPRODUCT((Z$4:Z$1569&gt;=BB$4:BB$1569)*(Z$4:Z$1569-BB$4:BB$1569))/MAX(1,COUNTIF(Z$4:Z$1569,"&lt;"&amp;BB317+0.01))),BB317))</f>
        <v/>
      </c>
      <c r="BQ317" s="9">
        <f>IF(AA317&gt;=BC317,0,IFERROR(BC317+SUMPRODUCT((AA$4:AA$1569&gt;=BC$4:BC$1569)*(AA$4:AA$1569-BC$4:BC$1569))/MAX(1,COUNTIF(AA$4:AA$1569,"&lt;"&amp;BC317+0.01)),BC317))</f>
        <v/>
      </c>
      <c r="BR317" s="9">
        <f>IF(AB317&gt;=BD317,0,IFERROR(BD317+SUMPRODUCT((AB$4:AB$1569&gt;=BD$4:BD$1569)*(AB$4:AB$1569-BD$4:BD$1569))/MAX(1,COUNTIF(AB$4:AB$1569,"&lt;"&amp;BD317+0.01)),BD317))</f>
        <v/>
      </c>
      <c r="BS317" s="9">
        <f>IF(AC317&gt;=BE317,0,IFERROR(BE317+SUMPRODUCT((AC$4:AC$1569&gt;=BE$4:BE$1569)*(AC$4:AC$1569-BE$4:BE$1569))/MAX(1,COUNTIF(AC$4:AC$1569,"&lt;"&amp;BE317+0.01)),BE317))</f>
        <v/>
      </c>
      <c r="BT317" s="9">
        <f>IF(AD317&gt;=BF317,0,IFERROR(BF317+SUMPRODUCT((AD$4:AD$1569&gt;=BF$4:BF$1569)*(AD$4:AD$1569-BF$4:BF$1569))/MAX(1,COUNTIF(AD$4:AD$1569,"&lt;"&amp;BF317+0.01)),BF317))</f>
        <v/>
      </c>
      <c r="BU317" s="9">
        <f>IF(AE317&gt;=BG317,0,IFERROR(BG317+SUMPRODUCT((AE$4:AE$1569&gt;=BG$4:BG$1569)*(AE$4:AE$1569-BG$4:BG$1569))/MAX(1,COUNTIF(AE$4:AE$1569,"&lt;"&amp;BG317+0.01)),BG317))</f>
        <v/>
      </c>
      <c r="BV317" s="9">
        <f>IF(AF317&gt;=BH317,0,IFERROR(BH317+SUMPRODUCT((AF$4:AF$1569&gt;=BH$4:BH$1569)*(AF$4:AF$1569-BH$4:BH$1569))/MAX(1,COUNTIF(AF$4:AF$1569,"&lt;"&amp;BH317+0.01)),BH317))</f>
        <v/>
      </c>
      <c r="BW317" s="9">
        <f>IF(AG317&gt;=BI317,0,IFERROR(BI317+SUMPRODUCT((AG$4:AG$1569&gt;=BI$4:BI$1569)*(AG$4:AG$1569-BI$4:BI$1569))/MAX(1,COUNTIF(AG$4:AG$1569,"&lt;"&amp;BI317+0.01)),BI317))</f>
        <v/>
      </c>
      <c r="BX317" s="9">
        <f>IF(AH317&gt;=BJ317,0,IFERROR(BJ317+SUMPRODUCT((AH$4:AH$1569&gt;=BJ$4:BJ$1569)*(AH$4:AH$1569-BJ$4:BJ$1569))/MAX(1,COUNTIF(AH$4:AH$1569,"&lt;"&amp;BJ317+0.01)),BJ317))</f>
        <v/>
      </c>
      <c r="BY317" s="9">
        <f>IF(AI317&gt;=BK317,0,IFERROR(BK317+SUMPRODUCT((AI$4:AI$1569&gt;=BK$4:BK$1569)*(AI$4:AI$1569-BK$4:BK$1569))/MAX(1,COUNTIF(AI$4:AI$1569,"&lt;"&amp;BK317+0.01)),BK317))</f>
        <v/>
      </c>
      <c r="BZ317" s="9">
        <f>IF(AJ317&gt;=BL317,0,IFERROR(BL317+SUMPRODUCT((AJ$4:AJ$1569&gt;=BL$4:BL$1569)*(AJ$4:AJ$1569-BL$4:BL$1569))/MAX(1,COUNTIF(AJ$4:AJ$1569,"&lt;"&amp;BL317+0.01)),BL317))</f>
        <v/>
      </c>
      <c r="CA317" s="9">
        <f>IF(AK317&gt;=BM317,0,IFERROR(BM317+SUMPRODUCT((AK$4:AK$1569&gt;=BM$4:BM$1569)*(AK$4:AK$1569-BM$4:BM$1569))/MAX(1,COUNTIF(AK$4:AK$1569,"&lt;"&amp;BM317+0.01)),BM317))</f>
        <v/>
      </c>
      <c r="CB317" s="9">
        <f>IF(AL317&gt;=BN317,0,IFERROR(BN317+SUMPRODUCT((AL$4:AL$1569&gt;=BN$4:BN$1569)*(AL$4:AL$1569-BN$4:BN$1569))/MAX(1,COUNTIF(AL$4:AL$1569,"&lt;"&amp;BN317+0.01)),BN317))</f>
        <v/>
      </c>
      <c r="CC317" s="5">
        <f>IF(AO317="🟢","VERDE",IF(AO317="🟡","AMARELO",IF(AO317="🟠","VERMELHO",IF(AO317="🔴","VERMELHO","ROXO"))))</f>
        <v/>
      </c>
      <c r="CD317" s="5" t="inlineStr">
        <is>
          <t>🌎 REGIÕES</t>
        </is>
      </c>
      <c r="CE317" s="5" t="inlineStr">
        <is>
          <t>SEM REDE</t>
        </is>
      </c>
    </row>
    <row r="318">
      <c r="A318" s="5" t="inlineStr">
        <is>
          <t>08081191000175</t>
        </is>
      </c>
      <c r="B318" s="5" t="inlineStr">
        <is>
          <t>POSTO DE GASOLINA MARINA PARQUE VEROLME LTDA</t>
        </is>
      </c>
      <c r="C318" s="5" t="inlineStr">
        <is>
          <t>06 - SEM GRUPO</t>
        </is>
      </c>
      <c r="D318" s="5" t="inlineStr">
        <is>
          <t>LARISSA PADILHA</t>
        </is>
      </c>
      <c r="E318" s="5" t="inlineStr">
        <is>
          <t>RJ</t>
        </is>
      </c>
      <c r="F318" s="5">
        <f>IFERROR(VLOOKUP(C318,$AS$4:$AT$25,2,FALSE),"")</f>
        <v/>
      </c>
      <c r="G318" s="6">
        <f>IFERROR(VLOOKUP(C318,$AS$4:$AX$25,6,FALSE),"")</f>
        <v/>
      </c>
      <c r="H318" s="5">
        <f>IFERROR(VLOOKUP(C318,$AS$4:$AY$25,7,FALSE),"")</f>
        <v/>
      </c>
      <c r="I318" s="5">
        <f>IFERROR(VLOOKUP(C318,$AS$4:$AZ$25,8,FALSE),"")</f>
        <v/>
      </c>
      <c r="J318" s="7" t="inlineStr">
        <is>
          <t>.</t>
        </is>
      </c>
      <c r="K318" s="5" t="inlineStr">
        <is>
          <t>RJ + ES + MG</t>
        </is>
      </c>
      <c r="L318" s="8" t="n">
        <v>1393.548387096774</v>
      </c>
      <c r="M318" s="9" t="n">
        <v>116.1290322580645</v>
      </c>
      <c r="N318" s="9" t="n">
        <v>116.1290322580645</v>
      </c>
      <c r="O318" s="9" t="n">
        <v>116.1290322580645</v>
      </c>
      <c r="P318" s="9" t="n">
        <v>116.1290322580645</v>
      </c>
      <c r="Q318" s="9" t="n">
        <v>116.1290322580645</v>
      </c>
      <c r="R318" s="9" t="n">
        <v>116.1290322580645</v>
      </c>
      <c r="S318" s="9" t="n">
        <v>116.1290322580645</v>
      </c>
      <c r="T318" s="9" t="n">
        <v>116.1290322580645</v>
      </c>
      <c r="U318" s="9" t="n">
        <v>116.1290322580645</v>
      </c>
      <c r="V318" s="9" t="n">
        <v>116.1290322580645</v>
      </c>
      <c r="W318" s="9" t="n">
        <v>116.1290322580645</v>
      </c>
      <c r="X318" s="9" t="n">
        <v>116.1290322580645</v>
      </c>
      <c r="Y318" s="7" t="inlineStr">
        <is>
          <t>.</t>
        </is>
      </c>
      <c r="Z318" s="8">
        <f>SUM(AA318:AL318)</f>
        <v/>
      </c>
      <c r="AA318" s="9" t="n">
        <v>0</v>
      </c>
      <c r="AB318" s="9" t="n">
        <v>0</v>
      </c>
      <c r="AC318" s="9" t="n">
        <v>0</v>
      </c>
      <c r="AD318" s="9" t="n">
        <v>0</v>
      </c>
      <c r="AE318" s="9" t="n">
        <v>0</v>
      </c>
      <c r="AF318" s="9" t="n">
        <v>0</v>
      </c>
      <c r="AG318" s="9" t="n">
        <v>0</v>
      </c>
      <c r="AH318" s="9" t="n">
        <v>0</v>
      </c>
      <c r="AI318" s="9" t="n">
        <v>0</v>
      </c>
      <c r="AJ318" s="9" t="n">
        <v>0</v>
      </c>
      <c r="AK318" s="9" t="n">
        <v>0</v>
      </c>
      <c r="AL318" s="9" t="n">
        <v>1505.18</v>
      </c>
      <c r="AM318" s="7" t="inlineStr">
        <is>
          <t>.</t>
        </is>
      </c>
      <c r="AN318" s="6">
        <f>IF(L318=0,0,Z318/L318)</f>
        <v/>
      </c>
      <c r="AO318" s="5">
        <f>IF(AN318="","",IF(AN318&gt;=0.9,"🟢",IF(AN318&gt;=0.7,"🟡",IF(AN318&gt;=0.5,"🟠","🔴"))))</f>
        <v/>
      </c>
      <c r="AP318" s="9">
        <f>IF(L318=0,0,L318-Z318)</f>
        <v/>
      </c>
      <c r="AQ318" s="5">
        <f>IF(Z318=0,"",RANK(Z318,Z$4:Z$1569,0))</f>
        <v/>
      </c>
      <c r="AR318" s="7" t="inlineStr">
        <is>
          <t>.</t>
        </is>
      </c>
      <c r="BA318" s="7" t="inlineStr">
        <is>
          <t>.</t>
        </is>
      </c>
      <c r="BB318" s="9">
        <f>SUM(L$4:L$1569)/COUNTA(A$4:A$1569)</f>
        <v/>
      </c>
      <c r="BC318" s="9">
        <f>SUM(M$4:M$1569)/COUNTA(A$4:A$1569)</f>
        <v/>
      </c>
      <c r="BD318" s="9">
        <f>SUM(N$4:N$1569)/COUNTA(A$4:A$1569)</f>
        <v/>
      </c>
      <c r="BE318" s="9">
        <f>SUM(O$4:O$1569)/COUNTA(A$4:A$1569)</f>
        <v/>
      </c>
      <c r="BF318" s="9">
        <f>SUM(P$4:P$1569)/COUNTA(A$4:A$1569)</f>
        <v/>
      </c>
      <c r="BG318" s="9">
        <f>SUM(Q$4:Q$1569)/COUNTA(A$4:A$1569)</f>
        <v/>
      </c>
      <c r="BH318" s="9">
        <f>SUM(R$4:R$1569)/COUNTA(A$4:A$1569)</f>
        <v/>
      </c>
      <c r="BI318" s="9">
        <f>SUM(S$4:S$1569)/COUNTA(A$4:A$1569)</f>
        <v/>
      </c>
      <c r="BJ318" s="9">
        <f>SUM(T$4:T$1569)/COUNTA(A$4:A$1569)</f>
        <v/>
      </c>
      <c r="BK318" s="9">
        <f>SUM(U$4:U$1569)/COUNTA(A$4:A$1569)</f>
        <v/>
      </c>
      <c r="BL318" s="9">
        <f>SUM(V$4:V$1569)/COUNTA(A$4:A$1569)</f>
        <v/>
      </c>
      <c r="BM318" s="9">
        <f>SUM(W$4:W$1569)/COUNTA(A$4:A$1569)</f>
        <v/>
      </c>
      <c r="BN318" s="9">
        <f>SUM(X$4:X$1569)/COUNTA(A$4:A$1569)</f>
        <v/>
      </c>
      <c r="BO318" s="7" t="inlineStr">
        <is>
          <t>.</t>
        </is>
      </c>
      <c r="BP318" s="9">
        <f>IF(Z318&gt;=BB318,0,IFERROR(BB318+(SUMPRODUCT((Z$4:Z$1569&gt;=BB$4:BB$1569)*(Z$4:Z$1569-BB$4:BB$1569))/MAX(1,COUNTIF(Z$4:Z$1569,"&lt;"&amp;BB318+0.01))),BB318))</f>
        <v/>
      </c>
      <c r="BQ318" s="9">
        <f>IF(AA318&gt;=BC318,0,IFERROR(BC318+SUMPRODUCT((AA$4:AA$1569&gt;=BC$4:BC$1569)*(AA$4:AA$1569-BC$4:BC$1569))/MAX(1,COUNTIF(AA$4:AA$1569,"&lt;"&amp;BC318+0.01)),BC318))</f>
        <v/>
      </c>
      <c r="BR318" s="9">
        <f>IF(AB318&gt;=BD318,0,IFERROR(BD318+SUMPRODUCT((AB$4:AB$1569&gt;=BD$4:BD$1569)*(AB$4:AB$1569-BD$4:BD$1569))/MAX(1,COUNTIF(AB$4:AB$1569,"&lt;"&amp;BD318+0.01)),BD318))</f>
        <v/>
      </c>
      <c r="BS318" s="9">
        <f>IF(AC318&gt;=BE318,0,IFERROR(BE318+SUMPRODUCT((AC$4:AC$1569&gt;=BE$4:BE$1569)*(AC$4:AC$1569-BE$4:BE$1569))/MAX(1,COUNTIF(AC$4:AC$1569,"&lt;"&amp;BE318+0.01)),BE318))</f>
        <v/>
      </c>
      <c r="BT318" s="9">
        <f>IF(AD318&gt;=BF318,0,IFERROR(BF318+SUMPRODUCT((AD$4:AD$1569&gt;=BF$4:BF$1569)*(AD$4:AD$1569-BF$4:BF$1569))/MAX(1,COUNTIF(AD$4:AD$1569,"&lt;"&amp;BF318+0.01)),BF318))</f>
        <v/>
      </c>
      <c r="BU318" s="9">
        <f>IF(AE318&gt;=BG318,0,IFERROR(BG318+SUMPRODUCT((AE$4:AE$1569&gt;=BG$4:BG$1569)*(AE$4:AE$1569-BG$4:BG$1569))/MAX(1,COUNTIF(AE$4:AE$1569,"&lt;"&amp;BG318+0.01)),BG318))</f>
        <v/>
      </c>
      <c r="BV318" s="9">
        <f>IF(AF318&gt;=BH318,0,IFERROR(BH318+SUMPRODUCT((AF$4:AF$1569&gt;=BH$4:BH$1569)*(AF$4:AF$1569-BH$4:BH$1569))/MAX(1,COUNTIF(AF$4:AF$1569,"&lt;"&amp;BH318+0.01)),BH318))</f>
        <v/>
      </c>
      <c r="BW318" s="9">
        <f>IF(AG318&gt;=BI318,0,IFERROR(BI318+SUMPRODUCT((AG$4:AG$1569&gt;=BI$4:BI$1569)*(AG$4:AG$1569-BI$4:BI$1569))/MAX(1,COUNTIF(AG$4:AG$1569,"&lt;"&amp;BI318+0.01)),BI318))</f>
        <v/>
      </c>
      <c r="BX318" s="9">
        <f>IF(AH318&gt;=BJ318,0,IFERROR(BJ318+SUMPRODUCT((AH$4:AH$1569&gt;=BJ$4:BJ$1569)*(AH$4:AH$1569-BJ$4:BJ$1569))/MAX(1,COUNTIF(AH$4:AH$1569,"&lt;"&amp;BJ318+0.01)),BJ318))</f>
        <v/>
      </c>
      <c r="BY318" s="9">
        <f>IF(AI318&gt;=BK318,0,IFERROR(BK318+SUMPRODUCT((AI$4:AI$1569&gt;=BK$4:BK$1569)*(AI$4:AI$1569-BK$4:BK$1569))/MAX(1,COUNTIF(AI$4:AI$1569,"&lt;"&amp;BK318+0.01)),BK318))</f>
        <v/>
      </c>
      <c r="BZ318" s="9">
        <f>IF(AJ318&gt;=BL318,0,IFERROR(BL318+SUMPRODUCT((AJ$4:AJ$1569&gt;=BL$4:BL$1569)*(AJ$4:AJ$1569-BL$4:BL$1569))/MAX(1,COUNTIF(AJ$4:AJ$1569,"&lt;"&amp;BL318+0.01)),BL318))</f>
        <v/>
      </c>
      <c r="CA318" s="9">
        <f>IF(AK318&gt;=BM318,0,IFERROR(BM318+SUMPRODUCT((AK$4:AK$1569&gt;=BM$4:BM$1569)*(AK$4:AK$1569-BM$4:BM$1569))/MAX(1,COUNTIF(AK$4:AK$1569,"&lt;"&amp;BM318+0.01)),BM318))</f>
        <v/>
      </c>
      <c r="CB318" s="9">
        <f>IF(AL318&gt;=BN318,0,IFERROR(BN318+SUMPRODUCT((AL$4:AL$1569&gt;=BN$4:BN$1569)*(AL$4:AL$1569-BN$4:BN$1569))/MAX(1,COUNTIF(AL$4:AL$1569,"&lt;"&amp;BN318+0.01)),BN318))</f>
        <v/>
      </c>
      <c r="CC318" s="5">
        <f>IF(AO318="🟢","VERDE",IF(AO318="🟡","AMARELO",IF(AO318="🟠","VERMELHO",IF(AO318="🔴","VERMELHO","ROXO"))))</f>
        <v/>
      </c>
      <c r="CD318" s="5" t="inlineStr">
        <is>
          <t>🌎 REGIÕES</t>
        </is>
      </c>
      <c r="CE318" s="5" t="inlineStr">
        <is>
          <t>SEM REDE</t>
        </is>
      </c>
    </row>
    <row r="319">
      <c r="A319" s="5" t="inlineStr">
        <is>
          <t>53918909000190</t>
        </is>
      </c>
      <c r="B319" s="5" t="inlineStr">
        <is>
          <t>LF NUTRI VIDA</t>
        </is>
      </c>
      <c r="C319" s="5" t="inlineStr">
        <is>
          <t>06 - INTERNA - FITLAND</t>
        </is>
      </c>
      <c r="D319" s="5" t="inlineStr">
        <is>
          <t>JULIO GADRET</t>
        </is>
      </c>
      <c r="E319" s="5" t="inlineStr">
        <is>
          <t>SC</t>
        </is>
      </c>
      <c r="F319" s="5">
        <f>IFERROR(VLOOKUP(C319,$AS$4:$AT$25,2,FALSE),"")</f>
        <v/>
      </c>
      <c r="G319" s="6">
        <f>IFERROR(VLOOKUP(C319,$AS$4:$AX$25,6,FALSE),"")</f>
        <v/>
      </c>
      <c r="H319" s="5">
        <f>IFERROR(VLOOKUP(C319,$AS$4:$AY$25,7,FALSE),"")</f>
        <v/>
      </c>
      <c r="I319" s="5">
        <f>IFERROR(VLOOKUP(C319,$AS$4:$AZ$25,8,FALSE),"")</f>
        <v/>
      </c>
      <c r="J319" s="7" t="inlineStr">
        <is>
          <t>.</t>
        </is>
      </c>
      <c r="K319" s="5" t="inlineStr">
        <is>
          <t>NACIONAL</t>
        </is>
      </c>
      <c r="L319" s="8" t="n">
        <v>10706.89655172414</v>
      </c>
      <c r="M319" s="9" t="n">
        <v>750</v>
      </c>
      <c r="N319" s="9" t="n">
        <v>775.8620689655172</v>
      </c>
      <c r="O319" s="9" t="n">
        <v>801.7241379310345</v>
      </c>
      <c r="P319" s="9" t="n">
        <v>827.5862068965517</v>
      </c>
      <c r="Q319" s="9" t="n">
        <v>853.448275862069</v>
      </c>
      <c r="R319" s="9" t="n">
        <v>879.3103448275862</v>
      </c>
      <c r="S319" s="9" t="n">
        <v>905.1724137931035</v>
      </c>
      <c r="T319" s="9" t="n">
        <v>931.0344827586207</v>
      </c>
      <c r="U319" s="9" t="n">
        <v>956.8965517241379</v>
      </c>
      <c r="V319" s="9" t="n">
        <v>982.7586206896551</v>
      </c>
      <c r="W319" s="9" t="n">
        <v>1008.620689655172</v>
      </c>
      <c r="X319" s="9" t="n">
        <v>1034.48275862069</v>
      </c>
      <c r="Y319" s="7" t="inlineStr">
        <is>
          <t>.</t>
        </is>
      </c>
      <c r="Z319" s="8">
        <f>SUM(AA319:AL319)</f>
        <v/>
      </c>
      <c r="AA319" s="9" t="n">
        <v>0</v>
      </c>
      <c r="AB319" s="9" t="n">
        <v>0</v>
      </c>
      <c r="AC319" s="9" t="n">
        <v>0</v>
      </c>
      <c r="AD319" s="9" t="n">
        <v>0</v>
      </c>
      <c r="AE319" s="9" t="n">
        <v>0</v>
      </c>
      <c r="AF319" s="9" t="n">
        <v>737.8</v>
      </c>
      <c r="AG319" s="9" t="n">
        <v>0</v>
      </c>
      <c r="AH319" s="9" t="n">
        <v>0</v>
      </c>
      <c r="AI319" s="9" t="n">
        <v>0</v>
      </c>
      <c r="AJ319" s="9" t="n">
        <v>669.96</v>
      </c>
      <c r="AK319" s="9" t="n">
        <v>0</v>
      </c>
      <c r="AL319" s="9" t="n">
        <v>0</v>
      </c>
      <c r="AM319" s="7" t="inlineStr">
        <is>
          <t>.</t>
        </is>
      </c>
      <c r="AN319" s="6">
        <f>IF(L319=0,0,Z319/L319)</f>
        <v/>
      </c>
      <c r="AO319" s="5">
        <f>IF(AN319="","",IF(AN319&gt;=0.9,"🟢",IF(AN319&gt;=0.7,"🟡",IF(AN319&gt;=0.5,"🟠","🔴"))))</f>
        <v/>
      </c>
      <c r="AP319" s="9">
        <f>IF(L319=0,0,L319-Z319)</f>
        <v/>
      </c>
      <c r="AQ319" s="5">
        <f>IF(Z319=0,"",RANK(Z319,Z$4:Z$1569,0))</f>
        <v/>
      </c>
      <c r="AR319" s="7" t="inlineStr">
        <is>
          <t>.</t>
        </is>
      </c>
      <c r="BA319" s="7" t="inlineStr">
        <is>
          <t>.</t>
        </is>
      </c>
      <c r="BB319" s="9">
        <f>SUM(L$4:L$1569)/COUNTA(A$4:A$1569)</f>
        <v/>
      </c>
      <c r="BC319" s="9">
        <f>SUM(M$4:M$1569)/COUNTA(A$4:A$1569)</f>
        <v/>
      </c>
      <c r="BD319" s="9">
        <f>SUM(N$4:N$1569)/COUNTA(A$4:A$1569)</f>
        <v/>
      </c>
      <c r="BE319" s="9">
        <f>SUM(O$4:O$1569)/COUNTA(A$4:A$1569)</f>
        <v/>
      </c>
      <c r="BF319" s="9">
        <f>SUM(P$4:P$1569)/COUNTA(A$4:A$1569)</f>
        <v/>
      </c>
      <c r="BG319" s="9">
        <f>SUM(Q$4:Q$1569)/COUNTA(A$4:A$1569)</f>
        <v/>
      </c>
      <c r="BH319" s="9">
        <f>SUM(R$4:R$1569)/COUNTA(A$4:A$1569)</f>
        <v/>
      </c>
      <c r="BI319" s="9">
        <f>SUM(S$4:S$1569)/COUNTA(A$4:A$1569)</f>
        <v/>
      </c>
      <c r="BJ319" s="9">
        <f>SUM(T$4:T$1569)/COUNTA(A$4:A$1569)</f>
        <v/>
      </c>
      <c r="BK319" s="9">
        <f>SUM(U$4:U$1569)/COUNTA(A$4:A$1569)</f>
        <v/>
      </c>
      <c r="BL319" s="9">
        <f>SUM(V$4:V$1569)/COUNTA(A$4:A$1569)</f>
        <v/>
      </c>
      <c r="BM319" s="9">
        <f>SUM(W$4:W$1569)/COUNTA(A$4:A$1569)</f>
        <v/>
      </c>
      <c r="BN319" s="9">
        <f>SUM(X$4:X$1569)/COUNTA(A$4:A$1569)</f>
        <v/>
      </c>
      <c r="BO319" s="7" t="inlineStr">
        <is>
          <t>.</t>
        </is>
      </c>
      <c r="BP319" s="9">
        <f>IF(Z319&gt;=BB319,0,IFERROR(BB319+(SUMPRODUCT((Z$4:Z$1569&gt;=BB$4:BB$1569)*(Z$4:Z$1569-BB$4:BB$1569))/MAX(1,COUNTIF(Z$4:Z$1569,"&lt;"&amp;BB319+0.01))),BB319))</f>
        <v/>
      </c>
      <c r="BQ319" s="9">
        <f>IF(AA319&gt;=BC319,0,IFERROR(BC319+SUMPRODUCT((AA$4:AA$1569&gt;=BC$4:BC$1569)*(AA$4:AA$1569-BC$4:BC$1569))/MAX(1,COUNTIF(AA$4:AA$1569,"&lt;"&amp;BC319+0.01)),BC319))</f>
        <v/>
      </c>
      <c r="BR319" s="9">
        <f>IF(AB319&gt;=BD319,0,IFERROR(BD319+SUMPRODUCT((AB$4:AB$1569&gt;=BD$4:BD$1569)*(AB$4:AB$1569-BD$4:BD$1569))/MAX(1,COUNTIF(AB$4:AB$1569,"&lt;"&amp;BD319+0.01)),BD319))</f>
        <v/>
      </c>
      <c r="BS319" s="9">
        <f>IF(AC319&gt;=BE319,0,IFERROR(BE319+SUMPRODUCT((AC$4:AC$1569&gt;=BE$4:BE$1569)*(AC$4:AC$1569-BE$4:BE$1569))/MAX(1,COUNTIF(AC$4:AC$1569,"&lt;"&amp;BE319+0.01)),BE319))</f>
        <v/>
      </c>
      <c r="BT319" s="9">
        <f>IF(AD319&gt;=BF319,0,IFERROR(BF319+SUMPRODUCT((AD$4:AD$1569&gt;=BF$4:BF$1569)*(AD$4:AD$1569-BF$4:BF$1569))/MAX(1,COUNTIF(AD$4:AD$1569,"&lt;"&amp;BF319+0.01)),BF319))</f>
        <v/>
      </c>
      <c r="BU319" s="9">
        <f>IF(AE319&gt;=BG319,0,IFERROR(BG319+SUMPRODUCT((AE$4:AE$1569&gt;=BG$4:BG$1569)*(AE$4:AE$1569-BG$4:BG$1569))/MAX(1,COUNTIF(AE$4:AE$1569,"&lt;"&amp;BG319+0.01)),BG319))</f>
        <v/>
      </c>
      <c r="BV319" s="9">
        <f>IF(AF319&gt;=BH319,0,IFERROR(BH319+SUMPRODUCT((AF$4:AF$1569&gt;=BH$4:BH$1569)*(AF$4:AF$1569-BH$4:BH$1569))/MAX(1,COUNTIF(AF$4:AF$1569,"&lt;"&amp;BH319+0.01)),BH319))</f>
        <v/>
      </c>
      <c r="BW319" s="9">
        <f>IF(AG319&gt;=BI319,0,IFERROR(BI319+SUMPRODUCT((AG$4:AG$1569&gt;=BI$4:BI$1569)*(AG$4:AG$1569-BI$4:BI$1569))/MAX(1,COUNTIF(AG$4:AG$1569,"&lt;"&amp;BI319+0.01)),BI319))</f>
        <v/>
      </c>
      <c r="BX319" s="9">
        <f>IF(AH319&gt;=BJ319,0,IFERROR(BJ319+SUMPRODUCT((AH$4:AH$1569&gt;=BJ$4:BJ$1569)*(AH$4:AH$1569-BJ$4:BJ$1569))/MAX(1,COUNTIF(AH$4:AH$1569,"&lt;"&amp;BJ319+0.01)),BJ319))</f>
        <v/>
      </c>
      <c r="BY319" s="9">
        <f>IF(AI319&gt;=BK319,0,IFERROR(BK319+SUMPRODUCT((AI$4:AI$1569&gt;=BK$4:BK$1569)*(AI$4:AI$1569-BK$4:BK$1569))/MAX(1,COUNTIF(AI$4:AI$1569,"&lt;"&amp;BK319+0.01)),BK319))</f>
        <v/>
      </c>
      <c r="BZ319" s="9">
        <f>IF(AJ319&gt;=BL319,0,IFERROR(BL319+SUMPRODUCT((AJ$4:AJ$1569&gt;=BL$4:BL$1569)*(AJ$4:AJ$1569-BL$4:BL$1569))/MAX(1,COUNTIF(AJ$4:AJ$1569,"&lt;"&amp;BL319+0.01)),BL319))</f>
        <v/>
      </c>
      <c r="CA319" s="9">
        <f>IF(AK319&gt;=BM319,0,IFERROR(BM319+SUMPRODUCT((AK$4:AK$1569&gt;=BM$4:BM$1569)*(AK$4:AK$1569-BM$4:BM$1569))/MAX(1,COUNTIF(AK$4:AK$1569,"&lt;"&amp;BM319+0.01)),BM319))</f>
        <v/>
      </c>
      <c r="CB319" s="9">
        <f>IF(AL319&gt;=BN319,0,IFERROR(BN319+SUMPRODUCT((AL$4:AL$1569&gt;=BN$4:BN$1569)*(AL$4:AL$1569-BN$4:BN$1569))/MAX(1,COUNTIF(AL$4:AL$1569,"&lt;"&amp;BN319+0.01)),BN319))</f>
        <v/>
      </c>
      <c r="CC319" s="5">
        <f>IF(AO319="🟢","VERDE",IF(AO319="🟡","AMARELO",IF(AO319="🟠","VERMELHO",IF(AO319="🔴","VERMELHO","ROXO"))))</f>
        <v/>
      </c>
      <c r="CD319" s="5" t="inlineStr">
        <is>
          <t>🏢 REDES</t>
        </is>
      </c>
      <c r="CE319" s="5" t="inlineStr">
        <is>
          <t>FITLAND</t>
        </is>
      </c>
    </row>
    <row r="320">
      <c r="A320" s="5" t="inlineStr">
        <is>
          <t>28180051000161</t>
        </is>
      </c>
      <c r="B320" s="5" t="inlineStr">
        <is>
          <t>EMPÓRIO GAIA</t>
        </is>
      </c>
      <c r="C320" s="5" t="inlineStr">
        <is>
          <t>06 - SEM GRUPO</t>
        </is>
      </c>
      <c r="D320" s="5" t="inlineStr">
        <is>
          <t>HEMANUELE DITZEL (MANU)</t>
        </is>
      </c>
      <c r="E320" s="5" t="inlineStr">
        <is>
          <t>RS</t>
        </is>
      </c>
      <c r="F320" s="5">
        <f>IFERROR(VLOOKUP(C320,$AS$4:$AT$25,2,FALSE),"")</f>
        <v/>
      </c>
      <c r="G320" s="6">
        <f>IFERROR(VLOOKUP(C320,$AS$4:$AX$25,6,FALSE),"")</f>
        <v/>
      </c>
      <c r="H320" s="5">
        <f>IFERROR(VLOOKUP(C320,$AS$4:$AY$25,7,FALSE),"")</f>
        <v/>
      </c>
      <c r="I320" s="5">
        <f>IFERROR(VLOOKUP(C320,$AS$4:$AZ$25,8,FALSE),"")</f>
        <v/>
      </c>
      <c r="J320" s="7" t="inlineStr">
        <is>
          <t>.</t>
        </is>
      </c>
      <c r="K320" s="5" t="inlineStr">
        <is>
          <t>SUL</t>
        </is>
      </c>
      <c r="L320" s="8" t="n">
        <v>1582.758620689655</v>
      </c>
      <c r="M320" s="9" t="n">
        <v>124.1379310344828</v>
      </c>
      <c r="N320" s="9" t="n">
        <v>124.1379310344828</v>
      </c>
      <c r="O320" s="9" t="n">
        <v>124.1379310344828</v>
      </c>
      <c r="P320" s="9" t="n">
        <v>124.1379310344828</v>
      </c>
      <c r="Q320" s="9" t="n">
        <v>124.1379310344828</v>
      </c>
      <c r="R320" s="9" t="n">
        <v>134.4827586206897</v>
      </c>
      <c r="S320" s="9" t="n">
        <v>134.4827586206897</v>
      </c>
      <c r="T320" s="9" t="n">
        <v>134.4827586206897</v>
      </c>
      <c r="U320" s="9" t="n">
        <v>134.4827586206897</v>
      </c>
      <c r="V320" s="9" t="n">
        <v>134.4827586206897</v>
      </c>
      <c r="W320" s="9" t="n">
        <v>144.8275862068965</v>
      </c>
      <c r="X320" s="9" t="n">
        <v>144.8275862068965</v>
      </c>
      <c r="Y320" s="7" t="inlineStr">
        <is>
          <t>.</t>
        </is>
      </c>
      <c r="Z320" s="8">
        <f>SUM(AA320:AL320)</f>
        <v/>
      </c>
      <c r="AA320" s="9" t="n">
        <v>0</v>
      </c>
      <c r="AB320" s="9" t="n">
        <v>0</v>
      </c>
      <c r="AC320" s="9" t="n">
        <v>0</v>
      </c>
      <c r="AD320" s="9" t="n">
        <v>0</v>
      </c>
      <c r="AE320" s="9" t="n">
        <v>0</v>
      </c>
      <c r="AF320" s="9" t="n">
        <v>670.51</v>
      </c>
      <c r="AG320" s="9" t="n">
        <v>0</v>
      </c>
      <c r="AH320" s="9" t="n">
        <v>0</v>
      </c>
      <c r="AI320" s="9" t="n">
        <v>658.4</v>
      </c>
      <c r="AJ320" s="9" t="n">
        <v>0</v>
      </c>
      <c r="AK320" s="9" t="n">
        <v>0</v>
      </c>
      <c r="AL320" s="9" t="n">
        <v>0</v>
      </c>
      <c r="AM320" s="7" t="inlineStr">
        <is>
          <t>.</t>
        </is>
      </c>
      <c r="AN320" s="6">
        <f>IF(L320=0,0,Z320/L320)</f>
        <v/>
      </c>
      <c r="AO320" s="5">
        <f>IF(AN320="","",IF(AN320&gt;=0.9,"🟢",IF(AN320&gt;=0.7,"🟡",IF(AN320&gt;=0.5,"🟠","🔴"))))</f>
        <v/>
      </c>
      <c r="AP320" s="9">
        <f>IF(L320=0,0,L320-Z320)</f>
        <v/>
      </c>
      <c r="AQ320" s="5">
        <f>IF(Z320=0,"",RANK(Z320,Z$4:Z$1569,0))</f>
        <v/>
      </c>
      <c r="AR320" s="7" t="inlineStr">
        <is>
          <t>.</t>
        </is>
      </c>
      <c r="BA320" s="7" t="inlineStr">
        <is>
          <t>.</t>
        </is>
      </c>
      <c r="BB320" s="9">
        <f>SUM(L$4:L$1569)/COUNTA(A$4:A$1569)</f>
        <v/>
      </c>
      <c r="BC320" s="9">
        <f>SUM(M$4:M$1569)/COUNTA(A$4:A$1569)</f>
        <v/>
      </c>
      <c r="BD320" s="9">
        <f>SUM(N$4:N$1569)/COUNTA(A$4:A$1569)</f>
        <v/>
      </c>
      <c r="BE320" s="9">
        <f>SUM(O$4:O$1569)/COUNTA(A$4:A$1569)</f>
        <v/>
      </c>
      <c r="BF320" s="9">
        <f>SUM(P$4:P$1569)/COUNTA(A$4:A$1569)</f>
        <v/>
      </c>
      <c r="BG320" s="9">
        <f>SUM(Q$4:Q$1569)/COUNTA(A$4:A$1569)</f>
        <v/>
      </c>
      <c r="BH320" s="9">
        <f>SUM(R$4:R$1569)/COUNTA(A$4:A$1569)</f>
        <v/>
      </c>
      <c r="BI320" s="9">
        <f>SUM(S$4:S$1569)/COUNTA(A$4:A$1569)</f>
        <v/>
      </c>
      <c r="BJ320" s="9">
        <f>SUM(T$4:T$1569)/COUNTA(A$4:A$1569)</f>
        <v/>
      </c>
      <c r="BK320" s="9">
        <f>SUM(U$4:U$1569)/COUNTA(A$4:A$1569)</f>
        <v/>
      </c>
      <c r="BL320" s="9">
        <f>SUM(V$4:V$1569)/COUNTA(A$4:A$1569)</f>
        <v/>
      </c>
      <c r="BM320" s="9">
        <f>SUM(W$4:W$1569)/COUNTA(A$4:A$1569)</f>
        <v/>
      </c>
      <c r="BN320" s="9">
        <f>SUM(X$4:X$1569)/COUNTA(A$4:A$1569)</f>
        <v/>
      </c>
      <c r="BO320" s="7" t="inlineStr">
        <is>
          <t>.</t>
        </is>
      </c>
      <c r="BP320" s="9">
        <f>IF(Z320&gt;=BB320,0,IFERROR(BB320+(SUMPRODUCT((Z$4:Z$1569&gt;=BB$4:BB$1569)*(Z$4:Z$1569-BB$4:BB$1569))/MAX(1,COUNTIF(Z$4:Z$1569,"&lt;"&amp;BB320+0.01))),BB320))</f>
        <v/>
      </c>
      <c r="BQ320" s="9">
        <f>IF(AA320&gt;=BC320,0,IFERROR(BC320+SUMPRODUCT((AA$4:AA$1569&gt;=BC$4:BC$1569)*(AA$4:AA$1569-BC$4:BC$1569))/MAX(1,COUNTIF(AA$4:AA$1569,"&lt;"&amp;BC320+0.01)),BC320))</f>
        <v/>
      </c>
      <c r="BR320" s="9">
        <f>IF(AB320&gt;=BD320,0,IFERROR(BD320+SUMPRODUCT((AB$4:AB$1569&gt;=BD$4:BD$1569)*(AB$4:AB$1569-BD$4:BD$1569))/MAX(1,COUNTIF(AB$4:AB$1569,"&lt;"&amp;BD320+0.01)),BD320))</f>
        <v/>
      </c>
      <c r="BS320" s="9">
        <f>IF(AC320&gt;=BE320,0,IFERROR(BE320+SUMPRODUCT((AC$4:AC$1569&gt;=BE$4:BE$1569)*(AC$4:AC$1569-BE$4:BE$1569))/MAX(1,COUNTIF(AC$4:AC$1569,"&lt;"&amp;BE320+0.01)),BE320))</f>
        <v/>
      </c>
      <c r="BT320" s="9">
        <f>IF(AD320&gt;=BF320,0,IFERROR(BF320+SUMPRODUCT((AD$4:AD$1569&gt;=BF$4:BF$1569)*(AD$4:AD$1569-BF$4:BF$1569))/MAX(1,COUNTIF(AD$4:AD$1569,"&lt;"&amp;BF320+0.01)),BF320))</f>
        <v/>
      </c>
      <c r="BU320" s="9">
        <f>IF(AE320&gt;=BG320,0,IFERROR(BG320+SUMPRODUCT((AE$4:AE$1569&gt;=BG$4:BG$1569)*(AE$4:AE$1569-BG$4:BG$1569))/MAX(1,COUNTIF(AE$4:AE$1569,"&lt;"&amp;BG320+0.01)),BG320))</f>
        <v/>
      </c>
      <c r="BV320" s="9">
        <f>IF(AF320&gt;=BH320,0,IFERROR(BH320+SUMPRODUCT((AF$4:AF$1569&gt;=BH$4:BH$1569)*(AF$4:AF$1569-BH$4:BH$1569))/MAX(1,COUNTIF(AF$4:AF$1569,"&lt;"&amp;BH320+0.01)),BH320))</f>
        <v/>
      </c>
      <c r="BW320" s="9">
        <f>IF(AG320&gt;=BI320,0,IFERROR(BI320+SUMPRODUCT((AG$4:AG$1569&gt;=BI$4:BI$1569)*(AG$4:AG$1569-BI$4:BI$1569))/MAX(1,COUNTIF(AG$4:AG$1569,"&lt;"&amp;BI320+0.01)),BI320))</f>
        <v/>
      </c>
      <c r="BX320" s="9">
        <f>IF(AH320&gt;=BJ320,0,IFERROR(BJ320+SUMPRODUCT((AH$4:AH$1569&gt;=BJ$4:BJ$1569)*(AH$4:AH$1569-BJ$4:BJ$1569))/MAX(1,COUNTIF(AH$4:AH$1569,"&lt;"&amp;BJ320+0.01)),BJ320))</f>
        <v/>
      </c>
      <c r="BY320" s="9">
        <f>IF(AI320&gt;=BK320,0,IFERROR(BK320+SUMPRODUCT((AI$4:AI$1569&gt;=BK$4:BK$1569)*(AI$4:AI$1569-BK$4:BK$1569))/MAX(1,COUNTIF(AI$4:AI$1569,"&lt;"&amp;BK320+0.01)),BK320))</f>
        <v/>
      </c>
      <c r="BZ320" s="9">
        <f>IF(AJ320&gt;=BL320,0,IFERROR(BL320+SUMPRODUCT((AJ$4:AJ$1569&gt;=BL$4:BL$1569)*(AJ$4:AJ$1569-BL$4:BL$1569))/MAX(1,COUNTIF(AJ$4:AJ$1569,"&lt;"&amp;BL320+0.01)),BL320))</f>
        <v/>
      </c>
      <c r="CA320" s="9">
        <f>IF(AK320&gt;=BM320,0,IFERROR(BM320+SUMPRODUCT((AK$4:AK$1569&gt;=BM$4:BM$1569)*(AK$4:AK$1569-BM$4:BM$1569))/MAX(1,COUNTIF(AK$4:AK$1569,"&lt;"&amp;BM320+0.01)),BM320))</f>
        <v/>
      </c>
      <c r="CB320" s="9">
        <f>IF(AL320&gt;=BN320,0,IFERROR(BN320+SUMPRODUCT((AL$4:AL$1569&gt;=BN$4:BN$1569)*(AL$4:AL$1569-BN$4:BN$1569))/MAX(1,COUNTIF(AL$4:AL$1569,"&lt;"&amp;BN320+0.01)),BN320))</f>
        <v/>
      </c>
      <c r="CC320" s="5">
        <f>IF(AO320="🟢","VERDE",IF(AO320="🟡","AMARELO",IF(AO320="🟠","VERMELHO",IF(AO320="🔴","VERMELHO","ROXO"))))</f>
        <v/>
      </c>
      <c r="CD320" s="5" t="inlineStr">
        <is>
          <t>🌎 REGIÕES</t>
        </is>
      </c>
      <c r="CE320" s="5" t="inlineStr">
        <is>
          <t>SEM REDE</t>
        </is>
      </c>
    </row>
    <row r="321">
      <c r="A321" s="5" t="inlineStr">
        <is>
          <t>54487016000108</t>
        </is>
      </c>
      <c r="B321" s="5" t="inlineStr">
        <is>
          <t>54.487.016 JACKELINE RABELO TARGAS LINO</t>
        </is>
      </c>
      <c r="C321" s="5" t="inlineStr">
        <is>
          <t>06 - SEM GRUPO</t>
        </is>
      </c>
      <c r="D321" s="5" t="inlineStr">
        <is>
          <t>LARISSA PADILHA</t>
        </is>
      </c>
      <c r="E321" s="5" t="inlineStr">
        <is>
          <t>SP</t>
        </is>
      </c>
      <c r="F321" s="5">
        <f>IFERROR(VLOOKUP(C321,$AS$4:$AT$25,2,FALSE),"")</f>
        <v/>
      </c>
      <c r="G321" s="6">
        <f>IFERROR(VLOOKUP(C321,$AS$4:$AX$25,6,FALSE),"")</f>
        <v/>
      </c>
      <c r="H321" s="5">
        <f>IFERROR(VLOOKUP(C321,$AS$4:$AY$25,7,FALSE),"")</f>
        <v/>
      </c>
      <c r="I321" s="5">
        <f>IFERROR(VLOOKUP(C321,$AS$4:$AZ$25,8,FALSE),"")</f>
        <v/>
      </c>
      <c r="J321" s="7" t="inlineStr">
        <is>
          <t>.</t>
        </is>
      </c>
      <c r="K321" s="5" t="inlineStr">
        <is>
          <t>SP INTERIOR</t>
        </is>
      </c>
      <c r="L321" s="8" t="n">
        <v>2600</v>
      </c>
      <c r="M321" s="9" t="n">
        <v>166.6666666666667</v>
      </c>
      <c r="N321" s="9" t="n">
        <v>200</v>
      </c>
      <c r="O321" s="9" t="n">
        <v>200</v>
      </c>
      <c r="P321" s="9" t="n">
        <v>200</v>
      </c>
      <c r="Q321" s="9" t="n">
        <v>200</v>
      </c>
      <c r="R321" s="9" t="n">
        <v>200</v>
      </c>
      <c r="S321" s="9" t="n">
        <v>233.3333333333333</v>
      </c>
      <c r="T321" s="9" t="n">
        <v>233.3333333333333</v>
      </c>
      <c r="U321" s="9" t="n">
        <v>233.3333333333333</v>
      </c>
      <c r="V321" s="9" t="n">
        <v>233.3333333333333</v>
      </c>
      <c r="W321" s="9" t="n">
        <v>233.3333333333333</v>
      </c>
      <c r="X321" s="9" t="n">
        <v>266.6666666666667</v>
      </c>
      <c r="Y321" s="7" t="inlineStr">
        <is>
          <t>.</t>
        </is>
      </c>
      <c r="Z321" s="8">
        <f>SUM(AA321:AL321)</f>
        <v/>
      </c>
      <c r="AA321" s="9" t="n">
        <v>0</v>
      </c>
      <c r="AB321" s="9" t="n">
        <v>0</v>
      </c>
      <c r="AC321" s="9" t="n">
        <v>0</v>
      </c>
      <c r="AD321" s="9" t="n">
        <v>0</v>
      </c>
      <c r="AE321" s="9" t="n">
        <v>0</v>
      </c>
      <c r="AF321" s="9" t="n">
        <v>0</v>
      </c>
      <c r="AG321" s="9" t="n">
        <v>0</v>
      </c>
      <c r="AH321" s="9" t="n">
        <v>0</v>
      </c>
      <c r="AI321" s="9" t="n">
        <v>0</v>
      </c>
      <c r="AJ321" s="9" t="n">
        <v>775.16</v>
      </c>
      <c r="AK321" s="9" t="n">
        <v>958.5</v>
      </c>
      <c r="AL321" s="9" t="n">
        <v>0</v>
      </c>
      <c r="AM321" s="7" t="inlineStr">
        <is>
          <t>.</t>
        </is>
      </c>
      <c r="AN321" s="6">
        <f>IF(L321=0,0,Z321/L321)</f>
        <v/>
      </c>
      <c r="AO321" s="5">
        <f>IF(AN321="","",IF(AN321&gt;=0.9,"🟢",IF(AN321&gt;=0.7,"🟡",IF(AN321&gt;=0.5,"🟠","🔴"))))</f>
        <v/>
      </c>
      <c r="AP321" s="9">
        <f>IF(L321=0,0,L321-Z321)</f>
        <v/>
      </c>
      <c r="AQ321" s="5">
        <f>IF(Z321=0,"",RANK(Z321,Z$4:Z$1569,0))</f>
        <v/>
      </c>
      <c r="AR321" s="7" t="inlineStr">
        <is>
          <t>.</t>
        </is>
      </c>
      <c r="BA321" s="7" t="inlineStr">
        <is>
          <t>.</t>
        </is>
      </c>
      <c r="BB321" s="9">
        <f>SUM(L$4:L$1569)/COUNTA(A$4:A$1569)</f>
        <v/>
      </c>
      <c r="BC321" s="9">
        <f>SUM(M$4:M$1569)/COUNTA(A$4:A$1569)</f>
        <v/>
      </c>
      <c r="BD321" s="9">
        <f>SUM(N$4:N$1569)/COUNTA(A$4:A$1569)</f>
        <v/>
      </c>
      <c r="BE321" s="9">
        <f>SUM(O$4:O$1569)/COUNTA(A$4:A$1569)</f>
        <v/>
      </c>
      <c r="BF321" s="9">
        <f>SUM(P$4:P$1569)/COUNTA(A$4:A$1569)</f>
        <v/>
      </c>
      <c r="BG321" s="9">
        <f>SUM(Q$4:Q$1569)/COUNTA(A$4:A$1569)</f>
        <v/>
      </c>
      <c r="BH321" s="9">
        <f>SUM(R$4:R$1569)/COUNTA(A$4:A$1569)</f>
        <v/>
      </c>
      <c r="BI321" s="9">
        <f>SUM(S$4:S$1569)/COUNTA(A$4:A$1569)</f>
        <v/>
      </c>
      <c r="BJ321" s="9">
        <f>SUM(T$4:T$1569)/COUNTA(A$4:A$1569)</f>
        <v/>
      </c>
      <c r="BK321" s="9">
        <f>SUM(U$4:U$1569)/COUNTA(A$4:A$1569)</f>
        <v/>
      </c>
      <c r="BL321" s="9">
        <f>SUM(V$4:V$1569)/COUNTA(A$4:A$1569)</f>
        <v/>
      </c>
      <c r="BM321" s="9">
        <f>SUM(W$4:W$1569)/COUNTA(A$4:A$1569)</f>
        <v/>
      </c>
      <c r="BN321" s="9">
        <f>SUM(X$4:X$1569)/COUNTA(A$4:A$1569)</f>
        <v/>
      </c>
      <c r="BO321" s="7" t="inlineStr">
        <is>
          <t>.</t>
        </is>
      </c>
      <c r="BP321" s="9">
        <f>IF(Z321&gt;=BB321,0,IFERROR(BB321+(SUMPRODUCT((Z$4:Z$1569&gt;=BB$4:BB$1569)*(Z$4:Z$1569-BB$4:BB$1569))/MAX(1,COUNTIF(Z$4:Z$1569,"&lt;"&amp;BB321+0.01))),BB321))</f>
        <v/>
      </c>
      <c r="BQ321" s="9">
        <f>IF(AA321&gt;=BC321,0,IFERROR(BC321+SUMPRODUCT((AA$4:AA$1569&gt;=BC$4:BC$1569)*(AA$4:AA$1569-BC$4:BC$1569))/MAX(1,COUNTIF(AA$4:AA$1569,"&lt;"&amp;BC321+0.01)),BC321))</f>
        <v/>
      </c>
      <c r="BR321" s="9">
        <f>IF(AB321&gt;=BD321,0,IFERROR(BD321+SUMPRODUCT((AB$4:AB$1569&gt;=BD$4:BD$1569)*(AB$4:AB$1569-BD$4:BD$1569))/MAX(1,COUNTIF(AB$4:AB$1569,"&lt;"&amp;BD321+0.01)),BD321))</f>
        <v/>
      </c>
      <c r="BS321" s="9">
        <f>IF(AC321&gt;=BE321,0,IFERROR(BE321+SUMPRODUCT((AC$4:AC$1569&gt;=BE$4:BE$1569)*(AC$4:AC$1569-BE$4:BE$1569))/MAX(1,COUNTIF(AC$4:AC$1569,"&lt;"&amp;BE321+0.01)),BE321))</f>
        <v/>
      </c>
      <c r="BT321" s="9">
        <f>IF(AD321&gt;=BF321,0,IFERROR(BF321+SUMPRODUCT((AD$4:AD$1569&gt;=BF$4:BF$1569)*(AD$4:AD$1569-BF$4:BF$1569))/MAX(1,COUNTIF(AD$4:AD$1569,"&lt;"&amp;BF321+0.01)),BF321))</f>
        <v/>
      </c>
      <c r="BU321" s="9">
        <f>IF(AE321&gt;=BG321,0,IFERROR(BG321+SUMPRODUCT((AE$4:AE$1569&gt;=BG$4:BG$1569)*(AE$4:AE$1569-BG$4:BG$1569))/MAX(1,COUNTIF(AE$4:AE$1569,"&lt;"&amp;BG321+0.01)),BG321))</f>
        <v/>
      </c>
      <c r="BV321" s="9">
        <f>IF(AF321&gt;=BH321,0,IFERROR(BH321+SUMPRODUCT((AF$4:AF$1569&gt;=BH$4:BH$1569)*(AF$4:AF$1569-BH$4:BH$1569))/MAX(1,COUNTIF(AF$4:AF$1569,"&lt;"&amp;BH321+0.01)),BH321))</f>
        <v/>
      </c>
      <c r="BW321" s="9">
        <f>IF(AG321&gt;=BI321,0,IFERROR(BI321+SUMPRODUCT((AG$4:AG$1569&gt;=BI$4:BI$1569)*(AG$4:AG$1569-BI$4:BI$1569))/MAX(1,COUNTIF(AG$4:AG$1569,"&lt;"&amp;BI321+0.01)),BI321))</f>
        <v/>
      </c>
      <c r="BX321" s="9">
        <f>IF(AH321&gt;=BJ321,0,IFERROR(BJ321+SUMPRODUCT((AH$4:AH$1569&gt;=BJ$4:BJ$1569)*(AH$4:AH$1569-BJ$4:BJ$1569))/MAX(1,COUNTIF(AH$4:AH$1569,"&lt;"&amp;BJ321+0.01)),BJ321))</f>
        <v/>
      </c>
      <c r="BY321" s="9">
        <f>IF(AI321&gt;=BK321,0,IFERROR(BK321+SUMPRODUCT((AI$4:AI$1569&gt;=BK$4:BK$1569)*(AI$4:AI$1569-BK$4:BK$1569))/MAX(1,COUNTIF(AI$4:AI$1569,"&lt;"&amp;BK321+0.01)),BK321))</f>
        <v/>
      </c>
      <c r="BZ321" s="9">
        <f>IF(AJ321&gt;=BL321,0,IFERROR(BL321+SUMPRODUCT((AJ$4:AJ$1569&gt;=BL$4:BL$1569)*(AJ$4:AJ$1569-BL$4:BL$1569))/MAX(1,COUNTIF(AJ$4:AJ$1569,"&lt;"&amp;BL321+0.01)),BL321))</f>
        <v/>
      </c>
      <c r="CA321" s="9">
        <f>IF(AK321&gt;=BM321,0,IFERROR(BM321+SUMPRODUCT((AK$4:AK$1569&gt;=BM$4:BM$1569)*(AK$4:AK$1569-BM$4:BM$1569))/MAX(1,COUNTIF(AK$4:AK$1569,"&lt;"&amp;BM321+0.01)),BM321))</f>
        <v/>
      </c>
      <c r="CB321" s="9">
        <f>IF(AL321&gt;=BN321,0,IFERROR(BN321+SUMPRODUCT((AL$4:AL$1569&gt;=BN$4:BN$1569)*(AL$4:AL$1569-BN$4:BN$1569))/MAX(1,COUNTIF(AL$4:AL$1569,"&lt;"&amp;BN321+0.01)),BN321))</f>
        <v/>
      </c>
      <c r="CC321" s="5">
        <f>IF(AO321="🟢","VERDE",IF(AO321="🟡","AMARELO",IF(AO321="🟠","VERMELHO",IF(AO321="🔴","VERMELHO","ROXO"))))</f>
        <v/>
      </c>
      <c r="CD321" s="5" t="inlineStr">
        <is>
          <t>🌎 REGIÕES</t>
        </is>
      </c>
      <c r="CE321" s="5" t="inlineStr">
        <is>
          <t>SEM REDE</t>
        </is>
      </c>
    </row>
    <row r="322">
      <c r="A322" s="5" t="inlineStr">
        <is>
          <t>33156790000158</t>
        </is>
      </c>
      <c r="B322" s="5" t="inlineStr">
        <is>
          <t>DELICIAS DO NORDESTE II</t>
        </is>
      </c>
      <c r="C322" s="5" t="inlineStr">
        <is>
          <t>06 - SEM GRUPO</t>
        </is>
      </c>
      <c r="D322" s="5" t="inlineStr">
        <is>
          <t>LARISSA PADILHA</t>
        </is>
      </c>
      <c r="E322" s="5" t="inlineStr">
        <is>
          <t>PE</t>
        </is>
      </c>
      <c r="F322" s="5">
        <f>IFERROR(VLOOKUP(C322,$AS$4:$AT$25,2,FALSE),"")</f>
        <v/>
      </c>
      <c r="G322" s="6">
        <f>IFERROR(VLOOKUP(C322,$AS$4:$AX$25,6,FALSE),"")</f>
        <v/>
      </c>
      <c r="H322" s="5">
        <f>IFERROR(VLOOKUP(C322,$AS$4:$AY$25,7,FALSE),"")</f>
        <v/>
      </c>
      <c r="I322" s="5">
        <f>IFERROR(VLOOKUP(C322,$AS$4:$AZ$25,8,FALSE),"")</f>
        <v/>
      </c>
      <c r="J322" s="7" t="inlineStr">
        <is>
          <t>.</t>
        </is>
      </c>
      <c r="K322" s="5" t="inlineStr">
        <is>
          <t>NORDESTE (SEM MA)</t>
        </is>
      </c>
      <c r="L322" s="8" t="n">
        <v>1515.789473684211</v>
      </c>
      <c r="M322" s="9" t="n">
        <v>126.3157894736842</v>
      </c>
      <c r="N322" s="9" t="n">
        <v>126.3157894736842</v>
      </c>
      <c r="O322" s="9" t="n">
        <v>126.3157894736842</v>
      </c>
      <c r="P322" s="9" t="n">
        <v>126.3157894736842</v>
      </c>
      <c r="Q322" s="9" t="n">
        <v>126.3157894736842</v>
      </c>
      <c r="R322" s="9" t="n">
        <v>126.3157894736842</v>
      </c>
      <c r="S322" s="9" t="n">
        <v>126.3157894736842</v>
      </c>
      <c r="T322" s="9" t="n">
        <v>126.3157894736842</v>
      </c>
      <c r="U322" s="9" t="n">
        <v>126.3157894736842</v>
      </c>
      <c r="V322" s="9" t="n">
        <v>126.3157894736842</v>
      </c>
      <c r="W322" s="9" t="n">
        <v>126.3157894736842</v>
      </c>
      <c r="X322" s="9" t="n">
        <v>126.3157894736842</v>
      </c>
      <c r="Y322" s="7" t="inlineStr">
        <is>
          <t>.</t>
        </is>
      </c>
      <c r="Z322" s="8">
        <f>SUM(AA322:AL322)</f>
        <v/>
      </c>
      <c r="AA322" s="9" t="n">
        <v>0</v>
      </c>
      <c r="AB322" s="9" t="n">
        <v>0</v>
      </c>
      <c r="AC322" s="9" t="n">
        <v>0</v>
      </c>
      <c r="AD322" s="9" t="n">
        <v>0</v>
      </c>
      <c r="AE322" s="9" t="n">
        <v>0</v>
      </c>
      <c r="AF322" s="9" t="n">
        <v>0</v>
      </c>
      <c r="AG322" s="9" t="n">
        <v>0</v>
      </c>
      <c r="AH322" s="9" t="n">
        <v>0</v>
      </c>
      <c r="AI322" s="9" t="n">
        <v>0</v>
      </c>
      <c r="AJ322" s="9" t="n">
        <v>1453.07</v>
      </c>
      <c r="AK322" s="9" t="n">
        <v>0</v>
      </c>
      <c r="AL322" s="9" t="n">
        <v>0</v>
      </c>
      <c r="AM322" s="7" t="inlineStr">
        <is>
          <t>.</t>
        </is>
      </c>
      <c r="AN322" s="6">
        <f>IF(L322=0,0,Z322/L322)</f>
        <v/>
      </c>
      <c r="AO322" s="5">
        <f>IF(AN322="","",IF(AN322&gt;=0.9,"🟢",IF(AN322&gt;=0.7,"🟡",IF(AN322&gt;=0.5,"🟠","🔴"))))</f>
        <v/>
      </c>
      <c r="AP322" s="9">
        <f>IF(L322=0,0,L322-Z322)</f>
        <v/>
      </c>
      <c r="AQ322" s="5">
        <f>IF(Z322=0,"",RANK(Z322,Z$4:Z$1569,0))</f>
        <v/>
      </c>
      <c r="AR322" s="7" t="inlineStr">
        <is>
          <t>.</t>
        </is>
      </c>
      <c r="BA322" s="7" t="inlineStr">
        <is>
          <t>.</t>
        </is>
      </c>
      <c r="BB322" s="9">
        <f>SUM(L$4:L$1569)/COUNTA(A$4:A$1569)</f>
        <v/>
      </c>
      <c r="BC322" s="9">
        <f>SUM(M$4:M$1569)/COUNTA(A$4:A$1569)</f>
        <v/>
      </c>
      <c r="BD322" s="9">
        <f>SUM(N$4:N$1569)/COUNTA(A$4:A$1569)</f>
        <v/>
      </c>
      <c r="BE322" s="9">
        <f>SUM(O$4:O$1569)/COUNTA(A$4:A$1569)</f>
        <v/>
      </c>
      <c r="BF322" s="9">
        <f>SUM(P$4:P$1569)/COUNTA(A$4:A$1569)</f>
        <v/>
      </c>
      <c r="BG322" s="9">
        <f>SUM(Q$4:Q$1569)/COUNTA(A$4:A$1569)</f>
        <v/>
      </c>
      <c r="BH322" s="9">
        <f>SUM(R$4:R$1569)/COUNTA(A$4:A$1569)</f>
        <v/>
      </c>
      <c r="BI322" s="9">
        <f>SUM(S$4:S$1569)/COUNTA(A$4:A$1569)</f>
        <v/>
      </c>
      <c r="BJ322" s="9">
        <f>SUM(T$4:T$1569)/COUNTA(A$4:A$1569)</f>
        <v/>
      </c>
      <c r="BK322" s="9">
        <f>SUM(U$4:U$1569)/COUNTA(A$4:A$1569)</f>
        <v/>
      </c>
      <c r="BL322" s="9">
        <f>SUM(V$4:V$1569)/COUNTA(A$4:A$1569)</f>
        <v/>
      </c>
      <c r="BM322" s="9">
        <f>SUM(W$4:W$1569)/COUNTA(A$4:A$1569)</f>
        <v/>
      </c>
      <c r="BN322" s="9">
        <f>SUM(X$4:X$1569)/COUNTA(A$4:A$1569)</f>
        <v/>
      </c>
      <c r="BO322" s="7" t="inlineStr">
        <is>
          <t>.</t>
        </is>
      </c>
      <c r="BP322" s="9">
        <f>IF(Z322&gt;=BB322,0,IFERROR(BB322+(SUMPRODUCT((Z$4:Z$1569&gt;=BB$4:BB$1569)*(Z$4:Z$1569-BB$4:BB$1569))/MAX(1,COUNTIF(Z$4:Z$1569,"&lt;"&amp;BB322+0.01))),BB322))</f>
        <v/>
      </c>
      <c r="BQ322" s="9">
        <f>IF(AA322&gt;=BC322,0,IFERROR(BC322+SUMPRODUCT((AA$4:AA$1569&gt;=BC$4:BC$1569)*(AA$4:AA$1569-BC$4:BC$1569))/MAX(1,COUNTIF(AA$4:AA$1569,"&lt;"&amp;BC322+0.01)),BC322))</f>
        <v/>
      </c>
      <c r="BR322" s="9">
        <f>IF(AB322&gt;=BD322,0,IFERROR(BD322+SUMPRODUCT((AB$4:AB$1569&gt;=BD$4:BD$1569)*(AB$4:AB$1569-BD$4:BD$1569))/MAX(1,COUNTIF(AB$4:AB$1569,"&lt;"&amp;BD322+0.01)),BD322))</f>
        <v/>
      </c>
      <c r="BS322" s="9">
        <f>IF(AC322&gt;=BE322,0,IFERROR(BE322+SUMPRODUCT((AC$4:AC$1569&gt;=BE$4:BE$1569)*(AC$4:AC$1569-BE$4:BE$1569))/MAX(1,COUNTIF(AC$4:AC$1569,"&lt;"&amp;BE322+0.01)),BE322))</f>
        <v/>
      </c>
      <c r="BT322" s="9">
        <f>IF(AD322&gt;=BF322,0,IFERROR(BF322+SUMPRODUCT((AD$4:AD$1569&gt;=BF$4:BF$1569)*(AD$4:AD$1569-BF$4:BF$1569))/MAX(1,COUNTIF(AD$4:AD$1569,"&lt;"&amp;BF322+0.01)),BF322))</f>
        <v/>
      </c>
      <c r="BU322" s="9">
        <f>IF(AE322&gt;=BG322,0,IFERROR(BG322+SUMPRODUCT((AE$4:AE$1569&gt;=BG$4:BG$1569)*(AE$4:AE$1569-BG$4:BG$1569))/MAX(1,COUNTIF(AE$4:AE$1569,"&lt;"&amp;BG322+0.01)),BG322))</f>
        <v/>
      </c>
      <c r="BV322" s="9">
        <f>IF(AF322&gt;=BH322,0,IFERROR(BH322+SUMPRODUCT((AF$4:AF$1569&gt;=BH$4:BH$1569)*(AF$4:AF$1569-BH$4:BH$1569))/MAX(1,COUNTIF(AF$4:AF$1569,"&lt;"&amp;BH322+0.01)),BH322))</f>
        <v/>
      </c>
      <c r="BW322" s="9">
        <f>IF(AG322&gt;=BI322,0,IFERROR(BI322+SUMPRODUCT((AG$4:AG$1569&gt;=BI$4:BI$1569)*(AG$4:AG$1569-BI$4:BI$1569))/MAX(1,COUNTIF(AG$4:AG$1569,"&lt;"&amp;BI322+0.01)),BI322))</f>
        <v/>
      </c>
      <c r="BX322" s="9">
        <f>IF(AH322&gt;=BJ322,0,IFERROR(BJ322+SUMPRODUCT((AH$4:AH$1569&gt;=BJ$4:BJ$1569)*(AH$4:AH$1569-BJ$4:BJ$1569))/MAX(1,COUNTIF(AH$4:AH$1569,"&lt;"&amp;BJ322+0.01)),BJ322))</f>
        <v/>
      </c>
      <c r="BY322" s="9">
        <f>IF(AI322&gt;=BK322,0,IFERROR(BK322+SUMPRODUCT((AI$4:AI$1569&gt;=BK$4:BK$1569)*(AI$4:AI$1569-BK$4:BK$1569))/MAX(1,COUNTIF(AI$4:AI$1569,"&lt;"&amp;BK322+0.01)),BK322))</f>
        <v/>
      </c>
      <c r="BZ322" s="9">
        <f>IF(AJ322&gt;=BL322,0,IFERROR(BL322+SUMPRODUCT((AJ$4:AJ$1569&gt;=BL$4:BL$1569)*(AJ$4:AJ$1569-BL$4:BL$1569))/MAX(1,COUNTIF(AJ$4:AJ$1569,"&lt;"&amp;BL322+0.01)),BL322))</f>
        <v/>
      </c>
      <c r="CA322" s="9">
        <f>IF(AK322&gt;=BM322,0,IFERROR(BM322+SUMPRODUCT((AK$4:AK$1569&gt;=BM$4:BM$1569)*(AK$4:AK$1569-BM$4:BM$1569))/MAX(1,COUNTIF(AK$4:AK$1569,"&lt;"&amp;BM322+0.01)),BM322))</f>
        <v/>
      </c>
      <c r="CB322" s="9">
        <f>IF(AL322&gt;=BN322,0,IFERROR(BN322+SUMPRODUCT((AL$4:AL$1569&gt;=BN$4:BN$1569)*(AL$4:AL$1569-BN$4:BN$1569))/MAX(1,COUNTIF(AL$4:AL$1569,"&lt;"&amp;BN322+0.01)),BN322))</f>
        <v/>
      </c>
      <c r="CC322" s="5">
        <f>IF(AO322="🟢","VERDE",IF(AO322="🟡","AMARELO",IF(AO322="🟠","VERMELHO",IF(AO322="🔴","VERMELHO","ROXO"))))</f>
        <v/>
      </c>
      <c r="CD322" s="5" t="inlineStr">
        <is>
          <t>🌎 REGIÕES</t>
        </is>
      </c>
      <c r="CE322" s="5" t="inlineStr">
        <is>
          <t>SEM REDE</t>
        </is>
      </c>
    </row>
    <row r="323">
      <c r="A323" s="5" t="inlineStr">
        <is>
          <t>50772174000140</t>
        </is>
      </c>
      <c r="B323" s="5" t="inlineStr">
        <is>
          <t>DIVINA TERRA SORRISO</t>
        </is>
      </c>
      <c r="C323" s="5" t="inlineStr">
        <is>
          <t>06 - INTERNA - DIVINA TERRA</t>
        </is>
      </c>
      <c r="D323" s="5" t="inlineStr">
        <is>
          <t>DAIANE STAVICKI</t>
        </is>
      </c>
      <c r="E323" s="5" t="inlineStr">
        <is>
          <t>MT</t>
        </is>
      </c>
      <c r="F323" s="5">
        <f>IFERROR(VLOOKUP(C323,$AS$4:$AT$25,2,FALSE),"")</f>
        <v/>
      </c>
      <c r="G323" s="6">
        <f>IFERROR(VLOOKUP(C323,$AS$4:$AX$25,6,FALSE),"")</f>
        <v/>
      </c>
      <c r="H323" s="5">
        <f>IFERROR(VLOOKUP(C323,$AS$4:$AY$25,7,FALSE),"")</f>
        <v/>
      </c>
      <c r="I323" s="5">
        <f>IFERROR(VLOOKUP(C323,$AS$4:$AZ$25,8,FALSE),"")</f>
        <v/>
      </c>
      <c r="J323" s="7" t="inlineStr">
        <is>
          <t>.</t>
        </is>
      </c>
      <c r="K323" s="5" t="inlineStr">
        <is>
          <t>NACIONAL</t>
        </is>
      </c>
      <c r="L323" s="8" t="n">
        <v>6566.037735849057</v>
      </c>
      <c r="M323" s="9" t="n">
        <v>452.8301886792453</v>
      </c>
      <c r="N323" s="9" t="n">
        <v>481.1320754716981</v>
      </c>
      <c r="O323" s="9" t="n">
        <v>481.1320754716981</v>
      </c>
      <c r="P323" s="9" t="n">
        <v>509.4339622641509</v>
      </c>
      <c r="Q323" s="9" t="n">
        <v>509.4339622641509</v>
      </c>
      <c r="R323" s="9" t="n">
        <v>537.7358490566038</v>
      </c>
      <c r="S323" s="9" t="n">
        <v>566.0377358490566</v>
      </c>
      <c r="T323" s="9" t="n">
        <v>566.0377358490566</v>
      </c>
      <c r="U323" s="9" t="n">
        <v>594.3396226415094</v>
      </c>
      <c r="V323" s="9" t="n">
        <v>594.3396226415094</v>
      </c>
      <c r="W323" s="9" t="n">
        <v>622.6415094339623</v>
      </c>
      <c r="X323" s="9" t="n">
        <v>650.9433962264151</v>
      </c>
      <c r="Y323" s="7" t="inlineStr">
        <is>
          <t>.</t>
        </is>
      </c>
      <c r="Z323" s="8">
        <f>SUM(AA323:AL323)</f>
        <v/>
      </c>
      <c r="AA323" s="9" t="n">
        <v>0</v>
      </c>
      <c r="AB323" s="9" t="n">
        <v>0</v>
      </c>
      <c r="AC323" s="9" t="n">
        <v>0</v>
      </c>
      <c r="AD323" s="9" t="n">
        <v>0</v>
      </c>
      <c r="AE323" s="9" t="n">
        <v>0</v>
      </c>
      <c r="AF323" s="9" t="n">
        <v>0</v>
      </c>
      <c r="AG323" s="9" t="n">
        <v>0</v>
      </c>
      <c r="AH323" s="9" t="n">
        <v>1322.32</v>
      </c>
      <c r="AI323" s="9" t="n">
        <v>0</v>
      </c>
      <c r="AJ323" s="9" t="n">
        <v>0</v>
      </c>
      <c r="AK323" s="9" t="n">
        <v>0</v>
      </c>
      <c r="AL323" s="9" t="n">
        <v>0</v>
      </c>
      <c r="AM323" s="7" t="inlineStr">
        <is>
          <t>.</t>
        </is>
      </c>
      <c r="AN323" s="6">
        <f>IF(L323=0,0,Z323/L323)</f>
        <v/>
      </c>
      <c r="AO323" s="5">
        <f>IF(AN323="","",IF(AN323&gt;=0.9,"🟢",IF(AN323&gt;=0.7,"🟡",IF(AN323&gt;=0.5,"🟠","🔴"))))</f>
        <v/>
      </c>
      <c r="AP323" s="9">
        <f>IF(L323=0,0,L323-Z323)</f>
        <v/>
      </c>
      <c r="AQ323" s="5">
        <f>IF(Z323=0,"",RANK(Z323,Z$4:Z$1569,0))</f>
        <v/>
      </c>
      <c r="AR323" s="7" t="inlineStr">
        <is>
          <t>.</t>
        </is>
      </c>
      <c r="BA323" s="7" t="inlineStr">
        <is>
          <t>.</t>
        </is>
      </c>
      <c r="BB323" s="9">
        <f>SUM(L$4:L$1569)/COUNTA(A$4:A$1569)</f>
        <v/>
      </c>
      <c r="BC323" s="9">
        <f>SUM(M$4:M$1569)/COUNTA(A$4:A$1569)</f>
        <v/>
      </c>
      <c r="BD323" s="9">
        <f>SUM(N$4:N$1569)/COUNTA(A$4:A$1569)</f>
        <v/>
      </c>
      <c r="BE323" s="9">
        <f>SUM(O$4:O$1569)/COUNTA(A$4:A$1569)</f>
        <v/>
      </c>
      <c r="BF323" s="9">
        <f>SUM(P$4:P$1569)/COUNTA(A$4:A$1569)</f>
        <v/>
      </c>
      <c r="BG323" s="9">
        <f>SUM(Q$4:Q$1569)/COUNTA(A$4:A$1569)</f>
        <v/>
      </c>
      <c r="BH323" s="9">
        <f>SUM(R$4:R$1569)/COUNTA(A$4:A$1569)</f>
        <v/>
      </c>
      <c r="BI323" s="9">
        <f>SUM(S$4:S$1569)/COUNTA(A$4:A$1569)</f>
        <v/>
      </c>
      <c r="BJ323" s="9">
        <f>SUM(T$4:T$1569)/COUNTA(A$4:A$1569)</f>
        <v/>
      </c>
      <c r="BK323" s="9">
        <f>SUM(U$4:U$1569)/COUNTA(A$4:A$1569)</f>
        <v/>
      </c>
      <c r="BL323" s="9">
        <f>SUM(V$4:V$1569)/COUNTA(A$4:A$1569)</f>
        <v/>
      </c>
      <c r="BM323" s="9">
        <f>SUM(W$4:W$1569)/COUNTA(A$4:A$1569)</f>
        <v/>
      </c>
      <c r="BN323" s="9">
        <f>SUM(X$4:X$1569)/COUNTA(A$4:A$1569)</f>
        <v/>
      </c>
      <c r="BO323" s="7" t="inlineStr">
        <is>
          <t>.</t>
        </is>
      </c>
      <c r="BP323" s="9">
        <f>IF(Z323&gt;=BB323,0,IFERROR(BB323+(SUMPRODUCT((Z$4:Z$1569&gt;=BB$4:BB$1569)*(Z$4:Z$1569-BB$4:BB$1569))/MAX(1,COUNTIF(Z$4:Z$1569,"&lt;"&amp;BB323+0.01))),BB323))</f>
        <v/>
      </c>
      <c r="BQ323" s="9">
        <f>IF(AA323&gt;=BC323,0,IFERROR(BC323+SUMPRODUCT((AA$4:AA$1569&gt;=BC$4:BC$1569)*(AA$4:AA$1569-BC$4:BC$1569))/MAX(1,COUNTIF(AA$4:AA$1569,"&lt;"&amp;BC323+0.01)),BC323))</f>
        <v/>
      </c>
      <c r="BR323" s="9">
        <f>IF(AB323&gt;=BD323,0,IFERROR(BD323+SUMPRODUCT((AB$4:AB$1569&gt;=BD$4:BD$1569)*(AB$4:AB$1569-BD$4:BD$1569))/MAX(1,COUNTIF(AB$4:AB$1569,"&lt;"&amp;BD323+0.01)),BD323))</f>
        <v/>
      </c>
      <c r="BS323" s="9">
        <f>IF(AC323&gt;=BE323,0,IFERROR(BE323+SUMPRODUCT((AC$4:AC$1569&gt;=BE$4:BE$1569)*(AC$4:AC$1569-BE$4:BE$1569))/MAX(1,COUNTIF(AC$4:AC$1569,"&lt;"&amp;BE323+0.01)),BE323))</f>
        <v/>
      </c>
      <c r="BT323" s="9">
        <f>IF(AD323&gt;=BF323,0,IFERROR(BF323+SUMPRODUCT((AD$4:AD$1569&gt;=BF$4:BF$1569)*(AD$4:AD$1569-BF$4:BF$1569))/MAX(1,COUNTIF(AD$4:AD$1569,"&lt;"&amp;BF323+0.01)),BF323))</f>
        <v/>
      </c>
      <c r="BU323" s="9">
        <f>IF(AE323&gt;=BG323,0,IFERROR(BG323+SUMPRODUCT((AE$4:AE$1569&gt;=BG$4:BG$1569)*(AE$4:AE$1569-BG$4:BG$1569))/MAX(1,COUNTIF(AE$4:AE$1569,"&lt;"&amp;BG323+0.01)),BG323))</f>
        <v/>
      </c>
      <c r="BV323" s="9">
        <f>IF(AF323&gt;=BH323,0,IFERROR(BH323+SUMPRODUCT((AF$4:AF$1569&gt;=BH$4:BH$1569)*(AF$4:AF$1569-BH$4:BH$1569))/MAX(1,COUNTIF(AF$4:AF$1569,"&lt;"&amp;BH323+0.01)),BH323))</f>
        <v/>
      </c>
      <c r="BW323" s="9">
        <f>IF(AG323&gt;=BI323,0,IFERROR(BI323+SUMPRODUCT((AG$4:AG$1569&gt;=BI$4:BI$1569)*(AG$4:AG$1569-BI$4:BI$1569))/MAX(1,COUNTIF(AG$4:AG$1569,"&lt;"&amp;BI323+0.01)),BI323))</f>
        <v/>
      </c>
      <c r="BX323" s="9">
        <f>IF(AH323&gt;=BJ323,0,IFERROR(BJ323+SUMPRODUCT((AH$4:AH$1569&gt;=BJ$4:BJ$1569)*(AH$4:AH$1569-BJ$4:BJ$1569))/MAX(1,COUNTIF(AH$4:AH$1569,"&lt;"&amp;BJ323+0.01)),BJ323))</f>
        <v/>
      </c>
      <c r="BY323" s="9">
        <f>IF(AI323&gt;=BK323,0,IFERROR(BK323+SUMPRODUCT((AI$4:AI$1569&gt;=BK$4:BK$1569)*(AI$4:AI$1569-BK$4:BK$1569))/MAX(1,COUNTIF(AI$4:AI$1569,"&lt;"&amp;BK323+0.01)),BK323))</f>
        <v/>
      </c>
      <c r="BZ323" s="9">
        <f>IF(AJ323&gt;=BL323,0,IFERROR(BL323+SUMPRODUCT((AJ$4:AJ$1569&gt;=BL$4:BL$1569)*(AJ$4:AJ$1569-BL$4:BL$1569))/MAX(1,COUNTIF(AJ$4:AJ$1569,"&lt;"&amp;BL323+0.01)),BL323))</f>
        <v/>
      </c>
      <c r="CA323" s="9">
        <f>IF(AK323&gt;=BM323,0,IFERROR(BM323+SUMPRODUCT((AK$4:AK$1569&gt;=BM$4:BM$1569)*(AK$4:AK$1569-BM$4:BM$1569))/MAX(1,COUNTIF(AK$4:AK$1569,"&lt;"&amp;BM323+0.01)),BM323))</f>
        <v/>
      </c>
      <c r="CB323" s="9">
        <f>IF(AL323&gt;=BN323,0,IFERROR(BN323+SUMPRODUCT((AL$4:AL$1569&gt;=BN$4:BN$1569)*(AL$4:AL$1569-BN$4:BN$1569))/MAX(1,COUNTIF(AL$4:AL$1569,"&lt;"&amp;BN323+0.01)),BN323))</f>
        <v/>
      </c>
      <c r="CC323" s="5">
        <f>IF(AO323="🟢","VERDE",IF(AO323="🟡","AMARELO",IF(AO323="🟠","VERMELHO",IF(AO323="🔴","VERMELHO","ROXO"))))</f>
        <v/>
      </c>
      <c r="CD323" s="5" t="inlineStr">
        <is>
          <t>🏢 REDES</t>
        </is>
      </c>
      <c r="CE323" s="5" t="inlineStr">
        <is>
          <t>DIVINA TERRA</t>
        </is>
      </c>
    </row>
    <row r="324">
      <c r="A324" s="5" t="inlineStr">
        <is>
          <t>13664585000196</t>
        </is>
      </c>
      <c r="B324" s="5" t="inlineStr">
        <is>
          <t>Mundo Verde Icaraí</t>
        </is>
      </c>
      <c r="C324" s="5" t="inlineStr">
        <is>
          <t>06 - INTERNA - MUNDO VERDE</t>
        </is>
      </c>
      <c r="D324" s="5" t="inlineStr">
        <is>
          <t>DAIANE STAVICKI</t>
        </is>
      </c>
      <c r="E324" s="5" t="inlineStr">
        <is>
          <t>RJ</t>
        </is>
      </c>
      <c r="F324" s="5">
        <f>IFERROR(VLOOKUP(C324,$AS$4:$AT$25,2,FALSE),"")</f>
        <v/>
      </c>
      <c r="G324" s="6">
        <f>IFERROR(VLOOKUP(C324,$AS$4:$AX$25,6,FALSE),"")</f>
        <v/>
      </c>
      <c r="H324" s="5">
        <f>IFERROR(VLOOKUP(C324,$AS$4:$AY$25,7,FALSE),"")</f>
        <v/>
      </c>
      <c r="I324" s="5">
        <f>IFERROR(VLOOKUP(C324,$AS$4:$AZ$25,8,FALSE),"")</f>
        <v/>
      </c>
      <c r="J324" s="7" t="inlineStr">
        <is>
          <t>.</t>
        </is>
      </c>
      <c r="K324" s="5" t="inlineStr">
        <is>
          <t>NACIONAL</t>
        </is>
      </c>
      <c r="L324" s="8" t="n">
        <v>11700</v>
      </c>
      <c r="M324" s="9" t="n">
        <v>600</v>
      </c>
      <c r="N324" s="9" t="n">
        <v>600</v>
      </c>
      <c r="O324" s="9" t="n">
        <v>600</v>
      </c>
      <c r="P324" s="9" t="n">
        <v>600</v>
      </c>
      <c r="Q324" s="9" t="n">
        <v>900</v>
      </c>
      <c r="R324" s="9" t="n">
        <v>900</v>
      </c>
      <c r="S324" s="9" t="n">
        <v>900</v>
      </c>
      <c r="T324" s="9" t="n">
        <v>1200</v>
      </c>
      <c r="U324" s="9" t="n">
        <v>1200</v>
      </c>
      <c r="V324" s="9" t="n">
        <v>1200</v>
      </c>
      <c r="W324" s="9" t="n">
        <v>1500</v>
      </c>
      <c r="X324" s="9" t="n">
        <v>1500</v>
      </c>
      <c r="Y324" s="7" t="inlineStr">
        <is>
          <t>.</t>
        </is>
      </c>
      <c r="Z324" s="8">
        <f>SUM(AA324:AL324)</f>
        <v/>
      </c>
      <c r="AA324" s="9" t="n">
        <v>0</v>
      </c>
      <c r="AB324" s="9" t="n">
        <v>0</v>
      </c>
      <c r="AC324" s="9" t="n">
        <v>0</v>
      </c>
      <c r="AD324" s="9" t="n">
        <v>0</v>
      </c>
      <c r="AE324" s="9" t="n">
        <v>0</v>
      </c>
      <c r="AF324" s="9" t="n">
        <v>0</v>
      </c>
      <c r="AG324" s="9" t="n">
        <v>0</v>
      </c>
      <c r="AH324" s="9" t="n">
        <v>1385.71</v>
      </c>
      <c r="AI324" s="9" t="n">
        <v>0</v>
      </c>
      <c r="AJ324" s="9" t="n">
        <v>0</v>
      </c>
      <c r="AK324" s="9" t="n">
        <v>0</v>
      </c>
      <c r="AL324" s="9" t="n">
        <v>0</v>
      </c>
      <c r="AM324" s="7" t="inlineStr">
        <is>
          <t>.</t>
        </is>
      </c>
      <c r="AN324" s="6">
        <f>IF(L324=0,0,Z324/L324)</f>
        <v/>
      </c>
      <c r="AO324" s="5">
        <f>IF(AN324="","",IF(AN324&gt;=0.9,"🟢",IF(AN324&gt;=0.7,"🟡",IF(AN324&gt;=0.5,"🟠","🔴"))))</f>
        <v/>
      </c>
      <c r="AP324" s="9">
        <f>IF(L324=0,0,L324-Z324)</f>
        <v/>
      </c>
      <c r="AQ324" s="5">
        <f>IF(Z324=0,"",RANK(Z324,Z$4:Z$1569,0))</f>
        <v/>
      </c>
      <c r="AR324" s="7" t="inlineStr">
        <is>
          <t>.</t>
        </is>
      </c>
      <c r="BA324" s="7" t="inlineStr">
        <is>
          <t>.</t>
        </is>
      </c>
      <c r="BB324" s="9">
        <f>SUM(L$4:L$1569)/COUNTA(A$4:A$1569)</f>
        <v/>
      </c>
      <c r="BC324" s="9">
        <f>SUM(M$4:M$1569)/COUNTA(A$4:A$1569)</f>
        <v/>
      </c>
      <c r="BD324" s="9">
        <f>SUM(N$4:N$1569)/COUNTA(A$4:A$1569)</f>
        <v/>
      </c>
      <c r="BE324" s="9">
        <f>SUM(O$4:O$1569)/COUNTA(A$4:A$1569)</f>
        <v/>
      </c>
      <c r="BF324" s="9">
        <f>SUM(P$4:P$1569)/COUNTA(A$4:A$1569)</f>
        <v/>
      </c>
      <c r="BG324" s="9">
        <f>SUM(Q$4:Q$1569)/COUNTA(A$4:A$1569)</f>
        <v/>
      </c>
      <c r="BH324" s="9">
        <f>SUM(R$4:R$1569)/COUNTA(A$4:A$1569)</f>
        <v/>
      </c>
      <c r="BI324" s="9">
        <f>SUM(S$4:S$1569)/COUNTA(A$4:A$1569)</f>
        <v/>
      </c>
      <c r="BJ324" s="9">
        <f>SUM(T$4:T$1569)/COUNTA(A$4:A$1569)</f>
        <v/>
      </c>
      <c r="BK324" s="9">
        <f>SUM(U$4:U$1569)/COUNTA(A$4:A$1569)</f>
        <v/>
      </c>
      <c r="BL324" s="9">
        <f>SUM(V$4:V$1569)/COUNTA(A$4:A$1569)</f>
        <v/>
      </c>
      <c r="BM324" s="9">
        <f>SUM(W$4:W$1569)/COUNTA(A$4:A$1569)</f>
        <v/>
      </c>
      <c r="BN324" s="9">
        <f>SUM(X$4:X$1569)/COUNTA(A$4:A$1569)</f>
        <v/>
      </c>
      <c r="BO324" s="7" t="inlineStr">
        <is>
          <t>.</t>
        </is>
      </c>
      <c r="BP324" s="9">
        <f>IF(Z324&gt;=BB324,0,IFERROR(BB324+(SUMPRODUCT((Z$4:Z$1569&gt;=BB$4:BB$1569)*(Z$4:Z$1569-BB$4:BB$1569))/MAX(1,COUNTIF(Z$4:Z$1569,"&lt;"&amp;BB324+0.01))),BB324))</f>
        <v/>
      </c>
      <c r="BQ324" s="9">
        <f>IF(AA324&gt;=BC324,0,IFERROR(BC324+SUMPRODUCT((AA$4:AA$1569&gt;=BC$4:BC$1569)*(AA$4:AA$1569-BC$4:BC$1569))/MAX(1,COUNTIF(AA$4:AA$1569,"&lt;"&amp;BC324+0.01)),BC324))</f>
        <v/>
      </c>
      <c r="BR324" s="9">
        <f>IF(AB324&gt;=BD324,0,IFERROR(BD324+SUMPRODUCT((AB$4:AB$1569&gt;=BD$4:BD$1569)*(AB$4:AB$1569-BD$4:BD$1569))/MAX(1,COUNTIF(AB$4:AB$1569,"&lt;"&amp;BD324+0.01)),BD324))</f>
        <v/>
      </c>
      <c r="BS324" s="9">
        <f>IF(AC324&gt;=BE324,0,IFERROR(BE324+SUMPRODUCT((AC$4:AC$1569&gt;=BE$4:BE$1569)*(AC$4:AC$1569-BE$4:BE$1569))/MAX(1,COUNTIF(AC$4:AC$1569,"&lt;"&amp;BE324+0.01)),BE324))</f>
        <v/>
      </c>
      <c r="BT324" s="9">
        <f>IF(AD324&gt;=BF324,0,IFERROR(BF324+SUMPRODUCT((AD$4:AD$1569&gt;=BF$4:BF$1569)*(AD$4:AD$1569-BF$4:BF$1569))/MAX(1,COUNTIF(AD$4:AD$1569,"&lt;"&amp;BF324+0.01)),BF324))</f>
        <v/>
      </c>
      <c r="BU324" s="9">
        <f>IF(AE324&gt;=BG324,0,IFERROR(BG324+SUMPRODUCT((AE$4:AE$1569&gt;=BG$4:BG$1569)*(AE$4:AE$1569-BG$4:BG$1569))/MAX(1,COUNTIF(AE$4:AE$1569,"&lt;"&amp;BG324+0.01)),BG324))</f>
        <v/>
      </c>
      <c r="BV324" s="9">
        <f>IF(AF324&gt;=BH324,0,IFERROR(BH324+SUMPRODUCT((AF$4:AF$1569&gt;=BH$4:BH$1569)*(AF$4:AF$1569-BH$4:BH$1569))/MAX(1,COUNTIF(AF$4:AF$1569,"&lt;"&amp;BH324+0.01)),BH324))</f>
        <v/>
      </c>
      <c r="BW324" s="9">
        <f>IF(AG324&gt;=BI324,0,IFERROR(BI324+SUMPRODUCT((AG$4:AG$1569&gt;=BI$4:BI$1569)*(AG$4:AG$1569-BI$4:BI$1569))/MAX(1,COUNTIF(AG$4:AG$1569,"&lt;"&amp;BI324+0.01)),BI324))</f>
        <v/>
      </c>
      <c r="BX324" s="9">
        <f>IF(AH324&gt;=BJ324,0,IFERROR(BJ324+SUMPRODUCT((AH$4:AH$1569&gt;=BJ$4:BJ$1569)*(AH$4:AH$1569-BJ$4:BJ$1569))/MAX(1,COUNTIF(AH$4:AH$1569,"&lt;"&amp;BJ324+0.01)),BJ324))</f>
        <v/>
      </c>
      <c r="BY324" s="9">
        <f>IF(AI324&gt;=BK324,0,IFERROR(BK324+SUMPRODUCT((AI$4:AI$1569&gt;=BK$4:BK$1569)*(AI$4:AI$1569-BK$4:BK$1569))/MAX(1,COUNTIF(AI$4:AI$1569,"&lt;"&amp;BK324+0.01)),BK324))</f>
        <v/>
      </c>
      <c r="BZ324" s="9">
        <f>IF(AJ324&gt;=BL324,0,IFERROR(BL324+SUMPRODUCT((AJ$4:AJ$1569&gt;=BL$4:BL$1569)*(AJ$4:AJ$1569-BL$4:BL$1569))/MAX(1,COUNTIF(AJ$4:AJ$1569,"&lt;"&amp;BL324+0.01)),BL324))</f>
        <v/>
      </c>
      <c r="CA324" s="9">
        <f>IF(AK324&gt;=BM324,0,IFERROR(BM324+SUMPRODUCT((AK$4:AK$1569&gt;=BM$4:BM$1569)*(AK$4:AK$1569-BM$4:BM$1569))/MAX(1,COUNTIF(AK$4:AK$1569,"&lt;"&amp;BM324+0.01)),BM324))</f>
        <v/>
      </c>
      <c r="CB324" s="9">
        <f>IF(AL324&gt;=BN324,0,IFERROR(BN324+SUMPRODUCT((AL$4:AL$1569&gt;=BN$4:BN$1569)*(AL$4:AL$1569-BN$4:BN$1569))/MAX(1,COUNTIF(AL$4:AL$1569,"&lt;"&amp;BN324+0.01)),BN324))</f>
        <v/>
      </c>
      <c r="CC324" s="5">
        <f>IF(AO324="🟢","VERDE",IF(AO324="🟡","AMARELO",IF(AO324="🟠","VERMELHO",IF(AO324="🔴","VERMELHO","ROXO"))))</f>
        <v/>
      </c>
      <c r="CD324" s="5" t="inlineStr">
        <is>
          <t>🏢 REDES</t>
        </is>
      </c>
      <c r="CE324" s="5" t="inlineStr">
        <is>
          <t>MUNDO VERDE</t>
        </is>
      </c>
    </row>
    <row r="325">
      <c r="A325" s="5" t="inlineStr">
        <is>
          <t>62303009000129</t>
        </is>
      </c>
      <c r="B325" s="5" t="inlineStr">
        <is>
          <t>DIVINO GRAO</t>
        </is>
      </c>
      <c r="C325" s="5" t="inlineStr">
        <is>
          <t>06 - INTERNA - VIDA LEVE</t>
        </is>
      </c>
      <c r="D325" s="5" t="inlineStr">
        <is>
          <t>DAIANE STAVICKI</t>
        </is>
      </c>
      <c r="E325" s="5" t="inlineStr">
        <is>
          <t>TO</t>
        </is>
      </c>
      <c r="F325" s="5">
        <f>IFERROR(VLOOKUP(C325,$AS$4:$AT$25,2,FALSE),"")</f>
        <v/>
      </c>
      <c r="G325" s="6">
        <f>IFERROR(VLOOKUP(C325,$AS$4:$AX$25,6,FALSE),"")</f>
        <v/>
      </c>
      <c r="H325" s="5">
        <f>IFERROR(VLOOKUP(C325,$AS$4:$AY$25,7,FALSE),"")</f>
        <v/>
      </c>
      <c r="I325" s="5">
        <f>IFERROR(VLOOKUP(C325,$AS$4:$AZ$25,8,FALSE),"")</f>
        <v/>
      </c>
      <c r="J325" s="7" t="inlineStr">
        <is>
          <t>.</t>
        </is>
      </c>
      <c r="K325" s="5" t="inlineStr">
        <is>
          <t>NACIONAL</t>
        </is>
      </c>
      <c r="L325" s="8" t="n">
        <v>10500</v>
      </c>
      <c r="M325" s="9" t="n">
        <v>705.8823529411765</v>
      </c>
      <c r="N325" s="9" t="n">
        <v>705.8823529411765</v>
      </c>
      <c r="O325" s="9" t="n">
        <v>750</v>
      </c>
      <c r="P325" s="9" t="n">
        <v>750</v>
      </c>
      <c r="Q325" s="9" t="n">
        <v>794.1176470588235</v>
      </c>
      <c r="R325" s="9" t="n">
        <v>838.2352941176471</v>
      </c>
      <c r="S325" s="9" t="n">
        <v>882.3529411764706</v>
      </c>
      <c r="T325" s="9" t="n">
        <v>926.4705882352941</v>
      </c>
      <c r="U325" s="9" t="n">
        <v>970.5882352941177</v>
      </c>
      <c r="V325" s="9" t="n">
        <v>1014.705882352941</v>
      </c>
      <c r="W325" s="9" t="n">
        <v>1058.823529411765</v>
      </c>
      <c r="X325" s="9" t="n">
        <v>1102.941176470588</v>
      </c>
      <c r="Y325" s="7" t="inlineStr">
        <is>
          <t>.</t>
        </is>
      </c>
      <c r="Z325" s="8">
        <f>SUM(AA325:AL325)</f>
        <v/>
      </c>
      <c r="AA325" s="9" t="n">
        <v>0</v>
      </c>
      <c r="AB325" s="9" t="n">
        <v>0</v>
      </c>
      <c r="AC325" s="9" t="n">
        <v>0</v>
      </c>
      <c r="AD325" s="9" t="n">
        <v>0</v>
      </c>
      <c r="AE325" s="9" t="n">
        <v>0</v>
      </c>
      <c r="AF325" s="9" t="n">
        <v>0</v>
      </c>
      <c r="AG325" s="9" t="n">
        <v>0</v>
      </c>
      <c r="AH325" s="9" t="n">
        <v>0</v>
      </c>
      <c r="AI325" s="9" t="n">
        <v>0</v>
      </c>
      <c r="AJ325" s="9" t="n">
        <v>0</v>
      </c>
      <c r="AK325" s="9" t="n">
        <v>0</v>
      </c>
      <c r="AL325" s="9" t="n">
        <v>2531.12</v>
      </c>
      <c r="AM325" s="7" t="inlineStr">
        <is>
          <t>.</t>
        </is>
      </c>
      <c r="AN325" s="6">
        <f>IF(L325=0,0,Z325/L325)</f>
        <v/>
      </c>
      <c r="AO325" s="5">
        <f>IF(AN325="","",IF(AN325&gt;=0.9,"🟢",IF(AN325&gt;=0.7,"🟡",IF(AN325&gt;=0.5,"🟠","🔴"))))</f>
        <v/>
      </c>
      <c r="AP325" s="9">
        <f>IF(L325=0,0,L325-Z325)</f>
        <v/>
      </c>
      <c r="AQ325" s="5">
        <f>IF(Z325=0,"",RANK(Z325,Z$4:Z$1569,0))</f>
        <v/>
      </c>
      <c r="AR325" s="7" t="inlineStr">
        <is>
          <t>.</t>
        </is>
      </c>
      <c r="BA325" s="7" t="inlineStr">
        <is>
          <t>.</t>
        </is>
      </c>
      <c r="BB325" s="9">
        <f>SUM(L$4:L$1569)/COUNTA(A$4:A$1569)</f>
        <v/>
      </c>
      <c r="BC325" s="9">
        <f>SUM(M$4:M$1569)/COUNTA(A$4:A$1569)</f>
        <v/>
      </c>
      <c r="BD325" s="9">
        <f>SUM(N$4:N$1569)/COUNTA(A$4:A$1569)</f>
        <v/>
      </c>
      <c r="BE325" s="9">
        <f>SUM(O$4:O$1569)/COUNTA(A$4:A$1569)</f>
        <v/>
      </c>
      <c r="BF325" s="9">
        <f>SUM(P$4:P$1569)/COUNTA(A$4:A$1569)</f>
        <v/>
      </c>
      <c r="BG325" s="9">
        <f>SUM(Q$4:Q$1569)/COUNTA(A$4:A$1569)</f>
        <v/>
      </c>
      <c r="BH325" s="9">
        <f>SUM(R$4:R$1569)/COUNTA(A$4:A$1569)</f>
        <v/>
      </c>
      <c r="BI325" s="9">
        <f>SUM(S$4:S$1569)/COUNTA(A$4:A$1569)</f>
        <v/>
      </c>
      <c r="BJ325" s="9">
        <f>SUM(T$4:T$1569)/COUNTA(A$4:A$1569)</f>
        <v/>
      </c>
      <c r="BK325" s="9">
        <f>SUM(U$4:U$1569)/COUNTA(A$4:A$1569)</f>
        <v/>
      </c>
      <c r="BL325" s="9">
        <f>SUM(V$4:V$1569)/COUNTA(A$4:A$1569)</f>
        <v/>
      </c>
      <c r="BM325" s="9">
        <f>SUM(W$4:W$1569)/COUNTA(A$4:A$1569)</f>
        <v/>
      </c>
      <c r="BN325" s="9">
        <f>SUM(X$4:X$1569)/COUNTA(A$4:A$1569)</f>
        <v/>
      </c>
      <c r="BO325" s="7" t="inlineStr">
        <is>
          <t>.</t>
        </is>
      </c>
      <c r="BP325" s="9">
        <f>IF(Z325&gt;=BB325,0,IFERROR(BB325+(SUMPRODUCT((Z$4:Z$1569&gt;=BB$4:BB$1569)*(Z$4:Z$1569-BB$4:BB$1569))/MAX(1,COUNTIF(Z$4:Z$1569,"&lt;"&amp;BB325+0.01))),BB325))</f>
        <v/>
      </c>
      <c r="BQ325" s="9">
        <f>IF(AA325&gt;=BC325,0,IFERROR(BC325+SUMPRODUCT((AA$4:AA$1569&gt;=BC$4:BC$1569)*(AA$4:AA$1569-BC$4:BC$1569))/MAX(1,COUNTIF(AA$4:AA$1569,"&lt;"&amp;BC325+0.01)),BC325))</f>
        <v/>
      </c>
      <c r="BR325" s="9">
        <f>IF(AB325&gt;=BD325,0,IFERROR(BD325+SUMPRODUCT((AB$4:AB$1569&gt;=BD$4:BD$1569)*(AB$4:AB$1569-BD$4:BD$1569))/MAX(1,COUNTIF(AB$4:AB$1569,"&lt;"&amp;BD325+0.01)),BD325))</f>
        <v/>
      </c>
      <c r="BS325" s="9">
        <f>IF(AC325&gt;=BE325,0,IFERROR(BE325+SUMPRODUCT((AC$4:AC$1569&gt;=BE$4:BE$1569)*(AC$4:AC$1569-BE$4:BE$1569))/MAX(1,COUNTIF(AC$4:AC$1569,"&lt;"&amp;BE325+0.01)),BE325))</f>
        <v/>
      </c>
      <c r="BT325" s="9">
        <f>IF(AD325&gt;=BF325,0,IFERROR(BF325+SUMPRODUCT((AD$4:AD$1569&gt;=BF$4:BF$1569)*(AD$4:AD$1569-BF$4:BF$1569))/MAX(1,COUNTIF(AD$4:AD$1569,"&lt;"&amp;BF325+0.01)),BF325))</f>
        <v/>
      </c>
      <c r="BU325" s="9">
        <f>IF(AE325&gt;=BG325,0,IFERROR(BG325+SUMPRODUCT((AE$4:AE$1569&gt;=BG$4:BG$1569)*(AE$4:AE$1569-BG$4:BG$1569))/MAX(1,COUNTIF(AE$4:AE$1569,"&lt;"&amp;BG325+0.01)),BG325))</f>
        <v/>
      </c>
      <c r="BV325" s="9">
        <f>IF(AF325&gt;=BH325,0,IFERROR(BH325+SUMPRODUCT((AF$4:AF$1569&gt;=BH$4:BH$1569)*(AF$4:AF$1569-BH$4:BH$1569))/MAX(1,COUNTIF(AF$4:AF$1569,"&lt;"&amp;BH325+0.01)),BH325))</f>
        <v/>
      </c>
      <c r="BW325" s="9">
        <f>IF(AG325&gt;=BI325,0,IFERROR(BI325+SUMPRODUCT((AG$4:AG$1569&gt;=BI$4:BI$1569)*(AG$4:AG$1569-BI$4:BI$1569))/MAX(1,COUNTIF(AG$4:AG$1569,"&lt;"&amp;BI325+0.01)),BI325))</f>
        <v/>
      </c>
      <c r="BX325" s="9">
        <f>IF(AH325&gt;=BJ325,0,IFERROR(BJ325+SUMPRODUCT((AH$4:AH$1569&gt;=BJ$4:BJ$1569)*(AH$4:AH$1569-BJ$4:BJ$1569))/MAX(1,COUNTIF(AH$4:AH$1569,"&lt;"&amp;BJ325+0.01)),BJ325))</f>
        <v/>
      </c>
      <c r="BY325" s="9">
        <f>IF(AI325&gt;=BK325,0,IFERROR(BK325+SUMPRODUCT((AI$4:AI$1569&gt;=BK$4:BK$1569)*(AI$4:AI$1569-BK$4:BK$1569))/MAX(1,COUNTIF(AI$4:AI$1569,"&lt;"&amp;BK325+0.01)),BK325))</f>
        <v/>
      </c>
      <c r="BZ325" s="9">
        <f>IF(AJ325&gt;=BL325,0,IFERROR(BL325+SUMPRODUCT((AJ$4:AJ$1569&gt;=BL$4:BL$1569)*(AJ$4:AJ$1569-BL$4:BL$1569))/MAX(1,COUNTIF(AJ$4:AJ$1569,"&lt;"&amp;BL325+0.01)),BL325))</f>
        <v/>
      </c>
      <c r="CA325" s="9">
        <f>IF(AK325&gt;=BM325,0,IFERROR(BM325+SUMPRODUCT((AK$4:AK$1569&gt;=BM$4:BM$1569)*(AK$4:AK$1569-BM$4:BM$1569))/MAX(1,COUNTIF(AK$4:AK$1569,"&lt;"&amp;BM325+0.01)),BM325))</f>
        <v/>
      </c>
      <c r="CB325" s="9">
        <f>IF(AL325&gt;=BN325,0,IFERROR(BN325+SUMPRODUCT((AL$4:AL$1569&gt;=BN$4:BN$1569)*(AL$4:AL$1569-BN$4:BN$1569))/MAX(1,COUNTIF(AL$4:AL$1569,"&lt;"&amp;BN325+0.01)),BN325))</f>
        <v/>
      </c>
      <c r="CC325" s="5">
        <f>IF(AO325="🟢","VERDE",IF(AO325="🟡","AMARELO",IF(AO325="🟠","VERMELHO",IF(AO325="🔴","VERMELHO","ROXO"))))</f>
        <v/>
      </c>
      <c r="CD325" s="5" t="inlineStr">
        <is>
          <t>🏢 REDES</t>
        </is>
      </c>
      <c r="CE325" s="5" t="inlineStr">
        <is>
          <t>VIDA LEVE</t>
        </is>
      </c>
    </row>
    <row r="326">
      <c r="A326" s="5" t="inlineStr">
        <is>
          <t>62373627000145</t>
        </is>
      </c>
      <c r="B326" s="5" t="inlineStr">
        <is>
          <t>VERDI BEE EMPORIO NATURAL</t>
        </is>
      </c>
      <c r="C326" s="5" t="inlineStr">
        <is>
          <t>06 - SEM GRUPO</t>
        </is>
      </c>
      <c r="D326" s="5" t="inlineStr">
        <is>
          <t>JULIO GADRET</t>
        </is>
      </c>
      <c r="E326" s="5" t="inlineStr">
        <is>
          <t>SC</t>
        </is>
      </c>
      <c r="F326" s="5">
        <f>IFERROR(VLOOKUP(C326,$AS$4:$AT$25,2,FALSE),"")</f>
        <v/>
      </c>
      <c r="G326" s="6">
        <f>IFERROR(VLOOKUP(C326,$AS$4:$AX$25,6,FALSE),"")</f>
        <v/>
      </c>
      <c r="H326" s="5">
        <f>IFERROR(VLOOKUP(C326,$AS$4:$AY$25,7,FALSE),"")</f>
        <v/>
      </c>
      <c r="I326" s="5">
        <f>IFERROR(VLOOKUP(C326,$AS$4:$AZ$25,8,FALSE),"")</f>
        <v/>
      </c>
      <c r="J326" s="7" t="inlineStr">
        <is>
          <t>.</t>
        </is>
      </c>
      <c r="K326" s="5" t="inlineStr">
        <is>
          <t>SUL</t>
        </is>
      </c>
      <c r="L326" s="8" t="n">
        <v>1553.191489361702</v>
      </c>
      <c r="M326" s="9" t="n">
        <v>119.1489361702128</v>
      </c>
      <c r="N326" s="9" t="n">
        <v>123.4042553191489</v>
      </c>
      <c r="O326" s="9" t="n">
        <v>123.4042553191489</v>
      </c>
      <c r="P326" s="9" t="n">
        <v>123.4042553191489</v>
      </c>
      <c r="Q326" s="9" t="n">
        <v>127.6595744680851</v>
      </c>
      <c r="R326" s="9" t="n">
        <v>127.6595744680851</v>
      </c>
      <c r="S326" s="9" t="n">
        <v>131.9148936170213</v>
      </c>
      <c r="T326" s="9" t="n">
        <v>131.9148936170213</v>
      </c>
      <c r="U326" s="9" t="n">
        <v>131.9148936170213</v>
      </c>
      <c r="V326" s="9" t="n">
        <v>136.1702127659574</v>
      </c>
      <c r="W326" s="9" t="n">
        <v>136.1702127659574</v>
      </c>
      <c r="X326" s="9" t="n">
        <v>140.4255319148936</v>
      </c>
      <c r="Y326" s="7" t="inlineStr">
        <is>
          <t>.</t>
        </is>
      </c>
      <c r="Z326" s="8">
        <f>SUM(AA326:AL326)</f>
        <v/>
      </c>
      <c r="AA326" s="9" t="n">
        <v>0</v>
      </c>
      <c r="AB326" s="9" t="n">
        <v>0</v>
      </c>
      <c r="AC326" s="9" t="n">
        <v>0</v>
      </c>
      <c r="AD326" s="9" t="n">
        <v>0</v>
      </c>
      <c r="AE326" s="9" t="n">
        <v>0</v>
      </c>
      <c r="AF326" s="9" t="n">
        <v>0</v>
      </c>
      <c r="AG326" s="9" t="n">
        <v>0</v>
      </c>
      <c r="AH326" s="9" t="n">
        <v>0</v>
      </c>
      <c r="AI326" s="9" t="n">
        <v>0</v>
      </c>
      <c r="AJ326" s="9" t="n">
        <v>0</v>
      </c>
      <c r="AK326" s="9" t="n">
        <v>1513.57</v>
      </c>
      <c r="AL326" s="9" t="n">
        <v>0</v>
      </c>
      <c r="AM326" s="7" t="inlineStr">
        <is>
          <t>.</t>
        </is>
      </c>
      <c r="AN326" s="6">
        <f>IF(L326=0,0,Z326/L326)</f>
        <v/>
      </c>
      <c r="AO326" s="5">
        <f>IF(AN326="","",IF(AN326&gt;=0.9,"🟢",IF(AN326&gt;=0.7,"🟡",IF(AN326&gt;=0.5,"🟠","🔴"))))</f>
        <v/>
      </c>
      <c r="AP326" s="9">
        <f>IF(L326=0,0,L326-Z326)</f>
        <v/>
      </c>
      <c r="AQ326" s="5">
        <f>IF(Z326=0,"",RANK(Z326,Z$4:Z$1569,0))</f>
        <v/>
      </c>
      <c r="AR326" s="7" t="inlineStr">
        <is>
          <t>.</t>
        </is>
      </c>
      <c r="BA326" s="7" t="inlineStr">
        <is>
          <t>.</t>
        </is>
      </c>
      <c r="BB326" s="9">
        <f>SUM(L$4:L$1569)/COUNTA(A$4:A$1569)</f>
        <v/>
      </c>
      <c r="BC326" s="9">
        <f>SUM(M$4:M$1569)/COUNTA(A$4:A$1569)</f>
        <v/>
      </c>
      <c r="BD326" s="9">
        <f>SUM(N$4:N$1569)/COUNTA(A$4:A$1569)</f>
        <v/>
      </c>
      <c r="BE326" s="9">
        <f>SUM(O$4:O$1569)/COUNTA(A$4:A$1569)</f>
        <v/>
      </c>
      <c r="BF326" s="9">
        <f>SUM(P$4:P$1569)/COUNTA(A$4:A$1569)</f>
        <v/>
      </c>
      <c r="BG326" s="9">
        <f>SUM(Q$4:Q$1569)/COUNTA(A$4:A$1569)</f>
        <v/>
      </c>
      <c r="BH326" s="9">
        <f>SUM(R$4:R$1569)/COUNTA(A$4:A$1569)</f>
        <v/>
      </c>
      <c r="BI326" s="9">
        <f>SUM(S$4:S$1569)/COUNTA(A$4:A$1569)</f>
        <v/>
      </c>
      <c r="BJ326" s="9">
        <f>SUM(T$4:T$1569)/COUNTA(A$4:A$1569)</f>
        <v/>
      </c>
      <c r="BK326" s="9">
        <f>SUM(U$4:U$1569)/COUNTA(A$4:A$1569)</f>
        <v/>
      </c>
      <c r="BL326" s="9">
        <f>SUM(V$4:V$1569)/COUNTA(A$4:A$1569)</f>
        <v/>
      </c>
      <c r="BM326" s="9">
        <f>SUM(W$4:W$1569)/COUNTA(A$4:A$1569)</f>
        <v/>
      </c>
      <c r="BN326" s="9">
        <f>SUM(X$4:X$1569)/COUNTA(A$4:A$1569)</f>
        <v/>
      </c>
      <c r="BO326" s="7" t="inlineStr">
        <is>
          <t>.</t>
        </is>
      </c>
      <c r="BP326" s="9">
        <f>IF(Z326&gt;=BB326,0,IFERROR(BB326+(SUMPRODUCT((Z$4:Z$1569&gt;=BB$4:BB$1569)*(Z$4:Z$1569-BB$4:BB$1569))/MAX(1,COUNTIF(Z$4:Z$1569,"&lt;"&amp;BB326+0.01))),BB326))</f>
        <v/>
      </c>
      <c r="BQ326" s="9">
        <f>IF(AA326&gt;=BC326,0,IFERROR(BC326+SUMPRODUCT((AA$4:AA$1569&gt;=BC$4:BC$1569)*(AA$4:AA$1569-BC$4:BC$1569))/MAX(1,COUNTIF(AA$4:AA$1569,"&lt;"&amp;BC326+0.01)),BC326))</f>
        <v/>
      </c>
      <c r="BR326" s="9">
        <f>IF(AB326&gt;=BD326,0,IFERROR(BD326+SUMPRODUCT((AB$4:AB$1569&gt;=BD$4:BD$1569)*(AB$4:AB$1569-BD$4:BD$1569))/MAX(1,COUNTIF(AB$4:AB$1569,"&lt;"&amp;BD326+0.01)),BD326))</f>
        <v/>
      </c>
      <c r="BS326" s="9">
        <f>IF(AC326&gt;=BE326,0,IFERROR(BE326+SUMPRODUCT((AC$4:AC$1569&gt;=BE$4:BE$1569)*(AC$4:AC$1569-BE$4:BE$1569))/MAX(1,COUNTIF(AC$4:AC$1569,"&lt;"&amp;BE326+0.01)),BE326))</f>
        <v/>
      </c>
      <c r="BT326" s="9">
        <f>IF(AD326&gt;=BF326,0,IFERROR(BF326+SUMPRODUCT((AD$4:AD$1569&gt;=BF$4:BF$1569)*(AD$4:AD$1569-BF$4:BF$1569))/MAX(1,COUNTIF(AD$4:AD$1569,"&lt;"&amp;BF326+0.01)),BF326))</f>
        <v/>
      </c>
      <c r="BU326" s="9">
        <f>IF(AE326&gt;=BG326,0,IFERROR(BG326+SUMPRODUCT((AE$4:AE$1569&gt;=BG$4:BG$1569)*(AE$4:AE$1569-BG$4:BG$1569))/MAX(1,COUNTIF(AE$4:AE$1569,"&lt;"&amp;BG326+0.01)),BG326))</f>
        <v/>
      </c>
      <c r="BV326" s="9">
        <f>IF(AF326&gt;=BH326,0,IFERROR(BH326+SUMPRODUCT((AF$4:AF$1569&gt;=BH$4:BH$1569)*(AF$4:AF$1569-BH$4:BH$1569))/MAX(1,COUNTIF(AF$4:AF$1569,"&lt;"&amp;BH326+0.01)),BH326))</f>
        <v/>
      </c>
      <c r="BW326" s="9">
        <f>IF(AG326&gt;=BI326,0,IFERROR(BI326+SUMPRODUCT((AG$4:AG$1569&gt;=BI$4:BI$1569)*(AG$4:AG$1569-BI$4:BI$1569))/MAX(1,COUNTIF(AG$4:AG$1569,"&lt;"&amp;BI326+0.01)),BI326))</f>
        <v/>
      </c>
      <c r="BX326" s="9">
        <f>IF(AH326&gt;=BJ326,0,IFERROR(BJ326+SUMPRODUCT((AH$4:AH$1569&gt;=BJ$4:BJ$1569)*(AH$4:AH$1569-BJ$4:BJ$1569))/MAX(1,COUNTIF(AH$4:AH$1569,"&lt;"&amp;BJ326+0.01)),BJ326))</f>
        <v/>
      </c>
      <c r="BY326" s="9">
        <f>IF(AI326&gt;=BK326,0,IFERROR(BK326+SUMPRODUCT((AI$4:AI$1569&gt;=BK$4:BK$1569)*(AI$4:AI$1569-BK$4:BK$1569))/MAX(1,COUNTIF(AI$4:AI$1569,"&lt;"&amp;BK326+0.01)),BK326))</f>
        <v/>
      </c>
      <c r="BZ326" s="9">
        <f>IF(AJ326&gt;=BL326,0,IFERROR(BL326+SUMPRODUCT((AJ$4:AJ$1569&gt;=BL$4:BL$1569)*(AJ$4:AJ$1569-BL$4:BL$1569))/MAX(1,COUNTIF(AJ$4:AJ$1569,"&lt;"&amp;BL326+0.01)),BL326))</f>
        <v/>
      </c>
      <c r="CA326" s="9">
        <f>IF(AK326&gt;=BM326,0,IFERROR(BM326+SUMPRODUCT((AK$4:AK$1569&gt;=BM$4:BM$1569)*(AK$4:AK$1569-BM$4:BM$1569))/MAX(1,COUNTIF(AK$4:AK$1569,"&lt;"&amp;BM326+0.01)),BM326))</f>
        <v/>
      </c>
      <c r="CB326" s="9">
        <f>IF(AL326&gt;=BN326,0,IFERROR(BN326+SUMPRODUCT((AL$4:AL$1569&gt;=BN$4:BN$1569)*(AL$4:AL$1569-BN$4:BN$1569))/MAX(1,COUNTIF(AL$4:AL$1569,"&lt;"&amp;BN326+0.01)),BN326))</f>
        <v/>
      </c>
      <c r="CC326" s="5">
        <f>IF(AO326="🟢","VERDE",IF(AO326="🟡","AMARELO",IF(AO326="🟠","VERMELHO",IF(AO326="🔴","VERMELHO","ROXO"))))</f>
        <v/>
      </c>
      <c r="CD326" s="5" t="inlineStr">
        <is>
          <t>🌎 REGIÕES</t>
        </is>
      </c>
      <c r="CE326" s="5" t="inlineStr">
        <is>
          <t>SEM REDE</t>
        </is>
      </c>
    </row>
    <row r="327">
      <c r="A327" s="5" t="inlineStr">
        <is>
          <t>60670819000198</t>
        </is>
      </c>
      <c r="B327" s="5" t="inlineStr">
        <is>
          <t>MJ PRODUTOS NATURAIS</t>
        </is>
      </c>
      <c r="C327" s="5" t="inlineStr">
        <is>
          <t>06 - INTERNA - VIDA LEVE</t>
        </is>
      </c>
      <c r="D327" s="5" t="inlineStr">
        <is>
          <t>DAIANE STAVICKI</t>
        </is>
      </c>
      <c r="E327" s="5" t="inlineStr">
        <is>
          <t>SC</t>
        </is>
      </c>
      <c r="F327" s="5">
        <f>IFERROR(VLOOKUP(C327,$AS$4:$AT$25,2,FALSE),"")</f>
        <v/>
      </c>
      <c r="G327" s="6">
        <f>IFERROR(VLOOKUP(C327,$AS$4:$AX$25,6,FALSE),"")</f>
        <v/>
      </c>
      <c r="H327" s="5">
        <f>IFERROR(VLOOKUP(C327,$AS$4:$AY$25,7,FALSE),"")</f>
        <v/>
      </c>
      <c r="I327" s="5">
        <f>IFERROR(VLOOKUP(C327,$AS$4:$AZ$25,8,FALSE),"")</f>
        <v/>
      </c>
      <c r="J327" s="7" t="inlineStr">
        <is>
          <t>.</t>
        </is>
      </c>
      <c r="K327" s="5" t="inlineStr">
        <is>
          <t>NACIONAL</t>
        </is>
      </c>
      <c r="L327" s="8" t="n">
        <v>10500</v>
      </c>
      <c r="M327" s="9" t="n">
        <v>705.8823529411765</v>
      </c>
      <c r="N327" s="9" t="n">
        <v>705.8823529411765</v>
      </c>
      <c r="O327" s="9" t="n">
        <v>750</v>
      </c>
      <c r="P327" s="9" t="n">
        <v>750</v>
      </c>
      <c r="Q327" s="9" t="n">
        <v>794.1176470588235</v>
      </c>
      <c r="R327" s="9" t="n">
        <v>838.2352941176471</v>
      </c>
      <c r="S327" s="9" t="n">
        <v>882.3529411764706</v>
      </c>
      <c r="T327" s="9" t="n">
        <v>926.4705882352941</v>
      </c>
      <c r="U327" s="9" t="n">
        <v>970.5882352941177</v>
      </c>
      <c r="V327" s="9" t="n">
        <v>1014.705882352941</v>
      </c>
      <c r="W327" s="9" t="n">
        <v>1058.823529411765</v>
      </c>
      <c r="X327" s="9" t="n">
        <v>1102.941176470588</v>
      </c>
      <c r="Y327" s="7" t="inlineStr">
        <is>
          <t>.</t>
        </is>
      </c>
      <c r="Z327" s="8">
        <f>SUM(AA327:AL327)</f>
        <v/>
      </c>
      <c r="AA327" s="9" t="n">
        <v>0</v>
      </c>
      <c r="AB327" s="9" t="n">
        <v>0</v>
      </c>
      <c r="AC327" s="9" t="n">
        <v>0</v>
      </c>
      <c r="AD327" s="9" t="n">
        <v>0</v>
      </c>
      <c r="AE327" s="9" t="n">
        <v>0</v>
      </c>
      <c r="AF327" s="9" t="n">
        <v>0</v>
      </c>
      <c r="AG327" s="9" t="n">
        <v>0</v>
      </c>
      <c r="AH327" s="9" t="n">
        <v>1263.69</v>
      </c>
      <c r="AI327" s="9" t="n">
        <v>0</v>
      </c>
      <c r="AJ327" s="9" t="n">
        <v>0</v>
      </c>
      <c r="AK327" s="9" t="n">
        <v>0</v>
      </c>
      <c r="AL327" s="9" t="n">
        <v>0</v>
      </c>
      <c r="AM327" s="7" t="inlineStr">
        <is>
          <t>.</t>
        </is>
      </c>
      <c r="AN327" s="6">
        <f>IF(L327=0,0,Z327/L327)</f>
        <v/>
      </c>
      <c r="AO327" s="5">
        <f>IF(AN327="","",IF(AN327&gt;=0.9,"🟢",IF(AN327&gt;=0.7,"🟡",IF(AN327&gt;=0.5,"🟠","🔴"))))</f>
        <v/>
      </c>
      <c r="AP327" s="9">
        <f>IF(L327=0,0,L327-Z327)</f>
        <v/>
      </c>
      <c r="AQ327" s="5">
        <f>IF(Z327=0,"",RANK(Z327,Z$4:Z$1569,0))</f>
        <v/>
      </c>
      <c r="AR327" s="7" t="inlineStr">
        <is>
          <t>.</t>
        </is>
      </c>
      <c r="BA327" s="7" t="inlineStr">
        <is>
          <t>.</t>
        </is>
      </c>
      <c r="BB327" s="9">
        <f>SUM(L$4:L$1569)/COUNTA(A$4:A$1569)</f>
        <v/>
      </c>
      <c r="BC327" s="9">
        <f>SUM(M$4:M$1569)/COUNTA(A$4:A$1569)</f>
        <v/>
      </c>
      <c r="BD327" s="9">
        <f>SUM(N$4:N$1569)/COUNTA(A$4:A$1569)</f>
        <v/>
      </c>
      <c r="BE327" s="9">
        <f>SUM(O$4:O$1569)/COUNTA(A$4:A$1569)</f>
        <v/>
      </c>
      <c r="BF327" s="9">
        <f>SUM(P$4:P$1569)/COUNTA(A$4:A$1569)</f>
        <v/>
      </c>
      <c r="BG327" s="9">
        <f>SUM(Q$4:Q$1569)/COUNTA(A$4:A$1569)</f>
        <v/>
      </c>
      <c r="BH327" s="9">
        <f>SUM(R$4:R$1569)/COUNTA(A$4:A$1569)</f>
        <v/>
      </c>
      <c r="BI327" s="9">
        <f>SUM(S$4:S$1569)/COUNTA(A$4:A$1569)</f>
        <v/>
      </c>
      <c r="BJ327" s="9">
        <f>SUM(T$4:T$1569)/COUNTA(A$4:A$1569)</f>
        <v/>
      </c>
      <c r="BK327" s="9">
        <f>SUM(U$4:U$1569)/COUNTA(A$4:A$1569)</f>
        <v/>
      </c>
      <c r="BL327" s="9">
        <f>SUM(V$4:V$1569)/COUNTA(A$4:A$1569)</f>
        <v/>
      </c>
      <c r="BM327" s="9">
        <f>SUM(W$4:W$1569)/COUNTA(A$4:A$1569)</f>
        <v/>
      </c>
      <c r="BN327" s="9">
        <f>SUM(X$4:X$1569)/COUNTA(A$4:A$1569)</f>
        <v/>
      </c>
      <c r="BO327" s="7" t="inlineStr">
        <is>
          <t>.</t>
        </is>
      </c>
      <c r="BP327" s="9">
        <f>IF(Z327&gt;=BB327,0,IFERROR(BB327+(SUMPRODUCT((Z$4:Z$1569&gt;=BB$4:BB$1569)*(Z$4:Z$1569-BB$4:BB$1569))/MAX(1,COUNTIF(Z$4:Z$1569,"&lt;"&amp;BB327+0.01))),BB327))</f>
        <v/>
      </c>
      <c r="BQ327" s="9">
        <f>IF(AA327&gt;=BC327,0,IFERROR(BC327+SUMPRODUCT((AA$4:AA$1569&gt;=BC$4:BC$1569)*(AA$4:AA$1569-BC$4:BC$1569))/MAX(1,COUNTIF(AA$4:AA$1569,"&lt;"&amp;BC327+0.01)),BC327))</f>
        <v/>
      </c>
      <c r="BR327" s="9">
        <f>IF(AB327&gt;=BD327,0,IFERROR(BD327+SUMPRODUCT((AB$4:AB$1569&gt;=BD$4:BD$1569)*(AB$4:AB$1569-BD$4:BD$1569))/MAX(1,COUNTIF(AB$4:AB$1569,"&lt;"&amp;BD327+0.01)),BD327))</f>
        <v/>
      </c>
      <c r="BS327" s="9">
        <f>IF(AC327&gt;=BE327,0,IFERROR(BE327+SUMPRODUCT((AC$4:AC$1569&gt;=BE$4:BE$1569)*(AC$4:AC$1569-BE$4:BE$1569))/MAX(1,COUNTIF(AC$4:AC$1569,"&lt;"&amp;BE327+0.01)),BE327))</f>
        <v/>
      </c>
      <c r="BT327" s="9">
        <f>IF(AD327&gt;=BF327,0,IFERROR(BF327+SUMPRODUCT((AD$4:AD$1569&gt;=BF$4:BF$1569)*(AD$4:AD$1569-BF$4:BF$1569))/MAX(1,COUNTIF(AD$4:AD$1569,"&lt;"&amp;BF327+0.01)),BF327))</f>
        <v/>
      </c>
      <c r="BU327" s="9">
        <f>IF(AE327&gt;=BG327,0,IFERROR(BG327+SUMPRODUCT((AE$4:AE$1569&gt;=BG$4:BG$1569)*(AE$4:AE$1569-BG$4:BG$1569))/MAX(1,COUNTIF(AE$4:AE$1569,"&lt;"&amp;BG327+0.01)),BG327))</f>
        <v/>
      </c>
      <c r="BV327" s="9">
        <f>IF(AF327&gt;=BH327,0,IFERROR(BH327+SUMPRODUCT((AF$4:AF$1569&gt;=BH$4:BH$1569)*(AF$4:AF$1569-BH$4:BH$1569))/MAX(1,COUNTIF(AF$4:AF$1569,"&lt;"&amp;BH327+0.01)),BH327))</f>
        <v/>
      </c>
      <c r="BW327" s="9">
        <f>IF(AG327&gt;=BI327,0,IFERROR(BI327+SUMPRODUCT((AG$4:AG$1569&gt;=BI$4:BI$1569)*(AG$4:AG$1569-BI$4:BI$1569))/MAX(1,COUNTIF(AG$4:AG$1569,"&lt;"&amp;BI327+0.01)),BI327))</f>
        <v/>
      </c>
      <c r="BX327" s="9">
        <f>IF(AH327&gt;=BJ327,0,IFERROR(BJ327+SUMPRODUCT((AH$4:AH$1569&gt;=BJ$4:BJ$1569)*(AH$4:AH$1569-BJ$4:BJ$1569))/MAX(1,COUNTIF(AH$4:AH$1569,"&lt;"&amp;BJ327+0.01)),BJ327))</f>
        <v/>
      </c>
      <c r="BY327" s="9">
        <f>IF(AI327&gt;=BK327,0,IFERROR(BK327+SUMPRODUCT((AI$4:AI$1569&gt;=BK$4:BK$1569)*(AI$4:AI$1569-BK$4:BK$1569))/MAX(1,COUNTIF(AI$4:AI$1569,"&lt;"&amp;BK327+0.01)),BK327))</f>
        <v/>
      </c>
      <c r="BZ327" s="9">
        <f>IF(AJ327&gt;=BL327,0,IFERROR(BL327+SUMPRODUCT((AJ$4:AJ$1569&gt;=BL$4:BL$1569)*(AJ$4:AJ$1569-BL$4:BL$1569))/MAX(1,COUNTIF(AJ$4:AJ$1569,"&lt;"&amp;BL327+0.01)),BL327))</f>
        <v/>
      </c>
      <c r="CA327" s="9">
        <f>IF(AK327&gt;=BM327,0,IFERROR(BM327+SUMPRODUCT((AK$4:AK$1569&gt;=BM$4:BM$1569)*(AK$4:AK$1569-BM$4:BM$1569))/MAX(1,COUNTIF(AK$4:AK$1569,"&lt;"&amp;BM327+0.01)),BM327))</f>
        <v/>
      </c>
      <c r="CB327" s="9">
        <f>IF(AL327&gt;=BN327,0,IFERROR(BN327+SUMPRODUCT((AL$4:AL$1569&gt;=BN$4:BN$1569)*(AL$4:AL$1569-BN$4:BN$1569))/MAX(1,COUNTIF(AL$4:AL$1569,"&lt;"&amp;BN327+0.01)),BN327))</f>
        <v/>
      </c>
      <c r="CC327" s="5">
        <f>IF(AO327="🟢","VERDE",IF(AO327="🟡","AMARELO",IF(AO327="🟠","VERMELHO",IF(AO327="🔴","VERMELHO","ROXO"))))</f>
        <v/>
      </c>
      <c r="CD327" s="5" t="inlineStr">
        <is>
          <t>🏢 REDES</t>
        </is>
      </c>
      <c r="CE327" s="5" t="inlineStr">
        <is>
          <t>VIDA LEVE</t>
        </is>
      </c>
    </row>
    <row r="328">
      <c r="A328" s="5" t="inlineStr">
        <is>
          <t>62766524000145</t>
        </is>
      </c>
      <c r="B328" s="5" t="inlineStr">
        <is>
          <t>VIDA LEVE</t>
        </is>
      </c>
      <c r="C328" s="5" t="inlineStr">
        <is>
          <t>06 - INTERNA - VIDA LEVE</t>
        </is>
      </c>
      <c r="D328" s="5" t="inlineStr">
        <is>
          <t>DAIANE STAVICKI</t>
        </is>
      </c>
      <c r="E328" s="5" t="inlineStr">
        <is>
          <t>MA</t>
        </is>
      </c>
      <c r="F328" s="5">
        <f>IFERROR(VLOOKUP(C328,$AS$4:$AT$25,2,FALSE),"")</f>
        <v/>
      </c>
      <c r="G328" s="6">
        <f>IFERROR(VLOOKUP(C328,$AS$4:$AX$25,6,FALSE),"")</f>
        <v/>
      </c>
      <c r="H328" s="5">
        <f>IFERROR(VLOOKUP(C328,$AS$4:$AY$25,7,FALSE),"")</f>
        <v/>
      </c>
      <c r="I328" s="5">
        <f>IFERROR(VLOOKUP(C328,$AS$4:$AZ$25,8,FALSE),"")</f>
        <v/>
      </c>
      <c r="J328" s="7" t="inlineStr">
        <is>
          <t>.</t>
        </is>
      </c>
      <c r="K328" s="5" t="inlineStr">
        <is>
          <t>NACIONAL</t>
        </is>
      </c>
      <c r="L328" s="8" t="n">
        <v>10500</v>
      </c>
      <c r="M328" s="9" t="n">
        <v>705.8823529411765</v>
      </c>
      <c r="N328" s="9" t="n">
        <v>705.8823529411765</v>
      </c>
      <c r="O328" s="9" t="n">
        <v>750</v>
      </c>
      <c r="P328" s="9" t="n">
        <v>750</v>
      </c>
      <c r="Q328" s="9" t="n">
        <v>794.1176470588235</v>
      </c>
      <c r="R328" s="9" t="n">
        <v>838.2352941176471</v>
      </c>
      <c r="S328" s="9" t="n">
        <v>882.3529411764706</v>
      </c>
      <c r="T328" s="9" t="n">
        <v>926.4705882352941</v>
      </c>
      <c r="U328" s="9" t="n">
        <v>970.5882352941177</v>
      </c>
      <c r="V328" s="9" t="n">
        <v>1014.705882352941</v>
      </c>
      <c r="W328" s="9" t="n">
        <v>1058.823529411765</v>
      </c>
      <c r="X328" s="9" t="n">
        <v>1102.941176470588</v>
      </c>
      <c r="Y328" s="7" t="inlineStr">
        <is>
          <t>.</t>
        </is>
      </c>
      <c r="Z328" s="8">
        <f>SUM(AA328:AL328)</f>
        <v/>
      </c>
      <c r="AA328" s="9" t="n">
        <v>0</v>
      </c>
      <c r="AB328" s="9" t="n">
        <v>0</v>
      </c>
      <c r="AC328" s="9" t="n">
        <v>0</v>
      </c>
      <c r="AD328" s="9" t="n">
        <v>0</v>
      </c>
      <c r="AE328" s="9" t="n">
        <v>0</v>
      </c>
      <c r="AF328" s="9" t="n">
        <v>0</v>
      </c>
      <c r="AG328" s="9" t="n">
        <v>0</v>
      </c>
      <c r="AH328" s="9" t="n">
        <v>0</v>
      </c>
      <c r="AI328" s="9" t="n">
        <v>0</v>
      </c>
      <c r="AJ328" s="9" t="n">
        <v>0</v>
      </c>
      <c r="AK328" s="9" t="n">
        <v>0</v>
      </c>
      <c r="AL328" s="9" t="n">
        <v>0</v>
      </c>
      <c r="AM328" s="7" t="inlineStr">
        <is>
          <t>.</t>
        </is>
      </c>
      <c r="AN328" s="6">
        <f>IF(L328=0,0,Z328/L328)</f>
        <v/>
      </c>
      <c r="AO328" s="5">
        <f>IF(AN328="","",IF(AN328&gt;=0.9,"🟢",IF(AN328&gt;=0.7,"🟡",IF(AN328&gt;=0.5,"🟠","🔴"))))</f>
        <v/>
      </c>
      <c r="AP328" s="9">
        <f>IF(L328=0,0,L328-Z328)</f>
        <v/>
      </c>
      <c r="AQ328" s="5">
        <f>IF(Z328=0,"",RANK(Z328,Z$4:Z$1569,0))</f>
        <v/>
      </c>
      <c r="AR328" s="7" t="inlineStr">
        <is>
          <t>.</t>
        </is>
      </c>
      <c r="BA328" s="7" t="inlineStr">
        <is>
          <t>.</t>
        </is>
      </c>
      <c r="BB328" s="9">
        <f>SUM(L$4:L$1569)/COUNTA(A$4:A$1569)</f>
        <v/>
      </c>
      <c r="BC328" s="9">
        <f>SUM(M$4:M$1569)/COUNTA(A$4:A$1569)</f>
        <v/>
      </c>
      <c r="BD328" s="9">
        <f>SUM(N$4:N$1569)/COUNTA(A$4:A$1569)</f>
        <v/>
      </c>
      <c r="BE328" s="9">
        <f>SUM(O$4:O$1569)/COUNTA(A$4:A$1569)</f>
        <v/>
      </c>
      <c r="BF328" s="9">
        <f>SUM(P$4:P$1569)/COUNTA(A$4:A$1569)</f>
        <v/>
      </c>
      <c r="BG328" s="9">
        <f>SUM(Q$4:Q$1569)/COUNTA(A$4:A$1569)</f>
        <v/>
      </c>
      <c r="BH328" s="9">
        <f>SUM(R$4:R$1569)/COUNTA(A$4:A$1569)</f>
        <v/>
      </c>
      <c r="BI328" s="9">
        <f>SUM(S$4:S$1569)/COUNTA(A$4:A$1569)</f>
        <v/>
      </c>
      <c r="BJ328" s="9">
        <f>SUM(T$4:T$1569)/COUNTA(A$4:A$1569)</f>
        <v/>
      </c>
      <c r="BK328" s="9">
        <f>SUM(U$4:U$1569)/COUNTA(A$4:A$1569)</f>
        <v/>
      </c>
      <c r="BL328" s="9">
        <f>SUM(V$4:V$1569)/COUNTA(A$4:A$1569)</f>
        <v/>
      </c>
      <c r="BM328" s="9">
        <f>SUM(W$4:W$1569)/COUNTA(A$4:A$1569)</f>
        <v/>
      </c>
      <c r="BN328" s="9">
        <f>SUM(X$4:X$1569)/COUNTA(A$4:A$1569)</f>
        <v/>
      </c>
      <c r="BO328" s="7" t="inlineStr">
        <is>
          <t>.</t>
        </is>
      </c>
      <c r="BP328" s="9">
        <f>IF(Z328&gt;=BB328,0,IFERROR(BB328+(SUMPRODUCT((Z$4:Z$1569&gt;=BB$4:BB$1569)*(Z$4:Z$1569-BB$4:BB$1569))/MAX(1,COUNTIF(Z$4:Z$1569,"&lt;"&amp;BB328+0.01))),BB328))</f>
        <v/>
      </c>
      <c r="BQ328" s="9">
        <f>IF(AA328&gt;=BC328,0,IFERROR(BC328+SUMPRODUCT((AA$4:AA$1569&gt;=BC$4:BC$1569)*(AA$4:AA$1569-BC$4:BC$1569))/MAX(1,COUNTIF(AA$4:AA$1569,"&lt;"&amp;BC328+0.01)),BC328))</f>
        <v/>
      </c>
      <c r="BR328" s="9">
        <f>IF(AB328&gt;=BD328,0,IFERROR(BD328+SUMPRODUCT((AB$4:AB$1569&gt;=BD$4:BD$1569)*(AB$4:AB$1569-BD$4:BD$1569))/MAX(1,COUNTIF(AB$4:AB$1569,"&lt;"&amp;BD328+0.01)),BD328))</f>
        <v/>
      </c>
      <c r="BS328" s="9">
        <f>IF(AC328&gt;=BE328,0,IFERROR(BE328+SUMPRODUCT((AC$4:AC$1569&gt;=BE$4:BE$1569)*(AC$4:AC$1569-BE$4:BE$1569))/MAX(1,COUNTIF(AC$4:AC$1569,"&lt;"&amp;BE328+0.01)),BE328))</f>
        <v/>
      </c>
      <c r="BT328" s="9">
        <f>IF(AD328&gt;=BF328,0,IFERROR(BF328+SUMPRODUCT((AD$4:AD$1569&gt;=BF$4:BF$1569)*(AD$4:AD$1569-BF$4:BF$1569))/MAX(1,COUNTIF(AD$4:AD$1569,"&lt;"&amp;BF328+0.01)),BF328))</f>
        <v/>
      </c>
      <c r="BU328" s="9">
        <f>IF(AE328&gt;=BG328,0,IFERROR(BG328+SUMPRODUCT((AE$4:AE$1569&gt;=BG$4:BG$1569)*(AE$4:AE$1569-BG$4:BG$1569))/MAX(1,COUNTIF(AE$4:AE$1569,"&lt;"&amp;BG328+0.01)),BG328))</f>
        <v/>
      </c>
      <c r="BV328" s="9">
        <f>IF(AF328&gt;=BH328,0,IFERROR(BH328+SUMPRODUCT((AF$4:AF$1569&gt;=BH$4:BH$1569)*(AF$4:AF$1569-BH$4:BH$1569))/MAX(1,COUNTIF(AF$4:AF$1569,"&lt;"&amp;BH328+0.01)),BH328))</f>
        <v/>
      </c>
      <c r="BW328" s="9">
        <f>IF(AG328&gt;=BI328,0,IFERROR(BI328+SUMPRODUCT((AG$4:AG$1569&gt;=BI$4:BI$1569)*(AG$4:AG$1569-BI$4:BI$1569))/MAX(1,COUNTIF(AG$4:AG$1569,"&lt;"&amp;BI328+0.01)),BI328))</f>
        <v/>
      </c>
      <c r="BX328" s="9">
        <f>IF(AH328&gt;=BJ328,0,IFERROR(BJ328+SUMPRODUCT((AH$4:AH$1569&gt;=BJ$4:BJ$1569)*(AH$4:AH$1569-BJ$4:BJ$1569))/MAX(1,COUNTIF(AH$4:AH$1569,"&lt;"&amp;BJ328+0.01)),BJ328))</f>
        <v/>
      </c>
      <c r="BY328" s="9">
        <f>IF(AI328&gt;=BK328,0,IFERROR(BK328+SUMPRODUCT((AI$4:AI$1569&gt;=BK$4:BK$1569)*(AI$4:AI$1569-BK$4:BK$1569))/MAX(1,COUNTIF(AI$4:AI$1569,"&lt;"&amp;BK328+0.01)),BK328))</f>
        <v/>
      </c>
      <c r="BZ328" s="9">
        <f>IF(AJ328&gt;=BL328,0,IFERROR(BL328+SUMPRODUCT((AJ$4:AJ$1569&gt;=BL$4:BL$1569)*(AJ$4:AJ$1569-BL$4:BL$1569))/MAX(1,COUNTIF(AJ$4:AJ$1569,"&lt;"&amp;BL328+0.01)),BL328))</f>
        <v/>
      </c>
      <c r="CA328" s="9">
        <f>IF(AK328&gt;=BM328,0,IFERROR(BM328+SUMPRODUCT((AK$4:AK$1569&gt;=BM$4:BM$1569)*(AK$4:AK$1569-BM$4:BM$1569))/MAX(1,COUNTIF(AK$4:AK$1569,"&lt;"&amp;BM328+0.01)),BM328))</f>
        <v/>
      </c>
      <c r="CB328" s="9">
        <f>IF(AL328&gt;=BN328,0,IFERROR(BN328+SUMPRODUCT((AL$4:AL$1569&gt;=BN$4:BN$1569)*(AL$4:AL$1569-BN$4:BN$1569))/MAX(1,COUNTIF(AL$4:AL$1569,"&lt;"&amp;BN328+0.01)),BN328))</f>
        <v/>
      </c>
      <c r="CC328" s="5">
        <f>IF(AO328="🟢","VERDE",IF(AO328="🟡","AMARELO",IF(AO328="🟠","VERMELHO",IF(AO328="🔴","VERMELHO","ROXO"))))</f>
        <v/>
      </c>
      <c r="CD328" s="5" t="inlineStr">
        <is>
          <t>🏢 REDES</t>
        </is>
      </c>
      <c r="CE328" s="5" t="inlineStr">
        <is>
          <t>VIDA LEVE</t>
        </is>
      </c>
    </row>
    <row r="329">
      <c r="A329" s="5" t="inlineStr">
        <is>
          <t>57609668000158</t>
        </is>
      </c>
      <c r="B329" s="5" t="inlineStr">
        <is>
          <t>J&amp;D EMPORIO NATURAL</t>
        </is>
      </c>
      <c r="C329" s="5" t="inlineStr">
        <is>
          <t>06 - INTERNA - FITLAND</t>
        </is>
      </c>
      <c r="D329" s="5" t="inlineStr">
        <is>
          <t>JULIO GADRET</t>
        </is>
      </c>
      <c r="E329" s="5" t="inlineStr">
        <is>
          <t>SC</t>
        </is>
      </c>
      <c r="F329" s="5">
        <f>IFERROR(VLOOKUP(C329,$AS$4:$AT$25,2,FALSE),"")</f>
        <v/>
      </c>
      <c r="G329" s="6">
        <f>IFERROR(VLOOKUP(C329,$AS$4:$AX$25,6,FALSE),"")</f>
        <v/>
      </c>
      <c r="H329" s="5">
        <f>IFERROR(VLOOKUP(C329,$AS$4:$AY$25,7,FALSE),"")</f>
        <v/>
      </c>
      <c r="I329" s="5">
        <f>IFERROR(VLOOKUP(C329,$AS$4:$AZ$25,8,FALSE),"")</f>
        <v/>
      </c>
      <c r="J329" s="7" t="inlineStr">
        <is>
          <t>.</t>
        </is>
      </c>
      <c r="K329" s="5" t="inlineStr">
        <is>
          <t>NACIONAL</t>
        </is>
      </c>
      <c r="L329" s="8" t="n">
        <v>10706.89655172414</v>
      </c>
      <c r="M329" s="9" t="n">
        <v>750</v>
      </c>
      <c r="N329" s="9" t="n">
        <v>775.8620689655172</v>
      </c>
      <c r="O329" s="9" t="n">
        <v>801.7241379310345</v>
      </c>
      <c r="P329" s="9" t="n">
        <v>827.5862068965517</v>
      </c>
      <c r="Q329" s="9" t="n">
        <v>853.448275862069</v>
      </c>
      <c r="R329" s="9" t="n">
        <v>879.3103448275862</v>
      </c>
      <c r="S329" s="9" t="n">
        <v>905.1724137931035</v>
      </c>
      <c r="T329" s="9" t="n">
        <v>931.0344827586207</v>
      </c>
      <c r="U329" s="9" t="n">
        <v>956.8965517241379</v>
      </c>
      <c r="V329" s="9" t="n">
        <v>982.7586206896551</v>
      </c>
      <c r="W329" s="9" t="n">
        <v>1008.620689655172</v>
      </c>
      <c r="X329" s="9" t="n">
        <v>1034.48275862069</v>
      </c>
      <c r="Y329" s="7" t="inlineStr">
        <is>
          <t>.</t>
        </is>
      </c>
      <c r="Z329" s="8">
        <f>SUM(AA329:AL329)</f>
        <v/>
      </c>
      <c r="AA329" s="9" t="n">
        <v>0</v>
      </c>
      <c r="AB329" s="9" t="n">
        <v>0</v>
      </c>
      <c r="AC329" s="9" t="n">
        <v>0</v>
      </c>
      <c r="AD329" s="9" t="n">
        <v>0</v>
      </c>
      <c r="AE329" s="9" t="n">
        <v>0</v>
      </c>
      <c r="AF329" s="9" t="n">
        <v>0</v>
      </c>
      <c r="AG329" s="9" t="n">
        <v>0</v>
      </c>
      <c r="AH329" s="9" t="n">
        <v>1256.12</v>
      </c>
      <c r="AI329" s="9" t="n">
        <v>0</v>
      </c>
      <c r="AJ329" s="9" t="n">
        <v>0</v>
      </c>
      <c r="AK329" s="9" t="n">
        <v>0</v>
      </c>
      <c r="AL329" s="9" t="n">
        <v>0</v>
      </c>
      <c r="AM329" s="7" t="inlineStr">
        <is>
          <t>.</t>
        </is>
      </c>
      <c r="AN329" s="6">
        <f>IF(L329=0,0,Z329/L329)</f>
        <v/>
      </c>
      <c r="AO329" s="5">
        <f>IF(AN329="","",IF(AN329&gt;=0.9,"🟢",IF(AN329&gt;=0.7,"🟡",IF(AN329&gt;=0.5,"🟠","🔴"))))</f>
        <v/>
      </c>
      <c r="AP329" s="9">
        <f>IF(L329=0,0,L329-Z329)</f>
        <v/>
      </c>
      <c r="AQ329" s="5">
        <f>IF(Z329=0,"",RANK(Z329,Z$4:Z$1569,0))</f>
        <v/>
      </c>
      <c r="AR329" s="7" t="inlineStr">
        <is>
          <t>.</t>
        </is>
      </c>
      <c r="BA329" s="7" t="inlineStr">
        <is>
          <t>.</t>
        </is>
      </c>
      <c r="BB329" s="9">
        <f>SUM(L$4:L$1569)/COUNTA(A$4:A$1569)</f>
        <v/>
      </c>
      <c r="BC329" s="9">
        <f>SUM(M$4:M$1569)/COUNTA(A$4:A$1569)</f>
        <v/>
      </c>
      <c r="BD329" s="9">
        <f>SUM(N$4:N$1569)/COUNTA(A$4:A$1569)</f>
        <v/>
      </c>
      <c r="BE329" s="9">
        <f>SUM(O$4:O$1569)/COUNTA(A$4:A$1569)</f>
        <v/>
      </c>
      <c r="BF329" s="9">
        <f>SUM(P$4:P$1569)/COUNTA(A$4:A$1569)</f>
        <v/>
      </c>
      <c r="BG329" s="9">
        <f>SUM(Q$4:Q$1569)/COUNTA(A$4:A$1569)</f>
        <v/>
      </c>
      <c r="BH329" s="9">
        <f>SUM(R$4:R$1569)/COUNTA(A$4:A$1569)</f>
        <v/>
      </c>
      <c r="BI329" s="9">
        <f>SUM(S$4:S$1569)/COUNTA(A$4:A$1569)</f>
        <v/>
      </c>
      <c r="BJ329" s="9">
        <f>SUM(T$4:T$1569)/COUNTA(A$4:A$1569)</f>
        <v/>
      </c>
      <c r="BK329" s="9">
        <f>SUM(U$4:U$1569)/COUNTA(A$4:A$1569)</f>
        <v/>
      </c>
      <c r="BL329" s="9">
        <f>SUM(V$4:V$1569)/COUNTA(A$4:A$1569)</f>
        <v/>
      </c>
      <c r="BM329" s="9">
        <f>SUM(W$4:W$1569)/COUNTA(A$4:A$1569)</f>
        <v/>
      </c>
      <c r="BN329" s="9">
        <f>SUM(X$4:X$1569)/COUNTA(A$4:A$1569)</f>
        <v/>
      </c>
      <c r="BO329" s="7" t="inlineStr">
        <is>
          <t>.</t>
        </is>
      </c>
      <c r="BP329" s="9">
        <f>IF(Z329&gt;=BB329,0,IFERROR(BB329+(SUMPRODUCT((Z$4:Z$1569&gt;=BB$4:BB$1569)*(Z$4:Z$1569-BB$4:BB$1569))/MAX(1,COUNTIF(Z$4:Z$1569,"&lt;"&amp;BB329+0.01))),BB329))</f>
        <v/>
      </c>
      <c r="BQ329" s="9">
        <f>IF(AA329&gt;=BC329,0,IFERROR(BC329+SUMPRODUCT((AA$4:AA$1569&gt;=BC$4:BC$1569)*(AA$4:AA$1569-BC$4:BC$1569))/MAX(1,COUNTIF(AA$4:AA$1569,"&lt;"&amp;BC329+0.01)),BC329))</f>
        <v/>
      </c>
      <c r="BR329" s="9">
        <f>IF(AB329&gt;=BD329,0,IFERROR(BD329+SUMPRODUCT((AB$4:AB$1569&gt;=BD$4:BD$1569)*(AB$4:AB$1569-BD$4:BD$1569))/MAX(1,COUNTIF(AB$4:AB$1569,"&lt;"&amp;BD329+0.01)),BD329))</f>
        <v/>
      </c>
      <c r="BS329" s="9">
        <f>IF(AC329&gt;=BE329,0,IFERROR(BE329+SUMPRODUCT((AC$4:AC$1569&gt;=BE$4:BE$1569)*(AC$4:AC$1569-BE$4:BE$1569))/MAX(1,COUNTIF(AC$4:AC$1569,"&lt;"&amp;BE329+0.01)),BE329))</f>
        <v/>
      </c>
      <c r="BT329" s="9">
        <f>IF(AD329&gt;=BF329,0,IFERROR(BF329+SUMPRODUCT((AD$4:AD$1569&gt;=BF$4:BF$1569)*(AD$4:AD$1569-BF$4:BF$1569))/MAX(1,COUNTIF(AD$4:AD$1569,"&lt;"&amp;BF329+0.01)),BF329))</f>
        <v/>
      </c>
      <c r="BU329" s="9">
        <f>IF(AE329&gt;=BG329,0,IFERROR(BG329+SUMPRODUCT((AE$4:AE$1569&gt;=BG$4:BG$1569)*(AE$4:AE$1569-BG$4:BG$1569))/MAX(1,COUNTIF(AE$4:AE$1569,"&lt;"&amp;BG329+0.01)),BG329))</f>
        <v/>
      </c>
      <c r="BV329" s="9">
        <f>IF(AF329&gt;=BH329,0,IFERROR(BH329+SUMPRODUCT((AF$4:AF$1569&gt;=BH$4:BH$1569)*(AF$4:AF$1569-BH$4:BH$1569))/MAX(1,COUNTIF(AF$4:AF$1569,"&lt;"&amp;BH329+0.01)),BH329))</f>
        <v/>
      </c>
      <c r="BW329" s="9">
        <f>IF(AG329&gt;=BI329,0,IFERROR(BI329+SUMPRODUCT((AG$4:AG$1569&gt;=BI$4:BI$1569)*(AG$4:AG$1569-BI$4:BI$1569))/MAX(1,COUNTIF(AG$4:AG$1569,"&lt;"&amp;BI329+0.01)),BI329))</f>
        <v/>
      </c>
      <c r="BX329" s="9">
        <f>IF(AH329&gt;=BJ329,0,IFERROR(BJ329+SUMPRODUCT((AH$4:AH$1569&gt;=BJ$4:BJ$1569)*(AH$4:AH$1569-BJ$4:BJ$1569))/MAX(1,COUNTIF(AH$4:AH$1569,"&lt;"&amp;BJ329+0.01)),BJ329))</f>
        <v/>
      </c>
      <c r="BY329" s="9">
        <f>IF(AI329&gt;=BK329,0,IFERROR(BK329+SUMPRODUCT((AI$4:AI$1569&gt;=BK$4:BK$1569)*(AI$4:AI$1569-BK$4:BK$1569))/MAX(1,COUNTIF(AI$4:AI$1569,"&lt;"&amp;BK329+0.01)),BK329))</f>
        <v/>
      </c>
      <c r="BZ329" s="9">
        <f>IF(AJ329&gt;=BL329,0,IFERROR(BL329+SUMPRODUCT((AJ$4:AJ$1569&gt;=BL$4:BL$1569)*(AJ$4:AJ$1569-BL$4:BL$1569))/MAX(1,COUNTIF(AJ$4:AJ$1569,"&lt;"&amp;BL329+0.01)),BL329))</f>
        <v/>
      </c>
      <c r="CA329" s="9">
        <f>IF(AK329&gt;=BM329,0,IFERROR(BM329+SUMPRODUCT((AK$4:AK$1569&gt;=BM$4:BM$1569)*(AK$4:AK$1569-BM$4:BM$1569))/MAX(1,COUNTIF(AK$4:AK$1569,"&lt;"&amp;BM329+0.01)),BM329))</f>
        <v/>
      </c>
      <c r="CB329" s="9">
        <f>IF(AL329&gt;=BN329,0,IFERROR(BN329+SUMPRODUCT((AL$4:AL$1569&gt;=BN$4:BN$1569)*(AL$4:AL$1569-BN$4:BN$1569))/MAX(1,COUNTIF(AL$4:AL$1569,"&lt;"&amp;BN329+0.01)),BN329))</f>
        <v/>
      </c>
      <c r="CC329" s="5">
        <f>IF(AO329="🟢","VERDE",IF(AO329="🟡","AMARELO",IF(AO329="🟠","VERMELHO",IF(AO329="🔴","VERMELHO","ROXO"))))</f>
        <v/>
      </c>
      <c r="CD329" s="5" t="inlineStr">
        <is>
          <t>🏢 REDES</t>
        </is>
      </c>
      <c r="CE329" s="5" t="inlineStr">
        <is>
          <t>FITLAND</t>
        </is>
      </c>
    </row>
    <row r="330">
      <c r="A330" s="5" t="inlineStr">
        <is>
          <t>28781911000112</t>
        </is>
      </c>
      <c r="B330" s="5" t="inlineStr">
        <is>
          <t>VILA GRANEL COMERCIO DE PRODUTOS ALIMENTICIOS</t>
        </is>
      </c>
      <c r="C330" s="5" t="inlineStr">
        <is>
          <t>06 - SEM GRUPO</t>
        </is>
      </c>
      <c r="D330" s="5" t="inlineStr">
        <is>
          <t>JULIO GADRET</t>
        </is>
      </c>
      <c r="E330" s="5" t="inlineStr">
        <is>
          <t>MG</t>
        </is>
      </c>
      <c r="F330" s="5">
        <f>IFERROR(VLOOKUP(C330,$AS$4:$AT$25,2,FALSE),"")</f>
        <v/>
      </c>
      <c r="G330" s="6">
        <f>IFERROR(VLOOKUP(C330,$AS$4:$AX$25,6,FALSE),"")</f>
        <v/>
      </c>
      <c r="H330" s="5">
        <f>IFERROR(VLOOKUP(C330,$AS$4:$AY$25,7,FALSE),"")</f>
        <v/>
      </c>
      <c r="I330" s="5">
        <f>IFERROR(VLOOKUP(C330,$AS$4:$AZ$25,8,FALSE),"")</f>
        <v/>
      </c>
      <c r="J330" s="7" t="inlineStr">
        <is>
          <t>.</t>
        </is>
      </c>
      <c r="K330" s="5" t="inlineStr">
        <is>
          <t>RJ + ES + MG</t>
        </is>
      </c>
      <c r="L330" s="8" t="n">
        <v>1565.217391304348</v>
      </c>
      <c r="M330" s="9" t="n">
        <v>130.4347826086957</v>
      </c>
      <c r="N330" s="9" t="n">
        <v>130.4347826086957</v>
      </c>
      <c r="O330" s="9" t="n">
        <v>130.4347826086957</v>
      </c>
      <c r="P330" s="9" t="n">
        <v>130.4347826086957</v>
      </c>
      <c r="Q330" s="9" t="n">
        <v>130.4347826086957</v>
      </c>
      <c r="R330" s="9" t="n">
        <v>130.4347826086957</v>
      </c>
      <c r="S330" s="9" t="n">
        <v>130.4347826086957</v>
      </c>
      <c r="T330" s="9" t="n">
        <v>130.4347826086957</v>
      </c>
      <c r="U330" s="9" t="n">
        <v>130.4347826086957</v>
      </c>
      <c r="V330" s="9" t="n">
        <v>130.4347826086957</v>
      </c>
      <c r="W330" s="9" t="n">
        <v>130.4347826086957</v>
      </c>
      <c r="X330" s="9" t="n">
        <v>130.4347826086957</v>
      </c>
      <c r="Y330" s="7" t="inlineStr">
        <is>
          <t>.</t>
        </is>
      </c>
      <c r="Z330" s="8">
        <f>SUM(AA330:AL330)</f>
        <v/>
      </c>
      <c r="AA330" s="9" t="n">
        <v>0</v>
      </c>
      <c r="AB330" s="9" t="n">
        <v>0</v>
      </c>
      <c r="AC330" s="9" t="n">
        <v>0</v>
      </c>
      <c r="AD330" s="9" t="n">
        <v>0</v>
      </c>
      <c r="AE330" s="9" t="n">
        <v>0</v>
      </c>
      <c r="AF330" s="9" t="n">
        <v>0</v>
      </c>
      <c r="AG330" s="9" t="n">
        <v>0</v>
      </c>
      <c r="AH330" s="9" t="n">
        <v>0</v>
      </c>
      <c r="AI330" s="9" t="n">
        <v>0</v>
      </c>
      <c r="AJ330" s="9" t="n">
        <v>0</v>
      </c>
      <c r="AK330" s="9" t="n">
        <v>1329.92</v>
      </c>
      <c r="AL330" s="9" t="n">
        <v>0</v>
      </c>
      <c r="AM330" s="7" t="inlineStr">
        <is>
          <t>.</t>
        </is>
      </c>
      <c r="AN330" s="6">
        <f>IF(L330=0,0,Z330/L330)</f>
        <v/>
      </c>
      <c r="AO330" s="5">
        <f>IF(AN330="","",IF(AN330&gt;=0.9,"🟢",IF(AN330&gt;=0.7,"🟡",IF(AN330&gt;=0.5,"🟠","🔴"))))</f>
        <v/>
      </c>
      <c r="AP330" s="9">
        <f>IF(L330=0,0,L330-Z330)</f>
        <v/>
      </c>
      <c r="AQ330" s="5">
        <f>IF(Z330=0,"",RANK(Z330,Z$4:Z$1569,0))</f>
        <v/>
      </c>
      <c r="AR330" s="7" t="inlineStr">
        <is>
          <t>.</t>
        </is>
      </c>
      <c r="BA330" s="7" t="inlineStr">
        <is>
          <t>.</t>
        </is>
      </c>
      <c r="BB330" s="9">
        <f>SUM(L$4:L$1569)/COUNTA(A$4:A$1569)</f>
        <v/>
      </c>
      <c r="BC330" s="9">
        <f>SUM(M$4:M$1569)/COUNTA(A$4:A$1569)</f>
        <v/>
      </c>
      <c r="BD330" s="9">
        <f>SUM(N$4:N$1569)/COUNTA(A$4:A$1569)</f>
        <v/>
      </c>
      <c r="BE330" s="9">
        <f>SUM(O$4:O$1569)/COUNTA(A$4:A$1569)</f>
        <v/>
      </c>
      <c r="BF330" s="9">
        <f>SUM(P$4:P$1569)/COUNTA(A$4:A$1569)</f>
        <v/>
      </c>
      <c r="BG330" s="9">
        <f>SUM(Q$4:Q$1569)/COUNTA(A$4:A$1569)</f>
        <v/>
      </c>
      <c r="BH330" s="9">
        <f>SUM(R$4:R$1569)/COUNTA(A$4:A$1569)</f>
        <v/>
      </c>
      <c r="BI330" s="9">
        <f>SUM(S$4:S$1569)/COUNTA(A$4:A$1569)</f>
        <v/>
      </c>
      <c r="BJ330" s="9">
        <f>SUM(T$4:T$1569)/COUNTA(A$4:A$1569)</f>
        <v/>
      </c>
      <c r="BK330" s="9">
        <f>SUM(U$4:U$1569)/COUNTA(A$4:A$1569)</f>
        <v/>
      </c>
      <c r="BL330" s="9">
        <f>SUM(V$4:V$1569)/COUNTA(A$4:A$1569)</f>
        <v/>
      </c>
      <c r="BM330" s="9">
        <f>SUM(W$4:W$1569)/COUNTA(A$4:A$1569)</f>
        <v/>
      </c>
      <c r="BN330" s="9">
        <f>SUM(X$4:X$1569)/COUNTA(A$4:A$1569)</f>
        <v/>
      </c>
      <c r="BO330" s="7" t="inlineStr">
        <is>
          <t>.</t>
        </is>
      </c>
      <c r="BP330" s="9">
        <f>IF(Z330&gt;=BB330,0,IFERROR(BB330+(SUMPRODUCT((Z$4:Z$1569&gt;=BB$4:BB$1569)*(Z$4:Z$1569-BB$4:BB$1569))/MAX(1,COUNTIF(Z$4:Z$1569,"&lt;"&amp;BB330+0.01))),BB330))</f>
        <v/>
      </c>
      <c r="BQ330" s="9">
        <f>IF(AA330&gt;=BC330,0,IFERROR(BC330+SUMPRODUCT((AA$4:AA$1569&gt;=BC$4:BC$1569)*(AA$4:AA$1569-BC$4:BC$1569))/MAX(1,COUNTIF(AA$4:AA$1569,"&lt;"&amp;BC330+0.01)),BC330))</f>
        <v/>
      </c>
      <c r="BR330" s="9">
        <f>IF(AB330&gt;=BD330,0,IFERROR(BD330+SUMPRODUCT((AB$4:AB$1569&gt;=BD$4:BD$1569)*(AB$4:AB$1569-BD$4:BD$1569))/MAX(1,COUNTIF(AB$4:AB$1569,"&lt;"&amp;BD330+0.01)),BD330))</f>
        <v/>
      </c>
      <c r="BS330" s="9">
        <f>IF(AC330&gt;=BE330,0,IFERROR(BE330+SUMPRODUCT((AC$4:AC$1569&gt;=BE$4:BE$1569)*(AC$4:AC$1569-BE$4:BE$1569))/MAX(1,COUNTIF(AC$4:AC$1569,"&lt;"&amp;BE330+0.01)),BE330))</f>
        <v/>
      </c>
      <c r="BT330" s="9">
        <f>IF(AD330&gt;=BF330,0,IFERROR(BF330+SUMPRODUCT((AD$4:AD$1569&gt;=BF$4:BF$1569)*(AD$4:AD$1569-BF$4:BF$1569))/MAX(1,COUNTIF(AD$4:AD$1569,"&lt;"&amp;BF330+0.01)),BF330))</f>
        <v/>
      </c>
      <c r="BU330" s="9">
        <f>IF(AE330&gt;=BG330,0,IFERROR(BG330+SUMPRODUCT((AE$4:AE$1569&gt;=BG$4:BG$1569)*(AE$4:AE$1569-BG$4:BG$1569))/MAX(1,COUNTIF(AE$4:AE$1569,"&lt;"&amp;BG330+0.01)),BG330))</f>
        <v/>
      </c>
      <c r="BV330" s="9">
        <f>IF(AF330&gt;=BH330,0,IFERROR(BH330+SUMPRODUCT((AF$4:AF$1569&gt;=BH$4:BH$1569)*(AF$4:AF$1569-BH$4:BH$1569))/MAX(1,COUNTIF(AF$4:AF$1569,"&lt;"&amp;BH330+0.01)),BH330))</f>
        <v/>
      </c>
      <c r="BW330" s="9">
        <f>IF(AG330&gt;=BI330,0,IFERROR(BI330+SUMPRODUCT((AG$4:AG$1569&gt;=BI$4:BI$1569)*(AG$4:AG$1569-BI$4:BI$1569))/MAX(1,COUNTIF(AG$4:AG$1569,"&lt;"&amp;BI330+0.01)),BI330))</f>
        <v/>
      </c>
      <c r="BX330" s="9">
        <f>IF(AH330&gt;=BJ330,0,IFERROR(BJ330+SUMPRODUCT((AH$4:AH$1569&gt;=BJ$4:BJ$1569)*(AH$4:AH$1569-BJ$4:BJ$1569))/MAX(1,COUNTIF(AH$4:AH$1569,"&lt;"&amp;BJ330+0.01)),BJ330))</f>
        <v/>
      </c>
      <c r="BY330" s="9">
        <f>IF(AI330&gt;=BK330,0,IFERROR(BK330+SUMPRODUCT((AI$4:AI$1569&gt;=BK$4:BK$1569)*(AI$4:AI$1569-BK$4:BK$1569))/MAX(1,COUNTIF(AI$4:AI$1569,"&lt;"&amp;BK330+0.01)),BK330))</f>
        <v/>
      </c>
      <c r="BZ330" s="9">
        <f>IF(AJ330&gt;=BL330,0,IFERROR(BL330+SUMPRODUCT((AJ$4:AJ$1569&gt;=BL$4:BL$1569)*(AJ$4:AJ$1569-BL$4:BL$1569))/MAX(1,COUNTIF(AJ$4:AJ$1569,"&lt;"&amp;BL330+0.01)),BL330))</f>
        <v/>
      </c>
      <c r="CA330" s="9">
        <f>IF(AK330&gt;=BM330,0,IFERROR(BM330+SUMPRODUCT((AK$4:AK$1569&gt;=BM$4:BM$1569)*(AK$4:AK$1569-BM$4:BM$1569))/MAX(1,COUNTIF(AK$4:AK$1569,"&lt;"&amp;BM330+0.01)),BM330))</f>
        <v/>
      </c>
      <c r="CB330" s="9">
        <f>IF(AL330&gt;=BN330,0,IFERROR(BN330+SUMPRODUCT((AL$4:AL$1569&gt;=BN$4:BN$1569)*(AL$4:AL$1569-BN$4:BN$1569))/MAX(1,COUNTIF(AL$4:AL$1569,"&lt;"&amp;BN330+0.01)),BN330))</f>
        <v/>
      </c>
      <c r="CC330" s="5">
        <f>IF(AO330="🟢","VERDE",IF(AO330="🟡","AMARELO",IF(AO330="🟠","VERMELHO",IF(AO330="🔴","VERMELHO","ROXO"))))</f>
        <v/>
      </c>
      <c r="CD330" s="5" t="inlineStr">
        <is>
          <t>🌎 REGIÕES</t>
        </is>
      </c>
      <c r="CE330" s="5" t="inlineStr">
        <is>
          <t>SEM REDE</t>
        </is>
      </c>
    </row>
    <row r="331">
      <c r="A331" s="5" t="inlineStr">
        <is>
          <t>63179884000103</t>
        </is>
      </c>
      <c r="B331" s="5" t="inlineStr">
        <is>
          <t>NOZZIES</t>
        </is>
      </c>
      <c r="C331" s="5" t="inlineStr">
        <is>
          <t>06 - SEM GRUPO</t>
        </is>
      </c>
      <c r="D331" s="5" t="inlineStr">
        <is>
          <t>JULIO GADRET</t>
        </is>
      </c>
      <c r="E331" s="5" t="inlineStr">
        <is>
          <t>SC</t>
        </is>
      </c>
      <c r="F331" s="5">
        <f>IFERROR(VLOOKUP(C331,$AS$4:$AT$25,2,FALSE),"")</f>
        <v/>
      </c>
      <c r="G331" s="6">
        <f>IFERROR(VLOOKUP(C331,$AS$4:$AX$25,6,FALSE),"")</f>
        <v/>
      </c>
      <c r="H331" s="5">
        <f>IFERROR(VLOOKUP(C331,$AS$4:$AY$25,7,FALSE),"")</f>
        <v/>
      </c>
      <c r="I331" s="5">
        <f>IFERROR(VLOOKUP(C331,$AS$4:$AZ$25,8,FALSE),"")</f>
        <v/>
      </c>
      <c r="J331" s="7" t="inlineStr">
        <is>
          <t>.</t>
        </is>
      </c>
      <c r="K331" s="5" t="inlineStr">
        <is>
          <t>SUL</t>
        </is>
      </c>
      <c r="L331" s="8" t="n">
        <v>1604.347826086957</v>
      </c>
      <c r="M331" s="9" t="n">
        <v>117.3913043478261</v>
      </c>
      <c r="N331" s="9" t="n">
        <v>117.3913043478261</v>
      </c>
      <c r="O331" s="9" t="n">
        <v>130.4347826086957</v>
      </c>
      <c r="P331" s="9" t="n">
        <v>130.4347826086957</v>
      </c>
      <c r="Q331" s="9" t="n">
        <v>130.4347826086957</v>
      </c>
      <c r="R331" s="9" t="n">
        <v>130.4347826086957</v>
      </c>
      <c r="S331" s="9" t="n">
        <v>130.4347826086957</v>
      </c>
      <c r="T331" s="9" t="n">
        <v>143.4782608695652</v>
      </c>
      <c r="U331" s="9" t="n">
        <v>143.4782608695652</v>
      </c>
      <c r="V331" s="9" t="n">
        <v>143.4782608695652</v>
      </c>
      <c r="W331" s="9" t="n">
        <v>143.4782608695652</v>
      </c>
      <c r="X331" s="9" t="n">
        <v>143.4782608695652</v>
      </c>
      <c r="Y331" s="7" t="inlineStr">
        <is>
          <t>.</t>
        </is>
      </c>
      <c r="Z331" s="8">
        <f>SUM(AA331:AL331)</f>
        <v/>
      </c>
      <c r="AA331" s="9" t="n">
        <v>0</v>
      </c>
      <c r="AB331" s="9" t="n">
        <v>0</v>
      </c>
      <c r="AC331" s="9" t="n">
        <v>0</v>
      </c>
      <c r="AD331" s="9" t="n">
        <v>0</v>
      </c>
      <c r="AE331" s="9" t="n">
        <v>0</v>
      </c>
      <c r="AF331" s="9" t="n">
        <v>0</v>
      </c>
      <c r="AG331" s="9" t="n">
        <v>0</v>
      </c>
      <c r="AH331" s="9" t="n">
        <v>0</v>
      </c>
      <c r="AI331" s="9" t="n">
        <v>0</v>
      </c>
      <c r="AJ331" s="9" t="n">
        <v>1253.8</v>
      </c>
      <c r="AK331" s="9" t="n">
        <v>0</v>
      </c>
      <c r="AL331" s="9" t="n">
        <v>0</v>
      </c>
      <c r="AM331" s="7" t="inlineStr">
        <is>
          <t>.</t>
        </is>
      </c>
      <c r="AN331" s="6">
        <f>IF(L331=0,0,Z331/L331)</f>
        <v/>
      </c>
      <c r="AO331" s="5">
        <f>IF(AN331="","",IF(AN331&gt;=0.9,"🟢",IF(AN331&gt;=0.7,"🟡",IF(AN331&gt;=0.5,"🟠","🔴"))))</f>
        <v/>
      </c>
      <c r="AP331" s="9">
        <f>IF(L331=0,0,L331-Z331)</f>
        <v/>
      </c>
      <c r="AQ331" s="5">
        <f>IF(Z331=0,"",RANK(Z331,Z$4:Z$1569,0))</f>
        <v/>
      </c>
      <c r="AR331" s="7" t="inlineStr">
        <is>
          <t>.</t>
        </is>
      </c>
      <c r="BA331" s="7" t="inlineStr">
        <is>
          <t>.</t>
        </is>
      </c>
      <c r="BB331" s="9">
        <f>SUM(L$4:L$1569)/COUNTA(A$4:A$1569)</f>
        <v/>
      </c>
      <c r="BC331" s="9">
        <f>SUM(M$4:M$1569)/COUNTA(A$4:A$1569)</f>
        <v/>
      </c>
      <c r="BD331" s="9">
        <f>SUM(N$4:N$1569)/COUNTA(A$4:A$1569)</f>
        <v/>
      </c>
      <c r="BE331" s="9">
        <f>SUM(O$4:O$1569)/COUNTA(A$4:A$1569)</f>
        <v/>
      </c>
      <c r="BF331" s="9">
        <f>SUM(P$4:P$1569)/COUNTA(A$4:A$1569)</f>
        <v/>
      </c>
      <c r="BG331" s="9">
        <f>SUM(Q$4:Q$1569)/COUNTA(A$4:A$1569)</f>
        <v/>
      </c>
      <c r="BH331" s="9">
        <f>SUM(R$4:R$1569)/COUNTA(A$4:A$1569)</f>
        <v/>
      </c>
      <c r="BI331" s="9">
        <f>SUM(S$4:S$1569)/COUNTA(A$4:A$1569)</f>
        <v/>
      </c>
      <c r="BJ331" s="9">
        <f>SUM(T$4:T$1569)/COUNTA(A$4:A$1569)</f>
        <v/>
      </c>
      <c r="BK331" s="9">
        <f>SUM(U$4:U$1569)/COUNTA(A$4:A$1569)</f>
        <v/>
      </c>
      <c r="BL331" s="9">
        <f>SUM(V$4:V$1569)/COUNTA(A$4:A$1569)</f>
        <v/>
      </c>
      <c r="BM331" s="9">
        <f>SUM(W$4:W$1569)/COUNTA(A$4:A$1569)</f>
        <v/>
      </c>
      <c r="BN331" s="9">
        <f>SUM(X$4:X$1569)/COUNTA(A$4:A$1569)</f>
        <v/>
      </c>
      <c r="BO331" s="7" t="inlineStr">
        <is>
          <t>.</t>
        </is>
      </c>
      <c r="BP331" s="9">
        <f>IF(Z331&gt;=BB331,0,IFERROR(BB331+(SUMPRODUCT((Z$4:Z$1569&gt;=BB$4:BB$1569)*(Z$4:Z$1569-BB$4:BB$1569))/MAX(1,COUNTIF(Z$4:Z$1569,"&lt;"&amp;BB331+0.01))),BB331))</f>
        <v/>
      </c>
      <c r="BQ331" s="9">
        <f>IF(AA331&gt;=BC331,0,IFERROR(BC331+SUMPRODUCT((AA$4:AA$1569&gt;=BC$4:BC$1569)*(AA$4:AA$1569-BC$4:BC$1569))/MAX(1,COUNTIF(AA$4:AA$1569,"&lt;"&amp;BC331+0.01)),BC331))</f>
        <v/>
      </c>
      <c r="BR331" s="9">
        <f>IF(AB331&gt;=BD331,0,IFERROR(BD331+SUMPRODUCT((AB$4:AB$1569&gt;=BD$4:BD$1569)*(AB$4:AB$1569-BD$4:BD$1569))/MAX(1,COUNTIF(AB$4:AB$1569,"&lt;"&amp;BD331+0.01)),BD331))</f>
        <v/>
      </c>
      <c r="BS331" s="9">
        <f>IF(AC331&gt;=BE331,0,IFERROR(BE331+SUMPRODUCT((AC$4:AC$1569&gt;=BE$4:BE$1569)*(AC$4:AC$1569-BE$4:BE$1569))/MAX(1,COUNTIF(AC$4:AC$1569,"&lt;"&amp;BE331+0.01)),BE331))</f>
        <v/>
      </c>
      <c r="BT331" s="9">
        <f>IF(AD331&gt;=BF331,0,IFERROR(BF331+SUMPRODUCT((AD$4:AD$1569&gt;=BF$4:BF$1569)*(AD$4:AD$1569-BF$4:BF$1569))/MAX(1,COUNTIF(AD$4:AD$1569,"&lt;"&amp;BF331+0.01)),BF331))</f>
        <v/>
      </c>
      <c r="BU331" s="9">
        <f>IF(AE331&gt;=BG331,0,IFERROR(BG331+SUMPRODUCT((AE$4:AE$1569&gt;=BG$4:BG$1569)*(AE$4:AE$1569-BG$4:BG$1569))/MAX(1,COUNTIF(AE$4:AE$1569,"&lt;"&amp;BG331+0.01)),BG331))</f>
        <v/>
      </c>
      <c r="BV331" s="9">
        <f>IF(AF331&gt;=BH331,0,IFERROR(BH331+SUMPRODUCT((AF$4:AF$1569&gt;=BH$4:BH$1569)*(AF$4:AF$1569-BH$4:BH$1569))/MAX(1,COUNTIF(AF$4:AF$1569,"&lt;"&amp;BH331+0.01)),BH331))</f>
        <v/>
      </c>
      <c r="BW331" s="9">
        <f>IF(AG331&gt;=BI331,0,IFERROR(BI331+SUMPRODUCT((AG$4:AG$1569&gt;=BI$4:BI$1569)*(AG$4:AG$1569-BI$4:BI$1569))/MAX(1,COUNTIF(AG$4:AG$1569,"&lt;"&amp;BI331+0.01)),BI331))</f>
        <v/>
      </c>
      <c r="BX331" s="9">
        <f>IF(AH331&gt;=BJ331,0,IFERROR(BJ331+SUMPRODUCT((AH$4:AH$1569&gt;=BJ$4:BJ$1569)*(AH$4:AH$1569-BJ$4:BJ$1569))/MAX(1,COUNTIF(AH$4:AH$1569,"&lt;"&amp;BJ331+0.01)),BJ331))</f>
        <v/>
      </c>
      <c r="BY331" s="9">
        <f>IF(AI331&gt;=BK331,0,IFERROR(BK331+SUMPRODUCT((AI$4:AI$1569&gt;=BK$4:BK$1569)*(AI$4:AI$1569-BK$4:BK$1569))/MAX(1,COUNTIF(AI$4:AI$1569,"&lt;"&amp;BK331+0.01)),BK331))</f>
        <v/>
      </c>
      <c r="BZ331" s="9">
        <f>IF(AJ331&gt;=BL331,0,IFERROR(BL331+SUMPRODUCT((AJ$4:AJ$1569&gt;=BL$4:BL$1569)*(AJ$4:AJ$1569-BL$4:BL$1569))/MAX(1,COUNTIF(AJ$4:AJ$1569,"&lt;"&amp;BL331+0.01)),BL331))</f>
        <v/>
      </c>
      <c r="CA331" s="9">
        <f>IF(AK331&gt;=BM331,0,IFERROR(BM331+SUMPRODUCT((AK$4:AK$1569&gt;=BM$4:BM$1569)*(AK$4:AK$1569-BM$4:BM$1569))/MAX(1,COUNTIF(AK$4:AK$1569,"&lt;"&amp;BM331+0.01)),BM331))</f>
        <v/>
      </c>
      <c r="CB331" s="9">
        <f>IF(AL331&gt;=BN331,0,IFERROR(BN331+SUMPRODUCT((AL$4:AL$1569&gt;=BN$4:BN$1569)*(AL$4:AL$1569-BN$4:BN$1569))/MAX(1,COUNTIF(AL$4:AL$1569,"&lt;"&amp;BN331+0.01)),BN331))</f>
        <v/>
      </c>
      <c r="CC331" s="5">
        <f>IF(AO331="🟢","VERDE",IF(AO331="🟡","AMARELO",IF(AO331="🟠","VERMELHO",IF(AO331="🔴","VERMELHO","ROXO"))))</f>
        <v/>
      </c>
      <c r="CD331" s="5" t="inlineStr">
        <is>
          <t>🌎 REGIÕES</t>
        </is>
      </c>
      <c r="CE331" s="5" t="inlineStr">
        <is>
          <t>SEM REDE</t>
        </is>
      </c>
    </row>
    <row r="332">
      <c r="A332" s="5" t="inlineStr">
        <is>
          <t>62119738000120</t>
        </is>
      </c>
      <c r="B332" s="5" t="inlineStr">
        <is>
          <t>REDE CIA DA SAUDE PRODUTOS NATURAIS</t>
        </is>
      </c>
      <c r="C332" s="5" t="inlineStr">
        <is>
          <t>06 - INTERNA - CIA DA SAUDE</t>
        </is>
      </c>
      <c r="D332" s="5" t="inlineStr">
        <is>
          <t>JULIO GADRET</t>
        </is>
      </c>
      <c r="E332" s="5" t="inlineStr">
        <is>
          <t>RS</t>
        </is>
      </c>
      <c r="F332" s="5">
        <f>IFERROR(VLOOKUP(C332,$AS$4:$AT$25,2,FALSE),"")</f>
        <v/>
      </c>
      <c r="G332" s="6">
        <f>IFERROR(VLOOKUP(C332,$AS$4:$AX$25,6,FALSE),"")</f>
        <v/>
      </c>
      <c r="H332" s="5">
        <f>IFERROR(VLOOKUP(C332,$AS$4:$AY$25,7,FALSE),"")</f>
        <v/>
      </c>
      <c r="I332" s="5">
        <f>IFERROR(VLOOKUP(C332,$AS$4:$AZ$25,8,FALSE),"")</f>
        <v/>
      </c>
      <c r="J332" s="7" t="inlineStr">
        <is>
          <t>.</t>
        </is>
      </c>
      <c r="K332" s="5" t="inlineStr">
        <is>
          <t>NACIONAL</t>
        </is>
      </c>
      <c r="L332" s="8" t="n">
        <v>10875</v>
      </c>
      <c r="M332" s="9" t="n">
        <v>729.1666666666666</v>
      </c>
      <c r="N332" s="9" t="n">
        <v>770.8333333333334</v>
      </c>
      <c r="O332" s="9" t="n">
        <v>791.6666666666666</v>
      </c>
      <c r="P332" s="9" t="n">
        <v>833.3333333333334</v>
      </c>
      <c r="Q332" s="9" t="n">
        <v>854.1666666666666</v>
      </c>
      <c r="R332" s="9" t="n">
        <v>895.8333333333334</v>
      </c>
      <c r="S332" s="9" t="n">
        <v>916.6666666666666</v>
      </c>
      <c r="T332" s="9" t="n">
        <v>958.3333333333334</v>
      </c>
      <c r="U332" s="9" t="n">
        <v>979.1666666666666</v>
      </c>
      <c r="V332" s="9" t="n">
        <v>1020.833333333333</v>
      </c>
      <c r="W332" s="9" t="n">
        <v>1041.666666666667</v>
      </c>
      <c r="X332" s="9" t="n">
        <v>1083.333333333333</v>
      </c>
      <c r="Y332" s="7" t="inlineStr">
        <is>
          <t>.</t>
        </is>
      </c>
      <c r="Z332" s="8">
        <f>SUM(AA332:AL332)</f>
        <v/>
      </c>
      <c r="AA332" s="9" t="n">
        <v>0</v>
      </c>
      <c r="AB332" s="9" t="n">
        <v>0</v>
      </c>
      <c r="AC332" s="9" t="n">
        <v>0</v>
      </c>
      <c r="AD332" s="9" t="n">
        <v>0</v>
      </c>
      <c r="AE332" s="9" t="n">
        <v>0</v>
      </c>
      <c r="AF332" s="9" t="n">
        <v>0</v>
      </c>
      <c r="AG332" s="9" t="n">
        <v>0</v>
      </c>
      <c r="AH332" s="9" t="n">
        <v>0</v>
      </c>
      <c r="AI332" s="9" t="n">
        <v>0</v>
      </c>
      <c r="AJ332" s="9" t="n">
        <v>1249.9</v>
      </c>
      <c r="AK332" s="9" t="n">
        <v>0</v>
      </c>
      <c r="AL332" s="9" t="n">
        <v>0</v>
      </c>
      <c r="AM332" s="7" t="inlineStr">
        <is>
          <t>.</t>
        </is>
      </c>
      <c r="AN332" s="6">
        <f>IF(L332=0,0,Z332/L332)</f>
        <v/>
      </c>
      <c r="AO332" s="5">
        <f>IF(AN332="","",IF(AN332&gt;=0.9,"🟢",IF(AN332&gt;=0.7,"🟡",IF(AN332&gt;=0.5,"🟠","🔴"))))</f>
        <v/>
      </c>
      <c r="AP332" s="9">
        <f>IF(L332=0,0,L332-Z332)</f>
        <v/>
      </c>
      <c r="AQ332" s="5">
        <f>IF(Z332=0,"",RANK(Z332,Z$4:Z$1569,0))</f>
        <v/>
      </c>
      <c r="AR332" s="7" t="inlineStr">
        <is>
          <t>.</t>
        </is>
      </c>
      <c r="BA332" s="7" t="inlineStr">
        <is>
          <t>.</t>
        </is>
      </c>
      <c r="BB332" s="9">
        <f>SUM(L$4:L$1569)/COUNTA(A$4:A$1569)</f>
        <v/>
      </c>
      <c r="BC332" s="9">
        <f>SUM(M$4:M$1569)/COUNTA(A$4:A$1569)</f>
        <v/>
      </c>
      <c r="BD332" s="9">
        <f>SUM(N$4:N$1569)/COUNTA(A$4:A$1569)</f>
        <v/>
      </c>
      <c r="BE332" s="9">
        <f>SUM(O$4:O$1569)/COUNTA(A$4:A$1569)</f>
        <v/>
      </c>
      <c r="BF332" s="9">
        <f>SUM(P$4:P$1569)/COUNTA(A$4:A$1569)</f>
        <v/>
      </c>
      <c r="BG332" s="9">
        <f>SUM(Q$4:Q$1569)/COUNTA(A$4:A$1569)</f>
        <v/>
      </c>
      <c r="BH332" s="9">
        <f>SUM(R$4:R$1569)/COUNTA(A$4:A$1569)</f>
        <v/>
      </c>
      <c r="BI332" s="9">
        <f>SUM(S$4:S$1569)/COUNTA(A$4:A$1569)</f>
        <v/>
      </c>
      <c r="BJ332" s="9">
        <f>SUM(T$4:T$1569)/COUNTA(A$4:A$1569)</f>
        <v/>
      </c>
      <c r="BK332" s="9">
        <f>SUM(U$4:U$1569)/COUNTA(A$4:A$1569)</f>
        <v/>
      </c>
      <c r="BL332" s="9">
        <f>SUM(V$4:V$1569)/COUNTA(A$4:A$1569)</f>
        <v/>
      </c>
      <c r="BM332" s="9">
        <f>SUM(W$4:W$1569)/COUNTA(A$4:A$1569)</f>
        <v/>
      </c>
      <c r="BN332" s="9">
        <f>SUM(X$4:X$1569)/COUNTA(A$4:A$1569)</f>
        <v/>
      </c>
      <c r="BO332" s="7" t="inlineStr">
        <is>
          <t>.</t>
        </is>
      </c>
      <c r="BP332" s="9">
        <f>IF(Z332&gt;=BB332,0,IFERROR(BB332+(SUMPRODUCT((Z$4:Z$1569&gt;=BB$4:BB$1569)*(Z$4:Z$1569-BB$4:BB$1569))/MAX(1,COUNTIF(Z$4:Z$1569,"&lt;"&amp;BB332+0.01))),BB332))</f>
        <v/>
      </c>
      <c r="BQ332" s="9">
        <f>IF(AA332&gt;=BC332,0,IFERROR(BC332+SUMPRODUCT((AA$4:AA$1569&gt;=BC$4:BC$1569)*(AA$4:AA$1569-BC$4:BC$1569))/MAX(1,COUNTIF(AA$4:AA$1569,"&lt;"&amp;BC332+0.01)),BC332))</f>
        <v/>
      </c>
      <c r="BR332" s="9">
        <f>IF(AB332&gt;=BD332,0,IFERROR(BD332+SUMPRODUCT((AB$4:AB$1569&gt;=BD$4:BD$1569)*(AB$4:AB$1569-BD$4:BD$1569))/MAX(1,COUNTIF(AB$4:AB$1569,"&lt;"&amp;BD332+0.01)),BD332))</f>
        <v/>
      </c>
      <c r="BS332" s="9">
        <f>IF(AC332&gt;=BE332,0,IFERROR(BE332+SUMPRODUCT((AC$4:AC$1569&gt;=BE$4:BE$1569)*(AC$4:AC$1569-BE$4:BE$1569))/MAX(1,COUNTIF(AC$4:AC$1569,"&lt;"&amp;BE332+0.01)),BE332))</f>
        <v/>
      </c>
      <c r="BT332" s="9">
        <f>IF(AD332&gt;=BF332,0,IFERROR(BF332+SUMPRODUCT((AD$4:AD$1569&gt;=BF$4:BF$1569)*(AD$4:AD$1569-BF$4:BF$1569))/MAX(1,COUNTIF(AD$4:AD$1569,"&lt;"&amp;BF332+0.01)),BF332))</f>
        <v/>
      </c>
      <c r="BU332" s="9">
        <f>IF(AE332&gt;=BG332,0,IFERROR(BG332+SUMPRODUCT((AE$4:AE$1569&gt;=BG$4:BG$1569)*(AE$4:AE$1569-BG$4:BG$1569))/MAX(1,COUNTIF(AE$4:AE$1569,"&lt;"&amp;BG332+0.01)),BG332))</f>
        <v/>
      </c>
      <c r="BV332" s="9">
        <f>IF(AF332&gt;=BH332,0,IFERROR(BH332+SUMPRODUCT((AF$4:AF$1569&gt;=BH$4:BH$1569)*(AF$4:AF$1569-BH$4:BH$1569))/MAX(1,COUNTIF(AF$4:AF$1569,"&lt;"&amp;BH332+0.01)),BH332))</f>
        <v/>
      </c>
      <c r="BW332" s="9">
        <f>IF(AG332&gt;=BI332,0,IFERROR(BI332+SUMPRODUCT((AG$4:AG$1569&gt;=BI$4:BI$1569)*(AG$4:AG$1569-BI$4:BI$1569))/MAX(1,COUNTIF(AG$4:AG$1569,"&lt;"&amp;BI332+0.01)),BI332))</f>
        <v/>
      </c>
      <c r="BX332" s="9">
        <f>IF(AH332&gt;=BJ332,0,IFERROR(BJ332+SUMPRODUCT((AH$4:AH$1569&gt;=BJ$4:BJ$1569)*(AH$4:AH$1569-BJ$4:BJ$1569))/MAX(1,COUNTIF(AH$4:AH$1569,"&lt;"&amp;BJ332+0.01)),BJ332))</f>
        <v/>
      </c>
      <c r="BY332" s="9">
        <f>IF(AI332&gt;=BK332,0,IFERROR(BK332+SUMPRODUCT((AI$4:AI$1569&gt;=BK$4:BK$1569)*(AI$4:AI$1569-BK$4:BK$1569))/MAX(1,COUNTIF(AI$4:AI$1569,"&lt;"&amp;BK332+0.01)),BK332))</f>
        <v/>
      </c>
      <c r="BZ332" s="9">
        <f>IF(AJ332&gt;=BL332,0,IFERROR(BL332+SUMPRODUCT((AJ$4:AJ$1569&gt;=BL$4:BL$1569)*(AJ$4:AJ$1569-BL$4:BL$1569))/MAX(1,COUNTIF(AJ$4:AJ$1569,"&lt;"&amp;BL332+0.01)),BL332))</f>
        <v/>
      </c>
      <c r="CA332" s="9">
        <f>IF(AK332&gt;=BM332,0,IFERROR(BM332+SUMPRODUCT((AK$4:AK$1569&gt;=BM$4:BM$1569)*(AK$4:AK$1569-BM$4:BM$1569))/MAX(1,COUNTIF(AK$4:AK$1569,"&lt;"&amp;BM332+0.01)),BM332))</f>
        <v/>
      </c>
      <c r="CB332" s="9">
        <f>IF(AL332&gt;=BN332,0,IFERROR(BN332+SUMPRODUCT((AL$4:AL$1569&gt;=BN$4:BN$1569)*(AL$4:AL$1569-BN$4:BN$1569))/MAX(1,COUNTIF(AL$4:AL$1569,"&lt;"&amp;BN332+0.01)),BN332))</f>
        <v/>
      </c>
      <c r="CC332" s="5">
        <f>IF(AO332="🟢","VERDE",IF(AO332="🟡","AMARELO",IF(AO332="🟠","VERMELHO",IF(AO332="🔴","VERMELHO","ROXO"))))</f>
        <v/>
      </c>
      <c r="CD332" s="5" t="inlineStr">
        <is>
          <t>🏢 REDES</t>
        </is>
      </c>
      <c r="CE332" s="5" t="inlineStr">
        <is>
          <t>CIA DA SAUDE</t>
        </is>
      </c>
    </row>
    <row r="333">
      <c r="A333" s="5" t="inlineStr">
        <is>
          <t>26240684000192</t>
        </is>
      </c>
      <c r="B333" s="5" t="inlineStr">
        <is>
          <t>FORCE SUPLEMENTOS E PRODUTOS NATURAIS LT</t>
        </is>
      </c>
      <c r="C333" s="5" t="inlineStr">
        <is>
          <t>06 - SEM GRUPO</t>
        </is>
      </c>
      <c r="D333" s="5" t="inlineStr">
        <is>
          <t>HEMANUELE DITZEL (MANU)</t>
        </is>
      </c>
      <c r="E333" s="5" t="inlineStr">
        <is>
          <t>SC</t>
        </is>
      </c>
      <c r="F333" s="5">
        <f>IFERROR(VLOOKUP(C333,$AS$4:$AT$25,2,FALSE),"")</f>
        <v/>
      </c>
      <c r="G333" s="6">
        <f>IFERROR(VLOOKUP(C333,$AS$4:$AX$25,6,FALSE),"")</f>
        <v/>
      </c>
      <c r="H333" s="5">
        <f>IFERROR(VLOOKUP(C333,$AS$4:$AY$25,7,FALSE),"")</f>
        <v/>
      </c>
      <c r="I333" s="5">
        <f>IFERROR(VLOOKUP(C333,$AS$4:$AZ$25,8,FALSE),"")</f>
        <v/>
      </c>
      <c r="J333" s="7" t="inlineStr">
        <is>
          <t>.</t>
        </is>
      </c>
      <c r="K333" s="5" t="inlineStr">
        <is>
          <t>SUL</t>
        </is>
      </c>
      <c r="L333" s="8" t="n">
        <v>1513.953488372093</v>
      </c>
      <c r="M333" s="9" t="n">
        <v>118.6046511627907</v>
      </c>
      <c r="N333" s="9" t="n">
        <v>118.6046511627907</v>
      </c>
      <c r="O333" s="9" t="n">
        <v>118.6046511627907</v>
      </c>
      <c r="P333" s="9" t="n">
        <v>125.5813953488372</v>
      </c>
      <c r="Q333" s="9" t="n">
        <v>125.5813953488372</v>
      </c>
      <c r="R333" s="9" t="n">
        <v>125.5813953488372</v>
      </c>
      <c r="S333" s="9" t="n">
        <v>125.5813953488372</v>
      </c>
      <c r="T333" s="9" t="n">
        <v>125.5813953488372</v>
      </c>
      <c r="U333" s="9" t="n">
        <v>132.5581395348837</v>
      </c>
      <c r="V333" s="9" t="n">
        <v>132.5581395348837</v>
      </c>
      <c r="W333" s="9" t="n">
        <v>132.5581395348837</v>
      </c>
      <c r="X333" s="9" t="n">
        <v>132.5581395348837</v>
      </c>
      <c r="Y333" s="7" t="inlineStr">
        <is>
          <t>.</t>
        </is>
      </c>
      <c r="Z333" s="8">
        <f>SUM(AA333:AL333)</f>
        <v/>
      </c>
      <c r="AA333" s="9" t="n">
        <v>0</v>
      </c>
      <c r="AB333" s="9" t="n">
        <v>0</v>
      </c>
      <c r="AC333" s="9" t="n">
        <v>0</v>
      </c>
      <c r="AD333" s="9" t="n">
        <v>0</v>
      </c>
      <c r="AE333" s="9" t="n">
        <v>0</v>
      </c>
      <c r="AF333" s="9" t="n">
        <v>0</v>
      </c>
      <c r="AG333" s="9" t="n">
        <v>0</v>
      </c>
      <c r="AH333" s="9" t="n">
        <v>0</v>
      </c>
      <c r="AI333" s="9" t="n">
        <v>0</v>
      </c>
      <c r="AJ333" s="9" t="n">
        <v>0</v>
      </c>
      <c r="AK333" s="9" t="n">
        <v>0</v>
      </c>
      <c r="AL333" s="9" t="n">
        <v>0</v>
      </c>
      <c r="AM333" s="7" t="inlineStr">
        <is>
          <t>.</t>
        </is>
      </c>
      <c r="AN333" s="6">
        <f>IF(L333=0,0,Z333/L333)</f>
        <v/>
      </c>
      <c r="AO333" s="5">
        <f>IF(AN333="","",IF(AN333&gt;=0.9,"🟢",IF(AN333&gt;=0.7,"🟡",IF(AN333&gt;=0.5,"🟠","🔴"))))</f>
        <v/>
      </c>
      <c r="AP333" s="9">
        <f>IF(L333=0,0,L333-Z333)</f>
        <v/>
      </c>
      <c r="AQ333" s="5">
        <f>IF(Z333=0,"",RANK(Z333,Z$4:Z$1569,0))</f>
        <v/>
      </c>
      <c r="AR333" s="7" t="inlineStr">
        <is>
          <t>.</t>
        </is>
      </c>
      <c r="BA333" s="7" t="inlineStr">
        <is>
          <t>.</t>
        </is>
      </c>
      <c r="BB333" s="9">
        <f>SUM(L$4:L$1569)/COUNTA(A$4:A$1569)</f>
        <v/>
      </c>
      <c r="BC333" s="9">
        <f>SUM(M$4:M$1569)/COUNTA(A$4:A$1569)</f>
        <v/>
      </c>
      <c r="BD333" s="9">
        <f>SUM(N$4:N$1569)/COUNTA(A$4:A$1569)</f>
        <v/>
      </c>
      <c r="BE333" s="9">
        <f>SUM(O$4:O$1569)/COUNTA(A$4:A$1569)</f>
        <v/>
      </c>
      <c r="BF333" s="9">
        <f>SUM(P$4:P$1569)/COUNTA(A$4:A$1569)</f>
        <v/>
      </c>
      <c r="BG333" s="9">
        <f>SUM(Q$4:Q$1569)/COUNTA(A$4:A$1569)</f>
        <v/>
      </c>
      <c r="BH333" s="9">
        <f>SUM(R$4:R$1569)/COUNTA(A$4:A$1569)</f>
        <v/>
      </c>
      <c r="BI333" s="9">
        <f>SUM(S$4:S$1569)/COUNTA(A$4:A$1569)</f>
        <v/>
      </c>
      <c r="BJ333" s="9">
        <f>SUM(T$4:T$1569)/COUNTA(A$4:A$1569)</f>
        <v/>
      </c>
      <c r="BK333" s="9">
        <f>SUM(U$4:U$1569)/COUNTA(A$4:A$1569)</f>
        <v/>
      </c>
      <c r="BL333" s="9">
        <f>SUM(V$4:V$1569)/COUNTA(A$4:A$1569)</f>
        <v/>
      </c>
      <c r="BM333" s="9">
        <f>SUM(W$4:W$1569)/COUNTA(A$4:A$1569)</f>
        <v/>
      </c>
      <c r="BN333" s="9">
        <f>SUM(X$4:X$1569)/COUNTA(A$4:A$1569)</f>
        <v/>
      </c>
      <c r="BO333" s="7" t="inlineStr">
        <is>
          <t>.</t>
        </is>
      </c>
      <c r="BP333" s="9">
        <f>IF(Z333&gt;=BB333,0,IFERROR(BB333+(SUMPRODUCT((Z$4:Z$1569&gt;=BB$4:BB$1569)*(Z$4:Z$1569-BB$4:BB$1569))/MAX(1,COUNTIF(Z$4:Z$1569,"&lt;"&amp;BB333+0.01))),BB333))</f>
        <v/>
      </c>
      <c r="BQ333" s="9">
        <f>IF(AA333&gt;=BC333,0,IFERROR(BC333+SUMPRODUCT((AA$4:AA$1569&gt;=BC$4:BC$1569)*(AA$4:AA$1569-BC$4:BC$1569))/MAX(1,COUNTIF(AA$4:AA$1569,"&lt;"&amp;BC333+0.01)),BC333))</f>
        <v/>
      </c>
      <c r="BR333" s="9">
        <f>IF(AB333&gt;=BD333,0,IFERROR(BD333+SUMPRODUCT((AB$4:AB$1569&gt;=BD$4:BD$1569)*(AB$4:AB$1569-BD$4:BD$1569))/MAX(1,COUNTIF(AB$4:AB$1569,"&lt;"&amp;BD333+0.01)),BD333))</f>
        <v/>
      </c>
      <c r="BS333" s="9">
        <f>IF(AC333&gt;=BE333,0,IFERROR(BE333+SUMPRODUCT((AC$4:AC$1569&gt;=BE$4:BE$1569)*(AC$4:AC$1569-BE$4:BE$1569))/MAX(1,COUNTIF(AC$4:AC$1569,"&lt;"&amp;BE333+0.01)),BE333))</f>
        <v/>
      </c>
      <c r="BT333" s="9">
        <f>IF(AD333&gt;=BF333,0,IFERROR(BF333+SUMPRODUCT((AD$4:AD$1569&gt;=BF$4:BF$1569)*(AD$4:AD$1569-BF$4:BF$1569))/MAX(1,COUNTIF(AD$4:AD$1569,"&lt;"&amp;BF333+0.01)),BF333))</f>
        <v/>
      </c>
      <c r="BU333" s="9">
        <f>IF(AE333&gt;=BG333,0,IFERROR(BG333+SUMPRODUCT((AE$4:AE$1569&gt;=BG$4:BG$1569)*(AE$4:AE$1569-BG$4:BG$1569))/MAX(1,COUNTIF(AE$4:AE$1569,"&lt;"&amp;BG333+0.01)),BG333))</f>
        <v/>
      </c>
      <c r="BV333" s="9">
        <f>IF(AF333&gt;=BH333,0,IFERROR(BH333+SUMPRODUCT((AF$4:AF$1569&gt;=BH$4:BH$1569)*(AF$4:AF$1569-BH$4:BH$1569))/MAX(1,COUNTIF(AF$4:AF$1569,"&lt;"&amp;BH333+0.01)),BH333))</f>
        <v/>
      </c>
      <c r="BW333" s="9">
        <f>IF(AG333&gt;=BI333,0,IFERROR(BI333+SUMPRODUCT((AG$4:AG$1569&gt;=BI$4:BI$1569)*(AG$4:AG$1569-BI$4:BI$1569))/MAX(1,COUNTIF(AG$4:AG$1569,"&lt;"&amp;BI333+0.01)),BI333))</f>
        <v/>
      </c>
      <c r="BX333" s="9">
        <f>IF(AH333&gt;=BJ333,0,IFERROR(BJ333+SUMPRODUCT((AH$4:AH$1569&gt;=BJ$4:BJ$1569)*(AH$4:AH$1569-BJ$4:BJ$1569))/MAX(1,COUNTIF(AH$4:AH$1569,"&lt;"&amp;BJ333+0.01)),BJ333))</f>
        <v/>
      </c>
      <c r="BY333" s="9">
        <f>IF(AI333&gt;=BK333,0,IFERROR(BK333+SUMPRODUCT((AI$4:AI$1569&gt;=BK$4:BK$1569)*(AI$4:AI$1569-BK$4:BK$1569))/MAX(1,COUNTIF(AI$4:AI$1569,"&lt;"&amp;BK333+0.01)),BK333))</f>
        <v/>
      </c>
      <c r="BZ333" s="9">
        <f>IF(AJ333&gt;=BL333,0,IFERROR(BL333+SUMPRODUCT((AJ$4:AJ$1569&gt;=BL$4:BL$1569)*(AJ$4:AJ$1569-BL$4:BL$1569))/MAX(1,COUNTIF(AJ$4:AJ$1569,"&lt;"&amp;BL333+0.01)),BL333))</f>
        <v/>
      </c>
      <c r="CA333" s="9">
        <f>IF(AK333&gt;=BM333,0,IFERROR(BM333+SUMPRODUCT((AK$4:AK$1569&gt;=BM$4:BM$1569)*(AK$4:AK$1569-BM$4:BM$1569))/MAX(1,COUNTIF(AK$4:AK$1569,"&lt;"&amp;BM333+0.01)),BM333))</f>
        <v/>
      </c>
      <c r="CB333" s="9">
        <f>IF(AL333&gt;=BN333,0,IFERROR(BN333+SUMPRODUCT((AL$4:AL$1569&gt;=BN$4:BN$1569)*(AL$4:AL$1569-BN$4:BN$1569))/MAX(1,COUNTIF(AL$4:AL$1569,"&lt;"&amp;BN333+0.01)),BN333))</f>
        <v/>
      </c>
      <c r="CC333" s="5">
        <f>IF(AO333="🟢","VERDE",IF(AO333="🟡","AMARELO",IF(AO333="🟠","VERMELHO",IF(AO333="🔴","VERMELHO","ROXO"))))</f>
        <v/>
      </c>
      <c r="CD333" s="5" t="inlineStr">
        <is>
          <t>🌎 REGIÕES</t>
        </is>
      </c>
      <c r="CE333" s="5" t="inlineStr">
        <is>
          <t>SEM REDE</t>
        </is>
      </c>
    </row>
    <row r="334">
      <c r="A334" s="5" t="inlineStr">
        <is>
          <t>05376415000188</t>
        </is>
      </c>
      <c r="B334" s="5" t="inlineStr">
        <is>
          <t>ARMAZEM VITAL COMERCIAL LTDA - EPP</t>
        </is>
      </c>
      <c r="C334" s="5" t="inlineStr">
        <is>
          <t>06 - SEM GRUPO</t>
        </is>
      </c>
      <c r="D334" s="5" t="inlineStr">
        <is>
          <t>HEMANUELE DITZEL (MANU)</t>
        </is>
      </c>
      <c r="E334" s="5" t="inlineStr">
        <is>
          <t>SC</t>
        </is>
      </c>
      <c r="F334" s="5">
        <f>IFERROR(VLOOKUP(C334,$AS$4:$AT$25,2,FALSE),"")</f>
        <v/>
      </c>
      <c r="G334" s="6">
        <f>IFERROR(VLOOKUP(C334,$AS$4:$AX$25,6,FALSE),"")</f>
        <v/>
      </c>
      <c r="H334" s="5">
        <f>IFERROR(VLOOKUP(C334,$AS$4:$AY$25,7,FALSE),"")</f>
        <v/>
      </c>
      <c r="I334" s="5">
        <f>IFERROR(VLOOKUP(C334,$AS$4:$AZ$25,8,FALSE),"")</f>
        <v/>
      </c>
      <c r="J334" s="7" t="inlineStr">
        <is>
          <t>.</t>
        </is>
      </c>
      <c r="K334" s="5" t="inlineStr">
        <is>
          <t>SUL</t>
        </is>
      </c>
      <c r="L334" s="8" t="n">
        <v>1553.191489361702</v>
      </c>
      <c r="M334" s="9" t="n">
        <v>119.1489361702128</v>
      </c>
      <c r="N334" s="9" t="n">
        <v>123.4042553191489</v>
      </c>
      <c r="O334" s="9" t="n">
        <v>123.4042553191489</v>
      </c>
      <c r="P334" s="9" t="n">
        <v>123.4042553191489</v>
      </c>
      <c r="Q334" s="9" t="n">
        <v>127.6595744680851</v>
      </c>
      <c r="R334" s="9" t="n">
        <v>127.6595744680851</v>
      </c>
      <c r="S334" s="9" t="n">
        <v>131.9148936170213</v>
      </c>
      <c r="T334" s="9" t="n">
        <v>131.9148936170213</v>
      </c>
      <c r="U334" s="9" t="n">
        <v>131.9148936170213</v>
      </c>
      <c r="V334" s="9" t="n">
        <v>136.1702127659574</v>
      </c>
      <c r="W334" s="9" t="n">
        <v>136.1702127659574</v>
      </c>
      <c r="X334" s="9" t="n">
        <v>140.4255319148936</v>
      </c>
      <c r="Y334" s="7" t="inlineStr">
        <is>
          <t>.</t>
        </is>
      </c>
      <c r="Z334" s="8">
        <f>SUM(AA334:AL334)</f>
        <v/>
      </c>
      <c r="AA334" s="9" t="n">
        <v>0</v>
      </c>
      <c r="AB334" s="9" t="n">
        <v>0</v>
      </c>
      <c r="AC334" s="9" t="n">
        <v>0</v>
      </c>
      <c r="AD334" s="9" t="n">
        <v>0</v>
      </c>
      <c r="AE334" s="9" t="n">
        <v>0</v>
      </c>
      <c r="AF334" s="9" t="n">
        <v>0</v>
      </c>
      <c r="AG334" s="9" t="n">
        <v>0</v>
      </c>
      <c r="AH334" s="9" t="n">
        <v>0</v>
      </c>
      <c r="AI334" s="9" t="n">
        <v>0</v>
      </c>
      <c r="AJ334" s="9" t="n">
        <v>0</v>
      </c>
      <c r="AK334" s="9" t="n">
        <v>0</v>
      </c>
      <c r="AL334" s="9" t="n">
        <v>0</v>
      </c>
      <c r="AM334" s="7" t="inlineStr">
        <is>
          <t>.</t>
        </is>
      </c>
      <c r="AN334" s="6">
        <f>IF(L334=0,0,Z334/L334)</f>
        <v/>
      </c>
      <c r="AO334" s="5">
        <f>IF(AN334="","",IF(AN334&gt;=0.9,"🟢",IF(AN334&gt;=0.7,"🟡",IF(AN334&gt;=0.5,"🟠","🔴"))))</f>
        <v/>
      </c>
      <c r="AP334" s="9">
        <f>IF(L334=0,0,L334-Z334)</f>
        <v/>
      </c>
      <c r="AQ334" s="5">
        <f>IF(Z334=0,"",RANK(Z334,Z$4:Z$1569,0))</f>
        <v/>
      </c>
      <c r="AR334" s="7" t="inlineStr">
        <is>
          <t>.</t>
        </is>
      </c>
      <c r="BA334" s="7" t="inlineStr">
        <is>
          <t>.</t>
        </is>
      </c>
      <c r="BB334" s="9">
        <f>SUM(L$4:L$1569)/COUNTA(A$4:A$1569)</f>
        <v/>
      </c>
      <c r="BC334" s="9">
        <f>SUM(M$4:M$1569)/COUNTA(A$4:A$1569)</f>
        <v/>
      </c>
      <c r="BD334" s="9">
        <f>SUM(N$4:N$1569)/COUNTA(A$4:A$1569)</f>
        <v/>
      </c>
      <c r="BE334" s="9">
        <f>SUM(O$4:O$1569)/COUNTA(A$4:A$1569)</f>
        <v/>
      </c>
      <c r="BF334" s="9">
        <f>SUM(P$4:P$1569)/COUNTA(A$4:A$1569)</f>
        <v/>
      </c>
      <c r="BG334" s="9">
        <f>SUM(Q$4:Q$1569)/COUNTA(A$4:A$1569)</f>
        <v/>
      </c>
      <c r="BH334" s="9">
        <f>SUM(R$4:R$1569)/COUNTA(A$4:A$1569)</f>
        <v/>
      </c>
      <c r="BI334" s="9">
        <f>SUM(S$4:S$1569)/COUNTA(A$4:A$1569)</f>
        <v/>
      </c>
      <c r="BJ334" s="9">
        <f>SUM(T$4:T$1569)/COUNTA(A$4:A$1569)</f>
        <v/>
      </c>
      <c r="BK334" s="9">
        <f>SUM(U$4:U$1569)/COUNTA(A$4:A$1569)</f>
        <v/>
      </c>
      <c r="BL334" s="9">
        <f>SUM(V$4:V$1569)/COUNTA(A$4:A$1569)</f>
        <v/>
      </c>
      <c r="BM334" s="9">
        <f>SUM(W$4:W$1569)/COUNTA(A$4:A$1569)</f>
        <v/>
      </c>
      <c r="BN334" s="9">
        <f>SUM(X$4:X$1569)/COUNTA(A$4:A$1569)</f>
        <v/>
      </c>
      <c r="BO334" s="7" t="inlineStr">
        <is>
          <t>.</t>
        </is>
      </c>
      <c r="BP334" s="9">
        <f>IF(Z334&gt;=BB334,0,IFERROR(BB334+(SUMPRODUCT((Z$4:Z$1569&gt;=BB$4:BB$1569)*(Z$4:Z$1569-BB$4:BB$1569))/MAX(1,COUNTIF(Z$4:Z$1569,"&lt;"&amp;BB334+0.01))),BB334))</f>
        <v/>
      </c>
      <c r="BQ334" s="9">
        <f>IF(AA334&gt;=BC334,0,IFERROR(BC334+SUMPRODUCT((AA$4:AA$1569&gt;=BC$4:BC$1569)*(AA$4:AA$1569-BC$4:BC$1569))/MAX(1,COUNTIF(AA$4:AA$1569,"&lt;"&amp;BC334+0.01)),BC334))</f>
        <v/>
      </c>
      <c r="BR334" s="9">
        <f>IF(AB334&gt;=BD334,0,IFERROR(BD334+SUMPRODUCT((AB$4:AB$1569&gt;=BD$4:BD$1569)*(AB$4:AB$1569-BD$4:BD$1569))/MAX(1,COUNTIF(AB$4:AB$1569,"&lt;"&amp;BD334+0.01)),BD334))</f>
        <v/>
      </c>
      <c r="BS334" s="9">
        <f>IF(AC334&gt;=BE334,0,IFERROR(BE334+SUMPRODUCT((AC$4:AC$1569&gt;=BE$4:BE$1569)*(AC$4:AC$1569-BE$4:BE$1569))/MAX(1,COUNTIF(AC$4:AC$1569,"&lt;"&amp;BE334+0.01)),BE334))</f>
        <v/>
      </c>
      <c r="BT334" s="9">
        <f>IF(AD334&gt;=BF334,0,IFERROR(BF334+SUMPRODUCT((AD$4:AD$1569&gt;=BF$4:BF$1569)*(AD$4:AD$1569-BF$4:BF$1569))/MAX(1,COUNTIF(AD$4:AD$1569,"&lt;"&amp;BF334+0.01)),BF334))</f>
        <v/>
      </c>
      <c r="BU334" s="9">
        <f>IF(AE334&gt;=BG334,0,IFERROR(BG334+SUMPRODUCT((AE$4:AE$1569&gt;=BG$4:BG$1569)*(AE$4:AE$1569-BG$4:BG$1569))/MAX(1,COUNTIF(AE$4:AE$1569,"&lt;"&amp;BG334+0.01)),BG334))</f>
        <v/>
      </c>
      <c r="BV334" s="9">
        <f>IF(AF334&gt;=BH334,0,IFERROR(BH334+SUMPRODUCT((AF$4:AF$1569&gt;=BH$4:BH$1569)*(AF$4:AF$1569-BH$4:BH$1569))/MAX(1,COUNTIF(AF$4:AF$1569,"&lt;"&amp;BH334+0.01)),BH334))</f>
        <v/>
      </c>
      <c r="BW334" s="9">
        <f>IF(AG334&gt;=BI334,0,IFERROR(BI334+SUMPRODUCT((AG$4:AG$1569&gt;=BI$4:BI$1569)*(AG$4:AG$1569-BI$4:BI$1569))/MAX(1,COUNTIF(AG$4:AG$1569,"&lt;"&amp;BI334+0.01)),BI334))</f>
        <v/>
      </c>
      <c r="BX334" s="9">
        <f>IF(AH334&gt;=BJ334,0,IFERROR(BJ334+SUMPRODUCT((AH$4:AH$1569&gt;=BJ$4:BJ$1569)*(AH$4:AH$1569-BJ$4:BJ$1569))/MAX(1,COUNTIF(AH$4:AH$1569,"&lt;"&amp;BJ334+0.01)),BJ334))</f>
        <v/>
      </c>
      <c r="BY334" s="9">
        <f>IF(AI334&gt;=BK334,0,IFERROR(BK334+SUMPRODUCT((AI$4:AI$1569&gt;=BK$4:BK$1569)*(AI$4:AI$1569-BK$4:BK$1569))/MAX(1,COUNTIF(AI$4:AI$1569,"&lt;"&amp;BK334+0.01)),BK334))</f>
        <v/>
      </c>
      <c r="BZ334" s="9">
        <f>IF(AJ334&gt;=BL334,0,IFERROR(BL334+SUMPRODUCT((AJ$4:AJ$1569&gt;=BL$4:BL$1569)*(AJ$4:AJ$1569-BL$4:BL$1569))/MAX(1,COUNTIF(AJ$4:AJ$1569,"&lt;"&amp;BL334+0.01)),BL334))</f>
        <v/>
      </c>
      <c r="CA334" s="9">
        <f>IF(AK334&gt;=BM334,0,IFERROR(BM334+SUMPRODUCT((AK$4:AK$1569&gt;=BM$4:BM$1569)*(AK$4:AK$1569-BM$4:BM$1569))/MAX(1,COUNTIF(AK$4:AK$1569,"&lt;"&amp;BM334+0.01)),BM334))</f>
        <v/>
      </c>
      <c r="CB334" s="9">
        <f>IF(AL334&gt;=BN334,0,IFERROR(BN334+SUMPRODUCT((AL$4:AL$1569&gt;=BN$4:BN$1569)*(AL$4:AL$1569-BN$4:BN$1569))/MAX(1,COUNTIF(AL$4:AL$1569,"&lt;"&amp;BN334+0.01)),BN334))</f>
        <v/>
      </c>
      <c r="CC334" s="5">
        <f>IF(AO334="🟢","VERDE",IF(AO334="🟡","AMARELO",IF(AO334="🟠","VERMELHO",IF(AO334="🔴","VERMELHO","ROXO"))))</f>
        <v/>
      </c>
      <c r="CD334" s="5" t="inlineStr">
        <is>
          <t>🌎 REGIÕES</t>
        </is>
      </c>
      <c r="CE334" s="5" t="inlineStr">
        <is>
          <t>SEM REDE</t>
        </is>
      </c>
    </row>
    <row r="335">
      <c r="A335" s="5" t="inlineStr">
        <is>
          <t>21437528000100</t>
        </is>
      </c>
      <c r="B335" s="5" t="inlineStr">
        <is>
          <t>PROSAUDE</t>
        </is>
      </c>
      <c r="C335" s="5" t="inlineStr">
        <is>
          <t>06 - SEM GRUPO</t>
        </is>
      </c>
      <c r="D335" s="5" t="inlineStr">
        <is>
          <t>LARISSA PADILHA</t>
        </is>
      </c>
      <c r="E335" s="5" t="inlineStr">
        <is>
          <t>RS</t>
        </is>
      </c>
      <c r="F335" s="5">
        <f>IFERROR(VLOOKUP(C335,$AS$4:$AT$25,2,FALSE),"")</f>
        <v/>
      </c>
      <c r="G335" s="6">
        <f>IFERROR(VLOOKUP(C335,$AS$4:$AX$25,6,FALSE),"")</f>
        <v/>
      </c>
      <c r="H335" s="5">
        <f>IFERROR(VLOOKUP(C335,$AS$4:$AY$25,7,FALSE),"")</f>
        <v/>
      </c>
      <c r="I335" s="5">
        <f>IFERROR(VLOOKUP(C335,$AS$4:$AZ$25,8,FALSE),"")</f>
        <v/>
      </c>
      <c r="J335" s="7" t="inlineStr">
        <is>
          <t>.</t>
        </is>
      </c>
      <c r="K335" s="5" t="inlineStr">
        <is>
          <t>SUL</t>
        </is>
      </c>
      <c r="L335" s="8" t="n">
        <v>1612.5</v>
      </c>
      <c r="M335" s="9" t="n">
        <v>125</v>
      </c>
      <c r="N335" s="9" t="n">
        <v>125</v>
      </c>
      <c r="O335" s="9" t="n">
        <v>125</v>
      </c>
      <c r="P335" s="9" t="n">
        <v>125</v>
      </c>
      <c r="Q335" s="9" t="n">
        <v>125</v>
      </c>
      <c r="R335" s="9" t="n">
        <v>137.5</v>
      </c>
      <c r="S335" s="9" t="n">
        <v>137.5</v>
      </c>
      <c r="T335" s="9" t="n">
        <v>137.5</v>
      </c>
      <c r="U335" s="9" t="n">
        <v>137.5</v>
      </c>
      <c r="V335" s="9" t="n">
        <v>137.5</v>
      </c>
      <c r="W335" s="9" t="n">
        <v>150</v>
      </c>
      <c r="X335" s="9" t="n">
        <v>150</v>
      </c>
      <c r="Y335" s="7" t="inlineStr">
        <is>
          <t>.</t>
        </is>
      </c>
      <c r="Z335" s="8">
        <f>SUM(AA335:AL335)</f>
        <v/>
      </c>
      <c r="AA335" s="9" t="n">
        <v>0</v>
      </c>
      <c r="AB335" s="9" t="n">
        <v>0</v>
      </c>
      <c r="AC335" s="9" t="n">
        <v>0</v>
      </c>
      <c r="AD335" s="9" t="n">
        <v>0</v>
      </c>
      <c r="AE335" s="9" t="n">
        <v>0</v>
      </c>
      <c r="AF335" s="9" t="n">
        <v>0</v>
      </c>
      <c r="AG335" s="9" t="n">
        <v>0</v>
      </c>
      <c r="AH335" s="9" t="n">
        <v>1233.66</v>
      </c>
      <c r="AI335" s="9" t="n">
        <v>0</v>
      </c>
      <c r="AJ335" s="9" t="n">
        <v>0</v>
      </c>
      <c r="AK335" s="9" t="n">
        <v>0</v>
      </c>
      <c r="AL335" s="9" t="n">
        <v>0</v>
      </c>
      <c r="AM335" s="7" t="inlineStr">
        <is>
          <t>.</t>
        </is>
      </c>
      <c r="AN335" s="6">
        <f>IF(L335=0,0,Z335/L335)</f>
        <v/>
      </c>
      <c r="AO335" s="5">
        <f>IF(AN335="","",IF(AN335&gt;=0.9,"🟢",IF(AN335&gt;=0.7,"🟡",IF(AN335&gt;=0.5,"🟠","🔴"))))</f>
        <v/>
      </c>
      <c r="AP335" s="9">
        <f>IF(L335=0,0,L335-Z335)</f>
        <v/>
      </c>
      <c r="AQ335" s="5">
        <f>IF(Z335=0,"",RANK(Z335,Z$4:Z$1569,0))</f>
        <v/>
      </c>
      <c r="AR335" s="7" t="inlineStr">
        <is>
          <t>.</t>
        </is>
      </c>
      <c r="BA335" s="7" t="inlineStr">
        <is>
          <t>.</t>
        </is>
      </c>
      <c r="BB335" s="9">
        <f>SUM(L$4:L$1569)/COUNTA(A$4:A$1569)</f>
        <v/>
      </c>
      <c r="BC335" s="9">
        <f>SUM(M$4:M$1569)/COUNTA(A$4:A$1569)</f>
        <v/>
      </c>
      <c r="BD335" s="9">
        <f>SUM(N$4:N$1569)/COUNTA(A$4:A$1569)</f>
        <v/>
      </c>
      <c r="BE335" s="9">
        <f>SUM(O$4:O$1569)/COUNTA(A$4:A$1569)</f>
        <v/>
      </c>
      <c r="BF335" s="9">
        <f>SUM(P$4:P$1569)/COUNTA(A$4:A$1569)</f>
        <v/>
      </c>
      <c r="BG335" s="9">
        <f>SUM(Q$4:Q$1569)/COUNTA(A$4:A$1569)</f>
        <v/>
      </c>
      <c r="BH335" s="9">
        <f>SUM(R$4:R$1569)/COUNTA(A$4:A$1569)</f>
        <v/>
      </c>
      <c r="BI335" s="9">
        <f>SUM(S$4:S$1569)/COUNTA(A$4:A$1569)</f>
        <v/>
      </c>
      <c r="BJ335" s="9">
        <f>SUM(T$4:T$1569)/COUNTA(A$4:A$1569)</f>
        <v/>
      </c>
      <c r="BK335" s="9">
        <f>SUM(U$4:U$1569)/COUNTA(A$4:A$1569)</f>
        <v/>
      </c>
      <c r="BL335" s="9">
        <f>SUM(V$4:V$1569)/COUNTA(A$4:A$1569)</f>
        <v/>
      </c>
      <c r="BM335" s="9">
        <f>SUM(W$4:W$1569)/COUNTA(A$4:A$1569)</f>
        <v/>
      </c>
      <c r="BN335" s="9">
        <f>SUM(X$4:X$1569)/COUNTA(A$4:A$1569)</f>
        <v/>
      </c>
      <c r="BO335" s="7" t="inlineStr">
        <is>
          <t>.</t>
        </is>
      </c>
      <c r="BP335" s="9">
        <f>IF(Z335&gt;=BB335,0,IFERROR(BB335+(SUMPRODUCT((Z$4:Z$1569&gt;=BB$4:BB$1569)*(Z$4:Z$1569-BB$4:BB$1569))/MAX(1,COUNTIF(Z$4:Z$1569,"&lt;"&amp;BB335+0.01))),BB335))</f>
        <v/>
      </c>
      <c r="BQ335" s="9">
        <f>IF(AA335&gt;=BC335,0,IFERROR(BC335+SUMPRODUCT((AA$4:AA$1569&gt;=BC$4:BC$1569)*(AA$4:AA$1569-BC$4:BC$1569))/MAX(1,COUNTIF(AA$4:AA$1569,"&lt;"&amp;BC335+0.01)),BC335))</f>
        <v/>
      </c>
      <c r="BR335" s="9">
        <f>IF(AB335&gt;=BD335,0,IFERROR(BD335+SUMPRODUCT((AB$4:AB$1569&gt;=BD$4:BD$1569)*(AB$4:AB$1569-BD$4:BD$1569))/MAX(1,COUNTIF(AB$4:AB$1569,"&lt;"&amp;BD335+0.01)),BD335))</f>
        <v/>
      </c>
      <c r="BS335" s="9">
        <f>IF(AC335&gt;=BE335,0,IFERROR(BE335+SUMPRODUCT((AC$4:AC$1569&gt;=BE$4:BE$1569)*(AC$4:AC$1569-BE$4:BE$1569))/MAX(1,COUNTIF(AC$4:AC$1569,"&lt;"&amp;BE335+0.01)),BE335))</f>
        <v/>
      </c>
      <c r="BT335" s="9">
        <f>IF(AD335&gt;=BF335,0,IFERROR(BF335+SUMPRODUCT((AD$4:AD$1569&gt;=BF$4:BF$1569)*(AD$4:AD$1569-BF$4:BF$1569))/MAX(1,COUNTIF(AD$4:AD$1569,"&lt;"&amp;BF335+0.01)),BF335))</f>
        <v/>
      </c>
      <c r="BU335" s="9">
        <f>IF(AE335&gt;=BG335,0,IFERROR(BG335+SUMPRODUCT((AE$4:AE$1569&gt;=BG$4:BG$1569)*(AE$4:AE$1569-BG$4:BG$1569))/MAX(1,COUNTIF(AE$4:AE$1569,"&lt;"&amp;BG335+0.01)),BG335))</f>
        <v/>
      </c>
      <c r="BV335" s="9">
        <f>IF(AF335&gt;=BH335,0,IFERROR(BH335+SUMPRODUCT((AF$4:AF$1569&gt;=BH$4:BH$1569)*(AF$4:AF$1569-BH$4:BH$1569))/MAX(1,COUNTIF(AF$4:AF$1569,"&lt;"&amp;BH335+0.01)),BH335))</f>
        <v/>
      </c>
      <c r="BW335" s="9">
        <f>IF(AG335&gt;=BI335,0,IFERROR(BI335+SUMPRODUCT((AG$4:AG$1569&gt;=BI$4:BI$1569)*(AG$4:AG$1569-BI$4:BI$1569))/MAX(1,COUNTIF(AG$4:AG$1569,"&lt;"&amp;BI335+0.01)),BI335))</f>
        <v/>
      </c>
      <c r="BX335" s="9">
        <f>IF(AH335&gt;=BJ335,0,IFERROR(BJ335+SUMPRODUCT((AH$4:AH$1569&gt;=BJ$4:BJ$1569)*(AH$4:AH$1569-BJ$4:BJ$1569))/MAX(1,COUNTIF(AH$4:AH$1569,"&lt;"&amp;BJ335+0.01)),BJ335))</f>
        <v/>
      </c>
      <c r="BY335" s="9">
        <f>IF(AI335&gt;=BK335,0,IFERROR(BK335+SUMPRODUCT((AI$4:AI$1569&gt;=BK$4:BK$1569)*(AI$4:AI$1569-BK$4:BK$1569))/MAX(1,COUNTIF(AI$4:AI$1569,"&lt;"&amp;BK335+0.01)),BK335))</f>
        <v/>
      </c>
      <c r="BZ335" s="9">
        <f>IF(AJ335&gt;=BL335,0,IFERROR(BL335+SUMPRODUCT((AJ$4:AJ$1569&gt;=BL$4:BL$1569)*(AJ$4:AJ$1569-BL$4:BL$1569))/MAX(1,COUNTIF(AJ$4:AJ$1569,"&lt;"&amp;BL335+0.01)),BL335))</f>
        <v/>
      </c>
      <c r="CA335" s="9">
        <f>IF(AK335&gt;=BM335,0,IFERROR(BM335+SUMPRODUCT((AK$4:AK$1569&gt;=BM$4:BM$1569)*(AK$4:AK$1569-BM$4:BM$1569))/MAX(1,COUNTIF(AK$4:AK$1569,"&lt;"&amp;BM335+0.01)),BM335))</f>
        <v/>
      </c>
      <c r="CB335" s="9">
        <f>IF(AL335&gt;=BN335,0,IFERROR(BN335+SUMPRODUCT((AL$4:AL$1569&gt;=BN$4:BN$1569)*(AL$4:AL$1569-BN$4:BN$1569))/MAX(1,COUNTIF(AL$4:AL$1569,"&lt;"&amp;BN335+0.01)),BN335))</f>
        <v/>
      </c>
      <c r="CC335" s="5">
        <f>IF(AO335="🟢","VERDE",IF(AO335="🟡","AMARELO",IF(AO335="🟠","VERMELHO",IF(AO335="🔴","VERMELHO","ROXO"))))</f>
        <v/>
      </c>
      <c r="CD335" s="5" t="inlineStr">
        <is>
          <t>🌎 REGIÕES</t>
        </is>
      </c>
      <c r="CE335" s="5" t="inlineStr">
        <is>
          <t>SEM REDE</t>
        </is>
      </c>
    </row>
    <row r="336">
      <c r="A336" s="5" t="inlineStr">
        <is>
          <t>07260140000148</t>
        </is>
      </c>
      <c r="B336" s="5" t="inlineStr">
        <is>
          <t>LOS BENAVIDES SORVETES</t>
        </is>
      </c>
      <c r="C336" s="5" t="inlineStr">
        <is>
          <t>06 - SEM GRUPO</t>
        </is>
      </c>
      <c r="D336" s="5" t="inlineStr">
        <is>
          <t>LARISSA PADILHA</t>
        </is>
      </c>
      <c r="E336" s="5" t="inlineStr">
        <is>
          <t>SP</t>
        </is>
      </c>
      <c r="F336" s="5">
        <f>IFERROR(VLOOKUP(C336,$AS$4:$AT$25,2,FALSE),"")</f>
        <v/>
      </c>
      <c r="G336" s="6">
        <f>IFERROR(VLOOKUP(C336,$AS$4:$AX$25,6,FALSE),"")</f>
        <v/>
      </c>
      <c r="H336" s="5">
        <f>IFERROR(VLOOKUP(C336,$AS$4:$AY$25,7,FALSE),"")</f>
        <v/>
      </c>
      <c r="I336" s="5">
        <f>IFERROR(VLOOKUP(C336,$AS$4:$AZ$25,8,FALSE),"")</f>
        <v/>
      </c>
      <c r="J336" s="7" t="inlineStr">
        <is>
          <t>.</t>
        </is>
      </c>
      <c r="K336" s="5" t="inlineStr">
        <is>
          <t>SP INTERIOR</t>
        </is>
      </c>
      <c r="L336" s="8" t="n">
        <v>3450</v>
      </c>
      <c r="M336" s="9" t="n">
        <v>150</v>
      </c>
      <c r="N336" s="9" t="n">
        <v>150</v>
      </c>
      <c r="O336" s="9" t="n">
        <v>150</v>
      </c>
      <c r="P336" s="9" t="n">
        <v>150</v>
      </c>
      <c r="Q336" s="9" t="n">
        <v>300</v>
      </c>
      <c r="R336" s="9" t="n">
        <v>300</v>
      </c>
      <c r="S336" s="9" t="n">
        <v>300</v>
      </c>
      <c r="T336" s="9" t="n">
        <v>300</v>
      </c>
      <c r="U336" s="9" t="n">
        <v>300</v>
      </c>
      <c r="V336" s="9" t="n">
        <v>450</v>
      </c>
      <c r="W336" s="9" t="n">
        <v>450</v>
      </c>
      <c r="X336" s="9" t="n">
        <v>450</v>
      </c>
      <c r="Y336" s="7" t="inlineStr">
        <is>
          <t>.</t>
        </is>
      </c>
      <c r="Z336" s="8">
        <f>SUM(AA336:AL336)</f>
        <v/>
      </c>
      <c r="AA336" s="9" t="n">
        <v>0</v>
      </c>
      <c r="AB336" s="9" t="n">
        <v>0</v>
      </c>
      <c r="AC336" s="9" t="n">
        <v>0</v>
      </c>
      <c r="AD336" s="9" t="n">
        <v>0</v>
      </c>
      <c r="AE336" s="9" t="n">
        <v>0</v>
      </c>
      <c r="AF336" s="9" t="n">
        <v>0</v>
      </c>
      <c r="AG336" s="9" t="n">
        <v>0</v>
      </c>
      <c r="AH336" s="9" t="n">
        <v>0</v>
      </c>
      <c r="AI336" s="9" t="n">
        <v>0</v>
      </c>
      <c r="AJ336" s="9" t="n">
        <v>0</v>
      </c>
      <c r="AK336" s="9" t="n">
        <v>1236.5</v>
      </c>
      <c r="AL336" s="9" t="n">
        <v>0</v>
      </c>
      <c r="AM336" s="7" t="inlineStr">
        <is>
          <t>.</t>
        </is>
      </c>
      <c r="AN336" s="6">
        <f>IF(L336=0,0,Z336/L336)</f>
        <v/>
      </c>
      <c r="AO336" s="5">
        <f>IF(AN336="","",IF(AN336&gt;=0.9,"🟢",IF(AN336&gt;=0.7,"🟡",IF(AN336&gt;=0.5,"🟠","🔴"))))</f>
        <v/>
      </c>
      <c r="AP336" s="9">
        <f>IF(L336=0,0,L336-Z336)</f>
        <v/>
      </c>
      <c r="AQ336" s="5">
        <f>IF(Z336=0,"",RANK(Z336,Z$4:Z$1569,0))</f>
        <v/>
      </c>
      <c r="AR336" s="7" t="inlineStr">
        <is>
          <t>.</t>
        </is>
      </c>
      <c r="BA336" s="7" t="inlineStr">
        <is>
          <t>.</t>
        </is>
      </c>
      <c r="BB336" s="9">
        <f>SUM(L$4:L$1569)/COUNTA(A$4:A$1569)</f>
        <v/>
      </c>
      <c r="BC336" s="9">
        <f>SUM(M$4:M$1569)/COUNTA(A$4:A$1569)</f>
        <v/>
      </c>
      <c r="BD336" s="9">
        <f>SUM(N$4:N$1569)/COUNTA(A$4:A$1569)</f>
        <v/>
      </c>
      <c r="BE336" s="9">
        <f>SUM(O$4:O$1569)/COUNTA(A$4:A$1569)</f>
        <v/>
      </c>
      <c r="BF336" s="9">
        <f>SUM(P$4:P$1569)/COUNTA(A$4:A$1569)</f>
        <v/>
      </c>
      <c r="BG336" s="9">
        <f>SUM(Q$4:Q$1569)/COUNTA(A$4:A$1569)</f>
        <v/>
      </c>
      <c r="BH336" s="9">
        <f>SUM(R$4:R$1569)/COUNTA(A$4:A$1569)</f>
        <v/>
      </c>
      <c r="BI336" s="9">
        <f>SUM(S$4:S$1569)/COUNTA(A$4:A$1569)</f>
        <v/>
      </c>
      <c r="BJ336" s="9">
        <f>SUM(T$4:T$1569)/COUNTA(A$4:A$1569)</f>
        <v/>
      </c>
      <c r="BK336" s="9">
        <f>SUM(U$4:U$1569)/COUNTA(A$4:A$1569)</f>
        <v/>
      </c>
      <c r="BL336" s="9">
        <f>SUM(V$4:V$1569)/COUNTA(A$4:A$1569)</f>
        <v/>
      </c>
      <c r="BM336" s="9">
        <f>SUM(W$4:W$1569)/COUNTA(A$4:A$1569)</f>
        <v/>
      </c>
      <c r="BN336" s="9">
        <f>SUM(X$4:X$1569)/COUNTA(A$4:A$1569)</f>
        <v/>
      </c>
      <c r="BO336" s="7" t="inlineStr">
        <is>
          <t>.</t>
        </is>
      </c>
      <c r="BP336" s="9">
        <f>IF(Z336&gt;=BB336,0,IFERROR(BB336+(SUMPRODUCT((Z$4:Z$1569&gt;=BB$4:BB$1569)*(Z$4:Z$1569-BB$4:BB$1569))/MAX(1,COUNTIF(Z$4:Z$1569,"&lt;"&amp;BB336+0.01))),BB336))</f>
        <v/>
      </c>
      <c r="BQ336" s="9">
        <f>IF(AA336&gt;=BC336,0,IFERROR(BC336+SUMPRODUCT((AA$4:AA$1569&gt;=BC$4:BC$1569)*(AA$4:AA$1569-BC$4:BC$1569))/MAX(1,COUNTIF(AA$4:AA$1569,"&lt;"&amp;BC336+0.01)),BC336))</f>
        <v/>
      </c>
      <c r="BR336" s="9">
        <f>IF(AB336&gt;=BD336,0,IFERROR(BD336+SUMPRODUCT((AB$4:AB$1569&gt;=BD$4:BD$1569)*(AB$4:AB$1569-BD$4:BD$1569))/MAX(1,COUNTIF(AB$4:AB$1569,"&lt;"&amp;BD336+0.01)),BD336))</f>
        <v/>
      </c>
      <c r="BS336" s="9">
        <f>IF(AC336&gt;=BE336,0,IFERROR(BE336+SUMPRODUCT((AC$4:AC$1569&gt;=BE$4:BE$1569)*(AC$4:AC$1569-BE$4:BE$1569))/MAX(1,COUNTIF(AC$4:AC$1569,"&lt;"&amp;BE336+0.01)),BE336))</f>
        <v/>
      </c>
      <c r="BT336" s="9">
        <f>IF(AD336&gt;=BF336,0,IFERROR(BF336+SUMPRODUCT((AD$4:AD$1569&gt;=BF$4:BF$1569)*(AD$4:AD$1569-BF$4:BF$1569))/MAX(1,COUNTIF(AD$4:AD$1569,"&lt;"&amp;BF336+0.01)),BF336))</f>
        <v/>
      </c>
      <c r="BU336" s="9">
        <f>IF(AE336&gt;=BG336,0,IFERROR(BG336+SUMPRODUCT((AE$4:AE$1569&gt;=BG$4:BG$1569)*(AE$4:AE$1569-BG$4:BG$1569))/MAX(1,COUNTIF(AE$4:AE$1569,"&lt;"&amp;BG336+0.01)),BG336))</f>
        <v/>
      </c>
      <c r="BV336" s="9">
        <f>IF(AF336&gt;=BH336,0,IFERROR(BH336+SUMPRODUCT((AF$4:AF$1569&gt;=BH$4:BH$1569)*(AF$4:AF$1569-BH$4:BH$1569))/MAX(1,COUNTIF(AF$4:AF$1569,"&lt;"&amp;BH336+0.01)),BH336))</f>
        <v/>
      </c>
      <c r="BW336" s="9">
        <f>IF(AG336&gt;=BI336,0,IFERROR(BI336+SUMPRODUCT((AG$4:AG$1569&gt;=BI$4:BI$1569)*(AG$4:AG$1569-BI$4:BI$1569))/MAX(1,COUNTIF(AG$4:AG$1569,"&lt;"&amp;BI336+0.01)),BI336))</f>
        <v/>
      </c>
      <c r="BX336" s="9">
        <f>IF(AH336&gt;=BJ336,0,IFERROR(BJ336+SUMPRODUCT((AH$4:AH$1569&gt;=BJ$4:BJ$1569)*(AH$4:AH$1569-BJ$4:BJ$1569))/MAX(1,COUNTIF(AH$4:AH$1569,"&lt;"&amp;BJ336+0.01)),BJ336))</f>
        <v/>
      </c>
      <c r="BY336" s="9">
        <f>IF(AI336&gt;=BK336,0,IFERROR(BK336+SUMPRODUCT((AI$4:AI$1569&gt;=BK$4:BK$1569)*(AI$4:AI$1569-BK$4:BK$1569))/MAX(1,COUNTIF(AI$4:AI$1569,"&lt;"&amp;BK336+0.01)),BK336))</f>
        <v/>
      </c>
      <c r="BZ336" s="9">
        <f>IF(AJ336&gt;=BL336,0,IFERROR(BL336+SUMPRODUCT((AJ$4:AJ$1569&gt;=BL$4:BL$1569)*(AJ$4:AJ$1569-BL$4:BL$1569))/MAX(1,COUNTIF(AJ$4:AJ$1569,"&lt;"&amp;BL336+0.01)),BL336))</f>
        <v/>
      </c>
      <c r="CA336" s="9">
        <f>IF(AK336&gt;=BM336,0,IFERROR(BM336+SUMPRODUCT((AK$4:AK$1569&gt;=BM$4:BM$1569)*(AK$4:AK$1569-BM$4:BM$1569))/MAX(1,COUNTIF(AK$4:AK$1569,"&lt;"&amp;BM336+0.01)),BM336))</f>
        <v/>
      </c>
      <c r="CB336" s="9">
        <f>IF(AL336&gt;=BN336,0,IFERROR(BN336+SUMPRODUCT((AL$4:AL$1569&gt;=BN$4:BN$1569)*(AL$4:AL$1569-BN$4:BN$1569))/MAX(1,COUNTIF(AL$4:AL$1569,"&lt;"&amp;BN336+0.01)),BN336))</f>
        <v/>
      </c>
      <c r="CC336" s="5">
        <f>IF(AO336="🟢","VERDE",IF(AO336="🟡","AMARELO",IF(AO336="🟠","VERMELHO",IF(AO336="🔴","VERMELHO","ROXO"))))</f>
        <v/>
      </c>
      <c r="CD336" s="5" t="inlineStr">
        <is>
          <t>🌎 REGIÕES</t>
        </is>
      </c>
      <c r="CE336" s="5" t="inlineStr">
        <is>
          <t>SEM REDE</t>
        </is>
      </c>
    </row>
    <row r="337">
      <c r="A337" s="5" t="inlineStr">
        <is>
          <t>53192289000235</t>
        </is>
      </c>
      <c r="B337" s="5" t="inlineStr">
        <is>
          <t>AR NUTRICAO</t>
        </is>
      </c>
      <c r="C337" s="5" t="inlineStr">
        <is>
          <t>06 - SEM GRUPO</t>
        </is>
      </c>
      <c r="D337" s="5" t="inlineStr">
        <is>
          <t>LARISSA PADILHA</t>
        </is>
      </c>
      <c r="E337" s="5" t="inlineStr">
        <is>
          <t>SC</t>
        </is>
      </c>
      <c r="F337" s="5">
        <f>IFERROR(VLOOKUP(C337,$AS$4:$AT$25,2,FALSE),"")</f>
        <v/>
      </c>
      <c r="G337" s="6">
        <f>IFERROR(VLOOKUP(C337,$AS$4:$AX$25,6,FALSE),"")</f>
        <v/>
      </c>
      <c r="H337" s="5">
        <f>IFERROR(VLOOKUP(C337,$AS$4:$AY$25,7,FALSE),"")</f>
        <v/>
      </c>
      <c r="I337" s="5">
        <f>IFERROR(VLOOKUP(C337,$AS$4:$AZ$25,8,FALSE),"")</f>
        <v/>
      </c>
      <c r="J337" s="7" t="inlineStr">
        <is>
          <t>.</t>
        </is>
      </c>
      <c r="K337" s="5" t="inlineStr">
        <is>
          <t>SUL</t>
        </is>
      </c>
      <c r="L337" s="8" t="n">
        <v>1513.953488372093</v>
      </c>
      <c r="M337" s="9" t="n">
        <v>118.6046511627907</v>
      </c>
      <c r="N337" s="9" t="n">
        <v>118.6046511627907</v>
      </c>
      <c r="O337" s="9" t="n">
        <v>118.6046511627907</v>
      </c>
      <c r="P337" s="9" t="n">
        <v>125.5813953488372</v>
      </c>
      <c r="Q337" s="9" t="n">
        <v>125.5813953488372</v>
      </c>
      <c r="R337" s="9" t="n">
        <v>125.5813953488372</v>
      </c>
      <c r="S337" s="9" t="n">
        <v>125.5813953488372</v>
      </c>
      <c r="T337" s="9" t="n">
        <v>125.5813953488372</v>
      </c>
      <c r="U337" s="9" t="n">
        <v>132.5581395348837</v>
      </c>
      <c r="V337" s="9" t="n">
        <v>132.5581395348837</v>
      </c>
      <c r="W337" s="9" t="n">
        <v>132.5581395348837</v>
      </c>
      <c r="X337" s="9" t="n">
        <v>132.5581395348837</v>
      </c>
      <c r="Y337" s="7" t="inlineStr">
        <is>
          <t>.</t>
        </is>
      </c>
      <c r="Z337" s="8">
        <f>SUM(AA337:AL337)</f>
        <v/>
      </c>
      <c r="AA337" s="9" t="n">
        <v>0</v>
      </c>
      <c r="AB337" s="9" t="n">
        <v>0</v>
      </c>
      <c r="AC337" s="9" t="n">
        <v>0</v>
      </c>
      <c r="AD337" s="9" t="n">
        <v>0</v>
      </c>
      <c r="AE337" s="9" t="n">
        <v>0</v>
      </c>
      <c r="AF337" s="9" t="n">
        <v>1213.9</v>
      </c>
      <c r="AG337" s="9" t="n">
        <v>0</v>
      </c>
      <c r="AH337" s="9" t="n">
        <v>0</v>
      </c>
      <c r="AI337" s="9" t="n">
        <v>0</v>
      </c>
      <c r="AJ337" s="9" t="n">
        <v>0</v>
      </c>
      <c r="AK337" s="9" t="n">
        <v>0</v>
      </c>
      <c r="AL337" s="9" t="n">
        <v>0</v>
      </c>
      <c r="AM337" s="7" t="inlineStr">
        <is>
          <t>.</t>
        </is>
      </c>
      <c r="AN337" s="6">
        <f>IF(L337=0,0,Z337/L337)</f>
        <v/>
      </c>
      <c r="AO337" s="5">
        <f>IF(AN337="","",IF(AN337&gt;=0.9,"🟢",IF(AN337&gt;=0.7,"🟡",IF(AN337&gt;=0.5,"🟠","🔴"))))</f>
        <v/>
      </c>
      <c r="AP337" s="9">
        <f>IF(L337=0,0,L337-Z337)</f>
        <v/>
      </c>
      <c r="AQ337" s="5">
        <f>IF(Z337=0,"",RANK(Z337,Z$4:Z$1569,0))</f>
        <v/>
      </c>
      <c r="AR337" s="7" t="inlineStr">
        <is>
          <t>.</t>
        </is>
      </c>
      <c r="BA337" s="7" t="inlineStr">
        <is>
          <t>.</t>
        </is>
      </c>
      <c r="BB337" s="9">
        <f>SUM(L$4:L$1569)/COUNTA(A$4:A$1569)</f>
        <v/>
      </c>
      <c r="BC337" s="9">
        <f>SUM(M$4:M$1569)/COUNTA(A$4:A$1569)</f>
        <v/>
      </c>
      <c r="BD337" s="9">
        <f>SUM(N$4:N$1569)/COUNTA(A$4:A$1569)</f>
        <v/>
      </c>
      <c r="BE337" s="9">
        <f>SUM(O$4:O$1569)/COUNTA(A$4:A$1569)</f>
        <v/>
      </c>
      <c r="BF337" s="9">
        <f>SUM(P$4:P$1569)/COUNTA(A$4:A$1569)</f>
        <v/>
      </c>
      <c r="BG337" s="9">
        <f>SUM(Q$4:Q$1569)/COUNTA(A$4:A$1569)</f>
        <v/>
      </c>
      <c r="BH337" s="9">
        <f>SUM(R$4:R$1569)/COUNTA(A$4:A$1569)</f>
        <v/>
      </c>
      <c r="BI337" s="9">
        <f>SUM(S$4:S$1569)/COUNTA(A$4:A$1569)</f>
        <v/>
      </c>
      <c r="BJ337" s="9">
        <f>SUM(T$4:T$1569)/COUNTA(A$4:A$1569)</f>
        <v/>
      </c>
      <c r="BK337" s="9">
        <f>SUM(U$4:U$1569)/COUNTA(A$4:A$1569)</f>
        <v/>
      </c>
      <c r="BL337" s="9">
        <f>SUM(V$4:V$1569)/COUNTA(A$4:A$1569)</f>
        <v/>
      </c>
      <c r="BM337" s="9">
        <f>SUM(W$4:W$1569)/COUNTA(A$4:A$1569)</f>
        <v/>
      </c>
      <c r="BN337" s="9">
        <f>SUM(X$4:X$1569)/COUNTA(A$4:A$1569)</f>
        <v/>
      </c>
      <c r="BO337" s="7" t="inlineStr">
        <is>
          <t>.</t>
        </is>
      </c>
      <c r="BP337" s="9">
        <f>IF(Z337&gt;=BB337,0,IFERROR(BB337+(SUMPRODUCT((Z$4:Z$1569&gt;=BB$4:BB$1569)*(Z$4:Z$1569-BB$4:BB$1569))/MAX(1,COUNTIF(Z$4:Z$1569,"&lt;"&amp;BB337+0.01))),BB337))</f>
        <v/>
      </c>
      <c r="BQ337" s="9">
        <f>IF(AA337&gt;=BC337,0,IFERROR(BC337+SUMPRODUCT((AA$4:AA$1569&gt;=BC$4:BC$1569)*(AA$4:AA$1569-BC$4:BC$1569))/MAX(1,COUNTIF(AA$4:AA$1569,"&lt;"&amp;BC337+0.01)),BC337))</f>
        <v/>
      </c>
      <c r="BR337" s="9">
        <f>IF(AB337&gt;=BD337,0,IFERROR(BD337+SUMPRODUCT((AB$4:AB$1569&gt;=BD$4:BD$1569)*(AB$4:AB$1569-BD$4:BD$1569))/MAX(1,COUNTIF(AB$4:AB$1569,"&lt;"&amp;BD337+0.01)),BD337))</f>
        <v/>
      </c>
      <c r="BS337" s="9">
        <f>IF(AC337&gt;=BE337,0,IFERROR(BE337+SUMPRODUCT((AC$4:AC$1569&gt;=BE$4:BE$1569)*(AC$4:AC$1569-BE$4:BE$1569))/MAX(1,COUNTIF(AC$4:AC$1569,"&lt;"&amp;BE337+0.01)),BE337))</f>
        <v/>
      </c>
      <c r="BT337" s="9">
        <f>IF(AD337&gt;=BF337,0,IFERROR(BF337+SUMPRODUCT((AD$4:AD$1569&gt;=BF$4:BF$1569)*(AD$4:AD$1569-BF$4:BF$1569))/MAX(1,COUNTIF(AD$4:AD$1569,"&lt;"&amp;BF337+0.01)),BF337))</f>
        <v/>
      </c>
      <c r="BU337" s="9">
        <f>IF(AE337&gt;=BG337,0,IFERROR(BG337+SUMPRODUCT((AE$4:AE$1569&gt;=BG$4:BG$1569)*(AE$4:AE$1569-BG$4:BG$1569))/MAX(1,COUNTIF(AE$4:AE$1569,"&lt;"&amp;BG337+0.01)),BG337))</f>
        <v/>
      </c>
      <c r="BV337" s="9">
        <f>IF(AF337&gt;=BH337,0,IFERROR(BH337+SUMPRODUCT((AF$4:AF$1569&gt;=BH$4:BH$1569)*(AF$4:AF$1569-BH$4:BH$1569))/MAX(1,COUNTIF(AF$4:AF$1569,"&lt;"&amp;BH337+0.01)),BH337))</f>
        <v/>
      </c>
      <c r="BW337" s="9">
        <f>IF(AG337&gt;=BI337,0,IFERROR(BI337+SUMPRODUCT((AG$4:AG$1569&gt;=BI$4:BI$1569)*(AG$4:AG$1569-BI$4:BI$1569))/MAX(1,COUNTIF(AG$4:AG$1569,"&lt;"&amp;BI337+0.01)),BI337))</f>
        <v/>
      </c>
      <c r="BX337" s="9">
        <f>IF(AH337&gt;=BJ337,0,IFERROR(BJ337+SUMPRODUCT((AH$4:AH$1569&gt;=BJ$4:BJ$1569)*(AH$4:AH$1569-BJ$4:BJ$1569))/MAX(1,COUNTIF(AH$4:AH$1569,"&lt;"&amp;BJ337+0.01)),BJ337))</f>
        <v/>
      </c>
      <c r="BY337" s="9">
        <f>IF(AI337&gt;=BK337,0,IFERROR(BK337+SUMPRODUCT((AI$4:AI$1569&gt;=BK$4:BK$1569)*(AI$4:AI$1569-BK$4:BK$1569))/MAX(1,COUNTIF(AI$4:AI$1569,"&lt;"&amp;BK337+0.01)),BK337))</f>
        <v/>
      </c>
      <c r="BZ337" s="9">
        <f>IF(AJ337&gt;=BL337,0,IFERROR(BL337+SUMPRODUCT((AJ$4:AJ$1569&gt;=BL$4:BL$1569)*(AJ$4:AJ$1569-BL$4:BL$1569))/MAX(1,COUNTIF(AJ$4:AJ$1569,"&lt;"&amp;BL337+0.01)),BL337))</f>
        <v/>
      </c>
      <c r="CA337" s="9">
        <f>IF(AK337&gt;=BM337,0,IFERROR(BM337+SUMPRODUCT((AK$4:AK$1569&gt;=BM$4:BM$1569)*(AK$4:AK$1569-BM$4:BM$1569))/MAX(1,COUNTIF(AK$4:AK$1569,"&lt;"&amp;BM337+0.01)),BM337))</f>
        <v/>
      </c>
      <c r="CB337" s="9">
        <f>IF(AL337&gt;=BN337,0,IFERROR(BN337+SUMPRODUCT((AL$4:AL$1569&gt;=BN$4:BN$1569)*(AL$4:AL$1569-BN$4:BN$1569))/MAX(1,COUNTIF(AL$4:AL$1569,"&lt;"&amp;BN337+0.01)),BN337))</f>
        <v/>
      </c>
      <c r="CC337" s="5">
        <f>IF(AO337="🟢","VERDE",IF(AO337="🟡","AMARELO",IF(AO337="🟠","VERMELHO",IF(AO337="🔴","VERMELHO","ROXO"))))</f>
        <v/>
      </c>
      <c r="CD337" s="5" t="inlineStr">
        <is>
          <t>🌎 REGIÕES</t>
        </is>
      </c>
      <c r="CE337" s="5" t="inlineStr">
        <is>
          <t>SEM REDE</t>
        </is>
      </c>
    </row>
    <row r="338">
      <c r="A338" s="5" t="inlineStr">
        <is>
          <t>53773154000182</t>
        </is>
      </c>
      <c r="B338" s="5" t="inlineStr">
        <is>
          <t>PACHECO FIT NUTRICAO</t>
        </is>
      </c>
      <c r="C338" s="5" t="inlineStr">
        <is>
          <t>06 - SEM GRUPO</t>
        </is>
      </c>
      <c r="D338" s="5" t="inlineStr">
        <is>
          <t>LARISSA PADILHA</t>
        </is>
      </c>
      <c r="E338" s="5" t="inlineStr">
        <is>
          <t>SC</t>
        </is>
      </c>
      <c r="F338" s="5">
        <f>IFERROR(VLOOKUP(C338,$AS$4:$AT$25,2,FALSE),"")</f>
        <v/>
      </c>
      <c r="G338" s="6">
        <f>IFERROR(VLOOKUP(C338,$AS$4:$AX$25,6,FALSE),"")</f>
        <v/>
      </c>
      <c r="H338" s="5">
        <f>IFERROR(VLOOKUP(C338,$AS$4:$AY$25,7,FALSE),"")</f>
        <v/>
      </c>
      <c r="I338" s="5">
        <f>IFERROR(VLOOKUP(C338,$AS$4:$AZ$25,8,FALSE),"")</f>
        <v/>
      </c>
      <c r="J338" s="7" t="inlineStr">
        <is>
          <t>.</t>
        </is>
      </c>
      <c r="K338" s="5" t="inlineStr">
        <is>
          <t>SUL</t>
        </is>
      </c>
      <c r="L338" s="8" t="n">
        <v>1553.191489361702</v>
      </c>
      <c r="M338" s="9" t="n">
        <v>119.1489361702128</v>
      </c>
      <c r="N338" s="9" t="n">
        <v>123.4042553191489</v>
      </c>
      <c r="O338" s="9" t="n">
        <v>123.4042553191489</v>
      </c>
      <c r="P338" s="9" t="n">
        <v>123.4042553191489</v>
      </c>
      <c r="Q338" s="9" t="n">
        <v>127.6595744680851</v>
      </c>
      <c r="R338" s="9" t="n">
        <v>127.6595744680851</v>
      </c>
      <c r="S338" s="9" t="n">
        <v>131.9148936170213</v>
      </c>
      <c r="T338" s="9" t="n">
        <v>131.9148936170213</v>
      </c>
      <c r="U338" s="9" t="n">
        <v>131.9148936170213</v>
      </c>
      <c r="V338" s="9" t="n">
        <v>136.1702127659574</v>
      </c>
      <c r="W338" s="9" t="n">
        <v>136.1702127659574</v>
      </c>
      <c r="X338" s="9" t="n">
        <v>140.4255319148936</v>
      </c>
      <c r="Y338" s="7" t="inlineStr">
        <is>
          <t>.</t>
        </is>
      </c>
      <c r="Z338" s="8">
        <f>SUM(AA338:AL338)</f>
        <v/>
      </c>
      <c r="AA338" s="9" t="n">
        <v>0</v>
      </c>
      <c r="AB338" s="9" t="n">
        <v>0</v>
      </c>
      <c r="AC338" s="9" t="n">
        <v>0</v>
      </c>
      <c r="AD338" s="9" t="n">
        <v>0</v>
      </c>
      <c r="AE338" s="9" t="n">
        <v>0</v>
      </c>
      <c r="AF338" s="9" t="n">
        <v>1213.9</v>
      </c>
      <c r="AG338" s="9" t="n">
        <v>0</v>
      </c>
      <c r="AH338" s="9" t="n">
        <v>0</v>
      </c>
      <c r="AI338" s="9" t="n">
        <v>0</v>
      </c>
      <c r="AJ338" s="9" t="n">
        <v>0</v>
      </c>
      <c r="AK338" s="9" t="n">
        <v>0</v>
      </c>
      <c r="AL338" s="9" t="n">
        <v>0</v>
      </c>
      <c r="AM338" s="7" t="inlineStr">
        <is>
          <t>.</t>
        </is>
      </c>
      <c r="AN338" s="6">
        <f>IF(L338=0,0,Z338/L338)</f>
        <v/>
      </c>
      <c r="AO338" s="5">
        <f>IF(AN338="","",IF(AN338&gt;=0.9,"🟢",IF(AN338&gt;=0.7,"🟡",IF(AN338&gt;=0.5,"🟠","🔴"))))</f>
        <v/>
      </c>
      <c r="AP338" s="9">
        <f>IF(L338=0,0,L338-Z338)</f>
        <v/>
      </c>
      <c r="AQ338" s="5">
        <f>IF(Z338=0,"",RANK(Z338,Z$4:Z$1569,0))</f>
        <v/>
      </c>
      <c r="AR338" s="7" t="inlineStr">
        <is>
          <t>.</t>
        </is>
      </c>
      <c r="BA338" s="7" t="inlineStr">
        <is>
          <t>.</t>
        </is>
      </c>
      <c r="BB338" s="9">
        <f>SUM(L$4:L$1569)/COUNTA(A$4:A$1569)</f>
        <v/>
      </c>
      <c r="BC338" s="9">
        <f>SUM(M$4:M$1569)/COUNTA(A$4:A$1569)</f>
        <v/>
      </c>
      <c r="BD338" s="9">
        <f>SUM(N$4:N$1569)/COUNTA(A$4:A$1569)</f>
        <v/>
      </c>
      <c r="BE338" s="9">
        <f>SUM(O$4:O$1569)/COUNTA(A$4:A$1569)</f>
        <v/>
      </c>
      <c r="BF338" s="9">
        <f>SUM(P$4:P$1569)/COUNTA(A$4:A$1569)</f>
        <v/>
      </c>
      <c r="BG338" s="9">
        <f>SUM(Q$4:Q$1569)/COUNTA(A$4:A$1569)</f>
        <v/>
      </c>
      <c r="BH338" s="9">
        <f>SUM(R$4:R$1569)/COUNTA(A$4:A$1569)</f>
        <v/>
      </c>
      <c r="BI338" s="9">
        <f>SUM(S$4:S$1569)/COUNTA(A$4:A$1569)</f>
        <v/>
      </c>
      <c r="BJ338" s="9">
        <f>SUM(T$4:T$1569)/COUNTA(A$4:A$1569)</f>
        <v/>
      </c>
      <c r="BK338" s="9">
        <f>SUM(U$4:U$1569)/COUNTA(A$4:A$1569)</f>
        <v/>
      </c>
      <c r="BL338" s="9">
        <f>SUM(V$4:V$1569)/COUNTA(A$4:A$1569)</f>
        <v/>
      </c>
      <c r="BM338" s="9">
        <f>SUM(W$4:W$1569)/COUNTA(A$4:A$1569)</f>
        <v/>
      </c>
      <c r="BN338" s="9">
        <f>SUM(X$4:X$1569)/COUNTA(A$4:A$1569)</f>
        <v/>
      </c>
      <c r="BO338" s="7" t="inlineStr">
        <is>
          <t>.</t>
        </is>
      </c>
      <c r="BP338" s="9">
        <f>IF(Z338&gt;=BB338,0,IFERROR(BB338+(SUMPRODUCT((Z$4:Z$1569&gt;=BB$4:BB$1569)*(Z$4:Z$1569-BB$4:BB$1569))/MAX(1,COUNTIF(Z$4:Z$1569,"&lt;"&amp;BB338+0.01))),BB338))</f>
        <v/>
      </c>
      <c r="BQ338" s="9">
        <f>IF(AA338&gt;=BC338,0,IFERROR(BC338+SUMPRODUCT((AA$4:AA$1569&gt;=BC$4:BC$1569)*(AA$4:AA$1569-BC$4:BC$1569))/MAX(1,COUNTIF(AA$4:AA$1569,"&lt;"&amp;BC338+0.01)),BC338))</f>
        <v/>
      </c>
      <c r="BR338" s="9">
        <f>IF(AB338&gt;=BD338,0,IFERROR(BD338+SUMPRODUCT((AB$4:AB$1569&gt;=BD$4:BD$1569)*(AB$4:AB$1569-BD$4:BD$1569))/MAX(1,COUNTIF(AB$4:AB$1569,"&lt;"&amp;BD338+0.01)),BD338))</f>
        <v/>
      </c>
      <c r="BS338" s="9">
        <f>IF(AC338&gt;=BE338,0,IFERROR(BE338+SUMPRODUCT((AC$4:AC$1569&gt;=BE$4:BE$1569)*(AC$4:AC$1569-BE$4:BE$1569))/MAX(1,COUNTIF(AC$4:AC$1569,"&lt;"&amp;BE338+0.01)),BE338))</f>
        <v/>
      </c>
      <c r="BT338" s="9">
        <f>IF(AD338&gt;=BF338,0,IFERROR(BF338+SUMPRODUCT((AD$4:AD$1569&gt;=BF$4:BF$1569)*(AD$4:AD$1569-BF$4:BF$1569))/MAX(1,COUNTIF(AD$4:AD$1569,"&lt;"&amp;BF338+0.01)),BF338))</f>
        <v/>
      </c>
      <c r="BU338" s="9">
        <f>IF(AE338&gt;=BG338,0,IFERROR(BG338+SUMPRODUCT((AE$4:AE$1569&gt;=BG$4:BG$1569)*(AE$4:AE$1569-BG$4:BG$1569))/MAX(1,COUNTIF(AE$4:AE$1569,"&lt;"&amp;BG338+0.01)),BG338))</f>
        <v/>
      </c>
      <c r="BV338" s="9">
        <f>IF(AF338&gt;=BH338,0,IFERROR(BH338+SUMPRODUCT((AF$4:AF$1569&gt;=BH$4:BH$1569)*(AF$4:AF$1569-BH$4:BH$1569))/MAX(1,COUNTIF(AF$4:AF$1569,"&lt;"&amp;BH338+0.01)),BH338))</f>
        <v/>
      </c>
      <c r="BW338" s="9">
        <f>IF(AG338&gt;=BI338,0,IFERROR(BI338+SUMPRODUCT((AG$4:AG$1569&gt;=BI$4:BI$1569)*(AG$4:AG$1569-BI$4:BI$1569))/MAX(1,COUNTIF(AG$4:AG$1569,"&lt;"&amp;BI338+0.01)),BI338))</f>
        <v/>
      </c>
      <c r="BX338" s="9">
        <f>IF(AH338&gt;=BJ338,0,IFERROR(BJ338+SUMPRODUCT((AH$4:AH$1569&gt;=BJ$4:BJ$1569)*(AH$4:AH$1569-BJ$4:BJ$1569))/MAX(1,COUNTIF(AH$4:AH$1569,"&lt;"&amp;BJ338+0.01)),BJ338))</f>
        <v/>
      </c>
      <c r="BY338" s="9">
        <f>IF(AI338&gt;=BK338,0,IFERROR(BK338+SUMPRODUCT((AI$4:AI$1569&gt;=BK$4:BK$1569)*(AI$4:AI$1569-BK$4:BK$1569))/MAX(1,COUNTIF(AI$4:AI$1569,"&lt;"&amp;BK338+0.01)),BK338))</f>
        <v/>
      </c>
      <c r="BZ338" s="9">
        <f>IF(AJ338&gt;=BL338,0,IFERROR(BL338+SUMPRODUCT((AJ$4:AJ$1569&gt;=BL$4:BL$1569)*(AJ$4:AJ$1569-BL$4:BL$1569))/MAX(1,COUNTIF(AJ$4:AJ$1569,"&lt;"&amp;BL338+0.01)),BL338))</f>
        <v/>
      </c>
      <c r="CA338" s="9">
        <f>IF(AK338&gt;=BM338,0,IFERROR(BM338+SUMPRODUCT((AK$4:AK$1569&gt;=BM$4:BM$1569)*(AK$4:AK$1569-BM$4:BM$1569))/MAX(1,COUNTIF(AK$4:AK$1569,"&lt;"&amp;BM338+0.01)),BM338))</f>
        <v/>
      </c>
      <c r="CB338" s="9">
        <f>IF(AL338&gt;=BN338,0,IFERROR(BN338+SUMPRODUCT((AL$4:AL$1569&gt;=BN$4:BN$1569)*(AL$4:AL$1569-BN$4:BN$1569))/MAX(1,COUNTIF(AL$4:AL$1569,"&lt;"&amp;BN338+0.01)),BN338))</f>
        <v/>
      </c>
      <c r="CC338" s="5">
        <f>IF(AO338="🟢","VERDE",IF(AO338="🟡","AMARELO",IF(AO338="🟠","VERMELHO",IF(AO338="🔴","VERMELHO","ROXO"))))</f>
        <v/>
      </c>
      <c r="CD338" s="5" t="inlineStr">
        <is>
          <t>🌎 REGIÕES</t>
        </is>
      </c>
      <c r="CE338" s="5" t="inlineStr">
        <is>
          <t>SEM REDE</t>
        </is>
      </c>
    </row>
    <row r="339">
      <c r="A339" s="5" t="inlineStr">
        <is>
          <t>29301639000199</t>
        </is>
      </c>
      <c r="B339" s="5" t="inlineStr">
        <is>
          <t>CASAL MONSTRO SUPLEMENTOS</t>
        </is>
      </c>
      <c r="C339" s="5" t="inlineStr">
        <is>
          <t>06 - SEM GRUPO</t>
        </is>
      </c>
      <c r="D339" s="5" t="inlineStr">
        <is>
          <t>LARISSA PADILHA</t>
        </is>
      </c>
      <c r="E339" s="5" t="inlineStr">
        <is>
          <t>RJ</t>
        </is>
      </c>
      <c r="F339" s="5">
        <f>IFERROR(VLOOKUP(C339,$AS$4:$AT$25,2,FALSE),"")</f>
        <v/>
      </c>
      <c r="G339" s="6">
        <f>IFERROR(VLOOKUP(C339,$AS$4:$AX$25,6,FALSE),"")</f>
        <v/>
      </c>
      <c r="H339" s="5">
        <f>IFERROR(VLOOKUP(C339,$AS$4:$AY$25,7,FALSE),"")</f>
        <v/>
      </c>
      <c r="I339" s="5">
        <f>IFERROR(VLOOKUP(C339,$AS$4:$AZ$25,8,FALSE),"")</f>
        <v/>
      </c>
      <c r="J339" s="7" t="inlineStr">
        <is>
          <t>.</t>
        </is>
      </c>
      <c r="K339" s="5" t="inlineStr">
        <is>
          <t>RJ + ES + MG</t>
        </is>
      </c>
      <c r="L339" s="8" t="n">
        <v>1393.548387096774</v>
      </c>
      <c r="M339" s="9" t="n">
        <v>116.1290322580645</v>
      </c>
      <c r="N339" s="9" t="n">
        <v>116.1290322580645</v>
      </c>
      <c r="O339" s="9" t="n">
        <v>116.1290322580645</v>
      </c>
      <c r="P339" s="9" t="n">
        <v>116.1290322580645</v>
      </c>
      <c r="Q339" s="9" t="n">
        <v>116.1290322580645</v>
      </c>
      <c r="R339" s="9" t="n">
        <v>116.1290322580645</v>
      </c>
      <c r="S339" s="9" t="n">
        <v>116.1290322580645</v>
      </c>
      <c r="T339" s="9" t="n">
        <v>116.1290322580645</v>
      </c>
      <c r="U339" s="9" t="n">
        <v>116.1290322580645</v>
      </c>
      <c r="V339" s="9" t="n">
        <v>116.1290322580645</v>
      </c>
      <c r="W339" s="9" t="n">
        <v>116.1290322580645</v>
      </c>
      <c r="X339" s="9" t="n">
        <v>116.1290322580645</v>
      </c>
      <c r="Y339" s="7" t="inlineStr">
        <is>
          <t>.</t>
        </is>
      </c>
      <c r="Z339" s="8">
        <f>SUM(AA339:AL339)</f>
        <v/>
      </c>
      <c r="AA339" s="9" t="n">
        <v>0</v>
      </c>
      <c r="AB339" s="9" t="n">
        <v>0</v>
      </c>
      <c r="AC339" s="9" t="n">
        <v>0</v>
      </c>
      <c r="AD339" s="9" t="n">
        <v>0</v>
      </c>
      <c r="AE339" s="9" t="n">
        <v>0</v>
      </c>
      <c r="AF339" s="9" t="n">
        <v>0</v>
      </c>
      <c r="AG339" s="9" t="n">
        <v>0</v>
      </c>
      <c r="AH339" s="9" t="n">
        <v>0</v>
      </c>
      <c r="AI339" s="9" t="n">
        <v>655.21</v>
      </c>
      <c r="AJ339" s="9" t="n">
        <v>565.37</v>
      </c>
      <c r="AK339" s="9" t="n">
        <v>0</v>
      </c>
      <c r="AL339" s="9" t="n">
        <v>0</v>
      </c>
      <c r="AM339" s="7" t="inlineStr">
        <is>
          <t>.</t>
        </is>
      </c>
      <c r="AN339" s="6">
        <f>IF(L339=0,0,Z339/L339)</f>
        <v/>
      </c>
      <c r="AO339" s="5">
        <f>IF(AN339="","",IF(AN339&gt;=0.9,"🟢",IF(AN339&gt;=0.7,"🟡",IF(AN339&gt;=0.5,"🟠","🔴"))))</f>
        <v/>
      </c>
      <c r="AP339" s="9">
        <f>IF(L339=0,0,L339-Z339)</f>
        <v/>
      </c>
      <c r="AQ339" s="5">
        <f>IF(Z339=0,"",RANK(Z339,Z$4:Z$1569,0))</f>
        <v/>
      </c>
      <c r="AR339" s="7" t="inlineStr">
        <is>
          <t>.</t>
        </is>
      </c>
      <c r="BA339" s="7" t="inlineStr">
        <is>
          <t>.</t>
        </is>
      </c>
      <c r="BB339" s="9">
        <f>SUM(L$4:L$1569)/COUNTA(A$4:A$1569)</f>
        <v/>
      </c>
      <c r="BC339" s="9">
        <f>SUM(M$4:M$1569)/COUNTA(A$4:A$1569)</f>
        <v/>
      </c>
      <c r="BD339" s="9">
        <f>SUM(N$4:N$1569)/COUNTA(A$4:A$1569)</f>
        <v/>
      </c>
      <c r="BE339" s="9">
        <f>SUM(O$4:O$1569)/COUNTA(A$4:A$1569)</f>
        <v/>
      </c>
      <c r="BF339" s="9">
        <f>SUM(P$4:P$1569)/COUNTA(A$4:A$1569)</f>
        <v/>
      </c>
      <c r="BG339" s="9">
        <f>SUM(Q$4:Q$1569)/COUNTA(A$4:A$1569)</f>
        <v/>
      </c>
      <c r="BH339" s="9">
        <f>SUM(R$4:R$1569)/COUNTA(A$4:A$1569)</f>
        <v/>
      </c>
      <c r="BI339" s="9">
        <f>SUM(S$4:S$1569)/COUNTA(A$4:A$1569)</f>
        <v/>
      </c>
      <c r="BJ339" s="9">
        <f>SUM(T$4:T$1569)/COUNTA(A$4:A$1569)</f>
        <v/>
      </c>
      <c r="BK339" s="9">
        <f>SUM(U$4:U$1569)/COUNTA(A$4:A$1569)</f>
        <v/>
      </c>
      <c r="BL339" s="9">
        <f>SUM(V$4:V$1569)/COUNTA(A$4:A$1569)</f>
        <v/>
      </c>
      <c r="BM339" s="9">
        <f>SUM(W$4:W$1569)/COUNTA(A$4:A$1569)</f>
        <v/>
      </c>
      <c r="BN339" s="9">
        <f>SUM(X$4:X$1569)/COUNTA(A$4:A$1569)</f>
        <v/>
      </c>
      <c r="BO339" s="7" t="inlineStr">
        <is>
          <t>.</t>
        </is>
      </c>
      <c r="BP339" s="9">
        <f>IF(Z339&gt;=BB339,0,IFERROR(BB339+(SUMPRODUCT((Z$4:Z$1569&gt;=BB$4:BB$1569)*(Z$4:Z$1569-BB$4:BB$1569))/MAX(1,COUNTIF(Z$4:Z$1569,"&lt;"&amp;BB339+0.01))),BB339))</f>
        <v/>
      </c>
      <c r="BQ339" s="9">
        <f>IF(AA339&gt;=BC339,0,IFERROR(BC339+SUMPRODUCT((AA$4:AA$1569&gt;=BC$4:BC$1569)*(AA$4:AA$1569-BC$4:BC$1569))/MAX(1,COUNTIF(AA$4:AA$1569,"&lt;"&amp;BC339+0.01)),BC339))</f>
        <v/>
      </c>
      <c r="BR339" s="9">
        <f>IF(AB339&gt;=BD339,0,IFERROR(BD339+SUMPRODUCT((AB$4:AB$1569&gt;=BD$4:BD$1569)*(AB$4:AB$1569-BD$4:BD$1569))/MAX(1,COUNTIF(AB$4:AB$1569,"&lt;"&amp;BD339+0.01)),BD339))</f>
        <v/>
      </c>
      <c r="BS339" s="9">
        <f>IF(AC339&gt;=BE339,0,IFERROR(BE339+SUMPRODUCT((AC$4:AC$1569&gt;=BE$4:BE$1569)*(AC$4:AC$1569-BE$4:BE$1569))/MAX(1,COUNTIF(AC$4:AC$1569,"&lt;"&amp;BE339+0.01)),BE339))</f>
        <v/>
      </c>
      <c r="BT339" s="9">
        <f>IF(AD339&gt;=BF339,0,IFERROR(BF339+SUMPRODUCT((AD$4:AD$1569&gt;=BF$4:BF$1569)*(AD$4:AD$1569-BF$4:BF$1569))/MAX(1,COUNTIF(AD$4:AD$1569,"&lt;"&amp;BF339+0.01)),BF339))</f>
        <v/>
      </c>
      <c r="BU339" s="9">
        <f>IF(AE339&gt;=BG339,0,IFERROR(BG339+SUMPRODUCT((AE$4:AE$1569&gt;=BG$4:BG$1569)*(AE$4:AE$1569-BG$4:BG$1569))/MAX(1,COUNTIF(AE$4:AE$1569,"&lt;"&amp;BG339+0.01)),BG339))</f>
        <v/>
      </c>
      <c r="BV339" s="9">
        <f>IF(AF339&gt;=BH339,0,IFERROR(BH339+SUMPRODUCT((AF$4:AF$1569&gt;=BH$4:BH$1569)*(AF$4:AF$1569-BH$4:BH$1569))/MAX(1,COUNTIF(AF$4:AF$1569,"&lt;"&amp;BH339+0.01)),BH339))</f>
        <v/>
      </c>
      <c r="BW339" s="9">
        <f>IF(AG339&gt;=BI339,0,IFERROR(BI339+SUMPRODUCT((AG$4:AG$1569&gt;=BI$4:BI$1569)*(AG$4:AG$1569-BI$4:BI$1569))/MAX(1,COUNTIF(AG$4:AG$1569,"&lt;"&amp;BI339+0.01)),BI339))</f>
        <v/>
      </c>
      <c r="BX339" s="9">
        <f>IF(AH339&gt;=BJ339,0,IFERROR(BJ339+SUMPRODUCT((AH$4:AH$1569&gt;=BJ$4:BJ$1569)*(AH$4:AH$1569-BJ$4:BJ$1569))/MAX(1,COUNTIF(AH$4:AH$1569,"&lt;"&amp;BJ339+0.01)),BJ339))</f>
        <v/>
      </c>
      <c r="BY339" s="9">
        <f>IF(AI339&gt;=BK339,0,IFERROR(BK339+SUMPRODUCT((AI$4:AI$1569&gt;=BK$4:BK$1569)*(AI$4:AI$1569-BK$4:BK$1569))/MAX(1,COUNTIF(AI$4:AI$1569,"&lt;"&amp;BK339+0.01)),BK339))</f>
        <v/>
      </c>
      <c r="BZ339" s="9">
        <f>IF(AJ339&gt;=BL339,0,IFERROR(BL339+SUMPRODUCT((AJ$4:AJ$1569&gt;=BL$4:BL$1569)*(AJ$4:AJ$1569-BL$4:BL$1569))/MAX(1,COUNTIF(AJ$4:AJ$1569,"&lt;"&amp;BL339+0.01)),BL339))</f>
        <v/>
      </c>
      <c r="CA339" s="9">
        <f>IF(AK339&gt;=BM339,0,IFERROR(BM339+SUMPRODUCT((AK$4:AK$1569&gt;=BM$4:BM$1569)*(AK$4:AK$1569-BM$4:BM$1569))/MAX(1,COUNTIF(AK$4:AK$1569,"&lt;"&amp;BM339+0.01)),BM339))</f>
        <v/>
      </c>
      <c r="CB339" s="9">
        <f>IF(AL339&gt;=BN339,0,IFERROR(BN339+SUMPRODUCT((AL$4:AL$1569&gt;=BN$4:BN$1569)*(AL$4:AL$1569-BN$4:BN$1569))/MAX(1,COUNTIF(AL$4:AL$1569,"&lt;"&amp;BN339+0.01)),BN339))</f>
        <v/>
      </c>
      <c r="CC339" s="5">
        <f>IF(AO339="🟢","VERDE",IF(AO339="🟡","AMARELO",IF(AO339="🟠","VERMELHO",IF(AO339="🔴","VERMELHO","ROXO"))))</f>
        <v/>
      </c>
      <c r="CD339" s="5" t="inlineStr">
        <is>
          <t>🌎 REGIÕES</t>
        </is>
      </c>
      <c r="CE339" s="5" t="inlineStr">
        <is>
          <t>SEM REDE</t>
        </is>
      </c>
    </row>
    <row r="340">
      <c r="A340" s="5" t="inlineStr">
        <is>
          <t>63501653000174</t>
        </is>
      </c>
      <c r="B340" s="5" t="inlineStr">
        <is>
          <t>DSC SAUDE E NUTRICAO</t>
        </is>
      </c>
      <c r="C340" s="5" t="inlineStr">
        <is>
          <t>06 - SEM GRUPO</t>
        </is>
      </c>
      <c r="D340" s="5" t="inlineStr">
        <is>
          <t>JULIO GADRET</t>
        </is>
      </c>
      <c r="E340" s="5" t="inlineStr">
        <is>
          <t>SC</t>
        </is>
      </c>
      <c r="F340" s="5">
        <f>IFERROR(VLOOKUP(C340,$AS$4:$AT$25,2,FALSE),"")</f>
        <v/>
      </c>
      <c r="G340" s="6">
        <f>IFERROR(VLOOKUP(C340,$AS$4:$AX$25,6,FALSE),"")</f>
        <v/>
      </c>
      <c r="H340" s="5">
        <f>IFERROR(VLOOKUP(C340,$AS$4:$AY$25,7,FALSE),"")</f>
        <v/>
      </c>
      <c r="I340" s="5">
        <f>IFERROR(VLOOKUP(C340,$AS$4:$AZ$25,8,FALSE),"")</f>
        <v/>
      </c>
      <c r="J340" s="7" t="inlineStr">
        <is>
          <t>.</t>
        </is>
      </c>
      <c r="K340" s="5" t="inlineStr">
        <is>
          <t>SUL</t>
        </is>
      </c>
      <c r="L340" s="8" t="n">
        <v>1553.191489361702</v>
      </c>
      <c r="M340" s="9" t="n">
        <v>119.1489361702128</v>
      </c>
      <c r="N340" s="9" t="n">
        <v>123.4042553191489</v>
      </c>
      <c r="O340" s="9" t="n">
        <v>123.4042553191489</v>
      </c>
      <c r="P340" s="9" t="n">
        <v>123.4042553191489</v>
      </c>
      <c r="Q340" s="9" t="n">
        <v>127.6595744680851</v>
      </c>
      <c r="R340" s="9" t="n">
        <v>127.6595744680851</v>
      </c>
      <c r="S340" s="9" t="n">
        <v>131.9148936170213</v>
      </c>
      <c r="T340" s="9" t="n">
        <v>131.9148936170213</v>
      </c>
      <c r="U340" s="9" t="n">
        <v>131.9148936170213</v>
      </c>
      <c r="V340" s="9" t="n">
        <v>136.1702127659574</v>
      </c>
      <c r="W340" s="9" t="n">
        <v>136.1702127659574</v>
      </c>
      <c r="X340" s="9" t="n">
        <v>140.4255319148936</v>
      </c>
      <c r="Y340" s="7" t="inlineStr">
        <is>
          <t>.</t>
        </is>
      </c>
      <c r="Z340" s="8">
        <f>SUM(AA340:AL340)</f>
        <v/>
      </c>
      <c r="AA340" s="9" t="n">
        <v>0</v>
      </c>
      <c r="AB340" s="9" t="n">
        <v>0</v>
      </c>
      <c r="AC340" s="9" t="n">
        <v>0</v>
      </c>
      <c r="AD340" s="9" t="n">
        <v>0</v>
      </c>
      <c r="AE340" s="9" t="n">
        <v>0</v>
      </c>
      <c r="AF340" s="9" t="n">
        <v>0</v>
      </c>
      <c r="AG340" s="9" t="n">
        <v>0</v>
      </c>
      <c r="AH340" s="9" t="n">
        <v>0</v>
      </c>
      <c r="AI340" s="9" t="n">
        <v>0</v>
      </c>
      <c r="AJ340" s="9" t="n">
        <v>0</v>
      </c>
      <c r="AK340" s="9" t="n">
        <v>1131.79</v>
      </c>
      <c r="AL340" s="9" t="n">
        <v>0</v>
      </c>
      <c r="AM340" s="7" t="inlineStr">
        <is>
          <t>.</t>
        </is>
      </c>
      <c r="AN340" s="6">
        <f>IF(L340=0,0,Z340/L340)</f>
        <v/>
      </c>
      <c r="AO340" s="5">
        <f>IF(AN340="","",IF(AN340&gt;=0.9,"🟢",IF(AN340&gt;=0.7,"🟡",IF(AN340&gt;=0.5,"🟠","🔴"))))</f>
        <v/>
      </c>
      <c r="AP340" s="9">
        <f>IF(L340=0,0,L340-Z340)</f>
        <v/>
      </c>
      <c r="AQ340" s="5">
        <f>IF(Z340=0,"",RANK(Z340,Z$4:Z$1569,0))</f>
        <v/>
      </c>
      <c r="AR340" s="7" t="inlineStr">
        <is>
          <t>.</t>
        </is>
      </c>
      <c r="BA340" s="7" t="inlineStr">
        <is>
          <t>.</t>
        </is>
      </c>
      <c r="BB340" s="9">
        <f>SUM(L$4:L$1569)/COUNTA(A$4:A$1569)</f>
        <v/>
      </c>
      <c r="BC340" s="9">
        <f>SUM(M$4:M$1569)/COUNTA(A$4:A$1569)</f>
        <v/>
      </c>
      <c r="BD340" s="9">
        <f>SUM(N$4:N$1569)/COUNTA(A$4:A$1569)</f>
        <v/>
      </c>
      <c r="BE340" s="9">
        <f>SUM(O$4:O$1569)/COUNTA(A$4:A$1569)</f>
        <v/>
      </c>
      <c r="BF340" s="9">
        <f>SUM(P$4:P$1569)/COUNTA(A$4:A$1569)</f>
        <v/>
      </c>
      <c r="BG340" s="9">
        <f>SUM(Q$4:Q$1569)/COUNTA(A$4:A$1569)</f>
        <v/>
      </c>
      <c r="BH340" s="9">
        <f>SUM(R$4:R$1569)/COUNTA(A$4:A$1569)</f>
        <v/>
      </c>
      <c r="BI340" s="9">
        <f>SUM(S$4:S$1569)/COUNTA(A$4:A$1569)</f>
        <v/>
      </c>
      <c r="BJ340" s="9">
        <f>SUM(T$4:T$1569)/COUNTA(A$4:A$1569)</f>
        <v/>
      </c>
      <c r="BK340" s="9">
        <f>SUM(U$4:U$1569)/COUNTA(A$4:A$1569)</f>
        <v/>
      </c>
      <c r="BL340" s="9">
        <f>SUM(V$4:V$1569)/COUNTA(A$4:A$1569)</f>
        <v/>
      </c>
      <c r="BM340" s="9">
        <f>SUM(W$4:W$1569)/COUNTA(A$4:A$1569)</f>
        <v/>
      </c>
      <c r="BN340" s="9">
        <f>SUM(X$4:X$1569)/COUNTA(A$4:A$1569)</f>
        <v/>
      </c>
      <c r="BO340" s="7" t="inlineStr">
        <is>
          <t>.</t>
        </is>
      </c>
      <c r="BP340" s="9">
        <f>IF(Z340&gt;=BB340,0,IFERROR(BB340+(SUMPRODUCT((Z$4:Z$1569&gt;=BB$4:BB$1569)*(Z$4:Z$1569-BB$4:BB$1569))/MAX(1,COUNTIF(Z$4:Z$1569,"&lt;"&amp;BB340+0.01))),BB340))</f>
        <v/>
      </c>
      <c r="BQ340" s="9">
        <f>IF(AA340&gt;=BC340,0,IFERROR(BC340+SUMPRODUCT((AA$4:AA$1569&gt;=BC$4:BC$1569)*(AA$4:AA$1569-BC$4:BC$1569))/MAX(1,COUNTIF(AA$4:AA$1569,"&lt;"&amp;BC340+0.01)),BC340))</f>
        <v/>
      </c>
      <c r="BR340" s="9">
        <f>IF(AB340&gt;=BD340,0,IFERROR(BD340+SUMPRODUCT((AB$4:AB$1569&gt;=BD$4:BD$1569)*(AB$4:AB$1569-BD$4:BD$1569))/MAX(1,COUNTIF(AB$4:AB$1569,"&lt;"&amp;BD340+0.01)),BD340))</f>
        <v/>
      </c>
      <c r="BS340" s="9">
        <f>IF(AC340&gt;=BE340,0,IFERROR(BE340+SUMPRODUCT((AC$4:AC$1569&gt;=BE$4:BE$1569)*(AC$4:AC$1569-BE$4:BE$1569))/MAX(1,COUNTIF(AC$4:AC$1569,"&lt;"&amp;BE340+0.01)),BE340))</f>
        <v/>
      </c>
      <c r="BT340" s="9">
        <f>IF(AD340&gt;=BF340,0,IFERROR(BF340+SUMPRODUCT((AD$4:AD$1569&gt;=BF$4:BF$1569)*(AD$4:AD$1569-BF$4:BF$1569))/MAX(1,COUNTIF(AD$4:AD$1569,"&lt;"&amp;BF340+0.01)),BF340))</f>
        <v/>
      </c>
      <c r="BU340" s="9">
        <f>IF(AE340&gt;=BG340,0,IFERROR(BG340+SUMPRODUCT((AE$4:AE$1569&gt;=BG$4:BG$1569)*(AE$4:AE$1569-BG$4:BG$1569))/MAX(1,COUNTIF(AE$4:AE$1569,"&lt;"&amp;BG340+0.01)),BG340))</f>
        <v/>
      </c>
      <c r="BV340" s="9">
        <f>IF(AF340&gt;=BH340,0,IFERROR(BH340+SUMPRODUCT((AF$4:AF$1569&gt;=BH$4:BH$1569)*(AF$4:AF$1569-BH$4:BH$1569))/MAX(1,COUNTIF(AF$4:AF$1569,"&lt;"&amp;BH340+0.01)),BH340))</f>
        <v/>
      </c>
      <c r="BW340" s="9">
        <f>IF(AG340&gt;=BI340,0,IFERROR(BI340+SUMPRODUCT((AG$4:AG$1569&gt;=BI$4:BI$1569)*(AG$4:AG$1569-BI$4:BI$1569))/MAX(1,COUNTIF(AG$4:AG$1569,"&lt;"&amp;BI340+0.01)),BI340))</f>
        <v/>
      </c>
      <c r="BX340" s="9">
        <f>IF(AH340&gt;=BJ340,0,IFERROR(BJ340+SUMPRODUCT((AH$4:AH$1569&gt;=BJ$4:BJ$1569)*(AH$4:AH$1569-BJ$4:BJ$1569))/MAX(1,COUNTIF(AH$4:AH$1569,"&lt;"&amp;BJ340+0.01)),BJ340))</f>
        <v/>
      </c>
      <c r="BY340" s="9">
        <f>IF(AI340&gt;=BK340,0,IFERROR(BK340+SUMPRODUCT((AI$4:AI$1569&gt;=BK$4:BK$1569)*(AI$4:AI$1569-BK$4:BK$1569))/MAX(1,COUNTIF(AI$4:AI$1569,"&lt;"&amp;BK340+0.01)),BK340))</f>
        <v/>
      </c>
      <c r="BZ340" s="9">
        <f>IF(AJ340&gt;=BL340,0,IFERROR(BL340+SUMPRODUCT((AJ$4:AJ$1569&gt;=BL$4:BL$1569)*(AJ$4:AJ$1569-BL$4:BL$1569))/MAX(1,COUNTIF(AJ$4:AJ$1569,"&lt;"&amp;BL340+0.01)),BL340))</f>
        <v/>
      </c>
      <c r="CA340" s="9">
        <f>IF(AK340&gt;=BM340,0,IFERROR(BM340+SUMPRODUCT((AK$4:AK$1569&gt;=BM$4:BM$1569)*(AK$4:AK$1569-BM$4:BM$1569))/MAX(1,COUNTIF(AK$4:AK$1569,"&lt;"&amp;BM340+0.01)),BM340))</f>
        <v/>
      </c>
      <c r="CB340" s="9">
        <f>IF(AL340&gt;=BN340,0,IFERROR(BN340+SUMPRODUCT((AL$4:AL$1569&gt;=BN$4:BN$1569)*(AL$4:AL$1569-BN$4:BN$1569))/MAX(1,COUNTIF(AL$4:AL$1569,"&lt;"&amp;BN340+0.01)),BN340))</f>
        <v/>
      </c>
      <c r="CC340" s="5">
        <f>IF(AO340="🟢","VERDE",IF(AO340="🟡","AMARELO",IF(AO340="🟠","VERMELHO",IF(AO340="🔴","VERMELHO","ROXO"))))</f>
        <v/>
      </c>
      <c r="CD340" s="5" t="inlineStr">
        <is>
          <t>🌎 REGIÕES</t>
        </is>
      </c>
      <c r="CE340" s="5" t="inlineStr">
        <is>
          <t>SEM REDE</t>
        </is>
      </c>
    </row>
    <row r="341">
      <c r="A341" s="5" t="inlineStr">
        <is>
          <t>62341898000119</t>
        </is>
      </c>
      <c r="B341" s="5" t="inlineStr">
        <is>
          <t>DIVINA TERRA - BLUMENAU</t>
        </is>
      </c>
      <c r="C341" s="5" t="inlineStr">
        <is>
          <t>06 - INTERNA - DIVINA TERRA</t>
        </is>
      </c>
      <c r="D341" s="5" t="inlineStr">
        <is>
          <t>DAIANE STAVICKI</t>
        </is>
      </c>
      <c r="E341" s="5" t="inlineStr">
        <is>
          <t>SC</t>
        </is>
      </c>
      <c r="F341" s="5">
        <f>IFERROR(VLOOKUP(C341,$AS$4:$AT$25,2,FALSE),"")</f>
        <v/>
      </c>
      <c r="G341" s="6">
        <f>IFERROR(VLOOKUP(C341,$AS$4:$AX$25,6,FALSE),"")</f>
        <v/>
      </c>
      <c r="H341" s="5">
        <f>IFERROR(VLOOKUP(C341,$AS$4:$AY$25,7,FALSE),"")</f>
        <v/>
      </c>
      <c r="I341" s="5">
        <f>IFERROR(VLOOKUP(C341,$AS$4:$AZ$25,8,FALSE),"")</f>
        <v/>
      </c>
      <c r="J341" s="7" t="inlineStr">
        <is>
          <t>.</t>
        </is>
      </c>
      <c r="K341" s="5" t="inlineStr">
        <is>
          <t>NACIONAL</t>
        </is>
      </c>
      <c r="L341" s="8" t="n">
        <v>6566.037735849057</v>
      </c>
      <c r="M341" s="9" t="n">
        <v>452.8301886792453</v>
      </c>
      <c r="N341" s="9" t="n">
        <v>481.1320754716981</v>
      </c>
      <c r="O341" s="9" t="n">
        <v>481.1320754716981</v>
      </c>
      <c r="P341" s="9" t="n">
        <v>509.4339622641509</v>
      </c>
      <c r="Q341" s="9" t="n">
        <v>509.4339622641509</v>
      </c>
      <c r="R341" s="9" t="n">
        <v>537.7358490566038</v>
      </c>
      <c r="S341" s="9" t="n">
        <v>566.0377358490566</v>
      </c>
      <c r="T341" s="9" t="n">
        <v>566.0377358490566</v>
      </c>
      <c r="U341" s="9" t="n">
        <v>594.3396226415094</v>
      </c>
      <c r="V341" s="9" t="n">
        <v>594.3396226415094</v>
      </c>
      <c r="W341" s="9" t="n">
        <v>622.6415094339623</v>
      </c>
      <c r="X341" s="9" t="n">
        <v>650.9433962264151</v>
      </c>
      <c r="Y341" s="7" t="inlineStr">
        <is>
          <t>.</t>
        </is>
      </c>
      <c r="Z341" s="8">
        <f>SUM(AA341:AL341)</f>
        <v/>
      </c>
      <c r="AA341" s="9" t="n">
        <v>0</v>
      </c>
      <c r="AB341" s="9" t="n">
        <v>0</v>
      </c>
      <c r="AC341" s="9" t="n">
        <v>0</v>
      </c>
      <c r="AD341" s="9" t="n">
        <v>0</v>
      </c>
      <c r="AE341" s="9" t="n">
        <v>0</v>
      </c>
      <c r="AF341" s="9" t="n">
        <v>0</v>
      </c>
      <c r="AG341" s="9" t="n">
        <v>0</v>
      </c>
      <c r="AH341" s="9" t="n">
        <v>0</v>
      </c>
      <c r="AI341" s="9" t="n">
        <v>1204.22</v>
      </c>
      <c r="AJ341" s="9" t="n">
        <v>0</v>
      </c>
      <c r="AK341" s="9" t="n">
        <v>0</v>
      </c>
      <c r="AL341" s="9" t="n">
        <v>0</v>
      </c>
      <c r="AM341" s="7" t="inlineStr">
        <is>
          <t>.</t>
        </is>
      </c>
      <c r="AN341" s="6">
        <f>IF(L341=0,0,Z341/L341)</f>
        <v/>
      </c>
      <c r="AO341" s="5">
        <f>IF(AN341="","",IF(AN341&gt;=0.9,"🟢",IF(AN341&gt;=0.7,"🟡",IF(AN341&gt;=0.5,"🟠","🔴"))))</f>
        <v/>
      </c>
      <c r="AP341" s="9">
        <f>IF(L341=0,0,L341-Z341)</f>
        <v/>
      </c>
      <c r="AQ341" s="5">
        <f>IF(Z341=0,"",RANK(Z341,Z$4:Z$1569,0))</f>
        <v/>
      </c>
      <c r="AR341" s="7" t="inlineStr">
        <is>
          <t>.</t>
        </is>
      </c>
      <c r="BA341" s="7" t="inlineStr">
        <is>
          <t>.</t>
        </is>
      </c>
      <c r="BB341" s="9">
        <f>SUM(L$4:L$1569)/COUNTA(A$4:A$1569)</f>
        <v/>
      </c>
      <c r="BC341" s="9">
        <f>SUM(M$4:M$1569)/COUNTA(A$4:A$1569)</f>
        <v/>
      </c>
      <c r="BD341" s="9">
        <f>SUM(N$4:N$1569)/COUNTA(A$4:A$1569)</f>
        <v/>
      </c>
      <c r="BE341" s="9">
        <f>SUM(O$4:O$1569)/COUNTA(A$4:A$1569)</f>
        <v/>
      </c>
      <c r="BF341" s="9">
        <f>SUM(P$4:P$1569)/COUNTA(A$4:A$1569)</f>
        <v/>
      </c>
      <c r="BG341" s="9">
        <f>SUM(Q$4:Q$1569)/COUNTA(A$4:A$1569)</f>
        <v/>
      </c>
      <c r="BH341" s="9">
        <f>SUM(R$4:R$1569)/COUNTA(A$4:A$1569)</f>
        <v/>
      </c>
      <c r="BI341" s="9">
        <f>SUM(S$4:S$1569)/COUNTA(A$4:A$1569)</f>
        <v/>
      </c>
      <c r="BJ341" s="9">
        <f>SUM(T$4:T$1569)/COUNTA(A$4:A$1569)</f>
        <v/>
      </c>
      <c r="BK341" s="9">
        <f>SUM(U$4:U$1569)/COUNTA(A$4:A$1569)</f>
        <v/>
      </c>
      <c r="BL341" s="9">
        <f>SUM(V$4:V$1569)/COUNTA(A$4:A$1569)</f>
        <v/>
      </c>
      <c r="BM341" s="9">
        <f>SUM(W$4:W$1569)/COUNTA(A$4:A$1569)</f>
        <v/>
      </c>
      <c r="BN341" s="9">
        <f>SUM(X$4:X$1569)/COUNTA(A$4:A$1569)</f>
        <v/>
      </c>
      <c r="BO341" s="7" t="inlineStr">
        <is>
          <t>.</t>
        </is>
      </c>
      <c r="BP341" s="9">
        <f>IF(Z341&gt;=BB341,0,IFERROR(BB341+(SUMPRODUCT((Z$4:Z$1569&gt;=BB$4:BB$1569)*(Z$4:Z$1569-BB$4:BB$1569))/MAX(1,COUNTIF(Z$4:Z$1569,"&lt;"&amp;BB341+0.01))),BB341))</f>
        <v/>
      </c>
      <c r="BQ341" s="9">
        <f>IF(AA341&gt;=BC341,0,IFERROR(BC341+SUMPRODUCT((AA$4:AA$1569&gt;=BC$4:BC$1569)*(AA$4:AA$1569-BC$4:BC$1569))/MAX(1,COUNTIF(AA$4:AA$1569,"&lt;"&amp;BC341+0.01)),BC341))</f>
        <v/>
      </c>
      <c r="BR341" s="9">
        <f>IF(AB341&gt;=BD341,0,IFERROR(BD341+SUMPRODUCT((AB$4:AB$1569&gt;=BD$4:BD$1569)*(AB$4:AB$1569-BD$4:BD$1569))/MAX(1,COUNTIF(AB$4:AB$1569,"&lt;"&amp;BD341+0.01)),BD341))</f>
        <v/>
      </c>
      <c r="BS341" s="9">
        <f>IF(AC341&gt;=BE341,0,IFERROR(BE341+SUMPRODUCT((AC$4:AC$1569&gt;=BE$4:BE$1569)*(AC$4:AC$1569-BE$4:BE$1569))/MAX(1,COUNTIF(AC$4:AC$1569,"&lt;"&amp;BE341+0.01)),BE341))</f>
        <v/>
      </c>
      <c r="BT341" s="9">
        <f>IF(AD341&gt;=BF341,0,IFERROR(BF341+SUMPRODUCT((AD$4:AD$1569&gt;=BF$4:BF$1569)*(AD$4:AD$1569-BF$4:BF$1569))/MAX(1,COUNTIF(AD$4:AD$1569,"&lt;"&amp;BF341+0.01)),BF341))</f>
        <v/>
      </c>
      <c r="BU341" s="9">
        <f>IF(AE341&gt;=BG341,0,IFERROR(BG341+SUMPRODUCT((AE$4:AE$1569&gt;=BG$4:BG$1569)*(AE$4:AE$1569-BG$4:BG$1569))/MAX(1,COUNTIF(AE$4:AE$1569,"&lt;"&amp;BG341+0.01)),BG341))</f>
        <v/>
      </c>
      <c r="BV341" s="9">
        <f>IF(AF341&gt;=BH341,0,IFERROR(BH341+SUMPRODUCT((AF$4:AF$1569&gt;=BH$4:BH$1569)*(AF$4:AF$1569-BH$4:BH$1569))/MAX(1,COUNTIF(AF$4:AF$1569,"&lt;"&amp;BH341+0.01)),BH341))</f>
        <v/>
      </c>
      <c r="BW341" s="9">
        <f>IF(AG341&gt;=BI341,0,IFERROR(BI341+SUMPRODUCT((AG$4:AG$1569&gt;=BI$4:BI$1569)*(AG$4:AG$1569-BI$4:BI$1569))/MAX(1,COUNTIF(AG$4:AG$1569,"&lt;"&amp;BI341+0.01)),BI341))</f>
        <v/>
      </c>
      <c r="BX341" s="9">
        <f>IF(AH341&gt;=BJ341,0,IFERROR(BJ341+SUMPRODUCT((AH$4:AH$1569&gt;=BJ$4:BJ$1569)*(AH$4:AH$1569-BJ$4:BJ$1569))/MAX(1,COUNTIF(AH$4:AH$1569,"&lt;"&amp;BJ341+0.01)),BJ341))</f>
        <v/>
      </c>
      <c r="BY341" s="9">
        <f>IF(AI341&gt;=BK341,0,IFERROR(BK341+SUMPRODUCT((AI$4:AI$1569&gt;=BK$4:BK$1569)*(AI$4:AI$1569-BK$4:BK$1569))/MAX(1,COUNTIF(AI$4:AI$1569,"&lt;"&amp;BK341+0.01)),BK341))</f>
        <v/>
      </c>
      <c r="BZ341" s="9">
        <f>IF(AJ341&gt;=BL341,0,IFERROR(BL341+SUMPRODUCT((AJ$4:AJ$1569&gt;=BL$4:BL$1569)*(AJ$4:AJ$1569-BL$4:BL$1569))/MAX(1,COUNTIF(AJ$4:AJ$1569,"&lt;"&amp;BL341+0.01)),BL341))</f>
        <v/>
      </c>
      <c r="CA341" s="9">
        <f>IF(AK341&gt;=BM341,0,IFERROR(BM341+SUMPRODUCT((AK$4:AK$1569&gt;=BM$4:BM$1569)*(AK$4:AK$1569-BM$4:BM$1569))/MAX(1,COUNTIF(AK$4:AK$1569,"&lt;"&amp;BM341+0.01)),BM341))</f>
        <v/>
      </c>
      <c r="CB341" s="9">
        <f>IF(AL341&gt;=BN341,0,IFERROR(BN341+SUMPRODUCT((AL$4:AL$1569&gt;=BN$4:BN$1569)*(AL$4:AL$1569-BN$4:BN$1569))/MAX(1,COUNTIF(AL$4:AL$1569,"&lt;"&amp;BN341+0.01)),BN341))</f>
        <v/>
      </c>
      <c r="CC341" s="5">
        <f>IF(AO341="🟢","VERDE",IF(AO341="🟡","AMARELO",IF(AO341="🟠","VERMELHO",IF(AO341="🔴","VERMELHO","ROXO"))))</f>
        <v/>
      </c>
      <c r="CD341" s="5" t="inlineStr">
        <is>
          <t>🏢 REDES</t>
        </is>
      </c>
      <c r="CE341" s="5" t="inlineStr">
        <is>
          <t>DIVINA TERRA</t>
        </is>
      </c>
    </row>
    <row r="342">
      <c r="A342" s="5" t="inlineStr">
        <is>
          <t>61932319000140</t>
        </is>
      </c>
      <c r="B342" s="5" t="inlineStr">
        <is>
          <t>WOLFI MACHINES</t>
        </is>
      </c>
      <c r="C342" s="5" t="inlineStr">
        <is>
          <t>06 - SEM GRUPO</t>
        </is>
      </c>
      <c r="D342" s="5" t="inlineStr">
        <is>
          <t>HEMANUELE DITZEL (MANU)</t>
        </is>
      </c>
      <c r="E342" s="5" t="inlineStr">
        <is>
          <t>RS</t>
        </is>
      </c>
      <c r="F342" s="5">
        <f>IFERROR(VLOOKUP(C342,$AS$4:$AT$25,2,FALSE),"")</f>
        <v/>
      </c>
      <c r="G342" s="6">
        <f>IFERROR(VLOOKUP(C342,$AS$4:$AX$25,6,FALSE),"")</f>
        <v/>
      </c>
      <c r="H342" s="5">
        <f>IFERROR(VLOOKUP(C342,$AS$4:$AY$25,7,FALSE),"")</f>
        <v/>
      </c>
      <c r="I342" s="5">
        <f>IFERROR(VLOOKUP(C342,$AS$4:$AZ$25,8,FALSE),"")</f>
        <v/>
      </c>
      <c r="J342" s="7" t="inlineStr">
        <is>
          <t>.</t>
        </is>
      </c>
      <c r="K342" s="5" t="inlineStr">
        <is>
          <t>SUL</t>
        </is>
      </c>
      <c r="L342" s="8" t="n">
        <v>1612.5</v>
      </c>
      <c r="M342" s="9" t="n">
        <v>125</v>
      </c>
      <c r="N342" s="9" t="n">
        <v>125</v>
      </c>
      <c r="O342" s="9" t="n">
        <v>125</v>
      </c>
      <c r="P342" s="9" t="n">
        <v>125</v>
      </c>
      <c r="Q342" s="9" t="n">
        <v>125</v>
      </c>
      <c r="R342" s="9" t="n">
        <v>137.5</v>
      </c>
      <c r="S342" s="9" t="n">
        <v>137.5</v>
      </c>
      <c r="T342" s="9" t="n">
        <v>137.5</v>
      </c>
      <c r="U342" s="9" t="n">
        <v>137.5</v>
      </c>
      <c r="V342" s="9" t="n">
        <v>137.5</v>
      </c>
      <c r="W342" s="9" t="n">
        <v>150</v>
      </c>
      <c r="X342" s="9" t="n">
        <v>150</v>
      </c>
      <c r="Y342" s="7" t="inlineStr">
        <is>
          <t>.</t>
        </is>
      </c>
      <c r="Z342" s="8">
        <f>SUM(AA342:AL342)</f>
        <v/>
      </c>
      <c r="AA342" s="9" t="n">
        <v>0</v>
      </c>
      <c r="AB342" s="9" t="n">
        <v>0</v>
      </c>
      <c r="AC342" s="9" t="n">
        <v>0</v>
      </c>
      <c r="AD342" s="9" t="n">
        <v>0</v>
      </c>
      <c r="AE342" s="9" t="n">
        <v>0</v>
      </c>
      <c r="AF342" s="9" t="n">
        <v>0</v>
      </c>
      <c r="AG342" s="9" t="n">
        <v>0</v>
      </c>
      <c r="AH342" s="9" t="n">
        <v>1199</v>
      </c>
      <c r="AI342" s="9" t="n">
        <v>0</v>
      </c>
      <c r="AJ342" s="9" t="n">
        <v>0</v>
      </c>
      <c r="AK342" s="9" t="n">
        <v>0</v>
      </c>
      <c r="AL342" s="9" t="n">
        <v>0</v>
      </c>
      <c r="AM342" s="7" t="inlineStr">
        <is>
          <t>.</t>
        </is>
      </c>
      <c r="AN342" s="6">
        <f>IF(L342=0,0,Z342/L342)</f>
        <v/>
      </c>
      <c r="AO342" s="5">
        <f>IF(AN342="","",IF(AN342&gt;=0.9,"🟢",IF(AN342&gt;=0.7,"🟡",IF(AN342&gt;=0.5,"🟠","🔴"))))</f>
        <v/>
      </c>
      <c r="AP342" s="9">
        <f>IF(L342=0,0,L342-Z342)</f>
        <v/>
      </c>
      <c r="AQ342" s="5">
        <f>IF(Z342=0,"",RANK(Z342,Z$4:Z$1569,0))</f>
        <v/>
      </c>
      <c r="AR342" s="7" t="inlineStr">
        <is>
          <t>.</t>
        </is>
      </c>
      <c r="BA342" s="7" t="inlineStr">
        <is>
          <t>.</t>
        </is>
      </c>
      <c r="BB342" s="9">
        <f>SUM(L$4:L$1569)/COUNTA(A$4:A$1569)</f>
        <v/>
      </c>
      <c r="BC342" s="9">
        <f>SUM(M$4:M$1569)/COUNTA(A$4:A$1569)</f>
        <v/>
      </c>
      <c r="BD342" s="9">
        <f>SUM(N$4:N$1569)/COUNTA(A$4:A$1569)</f>
        <v/>
      </c>
      <c r="BE342" s="9">
        <f>SUM(O$4:O$1569)/COUNTA(A$4:A$1569)</f>
        <v/>
      </c>
      <c r="BF342" s="9">
        <f>SUM(P$4:P$1569)/COUNTA(A$4:A$1569)</f>
        <v/>
      </c>
      <c r="BG342" s="9">
        <f>SUM(Q$4:Q$1569)/COUNTA(A$4:A$1569)</f>
        <v/>
      </c>
      <c r="BH342" s="9">
        <f>SUM(R$4:R$1569)/COUNTA(A$4:A$1569)</f>
        <v/>
      </c>
      <c r="BI342" s="9">
        <f>SUM(S$4:S$1569)/COUNTA(A$4:A$1569)</f>
        <v/>
      </c>
      <c r="BJ342" s="9">
        <f>SUM(T$4:T$1569)/COUNTA(A$4:A$1569)</f>
        <v/>
      </c>
      <c r="BK342" s="9">
        <f>SUM(U$4:U$1569)/COUNTA(A$4:A$1569)</f>
        <v/>
      </c>
      <c r="BL342" s="9">
        <f>SUM(V$4:V$1569)/COUNTA(A$4:A$1569)</f>
        <v/>
      </c>
      <c r="BM342" s="9">
        <f>SUM(W$4:W$1569)/COUNTA(A$4:A$1569)</f>
        <v/>
      </c>
      <c r="BN342" s="9">
        <f>SUM(X$4:X$1569)/COUNTA(A$4:A$1569)</f>
        <v/>
      </c>
      <c r="BO342" s="7" t="inlineStr">
        <is>
          <t>.</t>
        </is>
      </c>
      <c r="BP342" s="9">
        <f>IF(Z342&gt;=BB342,0,IFERROR(BB342+(SUMPRODUCT((Z$4:Z$1569&gt;=BB$4:BB$1569)*(Z$4:Z$1569-BB$4:BB$1569))/MAX(1,COUNTIF(Z$4:Z$1569,"&lt;"&amp;BB342+0.01))),BB342))</f>
        <v/>
      </c>
      <c r="BQ342" s="9">
        <f>IF(AA342&gt;=BC342,0,IFERROR(BC342+SUMPRODUCT((AA$4:AA$1569&gt;=BC$4:BC$1569)*(AA$4:AA$1569-BC$4:BC$1569))/MAX(1,COUNTIF(AA$4:AA$1569,"&lt;"&amp;BC342+0.01)),BC342))</f>
        <v/>
      </c>
      <c r="BR342" s="9">
        <f>IF(AB342&gt;=BD342,0,IFERROR(BD342+SUMPRODUCT((AB$4:AB$1569&gt;=BD$4:BD$1569)*(AB$4:AB$1569-BD$4:BD$1569))/MAX(1,COUNTIF(AB$4:AB$1569,"&lt;"&amp;BD342+0.01)),BD342))</f>
        <v/>
      </c>
      <c r="BS342" s="9">
        <f>IF(AC342&gt;=BE342,0,IFERROR(BE342+SUMPRODUCT((AC$4:AC$1569&gt;=BE$4:BE$1569)*(AC$4:AC$1569-BE$4:BE$1569))/MAX(1,COUNTIF(AC$4:AC$1569,"&lt;"&amp;BE342+0.01)),BE342))</f>
        <v/>
      </c>
      <c r="BT342" s="9">
        <f>IF(AD342&gt;=BF342,0,IFERROR(BF342+SUMPRODUCT((AD$4:AD$1569&gt;=BF$4:BF$1569)*(AD$4:AD$1569-BF$4:BF$1569))/MAX(1,COUNTIF(AD$4:AD$1569,"&lt;"&amp;BF342+0.01)),BF342))</f>
        <v/>
      </c>
      <c r="BU342" s="9">
        <f>IF(AE342&gt;=BG342,0,IFERROR(BG342+SUMPRODUCT((AE$4:AE$1569&gt;=BG$4:BG$1569)*(AE$4:AE$1569-BG$4:BG$1569))/MAX(1,COUNTIF(AE$4:AE$1569,"&lt;"&amp;BG342+0.01)),BG342))</f>
        <v/>
      </c>
      <c r="BV342" s="9">
        <f>IF(AF342&gt;=BH342,0,IFERROR(BH342+SUMPRODUCT((AF$4:AF$1569&gt;=BH$4:BH$1569)*(AF$4:AF$1569-BH$4:BH$1569))/MAX(1,COUNTIF(AF$4:AF$1569,"&lt;"&amp;BH342+0.01)),BH342))</f>
        <v/>
      </c>
      <c r="BW342" s="9">
        <f>IF(AG342&gt;=BI342,0,IFERROR(BI342+SUMPRODUCT((AG$4:AG$1569&gt;=BI$4:BI$1569)*(AG$4:AG$1569-BI$4:BI$1569))/MAX(1,COUNTIF(AG$4:AG$1569,"&lt;"&amp;BI342+0.01)),BI342))</f>
        <v/>
      </c>
      <c r="BX342" s="9">
        <f>IF(AH342&gt;=BJ342,0,IFERROR(BJ342+SUMPRODUCT((AH$4:AH$1569&gt;=BJ$4:BJ$1569)*(AH$4:AH$1569-BJ$4:BJ$1569))/MAX(1,COUNTIF(AH$4:AH$1569,"&lt;"&amp;BJ342+0.01)),BJ342))</f>
        <v/>
      </c>
      <c r="BY342" s="9">
        <f>IF(AI342&gt;=BK342,0,IFERROR(BK342+SUMPRODUCT((AI$4:AI$1569&gt;=BK$4:BK$1569)*(AI$4:AI$1569-BK$4:BK$1569))/MAX(1,COUNTIF(AI$4:AI$1569,"&lt;"&amp;BK342+0.01)),BK342))</f>
        <v/>
      </c>
      <c r="BZ342" s="9">
        <f>IF(AJ342&gt;=BL342,0,IFERROR(BL342+SUMPRODUCT((AJ$4:AJ$1569&gt;=BL$4:BL$1569)*(AJ$4:AJ$1569-BL$4:BL$1569))/MAX(1,COUNTIF(AJ$4:AJ$1569,"&lt;"&amp;BL342+0.01)),BL342))</f>
        <v/>
      </c>
      <c r="CA342" s="9">
        <f>IF(AK342&gt;=BM342,0,IFERROR(BM342+SUMPRODUCT((AK$4:AK$1569&gt;=BM$4:BM$1569)*(AK$4:AK$1569-BM$4:BM$1569))/MAX(1,COUNTIF(AK$4:AK$1569,"&lt;"&amp;BM342+0.01)),BM342))</f>
        <v/>
      </c>
      <c r="CB342" s="9">
        <f>IF(AL342&gt;=BN342,0,IFERROR(BN342+SUMPRODUCT((AL$4:AL$1569&gt;=BN$4:BN$1569)*(AL$4:AL$1569-BN$4:BN$1569))/MAX(1,COUNTIF(AL$4:AL$1569,"&lt;"&amp;BN342+0.01)),BN342))</f>
        <v/>
      </c>
      <c r="CC342" s="5">
        <f>IF(AO342="🟢","VERDE",IF(AO342="🟡","AMARELO",IF(AO342="🟠","VERMELHO",IF(AO342="🔴","VERMELHO","ROXO"))))</f>
        <v/>
      </c>
      <c r="CD342" s="5" t="inlineStr">
        <is>
          <t>🌎 REGIÕES</t>
        </is>
      </c>
      <c r="CE342" s="5" t="inlineStr">
        <is>
          <t>SEM REDE</t>
        </is>
      </c>
    </row>
    <row r="343">
      <c r="A343" s="5" t="inlineStr">
        <is>
          <t>59182148000137</t>
        </is>
      </c>
      <c r="B343" s="5" t="inlineStr">
        <is>
          <t>EMPORIO MULTI ARMAZEM</t>
        </is>
      </c>
      <c r="C343" s="5" t="inlineStr">
        <is>
          <t>06 - SEM GRUPO</t>
        </is>
      </c>
      <c r="D343" s="5" t="inlineStr">
        <is>
          <t>LARISSA PADILHA</t>
        </is>
      </c>
      <c r="E343" s="5" t="inlineStr">
        <is>
          <t>DF</t>
        </is>
      </c>
      <c r="F343" s="5">
        <f>IFERROR(VLOOKUP(C343,$AS$4:$AT$25,2,FALSE),"")</f>
        <v/>
      </c>
      <c r="G343" s="6">
        <f>IFERROR(VLOOKUP(C343,$AS$4:$AX$25,6,FALSE),"")</f>
        <v/>
      </c>
      <c r="H343" s="5">
        <f>IFERROR(VLOOKUP(C343,$AS$4:$AY$25,7,FALSE),"")</f>
        <v/>
      </c>
      <c r="I343" s="5">
        <f>IFERROR(VLOOKUP(C343,$AS$4:$AZ$25,8,FALSE),"")</f>
        <v/>
      </c>
      <c r="J343" s="7" t="inlineStr">
        <is>
          <t>.</t>
        </is>
      </c>
      <c r="K343" s="5" t="inlineStr">
        <is>
          <t>CENTRO OESTE</t>
        </is>
      </c>
      <c r="L343" s="8" t="n">
        <v>1200</v>
      </c>
      <c r="M343" s="9" t="n">
        <v>100</v>
      </c>
      <c r="N343" s="9" t="n">
        <v>100</v>
      </c>
      <c r="O343" s="9" t="n">
        <v>100</v>
      </c>
      <c r="P343" s="9" t="n">
        <v>100</v>
      </c>
      <c r="Q343" s="9" t="n">
        <v>100</v>
      </c>
      <c r="R343" s="9" t="n">
        <v>100</v>
      </c>
      <c r="S343" s="9" t="n">
        <v>100</v>
      </c>
      <c r="T343" s="9" t="n">
        <v>100</v>
      </c>
      <c r="U343" s="9" t="n">
        <v>100</v>
      </c>
      <c r="V343" s="9" t="n">
        <v>100</v>
      </c>
      <c r="W343" s="9" t="n">
        <v>100</v>
      </c>
      <c r="X343" s="9" t="n">
        <v>100</v>
      </c>
      <c r="Y343" s="7" t="inlineStr">
        <is>
          <t>.</t>
        </is>
      </c>
      <c r="Z343" s="8">
        <f>SUM(AA343:AL343)</f>
        <v/>
      </c>
      <c r="AA343" s="9" t="n">
        <v>0</v>
      </c>
      <c r="AB343" s="9" t="n">
        <v>0</v>
      </c>
      <c r="AC343" s="9" t="n">
        <v>0</v>
      </c>
      <c r="AD343" s="9" t="n">
        <v>0</v>
      </c>
      <c r="AE343" s="9" t="n">
        <v>0</v>
      </c>
      <c r="AF343" s="9" t="n">
        <v>0</v>
      </c>
      <c r="AG343" s="9" t="n">
        <v>0</v>
      </c>
      <c r="AH343" s="9" t="n">
        <v>1215.54</v>
      </c>
      <c r="AI343" s="9" t="n">
        <v>0</v>
      </c>
      <c r="AJ343" s="9" t="n">
        <v>0</v>
      </c>
      <c r="AK343" s="9" t="n">
        <v>0</v>
      </c>
      <c r="AL343" s="9" t="n">
        <v>0</v>
      </c>
      <c r="AM343" s="7" t="inlineStr">
        <is>
          <t>.</t>
        </is>
      </c>
      <c r="AN343" s="6">
        <f>IF(L343=0,0,Z343/L343)</f>
        <v/>
      </c>
      <c r="AO343" s="5">
        <f>IF(AN343="","",IF(AN343&gt;=0.9,"🟢",IF(AN343&gt;=0.7,"🟡",IF(AN343&gt;=0.5,"🟠","🔴"))))</f>
        <v/>
      </c>
      <c r="AP343" s="9">
        <f>IF(L343=0,0,L343-Z343)</f>
        <v/>
      </c>
      <c r="AQ343" s="5">
        <f>IF(Z343=0,"",RANK(Z343,Z$4:Z$1569,0))</f>
        <v/>
      </c>
      <c r="AR343" s="7" t="inlineStr">
        <is>
          <t>.</t>
        </is>
      </c>
      <c r="BA343" s="7" t="inlineStr">
        <is>
          <t>.</t>
        </is>
      </c>
      <c r="BB343" s="9">
        <f>SUM(L$4:L$1569)/COUNTA(A$4:A$1569)</f>
        <v/>
      </c>
      <c r="BC343" s="9">
        <f>SUM(M$4:M$1569)/COUNTA(A$4:A$1569)</f>
        <v/>
      </c>
      <c r="BD343" s="9">
        <f>SUM(N$4:N$1569)/COUNTA(A$4:A$1569)</f>
        <v/>
      </c>
      <c r="BE343" s="9">
        <f>SUM(O$4:O$1569)/COUNTA(A$4:A$1569)</f>
        <v/>
      </c>
      <c r="BF343" s="9">
        <f>SUM(P$4:P$1569)/COUNTA(A$4:A$1569)</f>
        <v/>
      </c>
      <c r="BG343" s="9">
        <f>SUM(Q$4:Q$1569)/COUNTA(A$4:A$1569)</f>
        <v/>
      </c>
      <c r="BH343" s="9">
        <f>SUM(R$4:R$1569)/COUNTA(A$4:A$1569)</f>
        <v/>
      </c>
      <c r="BI343" s="9">
        <f>SUM(S$4:S$1569)/COUNTA(A$4:A$1569)</f>
        <v/>
      </c>
      <c r="BJ343" s="9">
        <f>SUM(T$4:T$1569)/COUNTA(A$4:A$1569)</f>
        <v/>
      </c>
      <c r="BK343" s="9">
        <f>SUM(U$4:U$1569)/COUNTA(A$4:A$1569)</f>
        <v/>
      </c>
      <c r="BL343" s="9">
        <f>SUM(V$4:V$1569)/COUNTA(A$4:A$1569)</f>
        <v/>
      </c>
      <c r="BM343" s="9">
        <f>SUM(W$4:W$1569)/COUNTA(A$4:A$1569)</f>
        <v/>
      </c>
      <c r="BN343" s="9">
        <f>SUM(X$4:X$1569)/COUNTA(A$4:A$1569)</f>
        <v/>
      </c>
      <c r="BO343" s="7" t="inlineStr">
        <is>
          <t>.</t>
        </is>
      </c>
      <c r="BP343" s="9">
        <f>IF(Z343&gt;=BB343,0,IFERROR(BB343+(SUMPRODUCT((Z$4:Z$1569&gt;=BB$4:BB$1569)*(Z$4:Z$1569-BB$4:BB$1569))/MAX(1,COUNTIF(Z$4:Z$1569,"&lt;"&amp;BB343+0.01))),BB343))</f>
        <v/>
      </c>
      <c r="BQ343" s="9">
        <f>IF(AA343&gt;=BC343,0,IFERROR(BC343+SUMPRODUCT((AA$4:AA$1569&gt;=BC$4:BC$1569)*(AA$4:AA$1569-BC$4:BC$1569))/MAX(1,COUNTIF(AA$4:AA$1569,"&lt;"&amp;BC343+0.01)),BC343))</f>
        <v/>
      </c>
      <c r="BR343" s="9">
        <f>IF(AB343&gt;=BD343,0,IFERROR(BD343+SUMPRODUCT((AB$4:AB$1569&gt;=BD$4:BD$1569)*(AB$4:AB$1569-BD$4:BD$1569))/MAX(1,COUNTIF(AB$4:AB$1569,"&lt;"&amp;BD343+0.01)),BD343))</f>
        <v/>
      </c>
      <c r="BS343" s="9">
        <f>IF(AC343&gt;=BE343,0,IFERROR(BE343+SUMPRODUCT((AC$4:AC$1569&gt;=BE$4:BE$1569)*(AC$4:AC$1569-BE$4:BE$1569))/MAX(1,COUNTIF(AC$4:AC$1569,"&lt;"&amp;BE343+0.01)),BE343))</f>
        <v/>
      </c>
      <c r="BT343" s="9">
        <f>IF(AD343&gt;=BF343,0,IFERROR(BF343+SUMPRODUCT((AD$4:AD$1569&gt;=BF$4:BF$1569)*(AD$4:AD$1569-BF$4:BF$1569))/MAX(1,COUNTIF(AD$4:AD$1569,"&lt;"&amp;BF343+0.01)),BF343))</f>
        <v/>
      </c>
      <c r="BU343" s="9">
        <f>IF(AE343&gt;=BG343,0,IFERROR(BG343+SUMPRODUCT((AE$4:AE$1569&gt;=BG$4:BG$1569)*(AE$4:AE$1569-BG$4:BG$1569))/MAX(1,COUNTIF(AE$4:AE$1569,"&lt;"&amp;BG343+0.01)),BG343))</f>
        <v/>
      </c>
      <c r="BV343" s="9">
        <f>IF(AF343&gt;=BH343,0,IFERROR(BH343+SUMPRODUCT((AF$4:AF$1569&gt;=BH$4:BH$1569)*(AF$4:AF$1569-BH$4:BH$1569))/MAX(1,COUNTIF(AF$4:AF$1569,"&lt;"&amp;BH343+0.01)),BH343))</f>
        <v/>
      </c>
      <c r="BW343" s="9">
        <f>IF(AG343&gt;=BI343,0,IFERROR(BI343+SUMPRODUCT((AG$4:AG$1569&gt;=BI$4:BI$1569)*(AG$4:AG$1569-BI$4:BI$1569))/MAX(1,COUNTIF(AG$4:AG$1569,"&lt;"&amp;BI343+0.01)),BI343))</f>
        <v/>
      </c>
      <c r="BX343" s="9">
        <f>IF(AH343&gt;=BJ343,0,IFERROR(BJ343+SUMPRODUCT((AH$4:AH$1569&gt;=BJ$4:BJ$1569)*(AH$4:AH$1569-BJ$4:BJ$1569))/MAX(1,COUNTIF(AH$4:AH$1569,"&lt;"&amp;BJ343+0.01)),BJ343))</f>
        <v/>
      </c>
      <c r="BY343" s="9">
        <f>IF(AI343&gt;=BK343,0,IFERROR(BK343+SUMPRODUCT((AI$4:AI$1569&gt;=BK$4:BK$1569)*(AI$4:AI$1569-BK$4:BK$1569))/MAX(1,COUNTIF(AI$4:AI$1569,"&lt;"&amp;BK343+0.01)),BK343))</f>
        <v/>
      </c>
      <c r="BZ343" s="9">
        <f>IF(AJ343&gt;=BL343,0,IFERROR(BL343+SUMPRODUCT((AJ$4:AJ$1569&gt;=BL$4:BL$1569)*(AJ$4:AJ$1569-BL$4:BL$1569))/MAX(1,COUNTIF(AJ$4:AJ$1569,"&lt;"&amp;BL343+0.01)),BL343))</f>
        <v/>
      </c>
      <c r="CA343" s="9">
        <f>IF(AK343&gt;=BM343,0,IFERROR(BM343+SUMPRODUCT((AK$4:AK$1569&gt;=BM$4:BM$1569)*(AK$4:AK$1569-BM$4:BM$1569))/MAX(1,COUNTIF(AK$4:AK$1569,"&lt;"&amp;BM343+0.01)),BM343))</f>
        <v/>
      </c>
      <c r="CB343" s="9">
        <f>IF(AL343&gt;=BN343,0,IFERROR(BN343+SUMPRODUCT((AL$4:AL$1569&gt;=BN$4:BN$1569)*(AL$4:AL$1569-BN$4:BN$1569))/MAX(1,COUNTIF(AL$4:AL$1569,"&lt;"&amp;BN343+0.01)),BN343))</f>
        <v/>
      </c>
      <c r="CC343" s="5">
        <f>IF(AO343="🟢","VERDE",IF(AO343="🟡","AMARELO",IF(AO343="🟠","VERMELHO",IF(AO343="🔴","VERMELHO","ROXO"))))</f>
        <v/>
      </c>
      <c r="CD343" s="5" t="inlineStr">
        <is>
          <t>🌎 REGIÕES</t>
        </is>
      </c>
      <c r="CE343" s="5" t="inlineStr">
        <is>
          <t>SEM REDE</t>
        </is>
      </c>
    </row>
    <row r="344">
      <c r="A344" s="5" t="inlineStr">
        <is>
          <t>38598934000140</t>
        </is>
      </c>
      <c r="B344" s="5" t="inlineStr">
        <is>
          <t>DROGARIA BARBOSA</t>
        </is>
      </c>
      <c r="C344" s="5" t="inlineStr">
        <is>
          <t>06 - SEM GRUPO</t>
        </is>
      </c>
      <c r="D344" s="5" t="inlineStr">
        <is>
          <t>LARISSA PADILHA</t>
        </is>
      </c>
      <c r="E344" s="5" t="inlineStr">
        <is>
          <t>MG</t>
        </is>
      </c>
      <c r="F344" s="5">
        <f>IFERROR(VLOOKUP(C344,$AS$4:$AT$25,2,FALSE),"")</f>
        <v/>
      </c>
      <c r="G344" s="6">
        <f>IFERROR(VLOOKUP(C344,$AS$4:$AX$25,6,FALSE),"")</f>
        <v/>
      </c>
      <c r="H344" s="5">
        <f>IFERROR(VLOOKUP(C344,$AS$4:$AY$25,7,FALSE),"")</f>
        <v/>
      </c>
      <c r="I344" s="5">
        <f>IFERROR(VLOOKUP(C344,$AS$4:$AZ$25,8,FALSE),"")</f>
        <v/>
      </c>
      <c r="J344" s="7" t="inlineStr">
        <is>
          <t>.</t>
        </is>
      </c>
      <c r="K344" s="5" t="inlineStr">
        <is>
          <t>RJ + ES + MG</t>
        </is>
      </c>
      <c r="L344" s="8" t="n">
        <v>1440</v>
      </c>
      <c r="M344" s="9" t="n">
        <v>120</v>
      </c>
      <c r="N344" s="9" t="n">
        <v>120</v>
      </c>
      <c r="O344" s="9" t="n">
        <v>120</v>
      </c>
      <c r="P344" s="9" t="n">
        <v>120</v>
      </c>
      <c r="Q344" s="9" t="n">
        <v>120</v>
      </c>
      <c r="R344" s="9" t="n">
        <v>120</v>
      </c>
      <c r="S344" s="9" t="n">
        <v>120</v>
      </c>
      <c r="T344" s="9" t="n">
        <v>120</v>
      </c>
      <c r="U344" s="9" t="n">
        <v>120</v>
      </c>
      <c r="V344" s="9" t="n">
        <v>120</v>
      </c>
      <c r="W344" s="9" t="n">
        <v>120</v>
      </c>
      <c r="X344" s="9" t="n">
        <v>120</v>
      </c>
      <c r="Y344" s="7" t="inlineStr">
        <is>
          <t>.</t>
        </is>
      </c>
      <c r="Z344" s="8">
        <f>SUM(AA344:AL344)</f>
        <v/>
      </c>
      <c r="AA344" s="9" t="n">
        <v>0</v>
      </c>
      <c r="AB344" s="9" t="n">
        <v>0</v>
      </c>
      <c r="AC344" s="9" t="n">
        <v>0</v>
      </c>
      <c r="AD344" s="9" t="n">
        <v>0</v>
      </c>
      <c r="AE344" s="9" t="n">
        <v>0</v>
      </c>
      <c r="AF344" s="9" t="n">
        <v>1130.72</v>
      </c>
      <c r="AG344" s="9" t="n">
        <v>0</v>
      </c>
      <c r="AH344" s="9" t="n">
        <v>0</v>
      </c>
      <c r="AI344" s="9" t="n">
        <v>0</v>
      </c>
      <c r="AJ344" s="9" t="n">
        <v>0</v>
      </c>
      <c r="AK344" s="9" t="n">
        <v>0</v>
      </c>
      <c r="AL344" s="9" t="n">
        <v>0</v>
      </c>
      <c r="AM344" s="7" t="inlineStr">
        <is>
          <t>.</t>
        </is>
      </c>
      <c r="AN344" s="6">
        <f>IF(L344=0,0,Z344/L344)</f>
        <v/>
      </c>
      <c r="AO344" s="5">
        <f>IF(AN344="","",IF(AN344&gt;=0.9,"🟢",IF(AN344&gt;=0.7,"🟡",IF(AN344&gt;=0.5,"🟠","🔴"))))</f>
        <v/>
      </c>
      <c r="AP344" s="9">
        <f>IF(L344=0,0,L344-Z344)</f>
        <v/>
      </c>
      <c r="AQ344" s="5">
        <f>IF(Z344=0,"",RANK(Z344,Z$4:Z$1569,0))</f>
        <v/>
      </c>
      <c r="AR344" s="7" t="inlineStr">
        <is>
          <t>.</t>
        </is>
      </c>
      <c r="BA344" s="7" t="inlineStr">
        <is>
          <t>.</t>
        </is>
      </c>
      <c r="BB344" s="9">
        <f>SUM(L$4:L$1569)/COUNTA(A$4:A$1569)</f>
        <v/>
      </c>
      <c r="BC344" s="9">
        <f>SUM(M$4:M$1569)/COUNTA(A$4:A$1569)</f>
        <v/>
      </c>
      <c r="BD344" s="9">
        <f>SUM(N$4:N$1569)/COUNTA(A$4:A$1569)</f>
        <v/>
      </c>
      <c r="BE344" s="9">
        <f>SUM(O$4:O$1569)/COUNTA(A$4:A$1569)</f>
        <v/>
      </c>
      <c r="BF344" s="9">
        <f>SUM(P$4:P$1569)/COUNTA(A$4:A$1569)</f>
        <v/>
      </c>
      <c r="BG344" s="9">
        <f>SUM(Q$4:Q$1569)/COUNTA(A$4:A$1569)</f>
        <v/>
      </c>
      <c r="BH344" s="9">
        <f>SUM(R$4:R$1569)/COUNTA(A$4:A$1569)</f>
        <v/>
      </c>
      <c r="BI344" s="9">
        <f>SUM(S$4:S$1569)/COUNTA(A$4:A$1569)</f>
        <v/>
      </c>
      <c r="BJ344" s="9">
        <f>SUM(T$4:T$1569)/COUNTA(A$4:A$1569)</f>
        <v/>
      </c>
      <c r="BK344" s="9">
        <f>SUM(U$4:U$1569)/COUNTA(A$4:A$1569)</f>
        <v/>
      </c>
      <c r="BL344" s="9">
        <f>SUM(V$4:V$1569)/COUNTA(A$4:A$1569)</f>
        <v/>
      </c>
      <c r="BM344" s="9">
        <f>SUM(W$4:W$1569)/COUNTA(A$4:A$1569)</f>
        <v/>
      </c>
      <c r="BN344" s="9">
        <f>SUM(X$4:X$1569)/COUNTA(A$4:A$1569)</f>
        <v/>
      </c>
      <c r="BO344" s="7" t="inlineStr">
        <is>
          <t>.</t>
        </is>
      </c>
      <c r="BP344" s="9">
        <f>IF(Z344&gt;=BB344,0,IFERROR(BB344+(SUMPRODUCT((Z$4:Z$1569&gt;=BB$4:BB$1569)*(Z$4:Z$1569-BB$4:BB$1569))/MAX(1,COUNTIF(Z$4:Z$1569,"&lt;"&amp;BB344+0.01))),BB344))</f>
        <v/>
      </c>
      <c r="BQ344" s="9">
        <f>IF(AA344&gt;=BC344,0,IFERROR(BC344+SUMPRODUCT((AA$4:AA$1569&gt;=BC$4:BC$1569)*(AA$4:AA$1569-BC$4:BC$1569))/MAX(1,COUNTIF(AA$4:AA$1569,"&lt;"&amp;BC344+0.01)),BC344))</f>
        <v/>
      </c>
      <c r="BR344" s="9">
        <f>IF(AB344&gt;=BD344,0,IFERROR(BD344+SUMPRODUCT((AB$4:AB$1569&gt;=BD$4:BD$1569)*(AB$4:AB$1569-BD$4:BD$1569))/MAX(1,COUNTIF(AB$4:AB$1569,"&lt;"&amp;BD344+0.01)),BD344))</f>
        <v/>
      </c>
      <c r="BS344" s="9">
        <f>IF(AC344&gt;=BE344,0,IFERROR(BE344+SUMPRODUCT((AC$4:AC$1569&gt;=BE$4:BE$1569)*(AC$4:AC$1569-BE$4:BE$1569))/MAX(1,COUNTIF(AC$4:AC$1569,"&lt;"&amp;BE344+0.01)),BE344))</f>
        <v/>
      </c>
      <c r="BT344" s="9">
        <f>IF(AD344&gt;=BF344,0,IFERROR(BF344+SUMPRODUCT((AD$4:AD$1569&gt;=BF$4:BF$1569)*(AD$4:AD$1569-BF$4:BF$1569))/MAX(1,COUNTIF(AD$4:AD$1569,"&lt;"&amp;BF344+0.01)),BF344))</f>
        <v/>
      </c>
      <c r="BU344" s="9">
        <f>IF(AE344&gt;=BG344,0,IFERROR(BG344+SUMPRODUCT((AE$4:AE$1569&gt;=BG$4:BG$1569)*(AE$4:AE$1569-BG$4:BG$1569))/MAX(1,COUNTIF(AE$4:AE$1569,"&lt;"&amp;BG344+0.01)),BG344))</f>
        <v/>
      </c>
      <c r="BV344" s="9">
        <f>IF(AF344&gt;=BH344,0,IFERROR(BH344+SUMPRODUCT((AF$4:AF$1569&gt;=BH$4:BH$1569)*(AF$4:AF$1569-BH$4:BH$1569))/MAX(1,COUNTIF(AF$4:AF$1569,"&lt;"&amp;BH344+0.01)),BH344))</f>
        <v/>
      </c>
      <c r="BW344" s="9">
        <f>IF(AG344&gt;=BI344,0,IFERROR(BI344+SUMPRODUCT((AG$4:AG$1569&gt;=BI$4:BI$1569)*(AG$4:AG$1569-BI$4:BI$1569))/MAX(1,COUNTIF(AG$4:AG$1569,"&lt;"&amp;BI344+0.01)),BI344))</f>
        <v/>
      </c>
      <c r="BX344" s="9">
        <f>IF(AH344&gt;=BJ344,0,IFERROR(BJ344+SUMPRODUCT((AH$4:AH$1569&gt;=BJ$4:BJ$1569)*(AH$4:AH$1569-BJ$4:BJ$1569))/MAX(1,COUNTIF(AH$4:AH$1569,"&lt;"&amp;BJ344+0.01)),BJ344))</f>
        <v/>
      </c>
      <c r="BY344" s="9">
        <f>IF(AI344&gt;=BK344,0,IFERROR(BK344+SUMPRODUCT((AI$4:AI$1569&gt;=BK$4:BK$1569)*(AI$4:AI$1569-BK$4:BK$1569))/MAX(1,COUNTIF(AI$4:AI$1569,"&lt;"&amp;BK344+0.01)),BK344))</f>
        <v/>
      </c>
      <c r="BZ344" s="9">
        <f>IF(AJ344&gt;=BL344,0,IFERROR(BL344+SUMPRODUCT((AJ$4:AJ$1569&gt;=BL$4:BL$1569)*(AJ$4:AJ$1569-BL$4:BL$1569))/MAX(1,COUNTIF(AJ$4:AJ$1569,"&lt;"&amp;BL344+0.01)),BL344))</f>
        <v/>
      </c>
      <c r="CA344" s="9">
        <f>IF(AK344&gt;=BM344,0,IFERROR(BM344+SUMPRODUCT((AK$4:AK$1569&gt;=BM$4:BM$1569)*(AK$4:AK$1569-BM$4:BM$1569))/MAX(1,COUNTIF(AK$4:AK$1569,"&lt;"&amp;BM344+0.01)),BM344))</f>
        <v/>
      </c>
      <c r="CB344" s="9">
        <f>IF(AL344&gt;=BN344,0,IFERROR(BN344+SUMPRODUCT((AL$4:AL$1569&gt;=BN$4:BN$1569)*(AL$4:AL$1569-BN$4:BN$1569))/MAX(1,COUNTIF(AL$4:AL$1569,"&lt;"&amp;BN344+0.01)),BN344))</f>
        <v/>
      </c>
      <c r="CC344" s="5">
        <f>IF(AO344="🟢","VERDE",IF(AO344="🟡","AMARELO",IF(AO344="🟠","VERMELHO",IF(AO344="🔴","VERMELHO","ROXO"))))</f>
        <v/>
      </c>
      <c r="CD344" s="5" t="inlineStr">
        <is>
          <t>🌎 REGIÕES</t>
        </is>
      </c>
      <c r="CE344" s="5" t="inlineStr">
        <is>
          <t>SEM REDE</t>
        </is>
      </c>
    </row>
    <row r="345">
      <c r="A345" s="5" t="inlineStr">
        <is>
          <t>59394889000181</t>
        </is>
      </c>
      <c r="B345" s="5" t="inlineStr">
        <is>
          <t>TERRITORIO SAUDE SJP</t>
        </is>
      </c>
      <c r="C345" s="5" t="inlineStr">
        <is>
          <t>06 - SEM GRUPO</t>
        </is>
      </c>
      <c r="D345" s="5" t="inlineStr">
        <is>
          <t>LARISSA PADILHA</t>
        </is>
      </c>
      <c r="E345" s="5" t="inlineStr">
        <is>
          <t>PR</t>
        </is>
      </c>
      <c r="F345" s="5">
        <f>IFERROR(VLOOKUP(C345,$AS$4:$AT$25,2,FALSE),"")</f>
        <v/>
      </c>
      <c r="G345" s="6">
        <f>IFERROR(VLOOKUP(C345,$AS$4:$AX$25,6,FALSE),"")</f>
        <v/>
      </c>
      <c r="H345" s="5">
        <f>IFERROR(VLOOKUP(C345,$AS$4:$AY$25,7,FALSE),"")</f>
        <v/>
      </c>
      <c r="I345" s="5">
        <f>IFERROR(VLOOKUP(C345,$AS$4:$AZ$25,8,FALSE),"")</f>
        <v/>
      </c>
      <c r="J345" s="7" t="inlineStr">
        <is>
          <t>.</t>
        </is>
      </c>
      <c r="K345" s="5" t="inlineStr">
        <is>
          <t>SUL</t>
        </is>
      </c>
      <c r="L345" s="8" t="n">
        <v>1613.793103448276</v>
      </c>
      <c r="M345" s="9" t="n">
        <v>124.1379310344828</v>
      </c>
      <c r="N345" s="9" t="n">
        <v>124.1379310344828</v>
      </c>
      <c r="O345" s="9" t="n">
        <v>129.3103448275862</v>
      </c>
      <c r="P345" s="9" t="n">
        <v>129.3103448275862</v>
      </c>
      <c r="Q345" s="9" t="n">
        <v>129.3103448275862</v>
      </c>
      <c r="R345" s="9" t="n">
        <v>134.4827586206897</v>
      </c>
      <c r="S345" s="9" t="n">
        <v>134.4827586206897</v>
      </c>
      <c r="T345" s="9" t="n">
        <v>139.6551724137931</v>
      </c>
      <c r="U345" s="9" t="n">
        <v>139.6551724137931</v>
      </c>
      <c r="V345" s="9" t="n">
        <v>139.6551724137931</v>
      </c>
      <c r="W345" s="9" t="n">
        <v>144.8275862068965</v>
      </c>
      <c r="X345" s="9" t="n">
        <v>144.8275862068965</v>
      </c>
      <c r="Y345" s="7" t="inlineStr">
        <is>
          <t>.</t>
        </is>
      </c>
      <c r="Z345" s="8">
        <f>SUM(AA345:AL345)</f>
        <v/>
      </c>
      <c r="AA345" s="9" t="n">
        <v>0</v>
      </c>
      <c r="AB345" s="9" t="n">
        <v>0</v>
      </c>
      <c r="AC345" s="9" t="n">
        <v>0</v>
      </c>
      <c r="AD345" s="9" t="n">
        <v>0</v>
      </c>
      <c r="AE345" s="9" t="n">
        <v>0</v>
      </c>
      <c r="AF345" s="9" t="n">
        <v>1216.97</v>
      </c>
      <c r="AG345" s="9" t="n">
        <v>0</v>
      </c>
      <c r="AH345" s="9" t="n">
        <v>0</v>
      </c>
      <c r="AI345" s="9" t="n">
        <v>0</v>
      </c>
      <c r="AJ345" s="9" t="n">
        <v>0</v>
      </c>
      <c r="AK345" s="9" t="n">
        <v>0</v>
      </c>
      <c r="AL345" s="9" t="n">
        <v>0</v>
      </c>
      <c r="AM345" s="7" t="inlineStr">
        <is>
          <t>.</t>
        </is>
      </c>
      <c r="AN345" s="6">
        <f>IF(L345=0,0,Z345/L345)</f>
        <v/>
      </c>
      <c r="AO345" s="5">
        <f>IF(AN345="","",IF(AN345&gt;=0.9,"🟢",IF(AN345&gt;=0.7,"🟡",IF(AN345&gt;=0.5,"🟠","🔴"))))</f>
        <v/>
      </c>
      <c r="AP345" s="9">
        <f>IF(L345=0,0,L345-Z345)</f>
        <v/>
      </c>
      <c r="AQ345" s="5">
        <f>IF(Z345=0,"",RANK(Z345,Z$4:Z$1569,0))</f>
        <v/>
      </c>
      <c r="AR345" s="7" t="inlineStr">
        <is>
          <t>.</t>
        </is>
      </c>
      <c r="BA345" s="7" t="inlineStr">
        <is>
          <t>.</t>
        </is>
      </c>
      <c r="BB345" s="9">
        <f>SUM(L$4:L$1569)/COUNTA(A$4:A$1569)</f>
        <v/>
      </c>
      <c r="BC345" s="9">
        <f>SUM(M$4:M$1569)/COUNTA(A$4:A$1569)</f>
        <v/>
      </c>
      <c r="BD345" s="9">
        <f>SUM(N$4:N$1569)/COUNTA(A$4:A$1569)</f>
        <v/>
      </c>
      <c r="BE345" s="9">
        <f>SUM(O$4:O$1569)/COUNTA(A$4:A$1569)</f>
        <v/>
      </c>
      <c r="BF345" s="9">
        <f>SUM(P$4:P$1569)/COUNTA(A$4:A$1569)</f>
        <v/>
      </c>
      <c r="BG345" s="9">
        <f>SUM(Q$4:Q$1569)/COUNTA(A$4:A$1569)</f>
        <v/>
      </c>
      <c r="BH345" s="9">
        <f>SUM(R$4:R$1569)/COUNTA(A$4:A$1569)</f>
        <v/>
      </c>
      <c r="BI345" s="9">
        <f>SUM(S$4:S$1569)/COUNTA(A$4:A$1569)</f>
        <v/>
      </c>
      <c r="BJ345" s="9">
        <f>SUM(T$4:T$1569)/COUNTA(A$4:A$1569)</f>
        <v/>
      </c>
      <c r="BK345" s="9">
        <f>SUM(U$4:U$1569)/COUNTA(A$4:A$1569)</f>
        <v/>
      </c>
      <c r="BL345" s="9">
        <f>SUM(V$4:V$1569)/COUNTA(A$4:A$1569)</f>
        <v/>
      </c>
      <c r="BM345" s="9">
        <f>SUM(W$4:W$1569)/COUNTA(A$4:A$1569)</f>
        <v/>
      </c>
      <c r="BN345" s="9">
        <f>SUM(X$4:X$1569)/COUNTA(A$4:A$1569)</f>
        <v/>
      </c>
      <c r="BO345" s="7" t="inlineStr">
        <is>
          <t>.</t>
        </is>
      </c>
      <c r="BP345" s="9">
        <f>IF(Z345&gt;=BB345,0,IFERROR(BB345+(SUMPRODUCT((Z$4:Z$1569&gt;=BB$4:BB$1569)*(Z$4:Z$1569-BB$4:BB$1569))/MAX(1,COUNTIF(Z$4:Z$1569,"&lt;"&amp;BB345+0.01))),BB345))</f>
        <v/>
      </c>
      <c r="BQ345" s="9">
        <f>IF(AA345&gt;=BC345,0,IFERROR(BC345+SUMPRODUCT((AA$4:AA$1569&gt;=BC$4:BC$1569)*(AA$4:AA$1569-BC$4:BC$1569))/MAX(1,COUNTIF(AA$4:AA$1569,"&lt;"&amp;BC345+0.01)),BC345))</f>
        <v/>
      </c>
      <c r="BR345" s="9">
        <f>IF(AB345&gt;=BD345,0,IFERROR(BD345+SUMPRODUCT((AB$4:AB$1569&gt;=BD$4:BD$1569)*(AB$4:AB$1569-BD$4:BD$1569))/MAX(1,COUNTIF(AB$4:AB$1569,"&lt;"&amp;BD345+0.01)),BD345))</f>
        <v/>
      </c>
      <c r="BS345" s="9">
        <f>IF(AC345&gt;=BE345,0,IFERROR(BE345+SUMPRODUCT((AC$4:AC$1569&gt;=BE$4:BE$1569)*(AC$4:AC$1569-BE$4:BE$1569))/MAX(1,COUNTIF(AC$4:AC$1569,"&lt;"&amp;BE345+0.01)),BE345))</f>
        <v/>
      </c>
      <c r="BT345" s="9">
        <f>IF(AD345&gt;=BF345,0,IFERROR(BF345+SUMPRODUCT((AD$4:AD$1569&gt;=BF$4:BF$1569)*(AD$4:AD$1569-BF$4:BF$1569))/MAX(1,COUNTIF(AD$4:AD$1569,"&lt;"&amp;BF345+0.01)),BF345))</f>
        <v/>
      </c>
      <c r="BU345" s="9">
        <f>IF(AE345&gt;=BG345,0,IFERROR(BG345+SUMPRODUCT((AE$4:AE$1569&gt;=BG$4:BG$1569)*(AE$4:AE$1569-BG$4:BG$1569))/MAX(1,COUNTIF(AE$4:AE$1569,"&lt;"&amp;BG345+0.01)),BG345))</f>
        <v/>
      </c>
      <c r="BV345" s="9">
        <f>IF(AF345&gt;=BH345,0,IFERROR(BH345+SUMPRODUCT((AF$4:AF$1569&gt;=BH$4:BH$1569)*(AF$4:AF$1569-BH$4:BH$1569))/MAX(1,COUNTIF(AF$4:AF$1569,"&lt;"&amp;BH345+0.01)),BH345))</f>
        <v/>
      </c>
      <c r="BW345" s="9">
        <f>IF(AG345&gt;=BI345,0,IFERROR(BI345+SUMPRODUCT((AG$4:AG$1569&gt;=BI$4:BI$1569)*(AG$4:AG$1569-BI$4:BI$1569))/MAX(1,COUNTIF(AG$4:AG$1569,"&lt;"&amp;BI345+0.01)),BI345))</f>
        <v/>
      </c>
      <c r="BX345" s="9">
        <f>IF(AH345&gt;=BJ345,0,IFERROR(BJ345+SUMPRODUCT((AH$4:AH$1569&gt;=BJ$4:BJ$1569)*(AH$4:AH$1569-BJ$4:BJ$1569))/MAX(1,COUNTIF(AH$4:AH$1569,"&lt;"&amp;BJ345+0.01)),BJ345))</f>
        <v/>
      </c>
      <c r="BY345" s="9">
        <f>IF(AI345&gt;=BK345,0,IFERROR(BK345+SUMPRODUCT((AI$4:AI$1569&gt;=BK$4:BK$1569)*(AI$4:AI$1569-BK$4:BK$1569))/MAX(1,COUNTIF(AI$4:AI$1569,"&lt;"&amp;BK345+0.01)),BK345))</f>
        <v/>
      </c>
      <c r="BZ345" s="9">
        <f>IF(AJ345&gt;=BL345,0,IFERROR(BL345+SUMPRODUCT((AJ$4:AJ$1569&gt;=BL$4:BL$1569)*(AJ$4:AJ$1569-BL$4:BL$1569))/MAX(1,COUNTIF(AJ$4:AJ$1569,"&lt;"&amp;BL345+0.01)),BL345))</f>
        <v/>
      </c>
      <c r="CA345" s="9">
        <f>IF(AK345&gt;=BM345,0,IFERROR(BM345+SUMPRODUCT((AK$4:AK$1569&gt;=BM$4:BM$1569)*(AK$4:AK$1569-BM$4:BM$1569))/MAX(1,COUNTIF(AK$4:AK$1569,"&lt;"&amp;BM345+0.01)),BM345))</f>
        <v/>
      </c>
      <c r="CB345" s="9">
        <f>IF(AL345&gt;=BN345,0,IFERROR(BN345+SUMPRODUCT((AL$4:AL$1569&gt;=BN$4:BN$1569)*(AL$4:AL$1569-BN$4:BN$1569))/MAX(1,COUNTIF(AL$4:AL$1569,"&lt;"&amp;BN345+0.01)),BN345))</f>
        <v/>
      </c>
      <c r="CC345" s="5">
        <f>IF(AO345="🟢","VERDE",IF(AO345="🟡","AMARELO",IF(AO345="🟠","VERMELHO",IF(AO345="🔴","VERMELHO","ROXO"))))</f>
        <v/>
      </c>
      <c r="CD345" s="5" t="inlineStr">
        <is>
          <t>🌎 REGIÕES</t>
        </is>
      </c>
      <c r="CE345" s="5" t="inlineStr">
        <is>
          <t>SEM REDE</t>
        </is>
      </c>
    </row>
    <row r="346">
      <c r="A346" s="5" t="inlineStr">
        <is>
          <t>30515235000187</t>
        </is>
      </c>
      <c r="B346" s="5" t="inlineStr">
        <is>
          <t>VITTONI COMERCIO DE PRODUTOS NATURAIS</t>
        </is>
      </c>
      <c r="C346" s="5" t="inlineStr">
        <is>
          <t>06 - SEM GRUPO</t>
        </is>
      </c>
      <c r="D346" s="5" t="inlineStr">
        <is>
          <t>DAIANE STAVICKI</t>
        </is>
      </c>
      <c r="E346" s="5" t="inlineStr">
        <is>
          <t>RS</t>
        </is>
      </c>
      <c r="F346" s="5">
        <f>IFERROR(VLOOKUP(C346,$AS$4:$AT$25,2,FALSE),"")</f>
        <v/>
      </c>
      <c r="G346" s="6">
        <f>IFERROR(VLOOKUP(C346,$AS$4:$AX$25,6,FALSE),"")</f>
        <v/>
      </c>
      <c r="H346" s="5">
        <f>IFERROR(VLOOKUP(C346,$AS$4:$AY$25,7,FALSE),"")</f>
        <v/>
      </c>
      <c r="I346" s="5">
        <f>IFERROR(VLOOKUP(C346,$AS$4:$AZ$25,8,FALSE),"")</f>
        <v/>
      </c>
      <c r="J346" s="7" t="inlineStr">
        <is>
          <t>.</t>
        </is>
      </c>
      <c r="K346" s="5" t="inlineStr">
        <is>
          <t>SUL</t>
        </is>
      </c>
      <c r="L346" s="8" t="n">
        <v>2100</v>
      </c>
      <c r="M346" s="9" t="n">
        <v>100</v>
      </c>
      <c r="N346" s="9" t="n">
        <v>150</v>
      </c>
      <c r="O346" s="9" t="n">
        <v>150</v>
      </c>
      <c r="P346" s="9" t="n">
        <v>150</v>
      </c>
      <c r="Q346" s="9" t="n">
        <v>150</v>
      </c>
      <c r="R346" s="9" t="n">
        <v>150</v>
      </c>
      <c r="S346" s="9" t="n">
        <v>200</v>
      </c>
      <c r="T346" s="9" t="n">
        <v>200</v>
      </c>
      <c r="U346" s="9" t="n">
        <v>200</v>
      </c>
      <c r="V346" s="9" t="n">
        <v>200</v>
      </c>
      <c r="W346" s="9" t="n">
        <v>200</v>
      </c>
      <c r="X346" s="9" t="n">
        <v>250</v>
      </c>
      <c r="Y346" s="7" t="inlineStr">
        <is>
          <t>.</t>
        </is>
      </c>
      <c r="Z346" s="8">
        <f>SUM(AA346:AL346)</f>
        <v/>
      </c>
      <c r="AA346" s="9" t="n">
        <v>0</v>
      </c>
      <c r="AB346" s="9" t="n">
        <v>0</v>
      </c>
      <c r="AC346" s="9" t="n">
        <v>0</v>
      </c>
      <c r="AD346" s="9" t="n">
        <v>0</v>
      </c>
      <c r="AE346" s="9" t="n">
        <v>0</v>
      </c>
      <c r="AF346" s="9" t="n">
        <v>0</v>
      </c>
      <c r="AG346" s="9" t="n">
        <v>0</v>
      </c>
      <c r="AH346" s="9" t="n">
        <v>0</v>
      </c>
      <c r="AI346" s="9" t="n">
        <v>0</v>
      </c>
      <c r="AJ346" s="9" t="n">
        <v>1194.58</v>
      </c>
      <c r="AK346" s="9" t="n">
        <v>0</v>
      </c>
      <c r="AL346" s="9" t="n">
        <v>0</v>
      </c>
      <c r="AM346" s="7" t="inlineStr">
        <is>
          <t>.</t>
        </is>
      </c>
      <c r="AN346" s="6">
        <f>IF(L346=0,0,Z346/L346)</f>
        <v/>
      </c>
      <c r="AO346" s="5">
        <f>IF(AN346="","",IF(AN346&gt;=0.9,"🟢",IF(AN346&gt;=0.7,"🟡",IF(AN346&gt;=0.5,"🟠","🔴"))))</f>
        <v/>
      </c>
      <c r="AP346" s="9">
        <f>IF(L346=0,0,L346-Z346)</f>
        <v/>
      </c>
      <c r="AQ346" s="5">
        <f>IF(Z346=0,"",RANK(Z346,Z$4:Z$1569,0))</f>
        <v/>
      </c>
      <c r="AR346" s="7" t="inlineStr">
        <is>
          <t>.</t>
        </is>
      </c>
      <c r="BA346" s="7" t="inlineStr">
        <is>
          <t>.</t>
        </is>
      </c>
      <c r="BB346" s="9">
        <f>SUM(L$4:L$1569)/COUNTA(A$4:A$1569)</f>
        <v/>
      </c>
      <c r="BC346" s="9">
        <f>SUM(M$4:M$1569)/COUNTA(A$4:A$1569)</f>
        <v/>
      </c>
      <c r="BD346" s="9">
        <f>SUM(N$4:N$1569)/COUNTA(A$4:A$1569)</f>
        <v/>
      </c>
      <c r="BE346" s="9">
        <f>SUM(O$4:O$1569)/COUNTA(A$4:A$1569)</f>
        <v/>
      </c>
      <c r="BF346" s="9">
        <f>SUM(P$4:P$1569)/COUNTA(A$4:A$1569)</f>
        <v/>
      </c>
      <c r="BG346" s="9">
        <f>SUM(Q$4:Q$1569)/COUNTA(A$4:A$1569)</f>
        <v/>
      </c>
      <c r="BH346" s="9">
        <f>SUM(R$4:R$1569)/COUNTA(A$4:A$1569)</f>
        <v/>
      </c>
      <c r="BI346" s="9">
        <f>SUM(S$4:S$1569)/COUNTA(A$4:A$1569)</f>
        <v/>
      </c>
      <c r="BJ346" s="9">
        <f>SUM(T$4:T$1569)/COUNTA(A$4:A$1569)</f>
        <v/>
      </c>
      <c r="BK346" s="9">
        <f>SUM(U$4:U$1569)/COUNTA(A$4:A$1569)</f>
        <v/>
      </c>
      <c r="BL346" s="9">
        <f>SUM(V$4:V$1569)/COUNTA(A$4:A$1569)</f>
        <v/>
      </c>
      <c r="BM346" s="9">
        <f>SUM(W$4:W$1569)/COUNTA(A$4:A$1569)</f>
        <v/>
      </c>
      <c r="BN346" s="9">
        <f>SUM(X$4:X$1569)/COUNTA(A$4:A$1569)</f>
        <v/>
      </c>
      <c r="BO346" s="7" t="inlineStr">
        <is>
          <t>.</t>
        </is>
      </c>
      <c r="BP346" s="9">
        <f>IF(Z346&gt;=BB346,0,IFERROR(BB346+(SUMPRODUCT((Z$4:Z$1569&gt;=BB$4:BB$1569)*(Z$4:Z$1569-BB$4:BB$1569))/MAX(1,COUNTIF(Z$4:Z$1569,"&lt;"&amp;BB346+0.01))),BB346))</f>
        <v/>
      </c>
      <c r="BQ346" s="9">
        <f>IF(AA346&gt;=BC346,0,IFERROR(BC346+SUMPRODUCT((AA$4:AA$1569&gt;=BC$4:BC$1569)*(AA$4:AA$1569-BC$4:BC$1569))/MAX(1,COUNTIF(AA$4:AA$1569,"&lt;"&amp;BC346+0.01)),BC346))</f>
        <v/>
      </c>
      <c r="BR346" s="9">
        <f>IF(AB346&gt;=BD346,0,IFERROR(BD346+SUMPRODUCT((AB$4:AB$1569&gt;=BD$4:BD$1569)*(AB$4:AB$1569-BD$4:BD$1569))/MAX(1,COUNTIF(AB$4:AB$1569,"&lt;"&amp;BD346+0.01)),BD346))</f>
        <v/>
      </c>
      <c r="BS346" s="9">
        <f>IF(AC346&gt;=BE346,0,IFERROR(BE346+SUMPRODUCT((AC$4:AC$1569&gt;=BE$4:BE$1569)*(AC$4:AC$1569-BE$4:BE$1569))/MAX(1,COUNTIF(AC$4:AC$1569,"&lt;"&amp;BE346+0.01)),BE346))</f>
        <v/>
      </c>
      <c r="BT346" s="9">
        <f>IF(AD346&gt;=BF346,0,IFERROR(BF346+SUMPRODUCT((AD$4:AD$1569&gt;=BF$4:BF$1569)*(AD$4:AD$1569-BF$4:BF$1569))/MAX(1,COUNTIF(AD$4:AD$1569,"&lt;"&amp;BF346+0.01)),BF346))</f>
        <v/>
      </c>
      <c r="BU346" s="9">
        <f>IF(AE346&gt;=BG346,0,IFERROR(BG346+SUMPRODUCT((AE$4:AE$1569&gt;=BG$4:BG$1569)*(AE$4:AE$1569-BG$4:BG$1569))/MAX(1,COUNTIF(AE$4:AE$1569,"&lt;"&amp;BG346+0.01)),BG346))</f>
        <v/>
      </c>
      <c r="BV346" s="9">
        <f>IF(AF346&gt;=BH346,0,IFERROR(BH346+SUMPRODUCT((AF$4:AF$1569&gt;=BH$4:BH$1569)*(AF$4:AF$1569-BH$4:BH$1569))/MAX(1,COUNTIF(AF$4:AF$1569,"&lt;"&amp;BH346+0.01)),BH346))</f>
        <v/>
      </c>
      <c r="BW346" s="9">
        <f>IF(AG346&gt;=BI346,0,IFERROR(BI346+SUMPRODUCT((AG$4:AG$1569&gt;=BI$4:BI$1569)*(AG$4:AG$1569-BI$4:BI$1569))/MAX(1,COUNTIF(AG$4:AG$1569,"&lt;"&amp;BI346+0.01)),BI346))</f>
        <v/>
      </c>
      <c r="BX346" s="9">
        <f>IF(AH346&gt;=BJ346,0,IFERROR(BJ346+SUMPRODUCT((AH$4:AH$1569&gt;=BJ$4:BJ$1569)*(AH$4:AH$1569-BJ$4:BJ$1569))/MAX(1,COUNTIF(AH$4:AH$1569,"&lt;"&amp;BJ346+0.01)),BJ346))</f>
        <v/>
      </c>
      <c r="BY346" s="9">
        <f>IF(AI346&gt;=BK346,0,IFERROR(BK346+SUMPRODUCT((AI$4:AI$1569&gt;=BK$4:BK$1569)*(AI$4:AI$1569-BK$4:BK$1569))/MAX(1,COUNTIF(AI$4:AI$1569,"&lt;"&amp;BK346+0.01)),BK346))</f>
        <v/>
      </c>
      <c r="BZ346" s="9">
        <f>IF(AJ346&gt;=BL346,0,IFERROR(BL346+SUMPRODUCT((AJ$4:AJ$1569&gt;=BL$4:BL$1569)*(AJ$4:AJ$1569-BL$4:BL$1569))/MAX(1,COUNTIF(AJ$4:AJ$1569,"&lt;"&amp;BL346+0.01)),BL346))</f>
        <v/>
      </c>
      <c r="CA346" s="9">
        <f>IF(AK346&gt;=BM346,0,IFERROR(BM346+SUMPRODUCT((AK$4:AK$1569&gt;=BM$4:BM$1569)*(AK$4:AK$1569-BM$4:BM$1569))/MAX(1,COUNTIF(AK$4:AK$1569,"&lt;"&amp;BM346+0.01)),BM346))</f>
        <v/>
      </c>
      <c r="CB346" s="9">
        <f>IF(AL346&gt;=BN346,0,IFERROR(BN346+SUMPRODUCT((AL$4:AL$1569&gt;=BN$4:BN$1569)*(AL$4:AL$1569-BN$4:BN$1569))/MAX(1,COUNTIF(AL$4:AL$1569,"&lt;"&amp;BN346+0.01)),BN346))</f>
        <v/>
      </c>
      <c r="CC346" s="5">
        <f>IF(AO346="🟢","VERDE",IF(AO346="🟡","AMARELO",IF(AO346="🟠","VERMELHO",IF(AO346="🔴","VERMELHO","ROXO"))))</f>
        <v/>
      </c>
      <c r="CD346" s="5" t="inlineStr">
        <is>
          <t>🌎 REGIÕES</t>
        </is>
      </c>
      <c r="CE346" s="5" t="inlineStr">
        <is>
          <t>SEM REDE</t>
        </is>
      </c>
    </row>
    <row r="347">
      <c r="A347" s="5" t="inlineStr">
        <is>
          <t>60822789000198</t>
        </is>
      </c>
      <c r="B347" s="5" t="inlineStr">
        <is>
          <t>VILLA DOS GRAOS</t>
        </is>
      </c>
      <c r="C347" s="5" t="inlineStr">
        <is>
          <t>06 - SEM GRUPO</t>
        </is>
      </c>
      <c r="D347" s="5" t="inlineStr">
        <is>
          <t>JULIO GADRET</t>
        </is>
      </c>
      <c r="E347" s="5" t="inlineStr">
        <is>
          <t>SC</t>
        </is>
      </c>
      <c r="F347" s="5">
        <f>IFERROR(VLOOKUP(C347,$AS$4:$AT$25,2,FALSE),"")</f>
        <v/>
      </c>
      <c r="G347" s="6">
        <f>IFERROR(VLOOKUP(C347,$AS$4:$AX$25,6,FALSE),"")</f>
        <v/>
      </c>
      <c r="H347" s="5">
        <f>IFERROR(VLOOKUP(C347,$AS$4:$AY$25,7,FALSE),"")</f>
        <v/>
      </c>
      <c r="I347" s="5">
        <f>IFERROR(VLOOKUP(C347,$AS$4:$AZ$25,8,FALSE),"")</f>
        <v/>
      </c>
      <c r="J347" s="7" t="inlineStr">
        <is>
          <t>.</t>
        </is>
      </c>
      <c r="K347" s="5" t="inlineStr">
        <is>
          <t>SUL</t>
        </is>
      </c>
      <c r="L347" s="8" t="n">
        <v>1604.347826086957</v>
      </c>
      <c r="M347" s="9" t="n">
        <v>117.3913043478261</v>
      </c>
      <c r="N347" s="9" t="n">
        <v>117.3913043478261</v>
      </c>
      <c r="O347" s="9" t="n">
        <v>130.4347826086957</v>
      </c>
      <c r="P347" s="9" t="n">
        <v>130.4347826086957</v>
      </c>
      <c r="Q347" s="9" t="n">
        <v>130.4347826086957</v>
      </c>
      <c r="R347" s="9" t="n">
        <v>130.4347826086957</v>
      </c>
      <c r="S347" s="9" t="n">
        <v>130.4347826086957</v>
      </c>
      <c r="T347" s="9" t="n">
        <v>143.4782608695652</v>
      </c>
      <c r="U347" s="9" t="n">
        <v>143.4782608695652</v>
      </c>
      <c r="V347" s="9" t="n">
        <v>143.4782608695652</v>
      </c>
      <c r="W347" s="9" t="n">
        <v>143.4782608695652</v>
      </c>
      <c r="X347" s="9" t="n">
        <v>143.4782608695652</v>
      </c>
      <c r="Y347" s="7" t="inlineStr">
        <is>
          <t>.</t>
        </is>
      </c>
      <c r="Z347" s="8">
        <f>SUM(AA347:AL347)</f>
        <v/>
      </c>
      <c r="AA347" s="9" t="n">
        <v>0</v>
      </c>
      <c r="AB347" s="9" t="n">
        <v>0</v>
      </c>
      <c r="AC347" s="9" t="n">
        <v>0</v>
      </c>
      <c r="AD347" s="9" t="n">
        <v>0</v>
      </c>
      <c r="AE347" s="9" t="n">
        <v>0</v>
      </c>
      <c r="AF347" s="9" t="n">
        <v>0</v>
      </c>
      <c r="AG347" s="9" t="n">
        <v>0</v>
      </c>
      <c r="AH347" s="9" t="n">
        <v>0</v>
      </c>
      <c r="AI347" s="9" t="n">
        <v>0</v>
      </c>
      <c r="AJ347" s="9" t="n">
        <v>0</v>
      </c>
      <c r="AK347" s="9" t="n">
        <v>0</v>
      </c>
      <c r="AL347" s="9" t="n">
        <v>0</v>
      </c>
      <c r="AM347" s="7" t="inlineStr">
        <is>
          <t>.</t>
        </is>
      </c>
      <c r="AN347" s="6">
        <f>IF(L347=0,0,Z347/L347)</f>
        <v/>
      </c>
      <c r="AO347" s="5">
        <f>IF(AN347="","",IF(AN347&gt;=0.9,"🟢",IF(AN347&gt;=0.7,"🟡",IF(AN347&gt;=0.5,"🟠","🔴"))))</f>
        <v/>
      </c>
      <c r="AP347" s="9">
        <f>IF(L347=0,0,L347-Z347)</f>
        <v/>
      </c>
      <c r="AQ347" s="5">
        <f>IF(Z347=0,"",RANK(Z347,Z$4:Z$1569,0))</f>
        <v/>
      </c>
      <c r="AR347" s="7" t="inlineStr">
        <is>
          <t>.</t>
        </is>
      </c>
      <c r="BA347" s="7" t="inlineStr">
        <is>
          <t>.</t>
        </is>
      </c>
      <c r="BB347" s="9">
        <f>SUM(L$4:L$1569)/COUNTA(A$4:A$1569)</f>
        <v/>
      </c>
      <c r="BC347" s="9">
        <f>SUM(M$4:M$1569)/COUNTA(A$4:A$1569)</f>
        <v/>
      </c>
      <c r="BD347" s="9">
        <f>SUM(N$4:N$1569)/COUNTA(A$4:A$1569)</f>
        <v/>
      </c>
      <c r="BE347" s="9">
        <f>SUM(O$4:O$1569)/COUNTA(A$4:A$1569)</f>
        <v/>
      </c>
      <c r="BF347" s="9">
        <f>SUM(P$4:P$1569)/COUNTA(A$4:A$1569)</f>
        <v/>
      </c>
      <c r="BG347" s="9">
        <f>SUM(Q$4:Q$1569)/COUNTA(A$4:A$1569)</f>
        <v/>
      </c>
      <c r="BH347" s="9">
        <f>SUM(R$4:R$1569)/COUNTA(A$4:A$1569)</f>
        <v/>
      </c>
      <c r="BI347" s="9">
        <f>SUM(S$4:S$1569)/COUNTA(A$4:A$1569)</f>
        <v/>
      </c>
      <c r="BJ347" s="9">
        <f>SUM(T$4:T$1569)/COUNTA(A$4:A$1569)</f>
        <v/>
      </c>
      <c r="BK347" s="9">
        <f>SUM(U$4:U$1569)/COUNTA(A$4:A$1569)</f>
        <v/>
      </c>
      <c r="BL347" s="9">
        <f>SUM(V$4:V$1569)/COUNTA(A$4:A$1569)</f>
        <v/>
      </c>
      <c r="BM347" s="9">
        <f>SUM(W$4:W$1569)/COUNTA(A$4:A$1569)</f>
        <v/>
      </c>
      <c r="BN347" s="9">
        <f>SUM(X$4:X$1569)/COUNTA(A$4:A$1569)</f>
        <v/>
      </c>
      <c r="BO347" s="7" t="inlineStr">
        <is>
          <t>.</t>
        </is>
      </c>
      <c r="BP347" s="9">
        <f>IF(Z347&gt;=BB347,0,IFERROR(BB347+(SUMPRODUCT((Z$4:Z$1569&gt;=BB$4:BB$1569)*(Z$4:Z$1569-BB$4:BB$1569))/MAX(1,COUNTIF(Z$4:Z$1569,"&lt;"&amp;BB347+0.01))),BB347))</f>
        <v/>
      </c>
      <c r="BQ347" s="9">
        <f>IF(AA347&gt;=BC347,0,IFERROR(BC347+SUMPRODUCT((AA$4:AA$1569&gt;=BC$4:BC$1569)*(AA$4:AA$1569-BC$4:BC$1569))/MAX(1,COUNTIF(AA$4:AA$1569,"&lt;"&amp;BC347+0.01)),BC347))</f>
        <v/>
      </c>
      <c r="BR347" s="9">
        <f>IF(AB347&gt;=BD347,0,IFERROR(BD347+SUMPRODUCT((AB$4:AB$1569&gt;=BD$4:BD$1569)*(AB$4:AB$1569-BD$4:BD$1569))/MAX(1,COUNTIF(AB$4:AB$1569,"&lt;"&amp;BD347+0.01)),BD347))</f>
        <v/>
      </c>
      <c r="BS347" s="9">
        <f>IF(AC347&gt;=BE347,0,IFERROR(BE347+SUMPRODUCT((AC$4:AC$1569&gt;=BE$4:BE$1569)*(AC$4:AC$1569-BE$4:BE$1569))/MAX(1,COUNTIF(AC$4:AC$1569,"&lt;"&amp;BE347+0.01)),BE347))</f>
        <v/>
      </c>
      <c r="BT347" s="9">
        <f>IF(AD347&gt;=BF347,0,IFERROR(BF347+SUMPRODUCT((AD$4:AD$1569&gt;=BF$4:BF$1569)*(AD$4:AD$1569-BF$4:BF$1569))/MAX(1,COUNTIF(AD$4:AD$1569,"&lt;"&amp;BF347+0.01)),BF347))</f>
        <v/>
      </c>
      <c r="BU347" s="9">
        <f>IF(AE347&gt;=BG347,0,IFERROR(BG347+SUMPRODUCT((AE$4:AE$1569&gt;=BG$4:BG$1569)*(AE$4:AE$1569-BG$4:BG$1569))/MAX(1,COUNTIF(AE$4:AE$1569,"&lt;"&amp;BG347+0.01)),BG347))</f>
        <v/>
      </c>
      <c r="BV347" s="9">
        <f>IF(AF347&gt;=BH347,0,IFERROR(BH347+SUMPRODUCT((AF$4:AF$1569&gt;=BH$4:BH$1569)*(AF$4:AF$1569-BH$4:BH$1569))/MAX(1,COUNTIF(AF$4:AF$1569,"&lt;"&amp;BH347+0.01)),BH347))</f>
        <v/>
      </c>
      <c r="BW347" s="9">
        <f>IF(AG347&gt;=BI347,0,IFERROR(BI347+SUMPRODUCT((AG$4:AG$1569&gt;=BI$4:BI$1569)*(AG$4:AG$1569-BI$4:BI$1569))/MAX(1,COUNTIF(AG$4:AG$1569,"&lt;"&amp;BI347+0.01)),BI347))</f>
        <v/>
      </c>
      <c r="BX347" s="9">
        <f>IF(AH347&gt;=BJ347,0,IFERROR(BJ347+SUMPRODUCT((AH$4:AH$1569&gt;=BJ$4:BJ$1569)*(AH$4:AH$1569-BJ$4:BJ$1569))/MAX(1,COUNTIF(AH$4:AH$1569,"&lt;"&amp;BJ347+0.01)),BJ347))</f>
        <v/>
      </c>
      <c r="BY347" s="9">
        <f>IF(AI347&gt;=BK347,0,IFERROR(BK347+SUMPRODUCT((AI$4:AI$1569&gt;=BK$4:BK$1569)*(AI$4:AI$1569-BK$4:BK$1569))/MAX(1,COUNTIF(AI$4:AI$1569,"&lt;"&amp;BK347+0.01)),BK347))</f>
        <v/>
      </c>
      <c r="BZ347" s="9">
        <f>IF(AJ347&gt;=BL347,0,IFERROR(BL347+SUMPRODUCT((AJ$4:AJ$1569&gt;=BL$4:BL$1569)*(AJ$4:AJ$1569-BL$4:BL$1569))/MAX(1,COUNTIF(AJ$4:AJ$1569,"&lt;"&amp;BL347+0.01)),BL347))</f>
        <v/>
      </c>
      <c r="CA347" s="9">
        <f>IF(AK347&gt;=BM347,0,IFERROR(BM347+SUMPRODUCT((AK$4:AK$1569&gt;=BM$4:BM$1569)*(AK$4:AK$1569-BM$4:BM$1569))/MAX(1,COUNTIF(AK$4:AK$1569,"&lt;"&amp;BM347+0.01)),BM347))</f>
        <v/>
      </c>
      <c r="CB347" s="9">
        <f>IF(AL347&gt;=BN347,0,IFERROR(BN347+SUMPRODUCT((AL$4:AL$1569&gt;=BN$4:BN$1569)*(AL$4:AL$1569-BN$4:BN$1569))/MAX(1,COUNTIF(AL$4:AL$1569,"&lt;"&amp;BN347+0.01)),BN347))</f>
        <v/>
      </c>
      <c r="CC347" s="5">
        <f>IF(AO347="🟢","VERDE",IF(AO347="🟡","AMARELO",IF(AO347="🟠","VERMELHO",IF(AO347="🔴","VERMELHO","ROXO"))))</f>
        <v/>
      </c>
      <c r="CD347" s="5" t="inlineStr">
        <is>
          <t>🌎 REGIÕES</t>
        </is>
      </c>
      <c r="CE347" s="5" t="inlineStr">
        <is>
          <t>SEM REDE</t>
        </is>
      </c>
    </row>
    <row r="348">
      <c r="A348" s="5" t="inlineStr">
        <is>
          <t>27433919000125</t>
        </is>
      </c>
      <c r="B348" s="5" t="inlineStr">
        <is>
          <t>QUINOA NATURAL CAMBUI ALIMENTOS SAUDAVEIS A LTDA</t>
        </is>
      </c>
      <c r="C348" s="5" t="inlineStr">
        <is>
          <t>06 - SEM GRUPO</t>
        </is>
      </c>
      <c r="D348" s="5" t="inlineStr">
        <is>
          <t>LARISSA PADILHA</t>
        </is>
      </c>
      <c r="E348" s="5" t="inlineStr">
        <is>
          <t>SP</t>
        </is>
      </c>
      <c r="F348" s="5">
        <f>IFERROR(VLOOKUP(C348,$AS$4:$AT$25,2,FALSE),"")</f>
        <v/>
      </c>
      <c r="G348" s="6">
        <f>IFERROR(VLOOKUP(C348,$AS$4:$AX$25,6,FALSE),"")</f>
        <v/>
      </c>
      <c r="H348" s="5">
        <f>IFERROR(VLOOKUP(C348,$AS$4:$AY$25,7,FALSE),"")</f>
        <v/>
      </c>
      <c r="I348" s="5">
        <f>IFERROR(VLOOKUP(C348,$AS$4:$AZ$25,8,FALSE),"")</f>
        <v/>
      </c>
      <c r="J348" s="7" t="inlineStr">
        <is>
          <t>.</t>
        </is>
      </c>
      <c r="K348" s="5" t="inlineStr">
        <is>
          <t>SP INTERIOR</t>
        </is>
      </c>
      <c r="L348" s="8" t="n">
        <v>2622.857142857143</v>
      </c>
      <c r="M348" s="9" t="n">
        <v>205.7142857142857</v>
      </c>
      <c r="N348" s="9" t="n">
        <v>205.7142857142857</v>
      </c>
      <c r="O348" s="9" t="n">
        <v>205.7142857142857</v>
      </c>
      <c r="P348" s="9" t="n">
        <v>205.7142857142857</v>
      </c>
      <c r="Q348" s="9" t="n">
        <v>205.7142857142857</v>
      </c>
      <c r="R348" s="9" t="n">
        <v>222.8571428571429</v>
      </c>
      <c r="S348" s="9" t="n">
        <v>222.8571428571429</v>
      </c>
      <c r="T348" s="9" t="n">
        <v>222.8571428571429</v>
      </c>
      <c r="U348" s="9" t="n">
        <v>222.8571428571429</v>
      </c>
      <c r="V348" s="9" t="n">
        <v>222.8571428571429</v>
      </c>
      <c r="W348" s="9" t="n">
        <v>240</v>
      </c>
      <c r="X348" s="9" t="n">
        <v>240</v>
      </c>
      <c r="Y348" s="7" t="inlineStr">
        <is>
          <t>.</t>
        </is>
      </c>
      <c r="Z348" s="8">
        <f>SUM(AA348:AL348)</f>
        <v/>
      </c>
      <c r="AA348" s="9" t="n">
        <v>0</v>
      </c>
      <c r="AB348" s="9" t="n">
        <v>0</v>
      </c>
      <c r="AC348" s="9" t="n">
        <v>0</v>
      </c>
      <c r="AD348" s="9" t="n">
        <v>0</v>
      </c>
      <c r="AE348" s="9" t="n">
        <v>0</v>
      </c>
      <c r="AF348" s="9" t="n">
        <v>0</v>
      </c>
      <c r="AG348" s="9" t="n">
        <v>990</v>
      </c>
      <c r="AH348" s="9" t="n">
        <v>0</v>
      </c>
      <c r="AI348" s="9" t="n">
        <v>0</v>
      </c>
      <c r="AJ348" s="9" t="n">
        <v>275.29</v>
      </c>
      <c r="AK348" s="9" t="n">
        <v>0</v>
      </c>
      <c r="AL348" s="9" t="n">
        <v>0</v>
      </c>
      <c r="AM348" s="7" t="inlineStr">
        <is>
          <t>.</t>
        </is>
      </c>
      <c r="AN348" s="6">
        <f>IF(L348=0,0,Z348/L348)</f>
        <v/>
      </c>
      <c r="AO348" s="5">
        <f>IF(AN348="","",IF(AN348&gt;=0.9,"🟢",IF(AN348&gt;=0.7,"🟡",IF(AN348&gt;=0.5,"🟠","🔴"))))</f>
        <v/>
      </c>
      <c r="AP348" s="9">
        <f>IF(L348=0,0,L348-Z348)</f>
        <v/>
      </c>
      <c r="AQ348" s="5">
        <f>IF(Z348=0,"",RANK(Z348,Z$4:Z$1569,0))</f>
        <v/>
      </c>
      <c r="AR348" s="7" t="inlineStr">
        <is>
          <t>.</t>
        </is>
      </c>
      <c r="BA348" s="7" t="inlineStr">
        <is>
          <t>.</t>
        </is>
      </c>
      <c r="BB348" s="9">
        <f>SUM(L$4:L$1569)/COUNTA(A$4:A$1569)</f>
        <v/>
      </c>
      <c r="BC348" s="9">
        <f>SUM(M$4:M$1569)/COUNTA(A$4:A$1569)</f>
        <v/>
      </c>
      <c r="BD348" s="9">
        <f>SUM(N$4:N$1569)/COUNTA(A$4:A$1569)</f>
        <v/>
      </c>
      <c r="BE348" s="9">
        <f>SUM(O$4:O$1569)/COUNTA(A$4:A$1569)</f>
        <v/>
      </c>
      <c r="BF348" s="9">
        <f>SUM(P$4:P$1569)/COUNTA(A$4:A$1569)</f>
        <v/>
      </c>
      <c r="BG348" s="9">
        <f>SUM(Q$4:Q$1569)/COUNTA(A$4:A$1569)</f>
        <v/>
      </c>
      <c r="BH348" s="9">
        <f>SUM(R$4:R$1569)/COUNTA(A$4:A$1569)</f>
        <v/>
      </c>
      <c r="BI348" s="9">
        <f>SUM(S$4:S$1569)/COUNTA(A$4:A$1569)</f>
        <v/>
      </c>
      <c r="BJ348" s="9">
        <f>SUM(T$4:T$1569)/COUNTA(A$4:A$1569)</f>
        <v/>
      </c>
      <c r="BK348" s="9">
        <f>SUM(U$4:U$1569)/COUNTA(A$4:A$1569)</f>
        <v/>
      </c>
      <c r="BL348" s="9">
        <f>SUM(V$4:V$1569)/COUNTA(A$4:A$1569)</f>
        <v/>
      </c>
      <c r="BM348" s="9">
        <f>SUM(W$4:W$1569)/COUNTA(A$4:A$1569)</f>
        <v/>
      </c>
      <c r="BN348" s="9">
        <f>SUM(X$4:X$1569)/COUNTA(A$4:A$1569)</f>
        <v/>
      </c>
      <c r="BO348" s="7" t="inlineStr">
        <is>
          <t>.</t>
        </is>
      </c>
      <c r="BP348" s="9">
        <f>IF(Z348&gt;=BB348,0,IFERROR(BB348+(SUMPRODUCT((Z$4:Z$1569&gt;=BB$4:BB$1569)*(Z$4:Z$1569-BB$4:BB$1569))/MAX(1,COUNTIF(Z$4:Z$1569,"&lt;"&amp;BB348+0.01))),BB348))</f>
        <v/>
      </c>
      <c r="BQ348" s="9">
        <f>IF(AA348&gt;=BC348,0,IFERROR(BC348+SUMPRODUCT((AA$4:AA$1569&gt;=BC$4:BC$1569)*(AA$4:AA$1569-BC$4:BC$1569))/MAX(1,COUNTIF(AA$4:AA$1569,"&lt;"&amp;BC348+0.01)),BC348))</f>
        <v/>
      </c>
      <c r="BR348" s="9">
        <f>IF(AB348&gt;=BD348,0,IFERROR(BD348+SUMPRODUCT((AB$4:AB$1569&gt;=BD$4:BD$1569)*(AB$4:AB$1569-BD$4:BD$1569))/MAX(1,COUNTIF(AB$4:AB$1569,"&lt;"&amp;BD348+0.01)),BD348))</f>
        <v/>
      </c>
      <c r="BS348" s="9">
        <f>IF(AC348&gt;=BE348,0,IFERROR(BE348+SUMPRODUCT((AC$4:AC$1569&gt;=BE$4:BE$1569)*(AC$4:AC$1569-BE$4:BE$1569))/MAX(1,COUNTIF(AC$4:AC$1569,"&lt;"&amp;BE348+0.01)),BE348))</f>
        <v/>
      </c>
      <c r="BT348" s="9">
        <f>IF(AD348&gt;=BF348,0,IFERROR(BF348+SUMPRODUCT((AD$4:AD$1569&gt;=BF$4:BF$1569)*(AD$4:AD$1569-BF$4:BF$1569))/MAX(1,COUNTIF(AD$4:AD$1569,"&lt;"&amp;BF348+0.01)),BF348))</f>
        <v/>
      </c>
      <c r="BU348" s="9">
        <f>IF(AE348&gt;=BG348,0,IFERROR(BG348+SUMPRODUCT((AE$4:AE$1569&gt;=BG$4:BG$1569)*(AE$4:AE$1569-BG$4:BG$1569))/MAX(1,COUNTIF(AE$4:AE$1569,"&lt;"&amp;BG348+0.01)),BG348))</f>
        <v/>
      </c>
      <c r="BV348" s="9">
        <f>IF(AF348&gt;=BH348,0,IFERROR(BH348+SUMPRODUCT((AF$4:AF$1569&gt;=BH$4:BH$1569)*(AF$4:AF$1569-BH$4:BH$1569))/MAX(1,COUNTIF(AF$4:AF$1569,"&lt;"&amp;BH348+0.01)),BH348))</f>
        <v/>
      </c>
      <c r="BW348" s="9">
        <f>IF(AG348&gt;=BI348,0,IFERROR(BI348+SUMPRODUCT((AG$4:AG$1569&gt;=BI$4:BI$1569)*(AG$4:AG$1569-BI$4:BI$1569))/MAX(1,COUNTIF(AG$4:AG$1569,"&lt;"&amp;BI348+0.01)),BI348))</f>
        <v/>
      </c>
      <c r="BX348" s="9">
        <f>IF(AH348&gt;=BJ348,0,IFERROR(BJ348+SUMPRODUCT((AH$4:AH$1569&gt;=BJ$4:BJ$1569)*(AH$4:AH$1569-BJ$4:BJ$1569))/MAX(1,COUNTIF(AH$4:AH$1569,"&lt;"&amp;BJ348+0.01)),BJ348))</f>
        <v/>
      </c>
      <c r="BY348" s="9">
        <f>IF(AI348&gt;=BK348,0,IFERROR(BK348+SUMPRODUCT((AI$4:AI$1569&gt;=BK$4:BK$1569)*(AI$4:AI$1569-BK$4:BK$1569))/MAX(1,COUNTIF(AI$4:AI$1569,"&lt;"&amp;BK348+0.01)),BK348))</f>
        <v/>
      </c>
      <c r="BZ348" s="9">
        <f>IF(AJ348&gt;=BL348,0,IFERROR(BL348+SUMPRODUCT((AJ$4:AJ$1569&gt;=BL$4:BL$1569)*(AJ$4:AJ$1569-BL$4:BL$1569))/MAX(1,COUNTIF(AJ$4:AJ$1569,"&lt;"&amp;BL348+0.01)),BL348))</f>
        <v/>
      </c>
      <c r="CA348" s="9">
        <f>IF(AK348&gt;=BM348,0,IFERROR(BM348+SUMPRODUCT((AK$4:AK$1569&gt;=BM$4:BM$1569)*(AK$4:AK$1569-BM$4:BM$1569))/MAX(1,COUNTIF(AK$4:AK$1569,"&lt;"&amp;BM348+0.01)),BM348))</f>
        <v/>
      </c>
      <c r="CB348" s="9">
        <f>IF(AL348&gt;=BN348,0,IFERROR(BN348+SUMPRODUCT((AL$4:AL$1569&gt;=BN$4:BN$1569)*(AL$4:AL$1569-BN$4:BN$1569))/MAX(1,COUNTIF(AL$4:AL$1569,"&lt;"&amp;BN348+0.01)),BN348))</f>
        <v/>
      </c>
      <c r="CC348" s="5">
        <f>IF(AO348="🟢","VERDE",IF(AO348="🟡","AMARELO",IF(AO348="🟠","VERMELHO",IF(AO348="🔴","VERMELHO","ROXO"))))</f>
        <v/>
      </c>
      <c r="CD348" s="5" t="inlineStr">
        <is>
          <t>🌎 REGIÕES</t>
        </is>
      </c>
      <c r="CE348" s="5" t="inlineStr">
        <is>
          <t>SEM REDE</t>
        </is>
      </c>
    </row>
    <row r="349">
      <c r="A349" s="5" t="inlineStr">
        <is>
          <t>62872888000100</t>
        </is>
      </c>
      <c r="B349" s="5" t="inlineStr">
        <is>
          <t>MANCINI &amp; SANTOS NUTRICAO LTDA</t>
        </is>
      </c>
      <c r="C349" s="5" t="inlineStr">
        <is>
          <t>06 - INTERNA - DIVINA TERRA</t>
        </is>
      </c>
      <c r="D349" s="5" t="inlineStr">
        <is>
          <t>DAIANE STAVICKI</t>
        </is>
      </c>
      <c r="E349" s="5" t="inlineStr">
        <is>
          <t>PR</t>
        </is>
      </c>
      <c r="F349" s="5">
        <f>IFERROR(VLOOKUP(C349,$AS$4:$AT$25,2,FALSE),"")</f>
        <v/>
      </c>
      <c r="G349" s="6">
        <f>IFERROR(VLOOKUP(C349,$AS$4:$AX$25,6,FALSE),"")</f>
        <v/>
      </c>
      <c r="H349" s="5">
        <f>IFERROR(VLOOKUP(C349,$AS$4:$AY$25,7,FALSE),"")</f>
        <v/>
      </c>
      <c r="I349" s="5">
        <f>IFERROR(VLOOKUP(C349,$AS$4:$AZ$25,8,FALSE),"")</f>
        <v/>
      </c>
      <c r="J349" s="7" t="inlineStr">
        <is>
          <t>.</t>
        </is>
      </c>
      <c r="K349" s="5" t="inlineStr">
        <is>
          <t>NACIONAL</t>
        </is>
      </c>
      <c r="L349" s="8" t="n">
        <v>6566.037735849057</v>
      </c>
      <c r="M349" s="9" t="n">
        <v>452.8301886792453</v>
      </c>
      <c r="N349" s="9" t="n">
        <v>481.1320754716981</v>
      </c>
      <c r="O349" s="9" t="n">
        <v>481.1320754716981</v>
      </c>
      <c r="P349" s="9" t="n">
        <v>509.4339622641509</v>
      </c>
      <c r="Q349" s="9" t="n">
        <v>509.4339622641509</v>
      </c>
      <c r="R349" s="9" t="n">
        <v>537.7358490566038</v>
      </c>
      <c r="S349" s="9" t="n">
        <v>566.0377358490566</v>
      </c>
      <c r="T349" s="9" t="n">
        <v>566.0377358490566</v>
      </c>
      <c r="U349" s="9" t="n">
        <v>594.3396226415094</v>
      </c>
      <c r="V349" s="9" t="n">
        <v>594.3396226415094</v>
      </c>
      <c r="W349" s="9" t="n">
        <v>622.6415094339623</v>
      </c>
      <c r="X349" s="9" t="n">
        <v>650.9433962264151</v>
      </c>
      <c r="Y349" s="7" t="inlineStr">
        <is>
          <t>.</t>
        </is>
      </c>
      <c r="Z349" s="8">
        <f>SUM(AA349:AL349)</f>
        <v/>
      </c>
      <c r="AA349" s="9" t="n">
        <v>0</v>
      </c>
      <c r="AB349" s="9" t="n">
        <v>0</v>
      </c>
      <c r="AC349" s="9" t="n">
        <v>0</v>
      </c>
      <c r="AD349" s="9" t="n">
        <v>0</v>
      </c>
      <c r="AE349" s="9" t="n">
        <v>0</v>
      </c>
      <c r="AF349" s="9" t="n">
        <v>0</v>
      </c>
      <c r="AG349" s="9" t="n">
        <v>0</v>
      </c>
      <c r="AH349" s="9" t="n">
        <v>0</v>
      </c>
      <c r="AI349" s="9" t="n">
        <v>0</v>
      </c>
      <c r="AJ349" s="9" t="n">
        <v>1138.05</v>
      </c>
      <c r="AK349" s="9" t="n">
        <v>0</v>
      </c>
      <c r="AL349" s="9" t="n">
        <v>0</v>
      </c>
      <c r="AM349" s="7" t="inlineStr">
        <is>
          <t>.</t>
        </is>
      </c>
      <c r="AN349" s="6">
        <f>IF(L349=0,0,Z349/L349)</f>
        <v/>
      </c>
      <c r="AO349" s="5">
        <f>IF(AN349="","",IF(AN349&gt;=0.9,"🟢",IF(AN349&gt;=0.7,"🟡",IF(AN349&gt;=0.5,"🟠","🔴"))))</f>
        <v/>
      </c>
      <c r="AP349" s="9">
        <f>IF(L349=0,0,L349-Z349)</f>
        <v/>
      </c>
      <c r="AQ349" s="5">
        <f>IF(Z349=0,"",RANK(Z349,Z$4:Z$1569,0))</f>
        <v/>
      </c>
      <c r="AR349" s="7" t="inlineStr">
        <is>
          <t>.</t>
        </is>
      </c>
      <c r="BA349" s="7" t="inlineStr">
        <is>
          <t>.</t>
        </is>
      </c>
      <c r="BB349" s="9">
        <f>SUM(L$4:L$1569)/COUNTA(A$4:A$1569)</f>
        <v/>
      </c>
      <c r="BC349" s="9">
        <f>SUM(M$4:M$1569)/COUNTA(A$4:A$1569)</f>
        <v/>
      </c>
      <c r="BD349" s="9">
        <f>SUM(N$4:N$1569)/COUNTA(A$4:A$1569)</f>
        <v/>
      </c>
      <c r="BE349" s="9">
        <f>SUM(O$4:O$1569)/COUNTA(A$4:A$1569)</f>
        <v/>
      </c>
      <c r="BF349" s="9">
        <f>SUM(P$4:P$1569)/COUNTA(A$4:A$1569)</f>
        <v/>
      </c>
      <c r="BG349" s="9">
        <f>SUM(Q$4:Q$1569)/COUNTA(A$4:A$1569)</f>
        <v/>
      </c>
      <c r="BH349" s="9">
        <f>SUM(R$4:R$1569)/COUNTA(A$4:A$1569)</f>
        <v/>
      </c>
      <c r="BI349" s="9">
        <f>SUM(S$4:S$1569)/COUNTA(A$4:A$1569)</f>
        <v/>
      </c>
      <c r="BJ349" s="9">
        <f>SUM(T$4:T$1569)/COUNTA(A$4:A$1569)</f>
        <v/>
      </c>
      <c r="BK349" s="9">
        <f>SUM(U$4:U$1569)/COUNTA(A$4:A$1569)</f>
        <v/>
      </c>
      <c r="BL349" s="9">
        <f>SUM(V$4:V$1569)/COUNTA(A$4:A$1569)</f>
        <v/>
      </c>
      <c r="BM349" s="9">
        <f>SUM(W$4:W$1569)/COUNTA(A$4:A$1569)</f>
        <v/>
      </c>
      <c r="BN349" s="9">
        <f>SUM(X$4:X$1569)/COUNTA(A$4:A$1569)</f>
        <v/>
      </c>
      <c r="BO349" s="7" t="inlineStr">
        <is>
          <t>.</t>
        </is>
      </c>
      <c r="BP349" s="9">
        <f>IF(Z349&gt;=BB349,0,IFERROR(BB349+(SUMPRODUCT((Z$4:Z$1569&gt;=BB$4:BB$1569)*(Z$4:Z$1569-BB$4:BB$1569))/MAX(1,COUNTIF(Z$4:Z$1569,"&lt;"&amp;BB349+0.01))),BB349))</f>
        <v/>
      </c>
      <c r="BQ349" s="9">
        <f>IF(AA349&gt;=BC349,0,IFERROR(BC349+SUMPRODUCT((AA$4:AA$1569&gt;=BC$4:BC$1569)*(AA$4:AA$1569-BC$4:BC$1569))/MAX(1,COUNTIF(AA$4:AA$1569,"&lt;"&amp;BC349+0.01)),BC349))</f>
        <v/>
      </c>
      <c r="BR349" s="9">
        <f>IF(AB349&gt;=BD349,0,IFERROR(BD349+SUMPRODUCT((AB$4:AB$1569&gt;=BD$4:BD$1569)*(AB$4:AB$1569-BD$4:BD$1569))/MAX(1,COUNTIF(AB$4:AB$1569,"&lt;"&amp;BD349+0.01)),BD349))</f>
        <v/>
      </c>
      <c r="BS349" s="9">
        <f>IF(AC349&gt;=BE349,0,IFERROR(BE349+SUMPRODUCT((AC$4:AC$1569&gt;=BE$4:BE$1569)*(AC$4:AC$1569-BE$4:BE$1569))/MAX(1,COUNTIF(AC$4:AC$1569,"&lt;"&amp;BE349+0.01)),BE349))</f>
        <v/>
      </c>
      <c r="BT349" s="9">
        <f>IF(AD349&gt;=BF349,0,IFERROR(BF349+SUMPRODUCT((AD$4:AD$1569&gt;=BF$4:BF$1569)*(AD$4:AD$1569-BF$4:BF$1569))/MAX(1,COUNTIF(AD$4:AD$1569,"&lt;"&amp;BF349+0.01)),BF349))</f>
        <v/>
      </c>
      <c r="BU349" s="9">
        <f>IF(AE349&gt;=BG349,0,IFERROR(BG349+SUMPRODUCT((AE$4:AE$1569&gt;=BG$4:BG$1569)*(AE$4:AE$1569-BG$4:BG$1569))/MAX(1,COUNTIF(AE$4:AE$1569,"&lt;"&amp;BG349+0.01)),BG349))</f>
        <v/>
      </c>
      <c r="BV349" s="9">
        <f>IF(AF349&gt;=BH349,0,IFERROR(BH349+SUMPRODUCT((AF$4:AF$1569&gt;=BH$4:BH$1569)*(AF$4:AF$1569-BH$4:BH$1569))/MAX(1,COUNTIF(AF$4:AF$1569,"&lt;"&amp;BH349+0.01)),BH349))</f>
        <v/>
      </c>
      <c r="BW349" s="9">
        <f>IF(AG349&gt;=BI349,0,IFERROR(BI349+SUMPRODUCT((AG$4:AG$1569&gt;=BI$4:BI$1569)*(AG$4:AG$1569-BI$4:BI$1569))/MAX(1,COUNTIF(AG$4:AG$1569,"&lt;"&amp;BI349+0.01)),BI349))</f>
        <v/>
      </c>
      <c r="BX349" s="9">
        <f>IF(AH349&gt;=BJ349,0,IFERROR(BJ349+SUMPRODUCT((AH$4:AH$1569&gt;=BJ$4:BJ$1569)*(AH$4:AH$1569-BJ$4:BJ$1569))/MAX(1,COUNTIF(AH$4:AH$1569,"&lt;"&amp;BJ349+0.01)),BJ349))</f>
        <v/>
      </c>
      <c r="BY349" s="9">
        <f>IF(AI349&gt;=BK349,0,IFERROR(BK349+SUMPRODUCT((AI$4:AI$1569&gt;=BK$4:BK$1569)*(AI$4:AI$1569-BK$4:BK$1569))/MAX(1,COUNTIF(AI$4:AI$1569,"&lt;"&amp;BK349+0.01)),BK349))</f>
        <v/>
      </c>
      <c r="BZ349" s="9">
        <f>IF(AJ349&gt;=BL349,0,IFERROR(BL349+SUMPRODUCT((AJ$4:AJ$1569&gt;=BL$4:BL$1569)*(AJ$4:AJ$1569-BL$4:BL$1569))/MAX(1,COUNTIF(AJ$4:AJ$1569,"&lt;"&amp;BL349+0.01)),BL349))</f>
        <v/>
      </c>
      <c r="CA349" s="9">
        <f>IF(AK349&gt;=BM349,0,IFERROR(BM349+SUMPRODUCT((AK$4:AK$1569&gt;=BM$4:BM$1569)*(AK$4:AK$1569-BM$4:BM$1569))/MAX(1,COUNTIF(AK$4:AK$1569,"&lt;"&amp;BM349+0.01)),BM349))</f>
        <v/>
      </c>
      <c r="CB349" s="9">
        <f>IF(AL349&gt;=BN349,0,IFERROR(BN349+SUMPRODUCT((AL$4:AL$1569&gt;=BN$4:BN$1569)*(AL$4:AL$1569-BN$4:BN$1569))/MAX(1,COUNTIF(AL$4:AL$1569,"&lt;"&amp;BN349+0.01)),BN349))</f>
        <v/>
      </c>
      <c r="CC349" s="5">
        <f>IF(AO349="🟢","VERDE",IF(AO349="🟡","AMARELO",IF(AO349="🟠","VERMELHO",IF(AO349="🔴","VERMELHO","ROXO"))))</f>
        <v/>
      </c>
      <c r="CD349" s="5" t="inlineStr">
        <is>
          <t>🏢 REDES</t>
        </is>
      </c>
      <c r="CE349" s="5" t="inlineStr">
        <is>
          <t>DIVINA TERRA</t>
        </is>
      </c>
    </row>
    <row r="350">
      <c r="A350" s="5" t="inlineStr">
        <is>
          <t>53531499000120</t>
        </is>
      </c>
      <c r="B350" s="5" t="inlineStr">
        <is>
          <t>53.531.499 KASSIA KAROLINNY NUNES RODRIG</t>
        </is>
      </c>
      <c r="C350" s="5" t="inlineStr">
        <is>
          <t>06 - SEM GRUPO</t>
        </is>
      </c>
      <c r="D350" s="5" t="inlineStr">
        <is>
          <t>LARISSA PADILHA</t>
        </is>
      </c>
      <c r="E350" s="5" t="inlineStr">
        <is>
          <t>MA</t>
        </is>
      </c>
      <c r="F350" s="5">
        <f>IFERROR(VLOOKUP(C350,$AS$4:$AT$25,2,FALSE),"")</f>
        <v/>
      </c>
      <c r="G350" s="6">
        <f>IFERROR(VLOOKUP(C350,$AS$4:$AX$25,6,FALSE),"")</f>
        <v/>
      </c>
      <c r="H350" s="5">
        <f>IFERROR(VLOOKUP(C350,$AS$4:$AY$25,7,FALSE),"")</f>
        <v/>
      </c>
      <c r="I350" s="5">
        <f>IFERROR(VLOOKUP(C350,$AS$4:$AZ$25,8,FALSE),"")</f>
        <v/>
      </c>
      <c r="J350" s="7" t="inlineStr">
        <is>
          <t>.</t>
        </is>
      </c>
      <c r="K350" s="5" t="inlineStr">
        <is>
          <t>NORTE + MA</t>
        </is>
      </c>
      <c r="L350" s="8" t="n">
        <v>1309.090909090909</v>
      </c>
      <c r="M350" s="9" t="n">
        <v>109.0909090909091</v>
      </c>
      <c r="N350" s="9" t="n">
        <v>109.0909090909091</v>
      </c>
      <c r="O350" s="9" t="n">
        <v>109.0909090909091</v>
      </c>
      <c r="P350" s="9" t="n">
        <v>109.0909090909091</v>
      </c>
      <c r="Q350" s="9" t="n">
        <v>109.0909090909091</v>
      </c>
      <c r="R350" s="9" t="n">
        <v>109.0909090909091</v>
      </c>
      <c r="S350" s="9" t="n">
        <v>109.0909090909091</v>
      </c>
      <c r="T350" s="9" t="n">
        <v>109.0909090909091</v>
      </c>
      <c r="U350" s="9" t="n">
        <v>109.0909090909091</v>
      </c>
      <c r="V350" s="9" t="n">
        <v>109.0909090909091</v>
      </c>
      <c r="W350" s="9" t="n">
        <v>109.0909090909091</v>
      </c>
      <c r="X350" s="9" t="n">
        <v>109.0909090909091</v>
      </c>
      <c r="Y350" s="7" t="inlineStr">
        <is>
          <t>.</t>
        </is>
      </c>
      <c r="Z350" s="8">
        <f>SUM(AA350:AL350)</f>
        <v/>
      </c>
      <c r="AA350" s="9" t="n">
        <v>0</v>
      </c>
      <c r="AB350" s="9" t="n">
        <v>2308.56</v>
      </c>
      <c r="AC350" s="9" t="n">
        <v>0</v>
      </c>
      <c r="AD350" s="9" t="n">
        <v>0</v>
      </c>
      <c r="AE350" s="9" t="n">
        <v>0</v>
      </c>
      <c r="AF350" s="9" t="n">
        <v>0</v>
      </c>
      <c r="AG350" s="9" t="n">
        <v>0</v>
      </c>
      <c r="AH350" s="9" t="n">
        <v>0</v>
      </c>
      <c r="AI350" s="9" t="n">
        <v>0</v>
      </c>
      <c r="AJ350" s="9" t="n">
        <v>0</v>
      </c>
      <c r="AK350" s="9" t="n">
        <v>0</v>
      </c>
      <c r="AL350" s="9" t="n">
        <v>0</v>
      </c>
      <c r="AM350" s="7" t="inlineStr">
        <is>
          <t>.</t>
        </is>
      </c>
      <c r="AN350" s="6">
        <f>IF(L350=0,0,Z350/L350)</f>
        <v/>
      </c>
      <c r="AO350" s="5">
        <f>IF(AN350="","",IF(AN350&gt;=0.9,"🟢",IF(AN350&gt;=0.7,"🟡",IF(AN350&gt;=0.5,"🟠","🔴"))))</f>
        <v/>
      </c>
      <c r="AP350" s="9">
        <f>IF(L350=0,0,L350-Z350)</f>
        <v/>
      </c>
      <c r="AQ350" s="5">
        <f>IF(Z350=0,"",RANK(Z350,Z$4:Z$1569,0))</f>
        <v/>
      </c>
      <c r="AR350" s="7" t="inlineStr">
        <is>
          <t>.</t>
        </is>
      </c>
      <c r="BA350" s="7" t="inlineStr">
        <is>
          <t>.</t>
        </is>
      </c>
      <c r="BB350" s="9">
        <f>SUM(L$4:L$1569)/COUNTA(A$4:A$1569)</f>
        <v/>
      </c>
      <c r="BC350" s="9">
        <f>SUM(M$4:M$1569)/COUNTA(A$4:A$1569)</f>
        <v/>
      </c>
      <c r="BD350" s="9">
        <f>SUM(N$4:N$1569)/COUNTA(A$4:A$1569)</f>
        <v/>
      </c>
      <c r="BE350" s="9">
        <f>SUM(O$4:O$1569)/COUNTA(A$4:A$1569)</f>
        <v/>
      </c>
      <c r="BF350" s="9">
        <f>SUM(P$4:P$1569)/COUNTA(A$4:A$1569)</f>
        <v/>
      </c>
      <c r="BG350" s="9">
        <f>SUM(Q$4:Q$1569)/COUNTA(A$4:A$1569)</f>
        <v/>
      </c>
      <c r="BH350" s="9">
        <f>SUM(R$4:R$1569)/COUNTA(A$4:A$1569)</f>
        <v/>
      </c>
      <c r="BI350" s="9">
        <f>SUM(S$4:S$1569)/COUNTA(A$4:A$1569)</f>
        <v/>
      </c>
      <c r="BJ350" s="9">
        <f>SUM(T$4:T$1569)/COUNTA(A$4:A$1569)</f>
        <v/>
      </c>
      <c r="BK350" s="9">
        <f>SUM(U$4:U$1569)/COUNTA(A$4:A$1569)</f>
        <v/>
      </c>
      <c r="BL350" s="9">
        <f>SUM(V$4:V$1569)/COUNTA(A$4:A$1569)</f>
        <v/>
      </c>
      <c r="BM350" s="9">
        <f>SUM(W$4:W$1569)/COUNTA(A$4:A$1569)</f>
        <v/>
      </c>
      <c r="BN350" s="9">
        <f>SUM(X$4:X$1569)/COUNTA(A$4:A$1569)</f>
        <v/>
      </c>
      <c r="BO350" s="7" t="inlineStr">
        <is>
          <t>.</t>
        </is>
      </c>
      <c r="BP350" s="9">
        <f>IF(Z350&gt;=BB350,0,IFERROR(BB350+(SUMPRODUCT((Z$4:Z$1569&gt;=BB$4:BB$1569)*(Z$4:Z$1569-BB$4:BB$1569))/MAX(1,COUNTIF(Z$4:Z$1569,"&lt;"&amp;BB350+0.01))),BB350))</f>
        <v/>
      </c>
      <c r="BQ350" s="9">
        <f>IF(AA350&gt;=BC350,0,IFERROR(BC350+SUMPRODUCT((AA$4:AA$1569&gt;=BC$4:BC$1569)*(AA$4:AA$1569-BC$4:BC$1569))/MAX(1,COUNTIF(AA$4:AA$1569,"&lt;"&amp;BC350+0.01)),BC350))</f>
        <v/>
      </c>
      <c r="BR350" s="9">
        <f>IF(AB350&gt;=BD350,0,IFERROR(BD350+SUMPRODUCT((AB$4:AB$1569&gt;=BD$4:BD$1569)*(AB$4:AB$1569-BD$4:BD$1569))/MAX(1,COUNTIF(AB$4:AB$1569,"&lt;"&amp;BD350+0.01)),BD350))</f>
        <v/>
      </c>
      <c r="BS350" s="9">
        <f>IF(AC350&gt;=BE350,0,IFERROR(BE350+SUMPRODUCT((AC$4:AC$1569&gt;=BE$4:BE$1569)*(AC$4:AC$1569-BE$4:BE$1569))/MAX(1,COUNTIF(AC$4:AC$1569,"&lt;"&amp;BE350+0.01)),BE350))</f>
        <v/>
      </c>
      <c r="BT350" s="9">
        <f>IF(AD350&gt;=BF350,0,IFERROR(BF350+SUMPRODUCT((AD$4:AD$1569&gt;=BF$4:BF$1569)*(AD$4:AD$1569-BF$4:BF$1569))/MAX(1,COUNTIF(AD$4:AD$1569,"&lt;"&amp;BF350+0.01)),BF350))</f>
        <v/>
      </c>
      <c r="BU350" s="9">
        <f>IF(AE350&gt;=BG350,0,IFERROR(BG350+SUMPRODUCT((AE$4:AE$1569&gt;=BG$4:BG$1569)*(AE$4:AE$1569-BG$4:BG$1569))/MAX(1,COUNTIF(AE$4:AE$1569,"&lt;"&amp;BG350+0.01)),BG350))</f>
        <v/>
      </c>
      <c r="BV350" s="9">
        <f>IF(AF350&gt;=BH350,0,IFERROR(BH350+SUMPRODUCT((AF$4:AF$1569&gt;=BH$4:BH$1569)*(AF$4:AF$1569-BH$4:BH$1569))/MAX(1,COUNTIF(AF$4:AF$1569,"&lt;"&amp;BH350+0.01)),BH350))</f>
        <v/>
      </c>
      <c r="BW350" s="9">
        <f>IF(AG350&gt;=BI350,0,IFERROR(BI350+SUMPRODUCT((AG$4:AG$1569&gt;=BI$4:BI$1569)*(AG$4:AG$1569-BI$4:BI$1569))/MAX(1,COUNTIF(AG$4:AG$1569,"&lt;"&amp;BI350+0.01)),BI350))</f>
        <v/>
      </c>
      <c r="BX350" s="9">
        <f>IF(AH350&gt;=BJ350,0,IFERROR(BJ350+SUMPRODUCT((AH$4:AH$1569&gt;=BJ$4:BJ$1569)*(AH$4:AH$1569-BJ$4:BJ$1569))/MAX(1,COUNTIF(AH$4:AH$1569,"&lt;"&amp;BJ350+0.01)),BJ350))</f>
        <v/>
      </c>
      <c r="BY350" s="9">
        <f>IF(AI350&gt;=BK350,0,IFERROR(BK350+SUMPRODUCT((AI$4:AI$1569&gt;=BK$4:BK$1569)*(AI$4:AI$1569-BK$4:BK$1569))/MAX(1,COUNTIF(AI$4:AI$1569,"&lt;"&amp;BK350+0.01)),BK350))</f>
        <v/>
      </c>
      <c r="BZ350" s="9">
        <f>IF(AJ350&gt;=BL350,0,IFERROR(BL350+SUMPRODUCT((AJ$4:AJ$1569&gt;=BL$4:BL$1569)*(AJ$4:AJ$1569-BL$4:BL$1569))/MAX(1,COUNTIF(AJ$4:AJ$1569,"&lt;"&amp;BL350+0.01)),BL350))</f>
        <v/>
      </c>
      <c r="CA350" s="9">
        <f>IF(AK350&gt;=BM350,0,IFERROR(BM350+SUMPRODUCT((AK$4:AK$1569&gt;=BM$4:BM$1569)*(AK$4:AK$1569-BM$4:BM$1569))/MAX(1,COUNTIF(AK$4:AK$1569,"&lt;"&amp;BM350+0.01)),BM350))</f>
        <v/>
      </c>
      <c r="CB350" s="9">
        <f>IF(AL350&gt;=BN350,0,IFERROR(BN350+SUMPRODUCT((AL$4:AL$1569&gt;=BN$4:BN$1569)*(AL$4:AL$1569-BN$4:BN$1569))/MAX(1,COUNTIF(AL$4:AL$1569,"&lt;"&amp;BN350+0.01)),BN350))</f>
        <v/>
      </c>
      <c r="CC350" s="5">
        <f>IF(AO350="🟢","VERDE",IF(AO350="🟡","AMARELO",IF(AO350="🟠","VERMELHO",IF(AO350="🔴","VERMELHO","ROXO"))))</f>
        <v/>
      </c>
      <c r="CD350" s="5" t="inlineStr">
        <is>
          <t>🌎 REGIÕES</t>
        </is>
      </c>
      <c r="CE350" s="5" t="inlineStr">
        <is>
          <t>SEM REDE</t>
        </is>
      </c>
    </row>
    <row r="351">
      <c r="A351" s="5" t="inlineStr">
        <is>
          <t>63245503000147</t>
        </is>
      </c>
      <c r="B351" s="5" t="inlineStr">
        <is>
          <t>DS NUTRI GOLD</t>
        </is>
      </c>
      <c r="C351" s="5" t="inlineStr">
        <is>
          <t>06 - INTERNA - FITLAND</t>
        </is>
      </c>
      <c r="D351" s="5" t="inlineStr">
        <is>
          <t>JULIO GADRET</t>
        </is>
      </c>
      <c r="E351" s="5" t="inlineStr">
        <is>
          <t>SP</t>
        </is>
      </c>
      <c r="F351" s="5">
        <f>IFERROR(VLOOKUP(C351,$AS$4:$AT$25,2,FALSE),"")</f>
        <v/>
      </c>
      <c r="G351" s="6">
        <f>IFERROR(VLOOKUP(C351,$AS$4:$AX$25,6,FALSE),"")</f>
        <v/>
      </c>
      <c r="H351" s="5">
        <f>IFERROR(VLOOKUP(C351,$AS$4:$AY$25,7,FALSE),"")</f>
        <v/>
      </c>
      <c r="I351" s="5">
        <f>IFERROR(VLOOKUP(C351,$AS$4:$AZ$25,8,FALSE),"")</f>
        <v/>
      </c>
      <c r="J351" s="7" t="inlineStr">
        <is>
          <t>.</t>
        </is>
      </c>
      <c r="K351" s="5" t="inlineStr">
        <is>
          <t>NACIONAL</t>
        </is>
      </c>
      <c r="L351" s="8" t="n">
        <v>10706.89655172414</v>
      </c>
      <c r="M351" s="9" t="n">
        <v>750</v>
      </c>
      <c r="N351" s="9" t="n">
        <v>775.8620689655172</v>
      </c>
      <c r="O351" s="9" t="n">
        <v>801.7241379310345</v>
      </c>
      <c r="P351" s="9" t="n">
        <v>827.5862068965517</v>
      </c>
      <c r="Q351" s="9" t="n">
        <v>853.448275862069</v>
      </c>
      <c r="R351" s="9" t="n">
        <v>879.3103448275862</v>
      </c>
      <c r="S351" s="9" t="n">
        <v>905.1724137931035</v>
      </c>
      <c r="T351" s="9" t="n">
        <v>931.0344827586207</v>
      </c>
      <c r="U351" s="9" t="n">
        <v>956.8965517241379</v>
      </c>
      <c r="V351" s="9" t="n">
        <v>982.7586206896551</v>
      </c>
      <c r="W351" s="9" t="n">
        <v>1008.620689655172</v>
      </c>
      <c r="X351" s="9" t="n">
        <v>1034.48275862069</v>
      </c>
      <c r="Y351" s="7" t="inlineStr">
        <is>
          <t>.</t>
        </is>
      </c>
      <c r="Z351" s="8">
        <f>SUM(AA351:AL351)</f>
        <v/>
      </c>
      <c r="AA351" s="9" t="n">
        <v>0</v>
      </c>
      <c r="AB351" s="9" t="n">
        <v>0</v>
      </c>
      <c r="AC351" s="9" t="n">
        <v>0</v>
      </c>
      <c r="AD351" s="9" t="n">
        <v>0</v>
      </c>
      <c r="AE351" s="9" t="n">
        <v>0</v>
      </c>
      <c r="AF351" s="9" t="n">
        <v>0</v>
      </c>
      <c r="AG351" s="9" t="n">
        <v>0</v>
      </c>
      <c r="AH351" s="9" t="n">
        <v>0</v>
      </c>
      <c r="AI351" s="9" t="n">
        <v>0</v>
      </c>
      <c r="AJ351" s="9" t="n">
        <v>0</v>
      </c>
      <c r="AK351" s="9" t="n">
        <v>1180.52</v>
      </c>
      <c r="AL351" s="9" t="n">
        <v>0</v>
      </c>
      <c r="AM351" s="7" t="inlineStr">
        <is>
          <t>.</t>
        </is>
      </c>
      <c r="AN351" s="6">
        <f>IF(L351=0,0,Z351/L351)</f>
        <v/>
      </c>
      <c r="AO351" s="5">
        <f>IF(AN351="","",IF(AN351&gt;=0.9,"🟢",IF(AN351&gt;=0.7,"🟡",IF(AN351&gt;=0.5,"🟠","🔴"))))</f>
        <v/>
      </c>
      <c r="AP351" s="9">
        <f>IF(L351=0,0,L351-Z351)</f>
        <v/>
      </c>
      <c r="AQ351" s="5">
        <f>IF(Z351=0,"",RANK(Z351,Z$4:Z$1569,0))</f>
        <v/>
      </c>
      <c r="AR351" s="7" t="inlineStr">
        <is>
          <t>.</t>
        </is>
      </c>
      <c r="BA351" s="7" t="inlineStr">
        <is>
          <t>.</t>
        </is>
      </c>
      <c r="BB351" s="9">
        <f>SUM(L$4:L$1569)/COUNTA(A$4:A$1569)</f>
        <v/>
      </c>
      <c r="BC351" s="9">
        <f>SUM(M$4:M$1569)/COUNTA(A$4:A$1569)</f>
        <v/>
      </c>
      <c r="BD351" s="9">
        <f>SUM(N$4:N$1569)/COUNTA(A$4:A$1569)</f>
        <v/>
      </c>
      <c r="BE351" s="9">
        <f>SUM(O$4:O$1569)/COUNTA(A$4:A$1569)</f>
        <v/>
      </c>
      <c r="BF351" s="9">
        <f>SUM(P$4:P$1569)/COUNTA(A$4:A$1569)</f>
        <v/>
      </c>
      <c r="BG351" s="9">
        <f>SUM(Q$4:Q$1569)/COUNTA(A$4:A$1569)</f>
        <v/>
      </c>
      <c r="BH351" s="9">
        <f>SUM(R$4:R$1569)/COUNTA(A$4:A$1569)</f>
        <v/>
      </c>
      <c r="BI351" s="9">
        <f>SUM(S$4:S$1569)/COUNTA(A$4:A$1569)</f>
        <v/>
      </c>
      <c r="BJ351" s="9">
        <f>SUM(T$4:T$1569)/COUNTA(A$4:A$1569)</f>
        <v/>
      </c>
      <c r="BK351" s="9">
        <f>SUM(U$4:U$1569)/COUNTA(A$4:A$1569)</f>
        <v/>
      </c>
      <c r="BL351" s="9">
        <f>SUM(V$4:V$1569)/COUNTA(A$4:A$1569)</f>
        <v/>
      </c>
      <c r="BM351" s="9">
        <f>SUM(W$4:W$1569)/COUNTA(A$4:A$1569)</f>
        <v/>
      </c>
      <c r="BN351" s="9">
        <f>SUM(X$4:X$1569)/COUNTA(A$4:A$1569)</f>
        <v/>
      </c>
      <c r="BO351" s="7" t="inlineStr">
        <is>
          <t>.</t>
        </is>
      </c>
      <c r="BP351" s="9">
        <f>IF(Z351&gt;=BB351,0,IFERROR(BB351+(SUMPRODUCT((Z$4:Z$1569&gt;=BB$4:BB$1569)*(Z$4:Z$1569-BB$4:BB$1569))/MAX(1,COUNTIF(Z$4:Z$1569,"&lt;"&amp;BB351+0.01))),BB351))</f>
        <v/>
      </c>
      <c r="BQ351" s="9">
        <f>IF(AA351&gt;=BC351,0,IFERROR(BC351+SUMPRODUCT((AA$4:AA$1569&gt;=BC$4:BC$1569)*(AA$4:AA$1569-BC$4:BC$1569))/MAX(1,COUNTIF(AA$4:AA$1569,"&lt;"&amp;BC351+0.01)),BC351))</f>
        <v/>
      </c>
      <c r="BR351" s="9">
        <f>IF(AB351&gt;=BD351,0,IFERROR(BD351+SUMPRODUCT((AB$4:AB$1569&gt;=BD$4:BD$1569)*(AB$4:AB$1569-BD$4:BD$1569))/MAX(1,COUNTIF(AB$4:AB$1569,"&lt;"&amp;BD351+0.01)),BD351))</f>
        <v/>
      </c>
      <c r="BS351" s="9">
        <f>IF(AC351&gt;=BE351,0,IFERROR(BE351+SUMPRODUCT((AC$4:AC$1569&gt;=BE$4:BE$1569)*(AC$4:AC$1569-BE$4:BE$1569))/MAX(1,COUNTIF(AC$4:AC$1569,"&lt;"&amp;BE351+0.01)),BE351))</f>
        <v/>
      </c>
      <c r="BT351" s="9">
        <f>IF(AD351&gt;=BF351,0,IFERROR(BF351+SUMPRODUCT((AD$4:AD$1569&gt;=BF$4:BF$1569)*(AD$4:AD$1569-BF$4:BF$1569))/MAX(1,COUNTIF(AD$4:AD$1569,"&lt;"&amp;BF351+0.01)),BF351))</f>
        <v/>
      </c>
      <c r="BU351" s="9">
        <f>IF(AE351&gt;=BG351,0,IFERROR(BG351+SUMPRODUCT((AE$4:AE$1569&gt;=BG$4:BG$1569)*(AE$4:AE$1569-BG$4:BG$1569))/MAX(1,COUNTIF(AE$4:AE$1569,"&lt;"&amp;BG351+0.01)),BG351))</f>
        <v/>
      </c>
      <c r="BV351" s="9">
        <f>IF(AF351&gt;=BH351,0,IFERROR(BH351+SUMPRODUCT((AF$4:AF$1569&gt;=BH$4:BH$1569)*(AF$4:AF$1569-BH$4:BH$1569))/MAX(1,COUNTIF(AF$4:AF$1569,"&lt;"&amp;BH351+0.01)),BH351))</f>
        <v/>
      </c>
      <c r="BW351" s="9">
        <f>IF(AG351&gt;=BI351,0,IFERROR(BI351+SUMPRODUCT((AG$4:AG$1569&gt;=BI$4:BI$1569)*(AG$4:AG$1569-BI$4:BI$1569))/MAX(1,COUNTIF(AG$4:AG$1569,"&lt;"&amp;BI351+0.01)),BI351))</f>
        <v/>
      </c>
      <c r="BX351" s="9">
        <f>IF(AH351&gt;=BJ351,0,IFERROR(BJ351+SUMPRODUCT((AH$4:AH$1569&gt;=BJ$4:BJ$1569)*(AH$4:AH$1569-BJ$4:BJ$1569))/MAX(1,COUNTIF(AH$4:AH$1569,"&lt;"&amp;BJ351+0.01)),BJ351))</f>
        <v/>
      </c>
      <c r="BY351" s="9">
        <f>IF(AI351&gt;=BK351,0,IFERROR(BK351+SUMPRODUCT((AI$4:AI$1569&gt;=BK$4:BK$1569)*(AI$4:AI$1569-BK$4:BK$1569))/MAX(1,COUNTIF(AI$4:AI$1569,"&lt;"&amp;BK351+0.01)),BK351))</f>
        <v/>
      </c>
      <c r="BZ351" s="9">
        <f>IF(AJ351&gt;=BL351,0,IFERROR(BL351+SUMPRODUCT((AJ$4:AJ$1569&gt;=BL$4:BL$1569)*(AJ$4:AJ$1569-BL$4:BL$1569))/MAX(1,COUNTIF(AJ$4:AJ$1569,"&lt;"&amp;BL351+0.01)),BL351))</f>
        <v/>
      </c>
      <c r="CA351" s="9">
        <f>IF(AK351&gt;=BM351,0,IFERROR(BM351+SUMPRODUCT((AK$4:AK$1569&gt;=BM$4:BM$1569)*(AK$4:AK$1569-BM$4:BM$1569))/MAX(1,COUNTIF(AK$4:AK$1569,"&lt;"&amp;BM351+0.01)),BM351))</f>
        <v/>
      </c>
      <c r="CB351" s="9">
        <f>IF(AL351&gt;=BN351,0,IFERROR(BN351+SUMPRODUCT((AL$4:AL$1569&gt;=BN$4:BN$1569)*(AL$4:AL$1569-BN$4:BN$1569))/MAX(1,COUNTIF(AL$4:AL$1569,"&lt;"&amp;BN351+0.01)),BN351))</f>
        <v/>
      </c>
      <c r="CC351" s="5">
        <f>IF(AO351="🟢","VERDE",IF(AO351="🟡","AMARELO",IF(AO351="🟠","VERMELHO",IF(AO351="🔴","VERMELHO","ROXO"))))</f>
        <v/>
      </c>
      <c r="CD351" s="5" t="inlineStr">
        <is>
          <t>🏢 REDES</t>
        </is>
      </c>
      <c r="CE351" s="5" t="inlineStr">
        <is>
          <t>FITLAND</t>
        </is>
      </c>
    </row>
    <row r="352">
      <c r="A352" s="5" t="inlineStr">
        <is>
          <t>48606158000136</t>
        </is>
      </c>
      <c r="B352" s="5" t="inlineStr">
        <is>
          <t>POWER SUPLEMENTOS</t>
        </is>
      </c>
      <c r="C352" s="5" t="inlineStr">
        <is>
          <t>06 - SEM GRUPO</t>
        </is>
      </c>
      <c r="D352" s="5" t="inlineStr">
        <is>
          <t>HEMANUELE DITZEL (MANU)</t>
        </is>
      </c>
      <c r="E352" s="5" t="inlineStr">
        <is>
          <t>PA</t>
        </is>
      </c>
      <c r="F352" s="5">
        <f>IFERROR(VLOOKUP(C352,$AS$4:$AT$25,2,FALSE),"")</f>
        <v/>
      </c>
      <c r="G352" s="6">
        <f>IFERROR(VLOOKUP(C352,$AS$4:$AX$25,6,FALSE),"")</f>
        <v/>
      </c>
      <c r="H352" s="5">
        <f>IFERROR(VLOOKUP(C352,$AS$4:$AY$25,7,FALSE),"")</f>
        <v/>
      </c>
      <c r="I352" s="5">
        <f>IFERROR(VLOOKUP(C352,$AS$4:$AZ$25,8,FALSE),"")</f>
        <v/>
      </c>
      <c r="J352" s="7" t="inlineStr">
        <is>
          <t>.</t>
        </is>
      </c>
      <c r="K352" s="5" t="inlineStr">
        <is>
          <t>NORTE + MA</t>
        </is>
      </c>
      <c r="L352" s="8" t="n">
        <v>1542.857142857143</v>
      </c>
      <c r="M352" s="9" t="n">
        <v>128.5714285714286</v>
      </c>
      <c r="N352" s="9" t="n">
        <v>128.5714285714286</v>
      </c>
      <c r="O352" s="9" t="n">
        <v>128.5714285714286</v>
      </c>
      <c r="P352" s="9" t="n">
        <v>128.5714285714286</v>
      </c>
      <c r="Q352" s="9" t="n">
        <v>128.5714285714286</v>
      </c>
      <c r="R352" s="9" t="n">
        <v>128.5714285714286</v>
      </c>
      <c r="S352" s="9" t="n">
        <v>128.5714285714286</v>
      </c>
      <c r="T352" s="9" t="n">
        <v>128.5714285714286</v>
      </c>
      <c r="U352" s="9" t="n">
        <v>128.5714285714286</v>
      </c>
      <c r="V352" s="9" t="n">
        <v>128.5714285714286</v>
      </c>
      <c r="W352" s="9" t="n">
        <v>128.5714285714286</v>
      </c>
      <c r="X352" s="9" t="n">
        <v>128.5714285714286</v>
      </c>
      <c r="Y352" s="7" t="inlineStr">
        <is>
          <t>.</t>
        </is>
      </c>
      <c r="Z352" s="8">
        <f>SUM(AA352:AL352)</f>
        <v/>
      </c>
      <c r="AA352" s="9" t="n">
        <v>0</v>
      </c>
      <c r="AB352" s="9" t="n">
        <v>0</v>
      </c>
      <c r="AC352" s="9" t="n">
        <v>0</v>
      </c>
      <c r="AD352" s="9" t="n">
        <v>0</v>
      </c>
      <c r="AE352" s="9" t="n">
        <v>0</v>
      </c>
      <c r="AF352" s="9" t="n">
        <v>0</v>
      </c>
      <c r="AG352" s="9" t="n">
        <v>0</v>
      </c>
      <c r="AH352" s="9" t="n">
        <v>1160.85</v>
      </c>
      <c r="AI352" s="9" t="n">
        <v>0</v>
      </c>
      <c r="AJ352" s="9" t="n">
        <v>0</v>
      </c>
      <c r="AK352" s="9" t="n">
        <v>0</v>
      </c>
      <c r="AL352" s="9" t="n">
        <v>0</v>
      </c>
      <c r="AM352" s="7" t="inlineStr">
        <is>
          <t>.</t>
        </is>
      </c>
      <c r="AN352" s="6">
        <f>IF(L352=0,0,Z352/L352)</f>
        <v/>
      </c>
      <c r="AO352" s="5">
        <f>IF(AN352="","",IF(AN352&gt;=0.9,"🟢",IF(AN352&gt;=0.7,"🟡",IF(AN352&gt;=0.5,"🟠","🔴"))))</f>
        <v/>
      </c>
      <c r="AP352" s="9">
        <f>IF(L352=0,0,L352-Z352)</f>
        <v/>
      </c>
      <c r="AQ352" s="5">
        <f>IF(Z352=0,"",RANK(Z352,Z$4:Z$1569,0))</f>
        <v/>
      </c>
      <c r="AR352" s="7" t="inlineStr">
        <is>
          <t>.</t>
        </is>
      </c>
      <c r="BA352" s="7" t="inlineStr">
        <is>
          <t>.</t>
        </is>
      </c>
      <c r="BB352" s="9">
        <f>SUM(L$4:L$1569)/COUNTA(A$4:A$1569)</f>
        <v/>
      </c>
      <c r="BC352" s="9">
        <f>SUM(M$4:M$1569)/COUNTA(A$4:A$1569)</f>
        <v/>
      </c>
      <c r="BD352" s="9">
        <f>SUM(N$4:N$1569)/COUNTA(A$4:A$1569)</f>
        <v/>
      </c>
      <c r="BE352" s="9">
        <f>SUM(O$4:O$1569)/COUNTA(A$4:A$1569)</f>
        <v/>
      </c>
      <c r="BF352" s="9">
        <f>SUM(P$4:P$1569)/COUNTA(A$4:A$1569)</f>
        <v/>
      </c>
      <c r="BG352" s="9">
        <f>SUM(Q$4:Q$1569)/COUNTA(A$4:A$1569)</f>
        <v/>
      </c>
      <c r="BH352" s="9">
        <f>SUM(R$4:R$1569)/COUNTA(A$4:A$1569)</f>
        <v/>
      </c>
      <c r="BI352" s="9">
        <f>SUM(S$4:S$1569)/COUNTA(A$4:A$1569)</f>
        <v/>
      </c>
      <c r="BJ352" s="9">
        <f>SUM(T$4:T$1569)/COUNTA(A$4:A$1569)</f>
        <v/>
      </c>
      <c r="BK352" s="9">
        <f>SUM(U$4:U$1569)/COUNTA(A$4:A$1569)</f>
        <v/>
      </c>
      <c r="BL352" s="9">
        <f>SUM(V$4:V$1569)/COUNTA(A$4:A$1569)</f>
        <v/>
      </c>
      <c r="BM352" s="9">
        <f>SUM(W$4:W$1569)/COUNTA(A$4:A$1569)</f>
        <v/>
      </c>
      <c r="BN352" s="9">
        <f>SUM(X$4:X$1569)/COUNTA(A$4:A$1569)</f>
        <v/>
      </c>
      <c r="BO352" s="7" t="inlineStr">
        <is>
          <t>.</t>
        </is>
      </c>
      <c r="BP352" s="9">
        <f>IF(Z352&gt;=BB352,0,IFERROR(BB352+(SUMPRODUCT((Z$4:Z$1569&gt;=BB$4:BB$1569)*(Z$4:Z$1569-BB$4:BB$1569))/MAX(1,COUNTIF(Z$4:Z$1569,"&lt;"&amp;BB352+0.01))),BB352))</f>
        <v/>
      </c>
      <c r="BQ352" s="9">
        <f>IF(AA352&gt;=BC352,0,IFERROR(BC352+SUMPRODUCT((AA$4:AA$1569&gt;=BC$4:BC$1569)*(AA$4:AA$1569-BC$4:BC$1569))/MAX(1,COUNTIF(AA$4:AA$1569,"&lt;"&amp;BC352+0.01)),BC352))</f>
        <v/>
      </c>
      <c r="BR352" s="9">
        <f>IF(AB352&gt;=BD352,0,IFERROR(BD352+SUMPRODUCT((AB$4:AB$1569&gt;=BD$4:BD$1569)*(AB$4:AB$1569-BD$4:BD$1569))/MAX(1,COUNTIF(AB$4:AB$1569,"&lt;"&amp;BD352+0.01)),BD352))</f>
        <v/>
      </c>
      <c r="BS352" s="9">
        <f>IF(AC352&gt;=BE352,0,IFERROR(BE352+SUMPRODUCT((AC$4:AC$1569&gt;=BE$4:BE$1569)*(AC$4:AC$1569-BE$4:BE$1569))/MAX(1,COUNTIF(AC$4:AC$1569,"&lt;"&amp;BE352+0.01)),BE352))</f>
        <v/>
      </c>
      <c r="BT352" s="9">
        <f>IF(AD352&gt;=BF352,0,IFERROR(BF352+SUMPRODUCT((AD$4:AD$1569&gt;=BF$4:BF$1569)*(AD$4:AD$1569-BF$4:BF$1569))/MAX(1,COUNTIF(AD$4:AD$1569,"&lt;"&amp;BF352+0.01)),BF352))</f>
        <v/>
      </c>
      <c r="BU352" s="9">
        <f>IF(AE352&gt;=BG352,0,IFERROR(BG352+SUMPRODUCT((AE$4:AE$1569&gt;=BG$4:BG$1569)*(AE$4:AE$1569-BG$4:BG$1569))/MAX(1,COUNTIF(AE$4:AE$1569,"&lt;"&amp;BG352+0.01)),BG352))</f>
        <v/>
      </c>
      <c r="BV352" s="9">
        <f>IF(AF352&gt;=BH352,0,IFERROR(BH352+SUMPRODUCT((AF$4:AF$1569&gt;=BH$4:BH$1569)*(AF$4:AF$1569-BH$4:BH$1569))/MAX(1,COUNTIF(AF$4:AF$1569,"&lt;"&amp;BH352+0.01)),BH352))</f>
        <v/>
      </c>
      <c r="BW352" s="9">
        <f>IF(AG352&gt;=BI352,0,IFERROR(BI352+SUMPRODUCT((AG$4:AG$1569&gt;=BI$4:BI$1569)*(AG$4:AG$1569-BI$4:BI$1569))/MAX(1,COUNTIF(AG$4:AG$1569,"&lt;"&amp;BI352+0.01)),BI352))</f>
        <v/>
      </c>
      <c r="BX352" s="9">
        <f>IF(AH352&gt;=BJ352,0,IFERROR(BJ352+SUMPRODUCT((AH$4:AH$1569&gt;=BJ$4:BJ$1569)*(AH$4:AH$1569-BJ$4:BJ$1569))/MAX(1,COUNTIF(AH$4:AH$1569,"&lt;"&amp;BJ352+0.01)),BJ352))</f>
        <v/>
      </c>
      <c r="BY352" s="9">
        <f>IF(AI352&gt;=BK352,0,IFERROR(BK352+SUMPRODUCT((AI$4:AI$1569&gt;=BK$4:BK$1569)*(AI$4:AI$1569-BK$4:BK$1569))/MAX(1,COUNTIF(AI$4:AI$1569,"&lt;"&amp;BK352+0.01)),BK352))</f>
        <v/>
      </c>
      <c r="BZ352" s="9">
        <f>IF(AJ352&gt;=BL352,0,IFERROR(BL352+SUMPRODUCT((AJ$4:AJ$1569&gt;=BL$4:BL$1569)*(AJ$4:AJ$1569-BL$4:BL$1569))/MAX(1,COUNTIF(AJ$4:AJ$1569,"&lt;"&amp;BL352+0.01)),BL352))</f>
        <v/>
      </c>
      <c r="CA352" s="9">
        <f>IF(AK352&gt;=BM352,0,IFERROR(BM352+SUMPRODUCT((AK$4:AK$1569&gt;=BM$4:BM$1569)*(AK$4:AK$1569-BM$4:BM$1569))/MAX(1,COUNTIF(AK$4:AK$1569,"&lt;"&amp;BM352+0.01)),BM352))</f>
        <v/>
      </c>
      <c r="CB352" s="9">
        <f>IF(AL352&gt;=BN352,0,IFERROR(BN352+SUMPRODUCT((AL$4:AL$1569&gt;=BN$4:BN$1569)*(AL$4:AL$1569-BN$4:BN$1569))/MAX(1,COUNTIF(AL$4:AL$1569,"&lt;"&amp;BN352+0.01)),BN352))</f>
        <v/>
      </c>
      <c r="CC352" s="5">
        <f>IF(AO352="🟢","VERDE",IF(AO352="🟡","AMARELO",IF(AO352="🟠","VERMELHO",IF(AO352="🔴","VERMELHO","ROXO"))))</f>
        <v/>
      </c>
      <c r="CD352" s="5" t="inlineStr">
        <is>
          <t>🌎 REGIÕES</t>
        </is>
      </c>
      <c r="CE352" s="5" t="inlineStr">
        <is>
          <t>SEM REDE</t>
        </is>
      </c>
    </row>
    <row r="353">
      <c r="A353" s="5" t="inlineStr">
        <is>
          <t>60484125000166</t>
        </is>
      </c>
      <c r="B353" s="5" t="inlineStr">
        <is>
          <t>LAKOSKI MERCEARIA SEM GLUTEN</t>
        </is>
      </c>
      <c r="C353" s="5" t="inlineStr">
        <is>
          <t>06 - SEM GRUPO</t>
        </is>
      </c>
      <c r="D353" s="5" t="inlineStr">
        <is>
          <t>HEMANUELE DITZEL (MANU)</t>
        </is>
      </c>
      <c r="E353" s="5" t="inlineStr">
        <is>
          <t>PR</t>
        </is>
      </c>
      <c r="F353" s="5">
        <f>IFERROR(VLOOKUP(C353,$AS$4:$AT$25,2,FALSE),"")</f>
        <v/>
      </c>
      <c r="G353" s="6">
        <f>IFERROR(VLOOKUP(C353,$AS$4:$AX$25,6,FALSE),"")</f>
        <v/>
      </c>
      <c r="H353" s="5">
        <f>IFERROR(VLOOKUP(C353,$AS$4:$AY$25,7,FALSE),"")</f>
        <v/>
      </c>
      <c r="I353" s="5">
        <f>IFERROR(VLOOKUP(C353,$AS$4:$AZ$25,8,FALSE),"")</f>
        <v/>
      </c>
      <c r="J353" s="7" t="inlineStr">
        <is>
          <t>.</t>
        </is>
      </c>
      <c r="K353" s="5" t="inlineStr">
        <is>
          <t>SUL</t>
        </is>
      </c>
      <c r="L353" s="8" t="n">
        <v>1613.793103448276</v>
      </c>
      <c r="M353" s="9" t="n">
        <v>124.1379310344828</v>
      </c>
      <c r="N353" s="9" t="n">
        <v>124.1379310344828</v>
      </c>
      <c r="O353" s="9" t="n">
        <v>129.3103448275862</v>
      </c>
      <c r="P353" s="9" t="n">
        <v>129.3103448275862</v>
      </c>
      <c r="Q353" s="9" t="n">
        <v>129.3103448275862</v>
      </c>
      <c r="R353" s="9" t="n">
        <v>134.4827586206897</v>
      </c>
      <c r="S353" s="9" t="n">
        <v>134.4827586206897</v>
      </c>
      <c r="T353" s="9" t="n">
        <v>139.6551724137931</v>
      </c>
      <c r="U353" s="9" t="n">
        <v>139.6551724137931</v>
      </c>
      <c r="V353" s="9" t="n">
        <v>139.6551724137931</v>
      </c>
      <c r="W353" s="9" t="n">
        <v>144.8275862068965</v>
      </c>
      <c r="X353" s="9" t="n">
        <v>144.8275862068965</v>
      </c>
      <c r="Y353" s="7" t="inlineStr">
        <is>
          <t>.</t>
        </is>
      </c>
      <c r="Z353" s="8">
        <f>SUM(AA353:AL353)</f>
        <v/>
      </c>
      <c r="AA353" s="9" t="n">
        <v>0</v>
      </c>
      <c r="AB353" s="9" t="n">
        <v>0</v>
      </c>
      <c r="AC353" s="9" t="n">
        <v>0</v>
      </c>
      <c r="AD353" s="9" t="n">
        <v>0</v>
      </c>
      <c r="AE353" s="9" t="n">
        <v>0</v>
      </c>
      <c r="AF353" s="9" t="n">
        <v>0</v>
      </c>
      <c r="AG353" s="9" t="n">
        <v>0</v>
      </c>
      <c r="AH353" s="9" t="n">
        <v>653</v>
      </c>
      <c r="AI353" s="9" t="n">
        <v>0</v>
      </c>
      <c r="AJ353" s="9" t="n">
        <v>0</v>
      </c>
      <c r="AK353" s="9" t="n">
        <v>510.03</v>
      </c>
      <c r="AL353" s="9" t="n">
        <v>0</v>
      </c>
      <c r="AM353" s="7" t="inlineStr">
        <is>
          <t>.</t>
        </is>
      </c>
      <c r="AN353" s="6">
        <f>IF(L353=0,0,Z353/L353)</f>
        <v/>
      </c>
      <c r="AO353" s="5">
        <f>IF(AN353="","",IF(AN353&gt;=0.9,"🟢",IF(AN353&gt;=0.7,"🟡",IF(AN353&gt;=0.5,"🟠","🔴"))))</f>
        <v/>
      </c>
      <c r="AP353" s="9">
        <f>IF(L353=0,0,L353-Z353)</f>
        <v/>
      </c>
      <c r="AQ353" s="5">
        <f>IF(Z353=0,"",RANK(Z353,Z$4:Z$1569,0))</f>
        <v/>
      </c>
      <c r="AR353" s="7" t="inlineStr">
        <is>
          <t>.</t>
        </is>
      </c>
      <c r="BA353" s="7" t="inlineStr">
        <is>
          <t>.</t>
        </is>
      </c>
      <c r="BB353" s="9">
        <f>SUM(L$4:L$1569)/COUNTA(A$4:A$1569)</f>
        <v/>
      </c>
      <c r="BC353" s="9">
        <f>SUM(M$4:M$1569)/COUNTA(A$4:A$1569)</f>
        <v/>
      </c>
      <c r="BD353" s="9">
        <f>SUM(N$4:N$1569)/COUNTA(A$4:A$1569)</f>
        <v/>
      </c>
      <c r="BE353" s="9">
        <f>SUM(O$4:O$1569)/COUNTA(A$4:A$1569)</f>
        <v/>
      </c>
      <c r="BF353" s="9">
        <f>SUM(P$4:P$1569)/COUNTA(A$4:A$1569)</f>
        <v/>
      </c>
      <c r="BG353" s="9">
        <f>SUM(Q$4:Q$1569)/COUNTA(A$4:A$1569)</f>
        <v/>
      </c>
      <c r="BH353" s="9">
        <f>SUM(R$4:R$1569)/COUNTA(A$4:A$1569)</f>
        <v/>
      </c>
      <c r="BI353" s="9">
        <f>SUM(S$4:S$1569)/COUNTA(A$4:A$1569)</f>
        <v/>
      </c>
      <c r="BJ353" s="9">
        <f>SUM(T$4:T$1569)/COUNTA(A$4:A$1569)</f>
        <v/>
      </c>
      <c r="BK353" s="9">
        <f>SUM(U$4:U$1569)/COUNTA(A$4:A$1569)</f>
        <v/>
      </c>
      <c r="BL353" s="9">
        <f>SUM(V$4:V$1569)/COUNTA(A$4:A$1569)</f>
        <v/>
      </c>
      <c r="BM353" s="9">
        <f>SUM(W$4:W$1569)/COUNTA(A$4:A$1569)</f>
        <v/>
      </c>
      <c r="BN353" s="9">
        <f>SUM(X$4:X$1569)/COUNTA(A$4:A$1569)</f>
        <v/>
      </c>
      <c r="BO353" s="7" t="inlineStr">
        <is>
          <t>.</t>
        </is>
      </c>
      <c r="BP353" s="9">
        <f>IF(Z353&gt;=BB353,0,IFERROR(BB353+(SUMPRODUCT((Z$4:Z$1569&gt;=BB$4:BB$1569)*(Z$4:Z$1569-BB$4:BB$1569))/MAX(1,COUNTIF(Z$4:Z$1569,"&lt;"&amp;BB353+0.01))),BB353))</f>
        <v/>
      </c>
      <c r="BQ353" s="9">
        <f>IF(AA353&gt;=BC353,0,IFERROR(BC353+SUMPRODUCT((AA$4:AA$1569&gt;=BC$4:BC$1569)*(AA$4:AA$1569-BC$4:BC$1569))/MAX(1,COUNTIF(AA$4:AA$1569,"&lt;"&amp;BC353+0.01)),BC353))</f>
        <v/>
      </c>
      <c r="BR353" s="9">
        <f>IF(AB353&gt;=BD353,0,IFERROR(BD353+SUMPRODUCT((AB$4:AB$1569&gt;=BD$4:BD$1569)*(AB$4:AB$1569-BD$4:BD$1569))/MAX(1,COUNTIF(AB$4:AB$1569,"&lt;"&amp;BD353+0.01)),BD353))</f>
        <v/>
      </c>
      <c r="BS353" s="9">
        <f>IF(AC353&gt;=BE353,0,IFERROR(BE353+SUMPRODUCT((AC$4:AC$1569&gt;=BE$4:BE$1569)*(AC$4:AC$1569-BE$4:BE$1569))/MAX(1,COUNTIF(AC$4:AC$1569,"&lt;"&amp;BE353+0.01)),BE353))</f>
        <v/>
      </c>
      <c r="BT353" s="9">
        <f>IF(AD353&gt;=BF353,0,IFERROR(BF353+SUMPRODUCT((AD$4:AD$1569&gt;=BF$4:BF$1569)*(AD$4:AD$1569-BF$4:BF$1569))/MAX(1,COUNTIF(AD$4:AD$1569,"&lt;"&amp;BF353+0.01)),BF353))</f>
        <v/>
      </c>
      <c r="BU353" s="9">
        <f>IF(AE353&gt;=BG353,0,IFERROR(BG353+SUMPRODUCT((AE$4:AE$1569&gt;=BG$4:BG$1569)*(AE$4:AE$1569-BG$4:BG$1569))/MAX(1,COUNTIF(AE$4:AE$1569,"&lt;"&amp;BG353+0.01)),BG353))</f>
        <v/>
      </c>
      <c r="BV353" s="9">
        <f>IF(AF353&gt;=BH353,0,IFERROR(BH353+SUMPRODUCT((AF$4:AF$1569&gt;=BH$4:BH$1569)*(AF$4:AF$1569-BH$4:BH$1569))/MAX(1,COUNTIF(AF$4:AF$1569,"&lt;"&amp;BH353+0.01)),BH353))</f>
        <v/>
      </c>
      <c r="BW353" s="9">
        <f>IF(AG353&gt;=BI353,0,IFERROR(BI353+SUMPRODUCT((AG$4:AG$1569&gt;=BI$4:BI$1569)*(AG$4:AG$1569-BI$4:BI$1569))/MAX(1,COUNTIF(AG$4:AG$1569,"&lt;"&amp;BI353+0.01)),BI353))</f>
        <v/>
      </c>
      <c r="BX353" s="9">
        <f>IF(AH353&gt;=BJ353,0,IFERROR(BJ353+SUMPRODUCT((AH$4:AH$1569&gt;=BJ$4:BJ$1569)*(AH$4:AH$1569-BJ$4:BJ$1569))/MAX(1,COUNTIF(AH$4:AH$1569,"&lt;"&amp;BJ353+0.01)),BJ353))</f>
        <v/>
      </c>
      <c r="BY353" s="9">
        <f>IF(AI353&gt;=BK353,0,IFERROR(BK353+SUMPRODUCT((AI$4:AI$1569&gt;=BK$4:BK$1569)*(AI$4:AI$1569-BK$4:BK$1569))/MAX(1,COUNTIF(AI$4:AI$1569,"&lt;"&amp;BK353+0.01)),BK353))</f>
        <v/>
      </c>
      <c r="BZ353" s="9">
        <f>IF(AJ353&gt;=BL353,0,IFERROR(BL353+SUMPRODUCT((AJ$4:AJ$1569&gt;=BL$4:BL$1569)*(AJ$4:AJ$1569-BL$4:BL$1569))/MAX(1,COUNTIF(AJ$4:AJ$1569,"&lt;"&amp;BL353+0.01)),BL353))</f>
        <v/>
      </c>
      <c r="CA353" s="9">
        <f>IF(AK353&gt;=BM353,0,IFERROR(BM353+SUMPRODUCT((AK$4:AK$1569&gt;=BM$4:BM$1569)*(AK$4:AK$1569-BM$4:BM$1569))/MAX(1,COUNTIF(AK$4:AK$1569,"&lt;"&amp;BM353+0.01)),BM353))</f>
        <v/>
      </c>
      <c r="CB353" s="9">
        <f>IF(AL353&gt;=BN353,0,IFERROR(BN353+SUMPRODUCT((AL$4:AL$1569&gt;=BN$4:BN$1569)*(AL$4:AL$1569-BN$4:BN$1569))/MAX(1,COUNTIF(AL$4:AL$1569,"&lt;"&amp;BN353+0.01)),BN353))</f>
        <v/>
      </c>
      <c r="CC353" s="5">
        <f>IF(AO353="🟢","VERDE",IF(AO353="🟡","AMARELO",IF(AO353="🟠","VERMELHO",IF(AO353="🔴","VERMELHO","ROXO"))))</f>
        <v/>
      </c>
      <c r="CD353" s="5" t="inlineStr">
        <is>
          <t>🌎 REGIÕES</t>
        </is>
      </c>
      <c r="CE353" s="5" t="inlineStr">
        <is>
          <t>SEM REDE</t>
        </is>
      </c>
    </row>
    <row r="354">
      <c r="A354" s="5" t="inlineStr">
        <is>
          <t>24991684000107</t>
        </is>
      </c>
      <c r="B354" s="5" t="inlineStr">
        <is>
          <t>Debora Cristina Teixeira</t>
        </is>
      </c>
      <c r="C354" s="5" t="inlineStr">
        <is>
          <t>06 - SEM GRUPO</t>
        </is>
      </c>
      <c r="D354" s="5" t="inlineStr">
        <is>
          <t>HEMANUELE DITZEL (MANU)</t>
        </is>
      </c>
      <c r="E354" s="5" t="inlineStr">
        <is>
          <t>SC</t>
        </is>
      </c>
      <c r="F354" s="5">
        <f>IFERROR(VLOOKUP(C354,$AS$4:$AT$25,2,FALSE),"")</f>
        <v/>
      </c>
      <c r="G354" s="6">
        <f>IFERROR(VLOOKUP(C354,$AS$4:$AX$25,6,FALSE),"")</f>
        <v/>
      </c>
      <c r="H354" s="5">
        <f>IFERROR(VLOOKUP(C354,$AS$4:$AY$25,7,FALSE),"")</f>
        <v/>
      </c>
      <c r="I354" s="5">
        <f>IFERROR(VLOOKUP(C354,$AS$4:$AZ$25,8,FALSE),"")</f>
        <v/>
      </c>
      <c r="J354" s="7" t="inlineStr">
        <is>
          <t>.</t>
        </is>
      </c>
      <c r="K354" s="5" t="inlineStr">
        <is>
          <t>SUL</t>
        </is>
      </c>
      <c r="L354" s="8" t="n">
        <v>1604.347826086957</v>
      </c>
      <c r="M354" s="9" t="n">
        <v>117.3913043478261</v>
      </c>
      <c r="N354" s="9" t="n">
        <v>117.3913043478261</v>
      </c>
      <c r="O354" s="9" t="n">
        <v>130.4347826086957</v>
      </c>
      <c r="P354" s="9" t="n">
        <v>130.4347826086957</v>
      </c>
      <c r="Q354" s="9" t="n">
        <v>130.4347826086957</v>
      </c>
      <c r="R354" s="9" t="n">
        <v>130.4347826086957</v>
      </c>
      <c r="S354" s="9" t="n">
        <v>130.4347826086957</v>
      </c>
      <c r="T354" s="9" t="n">
        <v>143.4782608695652</v>
      </c>
      <c r="U354" s="9" t="n">
        <v>143.4782608695652</v>
      </c>
      <c r="V354" s="9" t="n">
        <v>143.4782608695652</v>
      </c>
      <c r="W354" s="9" t="n">
        <v>143.4782608695652</v>
      </c>
      <c r="X354" s="9" t="n">
        <v>143.4782608695652</v>
      </c>
      <c r="Y354" s="7" t="inlineStr">
        <is>
          <t>.</t>
        </is>
      </c>
      <c r="Z354" s="8">
        <f>SUM(AA354:AL354)</f>
        <v/>
      </c>
      <c r="AA354" s="9" t="n">
        <v>0</v>
      </c>
      <c r="AB354" s="9" t="n">
        <v>0</v>
      </c>
      <c r="AC354" s="9" t="n">
        <v>0</v>
      </c>
      <c r="AD354" s="9" t="n">
        <v>0</v>
      </c>
      <c r="AE354" s="9" t="n">
        <v>0</v>
      </c>
      <c r="AF354" s="9" t="n">
        <v>0</v>
      </c>
      <c r="AG354" s="9" t="n">
        <v>0</v>
      </c>
      <c r="AH354" s="9" t="n">
        <v>0</v>
      </c>
      <c r="AI354" s="9" t="n">
        <v>0</v>
      </c>
      <c r="AJ354" s="9" t="n">
        <v>0</v>
      </c>
      <c r="AK354" s="9" t="n">
        <v>1134.92</v>
      </c>
      <c r="AL354" s="9" t="n">
        <v>0</v>
      </c>
      <c r="AM354" s="7" t="inlineStr">
        <is>
          <t>.</t>
        </is>
      </c>
      <c r="AN354" s="6">
        <f>IF(L354=0,0,Z354/L354)</f>
        <v/>
      </c>
      <c r="AO354" s="5">
        <f>IF(AN354="","",IF(AN354&gt;=0.9,"🟢",IF(AN354&gt;=0.7,"🟡",IF(AN354&gt;=0.5,"🟠","🔴"))))</f>
        <v/>
      </c>
      <c r="AP354" s="9">
        <f>IF(L354=0,0,L354-Z354)</f>
        <v/>
      </c>
      <c r="AQ354" s="5">
        <f>IF(Z354=0,"",RANK(Z354,Z$4:Z$1569,0))</f>
        <v/>
      </c>
      <c r="AR354" s="7" t="inlineStr">
        <is>
          <t>.</t>
        </is>
      </c>
      <c r="BA354" s="7" t="inlineStr">
        <is>
          <t>.</t>
        </is>
      </c>
      <c r="BB354" s="9">
        <f>SUM(L$4:L$1569)/COUNTA(A$4:A$1569)</f>
        <v/>
      </c>
      <c r="BC354" s="9">
        <f>SUM(M$4:M$1569)/COUNTA(A$4:A$1569)</f>
        <v/>
      </c>
      <c r="BD354" s="9">
        <f>SUM(N$4:N$1569)/COUNTA(A$4:A$1569)</f>
        <v/>
      </c>
      <c r="BE354" s="9">
        <f>SUM(O$4:O$1569)/COUNTA(A$4:A$1569)</f>
        <v/>
      </c>
      <c r="BF354" s="9">
        <f>SUM(P$4:P$1569)/COUNTA(A$4:A$1569)</f>
        <v/>
      </c>
      <c r="BG354" s="9">
        <f>SUM(Q$4:Q$1569)/COUNTA(A$4:A$1569)</f>
        <v/>
      </c>
      <c r="BH354" s="9">
        <f>SUM(R$4:R$1569)/COUNTA(A$4:A$1569)</f>
        <v/>
      </c>
      <c r="BI354" s="9">
        <f>SUM(S$4:S$1569)/COUNTA(A$4:A$1569)</f>
        <v/>
      </c>
      <c r="BJ354" s="9">
        <f>SUM(T$4:T$1569)/COUNTA(A$4:A$1569)</f>
        <v/>
      </c>
      <c r="BK354" s="9">
        <f>SUM(U$4:U$1569)/COUNTA(A$4:A$1569)</f>
        <v/>
      </c>
      <c r="BL354" s="9">
        <f>SUM(V$4:V$1569)/COUNTA(A$4:A$1569)</f>
        <v/>
      </c>
      <c r="BM354" s="9">
        <f>SUM(W$4:W$1569)/COUNTA(A$4:A$1569)</f>
        <v/>
      </c>
      <c r="BN354" s="9">
        <f>SUM(X$4:X$1569)/COUNTA(A$4:A$1569)</f>
        <v/>
      </c>
      <c r="BO354" s="7" t="inlineStr">
        <is>
          <t>.</t>
        </is>
      </c>
      <c r="BP354" s="9">
        <f>IF(Z354&gt;=BB354,0,IFERROR(BB354+(SUMPRODUCT((Z$4:Z$1569&gt;=BB$4:BB$1569)*(Z$4:Z$1569-BB$4:BB$1569))/MAX(1,COUNTIF(Z$4:Z$1569,"&lt;"&amp;BB354+0.01))),BB354))</f>
        <v/>
      </c>
      <c r="BQ354" s="9">
        <f>IF(AA354&gt;=BC354,0,IFERROR(BC354+SUMPRODUCT((AA$4:AA$1569&gt;=BC$4:BC$1569)*(AA$4:AA$1569-BC$4:BC$1569))/MAX(1,COUNTIF(AA$4:AA$1569,"&lt;"&amp;BC354+0.01)),BC354))</f>
        <v/>
      </c>
      <c r="BR354" s="9">
        <f>IF(AB354&gt;=BD354,0,IFERROR(BD354+SUMPRODUCT((AB$4:AB$1569&gt;=BD$4:BD$1569)*(AB$4:AB$1569-BD$4:BD$1569))/MAX(1,COUNTIF(AB$4:AB$1569,"&lt;"&amp;BD354+0.01)),BD354))</f>
        <v/>
      </c>
      <c r="BS354" s="9">
        <f>IF(AC354&gt;=BE354,0,IFERROR(BE354+SUMPRODUCT((AC$4:AC$1569&gt;=BE$4:BE$1569)*(AC$4:AC$1569-BE$4:BE$1569))/MAX(1,COUNTIF(AC$4:AC$1569,"&lt;"&amp;BE354+0.01)),BE354))</f>
        <v/>
      </c>
      <c r="BT354" s="9">
        <f>IF(AD354&gt;=BF354,0,IFERROR(BF354+SUMPRODUCT((AD$4:AD$1569&gt;=BF$4:BF$1569)*(AD$4:AD$1569-BF$4:BF$1569))/MAX(1,COUNTIF(AD$4:AD$1569,"&lt;"&amp;BF354+0.01)),BF354))</f>
        <v/>
      </c>
      <c r="BU354" s="9">
        <f>IF(AE354&gt;=BG354,0,IFERROR(BG354+SUMPRODUCT((AE$4:AE$1569&gt;=BG$4:BG$1569)*(AE$4:AE$1569-BG$4:BG$1569))/MAX(1,COUNTIF(AE$4:AE$1569,"&lt;"&amp;BG354+0.01)),BG354))</f>
        <v/>
      </c>
      <c r="BV354" s="9">
        <f>IF(AF354&gt;=BH354,0,IFERROR(BH354+SUMPRODUCT((AF$4:AF$1569&gt;=BH$4:BH$1569)*(AF$4:AF$1569-BH$4:BH$1569))/MAX(1,COUNTIF(AF$4:AF$1569,"&lt;"&amp;BH354+0.01)),BH354))</f>
        <v/>
      </c>
      <c r="BW354" s="9">
        <f>IF(AG354&gt;=BI354,0,IFERROR(BI354+SUMPRODUCT((AG$4:AG$1569&gt;=BI$4:BI$1569)*(AG$4:AG$1569-BI$4:BI$1569))/MAX(1,COUNTIF(AG$4:AG$1569,"&lt;"&amp;BI354+0.01)),BI354))</f>
        <v/>
      </c>
      <c r="BX354" s="9">
        <f>IF(AH354&gt;=BJ354,0,IFERROR(BJ354+SUMPRODUCT((AH$4:AH$1569&gt;=BJ$4:BJ$1569)*(AH$4:AH$1569-BJ$4:BJ$1569))/MAX(1,COUNTIF(AH$4:AH$1569,"&lt;"&amp;BJ354+0.01)),BJ354))</f>
        <v/>
      </c>
      <c r="BY354" s="9">
        <f>IF(AI354&gt;=BK354,0,IFERROR(BK354+SUMPRODUCT((AI$4:AI$1569&gt;=BK$4:BK$1569)*(AI$4:AI$1569-BK$4:BK$1569))/MAX(1,COUNTIF(AI$4:AI$1569,"&lt;"&amp;BK354+0.01)),BK354))</f>
        <v/>
      </c>
      <c r="BZ354" s="9">
        <f>IF(AJ354&gt;=BL354,0,IFERROR(BL354+SUMPRODUCT((AJ$4:AJ$1569&gt;=BL$4:BL$1569)*(AJ$4:AJ$1569-BL$4:BL$1569))/MAX(1,COUNTIF(AJ$4:AJ$1569,"&lt;"&amp;BL354+0.01)),BL354))</f>
        <v/>
      </c>
      <c r="CA354" s="9">
        <f>IF(AK354&gt;=BM354,0,IFERROR(BM354+SUMPRODUCT((AK$4:AK$1569&gt;=BM$4:BM$1569)*(AK$4:AK$1569-BM$4:BM$1569))/MAX(1,COUNTIF(AK$4:AK$1569,"&lt;"&amp;BM354+0.01)),BM354))</f>
        <v/>
      </c>
      <c r="CB354" s="9">
        <f>IF(AL354&gt;=BN354,0,IFERROR(BN354+SUMPRODUCT((AL$4:AL$1569&gt;=BN$4:BN$1569)*(AL$4:AL$1569-BN$4:BN$1569))/MAX(1,COUNTIF(AL$4:AL$1569,"&lt;"&amp;BN354+0.01)),BN354))</f>
        <v/>
      </c>
      <c r="CC354" s="5">
        <f>IF(AO354="🟢","VERDE",IF(AO354="🟡","AMARELO",IF(AO354="🟠","VERMELHO",IF(AO354="🔴","VERMELHO","ROXO"))))</f>
        <v/>
      </c>
      <c r="CD354" s="5" t="inlineStr">
        <is>
          <t>🌎 REGIÕES</t>
        </is>
      </c>
      <c r="CE354" s="5" t="inlineStr">
        <is>
          <t>SEM REDE</t>
        </is>
      </c>
    </row>
    <row r="355">
      <c r="A355" s="5" t="inlineStr">
        <is>
          <t>12104010000156</t>
        </is>
      </c>
      <c r="B355" s="5" t="inlineStr">
        <is>
          <t>MERCADO MODELO</t>
        </is>
      </c>
      <c r="C355" s="5" t="inlineStr">
        <is>
          <t>06 - SEM GRUPO</t>
        </is>
      </c>
      <c r="D355" s="5" t="inlineStr">
        <is>
          <t>HEMANUELE DITZEL (MANU)</t>
        </is>
      </c>
      <c r="E355" s="5" t="inlineStr">
        <is>
          <t>PR</t>
        </is>
      </c>
      <c r="F355" s="5">
        <f>IFERROR(VLOOKUP(C355,$AS$4:$AT$25,2,FALSE),"")</f>
        <v/>
      </c>
      <c r="G355" s="6">
        <f>IFERROR(VLOOKUP(C355,$AS$4:$AX$25,6,FALSE),"")</f>
        <v/>
      </c>
      <c r="H355" s="5">
        <f>IFERROR(VLOOKUP(C355,$AS$4:$AY$25,7,FALSE),"")</f>
        <v/>
      </c>
      <c r="I355" s="5">
        <f>IFERROR(VLOOKUP(C355,$AS$4:$AZ$25,8,FALSE),"")</f>
        <v/>
      </c>
      <c r="J355" s="7" t="inlineStr">
        <is>
          <t>.</t>
        </is>
      </c>
      <c r="K355" s="5" t="inlineStr">
        <is>
          <t>SUL</t>
        </is>
      </c>
      <c r="L355" s="8" t="n">
        <v>1575</v>
      </c>
      <c r="M355" s="9" t="n">
        <v>112.5</v>
      </c>
      <c r="N355" s="9" t="n">
        <v>125</v>
      </c>
      <c r="O355" s="9" t="n">
        <v>125</v>
      </c>
      <c r="P355" s="9" t="n">
        <v>125</v>
      </c>
      <c r="Q355" s="9" t="n">
        <v>125</v>
      </c>
      <c r="R355" s="9" t="n">
        <v>125</v>
      </c>
      <c r="S355" s="9" t="n">
        <v>137.5</v>
      </c>
      <c r="T355" s="9" t="n">
        <v>137.5</v>
      </c>
      <c r="U355" s="9" t="n">
        <v>137.5</v>
      </c>
      <c r="V355" s="9" t="n">
        <v>137.5</v>
      </c>
      <c r="W355" s="9" t="n">
        <v>137.5</v>
      </c>
      <c r="X355" s="9" t="n">
        <v>150</v>
      </c>
      <c r="Y355" s="7" t="inlineStr">
        <is>
          <t>.</t>
        </is>
      </c>
      <c r="Z355" s="8">
        <f>SUM(AA355:AL355)</f>
        <v/>
      </c>
      <c r="AA355" s="9" t="n">
        <v>0</v>
      </c>
      <c r="AB355" s="9" t="n">
        <v>0</v>
      </c>
      <c r="AC355" s="9" t="n">
        <v>0</v>
      </c>
      <c r="AD355" s="9" t="n">
        <v>0</v>
      </c>
      <c r="AE355" s="9" t="n">
        <v>0</v>
      </c>
      <c r="AF355" s="9" t="n">
        <v>0</v>
      </c>
      <c r="AG355" s="9" t="n">
        <v>0</v>
      </c>
      <c r="AH355" s="9" t="n">
        <v>0</v>
      </c>
      <c r="AI355" s="9" t="n">
        <v>0</v>
      </c>
      <c r="AJ355" s="9" t="n">
        <v>743.62</v>
      </c>
      <c r="AK355" s="9" t="n">
        <v>0</v>
      </c>
      <c r="AL355" s="9" t="n">
        <v>430.26</v>
      </c>
      <c r="AM355" s="7" t="inlineStr">
        <is>
          <t>.</t>
        </is>
      </c>
      <c r="AN355" s="6">
        <f>IF(L355=0,0,Z355/L355)</f>
        <v/>
      </c>
      <c r="AO355" s="5">
        <f>IF(AN355="","",IF(AN355&gt;=0.9,"🟢",IF(AN355&gt;=0.7,"🟡",IF(AN355&gt;=0.5,"🟠","🔴"))))</f>
        <v/>
      </c>
      <c r="AP355" s="9">
        <f>IF(L355=0,0,L355-Z355)</f>
        <v/>
      </c>
      <c r="AQ355" s="5">
        <f>IF(Z355=0,"",RANK(Z355,Z$4:Z$1569,0))</f>
        <v/>
      </c>
      <c r="AR355" s="7" t="inlineStr">
        <is>
          <t>.</t>
        </is>
      </c>
      <c r="BA355" s="7" t="inlineStr">
        <is>
          <t>.</t>
        </is>
      </c>
      <c r="BB355" s="9">
        <f>SUM(L$4:L$1569)/COUNTA(A$4:A$1569)</f>
        <v/>
      </c>
      <c r="BC355" s="9">
        <f>SUM(M$4:M$1569)/COUNTA(A$4:A$1569)</f>
        <v/>
      </c>
      <c r="BD355" s="9">
        <f>SUM(N$4:N$1569)/COUNTA(A$4:A$1569)</f>
        <v/>
      </c>
      <c r="BE355" s="9">
        <f>SUM(O$4:O$1569)/COUNTA(A$4:A$1569)</f>
        <v/>
      </c>
      <c r="BF355" s="9">
        <f>SUM(P$4:P$1569)/COUNTA(A$4:A$1569)</f>
        <v/>
      </c>
      <c r="BG355" s="9">
        <f>SUM(Q$4:Q$1569)/COUNTA(A$4:A$1569)</f>
        <v/>
      </c>
      <c r="BH355" s="9">
        <f>SUM(R$4:R$1569)/COUNTA(A$4:A$1569)</f>
        <v/>
      </c>
      <c r="BI355" s="9">
        <f>SUM(S$4:S$1569)/COUNTA(A$4:A$1569)</f>
        <v/>
      </c>
      <c r="BJ355" s="9">
        <f>SUM(T$4:T$1569)/COUNTA(A$4:A$1569)</f>
        <v/>
      </c>
      <c r="BK355" s="9">
        <f>SUM(U$4:U$1569)/COUNTA(A$4:A$1569)</f>
        <v/>
      </c>
      <c r="BL355" s="9">
        <f>SUM(V$4:V$1569)/COUNTA(A$4:A$1569)</f>
        <v/>
      </c>
      <c r="BM355" s="9">
        <f>SUM(W$4:W$1569)/COUNTA(A$4:A$1569)</f>
        <v/>
      </c>
      <c r="BN355" s="9">
        <f>SUM(X$4:X$1569)/COUNTA(A$4:A$1569)</f>
        <v/>
      </c>
      <c r="BO355" s="7" t="inlineStr">
        <is>
          <t>.</t>
        </is>
      </c>
      <c r="BP355" s="9">
        <f>IF(Z355&gt;=BB355,0,IFERROR(BB355+(SUMPRODUCT((Z$4:Z$1569&gt;=BB$4:BB$1569)*(Z$4:Z$1569-BB$4:BB$1569))/MAX(1,COUNTIF(Z$4:Z$1569,"&lt;"&amp;BB355+0.01))),BB355))</f>
        <v/>
      </c>
      <c r="BQ355" s="9">
        <f>IF(AA355&gt;=BC355,0,IFERROR(BC355+SUMPRODUCT((AA$4:AA$1569&gt;=BC$4:BC$1569)*(AA$4:AA$1569-BC$4:BC$1569))/MAX(1,COUNTIF(AA$4:AA$1569,"&lt;"&amp;BC355+0.01)),BC355))</f>
        <v/>
      </c>
      <c r="BR355" s="9">
        <f>IF(AB355&gt;=BD355,0,IFERROR(BD355+SUMPRODUCT((AB$4:AB$1569&gt;=BD$4:BD$1569)*(AB$4:AB$1569-BD$4:BD$1569))/MAX(1,COUNTIF(AB$4:AB$1569,"&lt;"&amp;BD355+0.01)),BD355))</f>
        <v/>
      </c>
      <c r="BS355" s="9">
        <f>IF(AC355&gt;=BE355,0,IFERROR(BE355+SUMPRODUCT((AC$4:AC$1569&gt;=BE$4:BE$1569)*(AC$4:AC$1569-BE$4:BE$1569))/MAX(1,COUNTIF(AC$4:AC$1569,"&lt;"&amp;BE355+0.01)),BE355))</f>
        <v/>
      </c>
      <c r="BT355" s="9">
        <f>IF(AD355&gt;=BF355,0,IFERROR(BF355+SUMPRODUCT((AD$4:AD$1569&gt;=BF$4:BF$1569)*(AD$4:AD$1569-BF$4:BF$1569))/MAX(1,COUNTIF(AD$4:AD$1569,"&lt;"&amp;BF355+0.01)),BF355))</f>
        <v/>
      </c>
      <c r="BU355" s="9">
        <f>IF(AE355&gt;=BG355,0,IFERROR(BG355+SUMPRODUCT((AE$4:AE$1569&gt;=BG$4:BG$1569)*(AE$4:AE$1569-BG$4:BG$1569))/MAX(1,COUNTIF(AE$4:AE$1569,"&lt;"&amp;BG355+0.01)),BG355))</f>
        <v/>
      </c>
      <c r="BV355" s="9">
        <f>IF(AF355&gt;=BH355,0,IFERROR(BH355+SUMPRODUCT((AF$4:AF$1569&gt;=BH$4:BH$1569)*(AF$4:AF$1569-BH$4:BH$1569))/MAX(1,COUNTIF(AF$4:AF$1569,"&lt;"&amp;BH355+0.01)),BH355))</f>
        <v/>
      </c>
      <c r="BW355" s="9">
        <f>IF(AG355&gt;=BI355,0,IFERROR(BI355+SUMPRODUCT((AG$4:AG$1569&gt;=BI$4:BI$1569)*(AG$4:AG$1569-BI$4:BI$1569))/MAX(1,COUNTIF(AG$4:AG$1569,"&lt;"&amp;BI355+0.01)),BI355))</f>
        <v/>
      </c>
      <c r="BX355" s="9">
        <f>IF(AH355&gt;=BJ355,0,IFERROR(BJ355+SUMPRODUCT((AH$4:AH$1569&gt;=BJ$4:BJ$1569)*(AH$4:AH$1569-BJ$4:BJ$1569))/MAX(1,COUNTIF(AH$4:AH$1569,"&lt;"&amp;BJ355+0.01)),BJ355))</f>
        <v/>
      </c>
      <c r="BY355" s="9">
        <f>IF(AI355&gt;=BK355,0,IFERROR(BK355+SUMPRODUCT((AI$4:AI$1569&gt;=BK$4:BK$1569)*(AI$4:AI$1569-BK$4:BK$1569))/MAX(1,COUNTIF(AI$4:AI$1569,"&lt;"&amp;BK355+0.01)),BK355))</f>
        <v/>
      </c>
      <c r="BZ355" s="9">
        <f>IF(AJ355&gt;=BL355,0,IFERROR(BL355+SUMPRODUCT((AJ$4:AJ$1569&gt;=BL$4:BL$1569)*(AJ$4:AJ$1569-BL$4:BL$1569))/MAX(1,COUNTIF(AJ$4:AJ$1569,"&lt;"&amp;BL355+0.01)),BL355))</f>
        <v/>
      </c>
      <c r="CA355" s="9">
        <f>IF(AK355&gt;=BM355,0,IFERROR(BM355+SUMPRODUCT((AK$4:AK$1569&gt;=BM$4:BM$1569)*(AK$4:AK$1569-BM$4:BM$1569))/MAX(1,COUNTIF(AK$4:AK$1569,"&lt;"&amp;BM355+0.01)),BM355))</f>
        <v/>
      </c>
      <c r="CB355" s="9">
        <f>IF(AL355&gt;=BN355,0,IFERROR(BN355+SUMPRODUCT((AL$4:AL$1569&gt;=BN$4:BN$1569)*(AL$4:AL$1569-BN$4:BN$1569))/MAX(1,COUNTIF(AL$4:AL$1569,"&lt;"&amp;BN355+0.01)),BN355))</f>
        <v/>
      </c>
      <c r="CC355" s="5">
        <f>IF(AO355="🟢","VERDE",IF(AO355="🟡","AMARELO",IF(AO355="🟠","VERMELHO",IF(AO355="🔴","VERMELHO","ROXO"))))</f>
        <v/>
      </c>
      <c r="CD355" s="5" t="inlineStr">
        <is>
          <t>🌎 REGIÕES</t>
        </is>
      </c>
      <c r="CE355" s="5" t="inlineStr">
        <is>
          <t>SEM REDE</t>
        </is>
      </c>
    </row>
    <row r="356">
      <c r="A356" s="5" t="inlineStr">
        <is>
          <t>35883706000123</t>
        </is>
      </c>
      <c r="B356" s="5" t="inlineStr">
        <is>
          <t>SEMENTE DO CORPO</t>
        </is>
      </c>
      <c r="C356" s="5" t="inlineStr">
        <is>
          <t>06 - SEM GRUPO</t>
        </is>
      </c>
      <c r="D356" s="5" t="inlineStr">
        <is>
          <t>JULIO GADRET</t>
        </is>
      </c>
      <c r="E356" s="5" t="inlineStr">
        <is>
          <t>MG</t>
        </is>
      </c>
      <c r="F356" s="5">
        <f>IFERROR(VLOOKUP(C356,$AS$4:$AT$25,2,FALSE),"")</f>
        <v/>
      </c>
      <c r="G356" s="6">
        <f>IFERROR(VLOOKUP(C356,$AS$4:$AX$25,6,FALSE),"")</f>
        <v/>
      </c>
      <c r="H356" s="5">
        <f>IFERROR(VLOOKUP(C356,$AS$4:$AY$25,7,FALSE),"")</f>
        <v/>
      </c>
      <c r="I356" s="5">
        <f>IFERROR(VLOOKUP(C356,$AS$4:$AZ$25,8,FALSE),"")</f>
        <v/>
      </c>
      <c r="J356" s="7" t="inlineStr">
        <is>
          <t>.</t>
        </is>
      </c>
      <c r="K356" s="5" t="inlineStr">
        <is>
          <t>RJ + ES + MG</t>
        </is>
      </c>
      <c r="L356" s="8" t="n">
        <v>1440</v>
      </c>
      <c r="M356" s="9" t="n">
        <v>120</v>
      </c>
      <c r="N356" s="9" t="n">
        <v>120</v>
      </c>
      <c r="O356" s="9" t="n">
        <v>120</v>
      </c>
      <c r="P356" s="9" t="n">
        <v>120</v>
      </c>
      <c r="Q356" s="9" t="n">
        <v>120</v>
      </c>
      <c r="R356" s="9" t="n">
        <v>120</v>
      </c>
      <c r="S356" s="9" t="n">
        <v>120</v>
      </c>
      <c r="T356" s="9" t="n">
        <v>120</v>
      </c>
      <c r="U356" s="9" t="n">
        <v>120</v>
      </c>
      <c r="V356" s="9" t="n">
        <v>120</v>
      </c>
      <c r="W356" s="9" t="n">
        <v>120</v>
      </c>
      <c r="X356" s="9" t="n">
        <v>120</v>
      </c>
      <c r="Y356" s="7" t="inlineStr">
        <is>
          <t>.</t>
        </is>
      </c>
      <c r="Z356" s="8">
        <f>SUM(AA356:AL356)</f>
        <v/>
      </c>
      <c r="AA356" s="9" t="n">
        <v>0</v>
      </c>
      <c r="AB356" s="9" t="n">
        <v>0</v>
      </c>
      <c r="AC356" s="9" t="n">
        <v>0</v>
      </c>
      <c r="AD356" s="9" t="n">
        <v>0</v>
      </c>
      <c r="AE356" s="9" t="n">
        <v>0</v>
      </c>
      <c r="AF356" s="9" t="n">
        <v>0</v>
      </c>
      <c r="AG356" s="9" t="n">
        <v>0</v>
      </c>
      <c r="AH356" s="9" t="n">
        <v>0</v>
      </c>
      <c r="AI356" s="9" t="n">
        <v>0</v>
      </c>
      <c r="AJ356" s="9" t="n">
        <v>0</v>
      </c>
      <c r="AK356" s="9" t="n">
        <v>728.46</v>
      </c>
      <c r="AL356" s="9" t="n">
        <v>0</v>
      </c>
      <c r="AM356" s="7" t="inlineStr">
        <is>
          <t>.</t>
        </is>
      </c>
      <c r="AN356" s="6">
        <f>IF(L356=0,0,Z356/L356)</f>
        <v/>
      </c>
      <c r="AO356" s="5">
        <f>IF(AN356="","",IF(AN356&gt;=0.9,"🟢",IF(AN356&gt;=0.7,"🟡",IF(AN356&gt;=0.5,"🟠","🔴"))))</f>
        <v/>
      </c>
      <c r="AP356" s="9">
        <f>IF(L356=0,0,L356-Z356)</f>
        <v/>
      </c>
      <c r="AQ356" s="5">
        <f>IF(Z356=0,"",RANK(Z356,Z$4:Z$1569,0))</f>
        <v/>
      </c>
      <c r="AR356" s="7" t="inlineStr">
        <is>
          <t>.</t>
        </is>
      </c>
      <c r="BA356" s="7" t="inlineStr">
        <is>
          <t>.</t>
        </is>
      </c>
      <c r="BB356" s="9">
        <f>SUM(L$4:L$1569)/COUNTA(A$4:A$1569)</f>
        <v/>
      </c>
      <c r="BC356" s="9">
        <f>SUM(M$4:M$1569)/COUNTA(A$4:A$1569)</f>
        <v/>
      </c>
      <c r="BD356" s="9">
        <f>SUM(N$4:N$1569)/COUNTA(A$4:A$1569)</f>
        <v/>
      </c>
      <c r="BE356" s="9">
        <f>SUM(O$4:O$1569)/COUNTA(A$4:A$1569)</f>
        <v/>
      </c>
      <c r="BF356" s="9">
        <f>SUM(P$4:P$1569)/COUNTA(A$4:A$1569)</f>
        <v/>
      </c>
      <c r="BG356" s="9">
        <f>SUM(Q$4:Q$1569)/COUNTA(A$4:A$1569)</f>
        <v/>
      </c>
      <c r="BH356" s="9">
        <f>SUM(R$4:R$1569)/COUNTA(A$4:A$1569)</f>
        <v/>
      </c>
      <c r="BI356" s="9">
        <f>SUM(S$4:S$1569)/COUNTA(A$4:A$1569)</f>
        <v/>
      </c>
      <c r="BJ356" s="9">
        <f>SUM(T$4:T$1569)/COUNTA(A$4:A$1569)</f>
        <v/>
      </c>
      <c r="BK356" s="9">
        <f>SUM(U$4:U$1569)/COUNTA(A$4:A$1569)</f>
        <v/>
      </c>
      <c r="BL356" s="9">
        <f>SUM(V$4:V$1569)/COUNTA(A$4:A$1569)</f>
        <v/>
      </c>
      <c r="BM356" s="9">
        <f>SUM(W$4:W$1569)/COUNTA(A$4:A$1569)</f>
        <v/>
      </c>
      <c r="BN356" s="9">
        <f>SUM(X$4:X$1569)/COUNTA(A$4:A$1569)</f>
        <v/>
      </c>
      <c r="BO356" s="7" t="inlineStr">
        <is>
          <t>.</t>
        </is>
      </c>
      <c r="BP356" s="9">
        <f>IF(Z356&gt;=BB356,0,IFERROR(BB356+(SUMPRODUCT((Z$4:Z$1569&gt;=BB$4:BB$1569)*(Z$4:Z$1569-BB$4:BB$1569))/MAX(1,COUNTIF(Z$4:Z$1569,"&lt;"&amp;BB356+0.01))),BB356))</f>
        <v/>
      </c>
      <c r="BQ356" s="9">
        <f>IF(AA356&gt;=BC356,0,IFERROR(BC356+SUMPRODUCT((AA$4:AA$1569&gt;=BC$4:BC$1569)*(AA$4:AA$1569-BC$4:BC$1569))/MAX(1,COUNTIF(AA$4:AA$1569,"&lt;"&amp;BC356+0.01)),BC356))</f>
        <v/>
      </c>
      <c r="BR356" s="9">
        <f>IF(AB356&gt;=BD356,0,IFERROR(BD356+SUMPRODUCT((AB$4:AB$1569&gt;=BD$4:BD$1569)*(AB$4:AB$1569-BD$4:BD$1569))/MAX(1,COUNTIF(AB$4:AB$1569,"&lt;"&amp;BD356+0.01)),BD356))</f>
        <v/>
      </c>
      <c r="BS356" s="9">
        <f>IF(AC356&gt;=BE356,0,IFERROR(BE356+SUMPRODUCT((AC$4:AC$1569&gt;=BE$4:BE$1569)*(AC$4:AC$1569-BE$4:BE$1569))/MAX(1,COUNTIF(AC$4:AC$1569,"&lt;"&amp;BE356+0.01)),BE356))</f>
        <v/>
      </c>
      <c r="BT356" s="9">
        <f>IF(AD356&gt;=BF356,0,IFERROR(BF356+SUMPRODUCT((AD$4:AD$1569&gt;=BF$4:BF$1569)*(AD$4:AD$1569-BF$4:BF$1569))/MAX(1,COUNTIF(AD$4:AD$1569,"&lt;"&amp;BF356+0.01)),BF356))</f>
        <v/>
      </c>
      <c r="BU356" s="9">
        <f>IF(AE356&gt;=BG356,0,IFERROR(BG356+SUMPRODUCT((AE$4:AE$1569&gt;=BG$4:BG$1569)*(AE$4:AE$1569-BG$4:BG$1569))/MAX(1,COUNTIF(AE$4:AE$1569,"&lt;"&amp;BG356+0.01)),BG356))</f>
        <v/>
      </c>
      <c r="BV356" s="9">
        <f>IF(AF356&gt;=BH356,0,IFERROR(BH356+SUMPRODUCT((AF$4:AF$1569&gt;=BH$4:BH$1569)*(AF$4:AF$1569-BH$4:BH$1569))/MAX(1,COUNTIF(AF$4:AF$1569,"&lt;"&amp;BH356+0.01)),BH356))</f>
        <v/>
      </c>
      <c r="BW356" s="9">
        <f>IF(AG356&gt;=BI356,0,IFERROR(BI356+SUMPRODUCT((AG$4:AG$1569&gt;=BI$4:BI$1569)*(AG$4:AG$1569-BI$4:BI$1569))/MAX(1,COUNTIF(AG$4:AG$1569,"&lt;"&amp;BI356+0.01)),BI356))</f>
        <v/>
      </c>
      <c r="BX356" s="9">
        <f>IF(AH356&gt;=BJ356,0,IFERROR(BJ356+SUMPRODUCT((AH$4:AH$1569&gt;=BJ$4:BJ$1569)*(AH$4:AH$1569-BJ$4:BJ$1569))/MAX(1,COUNTIF(AH$4:AH$1569,"&lt;"&amp;BJ356+0.01)),BJ356))</f>
        <v/>
      </c>
      <c r="BY356" s="9">
        <f>IF(AI356&gt;=BK356,0,IFERROR(BK356+SUMPRODUCT((AI$4:AI$1569&gt;=BK$4:BK$1569)*(AI$4:AI$1569-BK$4:BK$1569))/MAX(1,COUNTIF(AI$4:AI$1569,"&lt;"&amp;BK356+0.01)),BK356))</f>
        <v/>
      </c>
      <c r="BZ356" s="9">
        <f>IF(AJ356&gt;=BL356,0,IFERROR(BL356+SUMPRODUCT((AJ$4:AJ$1569&gt;=BL$4:BL$1569)*(AJ$4:AJ$1569-BL$4:BL$1569))/MAX(1,COUNTIF(AJ$4:AJ$1569,"&lt;"&amp;BL356+0.01)),BL356))</f>
        <v/>
      </c>
      <c r="CA356" s="9">
        <f>IF(AK356&gt;=BM356,0,IFERROR(BM356+SUMPRODUCT((AK$4:AK$1569&gt;=BM$4:BM$1569)*(AK$4:AK$1569-BM$4:BM$1569))/MAX(1,COUNTIF(AK$4:AK$1569,"&lt;"&amp;BM356+0.01)),BM356))</f>
        <v/>
      </c>
      <c r="CB356" s="9">
        <f>IF(AL356&gt;=BN356,0,IFERROR(BN356+SUMPRODUCT((AL$4:AL$1569&gt;=BN$4:BN$1569)*(AL$4:AL$1569-BN$4:BN$1569))/MAX(1,COUNTIF(AL$4:AL$1569,"&lt;"&amp;BN356+0.01)),BN356))</f>
        <v/>
      </c>
      <c r="CC356" s="5">
        <f>IF(AO356="🟢","VERDE",IF(AO356="🟡","AMARELO",IF(AO356="🟠","VERMELHO",IF(AO356="🔴","VERMELHO","ROXO"))))</f>
        <v/>
      </c>
      <c r="CD356" s="5" t="inlineStr">
        <is>
          <t>🌎 REGIÕES</t>
        </is>
      </c>
      <c r="CE356" s="5" t="inlineStr">
        <is>
          <t>SEM REDE</t>
        </is>
      </c>
    </row>
    <row r="357">
      <c r="A357" s="5" t="inlineStr">
        <is>
          <t>61357031000199</t>
        </is>
      </c>
      <c r="B357" s="5" t="inlineStr">
        <is>
          <t>SAGAZ E DAMAZIO</t>
        </is>
      </c>
      <c r="C357" s="5" t="inlineStr">
        <is>
          <t>06 - SEM GRUPO</t>
        </is>
      </c>
      <c r="D357" s="5" t="inlineStr">
        <is>
          <t>LARISSA PADILHA</t>
        </is>
      </c>
      <c r="E357" s="5" t="inlineStr">
        <is>
          <t>SC</t>
        </is>
      </c>
      <c r="F357" s="5">
        <f>IFERROR(VLOOKUP(C357,$AS$4:$AT$25,2,FALSE),"")</f>
        <v/>
      </c>
      <c r="G357" s="6">
        <f>IFERROR(VLOOKUP(C357,$AS$4:$AX$25,6,FALSE),"")</f>
        <v/>
      </c>
      <c r="H357" s="5">
        <f>IFERROR(VLOOKUP(C357,$AS$4:$AY$25,7,FALSE),"")</f>
        <v/>
      </c>
      <c r="I357" s="5">
        <f>IFERROR(VLOOKUP(C357,$AS$4:$AZ$25,8,FALSE),"")</f>
        <v/>
      </c>
      <c r="J357" s="7" t="inlineStr">
        <is>
          <t>.</t>
        </is>
      </c>
      <c r="K357" s="5" t="inlineStr">
        <is>
          <t>SUL</t>
        </is>
      </c>
      <c r="L357" s="8" t="n">
        <v>1553.191489361702</v>
      </c>
      <c r="M357" s="9" t="n">
        <v>119.1489361702128</v>
      </c>
      <c r="N357" s="9" t="n">
        <v>123.4042553191489</v>
      </c>
      <c r="O357" s="9" t="n">
        <v>123.4042553191489</v>
      </c>
      <c r="P357" s="9" t="n">
        <v>123.4042553191489</v>
      </c>
      <c r="Q357" s="9" t="n">
        <v>127.6595744680851</v>
      </c>
      <c r="R357" s="9" t="n">
        <v>127.6595744680851</v>
      </c>
      <c r="S357" s="9" t="n">
        <v>131.9148936170213</v>
      </c>
      <c r="T357" s="9" t="n">
        <v>131.9148936170213</v>
      </c>
      <c r="U357" s="9" t="n">
        <v>131.9148936170213</v>
      </c>
      <c r="V357" s="9" t="n">
        <v>136.1702127659574</v>
      </c>
      <c r="W357" s="9" t="n">
        <v>136.1702127659574</v>
      </c>
      <c r="X357" s="9" t="n">
        <v>140.4255319148936</v>
      </c>
      <c r="Y357" s="7" t="inlineStr">
        <is>
          <t>.</t>
        </is>
      </c>
      <c r="Z357" s="8">
        <f>SUM(AA357:AL357)</f>
        <v/>
      </c>
      <c r="AA357" s="9" t="n">
        <v>0</v>
      </c>
      <c r="AB357" s="9" t="n">
        <v>0</v>
      </c>
      <c r="AC357" s="9" t="n">
        <v>0</v>
      </c>
      <c r="AD357" s="9" t="n">
        <v>0</v>
      </c>
      <c r="AE357" s="9" t="n">
        <v>0</v>
      </c>
      <c r="AF357" s="9" t="n">
        <v>0</v>
      </c>
      <c r="AG357" s="9" t="n">
        <v>1099.98</v>
      </c>
      <c r="AH357" s="9" t="n">
        <v>0</v>
      </c>
      <c r="AI357" s="9" t="n">
        <v>0</v>
      </c>
      <c r="AJ357" s="9" t="n">
        <v>0</v>
      </c>
      <c r="AK357" s="9" t="n">
        <v>0</v>
      </c>
      <c r="AL357" s="9" t="n">
        <v>0</v>
      </c>
      <c r="AM357" s="7" t="inlineStr">
        <is>
          <t>.</t>
        </is>
      </c>
      <c r="AN357" s="6">
        <f>IF(L357=0,0,Z357/L357)</f>
        <v/>
      </c>
      <c r="AO357" s="5">
        <f>IF(AN357="","",IF(AN357&gt;=0.9,"🟢",IF(AN357&gt;=0.7,"🟡",IF(AN357&gt;=0.5,"🟠","🔴"))))</f>
        <v/>
      </c>
      <c r="AP357" s="9">
        <f>IF(L357=0,0,L357-Z357)</f>
        <v/>
      </c>
      <c r="AQ357" s="5">
        <f>IF(Z357=0,"",RANK(Z357,Z$4:Z$1569,0))</f>
        <v/>
      </c>
      <c r="AR357" s="7" t="inlineStr">
        <is>
          <t>.</t>
        </is>
      </c>
      <c r="BA357" s="7" t="inlineStr">
        <is>
          <t>.</t>
        </is>
      </c>
      <c r="BB357" s="9">
        <f>SUM(L$4:L$1569)/COUNTA(A$4:A$1569)</f>
        <v/>
      </c>
      <c r="BC357" s="9">
        <f>SUM(M$4:M$1569)/COUNTA(A$4:A$1569)</f>
        <v/>
      </c>
      <c r="BD357" s="9">
        <f>SUM(N$4:N$1569)/COUNTA(A$4:A$1569)</f>
        <v/>
      </c>
      <c r="BE357" s="9">
        <f>SUM(O$4:O$1569)/COUNTA(A$4:A$1569)</f>
        <v/>
      </c>
      <c r="BF357" s="9">
        <f>SUM(P$4:P$1569)/COUNTA(A$4:A$1569)</f>
        <v/>
      </c>
      <c r="BG357" s="9">
        <f>SUM(Q$4:Q$1569)/COUNTA(A$4:A$1569)</f>
        <v/>
      </c>
      <c r="BH357" s="9">
        <f>SUM(R$4:R$1569)/COUNTA(A$4:A$1569)</f>
        <v/>
      </c>
      <c r="BI357" s="9">
        <f>SUM(S$4:S$1569)/COUNTA(A$4:A$1569)</f>
        <v/>
      </c>
      <c r="BJ357" s="9">
        <f>SUM(T$4:T$1569)/COUNTA(A$4:A$1569)</f>
        <v/>
      </c>
      <c r="BK357" s="9">
        <f>SUM(U$4:U$1569)/COUNTA(A$4:A$1569)</f>
        <v/>
      </c>
      <c r="BL357" s="9">
        <f>SUM(V$4:V$1569)/COUNTA(A$4:A$1569)</f>
        <v/>
      </c>
      <c r="BM357" s="9">
        <f>SUM(W$4:W$1569)/COUNTA(A$4:A$1569)</f>
        <v/>
      </c>
      <c r="BN357" s="9">
        <f>SUM(X$4:X$1569)/COUNTA(A$4:A$1569)</f>
        <v/>
      </c>
      <c r="BO357" s="7" t="inlineStr">
        <is>
          <t>.</t>
        </is>
      </c>
      <c r="BP357" s="9">
        <f>IF(Z357&gt;=BB357,0,IFERROR(BB357+(SUMPRODUCT((Z$4:Z$1569&gt;=BB$4:BB$1569)*(Z$4:Z$1569-BB$4:BB$1569))/MAX(1,COUNTIF(Z$4:Z$1569,"&lt;"&amp;BB357+0.01))),BB357))</f>
        <v/>
      </c>
      <c r="BQ357" s="9">
        <f>IF(AA357&gt;=BC357,0,IFERROR(BC357+SUMPRODUCT((AA$4:AA$1569&gt;=BC$4:BC$1569)*(AA$4:AA$1569-BC$4:BC$1569))/MAX(1,COUNTIF(AA$4:AA$1569,"&lt;"&amp;BC357+0.01)),BC357))</f>
        <v/>
      </c>
      <c r="BR357" s="9">
        <f>IF(AB357&gt;=BD357,0,IFERROR(BD357+SUMPRODUCT((AB$4:AB$1569&gt;=BD$4:BD$1569)*(AB$4:AB$1569-BD$4:BD$1569))/MAX(1,COUNTIF(AB$4:AB$1569,"&lt;"&amp;BD357+0.01)),BD357))</f>
        <v/>
      </c>
      <c r="BS357" s="9">
        <f>IF(AC357&gt;=BE357,0,IFERROR(BE357+SUMPRODUCT((AC$4:AC$1569&gt;=BE$4:BE$1569)*(AC$4:AC$1569-BE$4:BE$1569))/MAX(1,COUNTIF(AC$4:AC$1569,"&lt;"&amp;BE357+0.01)),BE357))</f>
        <v/>
      </c>
      <c r="BT357" s="9">
        <f>IF(AD357&gt;=BF357,0,IFERROR(BF357+SUMPRODUCT((AD$4:AD$1569&gt;=BF$4:BF$1569)*(AD$4:AD$1569-BF$4:BF$1569))/MAX(1,COUNTIF(AD$4:AD$1569,"&lt;"&amp;BF357+0.01)),BF357))</f>
        <v/>
      </c>
      <c r="BU357" s="9">
        <f>IF(AE357&gt;=BG357,0,IFERROR(BG357+SUMPRODUCT((AE$4:AE$1569&gt;=BG$4:BG$1569)*(AE$4:AE$1569-BG$4:BG$1569))/MAX(1,COUNTIF(AE$4:AE$1569,"&lt;"&amp;BG357+0.01)),BG357))</f>
        <v/>
      </c>
      <c r="BV357" s="9">
        <f>IF(AF357&gt;=BH357,0,IFERROR(BH357+SUMPRODUCT((AF$4:AF$1569&gt;=BH$4:BH$1569)*(AF$4:AF$1569-BH$4:BH$1569))/MAX(1,COUNTIF(AF$4:AF$1569,"&lt;"&amp;BH357+0.01)),BH357))</f>
        <v/>
      </c>
      <c r="BW357" s="9">
        <f>IF(AG357&gt;=BI357,0,IFERROR(BI357+SUMPRODUCT((AG$4:AG$1569&gt;=BI$4:BI$1569)*(AG$4:AG$1569-BI$4:BI$1569))/MAX(1,COUNTIF(AG$4:AG$1569,"&lt;"&amp;BI357+0.01)),BI357))</f>
        <v/>
      </c>
      <c r="BX357" s="9">
        <f>IF(AH357&gt;=BJ357,0,IFERROR(BJ357+SUMPRODUCT((AH$4:AH$1569&gt;=BJ$4:BJ$1569)*(AH$4:AH$1569-BJ$4:BJ$1569))/MAX(1,COUNTIF(AH$4:AH$1569,"&lt;"&amp;BJ357+0.01)),BJ357))</f>
        <v/>
      </c>
      <c r="BY357" s="9">
        <f>IF(AI357&gt;=BK357,0,IFERROR(BK357+SUMPRODUCT((AI$4:AI$1569&gt;=BK$4:BK$1569)*(AI$4:AI$1569-BK$4:BK$1569))/MAX(1,COUNTIF(AI$4:AI$1569,"&lt;"&amp;BK357+0.01)),BK357))</f>
        <v/>
      </c>
      <c r="BZ357" s="9">
        <f>IF(AJ357&gt;=BL357,0,IFERROR(BL357+SUMPRODUCT((AJ$4:AJ$1569&gt;=BL$4:BL$1569)*(AJ$4:AJ$1569-BL$4:BL$1569))/MAX(1,COUNTIF(AJ$4:AJ$1569,"&lt;"&amp;BL357+0.01)),BL357))</f>
        <v/>
      </c>
      <c r="CA357" s="9">
        <f>IF(AK357&gt;=BM357,0,IFERROR(BM357+SUMPRODUCT((AK$4:AK$1569&gt;=BM$4:BM$1569)*(AK$4:AK$1569-BM$4:BM$1569))/MAX(1,COUNTIF(AK$4:AK$1569,"&lt;"&amp;BM357+0.01)),BM357))</f>
        <v/>
      </c>
      <c r="CB357" s="9">
        <f>IF(AL357&gt;=BN357,0,IFERROR(BN357+SUMPRODUCT((AL$4:AL$1569&gt;=BN$4:BN$1569)*(AL$4:AL$1569-BN$4:BN$1569))/MAX(1,COUNTIF(AL$4:AL$1569,"&lt;"&amp;BN357+0.01)),BN357))</f>
        <v/>
      </c>
      <c r="CC357" s="5">
        <f>IF(AO357="🟢","VERDE",IF(AO357="🟡","AMARELO",IF(AO357="🟠","VERMELHO",IF(AO357="🔴","VERMELHO","ROXO"))))</f>
        <v/>
      </c>
      <c r="CD357" s="5" t="inlineStr">
        <is>
          <t>🌎 REGIÕES</t>
        </is>
      </c>
      <c r="CE357" s="5" t="inlineStr">
        <is>
          <t>SEM REDE</t>
        </is>
      </c>
    </row>
    <row r="358">
      <c r="A358" s="5" t="inlineStr">
        <is>
          <t>17641819000130</t>
        </is>
      </c>
      <c r="B358" s="5" t="inlineStr">
        <is>
          <t>ARMAZEM GIRASSOL COMERCIO DE ALIMENTOS LTDA</t>
        </is>
      </c>
      <c r="C358" s="5" t="inlineStr">
        <is>
          <t>06 - SEM GRUPO</t>
        </is>
      </c>
      <c r="D358" s="5" t="inlineStr">
        <is>
          <t>LARISSA PADILHA</t>
        </is>
      </c>
      <c r="E358" s="5" t="inlineStr">
        <is>
          <t>RO</t>
        </is>
      </c>
      <c r="F358" s="5">
        <f>IFERROR(VLOOKUP(C358,$AS$4:$AT$25,2,FALSE),"")</f>
        <v/>
      </c>
      <c r="G358" s="6">
        <f>IFERROR(VLOOKUP(C358,$AS$4:$AX$25,6,FALSE),"")</f>
        <v/>
      </c>
      <c r="H358" s="5">
        <f>IFERROR(VLOOKUP(C358,$AS$4:$AY$25,7,FALSE),"")</f>
        <v/>
      </c>
      <c r="I358" s="5">
        <f>IFERROR(VLOOKUP(C358,$AS$4:$AZ$25,8,FALSE),"")</f>
        <v/>
      </c>
      <c r="J358" s="7" t="inlineStr">
        <is>
          <t>.</t>
        </is>
      </c>
      <c r="K358" s="5" t="inlineStr">
        <is>
          <t>NORTE + MA</t>
        </is>
      </c>
      <c r="L358" s="8" t="n">
        <v>1800</v>
      </c>
      <c r="M358" s="9" t="n">
        <v>150</v>
      </c>
      <c r="N358" s="9" t="n">
        <v>150</v>
      </c>
      <c r="O358" s="9" t="n">
        <v>150</v>
      </c>
      <c r="P358" s="9" t="n">
        <v>150</v>
      </c>
      <c r="Q358" s="9" t="n">
        <v>150</v>
      </c>
      <c r="R358" s="9" t="n">
        <v>150</v>
      </c>
      <c r="S358" s="9" t="n">
        <v>150</v>
      </c>
      <c r="T358" s="9" t="n">
        <v>150</v>
      </c>
      <c r="U358" s="9" t="n">
        <v>150</v>
      </c>
      <c r="V358" s="9" t="n">
        <v>150</v>
      </c>
      <c r="W358" s="9" t="n">
        <v>150</v>
      </c>
      <c r="X358" s="9" t="n">
        <v>150</v>
      </c>
      <c r="Y358" s="7" t="inlineStr">
        <is>
          <t>.</t>
        </is>
      </c>
      <c r="Z358" s="8">
        <f>SUM(AA358:AL358)</f>
        <v/>
      </c>
      <c r="AA358" s="9" t="n">
        <v>0</v>
      </c>
      <c r="AB358" s="9" t="n">
        <v>0</v>
      </c>
      <c r="AC358" s="9" t="n">
        <v>0</v>
      </c>
      <c r="AD358" s="9" t="n">
        <v>0</v>
      </c>
      <c r="AE358" s="9" t="n">
        <v>0</v>
      </c>
      <c r="AF358" s="9" t="n">
        <v>2170.59</v>
      </c>
      <c r="AG358" s="9" t="n">
        <v>0</v>
      </c>
      <c r="AH358" s="9" t="n">
        <v>0</v>
      </c>
      <c r="AI358" s="9" t="n">
        <v>0</v>
      </c>
      <c r="AJ358" s="9" t="n">
        <v>0</v>
      </c>
      <c r="AK358" s="9" t="n">
        <v>0</v>
      </c>
      <c r="AL358" s="9" t="n">
        <v>0</v>
      </c>
      <c r="AM358" s="7" t="inlineStr">
        <is>
          <t>.</t>
        </is>
      </c>
      <c r="AN358" s="6">
        <f>IF(L358=0,0,Z358/L358)</f>
        <v/>
      </c>
      <c r="AO358" s="5">
        <f>IF(AN358="","",IF(AN358&gt;=0.9,"🟢",IF(AN358&gt;=0.7,"🟡",IF(AN358&gt;=0.5,"🟠","🔴"))))</f>
        <v/>
      </c>
      <c r="AP358" s="9">
        <f>IF(L358=0,0,L358-Z358)</f>
        <v/>
      </c>
      <c r="AQ358" s="5">
        <f>IF(Z358=0,"",RANK(Z358,Z$4:Z$1569,0))</f>
        <v/>
      </c>
      <c r="AR358" s="7" t="inlineStr">
        <is>
          <t>.</t>
        </is>
      </c>
      <c r="BA358" s="7" t="inlineStr">
        <is>
          <t>.</t>
        </is>
      </c>
      <c r="BB358" s="9">
        <f>SUM(L$4:L$1569)/COUNTA(A$4:A$1569)</f>
        <v/>
      </c>
      <c r="BC358" s="9">
        <f>SUM(M$4:M$1569)/COUNTA(A$4:A$1569)</f>
        <v/>
      </c>
      <c r="BD358" s="9">
        <f>SUM(N$4:N$1569)/COUNTA(A$4:A$1569)</f>
        <v/>
      </c>
      <c r="BE358" s="9">
        <f>SUM(O$4:O$1569)/COUNTA(A$4:A$1569)</f>
        <v/>
      </c>
      <c r="BF358" s="9">
        <f>SUM(P$4:P$1569)/COUNTA(A$4:A$1569)</f>
        <v/>
      </c>
      <c r="BG358" s="9">
        <f>SUM(Q$4:Q$1569)/COUNTA(A$4:A$1569)</f>
        <v/>
      </c>
      <c r="BH358" s="9">
        <f>SUM(R$4:R$1569)/COUNTA(A$4:A$1569)</f>
        <v/>
      </c>
      <c r="BI358" s="9">
        <f>SUM(S$4:S$1569)/COUNTA(A$4:A$1569)</f>
        <v/>
      </c>
      <c r="BJ358" s="9">
        <f>SUM(T$4:T$1569)/COUNTA(A$4:A$1569)</f>
        <v/>
      </c>
      <c r="BK358" s="9">
        <f>SUM(U$4:U$1569)/COUNTA(A$4:A$1569)</f>
        <v/>
      </c>
      <c r="BL358" s="9">
        <f>SUM(V$4:V$1569)/COUNTA(A$4:A$1569)</f>
        <v/>
      </c>
      <c r="BM358" s="9">
        <f>SUM(W$4:W$1569)/COUNTA(A$4:A$1569)</f>
        <v/>
      </c>
      <c r="BN358" s="9">
        <f>SUM(X$4:X$1569)/COUNTA(A$4:A$1569)</f>
        <v/>
      </c>
      <c r="BO358" s="7" t="inlineStr">
        <is>
          <t>.</t>
        </is>
      </c>
      <c r="BP358" s="9">
        <f>IF(Z358&gt;=BB358,0,IFERROR(BB358+(SUMPRODUCT((Z$4:Z$1569&gt;=BB$4:BB$1569)*(Z$4:Z$1569-BB$4:BB$1569))/MAX(1,COUNTIF(Z$4:Z$1569,"&lt;"&amp;BB358+0.01))),BB358))</f>
        <v/>
      </c>
      <c r="BQ358" s="9">
        <f>IF(AA358&gt;=BC358,0,IFERROR(BC358+SUMPRODUCT((AA$4:AA$1569&gt;=BC$4:BC$1569)*(AA$4:AA$1569-BC$4:BC$1569))/MAX(1,COUNTIF(AA$4:AA$1569,"&lt;"&amp;BC358+0.01)),BC358))</f>
        <v/>
      </c>
      <c r="BR358" s="9">
        <f>IF(AB358&gt;=BD358,0,IFERROR(BD358+SUMPRODUCT((AB$4:AB$1569&gt;=BD$4:BD$1569)*(AB$4:AB$1569-BD$4:BD$1569))/MAX(1,COUNTIF(AB$4:AB$1569,"&lt;"&amp;BD358+0.01)),BD358))</f>
        <v/>
      </c>
      <c r="BS358" s="9">
        <f>IF(AC358&gt;=BE358,0,IFERROR(BE358+SUMPRODUCT((AC$4:AC$1569&gt;=BE$4:BE$1569)*(AC$4:AC$1569-BE$4:BE$1569))/MAX(1,COUNTIF(AC$4:AC$1569,"&lt;"&amp;BE358+0.01)),BE358))</f>
        <v/>
      </c>
      <c r="BT358" s="9">
        <f>IF(AD358&gt;=BF358,0,IFERROR(BF358+SUMPRODUCT((AD$4:AD$1569&gt;=BF$4:BF$1569)*(AD$4:AD$1569-BF$4:BF$1569))/MAX(1,COUNTIF(AD$4:AD$1569,"&lt;"&amp;BF358+0.01)),BF358))</f>
        <v/>
      </c>
      <c r="BU358" s="9">
        <f>IF(AE358&gt;=BG358,0,IFERROR(BG358+SUMPRODUCT((AE$4:AE$1569&gt;=BG$4:BG$1569)*(AE$4:AE$1569-BG$4:BG$1569))/MAX(1,COUNTIF(AE$4:AE$1569,"&lt;"&amp;BG358+0.01)),BG358))</f>
        <v/>
      </c>
      <c r="BV358" s="9">
        <f>IF(AF358&gt;=BH358,0,IFERROR(BH358+SUMPRODUCT((AF$4:AF$1569&gt;=BH$4:BH$1569)*(AF$4:AF$1569-BH$4:BH$1569))/MAX(1,COUNTIF(AF$4:AF$1569,"&lt;"&amp;BH358+0.01)),BH358))</f>
        <v/>
      </c>
      <c r="BW358" s="9">
        <f>IF(AG358&gt;=BI358,0,IFERROR(BI358+SUMPRODUCT((AG$4:AG$1569&gt;=BI$4:BI$1569)*(AG$4:AG$1569-BI$4:BI$1569))/MAX(1,COUNTIF(AG$4:AG$1569,"&lt;"&amp;BI358+0.01)),BI358))</f>
        <v/>
      </c>
      <c r="BX358" s="9">
        <f>IF(AH358&gt;=BJ358,0,IFERROR(BJ358+SUMPRODUCT((AH$4:AH$1569&gt;=BJ$4:BJ$1569)*(AH$4:AH$1569-BJ$4:BJ$1569))/MAX(1,COUNTIF(AH$4:AH$1569,"&lt;"&amp;BJ358+0.01)),BJ358))</f>
        <v/>
      </c>
      <c r="BY358" s="9">
        <f>IF(AI358&gt;=BK358,0,IFERROR(BK358+SUMPRODUCT((AI$4:AI$1569&gt;=BK$4:BK$1569)*(AI$4:AI$1569-BK$4:BK$1569))/MAX(1,COUNTIF(AI$4:AI$1569,"&lt;"&amp;BK358+0.01)),BK358))</f>
        <v/>
      </c>
      <c r="BZ358" s="9">
        <f>IF(AJ358&gt;=BL358,0,IFERROR(BL358+SUMPRODUCT((AJ$4:AJ$1569&gt;=BL$4:BL$1569)*(AJ$4:AJ$1569-BL$4:BL$1569))/MAX(1,COUNTIF(AJ$4:AJ$1569,"&lt;"&amp;BL358+0.01)),BL358))</f>
        <v/>
      </c>
      <c r="CA358" s="9">
        <f>IF(AK358&gt;=BM358,0,IFERROR(BM358+SUMPRODUCT((AK$4:AK$1569&gt;=BM$4:BM$1569)*(AK$4:AK$1569-BM$4:BM$1569))/MAX(1,COUNTIF(AK$4:AK$1569,"&lt;"&amp;BM358+0.01)),BM358))</f>
        <v/>
      </c>
      <c r="CB358" s="9">
        <f>IF(AL358&gt;=BN358,0,IFERROR(BN358+SUMPRODUCT((AL$4:AL$1569&gt;=BN$4:BN$1569)*(AL$4:AL$1569-BN$4:BN$1569))/MAX(1,COUNTIF(AL$4:AL$1569,"&lt;"&amp;BN358+0.01)),BN358))</f>
        <v/>
      </c>
      <c r="CC358" s="5">
        <f>IF(AO358="🟢","VERDE",IF(AO358="🟡","AMARELO",IF(AO358="🟠","VERMELHO",IF(AO358="🔴","VERMELHO","ROXO"))))</f>
        <v/>
      </c>
      <c r="CD358" s="5" t="inlineStr">
        <is>
          <t>🌎 REGIÕES</t>
        </is>
      </c>
      <c r="CE358" s="5" t="inlineStr">
        <is>
          <t>SEM REDE</t>
        </is>
      </c>
    </row>
    <row r="359">
      <c r="A359" s="5" t="inlineStr">
        <is>
          <t>54606760000176</t>
        </is>
      </c>
      <c r="B359" s="5" t="inlineStr">
        <is>
          <t>BELA SAUDE</t>
        </is>
      </c>
      <c r="C359" s="5" t="inlineStr">
        <is>
          <t>06 - SEM GRUPO</t>
        </is>
      </c>
      <c r="D359" s="5" t="inlineStr">
        <is>
          <t>DAIANE STAVICKI</t>
        </is>
      </c>
      <c r="E359" s="5" t="inlineStr">
        <is>
          <t>SP</t>
        </is>
      </c>
      <c r="F359" s="5">
        <f>IFERROR(VLOOKUP(C359,$AS$4:$AT$25,2,FALSE),"")</f>
        <v/>
      </c>
      <c r="G359" s="6">
        <f>IFERROR(VLOOKUP(C359,$AS$4:$AX$25,6,FALSE),"")</f>
        <v/>
      </c>
      <c r="H359" s="5">
        <f>IFERROR(VLOOKUP(C359,$AS$4:$AY$25,7,FALSE),"")</f>
        <v/>
      </c>
      <c r="I359" s="5">
        <f>IFERROR(VLOOKUP(C359,$AS$4:$AZ$25,8,FALSE),"")</f>
        <v/>
      </c>
      <c r="J359" s="7" t="inlineStr">
        <is>
          <t>.</t>
        </is>
      </c>
      <c r="K359" s="5" t="inlineStr">
        <is>
          <t>SP CAPITAL</t>
        </is>
      </c>
      <c r="L359" s="8" t="n">
        <v>3933.333333333333</v>
      </c>
      <c r="M359" s="9" t="n">
        <v>266.6666666666667</v>
      </c>
      <c r="N359" s="9" t="n">
        <v>266.6666666666667</v>
      </c>
      <c r="O359" s="9" t="n">
        <v>266.6666666666667</v>
      </c>
      <c r="P359" s="9" t="n">
        <v>266.6666666666667</v>
      </c>
      <c r="Q359" s="9" t="n">
        <v>333.3333333333333</v>
      </c>
      <c r="R359" s="9" t="n">
        <v>333.3333333333333</v>
      </c>
      <c r="S359" s="9" t="n">
        <v>333.3333333333333</v>
      </c>
      <c r="T359" s="9" t="n">
        <v>333.3333333333333</v>
      </c>
      <c r="U359" s="9" t="n">
        <v>333.3333333333333</v>
      </c>
      <c r="V359" s="9" t="n">
        <v>400</v>
      </c>
      <c r="W359" s="9" t="n">
        <v>400</v>
      </c>
      <c r="X359" s="9" t="n">
        <v>400</v>
      </c>
      <c r="Y359" s="7" t="inlineStr">
        <is>
          <t>.</t>
        </is>
      </c>
      <c r="Z359" s="8">
        <f>SUM(AA359:AL359)</f>
        <v/>
      </c>
      <c r="AA359" s="9" t="n">
        <v>0</v>
      </c>
      <c r="AB359" s="9" t="n">
        <v>0</v>
      </c>
      <c r="AC359" s="9" t="n">
        <v>0</v>
      </c>
      <c r="AD359" s="9" t="n">
        <v>0</v>
      </c>
      <c r="AE359" s="9" t="n">
        <v>0</v>
      </c>
      <c r="AF359" s="9" t="n">
        <v>0</v>
      </c>
      <c r="AG359" s="9" t="n">
        <v>0</v>
      </c>
      <c r="AH359" s="9" t="n">
        <v>0</v>
      </c>
      <c r="AI359" s="9" t="n">
        <v>0</v>
      </c>
      <c r="AJ359" s="9" t="n">
        <v>0</v>
      </c>
      <c r="AK359" s="9" t="n">
        <v>1110.39</v>
      </c>
      <c r="AL359" s="9" t="n">
        <v>0</v>
      </c>
      <c r="AM359" s="7" t="inlineStr">
        <is>
          <t>.</t>
        </is>
      </c>
      <c r="AN359" s="6">
        <f>IF(L359=0,0,Z359/L359)</f>
        <v/>
      </c>
      <c r="AO359" s="5">
        <f>IF(AN359="","",IF(AN359&gt;=0.9,"🟢",IF(AN359&gt;=0.7,"🟡",IF(AN359&gt;=0.5,"🟠","🔴"))))</f>
        <v/>
      </c>
      <c r="AP359" s="9">
        <f>IF(L359=0,0,L359-Z359)</f>
        <v/>
      </c>
      <c r="AQ359" s="5">
        <f>IF(Z359=0,"",RANK(Z359,Z$4:Z$1569,0))</f>
        <v/>
      </c>
      <c r="AR359" s="7" t="inlineStr">
        <is>
          <t>.</t>
        </is>
      </c>
      <c r="BA359" s="7" t="inlineStr">
        <is>
          <t>.</t>
        </is>
      </c>
      <c r="BB359" s="9">
        <f>SUM(L$4:L$1569)/COUNTA(A$4:A$1569)</f>
        <v/>
      </c>
      <c r="BC359" s="9">
        <f>SUM(M$4:M$1569)/COUNTA(A$4:A$1569)</f>
        <v/>
      </c>
      <c r="BD359" s="9">
        <f>SUM(N$4:N$1569)/COUNTA(A$4:A$1569)</f>
        <v/>
      </c>
      <c r="BE359" s="9">
        <f>SUM(O$4:O$1569)/COUNTA(A$4:A$1569)</f>
        <v/>
      </c>
      <c r="BF359" s="9">
        <f>SUM(P$4:P$1569)/COUNTA(A$4:A$1569)</f>
        <v/>
      </c>
      <c r="BG359" s="9">
        <f>SUM(Q$4:Q$1569)/COUNTA(A$4:A$1569)</f>
        <v/>
      </c>
      <c r="BH359" s="9">
        <f>SUM(R$4:R$1569)/COUNTA(A$4:A$1569)</f>
        <v/>
      </c>
      <c r="BI359" s="9">
        <f>SUM(S$4:S$1569)/COUNTA(A$4:A$1569)</f>
        <v/>
      </c>
      <c r="BJ359" s="9">
        <f>SUM(T$4:T$1569)/COUNTA(A$4:A$1569)</f>
        <v/>
      </c>
      <c r="BK359" s="9">
        <f>SUM(U$4:U$1569)/COUNTA(A$4:A$1569)</f>
        <v/>
      </c>
      <c r="BL359" s="9">
        <f>SUM(V$4:V$1569)/COUNTA(A$4:A$1569)</f>
        <v/>
      </c>
      <c r="BM359" s="9">
        <f>SUM(W$4:W$1569)/COUNTA(A$4:A$1569)</f>
        <v/>
      </c>
      <c r="BN359" s="9">
        <f>SUM(X$4:X$1569)/COUNTA(A$4:A$1569)</f>
        <v/>
      </c>
      <c r="BO359" s="7" t="inlineStr">
        <is>
          <t>.</t>
        </is>
      </c>
      <c r="BP359" s="9">
        <f>IF(Z359&gt;=BB359,0,IFERROR(BB359+(SUMPRODUCT((Z$4:Z$1569&gt;=BB$4:BB$1569)*(Z$4:Z$1569-BB$4:BB$1569))/MAX(1,COUNTIF(Z$4:Z$1569,"&lt;"&amp;BB359+0.01))),BB359))</f>
        <v/>
      </c>
      <c r="BQ359" s="9">
        <f>IF(AA359&gt;=BC359,0,IFERROR(BC359+SUMPRODUCT((AA$4:AA$1569&gt;=BC$4:BC$1569)*(AA$4:AA$1569-BC$4:BC$1569))/MAX(1,COUNTIF(AA$4:AA$1569,"&lt;"&amp;BC359+0.01)),BC359))</f>
        <v/>
      </c>
      <c r="BR359" s="9">
        <f>IF(AB359&gt;=BD359,0,IFERROR(BD359+SUMPRODUCT((AB$4:AB$1569&gt;=BD$4:BD$1569)*(AB$4:AB$1569-BD$4:BD$1569))/MAX(1,COUNTIF(AB$4:AB$1569,"&lt;"&amp;BD359+0.01)),BD359))</f>
        <v/>
      </c>
      <c r="BS359" s="9">
        <f>IF(AC359&gt;=BE359,0,IFERROR(BE359+SUMPRODUCT((AC$4:AC$1569&gt;=BE$4:BE$1569)*(AC$4:AC$1569-BE$4:BE$1569))/MAX(1,COUNTIF(AC$4:AC$1569,"&lt;"&amp;BE359+0.01)),BE359))</f>
        <v/>
      </c>
      <c r="BT359" s="9">
        <f>IF(AD359&gt;=BF359,0,IFERROR(BF359+SUMPRODUCT((AD$4:AD$1569&gt;=BF$4:BF$1569)*(AD$4:AD$1569-BF$4:BF$1569))/MAX(1,COUNTIF(AD$4:AD$1569,"&lt;"&amp;BF359+0.01)),BF359))</f>
        <v/>
      </c>
      <c r="BU359" s="9">
        <f>IF(AE359&gt;=BG359,0,IFERROR(BG359+SUMPRODUCT((AE$4:AE$1569&gt;=BG$4:BG$1569)*(AE$4:AE$1569-BG$4:BG$1569))/MAX(1,COUNTIF(AE$4:AE$1569,"&lt;"&amp;BG359+0.01)),BG359))</f>
        <v/>
      </c>
      <c r="BV359" s="9">
        <f>IF(AF359&gt;=BH359,0,IFERROR(BH359+SUMPRODUCT((AF$4:AF$1569&gt;=BH$4:BH$1569)*(AF$4:AF$1569-BH$4:BH$1569))/MAX(1,COUNTIF(AF$4:AF$1569,"&lt;"&amp;BH359+0.01)),BH359))</f>
        <v/>
      </c>
      <c r="BW359" s="9">
        <f>IF(AG359&gt;=BI359,0,IFERROR(BI359+SUMPRODUCT((AG$4:AG$1569&gt;=BI$4:BI$1569)*(AG$4:AG$1569-BI$4:BI$1569))/MAX(1,COUNTIF(AG$4:AG$1569,"&lt;"&amp;BI359+0.01)),BI359))</f>
        <v/>
      </c>
      <c r="BX359" s="9">
        <f>IF(AH359&gt;=BJ359,0,IFERROR(BJ359+SUMPRODUCT((AH$4:AH$1569&gt;=BJ$4:BJ$1569)*(AH$4:AH$1569-BJ$4:BJ$1569))/MAX(1,COUNTIF(AH$4:AH$1569,"&lt;"&amp;BJ359+0.01)),BJ359))</f>
        <v/>
      </c>
      <c r="BY359" s="9">
        <f>IF(AI359&gt;=BK359,0,IFERROR(BK359+SUMPRODUCT((AI$4:AI$1569&gt;=BK$4:BK$1569)*(AI$4:AI$1569-BK$4:BK$1569))/MAX(1,COUNTIF(AI$4:AI$1569,"&lt;"&amp;BK359+0.01)),BK359))</f>
        <v/>
      </c>
      <c r="BZ359" s="9">
        <f>IF(AJ359&gt;=BL359,0,IFERROR(BL359+SUMPRODUCT((AJ$4:AJ$1569&gt;=BL$4:BL$1569)*(AJ$4:AJ$1569-BL$4:BL$1569))/MAX(1,COUNTIF(AJ$4:AJ$1569,"&lt;"&amp;BL359+0.01)),BL359))</f>
        <v/>
      </c>
      <c r="CA359" s="9">
        <f>IF(AK359&gt;=BM359,0,IFERROR(BM359+SUMPRODUCT((AK$4:AK$1569&gt;=BM$4:BM$1569)*(AK$4:AK$1569-BM$4:BM$1569))/MAX(1,COUNTIF(AK$4:AK$1569,"&lt;"&amp;BM359+0.01)),BM359))</f>
        <v/>
      </c>
      <c r="CB359" s="9">
        <f>IF(AL359&gt;=BN359,0,IFERROR(BN359+SUMPRODUCT((AL$4:AL$1569&gt;=BN$4:BN$1569)*(AL$4:AL$1569-BN$4:BN$1569))/MAX(1,COUNTIF(AL$4:AL$1569,"&lt;"&amp;BN359+0.01)),BN359))</f>
        <v/>
      </c>
      <c r="CC359" s="5">
        <f>IF(AO359="🟢","VERDE",IF(AO359="🟡","AMARELO",IF(AO359="🟠","VERMELHO",IF(AO359="🔴","VERMELHO","ROXO"))))</f>
        <v/>
      </c>
      <c r="CD359" s="5" t="inlineStr">
        <is>
          <t>🌎 REGIÕES</t>
        </is>
      </c>
      <c r="CE359" s="5" t="inlineStr">
        <is>
          <t>SEM REDE</t>
        </is>
      </c>
    </row>
    <row r="360">
      <c r="A360" s="5" t="inlineStr">
        <is>
          <t>05132031000110</t>
        </is>
      </c>
      <c r="B360" s="5" t="inlineStr">
        <is>
          <t>RESTAURANTE NOSSA SENHORA DE CARAVAGGIO LTDA</t>
        </is>
      </c>
      <c r="C360" s="5" t="inlineStr">
        <is>
          <t>06 - SEM GRUPO</t>
        </is>
      </c>
      <c r="D360" s="5" t="inlineStr">
        <is>
          <t>HEMANUELE DITZEL (MANU)</t>
        </is>
      </c>
      <c r="E360" s="5" t="inlineStr">
        <is>
          <t>SC</t>
        </is>
      </c>
      <c r="F360" s="5">
        <f>IFERROR(VLOOKUP(C360,$AS$4:$AT$25,2,FALSE),"")</f>
        <v/>
      </c>
      <c r="G360" s="6">
        <f>IFERROR(VLOOKUP(C360,$AS$4:$AX$25,6,FALSE),"")</f>
        <v/>
      </c>
      <c r="H360" s="5">
        <f>IFERROR(VLOOKUP(C360,$AS$4:$AY$25,7,FALSE),"")</f>
        <v/>
      </c>
      <c r="I360" s="5">
        <f>IFERROR(VLOOKUP(C360,$AS$4:$AZ$25,8,FALSE),"")</f>
        <v/>
      </c>
      <c r="J360" s="7" t="inlineStr">
        <is>
          <t>.</t>
        </is>
      </c>
      <c r="K360" s="5" t="inlineStr">
        <is>
          <t>SUL</t>
        </is>
      </c>
      <c r="L360" s="8" t="n">
        <v>1604.347826086957</v>
      </c>
      <c r="M360" s="9" t="n">
        <v>117.3913043478261</v>
      </c>
      <c r="N360" s="9" t="n">
        <v>117.3913043478261</v>
      </c>
      <c r="O360" s="9" t="n">
        <v>130.4347826086957</v>
      </c>
      <c r="P360" s="9" t="n">
        <v>130.4347826086957</v>
      </c>
      <c r="Q360" s="9" t="n">
        <v>130.4347826086957</v>
      </c>
      <c r="R360" s="9" t="n">
        <v>130.4347826086957</v>
      </c>
      <c r="S360" s="9" t="n">
        <v>130.4347826086957</v>
      </c>
      <c r="T360" s="9" t="n">
        <v>143.4782608695652</v>
      </c>
      <c r="U360" s="9" t="n">
        <v>143.4782608695652</v>
      </c>
      <c r="V360" s="9" t="n">
        <v>143.4782608695652</v>
      </c>
      <c r="W360" s="9" t="n">
        <v>143.4782608695652</v>
      </c>
      <c r="X360" s="9" t="n">
        <v>143.4782608695652</v>
      </c>
      <c r="Y360" s="7" t="inlineStr">
        <is>
          <t>.</t>
        </is>
      </c>
      <c r="Z360" s="8">
        <f>SUM(AA360:AL360)</f>
        <v/>
      </c>
      <c r="AA360" s="9" t="n">
        <v>0</v>
      </c>
      <c r="AB360" s="9" t="n">
        <v>0</v>
      </c>
      <c r="AC360" s="9" t="n">
        <v>0</v>
      </c>
      <c r="AD360" s="9" t="n">
        <v>0</v>
      </c>
      <c r="AE360" s="9" t="n">
        <v>0</v>
      </c>
      <c r="AF360" s="9" t="n">
        <v>0</v>
      </c>
      <c r="AG360" s="9" t="n">
        <v>0</v>
      </c>
      <c r="AH360" s="9" t="n">
        <v>0</v>
      </c>
      <c r="AI360" s="9" t="n">
        <v>0</v>
      </c>
      <c r="AJ360" s="9" t="n">
        <v>0</v>
      </c>
      <c r="AK360" s="9" t="n">
        <v>1079.01</v>
      </c>
      <c r="AL360" s="9" t="n">
        <v>0</v>
      </c>
      <c r="AM360" s="7" t="inlineStr">
        <is>
          <t>.</t>
        </is>
      </c>
      <c r="AN360" s="6">
        <f>IF(L360=0,0,Z360/L360)</f>
        <v/>
      </c>
      <c r="AO360" s="5">
        <f>IF(AN360="","",IF(AN360&gt;=0.9,"🟢",IF(AN360&gt;=0.7,"🟡",IF(AN360&gt;=0.5,"🟠","🔴"))))</f>
        <v/>
      </c>
      <c r="AP360" s="9">
        <f>IF(L360=0,0,L360-Z360)</f>
        <v/>
      </c>
      <c r="AQ360" s="5">
        <f>IF(Z360=0,"",RANK(Z360,Z$4:Z$1569,0))</f>
        <v/>
      </c>
      <c r="AR360" s="7" t="inlineStr">
        <is>
          <t>.</t>
        </is>
      </c>
      <c r="BA360" s="7" t="inlineStr">
        <is>
          <t>.</t>
        </is>
      </c>
      <c r="BB360" s="9">
        <f>SUM(L$4:L$1569)/COUNTA(A$4:A$1569)</f>
        <v/>
      </c>
      <c r="BC360" s="9">
        <f>SUM(M$4:M$1569)/COUNTA(A$4:A$1569)</f>
        <v/>
      </c>
      <c r="BD360" s="9">
        <f>SUM(N$4:N$1569)/COUNTA(A$4:A$1569)</f>
        <v/>
      </c>
      <c r="BE360" s="9">
        <f>SUM(O$4:O$1569)/COUNTA(A$4:A$1569)</f>
        <v/>
      </c>
      <c r="BF360" s="9">
        <f>SUM(P$4:P$1569)/COUNTA(A$4:A$1569)</f>
        <v/>
      </c>
      <c r="BG360" s="9">
        <f>SUM(Q$4:Q$1569)/COUNTA(A$4:A$1569)</f>
        <v/>
      </c>
      <c r="BH360" s="9">
        <f>SUM(R$4:R$1569)/COUNTA(A$4:A$1569)</f>
        <v/>
      </c>
      <c r="BI360" s="9">
        <f>SUM(S$4:S$1569)/COUNTA(A$4:A$1569)</f>
        <v/>
      </c>
      <c r="BJ360" s="9">
        <f>SUM(T$4:T$1569)/COUNTA(A$4:A$1569)</f>
        <v/>
      </c>
      <c r="BK360" s="9">
        <f>SUM(U$4:U$1569)/COUNTA(A$4:A$1569)</f>
        <v/>
      </c>
      <c r="BL360" s="9">
        <f>SUM(V$4:V$1569)/COUNTA(A$4:A$1569)</f>
        <v/>
      </c>
      <c r="BM360" s="9">
        <f>SUM(W$4:W$1569)/COUNTA(A$4:A$1569)</f>
        <v/>
      </c>
      <c r="BN360" s="9">
        <f>SUM(X$4:X$1569)/COUNTA(A$4:A$1569)</f>
        <v/>
      </c>
      <c r="BO360" s="7" t="inlineStr">
        <is>
          <t>.</t>
        </is>
      </c>
      <c r="BP360" s="9">
        <f>IF(Z360&gt;=BB360,0,IFERROR(BB360+(SUMPRODUCT((Z$4:Z$1569&gt;=BB$4:BB$1569)*(Z$4:Z$1569-BB$4:BB$1569))/MAX(1,COUNTIF(Z$4:Z$1569,"&lt;"&amp;BB360+0.01))),BB360))</f>
        <v/>
      </c>
      <c r="BQ360" s="9">
        <f>IF(AA360&gt;=BC360,0,IFERROR(BC360+SUMPRODUCT((AA$4:AA$1569&gt;=BC$4:BC$1569)*(AA$4:AA$1569-BC$4:BC$1569))/MAX(1,COUNTIF(AA$4:AA$1569,"&lt;"&amp;BC360+0.01)),BC360))</f>
        <v/>
      </c>
      <c r="BR360" s="9">
        <f>IF(AB360&gt;=BD360,0,IFERROR(BD360+SUMPRODUCT((AB$4:AB$1569&gt;=BD$4:BD$1569)*(AB$4:AB$1569-BD$4:BD$1569))/MAX(1,COUNTIF(AB$4:AB$1569,"&lt;"&amp;BD360+0.01)),BD360))</f>
        <v/>
      </c>
      <c r="BS360" s="9">
        <f>IF(AC360&gt;=BE360,0,IFERROR(BE360+SUMPRODUCT((AC$4:AC$1569&gt;=BE$4:BE$1569)*(AC$4:AC$1569-BE$4:BE$1569))/MAX(1,COUNTIF(AC$4:AC$1569,"&lt;"&amp;BE360+0.01)),BE360))</f>
        <v/>
      </c>
      <c r="BT360" s="9">
        <f>IF(AD360&gt;=BF360,0,IFERROR(BF360+SUMPRODUCT((AD$4:AD$1569&gt;=BF$4:BF$1569)*(AD$4:AD$1569-BF$4:BF$1569))/MAX(1,COUNTIF(AD$4:AD$1569,"&lt;"&amp;BF360+0.01)),BF360))</f>
        <v/>
      </c>
      <c r="BU360" s="9">
        <f>IF(AE360&gt;=BG360,0,IFERROR(BG360+SUMPRODUCT((AE$4:AE$1569&gt;=BG$4:BG$1569)*(AE$4:AE$1569-BG$4:BG$1569))/MAX(1,COUNTIF(AE$4:AE$1569,"&lt;"&amp;BG360+0.01)),BG360))</f>
        <v/>
      </c>
      <c r="BV360" s="9">
        <f>IF(AF360&gt;=BH360,0,IFERROR(BH360+SUMPRODUCT((AF$4:AF$1569&gt;=BH$4:BH$1569)*(AF$4:AF$1569-BH$4:BH$1569))/MAX(1,COUNTIF(AF$4:AF$1569,"&lt;"&amp;BH360+0.01)),BH360))</f>
        <v/>
      </c>
      <c r="BW360" s="9">
        <f>IF(AG360&gt;=BI360,0,IFERROR(BI360+SUMPRODUCT((AG$4:AG$1569&gt;=BI$4:BI$1569)*(AG$4:AG$1569-BI$4:BI$1569))/MAX(1,COUNTIF(AG$4:AG$1569,"&lt;"&amp;BI360+0.01)),BI360))</f>
        <v/>
      </c>
      <c r="BX360" s="9">
        <f>IF(AH360&gt;=BJ360,0,IFERROR(BJ360+SUMPRODUCT((AH$4:AH$1569&gt;=BJ$4:BJ$1569)*(AH$4:AH$1569-BJ$4:BJ$1569))/MAX(1,COUNTIF(AH$4:AH$1569,"&lt;"&amp;BJ360+0.01)),BJ360))</f>
        <v/>
      </c>
      <c r="BY360" s="9">
        <f>IF(AI360&gt;=BK360,0,IFERROR(BK360+SUMPRODUCT((AI$4:AI$1569&gt;=BK$4:BK$1569)*(AI$4:AI$1569-BK$4:BK$1569))/MAX(1,COUNTIF(AI$4:AI$1569,"&lt;"&amp;BK360+0.01)),BK360))</f>
        <v/>
      </c>
      <c r="BZ360" s="9">
        <f>IF(AJ360&gt;=BL360,0,IFERROR(BL360+SUMPRODUCT((AJ$4:AJ$1569&gt;=BL$4:BL$1569)*(AJ$4:AJ$1569-BL$4:BL$1569))/MAX(1,COUNTIF(AJ$4:AJ$1569,"&lt;"&amp;BL360+0.01)),BL360))</f>
        <v/>
      </c>
      <c r="CA360" s="9">
        <f>IF(AK360&gt;=BM360,0,IFERROR(BM360+SUMPRODUCT((AK$4:AK$1569&gt;=BM$4:BM$1569)*(AK$4:AK$1569-BM$4:BM$1569))/MAX(1,COUNTIF(AK$4:AK$1569,"&lt;"&amp;BM360+0.01)),BM360))</f>
        <v/>
      </c>
      <c r="CB360" s="9">
        <f>IF(AL360&gt;=BN360,0,IFERROR(BN360+SUMPRODUCT((AL$4:AL$1569&gt;=BN$4:BN$1569)*(AL$4:AL$1569-BN$4:BN$1569))/MAX(1,COUNTIF(AL$4:AL$1569,"&lt;"&amp;BN360+0.01)),BN360))</f>
        <v/>
      </c>
      <c r="CC360" s="5">
        <f>IF(AO360="🟢","VERDE",IF(AO360="🟡","AMARELO",IF(AO360="🟠","VERMELHO",IF(AO360="🔴","VERMELHO","ROXO"))))</f>
        <v/>
      </c>
      <c r="CD360" s="5" t="inlineStr">
        <is>
          <t>🌎 REGIÕES</t>
        </is>
      </c>
      <c r="CE360" s="5" t="inlineStr">
        <is>
          <t>SEM REDE</t>
        </is>
      </c>
    </row>
    <row r="361">
      <c r="A361" s="5" t="inlineStr">
        <is>
          <t>41808865000166</t>
        </is>
      </c>
      <c r="B361" s="5" t="inlineStr">
        <is>
          <t>VIVA LEVE Cia da saude</t>
        </is>
      </c>
      <c r="C361" s="5" t="inlineStr">
        <is>
          <t>06 - INTERNA - CIA DA SAUDE</t>
        </is>
      </c>
      <c r="D361" s="5" t="inlineStr">
        <is>
          <t>JULIO GADRET</t>
        </is>
      </c>
      <c r="E361" s="5" t="inlineStr">
        <is>
          <t>SC</t>
        </is>
      </c>
      <c r="F361" s="5">
        <f>IFERROR(VLOOKUP(C361,$AS$4:$AT$25,2,FALSE),"")</f>
        <v/>
      </c>
      <c r="G361" s="6">
        <f>IFERROR(VLOOKUP(C361,$AS$4:$AX$25,6,FALSE),"")</f>
        <v/>
      </c>
      <c r="H361" s="5">
        <f>IFERROR(VLOOKUP(C361,$AS$4:$AY$25,7,FALSE),"")</f>
        <v/>
      </c>
      <c r="I361" s="5">
        <f>IFERROR(VLOOKUP(C361,$AS$4:$AZ$25,8,FALSE),"")</f>
        <v/>
      </c>
      <c r="J361" s="7" t="inlineStr">
        <is>
          <t>.</t>
        </is>
      </c>
      <c r="K361" s="5" t="inlineStr">
        <is>
          <t>NACIONAL</t>
        </is>
      </c>
      <c r="L361" s="8" t="n">
        <v>10875</v>
      </c>
      <c r="M361" s="9" t="n">
        <v>729.1666666666666</v>
      </c>
      <c r="N361" s="9" t="n">
        <v>770.8333333333334</v>
      </c>
      <c r="O361" s="9" t="n">
        <v>791.6666666666666</v>
      </c>
      <c r="P361" s="9" t="n">
        <v>833.3333333333334</v>
      </c>
      <c r="Q361" s="9" t="n">
        <v>854.1666666666666</v>
      </c>
      <c r="R361" s="9" t="n">
        <v>895.8333333333334</v>
      </c>
      <c r="S361" s="9" t="n">
        <v>916.6666666666666</v>
      </c>
      <c r="T361" s="9" t="n">
        <v>958.3333333333334</v>
      </c>
      <c r="U361" s="9" t="n">
        <v>979.1666666666666</v>
      </c>
      <c r="V361" s="9" t="n">
        <v>1020.833333333333</v>
      </c>
      <c r="W361" s="9" t="n">
        <v>1041.666666666667</v>
      </c>
      <c r="X361" s="9" t="n">
        <v>1083.333333333333</v>
      </c>
      <c r="Y361" s="7" t="inlineStr">
        <is>
          <t>.</t>
        </is>
      </c>
      <c r="Z361" s="8">
        <f>SUM(AA361:AL361)</f>
        <v/>
      </c>
      <c r="AA361" s="9" t="n">
        <v>0</v>
      </c>
      <c r="AB361" s="9" t="n">
        <v>0</v>
      </c>
      <c r="AC361" s="9" t="n">
        <v>0</v>
      </c>
      <c r="AD361" s="9" t="n">
        <v>0</v>
      </c>
      <c r="AE361" s="9" t="n">
        <v>0</v>
      </c>
      <c r="AF361" s="9" t="n">
        <v>0</v>
      </c>
      <c r="AG361" s="9" t="n">
        <v>0</v>
      </c>
      <c r="AH361" s="9" t="n">
        <v>0</v>
      </c>
      <c r="AI361" s="9" t="n">
        <v>0</v>
      </c>
      <c r="AJ361" s="9" t="n">
        <v>1083.3</v>
      </c>
      <c r="AK361" s="9" t="n">
        <v>0</v>
      </c>
      <c r="AL361" s="9" t="n">
        <v>0</v>
      </c>
      <c r="AM361" s="7" t="inlineStr">
        <is>
          <t>.</t>
        </is>
      </c>
      <c r="AN361" s="6">
        <f>IF(L361=0,0,Z361/L361)</f>
        <v/>
      </c>
      <c r="AO361" s="5">
        <f>IF(AN361="","",IF(AN361&gt;=0.9,"🟢",IF(AN361&gt;=0.7,"🟡",IF(AN361&gt;=0.5,"🟠","🔴"))))</f>
        <v/>
      </c>
      <c r="AP361" s="9">
        <f>IF(L361=0,0,L361-Z361)</f>
        <v/>
      </c>
      <c r="AQ361" s="5">
        <f>IF(Z361=0,"",RANK(Z361,Z$4:Z$1569,0))</f>
        <v/>
      </c>
      <c r="AR361" s="7" t="inlineStr">
        <is>
          <t>.</t>
        </is>
      </c>
      <c r="BA361" s="7" t="inlineStr">
        <is>
          <t>.</t>
        </is>
      </c>
      <c r="BB361" s="9">
        <f>SUM(L$4:L$1569)/COUNTA(A$4:A$1569)</f>
        <v/>
      </c>
      <c r="BC361" s="9">
        <f>SUM(M$4:M$1569)/COUNTA(A$4:A$1569)</f>
        <v/>
      </c>
      <c r="BD361" s="9">
        <f>SUM(N$4:N$1569)/COUNTA(A$4:A$1569)</f>
        <v/>
      </c>
      <c r="BE361" s="9">
        <f>SUM(O$4:O$1569)/COUNTA(A$4:A$1569)</f>
        <v/>
      </c>
      <c r="BF361" s="9">
        <f>SUM(P$4:P$1569)/COUNTA(A$4:A$1569)</f>
        <v/>
      </c>
      <c r="BG361" s="9">
        <f>SUM(Q$4:Q$1569)/COUNTA(A$4:A$1569)</f>
        <v/>
      </c>
      <c r="BH361" s="9">
        <f>SUM(R$4:R$1569)/COUNTA(A$4:A$1569)</f>
        <v/>
      </c>
      <c r="BI361" s="9">
        <f>SUM(S$4:S$1569)/COUNTA(A$4:A$1569)</f>
        <v/>
      </c>
      <c r="BJ361" s="9">
        <f>SUM(T$4:T$1569)/COUNTA(A$4:A$1569)</f>
        <v/>
      </c>
      <c r="BK361" s="9">
        <f>SUM(U$4:U$1569)/COUNTA(A$4:A$1569)</f>
        <v/>
      </c>
      <c r="BL361" s="9">
        <f>SUM(V$4:V$1569)/COUNTA(A$4:A$1569)</f>
        <v/>
      </c>
      <c r="BM361" s="9">
        <f>SUM(W$4:W$1569)/COUNTA(A$4:A$1569)</f>
        <v/>
      </c>
      <c r="BN361" s="9">
        <f>SUM(X$4:X$1569)/COUNTA(A$4:A$1569)</f>
        <v/>
      </c>
      <c r="BO361" s="7" t="inlineStr">
        <is>
          <t>.</t>
        </is>
      </c>
      <c r="BP361" s="9">
        <f>IF(Z361&gt;=BB361,0,IFERROR(BB361+(SUMPRODUCT((Z$4:Z$1569&gt;=BB$4:BB$1569)*(Z$4:Z$1569-BB$4:BB$1569))/MAX(1,COUNTIF(Z$4:Z$1569,"&lt;"&amp;BB361+0.01))),BB361))</f>
        <v/>
      </c>
      <c r="BQ361" s="9">
        <f>IF(AA361&gt;=BC361,0,IFERROR(BC361+SUMPRODUCT((AA$4:AA$1569&gt;=BC$4:BC$1569)*(AA$4:AA$1569-BC$4:BC$1569))/MAX(1,COUNTIF(AA$4:AA$1569,"&lt;"&amp;BC361+0.01)),BC361))</f>
        <v/>
      </c>
      <c r="BR361" s="9">
        <f>IF(AB361&gt;=BD361,0,IFERROR(BD361+SUMPRODUCT((AB$4:AB$1569&gt;=BD$4:BD$1569)*(AB$4:AB$1569-BD$4:BD$1569))/MAX(1,COUNTIF(AB$4:AB$1569,"&lt;"&amp;BD361+0.01)),BD361))</f>
        <v/>
      </c>
      <c r="BS361" s="9">
        <f>IF(AC361&gt;=BE361,0,IFERROR(BE361+SUMPRODUCT((AC$4:AC$1569&gt;=BE$4:BE$1569)*(AC$4:AC$1569-BE$4:BE$1569))/MAX(1,COUNTIF(AC$4:AC$1569,"&lt;"&amp;BE361+0.01)),BE361))</f>
        <v/>
      </c>
      <c r="BT361" s="9">
        <f>IF(AD361&gt;=BF361,0,IFERROR(BF361+SUMPRODUCT((AD$4:AD$1569&gt;=BF$4:BF$1569)*(AD$4:AD$1569-BF$4:BF$1569))/MAX(1,COUNTIF(AD$4:AD$1569,"&lt;"&amp;BF361+0.01)),BF361))</f>
        <v/>
      </c>
      <c r="BU361" s="9">
        <f>IF(AE361&gt;=BG361,0,IFERROR(BG361+SUMPRODUCT((AE$4:AE$1569&gt;=BG$4:BG$1569)*(AE$4:AE$1569-BG$4:BG$1569))/MAX(1,COUNTIF(AE$4:AE$1569,"&lt;"&amp;BG361+0.01)),BG361))</f>
        <v/>
      </c>
      <c r="BV361" s="9">
        <f>IF(AF361&gt;=BH361,0,IFERROR(BH361+SUMPRODUCT((AF$4:AF$1569&gt;=BH$4:BH$1569)*(AF$4:AF$1569-BH$4:BH$1569))/MAX(1,COUNTIF(AF$4:AF$1569,"&lt;"&amp;BH361+0.01)),BH361))</f>
        <v/>
      </c>
      <c r="BW361" s="9">
        <f>IF(AG361&gt;=BI361,0,IFERROR(BI361+SUMPRODUCT((AG$4:AG$1569&gt;=BI$4:BI$1569)*(AG$4:AG$1569-BI$4:BI$1569))/MAX(1,COUNTIF(AG$4:AG$1569,"&lt;"&amp;BI361+0.01)),BI361))</f>
        <v/>
      </c>
      <c r="BX361" s="9">
        <f>IF(AH361&gt;=BJ361,0,IFERROR(BJ361+SUMPRODUCT((AH$4:AH$1569&gt;=BJ$4:BJ$1569)*(AH$4:AH$1569-BJ$4:BJ$1569))/MAX(1,COUNTIF(AH$4:AH$1569,"&lt;"&amp;BJ361+0.01)),BJ361))</f>
        <v/>
      </c>
      <c r="BY361" s="9">
        <f>IF(AI361&gt;=BK361,0,IFERROR(BK361+SUMPRODUCT((AI$4:AI$1569&gt;=BK$4:BK$1569)*(AI$4:AI$1569-BK$4:BK$1569))/MAX(1,COUNTIF(AI$4:AI$1569,"&lt;"&amp;BK361+0.01)),BK361))</f>
        <v/>
      </c>
      <c r="BZ361" s="9">
        <f>IF(AJ361&gt;=BL361,0,IFERROR(BL361+SUMPRODUCT((AJ$4:AJ$1569&gt;=BL$4:BL$1569)*(AJ$4:AJ$1569-BL$4:BL$1569))/MAX(1,COUNTIF(AJ$4:AJ$1569,"&lt;"&amp;BL361+0.01)),BL361))</f>
        <v/>
      </c>
      <c r="CA361" s="9">
        <f>IF(AK361&gt;=BM361,0,IFERROR(BM361+SUMPRODUCT((AK$4:AK$1569&gt;=BM$4:BM$1569)*(AK$4:AK$1569-BM$4:BM$1569))/MAX(1,COUNTIF(AK$4:AK$1569,"&lt;"&amp;BM361+0.01)),BM361))</f>
        <v/>
      </c>
      <c r="CB361" s="9">
        <f>IF(AL361&gt;=BN361,0,IFERROR(BN361+SUMPRODUCT((AL$4:AL$1569&gt;=BN$4:BN$1569)*(AL$4:AL$1569-BN$4:BN$1569))/MAX(1,COUNTIF(AL$4:AL$1569,"&lt;"&amp;BN361+0.01)),BN361))</f>
        <v/>
      </c>
      <c r="CC361" s="5">
        <f>IF(AO361="🟢","VERDE",IF(AO361="🟡","AMARELO",IF(AO361="🟠","VERMELHO",IF(AO361="🔴","VERMELHO","ROXO"))))</f>
        <v/>
      </c>
      <c r="CD361" s="5" t="inlineStr">
        <is>
          <t>🏢 REDES</t>
        </is>
      </c>
      <c r="CE361" s="5" t="inlineStr">
        <is>
          <t>CIA DA SAUDE</t>
        </is>
      </c>
    </row>
    <row r="362">
      <c r="A362" s="5" t="inlineStr">
        <is>
          <t>59481985000167</t>
        </is>
      </c>
      <c r="B362" s="5" t="inlineStr">
        <is>
          <t>EMPORIO VIDA PLENA</t>
        </is>
      </c>
      <c r="C362" s="5" t="inlineStr">
        <is>
          <t>06 - SEM GRUPO</t>
        </is>
      </c>
      <c r="D362" s="5" t="inlineStr">
        <is>
          <t>JULIO GADRET</t>
        </is>
      </c>
      <c r="E362" s="5" t="inlineStr">
        <is>
          <t>SP</t>
        </is>
      </c>
      <c r="F362" s="5">
        <f>IFERROR(VLOOKUP(C362,$AS$4:$AT$25,2,FALSE),"")</f>
        <v/>
      </c>
      <c r="G362" s="6">
        <f>IFERROR(VLOOKUP(C362,$AS$4:$AX$25,6,FALSE),"")</f>
        <v/>
      </c>
      <c r="H362" s="5">
        <f>IFERROR(VLOOKUP(C362,$AS$4:$AY$25,7,FALSE),"")</f>
        <v/>
      </c>
      <c r="I362" s="5">
        <f>IFERROR(VLOOKUP(C362,$AS$4:$AZ$25,8,FALSE),"")</f>
        <v/>
      </c>
      <c r="J362" s="7" t="inlineStr">
        <is>
          <t>.</t>
        </is>
      </c>
      <c r="K362" s="5" t="inlineStr">
        <is>
          <t>SP INTERIOR</t>
        </is>
      </c>
      <c r="L362" s="8" t="n">
        <v>2520</v>
      </c>
      <c r="M362" s="9" t="n">
        <v>120</v>
      </c>
      <c r="N362" s="9" t="n">
        <v>180</v>
      </c>
      <c r="O362" s="9" t="n">
        <v>180</v>
      </c>
      <c r="P362" s="9" t="n">
        <v>180</v>
      </c>
      <c r="Q362" s="9" t="n">
        <v>180</v>
      </c>
      <c r="R362" s="9" t="n">
        <v>180</v>
      </c>
      <c r="S362" s="9" t="n">
        <v>240</v>
      </c>
      <c r="T362" s="9" t="n">
        <v>240</v>
      </c>
      <c r="U362" s="9" t="n">
        <v>240</v>
      </c>
      <c r="V362" s="9" t="n">
        <v>240</v>
      </c>
      <c r="W362" s="9" t="n">
        <v>240</v>
      </c>
      <c r="X362" s="9" t="n">
        <v>300</v>
      </c>
      <c r="Y362" s="7" t="inlineStr">
        <is>
          <t>.</t>
        </is>
      </c>
      <c r="Z362" s="8">
        <f>SUM(AA362:AL362)</f>
        <v/>
      </c>
      <c r="AA362" s="9" t="n">
        <v>0</v>
      </c>
      <c r="AB362" s="9" t="n">
        <v>0</v>
      </c>
      <c r="AC362" s="9" t="n">
        <v>0</v>
      </c>
      <c r="AD362" s="9" t="n">
        <v>0</v>
      </c>
      <c r="AE362" s="9" t="n">
        <v>0</v>
      </c>
      <c r="AF362" s="9" t="n">
        <v>0</v>
      </c>
      <c r="AG362" s="9" t="n">
        <v>0</v>
      </c>
      <c r="AH362" s="9" t="n">
        <v>0</v>
      </c>
      <c r="AI362" s="9" t="n">
        <v>0</v>
      </c>
      <c r="AJ362" s="9" t="n">
        <v>0</v>
      </c>
      <c r="AK362" s="9" t="n">
        <v>1092.69</v>
      </c>
      <c r="AL362" s="9" t="n">
        <v>0</v>
      </c>
      <c r="AM362" s="7" t="inlineStr">
        <is>
          <t>.</t>
        </is>
      </c>
      <c r="AN362" s="6">
        <f>IF(L362=0,0,Z362/L362)</f>
        <v/>
      </c>
      <c r="AO362" s="5">
        <f>IF(AN362="","",IF(AN362&gt;=0.9,"🟢",IF(AN362&gt;=0.7,"🟡",IF(AN362&gt;=0.5,"🟠","🔴"))))</f>
        <v/>
      </c>
      <c r="AP362" s="9">
        <f>IF(L362=0,0,L362-Z362)</f>
        <v/>
      </c>
      <c r="AQ362" s="5">
        <f>IF(Z362=0,"",RANK(Z362,Z$4:Z$1569,0))</f>
        <v/>
      </c>
      <c r="AR362" s="7" t="inlineStr">
        <is>
          <t>.</t>
        </is>
      </c>
      <c r="BA362" s="7" t="inlineStr">
        <is>
          <t>.</t>
        </is>
      </c>
      <c r="BB362" s="9">
        <f>SUM(L$4:L$1569)/COUNTA(A$4:A$1569)</f>
        <v/>
      </c>
      <c r="BC362" s="9">
        <f>SUM(M$4:M$1569)/COUNTA(A$4:A$1569)</f>
        <v/>
      </c>
      <c r="BD362" s="9">
        <f>SUM(N$4:N$1569)/COUNTA(A$4:A$1569)</f>
        <v/>
      </c>
      <c r="BE362" s="9">
        <f>SUM(O$4:O$1569)/COUNTA(A$4:A$1569)</f>
        <v/>
      </c>
      <c r="BF362" s="9">
        <f>SUM(P$4:P$1569)/COUNTA(A$4:A$1569)</f>
        <v/>
      </c>
      <c r="BG362" s="9">
        <f>SUM(Q$4:Q$1569)/COUNTA(A$4:A$1569)</f>
        <v/>
      </c>
      <c r="BH362" s="9">
        <f>SUM(R$4:R$1569)/COUNTA(A$4:A$1569)</f>
        <v/>
      </c>
      <c r="BI362" s="9">
        <f>SUM(S$4:S$1569)/COUNTA(A$4:A$1569)</f>
        <v/>
      </c>
      <c r="BJ362" s="9">
        <f>SUM(T$4:T$1569)/COUNTA(A$4:A$1569)</f>
        <v/>
      </c>
      <c r="BK362" s="9">
        <f>SUM(U$4:U$1569)/COUNTA(A$4:A$1569)</f>
        <v/>
      </c>
      <c r="BL362" s="9">
        <f>SUM(V$4:V$1569)/COUNTA(A$4:A$1569)</f>
        <v/>
      </c>
      <c r="BM362" s="9">
        <f>SUM(W$4:W$1569)/COUNTA(A$4:A$1569)</f>
        <v/>
      </c>
      <c r="BN362" s="9">
        <f>SUM(X$4:X$1569)/COUNTA(A$4:A$1569)</f>
        <v/>
      </c>
      <c r="BO362" s="7" t="inlineStr">
        <is>
          <t>.</t>
        </is>
      </c>
      <c r="BP362" s="9">
        <f>IF(Z362&gt;=BB362,0,IFERROR(BB362+(SUMPRODUCT((Z$4:Z$1569&gt;=BB$4:BB$1569)*(Z$4:Z$1569-BB$4:BB$1569))/MAX(1,COUNTIF(Z$4:Z$1569,"&lt;"&amp;BB362+0.01))),BB362))</f>
        <v/>
      </c>
      <c r="BQ362" s="9">
        <f>IF(AA362&gt;=BC362,0,IFERROR(BC362+SUMPRODUCT((AA$4:AA$1569&gt;=BC$4:BC$1569)*(AA$4:AA$1569-BC$4:BC$1569))/MAX(1,COUNTIF(AA$4:AA$1569,"&lt;"&amp;BC362+0.01)),BC362))</f>
        <v/>
      </c>
      <c r="BR362" s="9">
        <f>IF(AB362&gt;=BD362,0,IFERROR(BD362+SUMPRODUCT((AB$4:AB$1569&gt;=BD$4:BD$1569)*(AB$4:AB$1569-BD$4:BD$1569))/MAX(1,COUNTIF(AB$4:AB$1569,"&lt;"&amp;BD362+0.01)),BD362))</f>
        <v/>
      </c>
      <c r="BS362" s="9">
        <f>IF(AC362&gt;=BE362,0,IFERROR(BE362+SUMPRODUCT((AC$4:AC$1569&gt;=BE$4:BE$1569)*(AC$4:AC$1569-BE$4:BE$1569))/MAX(1,COUNTIF(AC$4:AC$1569,"&lt;"&amp;BE362+0.01)),BE362))</f>
        <v/>
      </c>
      <c r="BT362" s="9">
        <f>IF(AD362&gt;=BF362,0,IFERROR(BF362+SUMPRODUCT((AD$4:AD$1569&gt;=BF$4:BF$1569)*(AD$4:AD$1569-BF$4:BF$1569))/MAX(1,COUNTIF(AD$4:AD$1569,"&lt;"&amp;BF362+0.01)),BF362))</f>
        <v/>
      </c>
      <c r="BU362" s="9">
        <f>IF(AE362&gt;=BG362,0,IFERROR(BG362+SUMPRODUCT((AE$4:AE$1569&gt;=BG$4:BG$1569)*(AE$4:AE$1569-BG$4:BG$1569))/MAX(1,COUNTIF(AE$4:AE$1569,"&lt;"&amp;BG362+0.01)),BG362))</f>
        <v/>
      </c>
      <c r="BV362" s="9">
        <f>IF(AF362&gt;=BH362,0,IFERROR(BH362+SUMPRODUCT((AF$4:AF$1569&gt;=BH$4:BH$1569)*(AF$4:AF$1569-BH$4:BH$1569))/MAX(1,COUNTIF(AF$4:AF$1569,"&lt;"&amp;BH362+0.01)),BH362))</f>
        <v/>
      </c>
      <c r="BW362" s="9">
        <f>IF(AG362&gt;=BI362,0,IFERROR(BI362+SUMPRODUCT((AG$4:AG$1569&gt;=BI$4:BI$1569)*(AG$4:AG$1569-BI$4:BI$1569))/MAX(1,COUNTIF(AG$4:AG$1569,"&lt;"&amp;BI362+0.01)),BI362))</f>
        <v/>
      </c>
      <c r="BX362" s="9">
        <f>IF(AH362&gt;=BJ362,0,IFERROR(BJ362+SUMPRODUCT((AH$4:AH$1569&gt;=BJ$4:BJ$1569)*(AH$4:AH$1569-BJ$4:BJ$1569))/MAX(1,COUNTIF(AH$4:AH$1569,"&lt;"&amp;BJ362+0.01)),BJ362))</f>
        <v/>
      </c>
      <c r="BY362" s="9">
        <f>IF(AI362&gt;=BK362,0,IFERROR(BK362+SUMPRODUCT((AI$4:AI$1569&gt;=BK$4:BK$1569)*(AI$4:AI$1569-BK$4:BK$1569))/MAX(1,COUNTIF(AI$4:AI$1569,"&lt;"&amp;BK362+0.01)),BK362))</f>
        <v/>
      </c>
      <c r="BZ362" s="9">
        <f>IF(AJ362&gt;=BL362,0,IFERROR(BL362+SUMPRODUCT((AJ$4:AJ$1569&gt;=BL$4:BL$1569)*(AJ$4:AJ$1569-BL$4:BL$1569))/MAX(1,COUNTIF(AJ$4:AJ$1569,"&lt;"&amp;BL362+0.01)),BL362))</f>
        <v/>
      </c>
      <c r="CA362" s="9">
        <f>IF(AK362&gt;=BM362,0,IFERROR(BM362+SUMPRODUCT((AK$4:AK$1569&gt;=BM$4:BM$1569)*(AK$4:AK$1569-BM$4:BM$1569))/MAX(1,COUNTIF(AK$4:AK$1569,"&lt;"&amp;BM362+0.01)),BM362))</f>
        <v/>
      </c>
      <c r="CB362" s="9">
        <f>IF(AL362&gt;=BN362,0,IFERROR(BN362+SUMPRODUCT((AL$4:AL$1569&gt;=BN$4:BN$1569)*(AL$4:AL$1569-BN$4:BN$1569))/MAX(1,COUNTIF(AL$4:AL$1569,"&lt;"&amp;BN362+0.01)),BN362))</f>
        <v/>
      </c>
      <c r="CC362" s="5">
        <f>IF(AO362="🟢","VERDE",IF(AO362="🟡","AMARELO",IF(AO362="🟠","VERMELHO",IF(AO362="🔴","VERMELHO","ROXO"))))</f>
        <v/>
      </c>
      <c r="CD362" s="5" t="inlineStr">
        <is>
          <t>🌎 REGIÕES</t>
        </is>
      </c>
      <c r="CE362" s="5" t="inlineStr">
        <is>
          <t>SEM REDE</t>
        </is>
      </c>
    </row>
    <row r="363">
      <c r="A363" s="5" t="inlineStr">
        <is>
          <t>60487702000173</t>
        </is>
      </c>
      <c r="B363" s="5" t="inlineStr">
        <is>
          <t>IMPORT LAND DOCES</t>
        </is>
      </c>
      <c r="C363" s="5" t="inlineStr">
        <is>
          <t>06 - SEM GRUPO</t>
        </is>
      </c>
      <c r="D363" s="5" t="inlineStr">
        <is>
          <t>HEMANUELE DITZEL (MANU)</t>
        </is>
      </c>
      <c r="E363" s="5" t="inlineStr">
        <is>
          <t>SC</t>
        </is>
      </c>
      <c r="F363" s="5">
        <f>IFERROR(VLOOKUP(C363,$AS$4:$AT$25,2,FALSE),"")</f>
        <v/>
      </c>
      <c r="G363" s="6">
        <f>IFERROR(VLOOKUP(C363,$AS$4:$AX$25,6,FALSE),"")</f>
        <v/>
      </c>
      <c r="H363" s="5">
        <f>IFERROR(VLOOKUP(C363,$AS$4:$AY$25,7,FALSE),"")</f>
        <v/>
      </c>
      <c r="I363" s="5">
        <f>IFERROR(VLOOKUP(C363,$AS$4:$AZ$25,8,FALSE),"")</f>
        <v/>
      </c>
      <c r="J363" s="7" t="inlineStr">
        <is>
          <t>.</t>
        </is>
      </c>
      <c r="K363" s="5" t="inlineStr">
        <is>
          <t>SUL</t>
        </is>
      </c>
      <c r="L363" s="8" t="n">
        <v>1604.347826086957</v>
      </c>
      <c r="M363" s="9" t="n">
        <v>117.3913043478261</v>
      </c>
      <c r="N363" s="9" t="n">
        <v>117.3913043478261</v>
      </c>
      <c r="O363" s="9" t="n">
        <v>130.4347826086957</v>
      </c>
      <c r="P363" s="9" t="n">
        <v>130.4347826086957</v>
      </c>
      <c r="Q363" s="9" t="n">
        <v>130.4347826086957</v>
      </c>
      <c r="R363" s="9" t="n">
        <v>130.4347826086957</v>
      </c>
      <c r="S363" s="9" t="n">
        <v>130.4347826086957</v>
      </c>
      <c r="T363" s="9" t="n">
        <v>143.4782608695652</v>
      </c>
      <c r="U363" s="9" t="n">
        <v>143.4782608695652</v>
      </c>
      <c r="V363" s="9" t="n">
        <v>143.4782608695652</v>
      </c>
      <c r="W363" s="9" t="n">
        <v>143.4782608695652</v>
      </c>
      <c r="X363" s="9" t="n">
        <v>143.4782608695652</v>
      </c>
      <c r="Y363" s="7" t="inlineStr">
        <is>
          <t>.</t>
        </is>
      </c>
      <c r="Z363" s="8">
        <f>SUM(AA363:AL363)</f>
        <v/>
      </c>
      <c r="AA363" s="9" t="n">
        <v>0</v>
      </c>
      <c r="AB363" s="9" t="n">
        <v>0</v>
      </c>
      <c r="AC363" s="9" t="n">
        <v>0</v>
      </c>
      <c r="AD363" s="9" t="n">
        <v>1072.09</v>
      </c>
      <c r="AE363" s="9" t="n">
        <v>0</v>
      </c>
      <c r="AF363" s="9" t="n">
        <v>0</v>
      </c>
      <c r="AG363" s="9" t="n">
        <v>0</v>
      </c>
      <c r="AH363" s="9" t="n">
        <v>0</v>
      </c>
      <c r="AI363" s="9" t="n">
        <v>0</v>
      </c>
      <c r="AJ363" s="9" t="n">
        <v>0</v>
      </c>
      <c r="AK363" s="9" t="n">
        <v>0</v>
      </c>
      <c r="AL363" s="9" t="n">
        <v>0</v>
      </c>
      <c r="AM363" s="7" t="inlineStr">
        <is>
          <t>.</t>
        </is>
      </c>
      <c r="AN363" s="6">
        <f>IF(L363=0,0,Z363/L363)</f>
        <v/>
      </c>
      <c r="AO363" s="5">
        <f>IF(AN363="","",IF(AN363&gt;=0.9,"🟢",IF(AN363&gt;=0.7,"🟡",IF(AN363&gt;=0.5,"🟠","🔴"))))</f>
        <v/>
      </c>
      <c r="AP363" s="9">
        <f>IF(L363=0,0,L363-Z363)</f>
        <v/>
      </c>
      <c r="AQ363" s="5">
        <f>IF(Z363=0,"",RANK(Z363,Z$4:Z$1569,0))</f>
        <v/>
      </c>
      <c r="AR363" s="7" t="inlineStr">
        <is>
          <t>.</t>
        </is>
      </c>
      <c r="BA363" s="7" t="inlineStr">
        <is>
          <t>.</t>
        </is>
      </c>
      <c r="BB363" s="9">
        <f>SUM(L$4:L$1569)/COUNTA(A$4:A$1569)</f>
        <v/>
      </c>
      <c r="BC363" s="9">
        <f>SUM(M$4:M$1569)/COUNTA(A$4:A$1569)</f>
        <v/>
      </c>
      <c r="BD363" s="9">
        <f>SUM(N$4:N$1569)/COUNTA(A$4:A$1569)</f>
        <v/>
      </c>
      <c r="BE363" s="9">
        <f>SUM(O$4:O$1569)/COUNTA(A$4:A$1569)</f>
        <v/>
      </c>
      <c r="BF363" s="9">
        <f>SUM(P$4:P$1569)/COUNTA(A$4:A$1569)</f>
        <v/>
      </c>
      <c r="BG363" s="9">
        <f>SUM(Q$4:Q$1569)/COUNTA(A$4:A$1569)</f>
        <v/>
      </c>
      <c r="BH363" s="9">
        <f>SUM(R$4:R$1569)/COUNTA(A$4:A$1569)</f>
        <v/>
      </c>
      <c r="BI363" s="9">
        <f>SUM(S$4:S$1569)/COUNTA(A$4:A$1569)</f>
        <v/>
      </c>
      <c r="BJ363" s="9">
        <f>SUM(T$4:T$1569)/COUNTA(A$4:A$1569)</f>
        <v/>
      </c>
      <c r="BK363" s="9">
        <f>SUM(U$4:U$1569)/COUNTA(A$4:A$1569)</f>
        <v/>
      </c>
      <c r="BL363" s="9">
        <f>SUM(V$4:V$1569)/COUNTA(A$4:A$1569)</f>
        <v/>
      </c>
      <c r="BM363" s="9">
        <f>SUM(W$4:W$1569)/COUNTA(A$4:A$1569)</f>
        <v/>
      </c>
      <c r="BN363" s="9">
        <f>SUM(X$4:X$1569)/COUNTA(A$4:A$1569)</f>
        <v/>
      </c>
      <c r="BO363" s="7" t="inlineStr">
        <is>
          <t>.</t>
        </is>
      </c>
      <c r="BP363" s="9">
        <f>IF(Z363&gt;=BB363,0,IFERROR(BB363+(SUMPRODUCT((Z$4:Z$1569&gt;=BB$4:BB$1569)*(Z$4:Z$1569-BB$4:BB$1569))/MAX(1,COUNTIF(Z$4:Z$1569,"&lt;"&amp;BB363+0.01))),BB363))</f>
        <v/>
      </c>
      <c r="BQ363" s="9">
        <f>IF(AA363&gt;=BC363,0,IFERROR(BC363+SUMPRODUCT((AA$4:AA$1569&gt;=BC$4:BC$1569)*(AA$4:AA$1569-BC$4:BC$1569))/MAX(1,COUNTIF(AA$4:AA$1569,"&lt;"&amp;BC363+0.01)),BC363))</f>
        <v/>
      </c>
      <c r="BR363" s="9">
        <f>IF(AB363&gt;=BD363,0,IFERROR(BD363+SUMPRODUCT((AB$4:AB$1569&gt;=BD$4:BD$1569)*(AB$4:AB$1569-BD$4:BD$1569))/MAX(1,COUNTIF(AB$4:AB$1569,"&lt;"&amp;BD363+0.01)),BD363))</f>
        <v/>
      </c>
      <c r="BS363" s="9">
        <f>IF(AC363&gt;=BE363,0,IFERROR(BE363+SUMPRODUCT((AC$4:AC$1569&gt;=BE$4:BE$1569)*(AC$4:AC$1569-BE$4:BE$1569))/MAX(1,COUNTIF(AC$4:AC$1569,"&lt;"&amp;BE363+0.01)),BE363))</f>
        <v/>
      </c>
      <c r="BT363" s="9">
        <f>IF(AD363&gt;=BF363,0,IFERROR(BF363+SUMPRODUCT((AD$4:AD$1569&gt;=BF$4:BF$1569)*(AD$4:AD$1569-BF$4:BF$1569))/MAX(1,COUNTIF(AD$4:AD$1569,"&lt;"&amp;BF363+0.01)),BF363))</f>
        <v/>
      </c>
      <c r="BU363" s="9">
        <f>IF(AE363&gt;=BG363,0,IFERROR(BG363+SUMPRODUCT((AE$4:AE$1569&gt;=BG$4:BG$1569)*(AE$4:AE$1569-BG$4:BG$1569))/MAX(1,COUNTIF(AE$4:AE$1569,"&lt;"&amp;BG363+0.01)),BG363))</f>
        <v/>
      </c>
      <c r="BV363" s="9">
        <f>IF(AF363&gt;=BH363,0,IFERROR(BH363+SUMPRODUCT((AF$4:AF$1569&gt;=BH$4:BH$1569)*(AF$4:AF$1569-BH$4:BH$1569))/MAX(1,COUNTIF(AF$4:AF$1569,"&lt;"&amp;BH363+0.01)),BH363))</f>
        <v/>
      </c>
      <c r="BW363" s="9">
        <f>IF(AG363&gt;=BI363,0,IFERROR(BI363+SUMPRODUCT((AG$4:AG$1569&gt;=BI$4:BI$1569)*(AG$4:AG$1569-BI$4:BI$1569))/MAX(1,COUNTIF(AG$4:AG$1569,"&lt;"&amp;BI363+0.01)),BI363))</f>
        <v/>
      </c>
      <c r="BX363" s="9">
        <f>IF(AH363&gt;=BJ363,0,IFERROR(BJ363+SUMPRODUCT((AH$4:AH$1569&gt;=BJ$4:BJ$1569)*(AH$4:AH$1569-BJ$4:BJ$1569))/MAX(1,COUNTIF(AH$4:AH$1569,"&lt;"&amp;BJ363+0.01)),BJ363))</f>
        <v/>
      </c>
      <c r="BY363" s="9">
        <f>IF(AI363&gt;=BK363,0,IFERROR(BK363+SUMPRODUCT((AI$4:AI$1569&gt;=BK$4:BK$1569)*(AI$4:AI$1569-BK$4:BK$1569))/MAX(1,COUNTIF(AI$4:AI$1569,"&lt;"&amp;BK363+0.01)),BK363))</f>
        <v/>
      </c>
      <c r="BZ363" s="9">
        <f>IF(AJ363&gt;=BL363,0,IFERROR(BL363+SUMPRODUCT((AJ$4:AJ$1569&gt;=BL$4:BL$1569)*(AJ$4:AJ$1569-BL$4:BL$1569))/MAX(1,COUNTIF(AJ$4:AJ$1569,"&lt;"&amp;BL363+0.01)),BL363))</f>
        <v/>
      </c>
      <c r="CA363" s="9">
        <f>IF(AK363&gt;=BM363,0,IFERROR(BM363+SUMPRODUCT((AK$4:AK$1569&gt;=BM$4:BM$1569)*(AK$4:AK$1569-BM$4:BM$1569))/MAX(1,COUNTIF(AK$4:AK$1569,"&lt;"&amp;BM363+0.01)),BM363))</f>
        <v/>
      </c>
      <c r="CB363" s="9">
        <f>IF(AL363&gt;=BN363,0,IFERROR(BN363+SUMPRODUCT((AL$4:AL$1569&gt;=BN$4:BN$1569)*(AL$4:AL$1569-BN$4:BN$1569))/MAX(1,COUNTIF(AL$4:AL$1569,"&lt;"&amp;BN363+0.01)),BN363))</f>
        <v/>
      </c>
      <c r="CC363" s="5">
        <f>IF(AO363="🟢","VERDE",IF(AO363="🟡","AMARELO",IF(AO363="🟠","VERMELHO",IF(AO363="🔴","VERMELHO","ROXO"))))</f>
        <v/>
      </c>
      <c r="CD363" s="5" t="inlineStr">
        <is>
          <t>🌎 REGIÕES</t>
        </is>
      </c>
      <c r="CE363" s="5" t="inlineStr">
        <is>
          <t>SEM REDE</t>
        </is>
      </c>
    </row>
    <row r="364">
      <c r="A364" s="5" t="inlineStr">
        <is>
          <t>37015609000144</t>
        </is>
      </c>
      <c r="B364" s="5" t="inlineStr">
        <is>
          <t>SUPER PILOES</t>
        </is>
      </c>
      <c r="C364" s="5" t="inlineStr">
        <is>
          <t>06 - SEM GRUPO</t>
        </is>
      </c>
      <c r="D364" s="5" t="inlineStr">
        <is>
          <t>LARISSA PADILHA</t>
        </is>
      </c>
      <c r="E364" s="5" t="inlineStr">
        <is>
          <t>GO</t>
        </is>
      </c>
      <c r="F364" s="5">
        <f>IFERROR(VLOOKUP(C364,$AS$4:$AT$25,2,FALSE),"")</f>
        <v/>
      </c>
      <c r="G364" s="6">
        <f>IFERROR(VLOOKUP(C364,$AS$4:$AX$25,6,FALSE),"")</f>
        <v/>
      </c>
      <c r="H364" s="5">
        <f>IFERROR(VLOOKUP(C364,$AS$4:$AY$25,7,FALSE),"")</f>
        <v/>
      </c>
      <c r="I364" s="5">
        <f>IFERROR(VLOOKUP(C364,$AS$4:$AZ$25,8,FALSE),"")</f>
        <v/>
      </c>
      <c r="J364" s="7" t="inlineStr">
        <is>
          <t>.</t>
        </is>
      </c>
      <c r="K364" s="5" t="inlineStr">
        <is>
          <t>CENTRO OESTE</t>
        </is>
      </c>
      <c r="L364" s="8" t="n">
        <v>1494.339622641509</v>
      </c>
      <c r="M364" s="9" t="n">
        <v>124.5283018867924</v>
      </c>
      <c r="N364" s="9" t="n">
        <v>124.5283018867924</v>
      </c>
      <c r="O364" s="9" t="n">
        <v>124.5283018867924</v>
      </c>
      <c r="P364" s="9" t="n">
        <v>124.5283018867924</v>
      </c>
      <c r="Q364" s="9" t="n">
        <v>124.5283018867924</v>
      </c>
      <c r="R364" s="9" t="n">
        <v>124.5283018867924</v>
      </c>
      <c r="S364" s="9" t="n">
        <v>124.5283018867924</v>
      </c>
      <c r="T364" s="9" t="n">
        <v>124.5283018867924</v>
      </c>
      <c r="U364" s="9" t="n">
        <v>124.5283018867924</v>
      </c>
      <c r="V364" s="9" t="n">
        <v>124.5283018867924</v>
      </c>
      <c r="W364" s="9" t="n">
        <v>124.5283018867924</v>
      </c>
      <c r="X364" s="9" t="n">
        <v>124.5283018867924</v>
      </c>
      <c r="Y364" s="7" t="inlineStr">
        <is>
          <t>.</t>
        </is>
      </c>
      <c r="Z364" s="8">
        <f>SUM(AA364:AL364)</f>
        <v/>
      </c>
      <c r="AA364" s="9" t="n">
        <v>0</v>
      </c>
      <c r="AB364" s="9" t="n">
        <v>0</v>
      </c>
      <c r="AC364" s="9" t="n">
        <v>1108.25</v>
      </c>
      <c r="AD364" s="9" t="n">
        <v>0</v>
      </c>
      <c r="AE364" s="9" t="n">
        <v>0</v>
      </c>
      <c r="AF364" s="9" t="n">
        <v>0</v>
      </c>
      <c r="AG364" s="9" t="n">
        <v>0</v>
      </c>
      <c r="AH364" s="9" t="n">
        <v>0</v>
      </c>
      <c r="AI364" s="9" t="n">
        <v>0</v>
      </c>
      <c r="AJ364" s="9" t="n">
        <v>0</v>
      </c>
      <c r="AK364" s="9" t="n">
        <v>0</v>
      </c>
      <c r="AL364" s="9" t="n">
        <v>0</v>
      </c>
      <c r="AM364" s="7" t="inlineStr">
        <is>
          <t>.</t>
        </is>
      </c>
      <c r="AN364" s="6">
        <f>IF(L364=0,0,Z364/L364)</f>
        <v/>
      </c>
      <c r="AO364" s="5">
        <f>IF(AN364="","",IF(AN364&gt;=0.9,"🟢",IF(AN364&gt;=0.7,"🟡",IF(AN364&gt;=0.5,"🟠","🔴"))))</f>
        <v/>
      </c>
      <c r="AP364" s="9">
        <f>IF(L364=0,0,L364-Z364)</f>
        <v/>
      </c>
      <c r="AQ364" s="5">
        <f>IF(Z364=0,"",RANK(Z364,Z$4:Z$1569,0))</f>
        <v/>
      </c>
      <c r="AR364" s="7" t="inlineStr">
        <is>
          <t>.</t>
        </is>
      </c>
      <c r="BA364" s="7" t="inlineStr">
        <is>
          <t>.</t>
        </is>
      </c>
      <c r="BB364" s="9">
        <f>SUM(L$4:L$1569)/COUNTA(A$4:A$1569)</f>
        <v/>
      </c>
      <c r="BC364" s="9">
        <f>SUM(M$4:M$1569)/COUNTA(A$4:A$1569)</f>
        <v/>
      </c>
      <c r="BD364" s="9">
        <f>SUM(N$4:N$1569)/COUNTA(A$4:A$1569)</f>
        <v/>
      </c>
      <c r="BE364" s="9">
        <f>SUM(O$4:O$1569)/COUNTA(A$4:A$1569)</f>
        <v/>
      </c>
      <c r="BF364" s="9">
        <f>SUM(P$4:P$1569)/COUNTA(A$4:A$1569)</f>
        <v/>
      </c>
      <c r="BG364" s="9">
        <f>SUM(Q$4:Q$1569)/COUNTA(A$4:A$1569)</f>
        <v/>
      </c>
      <c r="BH364" s="9">
        <f>SUM(R$4:R$1569)/COUNTA(A$4:A$1569)</f>
        <v/>
      </c>
      <c r="BI364" s="9">
        <f>SUM(S$4:S$1569)/COUNTA(A$4:A$1569)</f>
        <v/>
      </c>
      <c r="BJ364" s="9">
        <f>SUM(T$4:T$1569)/COUNTA(A$4:A$1569)</f>
        <v/>
      </c>
      <c r="BK364" s="9">
        <f>SUM(U$4:U$1569)/COUNTA(A$4:A$1569)</f>
        <v/>
      </c>
      <c r="BL364" s="9">
        <f>SUM(V$4:V$1569)/COUNTA(A$4:A$1569)</f>
        <v/>
      </c>
      <c r="BM364" s="9">
        <f>SUM(W$4:W$1569)/COUNTA(A$4:A$1569)</f>
        <v/>
      </c>
      <c r="BN364" s="9">
        <f>SUM(X$4:X$1569)/COUNTA(A$4:A$1569)</f>
        <v/>
      </c>
      <c r="BO364" s="7" t="inlineStr">
        <is>
          <t>.</t>
        </is>
      </c>
      <c r="BP364" s="9">
        <f>IF(Z364&gt;=BB364,0,IFERROR(BB364+(SUMPRODUCT((Z$4:Z$1569&gt;=BB$4:BB$1569)*(Z$4:Z$1569-BB$4:BB$1569))/MAX(1,COUNTIF(Z$4:Z$1569,"&lt;"&amp;BB364+0.01))),BB364))</f>
        <v/>
      </c>
      <c r="BQ364" s="9">
        <f>IF(AA364&gt;=BC364,0,IFERROR(BC364+SUMPRODUCT((AA$4:AA$1569&gt;=BC$4:BC$1569)*(AA$4:AA$1569-BC$4:BC$1569))/MAX(1,COUNTIF(AA$4:AA$1569,"&lt;"&amp;BC364+0.01)),BC364))</f>
        <v/>
      </c>
      <c r="BR364" s="9">
        <f>IF(AB364&gt;=BD364,0,IFERROR(BD364+SUMPRODUCT((AB$4:AB$1569&gt;=BD$4:BD$1569)*(AB$4:AB$1569-BD$4:BD$1569))/MAX(1,COUNTIF(AB$4:AB$1569,"&lt;"&amp;BD364+0.01)),BD364))</f>
        <v/>
      </c>
      <c r="BS364" s="9">
        <f>IF(AC364&gt;=BE364,0,IFERROR(BE364+SUMPRODUCT((AC$4:AC$1569&gt;=BE$4:BE$1569)*(AC$4:AC$1569-BE$4:BE$1569))/MAX(1,COUNTIF(AC$4:AC$1569,"&lt;"&amp;BE364+0.01)),BE364))</f>
        <v/>
      </c>
      <c r="BT364" s="9">
        <f>IF(AD364&gt;=BF364,0,IFERROR(BF364+SUMPRODUCT((AD$4:AD$1569&gt;=BF$4:BF$1569)*(AD$4:AD$1569-BF$4:BF$1569))/MAX(1,COUNTIF(AD$4:AD$1569,"&lt;"&amp;BF364+0.01)),BF364))</f>
        <v/>
      </c>
      <c r="BU364" s="9">
        <f>IF(AE364&gt;=BG364,0,IFERROR(BG364+SUMPRODUCT((AE$4:AE$1569&gt;=BG$4:BG$1569)*(AE$4:AE$1569-BG$4:BG$1569))/MAX(1,COUNTIF(AE$4:AE$1569,"&lt;"&amp;BG364+0.01)),BG364))</f>
        <v/>
      </c>
      <c r="BV364" s="9">
        <f>IF(AF364&gt;=BH364,0,IFERROR(BH364+SUMPRODUCT((AF$4:AF$1569&gt;=BH$4:BH$1569)*(AF$4:AF$1569-BH$4:BH$1569))/MAX(1,COUNTIF(AF$4:AF$1569,"&lt;"&amp;BH364+0.01)),BH364))</f>
        <v/>
      </c>
      <c r="BW364" s="9">
        <f>IF(AG364&gt;=BI364,0,IFERROR(BI364+SUMPRODUCT((AG$4:AG$1569&gt;=BI$4:BI$1569)*(AG$4:AG$1569-BI$4:BI$1569))/MAX(1,COUNTIF(AG$4:AG$1569,"&lt;"&amp;BI364+0.01)),BI364))</f>
        <v/>
      </c>
      <c r="BX364" s="9">
        <f>IF(AH364&gt;=BJ364,0,IFERROR(BJ364+SUMPRODUCT((AH$4:AH$1569&gt;=BJ$4:BJ$1569)*(AH$4:AH$1569-BJ$4:BJ$1569))/MAX(1,COUNTIF(AH$4:AH$1569,"&lt;"&amp;BJ364+0.01)),BJ364))</f>
        <v/>
      </c>
      <c r="BY364" s="9">
        <f>IF(AI364&gt;=BK364,0,IFERROR(BK364+SUMPRODUCT((AI$4:AI$1569&gt;=BK$4:BK$1569)*(AI$4:AI$1569-BK$4:BK$1569))/MAX(1,COUNTIF(AI$4:AI$1569,"&lt;"&amp;BK364+0.01)),BK364))</f>
        <v/>
      </c>
      <c r="BZ364" s="9">
        <f>IF(AJ364&gt;=BL364,0,IFERROR(BL364+SUMPRODUCT((AJ$4:AJ$1569&gt;=BL$4:BL$1569)*(AJ$4:AJ$1569-BL$4:BL$1569))/MAX(1,COUNTIF(AJ$4:AJ$1569,"&lt;"&amp;BL364+0.01)),BL364))</f>
        <v/>
      </c>
      <c r="CA364" s="9">
        <f>IF(AK364&gt;=BM364,0,IFERROR(BM364+SUMPRODUCT((AK$4:AK$1569&gt;=BM$4:BM$1569)*(AK$4:AK$1569-BM$4:BM$1569))/MAX(1,COUNTIF(AK$4:AK$1569,"&lt;"&amp;BM364+0.01)),BM364))</f>
        <v/>
      </c>
      <c r="CB364" s="9">
        <f>IF(AL364&gt;=BN364,0,IFERROR(BN364+SUMPRODUCT((AL$4:AL$1569&gt;=BN$4:BN$1569)*(AL$4:AL$1569-BN$4:BN$1569))/MAX(1,COUNTIF(AL$4:AL$1569,"&lt;"&amp;BN364+0.01)),BN364))</f>
        <v/>
      </c>
      <c r="CC364" s="5">
        <f>IF(AO364="🟢","VERDE",IF(AO364="🟡","AMARELO",IF(AO364="🟠","VERMELHO",IF(AO364="🔴","VERMELHO","ROXO"))))</f>
        <v/>
      </c>
      <c r="CD364" s="5" t="inlineStr">
        <is>
          <t>🌎 REGIÕES</t>
        </is>
      </c>
      <c r="CE364" s="5" t="inlineStr">
        <is>
          <t>SEM REDE</t>
        </is>
      </c>
    </row>
    <row r="365">
      <c r="A365" s="5" t="inlineStr">
        <is>
          <t>43603248000150</t>
        </is>
      </c>
      <c r="B365" s="5" t="inlineStr">
        <is>
          <t>VIVA SAUDAVEL PRODUTOS NATURAIS cia da Saúde</t>
        </is>
      </c>
      <c r="C365" s="5" t="inlineStr">
        <is>
          <t>06 - INTERNA - CIA DA SAUDE</t>
        </is>
      </c>
      <c r="D365" s="5" t="inlineStr">
        <is>
          <t>JULIO GADRET</t>
        </is>
      </c>
      <c r="E365" s="5" t="inlineStr">
        <is>
          <t>SC</t>
        </is>
      </c>
      <c r="F365" s="5">
        <f>IFERROR(VLOOKUP(C365,$AS$4:$AT$25,2,FALSE),"")</f>
        <v/>
      </c>
      <c r="G365" s="6">
        <f>IFERROR(VLOOKUP(C365,$AS$4:$AX$25,6,FALSE),"")</f>
        <v/>
      </c>
      <c r="H365" s="5">
        <f>IFERROR(VLOOKUP(C365,$AS$4:$AY$25,7,FALSE),"")</f>
        <v/>
      </c>
      <c r="I365" s="5">
        <f>IFERROR(VLOOKUP(C365,$AS$4:$AZ$25,8,FALSE),"")</f>
        <v/>
      </c>
      <c r="J365" s="7" t="inlineStr">
        <is>
          <t>.</t>
        </is>
      </c>
      <c r="K365" s="5" t="inlineStr">
        <is>
          <t>NACIONAL</t>
        </is>
      </c>
      <c r="L365" s="8" t="n">
        <v>10875</v>
      </c>
      <c r="M365" s="9" t="n">
        <v>729.1666666666666</v>
      </c>
      <c r="N365" s="9" t="n">
        <v>770.8333333333334</v>
      </c>
      <c r="O365" s="9" t="n">
        <v>791.6666666666666</v>
      </c>
      <c r="P365" s="9" t="n">
        <v>833.3333333333334</v>
      </c>
      <c r="Q365" s="9" t="n">
        <v>854.1666666666666</v>
      </c>
      <c r="R365" s="9" t="n">
        <v>895.8333333333334</v>
      </c>
      <c r="S365" s="9" t="n">
        <v>916.6666666666666</v>
      </c>
      <c r="T365" s="9" t="n">
        <v>958.3333333333334</v>
      </c>
      <c r="U365" s="9" t="n">
        <v>979.1666666666666</v>
      </c>
      <c r="V365" s="9" t="n">
        <v>1020.833333333333</v>
      </c>
      <c r="W365" s="9" t="n">
        <v>1041.666666666667</v>
      </c>
      <c r="X365" s="9" t="n">
        <v>1083.333333333333</v>
      </c>
      <c r="Y365" s="7" t="inlineStr">
        <is>
          <t>.</t>
        </is>
      </c>
      <c r="Z365" s="8">
        <f>SUM(AA365:AL365)</f>
        <v/>
      </c>
      <c r="AA365" s="9" t="n">
        <v>0</v>
      </c>
      <c r="AB365" s="9" t="n">
        <v>0</v>
      </c>
      <c r="AC365" s="9" t="n">
        <v>0</v>
      </c>
      <c r="AD365" s="9" t="n">
        <v>0</v>
      </c>
      <c r="AE365" s="9" t="n">
        <v>0</v>
      </c>
      <c r="AF365" s="9" t="n">
        <v>0</v>
      </c>
      <c r="AG365" s="9" t="n">
        <v>0</v>
      </c>
      <c r="AH365" s="9" t="n">
        <v>0</v>
      </c>
      <c r="AI365" s="9" t="n">
        <v>0</v>
      </c>
      <c r="AJ365" s="9" t="n">
        <v>0</v>
      </c>
      <c r="AK365" s="9" t="n">
        <v>1047.3</v>
      </c>
      <c r="AL365" s="9" t="n">
        <v>0</v>
      </c>
      <c r="AM365" s="7" t="inlineStr">
        <is>
          <t>.</t>
        </is>
      </c>
      <c r="AN365" s="6">
        <f>IF(L365=0,0,Z365/L365)</f>
        <v/>
      </c>
      <c r="AO365" s="5">
        <f>IF(AN365="","",IF(AN365&gt;=0.9,"🟢",IF(AN365&gt;=0.7,"🟡",IF(AN365&gt;=0.5,"🟠","🔴"))))</f>
        <v/>
      </c>
      <c r="AP365" s="9">
        <f>IF(L365=0,0,L365-Z365)</f>
        <v/>
      </c>
      <c r="AQ365" s="5">
        <f>IF(Z365=0,"",RANK(Z365,Z$4:Z$1569,0))</f>
        <v/>
      </c>
      <c r="AR365" s="7" t="inlineStr">
        <is>
          <t>.</t>
        </is>
      </c>
      <c r="BA365" s="7" t="inlineStr">
        <is>
          <t>.</t>
        </is>
      </c>
      <c r="BB365" s="9">
        <f>SUM(L$4:L$1569)/COUNTA(A$4:A$1569)</f>
        <v/>
      </c>
      <c r="BC365" s="9">
        <f>SUM(M$4:M$1569)/COUNTA(A$4:A$1569)</f>
        <v/>
      </c>
      <c r="BD365" s="9">
        <f>SUM(N$4:N$1569)/COUNTA(A$4:A$1569)</f>
        <v/>
      </c>
      <c r="BE365" s="9">
        <f>SUM(O$4:O$1569)/COUNTA(A$4:A$1569)</f>
        <v/>
      </c>
      <c r="BF365" s="9">
        <f>SUM(P$4:P$1569)/COUNTA(A$4:A$1569)</f>
        <v/>
      </c>
      <c r="BG365" s="9">
        <f>SUM(Q$4:Q$1569)/COUNTA(A$4:A$1569)</f>
        <v/>
      </c>
      <c r="BH365" s="9">
        <f>SUM(R$4:R$1569)/COUNTA(A$4:A$1569)</f>
        <v/>
      </c>
      <c r="BI365" s="9">
        <f>SUM(S$4:S$1569)/COUNTA(A$4:A$1569)</f>
        <v/>
      </c>
      <c r="BJ365" s="9">
        <f>SUM(T$4:T$1569)/COUNTA(A$4:A$1569)</f>
        <v/>
      </c>
      <c r="BK365" s="9">
        <f>SUM(U$4:U$1569)/COUNTA(A$4:A$1569)</f>
        <v/>
      </c>
      <c r="BL365" s="9">
        <f>SUM(V$4:V$1569)/COUNTA(A$4:A$1569)</f>
        <v/>
      </c>
      <c r="BM365" s="9">
        <f>SUM(W$4:W$1569)/COUNTA(A$4:A$1569)</f>
        <v/>
      </c>
      <c r="BN365" s="9">
        <f>SUM(X$4:X$1569)/COUNTA(A$4:A$1569)</f>
        <v/>
      </c>
      <c r="BO365" s="7" t="inlineStr">
        <is>
          <t>.</t>
        </is>
      </c>
      <c r="BP365" s="9">
        <f>IF(Z365&gt;=BB365,0,IFERROR(BB365+(SUMPRODUCT((Z$4:Z$1569&gt;=BB$4:BB$1569)*(Z$4:Z$1569-BB$4:BB$1569))/MAX(1,COUNTIF(Z$4:Z$1569,"&lt;"&amp;BB365+0.01))),BB365))</f>
        <v/>
      </c>
      <c r="BQ365" s="9">
        <f>IF(AA365&gt;=BC365,0,IFERROR(BC365+SUMPRODUCT((AA$4:AA$1569&gt;=BC$4:BC$1569)*(AA$4:AA$1569-BC$4:BC$1569))/MAX(1,COUNTIF(AA$4:AA$1569,"&lt;"&amp;BC365+0.01)),BC365))</f>
        <v/>
      </c>
      <c r="BR365" s="9">
        <f>IF(AB365&gt;=BD365,0,IFERROR(BD365+SUMPRODUCT((AB$4:AB$1569&gt;=BD$4:BD$1569)*(AB$4:AB$1569-BD$4:BD$1569))/MAX(1,COUNTIF(AB$4:AB$1569,"&lt;"&amp;BD365+0.01)),BD365))</f>
        <v/>
      </c>
      <c r="BS365" s="9">
        <f>IF(AC365&gt;=BE365,0,IFERROR(BE365+SUMPRODUCT((AC$4:AC$1569&gt;=BE$4:BE$1569)*(AC$4:AC$1569-BE$4:BE$1569))/MAX(1,COUNTIF(AC$4:AC$1569,"&lt;"&amp;BE365+0.01)),BE365))</f>
        <v/>
      </c>
      <c r="BT365" s="9">
        <f>IF(AD365&gt;=BF365,0,IFERROR(BF365+SUMPRODUCT((AD$4:AD$1569&gt;=BF$4:BF$1569)*(AD$4:AD$1569-BF$4:BF$1569))/MAX(1,COUNTIF(AD$4:AD$1569,"&lt;"&amp;BF365+0.01)),BF365))</f>
        <v/>
      </c>
      <c r="BU365" s="9">
        <f>IF(AE365&gt;=BG365,0,IFERROR(BG365+SUMPRODUCT((AE$4:AE$1569&gt;=BG$4:BG$1569)*(AE$4:AE$1569-BG$4:BG$1569))/MAX(1,COUNTIF(AE$4:AE$1569,"&lt;"&amp;BG365+0.01)),BG365))</f>
        <v/>
      </c>
      <c r="BV365" s="9">
        <f>IF(AF365&gt;=BH365,0,IFERROR(BH365+SUMPRODUCT((AF$4:AF$1569&gt;=BH$4:BH$1569)*(AF$4:AF$1569-BH$4:BH$1569))/MAX(1,COUNTIF(AF$4:AF$1569,"&lt;"&amp;BH365+0.01)),BH365))</f>
        <v/>
      </c>
      <c r="BW365" s="9">
        <f>IF(AG365&gt;=BI365,0,IFERROR(BI365+SUMPRODUCT((AG$4:AG$1569&gt;=BI$4:BI$1569)*(AG$4:AG$1569-BI$4:BI$1569))/MAX(1,COUNTIF(AG$4:AG$1569,"&lt;"&amp;BI365+0.01)),BI365))</f>
        <v/>
      </c>
      <c r="BX365" s="9">
        <f>IF(AH365&gt;=BJ365,0,IFERROR(BJ365+SUMPRODUCT((AH$4:AH$1569&gt;=BJ$4:BJ$1569)*(AH$4:AH$1569-BJ$4:BJ$1569))/MAX(1,COUNTIF(AH$4:AH$1569,"&lt;"&amp;BJ365+0.01)),BJ365))</f>
        <v/>
      </c>
      <c r="BY365" s="9">
        <f>IF(AI365&gt;=BK365,0,IFERROR(BK365+SUMPRODUCT((AI$4:AI$1569&gt;=BK$4:BK$1569)*(AI$4:AI$1569-BK$4:BK$1569))/MAX(1,COUNTIF(AI$4:AI$1569,"&lt;"&amp;BK365+0.01)),BK365))</f>
        <v/>
      </c>
      <c r="BZ365" s="9">
        <f>IF(AJ365&gt;=BL365,0,IFERROR(BL365+SUMPRODUCT((AJ$4:AJ$1569&gt;=BL$4:BL$1569)*(AJ$4:AJ$1569-BL$4:BL$1569))/MAX(1,COUNTIF(AJ$4:AJ$1569,"&lt;"&amp;BL365+0.01)),BL365))</f>
        <v/>
      </c>
      <c r="CA365" s="9">
        <f>IF(AK365&gt;=BM365,0,IFERROR(BM365+SUMPRODUCT((AK$4:AK$1569&gt;=BM$4:BM$1569)*(AK$4:AK$1569-BM$4:BM$1569))/MAX(1,COUNTIF(AK$4:AK$1569,"&lt;"&amp;BM365+0.01)),BM365))</f>
        <v/>
      </c>
      <c r="CB365" s="9">
        <f>IF(AL365&gt;=BN365,0,IFERROR(BN365+SUMPRODUCT((AL$4:AL$1569&gt;=BN$4:BN$1569)*(AL$4:AL$1569-BN$4:BN$1569))/MAX(1,COUNTIF(AL$4:AL$1569,"&lt;"&amp;BN365+0.01)),BN365))</f>
        <v/>
      </c>
      <c r="CC365" s="5">
        <f>IF(AO365="🟢","VERDE",IF(AO365="🟡","AMARELO",IF(AO365="🟠","VERMELHO",IF(AO365="🔴","VERMELHO","ROXO"))))</f>
        <v/>
      </c>
      <c r="CD365" s="5" t="inlineStr">
        <is>
          <t>🏢 REDES</t>
        </is>
      </c>
      <c r="CE365" s="5" t="inlineStr">
        <is>
          <t>CIA DA SAUDE</t>
        </is>
      </c>
    </row>
    <row r="366">
      <c r="A366" s="5" t="inlineStr">
        <is>
          <t>55666250000157</t>
        </is>
      </c>
      <c r="B366" s="5" t="inlineStr">
        <is>
          <t>DIVINA TERRA XANXERE</t>
        </is>
      </c>
      <c r="C366" s="5" t="inlineStr">
        <is>
          <t>06 - INTERNA - DIVINA TERRA</t>
        </is>
      </c>
      <c r="D366" s="5" t="inlineStr">
        <is>
          <t>DAIANE STAVICKI</t>
        </is>
      </c>
      <c r="E366" s="5" t="inlineStr">
        <is>
          <t>SC</t>
        </is>
      </c>
      <c r="F366" s="5">
        <f>IFERROR(VLOOKUP(C366,$AS$4:$AT$25,2,FALSE),"")</f>
        <v/>
      </c>
      <c r="G366" s="6">
        <f>IFERROR(VLOOKUP(C366,$AS$4:$AX$25,6,FALSE),"")</f>
        <v/>
      </c>
      <c r="H366" s="5">
        <f>IFERROR(VLOOKUP(C366,$AS$4:$AY$25,7,FALSE),"")</f>
        <v/>
      </c>
      <c r="I366" s="5">
        <f>IFERROR(VLOOKUP(C366,$AS$4:$AZ$25,8,FALSE),"")</f>
        <v/>
      </c>
      <c r="J366" s="7" t="inlineStr">
        <is>
          <t>.</t>
        </is>
      </c>
      <c r="K366" s="5" t="inlineStr">
        <is>
          <t>NACIONAL</t>
        </is>
      </c>
      <c r="L366" s="8" t="n">
        <v>6566.037735849057</v>
      </c>
      <c r="M366" s="9" t="n">
        <v>452.8301886792453</v>
      </c>
      <c r="N366" s="9" t="n">
        <v>481.1320754716981</v>
      </c>
      <c r="O366" s="9" t="n">
        <v>481.1320754716981</v>
      </c>
      <c r="P366" s="9" t="n">
        <v>509.4339622641509</v>
      </c>
      <c r="Q366" s="9" t="n">
        <v>509.4339622641509</v>
      </c>
      <c r="R366" s="9" t="n">
        <v>537.7358490566038</v>
      </c>
      <c r="S366" s="9" t="n">
        <v>566.0377358490566</v>
      </c>
      <c r="T366" s="9" t="n">
        <v>566.0377358490566</v>
      </c>
      <c r="U366" s="9" t="n">
        <v>594.3396226415094</v>
      </c>
      <c r="V366" s="9" t="n">
        <v>594.3396226415094</v>
      </c>
      <c r="W366" s="9" t="n">
        <v>622.6415094339623</v>
      </c>
      <c r="X366" s="9" t="n">
        <v>650.9433962264151</v>
      </c>
      <c r="Y366" s="7" t="inlineStr">
        <is>
          <t>.</t>
        </is>
      </c>
      <c r="Z366" s="8">
        <f>SUM(AA366:AL366)</f>
        <v/>
      </c>
      <c r="AA366" s="9" t="n">
        <v>0</v>
      </c>
      <c r="AB366" s="9" t="n">
        <v>0</v>
      </c>
      <c r="AC366" s="9" t="n">
        <v>0</v>
      </c>
      <c r="AD366" s="9" t="n">
        <v>0</v>
      </c>
      <c r="AE366" s="9" t="n">
        <v>687.5599999999999</v>
      </c>
      <c r="AF366" s="9" t="n">
        <v>0</v>
      </c>
      <c r="AG366" s="9" t="n">
        <v>0</v>
      </c>
      <c r="AH366" s="9" t="n">
        <v>0</v>
      </c>
      <c r="AI366" s="9" t="n">
        <v>0</v>
      </c>
      <c r="AJ366" s="9" t="n">
        <v>0</v>
      </c>
      <c r="AK366" s="9" t="n">
        <v>0</v>
      </c>
      <c r="AL366" s="9" t="n">
        <v>0</v>
      </c>
      <c r="AM366" s="7" t="inlineStr">
        <is>
          <t>.</t>
        </is>
      </c>
      <c r="AN366" s="6">
        <f>IF(L366=0,0,Z366/L366)</f>
        <v/>
      </c>
      <c r="AO366" s="5">
        <f>IF(AN366="","",IF(AN366&gt;=0.9,"🟢",IF(AN366&gt;=0.7,"🟡",IF(AN366&gt;=0.5,"🟠","🔴"))))</f>
        <v/>
      </c>
      <c r="AP366" s="9">
        <f>IF(L366=0,0,L366-Z366)</f>
        <v/>
      </c>
      <c r="AQ366" s="5">
        <f>IF(Z366=0,"",RANK(Z366,Z$4:Z$1569,0))</f>
        <v/>
      </c>
      <c r="AR366" s="7" t="inlineStr">
        <is>
          <t>.</t>
        </is>
      </c>
      <c r="BA366" s="7" t="inlineStr">
        <is>
          <t>.</t>
        </is>
      </c>
      <c r="BB366" s="9">
        <f>SUM(L$4:L$1569)/COUNTA(A$4:A$1569)</f>
        <v/>
      </c>
      <c r="BC366" s="9">
        <f>SUM(M$4:M$1569)/COUNTA(A$4:A$1569)</f>
        <v/>
      </c>
      <c r="BD366" s="9">
        <f>SUM(N$4:N$1569)/COUNTA(A$4:A$1569)</f>
        <v/>
      </c>
      <c r="BE366" s="9">
        <f>SUM(O$4:O$1569)/COUNTA(A$4:A$1569)</f>
        <v/>
      </c>
      <c r="BF366" s="9">
        <f>SUM(P$4:P$1569)/COUNTA(A$4:A$1569)</f>
        <v/>
      </c>
      <c r="BG366" s="9">
        <f>SUM(Q$4:Q$1569)/COUNTA(A$4:A$1569)</f>
        <v/>
      </c>
      <c r="BH366" s="9">
        <f>SUM(R$4:R$1569)/COUNTA(A$4:A$1569)</f>
        <v/>
      </c>
      <c r="BI366" s="9">
        <f>SUM(S$4:S$1569)/COUNTA(A$4:A$1569)</f>
        <v/>
      </c>
      <c r="BJ366" s="9">
        <f>SUM(T$4:T$1569)/COUNTA(A$4:A$1569)</f>
        <v/>
      </c>
      <c r="BK366" s="9">
        <f>SUM(U$4:U$1569)/COUNTA(A$4:A$1569)</f>
        <v/>
      </c>
      <c r="BL366" s="9">
        <f>SUM(V$4:V$1569)/COUNTA(A$4:A$1569)</f>
        <v/>
      </c>
      <c r="BM366" s="9">
        <f>SUM(W$4:W$1569)/COUNTA(A$4:A$1569)</f>
        <v/>
      </c>
      <c r="BN366" s="9">
        <f>SUM(X$4:X$1569)/COUNTA(A$4:A$1569)</f>
        <v/>
      </c>
      <c r="BO366" s="7" t="inlineStr">
        <is>
          <t>.</t>
        </is>
      </c>
      <c r="BP366" s="9">
        <f>IF(Z366&gt;=BB366,0,IFERROR(BB366+(SUMPRODUCT((Z$4:Z$1569&gt;=BB$4:BB$1569)*(Z$4:Z$1569-BB$4:BB$1569))/MAX(1,COUNTIF(Z$4:Z$1569,"&lt;"&amp;BB366+0.01))),BB366))</f>
        <v/>
      </c>
      <c r="BQ366" s="9">
        <f>IF(AA366&gt;=BC366,0,IFERROR(BC366+SUMPRODUCT((AA$4:AA$1569&gt;=BC$4:BC$1569)*(AA$4:AA$1569-BC$4:BC$1569))/MAX(1,COUNTIF(AA$4:AA$1569,"&lt;"&amp;BC366+0.01)),BC366))</f>
        <v/>
      </c>
      <c r="BR366" s="9">
        <f>IF(AB366&gt;=BD366,0,IFERROR(BD366+SUMPRODUCT((AB$4:AB$1569&gt;=BD$4:BD$1569)*(AB$4:AB$1569-BD$4:BD$1569))/MAX(1,COUNTIF(AB$4:AB$1569,"&lt;"&amp;BD366+0.01)),BD366))</f>
        <v/>
      </c>
      <c r="BS366" s="9">
        <f>IF(AC366&gt;=BE366,0,IFERROR(BE366+SUMPRODUCT((AC$4:AC$1569&gt;=BE$4:BE$1569)*(AC$4:AC$1569-BE$4:BE$1569))/MAX(1,COUNTIF(AC$4:AC$1569,"&lt;"&amp;BE366+0.01)),BE366))</f>
        <v/>
      </c>
      <c r="BT366" s="9">
        <f>IF(AD366&gt;=BF366,0,IFERROR(BF366+SUMPRODUCT((AD$4:AD$1569&gt;=BF$4:BF$1569)*(AD$4:AD$1569-BF$4:BF$1569))/MAX(1,COUNTIF(AD$4:AD$1569,"&lt;"&amp;BF366+0.01)),BF366))</f>
        <v/>
      </c>
      <c r="BU366" s="9">
        <f>IF(AE366&gt;=BG366,0,IFERROR(BG366+SUMPRODUCT((AE$4:AE$1569&gt;=BG$4:BG$1569)*(AE$4:AE$1569-BG$4:BG$1569))/MAX(1,COUNTIF(AE$4:AE$1569,"&lt;"&amp;BG366+0.01)),BG366))</f>
        <v/>
      </c>
      <c r="BV366" s="9">
        <f>IF(AF366&gt;=BH366,0,IFERROR(BH366+SUMPRODUCT((AF$4:AF$1569&gt;=BH$4:BH$1569)*(AF$4:AF$1569-BH$4:BH$1569))/MAX(1,COUNTIF(AF$4:AF$1569,"&lt;"&amp;BH366+0.01)),BH366))</f>
        <v/>
      </c>
      <c r="BW366" s="9">
        <f>IF(AG366&gt;=BI366,0,IFERROR(BI366+SUMPRODUCT((AG$4:AG$1569&gt;=BI$4:BI$1569)*(AG$4:AG$1569-BI$4:BI$1569))/MAX(1,COUNTIF(AG$4:AG$1569,"&lt;"&amp;BI366+0.01)),BI366))</f>
        <v/>
      </c>
      <c r="BX366" s="9">
        <f>IF(AH366&gt;=BJ366,0,IFERROR(BJ366+SUMPRODUCT((AH$4:AH$1569&gt;=BJ$4:BJ$1569)*(AH$4:AH$1569-BJ$4:BJ$1569))/MAX(1,COUNTIF(AH$4:AH$1569,"&lt;"&amp;BJ366+0.01)),BJ366))</f>
        <v/>
      </c>
      <c r="BY366" s="9">
        <f>IF(AI366&gt;=BK366,0,IFERROR(BK366+SUMPRODUCT((AI$4:AI$1569&gt;=BK$4:BK$1569)*(AI$4:AI$1569-BK$4:BK$1569))/MAX(1,COUNTIF(AI$4:AI$1569,"&lt;"&amp;BK366+0.01)),BK366))</f>
        <v/>
      </c>
      <c r="BZ366" s="9">
        <f>IF(AJ366&gt;=BL366,0,IFERROR(BL366+SUMPRODUCT((AJ$4:AJ$1569&gt;=BL$4:BL$1569)*(AJ$4:AJ$1569-BL$4:BL$1569))/MAX(1,COUNTIF(AJ$4:AJ$1569,"&lt;"&amp;BL366+0.01)),BL366))</f>
        <v/>
      </c>
      <c r="CA366" s="9">
        <f>IF(AK366&gt;=BM366,0,IFERROR(BM366+SUMPRODUCT((AK$4:AK$1569&gt;=BM$4:BM$1569)*(AK$4:AK$1569-BM$4:BM$1569))/MAX(1,COUNTIF(AK$4:AK$1569,"&lt;"&amp;BM366+0.01)),BM366))</f>
        <v/>
      </c>
      <c r="CB366" s="9">
        <f>IF(AL366&gt;=BN366,0,IFERROR(BN366+SUMPRODUCT((AL$4:AL$1569&gt;=BN$4:BN$1569)*(AL$4:AL$1569-BN$4:BN$1569))/MAX(1,COUNTIF(AL$4:AL$1569,"&lt;"&amp;BN366+0.01)),BN366))</f>
        <v/>
      </c>
      <c r="CC366" s="5">
        <f>IF(AO366="🟢","VERDE",IF(AO366="🟡","AMARELO",IF(AO366="🟠","VERMELHO",IF(AO366="🔴","VERMELHO","ROXO"))))</f>
        <v/>
      </c>
      <c r="CD366" s="5" t="inlineStr">
        <is>
          <t>🏢 REDES</t>
        </is>
      </c>
      <c r="CE366" s="5" t="inlineStr">
        <is>
          <t>DIVINA TERRA</t>
        </is>
      </c>
    </row>
    <row r="367">
      <c r="A367" s="5" t="inlineStr">
        <is>
          <t>61668179000144</t>
        </is>
      </c>
      <c r="B367" s="5" t="inlineStr">
        <is>
          <t>PORTONUTRY ALIMENTACAO SAUDAVEL</t>
        </is>
      </c>
      <c r="C367" s="5" t="inlineStr">
        <is>
          <t>06 - INTERNA - FITLAND</t>
        </is>
      </c>
      <c r="D367" s="5" t="inlineStr">
        <is>
          <t>JULIO GADRET</t>
        </is>
      </c>
      <c r="E367" s="5" t="inlineStr">
        <is>
          <t>BA</t>
        </is>
      </c>
      <c r="F367" s="5">
        <f>IFERROR(VLOOKUP(C367,$AS$4:$AT$25,2,FALSE),"")</f>
        <v/>
      </c>
      <c r="G367" s="6">
        <f>IFERROR(VLOOKUP(C367,$AS$4:$AX$25,6,FALSE),"")</f>
        <v/>
      </c>
      <c r="H367" s="5">
        <f>IFERROR(VLOOKUP(C367,$AS$4:$AY$25,7,FALSE),"")</f>
        <v/>
      </c>
      <c r="I367" s="5">
        <f>IFERROR(VLOOKUP(C367,$AS$4:$AZ$25,8,FALSE),"")</f>
        <v/>
      </c>
      <c r="J367" s="7" t="inlineStr">
        <is>
          <t>.</t>
        </is>
      </c>
      <c r="K367" s="5" t="inlineStr">
        <is>
          <t>NACIONAL</t>
        </is>
      </c>
      <c r="L367" s="8" t="n">
        <v>10706.89655172414</v>
      </c>
      <c r="M367" s="9" t="n">
        <v>750</v>
      </c>
      <c r="N367" s="9" t="n">
        <v>775.8620689655172</v>
      </c>
      <c r="O367" s="9" t="n">
        <v>801.7241379310345</v>
      </c>
      <c r="P367" s="9" t="n">
        <v>827.5862068965517</v>
      </c>
      <c r="Q367" s="9" t="n">
        <v>853.448275862069</v>
      </c>
      <c r="R367" s="9" t="n">
        <v>879.3103448275862</v>
      </c>
      <c r="S367" s="9" t="n">
        <v>905.1724137931035</v>
      </c>
      <c r="T367" s="9" t="n">
        <v>931.0344827586207</v>
      </c>
      <c r="U367" s="9" t="n">
        <v>956.8965517241379</v>
      </c>
      <c r="V367" s="9" t="n">
        <v>982.7586206896551</v>
      </c>
      <c r="W367" s="9" t="n">
        <v>1008.620689655172</v>
      </c>
      <c r="X367" s="9" t="n">
        <v>1034.48275862069</v>
      </c>
      <c r="Y367" s="7" t="inlineStr">
        <is>
          <t>.</t>
        </is>
      </c>
      <c r="Z367" s="8">
        <f>SUM(AA367:AL367)</f>
        <v/>
      </c>
      <c r="AA367" s="9" t="n">
        <v>0</v>
      </c>
      <c r="AB367" s="9" t="n">
        <v>0</v>
      </c>
      <c r="AC367" s="9" t="n">
        <v>0</v>
      </c>
      <c r="AD367" s="9" t="n">
        <v>0</v>
      </c>
      <c r="AE367" s="9" t="n">
        <v>0</v>
      </c>
      <c r="AF367" s="9" t="n">
        <v>0</v>
      </c>
      <c r="AG367" s="9" t="n">
        <v>0</v>
      </c>
      <c r="AH367" s="9" t="n">
        <v>1021.87</v>
      </c>
      <c r="AI367" s="9" t="n">
        <v>0</v>
      </c>
      <c r="AJ367" s="9" t="n">
        <v>0</v>
      </c>
      <c r="AK367" s="9" t="n">
        <v>0</v>
      </c>
      <c r="AL367" s="9" t="n">
        <v>0</v>
      </c>
      <c r="AM367" s="7" t="inlineStr">
        <is>
          <t>.</t>
        </is>
      </c>
      <c r="AN367" s="6">
        <f>IF(L367=0,0,Z367/L367)</f>
        <v/>
      </c>
      <c r="AO367" s="5">
        <f>IF(AN367="","",IF(AN367&gt;=0.9,"🟢",IF(AN367&gt;=0.7,"🟡",IF(AN367&gt;=0.5,"🟠","🔴"))))</f>
        <v/>
      </c>
      <c r="AP367" s="9">
        <f>IF(L367=0,0,L367-Z367)</f>
        <v/>
      </c>
      <c r="AQ367" s="5">
        <f>IF(Z367=0,"",RANK(Z367,Z$4:Z$1569,0))</f>
        <v/>
      </c>
      <c r="AR367" s="7" t="inlineStr">
        <is>
          <t>.</t>
        </is>
      </c>
      <c r="BA367" s="7" t="inlineStr">
        <is>
          <t>.</t>
        </is>
      </c>
      <c r="BB367" s="9">
        <f>SUM(L$4:L$1569)/COUNTA(A$4:A$1569)</f>
        <v/>
      </c>
      <c r="BC367" s="9">
        <f>SUM(M$4:M$1569)/COUNTA(A$4:A$1569)</f>
        <v/>
      </c>
      <c r="BD367" s="9">
        <f>SUM(N$4:N$1569)/COUNTA(A$4:A$1569)</f>
        <v/>
      </c>
      <c r="BE367" s="9">
        <f>SUM(O$4:O$1569)/COUNTA(A$4:A$1569)</f>
        <v/>
      </c>
      <c r="BF367" s="9">
        <f>SUM(P$4:P$1569)/COUNTA(A$4:A$1569)</f>
        <v/>
      </c>
      <c r="BG367" s="9">
        <f>SUM(Q$4:Q$1569)/COUNTA(A$4:A$1569)</f>
        <v/>
      </c>
      <c r="BH367" s="9">
        <f>SUM(R$4:R$1569)/COUNTA(A$4:A$1569)</f>
        <v/>
      </c>
      <c r="BI367" s="9">
        <f>SUM(S$4:S$1569)/COUNTA(A$4:A$1569)</f>
        <v/>
      </c>
      <c r="BJ367" s="9">
        <f>SUM(T$4:T$1569)/COUNTA(A$4:A$1569)</f>
        <v/>
      </c>
      <c r="BK367" s="9">
        <f>SUM(U$4:U$1569)/COUNTA(A$4:A$1569)</f>
        <v/>
      </c>
      <c r="BL367" s="9">
        <f>SUM(V$4:V$1569)/COUNTA(A$4:A$1569)</f>
        <v/>
      </c>
      <c r="BM367" s="9">
        <f>SUM(W$4:W$1569)/COUNTA(A$4:A$1569)</f>
        <v/>
      </c>
      <c r="BN367" s="9">
        <f>SUM(X$4:X$1569)/COUNTA(A$4:A$1569)</f>
        <v/>
      </c>
      <c r="BO367" s="7" t="inlineStr">
        <is>
          <t>.</t>
        </is>
      </c>
      <c r="BP367" s="9">
        <f>IF(Z367&gt;=BB367,0,IFERROR(BB367+(SUMPRODUCT((Z$4:Z$1569&gt;=BB$4:BB$1569)*(Z$4:Z$1569-BB$4:BB$1569))/MAX(1,COUNTIF(Z$4:Z$1569,"&lt;"&amp;BB367+0.01))),BB367))</f>
        <v/>
      </c>
      <c r="BQ367" s="9">
        <f>IF(AA367&gt;=BC367,0,IFERROR(BC367+SUMPRODUCT((AA$4:AA$1569&gt;=BC$4:BC$1569)*(AA$4:AA$1569-BC$4:BC$1569))/MAX(1,COUNTIF(AA$4:AA$1569,"&lt;"&amp;BC367+0.01)),BC367))</f>
        <v/>
      </c>
      <c r="BR367" s="9">
        <f>IF(AB367&gt;=BD367,0,IFERROR(BD367+SUMPRODUCT((AB$4:AB$1569&gt;=BD$4:BD$1569)*(AB$4:AB$1569-BD$4:BD$1569))/MAX(1,COUNTIF(AB$4:AB$1569,"&lt;"&amp;BD367+0.01)),BD367))</f>
        <v/>
      </c>
      <c r="BS367" s="9">
        <f>IF(AC367&gt;=BE367,0,IFERROR(BE367+SUMPRODUCT((AC$4:AC$1569&gt;=BE$4:BE$1569)*(AC$4:AC$1569-BE$4:BE$1569))/MAX(1,COUNTIF(AC$4:AC$1569,"&lt;"&amp;BE367+0.01)),BE367))</f>
        <v/>
      </c>
      <c r="BT367" s="9">
        <f>IF(AD367&gt;=BF367,0,IFERROR(BF367+SUMPRODUCT((AD$4:AD$1569&gt;=BF$4:BF$1569)*(AD$4:AD$1569-BF$4:BF$1569))/MAX(1,COUNTIF(AD$4:AD$1569,"&lt;"&amp;BF367+0.01)),BF367))</f>
        <v/>
      </c>
      <c r="BU367" s="9">
        <f>IF(AE367&gt;=BG367,0,IFERROR(BG367+SUMPRODUCT((AE$4:AE$1569&gt;=BG$4:BG$1569)*(AE$4:AE$1569-BG$4:BG$1569))/MAX(1,COUNTIF(AE$4:AE$1569,"&lt;"&amp;BG367+0.01)),BG367))</f>
        <v/>
      </c>
      <c r="BV367" s="9">
        <f>IF(AF367&gt;=BH367,0,IFERROR(BH367+SUMPRODUCT((AF$4:AF$1569&gt;=BH$4:BH$1569)*(AF$4:AF$1569-BH$4:BH$1569))/MAX(1,COUNTIF(AF$4:AF$1569,"&lt;"&amp;BH367+0.01)),BH367))</f>
        <v/>
      </c>
      <c r="BW367" s="9">
        <f>IF(AG367&gt;=BI367,0,IFERROR(BI367+SUMPRODUCT((AG$4:AG$1569&gt;=BI$4:BI$1569)*(AG$4:AG$1569-BI$4:BI$1569))/MAX(1,COUNTIF(AG$4:AG$1569,"&lt;"&amp;BI367+0.01)),BI367))</f>
        <v/>
      </c>
      <c r="BX367" s="9">
        <f>IF(AH367&gt;=BJ367,0,IFERROR(BJ367+SUMPRODUCT((AH$4:AH$1569&gt;=BJ$4:BJ$1569)*(AH$4:AH$1569-BJ$4:BJ$1569))/MAX(1,COUNTIF(AH$4:AH$1569,"&lt;"&amp;BJ367+0.01)),BJ367))</f>
        <v/>
      </c>
      <c r="BY367" s="9">
        <f>IF(AI367&gt;=BK367,0,IFERROR(BK367+SUMPRODUCT((AI$4:AI$1569&gt;=BK$4:BK$1569)*(AI$4:AI$1569-BK$4:BK$1569))/MAX(1,COUNTIF(AI$4:AI$1569,"&lt;"&amp;BK367+0.01)),BK367))</f>
        <v/>
      </c>
      <c r="BZ367" s="9">
        <f>IF(AJ367&gt;=BL367,0,IFERROR(BL367+SUMPRODUCT((AJ$4:AJ$1569&gt;=BL$4:BL$1569)*(AJ$4:AJ$1569-BL$4:BL$1569))/MAX(1,COUNTIF(AJ$4:AJ$1569,"&lt;"&amp;BL367+0.01)),BL367))</f>
        <v/>
      </c>
      <c r="CA367" s="9">
        <f>IF(AK367&gt;=BM367,0,IFERROR(BM367+SUMPRODUCT((AK$4:AK$1569&gt;=BM$4:BM$1569)*(AK$4:AK$1569-BM$4:BM$1569))/MAX(1,COUNTIF(AK$4:AK$1569,"&lt;"&amp;BM367+0.01)),BM367))</f>
        <v/>
      </c>
      <c r="CB367" s="9">
        <f>IF(AL367&gt;=BN367,0,IFERROR(BN367+SUMPRODUCT((AL$4:AL$1569&gt;=BN$4:BN$1569)*(AL$4:AL$1569-BN$4:BN$1569))/MAX(1,COUNTIF(AL$4:AL$1569,"&lt;"&amp;BN367+0.01)),BN367))</f>
        <v/>
      </c>
      <c r="CC367" s="5">
        <f>IF(AO367="🟢","VERDE",IF(AO367="🟡","AMARELO",IF(AO367="🟠","VERMELHO",IF(AO367="🔴","VERMELHO","ROXO"))))</f>
        <v/>
      </c>
      <c r="CD367" s="5" t="inlineStr">
        <is>
          <t>🏢 REDES</t>
        </is>
      </c>
      <c r="CE367" s="5" t="inlineStr">
        <is>
          <t>FITLAND</t>
        </is>
      </c>
    </row>
    <row r="368">
      <c r="A368" s="5" t="inlineStr">
        <is>
          <t>61819408000184</t>
        </is>
      </c>
      <c r="B368" s="5" t="inlineStr">
        <is>
          <t>RAYNARA PAULINA ROCHA FRANCO - JUSTGO</t>
        </is>
      </c>
      <c r="C368" s="5" t="inlineStr">
        <is>
          <t>06 - SEM GRUPO</t>
        </is>
      </c>
      <c r="D368" s="5" t="inlineStr">
        <is>
          <t>LARISSA PADILHA</t>
        </is>
      </c>
      <c r="E368" s="5" t="inlineStr">
        <is>
          <t>MG</t>
        </is>
      </c>
      <c r="F368" s="5">
        <f>IFERROR(VLOOKUP(C368,$AS$4:$AT$25,2,FALSE),"")</f>
        <v/>
      </c>
      <c r="G368" s="6">
        <f>IFERROR(VLOOKUP(C368,$AS$4:$AX$25,6,FALSE),"")</f>
        <v/>
      </c>
      <c r="H368" s="5">
        <f>IFERROR(VLOOKUP(C368,$AS$4:$AY$25,7,FALSE),"")</f>
        <v/>
      </c>
      <c r="I368" s="5">
        <f>IFERROR(VLOOKUP(C368,$AS$4:$AZ$25,8,FALSE),"")</f>
        <v/>
      </c>
      <c r="J368" s="7" t="inlineStr">
        <is>
          <t>.</t>
        </is>
      </c>
      <c r="K368" s="5" t="inlineStr">
        <is>
          <t>RJ + ES + MG</t>
        </is>
      </c>
      <c r="L368" s="8" t="n">
        <v>1440</v>
      </c>
      <c r="M368" s="9" t="n">
        <v>120</v>
      </c>
      <c r="N368" s="9" t="n">
        <v>120</v>
      </c>
      <c r="O368" s="9" t="n">
        <v>120</v>
      </c>
      <c r="P368" s="9" t="n">
        <v>120</v>
      </c>
      <c r="Q368" s="9" t="n">
        <v>120</v>
      </c>
      <c r="R368" s="9" t="n">
        <v>120</v>
      </c>
      <c r="S368" s="9" t="n">
        <v>120</v>
      </c>
      <c r="T368" s="9" t="n">
        <v>120</v>
      </c>
      <c r="U368" s="9" t="n">
        <v>120</v>
      </c>
      <c r="V368" s="9" t="n">
        <v>120</v>
      </c>
      <c r="W368" s="9" t="n">
        <v>120</v>
      </c>
      <c r="X368" s="9" t="n">
        <v>120</v>
      </c>
      <c r="Y368" s="7" t="inlineStr">
        <is>
          <t>.</t>
        </is>
      </c>
      <c r="Z368" s="8">
        <f>SUM(AA368:AL368)</f>
        <v/>
      </c>
      <c r="AA368" s="9" t="n">
        <v>0</v>
      </c>
      <c r="AB368" s="9" t="n">
        <v>0</v>
      </c>
      <c r="AC368" s="9" t="n">
        <v>0</v>
      </c>
      <c r="AD368" s="9" t="n">
        <v>0</v>
      </c>
      <c r="AE368" s="9" t="n">
        <v>0</v>
      </c>
      <c r="AF368" s="9" t="n">
        <v>0</v>
      </c>
      <c r="AG368" s="9" t="n">
        <v>747.14</v>
      </c>
      <c r="AH368" s="9" t="n">
        <v>0</v>
      </c>
      <c r="AI368" s="9" t="n">
        <v>0</v>
      </c>
      <c r="AJ368" s="9" t="n">
        <v>0</v>
      </c>
      <c r="AK368" s="9" t="n">
        <v>0</v>
      </c>
      <c r="AL368" s="9" t="n">
        <v>0</v>
      </c>
      <c r="AM368" s="7" t="inlineStr">
        <is>
          <t>.</t>
        </is>
      </c>
      <c r="AN368" s="6">
        <f>IF(L368=0,0,Z368/L368)</f>
        <v/>
      </c>
      <c r="AO368" s="5">
        <f>IF(AN368="","",IF(AN368&gt;=0.9,"🟢",IF(AN368&gt;=0.7,"🟡",IF(AN368&gt;=0.5,"🟠","🔴"))))</f>
        <v/>
      </c>
      <c r="AP368" s="9">
        <f>IF(L368=0,0,L368-Z368)</f>
        <v/>
      </c>
      <c r="AQ368" s="5">
        <f>IF(Z368=0,"",RANK(Z368,Z$4:Z$1569,0))</f>
        <v/>
      </c>
      <c r="AR368" s="7" t="inlineStr">
        <is>
          <t>.</t>
        </is>
      </c>
      <c r="BA368" s="7" t="inlineStr">
        <is>
          <t>.</t>
        </is>
      </c>
      <c r="BB368" s="9">
        <f>SUM(L$4:L$1569)/COUNTA(A$4:A$1569)</f>
        <v/>
      </c>
      <c r="BC368" s="9">
        <f>SUM(M$4:M$1569)/COUNTA(A$4:A$1569)</f>
        <v/>
      </c>
      <c r="BD368" s="9">
        <f>SUM(N$4:N$1569)/COUNTA(A$4:A$1569)</f>
        <v/>
      </c>
      <c r="BE368" s="9">
        <f>SUM(O$4:O$1569)/COUNTA(A$4:A$1569)</f>
        <v/>
      </c>
      <c r="BF368" s="9">
        <f>SUM(P$4:P$1569)/COUNTA(A$4:A$1569)</f>
        <v/>
      </c>
      <c r="BG368" s="9">
        <f>SUM(Q$4:Q$1569)/COUNTA(A$4:A$1569)</f>
        <v/>
      </c>
      <c r="BH368" s="9">
        <f>SUM(R$4:R$1569)/COUNTA(A$4:A$1569)</f>
        <v/>
      </c>
      <c r="BI368" s="9">
        <f>SUM(S$4:S$1569)/COUNTA(A$4:A$1569)</f>
        <v/>
      </c>
      <c r="BJ368" s="9">
        <f>SUM(T$4:T$1569)/COUNTA(A$4:A$1569)</f>
        <v/>
      </c>
      <c r="BK368" s="9">
        <f>SUM(U$4:U$1569)/COUNTA(A$4:A$1569)</f>
        <v/>
      </c>
      <c r="BL368" s="9">
        <f>SUM(V$4:V$1569)/COUNTA(A$4:A$1569)</f>
        <v/>
      </c>
      <c r="BM368" s="9">
        <f>SUM(W$4:W$1569)/COUNTA(A$4:A$1569)</f>
        <v/>
      </c>
      <c r="BN368" s="9">
        <f>SUM(X$4:X$1569)/COUNTA(A$4:A$1569)</f>
        <v/>
      </c>
      <c r="BO368" s="7" t="inlineStr">
        <is>
          <t>.</t>
        </is>
      </c>
      <c r="BP368" s="9">
        <f>IF(Z368&gt;=BB368,0,IFERROR(BB368+(SUMPRODUCT((Z$4:Z$1569&gt;=BB$4:BB$1569)*(Z$4:Z$1569-BB$4:BB$1569))/MAX(1,COUNTIF(Z$4:Z$1569,"&lt;"&amp;BB368+0.01))),BB368))</f>
        <v/>
      </c>
      <c r="BQ368" s="9">
        <f>IF(AA368&gt;=BC368,0,IFERROR(BC368+SUMPRODUCT((AA$4:AA$1569&gt;=BC$4:BC$1569)*(AA$4:AA$1569-BC$4:BC$1569))/MAX(1,COUNTIF(AA$4:AA$1569,"&lt;"&amp;BC368+0.01)),BC368))</f>
        <v/>
      </c>
      <c r="BR368" s="9">
        <f>IF(AB368&gt;=BD368,0,IFERROR(BD368+SUMPRODUCT((AB$4:AB$1569&gt;=BD$4:BD$1569)*(AB$4:AB$1569-BD$4:BD$1569))/MAX(1,COUNTIF(AB$4:AB$1569,"&lt;"&amp;BD368+0.01)),BD368))</f>
        <v/>
      </c>
      <c r="BS368" s="9">
        <f>IF(AC368&gt;=BE368,0,IFERROR(BE368+SUMPRODUCT((AC$4:AC$1569&gt;=BE$4:BE$1569)*(AC$4:AC$1569-BE$4:BE$1569))/MAX(1,COUNTIF(AC$4:AC$1569,"&lt;"&amp;BE368+0.01)),BE368))</f>
        <v/>
      </c>
      <c r="BT368" s="9">
        <f>IF(AD368&gt;=BF368,0,IFERROR(BF368+SUMPRODUCT((AD$4:AD$1569&gt;=BF$4:BF$1569)*(AD$4:AD$1569-BF$4:BF$1569))/MAX(1,COUNTIF(AD$4:AD$1569,"&lt;"&amp;BF368+0.01)),BF368))</f>
        <v/>
      </c>
      <c r="BU368" s="9">
        <f>IF(AE368&gt;=BG368,0,IFERROR(BG368+SUMPRODUCT((AE$4:AE$1569&gt;=BG$4:BG$1569)*(AE$4:AE$1569-BG$4:BG$1569))/MAX(1,COUNTIF(AE$4:AE$1569,"&lt;"&amp;BG368+0.01)),BG368))</f>
        <v/>
      </c>
      <c r="BV368" s="9">
        <f>IF(AF368&gt;=BH368,0,IFERROR(BH368+SUMPRODUCT((AF$4:AF$1569&gt;=BH$4:BH$1569)*(AF$4:AF$1569-BH$4:BH$1569))/MAX(1,COUNTIF(AF$4:AF$1569,"&lt;"&amp;BH368+0.01)),BH368))</f>
        <v/>
      </c>
      <c r="BW368" s="9">
        <f>IF(AG368&gt;=BI368,0,IFERROR(BI368+SUMPRODUCT((AG$4:AG$1569&gt;=BI$4:BI$1569)*(AG$4:AG$1569-BI$4:BI$1569))/MAX(1,COUNTIF(AG$4:AG$1569,"&lt;"&amp;BI368+0.01)),BI368))</f>
        <v/>
      </c>
      <c r="BX368" s="9">
        <f>IF(AH368&gt;=BJ368,0,IFERROR(BJ368+SUMPRODUCT((AH$4:AH$1569&gt;=BJ$4:BJ$1569)*(AH$4:AH$1569-BJ$4:BJ$1569))/MAX(1,COUNTIF(AH$4:AH$1569,"&lt;"&amp;BJ368+0.01)),BJ368))</f>
        <v/>
      </c>
      <c r="BY368" s="9">
        <f>IF(AI368&gt;=BK368,0,IFERROR(BK368+SUMPRODUCT((AI$4:AI$1569&gt;=BK$4:BK$1569)*(AI$4:AI$1569-BK$4:BK$1569))/MAX(1,COUNTIF(AI$4:AI$1569,"&lt;"&amp;BK368+0.01)),BK368))</f>
        <v/>
      </c>
      <c r="BZ368" s="9">
        <f>IF(AJ368&gt;=BL368,0,IFERROR(BL368+SUMPRODUCT((AJ$4:AJ$1569&gt;=BL$4:BL$1569)*(AJ$4:AJ$1569-BL$4:BL$1569))/MAX(1,COUNTIF(AJ$4:AJ$1569,"&lt;"&amp;BL368+0.01)),BL368))</f>
        <v/>
      </c>
      <c r="CA368" s="9">
        <f>IF(AK368&gt;=BM368,0,IFERROR(BM368+SUMPRODUCT((AK$4:AK$1569&gt;=BM$4:BM$1569)*(AK$4:AK$1569-BM$4:BM$1569))/MAX(1,COUNTIF(AK$4:AK$1569,"&lt;"&amp;BM368+0.01)),BM368))</f>
        <v/>
      </c>
      <c r="CB368" s="9">
        <f>IF(AL368&gt;=BN368,0,IFERROR(BN368+SUMPRODUCT((AL$4:AL$1569&gt;=BN$4:BN$1569)*(AL$4:AL$1569-BN$4:BN$1569))/MAX(1,COUNTIF(AL$4:AL$1569,"&lt;"&amp;BN368+0.01)),BN368))</f>
        <v/>
      </c>
      <c r="CC368" s="5">
        <f>IF(AO368="🟢","VERDE",IF(AO368="🟡","AMARELO",IF(AO368="🟠","VERMELHO",IF(AO368="🔴","VERMELHO","ROXO"))))</f>
        <v/>
      </c>
      <c r="CD368" s="5" t="inlineStr">
        <is>
          <t>🌎 REGIÕES</t>
        </is>
      </c>
      <c r="CE368" s="5" t="inlineStr">
        <is>
          <t>SEM REDE</t>
        </is>
      </c>
    </row>
    <row r="369">
      <c r="A369" s="5" t="inlineStr">
        <is>
          <t>42149466000101</t>
        </is>
      </c>
      <c r="B369" s="5" t="inlineStr">
        <is>
          <t>LARISSA DA SILVA PADILHA</t>
        </is>
      </c>
      <c r="C369" s="5" t="inlineStr">
        <is>
          <t>06 - SEM GRUPO</t>
        </is>
      </c>
      <c r="D369" s="5" t="inlineStr">
        <is>
          <t>LARISSA PADILHA</t>
        </is>
      </c>
      <c r="E369" s="5" t="inlineStr">
        <is>
          <t>SC</t>
        </is>
      </c>
      <c r="F369" s="5">
        <f>IFERROR(VLOOKUP(C369,$AS$4:$AT$25,2,FALSE),"")</f>
        <v/>
      </c>
      <c r="G369" s="6">
        <f>IFERROR(VLOOKUP(C369,$AS$4:$AX$25,6,FALSE),"")</f>
        <v/>
      </c>
      <c r="H369" s="5">
        <f>IFERROR(VLOOKUP(C369,$AS$4:$AY$25,7,FALSE),"")</f>
        <v/>
      </c>
      <c r="I369" s="5">
        <f>IFERROR(VLOOKUP(C369,$AS$4:$AZ$25,8,FALSE),"")</f>
        <v/>
      </c>
      <c r="J369" s="7" t="inlineStr">
        <is>
          <t>.</t>
        </is>
      </c>
      <c r="K369" s="5" t="inlineStr">
        <is>
          <t>SUL</t>
        </is>
      </c>
      <c r="L369" s="8" t="n">
        <v>1513.953488372093</v>
      </c>
      <c r="M369" s="9" t="n">
        <v>118.6046511627907</v>
      </c>
      <c r="N369" s="9" t="n">
        <v>118.6046511627907</v>
      </c>
      <c r="O369" s="9" t="n">
        <v>118.6046511627907</v>
      </c>
      <c r="P369" s="9" t="n">
        <v>125.5813953488372</v>
      </c>
      <c r="Q369" s="9" t="n">
        <v>125.5813953488372</v>
      </c>
      <c r="R369" s="9" t="n">
        <v>125.5813953488372</v>
      </c>
      <c r="S369" s="9" t="n">
        <v>125.5813953488372</v>
      </c>
      <c r="T369" s="9" t="n">
        <v>125.5813953488372</v>
      </c>
      <c r="U369" s="9" t="n">
        <v>132.5581395348837</v>
      </c>
      <c r="V369" s="9" t="n">
        <v>132.5581395348837</v>
      </c>
      <c r="W369" s="9" t="n">
        <v>132.5581395348837</v>
      </c>
      <c r="X369" s="9" t="n">
        <v>132.5581395348837</v>
      </c>
      <c r="Y369" s="7" t="inlineStr">
        <is>
          <t>.</t>
        </is>
      </c>
      <c r="Z369" s="8">
        <f>SUM(AA369:AL369)</f>
        <v/>
      </c>
      <c r="AA369" s="9" t="n">
        <v>0</v>
      </c>
      <c r="AB369" s="9" t="n">
        <v>0</v>
      </c>
      <c r="AC369" s="9" t="n">
        <v>0</v>
      </c>
      <c r="AD369" s="9" t="n">
        <v>0</v>
      </c>
      <c r="AE369" s="9" t="n">
        <v>0</v>
      </c>
      <c r="AF369" s="9" t="n">
        <v>0</v>
      </c>
      <c r="AG369" s="9" t="n">
        <v>0</v>
      </c>
      <c r="AH369" s="9" t="n">
        <v>0</v>
      </c>
      <c r="AI369" s="9" t="n">
        <v>675.8</v>
      </c>
      <c r="AJ369" s="9" t="n">
        <v>675.8</v>
      </c>
      <c r="AK369" s="9" t="n">
        <v>0</v>
      </c>
      <c r="AL369" s="9" t="n">
        <v>0</v>
      </c>
      <c r="AM369" s="7" t="inlineStr">
        <is>
          <t>.</t>
        </is>
      </c>
      <c r="AN369" s="6">
        <f>IF(L369=0,0,Z369/L369)</f>
        <v/>
      </c>
      <c r="AO369" s="5">
        <f>IF(AN369="","",IF(AN369&gt;=0.9,"🟢",IF(AN369&gt;=0.7,"🟡",IF(AN369&gt;=0.5,"🟠","🔴"))))</f>
        <v/>
      </c>
      <c r="AP369" s="9">
        <f>IF(L369=0,0,L369-Z369)</f>
        <v/>
      </c>
      <c r="AQ369" s="5">
        <f>IF(Z369=0,"",RANK(Z369,Z$4:Z$1569,0))</f>
        <v/>
      </c>
      <c r="AR369" s="7" t="inlineStr">
        <is>
          <t>.</t>
        </is>
      </c>
      <c r="BA369" s="7" t="inlineStr">
        <is>
          <t>.</t>
        </is>
      </c>
      <c r="BB369" s="9">
        <f>SUM(L$4:L$1569)/COUNTA(A$4:A$1569)</f>
        <v/>
      </c>
      <c r="BC369" s="9">
        <f>SUM(M$4:M$1569)/COUNTA(A$4:A$1569)</f>
        <v/>
      </c>
      <c r="BD369" s="9">
        <f>SUM(N$4:N$1569)/COUNTA(A$4:A$1569)</f>
        <v/>
      </c>
      <c r="BE369" s="9">
        <f>SUM(O$4:O$1569)/COUNTA(A$4:A$1569)</f>
        <v/>
      </c>
      <c r="BF369" s="9">
        <f>SUM(P$4:P$1569)/COUNTA(A$4:A$1569)</f>
        <v/>
      </c>
      <c r="BG369" s="9">
        <f>SUM(Q$4:Q$1569)/COUNTA(A$4:A$1569)</f>
        <v/>
      </c>
      <c r="BH369" s="9">
        <f>SUM(R$4:R$1569)/COUNTA(A$4:A$1569)</f>
        <v/>
      </c>
      <c r="BI369" s="9">
        <f>SUM(S$4:S$1569)/COUNTA(A$4:A$1569)</f>
        <v/>
      </c>
      <c r="BJ369" s="9">
        <f>SUM(T$4:T$1569)/COUNTA(A$4:A$1569)</f>
        <v/>
      </c>
      <c r="BK369" s="9">
        <f>SUM(U$4:U$1569)/COUNTA(A$4:A$1569)</f>
        <v/>
      </c>
      <c r="BL369" s="9">
        <f>SUM(V$4:V$1569)/COUNTA(A$4:A$1569)</f>
        <v/>
      </c>
      <c r="BM369" s="9">
        <f>SUM(W$4:W$1569)/COUNTA(A$4:A$1569)</f>
        <v/>
      </c>
      <c r="BN369" s="9">
        <f>SUM(X$4:X$1569)/COUNTA(A$4:A$1569)</f>
        <v/>
      </c>
      <c r="BO369" s="7" t="inlineStr">
        <is>
          <t>.</t>
        </is>
      </c>
      <c r="BP369" s="9">
        <f>IF(Z369&gt;=BB369,0,IFERROR(BB369+(SUMPRODUCT((Z$4:Z$1569&gt;=BB$4:BB$1569)*(Z$4:Z$1569-BB$4:BB$1569))/MAX(1,COUNTIF(Z$4:Z$1569,"&lt;"&amp;BB369+0.01))),BB369))</f>
        <v/>
      </c>
      <c r="BQ369" s="9">
        <f>IF(AA369&gt;=BC369,0,IFERROR(BC369+SUMPRODUCT((AA$4:AA$1569&gt;=BC$4:BC$1569)*(AA$4:AA$1569-BC$4:BC$1569))/MAX(1,COUNTIF(AA$4:AA$1569,"&lt;"&amp;BC369+0.01)),BC369))</f>
        <v/>
      </c>
      <c r="BR369" s="9">
        <f>IF(AB369&gt;=BD369,0,IFERROR(BD369+SUMPRODUCT((AB$4:AB$1569&gt;=BD$4:BD$1569)*(AB$4:AB$1569-BD$4:BD$1569))/MAX(1,COUNTIF(AB$4:AB$1569,"&lt;"&amp;BD369+0.01)),BD369))</f>
        <v/>
      </c>
      <c r="BS369" s="9">
        <f>IF(AC369&gt;=BE369,0,IFERROR(BE369+SUMPRODUCT((AC$4:AC$1569&gt;=BE$4:BE$1569)*(AC$4:AC$1569-BE$4:BE$1569))/MAX(1,COUNTIF(AC$4:AC$1569,"&lt;"&amp;BE369+0.01)),BE369))</f>
        <v/>
      </c>
      <c r="BT369" s="9">
        <f>IF(AD369&gt;=BF369,0,IFERROR(BF369+SUMPRODUCT((AD$4:AD$1569&gt;=BF$4:BF$1569)*(AD$4:AD$1569-BF$4:BF$1569))/MAX(1,COUNTIF(AD$4:AD$1569,"&lt;"&amp;BF369+0.01)),BF369))</f>
        <v/>
      </c>
      <c r="BU369" s="9">
        <f>IF(AE369&gt;=BG369,0,IFERROR(BG369+SUMPRODUCT((AE$4:AE$1569&gt;=BG$4:BG$1569)*(AE$4:AE$1569-BG$4:BG$1569))/MAX(1,COUNTIF(AE$4:AE$1569,"&lt;"&amp;BG369+0.01)),BG369))</f>
        <v/>
      </c>
      <c r="BV369" s="9">
        <f>IF(AF369&gt;=BH369,0,IFERROR(BH369+SUMPRODUCT((AF$4:AF$1569&gt;=BH$4:BH$1569)*(AF$4:AF$1569-BH$4:BH$1569))/MAX(1,COUNTIF(AF$4:AF$1569,"&lt;"&amp;BH369+0.01)),BH369))</f>
        <v/>
      </c>
      <c r="BW369" s="9">
        <f>IF(AG369&gt;=BI369,0,IFERROR(BI369+SUMPRODUCT((AG$4:AG$1569&gt;=BI$4:BI$1569)*(AG$4:AG$1569-BI$4:BI$1569))/MAX(1,COUNTIF(AG$4:AG$1569,"&lt;"&amp;BI369+0.01)),BI369))</f>
        <v/>
      </c>
      <c r="BX369" s="9">
        <f>IF(AH369&gt;=BJ369,0,IFERROR(BJ369+SUMPRODUCT((AH$4:AH$1569&gt;=BJ$4:BJ$1569)*(AH$4:AH$1569-BJ$4:BJ$1569))/MAX(1,COUNTIF(AH$4:AH$1569,"&lt;"&amp;BJ369+0.01)),BJ369))</f>
        <v/>
      </c>
      <c r="BY369" s="9">
        <f>IF(AI369&gt;=BK369,0,IFERROR(BK369+SUMPRODUCT((AI$4:AI$1569&gt;=BK$4:BK$1569)*(AI$4:AI$1569-BK$4:BK$1569))/MAX(1,COUNTIF(AI$4:AI$1569,"&lt;"&amp;BK369+0.01)),BK369))</f>
        <v/>
      </c>
      <c r="BZ369" s="9">
        <f>IF(AJ369&gt;=BL369,0,IFERROR(BL369+SUMPRODUCT((AJ$4:AJ$1569&gt;=BL$4:BL$1569)*(AJ$4:AJ$1569-BL$4:BL$1569))/MAX(1,COUNTIF(AJ$4:AJ$1569,"&lt;"&amp;BL369+0.01)),BL369))</f>
        <v/>
      </c>
      <c r="CA369" s="9">
        <f>IF(AK369&gt;=BM369,0,IFERROR(BM369+SUMPRODUCT((AK$4:AK$1569&gt;=BM$4:BM$1569)*(AK$4:AK$1569-BM$4:BM$1569))/MAX(1,COUNTIF(AK$4:AK$1569,"&lt;"&amp;BM369+0.01)),BM369))</f>
        <v/>
      </c>
      <c r="CB369" s="9">
        <f>IF(AL369&gt;=BN369,0,IFERROR(BN369+SUMPRODUCT((AL$4:AL$1569&gt;=BN$4:BN$1569)*(AL$4:AL$1569-BN$4:BN$1569))/MAX(1,COUNTIF(AL$4:AL$1569,"&lt;"&amp;BN369+0.01)),BN369))</f>
        <v/>
      </c>
      <c r="CC369" s="5">
        <f>IF(AO369="🟢","VERDE",IF(AO369="🟡","AMARELO",IF(AO369="🟠","VERMELHO",IF(AO369="🔴","VERMELHO","ROXO"))))</f>
        <v/>
      </c>
      <c r="CD369" s="5" t="inlineStr">
        <is>
          <t>🌎 REGIÕES</t>
        </is>
      </c>
      <c r="CE369" s="5" t="inlineStr">
        <is>
          <t>SEM REDE</t>
        </is>
      </c>
    </row>
    <row r="370">
      <c r="A370" s="5" t="inlineStr">
        <is>
          <t>21599262000194</t>
        </is>
      </c>
      <c r="B370" s="5" t="inlineStr">
        <is>
          <t>CELEIRO CERRADO</t>
        </is>
      </c>
      <c r="C370" s="5" t="inlineStr">
        <is>
          <t>06 - SEM GRUPO</t>
        </is>
      </c>
      <c r="D370" s="5" t="inlineStr">
        <is>
          <t>JULIO GADRET</t>
        </is>
      </c>
      <c r="E370" s="5" t="inlineStr">
        <is>
          <t>GO</t>
        </is>
      </c>
      <c r="F370" s="5">
        <f>IFERROR(VLOOKUP(C370,$AS$4:$AT$25,2,FALSE),"")</f>
        <v/>
      </c>
      <c r="G370" s="6">
        <f>IFERROR(VLOOKUP(C370,$AS$4:$AX$25,6,FALSE),"")</f>
        <v/>
      </c>
      <c r="H370" s="5">
        <f>IFERROR(VLOOKUP(C370,$AS$4:$AY$25,7,FALSE),"")</f>
        <v/>
      </c>
      <c r="I370" s="5">
        <f>IFERROR(VLOOKUP(C370,$AS$4:$AZ$25,8,FALSE),"")</f>
        <v/>
      </c>
      <c r="J370" s="7" t="inlineStr">
        <is>
          <t>.</t>
        </is>
      </c>
      <c r="K370" s="5" t="inlineStr">
        <is>
          <t>CENTRO OESTE</t>
        </is>
      </c>
      <c r="L370" s="8" t="n">
        <v>1494.339622641509</v>
      </c>
      <c r="M370" s="9" t="n">
        <v>124.5283018867924</v>
      </c>
      <c r="N370" s="9" t="n">
        <v>124.5283018867924</v>
      </c>
      <c r="O370" s="9" t="n">
        <v>124.5283018867924</v>
      </c>
      <c r="P370" s="9" t="n">
        <v>124.5283018867924</v>
      </c>
      <c r="Q370" s="9" t="n">
        <v>124.5283018867924</v>
      </c>
      <c r="R370" s="9" t="n">
        <v>124.5283018867924</v>
      </c>
      <c r="S370" s="9" t="n">
        <v>124.5283018867924</v>
      </c>
      <c r="T370" s="9" t="n">
        <v>124.5283018867924</v>
      </c>
      <c r="U370" s="9" t="n">
        <v>124.5283018867924</v>
      </c>
      <c r="V370" s="9" t="n">
        <v>124.5283018867924</v>
      </c>
      <c r="W370" s="9" t="n">
        <v>124.5283018867924</v>
      </c>
      <c r="X370" s="9" t="n">
        <v>124.5283018867924</v>
      </c>
      <c r="Y370" s="7" t="inlineStr">
        <is>
          <t>.</t>
        </is>
      </c>
      <c r="Z370" s="8">
        <f>SUM(AA370:AL370)</f>
        <v/>
      </c>
      <c r="AA370" s="9" t="n">
        <v>0</v>
      </c>
      <c r="AB370" s="9" t="n">
        <v>0</v>
      </c>
      <c r="AC370" s="9" t="n">
        <v>0</v>
      </c>
      <c r="AD370" s="9" t="n">
        <v>0</v>
      </c>
      <c r="AE370" s="9" t="n">
        <v>0</v>
      </c>
      <c r="AF370" s="9" t="n">
        <v>0</v>
      </c>
      <c r="AG370" s="9" t="n">
        <v>0</v>
      </c>
      <c r="AH370" s="9" t="n">
        <v>0</v>
      </c>
      <c r="AI370" s="9" t="n">
        <v>0</v>
      </c>
      <c r="AJ370" s="9" t="n">
        <v>0</v>
      </c>
      <c r="AK370" s="9" t="n">
        <v>1118.88</v>
      </c>
      <c r="AL370" s="9" t="n">
        <v>0</v>
      </c>
      <c r="AM370" s="7" t="inlineStr">
        <is>
          <t>.</t>
        </is>
      </c>
      <c r="AN370" s="6">
        <f>IF(L370=0,0,Z370/L370)</f>
        <v/>
      </c>
      <c r="AO370" s="5">
        <f>IF(AN370="","",IF(AN370&gt;=0.9,"🟢",IF(AN370&gt;=0.7,"🟡",IF(AN370&gt;=0.5,"🟠","🔴"))))</f>
        <v/>
      </c>
      <c r="AP370" s="9">
        <f>IF(L370=0,0,L370-Z370)</f>
        <v/>
      </c>
      <c r="AQ370" s="5">
        <f>IF(Z370=0,"",RANK(Z370,Z$4:Z$1569,0))</f>
        <v/>
      </c>
      <c r="AR370" s="7" t="inlineStr">
        <is>
          <t>.</t>
        </is>
      </c>
      <c r="BA370" s="7" t="inlineStr">
        <is>
          <t>.</t>
        </is>
      </c>
      <c r="BB370" s="9">
        <f>SUM(L$4:L$1569)/COUNTA(A$4:A$1569)</f>
        <v/>
      </c>
      <c r="BC370" s="9">
        <f>SUM(M$4:M$1569)/COUNTA(A$4:A$1569)</f>
        <v/>
      </c>
      <c r="BD370" s="9">
        <f>SUM(N$4:N$1569)/COUNTA(A$4:A$1569)</f>
        <v/>
      </c>
      <c r="BE370" s="9">
        <f>SUM(O$4:O$1569)/COUNTA(A$4:A$1569)</f>
        <v/>
      </c>
      <c r="BF370" s="9">
        <f>SUM(P$4:P$1569)/COUNTA(A$4:A$1569)</f>
        <v/>
      </c>
      <c r="BG370" s="9">
        <f>SUM(Q$4:Q$1569)/COUNTA(A$4:A$1569)</f>
        <v/>
      </c>
      <c r="BH370" s="9">
        <f>SUM(R$4:R$1569)/COUNTA(A$4:A$1569)</f>
        <v/>
      </c>
      <c r="BI370" s="9">
        <f>SUM(S$4:S$1569)/COUNTA(A$4:A$1569)</f>
        <v/>
      </c>
      <c r="BJ370" s="9">
        <f>SUM(T$4:T$1569)/COUNTA(A$4:A$1569)</f>
        <v/>
      </c>
      <c r="BK370" s="9">
        <f>SUM(U$4:U$1569)/COUNTA(A$4:A$1569)</f>
        <v/>
      </c>
      <c r="BL370" s="9">
        <f>SUM(V$4:V$1569)/COUNTA(A$4:A$1569)</f>
        <v/>
      </c>
      <c r="BM370" s="9">
        <f>SUM(W$4:W$1569)/COUNTA(A$4:A$1569)</f>
        <v/>
      </c>
      <c r="BN370" s="9">
        <f>SUM(X$4:X$1569)/COUNTA(A$4:A$1569)</f>
        <v/>
      </c>
      <c r="BO370" s="7" t="inlineStr">
        <is>
          <t>.</t>
        </is>
      </c>
      <c r="BP370" s="9">
        <f>IF(Z370&gt;=BB370,0,IFERROR(BB370+(SUMPRODUCT((Z$4:Z$1569&gt;=BB$4:BB$1569)*(Z$4:Z$1569-BB$4:BB$1569))/MAX(1,COUNTIF(Z$4:Z$1569,"&lt;"&amp;BB370+0.01))),BB370))</f>
        <v/>
      </c>
      <c r="BQ370" s="9">
        <f>IF(AA370&gt;=BC370,0,IFERROR(BC370+SUMPRODUCT((AA$4:AA$1569&gt;=BC$4:BC$1569)*(AA$4:AA$1569-BC$4:BC$1569))/MAX(1,COUNTIF(AA$4:AA$1569,"&lt;"&amp;BC370+0.01)),BC370))</f>
        <v/>
      </c>
      <c r="BR370" s="9">
        <f>IF(AB370&gt;=BD370,0,IFERROR(BD370+SUMPRODUCT((AB$4:AB$1569&gt;=BD$4:BD$1569)*(AB$4:AB$1569-BD$4:BD$1569))/MAX(1,COUNTIF(AB$4:AB$1569,"&lt;"&amp;BD370+0.01)),BD370))</f>
        <v/>
      </c>
      <c r="BS370" s="9">
        <f>IF(AC370&gt;=BE370,0,IFERROR(BE370+SUMPRODUCT((AC$4:AC$1569&gt;=BE$4:BE$1569)*(AC$4:AC$1569-BE$4:BE$1569))/MAX(1,COUNTIF(AC$4:AC$1569,"&lt;"&amp;BE370+0.01)),BE370))</f>
        <v/>
      </c>
      <c r="BT370" s="9">
        <f>IF(AD370&gt;=BF370,0,IFERROR(BF370+SUMPRODUCT((AD$4:AD$1569&gt;=BF$4:BF$1569)*(AD$4:AD$1569-BF$4:BF$1569))/MAX(1,COUNTIF(AD$4:AD$1569,"&lt;"&amp;BF370+0.01)),BF370))</f>
        <v/>
      </c>
      <c r="BU370" s="9">
        <f>IF(AE370&gt;=BG370,0,IFERROR(BG370+SUMPRODUCT((AE$4:AE$1569&gt;=BG$4:BG$1569)*(AE$4:AE$1569-BG$4:BG$1569))/MAX(1,COUNTIF(AE$4:AE$1569,"&lt;"&amp;BG370+0.01)),BG370))</f>
        <v/>
      </c>
      <c r="BV370" s="9">
        <f>IF(AF370&gt;=BH370,0,IFERROR(BH370+SUMPRODUCT((AF$4:AF$1569&gt;=BH$4:BH$1569)*(AF$4:AF$1569-BH$4:BH$1569))/MAX(1,COUNTIF(AF$4:AF$1569,"&lt;"&amp;BH370+0.01)),BH370))</f>
        <v/>
      </c>
      <c r="BW370" s="9">
        <f>IF(AG370&gt;=BI370,0,IFERROR(BI370+SUMPRODUCT((AG$4:AG$1569&gt;=BI$4:BI$1569)*(AG$4:AG$1569-BI$4:BI$1569))/MAX(1,COUNTIF(AG$4:AG$1569,"&lt;"&amp;BI370+0.01)),BI370))</f>
        <v/>
      </c>
      <c r="BX370" s="9">
        <f>IF(AH370&gt;=BJ370,0,IFERROR(BJ370+SUMPRODUCT((AH$4:AH$1569&gt;=BJ$4:BJ$1569)*(AH$4:AH$1569-BJ$4:BJ$1569))/MAX(1,COUNTIF(AH$4:AH$1569,"&lt;"&amp;BJ370+0.01)),BJ370))</f>
        <v/>
      </c>
      <c r="BY370" s="9">
        <f>IF(AI370&gt;=BK370,0,IFERROR(BK370+SUMPRODUCT((AI$4:AI$1569&gt;=BK$4:BK$1569)*(AI$4:AI$1569-BK$4:BK$1569))/MAX(1,COUNTIF(AI$4:AI$1569,"&lt;"&amp;BK370+0.01)),BK370))</f>
        <v/>
      </c>
      <c r="BZ370" s="9">
        <f>IF(AJ370&gt;=BL370,0,IFERROR(BL370+SUMPRODUCT((AJ$4:AJ$1569&gt;=BL$4:BL$1569)*(AJ$4:AJ$1569-BL$4:BL$1569))/MAX(1,COUNTIF(AJ$4:AJ$1569,"&lt;"&amp;BL370+0.01)),BL370))</f>
        <v/>
      </c>
      <c r="CA370" s="9">
        <f>IF(AK370&gt;=BM370,0,IFERROR(BM370+SUMPRODUCT((AK$4:AK$1569&gt;=BM$4:BM$1569)*(AK$4:AK$1569-BM$4:BM$1569))/MAX(1,COUNTIF(AK$4:AK$1569,"&lt;"&amp;BM370+0.01)),BM370))</f>
        <v/>
      </c>
      <c r="CB370" s="9">
        <f>IF(AL370&gt;=BN370,0,IFERROR(BN370+SUMPRODUCT((AL$4:AL$1569&gt;=BN$4:BN$1569)*(AL$4:AL$1569-BN$4:BN$1569))/MAX(1,COUNTIF(AL$4:AL$1569,"&lt;"&amp;BN370+0.01)),BN370))</f>
        <v/>
      </c>
      <c r="CC370" s="5">
        <f>IF(AO370="🟢","VERDE",IF(AO370="🟡","AMARELO",IF(AO370="🟠","VERMELHO",IF(AO370="🔴","VERMELHO","ROXO"))))</f>
        <v/>
      </c>
      <c r="CD370" s="5" t="inlineStr">
        <is>
          <t>🌎 REGIÕES</t>
        </is>
      </c>
      <c r="CE370" s="5" t="inlineStr">
        <is>
          <t>SEM REDE</t>
        </is>
      </c>
    </row>
    <row r="371">
      <c r="A371" s="5" t="inlineStr">
        <is>
          <t>55222424000192</t>
        </is>
      </c>
      <c r="B371" s="5" t="inlineStr">
        <is>
          <t>LUANA CRISTINA DE ANGELO VALVASSORI</t>
        </is>
      </c>
      <c r="C371" s="5" t="inlineStr">
        <is>
          <t>06 - SEM GRUPO</t>
        </is>
      </c>
      <c r="D371" s="5" t="inlineStr">
        <is>
          <t>LARISSA PADILHA</t>
        </is>
      </c>
      <c r="E371" s="5" t="inlineStr">
        <is>
          <t>SP</t>
        </is>
      </c>
      <c r="F371" s="5">
        <f>IFERROR(VLOOKUP(C371,$AS$4:$AT$25,2,FALSE),"")</f>
        <v/>
      </c>
      <c r="G371" s="6">
        <f>IFERROR(VLOOKUP(C371,$AS$4:$AX$25,6,FALSE),"")</f>
        <v/>
      </c>
      <c r="H371" s="5">
        <f>IFERROR(VLOOKUP(C371,$AS$4:$AY$25,7,FALSE),"")</f>
        <v/>
      </c>
      <c r="I371" s="5">
        <f>IFERROR(VLOOKUP(C371,$AS$4:$AZ$25,8,FALSE),"")</f>
        <v/>
      </c>
      <c r="J371" s="7" t="inlineStr">
        <is>
          <t>.</t>
        </is>
      </c>
      <c r="K371" s="5" t="inlineStr">
        <is>
          <t>SP CAPITAL</t>
        </is>
      </c>
      <c r="L371" s="8" t="n">
        <v>5850</v>
      </c>
      <c r="M371" s="9" t="n">
        <v>300</v>
      </c>
      <c r="N371" s="9" t="n">
        <v>300</v>
      </c>
      <c r="O371" s="9" t="n">
        <v>450</v>
      </c>
      <c r="P371" s="9" t="n">
        <v>450</v>
      </c>
      <c r="Q371" s="9" t="n">
        <v>450</v>
      </c>
      <c r="R371" s="9" t="n">
        <v>450</v>
      </c>
      <c r="S371" s="9" t="n">
        <v>450</v>
      </c>
      <c r="T371" s="9" t="n">
        <v>600</v>
      </c>
      <c r="U371" s="9" t="n">
        <v>600</v>
      </c>
      <c r="V371" s="9" t="n">
        <v>600</v>
      </c>
      <c r="W371" s="9" t="n">
        <v>600</v>
      </c>
      <c r="X371" s="9" t="n">
        <v>600</v>
      </c>
      <c r="Y371" s="7" t="inlineStr">
        <is>
          <t>.</t>
        </is>
      </c>
      <c r="Z371" s="8">
        <f>SUM(AA371:AL371)</f>
        <v/>
      </c>
      <c r="AA371" s="9" t="n">
        <v>0</v>
      </c>
      <c r="AB371" s="9" t="n">
        <v>0</v>
      </c>
      <c r="AC371" s="9" t="n">
        <v>0</v>
      </c>
      <c r="AD371" s="9" t="n">
        <v>0</v>
      </c>
      <c r="AE371" s="9" t="n">
        <v>0</v>
      </c>
      <c r="AF371" s="9" t="n">
        <v>0</v>
      </c>
      <c r="AG371" s="9" t="n">
        <v>0</v>
      </c>
      <c r="AH371" s="9" t="n">
        <v>1012.6</v>
      </c>
      <c r="AI371" s="9" t="n">
        <v>0</v>
      </c>
      <c r="AJ371" s="9" t="n">
        <v>0</v>
      </c>
      <c r="AK371" s="9" t="n">
        <v>0</v>
      </c>
      <c r="AL371" s="9" t="n">
        <v>0</v>
      </c>
      <c r="AM371" s="7" t="inlineStr">
        <is>
          <t>.</t>
        </is>
      </c>
      <c r="AN371" s="6">
        <f>IF(L371=0,0,Z371/L371)</f>
        <v/>
      </c>
      <c r="AO371" s="5">
        <f>IF(AN371="","",IF(AN371&gt;=0.9,"🟢",IF(AN371&gt;=0.7,"🟡",IF(AN371&gt;=0.5,"🟠","🔴"))))</f>
        <v/>
      </c>
      <c r="AP371" s="9">
        <f>IF(L371=0,0,L371-Z371)</f>
        <v/>
      </c>
      <c r="AQ371" s="5">
        <f>IF(Z371=0,"",RANK(Z371,Z$4:Z$1569,0))</f>
        <v/>
      </c>
      <c r="AR371" s="7" t="inlineStr">
        <is>
          <t>.</t>
        </is>
      </c>
      <c r="BA371" s="7" t="inlineStr">
        <is>
          <t>.</t>
        </is>
      </c>
      <c r="BB371" s="9">
        <f>SUM(L$4:L$1569)/COUNTA(A$4:A$1569)</f>
        <v/>
      </c>
      <c r="BC371" s="9">
        <f>SUM(M$4:M$1569)/COUNTA(A$4:A$1569)</f>
        <v/>
      </c>
      <c r="BD371" s="9">
        <f>SUM(N$4:N$1569)/COUNTA(A$4:A$1569)</f>
        <v/>
      </c>
      <c r="BE371" s="9">
        <f>SUM(O$4:O$1569)/COUNTA(A$4:A$1569)</f>
        <v/>
      </c>
      <c r="BF371" s="9">
        <f>SUM(P$4:P$1569)/COUNTA(A$4:A$1569)</f>
        <v/>
      </c>
      <c r="BG371" s="9">
        <f>SUM(Q$4:Q$1569)/COUNTA(A$4:A$1569)</f>
        <v/>
      </c>
      <c r="BH371" s="9">
        <f>SUM(R$4:R$1569)/COUNTA(A$4:A$1569)</f>
        <v/>
      </c>
      <c r="BI371" s="9">
        <f>SUM(S$4:S$1569)/COUNTA(A$4:A$1569)</f>
        <v/>
      </c>
      <c r="BJ371" s="9">
        <f>SUM(T$4:T$1569)/COUNTA(A$4:A$1569)</f>
        <v/>
      </c>
      <c r="BK371" s="9">
        <f>SUM(U$4:U$1569)/COUNTA(A$4:A$1569)</f>
        <v/>
      </c>
      <c r="BL371" s="9">
        <f>SUM(V$4:V$1569)/COUNTA(A$4:A$1569)</f>
        <v/>
      </c>
      <c r="BM371" s="9">
        <f>SUM(W$4:W$1569)/COUNTA(A$4:A$1569)</f>
        <v/>
      </c>
      <c r="BN371" s="9">
        <f>SUM(X$4:X$1569)/COUNTA(A$4:A$1569)</f>
        <v/>
      </c>
      <c r="BO371" s="7" t="inlineStr">
        <is>
          <t>.</t>
        </is>
      </c>
      <c r="BP371" s="9">
        <f>IF(Z371&gt;=BB371,0,IFERROR(BB371+(SUMPRODUCT((Z$4:Z$1569&gt;=BB$4:BB$1569)*(Z$4:Z$1569-BB$4:BB$1569))/MAX(1,COUNTIF(Z$4:Z$1569,"&lt;"&amp;BB371+0.01))),BB371))</f>
        <v/>
      </c>
      <c r="BQ371" s="9">
        <f>IF(AA371&gt;=BC371,0,IFERROR(BC371+SUMPRODUCT((AA$4:AA$1569&gt;=BC$4:BC$1569)*(AA$4:AA$1569-BC$4:BC$1569))/MAX(1,COUNTIF(AA$4:AA$1569,"&lt;"&amp;BC371+0.01)),BC371))</f>
        <v/>
      </c>
      <c r="BR371" s="9">
        <f>IF(AB371&gt;=BD371,0,IFERROR(BD371+SUMPRODUCT((AB$4:AB$1569&gt;=BD$4:BD$1569)*(AB$4:AB$1569-BD$4:BD$1569))/MAX(1,COUNTIF(AB$4:AB$1569,"&lt;"&amp;BD371+0.01)),BD371))</f>
        <v/>
      </c>
      <c r="BS371" s="9">
        <f>IF(AC371&gt;=BE371,0,IFERROR(BE371+SUMPRODUCT((AC$4:AC$1569&gt;=BE$4:BE$1569)*(AC$4:AC$1569-BE$4:BE$1569))/MAX(1,COUNTIF(AC$4:AC$1569,"&lt;"&amp;BE371+0.01)),BE371))</f>
        <v/>
      </c>
      <c r="BT371" s="9">
        <f>IF(AD371&gt;=BF371,0,IFERROR(BF371+SUMPRODUCT((AD$4:AD$1569&gt;=BF$4:BF$1569)*(AD$4:AD$1569-BF$4:BF$1569))/MAX(1,COUNTIF(AD$4:AD$1569,"&lt;"&amp;BF371+0.01)),BF371))</f>
        <v/>
      </c>
      <c r="BU371" s="9">
        <f>IF(AE371&gt;=BG371,0,IFERROR(BG371+SUMPRODUCT((AE$4:AE$1569&gt;=BG$4:BG$1569)*(AE$4:AE$1569-BG$4:BG$1569))/MAX(1,COUNTIF(AE$4:AE$1569,"&lt;"&amp;BG371+0.01)),BG371))</f>
        <v/>
      </c>
      <c r="BV371" s="9">
        <f>IF(AF371&gt;=BH371,0,IFERROR(BH371+SUMPRODUCT((AF$4:AF$1569&gt;=BH$4:BH$1569)*(AF$4:AF$1569-BH$4:BH$1569))/MAX(1,COUNTIF(AF$4:AF$1569,"&lt;"&amp;BH371+0.01)),BH371))</f>
        <v/>
      </c>
      <c r="BW371" s="9">
        <f>IF(AG371&gt;=BI371,0,IFERROR(BI371+SUMPRODUCT((AG$4:AG$1569&gt;=BI$4:BI$1569)*(AG$4:AG$1569-BI$4:BI$1569))/MAX(1,COUNTIF(AG$4:AG$1569,"&lt;"&amp;BI371+0.01)),BI371))</f>
        <v/>
      </c>
      <c r="BX371" s="9">
        <f>IF(AH371&gt;=BJ371,0,IFERROR(BJ371+SUMPRODUCT((AH$4:AH$1569&gt;=BJ$4:BJ$1569)*(AH$4:AH$1569-BJ$4:BJ$1569))/MAX(1,COUNTIF(AH$4:AH$1569,"&lt;"&amp;BJ371+0.01)),BJ371))</f>
        <v/>
      </c>
      <c r="BY371" s="9">
        <f>IF(AI371&gt;=BK371,0,IFERROR(BK371+SUMPRODUCT((AI$4:AI$1569&gt;=BK$4:BK$1569)*(AI$4:AI$1569-BK$4:BK$1569))/MAX(1,COUNTIF(AI$4:AI$1569,"&lt;"&amp;BK371+0.01)),BK371))</f>
        <v/>
      </c>
      <c r="BZ371" s="9">
        <f>IF(AJ371&gt;=BL371,0,IFERROR(BL371+SUMPRODUCT((AJ$4:AJ$1569&gt;=BL$4:BL$1569)*(AJ$4:AJ$1569-BL$4:BL$1569))/MAX(1,COUNTIF(AJ$4:AJ$1569,"&lt;"&amp;BL371+0.01)),BL371))</f>
        <v/>
      </c>
      <c r="CA371" s="9">
        <f>IF(AK371&gt;=BM371,0,IFERROR(BM371+SUMPRODUCT((AK$4:AK$1569&gt;=BM$4:BM$1569)*(AK$4:AK$1569-BM$4:BM$1569))/MAX(1,COUNTIF(AK$4:AK$1569,"&lt;"&amp;BM371+0.01)),BM371))</f>
        <v/>
      </c>
      <c r="CB371" s="9">
        <f>IF(AL371&gt;=BN371,0,IFERROR(BN371+SUMPRODUCT((AL$4:AL$1569&gt;=BN$4:BN$1569)*(AL$4:AL$1569-BN$4:BN$1569))/MAX(1,COUNTIF(AL$4:AL$1569,"&lt;"&amp;BN371+0.01)),BN371))</f>
        <v/>
      </c>
      <c r="CC371" s="5">
        <f>IF(AO371="🟢","VERDE",IF(AO371="🟡","AMARELO",IF(AO371="🟠","VERMELHO",IF(AO371="🔴","VERMELHO","ROXO"))))</f>
        <v/>
      </c>
      <c r="CD371" s="5" t="inlineStr">
        <is>
          <t>🌎 REGIÕES</t>
        </is>
      </c>
      <c r="CE371" s="5" t="inlineStr">
        <is>
          <t>SEM REDE</t>
        </is>
      </c>
    </row>
    <row r="372">
      <c r="A372" s="5" t="inlineStr">
        <is>
          <t>55168822000178</t>
        </is>
      </c>
      <c r="B372" s="5" t="inlineStr">
        <is>
          <t>55.168.822 VALDECIR ANTONIO SPADA</t>
        </is>
      </c>
      <c r="C372" s="5" t="inlineStr">
        <is>
          <t>06 - SEM GRUPO</t>
        </is>
      </c>
      <c r="D372" s="5" t="inlineStr">
        <is>
          <t>LARISSA PADILHA</t>
        </is>
      </c>
      <c r="E372" s="5" t="inlineStr">
        <is>
          <t>SP</t>
        </is>
      </c>
      <c r="F372" s="5">
        <f>IFERROR(VLOOKUP(C372,$AS$4:$AT$25,2,FALSE),"")</f>
        <v/>
      </c>
      <c r="G372" s="6">
        <f>IFERROR(VLOOKUP(C372,$AS$4:$AX$25,6,FALSE),"")</f>
        <v/>
      </c>
      <c r="H372" s="5">
        <f>IFERROR(VLOOKUP(C372,$AS$4:$AY$25,7,FALSE),"")</f>
        <v/>
      </c>
      <c r="I372" s="5">
        <f>IFERROR(VLOOKUP(C372,$AS$4:$AZ$25,8,FALSE),"")</f>
        <v/>
      </c>
      <c r="J372" s="7" t="inlineStr">
        <is>
          <t>.</t>
        </is>
      </c>
      <c r="K372" s="5" t="inlineStr">
        <is>
          <t>SP INTERIOR</t>
        </is>
      </c>
      <c r="L372" s="8" t="n">
        <v>2520</v>
      </c>
      <c r="M372" s="9" t="n">
        <v>120</v>
      </c>
      <c r="N372" s="9" t="n">
        <v>180</v>
      </c>
      <c r="O372" s="9" t="n">
        <v>180</v>
      </c>
      <c r="P372" s="9" t="n">
        <v>180</v>
      </c>
      <c r="Q372" s="9" t="n">
        <v>180</v>
      </c>
      <c r="R372" s="9" t="n">
        <v>180</v>
      </c>
      <c r="S372" s="9" t="n">
        <v>240</v>
      </c>
      <c r="T372" s="9" t="n">
        <v>240</v>
      </c>
      <c r="U372" s="9" t="n">
        <v>240</v>
      </c>
      <c r="V372" s="9" t="n">
        <v>240</v>
      </c>
      <c r="W372" s="9" t="n">
        <v>240</v>
      </c>
      <c r="X372" s="9" t="n">
        <v>300</v>
      </c>
      <c r="Y372" s="7" t="inlineStr">
        <is>
          <t>.</t>
        </is>
      </c>
      <c r="Z372" s="8">
        <f>SUM(AA372:AL372)</f>
        <v/>
      </c>
      <c r="AA372" s="9" t="n">
        <v>0</v>
      </c>
      <c r="AB372" s="9" t="n">
        <v>0</v>
      </c>
      <c r="AC372" s="9" t="n">
        <v>0</v>
      </c>
      <c r="AD372" s="9" t="n">
        <v>0</v>
      </c>
      <c r="AE372" s="9" t="n">
        <v>0</v>
      </c>
      <c r="AF372" s="9" t="n">
        <v>0</v>
      </c>
      <c r="AG372" s="9" t="n">
        <v>0</v>
      </c>
      <c r="AH372" s="9" t="n">
        <v>0</v>
      </c>
      <c r="AI372" s="9" t="n">
        <v>0</v>
      </c>
      <c r="AJ372" s="9" t="n">
        <v>1036.85</v>
      </c>
      <c r="AK372" s="9" t="n">
        <v>0</v>
      </c>
      <c r="AL372" s="9" t="n">
        <v>0</v>
      </c>
      <c r="AM372" s="7" t="inlineStr">
        <is>
          <t>.</t>
        </is>
      </c>
      <c r="AN372" s="6">
        <f>IF(L372=0,0,Z372/L372)</f>
        <v/>
      </c>
      <c r="AO372" s="5">
        <f>IF(AN372="","",IF(AN372&gt;=0.9,"🟢",IF(AN372&gt;=0.7,"🟡",IF(AN372&gt;=0.5,"🟠","🔴"))))</f>
        <v/>
      </c>
      <c r="AP372" s="9">
        <f>IF(L372=0,0,L372-Z372)</f>
        <v/>
      </c>
      <c r="AQ372" s="5">
        <f>IF(Z372=0,"",RANK(Z372,Z$4:Z$1569,0))</f>
        <v/>
      </c>
      <c r="AR372" s="7" t="inlineStr">
        <is>
          <t>.</t>
        </is>
      </c>
      <c r="BA372" s="7" t="inlineStr">
        <is>
          <t>.</t>
        </is>
      </c>
      <c r="BB372" s="9">
        <f>SUM(L$4:L$1569)/COUNTA(A$4:A$1569)</f>
        <v/>
      </c>
      <c r="BC372" s="9">
        <f>SUM(M$4:M$1569)/COUNTA(A$4:A$1569)</f>
        <v/>
      </c>
      <c r="BD372" s="9">
        <f>SUM(N$4:N$1569)/COUNTA(A$4:A$1569)</f>
        <v/>
      </c>
      <c r="BE372" s="9">
        <f>SUM(O$4:O$1569)/COUNTA(A$4:A$1569)</f>
        <v/>
      </c>
      <c r="BF372" s="9">
        <f>SUM(P$4:P$1569)/COUNTA(A$4:A$1569)</f>
        <v/>
      </c>
      <c r="BG372" s="9">
        <f>SUM(Q$4:Q$1569)/COUNTA(A$4:A$1569)</f>
        <v/>
      </c>
      <c r="BH372" s="9">
        <f>SUM(R$4:R$1569)/COUNTA(A$4:A$1569)</f>
        <v/>
      </c>
      <c r="BI372" s="9">
        <f>SUM(S$4:S$1569)/COUNTA(A$4:A$1569)</f>
        <v/>
      </c>
      <c r="BJ372" s="9">
        <f>SUM(T$4:T$1569)/COUNTA(A$4:A$1569)</f>
        <v/>
      </c>
      <c r="BK372" s="9">
        <f>SUM(U$4:U$1569)/COUNTA(A$4:A$1569)</f>
        <v/>
      </c>
      <c r="BL372" s="9">
        <f>SUM(V$4:V$1569)/COUNTA(A$4:A$1569)</f>
        <v/>
      </c>
      <c r="BM372" s="9">
        <f>SUM(W$4:W$1569)/COUNTA(A$4:A$1569)</f>
        <v/>
      </c>
      <c r="BN372" s="9">
        <f>SUM(X$4:X$1569)/COUNTA(A$4:A$1569)</f>
        <v/>
      </c>
      <c r="BO372" s="7" t="inlineStr">
        <is>
          <t>.</t>
        </is>
      </c>
      <c r="BP372" s="9">
        <f>IF(Z372&gt;=BB372,0,IFERROR(BB372+(SUMPRODUCT((Z$4:Z$1569&gt;=BB$4:BB$1569)*(Z$4:Z$1569-BB$4:BB$1569))/MAX(1,COUNTIF(Z$4:Z$1569,"&lt;"&amp;BB372+0.01))),BB372))</f>
        <v/>
      </c>
      <c r="BQ372" s="9">
        <f>IF(AA372&gt;=BC372,0,IFERROR(BC372+SUMPRODUCT((AA$4:AA$1569&gt;=BC$4:BC$1569)*(AA$4:AA$1569-BC$4:BC$1569))/MAX(1,COUNTIF(AA$4:AA$1569,"&lt;"&amp;BC372+0.01)),BC372))</f>
        <v/>
      </c>
      <c r="BR372" s="9">
        <f>IF(AB372&gt;=BD372,0,IFERROR(BD372+SUMPRODUCT((AB$4:AB$1569&gt;=BD$4:BD$1569)*(AB$4:AB$1569-BD$4:BD$1569))/MAX(1,COUNTIF(AB$4:AB$1569,"&lt;"&amp;BD372+0.01)),BD372))</f>
        <v/>
      </c>
      <c r="BS372" s="9">
        <f>IF(AC372&gt;=BE372,0,IFERROR(BE372+SUMPRODUCT((AC$4:AC$1569&gt;=BE$4:BE$1569)*(AC$4:AC$1569-BE$4:BE$1569))/MAX(1,COUNTIF(AC$4:AC$1569,"&lt;"&amp;BE372+0.01)),BE372))</f>
        <v/>
      </c>
      <c r="BT372" s="9">
        <f>IF(AD372&gt;=BF372,0,IFERROR(BF372+SUMPRODUCT((AD$4:AD$1569&gt;=BF$4:BF$1569)*(AD$4:AD$1569-BF$4:BF$1569))/MAX(1,COUNTIF(AD$4:AD$1569,"&lt;"&amp;BF372+0.01)),BF372))</f>
        <v/>
      </c>
      <c r="BU372" s="9">
        <f>IF(AE372&gt;=BG372,0,IFERROR(BG372+SUMPRODUCT((AE$4:AE$1569&gt;=BG$4:BG$1569)*(AE$4:AE$1569-BG$4:BG$1569))/MAX(1,COUNTIF(AE$4:AE$1569,"&lt;"&amp;BG372+0.01)),BG372))</f>
        <v/>
      </c>
      <c r="BV372" s="9">
        <f>IF(AF372&gt;=BH372,0,IFERROR(BH372+SUMPRODUCT((AF$4:AF$1569&gt;=BH$4:BH$1569)*(AF$4:AF$1569-BH$4:BH$1569))/MAX(1,COUNTIF(AF$4:AF$1569,"&lt;"&amp;BH372+0.01)),BH372))</f>
        <v/>
      </c>
      <c r="BW372" s="9">
        <f>IF(AG372&gt;=BI372,0,IFERROR(BI372+SUMPRODUCT((AG$4:AG$1569&gt;=BI$4:BI$1569)*(AG$4:AG$1569-BI$4:BI$1569))/MAX(1,COUNTIF(AG$4:AG$1569,"&lt;"&amp;BI372+0.01)),BI372))</f>
        <v/>
      </c>
      <c r="BX372" s="9">
        <f>IF(AH372&gt;=BJ372,0,IFERROR(BJ372+SUMPRODUCT((AH$4:AH$1569&gt;=BJ$4:BJ$1569)*(AH$4:AH$1569-BJ$4:BJ$1569))/MAX(1,COUNTIF(AH$4:AH$1569,"&lt;"&amp;BJ372+0.01)),BJ372))</f>
        <v/>
      </c>
      <c r="BY372" s="9">
        <f>IF(AI372&gt;=BK372,0,IFERROR(BK372+SUMPRODUCT((AI$4:AI$1569&gt;=BK$4:BK$1569)*(AI$4:AI$1569-BK$4:BK$1569))/MAX(1,COUNTIF(AI$4:AI$1569,"&lt;"&amp;BK372+0.01)),BK372))</f>
        <v/>
      </c>
      <c r="BZ372" s="9">
        <f>IF(AJ372&gt;=BL372,0,IFERROR(BL372+SUMPRODUCT((AJ$4:AJ$1569&gt;=BL$4:BL$1569)*(AJ$4:AJ$1569-BL$4:BL$1569))/MAX(1,COUNTIF(AJ$4:AJ$1569,"&lt;"&amp;BL372+0.01)),BL372))</f>
        <v/>
      </c>
      <c r="CA372" s="9">
        <f>IF(AK372&gt;=BM372,0,IFERROR(BM372+SUMPRODUCT((AK$4:AK$1569&gt;=BM$4:BM$1569)*(AK$4:AK$1569-BM$4:BM$1569))/MAX(1,COUNTIF(AK$4:AK$1569,"&lt;"&amp;BM372+0.01)),BM372))</f>
        <v/>
      </c>
      <c r="CB372" s="9">
        <f>IF(AL372&gt;=BN372,0,IFERROR(BN372+SUMPRODUCT((AL$4:AL$1569&gt;=BN$4:BN$1569)*(AL$4:AL$1569-BN$4:BN$1569))/MAX(1,COUNTIF(AL$4:AL$1569,"&lt;"&amp;BN372+0.01)),BN372))</f>
        <v/>
      </c>
      <c r="CC372" s="5">
        <f>IF(AO372="🟢","VERDE",IF(AO372="🟡","AMARELO",IF(AO372="🟠","VERMELHO",IF(AO372="🔴","VERMELHO","ROXO"))))</f>
        <v/>
      </c>
      <c r="CD372" s="5" t="inlineStr">
        <is>
          <t>🌎 REGIÕES</t>
        </is>
      </c>
      <c r="CE372" s="5" t="inlineStr">
        <is>
          <t>SEM REDE</t>
        </is>
      </c>
    </row>
    <row r="373">
      <c r="A373" s="5" t="inlineStr">
        <is>
          <t>37191155000162</t>
        </is>
      </c>
      <c r="B373" s="5" t="inlineStr">
        <is>
          <t>AVILA DO TERMINAL PRODUTOS NATURAIS LTDA</t>
        </is>
      </c>
      <c r="C373" s="5" t="inlineStr">
        <is>
          <t>06 - INTERNA - CIA DA SAUDE</t>
        </is>
      </c>
      <c r="D373" s="5" t="inlineStr">
        <is>
          <t>JULIO GADRET</t>
        </is>
      </c>
      <c r="E373" s="5" t="inlineStr">
        <is>
          <t>SC</t>
        </is>
      </c>
      <c r="F373" s="5">
        <f>IFERROR(VLOOKUP(C373,$AS$4:$AT$25,2,FALSE),"")</f>
        <v/>
      </c>
      <c r="G373" s="6">
        <f>IFERROR(VLOOKUP(C373,$AS$4:$AX$25,6,FALSE),"")</f>
        <v/>
      </c>
      <c r="H373" s="5">
        <f>IFERROR(VLOOKUP(C373,$AS$4:$AY$25,7,FALSE),"")</f>
        <v/>
      </c>
      <c r="I373" s="5">
        <f>IFERROR(VLOOKUP(C373,$AS$4:$AZ$25,8,FALSE),"")</f>
        <v/>
      </c>
      <c r="J373" s="7" t="inlineStr">
        <is>
          <t>.</t>
        </is>
      </c>
      <c r="K373" s="5" t="inlineStr">
        <is>
          <t>NACIONAL</t>
        </is>
      </c>
      <c r="L373" s="8" t="n">
        <v>10875</v>
      </c>
      <c r="M373" s="9" t="n">
        <v>729.1666666666666</v>
      </c>
      <c r="N373" s="9" t="n">
        <v>770.8333333333334</v>
      </c>
      <c r="O373" s="9" t="n">
        <v>791.6666666666666</v>
      </c>
      <c r="P373" s="9" t="n">
        <v>833.3333333333334</v>
      </c>
      <c r="Q373" s="9" t="n">
        <v>854.1666666666666</v>
      </c>
      <c r="R373" s="9" t="n">
        <v>895.8333333333334</v>
      </c>
      <c r="S373" s="9" t="n">
        <v>916.6666666666666</v>
      </c>
      <c r="T373" s="9" t="n">
        <v>958.3333333333334</v>
      </c>
      <c r="U373" s="9" t="n">
        <v>979.1666666666666</v>
      </c>
      <c r="V373" s="9" t="n">
        <v>1020.833333333333</v>
      </c>
      <c r="W373" s="9" t="n">
        <v>1041.666666666667</v>
      </c>
      <c r="X373" s="9" t="n">
        <v>1083.333333333333</v>
      </c>
      <c r="Y373" s="7" t="inlineStr">
        <is>
          <t>.</t>
        </is>
      </c>
      <c r="Z373" s="8">
        <f>SUM(AA373:AL373)</f>
        <v/>
      </c>
      <c r="AA373" s="9" t="n">
        <v>0</v>
      </c>
      <c r="AB373" s="9" t="n">
        <v>0</v>
      </c>
      <c r="AC373" s="9" t="n">
        <v>0</v>
      </c>
      <c r="AD373" s="9" t="n">
        <v>0</v>
      </c>
      <c r="AE373" s="9" t="n">
        <v>0</v>
      </c>
      <c r="AF373" s="9" t="n">
        <v>0</v>
      </c>
      <c r="AG373" s="9" t="n">
        <v>0</v>
      </c>
      <c r="AH373" s="9" t="n">
        <v>0</v>
      </c>
      <c r="AI373" s="9" t="n">
        <v>0</v>
      </c>
      <c r="AJ373" s="9" t="n">
        <v>986.3200000000001</v>
      </c>
      <c r="AK373" s="9" t="n">
        <v>0</v>
      </c>
      <c r="AL373" s="9" t="n">
        <v>0</v>
      </c>
      <c r="AM373" s="7" t="inlineStr">
        <is>
          <t>.</t>
        </is>
      </c>
      <c r="AN373" s="6">
        <f>IF(L373=0,0,Z373/L373)</f>
        <v/>
      </c>
      <c r="AO373" s="5">
        <f>IF(AN373="","",IF(AN373&gt;=0.9,"🟢",IF(AN373&gt;=0.7,"🟡",IF(AN373&gt;=0.5,"🟠","🔴"))))</f>
        <v/>
      </c>
      <c r="AP373" s="9">
        <f>IF(L373=0,0,L373-Z373)</f>
        <v/>
      </c>
      <c r="AQ373" s="5">
        <f>IF(Z373=0,"",RANK(Z373,Z$4:Z$1569,0))</f>
        <v/>
      </c>
      <c r="AR373" s="7" t="inlineStr">
        <is>
          <t>.</t>
        </is>
      </c>
      <c r="BA373" s="7" t="inlineStr">
        <is>
          <t>.</t>
        </is>
      </c>
      <c r="BB373" s="9">
        <f>SUM(L$4:L$1569)/COUNTA(A$4:A$1569)</f>
        <v/>
      </c>
      <c r="BC373" s="9">
        <f>SUM(M$4:M$1569)/COUNTA(A$4:A$1569)</f>
        <v/>
      </c>
      <c r="BD373" s="9">
        <f>SUM(N$4:N$1569)/COUNTA(A$4:A$1569)</f>
        <v/>
      </c>
      <c r="BE373" s="9">
        <f>SUM(O$4:O$1569)/COUNTA(A$4:A$1569)</f>
        <v/>
      </c>
      <c r="BF373" s="9">
        <f>SUM(P$4:P$1569)/COUNTA(A$4:A$1569)</f>
        <v/>
      </c>
      <c r="BG373" s="9">
        <f>SUM(Q$4:Q$1569)/COUNTA(A$4:A$1569)</f>
        <v/>
      </c>
      <c r="BH373" s="9">
        <f>SUM(R$4:R$1569)/COUNTA(A$4:A$1569)</f>
        <v/>
      </c>
      <c r="BI373" s="9">
        <f>SUM(S$4:S$1569)/COUNTA(A$4:A$1569)</f>
        <v/>
      </c>
      <c r="BJ373" s="9">
        <f>SUM(T$4:T$1569)/COUNTA(A$4:A$1569)</f>
        <v/>
      </c>
      <c r="BK373" s="9">
        <f>SUM(U$4:U$1569)/COUNTA(A$4:A$1569)</f>
        <v/>
      </c>
      <c r="BL373" s="9">
        <f>SUM(V$4:V$1569)/COUNTA(A$4:A$1569)</f>
        <v/>
      </c>
      <c r="BM373" s="9">
        <f>SUM(W$4:W$1569)/COUNTA(A$4:A$1569)</f>
        <v/>
      </c>
      <c r="BN373" s="9">
        <f>SUM(X$4:X$1569)/COUNTA(A$4:A$1569)</f>
        <v/>
      </c>
      <c r="BO373" s="7" t="inlineStr">
        <is>
          <t>.</t>
        </is>
      </c>
      <c r="BP373" s="9">
        <f>IF(Z373&gt;=BB373,0,IFERROR(BB373+(SUMPRODUCT((Z$4:Z$1569&gt;=BB$4:BB$1569)*(Z$4:Z$1569-BB$4:BB$1569))/MAX(1,COUNTIF(Z$4:Z$1569,"&lt;"&amp;BB373+0.01))),BB373))</f>
        <v/>
      </c>
      <c r="BQ373" s="9">
        <f>IF(AA373&gt;=BC373,0,IFERROR(BC373+SUMPRODUCT((AA$4:AA$1569&gt;=BC$4:BC$1569)*(AA$4:AA$1569-BC$4:BC$1569))/MAX(1,COUNTIF(AA$4:AA$1569,"&lt;"&amp;BC373+0.01)),BC373))</f>
        <v/>
      </c>
      <c r="BR373" s="9">
        <f>IF(AB373&gt;=BD373,0,IFERROR(BD373+SUMPRODUCT((AB$4:AB$1569&gt;=BD$4:BD$1569)*(AB$4:AB$1569-BD$4:BD$1569))/MAX(1,COUNTIF(AB$4:AB$1569,"&lt;"&amp;BD373+0.01)),BD373))</f>
        <v/>
      </c>
      <c r="BS373" s="9">
        <f>IF(AC373&gt;=BE373,0,IFERROR(BE373+SUMPRODUCT((AC$4:AC$1569&gt;=BE$4:BE$1569)*(AC$4:AC$1569-BE$4:BE$1569))/MAX(1,COUNTIF(AC$4:AC$1569,"&lt;"&amp;BE373+0.01)),BE373))</f>
        <v/>
      </c>
      <c r="BT373" s="9">
        <f>IF(AD373&gt;=BF373,0,IFERROR(BF373+SUMPRODUCT((AD$4:AD$1569&gt;=BF$4:BF$1569)*(AD$4:AD$1569-BF$4:BF$1569))/MAX(1,COUNTIF(AD$4:AD$1569,"&lt;"&amp;BF373+0.01)),BF373))</f>
        <v/>
      </c>
      <c r="BU373" s="9">
        <f>IF(AE373&gt;=BG373,0,IFERROR(BG373+SUMPRODUCT((AE$4:AE$1569&gt;=BG$4:BG$1569)*(AE$4:AE$1569-BG$4:BG$1569))/MAX(1,COUNTIF(AE$4:AE$1569,"&lt;"&amp;BG373+0.01)),BG373))</f>
        <v/>
      </c>
      <c r="BV373" s="9">
        <f>IF(AF373&gt;=BH373,0,IFERROR(BH373+SUMPRODUCT((AF$4:AF$1569&gt;=BH$4:BH$1569)*(AF$4:AF$1569-BH$4:BH$1569))/MAX(1,COUNTIF(AF$4:AF$1569,"&lt;"&amp;BH373+0.01)),BH373))</f>
        <v/>
      </c>
      <c r="BW373" s="9">
        <f>IF(AG373&gt;=BI373,0,IFERROR(BI373+SUMPRODUCT((AG$4:AG$1569&gt;=BI$4:BI$1569)*(AG$4:AG$1569-BI$4:BI$1569))/MAX(1,COUNTIF(AG$4:AG$1569,"&lt;"&amp;BI373+0.01)),BI373))</f>
        <v/>
      </c>
      <c r="BX373" s="9">
        <f>IF(AH373&gt;=BJ373,0,IFERROR(BJ373+SUMPRODUCT((AH$4:AH$1569&gt;=BJ$4:BJ$1569)*(AH$4:AH$1569-BJ$4:BJ$1569))/MAX(1,COUNTIF(AH$4:AH$1569,"&lt;"&amp;BJ373+0.01)),BJ373))</f>
        <v/>
      </c>
      <c r="BY373" s="9">
        <f>IF(AI373&gt;=BK373,0,IFERROR(BK373+SUMPRODUCT((AI$4:AI$1569&gt;=BK$4:BK$1569)*(AI$4:AI$1569-BK$4:BK$1569))/MAX(1,COUNTIF(AI$4:AI$1569,"&lt;"&amp;BK373+0.01)),BK373))</f>
        <v/>
      </c>
      <c r="BZ373" s="9">
        <f>IF(AJ373&gt;=BL373,0,IFERROR(BL373+SUMPRODUCT((AJ$4:AJ$1569&gt;=BL$4:BL$1569)*(AJ$4:AJ$1569-BL$4:BL$1569))/MAX(1,COUNTIF(AJ$4:AJ$1569,"&lt;"&amp;BL373+0.01)),BL373))</f>
        <v/>
      </c>
      <c r="CA373" s="9">
        <f>IF(AK373&gt;=BM373,0,IFERROR(BM373+SUMPRODUCT((AK$4:AK$1569&gt;=BM$4:BM$1569)*(AK$4:AK$1569-BM$4:BM$1569))/MAX(1,COUNTIF(AK$4:AK$1569,"&lt;"&amp;BM373+0.01)),BM373))</f>
        <v/>
      </c>
      <c r="CB373" s="9">
        <f>IF(AL373&gt;=BN373,0,IFERROR(BN373+SUMPRODUCT((AL$4:AL$1569&gt;=BN$4:BN$1569)*(AL$4:AL$1569-BN$4:BN$1569))/MAX(1,COUNTIF(AL$4:AL$1569,"&lt;"&amp;BN373+0.01)),BN373))</f>
        <v/>
      </c>
      <c r="CC373" s="5">
        <f>IF(AO373="🟢","VERDE",IF(AO373="🟡","AMARELO",IF(AO373="🟠","VERMELHO",IF(AO373="🔴","VERMELHO","ROXO"))))</f>
        <v/>
      </c>
      <c r="CD373" s="5" t="inlineStr">
        <is>
          <t>🏢 REDES</t>
        </is>
      </c>
      <c r="CE373" s="5" t="inlineStr">
        <is>
          <t>CIA DA SAUDE</t>
        </is>
      </c>
    </row>
    <row r="374">
      <c r="A374" s="5" t="inlineStr">
        <is>
          <t>37790248000103</t>
        </is>
      </c>
      <c r="B374" s="5" t="inlineStr">
        <is>
          <t>MS DISTRIBUIDORA</t>
        </is>
      </c>
      <c r="C374" s="5" t="inlineStr">
        <is>
          <t>06 - SEM GRUPO</t>
        </is>
      </c>
      <c r="D374" s="5" t="inlineStr">
        <is>
          <t>HEMANUELE DITZEL (MANU)</t>
        </is>
      </c>
      <c r="E374" s="5" t="inlineStr">
        <is>
          <t>PR</t>
        </is>
      </c>
      <c r="F374" s="5">
        <f>IFERROR(VLOOKUP(C374,$AS$4:$AT$25,2,FALSE),"")</f>
        <v/>
      </c>
      <c r="G374" s="6">
        <f>IFERROR(VLOOKUP(C374,$AS$4:$AX$25,6,FALSE),"")</f>
        <v/>
      </c>
      <c r="H374" s="5">
        <f>IFERROR(VLOOKUP(C374,$AS$4:$AY$25,7,FALSE),"")</f>
        <v/>
      </c>
      <c r="I374" s="5">
        <f>IFERROR(VLOOKUP(C374,$AS$4:$AZ$25,8,FALSE),"")</f>
        <v/>
      </c>
      <c r="J374" s="7" t="inlineStr">
        <is>
          <t>.</t>
        </is>
      </c>
      <c r="K374" s="5" t="inlineStr">
        <is>
          <t>SUL</t>
        </is>
      </c>
      <c r="L374" s="8" t="n">
        <v>1575</v>
      </c>
      <c r="M374" s="9" t="n">
        <v>112.5</v>
      </c>
      <c r="N374" s="9" t="n">
        <v>125</v>
      </c>
      <c r="O374" s="9" t="n">
        <v>125</v>
      </c>
      <c r="P374" s="9" t="n">
        <v>125</v>
      </c>
      <c r="Q374" s="9" t="n">
        <v>125</v>
      </c>
      <c r="R374" s="9" t="n">
        <v>125</v>
      </c>
      <c r="S374" s="9" t="n">
        <v>137.5</v>
      </c>
      <c r="T374" s="9" t="n">
        <v>137.5</v>
      </c>
      <c r="U374" s="9" t="n">
        <v>137.5</v>
      </c>
      <c r="V374" s="9" t="n">
        <v>137.5</v>
      </c>
      <c r="W374" s="9" t="n">
        <v>137.5</v>
      </c>
      <c r="X374" s="9" t="n">
        <v>150</v>
      </c>
      <c r="Y374" s="7" t="inlineStr">
        <is>
          <t>.</t>
        </is>
      </c>
      <c r="Z374" s="8">
        <f>SUM(AA374:AL374)</f>
        <v/>
      </c>
      <c r="AA374" s="9" t="n">
        <v>0</v>
      </c>
      <c r="AB374" s="9" t="n">
        <v>0</v>
      </c>
      <c r="AC374" s="9" t="n">
        <v>0</v>
      </c>
      <c r="AD374" s="9" t="n">
        <v>0</v>
      </c>
      <c r="AE374" s="9" t="n">
        <v>0</v>
      </c>
      <c r="AF374" s="9" t="n">
        <v>0</v>
      </c>
      <c r="AG374" s="9" t="n">
        <v>0</v>
      </c>
      <c r="AH374" s="9" t="n">
        <v>0</v>
      </c>
      <c r="AI374" s="9" t="n">
        <v>985.5</v>
      </c>
      <c r="AJ374" s="9" t="n">
        <v>0</v>
      </c>
      <c r="AK374" s="9" t="n">
        <v>0</v>
      </c>
      <c r="AL374" s="9" t="n">
        <v>0</v>
      </c>
      <c r="AM374" s="7" t="inlineStr">
        <is>
          <t>.</t>
        </is>
      </c>
      <c r="AN374" s="6">
        <f>IF(L374=0,0,Z374/L374)</f>
        <v/>
      </c>
      <c r="AO374" s="5">
        <f>IF(AN374="","",IF(AN374&gt;=0.9,"🟢",IF(AN374&gt;=0.7,"🟡",IF(AN374&gt;=0.5,"🟠","🔴"))))</f>
        <v/>
      </c>
      <c r="AP374" s="9">
        <f>IF(L374=0,0,L374-Z374)</f>
        <v/>
      </c>
      <c r="AQ374" s="5">
        <f>IF(Z374=0,"",RANK(Z374,Z$4:Z$1569,0))</f>
        <v/>
      </c>
      <c r="AR374" s="7" t="inlineStr">
        <is>
          <t>.</t>
        </is>
      </c>
      <c r="BA374" s="7" t="inlineStr">
        <is>
          <t>.</t>
        </is>
      </c>
      <c r="BB374" s="9">
        <f>SUM(L$4:L$1569)/COUNTA(A$4:A$1569)</f>
        <v/>
      </c>
      <c r="BC374" s="9">
        <f>SUM(M$4:M$1569)/COUNTA(A$4:A$1569)</f>
        <v/>
      </c>
      <c r="BD374" s="9">
        <f>SUM(N$4:N$1569)/COUNTA(A$4:A$1569)</f>
        <v/>
      </c>
      <c r="BE374" s="9">
        <f>SUM(O$4:O$1569)/COUNTA(A$4:A$1569)</f>
        <v/>
      </c>
      <c r="BF374" s="9">
        <f>SUM(P$4:P$1569)/COUNTA(A$4:A$1569)</f>
        <v/>
      </c>
      <c r="BG374" s="9">
        <f>SUM(Q$4:Q$1569)/COUNTA(A$4:A$1569)</f>
        <v/>
      </c>
      <c r="BH374" s="9">
        <f>SUM(R$4:R$1569)/COUNTA(A$4:A$1569)</f>
        <v/>
      </c>
      <c r="BI374" s="9">
        <f>SUM(S$4:S$1569)/COUNTA(A$4:A$1569)</f>
        <v/>
      </c>
      <c r="BJ374" s="9">
        <f>SUM(T$4:T$1569)/COUNTA(A$4:A$1569)</f>
        <v/>
      </c>
      <c r="BK374" s="9">
        <f>SUM(U$4:U$1569)/COUNTA(A$4:A$1569)</f>
        <v/>
      </c>
      <c r="BL374" s="9">
        <f>SUM(V$4:V$1569)/COUNTA(A$4:A$1569)</f>
        <v/>
      </c>
      <c r="BM374" s="9">
        <f>SUM(W$4:W$1569)/COUNTA(A$4:A$1569)</f>
        <v/>
      </c>
      <c r="BN374" s="9">
        <f>SUM(X$4:X$1569)/COUNTA(A$4:A$1569)</f>
        <v/>
      </c>
      <c r="BO374" s="7" t="inlineStr">
        <is>
          <t>.</t>
        </is>
      </c>
      <c r="BP374" s="9">
        <f>IF(Z374&gt;=BB374,0,IFERROR(BB374+(SUMPRODUCT((Z$4:Z$1569&gt;=BB$4:BB$1569)*(Z$4:Z$1569-BB$4:BB$1569))/MAX(1,COUNTIF(Z$4:Z$1569,"&lt;"&amp;BB374+0.01))),BB374))</f>
        <v/>
      </c>
      <c r="BQ374" s="9">
        <f>IF(AA374&gt;=BC374,0,IFERROR(BC374+SUMPRODUCT((AA$4:AA$1569&gt;=BC$4:BC$1569)*(AA$4:AA$1569-BC$4:BC$1569))/MAX(1,COUNTIF(AA$4:AA$1569,"&lt;"&amp;BC374+0.01)),BC374))</f>
        <v/>
      </c>
      <c r="BR374" s="9">
        <f>IF(AB374&gt;=BD374,0,IFERROR(BD374+SUMPRODUCT((AB$4:AB$1569&gt;=BD$4:BD$1569)*(AB$4:AB$1569-BD$4:BD$1569))/MAX(1,COUNTIF(AB$4:AB$1569,"&lt;"&amp;BD374+0.01)),BD374))</f>
        <v/>
      </c>
      <c r="BS374" s="9">
        <f>IF(AC374&gt;=BE374,0,IFERROR(BE374+SUMPRODUCT((AC$4:AC$1569&gt;=BE$4:BE$1569)*(AC$4:AC$1569-BE$4:BE$1569))/MAX(1,COUNTIF(AC$4:AC$1569,"&lt;"&amp;BE374+0.01)),BE374))</f>
        <v/>
      </c>
      <c r="BT374" s="9">
        <f>IF(AD374&gt;=BF374,0,IFERROR(BF374+SUMPRODUCT((AD$4:AD$1569&gt;=BF$4:BF$1569)*(AD$4:AD$1569-BF$4:BF$1569))/MAX(1,COUNTIF(AD$4:AD$1569,"&lt;"&amp;BF374+0.01)),BF374))</f>
        <v/>
      </c>
      <c r="BU374" s="9">
        <f>IF(AE374&gt;=BG374,0,IFERROR(BG374+SUMPRODUCT((AE$4:AE$1569&gt;=BG$4:BG$1569)*(AE$4:AE$1569-BG$4:BG$1569))/MAX(1,COUNTIF(AE$4:AE$1569,"&lt;"&amp;BG374+0.01)),BG374))</f>
        <v/>
      </c>
      <c r="BV374" s="9">
        <f>IF(AF374&gt;=BH374,0,IFERROR(BH374+SUMPRODUCT((AF$4:AF$1569&gt;=BH$4:BH$1569)*(AF$4:AF$1569-BH$4:BH$1569))/MAX(1,COUNTIF(AF$4:AF$1569,"&lt;"&amp;BH374+0.01)),BH374))</f>
        <v/>
      </c>
      <c r="BW374" s="9">
        <f>IF(AG374&gt;=BI374,0,IFERROR(BI374+SUMPRODUCT((AG$4:AG$1569&gt;=BI$4:BI$1569)*(AG$4:AG$1569-BI$4:BI$1569))/MAX(1,COUNTIF(AG$4:AG$1569,"&lt;"&amp;BI374+0.01)),BI374))</f>
        <v/>
      </c>
      <c r="BX374" s="9">
        <f>IF(AH374&gt;=BJ374,0,IFERROR(BJ374+SUMPRODUCT((AH$4:AH$1569&gt;=BJ$4:BJ$1569)*(AH$4:AH$1569-BJ$4:BJ$1569))/MAX(1,COUNTIF(AH$4:AH$1569,"&lt;"&amp;BJ374+0.01)),BJ374))</f>
        <v/>
      </c>
      <c r="BY374" s="9">
        <f>IF(AI374&gt;=BK374,0,IFERROR(BK374+SUMPRODUCT((AI$4:AI$1569&gt;=BK$4:BK$1569)*(AI$4:AI$1569-BK$4:BK$1569))/MAX(1,COUNTIF(AI$4:AI$1569,"&lt;"&amp;BK374+0.01)),BK374))</f>
        <v/>
      </c>
      <c r="BZ374" s="9">
        <f>IF(AJ374&gt;=BL374,0,IFERROR(BL374+SUMPRODUCT((AJ$4:AJ$1569&gt;=BL$4:BL$1569)*(AJ$4:AJ$1569-BL$4:BL$1569))/MAX(1,COUNTIF(AJ$4:AJ$1569,"&lt;"&amp;BL374+0.01)),BL374))</f>
        <v/>
      </c>
      <c r="CA374" s="9">
        <f>IF(AK374&gt;=BM374,0,IFERROR(BM374+SUMPRODUCT((AK$4:AK$1569&gt;=BM$4:BM$1569)*(AK$4:AK$1569-BM$4:BM$1569))/MAX(1,COUNTIF(AK$4:AK$1569,"&lt;"&amp;BM374+0.01)),BM374))</f>
        <v/>
      </c>
      <c r="CB374" s="9">
        <f>IF(AL374&gt;=BN374,0,IFERROR(BN374+SUMPRODUCT((AL$4:AL$1569&gt;=BN$4:BN$1569)*(AL$4:AL$1569-BN$4:BN$1569))/MAX(1,COUNTIF(AL$4:AL$1569,"&lt;"&amp;BN374+0.01)),BN374))</f>
        <v/>
      </c>
      <c r="CC374" s="5">
        <f>IF(AO374="🟢","VERDE",IF(AO374="🟡","AMARELO",IF(AO374="🟠","VERMELHO",IF(AO374="🔴","VERMELHO","ROXO"))))</f>
        <v/>
      </c>
      <c r="CD374" s="5" t="inlineStr">
        <is>
          <t>🌎 REGIÕES</t>
        </is>
      </c>
      <c r="CE374" s="5" t="inlineStr">
        <is>
          <t>SEM REDE</t>
        </is>
      </c>
    </row>
    <row r="375">
      <c r="A375" s="5" t="inlineStr">
        <is>
          <t>60427099000134</t>
        </is>
      </c>
      <c r="B375" s="5" t="inlineStr">
        <is>
          <t>VIDA LEVE EUNAPOLIS</t>
        </is>
      </c>
      <c r="C375" s="5" t="inlineStr">
        <is>
          <t>06 - INTERNA - VIDA LEVE</t>
        </is>
      </c>
      <c r="D375" s="5" t="inlineStr">
        <is>
          <t>DAIANE STAVICKI</t>
        </is>
      </c>
      <c r="E375" s="5" t="inlineStr">
        <is>
          <t>BA</t>
        </is>
      </c>
      <c r="F375" s="5">
        <f>IFERROR(VLOOKUP(C375,$AS$4:$AT$25,2,FALSE),"")</f>
        <v/>
      </c>
      <c r="G375" s="6">
        <f>IFERROR(VLOOKUP(C375,$AS$4:$AX$25,6,FALSE),"")</f>
        <v/>
      </c>
      <c r="H375" s="5">
        <f>IFERROR(VLOOKUP(C375,$AS$4:$AY$25,7,FALSE),"")</f>
        <v/>
      </c>
      <c r="I375" s="5">
        <f>IFERROR(VLOOKUP(C375,$AS$4:$AZ$25,8,FALSE),"")</f>
        <v/>
      </c>
      <c r="J375" s="7" t="inlineStr">
        <is>
          <t>.</t>
        </is>
      </c>
      <c r="K375" s="5" t="inlineStr">
        <is>
          <t>NACIONAL</t>
        </is>
      </c>
      <c r="L375" s="8" t="n">
        <v>10500</v>
      </c>
      <c r="M375" s="9" t="n">
        <v>705.8823529411765</v>
      </c>
      <c r="N375" s="9" t="n">
        <v>705.8823529411765</v>
      </c>
      <c r="O375" s="9" t="n">
        <v>750</v>
      </c>
      <c r="P375" s="9" t="n">
        <v>750</v>
      </c>
      <c r="Q375" s="9" t="n">
        <v>794.1176470588235</v>
      </c>
      <c r="R375" s="9" t="n">
        <v>838.2352941176471</v>
      </c>
      <c r="S375" s="9" t="n">
        <v>882.3529411764706</v>
      </c>
      <c r="T375" s="9" t="n">
        <v>926.4705882352941</v>
      </c>
      <c r="U375" s="9" t="n">
        <v>970.5882352941177</v>
      </c>
      <c r="V375" s="9" t="n">
        <v>1014.705882352941</v>
      </c>
      <c r="W375" s="9" t="n">
        <v>1058.823529411765</v>
      </c>
      <c r="X375" s="9" t="n">
        <v>1102.941176470588</v>
      </c>
      <c r="Y375" s="7" t="inlineStr">
        <is>
          <t>.</t>
        </is>
      </c>
      <c r="Z375" s="8">
        <f>SUM(AA375:AL375)</f>
        <v/>
      </c>
      <c r="AA375" s="9" t="n">
        <v>0</v>
      </c>
      <c r="AB375" s="9" t="n">
        <v>0</v>
      </c>
      <c r="AC375" s="9" t="n">
        <v>0</v>
      </c>
      <c r="AD375" s="9" t="n">
        <v>0</v>
      </c>
      <c r="AE375" s="9" t="n">
        <v>0</v>
      </c>
      <c r="AF375" s="9" t="n">
        <v>0</v>
      </c>
      <c r="AG375" s="9" t="n">
        <v>0</v>
      </c>
      <c r="AH375" s="9" t="n">
        <v>0</v>
      </c>
      <c r="AI375" s="9" t="n">
        <v>0</v>
      </c>
      <c r="AJ375" s="9" t="n">
        <v>1001.29</v>
      </c>
      <c r="AK375" s="9" t="n">
        <v>0</v>
      </c>
      <c r="AL375" s="9" t="n">
        <v>0</v>
      </c>
      <c r="AM375" s="7" t="inlineStr">
        <is>
          <t>.</t>
        </is>
      </c>
      <c r="AN375" s="6">
        <f>IF(L375=0,0,Z375/L375)</f>
        <v/>
      </c>
      <c r="AO375" s="5">
        <f>IF(AN375="","",IF(AN375&gt;=0.9,"🟢",IF(AN375&gt;=0.7,"🟡",IF(AN375&gt;=0.5,"🟠","🔴"))))</f>
        <v/>
      </c>
      <c r="AP375" s="9">
        <f>IF(L375=0,0,L375-Z375)</f>
        <v/>
      </c>
      <c r="AQ375" s="5">
        <f>IF(Z375=0,"",RANK(Z375,Z$4:Z$1569,0))</f>
        <v/>
      </c>
      <c r="AR375" s="7" t="inlineStr">
        <is>
          <t>.</t>
        </is>
      </c>
      <c r="BA375" s="7" t="inlineStr">
        <is>
          <t>.</t>
        </is>
      </c>
      <c r="BB375" s="9">
        <f>SUM(L$4:L$1569)/COUNTA(A$4:A$1569)</f>
        <v/>
      </c>
      <c r="BC375" s="9">
        <f>SUM(M$4:M$1569)/COUNTA(A$4:A$1569)</f>
        <v/>
      </c>
      <c r="BD375" s="9">
        <f>SUM(N$4:N$1569)/COUNTA(A$4:A$1569)</f>
        <v/>
      </c>
      <c r="BE375" s="9">
        <f>SUM(O$4:O$1569)/COUNTA(A$4:A$1569)</f>
        <v/>
      </c>
      <c r="BF375" s="9">
        <f>SUM(P$4:P$1569)/COUNTA(A$4:A$1569)</f>
        <v/>
      </c>
      <c r="BG375" s="9">
        <f>SUM(Q$4:Q$1569)/COUNTA(A$4:A$1569)</f>
        <v/>
      </c>
      <c r="BH375" s="9">
        <f>SUM(R$4:R$1569)/COUNTA(A$4:A$1569)</f>
        <v/>
      </c>
      <c r="BI375" s="9">
        <f>SUM(S$4:S$1569)/COUNTA(A$4:A$1569)</f>
        <v/>
      </c>
      <c r="BJ375" s="9">
        <f>SUM(T$4:T$1569)/COUNTA(A$4:A$1569)</f>
        <v/>
      </c>
      <c r="BK375" s="9">
        <f>SUM(U$4:U$1569)/COUNTA(A$4:A$1569)</f>
        <v/>
      </c>
      <c r="BL375" s="9">
        <f>SUM(V$4:V$1569)/COUNTA(A$4:A$1569)</f>
        <v/>
      </c>
      <c r="BM375" s="9">
        <f>SUM(W$4:W$1569)/COUNTA(A$4:A$1569)</f>
        <v/>
      </c>
      <c r="BN375" s="9">
        <f>SUM(X$4:X$1569)/COUNTA(A$4:A$1569)</f>
        <v/>
      </c>
      <c r="BO375" s="7" t="inlineStr">
        <is>
          <t>.</t>
        </is>
      </c>
      <c r="BP375" s="9">
        <f>IF(Z375&gt;=BB375,0,IFERROR(BB375+(SUMPRODUCT((Z$4:Z$1569&gt;=BB$4:BB$1569)*(Z$4:Z$1569-BB$4:BB$1569))/MAX(1,COUNTIF(Z$4:Z$1569,"&lt;"&amp;BB375+0.01))),BB375))</f>
        <v/>
      </c>
      <c r="BQ375" s="9">
        <f>IF(AA375&gt;=BC375,0,IFERROR(BC375+SUMPRODUCT((AA$4:AA$1569&gt;=BC$4:BC$1569)*(AA$4:AA$1569-BC$4:BC$1569))/MAX(1,COUNTIF(AA$4:AA$1569,"&lt;"&amp;BC375+0.01)),BC375))</f>
        <v/>
      </c>
      <c r="BR375" s="9">
        <f>IF(AB375&gt;=BD375,0,IFERROR(BD375+SUMPRODUCT((AB$4:AB$1569&gt;=BD$4:BD$1569)*(AB$4:AB$1569-BD$4:BD$1569))/MAX(1,COUNTIF(AB$4:AB$1569,"&lt;"&amp;BD375+0.01)),BD375))</f>
        <v/>
      </c>
      <c r="BS375" s="9">
        <f>IF(AC375&gt;=BE375,0,IFERROR(BE375+SUMPRODUCT((AC$4:AC$1569&gt;=BE$4:BE$1569)*(AC$4:AC$1569-BE$4:BE$1569))/MAX(1,COUNTIF(AC$4:AC$1569,"&lt;"&amp;BE375+0.01)),BE375))</f>
        <v/>
      </c>
      <c r="BT375" s="9">
        <f>IF(AD375&gt;=BF375,0,IFERROR(BF375+SUMPRODUCT((AD$4:AD$1569&gt;=BF$4:BF$1569)*(AD$4:AD$1569-BF$4:BF$1569))/MAX(1,COUNTIF(AD$4:AD$1569,"&lt;"&amp;BF375+0.01)),BF375))</f>
        <v/>
      </c>
      <c r="BU375" s="9">
        <f>IF(AE375&gt;=BG375,0,IFERROR(BG375+SUMPRODUCT((AE$4:AE$1569&gt;=BG$4:BG$1569)*(AE$4:AE$1569-BG$4:BG$1569))/MAX(1,COUNTIF(AE$4:AE$1569,"&lt;"&amp;BG375+0.01)),BG375))</f>
        <v/>
      </c>
      <c r="BV375" s="9">
        <f>IF(AF375&gt;=BH375,0,IFERROR(BH375+SUMPRODUCT((AF$4:AF$1569&gt;=BH$4:BH$1569)*(AF$4:AF$1569-BH$4:BH$1569))/MAX(1,COUNTIF(AF$4:AF$1569,"&lt;"&amp;BH375+0.01)),BH375))</f>
        <v/>
      </c>
      <c r="BW375" s="9">
        <f>IF(AG375&gt;=BI375,0,IFERROR(BI375+SUMPRODUCT((AG$4:AG$1569&gt;=BI$4:BI$1569)*(AG$4:AG$1569-BI$4:BI$1569))/MAX(1,COUNTIF(AG$4:AG$1569,"&lt;"&amp;BI375+0.01)),BI375))</f>
        <v/>
      </c>
      <c r="BX375" s="9">
        <f>IF(AH375&gt;=BJ375,0,IFERROR(BJ375+SUMPRODUCT((AH$4:AH$1569&gt;=BJ$4:BJ$1569)*(AH$4:AH$1569-BJ$4:BJ$1569))/MAX(1,COUNTIF(AH$4:AH$1569,"&lt;"&amp;BJ375+0.01)),BJ375))</f>
        <v/>
      </c>
      <c r="BY375" s="9">
        <f>IF(AI375&gt;=BK375,0,IFERROR(BK375+SUMPRODUCT((AI$4:AI$1569&gt;=BK$4:BK$1569)*(AI$4:AI$1569-BK$4:BK$1569))/MAX(1,COUNTIF(AI$4:AI$1569,"&lt;"&amp;BK375+0.01)),BK375))</f>
        <v/>
      </c>
      <c r="BZ375" s="9">
        <f>IF(AJ375&gt;=BL375,0,IFERROR(BL375+SUMPRODUCT((AJ$4:AJ$1569&gt;=BL$4:BL$1569)*(AJ$4:AJ$1569-BL$4:BL$1569))/MAX(1,COUNTIF(AJ$4:AJ$1569,"&lt;"&amp;BL375+0.01)),BL375))</f>
        <v/>
      </c>
      <c r="CA375" s="9">
        <f>IF(AK375&gt;=BM375,0,IFERROR(BM375+SUMPRODUCT((AK$4:AK$1569&gt;=BM$4:BM$1569)*(AK$4:AK$1569-BM$4:BM$1569))/MAX(1,COUNTIF(AK$4:AK$1569,"&lt;"&amp;BM375+0.01)),BM375))</f>
        <v/>
      </c>
      <c r="CB375" s="9">
        <f>IF(AL375&gt;=BN375,0,IFERROR(BN375+SUMPRODUCT((AL$4:AL$1569&gt;=BN$4:BN$1569)*(AL$4:AL$1569-BN$4:BN$1569))/MAX(1,COUNTIF(AL$4:AL$1569,"&lt;"&amp;BN375+0.01)),BN375))</f>
        <v/>
      </c>
      <c r="CC375" s="5">
        <f>IF(AO375="🟢","VERDE",IF(AO375="🟡","AMARELO",IF(AO375="🟠","VERMELHO",IF(AO375="🔴","VERMELHO","ROXO"))))</f>
        <v/>
      </c>
      <c r="CD375" s="5" t="inlineStr">
        <is>
          <t>🏢 REDES</t>
        </is>
      </c>
      <c r="CE375" s="5" t="inlineStr">
        <is>
          <t>VIDA LEVE</t>
        </is>
      </c>
    </row>
    <row r="376">
      <c r="A376" s="5" t="inlineStr">
        <is>
          <t>26198700000126</t>
        </is>
      </c>
      <c r="B376" s="5" t="inlineStr">
        <is>
          <t>REDE HIPER DOCE CENTRO LTDA - ME</t>
        </is>
      </c>
      <c r="C376" s="5" t="inlineStr">
        <is>
          <t>06 - SEM GRUPO</t>
        </is>
      </c>
      <c r="D376" s="5" t="inlineStr">
        <is>
          <t>LARISSA PADILHA</t>
        </is>
      </c>
      <c r="E376" s="5" t="inlineStr">
        <is>
          <t>RJ</t>
        </is>
      </c>
      <c r="F376" s="5">
        <f>IFERROR(VLOOKUP(C376,$AS$4:$AT$25,2,FALSE),"")</f>
        <v/>
      </c>
      <c r="G376" s="6">
        <f>IFERROR(VLOOKUP(C376,$AS$4:$AX$25,6,FALSE),"")</f>
        <v/>
      </c>
      <c r="H376" s="5">
        <f>IFERROR(VLOOKUP(C376,$AS$4:$AY$25,7,FALSE),"")</f>
        <v/>
      </c>
      <c r="I376" s="5">
        <f>IFERROR(VLOOKUP(C376,$AS$4:$AZ$25,8,FALSE),"")</f>
        <v/>
      </c>
      <c r="J376" s="7" t="inlineStr">
        <is>
          <t>.</t>
        </is>
      </c>
      <c r="K376" s="5" t="inlineStr">
        <is>
          <t>RJ + ES + MG</t>
        </is>
      </c>
      <c r="L376" s="8" t="n">
        <v>1800</v>
      </c>
      <c r="M376" s="9" t="n">
        <v>150</v>
      </c>
      <c r="N376" s="9" t="n">
        <v>150</v>
      </c>
      <c r="O376" s="9" t="n">
        <v>150</v>
      </c>
      <c r="P376" s="9" t="n">
        <v>150</v>
      </c>
      <c r="Q376" s="9" t="n">
        <v>150</v>
      </c>
      <c r="R376" s="9" t="n">
        <v>150</v>
      </c>
      <c r="S376" s="9" t="n">
        <v>150</v>
      </c>
      <c r="T376" s="9" t="n">
        <v>150</v>
      </c>
      <c r="U376" s="9" t="n">
        <v>150</v>
      </c>
      <c r="V376" s="9" t="n">
        <v>150</v>
      </c>
      <c r="W376" s="9" t="n">
        <v>150</v>
      </c>
      <c r="X376" s="9" t="n">
        <v>150</v>
      </c>
      <c r="Y376" s="7" t="inlineStr">
        <is>
          <t>.</t>
        </is>
      </c>
      <c r="Z376" s="8">
        <f>SUM(AA376:AL376)</f>
        <v/>
      </c>
      <c r="AA376" s="9" t="n">
        <v>0</v>
      </c>
      <c r="AB376" s="9" t="n">
        <v>0</v>
      </c>
      <c r="AC376" s="9" t="n">
        <v>0</v>
      </c>
      <c r="AD376" s="9" t="n">
        <v>0</v>
      </c>
      <c r="AE376" s="9" t="n">
        <v>0</v>
      </c>
      <c r="AF376" s="9" t="n">
        <v>0</v>
      </c>
      <c r="AG376" s="9" t="n">
        <v>0</v>
      </c>
      <c r="AH376" s="9" t="n">
        <v>0</v>
      </c>
      <c r="AI376" s="9" t="n">
        <v>0</v>
      </c>
      <c r="AJ376" s="9" t="n">
        <v>0</v>
      </c>
      <c r="AK376" s="9" t="n">
        <v>0</v>
      </c>
      <c r="AL376" s="9" t="n">
        <v>0</v>
      </c>
      <c r="AM376" s="7" t="inlineStr">
        <is>
          <t>.</t>
        </is>
      </c>
      <c r="AN376" s="6">
        <f>IF(L376=0,0,Z376/L376)</f>
        <v/>
      </c>
      <c r="AO376" s="5">
        <f>IF(AN376="","",IF(AN376&gt;=0.9,"🟢",IF(AN376&gt;=0.7,"🟡",IF(AN376&gt;=0.5,"🟠","🔴"))))</f>
        <v/>
      </c>
      <c r="AP376" s="9">
        <f>IF(L376=0,0,L376-Z376)</f>
        <v/>
      </c>
      <c r="AQ376" s="5">
        <f>IF(Z376=0,"",RANK(Z376,Z$4:Z$1569,0))</f>
        <v/>
      </c>
      <c r="AR376" s="7" t="inlineStr">
        <is>
          <t>.</t>
        </is>
      </c>
      <c r="BA376" s="7" t="inlineStr">
        <is>
          <t>.</t>
        </is>
      </c>
      <c r="BB376" s="9">
        <f>SUM(L$4:L$1569)/COUNTA(A$4:A$1569)</f>
        <v/>
      </c>
      <c r="BC376" s="9">
        <f>SUM(M$4:M$1569)/COUNTA(A$4:A$1569)</f>
        <v/>
      </c>
      <c r="BD376" s="9">
        <f>SUM(N$4:N$1569)/COUNTA(A$4:A$1569)</f>
        <v/>
      </c>
      <c r="BE376" s="9">
        <f>SUM(O$4:O$1569)/COUNTA(A$4:A$1569)</f>
        <v/>
      </c>
      <c r="BF376" s="9">
        <f>SUM(P$4:P$1569)/COUNTA(A$4:A$1569)</f>
        <v/>
      </c>
      <c r="BG376" s="9">
        <f>SUM(Q$4:Q$1569)/COUNTA(A$4:A$1569)</f>
        <v/>
      </c>
      <c r="BH376" s="9">
        <f>SUM(R$4:R$1569)/COUNTA(A$4:A$1569)</f>
        <v/>
      </c>
      <c r="BI376" s="9">
        <f>SUM(S$4:S$1569)/COUNTA(A$4:A$1569)</f>
        <v/>
      </c>
      <c r="BJ376" s="9">
        <f>SUM(T$4:T$1569)/COUNTA(A$4:A$1569)</f>
        <v/>
      </c>
      <c r="BK376" s="9">
        <f>SUM(U$4:U$1569)/COUNTA(A$4:A$1569)</f>
        <v/>
      </c>
      <c r="BL376" s="9">
        <f>SUM(V$4:V$1569)/COUNTA(A$4:A$1569)</f>
        <v/>
      </c>
      <c r="BM376" s="9">
        <f>SUM(W$4:W$1569)/COUNTA(A$4:A$1569)</f>
        <v/>
      </c>
      <c r="BN376" s="9">
        <f>SUM(X$4:X$1569)/COUNTA(A$4:A$1569)</f>
        <v/>
      </c>
      <c r="BO376" s="7" t="inlineStr">
        <is>
          <t>.</t>
        </is>
      </c>
      <c r="BP376" s="9">
        <f>IF(Z376&gt;=BB376,0,IFERROR(BB376+(SUMPRODUCT((Z$4:Z$1569&gt;=BB$4:BB$1569)*(Z$4:Z$1569-BB$4:BB$1569))/MAX(1,COUNTIF(Z$4:Z$1569,"&lt;"&amp;BB376+0.01))),BB376))</f>
        <v/>
      </c>
      <c r="BQ376" s="9">
        <f>IF(AA376&gt;=BC376,0,IFERROR(BC376+SUMPRODUCT((AA$4:AA$1569&gt;=BC$4:BC$1569)*(AA$4:AA$1569-BC$4:BC$1569))/MAX(1,COUNTIF(AA$4:AA$1569,"&lt;"&amp;BC376+0.01)),BC376))</f>
        <v/>
      </c>
      <c r="BR376" s="9">
        <f>IF(AB376&gt;=BD376,0,IFERROR(BD376+SUMPRODUCT((AB$4:AB$1569&gt;=BD$4:BD$1569)*(AB$4:AB$1569-BD$4:BD$1569))/MAX(1,COUNTIF(AB$4:AB$1569,"&lt;"&amp;BD376+0.01)),BD376))</f>
        <v/>
      </c>
      <c r="BS376" s="9">
        <f>IF(AC376&gt;=BE376,0,IFERROR(BE376+SUMPRODUCT((AC$4:AC$1569&gt;=BE$4:BE$1569)*(AC$4:AC$1569-BE$4:BE$1569))/MAX(1,COUNTIF(AC$4:AC$1569,"&lt;"&amp;BE376+0.01)),BE376))</f>
        <v/>
      </c>
      <c r="BT376" s="9">
        <f>IF(AD376&gt;=BF376,0,IFERROR(BF376+SUMPRODUCT((AD$4:AD$1569&gt;=BF$4:BF$1569)*(AD$4:AD$1569-BF$4:BF$1569))/MAX(1,COUNTIF(AD$4:AD$1569,"&lt;"&amp;BF376+0.01)),BF376))</f>
        <v/>
      </c>
      <c r="BU376" s="9">
        <f>IF(AE376&gt;=BG376,0,IFERROR(BG376+SUMPRODUCT((AE$4:AE$1569&gt;=BG$4:BG$1569)*(AE$4:AE$1569-BG$4:BG$1569))/MAX(1,COUNTIF(AE$4:AE$1569,"&lt;"&amp;BG376+0.01)),BG376))</f>
        <v/>
      </c>
      <c r="BV376" s="9">
        <f>IF(AF376&gt;=BH376,0,IFERROR(BH376+SUMPRODUCT((AF$4:AF$1569&gt;=BH$4:BH$1569)*(AF$4:AF$1569-BH$4:BH$1569))/MAX(1,COUNTIF(AF$4:AF$1569,"&lt;"&amp;BH376+0.01)),BH376))</f>
        <v/>
      </c>
      <c r="BW376" s="9">
        <f>IF(AG376&gt;=BI376,0,IFERROR(BI376+SUMPRODUCT((AG$4:AG$1569&gt;=BI$4:BI$1569)*(AG$4:AG$1569-BI$4:BI$1569))/MAX(1,COUNTIF(AG$4:AG$1569,"&lt;"&amp;BI376+0.01)),BI376))</f>
        <v/>
      </c>
      <c r="BX376" s="9">
        <f>IF(AH376&gt;=BJ376,0,IFERROR(BJ376+SUMPRODUCT((AH$4:AH$1569&gt;=BJ$4:BJ$1569)*(AH$4:AH$1569-BJ$4:BJ$1569))/MAX(1,COUNTIF(AH$4:AH$1569,"&lt;"&amp;BJ376+0.01)),BJ376))</f>
        <v/>
      </c>
      <c r="BY376" s="9">
        <f>IF(AI376&gt;=BK376,0,IFERROR(BK376+SUMPRODUCT((AI$4:AI$1569&gt;=BK$4:BK$1569)*(AI$4:AI$1569-BK$4:BK$1569))/MAX(1,COUNTIF(AI$4:AI$1569,"&lt;"&amp;BK376+0.01)),BK376))</f>
        <v/>
      </c>
      <c r="BZ376" s="9">
        <f>IF(AJ376&gt;=BL376,0,IFERROR(BL376+SUMPRODUCT((AJ$4:AJ$1569&gt;=BL$4:BL$1569)*(AJ$4:AJ$1569-BL$4:BL$1569))/MAX(1,COUNTIF(AJ$4:AJ$1569,"&lt;"&amp;BL376+0.01)),BL376))</f>
        <v/>
      </c>
      <c r="CA376" s="9">
        <f>IF(AK376&gt;=BM376,0,IFERROR(BM376+SUMPRODUCT((AK$4:AK$1569&gt;=BM$4:BM$1569)*(AK$4:AK$1569-BM$4:BM$1569))/MAX(1,COUNTIF(AK$4:AK$1569,"&lt;"&amp;BM376+0.01)),BM376))</f>
        <v/>
      </c>
      <c r="CB376" s="9">
        <f>IF(AL376&gt;=BN376,0,IFERROR(BN376+SUMPRODUCT((AL$4:AL$1569&gt;=BN$4:BN$1569)*(AL$4:AL$1569-BN$4:BN$1569))/MAX(1,COUNTIF(AL$4:AL$1569,"&lt;"&amp;BN376+0.01)),BN376))</f>
        <v/>
      </c>
      <c r="CC376" s="5">
        <f>IF(AO376="🟢","VERDE",IF(AO376="🟡","AMARELO",IF(AO376="🟠","VERMELHO",IF(AO376="🔴","VERMELHO","ROXO"))))</f>
        <v/>
      </c>
      <c r="CD376" s="5" t="inlineStr">
        <is>
          <t>🌎 REGIÕES</t>
        </is>
      </c>
      <c r="CE376" s="5" t="inlineStr">
        <is>
          <t>SEM REDE</t>
        </is>
      </c>
    </row>
    <row r="377">
      <c r="A377" s="5" t="inlineStr">
        <is>
          <t>27376725000135</t>
        </is>
      </c>
      <c r="B377" s="5" t="inlineStr">
        <is>
          <t>NUTRIR PRODUTOS NATURAIS</t>
        </is>
      </c>
      <c r="C377" s="5" t="inlineStr">
        <is>
          <t>06 - SEM GRUPO</t>
        </is>
      </c>
      <c r="D377" s="5" t="inlineStr">
        <is>
          <t>LARISSA PADILHA</t>
        </is>
      </c>
      <c r="E377" s="5" t="inlineStr">
        <is>
          <t>GO</t>
        </is>
      </c>
      <c r="F377" s="5">
        <f>IFERROR(VLOOKUP(C377,$AS$4:$AT$25,2,FALSE),"")</f>
        <v/>
      </c>
      <c r="G377" s="6">
        <f>IFERROR(VLOOKUP(C377,$AS$4:$AX$25,6,FALSE),"")</f>
        <v/>
      </c>
      <c r="H377" s="5">
        <f>IFERROR(VLOOKUP(C377,$AS$4:$AY$25,7,FALSE),"")</f>
        <v/>
      </c>
      <c r="I377" s="5">
        <f>IFERROR(VLOOKUP(C377,$AS$4:$AZ$25,8,FALSE),"")</f>
        <v/>
      </c>
      <c r="J377" s="7" t="inlineStr">
        <is>
          <t>.</t>
        </is>
      </c>
      <c r="K377" s="5" t="inlineStr">
        <is>
          <t>CENTRO OESTE</t>
        </is>
      </c>
      <c r="L377" s="8" t="n">
        <v>1494.339622641509</v>
      </c>
      <c r="M377" s="9" t="n">
        <v>124.5283018867924</v>
      </c>
      <c r="N377" s="9" t="n">
        <v>124.5283018867924</v>
      </c>
      <c r="O377" s="9" t="n">
        <v>124.5283018867924</v>
      </c>
      <c r="P377" s="9" t="n">
        <v>124.5283018867924</v>
      </c>
      <c r="Q377" s="9" t="n">
        <v>124.5283018867924</v>
      </c>
      <c r="R377" s="9" t="n">
        <v>124.5283018867924</v>
      </c>
      <c r="S377" s="9" t="n">
        <v>124.5283018867924</v>
      </c>
      <c r="T377" s="9" t="n">
        <v>124.5283018867924</v>
      </c>
      <c r="U377" s="9" t="n">
        <v>124.5283018867924</v>
      </c>
      <c r="V377" s="9" t="n">
        <v>124.5283018867924</v>
      </c>
      <c r="W377" s="9" t="n">
        <v>124.5283018867924</v>
      </c>
      <c r="X377" s="9" t="n">
        <v>124.5283018867924</v>
      </c>
      <c r="Y377" s="7" t="inlineStr">
        <is>
          <t>.</t>
        </is>
      </c>
      <c r="Z377" s="8">
        <f>SUM(AA377:AL377)</f>
        <v/>
      </c>
      <c r="AA377" s="9" t="n">
        <v>0</v>
      </c>
      <c r="AB377" s="9" t="n">
        <v>0</v>
      </c>
      <c r="AC377" s="9" t="n">
        <v>907.5599999999999</v>
      </c>
      <c r="AD377" s="9" t="n">
        <v>0</v>
      </c>
      <c r="AE377" s="9" t="n">
        <v>0</v>
      </c>
      <c r="AF377" s="9" t="n">
        <v>0</v>
      </c>
      <c r="AG377" s="9" t="n">
        <v>0</v>
      </c>
      <c r="AH377" s="9" t="n">
        <v>0</v>
      </c>
      <c r="AI377" s="9" t="n">
        <v>0</v>
      </c>
      <c r="AJ377" s="9" t="n">
        <v>0</v>
      </c>
      <c r="AK377" s="9" t="n">
        <v>0</v>
      </c>
      <c r="AL377" s="9" t="n">
        <v>0</v>
      </c>
      <c r="AM377" s="7" t="inlineStr">
        <is>
          <t>.</t>
        </is>
      </c>
      <c r="AN377" s="6">
        <f>IF(L377=0,0,Z377/L377)</f>
        <v/>
      </c>
      <c r="AO377" s="5">
        <f>IF(AN377="","",IF(AN377&gt;=0.9,"🟢",IF(AN377&gt;=0.7,"🟡",IF(AN377&gt;=0.5,"🟠","🔴"))))</f>
        <v/>
      </c>
      <c r="AP377" s="9">
        <f>IF(L377=0,0,L377-Z377)</f>
        <v/>
      </c>
      <c r="AQ377" s="5">
        <f>IF(Z377=0,"",RANK(Z377,Z$4:Z$1569,0))</f>
        <v/>
      </c>
      <c r="AR377" s="7" t="inlineStr">
        <is>
          <t>.</t>
        </is>
      </c>
      <c r="BA377" s="7" t="inlineStr">
        <is>
          <t>.</t>
        </is>
      </c>
      <c r="BB377" s="9">
        <f>SUM(L$4:L$1569)/COUNTA(A$4:A$1569)</f>
        <v/>
      </c>
      <c r="BC377" s="9">
        <f>SUM(M$4:M$1569)/COUNTA(A$4:A$1569)</f>
        <v/>
      </c>
      <c r="BD377" s="9">
        <f>SUM(N$4:N$1569)/COUNTA(A$4:A$1569)</f>
        <v/>
      </c>
      <c r="BE377" s="9">
        <f>SUM(O$4:O$1569)/COUNTA(A$4:A$1569)</f>
        <v/>
      </c>
      <c r="BF377" s="9">
        <f>SUM(P$4:P$1569)/COUNTA(A$4:A$1569)</f>
        <v/>
      </c>
      <c r="BG377" s="9">
        <f>SUM(Q$4:Q$1569)/COUNTA(A$4:A$1569)</f>
        <v/>
      </c>
      <c r="BH377" s="9">
        <f>SUM(R$4:R$1569)/COUNTA(A$4:A$1569)</f>
        <v/>
      </c>
      <c r="BI377" s="9">
        <f>SUM(S$4:S$1569)/COUNTA(A$4:A$1569)</f>
        <v/>
      </c>
      <c r="BJ377" s="9">
        <f>SUM(T$4:T$1569)/COUNTA(A$4:A$1569)</f>
        <v/>
      </c>
      <c r="BK377" s="9">
        <f>SUM(U$4:U$1569)/COUNTA(A$4:A$1569)</f>
        <v/>
      </c>
      <c r="BL377" s="9">
        <f>SUM(V$4:V$1569)/COUNTA(A$4:A$1569)</f>
        <v/>
      </c>
      <c r="BM377" s="9">
        <f>SUM(W$4:W$1569)/COUNTA(A$4:A$1569)</f>
        <v/>
      </c>
      <c r="BN377" s="9">
        <f>SUM(X$4:X$1569)/COUNTA(A$4:A$1569)</f>
        <v/>
      </c>
      <c r="BO377" s="7" t="inlineStr">
        <is>
          <t>.</t>
        </is>
      </c>
      <c r="BP377" s="9">
        <f>IF(Z377&gt;=BB377,0,IFERROR(BB377+(SUMPRODUCT((Z$4:Z$1569&gt;=BB$4:BB$1569)*(Z$4:Z$1569-BB$4:BB$1569))/MAX(1,COUNTIF(Z$4:Z$1569,"&lt;"&amp;BB377+0.01))),BB377))</f>
        <v/>
      </c>
      <c r="BQ377" s="9">
        <f>IF(AA377&gt;=BC377,0,IFERROR(BC377+SUMPRODUCT((AA$4:AA$1569&gt;=BC$4:BC$1569)*(AA$4:AA$1569-BC$4:BC$1569))/MAX(1,COUNTIF(AA$4:AA$1569,"&lt;"&amp;BC377+0.01)),BC377))</f>
        <v/>
      </c>
      <c r="BR377" s="9">
        <f>IF(AB377&gt;=BD377,0,IFERROR(BD377+SUMPRODUCT((AB$4:AB$1569&gt;=BD$4:BD$1569)*(AB$4:AB$1569-BD$4:BD$1569))/MAX(1,COUNTIF(AB$4:AB$1569,"&lt;"&amp;BD377+0.01)),BD377))</f>
        <v/>
      </c>
      <c r="BS377" s="9">
        <f>IF(AC377&gt;=BE377,0,IFERROR(BE377+SUMPRODUCT((AC$4:AC$1569&gt;=BE$4:BE$1569)*(AC$4:AC$1569-BE$4:BE$1569))/MAX(1,COUNTIF(AC$4:AC$1569,"&lt;"&amp;BE377+0.01)),BE377))</f>
        <v/>
      </c>
      <c r="BT377" s="9">
        <f>IF(AD377&gt;=BF377,0,IFERROR(BF377+SUMPRODUCT((AD$4:AD$1569&gt;=BF$4:BF$1569)*(AD$4:AD$1569-BF$4:BF$1569))/MAX(1,COUNTIF(AD$4:AD$1569,"&lt;"&amp;BF377+0.01)),BF377))</f>
        <v/>
      </c>
      <c r="BU377" s="9">
        <f>IF(AE377&gt;=BG377,0,IFERROR(BG377+SUMPRODUCT((AE$4:AE$1569&gt;=BG$4:BG$1569)*(AE$4:AE$1569-BG$4:BG$1569))/MAX(1,COUNTIF(AE$4:AE$1569,"&lt;"&amp;BG377+0.01)),BG377))</f>
        <v/>
      </c>
      <c r="BV377" s="9">
        <f>IF(AF377&gt;=BH377,0,IFERROR(BH377+SUMPRODUCT((AF$4:AF$1569&gt;=BH$4:BH$1569)*(AF$4:AF$1569-BH$4:BH$1569))/MAX(1,COUNTIF(AF$4:AF$1569,"&lt;"&amp;BH377+0.01)),BH377))</f>
        <v/>
      </c>
      <c r="BW377" s="9">
        <f>IF(AG377&gt;=BI377,0,IFERROR(BI377+SUMPRODUCT((AG$4:AG$1569&gt;=BI$4:BI$1569)*(AG$4:AG$1569-BI$4:BI$1569))/MAX(1,COUNTIF(AG$4:AG$1569,"&lt;"&amp;BI377+0.01)),BI377))</f>
        <v/>
      </c>
      <c r="BX377" s="9">
        <f>IF(AH377&gt;=BJ377,0,IFERROR(BJ377+SUMPRODUCT((AH$4:AH$1569&gt;=BJ$4:BJ$1569)*(AH$4:AH$1569-BJ$4:BJ$1569))/MAX(1,COUNTIF(AH$4:AH$1569,"&lt;"&amp;BJ377+0.01)),BJ377))</f>
        <v/>
      </c>
      <c r="BY377" s="9">
        <f>IF(AI377&gt;=BK377,0,IFERROR(BK377+SUMPRODUCT((AI$4:AI$1569&gt;=BK$4:BK$1569)*(AI$4:AI$1569-BK$4:BK$1569))/MAX(1,COUNTIF(AI$4:AI$1569,"&lt;"&amp;BK377+0.01)),BK377))</f>
        <v/>
      </c>
      <c r="BZ377" s="9">
        <f>IF(AJ377&gt;=BL377,0,IFERROR(BL377+SUMPRODUCT((AJ$4:AJ$1569&gt;=BL$4:BL$1569)*(AJ$4:AJ$1569-BL$4:BL$1569))/MAX(1,COUNTIF(AJ$4:AJ$1569,"&lt;"&amp;BL377+0.01)),BL377))</f>
        <v/>
      </c>
      <c r="CA377" s="9">
        <f>IF(AK377&gt;=BM377,0,IFERROR(BM377+SUMPRODUCT((AK$4:AK$1569&gt;=BM$4:BM$1569)*(AK$4:AK$1569-BM$4:BM$1569))/MAX(1,COUNTIF(AK$4:AK$1569,"&lt;"&amp;BM377+0.01)),BM377))</f>
        <v/>
      </c>
      <c r="CB377" s="9">
        <f>IF(AL377&gt;=BN377,0,IFERROR(BN377+SUMPRODUCT((AL$4:AL$1569&gt;=BN$4:BN$1569)*(AL$4:AL$1569-BN$4:BN$1569))/MAX(1,COUNTIF(AL$4:AL$1569,"&lt;"&amp;BN377+0.01)),BN377))</f>
        <v/>
      </c>
      <c r="CC377" s="5">
        <f>IF(AO377="🟢","VERDE",IF(AO377="🟡","AMARELO",IF(AO377="🟠","VERMELHO",IF(AO377="🔴","VERMELHO","ROXO"))))</f>
        <v/>
      </c>
      <c r="CD377" s="5" t="inlineStr">
        <is>
          <t>🌎 REGIÕES</t>
        </is>
      </c>
      <c r="CE377" s="5" t="inlineStr">
        <is>
          <t>SEM REDE</t>
        </is>
      </c>
    </row>
    <row r="378">
      <c r="A378" s="5" t="inlineStr">
        <is>
          <t>60010307000103</t>
        </is>
      </c>
      <c r="B378" s="5" t="inlineStr">
        <is>
          <t>TORRE FORTE PRODUTOS E ALIMENTOS LTDA</t>
        </is>
      </c>
      <c r="C378" s="5" t="inlineStr">
        <is>
          <t>06 - INTERNA - VIDA LEVE</t>
        </is>
      </c>
      <c r="D378" s="5" t="inlineStr">
        <is>
          <t>DAIANE STAVICKI</t>
        </is>
      </c>
      <c r="E378" s="5" t="inlineStr">
        <is>
          <t>PR</t>
        </is>
      </c>
      <c r="F378" s="5">
        <f>IFERROR(VLOOKUP(C378,$AS$4:$AT$25,2,FALSE),"")</f>
        <v/>
      </c>
      <c r="G378" s="6">
        <f>IFERROR(VLOOKUP(C378,$AS$4:$AX$25,6,FALSE),"")</f>
        <v/>
      </c>
      <c r="H378" s="5">
        <f>IFERROR(VLOOKUP(C378,$AS$4:$AY$25,7,FALSE),"")</f>
        <v/>
      </c>
      <c r="I378" s="5">
        <f>IFERROR(VLOOKUP(C378,$AS$4:$AZ$25,8,FALSE),"")</f>
        <v/>
      </c>
      <c r="J378" s="7" t="inlineStr">
        <is>
          <t>.</t>
        </is>
      </c>
      <c r="K378" s="5" t="inlineStr">
        <is>
          <t>NACIONAL</t>
        </is>
      </c>
      <c r="L378" s="8" t="n">
        <v>10500</v>
      </c>
      <c r="M378" s="9" t="n">
        <v>705.8823529411765</v>
      </c>
      <c r="N378" s="9" t="n">
        <v>705.8823529411765</v>
      </c>
      <c r="O378" s="9" t="n">
        <v>750</v>
      </c>
      <c r="P378" s="9" t="n">
        <v>750</v>
      </c>
      <c r="Q378" s="9" t="n">
        <v>794.1176470588235</v>
      </c>
      <c r="R378" s="9" t="n">
        <v>838.2352941176471</v>
      </c>
      <c r="S378" s="9" t="n">
        <v>882.3529411764706</v>
      </c>
      <c r="T378" s="9" t="n">
        <v>926.4705882352941</v>
      </c>
      <c r="U378" s="9" t="n">
        <v>970.5882352941177</v>
      </c>
      <c r="V378" s="9" t="n">
        <v>1014.705882352941</v>
      </c>
      <c r="W378" s="9" t="n">
        <v>1058.823529411765</v>
      </c>
      <c r="X378" s="9" t="n">
        <v>1102.941176470588</v>
      </c>
      <c r="Y378" s="7" t="inlineStr">
        <is>
          <t>.</t>
        </is>
      </c>
      <c r="Z378" s="8">
        <f>SUM(AA378:AL378)</f>
        <v/>
      </c>
      <c r="AA378" s="9" t="n">
        <v>0</v>
      </c>
      <c r="AB378" s="9" t="n">
        <v>0</v>
      </c>
      <c r="AC378" s="9" t="n">
        <v>0</v>
      </c>
      <c r="AD378" s="9" t="n">
        <v>0</v>
      </c>
      <c r="AE378" s="9" t="n">
        <v>0</v>
      </c>
      <c r="AF378" s="9" t="n">
        <v>0</v>
      </c>
      <c r="AG378" s="9" t="n">
        <v>0</v>
      </c>
      <c r="AH378" s="9" t="n">
        <v>0</v>
      </c>
      <c r="AI378" s="9" t="n">
        <v>0</v>
      </c>
      <c r="AJ378" s="9" t="n">
        <v>967.9299999999999</v>
      </c>
      <c r="AK378" s="9" t="n">
        <v>0</v>
      </c>
      <c r="AL378" s="9" t="n">
        <v>0</v>
      </c>
      <c r="AM378" s="7" t="inlineStr">
        <is>
          <t>.</t>
        </is>
      </c>
      <c r="AN378" s="6">
        <f>IF(L378=0,0,Z378/L378)</f>
        <v/>
      </c>
      <c r="AO378" s="5">
        <f>IF(AN378="","",IF(AN378&gt;=0.9,"🟢",IF(AN378&gt;=0.7,"🟡",IF(AN378&gt;=0.5,"🟠","🔴"))))</f>
        <v/>
      </c>
      <c r="AP378" s="9">
        <f>IF(L378=0,0,L378-Z378)</f>
        <v/>
      </c>
      <c r="AQ378" s="5">
        <f>IF(Z378=0,"",RANK(Z378,Z$4:Z$1569,0))</f>
        <v/>
      </c>
      <c r="AR378" s="7" t="inlineStr">
        <is>
          <t>.</t>
        </is>
      </c>
      <c r="BA378" s="7" t="inlineStr">
        <is>
          <t>.</t>
        </is>
      </c>
      <c r="BB378" s="9">
        <f>SUM(L$4:L$1569)/COUNTA(A$4:A$1569)</f>
        <v/>
      </c>
      <c r="BC378" s="9">
        <f>SUM(M$4:M$1569)/COUNTA(A$4:A$1569)</f>
        <v/>
      </c>
      <c r="BD378" s="9">
        <f>SUM(N$4:N$1569)/COUNTA(A$4:A$1569)</f>
        <v/>
      </c>
      <c r="BE378" s="9">
        <f>SUM(O$4:O$1569)/COUNTA(A$4:A$1569)</f>
        <v/>
      </c>
      <c r="BF378" s="9">
        <f>SUM(P$4:P$1569)/COUNTA(A$4:A$1569)</f>
        <v/>
      </c>
      <c r="BG378" s="9">
        <f>SUM(Q$4:Q$1569)/COUNTA(A$4:A$1569)</f>
        <v/>
      </c>
      <c r="BH378" s="9">
        <f>SUM(R$4:R$1569)/COUNTA(A$4:A$1569)</f>
        <v/>
      </c>
      <c r="BI378" s="9">
        <f>SUM(S$4:S$1569)/COUNTA(A$4:A$1569)</f>
        <v/>
      </c>
      <c r="BJ378" s="9">
        <f>SUM(T$4:T$1569)/COUNTA(A$4:A$1569)</f>
        <v/>
      </c>
      <c r="BK378" s="9">
        <f>SUM(U$4:U$1569)/COUNTA(A$4:A$1569)</f>
        <v/>
      </c>
      <c r="BL378" s="9">
        <f>SUM(V$4:V$1569)/COUNTA(A$4:A$1569)</f>
        <v/>
      </c>
      <c r="BM378" s="9">
        <f>SUM(W$4:W$1569)/COUNTA(A$4:A$1569)</f>
        <v/>
      </c>
      <c r="BN378" s="9">
        <f>SUM(X$4:X$1569)/COUNTA(A$4:A$1569)</f>
        <v/>
      </c>
      <c r="BO378" s="7" t="inlineStr">
        <is>
          <t>.</t>
        </is>
      </c>
      <c r="BP378" s="9">
        <f>IF(Z378&gt;=BB378,0,IFERROR(BB378+(SUMPRODUCT((Z$4:Z$1569&gt;=BB$4:BB$1569)*(Z$4:Z$1569-BB$4:BB$1569))/MAX(1,COUNTIF(Z$4:Z$1569,"&lt;"&amp;BB378+0.01))),BB378))</f>
        <v/>
      </c>
      <c r="BQ378" s="9">
        <f>IF(AA378&gt;=BC378,0,IFERROR(BC378+SUMPRODUCT((AA$4:AA$1569&gt;=BC$4:BC$1569)*(AA$4:AA$1569-BC$4:BC$1569))/MAX(1,COUNTIF(AA$4:AA$1569,"&lt;"&amp;BC378+0.01)),BC378))</f>
        <v/>
      </c>
      <c r="BR378" s="9">
        <f>IF(AB378&gt;=BD378,0,IFERROR(BD378+SUMPRODUCT((AB$4:AB$1569&gt;=BD$4:BD$1569)*(AB$4:AB$1569-BD$4:BD$1569))/MAX(1,COUNTIF(AB$4:AB$1569,"&lt;"&amp;BD378+0.01)),BD378))</f>
        <v/>
      </c>
      <c r="BS378" s="9">
        <f>IF(AC378&gt;=BE378,0,IFERROR(BE378+SUMPRODUCT((AC$4:AC$1569&gt;=BE$4:BE$1569)*(AC$4:AC$1569-BE$4:BE$1569))/MAX(1,COUNTIF(AC$4:AC$1569,"&lt;"&amp;BE378+0.01)),BE378))</f>
        <v/>
      </c>
      <c r="BT378" s="9">
        <f>IF(AD378&gt;=BF378,0,IFERROR(BF378+SUMPRODUCT((AD$4:AD$1569&gt;=BF$4:BF$1569)*(AD$4:AD$1569-BF$4:BF$1569))/MAX(1,COUNTIF(AD$4:AD$1569,"&lt;"&amp;BF378+0.01)),BF378))</f>
        <v/>
      </c>
      <c r="BU378" s="9">
        <f>IF(AE378&gt;=BG378,0,IFERROR(BG378+SUMPRODUCT((AE$4:AE$1569&gt;=BG$4:BG$1569)*(AE$4:AE$1569-BG$4:BG$1569))/MAX(1,COUNTIF(AE$4:AE$1569,"&lt;"&amp;BG378+0.01)),BG378))</f>
        <v/>
      </c>
      <c r="BV378" s="9">
        <f>IF(AF378&gt;=BH378,0,IFERROR(BH378+SUMPRODUCT((AF$4:AF$1569&gt;=BH$4:BH$1569)*(AF$4:AF$1569-BH$4:BH$1569))/MAX(1,COUNTIF(AF$4:AF$1569,"&lt;"&amp;BH378+0.01)),BH378))</f>
        <v/>
      </c>
      <c r="BW378" s="9">
        <f>IF(AG378&gt;=BI378,0,IFERROR(BI378+SUMPRODUCT((AG$4:AG$1569&gt;=BI$4:BI$1569)*(AG$4:AG$1569-BI$4:BI$1569))/MAX(1,COUNTIF(AG$4:AG$1569,"&lt;"&amp;BI378+0.01)),BI378))</f>
        <v/>
      </c>
      <c r="BX378" s="9">
        <f>IF(AH378&gt;=BJ378,0,IFERROR(BJ378+SUMPRODUCT((AH$4:AH$1569&gt;=BJ$4:BJ$1569)*(AH$4:AH$1569-BJ$4:BJ$1569))/MAX(1,COUNTIF(AH$4:AH$1569,"&lt;"&amp;BJ378+0.01)),BJ378))</f>
        <v/>
      </c>
      <c r="BY378" s="9">
        <f>IF(AI378&gt;=BK378,0,IFERROR(BK378+SUMPRODUCT((AI$4:AI$1569&gt;=BK$4:BK$1569)*(AI$4:AI$1569-BK$4:BK$1569))/MAX(1,COUNTIF(AI$4:AI$1569,"&lt;"&amp;BK378+0.01)),BK378))</f>
        <v/>
      </c>
      <c r="BZ378" s="9">
        <f>IF(AJ378&gt;=BL378,0,IFERROR(BL378+SUMPRODUCT((AJ$4:AJ$1569&gt;=BL$4:BL$1569)*(AJ$4:AJ$1569-BL$4:BL$1569))/MAX(1,COUNTIF(AJ$4:AJ$1569,"&lt;"&amp;BL378+0.01)),BL378))</f>
        <v/>
      </c>
      <c r="CA378" s="9">
        <f>IF(AK378&gt;=BM378,0,IFERROR(BM378+SUMPRODUCT((AK$4:AK$1569&gt;=BM$4:BM$1569)*(AK$4:AK$1569-BM$4:BM$1569))/MAX(1,COUNTIF(AK$4:AK$1569,"&lt;"&amp;BM378+0.01)),BM378))</f>
        <v/>
      </c>
      <c r="CB378" s="9">
        <f>IF(AL378&gt;=BN378,0,IFERROR(BN378+SUMPRODUCT((AL$4:AL$1569&gt;=BN$4:BN$1569)*(AL$4:AL$1569-BN$4:BN$1569))/MAX(1,COUNTIF(AL$4:AL$1569,"&lt;"&amp;BN378+0.01)),BN378))</f>
        <v/>
      </c>
      <c r="CC378" s="5">
        <f>IF(AO378="🟢","VERDE",IF(AO378="🟡","AMARELO",IF(AO378="🟠","VERMELHO",IF(AO378="🔴","VERMELHO","ROXO"))))</f>
        <v/>
      </c>
      <c r="CD378" s="5" t="inlineStr">
        <is>
          <t>🏢 REDES</t>
        </is>
      </c>
      <c r="CE378" s="5" t="inlineStr">
        <is>
          <t>VIDA LEVE</t>
        </is>
      </c>
    </row>
    <row r="379">
      <c r="A379" s="5" t="inlineStr">
        <is>
          <t>00094461000332</t>
        </is>
      </c>
      <c r="B379" s="5" t="inlineStr">
        <is>
          <t>CRISTAL FRUTA ALIMENTOS EIRELI - ME</t>
        </is>
      </c>
      <c r="C379" s="5" t="inlineStr">
        <is>
          <t>06 - SEM GRUPO</t>
        </is>
      </c>
      <c r="D379" s="5" t="inlineStr">
        <is>
          <t>HEMANUELE DITZEL (MANU)</t>
        </is>
      </c>
      <c r="E379" s="5" t="inlineStr">
        <is>
          <t>SC</t>
        </is>
      </c>
      <c r="F379" s="5">
        <f>IFERROR(VLOOKUP(C379,$AS$4:$AT$25,2,FALSE),"")</f>
        <v/>
      </c>
      <c r="G379" s="6">
        <f>IFERROR(VLOOKUP(C379,$AS$4:$AX$25,6,FALSE),"")</f>
        <v/>
      </c>
      <c r="H379" s="5">
        <f>IFERROR(VLOOKUP(C379,$AS$4:$AY$25,7,FALSE),"")</f>
        <v/>
      </c>
      <c r="I379" s="5">
        <f>IFERROR(VLOOKUP(C379,$AS$4:$AZ$25,8,FALSE),"")</f>
        <v/>
      </c>
      <c r="J379" s="7" t="inlineStr">
        <is>
          <t>.</t>
        </is>
      </c>
      <c r="K379" s="5" t="inlineStr">
        <is>
          <t>SUL</t>
        </is>
      </c>
      <c r="L379" s="8" t="n">
        <v>1553.191489361702</v>
      </c>
      <c r="M379" s="9" t="n">
        <v>119.1489361702128</v>
      </c>
      <c r="N379" s="9" t="n">
        <v>123.4042553191489</v>
      </c>
      <c r="O379" s="9" t="n">
        <v>123.4042553191489</v>
      </c>
      <c r="P379" s="9" t="n">
        <v>123.4042553191489</v>
      </c>
      <c r="Q379" s="9" t="n">
        <v>127.6595744680851</v>
      </c>
      <c r="R379" s="9" t="n">
        <v>127.6595744680851</v>
      </c>
      <c r="S379" s="9" t="n">
        <v>131.9148936170213</v>
      </c>
      <c r="T379" s="9" t="n">
        <v>131.9148936170213</v>
      </c>
      <c r="U379" s="9" t="n">
        <v>131.9148936170213</v>
      </c>
      <c r="V379" s="9" t="n">
        <v>136.1702127659574</v>
      </c>
      <c r="W379" s="9" t="n">
        <v>136.1702127659574</v>
      </c>
      <c r="X379" s="9" t="n">
        <v>140.4255319148936</v>
      </c>
      <c r="Y379" s="7" t="inlineStr">
        <is>
          <t>.</t>
        </is>
      </c>
      <c r="Z379" s="8">
        <f>SUM(AA379:AL379)</f>
        <v/>
      </c>
      <c r="AA379" s="9" t="n">
        <v>0</v>
      </c>
      <c r="AB379" s="9" t="n">
        <v>0</v>
      </c>
      <c r="AC379" s="9" t="n">
        <v>0</v>
      </c>
      <c r="AD379" s="9" t="n">
        <v>0</v>
      </c>
      <c r="AE379" s="9" t="n">
        <v>0</v>
      </c>
      <c r="AF379" s="9" t="n">
        <v>0</v>
      </c>
      <c r="AG379" s="9" t="n">
        <v>0</v>
      </c>
      <c r="AH379" s="9" t="n">
        <v>0</v>
      </c>
      <c r="AI379" s="9" t="n">
        <v>0</v>
      </c>
      <c r="AJ379" s="9" t="n">
        <v>0</v>
      </c>
      <c r="AK379" s="9" t="n">
        <v>0</v>
      </c>
      <c r="AL379" s="9" t="n">
        <v>0</v>
      </c>
      <c r="AM379" s="7" t="inlineStr">
        <is>
          <t>.</t>
        </is>
      </c>
      <c r="AN379" s="6">
        <f>IF(L379=0,0,Z379/L379)</f>
        <v/>
      </c>
      <c r="AO379" s="5">
        <f>IF(AN379="","",IF(AN379&gt;=0.9,"🟢",IF(AN379&gt;=0.7,"🟡",IF(AN379&gt;=0.5,"🟠","🔴"))))</f>
        <v/>
      </c>
      <c r="AP379" s="9">
        <f>IF(L379=0,0,L379-Z379)</f>
        <v/>
      </c>
      <c r="AQ379" s="5">
        <f>IF(Z379=0,"",RANK(Z379,Z$4:Z$1569,0))</f>
        <v/>
      </c>
      <c r="AR379" s="7" t="inlineStr">
        <is>
          <t>.</t>
        </is>
      </c>
      <c r="BA379" s="7" t="inlineStr">
        <is>
          <t>.</t>
        </is>
      </c>
      <c r="BB379" s="9">
        <f>SUM(L$4:L$1569)/COUNTA(A$4:A$1569)</f>
        <v/>
      </c>
      <c r="BC379" s="9">
        <f>SUM(M$4:M$1569)/COUNTA(A$4:A$1569)</f>
        <v/>
      </c>
      <c r="BD379" s="9">
        <f>SUM(N$4:N$1569)/COUNTA(A$4:A$1569)</f>
        <v/>
      </c>
      <c r="BE379" s="9">
        <f>SUM(O$4:O$1569)/COUNTA(A$4:A$1569)</f>
        <v/>
      </c>
      <c r="BF379" s="9">
        <f>SUM(P$4:P$1569)/COUNTA(A$4:A$1569)</f>
        <v/>
      </c>
      <c r="BG379" s="9">
        <f>SUM(Q$4:Q$1569)/COUNTA(A$4:A$1569)</f>
        <v/>
      </c>
      <c r="BH379" s="9">
        <f>SUM(R$4:R$1569)/COUNTA(A$4:A$1569)</f>
        <v/>
      </c>
      <c r="BI379" s="9">
        <f>SUM(S$4:S$1569)/COUNTA(A$4:A$1569)</f>
        <v/>
      </c>
      <c r="BJ379" s="9">
        <f>SUM(T$4:T$1569)/COUNTA(A$4:A$1569)</f>
        <v/>
      </c>
      <c r="BK379" s="9">
        <f>SUM(U$4:U$1569)/COUNTA(A$4:A$1569)</f>
        <v/>
      </c>
      <c r="BL379" s="9">
        <f>SUM(V$4:V$1569)/COUNTA(A$4:A$1569)</f>
        <v/>
      </c>
      <c r="BM379" s="9">
        <f>SUM(W$4:W$1569)/COUNTA(A$4:A$1569)</f>
        <v/>
      </c>
      <c r="BN379" s="9">
        <f>SUM(X$4:X$1569)/COUNTA(A$4:A$1569)</f>
        <v/>
      </c>
      <c r="BO379" s="7" t="inlineStr">
        <is>
          <t>.</t>
        </is>
      </c>
      <c r="BP379" s="9">
        <f>IF(Z379&gt;=BB379,0,IFERROR(BB379+(SUMPRODUCT((Z$4:Z$1569&gt;=BB$4:BB$1569)*(Z$4:Z$1569-BB$4:BB$1569))/MAX(1,COUNTIF(Z$4:Z$1569,"&lt;"&amp;BB379+0.01))),BB379))</f>
        <v/>
      </c>
      <c r="BQ379" s="9">
        <f>IF(AA379&gt;=BC379,0,IFERROR(BC379+SUMPRODUCT((AA$4:AA$1569&gt;=BC$4:BC$1569)*(AA$4:AA$1569-BC$4:BC$1569))/MAX(1,COUNTIF(AA$4:AA$1569,"&lt;"&amp;BC379+0.01)),BC379))</f>
        <v/>
      </c>
      <c r="BR379" s="9">
        <f>IF(AB379&gt;=BD379,0,IFERROR(BD379+SUMPRODUCT((AB$4:AB$1569&gt;=BD$4:BD$1569)*(AB$4:AB$1569-BD$4:BD$1569))/MAX(1,COUNTIF(AB$4:AB$1569,"&lt;"&amp;BD379+0.01)),BD379))</f>
        <v/>
      </c>
      <c r="BS379" s="9">
        <f>IF(AC379&gt;=BE379,0,IFERROR(BE379+SUMPRODUCT((AC$4:AC$1569&gt;=BE$4:BE$1569)*(AC$4:AC$1569-BE$4:BE$1569))/MAX(1,COUNTIF(AC$4:AC$1569,"&lt;"&amp;BE379+0.01)),BE379))</f>
        <v/>
      </c>
      <c r="BT379" s="9">
        <f>IF(AD379&gt;=BF379,0,IFERROR(BF379+SUMPRODUCT((AD$4:AD$1569&gt;=BF$4:BF$1569)*(AD$4:AD$1569-BF$4:BF$1569))/MAX(1,COUNTIF(AD$4:AD$1569,"&lt;"&amp;BF379+0.01)),BF379))</f>
        <v/>
      </c>
      <c r="BU379" s="9">
        <f>IF(AE379&gt;=BG379,0,IFERROR(BG379+SUMPRODUCT((AE$4:AE$1569&gt;=BG$4:BG$1569)*(AE$4:AE$1569-BG$4:BG$1569))/MAX(1,COUNTIF(AE$4:AE$1569,"&lt;"&amp;BG379+0.01)),BG379))</f>
        <v/>
      </c>
      <c r="BV379" s="9">
        <f>IF(AF379&gt;=BH379,0,IFERROR(BH379+SUMPRODUCT((AF$4:AF$1569&gt;=BH$4:BH$1569)*(AF$4:AF$1569-BH$4:BH$1569))/MAX(1,COUNTIF(AF$4:AF$1569,"&lt;"&amp;BH379+0.01)),BH379))</f>
        <v/>
      </c>
      <c r="BW379" s="9">
        <f>IF(AG379&gt;=BI379,0,IFERROR(BI379+SUMPRODUCT((AG$4:AG$1569&gt;=BI$4:BI$1569)*(AG$4:AG$1569-BI$4:BI$1569))/MAX(1,COUNTIF(AG$4:AG$1569,"&lt;"&amp;BI379+0.01)),BI379))</f>
        <v/>
      </c>
      <c r="BX379" s="9">
        <f>IF(AH379&gt;=BJ379,0,IFERROR(BJ379+SUMPRODUCT((AH$4:AH$1569&gt;=BJ$4:BJ$1569)*(AH$4:AH$1569-BJ$4:BJ$1569))/MAX(1,COUNTIF(AH$4:AH$1569,"&lt;"&amp;BJ379+0.01)),BJ379))</f>
        <v/>
      </c>
      <c r="BY379" s="9">
        <f>IF(AI379&gt;=BK379,0,IFERROR(BK379+SUMPRODUCT((AI$4:AI$1569&gt;=BK$4:BK$1569)*(AI$4:AI$1569-BK$4:BK$1569))/MAX(1,COUNTIF(AI$4:AI$1569,"&lt;"&amp;BK379+0.01)),BK379))</f>
        <v/>
      </c>
      <c r="BZ379" s="9">
        <f>IF(AJ379&gt;=BL379,0,IFERROR(BL379+SUMPRODUCT((AJ$4:AJ$1569&gt;=BL$4:BL$1569)*(AJ$4:AJ$1569-BL$4:BL$1569))/MAX(1,COUNTIF(AJ$4:AJ$1569,"&lt;"&amp;BL379+0.01)),BL379))</f>
        <v/>
      </c>
      <c r="CA379" s="9">
        <f>IF(AK379&gt;=BM379,0,IFERROR(BM379+SUMPRODUCT((AK$4:AK$1569&gt;=BM$4:BM$1569)*(AK$4:AK$1569-BM$4:BM$1569))/MAX(1,COUNTIF(AK$4:AK$1569,"&lt;"&amp;BM379+0.01)),BM379))</f>
        <v/>
      </c>
      <c r="CB379" s="9">
        <f>IF(AL379&gt;=BN379,0,IFERROR(BN379+SUMPRODUCT((AL$4:AL$1569&gt;=BN$4:BN$1569)*(AL$4:AL$1569-BN$4:BN$1569))/MAX(1,COUNTIF(AL$4:AL$1569,"&lt;"&amp;BN379+0.01)),BN379))</f>
        <v/>
      </c>
      <c r="CC379" s="5">
        <f>IF(AO379="🟢","VERDE",IF(AO379="🟡","AMARELO",IF(AO379="🟠","VERMELHO",IF(AO379="🔴","VERMELHO","ROXO"))))</f>
        <v/>
      </c>
      <c r="CD379" s="5" t="inlineStr">
        <is>
          <t>🌎 REGIÕES</t>
        </is>
      </c>
      <c r="CE379" s="5" t="inlineStr">
        <is>
          <t>SEM REDE</t>
        </is>
      </c>
    </row>
    <row r="380">
      <c r="A380" s="5" t="inlineStr">
        <is>
          <t>31323790000170</t>
        </is>
      </c>
      <c r="B380" s="5" t="inlineStr">
        <is>
          <t>EMPORIO VIDA NATURAL</t>
        </is>
      </c>
      <c r="C380" s="5" t="inlineStr">
        <is>
          <t>06 - SEM GRUPO</t>
        </is>
      </c>
      <c r="D380" s="5" t="inlineStr">
        <is>
          <t>HEMANUELE DITZEL (MANU)</t>
        </is>
      </c>
      <c r="E380" s="5" t="inlineStr">
        <is>
          <t>PR</t>
        </is>
      </c>
      <c r="F380" s="5">
        <f>IFERROR(VLOOKUP(C380,$AS$4:$AT$25,2,FALSE),"")</f>
        <v/>
      </c>
      <c r="G380" s="6">
        <f>IFERROR(VLOOKUP(C380,$AS$4:$AX$25,6,FALSE),"")</f>
        <v/>
      </c>
      <c r="H380" s="5">
        <f>IFERROR(VLOOKUP(C380,$AS$4:$AY$25,7,FALSE),"")</f>
        <v/>
      </c>
      <c r="I380" s="5">
        <f>IFERROR(VLOOKUP(C380,$AS$4:$AZ$25,8,FALSE),"")</f>
        <v/>
      </c>
      <c r="J380" s="7" t="inlineStr">
        <is>
          <t>.</t>
        </is>
      </c>
      <c r="K380" s="5" t="inlineStr">
        <is>
          <t>SUL</t>
        </is>
      </c>
      <c r="L380" s="8" t="n">
        <v>1613.793103448276</v>
      </c>
      <c r="M380" s="9" t="n">
        <v>124.1379310344828</v>
      </c>
      <c r="N380" s="9" t="n">
        <v>124.1379310344828</v>
      </c>
      <c r="O380" s="9" t="n">
        <v>129.3103448275862</v>
      </c>
      <c r="P380" s="9" t="n">
        <v>129.3103448275862</v>
      </c>
      <c r="Q380" s="9" t="n">
        <v>129.3103448275862</v>
      </c>
      <c r="R380" s="9" t="n">
        <v>134.4827586206897</v>
      </c>
      <c r="S380" s="9" t="n">
        <v>134.4827586206897</v>
      </c>
      <c r="T380" s="9" t="n">
        <v>139.6551724137931</v>
      </c>
      <c r="U380" s="9" t="n">
        <v>139.6551724137931</v>
      </c>
      <c r="V380" s="9" t="n">
        <v>139.6551724137931</v>
      </c>
      <c r="W380" s="9" t="n">
        <v>144.8275862068965</v>
      </c>
      <c r="X380" s="9" t="n">
        <v>144.8275862068965</v>
      </c>
      <c r="Y380" s="7" t="inlineStr">
        <is>
          <t>.</t>
        </is>
      </c>
      <c r="Z380" s="8">
        <f>SUM(AA380:AL380)</f>
        <v/>
      </c>
      <c r="AA380" s="9" t="n">
        <v>0</v>
      </c>
      <c r="AB380" s="9" t="n">
        <v>0</v>
      </c>
      <c r="AC380" s="9" t="n">
        <v>0</v>
      </c>
      <c r="AD380" s="9" t="n">
        <v>0</v>
      </c>
      <c r="AE380" s="9" t="n">
        <v>0</v>
      </c>
      <c r="AF380" s="9" t="n">
        <v>0</v>
      </c>
      <c r="AG380" s="9" t="n">
        <v>0</v>
      </c>
      <c r="AH380" s="9" t="n">
        <v>0</v>
      </c>
      <c r="AI380" s="9" t="n">
        <v>0</v>
      </c>
      <c r="AJ380" s="9" t="n">
        <v>0</v>
      </c>
      <c r="AK380" s="9" t="n">
        <v>725.91</v>
      </c>
      <c r="AL380" s="9" t="n">
        <v>0</v>
      </c>
      <c r="AM380" s="7" t="inlineStr">
        <is>
          <t>.</t>
        </is>
      </c>
      <c r="AN380" s="6">
        <f>IF(L380=0,0,Z380/L380)</f>
        <v/>
      </c>
      <c r="AO380" s="5">
        <f>IF(AN380="","",IF(AN380&gt;=0.9,"🟢",IF(AN380&gt;=0.7,"🟡",IF(AN380&gt;=0.5,"🟠","🔴"))))</f>
        <v/>
      </c>
      <c r="AP380" s="9">
        <f>IF(L380=0,0,L380-Z380)</f>
        <v/>
      </c>
      <c r="AQ380" s="5">
        <f>IF(Z380=0,"",RANK(Z380,Z$4:Z$1569,0))</f>
        <v/>
      </c>
      <c r="AR380" s="7" t="inlineStr">
        <is>
          <t>.</t>
        </is>
      </c>
      <c r="BA380" s="7" t="inlineStr">
        <is>
          <t>.</t>
        </is>
      </c>
      <c r="BB380" s="9">
        <f>SUM(L$4:L$1569)/COUNTA(A$4:A$1569)</f>
        <v/>
      </c>
      <c r="BC380" s="9">
        <f>SUM(M$4:M$1569)/COUNTA(A$4:A$1569)</f>
        <v/>
      </c>
      <c r="BD380" s="9">
        <f>SUM(N$4:N$1569)/COUNTA(A$4:A$1569)</f>
        <v/>
      </c>
      <c r="BE380" s="9">
        <f>SUM(O$4:O$1569)/COUNTA(A$4:A$1569)</f>
        <v/>
      </c>
      <c r="BF380" s="9">
        <f>SUM(P$4:P$1569)/COUNTA(A$4:A$1569)</f>
        <v/>
      </c>
      <c r="BG380" s="9">
        <f>SUM(Q$4:Q$1569)/COUNTA(A$4:A$1569)</f>
        <v/>
      </c>
      <c r="BH380" s="9">
        <f>SUM(R$4:R$1569)/COUNTA(A$4:A$1569)</f>
        <v/>
      </c>
      <c r="BI380" s="9">
        <f>SUM(S$4:S$1569)/COUNTA(A$4:A$1569)</f>
        <v/>
      </c>
      <c r="BJ380" s="9">
        <f>SUM(T$4:T$1569)/COUNTA(A$4:A$1569)</f>
        <v/>
      </c>
      <c r="BK380" s="9">
        <f>SUM(U$4:U$1569)/COUNTA(A$4:A$1569)</f>
        <v/>
      </c>
      <c r="BL380" s="9">
        <f>SUM(V$4:V$1569)/COUNTA(A$4:A$1569)</f>
        <v/>
      </c>
      <c r="BM380" s="9">
        <f>SUM(W$4:W$1569)/COUNTA(A$4:A$1569)</f>
        <v/>
      </c>
      <c r="BN380" s="9">
        <f>SUM(X$4:X$1569)/COUNTA(A$4:A$1569)</f>
        <v/>
      </c>
      <c r="BO380" s="7" t="inlineStr">
        <is>
          <t>.</t>
        </is>
      </c>
      <c r="BP380" s="9">
        <f>IF(Z380&gt;=BB380,0,IFERROR(BB380+(SUMPRODUCT((Z$4:Z$1569&gt;=BB$4:BB$1569)*(Z$4:Z$1569-BB$4:BB$1569))/MAX(1,COUNTIF(Z$4:Z$1569,"&lt;"&amp;BB380+0.01))),BB380))</f>
        <v/>
      </c>
      <c r="BQ380" s="9">
        <f>IF(AA380&gt;=BC380,0,IFERROR(BC380+SUMPRODUCT((AA$4:AA$1569&gt;=BC$4:BC$1569)*(AA$4:AA$1569-BC$4:BC$1569))/MAX(1,COUNTIF(AA$4:AA$1569,"&lt;"&amp;BC380+0.01)),BC380))</f>
        <v/>
      </c>
      <c r="BR380" s="9">
        <f>IF(AB380&gt;=BD380,0,IFERROR(BD380+SUMPRODUCT((AB$4:AB$1569&gt;=BD$4:BD$1569)*(AB$4:AB$1569-BD$4:BD$1569))/MAX(1,COUNTIF(AB$4:AB$1569,"&lt;"&amp;BD380+0.01)),BD380))</f>
        <v/>
      </c>
      <c r="BS380" s="9">
        <f>IF(AC380&gt;=BE380,0,IFERROR(BE380+SUMPRODUCT((AC$4:AC$1569&gt;=BE$4:BE$1569)*(AC$4:AC$1569-BE$4:BE$1569))/MAX(1,COUNTIF(AC$4:AC$1569,"&lt;"&amp;BE380+0.01)),BE380))</f>
        <v/>
      </c>
      <c r="BT380" s="9">
        <f>IF(AD380&gt;=BF380,0,IFERROR(BF380+SUMPRODUCT((AD$4:AD$1569&gt;=BF$4:BF$1569)*(AD$4:AD$1569-BF$4:BF$1569))/MAX(1,COUNTIF(AD$4:AD$1569,"&lt;"&amp;BF380+0.01)),BF380))</f>
        <v/>
      </c>
      <c r="BU380" s="9">
        <f>IF(AE380&gt;=BG380,0,IFERROR(BG380+SUMPRODUCT((AE$4:AE$1569&gt;=BG$4:BG$1569)*(AE$4:AE$1569-BG$4:BG$1569))/MAX(1,COUNTIF(AE$4:AE$1569,"&lt;"&amp;BG380+0.01)),BG380))</f>
        <v/>
      </c>
      <c r="BV380" s="9">
        <f>IF(AF380&gt;=BH380,0,IFERROR(BH380+SUMPRODUCT((AF$4:AF$1569&gt;=BH$4:BH$1569)*(AF$4:AF$1569-BH$4:BH$1569))/MAX(1,COUNTIF(AF$4:AF$1569,"&lt;"&amp;BH380+0.01)),BH380))</f>
        <v/>
      </c>
      <c r="BW380" s="9">
        <f>IF(AG380&gt;=BI380,0,IFERROR(BI380+SUMPRODUCT((AG$4:AG$1569&gt;=BI$4:BI$1569)*(AG$4:AG$1569-BI$4:BI$1569))/MAX(1,COUNTIF(AG$4:AG$1569,"&lt;"&amp;BI380+0.01)),BI380))</f>
        <v/>
      </c>
      <c r="BX380" s="9">
        <f>IF(AH380&gt;=BJ380,0,IFERROR(BJ380+SUMPRODUCT((AH$4:AH$1569&gt;=BJ$4:BJ$1569)*(AH$4:AH$1569-BJ$4:BJ$1569))/MAX(1,COUNTIF(AH$4:AH$1569,"&lt;"&amp;BJ380+0.01)),BJ380))</f>
        <v/>
      </c>
      <c r="BY380" s="9">
        <f>IF(AI380&gt;=BK380,0,IFERROR(BK380+SUMPRODUCT((AI$4:AI$1569&gt;=BK$4:BK$1569)*(AI$4:AI$1569-BK$4:BK$1569))/MAX(1,COUNTIF(AI$4:AI$1569,"&lt;"&amp;BK380+0.01)),BK380))</f>
        <v/>
      </c>
      <c r="BZ380" s="9">
        <f>IF(AJ380&gt;=BL380,0,IFERROR(BL380+SUMPRODUCT((AJ$4:AJ$1569&gt;=BL$4:BL$1569)*(AJ$4:AJ$1569-BL$4:BL$1569))/MAX(1,COUNTIF(AJ$4:AJ$1569,"&lt;"&amp;BL380+0.01)),BL380))</f>
        <v/>
      </c>
      <c r="CA380" s="9">
        <f>IF(AK380&gt;=BM380,0,IFERROR(BM380+SUMPRODUCT((AK$4:AK$1569&gt;=BM$4:BM$1569)*(AK$4:AK$1569-BM$4:BM$1569))/MAX(1,COUNTIF(AK$4:AK$1569,"&lt;"&amp;BM380+0.01)),BM380))</f>
        <v/>
      </c>
      <c r="CB380" s="9">
        <f>IF(AL380&gt;=BN380,0,IFERROR(BN380+SUMPRODUCT((AL$4:AL$1569&gt;=BN$4:BN$1569)*(AL$4:AL$1569-BN$4:BN$1569))/MAX(1,COUNTIF(AL$4:AL$1569,"&lt;"&amp;BN380+0.01)),BN380))</f>
        <v/>
      </c>
      <c r="CC380" s="5">
        <f>IF(AO380="🟢","VERDE",IF(AO380="🟡","AMARELO",IF(AO380="🟠","VERMELHO",IF(AO380="🔴","VERMELHO","ROXO"))))</f>
        <v/>
      </c>
      <c r="CD380" s="5" t="inlineStr">
        <is>
          <t>🌎 REGIÕES</t>
        </is>
      </c>
      <c r="CE380" s="5" t="inlineStr">
        <is>
          <t>SEM REDE</t>
        </is>
      </c>
    </row>
    <row r="381">
      <c r="A381" s="5" t="inlineStr">
        <is>
          <t>59359915000130</t>
        </is>
      </c>
      <c r="B381" s="5" t="inlineStr">
        <is>
          <t>Viva mais produtos naturais</t>
        </is>
      </c>
      <c r="C381" s="5" t="inlineStr">
        <is>
          <t>06 - SEM GRUPO</t>
        </is>
      </c>
      <c r="D381" s="5" t="inlineStr">
        <is>
          <t>JULIO GADRET</t>
        </is>
      </c>
      <c r="E381" s="5" t="inlineStr">
        <is>
          <t>PR</t>
        </is>
      </c>
      <c r="F381" s="5">
        <f>IFERROR(VLOOKUP(C381,$AS$4:$AT$25,2,FALSE),"")</f>
        <v/>
      </c>
      <c r="G381" s="6">
        <f>IFERROR(VLOOKUP(C381,$AS$4:$AX$25,6,FALSE),"")</f>
        <v/>
      </c>
      <c r="H381" s="5">
        <f>IFERROR(VLOOKUP(C381,$AS$4:$AY$25,7,FALSE),"")</f>
        <v/>
      </c>
      <c r="I381" s="5">
        <f>IFERROR(VLOOKUP(C381,$AS$4:$AZ$25,8,FALSE),"")</f>
        <v/>
      </c>
      <c r="J381" s="7" t="inlineStr">
        <is>
          <t>.</t>
        </is>
      </c>
      <c r="K381" s="5" t="inlineStr">
        <is>
          <t>SUL</t>
        </is>
      </c>
      <c r="L381" s="8" t="n">
        <v>1575</v>
      </c>
      <c r="M381" s="9" t="n">
        <v>112.5</v>
      </c>
      <c r="N381" s="9" t="n">
        <v>125</v>
      </c>
      <c r="O381" s="9" t="n">
        <v>125</v>
      </c>
      <c r="P381" s="9" t="n">
        <v>125</v>
      </c>
      <c r="Q381" s="9" t="n">
        <v>125</v>
      </c>
      <c r="R381" s="9" t="n">
        <v>125</v>
      </c>
      <c r="S381" s="9" t="n">
        <v>137.5</v>
      </c>
      <c r="T381" s="9" t="n">
        <v>137.5</v>
      </c>
      <c r="U381" s="9" t="n">
        <v>137.5</v>
      </c>
      <c r="V381" s="9" t="n">
        <v>137.5</v>
      </c>
      <c r="W381" s="9" t="n">
        <v>137.5</v>
      </c>
      <c r="X381" s="9" t="n">
        <v>150</v>
      </c>
      <c r="Y381" s="7" t="inlineStr">
        <is>
          <t>.</t>
        </is>
      </c>
      <c r="Z381" s="8">
        <f>SUM(AA381:AL381)</f>
        <v/>
      </c>
      <c r="AA381" s="9" t="n">
        <v>0</v>
      </c>
      <c r="AB381" s="9" t="n">
        <v>0</v>
      </c>
      <c r="AC381" s="9" t="n">
        <v>0</v>
      </c>
      <c r="AD381" s="9" t="n">
        <v>0</v>
      </c>
      <c r="AE381" s="9" t="n">
        <v>0</v>
      </c>
      <c r="AF381" s="9" t="n">
        <v>0</v>
      </c>
      <c r="AG381" s="9" t="n">
        <v>0</v>
      </c>
      <c r="AH381" s="9" t="n">
        <v>0</v>
      </c>
      <c r="AI381" s="9" t="n">
        <v>0</v>
      </c>
      <c r="AJ381" s="9" t="n">
        <v>0</v>
      </c>
      <c r="AK381" s="9" t="n">
        <v>1019.96</v>
      </c>
      <c r="AL381" s="9" t="n">
        <v>0</v>
      </c>
      <c r="AM381" s="7" t="inlineStr">
        <is>
          <t>.</t>
        </is>
      </c>
      <c r="AN381" s="6">
        <f>IF(L381=0,0,Z381/L381)</f>
        <v/>
      </c>
      <c r="AO381" s="5">
        <f>IF(AN381="","",IF(AN381&gt;=0.9,"🟢",IF(AN381&gt;=0.7,"🟡",IF(AN381&gt;=0.5,"🟠","🔴"))))</f>
        <v/>
      </c>
      <c r="AP381" s="9">
        <f>IF(L381=0,0,L381-Z381)</f>
        <v/>
      </c>
      <c r="AQ381" s="5">
        <f>IF(Z381=0,"",RANK(Z381,Z$4:Z$1569,0))</f>
        <v/>
      </c>
      <c r="AR381" s="7" t="inlineStr">
        <is>
          <t>.</t>
        </is>
      </c>
      <c r="BA381" s="7" t="inlineStr">
        <is>
          <t>.</t>
        </is>
      </c>
      <c r="BB381" s="9">
        <f>SUM(L$4:L$1569)/COUNTA(A$4:A$1569)</f>
        <v/>
      </c>
      <c r="BC381" s="9">
        <f>SUM(M$4:M$1569)/COUNTA(A$4:A$1569)</f>
        <v/>
      </c>
      <c r="BD381" s="9">
        <f>SUM(N$4:N$1569)/COUNTA(A$4:A$1569)</f>
        <v/>
      </c>
      <c r="BE381" s="9">
        <f>SUM(O$4:O$1569)/COUNTA(A$4:A$1569)</f>
        <v/>
      </c>
      <c r="BF381" s="9">
        <f>SUM(P$4:P$1569)/COUNTA(A$4:A$1569)</f>
        <v/>
      </c>
      <c r="BG381" s="9">
        <f>SUM(Q$4:Q$1569)/COUNTA(A$4:A$1569)</f>
        <v/>
      </c>
      <c r="BH381" s="9">
        <f>SUM(R$4:R$1569)/COUNTA(A$4:A$1569)</f>
        <v/>
      </c>
      <c r="BI381" s="9">
        <f>SUM(S$4:S$1569)/COUNTA(A$4:A$1569)</f>
        <v/>
      </c>
      <c r="BJ381" s="9">
        <f>SUM(T$4:T$1569)/COUNTA(A$4:A$1569)</f>
        <v/>
      </c>
      <c r="BK381" s="9">
        <f>SUM(U$4:U$1569)/COUNTA(A$4:A$1569)</f>
        <v/>
      </c>
      <c r="BL381" s="9">
        <f>SUM(V$4:V$1569)/COUNTA(A$4:A$1569)</f>
        <v/>
      </c>
      <c r="BM381" s="9">
        <f>SUM(W$4:W$1569)/COUNTA(A$4:A$1569)</f>
        <v/>
      </c>
      <c r="BN381" s="9">
        <f>SUM(X$4:X$1569)/COUNTA(A$4:A$1569)</f>
        <v/>
      </c>
      <c r="BO381" s="7" t="inlineStr">
        <is>
          <t>.</t>
        </is>
      </c>
      <c r="BP381" s="9">
        <f>IF(Z381&gt;=BB381,0,IFERROR(BB381+(SUMPRODUCT((Z$4:Z$1569&gt;=BB$4:BB$1569)*(Z$4:Z$1569-BB$4:BB$1569))/MAX(1,COUNTIF(Z$4:Z$1569,"&lt;"&amp;BB381+0.01))),BB381))</f>
        <v/>
      </c>
      <c r="BQ381" s="9">
        <f>IF(AA381&gt;=BC381,0,IFERROR(BC381+SUMPRODUCT((AA$4:AA$1569&gt;=BC$4:BC$1569)*(AA$4:AA$1569-BC$4:BC$1569))/MAX(1,COUNTIF(AA$4:AA$1569,"&lt;"&amp;BC381+0.01)),BC381))</f>
        <v/>
      </c>
      <c r="BR381" s="9">
        <f>IF(AB381&gt;=BD381,0,IFERROR(BD381+SUMPRODUCT((AB$4:AB$1569&gt;=BD$4:BD$1569)*(AB$4:AB$1569-BD$4:BD$1569))/MAX(1,COUNTIF(AB$4:AB$1569,"&lt;"&amp;BD381+0.01)),BD381))</f>
        <v/>
      </c>
      <c r="BS381" s="9">
        <f>IF(AC381&gt;=BE381,0,IFERROR(BE381+SUMPRODUCT((AC$4:AC$1569&gt;=BE$4:BE$1569)*(AC$4:AC$1569-BE$4:BE$1569))/MAX(1,COUNTIF(AC$4:AC$1569,"&lt;"&amp;BE381+0.01)),BE381))</f>
        <v/>
      </c>
      <c r="BT381" s="9">
        <f>IF(AD381&gt;=BF381,0,IFERROR(BF381+SUMPRODUCT((AD$4:AD$1569&gt;=BF$4:BF$1569)*(AD$4:AD$1569-BF$4:BF$1569))/MAX(1,COUNTIF(AD$4:AD$1569,"&lt;"&amp;BF381+0.01)),BF381))</f>
        <v/>
      </c>
      <c r="BU381" s="9">
        <f>IF(AE381&gt;=BG381,0,IFERROR(BG381+SUMPRODUCT((AE$4:AE$1569&gt;=BG$4:BG$1569)*(AE$4:AE$1569-BG$4:BG$1569))/MAX(1,COUNTIF(AE$4:AE$1569,"&lt;"&amp;BG381+0.01)),BG381))</f>
        <v/>
      </c>
      <c r="BV381" s="9">
        <f>IF(AF381&gt;=BH381,0,IFERROR(BH381+SUMPRODUCT((AF$4:AF$1569&gt;=BH$4:BH$1569)*(AF$4:AF$1569-BH$4:BH$1569))/MAX(1,COUNTIF(AF$4:AF$1569,"&lt;"&amp;BH381+0.01)),BH381))</f>
        <v/>
      </c>
      <c r="BW381" s="9">
        <f>IF(AG381&gt;=BI381,0,IFERROR(BI381+SUMPRODUCT((AG$4:AG$1569&gt;=BI$4:BI$1569)*(AG$4:AG$1569-BI$4:BI$1569))/MAX(1,COUNTIF(AG$4:AG$1569,"&lt;"&amp;BI381+0.01)),BI381))</f>
        <v/>
      </c>
      <c r="BX381" s="9">
        <f>IF(AH381&gt;=BJ381,0,IFERROR(BJ381+SUMPRODUCT((AH$4:AH$1569&gt;=BJ$4:BJ$1569)*(AH$4:AH$1569-BJ$4:BJ$1569))/MAX(1,COUNTIF(AH$4:AH$1569,"&lt;"&amp;BJ381+0.01)),BJ381))</f>
        <v/>
      </c>
      <c r="BY381" s="9">
        <f>IF(AI381&gt;=BK381,0,IFERROR(BK381+SUMPRODUCT((AI$4:AI$1569&gt;=BK$4:BK$1569)*(AI$4:AI$1569-BK$4:BK$1569))/MAX(1,COUNTIF(AI$4:AI$1569,"&lt;"&amp;BK381+0.01)),BK381))</f>
        <v/>
      </c>
      <c r="BZ381" s="9">
        <f>IF(AJ381&gt;=BL381,0,IFERROR(BL381+SUMPRODUCT((AJ$4:AJ$1569&gt;=BL$4:BL$1569)*(AJ$4:AJ$1569-BL$4:BL$1569))/MAX(1,COUNTIF(AJ$4:AJ$1569,"&lt;"&amp;BL381+0.01)),BL381))</f>
        <v/>
      </c>
      <c r="CA381" s="9">
        <f>IF(AK381&gt;=BM381,0,IFERROR(BM381+SUMPRODUCT((AK$4:AK$1569&gt;=BM$4:BM$1569)*(AK$4:AK$1569-BM$4:BM$1569))/MAX(1,COUNTIF(AK$4:AK$1569,"&lt;"&amp;BM381+0.01)),BM381))</f>
        <v/>
      </c>
      <c r="CB381" s="9">
        <f>IF(AL381&gt;=BN381,0,IFERROR(BN381+SUMPRODUCT((AL$4:AL$1569&gt;=BN$4:BN$1569)*(AL$4:AL$1569-BN$4:BN$1569))/MAX(1,COUNTIF(AL$4:AL$1569,"&lt;"&amp;BN381+0.01)),BN381))</f>
        <v/>
      </c>
      <c r="CC381" s="5">
        <f>IF(AO381="🟢","VERDE",IF(AO381="🟡","AMARELO",IF(AO381="🟠","VERMELHO",IF(AO381="🔴","VERMELHO","ROXO"))))</f>
        <v/>
      </c>
      <c r="CD381" s="5" t="inlineStr">
        <is>
          <t>🌎 REGIÕES</t>
        </is>
      </c>
      <c r="CE381" s="5" t="inlineStr">
        <is>
          <t>SEM REDE</t>
        </is>
      </c>
    </row>
    <row r="382">
      <c r="A382" s="5" t="inlineStr">
        <is>
          <t>50126687000184</t>
        </is>
      </c>
      <c r="B382" s="5" t="inlineStr">
        <is>
          <t>EMPORIO VIDA VERDE</t>
        </is>
      </c>
      <c r="C382" s="5" t="inlineStr">
        <is>
          <t>06 - SEM GRUPO</t>
        </is>
      </c>
      <c r="D382" s="5" t="inlineStr">
        <is>
          <t>LARISSA PADILHA</t>
        </is>
      </c>
      <c r="E382" s="5" t="inlineStr">
        <is>
          <t>SC</t>
        </is>
      </c>
      <c r="F382" s="5">
        <f>IFERROR(VLOOKUP(C382,$AS$4:$AT$25,2,FALSE),"")</f>
        <v/>
      </c>
      <c r="G382" s="6">
        <f>IFERROR(VLOOKUP(C382,$AS$4:$AX$25,6,FALSE),"")</f>
        <v/>
      </c>
      <c r="H382" s="5">
        <f>IFERROR(VLOOKUP(C382,$AS$4:$AY$25,7,FALSE),"")</f>
        <v/>
      </c>
      <c r="I382" s="5">
        <f>IFERROR(VLOOKUP(C382,$AS$4:$AZ$25,8,FALSE),"")</f>
        <v/>
      </c>
      <c r="J382" s="7" t="inlineStr">
        <is>
          <t>.</t>
        </is>
      </c>
      <c r="K382" s="5" t="inlineStr">
        <is>
          <t>SUL</t>
        </is>
      </c>
      <c r="L382" s="8" t="n">
        <v>1643.478260869565</v>
      </c>
      <c r="M382" s="9" t="n">
        <v>117.3913043478261</v>
      </c>
      <c r="N382" s="9" t="n">
        <v>130.4347826086957</v>
      </c>
      <c r="O382" s="9" t="n">
        <v>130.4347826086957</v>
      </c>
      <c r="P382" s="9" t="n">
        <v>130.4347826086957</v>
      </c>
      <c r="Q382" s="9" t="n">
        <v>130.4347826086957</v>
      </c>
      <c r="R382" s="9" t="n">
        <v>130.4347826086957</v>
      </c>
      <c r="S382" s="9" t="n">
        <v>143.4782608695652</v>
      </c>
      <c r="T382" s="9" t="n">
        <v>143.4782608695652</v>
      </c>
      <c r="U382" s="9" t="n">
        <v>143.4782608695652</v>
      </c>
      <c r="V382" s="9" t="n">
        <v>143.4782608695652</v>
      </c>
      <c r="W382" s="9" t="n">
        <v>143.4782608695652</v>
      </c>
      <c r="X382" s="9" t="n">
        <v>156.5217391304348</v>
      </c>
      <c r="Y382" s="7" t="inlineStr">
        <is>
          <t>.</t>
        </is>
      </c>
      <c r="Z382" s="8">
        <f>SUM(AA382:AL382)</f>
        <v/>
      </c>
      <c r="AA382" s="9" t="n">
        <v>0</v>
      </c>
      <c r="AB382" s="9" t="n">
        <v>0</v>
      </c>
      <c r="AC382" s="9" t="n">
        <v>0</v>
      </c>
      <c r="AD382" s="9" t="n">
        <v>0</v>
      </c>
      <c r="AE382" s="9" t="n">
        <v>898.66</v>
      </c>
      <c r="AF382" s="9" t="n">
        <v>0</v>
      </c>
      <c r="AG382" s="9" t="n">
        <v>0</v>
      </c>
      <c r="AH382" s="9" t="n">
        <v>0</v>
      </c>
      <c r="AI382" s="9" t="n">
        <v>0</v>
      </c>
      <c r="AJ382" s="9" t="n">
        <v>0</v>
      </c>
      <c r="AK382" s="9" t="n">
        <v>0</v>
      </c>
      <c r="AL382" s="9" t="n">
        <v>0</v>
      </c>
      <c r="AM382" s="7" t="inlineStr">
        <is>
          <t>.</t>
        </is>
      </c>
      <c r="AN382" s="6">
        <f>IF(L382=0,0,Z382/L382)</f>
        <v/>
      </c>
      <c r="AO382" s="5">
        <f>IF(AN382="","",IF(AN382&gt;=0.9,"🟢",IF(AN382&gt;=0.7,"🟡",IF(AN382&gt;=0.5,"🟠","🔴"))))</f>
        <v/>
      </c>
      <c r="AP382" s="9">
        <f>IF(L382=0,0,L382-Z382)</f>
        <v/>
      </c>
      <c r="AQ382" s="5">
        <f>IF(Z382=0,"",RANK(Z382,Z$4:Z$1569,0))</f>
        <v/>
      </c>
      <c r="AR382" s="7" t="inlineStr">
        <is>
          <t>.</t>
        </is>
      </c>
      <c r="BA382" s="7" t="inlineStr">
        <is>
          <t>.</t>
        </is>
      </c>
      <c r="BB382" s="9">
        <f>SUM(L$4:L$1569)/COUNTA(A$4:A$1569)</f>
        <v/>
      </c>
      <c r="BC382" s="9">
        <f>SUM(M$4:M$1569)/COUNTA(A$4:A$1569)</f>
        <v/>
      </c>
      <c r="BD382" s="9">
        <f>SUM(N$4:N$1569)/COUNTA(A$4:A$1569)</f>
        <v/>
      </c>
      <c r="BE382" s="9">
        <f>SUM(O$4:O$1569)/COUNTA(A$4:A$1569)</f>
        <v/>
      </c>
      <c r="BF382" s="9">
        <f>SUM(P$4:P$1569)/COUNTA(A$4:A$1569)</f>
        <v/>
      </c>
      <c r="BG382" s="9">
        <f>SUM(Q$4:Q$1569)/COUNTA(A$4:A$1569)</f>
        <v/>
      </c>
      <c r="BH382" s="9">
        <f>SUM(R$4:R$1569)/COUNTA(A$4:A$1569)</f>
        <v/>
      </c>
      <c r="BI382" s="9">
        <f>SUM(S$4:S$1569)/COUNTA(A$4:A$1569)</f>
        <v/>
      </c>
      <c r="BJ382" s="9">
        <f>SUM(T$4:T$1569)/COUNTA(A$4:A$1569)</f>
        <v/>
      </c>
      <c r="BK382" s="9">
        <f>SUM(U$4:U$1569)/COUNTA(A$4:A$1569)</f>
        <v/>
      </c>
      <c r="BL382" s="9">
        <f>SUM(V$4:V$1569)/COUNTA(A$4:A$1569)</f>
        <v/>
      </c>
      <c r="BM382" s="9">
        <f>SUM(W$4:W$1569)/COUNTA(A$4:A$1569)</f>
        <v/>
      </c>
      <c r="BN382" s="9">
        <f>SUM(X$4:X$1569)/COUNTA(A$4:A$1569)</f>
        <v/>
      </c>
      <c r="BO382" s="7" t="inlineStr">
        <is>
          <t>.</t>
        </is>
      </c>
      <c r="BP382" s="9">
        <f>IF(Z382&gt;=BB382,0,IFERROR(BB382+(SUMPRODUCT((Z$4:Z$1569&gt;=BB$4:BB$1569)*(Z$4:Z$1569-BB$4:BB$1569))/MAX(1,COUNTIF(Z$4:Z$1569,"&lt;"&amp;BB382+0.01))),BB382))</f>
        <v/>
      </c>
      <c r="BQ382" s="9">
        <f>IF(AA382&gt;=BC382,0,IFERROR(BC382+SUMPRODUCT((AA$4:AA$1569&gt;=BC$4:BC$1569)*(AA$4:AA$1569-BC$4:BC$1569))/MAX(1,COUNTIF(AA$4:AA$1569,"&lt;"&amp;BC382+0.01)),BC382))</f>
        <v/>
      </c>
      <c r="BR382" s="9">
        <f>IF(AB382&gt;=BD382,0,IFERROR(BD382+SUMPRODUCT((AB$4:AB$1569&gt;=BD$4:BD$1569)*(AB$4:AB$1569-BD$4:BD$1569))/MAX(1,COUNTIF(AB$4:AB$1569,"&lt;"&amp;BD382+0.01)),BD382))</f>
        <v/>
      </c>
      <c r="BS382" s="9">
        <f>IF(AC382&gt;=BE382,0,IFERROR(BE382+SUMPRODUCT((AC$4:AC$1569&gt;=BE$4:BE$1569)*(AC$4:AC$1569-BE$4:BE$1569))/MAX(1,COUNTIF(AC$4:AC$1569,"&lt;"&amp;BE382+0.01)),BE382))</f>
        <v/>
      </c>
      <c r="BT382" s="9">
        <f>IF(AD382&gt;=BF382,0,IFERROR(BF382+SUMPRODUCT((AD$4:AD$1569&gt;=BF$4:BF$1569)*(AD$4:AD$1569-BF$4:BF$1569))/MAX(1,COUNTIF(AD$4:AD$1569,"&lt;"&amp;BF382+0.01)),BF382))</f>
        <v/>
      </c>
      <c r="BU382" s="9">
        <f>IF(AE382&gt;=BG382,0,IFERROR(BG382+SUMPRODUCT((AE$4:AE$1569&gt;=BG$4:BG$1569)*(AE$4:AE$1569-BG$4:BG$1569))/MAX(1,COUNTIF(AE$4:AE$1569,"&lt;"&amp;BG382+0.01)),BG382))</f>
        <v/>
      </c>
      <c r="BV382" s="9">
        <f>IF(AF382&gt;=BH382,0,IFERROR(BH382+SUMPRODUCT((AF$4:AF$1569&gt;=BH$4:BH$1569)*(AF$4:AF$1569-BH$4:BH$1569))/MAX(1,COUNTIF(AF$4:AF$1569,"&lt;"&amp;BH382+0.01)),BH382))</f>
        <v/>
      </c>
      <c r="BW382" s="9">
        <f>IF(AG382&gt;=BI382,0,IFERROR(BI382+SUMPRODUCT((AG$4:AG$1569&gt;=BI$4:BI$1569)*(AG$4:AG$1569-BI$4:BI$1569))/MAX(1,COUNTIF(AG$4:AG$1569,"&lt;"&amp;BI382+0.01)),BI382))</f>
        <v/>
      </c>
      <c r="BX382" s="9">
        <f>IF(AH382&gt;=BJ382,0,IFERROR(BJ382+SUMPRODUCT((AH$4:AH$1569&gt;=BJ$4:BJ$1569)*(AH$4:AH$1569-BJ$4:BJ$1569))/MAX(1,COUNTIF(AH$4:AH$1569,"&lt;"&amp;BJ382+0.01)),BJ382))</f>
        <v/>
      </c>
      <c r="BY382" s="9">
        <f>IF(AI382&gt;=BK382,0,IFERROR(BK382+SUMPRODUCT((AI$4:AI$1569&gt;=BK$4:BK$1569)*(AI$4:AI$1569-BK$4:BK$1569))/MAX(1,COUNTIF(AI$4:AI$1569,"&lt;"&amp;BK382+0.01)),BK382))</f>
        <v/>
      </c>
      <c r="BZ382" s="9">
        <f>IF(AJ382&gt;=BL382,0,IFERROR(BL382+SUMPRODUCT((AJ$4:AJ$1569&gt;=BL$4:BL$1569)*(AJ$4:AJ$1569-BL$4:BL$1569))/MAX(1,COUNTIF(AJ$4:AJ$1569,"&lt;"&amp;BL382+0.01)),BL382))</f>
        <v/>
      </c>
      <c r="CA382" s="9">
        <f>IF(AK382&gt;=BM382,0,IFERROR(BM382+SUMPRODUCT((AK$4:AK$1569&gt;=BM$4:BM$1569)*(AK$4:AK$1569-BM$4:BM$1569))/MAX(1,COUNTIF(AK$4:AK$1569,"&lt;"&amp;BM382+0.01)),BM382))</f>
        <v/>
      </c>
      <c r="CB382" s="9">
        <f>IF(AL382&gt;=BN382,0,IFERROR(BN382+SUMPRODUCT((AL$4:AL$1569&gt;=BN$4:BN$1569)*(AL$4:AL$1569-BN$4:BN$1569))/MAX(1,COUNTIF(AL$4:AL$1569,"&lt;"&amp;BN382+0.01)),BN382))</f>
        <v/>
      </c>
      <c r="CC382" s="5">
        <f>IF(AO382="🟢","VERDE",IF(AO382="🟡","AMARELO",IF(AO382="🟠","VERMELHO",IF(AO382="🔴","VERMELHO","ROXO"))))</f>
        <v/>
      </c>
      <c r="CD382" s="5" t="inlineStr">
        <is>
          <t>🌎 REGIÕES</t>
        </is>
      </c>
      <c r="CE382" s="5" t="inlineStr">
        <is>
          <t>SEM REDE</t>
        </is>
      </c>
    </row>
    <row r="383">
      <c r="A383" s="5" t="inlineStr">
        <is>
          <t>07327319000175</t>
        </is>
      </c>
      <c r="B383" s="5" t="inlineStr">
        <is>
          <t>GIRASSOL SUPERMERCADO LTDA</t>
        </is>
      </c>
      <c r="C383" s="5" t="inlineStr">
        <is>
          <t>06 - SEM GRUPO</t>
        </is>
      </c>
      <c r="D383" s="5" t="inlineStr">
        <is>
          <t>LARISSA PADILHA</t>
        </is>
      </c>
      <c r="E383" s="5" t="inlineStr">
        <is>
          <t>MT</t>
        </is>
      </c>
      <c r="F383" s="5">
        <f>IFERROR(VLOOKUP(C383,$AS$4:$AT$25,2,FALSE),"")</f>
        <v/>
      </c>
      <c r="G383" s="6">
        <f>IFERROR(VLOOKUP(C383,$AS$4:$AX$25,6,FALSE),"")</f>
        <v/>
      </c>
      <c r="H383" s="5">
        <f>IFERROR(VLOOKUP(C383,$AS$4:$AY$25,7,FALSE),"")</f>
        <v/>
      </c>
      <c r="I383" s="5">
        <f>IFERROR(VLOOKUP(C383,$AS$4:$AZ$25,8,FALSE),"")</f>
        <v/>
      </c>
      <c r="J383" s="7" t="inlineStr">
        <is>
          <t>.</t>
        </is>
      </c>
      <c r="K383" s="5" t="inlineStr">
        <is>
          <t>CENTRO OESTE</t>
        </is>
      </c>
      <c r="L383" s="8" t="n">
        <v>1542.857142857143</v>
      </c>
      <c r="M383" s="9" t="n">
        <v>128.5714285714286</v>
      </c>
      <c r="N383" s="9" t="n">
        <v>128.5714285714286</v>
      </c>
      <c r="O383" s="9" t="n">
        <v>128.5714285714286</v>
      </c>
      <c r="P383" s="9" t="n">
        <v>128.5714285714286</v>
      </c>
      <c r="Q383" s="9" t="n">
        <v>128.5714285714286</v>
      </c>
      <c r="R383" s="9" t="n">
        <v>128.5714285714286</v>
      </c>
      <c r="S383" s="9" t="n">
        <v>128.5714285714286</v>
      </c>
      <c r="T383" s="9" t="n">
        <v>128.5714285714286</v>
      </c>
      <c r="U383" s="9" t="n">
        <v>128.5714285714286</v>
      </c>
      <c r="V383" s="9" t="n">
        <v>128.5714285714286</v>
      </c>
      <c r="W383" s="9" t="n">
        <v>128.5714285714286</v>
      </c>
      <c r="X383" s="9" t="n">
        <v>128.5714285714286</v>
      </c>
      <c r="Y383" s="7" t="inlineStr">
        <is>
          <t>.</t>
        </is>
      </c>
      <c r="Z383" s="8">
        <f>SUM(AA383:AL383)</f>
        <v/>
      </c>
      <c r="AA383" s="9" t="n">
        <v>0</v>
      </c>
      <c r="AB383" s="9" t="n">
        <v>0</v>
      </c>
      <c r="AC383" s="9" t="n">
        <v>0</v>
      </c>
      <c r="AD383" s="9" t="n">
        <v>0</v>
      </c>
      <c r="AE383" s="9" t="n">
        <v>0</v>
      </c>
      <c r="AF383" s="9" t="n">
        <v>0</v>
      </c>
      <c r="AG383" s="9" t="n">
        <v>0</v>
      </c>
      <c r="AH383" s="9" t="n">
        <v>0</v>
      </c>
      <c r="AI383" s="9" t="n">
        <v>0</v>
      </c>
      <c r="AJ383" s="9" t="n">
        <v>0</v>
      </c>
      <c r="AK383" s="9" t="n">
        <v>0</v>
      </c>
      <c r="AL383" s="9" t="n">
        <v>0</v>
      </c>
      <c r="AM383" s="7" t="inlineStr">
        <is>
          <t>.</t>
        </is>
      </c>
      <c r="AN383" s="6">
        <f>IF(L383=0,0,Z383/L383)</f>
        <v/>
      </c>
      <c r="AO383" s="5">
        <f>IF(AN383="","",IF(AN383&gt;=0.9,"🟢",IF(AN383&gt;=0.7,"🟡",IF(AN383&gt;=0.5,"🟠","🔴"))))</f>
        <v/>
      </c>
      <c r="AP383" s="9">
        <f>IF(L383=0,0,L383-Z383)</f>
        <v/>
      </c>
      <c r="AQ383" s="5">
        <f>IF(Z383=0,"",RANK(Z383,Z$4:Z$1569,0))</f>
        <v/>
      </c>
      <c r="AR383" s="7" t="inlineStr">
        <is>
          <t>.</t>
        </is>
      </c>
      <c r="BA383" s="7" t="inlineStr">
        <is>
          <t>.</t>
        </is>
      </c>
      <c r="BB383" s="9">
        <f>SUM(L$4:L$1569)/COUNTA(A$4:A$1569)</f>
        <v/>
      </c>
      <c r="BC383" s="9">
        <f>SUM(M$4:M$1569)/COUNTA(A$4:A$1569)</f>
        <v/>
      </c>
      <c r="BD383" s="9">
        <f>SUM(N$4:N$1569)/COUNTA(A$4:A$1569)</f>
        <v/>
      </c>
      <c r="BE383" s="9">
        <f>SUM(O$4:O$1569)/COUNTA(A$4:A$1569)</f>
        <v/>
      </c>
      <c r="BF383" s="9">
        <f>SUM(P$4:P$1569)/COUNTA(A$4:A$1569)</f>
        <v/>
      </c>
      <c r="BG383" s="9">
        <f>SUM(Q$4:Q$1569)/COUNTA(A$4:A$1569)</f>
        <v/>
      </c>
      <c r="BH383" s="9">
        <f>SUM(R$4:R$1569)/COUNTA(A$4:A$1569)</f>
        <v/>
      </c>
      <c r="BI383" s="9">
        <f>SUM(S$4:S$1569)/COUNTA(A$4:A$1569)</f>
        <v/>
      </c>
      <c r="BJ383" s="9">
        <f>SUM(T$4:T$1569)/COUNTA(A$4:A$1569)</f>
        <v/>
      </c>
      <c r="BK383" s="9">
        <f>SUM(U$4:U$1569)/COUNTA(A$4:A$1569)</f>
        <v/>
      </c>
      <c r="BL383" s="9">
        <f>SUM(V$4:V$1569)/COUNTA(A$4:A$1569)</f>
        <v/>
      </c>
      <c r="BM383" s="9">
        <f>SUM(W$4:W$1569)/COUNTA(A$4:A$1569)</f>
        <v/>
      </c>
      <c r="BN383" s="9">
        <f>SUM(X$4:X$1569)/COUNTA(A$4:A$1569)</f>
        <v/>
      </c>
      <c r="BO383" s="7" t="inlineStr">
        <is>
          <t>.</t>
        </is>
      </c>
      <c r="BP383" s="9">
        <f>IF(Z383&gt;=BB383,0,IFERROR(BB383+(SUMPRODUCT((Z$4:Z$1569&gt;=BB$4:BB$1569)*(Z$4:Z$1569-BB$4:BB$1569))/MAX(1,COUNTIF(Z$4:Z$1569,"&lt;"&amp;BB383+0.01))),BB383))</f>
        <v/>
      </c>
      <c r="BQ383" s="9">
        <f>IF(AA383&gt;=BC383,0,IFERROR(BC383+SUMPRODUCT((AA$4:AA$1569&gt;=BC$4:BC$1569)*(AA$4:AA$1569-BC$4:BC$1569))/MAX(1,COUNTIF(AA$4:AA$1569,"&lt;"&amp;BC383+0.01)),BC383))</f>
        <v/>
      </c>
      <c r="BR383" s="9">
        <f>IF(AB383&gt;=BD383,0,IFERROR(BD383+SUMPRODUCT((AB$4:AB$1569&gt;=BD$4:BD$1569)*(AB$4:AB$1569-BD$4:BD$1569))/MAX(1,COUNTIF(AB$4:AB$1569,"&lt;"&amp;BD383+0.01)),BD383))</f>
        <v/>
      </c>
      <c r="BS383" s="9">
        <f>IF(AC383&gt;=BE383,0,IFERROR(BE383+SUMPRODUCT((AC$4:AC$1569&gt;=BE$4:BE$1569)*(AC$4:AC$1569-BE$4:BE$1569))/MAX(1,COUNTIF(AC$4:AC$1569,"&lt;"&amp;BE383+0.01)),BE383))</f>
        <v/>
      </c>
      <c r="BT383" s="9">
        <f>IF(AD383&gt;=BF383,0,IFERROR(BF383+SUMPRODUCT((AD$4:AD$1569&gt;=BF$4:BF$1569)*(AD$4:AD$1569-BF$4:BF$1569))/MAX(1,COUNTIF(AD$4:AD$1569,"&lt;"&amp;BF383+0.01)),BF383))</f>
        <v/>
      </c>
      <c r="BU383" s="9">
        <f>IF(AE383&gt;=BG383,0,IFERROR(BG383+SUMPRODUCT((AE$4:AE$1569&gt;=BG$4:BG$1569)*(AE$4:AE$1569-BG$4:BG$1569))/MAX(1,COUNTIF(AE$4:AE$1569,"&lt;"&amp;BG383+0.01)),BG383))</f>
        <v/>
      </c>
      <c r="BV383" s="9">
        <f>IF(AF383&gt;=BH383,0,IFERROR(BH383+SUMPRODUCT((AF$4:AF$1569&gt;=BH$4:BH$1569)*(AF$4:AF$1569-BH$4:BH$1569))/MAX(1,COUNTIF(AF$4:AF$1569,"&lt;"&amp;BH383+0.01)),BH383))</f>
        <v/>
      </c>
      <c r="BW383" s="9">
        <f>IF(AG383&gt;=BI383,0,IFERROR(BI383+SUMPRODUCT((AG$4:AG$1569&gt;=BI$4:BI$1569)*(AG$4:AG$1569-BI$4:BI$1569))/MAX(1,COUNTIF(AG$4:AG$1569,"&lt;"&amp;BI383+0.01)),BI383))</f>
        <v/>
      </c>
      <c r="BX383" s="9">
        <f>IF(AH383&gt;=BJ383,0,IFERROR(BJ383+SUMPRODUCT((AH$4:AH$1569&gt;=BJ$4:BJ$1569)*(AH$4:AH$1569-BJ$4:BJ$1569))/MAX(1,COUNTIF(AH$4:AH$1569,"&lt;"&amp;BJ383+0.01)),BJ383))</f>
        <v/>
      </c>
      <c r="BY383" s="9">
        <f>IF(AI383&gt;=BK383,0,IFERROR(BK383+SUMPRODUCT((AI$4:AI$1569&gt;=BK$4:BK$1569)*(AI$4:AI$1569-BK$4:BK$1569))/MAX(1,COUNTIF(AI$4:AI$1569,"&lt;"&amp;BK383+0.01)),BK383))</f>
        <v/>
      </c>
      <c r="BZ383" s="9">
        <f>IF(AJ383&gt;=BL383,0,IFERROR(BL383+SUMPRODUCT((AJ$4:AJ$1569&gt;=BL$4:BL$1569)*(AJ$4:AJ$1569-BL$4:BL$1569))/MAX(1,COUNTIF(AJ$4:AJ$1569,"&lt;"&amp;BL383+0.01)),BL383))</f>
        <v/>
      </c>
      <c r="CA383" s="9">
        <f>IF(AK383&gt;=BM383,0,IFERROR(BM383+SUMPRODUCT((AK$4:AK$1569&gt;=BM$4:BM$1569)*(AK$4:AK$1569-BM$4:BM$1569))/MAX(1,COUNTIF(AK$4:AK$1569,"&lt;"&amp;BM383+0.01)),BM383))</f>
        <v/>
      </c>
      <c r="CB383" s="9">
        <f>IF(AL383&gt;=BN383,0,IFERROR(BN383+SUMPRODUCT((AL$4:AL$1569&gt;=BN$4:BN$1569)*(AL$4:AL$1569-BN$4:BN$1569))/MAX(1,COUNTIF(AL$4:AL$1569,"&lt;"&amp;BN383+0.01)),BN383))</f>
        <v/>
      </c>
      <c r="CC383" s="5">
        <f>IF(AO383="🟢","VERDE",IF(AO383="🟡","AMARELO",IF(AO383="🟠","VERMELHO",IF(AO383="🔴","VERMELHO","ROXO"))))</f>
        <v/>
      </c>
      <c r="CD383" s="5" t="inlineStr">
        <is>
          <t>🌎 REGIÕES</t>
        </is>
      </c>
      <c r="CE383" s="5" t="inlineStr">
        <is>
          <t>SEM REDE</t>
        </is>
      </c>
    </row>
    <row r="384">
      <c r="A384" s="5" t="inlineStr">
        <is>
          <t>54325795000137</t>
        </is>
      </c>
      <c r="B384" s="5" t="inlineStr">
        <is>
          <t>MINA PRECIOSA COMERCIO DE ALIMENTOS LTDA</t>
        </is>
      </c>
      <c r="C384" s="5" t="inlineStr">
        <is>
          <t>06 - SEM GRUPO</t>
        </is>
      </c>
      <c r="D384" s="5" t="inlineStr">
        <is>
          <t>LARISSA PADILHA</t>
        </is>
      </c>
      <c r="E384" s="5" t="inlineStr">
        <is>
          <t>SP</t>
        </is>
      </c>
      <c r="F384" s="5">
        <f>IFERROR(VLOOKUP(C384,$AS$4:$AT$25,2,FALSE),"")</f>
        <v/>
      </c>
      <c r="G384" s="6">
        <f>IFERROR(VLOOKUP(C384,$AS$4:$AX$25,6,FALSE),"")</f>
        <v/>
      </c>
      <c r="H384" s="5">
        <f>IFERROR(VLOOKUP(C384,$AS$4:$AY$25,7,FALSE),"")</f>
        <v/>
      </c>
      <c r="I384" s="5">
        <f>IFERROR(VLOOKUP(C384,$AS$4:$AZ$25,8,FALSE),"")</f>
        <v/>
      </c>
      <c r="J384" s="7" t="inlineStr">
        <is>
          <t>.</t>
        </is>
      </c>
      <c r="K384" s="5" t="inlineStr">
        <is>
          <t>SP CAPITAL</t>
        </is>
      </c>
      <c r="L384" s="8" t="n">
        <v>3450</v>
      </c>
      <c r="M384" s="9" t="n">
        <v>150</v>
      </c>
      <c r="N384" s="9" t="n">
        <v>150</v>
      </c>
      <c r="O384" s="9" t="n">
        <v>150</v>
      </c>
      <c r="P384" s="9" t="n">
        <v>150</v>
      </c>
      <c r="Q384" s="9" t="n">
        <v>300</v>
      </c>
      <c r="R384" s="9" t="n">
        <v>300</v>
      </c>
      <c r="S384" s="9" t="n">
        <v>300</v>
      </c>
      <c r="T384" s="9" t="n">
        <v>300</v>
      </c>
      <c r="U384" s="9" t="n">
        <v>300</v>
      </c>
      <c r="V384" s="9" t="n">
        <v>450</v>
      </c>
      <c r="W384" s="9" t="n">
        <v>450</v>
      </c>
      <c r="X384" s="9" t="n">
        <v>450</v>
      </c>
      <c r="Y384" s="7" t="inlineStr">
        <is>
          <t>.</t>
        </is>
      </c>
      <c r="Z384" s="8">
        <f>SUM(AA384:AL384)</f>
        <v/>
      </c>
      <c r="AA384" s="9" t="n">
        <v>0</v>
      </c>
      <c r="AB384" s="9" t="n">
        <v>1747.86</v>
      </c>
      <c r="AC384" s="9" t="n">
        <v>0</v>
      </c>
      <c r="AD384" s="9" t="n">
        <v>0</v>
      </c>
      <c r="AE384" s="9" t="n">
        <v>0</v>
      </c>
      <c r="AF384" s="9" t="n">
        <v>0</v>
      </c>
      <c r="AG384" s="9" t="n">
        <v>0</v>
      </c>
      <c r="AH384" s="9" t="n">
        <v>0</v>
      </c>
      <c r="AI384" s="9" t="n">
        <v>0</v>
      </c>
      <c r="AJ384" s="9" t="n">
        <v>0</v>
      </c>
      <c r="AK384" s="9" t="n">
        <v>0</v>
      </c>
      <c r="AL384" s="9" t="n">
        <v>0</v>
      </c>
      <c r="AM384" s="7" t="inlineStr">
        <is>
          <t>.</t>
        </is>
      </c>
      <c r="AN384" s="6">
        <f>IF(L384=0,0,Z384/L384)</f>
        <v/>
      </c>
      <c r="AO384" s="5">
        <f>IF(AN384="","",IF(AN384&gt;=0.9,"🟢",IF(AN384&gt;=0.7,"🟡",IF(AN384&gt;=0.5,"🟠","🔴"))))</f>
        <v/>
      </c>
      <c r="AP384" s="9">
        <f>IF(L384=0,0,L384-Z384)</f>
        <v/>
      </c>
      <c r="AQ384" s="5">
        <f>IF(Z384=0,"",RANK(Z384,Z$4:Z$1569,0))</f>
        <v/>
      </c>
      <c r="AR384" s="7" t="inlineStr">
        <is>
          <t>.</t>
        </is>
      </c>
      <c r="BA384" s="7" t="inlineStr">
        <is>
          <t>.</t>
        </is>
      </c>
      <c r="BB384" s="9">
        <f>SUM(L$4:L$1569)/COUNTA(A$4:A$1569)</f>
        <v/>
      </c>
      <c r="BC384" s="9">
        <f>SUM(M$4:M$1569)/COUNTA(A$4:A$1569)</f>
        <v/>
      </c>
      <c r="BD384" s="9">
        <f>SUM(N$4:N$1569)/COUNTA(A$4:A$1569)</f>
        <v/>
      </c>
      <c r="BE384" s="9">
        <f>SUM(O$4:O$1569)/COUNTA(A$4:A$1569)</f>
        <v/>
      </c>
      <c r="BF384" s="9">
        <f>SUM(P$4:P$1569)/COUNTA(A$4:A$1569)</f>
        <v/>
      </c>
      <c r="BG384" s="9">
        <f>SUM(Q$4:Q$1569)/COUNTA(A$4:A$1569)</f>
        <v/>
      </c>
      <c r="BH384" s="9">
        <f>SUM(R$4:R$1569)/COUNTA(A$4:A$1569)</f>
        <v/>
      </c>
      <c r="BI384" s="9">
        <f>SUM(S$4:S$1569)/COUNTA(A$4:A$1569)</f>
        <v/>
      </c>
      <c r="BJ384" s="9">
        <f>SUM(T$4:T$1569)/COUNTA(A$4:A$1569)</f>
        <v/>
      </c>
      <c r="BK384" s="9">
        <f>SUM(U$4:U$1569)/COUNTA(A$4:A$1569)</f>
        <v/>
      </c>
      <c r="BL384" s="9">
        <f>SUM(V$4:V$1569)/COUNTA(A$4:A$1569)</f>
        <v/>
      </c>
      <c r="BM384" s="9">
        <f>SUM(W$4:W$1569)/COUNTA(A$4:A$1569)</f>
        <v/>
      </c>
      <c r="BN384" s="9">
        <f>SUM(X$4:X$1569)/COUNTA(A$4:A$1569)</f>
        <v/>
      </c>
      <c r="BO384" s="7" t="inlineStr">
        <is>
          <t>.</t>
        </is>
      </c>
      <c r="BP384" s="9">
        <f>IF(Z384&gt;=BB384,0,IFERROR(BB384+(SUMPRODUCT((Z$4:Z$1569&gt;=BB$4:BB$1569)*(Z$4:Z$1569-BB$4:BB$1569))/MAX(1,COUNTIF(Z$4:Z$1569,"&lt;"&amp;BB384+0.01))),BB384))</f>
        <v/>
      </c>
      <c r="BQ384" s="9">
        <f>IF(AA384&gt;=BC384,0,IFERROR(BC384+SUMPRODUCT((AA$4:AA$1569&gt;=BC$4:BC$1569)*(AA$4:AA$1569-BC$4:BC$1569))/MAX(1,COUNTIF(AA$4:AA$1569,"&lt;"&amp;BC384+0.01)),BC384))</f>
        <v/>
      </c>
      <c r="BR384" s="9">
        <f>IF(AB384&gt;=BD384,0,IFERROR(BD384+SUMPRODUCT((AB$4:AB$1569&gt;=BD$4:BD$1569)*(AB$4:AB$1569-BD$4:BD$1569))/MAX(1,COUNTIF(AB$4:AB$1569,"&lt;"&amp;BD384+0.01)),BD384))</f>
        <v/>
      </c>
      <c r="BS384" s="9">
        <f>IF(AC384&gt;=BE384,0,IFERROR(BE384+SUMPRODUCT((AC$4:AC$1569&gt;=BE$4:BE$1569)*(AC$4:AC$1569-BE$4:BE$1569))/MAX(1,COUNTIF(AC$4:AC$1569,"&lt;"&amp;BE384+0.01)),BE384))</f>
        <v/>
      </c>
      <c r="BT384" s="9">
        <f>IF(AD384&gt;=BF384,0,IFERROR(BF384+SUMPRODUCT((AD$4:AD$1569&gt;=BF$4:BF$1569)*(AD$4:AD$1569-BF$4:BF$1569))/MAX(1,COUNTIF(AD$4:AD$1569,"&lt;"&amp;BF384+0.01)),BF384))</f>
        <v/>
      </c>
      <c r="BU384" s="9">
        <f>IF(AE384&gt;=BG384,0,IFERROR(BG384+SUMPRODUCT((AE$4:AE$1569&gt;=BG$4:BG$1569)*(AE$4:AE$1569-BG$4:BG$1569))/MAX(1,COUNTIF(AE$4:AE$1569,"&lt;"&amp;BG384+0.01)),BG384))</f>
        <v/>
      </c>
      <c r="BV384" s="9">
        <f>IF(AF384&gt;=BH384,0,IFERROR(BH384+SUMPRODUCT((AF$4:AF$1569&gt;=BH$4:BH$1569)*(AF$4:AF$1569-BH$4:BH$1569))/MAX(1,COUNTIF(AF$4:AF$1569,"&lt;"&amp;BH384+0.01)),BH384))</f>
        <v/>
      </c>
      <c r="BW384" s="9">
        <f>IF(AG384&gt;=BI384,0,IFERROR(BI384+SUMPRODUCT((AG$4:AG$1569&gt;=BI$4:BI$1569)*(AG$4:AG$1569-BI$4:BI$1569))/MAX(1,COUNTIF(AG$4:AG$1569,"&lt;"&amp;BI384+0.01)),BI384))</f>
        <v/>
      </c>
      <c r="BX384" s="9">
        <f>IF(AH384&gt;=BJ384,0,IFERROR(BJ384+SUMPRODUCT((AH$4:AH$1569&gt;=BJ$4:BJ$1569)*(AH$4:AH$1569-BJ$4:BJ$1569))/MAX(1,COUNTIF(AH$4:AH$1569,"&lt;"&amp;BJ384+0.01)),BJ384))</f>
        <v/>
      </c>
      <c r="BY384" s="9">
        <f>IF(AI384&gt;=BK384,0,IFERROR(BK384+SUMPRODUCT((AI$4:AI$1569&gt;=BK$4:BK$1569)*(AI$4:AI$1569-BK$4:BK$1569))/MAX(1,COUNTIF(AI$4:AI$1569,"&lt;"&amp;BK384+0.01)),BK384))</f>
        <v/>
      </c>
      <c r="BZ384" s="9">
        <f>IF(AJ384&gt;=BL384,0,IFERROR(BL384+SUMPRODUCT((AJ$4:AJ$1569&gt;=BL$4:BL$1569)*(AJ$4:AJ$1569-BL$4:BL$1569))/MAX(1,COUNTIF(AJ$4:AJ$1569,"&lt;"&amp;BL384+0.01)),BL384))</f>
        <v/>
      </c>
      <c r="CA384" s="9">
        <f>IF(AK384&gt;=BM384,0,IFERROR(BM384+SUMPRODUCT((AK$4:AK$1569&gt;=BM$4:BM$1569)*(AK$4:AK$1569-BM$4:BM$1569))/MAX(1,COUNTIF(AK$4:AK$1569,"&lt;"&amp;BM384+0.01)),BM384))</f>
        <v/>
      </c>
      <c r="CB384" s="9">
        <f>IF(AL384&gt;=BN384,0,IFERROR(BN384+SUMPRODUCT((AL$4:AL$1569&gt;=BN$4:BN$1569)*(AL$4:AL$1569-BN$4:BN$1569))/MAX(1,COUNTIF(AL$4:AL$1569,"&lt;"&amp;BN384+0.01)),BN384))</f>
        <v/>
      </c>
      <c r="CC384" s="5">
        <f>IF(AO384="🟢","VERDE",IF(AO384="🟡","AMARELO",IF(AO384="🟠","VERMELHO",IF(AO384="🔴","VERMELHO","ROXO"))))</f>
        <v/>
      </c>
      <c r="CD384" s="5" t="inlineStr">
        <is>
          <t>🌎 REGIÕES</t>
        </is>
      </c>
      <c r="CE384" s="5" t="inlineStr">
        <is>
          <t>SEM REDE</t>
        </is>
      </c>
    </row>
    <row r="385">
      <c r="A385" s="5" t="inlineStr">
        <is>
          <t>29466137000118</t>
        </is>
      </c>
      <c r="B385" s="5" t="inlineStr">
        <is>
          <t>CONTORNO ARMAZEM</t>
        </is>
      </c>
      <c r="C385" s="5" t="inlineStr">
        <is>
          <t>06 - SEM GRUPO</t>
        </is>
      </c>
      <c r="D385" s="5" t="inlineStr">
        <is>
          <t>HEMANUELE DITZEL (MANU)</t>
        </is>
      </c>
      <c r="E385" s="5" t="inlineStr">
        <is>
          <t>SP</t>
        </is>
      </c>
      <c r="F385" s="5">
        <f>IFERROR(VLOOKUP(C385,$AS$4:$AT$25,2,FALSE),"")</f>
        <v/>
      </c>
      <c r="G385" s="6">
        <f>IFERROR(VLOOKUP(C385,$AS$4:$AX$25,6,FALSE),"")</f>
        <v/>
      </c>
      <c r="H385" s="5">
        <f>IFERROR(VLOOKUP(C385,$AS$4:$AY$25,7,FALSE),"")</f>
        <v/>
      </c>
      <c r="I385" s="5">
        <f>IFERROR(VLOOKUP(C385,$AS$4:$AZ$25,8,FALSE),"")</f>
        <v/>
      </c>
      <c r="J385" s="7" t="inlineStr">
        <is>
          <t>.</t>
        </is>
      </c>
      <c r="K385" s="5" t="inlineStr">
        <is>
          <t>SP CAPITAL</t>
        </is>
      </c>
      <c r="L385" s="8" t="n">
        <v>2442.857142857143</v>
      </c>
      <c r="M385" s="9" t="n">
        <v>171.4285714285714</v>
      </c>
      <c r="N385" s="9" t="n">
        <v>192.8571428571429</v>
      </c>
      <c r="O385" s="9" t="n">
        <v>192.8571428571429</v>
      </c>
      <c r="P385" s="9" t="n">
        <v>192.8571428571429</v>
      </c>
      <c r="Q385" s="9" t="n">
        <v>192.8571428571429</v>
      </c>
      <c r="R385" s="9" t="n">
        <v>192.8571428571429</v>
      </c>
      <c r="S385" s="9" t="n">
        <v>214.2857142857143</v>
      </c>
      <c r="T385" s="9" t="n">
        <v>214.2857142857143</v>
      </c>
      <c r="U385" s="9" t="n">
        <v>214.2857142857143</v>
      </c>
      <c r="V385" s="9" t="n">
        <v>214.2857142857143</v>
      </c>
      <c r="W385" s="9" t="n">
        <v>214.2857142857143</v>
      </c>
      <c r="X385" s="9" t="n">
        <v>235.7142857142857</v>
      </c>
      <c r="Y385" s="7" t="inlineStr">
        <is>
          <t>.</t>
        </is>
      </c>
      <c r="Z385" s="8">
        <f>SUM(AA385:AL385)</f>
        <v/>
      </c>
      <c r="AA385" s="9" t="n">
        <v>0</v>
      </c>
      <c r="AB385" s="9" t="n">
        <v>0</v>
      </c>
      <c r="AC385" s="9" t="n">
        <v>0</v>
      </c>
      <c r="AD385" s="9" t="n">
        <v>0</v>
      </c>
      <c r="AE385" s="9" t="n">
        <v>0</v>
      </c>
      <c r="AF385" s="9" t="n">
        <v>0</v>
      </c>
      <c r="AG385" s="9" t="n">
        <v>0</v>
      </c>
      <c r="AH385" s="9" t="n">
        <v>901.53</v>
      </c>
      <c r="AI385" s="9" t="n">
        <v>0</v>
      </c>
      <c r="AJ385" s="9" t="n">
        <v>0</v>
      </c>
      <c r="AK385" s="9" t="n">
        <v>0</v>
      </c>
      <c r="AL385" s="9" t="n">
        <v>0</v>
      </c>
      <c r="AM385" s="7" t="inlineStr">
        <is>
          <t>.</t>
        </is>
      </c>
      <c r="AN385" s="6">
        <f>IF(L385=0,0,Z385/L385)</f>
        <v/>
      </c>
      <c r="AO385" s="5">
        <f>IF(AN385="","",IF(AN385&gt;=0.9,"🟢",IF(AN385&gt;=0.7,"🟡",IF(AN385&gt;=0.5,"🟠","🔴"))))</f>
        <v/>
      </c>
      <c r="AP385" s="9">
        <f>IF(L385=0,0,L385-Z385)</f>
        <v/>
      </c>
      <c r="AQ385" s="5">
        <f>IF(Z385=0,"",RANK(Z385,Z$4:Z$1569,0))</f>
        <v/>
      </c>
      <c r="AR385" s="7" t="inlineStr">
        <is>
          <t>.</t>
        </is>
      </c>
      <c r="BA385" s="7" t="inlineStr">
        <is>
          <t>.</t>
        </is>
      </c>
      <c r="BB385" s="9">
        <f>SUM(L$4:L$1569)/COUNTA(A$4:A$1569)</f>
        <v/>
      </c>
      <c r="BC385" s="9">
        <f>SUM(M$4:M$1569)/COUNTA(A$4:A$1569)</f>
        <v/>
      </c>
      <c r="BD385" s="9">
        <f>SUM(N$4:N$1569)/COUNTA(A$4:A$1569)</f>
        <v/>
      </c>
      <c r="BE385" s="9">
        <f>SUM(O$4:O$1569)/COUNTA(A$4:A$1569)</f>
        <v/>
      </c>
      <c r="BF385" s="9">
        <f>SUM(P$4:P$1569)/COUNTA(A$4:A$1569)</f>
        <v/>
      </c>
      <c r="BG385" s="9">
        <f>SUM(Q$4:Q$1569)/COUNTA(A$4:A$1569)</f>
        <v/>
      </c>
      <c r="BH385" s="9">
        <f>SUM(R$4:R$1569)/COUNTA(A$4:A$1569)</f>
        <v/>
      </c>
      <c r="BI385" s="9">
        <f>SUM(S$4:S$1569)/COUNTA(A$4:A$1569)</f>
        <v/>
      </c>
      <c r="BJ385" s="9">
        <f>SUM(T$4:T$1569)/COUNTA(A$4:A$1569)</f>
        <v/>
      </c>
      <c r="BK385" s="9">
        <f>SUM(U$4:U$1569)/COUNTA(A$4:A$1569)</f>
        <v/>
      </c>
      <c r="BL385" s="9">
        <f>SUM(V$4:V$1569)/COUNTA(A$4:A$1569)</f>
        <v/>
      </c>
      <c r="BM385" s="9">
        <f>SUM(W$4:W$1569)/COUNTA(A$4:A$1569)</f>
        <v/>
      </c>
      <c r="BN385" s="9">
        <f>SUM(X$4:X$1569)/COUNTA(A$4:A$1569)</f>
        <v/>
      </c>
      <c r="BO385" s="7" t="inlineStr">
        <is>
          <t>.</t>
        </is>
      </c>
      <c r="BP385" s="9">
        <f>IF(Z385&gt;=BB385,0,IFERROR(BB385+(SUMPRODUCT((Z$4:Z$1569&gt;=BB$4:BB$1569)*(Z$4:Z$1569-BB$4:BB$1569))/MAX(1,COUNTIF(Z$4:Z$1569,"&lt;"&amp;BB385+0.01))),BB385))</f>
        <v/>
      </c>
      <c r="BQ385" s="9">
        <f>IF(AA385&gt;=BC385,0,IFERROR(BC385+SUMPRODUCT((AA$4:AA$1569&gt;=BC$4:BC$1569)*(AA$4:AA$1569-BC$4:BC$1569))/MAX(1,COUNTIF(AA$4:AA$1569,"&lt;"&amp;BC385+0.01)),BC385))</f>
        <v/>
      </c>
      <c r="BR385" s="9">
        <f>IF(AB385&gt;=BD385,0,IFERROR(BD385+SUMPRODUCT((AB$4:AB$1569&gt;=BD$4:BD$1569)*(AB$4:AB$1569-BD$4:BD$1569))/MAX(1,COUNTIF(AB$4:AB$1569,"&lt;"&amp;BD385+0.01)),BD385))</f>
        <v/>
      </c>
      <c r="BS385" s="9">
        <f>IF(AC385&gt;=BE385,0,IFERROR(BE385+SUMPRODUCT((AC$4:AC$1569&gt;=BE$4:BE$1569)*(AC$4:AC$1569-BE$4:BE$1569))/MAX(1,COUNTIF(AC$4:AC$1569,"&lt;"&amp;BE385+0.01)),BE385))</f>
        <v/>
      </c>
      <c r="BT385" s="9">
        <f>IF(AD385&gt;=BF385,0,IFERROR(BF385+SUMPRODUCT((AD$4:AD$1569&gt;=BF$4:BF$1569)*(AD$4:AD$1569-BF$4:BF$1569))/MAX(1,COUNTIF(AD$4:AD$1569,"&lt;"&amp;BF385+0.01)),BF385))</f>
        <v/>
      </c>
      <c r="BU385" s="9">
        <f>IF(AE385&gt;=BG385,0,IFERROR(BG385+SUMPRODUCT((AE$4:AE$1569&gt;=BG$4:BG$1569)*(AE$4:AE$1569-BG$4:BG$1569))/MAX(1,COUNTIF(AE$4:AE$1569,"&lt;"&amp;BG385+0.01)),BG385))</f>
        <v/>
      </c>
      <c r="BV385" s="9">
        <f>IF(AF385&gt;=BH385,0,IFERROR(BH385+SUMPRODUCT((AF$4:AF$1569&gt;=BH$4:BH$1569)*(AF$4:AF$1569-BH$4:BH$1569))/MAX(1,COUNTIF(AF$4:AF$1569,"&lt;"&amp;BH385+0.01)),BH385))</f>
        <v/>
      </c>
      <c r="BW385" s="9">
        <f>IF(AG385&gt;=BI385,0,IFERROR(BI385+SUMPRODUCT((AG$4:AG$1569&gt;=BI$4:BI$1569)*(AG$4:AG$1569-BI$4:BI$1569))/MAX(1,COUNTIF(AG$4:AG$1569,"&lt;"&amp;BI385+0.01)),BI385))</f>
        <v/>
      </c>
      <c r="BX385" s="9">
        <f>IF(AH385&gt;=BJ385,0,IFERROR(BJ385+SUMPRODUCT((AH$4:AH$1569&gt;=BJ$4:BJ$1569)*(AH$4:AH$1569-BJ$4:BJ$1569))/MAX(1,COUNTIF(AH$4:AH$1569,"&lt;"&amp;BJ385+0.01)),BJ385))</f>
        <v/>
      </c>
      <c r="BY385" s="9">
        <f>IF(AI385&gt;=BK385,0,IFERROR(BK385+SUMPRODUCT((AI$4:AI$1569&gt;=BK$4:BK$1569)*(AI$4:AI$1569-BK$4:BK$1569))/MAX(1,COUNTIF(AI$4:AI$1569,"&lt;"&amp;BK385+0.01)),BK385))</f>
        <v/>
      </c>
      <c r="BZ385" s="9">
        <f>IF(AJ385&gt;=BL385,0,IFERROR(BL385+SUMPRODUCT((AJ$4:AJ$1569&gt;=BL$4:BL$1569)*(AJ$4:AJ$1569-BL$4:BL$1569))/MAX(1,COUNTIF(AJ$4:AJ$1569,"&lt;"&amp;BL385+0.01)),BL385))</f>
        <v/>
      </c>
      <c r="CA385" s="9">
        <f>IF(AK385&gt;=BM385,0,IFERROR(BM385+SUMPRODUCT((AK$4:AK$1569&gt;=BM$4:BM$1569)*(AK$4:AK$1569-BM$4:BM$1569))/MAX(1,COUNTIF(AK$4:AK$1569,"&lt;"&amp;BM385+0.01)),BM385))</f>
        <v/>
      </c>
      <c r="CB385" s="9">
        <f>IF(AL385&gt;=BN385,0,IFERROR(BN385+SUMPRODUCT((AL$4:AL$1569&gt;=BN$4:BN$1569)*(AL$4:AL$1569-BN$4:BN$1569))/MAX(1,COUNTIF(AL$4:AL$1569,"&lt;"&amp;BN385+0.01)),BN385))</f>
        <v/>
      </c>
      <c r="CC385" s="5">
        <f>IF(AO385="🟢","VERDE",IF(AO385="🟡","AMARELO",IF(AO385="🟠","VERMELHO",IF(AO385="🔴","VERMELHO","ROXO"))))</f>
        <v/>
      </c>
      <c r="CD385" s="5" t="inlineStr">
        <is>
          <t>🌎 REGIÕES</t>
        </is>
      </c>
      <c r="CE385" s="5" t="inlineStr">
        <is>
          <t>SEM REDE</t>
        </is>
      </c>
    </row>
    <row r="386">
      <c r="A386" s="5" t="inlineStr">
        <is>
          <t>58355920000102</t>
        </is>
      </c>
      <c r="B386" s="5" t="inlineStr">
        <is>
          <t>BEATRIZ HONORIO MACEDO</t>
        </is>
      </c>
      <c r="C386" s="5" t="inlineStr">
        <is>
          <t>06 - SEM GRUPO</t>
        </is>
      </c>
      <c r="D386" s="5" t="inlineStr">
        <is>
          <t>LARISSA PADILHA</t>
        </is>
      </c>
      <c r="E386" s="5" t="inlineStr">
        <is>
          <t>PB</t>
        </is>
      </c>
      <c r="F386" s="5">
        <f>IFERROR(VLOOKUP(C386,$AS$4:$AT$25,2,FALSE),"")</f>
        <v/>
      </c>
      <c r="G386" s="6">
        <f>IFERROR(VLOOKUP(C386,$AS$4:$AX$25,6,FALSE),"")</f>
        <v/>
      </c>
      <c r="H386" s="5">
        <f>IFERROR(VLOOKUP(C386,$AS$4:$AY$25,7,FALSE),"")</f>
        <v/>
      </c>
      <c r="I386" s="5">
        <f>IFERROR(VLOOKUP(C386,$AS$4:$AZ$25,8,FALSE),"")</f>
        <v/>
      </c>
      <c r="J386" s="7" t="inlineStr">
        <is>
          <t>.</t>
        </is>
      </c>
      <c r="K386" s="5" t="inlineStr">
        <is>
          <t>NORDESTE (SEM MA)</t>
        </is>
      </c>
      <c r="L386" s="8" t="n">
        <v>1200</v>
      </c>
      <c r="M386" s="9" t="n">
        <v>100</v>
      </c>
      <c r="N386" s="9" t="n">
        <v>100</v>
      </c>
      <c r="O386" s="9" t="n">
        <v>100</v>
      </c>
      <c r="P386" s="9" t="n">
        <v>100</v>
      </c>
      <c r="Q386" s="9" t="n">
        <v>100</v>
      </c>
      <c r="R386" s="9" t="n">
        <v>100</v>
      </c>
      <c r="S386" s="9" t="n">
        <v>100</v>
      </c>
      <c r="T386" s="9" t="n">
        <v>100</v>
      </c>
      <c r="U386" s="9" t="n">
        <v>100</v>
      </c>
      <c r="V386" s="9" t="n">
        <v>100</v>
      </c>
      <c r="W386" s="9" t="n">
        <v>100</v>
      </c>
      <c r="X386" s="9" t="n">
        <v>100</v>
      </c>
      <c r="Y386" s="7" t="inlineStr">
        <is>
          <t>.</t>
        </is>
      </c>
      <c r="Z386" s="8">
        <f>SUM(AA386:AL386)</f>
        <v/>
      </c>
      <c r="AA386" s="9" t="n">
        <v>0</v>
      </c>
      <c r="AB386" s="9" t="n">
        <v>0</v>
      </c>
      <c r="AC386" s="9" t="n">
        <v>0</v>
      </c>
      <c r="AD386" s="9" t="n">
        <v>0</v>
      </c>
      <c r="AE386" s="9" t="n">
        <v>0</v>
      </c>
      <c r="AF386" s="9" t="n">
        <v>0</v>
      </c>
      <c r="AG386" s="9" t="n">
        <v>0</v>
      </c>
      <c r="AH386" s="9" t="n">
        <v>0</v>
      </c>
      <c r="AI386" s="9" t="n">
        <v>0</v>
      </c>
      <c r="AJ386" s="9" t="n">
        <v>1069.9</v>
      </c>
      <c r="AK386" s="9" t="n">
        <v>0</v>
      </c>
      <c r="AL386" s="9" t="n">
        <v>0</v>
      </c>
      <c r="AM386" s="7" t="inlineStr">
        <is>
          <t>.</t>
        </is>
      </c>
      <c r="AN386" s="6">
        <f>IF(L386=0,0,Z386/L386)</f>
        <v/>
      </c>
      <c r="AO386" s="5">
        <f>IF(AN386="","",IF(AN386&gt;=0.9,"🟢",IF(AN386&gt;=0.7,"🟡",IF(AN386&gt;=0.5,"🟠","🔴"))))</f>
        <v/>
      </c>
      <c r="AP386" s="9">
        <f>IF(L386=0,0,L386-Z386)</f>
        <v/>
      </c>
      <c r="AQ386" s="5">
        <f>IF(Z386=0,"",RANK(Z386,Z$4:Z$1569,0))</f>
        <v/>
      </c>
      <c r="AR386" s="7" t="inlineStr">
        <is>
          <t>.</t>
        </is>
      </c>
      <c r="BA386" s="7" t="inlineStr">
        <is>
          <t>.</t>
        </is>
      </c>
      <c r="BB386" s="9">
        <f>SUM(L$4:L$1569)/COUNTA(A$4:A$1569)</f>
        <v/>
      </c>
      <c r="BC386" s="9">
        <f>SUM(M$4:M$1569)/COUNTA(A$4:A$1569)</f>
        <v/>
      </c>
      <c r="BD386" s="9">
        <f>SUM(N$4:N$1569)/COUNTA(A$4:A$1569)</f>
        <v/>
      </c>
      <c r="BE386" s="9">
        <f>SUM(O$4:O$1569)/COUNTA(A$4:A$1569)</f>
        <v/>
      </c>
      <c r="BF386" s="9">
        <f>SUM(P$4:P$1569)/COUNTA(A$4:A$1569)</f>
        <v/>
      </c>
      <c r="BG386" s="9">
        <f>SUM(Q$4:Q$1569)/COUNTA(A$4:A$1569)</f>
        <v/>
      </c>
      <c r="BH386" s="9">
        <f>SUM(R$4:R$1569)/COUNTA(A$4:A$1569)</f>
        <v/>
      </c>
      <c r="BI386" s="9">
        <f>SUM(S$4:S$1569)/COUNTA(A$4:A$1569)</f>
        <v/>
      </c>
      <c r="BJ386" s="9">
        <f>SUM(T$4:T$1569)/COUNTA(A$4:A$1569)</f>
        <v/>
      </c>
      <c r="BK386" s="9">
        <f>SUM(U$4:U$1569)/COUNTA(A$4:A$1569)</f>
        <v/>
      </c>
      <c r="BL386" s="9">
        <f>SUM(V$4:V$1569)/COUNTA(A$4:A$1569)</f>
        <v/>
      </c>
      <c r="BM386" s="9">
        <f>SUM(W$4:W$1569)/COUNTA(A$4:A$1569)</f>
        <v/>
      </c>
      <c r="BN386" s="9">
        <f>SUM(X$4:X$1569)/COUNTA(A$4:A$1569)</f>
        <v/>
      </c>
      <c r="BO386" s="7" t="inlineStr">
        <is>
          <t>.</t>
        </is>
      </c>
      <c r="BP386" s="9">
        <f>IF(Z386&gt;=BB386,0,IFERROR(BB386+(SUMPRODUCT((Z$4:Z$1569&gt;=BB$4:BB$1569)*(Z$4:Z$1569-BB$4:BB$1569))/MAX(1,COUNTIF(Z$4:Z$1569,"&lt;"&amp;BB386+0.01))),BB386))</f>
        <v/>
      </c>
      <c r="BQ386" s="9">
        <f>IF(AA386&gt;=BC386,0,IFERROR(BC386+SUMPRODUCT((AA$4:AA$1569&gt;=BC$4:BC$1569)*(AA$4:AA$1569-BC$4:BC$1569))/MAX(1,COUNTIF(AA$4:AA$1569,"&lt;"&amp;BC386+0.01)),BC386))</f>
        <v/>
      </c>
      <c r="BR386" s="9">
        <f>IF(AB386&gt;=BD386,0,IFERROR(BD386+SUMPRODUCT((AB$4:AB$1569&gt;=BD$4:BD$1569)*(AB$4:AB$1569-BD$4:BD$1569))/MAX(1,COUNTIF(AB$4:AB$1569,"&lt;"&amp;BD386+0.01)),BD386))</f>
        <v/>
      </c>
      <c r="BS386" s="9">
        <f>IF(AC386&gt;=BE386,0,IFERROR(BE386+SUMPRODUCT((AC$4:AC$1569&gt;=BE$4:BE$1569)*(AC$4:AC$1569-BE$4:BE$1569))/MAX(1,COUNTIF(AC$4:AC$1569,"&lt;"&amp;BE386+0.01)),BE386))</f>
        <v/>
      </c>
      <c r="BT386" s="9">
        <f>IF(AD386&gt;=BF386,0,IFERROR(BF386+SUMPRODUCT((AD$4:AD$1569&gt;=BF$4:BF$1569)*(AD$4:AD$1569-BF$4:BF$1569))/MAX(1,COUNTIF(AD$4:AD$1569,"&lt;"&amp;BF386+0.01)),BF386))</f>
        <v/>
      </c>
      <c r="BU386" s="9">
        <f>IF(AE386&gt;=BG386,0,IFERROR(BG386+SUMPRODUCT((AE$4:AE$1569&gt;=BG$4:BG$1569)*(AE$4:AE$1569-BG$4:BG$1569))/MAX(1,COUNTIF(AE$4:AE$1569,"&lt;"&amp;BG386+0.01)),BG386))</f>
        <v/>
      </c>
      <c r="BV386" s="9">
        <f>IF(AF386&gt;=BH386,0,IFERROR(BH386+SUMPRODUCT((AF$4:AF$1569&gt;=BH$4:BH$1569)*(AF$4:AF$1569-BH$4:BH$1569))/MAX(1,COUNTIF(AF$4:AF$1569,"&lt;"&amp;BH386+0.01)),BH386))</f>
        <v/>
      </c>
      <c r="BW386" s="9">
        <f>IF(AG386&gt;=BI386,0,IFERROR(BI386+SUMPRODUCT((AG$4:AG$1569&gt;=BI$4:BI$1569)*(AG$4:AG$1569-BI$4:BI$1569))/MAX(1,COUNTIF(AG$4:AG$1569,"&lt;"&amp;BI386+0.01)),BI386))</f>
        <v/>
      </c>
      <c r="BX386" s="9">
        <f>IF(AH386&gt;=BJ386,0,IFERROR(BJ386+SUMPRODUCT((AH$4:AH$1569&gt;=BJ$4:BJ$1569)*(AH$4:AH$1569-BJ$4:BJ$1569))/MAX(1,COUNTIF(AH$4:AH$1569,"&lt;"&amp;BJ386+0.01)),BJ386))</f>
        <v/>
      </c>
      <c r="BY386" s="9">
        <f>IF(AI386&gt;=BK386,0,IFERROR(BK386+SUMPRODUCT((AI$4:AI$1569&gt;=BK$4:BK$1569)*(AI$4:AI$1569-BK$4:BK$1569))/MAX(1,COUNTIF(AI$4:AI$1569,"&lt;"&amp;BK386+0.01)),BK386))</f>
        <v/>
      </c>
      <c r="BZ386" s="9">
        <f>IF(AJ386&gt;=BL386,0,IFERROR(BL386+SUMPRODUCT((AJ$4:AJ$1569&gt;=BL$4:BL$1569)*(AJ$4:AJ$1569-BL$4:BL$1569))/MAX(1,COUNTIF(AJ$4:AJ$1569,"&lt;"&amp;BL386+0.01)),BL386))</f>
        <v/>
      </c>
      <c r="CA386" s="9">
        <f>IF(AK386&gt;=BM386,0,IFERROR(BM386+SUMPRODUCT((AK$4:AK$1569&gt;=BM$4:BM$1569)*(AK$4:AK$1569-BM$4:BM$1569))/MAX(1,COUNTIF(AK$4:AK$1569,"&lt;"&amp;BM386+0.01)),BM386))</f>
        <v/>
      </c>
      <c r="CB386" s="9">
        <f>IF(AL386&gt;=BN386,0,IFERROR(BN386+SUMPRODUCT((AL$4:AL$1569&gt;=BN$4:BN$1569)*(AL$4:AL$1569-BN$4:BN$1569))/MAX(1,COUNTIF(AL$4:AL$1569,"&lt;"&amp;BN386+0.01)),BN386))</f>
        <v/>
      </c>
      <c r="CC386" s="5">
        <f>IF(AO386="🟢","VERDE",IF(AO386="🟡","AMARELO",IF(AO386="🟠","VERMELHO",IF(AO386="🔴","VERMELHO","ROXO"))))</f>
        <v/>
      </c>
      <c r="CD386" s="5" t="inlineStr">
        <is>
          <t>🌎 REGIÕES</t>
        </is>
      </c>
      <c r="CE386" s="5" t="inlineStr">
        <is>
          <t>SEM REDE</t>
        </is>
      </c>
    </row>
    <row r="387">
      <c r="A387" s="5" t="inlineStr">
        <is>
          <t>55026263000161</t>
        </is>
      </c>
      <c r="B387" s="5" t="inlineStr">
        <is>
          <t>DIVINA TERRA</t>
        </is>
      </c>
      <c r="C387" s="5" t="inlineStr">
        <is>
          <t>SEM GRUPO</t>
        </is>
      </c>
      <c r="D387" s="5" t="inlineStr">
        <is>
          <t>DAIANE STAVICKI</t>
        </is>
      </c>
      <c r="E387" s="5" t="inlineStr">
        <is>
          <t>SP</t>
        </is>
      </c>
      <c r="F387" s="5">
        <f>IFERROR(VLOOKUP(C387,$AS$4:$AT$25,2,FALSE),"")</f>
        <v/>
      </c>
      <c r="G387" s="6">
        <f>IFERROR(VLOOKUP(C387,$AS$4:$AX$25,6,FALSE),"")</f>
        <v/>
      </c>
      <c r="H387" s="5">
        <f>IFERROR(VLOOKUP(C387,$AS$4:$AY$25,7,FALSE),"")</f>
        <v/>
      </c>
      <c r="I387" s="5">
        <f>IFERROR(VLOOKUP(C387,$AS$4:$AZ$25,8,FALSE),"")</f>
        <v/>
      </c>
      <c r="J387" s="7" t="inlineStr">
        <is>
          <t>.</t>
        </is>
      </c>
      <c r="K387" s="5" t="inlineStr"/>
      <c r="L387" s="8" t="n">
        <v>0</v>
      </c>
      <c r="M387" s="9" t="n">
        <v>0</v>
      </c>
      <c r="N387" s="9" t="n">
        <v>0</v>
      </c>
      <c r="O387" s="9" t="n">
        <v>0</v>
      </c>
      <c r="P387" s="9" t="n">
        <v>0</v>
      </c>
      <c r="Q387" s="9" t="n">
        <v>0</v>
      </c>
      <c r="R387" s="9" t="n">
        <v>0</v>
      </c>
      <c r="S387" s="9" t="n">
        <v>0</v>
      </c>
      <c r="T387" s="9" t="n">
        <v>0</v>
      </c>
      <c r="U387" s="9" t="n">
        <v>0</v>
      </c>
      <c r="V387" s="9" t="n">
        <v>0</v>
      </c>
      <c r="W387" s="9" t="n">
        <v>0</v>
      </c>
      <c r="X387" s="9" t="n">
        <v>0</v>
      </c>
      <c r="Y387" s="7" t="inlineStr">
        <is>
          <t>.</t>
        </is>
      </c>
      <c r="Z387" s="8">
        <f>SUM(AA387:AL387)</f>
        <v/>
      </c>
      <c r="AA387" s="9" t="n">
        <v>0</v>
      </c>
      <c r="AB387" s="9" t="n">
        <v>0</v>
      </c>
      <c r="AC387" s="9" t="n">
        <v>0</v>
      </c>
      <c r="AD387" s="9" t="n">
        <v>0</v>
      </c>
      <c r="AE387" s="9" t="n">
        <v>0</v>
      </c>
      <c r="AF387" s="9" t="n">
        <v>0</v>
      </c>
      <c r="AG387" s="9" t="n">
        <v>0</v>
      </c>
      <c r="AH387" s="9" t="n">
        <v>1036.87</v>
      </c>
      <c r="AI387" s="9" t="n">
        <v>0</v>
      </c>
      <c r="AJ387" s="9" t="n">
        <v>0</v>
      </c>
      <c r="AK387" s="9" t="n">
        <v>0</v>
      </c>
      <c r="AL387" s="9" t="n">
        <v>685.71</v>
      </c>
      <c r="AM387" s="7" t="inlineStr">
        <is>
          <t>.</t>
        </is>
      </c>
      <c r="AN387" s="6">
        <f>IF(L387=0,0,Z387/L387)</f>
        <v/>
      </c>
      <c r="AO387" s="5">
        <f>IF(AN387="","",IF(AN387&gt;=0.9,"🟢",IF(AN387&gt;=0.7,"🟡",IF(AN387&gt;=0.5,"🟠","🔴"))))</f>
        <v/>
      </c>
      <c r="AP387" s="9">
        <f>IF(L387=0,0,L387-Z387)</f>
        <v/>
      </c>
      <c r="AQ387" s="5">
        <f>IF(Z387=0,"",RANK(Z387,Z$4:Z$1569,0))</f>
        <v/>
      </c>
      <c r="AR387" s="7" t="inlineStr">
        <is>
          <t>.</t>
        </is>
      </c>
      <c r="BA387" s="7" t="inlineStr">
        <is>
          <t>.</t>
        </is>
      </c>
      <c r="BB387" s="9">
        <f>SUM(L$4:L$1569)/COUNTA(A$4:A$1569)</f>
        <v/>
      </c>
      <c r="BC387" s="9">
        <f>SUM(M$4:M$1569)/COUNTA(A$4:A$1569)</f>
        <v/>
      </c>
      <c r="BD387" s="9">
        <f>SUM(N$4:N$1569)/COUNTA(A$4:A$1569)</f>
        <v/>
      </c>
      <c r="BE387" s="9">
        <f>SUM(O$4:O$1569)/COUNTA(A$4:A$1569)</f>
        <v/>
      </c>
      <c r="BF387" s="9">
        <f>SUM(P$4:P$1569)/COUNTA(A$4:A$1569)</f>
        <v/>
      </c>
      <c r="BG387" s="9">
        <f>SUM(Q$4:Q$1569)/COUNTA(A$4:A$1569)</f>
        <v/>
      </c>
      <c r="BH387" s="9">
        <f>SUM(R$4:R$1569)/COUNTA(A$4:A$1569)</f>
        <v/>
      </c>
      <c r="BI387" s="9">
        <f>SUM(S$4:S$1569)/COUNTA(A$4:A$1569)</f>
        <v/>
      </c>
      <c r="BJ387" s="9">
        <f>SUM(T$4:T$1569)/COUNTA(A$4:A$1569)</f>
        <v/>
      </c>
      <c r="BK387" s="9">
        <f>SUM(U$4:U$1569)/COUNTA(A$4:A$1569)</f>
        <v/>
      </c>
      <c r="BL387" s="9">
        <f>SUM(V$4:V$1569)/COUNTA(A$4:A$1569)</f>
        <v/>
      </c>
      <c r="BM387" s="9">
        <f>SUM(W$4:W$1569)/COUNTA(A$4:A$1569)</f>
        <v/>
      </c>
      <c r="BN387" s="9">
        <f>SUM(X$4:X$1569)/COUNTA(A$4:A$1569)</f>
        <v/>
      </c>
      <c r="BO387" s="7" t="inlineStr">
        <is>
          <t>.</t>
        </is>
      </c>
      <c r="BP387" s="9">
        <f>IF(Z387&gt;=BB387,0,IFERROR(BB387+(SUMPRODUCT((Z$4:Z$1569&gt;=BB$4:BB$1569)*(Z$4:Z$1569-BB$4:BB$1569))/MAX(1,COUNTIF(Z$4:Z$1569,"&lt;"&amp;BB387+0.01))),BB387))</f>
        <v/>
      </c>
      <c r="BQ387" s="9">
        <f>IF(AA387&gt;=BC387,0,IFERROR(BC387+SUMPRODUCT((AA$4:AA$1569&gt;=BC$4:BC$1569)*(AA$4:AA$1569-BC$4:BC$1569))/MAX(1,COUNTIF(AA$4:AA$1569,"&lt;"&amp;BC387+0.01)),BC387))</f>
        <v/>
      </c>
      <c r="BR387" s="9">
        <f>IF(AB387&gt;=BD387,0,IFERROR(BD387+SUMPRODUCT((AB$4:AB$1569&gt;=BD$4:BD$1569)*(AB$4:AB$1569-BD$4:BD$1569))/MAX(1,COUNTIF(AB$4:AB$1569,"&lt;"&amp;BD387+0.01)),BD387))</f>
        <v/>
      </c>
      <c r="BS387" s="9">
        <f>IF(AC387&gt;=BE387,0,IFERROR(BE387+SUMPRODUCT((AC$4:AC$1569&gt;=BE$4:BE$1569)*(AC$4:AC$1569-BE$4:BE$1569))/MAX(1,COUNTIF(AC$4:AC$1569,"&lt;"&amp;BE387+0.01)),BE387))</f>
        <v/>
      </c>
      <c r="BT387" s="9">
        <f>IF(AD387&gt;=BF387,0,IFERROR(BF387+SUMPRODUCT((AD$4:AD$1569&gt;=BF$4:BF$1569)*(AD$4:AD$1569-BF$4:BF$1569))/MAX(1,COUNTIF(AD$4:AD$1569,"&lt;"&amp;BF387+0.01)),BF387))</f>
        <v/>
      </c>
      <c r="BU387" s="9">
        <f>IF(AE387&gt;=BG387,0,IFERROR(BG387+SUMPRODUCT((AE$4:AE$1569&gt;=BG$4:BG$1569)*(AE$4:AE$1569-BG$4:BG$1569))/MAX(1,COUNTIF(AE$4:AE$1569,"&lt;"&amp;BG387+0.01)),BG387))</f>
        <v/>
      </c>
      <c r="BV387" s="9">
        <f>IF(AF387&gt;=BH387,0,IFERROR(BH387+SUMPRODUCT((AF$4:AF$1569&gt;=BH$4:BH$1569)*(AF$4:AF$1569-BH$4:BH$1569))/MAX(1,COUNTIF(AF$4:AF$1569,"&lt;"&amp;BH387+0.01)),BH387))</f>
        <v/>
      </c>
      <c r="BW387" s="9">
        <f>IF(AG387&gt;=BI387,0,IFERROR(BI387+SUMPRODUCT((AG$4:AG$1569&gt;=BI$4:BI$1569)*(AG$4:AG$1569-BI$4:BI$1569))/MAX(1,COUNTIF(AG$4:AG$1569,"&lt;"&amp;BI387+0.01)),BI387))</f>
        <v/>
      </c>
      <c r="BX387" s="9">
        <f>IF(AH387&gt;=BJ387,0,IFERROR(BJ387+SUMPRODUCT((AH$4:AH$1569&gt;=BJ$4:BJ$1569)*(AH$4:AH$1569-BJ$4:BJ$1569))/MAX(1,COUNTIF(AH$4:AH$1569,"&lt;"&amp;BJ387+0.01)),BJ387))</f>
        <v/>
      </c>
      <c r="BY387" s="9">
        <f>IF(AI387&gt;=BK387,0,IFERROR(BK387+SUMPRODUCT((AI$4:AI$1569&gt;=BK$4:BK$1569)*(AI$4:AI$1569-BK$4:BK$1569))/MAX(1,COUNTIF(AI$4:AI$1569,"&lt;"&amp;BK387+0.01)),BK387))</f>
        <v/>
      </c>
      <c r="BZ387" s="9">
        <f>IF(AJ387&gt;=BL387,0,IFERROR(BL387+SUMPRODUCT((AJ$4:AJ$1569&gt;=BL$4:BL$1569)*(AJ$4:AJ$1569-BL$4:BL$1569))/MAX(1,COUNTIF(AJ$4:AJ$1569,"&lt;"&amp;BL387+0.01)),BL387))</f>
        <v/>
      </c>
      <c r="CA387" s="9">
        <f>IF(AK387&gt;=BM387,0,IFERROR(BM387+SUMPRODUCT((AK$4:AK$1569&gt;=BM$4:BM$1569)*(AK$4:AK$1569-BM$4:BM$1569))/MAX(1,COUNTIF(AK$4:AK$1569,"&lt;"&amp;BM387+0.01)),BM387))</f>
        <v/>
      </c>
      <c r="CB387" s="9">
        <f>IF(AL387&gt;=BN387,0,IFERROR(BN387+SUMPRODUCT((AL$4:AL$1569&gt;=BN$4:BN$1569)*(AL$4:AL$1569-BN$4:BN$1569))/MAX(1,COUNTIF(AL$4:AL$1569,"&lt;"&amp;BN387+0.01)),BN387))</f>
        <v/>
      </c>
      <c r="CC387" s="5">
        <f>IF(AO387="🟢","VERDE",IF(AO387="🟡","AMARELO",IF(AO387="🟠","VERMELHO",IF(AO387="🔴","VERMELHO","ROXO"))))</f>
        <v/>
      </c>
      <c r="CD387" s="5" t="inlineStr">
        <is>
          <t>🌎 REGIÕES</t>
        </is>
      </c>
      <c r="CE387" s="5" t="inlineStr">
        <is>
          <t>SEM REDE</t>
        </is>
      </c>
    </row>
    <row r="388">
      <c r="A388" s="5" t="inlineStr">
        <is>
          <t>26963659000218</t>
        </is>
      </c>
      <c r="B388" s="5" t="inlineStr">
        <is>
          <t>SUPLEMENT WORLD SHOP LTDA - ME</t>
        </is>
      </c>
      <c r="C388" s="5" t="inlineStr">
        <is>
          <t>06 - SEM GRUPO</t>
        </is>
      </c>
      <c r="D388" s="5" t="inlineStr">
        <is>
          <t>HEMANUELE DITZEL (MANU)</t>
        </is>
      </c>
      <c r="E388" s="5" t="inlineStr">
        <is>
          <t>SC</t>
        </is>
      </c>
      <c r="F388" s="5">
        <f>IFERROR(VLOOKUP(C388,$AS$4:$AT$25,2,FALSE),"")</f>
        <v/>
      </c>
      <c r="G388" s="6">
        <f>IFERROR(VLOOKUP(C388,$AS$4:$AX$25,6,FALSE),"")</f>
        <v/>
      </c>
      <c r="H388" s="5">
        <f>IFERROR(VLOOKUP(C388,$AS$4:$AY$25,7,FALSE),"")</f>
        <v/>
      </c>
      <c r="I388" s="5">
        <f>IFERROR(VLOOKUP(C388,$AS$4:$AZ$25,8,FALSE),"")</f>
        <v/>
      </c>
      <c r="J388" s="7" t="inlineStr">
        <is>
          <t>.</t>
        </is>
      </c>
      <c r="K388" s="5" t="inlineStr">
        <is>
          <t>SUL</t>
        </is>
      </c>
      <c r="L388" s="8" t="n">
        <v>1553.191489361702</v>
      </c>
      <c r="M388" s="9" t="n">
        <v>119.1489361702128</v>
      </c>
      <c r="N388" s="9" t="n">
        <v>123.4042553191489</v>
      </c>
      <c r="O388" s="9" t="n">
        <v>123.4042553191489</v>
      </c>
      <c r="P388" s="9" t="n">
        <v>123.4042553191489</v>
      </c>
      <c r="Q388" s="9" t="n">
        <v>127.6595744680851</v>
      </c>
      <c r="R388" s="9" t="n">
        <v>127.6595744680851</v>
      </c>
      <c r="S388" s="9" t="n">
        <v>131.9148936170213</v>
      </c>
      <c r="T388" s="9" t="n">
        <v>131.9148936170213</v>
      </c>
      <c r="U388" s="9" t="n">
        <v>131.9148936170213</v>
      </c>
      <c r="V388" s="9" t="n">
        <v>136.1702127659574</v>
      </c>
      <c r="W388" s="9" t="n">
        <v>136.1702127659574</v>
      </c>
      <c r="X388" s="9" t="n">
        <v>140.4255319148936</v>
      </c>
      <c r="Y388" s="7" t="inlineStr">
        <is>
          <t>.</t>
        </is>
      </c>
      <c r="Z388" s="8">
        <f>SUM(AA388:AL388)</f>
        <v/>
      </c>
      <c r="AA388" s="9" t="n">
        <v>460.8</v>
      </c>
      <c r="AB388" s="9" t="n">
        <v>0</v>
      </c>
      <c r="AC388" s="9" t="n">
        <v>0</v>
      </c>
      <c r="AD388" s="9" t="n">
        <v>0</v>
      </c>
      <c r="AE388" s="9" t="n">
        <v>0</v>
      </c>
      <c r="AF388" s="9" t="n">
        <v>0</v>
      </c>
      <c r="AG388" s="9" t="n">
        <v>0</v>
      </c>
      <c r="AH388" s="9" t="n">
        <v>0</v>
      </c>
      <c r="AI388" s="9" t="n">
        <v>0</v>
      </c>
      <c r="AJ388" s="9" t="n">
        <v>0</v>
      </c>
      <c r="AK388" s="9" t="n">
        <v>0</v>
      </c>
      <c r="AL388" s="9" t="n">
        <v>0</v>
      </c>
      <c r="AM388" s="7" t="inlineStr">
        <is>
          <t>.</t>
        </is>
      </c>
      <c r="AN388" s="6">
        <f>IF(L388=0,0,Z388/L388)</f>
        <v/>
      </c>
      <c r="AO388" s="5">
        <f>IF(AN388="","",IF(AN388&gt;=0.9,"🟢",IF(AN388&gt;=0.7,"🟡",IF(AN388&gt;=0.5,"🟠","🔴"))))</f>
        <v/>
      </c>
      <c r="AP388" s="9">
        <f>IF(L388=0,0,L388-Z388)</f>
        <v/>
      </c>
      <c r="AQ388" s="5">
        <f>IF(Z388=0,"",RANK(Z388,Z$4:Z$1569,0))</f>
        <v/>
      </c>
      <c r="AR388" s="7" t="inlineStr">
        <is>
          <t>.</t>
        </is>
      </c>
      <c r="BA388" s="7" t="inlineStr">
        <is>
          <t>.</t>
        </is>
      </c>
      <c r="BB388" s="9">
        <f>SUM(L$4:L$1569)/COUNTA(A$4:A$1569)</f>
        <v/>
      </c>
      <c r="BC388" s="9">
        <f>SUM(M$4:M$1569)/COUNTA(A$4:A$1569)</f>
        <v/>
      </c>
      <c r="BD388" s="9">
        <f>SUM(N$4:N$1569)/COUNTA(A$4:A$1569)</f>
        <v/>
      </c>
      <c r="BE388" s="9">
        <f>SUM(O$4:O$1569)/COUNTA(A$4:A$1569)</f>
        <v/>
      </c>
      <c r="BF388" s="9">
        <f>SUM(P$4:P$1569)/COUNTA(A$4:A$1569)</f>
        <v/>
      </c>
      <c r="BG388" s="9">
        <f>SUM(Q$4:Q$1569)/COUNTA(A$4:A$1569)</f>
        <v/>
      </c>
      <c r="BH388" s="9">
        <f>SUM(R$4:R$1569)/COUNTA(A$4:A$1569)</f>
        <v/>
      </c>
      <c r="BI388" s="9">
        <f>SUM(S$4:S$1569)/COUNTA(A$4:A$1569)</f>
        <v/>
      </c>
      <c r="BJ388" s="9">
        <f>SUM(T$4:T$1569)/COUNTA(A$4:A$1569)</f>
        <v/>
      </c>
      <c r="BK388" s="9">
        <f>SUM(U$4:U$1569)/COUNTA(A$4:A$1569)</f>
        <v/>
      </c>
      <c r="BL388" s="9">
        <f>SUM(V$4:V$1569)/COUNTA(A$4:A$1569)</f>
        <v/>
      </c>
      <c r="BM388" s="9">
        <f>SUM(W$4:W$1569)/COUNTA(A$4:A$1569)</f>
        <v/>
      </c>
      <c r="BN388" s="9">
        <f>SUM(X$4:X$1569)/COUNTA(A$4:A$1569)</f>
        <v/>
      </c>
      <c r="BO388" s="7" t="inlineStr">
        <is>
          <t>.</t>
        </is>
      </c>
      <c r="BP388" s="9">
        <f>IF(Z388&gt;=BB388,0,IFERROR(BB388+(SUMPRODUCT((Z$4:Z$1569&gt;=BB$4:BB$1569)*(Z$4:Z$1569-BB$4:BB$1569))/MAX(1,COUNTIF(Z$4:Z$1569,"&lt;"&amp;BB388+0.01))),BB388))</f>
        <v/>
      </c>
      <c r="BQ388" s="9">
        <f>IF(AA388&gt;=BC388,0,IFERROR(BC388+SUMPRODUCT((AA$4:AA$1569&gt;=BC$4:BC$1569)*(AA$4:AA$1569-BC$4:BC$1569))/MAX(1,COUNTIF(AA$4:AA$1569,"&lt;"&amp;BC388+0.01)),BC388))</f>
        <v/>
      </c>
      <c r="BR388" s="9">
        <f>IF(AB388&gt;=BD388,0,IFERROR(BD388+SUMPRODUCT((AB$4:AB$1569&gt;=BD$4:BD$1569)*(AB$4:AB$1569-BD$4:BD$1569))/MAX(1,COUNTIF(AB$4:AB$1569,"&lt;"&amp;BD388+0.01)),BD388))</f>
        <v/>
      </c>
      <c r="BS388" s="9">
        <f>IF(AC388&gt;=BE388,0,IFERROR(BE388+SUMPRODUCT((AC$4:AC$1569&gt;=BE$4:BE$1569)*(AC$4:AC$1569-BE$4:BE$1569))/MAX(1,COUNTIF(AC$4:AC$1569,"&lt;"&amp;BE388+0.01)),BE388))</f>
        <v/>
      </c>
      <c r="BT388" s="9">
        <f>IF(AD388&gt;=BF388,0,IFERROR(BF388+SUMPRODUCT((AD$4:AD$1569&gt;=BF$4:BF$1569)*(AD$4:AD$1569-BF$4:BF$1569))/MAX(1,COUNTIF(AD$4:AD$1569,"&lt;"&amp;BF388+0.01)),BF388))</f>
        <v/>
      </c>
      <c r="BU388" s="9">
        <f>IF(AE388&gt;=BG388,0,IFERROR(BG388+SUMPRODUCT((AE$4:AE$1569&gt;=BG$4:BG$1569)*(AE$4:AE$1569-BG$4:BG$1569))/MAX(1,COUNTIF(AE$4:AE$1569,"&lt;"&amp;BG388+0.01)),BG388))</f>
        <v/>
      </c>
      <c r="BV388" s="9">
        <f>IF(AF388&gt;=BH388,0,IFERROR(BH388+SUMPRODUCT((AF$4:AF$1569&gt;=BH$4:BH$1569)*(AF$4:AF$1569-BH$4:BH$1569))/MAX(1,COUNTIF(AF$4:AF$1569,"&lt;"&amp;BH388+0.01)),BH388))</f>
        <v/>
      </c>
      <c r="BW388" s="9">
        <f>IF(AG388&gt;=BI388,0,IFERROR(BI388+SUMPRODUCT((AG$4:AG$1569&gt;=BI$4:BI$1569)*(AG$4:AG$1569-BI$4:BI$1569))/MAX(1,COUNTIF(AG$4:AG$1569,"&lt;"&amp;BI388+0.01)),BI388))</f>
        <v/>
      </c>
      <c r="BX388" s="9">
        <f>IF(AH388&gt;=BJ388,0,IFERROR(BJ388+SUMPRODUCT((AH$4:AH$1569&gt;=BJ$4:BJ$1569)*(AH$4:AH$1569-BJ$4:BJ$1569))/MAX(1,COUNTIF(AH$4:AH$1569,"&lt;"&amp;BJ388+0.01)),BJ388))</f>
        <v/>
      </c>
      <c r="BY388" s="9">
        <f>IF(AI388&gt;=BK388,0,IFERROR(BK388+SUMPRODUCT((AI$4:AI$1569&gt;=BK$4:BK$1569)*(AI$4:AI$1569-BK$4:BK$1569))/MAX(1,COUNTIF(AI$4:AI$1569,"&lt;"&amp;BK388+0.01)),BK388))</f>
        <v/>
      </c>
      <c r="BZ388" s="9">
        <f>IF(AJ388&gt;=BL388,0,IFERROR(BL388+SUMPRODUCT((AJ$4:AJ$1569&gt;=BL$4:BL$1569)*(AJ$4:AJ$1569-BL$4:BL$1569))/MAX(1,COUNTIF(AJ$4:AJ$1569,"&lt;"&amp;BL388+0.01)),BL388))</f>
        <v/>
      </c>
      <c r="CA388" s="9">
        <f>IF(AK388&gt;=BM388,0,IFERROR(BM388+SUMPRODUCT((AK$4:AK$1569&gt;=BM$4:BM$1569)*(AK$4:AK$1569-BM$4:BM$1569))/MAX(1,COUNTIF(AK$4:AK$1569,"&lt;"&amp;BM388+0.01)),BM388))</f>
        <v/>
      </c>
      <c r="CB388" s="9">
        <f>IF(AL388&gt;=BN388,0,IFERROR(BN388+SUMPRODUCT((AL$4:AL$1569&gt;=BN$4:BN$1569)*(AL$4:AL$1569-BN$4:BN$1569))/MAX(1,COUNTIF(AL$4:AL$1569,"&lt;"&amp;BN388+0.01)),BN388))</f>
        <v/>
      </c>
      <c r="CC388" s="5">
        <f>IF(AO388="🟢","VERDE",IF(AO388="🟡","AMARELO",IF(AO388="🟠","VERMELHO",IF(AO388="🔴","VERMELHO","ROXO"))))</f>
        <v/>
      </c>
      <c r="CD388" s="5" t="inlineStr">
        <is>
          <t>🌎 REGIÕES</t>
        </is>
      </c>
      <c r="CE388" s="5" t="inlineStr">
        <is>
          <t>SEM REDE</t>
        </is>
      </c>
    </row>
    <row r="389">
      <c r="A389" s="5" t="inlineStr">
        <is>
          <t>20474456000109</t>
        </is>
      </c>
      <c r="B389" s="5" t="inlineStr">
        <is>
          <t>TUDO EM GRAOS COMERCIO DE ALIMENTOS LTDA</t>
        </is>
      </c>
      <c r="C389" s="5" t="inlineStr">
        <is>
          <t>06 - INTERNA - TUDO EM GRAOS / VGA</t>
        </is>
      </c>
      <c r="D389" s="5" t="inlineStr">
        <is>
          <t>DAIANE STAVICKI</t>
        </is>
      </c>
      <c r="E389" s="5" t="inlineStr">
        <is>
          <t>RS</t>
        </is>
      </c>
      <c r="F389" s="5">
        <f>IFERROR(VLOOKUP(C389,$AS$4:$AT$25,2,FALSE),"")</f>
        <v/>
      </c>
      <c r="G389" s="6">
        <f>IFERROR(VLOOKUP(C389,$AS$4:$AX$25,6,FALSE),"")</f>
        <v/>
      </c>
      <c r="H389" s="5">
        <f>IFERROR(VLOOKUP(C389,$AS$4:$AY$25,7,FALSE),"")</f>
        <v/>
      </c>
      <c r="I389" s="5">
        <f>IFERROR(VLOOKUP(C389,$AS$4:$AZ$25,8,FALSE),"")</f>
        <v/>
      </c>
      <c r="J389" s="7" t="inlineStr">
        <is>
          <t>.</t>
        </is>
      </c>
      <c r="K389" s="5" t="inlineStr">
        <is>
          <t>NACIONAL</t>
        </is>
      </c>
      <c r="L389" s="8" t="n">
        <v>8833.333333333334</v>
      </c>
      <c r="M389" s="9" t="n">
        <v>500</v>
      </c>
      <c r="N389" s="9" t="n">
        <v>500</v>
      </c>
      <c r="O389" s="9" t="n">
        <v>500</v>
      </c>
      <c r="P389" s="9" t="n">
        <v>666.6666666666666</v>
      </c>
      <c r="Q389" s="9" t="n">
        <v>666.6666666666666</v>
      </c>
      <c r="R389" s="9" t="n">
        <v>666.6666666666666</v>
      </c>
      <c r="S389" s="9" t="n">
        <v>833.3333333333334</v>
      </c>
      <c r="T389" s="9" t="n">
        <v>833.3333333333334</v>
      </c>
      <c r="U389" s="9" t="n">
        <v>833.3333333333334</v>
      </c>
      <c r="V389" s="9" t="n">
        <v>833.3333333333334</v>
      </c>
      <c r="W389" s="9" t="n">
        <v>1000</v>
      </c>
      <c r="X389" s="9" t="n">
        <v>1000</v>
      </c>
      <c r="Y389" s="7" t="inlineStr">
        <is>
          <t>.</t>
        </is>
      </c>
      <c r="Z389" s="8">
        <f>SUM(AA389:AL389)</f>
        <v/>
      </c>
      <c r="AA389" s="9" t="n">
        <v>0</v>
      </c>
      <c r="AB389" s="9" t="n">
        <v>0</v>
      </c>
      <c r="AC389" s="9" t="n">
        <v>0</v>
      </c>
      <c r="AD389" s="9" t="n">
        <v>0</v>
      </c>
      <c r="AE389" s="9" t="n">
        <v>0</v>
      </c>
      <c r="AF389" s="9" t="n">
        <v>0</v>
      </c>
      <c r="AG389" s="9" t="n">
        <v>0</v>
      </c>
      <c r="AH389" s="9" t="n">
        <v>0</v>
      </c>
      <c r="AI389" s="9" t="n">
        <v>859.47</v>
      </c>
      <c r="AJ389" s="9" t="n">
        <v>0</v>
      </c>
      <c r="AK389" s="9" t="n">
        <v>0</v>
      </c>
      <c r="AL389" s="9" t="n">
        <v>0</v>
      </c>
      <c r="AM389" s="7" t="inlineStr">
        <is>
          <t>.</t>
        </is>
      </c>
      <c r="AN389" s="6">
        <f>IF(L389=0,0,Z389/L389)</f>
        <v/>
      </c>
      <c r="AO389" s="5">
        <f>IF(AN389="","",IF(AN389&gt;=0.9,"🟢",IF(AN389&gt;=0.7,"🟡",IF(AN389&gt;=0.5,"🟠","🔴"))))</f>
        <v/>
      </c>
      <c r="AP389" s="9">
        <f>IF(L389=0,0,L389-Z389)</f>
        <v/>
      </c>
      <c r="AQ389" s="5">
        <f>IF(Z389=0,"",RANK(Z389,Z$4:Z$1569,0))</f>
        <v/>
      </c>
      <c r="AR389" s="7" t="inlineStr">
        <is>
          <t>.</t>
        </is>
      </c>
      <c r="BA389" s="7" t="inlineStr">
        <is>
          <t>.</t>
        </is>
      </c>
      <c r="BB389" s="9">
        <f>SUM(L$4:L$1569)/COUNTA(A$4:A$1569)</f>
        <v/>
      </c>
      <c r="BC389" s="9">
        <f>SUM(M$4:M$1569)/COUNTA(A$4:A$1569)</f>
        <v/>
      </c>
      <c r="BD389" s="9">
        <f>SUM(N$4:N$1569)/COUNTA(A$4:A$1569)</f>
        <v/>
      </c>
      <c r="BE389" s="9">
        <f>SUM(O$4:O$1569)/COUNTA(A$4:A$1569)</f>
        <v/>
      </c>
      <c r="BF389" s="9">
        <f>SUM(P$4:P$1569)/COUNTA(A$4:A$1569)</f>
        <v/>
      </c>
      <c r="BG389" s="9">
        <f>SUM(Q$4:Q$1569)/COUNTA(A$4:A$1569)</f>
        <v/>
      </c>
      <c r="BH389" s="9">
        <f>SUM(R$4:R$1569)/COUNTA(A$4:A$1569)</f>
        <v/>
      </c>
      <c r="BI389" s="9">
        <f>SUM(S$4:S$1569)/COUNTA(A$4:A$1569)</f>
        <v/>
      </c>
      <c r="BJ389" s="9">
        <f>SUM(T$4:T$1569)/COUNTA(A$4:A$1569)</f>
        <v/>
      </c>
      <c r="BK389" s="9">
        <f>SUM(U$4:U$1569)/COUNTA(A$4:A$1569)</f>
        <v/>
      </c>
      <c r="BL389" s="9">
        <f>SUM(V$4:V$1569)/COUNTA(A$4:A$1569)</f>
        <v/>
      </c>
      <c r="BM389" s="9">
        <f>SUM(W$4:W$1569)/COUNTA(A$4:A$1569)</f>
        <v/>
      </c>
      <c r="BN389" s="9">
        <f>SUM(X$4:X$1569)/COUNTA(A$4:A$1569)</f>
        <v/>
      </c>
      <c r="BO389" s="7" t="inlineStr">
        <is>
          <t>.</t>
        </is>
      </c>
      <c r="BP389" s="9">
        <f>IF(Z389&gt;=BB389,0,IFERROR(BB389+(SUMPRODUCT((Z$4:Z$1569&gt;=BB$4:BB$1569)*(Z$4:Z$1569-BB$4:BB$1569))/MAX(1,COUNTIF(Z$4:Z$1569,"&lt;"&amp;BB389+0.01))),BB389))</f>
        <v/>
      </c>
      <c r="BQ389" s="9">
        <f>IF(AA389&gt;=BC389,0,IFERROR(BC389+SUMPRODUCT((AA$4:AA$1569&gt;=BC$4:BC$1569)*(AA$4:AA$1569-BC$4:BC$1569))/MAX(1,COUNTIF(AA$4:AA$1569,"&lt;"&amp;BC389+0.01)),BC389))</f>
        <v/>
      </c>
      <c r="BR389" s="9">
        <f>IF(AB389&gt;=BD389,0,IFERROR(BD389+SUMPRODUCT((AB$4:AB$1569&gt;=BD$4:BD$1569)*(AB$4:AB$1569-BD$4:BD$1569))/MAX(1,COUNTIF(AB$4:AB$1569,"&lt;"&amp;BD389+0.01)),BD389))</f>
        <v/>
      </c>
      <c r="BS389" s="9">
        <f>IF(AC389&gt;=BE389,0,IFERROR(BE389+SUMPRODUCT((AC$4:AC$1569&gt;=BE$4:BE$1569)*(AC$4:AC$1569-BE$4:BE$1569))/MAX(1,COUNTIF(AC$4:AC$1569,"&lt;"&amp;BE389+0.01)),BE389))</f>
        <v/>
      </c>
      <c r="BT389" s="9">
        <f>IF(AD389&gt;=BF389,0,IFERROR(BF389+SUMPRODUCT((AD$4:AD$1569&gt;=BF$4:BF$1569)*(AD$4:AD$1569-BF$4:BF$1569))/MAX(1,COUNTIF(AD$4:AD$1569,"&lt;"&amp;BF389+0.01)),BF389))</f>
        <v/>
      </c>
      <c r="BU389" s="9">
        <f>IF(AE389&gt;=BG389,0,IFERROR(BG389+SUMPRODUCT((AE$4:AE$1569&gt;=BG$4:BG$1569)*(AE$4:AE$1569-BG$4:BG$1569))/MAX(1,COUNTIF(AE$4:AE$1569,"&lt;"&amp;BG389+0.01)),BG389))</f>
        <v/>
      </c>
      <c r="BV389" s="9">
        <f>IF(AF389&gt;=BH389,0,IFERROR(BH389+SUMPRODUCT((AF$4:AF$1569&gt;=BH$4:BH$1569)*(AF$4:AF$1569-BH$4:BH$1569))/MAX(1,COUNTIF(AF$4:AF$1569,"&lt;"&amp;BH389+0.01)),BH389))</f>
        <v/>
      </c>
      <c r="BW389" s="9">
        <f>IF(AG389&gt;=BI389,0,IFERROR(BI389+SUMPRODUCT((AG$4:AG$1569&gt;=BI$4:BI$1569)*(AG$4:AG$1569-BI$4:BI$1569))/MAX(1,COUNTIF(AG$4:AG$1569,"&lt;"&amp;BI389+0.01)),BI389))</f>
        <v/>
      </c>
      <c r="BX389" s="9">
        <f>IF(AH389&gt;=BJ389,0,IFERROR(BJ389+SUMPRODUCT((AH$4:AH$1569&gt;=BJ$4:BJ$1569)*(AH$4:AH$1569-BJ$4:BJ$1569))/MAX(1,COUNTIF(AH$4:AH$1569,"&lt;"&amp;BJ389+0.01)),BJ389))</f>
        <v/>
      </c>
      <c r="BY389" s="9">
        <f>IF(AI389&gt;=BK389,0,IFERROR(BK389+SUMPRODUCT((AI$4:AI$1569&gt;=BK$4:BK$1569)*(AI$4:AI$1569-BK$4:BK$1569))/MAX(1,COUNTIF(AI$4:AI$1569,"&lt;"&amp;BK389+0.01)),BK389))</f>
        <v/>
      </c>
      <c r="BZ389" s="9">
        <f>IF(AJ389&gt;=BL389,0,IFERROR(BL389+SUMPRODUCT((AJ$4:AJ$1569&gt;=BL$4:BL$1569)*(AJ$4:AJ$1569-BL$4:BL$1569))/MAX(1,COUNTIF(AJ$4:AJ$1569,"&lt;"&amp;BL389+0.01)),BL389))</f>
        <v/>
      </c>
      <c r="CA389" s="9">
        <f>IF(AK389&gt;=BM389,0,IFERROR(BM389+SUMPRODUCT((AK$4:AK$1569&gt;=BM$4:BM$1569)*(AK$4:AK$1569-BM$4:BM$1569))/MAX(1,COUNTIF(AK$4:AK$1569,"&lt;"&amp;BM389+0.01)),BM389))</f>
        <v/>
      </c>
      <c r="CB389" s="9">
        <f>IF(AL389&gt;=BN389,0,IFERROR(BN389+SUMPRODUCT((AL$4:AL$1569&gt;=BN$4:BN$1569)*(AL$4:AL$1569-BN$4:BN$1569))/MAX(1,COUNTIF(AL$4:AL$1569,"&lt;"&amp;BN389+0.01)),BN389))</f>
        <v/>
      </c>
      <c r="CC389" s="5">
        <f>IF(AO389="🟢","VERDE",IF(AO389="🟡","AMARELO",IF(AO389="🟠","VERMELHO",IF(AO389="🔴","VERMELHO","ROXO"))))</f>
        <v/>
      </c>
      <c r="CD389" s="5" t="inlineStr">
        <is>
          <t>🏢 REDES</t>
        </is>
      </c>
      <c r="CE389" s="5" t="inlineStr">
        <is>
          <t>TUDO EM GRAOS / VGA</t>
        </is>
      </c>
    </row>
    <row r="390">
      <c r="A390" s="5" t="inlineStr">
        <is>
          <t>57963322000153</t>
        </is>
      </c>
      <c r="B390" s="5" t="inlineStr">
        <is>
          <t>HENRI G. VALCARENGHI LTDA</t>
        </is>
      </c>
      <c r="C390" s="5" t="inlineStr">
        <is>
          <t>06 - INTERNA - DIVINA TERRA</t>
        </is>
      </c>
      <c r="D390" s="5" t="inlineStr">
        <is>
          <t>DAIANE STAVICKI</t>
        </is>
      </c>
      <c r="E390" s="5" t="inlineStr">
        <is>
          <t>RS</t>
        </is>
      </c>
      <c r="F390" s="5">
        <f>IFERROR(VLOOKUP(C390,$AS$4:$AT$25,2,FALSE),"")</f>
        <v/>
      </c>
      <c r="G390" s="6">
        <f>IFERROR(VLOOKUP(C390,$AS$4:$AX$25,6,FALSE),"")</f>
        <v/>
      </c>
      <c r="H390" s="5">
        <f>IFERROR(VLOOKUP(C390,$AS$4:$AY$25,7,FALSE),"")</f>
        <v/>
      </c>
      <c r="I390" s="5">
        <f>IFERROR(VLOOKUP(C390,$AS$4:$AZ$25,8,FALSE),"")</f>
        <v/>
      </c>
      <c r="J390" s="7" t="inlineStr">
        <is>
          <t>.</t>
        </is>
      </c>
      <c r="K390" s="5" t="inlineStr">
        <is>
          <t>NACIONAL</t>
        </is>
      </c>
      <c r="L390" s="8" t="n">
        <v>6566.037735849057</v>
      </c>
      <c r="M390" s="9" t="n">
        <v>452.8301886792453</v>
      </c>
      <c r="N390" s="9" t="n">
        <v>481.1320754716981</v>
      </c>
      <c r="O390" s="9" t="n">
        <v>481.1320754716981</v>
      </c>
      <c r="P390" s="9" t="n">
        <v>509.4339622641509</v>
      </c>
      <c r="Q390" s="9" t="n">
        <v>509.4339622641509</v>
      </c>
      <c r="R390" s="9" t="n">
        <v>537.7358490566038</v>
      </c>
      <c r="S390" s="9" t="n">
        <v>566.0377358490566</v>
      </c>
      <c r="T390" s="9" t="n">
        <v>566.0377358490566</v>
      </c>
      <c r="U390" s="9" t="n">
        <v>594.3396226415094</v>
      </c>
      <c r="V390" s="9" t="n">
        <v>594.3396226415094</v>
      </c>
      <c r="W390" s="9" t="n">
        <v>622.6415094339623</v>
      </c>
      <c r="X390" s="9" t="n">
        <v>650.9433962264151</v>
      </c>
      <c r="Y390" s="7" t="inlineStr">
        <is>
          <t>.</t>
        </is>
      </c>
      <c r="Z390" s="8">
        <f>SUM(AA390:AL390)</f>
        <v/>
      </c>
      <c r="AA390" s="9" t="n">
        <v>0</v>
      </c>
      <c r="AB390" s="9" t="n">
        <v>0</v>
      </c>
      <c r="AC390" s="9" t="n">
        <v>0</v>
      </c>
      <c r="AD390" s="9" t="n">
        <v>0</v>
      </c>
      <c r="AE390" s="9" t="n">
        <v>0</v>
      </c>
      <c r="AF390" s="9" t="n">
        <v>0</v>
      </c>
      <c r="AG390" s="9" t="n">
        <v>0</v>
      </c>
      <c r="AH390" s="9" t="n">
        <v>0</v>
      </c>
      <c r="AI390" s="9" t="n">
        <v>871.91</v>
      </c>
      <c r="AJ390" s="9" t="n">
        <v>0</v>
      </c>
      <c r="AK390" s="9" t="n">
        <v>0</v>
      </c>
      <c r="AL390" s="9" t="n">
        <v>0</v>
      </c>
      <c r="AM390" s="7" t="inlineStr">
        <is>
          <t>.</t>
        </is>
      </c>
      <c r="AN390" s="6">
        <f>IF(L390=0,0,Z390/L390)</f>
        <v/>
      </c>
      <c r="AO390" s="5">
        <f>IF(AN390="","",IF(AN390&gt;=0.9,"🟢",IF(AN390&gt;=0.7,"🟡",IF(AN390&gt;=0.5,"🟠","🔴"))))</f>
        <v/>
      </c>
      <c r="AP390" s="9">
        <f>IF(L390=0,0,L390-Z390)</f>
        <v/>
      </c>
      <c r="AQ390" s="5">
        <f>IF(Z390=0,"",RANK(Z390,Z$4:Z$1569,0))</f>
        <v/>
      </c>
      <c r="AR390" s="7" t="inlineStr">
        <is>
          <t>.</t>
        </is>
      </c>
      <c r="BA390" s="7" t="inlineStr">
        <is>
          <t>.</t>
        </is>
      </c>
      <c r="BB390" s="9">
        <f>SUM(L$4:L$1569)/COUNTA(A$4:A$1569)</f>
        <v/>
      </c>
      <c r="BC390" s="9">
        <f>SUM(M$4:M$1569)/COUNTA(A$4:A$1569)</f>
        <v/>
      </c>
      <c r="BD390" s="9">
        <f>SUM(N$4:N$1569)/COUNTA(A$4:A$1569)</f>
        <v/>
      </c>
      <c r="BE390" s="9">
        <f>SUM(O$4:O$1569)/COUNTA(A$4:A$1569)</f>
        <v/>
      </c>
      <c r="BF390" s="9">
        <f>SUM(P$4:P$1569)/COUNTA(A$4:A$1569)</f>
        <v/>
      </c>
      <c r="BG390" s="9">
        <f>SUM(Q$4:Q$1569)/COUNTA(A$4:A$1569)</f>
        <v/>
      </c>
      <c r="BH390" s="9">
        <f>SUM(R$4:R$1569)/COUNTA(A$4:A$1569)</f>
        <v/>
      </c>
      <c r="BI390" s="9">
        <f>SUM(S$4:S$1569)/COUNTA(A$4:A$1569)</f>
        <v/>
      </c>
      <c r="BJ390" s="9">
        <f>SUM(T$4:T$1569)/COUNTA(A$4:A$1569)</f>
        <v/>
      </c>
      <c r="BK390" s="9">
        <f>SUM(U$4:U$1569)/COUNTA(A$4:A$1569)</f>
        <v/>
      </c>
      <c r="BL390" s="9">
        <f>SUM(V$4:V$1569)/COUNTA(A$4:A$1569)</f>
        <v/>
      </c>
      <c r="BM390" s="9">
        <f>SUM(W$4:W$1569)/COUNTA(A$4:A$1569)</f>
        <v/>
      </c>
      <c r="BN390" s="9">
        <f>SUM(X$4:X$1569)/COUNTA(A$4:A$1569)</f>
        <v/>
      </c>
      <c r="BO390" s="7" t="inlineStr">
        <is>
          <t>.</t>
        </is>
      </c>
      <c r="BP390" s="9">
        <f>IF(Z390&gt;=BB390,0,IFERROR(BB390+(SUMPRODUCT((Z$4:Z$1569&gt;=BB$4:BB$1569)*(Z$4:Z$1569-BB$4:BB$1569))/MAX(1,COUNTIF(Z$4:Z$1569,"&lt;"&amp;BB390+0.01))),BB390))</f>
        <v/>
      </c>
      <c r="BQ390" s="9">
        <f>IF(AA390&gt;=BC390,0,IFERROR(BC390+SUMPRODUCT((AA$4:AA$1569&gt;=BC$4:BC$1569)*(AA$4:AA$1569-BC$4:BC$1569))/MAX(1,COUNTIF(AA$4:AA$1569,"&lt;"&amp;BC390+0.01)),BC390))</f>
        <v/>
      </c>
      <c r="BR390" s="9">
        <f>IF(AB390&gt;=BD390,0,IFERROR(BD390+SUMPRODUCT((AB$4:AB$1569&gt;=BD$4:BD$1569)*(AB$4:AB$1569-BD$4:BD$1569))/MAX(1,COUNTIF(AB$4:AB$1569,"&lt;"&amp;BD390+0.01)),BD390))</f>
        <v/>
      </c>
      <c r="BS390" s="9">
        <f>IF(AC390&gt;=BE390,0,IFERROR(BE390+SUMPRODUCT((AC$4:AC$1569&gt;=BE$4:BE$1569)*(AC$4:AC$1569-BE$4:BE$1569))/MAX(1,COUNTIF(AC$4:AC$1569,"&lt;"&amp;BE390+0.01)),BE390))</f>
        <v/>
      </c>
      <c r="BT390" s="9">
        <f>IF(AD390&gt;=BF390,0,IFERROR(BF390+SUMPRODUCT((AD$4:AD$1569&gt;=BF$4:BF$1569)*(AD$4:AD$1569-BF$4:BF$1569))/MAX(1,COUNTIF(AD$4:AD$1569,"&lt;"&amp;BF390+0.01)),BF390))</f>
        <v/>
      </c>
      <c r="BU390" s="9">
        <f>IF(AE390&gt;=BG390,0,IFERROR(BG390+SUMPRODUCT((AE$4:AE$1569&gt;=BG$4:BG$1569)*(AE$4:AE$1569-BG$4:BG$1569))/MAX(1,COUNTIF(AE$4:AE$1569,"&lt;"&amp;BG390+0.01)),BG390))</f>
        <v/>
      </c>
      <c r="BV390" s="9">
        <f>IF(AF390&gt;=BH390,0,IFERROR(BH390+SUMPRODUCT((AF$4:AF$1569&gt;=BH$4:BH$1569)*(AF$4:AF$1569-BH$4:BH$1569))/MAX(1,COUNTIF(AF$4:AF$1569,"&lt;"&amp;BH390+0.01)),BH390))</f>
        <v/>
      </c>
      <c r="BW390" s="9">
        <f>IF(AG390&gt;=BI390,0,IFERROR(BI390+SUMPRODUCT((AG$4:AG$1569&gt;=BI$4:BI$1569)*(AG$4:AG$1569-BI$4:BI$1569))/MAX(1,COUNTIF(AG$4:AG$1569,"&lt;"&amp;BI390+0.01)),BI390))</f>
        <v/>
      </c>
      <c r="BX390" s="9">
        <f>IF(AH390&gt;=BJ390,0,IFERROR(BJ390+SUMPRODUCT((AH$4:AH$1569&gt;=BJ$4:BJ$1569)*(AH$4:AH$1569-BJ$4:BJ$1569))/MAX(1,COUNTIF(AH$4:AH$1569,"&lt;"&amp;BJ390+0.01)),BJ390))</f>
        <v/>
      </c>
      <c r="BY390" s="9">
        <f>IF(AI390&gt;=BK390,0,IFERROR(BK390+SUMPRODUCT((AI$4:AI$1569&gt;=BK$4:BK$1569)*(AI$4:AI$1569-BK$4:BK$1569))/MAX(1,COUNTIF(AI$4:AI$1569,"&lt;"&amp;BK390+0.01)),BK390))</f>
        <v/>
      </c>
      <c r="BZ390" s="9">
        <f>IF(AJ390&gt;=BL390,0,IFERROR(BL390+SUMPRODUCT((AJ$4:AJ$1569&gt;=BL$4:BL$1569)*(AJ$4:AJ$1569-BL$4:BL$1569))/MAX(1,COUNTIF(AJ$4:AJ$1569,"&lt;"&amp;BL390+0.01)),BL390))</f>
        <v/>
      </c>
      <c r="CA390" s="9">
        <f>IF(AK390&gt;=BM390,0,IFERROR(BM390+SUMPRODUCT((AK$4:AK$1569&gt;=BM$4:BM$1569)*(AK$4:AK$1569-BM$4:BM$1569))/MAX(1,COUNTIF(AK$4:AK$1569,"&lt;"&amp;BM390+0.01)),BM390))</f>
        <v/>
      </c>
      <c r="CB390" s="9">
        <f>IF(AL390&gt;=BN390,0,IFERROR(BN390+SUMPRODUCT((AL$4:AL$1569&gt;=BN$4:BN$1569)*(AL$4:AL$1569-BN$4:BN$1569))/MAX(1,COUNTIF(AL$4:AL$1569,"&lt;"&amp;BN390+0.01)),BN390))</f>
        <v/>
      </c>
      <c r="CC390" s="5">
        <f>IF(AO390="🟢","VERDE",IF(AO390="🟡","AMARELO",IF(AO390="🟠","VERMELHO",IF(AO390="🔴","VERMELHO","ROXO"))))</f>
        <v/>
      </c>
      <c r="CD390" s="5" t="inlineStr">
        <is>
          <t>🏢 REDES</t>
        </is>
      </c>
      <c r="CE390" s="5" t="inlineStr">
        <is>
          <t>DIVINA TERRA</t>
        </is>
      </c>
    </row>
    <row r="391">
      <c r="A391" s="5" t="inlineStr">
        <is>
          <t>21594203000123</t>
        </is>
      </c>
      <c r="B391" s="5" t="inlineStr">
        <is>
          <t>LEGURME ALIMENTOS</t>
        </is>
      </c>
      <c r="C391" s="5" t="inlineStr">
        <is>
          <t>06 - SEM GRUPO</t>
        </is>
      </c>
      <c r="D391" s="5" t="inlineStr">
        <is>
          <t>LARISSA PADILHA</t>
        </is>
      </c>
      <c r="E391" s="5" t="inlineStr">
        <is>
          <t>SP</t>
        </is>
      </c>
      <c r="F391" s="5">
        <f>IFERROR(VLOOKUP(C391,$AS$4:$AT$25,2,FALSE),"")</f>
        <v/>
      </c>
      <c r="G391" s="6">
        <f>IFERROR(VLOOKUP(C391,$AS$4:$AX$25,6,FALSE),"")</f>
        <v/>
      </c>
      <c r="H391" s="5">
        <f>IFERROR(VLOOKUP(C391,$AS$4:$AY$25,7,FALSE),"")</f>
        <v/>
      </c>
      <c r="I391" s="5">
        <f>IFERROR(VLOOKUP(C391,$AS$4:$AZ$25,8,FALSE),"")</f>
        <v/>
      </c>
      <c r="J391" s="7" t="inlineStr">
        <is>
          <t>.</t>
        </is>
      </c>
      <c r="K391" s="5" t="inlineStr">
        <is>
          <t>SP CAPITAL</t>
        </is>
      </c>
      <c r="L391" s="8" t="n">
        <v>6000</v>
      </c>
      <c r="M391" s="9" t="n">
        <v>200</v>
      </c>
      <c r="N391" s="9" t="n">
        <v>400</v>
      </c>
      <c r="O391" s="9" t="n">
        <v>400</v>
      </c>
      <c r="P391" s="9" t="n">
        <v>400</v>
      </c>
      <c r="Q391" s="9" t="n">
        <v>400</v>
      </c>
      <c r="R391" s="9" t="n">
        <v>400</v>
      </c>
      <c r="S391" s="9" t="n">
        <v>600</v>
      </c>
      <c r="T391" s="9" t="n">
        <v>600</v>
      </c>
      <c r="U391" s="9" t="n">
        <v>600</v>
      </c>
      <c r="V391" s="9" t="n">
        <v>600</v>
      </c>
      <c r="W391" s="9" t="n">
        <v>600</v>
      </c>
      <c r="X391" s="9" t="n">
        <v>800</v>
      </c>
      <c r="Y391" s="7" t="inlineStr">
        <is>
          <t>.</t>
        </is>
      </c>
      <c r="Z391" s="8">
        <f>SUM(AA391:AL391)</f>
        <v/>
      </c>
      <c r="AA391" s="9" t="n">
        <v>0</v>
      </c>
      <c r="AB391" s="9" t="n">
        <v>0</v>
      </c>
      <c r="AC391" s="9" t="n">
        <v>0</v>
      </c>
      <c r="AD391" s="9" t="n">
        <v>0</v>
      </c>
      <c r="AE391" s="9" t="n">
        <v>0</v>
      </c>
      <c r="AF391" s="9" t="n">
        <v>0</v>
      </c>
      <c r="AG391" s="9" t="n">
        <v>0</v>
      </c>
      <c r="AH391" s="9" t="n">
        <v>0</v>
      </c>
      <c r="AI391" s="9" t="n">
        <v>0</v>
      </c>
      <c r="AJ391" s="9" t="n">
        <v>0</v>
      </c>
      <c r="AK391" s="9" t="n">
        <v>0</v>
      </c>
      <c r="AL391" s="9" t="n">
        <v>1690</v>
      </c>
      <c r="AM391" s="7" t="inlineStr">
        <is>
          <t>.</t>
        </is>
      </c>
      <c r="AN391" s="6">
        <f>IF(L391=0,0,Z391/L391)</f>
        <v/>
      </c>
      <c r="AO391" s="5">
        <f>IF(AN391="","",IF(AN391&gt;=0.9,"🟢",IF(AN391&gt;=0.7,"🟡",IF(AN391&gt;=0.5,"🟠","🔴"))))</f>
        <v/>
      </c>
      <c r="AP391" s="9">
        <f>IF(L391=0,0,L391-Z391)</f>
        <v/>
      </c>
      <c r="AQ391" s="5">
        <f>IF(Z391=0,"",RANK(Z391,Z$4:Z$1569,0))</f>
        <v/>
      </c>
      <c r="AR391" s="7" t="inlineStr">
        <is>
          <t>.</t>
        </is>
      </c>
      <c r="BA391" s="7" t="inlineStr">
        <is>
          <t>.</t>
        </is>
      </c>
      <c r="BB391" s="9">
        <f>SUM(L$4:L$1569)/COUNTA(A$4:A$1569)</f>
        <v/>
      </c>
      <c r="BC391" s="9">
        <f>SUM(M$4:M$1569)/COUNTA(A$4:A$1569)</f>
        <v/>
      </c>
      <c r="BD391" s="9">
        <f>SUM(N$4:N$1569)/COUNTA(A$4:A$1569)</f>
        <v/>
      </c>
      <c r="BE391" s="9">
        <f>SUM(O$4:O$1569)/COUNTA(A$4:A$1569)</f>
        <v/>
      </c>
      <c r="BF391" s="9">
        <f>SUM(P$4:P$1569)/COUNTA(A$4:A$1569)</f>
        <v/>
      </c>
      <c r="BG391" s="9">
        <f>SUM(Q$4:Q$1569)/COUNTA(A$4:A$1569)</f>
        <v/>
      </c>
      <c r="BH391" s="9">
        <f>SUM(R$4:R$1569)/COUNTA(A$4:A$1569)</f>
        <v/>
      </c>
      <c r="BI391" s="9">
        <f>SUM(S$4:S$1569)/COUNTA(A$4:A$1569)</f>
        <v/>
      </c>
      <c r="BJ391" s="9">
        <f>SUM(T$4:T$1569)/COUNTA(A$4:A$1569)</f>
        <v/>
      </c>
      <c r="BK391" s="9">
        <f>SUM(U$4:U$1569)/COUNTA(A$4:A$1569)</f>
        <v/>
      </c>
      <c r="BL391" s="9">
        <f>SUM(V$4:V$1569)/COUNTA(A$4:A$1569)</f>
        <v/>
      </c>
      <c r="BM391" s="9">
        <f>SUM(W$4:W$1569)/COUNTA(A$4:A$1569)</f>
        <v/>
      </c>
      <c r="BN391" s="9">
        <f>SUM(X$4:X$1569)/COUNTA(A$4:A$1569)</f>
        <v/>
      </c>
      <c r="BO391" s="7" t="inlineStr">
        <is>
          <t>.</t>
        </is>
      </c>
      <c r="BP391" s="9">
        <f>IF(Z391&gt;=BB391,0,IFERROR(BB391+(SUMPRODUCT((Z$4:Z$1569&gt;=BB$4:BB$1569)*(Z$4:Z$1569-BB$4:BB$1569))/MAX(1,COUNTIF(Z$4:Z$1569,"&lt;"&amp;BB391+0.01))),BB391))</f>
        <v/>
      </c>
      <c r="BQ391" s="9">
        <f>IF(AA391&gt;=BC391,0,IFERROR(BC391+SUMPRODUCT((AA$4:AA$1569&gt;=BC$4:BC$1569)*(AA$4:AA$1569-BC$4:BC$1569))/MAX(1,COUNTIF(AA$4:AA$1569,"&lt;"&amp;BC391+0.01)),BC391))</f>
        <v/>
      </c>
      <c r="BR391" s="9">
        <f>IF(AB391&gt;=BD391,0,IFERROR(BD391+SUMPRODUCT((AB$4:AB$1569&gt;=BD$4:BD$1569)*(AB$4:AB$1569-BD$4:BD$1569))/MAX(1,COUNTIF(AB$4:AB$1569,"&lt;"&amp;BD391+0.01)),BD391))</f>
        <v/>
      </c>
      <c r="BS391" s="9">
        <f>IF(AC391&gt;=BE391,0,IFERROR(BE391+SUMPRODUCT((AC$4:AC$1569&gt;=BE$4:BE$1569)*(AC$4:AC$1569-BE$4:BE$1569))/MAX(1,COUNTIF(AC$4:AC$1569,"&lt;"&amp;BE391+0.01)),BE391))</f>
        <v/>
      </c>
      <c r="BT391" s="9">
        <f>IF(AD391&gt;=BF391,0,IFERROR(BF391+SUMPRODUCT((AD$4:AD$1569&gt;=BF$4:BF$1569)*(AD$4:AD$1569-BF$4:BF$1569))/MAX(1,COUNTIF(AD$4:AD$1569,"&lt;"&amp;BF391+0.01)),BF391))</f>
        <v/>
      </c>
      <c r="BU391" s="9">
        <f>IF(AE391&gt;=BG391,0,IFERROR(BG391+SUMPRODUCT((AE$4:AE$1569&gt;=BG$4:BG$1569)*(AE$4:AE$1569-BG$4:BG$1569))/MAX(1,COUNTIF(AE$4:AE$1569,"&lt;"&amp;BG391+0.01)),BG391))</f>
        <v/>
      </c>
      <c r="BV391" s="9">
        <f>IF(AF391&gt;=BH391,0,IFERROR(BH391+SUMPRODUCT((AF$4:AF$1569&gt;=BH$4:BH$1569)*(AF$4:AF$1569-BH$4:BH$1569))/MAX(1,COUNTIF(AF$4:AF$1569,"&lt;"&amp;BH391+0.01)),BH391))</f>
        <v/>
      </c>
      <c r="BW391" s="9">
        <f>IF(AG391&gt;=BI391,0,IFERROR(BI391+SUMPRODUCT((AG$4:AG$1569&gt;=BI$4:BI$1569)*(AG$4:AG$1569-BI$4:BI$1569))/MAX(1,COUNTIF(AG$4:AG$1569,"&lt;"&amp;BI391+0.01)),BI391))</f>
        <v/>
      </c>
      <c r="BX391" s="9">
        <f>IF(AH391&gt;=BJ391,0,IFERROR(BJ391+SUMPRODUCT((AH$4:AH$1569&gt;=BJ$4:BJ$1569)*(AH$4:AH$1569-BJ$4:BJ$1569))/MAX(1,COUNTIF(AH$4:AH$1569,"&lt;"&amp;BJ391+0.01)),BJ391))</f>
        <v/>
      </c>
      <c r="BY391" s="9">
        <f>IF(AI391&gt;=BK391,0,IFERROR(BK391+SUMPRODUCT((AI$4:AI$1569&gt;=BK$4:BK$1569)*(AI$4:AI$1569-BK$4:BK$1569))/MAX(1,COUNTIF(AI$4:AI$1569,"&lt;"&amp;BK391+0.01)),BK391))</f>
        <v/>
      </c>
      <c r="BZ391" s="9">
        <f>IF(AJ391&gt;=BL391,0,IFERROR(BL391+SUMPRODUCT((AJ$4:AJ$1569&gt;=BL$4:BL$1569)*(AJ$4:AJ$1569-BL$4:BL$1569))/MAX(1,COUNTIF(AJ$4:AJ$1569,"&lt;"&amp;BL391+0.01)),BL391))</f>
        <v/>
      </c>
      <c r="CA391" s="9">
        <f>IF(AK391&gt;=BM391,0,IFERROR(BM391+SUMPRODUCT((AK$4:AK$1569&gt;=BM$4:BM$1569)*(AK$4:AK$1569-BM$4:BM$1569))/MAX(1,COUNTIF(AK$4:AK$1569,"&lt;"&amp;BM391+0.01)),BM391))</f>
        <v/>
      </c>
      <c r="CB391" s="9">
        <f>IF(AL391&gt;=BN391,0,IFERROR(BN391+SUMPRODUCT((AL$4:AL$1569&gt;=BN$4:BN$1569)*(AL$4:AL$1569-BN$4:BN$1569))/MAX(1,COUNTIF(AL$4:AL$1569,"&lt;"&amp;BN391+0.01)),BN391))</f>
        <v/>
      </c>
      <c r="CC391" s="5">
        <f>IF(AO391="🟢","VERDE",IF(AO391="🟡","AMARELO",IF(AO391="🟠","VERMELHO",IF(AO391="🔴","VERMELHO","ROXO"))))</f>
        <v/>
      </c>
      <c r="CD391" s="5" t="inlineStr">
        <is>
          <t>🌎 REGIÕES</t>
        </is>
      </c>
      <c r="CE391" s="5" t="inlineStr">
        <is>
          <t>SEM REDE</t>
        </is>
      </c>
    </row>
    <row r="392">
      <c r="A392" s="5" t="inlineStr">
        <is>
          <t>63187605000153</t>
        </is>
      </c>
      <c r="B392" s="5" t="inlineStr">
        <is>
          <t>MUSSAMBE PRODUTOS NATURAIS</t>
        </is>
      </c>
      <c r="C392" s="5" t="inlineStr">
        <is>
          <t>06 - SEM GRUPO</t>
        </is>
      </c>
      <c r="D392" s="5" t="inlineStr">
        <is>
          <t>LARISSA PADILHA</t>
        </is>
      </c>
      <c r="E392" s="5" t="inlineStr">
        <is>
          <t>PB</t>
        </is>
      </c>
      <c r="F392" s="5">
        <f>IFERROR(VLOOKUP(C392,$AS$4:$AT$25,2,FALSE),"")</f>
        <v/>
      </c>
      <c r="G392" s="6">
        <f>IFERROR(VLOOKUP(C392,$AS$4:$AX$25,6,FALSE),"")</f>
        <v/>
      </c>
      <c r="H392" s="5">
        <f>IFERROR(VLOOKUP(C392,$AS$4:$AY$25,7,FALSE),"")</f>
        <v/>
      </c>
      <c r="I392" s="5">
        <f>IFERROR(VLOOKUP(C392,$AS$4:$AZ$25,8,FALSE),"")</f>
        <v/>
      </c>
      <c r="J392" s="7" t="inlineStr">
        <is>
          <t>.</t>
        </is>
      </c>
      <c r="K392" s="5" t="inlineStr">
        <is>
          <t>NORDESTE (SEM MA)</t>
        </is>
      </c>
      <c r="L392" s="8" t="n">
        <v>1200</v>
      </c>
      <c r="M392" s="9" t="n">
        <v>100</v>
      </c>
      <c r="N392" s="9" t="n">
        <v>100</v>
      </c>
      <c r="O392" s="9" t="n">
        <v>100</v>
      </c>
      <c r="P392" s="9" t="n">
        <v>100</v>
      </c>
      <c r="Q392" s="9" t="n">
        <v>100</v>
      </c>
      <c r="R392" s="9" t="n">
        <v>100</v>
      </c>
      <c r="S392" s="9" t="n">
        <v>100</v>
      </c>
      <c r="T392" s="9" t="n">
        <v>100</v>
      </c>
      <c r="U392" s="9" t="n">
        <v>100</v>
      </c>
      <c r="V392" s="9" t="n">
        <v>100</v>
      </c>
      <c r="W392" s="9" t="n">
        <v>100</v>
      </c>
      <c r="X392" s="9" t="n">
        <v>100</v>
      </c>
      <c r="Y392" s="7" t="inlineStr">
        <is>
          <t>.</t>
        </is>
      </c>
      <c r="Z392" s="8">
        <f>SUM(AA392:AL392)</f>
        <v/>
      </c>
      <c r="AA392" s="9" t="n">
        <v>0</v>
      </c>
      <c r="AB392" s="9" t="n">
        <v>0</v>
      </c>
      <c r="AC392" s="9" t="n">
        <v>0</v>
      </c>
      <c r="AD392" s="9" t="n">
        <v>0</v>
      </c>
      <c r="AE392" s="9" t="n">
        <v>0</v>
      </c>
      <c r="AF392" s="9" t="n">
        <v>0</v>
      </c>
      <c r="AG392" s="9" t="n">
        <v>0</v>
      </c>
      <c r="AH392" s="9" t="n">
        <v>0</v>
      </c>
      <c r="AI392" s="9" t="n">
        <v>0</v>
      </c>
      <c r="AJ392" s="9" t="n">
        <v>0</v>
      </c>
      <c r="AK392" s="9" t="n">
        <v>853.0700000000001</v>
      </c>
      <c r="AL392" s="9" t="n">
        <v>0</v>
      </c>
      <c r="AM392" s="7" t="inlineStr">
        <is>
          <t>.</t>
        </is>
      </c>
      <c r="AN392" s="6">
        <f>IF(L392=0,0,Z392/L392)</f>
        <v/>
      </c>
      <c r="AO392" s="5">
        <f>IF(AN392="","",IF(AN392&gt;=0.9,"🟢",IF(AN392&gt;=0.7,"🟡",IF(AN392&gt;=0.5,"🟠","🔴"))))</f>
        <v/>
      </c>
      <c r="AP392" s="9">
        <f>IF(L392=0,0,L392-Z392)</f>
        <v/>
      </c>
      <c r="AQ392" s="5">
        <f>IF(Z392=0,"",RANK(Z392,Z$4:Z$1569,0))</f>
        <v/>
      </c>
      <c r="AR392" s="7" t="inlineStr">
        <is>
          <t>.</t>
        </is>
      </c>
      <c r="BA392" s="7" t="inlineStr">
        <is>
          <t>.</t>
        </is>
      </c>
      <c r="BB392" s="9">
        <f>SUM(L$4:L$1569)/COUNTA(A$4:A$1569)</f>
        <v/>
      </c>
      <c r="BC392" s="9">
        <f>SUM(M$4:M$1569)/COUNTA(A$4:A$1569)</f>
        <v/>
      </c>
      <c r="BD392" s="9">
        <f>SUM(N$4:N$1569)/COUNTA(A$4:A$1569)</f>
        <v/>
      </c>
      <c r="BE392" s="9">
        <f>SUM(O$4:O$1569)/COUNTA(A$4:A$1569)</f>
        <v/>
      </c>
      <c r="BF392" s="9">
        <f>SUM(P$4:P$1569)/COUNTA(A$4:A$1569)</f>
        <v/>
      </c>
      <c r="BG392" s="9">
        <f>SUM(Q$4:Q$1569)/COUNTA(A$4:A$1569)</f>
        <v/>
      </c>
      <c r="BH392" s="9">
        <f>SUM(R$4:R$1569)/COUNTA(A$4:A$1569)</f>
        <v/>
      </c>
      <c r="BI392" s="9">
        <f>SUM(S$4:S$1569)/COUNTA(A$4:A$1569)</f>
        <v/>
      </c>
      <c r="BJ392" s="9">
        <f>SUM(T$4:T$1569)/COUNTA(A$4:A$1569)</f>
        <v/>
      </c>
      <c r="BK392" s="9">
        <f>SUM(U$4:U$1569)/COUNTA(A$4:A$1569)</f>
        <v/>
      </c>
      <c r="BL392" s="9">
        <f>SUM(V$4:V$1569)/COUNTA(A$4:A$1569)</f>
        <v/>
      </c>
      <c r="BM392" s="9">
        <f>SUM(W$4:W$1569)/COUNTA(A$4:A$1569)</f>
        <v/>
      </c>
      <c r="BN392" s="9">
        <f>SUM(X$4:X$1569)/COUNTA(A$4:A$1569)</f>
        <v/>
      </c>
      <c r="BO392" s="7" t="inlineStr">
        <is>
          <t>.</t>
        </is>
      </c>
      <c r="BP392" s="9">
        <f>IF(Z392&gt;=BB392,0,IFERROR(BB392+(SUMPRODUCT((Z$4:Z$1569&gt;=BB$4:BB$1569)*(Z$4:Z$1569-BB$4:BB$1569))/MAX(1,COUNTIF(Z$4:Z$1569,"&lt;"&amp;BB392+0.01))),BB392))</f>
        <v/>
      </c>
      <c r="BQ392" s="9">
        <f>IF(AA392&gt;=BC392,0,IFERROR(BC392+SUMPRODUCT((AA$4:AA$1569&gt;=BC$4:BC$1569)*(AA$4:AA$1569-BC$4:BC$1569))/MAX(1,COUNTIF(AA$4:AA$1569,"&lt;"&amp;BC392+0.01)),BC392))</f>
        <v/>
      </c>
      <c r="BR392" s="9">
        <f>IF(AB392&gt;=BD392,0,IFERROR(BD392+SUMPRODUCT((AB$4:AB$1569&gt;=BD$4:BD$1569)*(AB$4:AB$1569-BD$4:BD$1569))/MAX(1,COUNTIF(AB$4:AB$1569,"&lt;"&amp;BD392+0.01)),BD392))</f>
        <v/>
      </c>
      <c r="BS392" s="9">
        <f>IF(AC392&gt;=BE392,0,IFERROR(BE392+SUMPRODUCT((AC$4:AC$1569&gt;=BE$4:BE$1569)*(AC$4:AC$1569-BE$4:BE$1569))/MAX(1,COUNTIF(AC$4:AC$1569,"&lt;"&amp;BE392+0.01)),BE392))</f>
        <v/>
      </c>
      <c r="BT392" s="9">
        <f>IF(AD392&gt;=BF392,0,IFERROR(BF392+SUMPRODUCT((AD$4:AD$1569&gt;=BF$4:BF$1569)*(AD$4:AD$1569-BF$4:BF$1569))/MAX(1,COUNTIF(AD$4:AD$1569,"&lt;"&amp;BF392+0.01)),BF392))</f>
        <v/>
      </c>
      <c r="BU392" s="9">
        <f>IF(AE392&gt;=BG392,0,IFERROR(BG392+SUMPRODUCT((AE$4:AE$1569&gt;=BG$4:BG$1569)*(AE$4:AE$1569-BG$4:BG$1569))/MAX(1,COUNTIF(AE$4:AE$1569,"&lt;"&amp;BG392+0.01)),BG392))</f>
        <v/>
      </c>
      <c r="BV392" s="9">
        <f>IF(AF392&gt;=BH392,0,IFERROR(BH392+SUMPRODUCT((AF$4:AF$1569&gt;=BH$4:BH$1569)*(AF$4:AF$1569-BH$4:BH$1569))/MAX(1,COUNTIF(AF$4:AF$1569,"&lt;"&amp;BH392+0.01)),BH392))</f>
        <v/>
      </c>
      <c r="BW392" s="9">
        <f>IF(AG392&gt;=BI392,0,IFERROR(BI392+SUMPRODUCT((AG$4:AG$1569&gt;=BI$4:BI$1569)*(AG$4:AG$1569-BI$4:BI$1569))/MAX(1,COUNTIF(AG$4:AG$1569,"&lt;"&amp;BI392+0.01)),BI392))</f>
        <v/>
      </c>
      <c r="BX392" s="9">
        <f>IF(AH392&gt;=BJ392,0,IFERROR(BJ392+SUMPRODUCT((AH$4:AH$1569&gt;=BJ$4:BJ$1569)*(AH$4:AH$1569-BJ$4:BJ$1569))/MAX(1,COUNTIF(AH$4:AH$1569,"&lt;"&amp;BJ392+0.01)),BJ392))</f>
        <v/>
      </c>
      <c r="BY392" s="9">
        <f>IF(AI392&gt;=BK392,0,IFERROR(BK392+SUMPRODUCT((AI$4:AI$1569&gt;=BK$4:BK$1569)*(AI$4:AI$1569-BK$4:BK$1569))/MAX(1,COUNTIF(AI$4:AI$1569,"&lt;"&amp;BK392+0.01)),BK392))</f>
        <v/>
      </c>
      <c r="BZ392" s="9">
        <f>IF(AJ392&gt;=BL392,0,IFERROR(BL392+SUMPRODUCT((AJ$4:AJ$1569&gt;=BL$4:BL$1569)*(AJ$4:AJ$1569-BL$4:BL$1569))/MAX(1,COUNTIF(AJ$4:AJ$1569,"&lt;"&amp;BL392+0.01)),BL392))</f>
        <v/>
      </c>
      <c r="CA392" s="9">
        <f>IF(AK392&gt;=BM392,0,IFERROR(BM392+SUMPRODUCT((AK$4:AK$1569&gt;=BM$4:BM$1569)*(AK$4:AK$1569-BM$4:BM$1569))/MAX(1,COUNTIF(AK$4:AK$1569,"&lt;"&amp;BM392+0.01)),BM392))</f>
        <v/>
      </c>
      <c r="CB392" s="9">
        <f>IF(AL392&gt;=BN392,0,IFERROR(BN392+SUMPRODUCT((AL$4:AL$1569&gt;=BN$4:BN$1569)*(AL$4:AL$1569-BN$4:BN$1569))/MAX(1,COUNTIF(AL$4:AL$1569,"&lt;"&amp;BN392+0.01)),BN392))</f>
        <v/>
      </c>
      <c r="CC392" s="5">
        <f>IF(AO392="🟢","VERDE",IF(AO392="🟡","AMARELO",IF(AO392="🟠","VERMELHO",IF(AO392="🔴","VERMELHO","ROXO"))))</f>
        <v/>
      </c>
      <c r="CD392" s="5" t="inlineStr">
        <is>
          <t>🌎 REGIÕES</t>
        </is>
      </c>
      <c r="CE392" s="5" t="inlineStr">
        <is>
          <t>SEM REDE</t>
        </is>
      </c>
    </row>
    <row r="393">
      <c r="A393" s="5" t="inlineStr">
        <is>
          <t>63835315000179</t>
        </is>
      </c>
      <c r="B393" s="5" t="inlineStr">
        <is>
          <t>63.835.315 ADASSYA NOBERTO FERREIRA</t>
        </is>
      </c>
      <c r="C393" s="5" t="inlineStr">
        <is>
          <t>06 - SEM GRUPO</t>
        </is>
      </c>
      <c r="D393" s="5" t="inlineStr">
        <is>
          <t>LARISSA PADILHA</t>
        </is>
      </c>
      <c r="E393" s="5" t="inlineStr">
        <is>
          <t>PE</t>
        </is>
      </c>
      <c r="F393" s="5">
        <f>IFERROR(VLOOKUP(C393,$AS$4:$AT$25,2,FALSE),"")</f>
        <v/>
      </c>
      <c r="G393" s="6">
        <f>IFERROR(VLOOKUP(C393,$AS$4:$AX$25,6,FALSE),"")</f>
        <v/>
      </c>
      <c r="H393" s="5">
        <f>IFERROR(VLOOKUP(C393,$AS$4:$AY$25,7,FALSE),"")</f>
        <v/>
      </c>
      <c r="I393" s="5">
        <f>IFERROR(VLOOKUP(C393,$AS$4:$AZ$25,8,FALSE),"")</f>
        <v/>
      </c>
      <c r="J393" s="7" t="inlineStr">
        <is>
          <t>.</t>
        </is>
      </c>
      <c r="K393" s="5" t="inlineStr">
        <is>
          <t>NORDESTE (SEM MA)</t>
        </is>
      </c>
      <c r="L393" s="8" t="n">
        <v>1515.789473684211</v>
      </c>
      <c r="M393" s="9" t="n">
        <v>126.3157894736842</v>
      </c>
      <c r="N393" s="9" t="n">
        <v>126.3157894736842</v>
      </c>
      <c r="O393" s="9" t="n">
        <v>126.3157894736842</v>
      </c>
      <c r="P393" s="9" t="n">
        <v>126.3157894736842</v>
      </c>
      <c r="Q393" s="9" t="n">
        <v>126.3157894736842</v>
      </c>
      <c r="R393" s="9" t="n">
        <v>126.3157894736842</v>
      </c>
      <c r="S393" s="9" t="n">
        <v>126.3157894736842</v>
      </c>
      <c r="T393" s="9" t="n">
        <v>126.3157894736842</v>
      </c>
      <c r="U393" s="9" t="n">
        <v>126.3157894736842</v>
      </c>
      <c r="V393" s="9" t="n">
        <v>126.3157894736842</v>
      </c>
      <c r="W393" s="9" t="n">
        <v>126.3157894736842</v>
      </c>
      <c r="X393" s="9" t="n">
        <v>126.3157894736842</v>
      </c>
      <c r="Y393" s="7" t="inlineStr">
        <is>
          <t>.</t>
        </is>
      </c>
      <c r="Z393" s="8">
        <f>SUM(AA393:AL393)</f>
        <v/>
      </c>
      <c r="AA393" s="9" t="n">
        <v>0</v>
      </c>
      <c r="AB393" s="9" t="n">
        <v>0</v>
      </c>
      <c r="AC393" s="9" t="n">
        <v>0</v>
      </c>
      <c r="AD393" s="9" t="n">
        <v>0</v>
      </c>
      <c r="AE393" s="9" t="n">
        <v>0</v>
      </c>
      <c r="AF393" s="9" t="n">
        <v>0</v>
      </c>
      <c r="AG393" s="9" t="n">
        <v>0</v>
      </c>
      <c r="AH393" s="9" t="n">
        <v>0</v>
      </c>
      <c r="AI393" s="9" t="n">
        <v>0</v>
      </c>
      <c r="AJ393" s="9" t="n">
        <v>0</v>
      </c>
      <c r="AK393" s="9" t="n">
        <v>0</v>
      </c>
      <c r="AL393" s="9" t="n">
        <v>852.03</v>
      </c>
      <c r="AM393" s="7" t="inlineStr">
        <is>
          <t>.</t>
        </is>
      </c>
      <c r="AN393" s="6">
        <f>IF(L393=0,0,Z393/L393)</f>
        <v/>
      </c>
      <c r="AO393" s="5">
        <f>IF(AN393="","",IF(AN393&gt;=0.9,"🟢",IF(AN393&gt;=0.7,"🟡",IF(AN393&gt;=0.5,"🟠","🔴"))))</f>
        <v/>
      </c>
      <c r="AP393" s="9">
        <f>IF(L393=0,0,L393-Z393)</f>
        <v/>
      </c>
      <c r="AQ393" s="5">
        <f>IF(Z393=0,"",RANK(Z393,Z$4:Z$1569,0))</f>
        <v/>
      </c>
      <c r="AR393" s="7" t="inlineStr">
        <is>
          <t>.</t>
        </is>
      </c>
      <c r="BA393" s="7" t="inlineStr">
        <is>
          <t>.</t>
        </is>
      </c>
      <c r="BB393" s="9">
        <f>SUM(L$4:L$1569)/COUNTA(A$4:A$1569)</f>
        <v/>
      </c>
      <c r="BC393" s="9">
        <f>SUM(M$4:M$1569)/COUNTA(A$4:A$1569)</f>
        <v/>
      </c>
      <c r="BD393" s="9">
        <f>SUM(N$4:N$1569)/COUNTA(A$4:A$1569)</f>
        <v/>
      </c>
      <c r="BE393" s="9">
        <f>SUM(O$4:O$1569)/COUNTA(A$4:A$1569)</f>
        <v/>
      </c>
      <c r="BF393" s="9">
        <f>SUM(P$4:P$1569)/COUNTA(A$4:A$1569)</f>
        <v/>
      </c>
      <c r="BG393" s="9">
        <f>SUM(Q$4:Q$1569)/COUNTA(A$4:A$1569)</f>
        <v/>
      </c>
      <c r="BH393" s="9">
        <f>SUM(R$4:R$1569)/COUNTA(A$4:A$1569)</f>
        <v/>
      </c>
      <c r="BI393" s="9">
        <f>SUM(S$4:S$1569)/COUNTA(A$4:A$1569)</f>
        <v/>
      </c>
      <c r="BJ393" s="9">
        <f>SUM(T$4:T$1569)/COUNTA(A$4:A$1569)</f>
        <v/>
      </c>
      <c r="BK393" s="9">
        <f>SUM(U$4:U$1569)/COUNTA(A$4:A$1569)</f>
        <v/>
      </c>
      <c r="BL393" s="9">
        <f>SUM(V$4:V$1569)/COUNTA(A$4:A$1569)</f>
        <v/>
      </c>
      <c r="BM393" s="9">
        <f>SUM(W$4:W$1569)/COUNTA(A$4:A$1569)</f>
        <v/>
      </c>
      <c r="BN393" s="9">
        <f>SUM(X$4:X$1569)/COUNTA(A$4:A$1569)</f>
        <v/>
      </c>
      <c r="BO393" s="7" t="inlineStr">
        <is>
          <t>.</t>
        </is>
      </c>
      <c r="BP393" s="9">
        <f>IF(Z393&gt;=BB393,0,IFERROR(BB393+(SUMPRODUCT((Z$4:Z$1569&gt;=BB$4:BB$1569)*(Z$4:Z$1569-BB$4:BB$1569))/MAX(1,COUNTIF(Z$4:Z$1569,"&lt;"&amp;BB393+0.01))),BB393))</f>
        <v/>
      </c>
      <c r="BQ393" s="9">
        <f>IF(AA393&gt;=BC393,0,IFERROR(BC393+SUMPRODUCT((AA$4:AA$1569&gt;=BC$4:BC$1569)*(AA$4:AA$1569-BC$4:BC$1569))/MAX(1,COUNTIF(AA$4:AA$1569,"&lt;"&amp;BC393+0.01)),BC393))</f>
        <v/>
      </c>
      <c r="BR393" s="9">
        <f>IF(AB393&gt;=BD393,0,IFERROR(BD393+SUMPRODUCT((AB$4:AB$1569&gt;=BD$4:BD$1569)*(AB$4:AB$1569-BD$4:BD$1569))/MAX(1,COUNTIF(AB$4:AB$1569,"&lt;"&amp;BD393+0.01)),BD393))</f>
        <v/>
      </c>
      <c r="BS393" s="9">
        <f>IF(AC393&gt;=BE393,0,IFERROR(BE393+SUMPRODUCT((AC$4:AC$1569&gt;=BE$4:BE$1569)*(AC$4:AC$1569-BE$4:BE$1569))/MAX(1,COUNTIF(AC$4:AC$1569,"&lt;"&amp;BE393+0.01)),BE393))</f>
        <v/>
      </c>
      <c r="BT393" s="9">
        <f>IF(AD393&gt;=BF393,0,IFERROR(BF393+SUMPRODUCT((AD$4:AD$1569&gt;=BF$4:BF$1569)*(AD$4:AD$1569-BF$4:BF$1569))/MAX(1,COUNTIF(AD$4:AD$1569,"&lt;"&amp;BF393+0.01)),BF393))</f>
        <v/>
      </c>
      <c r="BU393" s="9">
        <f>IF(AE393&gt;=BG393,0,IFERROR(BG393+SUMPRODUCT((AE$4:AE$1569&gt;=BG$4:BG$1569)*(AE$4:AE$1569-BG$4:BG$1569))/MAX(1,COUNTIF(AE$4:AE$1569,"&lt;"&amp;BG393+0.01)),BG393))</f>
        <v/>
      </c>
      <c r="BV393" s="9">
        <f>IF(AF393&gt;=BH393,0,IFERROR(BH393+SUMPRODUCT((AF$4:AF$1569&gt;=BH$4:BH$1569)*(AF$4:AF$1569-BH$4:BH$1569))/MAX(1,COUNTIF(AF$4:AF$1569,"&lt;"&amp;BH393+0.01)),BH393))</f>
        <v/>
      </c>
      <c r="BW393" s="9">
        <f>IF(AG393&gt;=BI393,0,IFERROR(BI393+SUMPRODUCT((AG$4:AG$1569&gt;=BI$4:BI$1569)*(AG$4:AG$1569-BI$4:BI$1569))/MAX(1,COUNTIF(AG$4:AG$1569,"&lt;"&amp;BI393+0.01)),BI393))</f>
        <v/>
      </c>
      <c r="BX393" s="9">
        <f>IF(AH393&gt;=BJ393,0,IFERROR(BJ393+SUMPRODUCT((AH$4:AH$1569&gt;=BJ$4:BJ$1569)*(AH$4:AH$1569-BJ$4:BJ$1569))/MAX(1,COUNTIF(AH$4:AH$1569,"&lt;"&amp;BJ393+0.01)),BJ393))</f>
        <v/>
      </c>
      <c r="BY393" s="9">
        <f>IF(AI393&gt;=BK393,0,IFERROR(BK393+SUMPRODUCT((AI$4:AI$1569&gt;=BK$4:BK$1569)*(AI$4:AI$1569-BK$4:BK$1569))/MAX(1,COUNTIF(AI$4:AI$1569,"&lt;"&amp;BK393+0.01)),BK393))</f>
        <v/>
      </c>
      <c r="BZ393" s="9">
        <f>IF(AJ393&gt;=BL393,0,IFERROR(BL393+SUMPRODUCT((AJ$4:AJ$1569&gt;=BL$4:BL$1569)*(AJ$4:AJ$1569-BL$4:BL$1569))/MAX(1,COUNTIF(AJ$4:AJ$1569,"&lt;"&amp;BL393+0.01)),BL393))</f>
        <v/>
      </c>
      <c r="CA393" s="9">
        <f>IF(AK393&gt;=BM393,0,IFERROR(BM393+SUMPRODUCT((AK$4:AK$1569&gt;=BM$4:BM$1569)*(AK$4:AK$1569-BM$4:BM$1569))/MAX(1,COUNTIF(AK$4:AK$1569,"&lt;"&amp;BM393+0.01)),BM393))</f>
        <v/>
      </c>
      <c r="CB393" s="9">
        <f>IF(AL393&gt;=BN393,0,IFERROR(BN393+SUMPRODUCT((AL$4:AL$1569&gt;=BN$4:BN$1569)*(AL$4:AL$1569-BN$4:BN$1569))/MAX(1,COUNTIF(AL$4:AL$1569,"&lt;"&amp;BN393+0.01)),BN393))</f>
        <v/>
      </c>
      <c r="CC393" s="5">
        <f>IF(AO393="🟢","VERDE",IF(AO393="🟡","AMARELO",IF(AO393="🟠","VERMELHO",IF(AO393="🔴","VERMELHO","ROXO"))))</f>
        <v/>
      </c>
      <c r="CD393" s="5" t="inlineStr">
        <is>
          <t>🌎 REGIÕES</t>
        </is>
      </c>
      <c r="CE393" s="5" t="inlineStr">
        <is>
          <t>SEM REDE</t>
        </is>
      </c>
    </row>
    <row r="394">
      <c r="A394" s="5" t="inlineStr">
        <is>
          <t>08452814000179</t>
        </is>
      </c>
      <c r="B394" s="5" t="inlineStr">
        <is>
          <t>MARLUCE VIEIRA VASQUES</t>
        </is>
      </c>
      <c r="C394" s="5" t="inlineStr">
        <is>
          <t>06 - SEM GRUPO</t>
        </is>
      </c>
      <c r="D394" s="5" t="inlineStr">
        <is>
          <t>LARISSA PADILHA</t>
        </is>
      </c>
      <c r="E394" s="5" t="inlineStr">
        <is>
          <t>SC</t>
        </is>
      </c>
      <c r="F394" s="5">
        <f>IFERROR(VLOOKUP(C394,$AS$4:$AT$25,2,FALSE),"")</f>
        <v/>
      </c>
      <c r="G394" s="6">
        <f>IFERROR(VLOOKUP(C394,$AS$4:$AX$25,6,FALSE),"")</f>
        <v/>
      </c>
      <c r="H394" s="5">
        <f>IFERROR(VLOOKUP(C394,$AS$4:$AY$25,7,FALSE),"")</f>
        <v/>
      </c>
      <c r="I394" s="5">
        <f>IFERROR(VLOOKUP(C394,$AS$4:$AZ$25,8,FALSE),"")</f>
        <v/>
      </c>
      <c r="J394" s="7" t="inlineStr">
        <is>
          <t>.</t>
        </is>
      </c>
      <c r="K394" s="5" t="inlineStr">
        <is>
          <t>SUL</t>
        </is>
      </c>
      <c r="L394" s="8" t="n">
        <v>1553.191489361702</v>
      </c>
      <c r="M394" s="9" t="n">
        <v>119.1489361702128</v>
      </c>
      <c r="N394" s="9" t="n">
        <v>123.4042553191489</v>
      </c>
      <c r="O394" s="9" t="n">
        <v>123.4042553191489</v>
      </c>
      <c r="P394" s="9" t="n">
        <v>123.4042553191489</v>
      </c>
      <c r="Q394" s="9" t="n">
        <v>127.6595744680851</v>
      </c>
      <c r="R394" s="9" t="n">
        <v>127.6595744680851</v>
      </c>
      <c r="S394" s="9" t="n">
        <v>131.9148936170213</v>
      </c>
      <c r="T394" s="9" t="n">
        <v>131.9148936170213</v>
      </c>
      <c r="U394" s="9" t="n">
        <v>131.9148936170213</v>
      </c>
      <c r="V394" s="9" t="n">
        <v>136.1702127659574</v>
      </c>
      <c r="W394" s="9" t="n">
        <v>136.1702127659574</v>
      </c>
      <c r="X394" s="9" t="n">
        <v>140.4255319148936</v>
      </c>
      <c r="Y394" s="7" t="inlineStr">
        <is>
          <t>.</t>
        </is>
      </c>
      <c r="Z394" s="8">
        <f>SUM(AA394:AL394)</f>
        <v/>
      </c>
      <c r="AA394" s="9" t="n">
        <v>0</v>
      </c>
      <c r="AB394" s="9" t="n">
        <v>0</v>
      </c>
      <c r="AC394" s="9" t="n">
        <v>0</v>
      </c>
      <c r="AD394" s="9" t="n">
        <v>0</v>
      </c>
      <c r="AE394" s="9" t="n">
        <v>0</v>
      </c>
      <c r="AF394" s="9" t="n">
        <v>0</v>
      </c>
      <c r="AG394" s="9" t="n">
        <v>853.74</v>
      </c>
      <c r="AH394" s="9" t="n">
        <v>0</v>
      </c>
      <c r="AI394" s="9" t="n">
        <v>0</v>
      </c>
      <c r="AJ394" s="9" t="n">
        <v>0</v>
      </c>
      <c r="AK394" s="9" t="n">
        <v>0</v>
      </c>
      <c r="AL394" s="9" t="n">
        <v>0</v>
      </c>
      <c r="AM394" s="7" t="inlineStr">
        <is>
          <t>.</t>
        </is>
      </c>
      <c r="AN394" s="6">
        <f>IF(L394=0,0,Z394/L394)</f>
        <v/>
      </c>
      <c r="AO394" s="5">
        <f>IF(AN394="","",IF(AN394&gt;=0.9,"🟢",IF(AN394&gt;=0.7,"🟡",IF(AN394&gt;=0.5,"🟠","🔴"))))</f>
        <v/>
      </c>
      <c r="AP394" s="9">
        <f>IF(L394=0,0,L394-Z394)</f>
        <v/>
      </c>
      <c r="AQ394" s="5">
        <f>IF(Z394=0,"",RANK(Z394,Z$4:Z$1569,0))</f>
        <v/>
      </c>
      <c r="AR394" s="7" t="inlineStr">
        <is>
          <t>.</t>
        </is>
      </c>
      <c r="BA394" s="7" t="inlineStr">
        <is>
          <t>.</t>
        </is>
      </c>
      <c r="BB394" s="9">
        <f>SUM(L$4:L$1569)/COUNTA(A$4:A$1569)</f>
        <v/>
      </c>
      <c r="BC394" s="9">
        <f>SUM(M$4:M$1569)/COUNTA(A$4:A$1569)</f>
        <v/>
      </c>
      <c r="BD394" s="9">
        <f>SUM(N$4:N$1569)/COUNTA(A$4:A$1569)</f>
        <v/>
      </c>
      <c r="BE394" s="9">
        <f>SUM(O$4:O$1569)/COUNTA(A$4:A$1569)</f>
        <v/>
      </c>
      <c r="BF394" s="9">
        <f>SUM(P$4:P$1569)/COUNTA(A$4:A$1569)</f>
        <v/>
      </c>
      <c r="BG394" s="9">
        <f>SUM(Q$4:Q$1569)/COUNTA(A$4:A$1569)</f>
        <v/>
      </c>
      <c r="BH394" s="9">
        <f>SUM(R$4:R$1569)/COUNTA(A$4:A$1569)</f>
        <v/>
      </c>
      <c r="BI394" s="9">
        <f>SUM(S$4:S$1569)/COUNTA(A$4:A$1569)</f>
        <v/>
      </c>
      <c r="BJ394" s="9">
        <f>SUM(T$4:T$1569)/COUNTA(A$4:A$1569)</f>
        <v/>
      </c>
      <c r="BK394" s="9">
        <f>SUM(U$4:U$1569)/COUNTA(A$4:A$1569)</f>
        <v/>
      </c>
      <c r="BL394" s="9">
        <f>SUM(V$4:V$1569)/COUNTA(A$4:A$1569)</f>
        <v/>
      </c>
      <c r="BM394" s="9">
        <f>SUM(W$4:W$1569)/COUNTA(A$4:A$1569)</f>
        <v/>
      </c>
      <c r="BN394" s="9">
        <f>SUM(X$4:X$1569)/COUNTA(A$4:A$1569)</f>
        <v/>
      </c>
      <c r="BO394" s="7" t="inlineStr">
        <is>
          <t>.</t>
        </is>
      </c>
      <c r="BP394" s="9">
        <f>IF(Z394&gt;=BB394,0,IFERROR(BB394+(SUMPRODUCT((Z$4:Z$1569&gt;=BB$4:BB$1569)*(Z$4:Z$1569-BB$4:BB$1569))/MAX(1,COUNTIF(Z$4:Z$1569,"&lt;"&amp;BB394+0.01))),BB394))</f>
        <v/>
      </c>
      <c r="BQ394" s="9">
        <f>IF(AA394&gt;=BC394,0,IFERROR(BC394+SUMPRODUCT((AA$4:AA$1569&gt;=BC$4:BC$1569)*(AA$4:AA$1569-BC$4:BC$1569))/MAX(1,COUNTIF(AA$4:AA$1569,"&lt;"&amp;BC394+0.01)),BC394))</f>
        <v/>
      </c>
      <c r="BR394" s="9">
        <f>IF(AB394&gt;=BD394,0,IFERROR(BD394+SUMPRODUCT((AB$4:AB$1569&gt;=BD$4:BD$1569)*(AB$4:AB$1569-BD$4:BD$1569))/MAX(1,COUNTIF(AB$4:AB$1569,"&lt;"&amp;BD394+0.01)),BD394))</f>
        <v/>
      </c>
      <c r="BS394" s="9">
        <f>IF(AC394&gt;=BE394,0,IFERROR(BE394+SUMPRODUCT((AC$4:AC$1569&gt;=BE$4:BE$1569)*(AC$4:AC$1569-BE$4:BE$1569))/MAX(1,COUNTIF(AC$4:AC$1569,"&lt;"&amp;BE394+0.01)),BE394))</f>
        <v/>
      </c>
      <c r="BT394" s="9">
        <f>IF(AD394&gt;=BF394,0,IFERROR(BF394+SUMPRODUCT((AD$4:AD$1569&gt;=BF$4:BF$1569)*(AD$4:AD$1569-BF$4:BF$1569))/MAX(1,COUNTIF(AD$4:AD$1569,"&lt;"&amp;BF394+0.01)),BF394))</f>
        <v/>
      </c>
      <c r="BU394" s="9">
        <f>IF(AE394&gt;=BG394,0,IFERROR(BG394+SUMPRODUCT((AE$4:AE$1569&gt;=BG$4:BG$1569)*(AE$4:AE$1569-BG$4:BG$1569))/MAX(1,COUNTIF(AE$4:AE$1569,"&lt;"&amp;BG394+0.01)),BG394))</f>
        <v/>
      </c>
      <c r="BV394" s="9">
        <f>IF(AF394&gt;=BH394,0,IFERROR(BH394+SUMPRODUCT((AF$4:AF$1569&gt;=BH$4:BH$1569)*(AF$4:AF$1569-BH$4:BH$1569))/MAX(1,COUNTIF(AF$4:AF$1569,"&lt;"&amp;BH394+0.01)),BH394))</f>
        <v/>
      </c>
      <c r="BW394" s="9">
        <f>IF(AG394&gt;=BI394,0,IFERROR(BI394+SUMPRODUCT((AG$4:AG$1569&gt;=BI$4:BI$1569)*(AG$4:AG$1569-BI$4:BI$1569))/MAX(1,COUNTIF(AG$4:AG$1569,"&lt;"&amp;BI394+0.01)),BI394))</f>
        <v/>
      </c>
      <c r="BX394" s="9">
        <f>IF(AH394&gt;=BJ394,0,IFERROR(BJ394+SUMPRODUCT((AH$4:AH$1569&gt;=BJ$4:BJ$1569)*(AH$4:AH$1569-BJ$4:BJ$1569))/MAX(1,COUNTIF(AH$4:AH$1569,"&lt;"&amp;BJ394+0.01)),BJ394))</f>
        <v/>
      </c>
      <c r="BY394" s="9">
        <f>IF(AI394&gt;=BK394,0,IFERROR(BK394+SUMPRODUCT((AI$4:AI$1569&gt;=BK$4:BK$1569)*(AI$4:AI$1569-BK$4:BK$1569))/MAX(1,COUNTIF(AI$4:AI$1569,"&lt;"&amp;BK394+0.01)),BK394))</f>
        <v/>
      </c>
      <c r="BZ394" s="9">
        <f>IF(AJ394&gt;=BL394,0,IFERROR(BL394+SUMPRODUCT((AJ$4:AJ$1569&gt;=BL$4:BL$1569)*(AJ$4:AJ$1569-BL$4:BL$1569))/MAX(1,COUNTIF(AJ$4:AJ$1569,"&lt;"&amp;BL394+0.01)),BL394))</f>
        <v/>
      </c>
      <c r="CA394" s="9">
        <f>IF(AK394&gt;=BM394,0,IFERROR(BM394+SUMPRODUCT((AK$4:AK$1569&gt;=BM$4:BM$1569)*(AK$4:AK$1569-BM$4:BM$1569))/MAX(1,COUNTIF(AK$4:AK$1569,"&lt;"&amp;BM394+0.01)),BM394))</f>
        <v/>
      </c>
      <c r="CB394" s="9">
        <f>IF(AL394&gt;=BN394,0,IFERROR(BN394+SUMPRODUCT((AL$4:AL$1569&gt;=BN$4:BN$1569)*(AL$4:AL$1569-BN$4:BN$1569))/MAX(1,COUNTIF(AL$4:AL$1569,"&lt;"&amp;BN394+0.01)),BN394))</f>
        <v/>
      </c>
      <c r="CC394" s="5">
        <f>IF(AO394="🟢","VERDE",IF(AO394="🟡","AMARELO",IF(AO394="🟠","VERMELHO",IF(AO394="🔴","VERMELHO","ROXO"))))</f>
        <v/>
      </c>
      <c r="CD394" s="5" t="inlineStr">
        <is>
          <t>🌎 REGIÕES</t>
        </is>
      </c>
      <c r="CE394" s="5" t="inlineStr">
        <is>
          <t>SEM REDE</t>
        </is>
      </c>
    </row>
    <row r="395">
      <c r="A395" s="5" t="inlineStr">
        <is>
          <t>29693450000199</t>
        </is>
      </c>
      <c r="B395" s="5" t="inlineStr">
        <is>
          <t>EMPÓRIO MANJERICÃO</t>
        </is>
      </c>
      <c r="C395" s="5" t="inlineStr">
        <is>
          <t>SEM GRUPO</t>
        </is>
      </c>
      <c r="D395" s="5" t="inlineStr">
        <is>
          <t>LARISSA PADILHA</t>
        </is>
      </c>
      <c r="E395" s="5" t="inlineStr">
        <is>
          <t>PR</t>
        </is>
      </c>
      <c r="F395" s="5">
        <f>IFERROR(VLOOKUP(C395,$AS$4:$AT$25,2,FALSE),"")</f>
        <v/>
      </c>
      <c r="G395" s="6">
        <f>IFERROR(VLOOKUP(C395,$AS$4:$AX$25,6,FALSE),"")</f>
        <v/>
      </c>
      <c r="H395" s="5">
        <f>IFERROR(VLOOKUP(C395,$AS$4:$AY$25,7,FALSE),"")</f>
        <v/>
      </c>
      <c r="I395" s="5">
        <f>IFERROR(VLOOKUP(C395,$AS$4:$AZ$25,8,FALSE),"")</f>
        <v/>
      </c>
      <c r="J395" s="7" t="inlineStr">
        <is>
          <t>.</t>
        </is>
      </c>
      <c r="K395" s="5" t="inlineStr"/>
      <c r="L395" s="8" t="n">
        <v>0</v>
      </c>
      <c r="M395" s="9" t="n">
        <v>0</v>
      </c>
      <c r="N395" s="9" t="n">
        <v>0</v>
      </c>
      <c r="O395" s="9" t="n">
        <v>0</v>
      </c>
      <c r="P395" s="9" t="n">
        <v>0</v>
      </c>
      <c r="Q395" s="9" t="n">
        <v>0</v>
      </c>
      <c r="R395" s="9" t="n">
        <v>0</v>
      </c>
      <c r="S395" s="9" t="n">
        <v>0</v>
      </c>
      <c r="T395" s="9" t="n">
        <v>0</v>
      </c>
      <c r="U395" s="9" t="n">
        <v>0</v>
      </c>
      <c r="V395" s="9" t="n">
        <v>0</v>
      </c>
      <c r="W395" s="9" t="n">
        <v>0</v>
      </c>
      <c r="X395" s="9" t="n">
        <v>0</v>
      </c>
      <c r="Y395" s="7" t="inlineStr">
        <is>
          <t>.</t>
        </is>
      </c>
      <c r="Z395" s="8">
        <f>SUM(AA395:AL395)</f>
        <v/>
      </c>
      <c r="AA395" s="9" t="n">
        <v>0</v>
      </c>
      <c r="AB395" s="9" t="n">
        <v>0</v>
      </c>
      <c r="AC395" s="9" t="n">
        <v>0</v>
      </c>
      <c r="AD395" s="9" t="n">
        <v>0</v>
      </c>
      <c r="AE395" s="9" t="n">
        <v>1650.9</v>
      </c>
      <c r="AF395" s="9" t="n">
        <v>0</v>
      </c>
      <c r="AG395" s="9" t="n">
        <v>0</v>
      </c>
      <c r="AH395" s="9" t="n">
        <v>0</v>
      </c>
      <c r="AI395" s="9" t="n">
        <v>0</v>
      </c>
      <c r="AJ395" s="9" t="n">
        <v>0</v>
      </c>
      <c r="AK395" s="9" t="n">
        <v>0</v>
      </c>
      <c r="AL395" s="9" t="n">
        <v>0</v>
      </c>
      <c r="AM395" s="7" t="inlineStr">
        <is>
          <t>.</t>
        </is>
      </c>
      <c r="AN395" s="6">
        <f>IF(L395=0,0,Z395/L395)</f>
        <v/>
      </c>
      <c r="AO395" s="5">
        <f>IF(AN395="","",IF(AN395&gt;=0.9,"🟢",IF(AN395&gt;=0.7,"🟡",IF(AN395&gt;=0.5,"🟠","🔴"))))</f>
        <v/>
      </c>
      <c r="AP395" s="9">
        <f>IF(L395=0,0,L395-Z395)</f>
        <v/>
      </c>
      <c r="AQ395" s="5">
        <f>IF(Z395=0,"",RANK(Z395,Z$4:Z$1569,0))</f>
        <v/>
      </c>
      <c r="AR395" s="7" t="inlineStr">
        <is>
          <t>.</t>
        </is>
      </c>
      <c r="BA395" s="7" t="inlineStr">
        <is>
          <t>.</t>
        </is>
      </c>
      <c r="BB395" s="9">
        <f>SUM(L$4:L$1569)/COUNTA(A$4:A$1569)</f>
        <v/>
      </c>
      <c r="BC395" s="9">
        <f>SUM(M$4:M$1569)/COUNTA(A$4:A$1569)</f>
        <v/>
      </c>
      <c r="BD395" s="9">
        <f>SUM(N$4:N$1569)/COUNTA(A$4:A$1569)</f>
        <v/>
      </c>
      <c r="BE395" s="9">
        <f>SUM(O$4:O$1569)/COUNTA(A$4:A$1569)</f>
        <v/>
      </c>
      <c r="BF395" s="9">
        <f>SUM(P$4:P$1569)/COUNTA(A$4:A$1569)</f>
        <v/>
      </c>
      <c r="BG395" s="9">
        <f>SUM(Q$4:Q$1569)/COUNTA(A$4:A$1569)</f>
        <v/>
      </c>
      <c r="BH395" s="9">
        <f>SUM(R$4:R$1569)/COUNTA(A$4:A$1569)</f>
        <v/>
      </c>
      <c r="BI395" s="9">
        <f>SUM(S$4:S$1569)/COUNTA(A$4:A$1569)</f>
        <v/>
      </c>
      <c r="BJ395" s="9">
        <f>SUM(T$4:T$1569)/COUNTA(A$4:A$1569)</f>
        <v/>
      </c>
      <c r="BK395" s="9">
        <f>SUM(U$4:U$1569)/COUNTA(A$4:A$1569)</f>
        <v/>
      </c>
      <c r="BL395" s="9">
        <f>SUM(V$4:V$1569)/COUNTA(A$4:A$1569)</f>
        <v/>
      </c>
      <c r="BM395" s="9">
        <f>SUM(W$4:W$1569)/COUNTA(A$4:A$1569)</f>
        <v/>
      </c>
      <c r="BN395" s="9">
        <f>SUM(X$4:X$1569)/COUNTA(A$4:A$1569)</f>
        <v/>
      </c>
      <c r="BO395" s="7" t="inlineStr">
        <is>
          <t>.</t>
        </is>
      </c>
      <c r="BP395" s="9">
        <f>IF(Z395&gt;=BB395,0,IFERROR(BB395+(SUMPRODUCT((Z$4:Z$1569&gt;=BB$4:BB$1569)*(Z$4:Z$1569-BB$4:BB$1569))/MAX(1,COUNTIF(Z$4:Z$1569,"&lt;"&amp;BB395+0.01))),BB395))</f>
        <v/>
      </c>
      <c r="BQ395" s="9">
        <f>IF(AA395&gt;=BC395,0,IFERROR(BC395+SUMPRODUCT((AA$4:AA$1569&gt;=BC$4:BC$1569)*(AA$4:AA$1569-BC$4:BC$1569))/MAX(1,COUNTIF(AA$4:AA$1569,"&lt;"&amp;BC395+0.01)),BC395))</f>
        <v/>
      </c>
      <c r="BR395" s="9">
        <f>IF(AB395&gt;=BD395,0,IFERROR(BD395+SUMPRODUCT((AB$4:AB$1569&gt;=BD$4:BD$1569)*(AB$4:AB$1569-BD$4:BD$1569))/MAX(1,COUNTIF(AB$4:AB$1569,"&lt;"&amp;BD395+0.01)),BD395))</f>
        <v/>
      </c>
      <c r="BS395" s="9">
        <f>IF(AC395&gt;=BE395,0,IFERROR(BE395+SUMPRODUCT((AC$4:AC$1569&gt;=BE$4:BE$1569)*(AC$4:AC$1569-BE$4:BE$1569))/MAX(1,COUNTIF(AC$4:AC$1569,"&lt;"&amp;BE395+0.01)),BE395))</f>
        <v/>
      </c>
      <c r="BT395" s="9">
        <f>IF(AD395&gt;=BF395,0,IFERROR(BF395+SUMPRODUCT((AD$4:AD$1569&gt;=BF$4:BF$1569)*(AD$4:AD$1569-BF$4:BF$1569))/MAX(1,COUNTIF(AD$4:AD$1569,"&lt;"&amp;BF395+0.01)),BF395))</f>
        <v/>
      </c>
      <c r="BU395" s="9">
        <f>IF(AE395&gt;=BG395,0,IFERROR(BG395+SUMPRODUCT((AE$4:AE$1569&gt;=BG$4:BG$1569)*(AE$4:AE$1569-BG$4:BG$1569))/MAX(1,COUNTIF(AE$4:AE$1569,"&lt;"&amp;BG395+0.01)),BG395))</f>
        <v/>
      </c>
      <c r="BV395" s="9">
        <f>IF(AF395&gt;=BH395,0,IFERROR(BH395+SUMPRODUCT((AF$4:AF$1569&gt;=BH$4:BH$1569)*(AF$4:AF$1569-BH$4:BH$1569))/MAX(1,COUNTIF(AF$4:AF$1569,"&lt;"&amp;BH395+0.01)),BH395))</f>
        <v/>
      </c>
      <c r="BW395" s="9">
        <f>IF(AG395&gt;=BI395,0,IFERROR(BI395+SUMPRODUCT((AG$4:AG$1569&gt;=BI$4:BI$1569)*(AG$4:AG$1569-BI$4:BI$1569))/MAX(1,COUNTIF(AG$4:AG$1569,"&lt;"&amp;BI395+0.01)),BI395))</f>
        <v/>
      </c>
      <c r="BX395" s="9">
        <f>IF(AH395&gt;=BJ395,0,IFERROR(BJ395+SUMPRODUCT((AH$4:AH$1569&gt;=BJ$4:BJ$1569)*(AH$4:AH$1569-BJ$4:BJ$1569))/MAX(1,COUNTIF(AH$4:AH$1569,"&lt;"&amp;BJ395+0.01)),BJ395))</f>
        <v/>
      </c>
      <c r="BY395" s="9">
        <f>IF(AI395&gt;=BK395,0,IFERROR(BK395+SUMPRODUCT((AI$4:AI$1569&gt;=BK$4:BK$1569)*(AI$4:AI$1569-BK$4:BK$1569))/MAX(1,COUNTIF(AI$4:AI$1569,"&lt;"&amp;BK395+0.01)),BK395))</f>
        <v/>
      </c>
      <c r="BZ395" s="9">
        <f>IF(AJ395&gt;=BL395,0,IFERROR(BL395+SUMPRODUCT((AJ$4:AJ$1569&gt;=BL$4:BL$1569)*(AJ$4:AJ$1569-BL$4:BL$1569))/MAX(1,COUNTIF(AJ$4:AJ$1569,"&lt;"&amp;BL395+0.01)),BL395))</f>
        <v/>
      </c>
      <c r="CA395" s="9">
        <f>IF(AK395&gt;=BM395,0,IFERROR(BM395+SUMPRODUCT((AK$4:AK$1569&gt;=BM$4:BM$1569)*(AK$4:AK$1569-BM$4:BM$1569))/MAX(1,COUNTIF(AK$4:AK$1569,"&lt;"&amp;BM395+0.01)),BM395))</f>
        <v/>
      </c>
      <c r="CB395" s="9">
        <f>IF(AL395&gt;=BN395,0,IFERROR(BN395+SUMPRODUCT((AL$4:AL$1569&gt;=BN$4:BN$1569)*(AL$4:AL$1569-BN$4:BN$1569))/MAX(1,COUNTIF(AL$4:AL$1569,"&lt;"&amp;BN395+0.01)),BN395))</f>
        <v/>
      </c>
      <c r="CC395" s="5">
        <f>IF(AO395="🟢","VERDE",IF(AO395="🟡","AMARELO",IF(AO395="🟠","VERMELHO",IF(AO395="🔴","VERMELHO","ROXO"))))</f>
        <v/>
      </c>
      <c r="CD395" s="5" t="inlineStr">
        <is>
          <t>🌎 REGIÕES</t>
        </is>
      </c>
      <c r="CE395" s="5" t="inlineStr">
        <is>
          <t>SEM REDE</t>
        </is>
      </c>
    </row>
    <row r="396">
      <c r="A396" s="5" t="inlineStr">
        <is>
          <t>39565216000130</t>
        </is>
      </c>
      <c r="B396" s="5" t="inlineStr">
        <is>
          <t>VIDA NA VIDA EMPORIO NATURAL</t>
        </is>
      </c>
      <c r="C396" s="5" t="inlineStr">
        <is>
          <t>06 - SEM GRUPO</t>
        </is>
      </c>
      <c r="D396" s="5" t="inlineStr">
        <is>
          <t>LARISSA PADILHA</t>
        </is>
      </c>
      <c r="E396" s="5" t="inlineStr">
        <is>
          <t>RJ</t>
        </is>
      </c>
      <c r="F396" s="5">
        <f>IFERROR(VLOOKUP(C396,$AS$4:$AT$25,2,FALSE),"")</f>
        <v/>
      </c>
      <c r="G396" s="6">
        <f>IFERROR(VLOOKUP(C396,$AS$4:$AX$25,6,FALSE),"")</f>
        <v/>
      </c>
      <c r="H396" s="5">
        <f>IFERROR(VLOOKUP(C396,$AS$4:$AY$25,7,FALSE),"")</f>
        <v/>
      </c>
      <c r="I396" s="5">
        <f>IFERROR(VLOOKUP(C396,$AS$4:$AZ$25,8,FALSE),"")</f>
        <v/>
      </c>
      <c r="J396" s="7" t="inlineStr">
        <is>
          <t>.</t>
        </is>
      </c>
      <c r="K396" s="5" t="inlineStr">
        <is>
          <t>RJ + ES + MG</t>
        </is>
      </c>
      <c r="L396" s="8" t="n">
        <v>1393.548387096774</v>
      </c>
      <c r="M396" s="9" t="n">
        <v>116.1290322580645</v>
      </c>
      <c r="N396" s="9" t="n">
        <v>116.1290322580645</v>
      </c>
      <c r="O396" s="9" t="n">
        <v>116.1290322580645</v>
      </c>
      <c r="P396" s="9" t="n">
        <v>116.1290322580645</v>
      </c>
      <c r="Q396" s="9" t="n">
        <v>116.1290322580645</v>
      </c>
      <c r="R396" s="9" t="n">
        <v>116.1290322580645</v>
      </c>
      <c r="S396" s="9" t="n">
        <v>116.1290322580645</v>
      </c>
      <c r="T396" s="9" t="n">
        <v>116.1290322580645</v>
      </c>
      <c r="U396" s="9" t="n">
        <v>116.1290322580645</v>
      </c>
      <c r="V396" s="9" t="n">
        <v>116.1290322580645</v>
      </c>
      <c r="W396" s="9" t="n">
        <v>116.1290322580645</v>
      </c>
      <c r="X396" s="9" t="n">
        <v>116.1290322580645</v>
      </c>
      <c r="Y396" s="7" t="inlineStr">
        <is>
          <t>.</t>
        </is>
      </c>
      <c r="Z396" s="8">
        <f>SUM(AA396:AL396)</f>
        <v/>
      </c>
      <c r="AA396" s="9" t="n">
        <v>0</v>
      </c>
      <c r="AB396" s="9" t="n">
        <v>0</v>
      </c>
      <c r="AC396" s="9" t="n">
        <v>0</v>
      </c>
      <c r="AD396" s="9" t="n">
        <v>0</v>
      </c>
      <c r="AE396" s="9" t="n">
        <v>0</v>
      </c>
      <c r="AF396" s="9" t="n">
        <v>848.4</v>
      </c>
      <c r="AG396" s="9" t="n">
        <v>0</v>
      </c>
      <c r="AH396" s="9" t="n">
        <v>0</v>
      </c>
      <c r="AI396" s="9" t="n">
        <v>0</v>
      </c>
      <c r="AJ396" s="9" t="n">
        <v>0</v>
      </c>
      <c r="AK396" s="9" t="n">
        <v>0</v>
      </c>
      <c r="AL396" s="9" t="n">
        <v>0</v>
      </c>
      <c r="AM396" s="7" t="inlineStr">
        <is>
          <t>.</t>
        </is>
      </c>
      <c r="AN396" s="6">
        <f>IF(L396=0,0,Z396/L396)</f>
        <v/>
      </c>
      <c r="AO396" s="5">
        <f>IF(AN396="","",IF(AN396&gt;=0.9,"🟢",IF(AN396&gt;=0.7,"🟡",IF(AN396&gt;=0.5,"🟠","🔴"))))</f>
        <v/>
      </c>
      <c r="AP396" s="9">
        <f>IF(L396=0,0,L396-Z396)</f>
        <v/>
      </c>
      <c r="AQ396" s="5">
        <f>IF(Z396=0,"",RANK(Z396,Z$4:Z$1569,0))</f>
        <v/>
      </c>
      <c r="AR396" s="7" t="inlineStr">
        <is>
          <t>.</t>
        </is>
      </c>
      <c r="BA396" s="7" t="inlineStr">
        <is>
          <t>.</t>
        </is>
      </c>
      <c r="BB396" s="9">
        <f>SUM(L$4:L$1569)/COUNTA(A$4:A$1569)</f>
        <v/>
      </c>
      <c r="BC396" s="9">
        <f>SUM(M$4:M$1569)/COUNTA(A$4:A$1569)</f>
        <v/>
      </c>
      <c r="BD396" s="9">
        <f>SUM(N$4:N$1569)/COUNTA(A$4:A$1569)</f>
        <v/>
      </c>
      <c r="BE396" s="9">
        <f>SUM(O$4:O$1569)/COUNTA(A$4:A$1569)</f>
        <v/>
      </c>
      <c r="BF396" s="9">
        <f>SUM(P$4:P$1569)/COUNTA(A$4:A$1569)</f>
        <v/>
      </c>
      <c r="BG396" s="9">
        <f>SUM(Q$4:Q$1569)/COUNTA(A$4:A$1569)</f>
        <v/>
      </c>
      <c r="BH396" s="9">
        <f>SUM(R$4:R$1569)/COUNTA(A$4:A$1569)</f>
        <v/>
      </c>
      <c r="BI396" s="9">
        <f>SUM(S$4:S$1569)/COUNTA(A$4:A$1569)</f>
        <v/>
      </c>
      <c r="BJ396" s="9">
        <f>SUM(T$4:T$1569)/COUNTA(A$4:A$1569)</f>
        <v/>
      </c>
      <c r="BK396" s="9">
        <f>SUM(U$4:U$1569)/COUNTA(A$4:A$1569)</f>
        <v/>
      </c>
      <c r="BL396" s="9">
        <f>SUM(V$4:V$1569)/COUNTA(A$4:A$1569)</f>
        <v/>
      </c>
      <c r="BM396" s="9">
        <f>SUM(W$4:W$1569)/COUNTA(A$4:A$1569)</f>
        <v/>
      </c>
      <c r="BN396" s="9">
        <f>SUM(X$4:X$1569)/COUNTA(A$4:A$1569)</f>
        <v/>
      </c>
      <c r="BO396" s="7" t="inlineStr">
        <is>
          <t>.</t>
        </is>
      </c>
      <c r="BP396" s="9">
        <f>IF(Z396&gt;=BB396,0,IFERROR(BB396+(SUMPRODUCT((Z$4:Z$1569&gt;=BB$4:BB$1569)*(Z$4:Z$1569-BB$4:BB$1569))/MAX(1,COUNTIF(Z$4:Z$1569,"&lt;"&amp;BB396+0.01))),BB396))</f>
        <v/>
      </c>
      <c r="BQ396" s="9">
        <f>IF(AA396&gt;=BC396,0,IFERROR(BC396+SUMPRODUCT((AA$4:AA$1569&gt;=BC$4:BC$1569)*(AA$4:AA$1569-BC$4:BC$1569))/MAX(1,COUNTIF(AA$4:AA$1569,"&lt;"&amp;BC396+0.01)),BC396))</f>
        <v/>
      </c>
      <c r="BR396" s="9">
        <f>IF(AB396&gt;=BD396,0,IFERROR(BD396+SUMPRODUCT((AB$4:AB$1569&gt;=BD$4:BD$1569)*(AB$4:AB$1569-BD$4:BD$1569))/MAX(1,COUNTIF(AB$4:AB$1569,"&lt;"&amp;BD396+0.01)),BD396))</f>
        <v/>
      </c>
      <c r="BS396" s="9">
        <f>IF(AC396&gt;=BE396,0,IFERROR(BE396+SUMPRODUCT((AC$4:AC$1569&gt;=BE$4:BE$1569)*(AC$4:AC$1569-BE$4:BE$1569))/MAX(1,COUNTIF(AC$4:AC$1569,"&lt;"&amp;BE396+0.01)),BE396))</f>
        <v/>
      </c>
      <c r="BT396" s="9">
        <f>IF(AD396&gt;=BF396,0,IFERROR(BF396+SUMPRODUCT((AD$4:AD$1569&gt;=BF$4:BF$1569)*(AD$4:AD$1569-BF$4:BF$1569))/MAX(1,COUNTIF(AD$4:AD$1569,"&lt;"&amp;BF396+0.01)),BF396))</f>
        <v/>
      </c>
      <c r="BU396" s="9">
        <f>IF(AE396&gt;=BG396,0,IFERROR(BG396+SUMPRODUCT((AE$4:AE$1569&gt;=BG$4:BG$1569)*(AE$4:AE$1569-BG$4:BG$1569))/MAX(1,COUNTIF(AE$4:AE$1569,"&lt;"&amp;BG396+0.01)),BG396))</f>
        <v/>
      </c>
      <c r="BV396" s="9">
        <f>IF(AF396&gt;=BH396,0,IFERROR(BH396+SUMPRODUCT((AF$4:AF$1569&gt;=BH$4:BH$1569)*(AF$4:AF$1569-BH$4:BH$1569))/MAX(1,COUNTIF(AF$4:AF$1569,"&lt;"&amp;BH396+0.01)),BH396))</f>
        <v/>
      </c>
      <c r="BW396" s="9">
        <f>IF(AG396&gt;=BI396,0,IFERROR(BI396+SUMPRODUCT((AG$4:AG$1569&gt;=BI$4:BI$1569)*(AG$4:AG$1569-BI$4:BI$1569))/MAX(1,COUNTIF(AG$4:AG$1569,"&lt;"&amp;BI396+0.01)),BI396))</f>
        <v/>
      </c>
      <c r="BX396" s="9">
        <f>IF(AH396&gt;=BJ396,0,IFERROR(BJ396+SUMPRODUCT((AH$4:AH$1569&gt;=BJ$4:BJ$1569)*(AH$4:AH$1569-BJ$4:BJ$1569))/MAX(1,COUNTIF(AH$4:AH$1569,"&lt;"&amp;BJ396+0.01)),BJ396))</f>
        <v/>
      </c>
      <c r="BY396" s="9">
        <f>IF(AI396&gt;=BK396,0,IFERROR(BK396+SUMPRODUCT((AI$4:AI$1569&gt;=BK$4:BK$1569)*(AI$4:AI$1569-BK$4:BK$1569))/MAX(1,COUNTIF(AI$4:AI$1569,"&lt;"&amp;BK396+0.01)),BK396))</f>
        <v/>
      </c>
      <c r="BZ396" s="9">
        <f>IF(AJ396&gt;=BL396,0,IFERROR(BL396+SUMPRODUCT((AJ$4:AJ$1569&gt;=BL$4:BL$1569)*(AJ$4:AJ$1569-BL$4:BL$1569))/MAX(1,COUNTIF(AJ$4:AJ$1569,"&lt;"&amp;BL396+0.01)),BL396))</f>
        <v/>
      </c>
      <c r="CA396" s="9">
        <f>IF(AK396&gt;=BM396,0,IFERROR(BM396+SUMPRODUCT((AK$4:AK$1569&gt;=BM$4:BM$1569)*(AK$4:AK$1569-BM$4:BM$1569))/MAX(1,COUNTIF(AK$4:AK$1569,"&lt;"&amp;BM396+0.01)),BM396))</f>
        <v/>
      </c>
      <c r="CB396" s="9">
        <f>IF(AL396&gt;=BN396,0,IFERROR(BN396+SUMPRODUCT((AL$4:AL$1569&gt;=BN$4:BN$1569)*(AL$4:AL$1569-BN$4:BN$1569))/MAX(1,COUNTIF(AL$4:AL$1569,"&lt;"&amp;BN396+0.01)),BN396))</f>
        <v/>
      </c>
      <c r="CC396" s="5">
        <f>IF(AO396="🟢","VERDE",IF(AO396="🟡","AMARELO",IF(AO396="🟠","VERMELHO",IF(AO396="🔴","VERMELHO","ROXO"))))</f>
        <v/>
      </c>
      <c r="CD396" s="5" t="inlineStr">
        <is>
          <t>🌎 REGIÕES</t>
        </is>
      </c>
      <c r="CE396" s="5" t="inlineStr">
        <is>
          <t>SEM REDE</t>
        </is>
      </c>
    </row>
    <row r="397">
      <c r="A397" s="5" t="inlineStr">
        <is>
          <t>63791809000107</t>
        </is>
      </c>
      <c r="B397" s="5" t="inlineStr">
        <is>
          <t>NUTRI SAFE</t>
        </is>
      </c>
      <c r="C397" s="5" t="inlineStr">
        <is>
          <t>06 - SEM GRUPO</t>
        </is>
      </c>
      <c r="D397" s="5" t="inlineStr">
        <is>
          <t>HEMANUELE DITZEL (MANU)</t>
        </is>
      </c>
      <c r="E397" s="5" t="inlineStr">
        <is>
          <t>RS</t>
        </is>
      </c>
      <c r="F397" s="5">
        <f>IFERROR(VLOOKUP(C397,$AS$4:$AT$25,2,FALSE),"")</f>
        <v/>
      </c>
      <c r="G397" s="6">
        <f>IFERROR(VLOOKUP(C397,$AS$4:$AX$25,6,FALSE),"")</f>
        <v/>
      </c>
      <c r="H397" s="5">
        <f>IFERROR(VLOOKUP(C397,$AS$4:$AY$25,7,FALSE),"")</f>
        <v/>
      </c>
      <c r="I397" s="5">
        <f>IFERROR(VLOOKUP(C397,$AS$4:$AZ$25,8,FALSE),"")</f>
        <v/>
      </c>
      <c r="J397" s="7" t="inlineStr">
        <is>
          <t>.</t>
        </is>
      </c>
      <c r="K397" s="5" t="inlineStr">
        <is>
          <t>SUL</t>
        </is>
      </c>
      <c r="L397" s="8" t="n">
        <v>1582.758620689655</v>
      </c>
      <c r="M397" s="9" t="n">
        <v>124.1379310344828</v>
      </c>
      <c r="N397" s="9" t="n">
        <v>124.1379310344828</v>
      </c>
      <c r="O397" s="9" t="n">
        <v>124.1379310344828</v>
      </c>
      <c r="P397" s="9" t="n">
        <v>124.1379310344828</v>
      </c>
      <c r="Q397" s="9" t="n">
        <v>124.1379310344828</v>
      </c>
      <c r="R397" s="9" t="n">
        <v>134.4827586206897</v>
      </c>
      <c r="S397" s="9" t="n">
        <v>134.4827586206897</v>
      </c>
      <c r="T397" s="9" t="n">
        <v>134.4827586206897</v>
      </c>
      <c r="U397" s="9" t="n">
        <v>134.4827586206897</v>
      </c>
      <c r="V397" s="9" t="n">
        <v>134.4827586206897</v>
      </c>
      <c r="W397" s="9" t="n">
        <v>144.8275862068965</v>
      </c>
      <c r="X397" s="9" t="n">
        <v>144.8275862068965</v>
      </c>
      <c r="Y397" s="7" t="inlineStr">
        <is>
          <t>.</t>
        </is>
      </c>
      <c r="Z397" s="8">
        <f>SUM(AA397:AL397)</f>
        <v/>
      </c>
      <c r="AA397" s="9" t="n">
        <v>0</v>
      </c>
      <c r="AB397" s="9" t="n">
        <v>0</v>
      </c>
      <c r="AC397" s="9" t="n">
        <v>0</v>
      </c>
      <c r="AD397" s="9" t="n">
        <v>0</v>
      </c>
      <c r="AE397" s="9" t="n">
        <v>0</v>
      </c>
      <c r="AF397" s="9" t="n">
        <v>0</v>
      </c>
      <c r="AG397" s="9" t="n">
        <v>0</v>
      </c>
      <c r="AH397" s="9" t="n">
        <v>0</v>
      </c>
      <c r="AI397" s="9" t="n">
        <v>0</v>
      </c>
      <c r="AJ397" s="9" t="n">
        <v>0</v>
      </c>
      <c r="AK397" s="9" t="n">
        <v>0</v>
      </c>
      <c r="AL397" s="9" t="n">
        <v>568.6</v>
      </c>
      <c r="AM397" s="7" t="inlineStr">
        <is>
          <t>.</t>
        </is>
      </c>
      <c r="AN397" s="6">
        <f>IF(L397=0,0,Z397/L397)</f>
        <v/>
      </c>
      <c r="AO397" s="5">
        <f>IF(AN397="","",IF(AN397&gt;=0.9,"🟢",IF(AN397&gt;=0.7,"🟡",IF(AN397&gt;=0.5,"🟠","🔴"))))</f>
        <v/>
      </c>
      <c r="AP397" s="9">
        <f>IF(L397=0,0,L397-Z397)</f>
        <v/>
      </c>
      <c r="AQ397" s="5">
        <f>IF(Z397=0,"",RANK(Z397,Z$4:Z$1569,0))</f>
        <v/>
      </c>
      <c r="AR397" s="7" t="inlineStr">
        <is>
          <t>.</t>
        </is>
      </c>
      <c r="BA397" s="7" t="inlineStr">
        <is>
          <t>.</t>
        </is>
      </c>
      <c r="BB397" s="9">
        <f>SUM(L$4:L$1569)/COUNTA(A$4:A$1569)</f>
        <v/>
      </c>
      <c r="BC397" s="9">
        <f>SUM(M$4:M$1569)/COUNTA(A$4:A$1569)</f>
        <v/>
      </c>
      <c r="BD397" s="9">
        <f>SUM(N$4:N$1569)/COUNTA(A$4:A$1569)</f>
        <v/>
      </c>
      <c r="BE397" s="9">
        <f>SUM(O$4:O$1569)/COUNTA(A$4:A$1569)</f>
        <v/>
      </c>
      <c r="BF397" s="9">
        <f>SUM(P$4:P$1569)/COUNTA(A$4:A$1569)</f>
        <v/>
      </c>
      <c r="BG397" s="9">
        <f>SUM(Q$4:Q$1569)/COUNTA(A$4:A$1569)</f>
        <v/>
      </c>
      <c r="BH397" s="9">
        <f>SUM(R$4:R$1569)/COUNTA(A$4:A$1569)</f>
        <v/>
      </c>
      <c r="BI397" s="9">
        <f>SUM(S$4:S$1569)/COUNTA(A$4:A$1569)</f>
        <v/>
      </c>
      <c r="BJ397" s="9">
        <f>SUM(T$4:T$1569)/COUNTA(A$4:A$1569)</f>
        <v/>
      </c>
      <c r="BK397" s="9">
        <f>SUM(U$4:U$1569)/COUNTA(A$4:A$1569)</f>
        <v/>
      </c>
      <c r="BL397" s="9">
        <f>SUM(V$4:V$1569)/COUNTA(A$4:A$1569)</f>
        <v/>
      </c>
      <c r="BM397" s="9">
        <f>SUM(W$4:W$1569)/COUNTA(A$4:A$1569)</f>
        <v/>
      </c>
      <c r="BN397" s="9">
        <f>SUM(X$4:X$1569)/COUNTA(A$4:A$1569)</f>
        <v/>
      </c>
      <c r="BO397" s="7" t="inlineStr">
        <is>
          <t>.</t>
        </is>
      </c>
      <c r="BP397" s="9">
        <f>IF(Z397&gt;=BB397,0,IFERROR(BB397+(SUMPRODUCT((Z$4:Z$1569&gt;=BB$4:BB$1569)*(Z$4:Z$1569-BB$4:BB$1569))/MAX(1,COUNTIF(Z$4:Z$1569,"&lt;"&amp;BB397+0.01))),BB397))</f>
        <v/>
      </c>
      <c r="BQ397" s="9">
        <f>IF(AA397&gt;=BC397,0,IFERROR(BC397+SUMPRODUCT((AA$4:AA$1569&gt;=BC$4:BC$1569)*(AA$4:AA$1569-BC$4:BC$1569))/MAX(1,COUNTIF(AA$4:AA$1569,"&lt;"&amp;BC397+0.01)),BC397))</f>
        <v/>
      </c>
      <c r="BR397" s="9">
        <f>IF(AB397&gt;=BD397,0,IFERROR(BD397+SUMPRODUCT((AB$4:AB$1569&gt;=BD$4:BD$1569)*(AB$4:AB$1569-BD$4:BD$1569))/MAX(1,COUNTIF(AB$4:AB$1569,"&lt;"&amp;BD397+0.01)),BD397))</f>
        <v/>
      </c>
      <c r="BS397" s="9">
        <f>IF(AC397&gt;=BE397,0,IFERROR(BE397+SUMPRODUCT((AC$4:AC$1569&gt;=BE$4:BE$1569)*(AC$4:AC$1569-BE$4:BE$1569))/MAX(1,COUNTIF(AC$4:AC$1569,"&lt;"&amp;BE397+0.01)),BE397))</f>
        <v/>
      </c>
      <c r="BT397" s="9">
        <f>IF(AD397&gt;=BF397,0,IFERROR(BF397+SUMPRODUCT((AD$4:AD$1569&gt;=BF$4:BF$1569)*(AD$4:AD$1569-BF$4:BF$1569))/MAX(1,COUNTIF(AD$4:AD$1569,"&lt;"&amp;BF397+0.01)),BF397))</f>
        <v/>
      </c>
      <c r="BU397" s="9">
        <f>IF(AE397&gt;=BG397,0,IFERROR(BG397+SUMPRODUCT((AE$4:AE$1569&gt;=BG$4:BG$1569)*(AE$4:AE$1569-BG$4:BG$1569))/MAX(1,COUNTIF(AE$4:AE$1569,"&lt;"&amp;BG397+0.01)),BG397))</f>
        <v/>
      </c>
      <c r="BV397" s="9">
        <f>IF(AF397&gt;=BH397,0,IFERROR(BH397+SUMPRODUCT((AF$4:AF$1569&gt;=BH$4:BH$1569)*(AF$4:AF$1569-BH$4:BH$1569))/MAX(1,COUNTIF(AF$4:AF$1569,"&lt;"&amp;BH397+0.01)),BH397))</f>
        <v/>
      </c>
      <c r="BW397" s="9">
        <f>IF(AG397&gt;=BI397,0,IFERROR(BI397+SUMPRODUCT((AG$4:AG$1569&gt;=BI$4:BI$1569)*(AG$4:AG$1569-BI$4:BI$1569))/MAX(1,COUNTIF(AG$4:AG$1569,"&lt;"&amp;BI397+0.01)),BI397))</f>
        <v/>
      </c>
      <c r="BX397" s="9">
        <f>IF(AH397&gt;=BJ397,0,IFERROR(BJ397+SUMPRODUCT((AH$4:AH$1569&gt;=BJ$4:BJ$1569)*(AH$4:AH$1569-BJ$4:BJ$1569))/MAX(1,COUNTIF(AH$4:AH$1569,"&lt;"&amp;BJ397+0.01)),BJ397))</f>
        <v/>
      </c>
      <c r="BY397" s="9">
        <f>IF(AI397&gt;=BK397,0,IFERROR(BK397+SUMPRODUCT((AI$4:AI$1569&gt;=BK$4:BK$1569)*(AI$4:AI$1569-BK$4:BK$1569))/MAX(1,COUNTIF(AI$4:AI$1569,"&lt;"&amp;BK397+0.01)),BK397))</f>
        <v/>
      </c>
      <c r="BZ397" s="9">
        <f>IF(AJ397&gt;=BL397,0,IFERROR(BL397+SUMPRODUCT((AJ$4:AJ$1569&gt;=BL$4:BL$1569)*(AJ$4:AJ$1569-BL$4:BL$1569))/MAX(1,COUNTIF(AJ$4:AJ$1569,"&lt;"&amp;BL397+0.01)),BL397))</f>
        <v/>
      </c>
      <c r="CA397" s="9">
        <f>IF(AK397&gt;=BM397,0,IFERROR(BM397+SUMPRODUCT((AK$4:AK$1569&gt;=BM$4:BM$1569)*(AK$4:AK$1569-BM$4:BM$1569))/MAX(1,COUNTIF(AK$4:AK$1569,"&lt;"&amp;BM397+0.01)),BM397))</f>
        <v/>
      </c>
      <c r="CB397" s="9">
        <f>IF(AL397&gt;=BN397,0,IFERROR(BN397+SUMPRODUCT((AL$4:AL$1569&gt;=BN$4:BN$1569)*(AL$4:AL$1569-BN$4:BN$1569))/MAX(1,COUNTIF(AL$4:AL$1569,"&lt;"&amp;BN397+0.01)),BN397))</f>
        <v/>
      </c>
      <c r="CC397" s="5">
        <f>IF(AO397="🟢","VERDE",IF(AO397="🟡","AMARELO",IF(AO397="🟠","VERMELHO",IF(AO397="🔴","VERMELHO","ROXO"))))</f>
        <v/>
      </c>
      <c r="CD397" s="5" t="inlineStr">
        <is>
          <t>🌎 REGIÕES</t>
        </is>
      </c>
      <c r="CE397" s="5" t="inlineStr">
        <is>
          <t>SEM REDE</t>
        </is>
      </c>
    </row>
    <row r="398">
      <c r="A398" s="5" t="inlineStr">
        <is>
          <t>60183440000153</t>
        </is>
      </c>
      <c r="B398" s="5" t="inlineStr">
        <is>
          <t>HS NUTRICAO</t>
        </is>
      </c>
      <c r="C398" s="5" t="inlineStr">
        <is>
          <t>06 - SEM GRUPO</t>
        </is>
      </c>
      <c r="D398" s="5" t="inlineStr">
        <is>
          <t>LARISSA PADILHA</t>
        </is>
      </c>
      <c r="E398" s="5" t="inlineStr">
        <is>
          <t>SC</t>
        </is>
      </c>
      <c r="F398" s="5">
        <f>IFERROR(VLOOKUP(C398,$AS$4:$AT$25,2,FALSE),"")</f>
        <v/>
      </c>
      <c r="G398" s="6">
        <f>IFERROR(VLOOKUP(C398,$AS$4:$AX$25,6,FALSE),"")</f>
        <v/>
      </c>
      <c r="H398" s="5">
        <f>IFERROR(VLOOKUP(C398,$AS$4:$AY$25,7,FALSE),"")</f>
        <v/>
      </c>
      <c r="I398" s="5">
        <f>IFERROR(VLOOKUP(C398,$AS$4:$AZ$25,8,FALSE),"")</f>
        <v/>
      </c>
      <c r="J398" s="7" t="inlineStr">
        <is>
          <t>.</t>
        </is>
      </c>
      <c r="K398" s="5" t="inlineStr">
        <is>
          <t>SUL</t>
        </is>
      </c>
      <c r="L398" s="8" t="n">
        <v>1553.191489361702</v>
      </c>
      <c r="M398" s="9" t="n">
        <v>119.1489361702128</v>
      </c>
      <c r="N398" s="9" t="n">
        <v>123.4042553191489</v>
      </c>
      <c r="O398" s="9" t="n">
        <v>123.4042553191489</v>
      </c>
      <c r="P398" s="9" t="n">
        <v>123.4042553191489</v>
      </c>
      <c r="Q398" s="9" t="n">
        <v>127.6595744680851</v>
      </c>
      <c r="R398" s="9" t="n">
        <v>127.6595744680851</v>
      </c>
      <c r="S398" s="9" t="n">
        <v>131.9148936170213</v>
      </c>
      <c r="T398" s="9" t="n">
        <v>131.9148936170213</v>
      </c>
      <c r="U398" s="9" t="n">
        <v>131.9148936170213</v>
      </c>
      <c r="V398" s="9" t="n">
        <v>136.1702127659574</v>
      </c>
      <c r="W398" s="9" t="n">
        <v>136.1702127659574</v>
      </c>
      <c r="X398" s="9" t="n">
        <v>140.4255319148936</v>
      </c>
      <c r="Y398" s="7" t="inlineStr">
        <is>
          <t>.</t>
        </is>
      </c>
      <c r="Z398" s="8">
        <f>SUM(AA398:AL398)</f>
        <v/>
      </c>
      <c r="AA398" s="9" t="n">
        <v>0</v>
      </c>
      <c r="AB398" s="9" t="n">
        <v>0</v>
      </c>
      <c r="AC398" s="9" t="n">
        <v>0</v>
      </c>
      <c r="AD398" s="9" t="n">
        <v>0</v>
      </c>
      <c r="AE398" s="9" t="n">
        <v>0</v>
      </c>
      <c r="AF398" s="9" t="n">
        <v>0</v>
      </c>
      <c r="AG398" s="9" t="n">
        <v>690.8</v>
      </c>
      <c r="AH398" s="9" t="n">
        <v>0</v>
      </c>
      <c r="AI398" s="9" t="n">
        <v>0</v>
      </c>
      <c r="AJ398" s="9" t="n">
        <v>0</v>
      </c>
      <c r="AK398" s="9" t="n">
        <v>0</v>
      </c>
      <c r="AL398" s="9" t="n">
        <v>0</v>
      </c>
      <c r="AM398" s="7" t="inlineStr">
        <is>
          <t>.</t>
        </is>
      </c>
      <c r="AN398" s="6">
        <f>IF(L398=0,0,Z398/L398)</f>
        <v/>
      </c>
      <c r="AO398" s="5">
        <f>IF(AN398="","",IF(AN398&gt;=0.9,"🟢",IF(AN398&gt;=0.7,"🟡",IF(AN398&gt;=0.5,"🟠","🔴"))))</f>
        <v/>
      </c>
      <c r="AP398" s="9">
        <f>IF(L398=0,0,L398-Z398)</f>
        <v/>
      </c>
      <c r="AQ398" s="5">
        <f>IF(Z398=0,"",RANK(Z398,Z$4:Z$1569,0))</f>
        <v/>
      </c>
      <c r="AR398" s="7" t="inlineStr">
        <is>
          <t>.</t>
        </is>
      </c>
      <c r="BA398" s="7" t="inlineStr">
        <is>
          <t>.</t>
        </is>
      </c>
      <c r="BB398" s="9">
        <f>SUM(L$4:L$1569)/COUNTA(A$4:A$1569)</f>
        <v/>
      </c>
      <c r="BC398" s="9">
        <f>SUM(M$4:M$1569)/COUNTA(A$4:A$1569)</f>
        <v/>
      </c>
      <c r="BD398" s="9">
        <f>SUM(N$4:N$1569)/COUNTA(A$4:A$1569)</f>
        <v/>
      </c>
      <c r="BE398" s="9">
        <f>SUM(O$4:O$1569)/COUNTA(A$4:A$1569)</f>
        <v/>
      </c>
      <c r="BF398" s="9">
        <f>SUM(P$4:P$1569)/COUNTA(A$4:A$1569)</f>
        <v/>
      </c>
      <c r="BG398" s="9">
        <f>SUM(Q$4:Q$1569)/COUNTA(A$4:A$1569)</f>
        <v/>
      </c>
      <c r="BH398" s="9">
        <f>SUM(R$4:R$1569)/COUNTA(A$4:A$1569)</f>
        <v/>
      </c>
      <c r="BI398" s="9">
        <f>SUM(S$4:S$1569)/COUNTA(A$4:A$1569)</f>
        <v/>
      </c>
      <c r="BJ398" s="9">
        <f>SUM(T$4:T$1569)/COUNTA(A$4:A$1569)</f>
        <v/>
      </c>
      <c r="BK398" s="9">
        <f>SUM(U$4:U$1569)/COUNTA(A$4:A$1569)</f>
        <v/>
      </c>
      <c r="BL398" s="9">
        <f>SUM(V$4:V$1569)/COUNTA(A$4:A$1569)</f>
        <v/>
      </c>
      <c r="BM398" s="9">
        <f>SUM(W$4:W$1569)/COUNTA(A$4:A$1569)</f>
        <v/>
      </c>
      <c r="BN398" s="9">
        <f>SUM(X$4:X$1569)/COUNTA(A$4:A$1569)</f>
        <v/>
      </c>
      <c r="BO398" s="7" t="inlineStr">
        <is>
          <t>.</t>
        </is>
      </c>
      <c r="BP398" s="9">
        <f>IF(Z398&gt;=BB398,0,IFERROR(BB398+(SUMPRODUCT((Z$4:Z$1569&gt;=BB$4:BB$1569)*(Z$4:Z$1569-BB$4:BB$1569))/MAX(1,COUNTIF(Z$4:Z$1569,"&lt;"&amp;BB398+0.01))),BB398))</f>
        <v/>
      </c>
      <c r="BQ398" s="9">
        <f>IF(AA398&gt;=BC398,0,IFERROR(BC398+SUMPRODUCT((AA$4:AA$1569&gt;=BC$4:BC$1569)*(AA$4:AA$1569-BC$4:BC$1569))/MAX(1,COUNTIF(AA$4:AA$1569,"&lt;"&amp;BC398+0.01)),BC398))</f>
        <v/>
      </c>
      <c r="BR398" s="9">
        <f>IF(AB398&gt;=BD398,0,IFERROR(BD398+SUMPRODUCT((AB$4:AB$1569&gt;=BD$4:BD$1569)*(AB$4:AB$1569-BD$4:BD$1569))/MAX(1,COUNTIF(AB$4:AB$1569,"&lt;"&amp;BD398+0.01)),BD398))</f>
        <v/>
      </c>
      <c r="BS398" s="9">
        <f>IF(AC398&gt;=BE398,0,IFERROR(BE398+SUMPRODUCT((AC$4:AC$1569&gt;=BE$4:BE$1569)*(AC$4:AC$1569-BE$4:BE$1569))/MAX(1,COUNTIF(AC$4:AC$1569,"&lt;"&amp;BE398+0.01)),BE398))</f>
        <v/>
      </c>
      <c r="BT398" s="9">
        <f>IF(AD398&gt;=BF398,0,IFERROR(BF398+SUMPRODUCT((AD$4:AD$1569&gt;=BF$4:BF$1569)*(AD$4:AD$1569-BF$4:BF$1569))/MAX(1,COUNTIF(AD$4:AD$1569,"&lt;"&amp;BF398+0.01)),BF398))</f>
        <v/>
      </c>
      <c r="BU398" s="9">
        <f>IF(AE398&gt;=BG398,0,IFERROR(BG398+SUMPRODUCT((AE$4:AE$1569&gt;=BG$4:BG$1569)*(AE$4:AE$1569-BG$4:BG$1569))/MAX(1,COUNTIF(AE$4:AE$1569,"&lt;"&amp;BG398+0.01)),BG398))</f>
        <v/>
      </c>
      <c r="BV398" s="9">
        <f>IF(AF398&gt;=BH398,0,IFERROR(BH398+SUMPRODUCT((AF$4:AF$1569&gt;=BH$4:BH$1569)*(AF$4:AF$1569-BH$4:BH$1569))/MAX(1,COUNTIF(AF$4:AF$1569,"&lt;"&amp;BH398+0.01)),BH398))</f>
        <v/>
      </c>
      <c r="BW398" s="9">
        <f>IF(AG398&gt;=BI398,0,IFERROR(BI398+SUMPRODUCT((AG$4:AG$1569&gt;=BI$4:BI$1569)*(AG$4:AG$1569-BI$4:BI$1569))/MAX(1,COUNTIF(AG$4:AG$1569,"&lt;"&amp;BI398+0.01)),BI398))</f>
        <v/>
      </c>
      <c r="BX398" s="9">
        <f>IF(AH398&gt;=BJ398,0,IFERROR(BJ398+SUMPRODUCT((AH$4:AH$1569&gt;=BJ$4:BJ$1569)*(AH$4:AH$1569-BJ$4:BJ$1569))/MAX(1,COUNTIF(AH$4:AH$1569,"&lt;"&amp;BJ398+0.01)),BJ398))</f>
        <v/>
      </c>
      <c r="BY398" s="9">
        <f>IF(AI398&gt;=BK398,0,IFERROR(BK398+SUMPRODUCT((AI$4:AI$1569&gt;=BK$4:BK$1569)*(AI$4:AI$1569-BK$4:BK$1569))/MAX(1,COUNTIF(AI$4:AI$1569,"&lt;"&amp;BK398+0.01)),BK398))</f>
        <v/>
      </c>
      <c r="BZ398" s="9">
        <f>IF(AJ398&gt;=BL398,0,IFERROR(BL398+SUMPRODUCT((AJ$4:AJ$1569&gt;=BL$4:BL$1569)*(AJ$4:AJ$1569-BL$4:BL$1569))/MAX(1,COUNTIF(AJ$4:AJ$1569,"&lt;"&amp;BL398+0.01)),BL398))</f>
        <v/>
      </c>
      <c r="CA398" s="9">
        <f>IF(AK398&gt;=BM398,0,IFERROR(BM398+SUMPRODUCT((AK$4:AK$1569&gt;=BM$4:BM$1569)*(AK$4:AK$1569-BM$4:BM$1569))/MAX(1,COUNTIF(AK$4:AK$1569,"&lt;"&amp;BM398+0.01)),BM398))</f>
        <v/>
      </c>
      <c r="CB398" s="9">
        <f>IF(AL398&gt;=BN398,0,IFERROR(BN398+SUMPRODUCT((AL$4:AL$1569&gt;=BN$4:BN$1569)*(AL$4:AL$1569-BN$4:BN$1569))/MAX(1,COUNTIF(AL$4:AL$1569,"&lt;"&amp;BN398+0.01)),BN398))</f>
        <v/>
      </c>
      <c r="CC398" s="5">
        <f>IF(AO398="🟢","VERDE",IF(AO398="🟡","AMARELO",IF(AO398="🟠","VERMELHO",IF(AO398="🔴","VERMELHO","ROXO"))))</f>
        <v/>
      </c>
      <c r="CD398" s="5" t="inlineStr">
        <is>
          <t>🌎 REGIÕES</t>
        </is>
      </c>
      <c r="CE398" s="5" t="inlineStr">
        <is>
          <t>SEM REDE</t>
        </is>
      </c>
    </row>
    <row r="399">
      <c r="A399" s="5" t="inlineStr">
        <is>
          <t>20057883000183</t>
        </is>
      </c>
      <c r="B399" s="5" t="inlineStr">
        <is>
          <t>UNIVERSO GRANEL</t>
        </is>
      </c>
      <c r="C399" s="5" t="inlineStr">
        <is>
          <t>06 - SEM GRUPO</t>
        </is>
      </c>
      <c r="D399" s="5" t="inlineStr">
        <is>
          <t>HEMANUELE DITZEL (MANU)</t>
        </is>
      </c>
      <c r="E399" s="5" t="inlineStr">
        <is>
          <t>RS</t>
        </is>
      </c>
      <c r="F399" s="5">
        <f>IFERROR(VLOOKUP(C399,$AS$4:$AT$25,2,FALSE),"")</f>
        <v/>
      </c>
      <c r="G399" s="6">
        <f>IFERROR(VLOOKUP(C399,$AS$4:$AX$25,6,FALSE),"")</f>
        <v/>
      </c>
      <c r="H399" s="5">
        <f>IFERROR(VLOOKUP(C399,$AS$4:$AY$25,7,FALSE),"")</f>
        <v/>
      </c>
      <c r="I399" s="5">
        <f>IFERROR(VLOOKUP(C399,$AS$4:$AZ$25,8,FALSE),"")</f>
        <v/>
      </c>
      <c r="J399" s="7" t="inlineStr">
        <is>
          <t>.</t>
        </is>
      </c>
      <c r="K399" s="5" t="inlineStr">
        <is>
          <t>SUL</t>
        </is>
      </c>
      <c r="L399" s="8" t="n">
        <v>1582.758620689655</v>
      </c>
      <c r="M399" s="9" t="n">
        <v>124.1379310344828</v>
      </c>
      <c r="N399" s="9" t="n">
        <v>124.1379310344828</v>
      </c>
      <c r="O399" s="9" t="n">
        <v>124.1379310344828</v>
      </c>
      <c r="P399" s="9" t="n">
        <v>124.1379310344828</v>
      </c>
      <c r="Q399" s="9" t="n">
        <v>124.1379310344828</v>
      </c>
      <c r="R399" s="9" t="n">
        <v>134.4827586206897</v>
      </c>
      <c r="S399" s="9" t="n">
        <v>134.4827586206897</v>
      </c>
      <c r="T399" s="9" t="n">
        <v>134.4827586206897</v>
      </c>
      <c r="U399" s="9" t="n">
        <v>134.4827586206897</v>
      </c>
      <c r="V399" s="9" t="n">
        <v>134.4827586206897</v>
      </c>
      <c r="W399" s="9" t="n">
        <v>144.8275862068965</v>
      </c>
      <c r="X399" s="9" t="n">
        <v>144.8275862068965</v>
      </c>
      <c r="Y399" s="7" t="inlineStr">
        <is>
          <t>.</t>
        </is>
      </c>
      <c r="Z399" s="8">
        <f>SUM(AA399:AL399)</f>
        <v/>
      </c>
      <c r="AA399" s="9" t="n">
        <v>0</v>
      </c>
      <c r="AB399" s="9" t="n">
        <v>0</v>
      </c>
      <c r="AC399" s="9" t="n">
        <v>0</v>
      </c>
      <c r="AD399" s="9" t="n">
        <v>0</v>
      </c>
      <c r="AE399" s="9" t="n">
        <v>0</v>
      </c>
      <c r="AF399" s="9" t="n">
        <v>0</v>
      </c>
      <c r="AG399" s="9" t="n">
        <v>0</v>
      </c>
      <c r="AH399" s="9" t="n">
        <v>0</v>
      </c>
      <c r="AI399" s="9" t="n">
        <v>0</v>
      </c>
      <c r="AJ399" s="9" t="n">
        <v>0</v>
      </c>
      <c r="AK399" s="9" t="n">
        <v>0</v>
      </c>
      <c r="AL399" s="9" t="n">
        <v>1611.18</v>
      </c>
      <c r="AM399" s="7" t="inlineStr">
        <is>
          <t>.</t>
        </is>
      </c>
      <c r="AN399" s="6">
        <f>IF(L399=0,0,Z399/L399)</f>
        <v/>
      </c>
      <c r="AO399" s="5">
        <f>IF(AN399="","",IF(AN399&gt;=0.9,"🟢",IF(AN399&gt;=0.7,"🟡",IF(AN399&gt;=0.5,"🟠","🔴"))))</f>
        <v/>
      </c>
      <c r="AP399" s="9">
        <f>IF(L399=0,0,L399-Z399)</f>
        <v/>
      </c>
      <c r="AQ399" s="5">
        <f>IF(Z399=0,"",RANK(Z399,Z$4:Z$1569,0))</f>
        <v/>
      </c>
      <c r="AR399" s="7" t="inlineStr">
        <is>
          <t>.</t>
        </is>
      </c>
      <c r="BA399" s="7" t="inlineStr">
        <is>
          <t>.</t>
        </is>
      </c>
      <c r="BB399" s="9">
        <f>SUM(L$4:L$1569)/COUNTA(A$4:A$1569)</f>
        <v/>
      </c>
      <c r="BC399" s="9">
        <f>SUM(M$4:M$1569)/COUNTA(A$4:A$1569)</f>
        <v/>
      </c>
      <c r="BD399" s="9">
        <f>SUM(N$4:N$1569)/COUNTA(A$4:A$1569)</f>
        <v/>
      </c>
      <c r="BE399" s="9">
        <f>SUM(O$4:O$1569)/COUNTA(A$4:A$1569)</f>
        <v/>
      </c>
      <c r="BF399" s="9">
        <f>SUM(P$4:P$1569)/COUNTA(A$4:A$1569)</f>
        <v/>
      </c>
      <c r="BG399" s="9">
        <f>SUM(Q$4:Q$1569)/COUNTA(A$4:A$1569)</f>
        <v/>
      </c>
      <c r="BH399" s="9">
        <f>SUM(R$4:R$1569)/COUNTA(A$4:A$1569)</f>
        <v/>
      </c>
      <c r="BI399" s="9">
        <f>SUM(S$4:S$1569)/COUNTA(A$4:A$1569)</f>
        <v/>
      </c>
      <c r="BJ399" s="9">
        <f>SUM(T$4:T$1569)/COUNTA(A$4:A$1569)</f>
        <v/>
      </c>
      <c r="BK399" s="9">
        <f>SUM(U$4:U$1569)/COUNTA(A$4:A$1569)</f>
        <v/>
      </c>
      <c r="BL399" s="9">
        <f>SUM(V$4:V$1569)/COUNTA(A$4:A$1569)</f>
        <v/>
      </c>
      <c r="BM399" s="9">
        <f>SUM(W$4:W$1569)/COUNTA(A$4:A$1569)</f>
        <v/>
      </c>
      <c r="BN399" s="9">
        <f>SUM(X$4:X$1569)/COUNTA(A$4:A$1569)</f>
        <v/>
      </c>
      <c r="BO399" s="7" t="inlineStr">
        <is>
          <t>.</t>
        </is>
      </c>
      <c r="BP399" s="9">
        <f>IF(Z399&gt;=BB399,0,IFERROR(BB399+(SUMPRODUCT((Z$4:Z$1569&gt;=BB$4:BB$1569)*(Z$4:Z$1569-BB$4:BB$1569))/MAX(1,COUNTIF(Z$4:Z$1569,"&lt;"&amp;BB399+0.01))),BB399))</f>
        <v/>
      </c>
      <c r="BQ399" s="9">
        <f>IF(AA399&gt;=BC399,0,IFERROR(BC399+SUMPRODUCT((AA$4:AA$1569&gt;=BC$4:BC$1569)*(AA$4:AA$1569-BC$4:BC$1569))/MAX(1,COUNTIF(AA$4:AA$1569,"&lt;"&amp;BC399+0.01)),BC399))</f>
        <v/>
      </c>
      <c r="BR399" s="9">
        <f>IF(AB399&gt;=BD399,0,IFERROR(BD399+SUMPRODUCT((AB$4:AB$1569&gt;=BD$4:BD$1569)*(AB$4:AB$1569-BD$4:BD$1569))/MAX(1,COUNTIF(AB$4:AB$1569,"&lt;"&amp;BD399+0.01)),BD399))</f>
        <v/>
      </c>
      <c r="BS399" s="9">
        <f>IF(AC399&gt;=BE399,0,IFERROR(BE399+SUMPRODUCT((AC$4:AC$1569&gt;=BE$4:BE$1569)*(AC$4:AC$1569-BE$4:BE$1569))/MAX(1,COUNTIF(AC$4:AC$1569,"&lt;"&amp;BE399+0.01)),BE399))</f>
        <v/>
      </c>
      <c r="BT399" s="9">
        <f>IF(AD399&gt;=BF399,0,IFERROR(BF399+SUMPRODUCT((AD$4:AD$1569&gt;=BF$4:BF$1569)*(AD$4:AD$1569-BF$4:BF$1569))/MAX(1,COUNTIF(AD$4:AD$1569,"&lt;"&amp;BF399+0.01)),BF399))</f>
        <v/>
      </c>
      <c r="BU399" s="9">
        <f>IF(AE399&gt;=BG399,0,IFERROR(BG399+SUMPRODUCT((AE$4:AE$1569&gt;=BG$4:BG$1569)*(AE$4:AE$1569-BG$4:BG$1569))/MAX(1,COUNTIF(AE$4:AE$1569,"&lt;"&amp;BG399+0.01)),BG399))</f>
        <v/>
      </c>
      <c r="BV399" s="9">
        <f>IF(AF399&gt;=BH399,0,IFERROR(BH399+SUMPRODUCT((AF$4:AF$1569&gt;=BH$4:BH$1569)*(AF$4:AF$1569-BH$4:BH$1569))/MAX(1,COUNTIF(AF$4:AF$1569,"&lt;"&amp;BH399+0.01)),BH399))</f>
        <v/>
      </c>
      <c r="BW399" s="9">
        <f>IF(AG399&gt;=BI399,0,IFERROR(BI399+SUMPRODUCT((AG$4:AG$1569&gt;=BI$4:BI$1569)*(AG$4:AG$1569-BI$4:BI$1569))/MAX(1,COUNTIF(AG$4:AG$1569,"&lt;"&amp;BI399+0.01)),BI399))</f>
        <v/>
      </c>
      <c r="BX399" s="9">
        <f>IF(AH399&gt;=BJ399,0,IFERROR(BJ399+SUMPRODUCT((AH$4:AH$1569&gt;=BJ$4:BJ$1569)*(AH$4:AH$1569-BJ$4:BJ$1569))/MAX(1,COUNTIF(AH$4:AH$1569,"&lt;"&amp;BJ399+0.01)),BJ399))</f>
        <v/>
      </c>
      <c r="BY399" s="9">
        <f>IF(AI399&gt;=BK399,0,IFERROR(BK399+SUMPRODUCT((AI$4:AI$1569&gt;=BK$4:BK$1569)*(AI$4:AI$1569-BK$4:BK$1569))/MAX(1,COUNTIF(AI$4:AI$1569,"&lt;"&amp;BK399+0.01)),BK399))</f>
        <v/>
      </c>
      <c r="BZ399" s="9">
        <f>IF(AJ399&gt;=BL399,0,IFERROR(BL399+SUMPRODUCT((AJ$4:AJ$1569&gt;=BL$4:BL$1569)*(AJ$4:AJ$1569-BL$4:BL$1569))/MAX(1,COUNTIF(AJ$4:AJ$1569,"&lt;"&amp;BL399+0.01)),BL399))</f>
        <v/>
      </c>
      <c r="CA399" s="9">
        <f>IF(AK399&gt;=BM399,0,IFERROR(BM399+SUMPRODUCT((AK$4:AK$1569&gt;=BM$4:BM$1569)*(AK$4:AK$1569-BM$4:BM$1569))/MAX(1,COUNTIF(AK$4:AK$1569,"&lt;"&amp;BM399+0.01)),BM399))</f>
        <v/>
      </c>
      <c r="CB399" s="9">
        <f>IF(AL399&gt;=BN399,0,IFERROR(BN399+SUMPRODUCT((AL$4:AL$1569&gt;=BN$4:BN$1569)*(AL$4:AL$1569-BN$4:BN$1569))/MAX(1,COUNTIF(AL$4:AL$1569,"&lt;"&amp;BN399+0.01)),BN399))</f>
        <v/>
      </c>
      <c r="CC399" s="5">
        <f>IF(AO399="🟢","VERDE",IF(AO399="🟡","AMARELO",IF(AO399="🟠","VERMELHO",IF(AO399="🔴","VERMELHO","ROXO"))))</f>
        <v/>
      </c>
      <c r="CD399" s="5" t="inlineStr">
        <is>
          <t>🌎 REGIÕES</t>
        </is>
      </c>
      <c r="CE399" s="5" t="inlineStr">
        <is>
          <t>SEM REDE</t>
        </is>
      </c>
    </row>
    <row r="400">
      <c r="A400" s="5" t="inlineStr">
        <is>
          <t>49742025000150</t>
        </is>
      </c>
      <c r="B400" s="5" t="inlineStr">
        <is>
          <t>MINIMERCADO NOVO HORIZONTE LTDA - ME</t>
        </is>
      </c>
      <c r="C400" s="5" t="inlineStr">
        <is>
          <t>06 - SEM GRUPO</t>
        </is>
      </c>
      <c r="D400" s="5" t="inlineStr">
        <is>
          <t>LARISSA PADILHA</t>
        </is>
      </c>
      <c r="E400" s="5" t="inlineStr">
        <is>
          <t>SP</t>
        </is>
      </c>
      <c r="F400" s="5">
        <f>IFERROR(VLOOKUP(C400,$AS$4:$AT$25,2,FALSE),"")</f>
        <v/>
      </c>
      <c r="G400" s="6">
        <f>IFERROR(VLOOKUP(C400,$AS$4:$AX$25,6,FALSE),"")</f>
        <v/>
      </c>
      <c r="H400" s="5">
        <f>IFERROR(VLOOKUP(C400,$AS$4:$AY$25,7,FALSE),"")</f>
        <v/>
      </c>
      <c r="I400" s="5">
        <f>IFERROR(VLOOKUP(C400,$AS$4:$AZ$25,8,FALSE),"")</f>
        <v/>
      </c>
      <c r="J400" s="7" t="inlineStr">
        <is>
          <t>.</t>
        </is>
      </c>
      <c r="K400" s="5" t="inlineStr">
        <is>
          <t>SP INTERIOR</t>
        </is>
      </c>
      <c r="L400" s="8" t="n">
        <v>2600</v>
      </c>
      <c r="M400" s="9" t="n">
        <v>166.6666666666667</v>
      </c>
      <c r="N400" s="9" t="n">
        <v>200</v>
      </c>
      <c r="O400" s="9" t="n">
        <v>200</v>
      </c>
      <c r="P400" s="9" t="n">
        <v>200</v>
      </c>
      <c r="Q400" s="9" t="n">
        <v>200</v>
      </c>
      <c r="R400" s="9" t="n">
        <v>200</v>
      </c>
      <c r="S400" s="9" t="n">
        <v>233.3333333333333</v>
      </c>
      <c r="T400" s="9" t="n">
        <v>233.3333333333333</v>
      </c>
      <c r="U400" s="9" t="n">
        <v>233.3333333333333</v>
      </c>
      <c r="V400" s="9" t="n">
        <v>233.3333333333333</v>
      </c>
      <c r="W400" s="9" t="n">
        <v>233.3333333333333</v>
      </c>
      <c r="X400" s="9" t="n">
        <v>266.6666666666667</v>
      </c>
      <c r="Y400" s="7" t="inlineStr">
        <is>
          <t>.</t>
        </is>
      </c>
      <c r="Z400" s="8">
        <f>SUM(AA400:AL400)</f>
        <v/>
      </c>
      <c r="AA400" s="9" t="n">
        <v>0</v>
      </c>
      <c r="AB400" s="9" t="n">
        <v>0</v>
      </c>
      <c r="AC400" s="9" t="n">
        <v>0</v>
      </c>
      <c r="AD400" s="9" t="n">
        <v>0</v>
      </c>
      <c r="AE400" s="9" t="n">
        <v>0</v>
      </c>
      <c r="AF400" s="9" t="n">
        <v>0</v>
      </c>
      <c r="AG400" s="9" t="n">
        <v>0</v>
      </c>
      <c r="AH400" s="9" t="n">
        <v>0</v>
      </c>
      <c r="AI400" s="9" t="n">
        <v>0</v>
      </c>
      <c r="AJ400" s="9" t="n">
        <v>0</v>
      </c>
      <c r="AK400" s="9" t="n">
        <v>0</v>
      </c>
      <c r="AL400" s="9" t="n">
        <v>0</v>
      </c>
      <c r="AM400" s="7" t="inlineStr">
        <is>
          <t>.</t>
        </is>
      </c>
      <c r="AN400" s="6">
        <f>IF(L400=0,0,Z400/L400)</f>
        <v/>
      </c>
      <c r="AO400" s="5">
        <f>IF(AN400="","",IF(AN400&gt;=0.9,"🟢",IF(AN400&gt;=0.7,"🟡",IF(AN400&gt;=0.5,"🟠","🔴"))))</f>
        <v/>
      </c>
      <c r="AP400" s="9">
        <f>IF(L400=0,0,L400-Z400)</f>
        <v/>
      </c>
      <c r="AQ400" s="5">
        <f>IF(Z400=0,"",RANK(Z400,Z$4:Z$1569,0))</f>
        <v/>
      </c>
      <c r="AR400" s="7" t="inlineStr">
        <is>
          <t>.</t>
        </is>
      </c>
      <c r="BA400" s="7" t="inlineStr">
        <is>
          <t>.</t>
        </is>
      </c>
      <c r="BB400" s="9">
        <f>SUM(L$4:L$1569)/COUNTA(A$4:A$1569)</f>
        <v/>
      </c>
      <c r="BC400" s="9">
        <f>SUM(M$4:M$1569)/COUNTA(A$4:A$1569)</f>
        <v/>
      </c>
      <c r="BD400" s="9">
        <f>SUM(N$4:N$1569)/COUNTA(A$4:A$1569)</f>
        <v/>
      </c>
      <c r="BE400" s="9">
        <f>SUM(O$4:O$1569)/COUNTA(A$4:A$1569)</f>
        <v/>
      </c>
      <c r="BF400" s="9">
        <f>SUM(P$4:P$1569)/COUNTA(A$4:A$1569)</f>
        <v/>
      </c>
      <c r="BG400" s="9">
        <f>SUM(Q$4:Q$1569)/COUNTA(A$4:A$1569)</f>
        <v/>
      </c>
      <c r="BH400" s="9">
        <f>SUM(R$4:R$1569)/COUNTA(A$4:A$1569)</f>
        <v/>
      </c>
      <c r="BI400" s="9">
        <f>SUM(S$4:S$1569)/COUNTA(A$4:A$1569)</f>
        <v/>
      </c>
      <c r="BJ400" s="9">
        <f>SUM(T$4:T$1569)/COUNTA(A$4:A$1569)</f>
        <v/>
      </c>
      <c r="BK400" s="9">
        <f>SUM(U$4:U$1569)/COUNTA(A$4:A$1569)</f>
        <v/>
      </c>
      <c r="BL400" s="9">
        <f>SUM(V$4:V$1569)/COUNTA(A$4:A$1569)</f>
        <v/>
      </c>
      <c r="BM400" s="9">
        <f>SUM(W$4:W$1569)/COUNTA(A$4:A$1569)</f>
        <v/>
      </c>
      <c r="BN400" s="9">
        <f>SUM(X$4:X$1569)/COUNTA(A$4:A$1569)</f>
        <v/>
      </c>
      <c r="BO400" s="7" t="inlineStr">
        <is>
          <t>.</t>
        </is>
      </c>
      <c r="BP400" s="9">
        <f>IF(Z400&gt;=BB400,0,IFERROR(BB400+(SUMPRODUCT((Z$4:Z$1569&gt;=BB$4:BB$1569)*(Z$4:Z$1569-BB$4:BB$1569))/MAX(1,COUNTIF(Z$4:Z$1569,"&lt;"&amp;BB400+0.01))),BB400))</f>
        <v/>
      </c>
      <c r="BQ400" s="9">
        <f>IF(AA400&gt;=BC400,0,IFERROR(BC400+SUMPRODUCT((AA$4:AA$1569&gt;=BC$4:BC$1569)*(AA$4:AA$1569-BC$4:BC$1569))/MAX(1,COUNTIF(AA$4:AA$1569,"&lt;"&amp;BC400+0.01)),BC400))</f>
        <v/>
      </c>
      <c r="BR400" s="9">
        <f>IF(AB400&gt;=BD400,0,IFERROR(BD400+SUMPRODUCT((AB$4:AB$1569&gt;=BD$4:BD$1569)*(AB$4:AB$1569-BD$4:BD$1569))/MAX(1,COUNTIF(AB$4:AB$1569,"&lt;"&amp;BD400+0.01)),BD400))</f>
        <v/>
      </c>
      <c r="BS400" s="9">
        <f>IF(AC400&gt;=BE400,0,IFERROR(BE400+SUMPRODUCT((AC$4:AC$1569&gt;=BE$4:BE$1569)*(AC$4:AC$1569-BE$4:BE$1569))/MAX(1,COUNTIF(AC$4:AC$1569,"&lt;"&amp;BE400+0.01)),BE400))</f>
        <v/>
      </c>
      <c r="BT400" s="9">
        <f>IF(AD400&gt;=BF400,0,IFERROR(BF400+SUMPRODUCT((AD$4:AD$1569&gt;=BF$4:BF$1569)*(AD$4:AD$1569-BF$4:BF$1569))/MAX(1,COUNTIF(AD$4:AD$1569,"&lt;"&amp;BF400+0.01)),BF400))</f>
        <v/>
      </c>
      <c r="BU400" s="9">
        <f>IF(AE400&gt;=BG400,0,IFERROR(BG400+SUMPRODUCT((AE$4:AE$1569&gt;=BG$4:BG$1569)*(AE$4:AE$1569-BG$4:BG$1569))/MAX(1,COUNTIF(AE$4:AE$1569,"&lt;"&amp;BG400+0.01)),BG400))</f>
        <v/>
      </c>
      <c r="BV400" s="9">
        <f>IF(AF400&gt;=BH400,0,IFERROR(BH400+SUMPRODUCT((AF$4:AF$1569&gt;=BH$4:BH$1569)*(AF$4:AF$1569-BH$4:BH$1569))/MAX(1,COUNTIF(AF$4:AF$1569,"&lt;"&amp;BH400+0.01)),BH400))</f>
        <v/>
      </c>
      <c r="BW400" s="9">
        <f>IF(AG400&gt;=BI400,0,IFERROR(BI400+SUMPRODUCT((AG$4:AG$1569&gt;=BI$4:BI$1569)*(AG$4:AG$1569-BI$4:BI$1569))/MAX(1,COUNTIF(AG$4:AG$1569,"&lt;"&amp;BI400+0.01)),BI400))</f>
        <v/>
      </c>
      <c r="BX400" s="9">
        <f>IF(AH400&gt;=BJ400,0,IFERROR(BJ400+SUMPRODUCT((AH$4:AH$1569&gt;=BJ$4:BJ$1569)*(AH$4:AH$1569-BJ$4:BJ$1569))/MAX(1,COUNTIF(AH$4:AH$1569,"&lt;"&amp;BJ400+0.01)),BJ400))</f>
        <v/>
      </c>
      <c r="BY400" s="9">
        <f>IF(AI400&gt;=BK400,0,IFERROR(BK400+SUMPRODUCT((AI$4:AI$1569&gt;=BK$4:BK$1569)*(AI$4:AI$1569-BK$4:BK$1569))/MAX(1,COUNTIF(AI$4:AI$1569,"&lt;"&amp;BK400+0.01)),BK400))</f>
        <v/>
      </c>
      <c r="BZ400" s="9">
        <f>IF(AJ400&gt;=BL400,0,IFERROR(BL400+SUMPRODUCT((AJ$4:AJ$1569&gt;=BL$4:BL$1569)*(AJ$4:AJ$1569-BL$4:BL$1569))/MAX(1,COUNTIF(AJ$4:AJ$1569,"&lt;"&amp;BL400+0.01)),BL400))</f>
        <v/>
      </c>
      <c r="CA400" s="9">
        <f>IF(AK400&gt;=BM400,0,IFERROR(BM400+SUMPRODUCT((AK$4:AK$1569&gt;=BM$4:BM$1569)*(AK$4:AK$1569-BM$4:BM$1569))/MAX(1,COUNTIF(AK$4:AK$1569,"&lt;"&amp;BM400+0.01)),BM400))</f>
        <v/>
      </c>
      <c r="CB400" s="9">
        <f>IF(AL400&gt;=BN400,0,IFERROR(BN400+SUMPRODUCT((AL$4:AL$1569&gt;=BN$4:BN$1569)*(AL$4:AL$1569-BN$4:BN$1569))/MAX(1,COUNTIF(AL$4:AL$1569,"&lt;"&amp;BN400+0.01)),BN400))</f>
        <v/>
      </c>
      <c r="CC400" s="5">
        <f>IF(AO400="🟢","VERDE",IF(AO400="🟡","AMARELO",IF(AO400="🟠","VERMELHO",IF(AO400="🔴","VERMELHO","ROXO"))))</f>
        <v/>
      </c>
      <c r="CD400" s="5" t="inlineStr">
        <is>
          <t>🌎 REGIÕES</t>
        </is>
      </c>
      <c r="CE400" s="5" t="inlineStr">
        <is>
          <t>SEM REDE</t>
        </is>
      </c>
    </row>
    <row r="401">
      <c r="A401" s="5" t="inlineStr">
        <is>
          <t>34316966000154</t>
        </is>
      </c>
      <c r="B401" s="5" t="inlineStr">
        <is>
          <t>COMPLEX NUTRITION</t>
        </is>
      </c>
      <c r="C401" s="5" t="inlineStr">
        <is>
          <t>06 - SEM GRUPO</t>
        </is>
      </c>
      <c r="D401" s="5" t="inlineStr">
        <is>
          <t>HEMANUELE DITZEL (MANU)</t>
        </is>
      </c>
      <c r="E401" s="5" t="inlineStr">
        <is>
          <t>RS</t>
        </is>
      </c>
      <c r="F401" s="5">
        <f>IFERROR(VLOOKUP(C401,$AS$4:$AT$25,2,FALSE),"")</f>
        <v/>
      </c>
      <c r="G401" s="6">
        <f>IFERROR(VLOOKUP(C401,$AS$4:$AX$25,6,FALSE),"")</f>
        <v/>
      </c>
      <c r="H401" s="5">
        <f>IFERROR(VLOOKUP(C401,$AS$4:$AY$25,7,FALSE),"")</f>
        <v/>
      </c>
      <c r="I401" s="5">
        <f>IFERROR(VLOOKUP(C401,$AS$4:$AZ$25,8,FALSE),"")</f>
        <v/>
      </c>
      <c r="J401" s="7" t="inlineStr">
        <is>
          <t>.</t>
        </is>
      </c>
      <c r="K401" s="5" t="inlineStr">
        <is>
          <t>SUL</t>
        </is>
      </c>
      <c r="L401" s="8" t="n">
        <v>1582.758620689655</v>
      </c>
      <c r="M401" s="9" t="n">
        <v>124.1379310344828</v>
      </c>
      <c r="N401" s="9" t="n">
        <v>124.1379310344828</v>
      </c>
      <c r="O401" s="9" t="n">
        <v>124.1379310344828</v>
      </c>
      <c r="P401" s="9" t="n">
        <v>124.1379310344828</v>
      </c>
      <c r="Q401" s="9" t="n">
        <v>124.1379310344828</v>
      </c>
      <c r="R401" s="9" t="n">
        <v>134.4827586206897</v>
      </c>
      <c r="S401" s="9" t="n">
        <v>134.4827586206897</v>
      </c>
      <c r="T401" s="9" t="n">
        <v>134.4827586206897</v>
      </c>
      <c r="U401" s="9" t="n">
        <v>134.4827586206897</v>
      </c>
      <c r="V401" s="9" t="n">
        <v>134.4827586206897</v>
      </c>
      <c r="W401" s="9" t="n">
        <v>144.8275862068965</v>
      </c>
      <c r="X401" s="9" t="n">
        <v>144.8275862068965</v>
      </c>
      <c r="Y401" s="7" t="inlineStr">
        <is>
          <t>.</t>
        </is>
      </c>
      <c r="Z401" s="8">
        <f>SUM(AA401:AL401)</f>
        <v/>
      </c>
      <c r="AA401" s="9" t="n">
        <v>0</v>
      </c>
      <c r="AB401" s="9" t="n">
        <v>0</v>
      </c>
      <c r="AC401" s="9" t="n">
        <v>0</v>
      </c>
      <c r="AD401" s="9" t="n">
        <v>0</v>
      </c>
      <c r="AE401" s="9" t="n">
        <v>0</v>
      </c>
      <c r="AF401" s="9" t="n">
        <v>0</v>
      </c>
      <c r="AG401" s="9" t="n">
        <v>0</v>
      </c>
      <c r="AH401" s="9" t="n">
        <v>801.51</v>
      </c>
      <c r="AI401" s="9" t="n">
        <v>0</v>
      </c>
      <c r="AJ401" s="9" t="n">
        <v>0</v>
      </c>
      <c r="AK401" s="9" t="n">
        <v>0</v>
      </c>
      <c r="AL401" s="9" t="n">
        <v>0</v>
      </c>
      <c r="AM401" s="7" t="inlineStr">
        <is>
          <t>.</t>
        </is>
      </c>
      <c r="AN401" s="6">
        <f>IF(L401=0,0,Z401/L401)</f>
        <v/>
      </c>
      <c r="AO401" s="5">
        <f>IF(AN401="","",IF(AN401&gt;=0.9,"🟢",IF(AN401&gt;=0.7,"🟡",IF(AN401&gt;=0.5,"🟠","🔴"))))</f>
        <v/>
      </c>
      <c r="AP401" s="9">
        <f>IF(L401=0,0,L401-Z401)</f>
        <v/>
      </c>
      <c r="AQ401" s="5">
        <f>IF(Z401=0,"",RANK(Z401,Z$4:Z$1569,0))</f>
        <v/>
      </c>
      <c r="AR401" s="7" t="inlineStr">
        <is>
          <t>.</t>
        </is>
      </c>
      <c r="BA401" s="7" t="inlineStr">
        <is>
          <t>.</t>
        </is>
      </c>
      <c r="BB401" s="9">
        <f>SUM(L$4:L$1569)/COUNTA(A$4:A$1569)</f>
        <v/>
      </c>
      <c r="BC401" s="9">
        <f>SUM(M$4:M$1569)/COUNTA(A$4:A$1569)</f>
        <v/>
      </c>
      <c r="BD401" s="9">
        <f>SUM(N$4:N$1569)/COUNTA(A$4:A$1569)</f>
        <v/>
      </c>
      <c r="BE401" s="9">
        <f>SUM(O$4:O$1569)/COUNTA(A$4:A$1569)</f>
        <v/>
      </c>
      <c r="BF401" s="9">
        <f>SUM(P$4:P$1569)/COUNTA(A$4:A$1569)</f>
        <v/>
      </c>
      <c r="BG401" s="9">
        <f>SUM(Q$4:Q$1569)/COUNTA(A$4:A$1569)</f>
        <v/>
      </c>
      <c r="BH401" s="9">
        <f>SUM(R$4:R$1569)/COUNTA(A$4:A$1569)</f>
        <v/>
      </c>
      <c r="BI401" s="9">
        <f>SUM(S$4:S$1569)/COUNTA(A$4:A$1569)</f>
        <v/>
      </c>
      <c r="BJ401" s="9">
        <f>SUM(T$4:T$1569)/COUNTA(A$4:A$1569)</f>
        <v/>
      </c>
      <c r="BK401" s="9">
        <f>SUM(U$4:U$1569)/COUNTA(A$4:A$1569)</f>
        <v/>
      </c>
      <c r="BL401" s="9">
        <f>SUM(V$4:V$1569)/COUNTA(A$4:A$1569)</f>
        <v/>
      </c>
      <c r="BM401" s="9">
        <f>SUM(W$4:W$1569)/COUNTA(A$4:A$1569)</f>
        <v/>
      </c>
      <c r="BN401" s="9">
        <f>SUM(X$4:X$1569)/COUNTA(A$4:A$1569)</f>
        <v/>
      </c>
      <c r="BO401" s="7" t="inlineStr">
        <is>
          <t>.</t>
        </is>
      </c>
      <c r="BP401" s="9">
        <f>IF(Z401&gt;=BB401,0,IFERROR(BB401+(SUMPRODUCT((Z$4:Z$1569&gt;=BB$4:BB$1569)*(Z$4:Z$1569-BB$4:BB$1569))/MAX(1,COUNTIF(Z$4:Z$1569,"&lt;"&amp;BB401+0.01))),BB401))</f>
        <v/>
      </c>
      <c r="BQ401" s="9">
        <f>IF(AA401&gt;=BC401,0,IFERROR(BC401+SUMPRODUCT((AA$4:AA$1569&gt;=BC$4:BC$1569)*(AA$4:AA$1569-BC$4:BC$1569))/MAX(1,COUNTIF(AA$4:AA$1569,"&lt;"&amp;BC401+0.01)),BC401))</f>
        <v/>
      </c>
      <c r="BR401" s="9">
        <f>IF(AB401&gt;=BD401,0,IFERROR(BD401+SUMPRODUCT((AB$4:AB$1569&gt;=BD$4:BD$1569)*(AB$4:AB$1569-BD$4:BD$1569))/MAX(1,COUNTIF(AB$4:AB$1569,"&lt;"&amp;BD401+0.01)),BD401))</f>
        <v/>
      </c>
      <c r="BS401" s="9">
        <f>IF(AC401&gt;=BE401,0,IFERROR(BE401+SUMPRODUCT((AC$4:AC$1569&gt;=BE$4:BE$1569)*(AC$4:AC$1569-BE$4:BE$1569))/MAX(1,COUNTIF(AC$4:AC$1569,"&lt;"&amp;BE401+0.01)),BE401))</f>
        <v/>
      </c>
      <c r="BT401" s="9">
        <f>IF(AD401&gt;=BF401,0,IFERROR(BF401+SUMPRODUCT((AD$4:AD$1569&gt;=BF$4:BF$1569)*(AD$4:AD$1569-BF$4:BF$1569))/MAX(1,COUNTIF(AD$4:AD$1569,"&lt;"&amp;BF401+0.01)),BF401))</f>
        <v/>
      </c>
      <c r="BU401" s="9">
        <f>IF(AE401&gt;=BG401,0,IFERROR(BG401+SUMPRODUCT((AE$4:AE$1569&gt;=BG$4:BG$1569)*(AE$4:AE$1569-BG$4:BG$1569))/MAX(1,COUNTIF(AE$4:AE$1569,"&lt;"&amp;BG401+0.01)),BG401))</f>
        <v/>
      </c>
      <c r="BV401" s="9">
        <f>IF(AF401&gt;=BH401,0,IFERROR(BH401+SUMPRODUCT((AF$4:AF$1569&gt;=BH$4:BH$1569)*(AF$4:AF$1569-BH$4:BH$1569))/MAX(1,COUNTIF(AF$4:AF$1569,"&lt;"&amp;BH401+0.01)),BH401))</f>
        <v/>
      </c>
      <c r="BW401" s="9">
        <f>IF(AG401&gt;=BI401,0,IFERROR(BI401+SUMPRODUCT((AG$4:AG$1569&gt;=BI$4:BI$1569)*(AG$4:AG$1569-BI$4:BI$1569))/MAX(1,COUNTIF(AG$4:AG$1569,"&lt;"&amp;BI401+0.01)),BI401))</f>
        <v/>
      </c>
      <c r="BX401" s="9">
        <f>IF(AH401&gt;=BJ401,0,IFERROR(BJ401+SUMPRODUCT((AH$4:AH$1569&gt;=BJ$4:BJ$1569)*(AH$4:AH$1569-BJ$4:BJ$1569))/MAX(1,COUNTIF(AH$4:AH$1569,"&lt;"&amp;BJ401+0.01)),BJ401))</f>
        <v/>
      </c>
      <c r="BY401" s="9">
        <f>IF(AI401&gt;=BK401,0,IFERROR(BK401+SUMPRODUCT((AI$4:AI$1569&gt;=BK$4:BK$1569)*(AI$4:AI$1569-BK$4:BK$1569))/MAX(1,COUNTIF(AI$4:AI$1569,"&lt;"&amp;BK401+0.01)),BK401))</f>
        <v/>
      </c>
      <c r="BZ401" s="9">
        <f>IF(AJ401&gt;=BL401,0,IFERROR(BL401+SUMPRODUCT((AJ$4:AJ$1569&gt;=BL$4:BL$1569)*(AJ$4:AJ$1569-BL$4:BL$1569))/MAX(1,COUNTIF(AJ$4:AJ$1569,"&lt;"&amp;BL401+0.01)),BL401))</f>
        <v/>
      </c>
      <c r="CA401" s="9">
        <f>IF(AK401&gt;=BM401,0,IFERROR(BM401+SUMPRODUCT((AK$4:AK$1569&gt;=BM$4:BM$1569)*(AK$4:AK$1569-BM$4:BM$1569))/MAX(1,COUNTIF(AK$4:AK$1569,"&lt;"&amp;BM401+0.01)),BM401))</f>
        <v/>
      </c>
      <c r="CB401" s="9">
        <f>IF(AL401&gt;=BN401,0,IFERROR(BN401+SUMPRODUCT((AL$4:AL$1569&gt;=BN$4:BN$1569)*(AL$4:AL$1569-BN$4:BN$1569))/MAX(1,COUNTIF(AL$4:AL$1569,"&lt;"&amp;BN401+0.01)),BN401))</f>
        <v/>
      </c>
      <c r="CC401" s="5">
        <f>IF(AO401="🟢","VERDE",IF(AO401="🟡","AMARELO",IF(AO401="🟠","VERMELHO",IF(AO401="🔴","VERMELHO","ROXO"))))</f>
        <v/>
      </c>
      <c r="CD401" s="5" t="inlineStr">
        <is>
          <t>🌎 REGIÕES</t>
        </is>
      </c>
      <c r="CE401" s="5" t="inlineStr">
        <is>
          <t>SEM REDE</t>
        </is>
      </c>
    </row>
    <row r="402">
      <c r="A402" s="5" t="inlineStr">
        <is>
          <t>28239223000125</t>
        </is>
      </c>
      <c r="B402" s="5" t="inlineStr">
        <is>
          <t>POSTO SALVARO CASIL</t>
        </is>
      </c>
      <c r="C402" s="5" t="inlineStr">
        <is>
          <t>06 - SEM GRUPO</t>
        </is>
      </c>
      <c r="D402" s="5" t="inlineStr">
        <is>
          <t>JULIO GADRET</t>
        </is>
      </c>
      <c r="E402" s="5" t="inlineStr">
        <is>
          <t>PR</t>
        </is>
      </c>
      <c r="F402" s="5">
        <f>IFERROR(VLOOKUP(C402,$AS$4:$AT$25,2,FALSE),"")</f>
        <v/>
      </c>
      <c r="G402" s="6">
        <f>IFERROR(VLOOKUP(C402,$AS$4:$AX$25,6,FALSE),"")</f>
        <v/>
      </c>
      <c r="H402" s="5">
        <f>IFERROR(VLOOKUP(C402,$AS$4:$AY$25,7,FALSE),"")</f>
        <v/>
      </c>
      <c r="I402" s="5">
        <f>IFERROR(VLOOKUP(C402,$AS$4:$AZ$25,8,FALSE),"")</f>
        <v/>
      </c>
      <c r="J402" s="7" t="inlineStr">
        <is>
          <t>.</t>
        </is>
      </c>
      <c r="K402" s="5" t="inlineStr">
        <is>
          <t>SUL</t>
        </is>
      </c>
      <c r="L402" s="8" t="n">
        <v>1613.793103448276</v>
      </c>
      <c r="M402" s="9" t="n">
        <v>124.1379310344828</v>
      </c>
      <c r="N402" s="9" t="n">
        <v>124.1379310344828</v>
      </c>
      <c r="O402" s="9" t="n">
        <v>129.3103448275862</v>
      </c>
      <c r="P402" s="9" t="n">
        <v>129.3103448275862</v>
      </c>
      <c r="Q402" s="9" t="n">
        <v>129.3103448275862</v>
      </c>
      <c r="R402" s="9" t="n">
        <v>134.4827586206897</v>
      </c>
      <c r="S402" s="9" t="n">
        <v>134.4827586206897</v>
      </c>
      <c r="T402" s="9" t="n">
        <v>139.6551724137931</v>
      </c>
      <c r="U402" s="9" t="n">
        <v>139.6551724137931</v>
      </c>
      <c r="V402" s="9" t="n">
        <v>139.6551724137931</v>
      </c>
      <c r="W402" s="9" t="n">
        <v>144.8275862068965</v>
      </c>
      <c r="X402" s="9" t="n">
        <v>144.8275862068965</v>
      </c>
      <c r="Y402" s="7" t="inlineStr">
        <is>
          <t>.</t>
        </is>
      </c>
      <c r="Z402" s="8">
        <f>SUM(AA402:AL402)</f>
        <v/>
      </c>
      <c r="AA402" s="9" t="n">
        <v>0</v>
      </c>
      <c r="AB402" s="9" t="n">
        <v>0</v>
      </c>
      <c r="AC402" s="9" t="n">
        <v>0</v>
      </c>
      <c r="AD402" s="9" t="n">
        <v>0</v>
      </c>
      <c r="AE402" s="9" t="n">
        <v>810.36</v>
      </c>
      <c r="AF402" s="9" t="n">
        <v>0</v>
      </c>
      <c r="AG402" s="9" t="n">
        <v>0</v>
      </c>
      <c r="AH402" s="9" t="n">
        <v>0</v>
      </c>
      <c r="AI402" s="9" t="n">
        <v>0</v>
      </c>
      <c r="AJ402" s="9" t="n">
        <v>0</v>
      </c>
      <c r="AK402" s="9" t="n">
        <v>0</v>
      </c>
      <c r="AL402" s="9" t="n">
        <v>0</v>
      </c>
      <c r="AM402" s="7" t="inlineStr">
        <is>
          <t>.</t>
        </is>
      </c>
      <c r="AN402" s="6">
        <f>IF(L402=0,0,Z402/L402)</f>
        <v/>
      </c>
      <c r="AO402" s="5">
        <f>IF(AN402="","",IF(AN402&gt;=0.9,"🟢",IF(AN402&gt;=0.7,"🟡",IF(AN402&gt;=0.5,"🟠","🔴"))))</f>
        <v/>
      </c>
      <c r="AP402" s="9">
        <f>IF(L402=0,0,L402-Z402)</f>
        <v/>
      </c>
      <c r="AQ402" s="5">
        <f>IF(Z402=0,"",RANK(Z402,Z$4:Z$1569,0))</f>
        <v/>
      </c>
      <c r="AR402" s="7" t="inlineStr">
        <is>
          <t>.</t>
        </is>
      </c>
      <c r="BA402" s="7" t="inlineStr">
        <is>
          <t>.</t>
        </is>
      </c>
      <c r="BB402" s="9">
        <f>SUM(L$4:L$1569)/COUNTA(A$4:A$1569)</f>
        <v/>
      </c>
      <c r="BC402" s="9">
        <f>SUM(M$4:M$1569)/COUNTA(A$4:A$1569)</f>
        <v/>
      </c>
      <c r="BD402" s="9">
        <f>SUM(N$4:N$1569)/COUNTA(A$4:A$1569)</f>
        <v/>
      </c>
      <c r="BE402" s="9">
        <f>SUM(O$4:O$1569)/COUNTA(A$4:A$1569)</f>
        <v/>
      </c>
      <c r="BF402" s="9">
        <f>SUM(P$4:P$1569)/COUNTA(A$4:A$1569)</f>
        <v/>
      </c>
      <c r="BG402" s="9">
        <f>SUM(Q$4:Q$1569)/COUNTA(A$4:A$1569)</f>
        <v/>
      </c>
      <c r="BH402" s="9">
        <f>SUM(R$4:R$1569)/COUNTA(A$4:A$1569)</f>
        <v/>
      </c>
      <c r="BI402" s="9">
        <f>SUM(S$4:S$1569)/COUNTA(A$4:A$1569)</f>
        <v/>
      </c>
      <c r="BJ402" s="9">
        <f>SUM(T$4:T$1569)/COUNTA(A$4:A$1569)</f>
        <v/>
      </c>
      <c r="BK402" s="9">
        <f>SUM(U$4:U$1569)/COUNTA(A$4:A$1569)</f>
        <v/>
      </c>
      <c r="BL402" s="9">
        <f>SUM(V$4:V$1569)/COUNTA(A$4:A$1569)</f>
        <v/>
      </c>
      <c r="BM402" s="9">
        <f>SUM(W$4:W$1569)/COUNTA(A$4:A$1569)</f>
        <v/>
      </c>
      <c r="BN402" s="9">
        <f>SUM(X$4:X$1569)/COUNTA(A$4:A$1569)</f>
        <v/>
      </c>
      <c r="BO402" s="7" t="inlineStr">
        <is>
          <t>.</t>
        </is>
      </c>
      <c r="BP402" s="9">
        <f>IF(Z402&gt;=BB402,0,IFERROR(BB402+(SUMPRODUCT((Z$4:Z$1569&gt;=BB$4:BB$1569)*(Z$4:Z$1569-BB$4:BB$1569))/MAX(1,COUNTIF(Z$4:Z$1569,"&lt;"&amp;BB402+0.01))),BB402))</f>
        <v/>
      </c>
      <c r="BQ402" s="9">
        <f>IF(AA402&gt;=BC402,0,IFERROR(BC402+SUMPRODUCT((AA$4:AA$1569&gt;=BC$4:BC$1569)*(AA$4:AA$1569-BC$4:BC$1569))/MAX(1,COUNTIF(AA$4:AA$1569,"&lt;"&amp;BC402+0.01)),BC402))</f>
        <v/>
      </c>
      <c r="BR402" s="9">
        <f>IF(AB402&gt;=BD402,0,IFERROR(BD402+SUMPRODUCT((AB$4:AB$1569&gt;=BD$4:BD$1569)*(AB$4:AB$1569-BD$4:BD$1569))/MAX(1,COUNTIF(AB$4:AB$1569,"&lt;"&amp;BD402+0.01)),BD402))</f>
        <v/>
      </c>
      <c r="BS402" s="9">
        <f>IF(AC402&gt;=BE402,0,IFERROR(BE402+SUMPRODUCT((AC$4:AC$1569&gt;=BE$4:BE$1569)*(AC$4:AC$1569-BE$4:BE$1569))/MAX(1,COUNTIF(AC$4:AC$1569,"&lt;"&amp;BE402+0.01)),BE402))</f>
        <v/>
      </c>
      <c r="BT402" s="9">
        <f>IF(AD402&gt;=BF402,0,IFERROR(BF402+SUMPRODUCT((AD$4:AD$1569&gt;=BF$4:BF$1569)*(AD$4:AD$1569-BF$4:BF$1569))/MAX(1,COUNTIF(AD$4:AD$1569,"&lt;"&amp;BF402+0.01)),BF402))</f>
        <v/>
      </c>
      <c r="BU402" s="9">
        <f>IF(AE402&gt;=BG402,0,IFERROR(BG402+SUMPRODUCT((AE$4:AE$1569&gt;=BG$4:BG$1569)*(AE$4:AE$1569-BG$4:BG$1569))/MAX(1,COUNTIF(AE$4:AE$1569,"&lt;"&amp;BG402+0.01)),BG402))</f>
        <v/>
      </c>
      <c r="BV402" s="9">
        <f>IF(AF402&gt;=BH402,0,IFERROR(BH402+SUMPRODUCT((AF$4:AF$1569&gt;=BH$4:BH$1569)*(AF$4:AF$1569-BH$4:BH$1569))/MAX(1,COUNTIF(AF$4:AF$1569,"&lt;"&amp;BH402+0.01)),BH402))</f>
        <v/>
      </c>
      <c r="BW402" s="9">
        <f>IF(AG402&gt;=BI402,0,IFERROR(BI402+SUMPRODUCT((AG$4:AG$1569&gt;=BI$4:BI$1569)*(AG$4:AG$1569-BI$4:BI$1569))/MAX(1,COUNTIF(AG$4:AG$1569,"&lt;"&amp;BI402+0.01)),BI402))</f>
        <v/>
      </c>
      <c r="BX402" s="9">
        <f>IF(AH402&gt;=BJ402,0,IFERROR(BJ402+SUMPRODUCT((AH$4:AH$1569&gt;=BJ$4:BJ$1569)*(AH$4:AH$1569-BJ$4:BJ$1569))/MAX(1,COUNTIF(AH$4:AH$1569,"&lt;"&amp;BJ402+0.01)),BJ402))</f>
        <v/>
      </c>
      <c r="BY402" s="9">
        <f>IF(AI402&gt;=BK402,0,IFERROR(BK402+SUMPRODUCT((AI$4:AI$1569&gt;=BK$4:BK$1569)*(AI$4:AI$1569-BK$4:BK$1569))/MAX(1,COUNTIF(AI$4:AI$1569,"&lt;"&amp;BK402+0.01)),BK402))</f>
        <v/>
      </c>
      <c r="BZ402" s="9">
        <f>IF(AJ402&gt;=BL402,0,IFERROR(BL402+SUMPRODUCT((AJ$4:AJ$1569&gt;=BL$4:BL$1569)*(AJ$4:AJ$1569-BL$4:BL$1569))/MAX(1,COUNTIF(AJ$4:AJ$1569,"&lt;"&amp;BL402+0.01)),BL402))</f>
        <v/>
      </c>
      <c r="CA402" s="9">
        <f>IF(AK402&gt;=BM402,0,IFERROR(BM402+SUMPRODUCT((AK$4:AK$1569&gt;=BM$4:BM$1569)*(AK$4:AK$1569-BM$4:BM$1569))/MAX(1,COUNTIF(AK$4:AK$1569,"&lt;"&amp;BM402+0.01)),BM402))</f>
        <v/>
      </c>
      <c r="CB402" s="9">
        <f>IF(AL402&gt;=BN402,0,IFERROR(BN402+SUMPRODUCT((AL$4:AL$1569&gt;=BN$4:BN$1569)*(AL$4:AL$1569-BN$4:BN$1569))/MAX(1,COUNTIF(AL$4:AL$1569,"&lt;"&amp;BN402+0.01)),BN402))</f>
        <v/>
      </c>
      <c r="CC402" s="5">
        <f>IF(AO402="🟢","VERDE",IF(AO402="🟡","AMARELO",IF(AO402="🟠","VERMELHO",IF(AO402="🔴","VERMELHO","ROXO"))))</f>
        <v/>
      </c>
      <c r="CD402" s="5" t="inlineStr">
        <is>
          <t>🌎 REGIÕES</t>
        </is>
      </c>
      <c r="CE402" s="5" t="inlineStr">
        <is>
          <t>SEM REDE</t>
        </is>
      </c>
    </row>
    <row r="403">
      <c r="A403" s="5" t="inlineStr">
        <is>
          <t>61835839000134</t>
        </is>
      </c>
      <c r="B403" s="5" t="inlineStr">
        <is>
          <t>THE HOUSE BR PRODUTOS E SERVICOS DE BEM-ESTAR</t>
        </is>
      </c>
      <c r="C403" s="5" t="inlineStr">
        <is>
          <t>06 - SEM GRUPO</t>
        </is>
      </c>
      <c r="D403" s="5" t="inlineStr">
        <is>
          <t>HEMANUELE DITZEL (MANU)</t>
        </is>
      </c>
      <c r="E403" s="5" t="inlineStr">
        <is>
          <t>PR</t>
        </is>
      </c>
      <c r="F403" s="5">
        <f>IFERROR(VLOOKUP(C403,$AS$4:$AT$25,2,FALSE),"")</f>
        <v/>
      </c>
      <c r="G403" s="6">
        <f>IFERROR(VLOOKUP(C403,$AS$4:$AX$25,6,FALSE),"")</f>
        <v/>
      </c>
      <c r="H403" s="5">
        <f>IFERROR(VLOOKUP(C403,$AS$4:$AY$25,7,FALSE),"")</f>
        <v/>
      </c>
      <c r="I403" s="5">
        <f>IFERROR(VLOOKUP(C403,$AS$4:$AZ$25,8,FALSE),"")</f>
        <v/>
      </c>
      <c r="J403" s="7" t="inlineStr">
        <is>
          <t>.</t>
        </is>
      </c>
      <c r="K403" s="5" t="inlineStr">
        <is>
          <t>SUL</t>
        </is>
      </c>
      <c r="L403" s="8" t="n">
        <v>1613.793103448276</v>
      </c>
      <c r="M403" s="9" t="n">
        <v>124.1379310344828</v>
      </c>
      <c r="N403" s="9" t="n">
        <v>124.1379310344828</v>
      </c>
      <c r="O403" s="9" t="n">
        <v>129.3103448275862</v>
      </c>
      <c r="P403" s="9" t="n">
        <v>129.3103448275862</v>
      </c>
      <c r="Q403" s="9" t="n">
        <v>129.3103448275862</v>
      </c>
      <c r="R403" s="9" t="n">
        <v>134.4827586206897</v>
      </c>
      <c r="S403" s="9" t="n">
        <v>134.4827586206897</v>
      </c>
      <c r="T403" s="9" t="n">
        <v>139.6551724137931</v>
      </c>
      <c r="U403" s="9" t="n">
        <v>139.6551724137931</v>
      </c>
      <c r="V403" s="9" t="n">
        <v>139.6551724137931</v>
      </c>
      <c r="W403" s="9" t="n">
        <v>144.8275862068965</v>
      </c>
      <c r="X403" s="9" t="n">
        <v>144.8275862068965</v>
      </c>
      <c r="Y403" s="7" t="inlineStr">
        <is>
          <t>.</t>
        </is>
      </c>
      <c r="Z403" s="8">
        <f>SUM(AA403:AL403)</f>
        <v/>
      </c>
      <c r="AA403" s="9" t="n">
        <v>0</v>
      </c>
      <c r="AB403" s="9" t="n">
        <v>0</v>
      </c>
      <c r="AC403" s="9" t="n">
        <v>0</v>
      </c>
      <c r="AD403" s="9" t="n">
        <v>0</v>
      </c>
      <c r="AE403" s="9" t="n">
        <v>0</v>
      </c>
      <c r="AF403" s="9" t="n">
        <v>0</v>
      </c>
      <c r="AG403" s="9" t="n">
        <v>0</v>
      </c>
      <c r="AH403" s="9" t="n">
        <v>0</v>
      </c>
      <c r="AI403" s="9" t="n">
        <v>0</v>
      </c>
      <c r="AJ403" s="9" t="n">
        <v>120</v>
      </c>
      <c r="AK403" s="9" t="n">
        <v>464.64</v>
      </c>
      <c r="AL403" s="9" t="n">
        <v>0</v>
      </c>
      <c r="AM403" s="7" t="inlineStr">
        <is>
          <t>.</t>
        </is>
      </c>
      <c r="AN403" s="6">
        <f>IF(L403=0,0,Z403/L403)</f>
        <v/>
      </c>
      <c r="AO403" s="5">
        <f>IF(AN403="","",IF(AN403&gt;=0.9,"🟢",IF(AN403&gt;=0.7,"🟡",IF(AN403&gt;=0.5,"🟠","🔴"))))</f>
        <v/>
      </c>
      <c r="AP403" s="9">
        <f>IF(L403=0,0,L403-Z403)</f>
        <v/>
      </c>
      <c r="AQ403" s="5">
        <f>IF(Z403=0,"",RANK(Z403,Z$4:Z$1569,0))</f>
        <v/>
      </c>
      <c r="AR403" s="7" t="inlineStr">
        <is>
          <t>.</t>
        </is>
      </c>
      <c r="BA403" s="7" t="inlineStr">
        <is>
          <t>.</t>
        </is>
      </c>
      <c r="BB403" s="9">
        <f>SUM(L$4:L$1569)/COUNTA(A$4:A$1569)</f>
        <v/>
      </c>
      <c r="BC403" s="9">
        <f>SUM(M$4:M$1569)/COUNTA(A$4:A$1569)</f>
        <v/>
      </c>
      <c r="BD403" s="9">
        <f>SUM(N$4:N$1569)/COUNTA(A$4:A$1569)</f>
        <v/>
      </c>
      <c r="BE403" s="9">
        <f>SUM(O$4:O$1569)/COUNTA(A$4:A$1569)</f>
        <v/>
      </c>
      <c r="BF403" s="9">
        <f>SUM(P$4:P$1569)/COUNTA(A$4:A$1569)</f>
        <v/>
      </c>
      <c r="BG403" s="9">
        <f>SUM(Q$4:Q$1569)/COUNTA(A$4:A$1569)</f>
        <v/>
      </c>
      <c r="BH403" s="9">
        <f>SUM(R$4:R$1569)/COUNTA(A$4:A$1569)</f>
        <v/>
      </c>
      <c r="BI403" s="9">
        <f>SUM(S$4:S$1569)/COUNTA(A$4:A$1569)</f>
        <v/>
      </c>
      <c r="BJ403" s="9">
        <f>SUM(T$4:T$1569)/COUNTA(A$4:A$1569)</f>
        <v/>
      </c>
      <c r="BK403" s="9">
        <f>SUM(U$4:U$1569)/COUNTA(A$4:A$1569)</f>
        <v/>
      </c>
      <c r="BL403" s="9">
        <f>SUM(V$4:V$1569)/COUNTA(A$4:A$1569)</f>
        <v/>
      </c>
      <c r="BM403" s="9">
        <f>SUM(W$4:W$1569)/COUNTA(A$4:A$1569)</f>
        <v/>
      </c>
      <c r="BN403" s="9">
        <f>SUM(X$4:X$1569)/COUNTA(A$4:A$1569)</f>
        <v/>
      </c>
      <c r="BO403" s="7" t="inlineStr">
        <is>
          <t>.</t>
        </is>
      </c>
      <c r="BP403" s="9">
        <f>IF(Z403&gt;=BB403,0,IFERROR(BB403+(SUMPRODUCT((Z$4:Z$1569&gt;=BB$4:BB$1569)*(Z$4:Z$1569-BB$4:BB$1569))/MAX(1,COUNTIF(Z$4:Z$1569,"&lt;"&amp;BB403+0.01))),BB403))</f>
        <v/>
      </c>
      <c r="BQ403" s="9">
        <f>IF(AA403&gt;=BC403,0,IFERROR(BC403+SUMPRODUCT((AA$4:AA$1569&gt;=BC$4:BC$1569)*(AA$4:AA$1569-BC$4:BC$1569))/MAX(1,COUNTIF(AA$4:AA$1569,"&lt;"&amp;BC403+0.01)),BC403))</f>
        <v/>
      </c>
      <c r="BR403" s="9">
        <f>IF(AB403&gt;=BD403,0,IFERROR(BD403+SUMPRODUCT((AB$4:AB$1569&gt;=BD$4:BD$1569)*(AB$4:AB$1569-BD$4:BD$1569))/MAX(1,COUNTIF(AB$4:AB$1569,"&lt;"&amp;BD403+0.01)),BD403))</f>
        <v/>
      </c>
      <c r="BS403" s="9">
        <f>IF(AC403&gt;=BE403,0,IFERROR(BE403+SUMPRODUCT((AC$4:AC$1569&gt;=BE$4:BE$1569)*(AC$4:AC$1569-BE$4:BE$1569))/MAX(1,COUNTIF(AC$4:AC$1569,"&lt;"&amp;BE403+0.01)),BE403))</f>
        <v/>
      </c>
      <c r="BT403" s="9">
        <f>IF(AD403&gt;=BF403,0,IFERROR(BF403+SUMPRODUCT((AD$4:AD$1569&gt;=BF$4:BF$1569)*(AD$4:AD$1569-BF$4:BF$1569))/MAX(1,COUNTIF(AD$4:AD$1569,"&lt;"&amp;BF403+0.01)),BF403))</f>
        <v/>
      </c>
      <c r="BU403" s="9">
        <f>IF(AE403&gt;=BG403,0,IFERROR(BG403+SUMPRODUCT((AE$4:AE$1569&gt;=BG$4:BG$1569)*(AE$4:AE$1569-BG$4:BG$1569))/MAX(1,COUNTIF(AE$4:AE$1569,"&lt;"&amp;BG403+0.01)),BG403))</f>
        <v/>
      </c>
      <c r="BV403" s="9">
        <f>IF(AF403&gt;=BH403,0,IFERROR(BH403+SUMPRODUCT((AF$4:AF$1569&gt;=BH$4:BH$1569)*(AF$4:AF$1569-BH$4:BH$1569))/MAX(1,COUNTIF(AF$4:AF$1569,"&lt;"&amp;BH403+0.01)),BH403))</f>
        <v/>
      </c>
      <c r="BW403" s="9">
        <f>IF(AG403&gt;=BI403,0,IFERROR(BI403+SUMPRODUCT((AG$4:AG$1569&gt;=BI$4:BI$1569)*(AG$4:AG$1569-BI$4:BI$1569))/MAX(1,COUNTIF(AG$4:AG$1569,"&lt;"&amp;BI403+0.01)),BI403))</f>
        <v/>
      </c>
      <c r="BX403" s="9">
        <f>IF(AH403&gt;=BJ403,0,IFERROR(BJ403+SUMPRODUCT((AH$4:AH$1569&gt;=BJ$4:BJ$1569)*(AH$4:AH$1569-BJ$4:BJ$1569))/MAX(1,COUNTIF(AH$4:AH$1569,"&lt;"&amp;BJ403+0.01)),BJ403))</f>
        <v/>
      </c>
      <c r="BY403" s="9">
        <f>IF(AI403&gt;=BK403,0,IFERROR(BK403+SUMPRODUCT((AI$4:AI$1569&gt;=BK$4:BK$1569)*(AI$4:AI$1569-BK$4:BK$1569))/MAX(1,COUNTIF(AI$4:AI$1569,"&lt;"&amp;BK403+0.01)),BK403))</f>
        <v/>
      </c>
      <c r="BZ403" s="9">
        <f>IF(AJ403&gt;=BL403,0,IFERROR(BL403+SUMPRODUCT((AJ$4:AJ$1569&gt;=BL$4:BL$1569)*(AJ$4:AJ$1569-BL$4:BL$1569))/MAX(1,COUNTIF(AJ$4:AJ$1569,"&lt;"&amp;BL403+0.01)),BL403))</f>
        <v/>
      </c>
      <c r="CA403" s="9">
        <f>IF(AK403&gt;=BM403,0,IFERROR(BM403+SUMPRODUCT((AK$4:AK$1569&gt;=BM$4:BM$1569)*(AK$4:AK$1569-BM$4:BM$1569))/MAX(1,COUNTIF(AK$4:AK$1569,"&lt;"&amp;BM403+0.01)),BM403))</f>
        <v/>
      </c>
      <c r="CB403" s="9">
        <f>IF(AL403&gt;=BN403,0,IFERROR(BN403+SUMPRODUCT((AL$4:AL$1569&gt;=BN$4:BN$1569)*(AL$4:AL$1569-BN$4:BN$1569))/MAX(1,COUNTIF(AL$4:AL$1569,"&lt;"&amp;BN403+0.01)),BN403))</f>
        <v/>
      </c>
      <c r="CC403" s="5">
        <f>IF(AO403="🟢","VERDE",IF(AO403="🟡","AMARELO",IF(AO403="🟠","VERMELHO",IF(AO403="🔴","VERMELHO","ROXO"))))</f>
        <v/>
      </c>
      <c r="CD403" s="5" t="inlineStr">
        <is>
          <t>🌎 REGIÕES</t>
        </is>
      </c>
      <c r="CE403" s="5" t="inlineStr">
        <is>
          <t>SEM REDE</t>
        </is>
      </c>
    </row>
    <row r="404">
      <c r="A404" s="5" t="inlineStr">
        <is>
          <t>54729143000168</t>
        </is>
      </c>
      <c r="B404" s="5" t="inlineStr">
        <is>
          <t>MINHA QUITANDINHA - AGUA VERDE - BLUMENAU</t>
        </is>
      </c>
      <c r="C404" s="5" t="inlineStr">
        <is>
          <t>06 - SEM GRUPO</t>
        </is>
      </c>
      <c r="D404" s="5" t="inlineStr">
        <is>
          <t>HEMANUELE DITZEL (MANU)</t>
        </is>
      </c>
      <c r="E404" s="5" t="inlineStr">
        <is>
          <t>SC</t>
        </is>
      </c>
      <c r="F404" s="5">
        <f>IFERROR(VLOOKUP(C404,$AS$4:$AT$25,2,FALSE),"")</f>
        <v/>
      </c>
      <c r="G404" s="6">
        <f>IFERROR(VLOOKUP(C404,$AS$4:$AX$25,6,FALSE),"")</f>
        <v/>
      </c>
      <c r="H404" s="5">
        <f>IFERROR(VLOOKUP(C404,$AS$4:$AY$25,7,FALSE),"")</f>
        <v/>
      </c>
      <c r="I404" s="5">
        <f>IFERROR(VLOOKUP(C404,$AS$4:$AZ$25,8,FALSE),"")</f>
        <v/>
      </c>
      <c r="J404" s="7" t="inlineStr">
        <is>
          <t>.</t>
        </is>
      </c>
      <c r="K404" s="5" t="inlineStr">
        <is>
          <t>SUL</t>
        </is>
      </c>
      <c r="L404" s="8" t="n">
        <v>1604.347826086957</v>
      </c>
      <c r="M404" s="9" t="n">
        <v>117.3913043478261</v>
      </c>
      <c r="N404" s="9" t="n">
        <v>117.3913043478261</v>
      </c>
      <c r="O404" s="9" t="n">
        <v>130.4347826086957</v>
      </c>
      <c r="P404" s="9" t="n">
        <v>130.4347826086957</v>
      </c>
      <c r="Q404" s="9" t="n">
        <v>130.4347826086957</v>
      </c>
      <c r="R404" s="9" t="n">
        <v>130.4347826086957</v>
      </c>
      <c r="S404" s="9" t="n">
        <v>130.4347826086957</v>
      </c>
      <c r="T404" s="9" t="n">
        <v>143.4782608695652</v>
      </c>
      <c r="U404" s="9" t="n">
        <v>143.4782608695652</v>
      </c>
      <c r="V404" s="9" t="n">
        <v>143.4782608695652</v>
      </c>
      <c r="W404" s="9" t="n">
        <v>143.4782608695652</v>
      </c>
      <c r="X404" s="9" t="n">
        <v>143.4782608695652</v>
      </c>
      <c r="Y404" s="7" t="inlineStr">
        <is>
          <t>.</t>
        </is>
      </c>
      <c r="Z404" s="8">
        <f>SUM(AA404:AL404)</f>
        <v/>
      </c>
      <c r="AA404" s="9" t="n">
        <v>0</v>
      </c>
      <c r="AB404" s="9" t="n">
        <v>0</v>
      </c>
      <c r="AC404" s="9" t="n">
        <v>0</v>
      </c>
      <c r="AD404" s="9" t="n">
        <v>0</v>
      </c>
      <c r="AE404" s="9" t="n">
        <v>0</v>
      </c>
      <c r="AF404" s="9" t="n">
        <v>0</v>
      </c>
      <c r="AG404" s="9" t="n">
        <v>0</v>
      </c>
      <c r="AH404" s="9" t="n">
        <v>0</v>
      </c>
      <c r="AI404" s="9" t="n">
        <v>775.04</v>
      </c>
      <c r="AJ404" s="9" t="n">
        <v>0</v>
      </c>
      <c r="AK404" s="9" t="n">
        <v>0</v>
      </c>
      <c r="AL404" s="9" t="n">
        <v>0</v>
      </c>
      <c r="AM404" s="7" t="inlineStr">
        <is>
          <t>.</t>
        </is>
      </c>
      <c r="AN404" s="6">
        <f>IF(L404=0,0,Z404/L404)</f>
        <v/>
      </c>
      <c r="AO404" s="5">
        <f>IF(AN404="","",IF(AN404&gt;=0.9,"🟢",IF(AN404&gt;=0.7,"🟡",IF(AN404&gt;=0.5,"🟠","🔴"))))</f>
        <v/>
      </c>
      <c r="AP404" s="9">
        <f>IF(L404=0,0,L404-Z404)</f>
        <v/>
      </c>
      <c r="AQ404" s="5">
        <f>IF(Z404=0,"",RANK(Z404,Z$4:Z$1569,0))</f>
        <v/>
      </c>
      <c r="AR404" s="7" t="inlineStr">
        <is>
          <t>.</t>
        </is>
      </c>
      <c r="BA404" s="7" t="inlineStr">
        <is>
          <t>.</t>
        </is>
      </c>
      <c r="BB404" s="9">
        <f>SUM(L$4:L$1569)/COUNTA(A$4:A$1569)</f>
        <v/>
      </c>
      <c r="BC404" s="9">
        <f>SUM(M$4:M$1569)/COUNTA(A$4:A$1569)</f>
        <v/>
      </c>
      <c r="BD404" s="9">
        <f>SUM(N$4:N$1569)/COUNTA(A$4:A$1569)</f>
        <v/>
      </c>
      <c r="BE404" s="9">
        <f>SUM(O$4:O$1569)/COUNTA(A$4:A$1569)</f>
        <v/>
      </c>
      <c r="BF404" s="9">
        <f>SUM(P$4:P$1569)/COUNTA(A$4:A$1569)</f>
        <v/>
      </c>
      <c r="BG404" s="9">
        <f>SUM(Q$4:Q$1569)/COUNTA(A$4:A$1569)</f>
        <v/>
      </c>
      <c r="BH404" s="9">
        <f>SUM(R$4:R$1569)/COUNTA(A$4:A$1569)</f>
        <v/>
      </c>
      <c r="BI404" s="9">
        <f>SUM(S$4:S$1569)/COUNTA(A$4:A$1569)</f>
        <v/>
      </c>
      <c r="BJ404" s="9">
        <f>SUM(T$4:T$1569)/COUNTA(A$4:A$1569)</f>
        <v/>
      </c>
      <c r="BK404" s="9">
        <f>SUM(U$4:U$1569)/COUNTA(A$4:A$1569)</f>
        <v/>
      </c>
      <c r="BL404" s="9">
        <f>SUM(V$4:V$1569)/COUNTA(A$4:A$1569)</f>
        <v/>
      </c>
      <c r="BM404" s="9">
        <f>SUM(W$4:W$1569)/COUNTA(A$4:A$1569)</f>
        <v/>
      </c>
      <c r="BN404" s="9">
        <f>SUM(X$4:X$1569)/COUNTA(A$4:A$1569)</f>
        <v/>
      </c>
      <c r="BO404" s="7" t="inlineStr">
        <is>
          <t>.</t>
        </is>
      </c>
      <c r="BP404" s="9">
        <f>IF(Z404&gt;=BB404,0,IFERROR(BB404+(SUMPRODUCT((Z$4:Z$1569&gt;=BB$4:BB$1569)*(Z$4:Z$1569-BB$4:BB$1569))/MAX(1,COUNTIF(Z$4:Z$1569,"&lt;"&amp;BB404+0.01))),BB404))</f>
        <v/>
      </c>
      <c r="BQ404" s="9">
        <f>IF(AA404&gt;=BC404,0,IFERROR(BC404+SUMPRODUCT((AA$4:AA$1569&gt;=BC$4:BC$1569)*(AA$4:AA$1569-BC$4:BC$1569))/MAX(1,COUNTIF(AA$4:AA$1569,"&lt;"&amp;BC404+0.01)),BC404))</f>
        <v/>
      </c>
      <c r="BR404" s="9">
        <f>IF(AB404&gt;=BD404,0,IFERROR(BD404+SUMPRODUCT((AB$4:AB$1569&gt;=BD$4:BD$1569)*(AB$4:AB$1569-BD$4:BD$1569))/MAX(1,COUNTIF(AB$4:AB$1569,"&lt;"&amp;BD404+0.01)),BD404))</f>
        <v/>
      </c>
      <c r="BS404" s="9">
        <f>IF(AC404&gt;=BE404,0,IFERROR(BE404+SUMPRODUCT((AC$4:AC$1569&gt;=BE$4:BE$1569)*(AC$4:AC$1569-BE$4:BE$1569))/MAX(1,COUNTIF(AC$4:AC$1569,"&lt;"&amp;BE404+0.01)),BE404))</f>
        <v/>
      </c>
      <c r="BT404" s="9">
        <f>IF(AD404&gt;=BF404,0,IFERROR(BF404+SUMPRODUCT((AD$4:AD$1569&gt;=BF$4:BF$1569)*(AD$4:AD$1569-BF$4:BF$1569))/MAX(1,COUNTIF(AD$4:AD$1569,"&lt;"&amp;BF404+0.01)),BF404))</f>
        <v/>
      </c>
      <c r="BU404" s="9">
        <f>IF(AE404&gt;=BG404,0,IFERROR(BG404+SUMPRODUCT((AE$4:AE$1569&gt;=BG$4:BG$1569)*(AE$4:AE$1569-BG$4:BG$1569))/MAX(1,COUNTIF(AE$4:AE$1569,"&lt;"&amp;BG404+0.01)),BG404))</f>
        <v/>
      </c>
      <c r="BV404" s="9">
        <f>IF(AF404&gt;=BH404,0,IFERROR(BH404+SUMPRODUCT((AF$4:AF$1569&gt;=BH$4:BH$1569)*(AF$4:AF$1569-BH$4:BH$1569))/MAX(1,COUNTIF(AF$4:AF$1569,"&lt;"&amp;BH404+0.01)),BH404))</f>
        <v/>
      </c>
      <c r="BW404" s="9">
        <f>IF(AG404&gt;=BI404,0,IFERROR(BI404+SUMPRODUCT((AG$4:AG$1569&gt;=BI$4:BI$1569)*(AG$4:AG$1569-BI$4:BI$1569))/MAX(1,COUNTIF(AG$4:AG$1569,"&lt;"&amp;BI404+0.01)),BI404))</f>
        <v/>
      </c>
      <c r="BX404" s="9">
        <f>IF(AH404&gt;=BJ404,0,IFERROR(BJ404+SUMPRODUCT((AH$4:AH$1569&gt;=BJ$4:BJ$1569)*(AH$4:AH$1569-BJ$4:BJ$1569))/MAX(1,COUNTIF(AH$4:AH$1569,"&lt;"&amp;BJ404+0.01)),BJ404))</f>
        <v/>
      </c>
      <c r="BY404" s="9">
        <f>IF(AI404&gt;=BK404,0,IFERROR(BK404+SUMPRODUCT((AI$4:AI$1569&gt;=BK$4:BK$1569)*(AI$4:AI$1569-BK$4:BK$1569))/MAX(1,COUNTIF(AI$4:AI$1569,"&lt;"&amp;BK404+0.01)),BK404))</f>
        <v/>
      </c>
      <c r="BZ404" s="9">
        <f>IF(AJ404&gt;=BL404,0,IFERROR(BL404+SUMPRODUCT((AJ$4:AJ$1569&gt;=BL$4:BL$1569)*(AJ$4:AJ$1569-BL$4:BL$1569))/MAX(1,COUNTIF(AJ$4:AJ$1569,"&lt;"&amp;BL404+0.01)),BL404))</f>
        <v/>
      </c>
      <c r="CA404" s="9">
        <f>IF(AK404&gt;=BM404,0,IFERROR(BM404+SUMPRODUCT((AK$4:AK$1569&gt;=BM$4:BM$1569)*(AK$4:AK$1569-BM$4:BM$1569))/MAX(1,COUNTIF(AK$4:AK$1569,"&lt;"&amp;BM404+0.01)),BM404))</f>
        <v/>
      </c>
      <c r="CB404" s="9">
        <f>IF(AL404&gt;=BN404,0,IFERROR(BN404+SUMPRODUCT((AL$4:AL$1569&gt;=BN$4:BN$1569)*(AL$4:AL$1569-BN$4:BN$1569))/MAX(1,COUNTIF(AL$4:AL$1569,"&lt;"&amp;BN404+0.01)),BN404))</f>
        <v/>
      </c>
      <c r="CC404" s="5">
        <f>IF(AO404="🟢","VERDE",IF(AO404="🟡","AMARELO",IF(AO404="🟠","VERMELHO",IF(AO404="🔴","VERMELHO","ROXO"))))</f>
        <v/>
      </c>
      <c r="CD404" s="5" t="inlineStr">
        <is>
          <t>🌎 REGIÕES</t>
        </is>
      </c>
      <c r="CE404" s="5" t="inlineStr">
        <is>
          <t>SEM REDE</t>
        </is>
      </c>
    </row>
    <row r="405">
      <c r="A405" s="5" t="inlineStr">
        <is>
          <t>16966212000249</t>
        </is>
      </c>
      <c r="B405" s="5" t="inlineStr">
        <is>
          <t>AVILA SUPLEMENTOS ALIMENTICIOS LTDA</t>
        </is>
      </c>
      <c r="C405" s="5" t="inlineStr">
        <is>
          <t>06 - INTERNA - CIA DA SAUDE</t>
        </is>
      </c>
      <c r="D405" s="5" t="inlineStr">
        <is>
          <t>JULIO GADRET</t>
        </is>
      </c>
      <c r="E405" s="5" t="inlineStr">
        <is>
          <t>SC</t>
        </is>
      </c>
      <c r="F405" s="5">
        <f>IFERROR(VLOOKUP(C405,$AS$4:$AT$25,2,FALSE),"")</f>
        <v/>
      </c>
      <c r="G405" s="6">
        <f>IFERROR(VLOOKUP(C405,$AS$4:$AX$25,6,FALSE),"")</f>
        <v/>
      </c>
      <c r="H405" s="5">
        <f>IFERROR(VLOOKUP(C405,$AS$4:$AY$25,7,FALSE),"")</f>
        <v/>
      </c>
      <c r="I405" s="5">
        <f>IFERROR(VLOOKUP(C405,$AS$4:$AZ$25,8,FALSE),"")</f>
        <v/>
      </c>
      <c r="J405" s="7" t="inlineStr">
        <is>
          <t>.</t>
        </is>
      </c>
      <c r="K405" s="5" t="inlineStr">
        <is>
          <t>NACIONAL</t>
        </is>
      </c>
      <c r="L405" s="8" t="n">
        <v>10875</v>
      </c>
      <c r="M405" s="9" t="n">
        <v>729.1666666666666</v>
      </c>
      <c r="N405" s="9" t="n">
        <v>770.8333333333334</v>
      </c>
      <c r="O405" s="9" t="n">
        <v>791.6666666666666</v>
      </c>
      <c r="P405" s="9" t="n">
        <v>833.3333333333334</v>
      </c>
      <c r="Q405" s="9" t="n">
        <v>854.1666666666666</v>
      </c>
      <c r="R405" s="9" t="n">
        <v>895.8333333333334</v>
      </c>
      <c r="S405" s="9" t="n">
        <v>916.6666666666666</v>
      </c>
      <c r="T405" s="9" t="n">
        <v>958.3333333333334</v>
      </c>
      <c r="U405" s="9" t="n">
        <v>979.1666666666666</v>
      </c>
      <c r="V405" s="9" t="n">
        <v>1020.833333333333</v>
      </c>
      <c r="W405" s="9" t="n">
        <v>1041.666666666667</v>
      </c>
      <c r="X405" s="9" t="n">
        <v>1083.333333333333</v>
      </c>
      <c r="Y405" s="7" t="inlineStr">
        <is>
          <t>.</t>
        </is>
      </c>
      <c r="Z405" s="8">
        <f>SUM(AA405:AL405)</f>
        <v/>
      </c>
      <c r="AA405" s="9" t="n">
        <v>0</v>
      </c>
      <c r="AB405" s="9" t="n">
        <v>0</v>
      </c>
      <c r="AC405" s="9" t="n">
        <v>0</v>
      </c>
      <c r="AD405" s="9" t="n">
        <v>0</v>
      </c>
      <c r="AE405" s="9" t="n">
        <v>0</v>
      </c>
      <c r="AF405" s="9" t="n">
        <v>0</v>
      </c>
      <c r="AG405" s="9" t="n">
        <v>0</v>
      </c>
      <c r="AH405" s="9" t="n">
        <v>0</v>
      </c>
      <c r="AI405" s="9" t="n">
        <v>0</v>
      </c>
      <c r="AJ405" s="9" t="n">
        <v>0</v>
      </c>
      <c r="AK405" s="9" t="n">
        <v>784.09</v>
      </c>
      <c r="AL405" s="9" t="n">
        <v>0</v>
      </c>
      <c r="AM405" s="7" t="inlineStr">
        <is>
          <t>.</t>
        </is>
      </c>
      <c r="AN405" s="6">
        <f>IF(L405=0,0,Z405/L405)</f>
        <v/>
      </c>
      <c r="AO405" s="5">
        <f>IF(AN405="","",IF(AN405&gt;=0.9,"🟢",IF(AN405&gt;=0.7,"🟡",IF(AN405&gt;=0.5,"🟠","🔴"))))</f>
        <v/>
      </c>
      <c r="AP405" s="9">
        <f>IF(L405=0,0,L405-Z405)</f>
        <v/>
      </c>
      <c r="AQ405" s="5">
        <f>IF(Z405=0,"",RANK(Z405,Z$4:Z$1569,0))</f>
        <v/>
      </c>
      <c r="AR405" s="7" t="inlineStr">
        <is>
          <t>.</t>
        </is>
      </c>
      <c r="BA405" s="7" t="inlineStr">
        <is>
          <t>.</t>
        </is>
      </c>
      <c r="BB405" s="9">
        <f>SUM(L$4:L$1569)/COUNTA(A$4:A$1569)</f>
        <v/>
      </c>
      <c r="BC405" s="9">
        <f>SUM(M$4:M$1569)/COUNTA(A$4:A$1569)</f>
        <v/>
      </c>
      <c r="BD405" s="9">
        <f>SUM(N$4:N$1569)/COUNTA(A$4:A$1569)</f>
        <v/>
      </c>
      <c r="BE405" s="9">
        <f>SUM(O$4:O$1569)/COUNTA(A$4:A$1569)</f>
        <v/>
      </c>
      <c r="BF405" s="9">
        <f>SUM(P$4:P$1569)/COUNTA(A$4:A$1569)</f>
        <v/>
      </c>
      <c r="BG405" s="9">
        <f>SUM(Q$4:Q$1569)/COUNTA(A$4:A$1569)</f>
        <v/>
      </c>
      <c r="BH405" s="9">
        <f>SUM(R$4:R$1569)/COUNTA(A$4:A$1569)</f>
        <v/>
      </c>
      <c r="BI405" s="9">
        <f>SUM(S$4:S$1569)/COUNTA(A$4:A$1569)</f>
        <v/>
      </c>
      <c r="BJ405" s="9">
        <f>SUM(T$4:T$1569)/COUNTA(A$4:A$1569)</f>
        <v/>
      </c>
      <c r="BK405" s="9">
        <f>SUM(U$4:U$1569)/COUNTA(A$4:A$1569)</f>
        <v/>
      </c>
      <c r="BL405" s="9">
        <f>SUM(V$4:V$1569)/COUNTA(A$4:A$1569)</f>
        <v/>
      </c>
      <c r="BM405" s="9">
        <f>SUM(W$4:W$1569)/COUNTA(A$4:A$1569)</f>
        <v/>
      </c>
      <c r="BN405" s="9">
        <f>SUM(X$4:X$1569)/COUNTA(A$4:A$1569)</f>
        <v/>
      </c>
      <c r="BO405" s="7" t="inlineStr">
        <is>
          <t>.</t>
        </is>
      </c>
      <c r="BP405" s="9">
        <f>IF(Z405&gt;=BB405,0,IFERROR(BB405+(SUMPRODUCT((Z$4:Z$1569&gt;=BB$4:BB$1569)*(Z$4:Z$1569-BB$4:BB$1569))/MAX(1,COUNTIF(Z$4:Z$1569,"&lt;"&amp;BB405+0.01))),BB405))</f>
        <v/>
      </c>
      <c r="BQ405" s="9">
        <f>IF(AA405&gt;=BC405,0,IFERROR(BC405+SUMPRODUCT((AA$4:AA$1569&gt;=BC$4:BC$1569)*(AA$4:AA$1569-BC$4:BC$1569))/MAX(1,COUNTIF(AA$4:AA$1569,"&lt;"&amp;BC405+0.01)),BC405))</f>
        <v/>
      </c>
      <c r="BR405" s="9">
        <f>IF(AB405&gt;=BD405,0,IFERROR(BD405+SUMPRODUCT((AB$4:AB$1569&gt;=BD$4:BD$1569)*(AB$4:AB$1569-BD$4:BD$1569))/MAX(1,COUNTIF(AB$4:AB$1569,"&lt;"&amp;BD405+0.01)),BD405))</f>
        <v/>
      </c>
      <c r="BS405" s="9">
        <f>IF(AC405&gt;=BE405,0,IFERROR(BE405+SUMPRODUCT((AC$4:AC$1569&gt;=BE$4:BE$1569)*(AC$4:AC$1569-BE$4:BE$1569))/MAX(1,COUNTIF(AC$4:AC$1569,"&lt;"&amp;BE405+0.01)),BE405))</f>
        <v/>
      </c>
      <c r="BT405" s="9">
        <f>IF(AD405&gt;=BF405,0,IFERROR(BF405+SUMPRODUCT((AD$4:AD$1569&gt;=BF$4:BF$1569)*(AD$4:AD$1569-BF$4:BF$1569))/MAX(1,COUNTIF(AD$4:AD$1569,"&lt;"&amp;BF405+0.01)),BF405))</f>
        <v/>
      </c>
      <c r="BU405" s="9">
        <f>IF(AE405&gt;=BG405,0,IFERROR(BG405+SUMPRODUCT((AE$4:AE$1569&gt;=BG$4:BG$1569)*(AE$4:AE$1569-BG$4:BG$1569))/MAX(1,COUNTIF(AE$4:AE$1569,"&lt;"&amp;BG405+0.01)),BG405))</f>
        <v/>
      </c>
      <c r="BV405" s="9">
        <f>IF(AF405&gt;=BH405,0,IFERROR(BH405+SUMPRODUCT((AF$4:AF$1569&gt;=BH$4:BH$1569)*(AF$4:AF$1569-BH$4:BH$1569))/MAX(1,COUNTIF(AF$4:AF$1569,"&lt;"&amp;BH405+0.01)),BH405))</f>
        <v/>
      </c>
      <c r="BW405" s="9">
        <f>IF(AG405&gt;=BI405,0,IFERROR(BI405+SUMPRODUCT((AG$4:AG$1569&gt;=BI$4:BI$1569)*(AG$4:AG$1569-BI$4:BI$1569))/MAX(1,COUNTIF(AG$4:AG$1569,"&lt;"&amp;BI405+0.01)),BI405))</f>
        <v/>
      </c>
      <c r="BX405" s="9">
        <f>IF(AH405&gt;=BJ405,0,IFERROR(BJ405+SUMPRODUCT((AH$4:AH$1569&gt;=BJ$4:BJ$1569)*(AH$4:AH$1569-BJ$4:BJ$1569))/MAX(1,COUNTIF(AH$4:AH$1569,"&lt;"&amp;BJ405+0.01)),BJ405))</f>
        <v/>
      </c>
      <c r="BY405" s="9">
        <f>IF(AI405&gt;=BK405,0,IFERROR(BK405+SUMPRODUCT((AI$4:AI$1569&gt;=BK$4:BK$1569)*(AI$4:AI$1569-BK$4:BK$1569))/MAX(1,COUNTIF(AI$4:AI$1569,"&lt;"&amp;BK405+0.01)),BK405))</f>
        <v/>
      </c>
      <c r="BZ405" s="9">
        <f>IF(AJ405&gt;=BL405,0,IFERROR(BL405+SUMPRODUCT((AJ$4:AJ$1569&gt;=BL$4:BL$1569)*(AJ$4:AJ$1569-BL$4:BL$1569))/MAX(1,COUNTIF(AJ$4:AJ$1569,"&lt;"&amp;BL405+0.01)),BL405))</f>
        <v/>
      </c>
      <c r="CA405" s="9">
        <f>IF(AK405&gt;=BM405,0,IFERROR(BM405+SUMPRODUCT((AK$4:AK$1569&gt;=BM$4:BM$1569)*(AK$4:AK$1569-BM$4:BM$1569))/MAX(1,COUNTIF(AK$4:AK$1569,"&lt;"&amp;BM405+0.01)),BM405))</f>
        <v/>
      </c>
      <c r="CB405" s="9">
        <f>IF(AL405&gt;=BN405,0,IFERROR(BN405+SUMPRODUCT((AL$4:AL$1569&gt;=BN$4:BN$1569)*(AL$4:AL$1569-BN$4:BN$1569))/MAX(1,COUNTIF(AL$4:AL$1569,"&lt;"&amp;BN405+0.01)),BN405))</f>
        <v/>
      </c>
      <c r="CC405" s="5">
        <f>IF(AO405="🟢","VERDE",IF(AO405="🟡","AMARELO",IF(AO405="🟠","VERMELHO",IF(AO405="🔴","VERMELHO","ROXO"))))</f>
        <v/>
      </c>
      <c r="CD405" s="5" t="inlineStr">
        <is>
          <t>🏢 REDES</t>
        </is>
      </c>
      <c r="CE405" s="5" t="inlineStr">
        <is>
          <t>CIA DA SAUDE</t>
        </is>
      </c>
    </row>
    <row r="406">
      <c r="A406" s="5" t="inlineStr">
        <is>
          <t>10874523000706</t>
        </is>
      </c>
      <c r="B406" s="5" t="inlineStr">
        <is>
          <t>OBJETIVA SERVICOS TERCEIRIZADOS</t>
        </is>
      </c>
      <c r="C406" s="5" t="inlineStr">
        <is>
          <t>06 - SEM GRUPO</t>
        </is>
      </c>
      <c r="D406" s="5" t="inlineStr">
        <is>
          <t>HEMANUELE DITZEL (MANU)</t>
        </is>
      </c>
      <c r="E406" s="5" t="inlineStr">
        <is>
          <t>PR</t>
        </is>
      </c>
      <c r="F406" s="5">
        <f>IFERROR(VLOOKUP(C406,$AS$4:$AT$25,2,FALSE),"")</f>
        <v/>
      </c>
      <c r="G406" s="6">
        <f>IFERROR(VLOOKUP(C406,$AS$4:$AX$25,6,FALSE),"")</f>
        <v/>
      </c>
      <c r="H406" s="5">
        <f>IFERROR(VLOOKUP(C406,$AS$4:$AY$25,7,FALSE),"")</f>
        <v/>
      </c>
      <c r="I406" s="5">
        <f>IFERROR(VLOOKUP(C406,$AS$4:$AZ$25,8,FALSE),"")</f>
        <v/>
      </c>
      <c r="J406" s="7" t="inlineStr">
        <is>
          <t>.</t>
        </is>
      </c>
      <c r="K406" s="5" t="inlineStr">
        <is>
          <t>SUL</t>
        </is>
      </c>
      <c r="L406" s="8" t="n">
        <v>1613.793103448276</v>
      </c>
      <c r="M406" s="9" t="n">
        <v>124.1379310344828</v>
      </c>
      <c r="N406" s="9" t="n">
        <v>124.1379310344828</v>
      </c>
      <c r="O406" s="9" t="n">
        <v>129.3103448275862</v>
      </c>
      <c r="P406" s="9" t="n">
        <v>129.3103448275862</v>
      </c>
      <c r="Q406" s="9" t="n">
        <v>129.3103448275862</v>
      </c>
      <c r="R406" s="9" t="n">
        <v>134.4827586206897</v>
      </c>
      <c r="S406" s="9" t="n">
        <v>134.4827586206897</v>
      </c>
      <c r="T406" s="9" t="n">
        <v>139.6551724137931</v>
      </c>
      <c r="U406" s="9" t="n">
        <v>139.6551724137931</v>
      </c>
      <c r="V406" s="9" t="n">
        <v>139.6551724137931</v>
      </c>
      <c r="W406" s="9" t="n">
        <v>144.8275862068965</v>
      </c>
      <c r="X406" s="9" t="n">
        <v>144.8275862068965</v>
      </c>
      <c r="Y406" s="7" t="inlineStr">
        <is>
          <t>.</t>
        </is>
      </c>
      <c r="Z406" s="8">
        <f>SUM(AA406:AL406)</f>
        <v/>
      </c>
      <c r="AA406" s="9" t="n">
        <v>0</v>
      </c>
      <c r="AB406" s="9" t="n">
        <v>0</v>
      </c>
      <c r="AC406" s="9" t="n">
        <v>0</v>
      </c>
      <c r="AD406" s="9" t="n">
        <v>0</v>
      </c>
      <c r="AE406" s="9" t="n">
        <v>0</v>
      </c>
      <c r="AF406" s="9" t="n">
        <v>0</v>
      </c>
      <c r="AG406" s="9" t="n">
        <v>0</v>
      </c>
      <c r="AH406" s="9" t="n">
        <v>0</v>
      </c>
      <c r="AI406" s="9" t="n">
        <v>0</v>
      </c>
      <c r="AJ406" s="9" t="n">
        <v>768</v>
      </c>
      <c r="AK406" s="9" t="n">
        <v>0</v>
      </c>
      <c r="AL406" s="9" t="n">
        <v>0</v>
      </c>
      <c r="AM406" s="7" t="inlineStr">
        <is>
          <t>.</t>
        </is>
      </c>
      <c r="AN406" s="6">
        <f>IF(L406=0,0,Z406/L406)</f>
        <v/>
      </c>
      <c r="AO406" s="5">
        <f>IF(AN406="","",IF(AN406&gt;=0.9,"🟢",IF(AN406&gt;=0.7,"🟡",IF(AN406&gt;=0.5,"🟠","🔴"))))</f>
        <v/>
      </c>
      <c r="AP406" s="9">
        <f>IF(L406=0,0,L406-Z406)</f>
        <v/>
      </c>
      <c r="AQ406" s="5">
        <f>IF(Z406=0,"",RANK(Z406,Z$4:Z$1569,0))</f>
        <v/>
      </c>
      <c r="AR406" s="7" t="inlineStr">
        <is>
          <t>.</t>
        </is>
      </c>
      <c r="BA406" s="7" t="inlineStr">
        <is>
          <t>.</t>
        </is>
      </c>
      <c r="BB406" s="9">
        <f>SUM(L$4:L$1569)/COUNTA(A$4:A$1569)</f>
        <v/>
      </c>
      <c r="BC406" s="9">
        <f>SUM(M$4:M$1569)/COUNTA(A$4:A$1569)</f>
        <v/>
      </c>
      <c r="BD406" s="9">
        <f>SUM(N$4:N$1569)/COUNTA(A$4:A$1569)</f>
        <v/>
      </c>
      <c r="BE406" s="9">
        <f>SUM(O$4:O$1569)/COUNTA(A$4:A$1569)</f>
        <v/>
      </c>
      <c r="BF406" s="9">
        <f>SUM(P$4:P$1569)/COUNTA(A$4:A$1569)</f>
        <v/>
      </c>
      <c r="BG406" s="9">
        <f>SUM(Q$4:Q$1569)/COUNTA(A$4:A$1569)</f>
        <v/>
      </c>
      <c r="BH406" s="9">
        <f>SUM(R$4:R$1569)/COUNTA(A$4:A$1569)</f>
        <v/>
      </c>
      <c r="BI406" s="9">
        <f>SUM(S$4:S$1569)/COUNTA(A$4:A$1569)</f>
        <v/>
      </c>
      <c r="BJ406" s="9">
        <f>SUM(T$4:T$1569)/COUNTA(A$4:A$1569)</f>
        <v/>
      </c>
      <c r="BK406" s="9">
        <f>SUM(U$4:U$1569)/COUNTA(A$4:A$1569)</f>
        <v/>
      </c>
      <c r="BL406" s="9">
        <f>SUM(V$4:V$1569)/COUNTA(A$4:A$1569)</f>
        <v/>
      </c>
      <c r="BM406" s="9">
        <f>SUM(W$4:W$1569)/COUNTA(A$4:A$1569)</f>
        <v/>
      </c>
      <c r="BN406" s="9">
        <f>SUM(X$4:X$1569)/COUNTA(A$4:A$1569)</f>
        <v/>
      </c>
      <c r="BO406" s="7" t="inlineStr">
        <is>
          <t>.</t>
        </is>
      </c>
      <c r="BP406" s="9">
        <f>IF(Z406&gt;=BB406,0,IFERROR(BB406+(SUMPRODUCT((Z$4:Z$1569&gt;=BB$4:BB$1569)*(Z$4:Z$1569-BB$4:BB$1569))/MAX(1,COUNTIF(Z$4:Z$1569,"&lt;"&amp;BB406+0.01))),BB406))</f>
        <v/>
      </c>
      <c r="BQ406" s="9">
        <f>IF(AA406&gt;=BC406,0,IFERROR(BC406+SUMPRODUCT((AA$4:AA$1569&gt;=BC$4:BC$1569)*(AA$4:AA$1569-BC$4:BC$1569))/MAX(1,COUNTIF(AA$4:AA$1569,"&lt;"&amp;BC406+0.01)),BC406))</f>
        <v/>
      </c>
      <c r="BR406" s="9">
        <f>IF(AB406&gt;=BD406,0,IFERROR(BD406+SUMPRODUCT((AB$4:AB$1569&gt;=BD$4:BD$1569)*(AB$4:AB$1569-BD$4:BD$1569))/MAX(1,COUNTIF(AB$4:AB$1569,"&lt;"&amp;BD406+0.01)),BD406))</f>
        <v/>
      </c>
      <c r="BS406" s="9">
        <f>IF(AC406&gt;=BE406,0,IFERROR(BE406+SUMPRODUCT((AC$4:AC$1569&gt;=BE$4:BE$1569)*(AC$4:AC$1569-BE$4:BE$1569))/MAX(1,COUNTIF(AC$4:AC$1569,"&lt;"&amp;BE406+0.01)),BE406))</f>
        <v/>
      </c>
      <c r="BT406" s="9">
        <f>IF(AD406&gt;=BF406,0,IFERROR(BF406+SUMPRODUCT((AD$4:AD$1569&gt;=BF$4:BF$1569)*(AD$4:AD$1569-BF$4:BF$1569))/MAX(1,COUNTIF(AD$4:AD$1569,"&lt;"&amp;BF406+0.01)),BF406))</f>
        <v/>
      </c>
      <c r="BU406" s="9">
        <f>IF(AE406&gt;=BG406,0,IFERROR(BG406+SUMPRODUCT((AE$4:AE$1569&gt;=BG$4:BG$1569)*(AE$4:AE$1569-BG$4:BG$1569))/MAX(1,COUNTIF(AE$4:AE$1569,"&lt;"&amp;BG406+0.01)),BG406))</f>
        <v/>
      </c>
      <c r="BV406" s="9">
        <f>IF(AF406&gt;=BH406,0,IFERROR(BH406+SUMPRODUCT((AF$4:AF$1569&gt;=BH$4:BH$1569)*(AF$4:AF$1569-BH$4:BH$1569))/MAX(1,COUNTIF(AF$4:AF$1569,"&lt;"&amp;BH406+0.01)),BH406))</f>
        <v/>
      </c>
      <c r="BW406" s="9">
        <f>IF(AG406&gt;=BI406,0,IFERROR(BI406+SUMPRODUCT((AG$4:AG$1569&gt;=BI$4:BI$1569)*(AG$4:AG$1569-BI$4:BI$1569))/MAX(1,COUNTIF(AG$4:AG$1569,"&lt;"&amp;BI406+0.01)),BI406))</f>
        <v/>
      </c>
      <c r="BX406" s="9">
        <f>IF(AH406&gt;=BJ406,0,IFERROR(BJ406+SUMPRODUCT((AH$4:AH$1569&gt;=BJ$4:BJ$1569)*(AH$4:AH$1569-BJ$4:BJ$1569))/MAX(1,COUNTIF(AH$4:AH$1569,"&lt;"&amp;BJ406+0.01)),BJ406))</f>
        <v/>
      </c>
      <c r="BY406" s="9">
        <f>IF(AI406&gt;=BK406,0,IFERROR(BK406+SUMPRODUCT((AI$4:AI$1569&gt;=BK$4:BK$1569)*(AI$4:AI$1569-BK$4:BK$1569))/MAX(1,COUNTIF(AI$4:AI$1569,"&lt;"&amp;BK406+0.01)),BK406))</f>
        <v/>
      </c>
      <c r="BZ406" s="9">
        <f>IF(AJ406&gt;=BL406,0,IFERROR(BL406+SUMPRODUCT((AJ$4:AJ$1569&gt;=BL$4:BL$1569)*(AJ$4:AJ$1569-BL$4:BL$1569))/MAX(1,COUNTIF(AJ$4:AJ$1569,"&lt;"&amp;BL406+0.01)),BL406))</f>
        <v/>
      </c>
      <c r="CA406" s="9">
        <f>IF(AK406&gt;=BM406,0,IFERROR(BM406+SUMPRODUCT((AK$4:AK$1569&gt;=BM$4:BM$1569)*(AK$4:AK$1569-BM$4:BM$1569))/MAX(1,COUNTIF(AK$4:AK$1569,"&lt;"&amp;BM406+0.01)),BM406))</f>
        <v/>
      </c>
      <c r="CB406" s="9">
        <f>IF(AL406&gt;=BN406,0,IFERROR(BN406+SUMPRODUCT((AL$4:AL$1569&gt;=BN$4:BN$1569)*(AL$4:AL$1569-BN$4:BN$1569))/MAX(1,COUNTIF(AL$4:AL$1569,"&lt;"&amp;BN406+0.01)),BN406))</f>
        <v/>
      </c>
      <c r="CC406" s="5">
        <f>IF(AO406="🟢","VERDE",IF(AO406="🟡","AMARELO",IF(AO406="🟠","VERMELHO",IF(AO406="🔴","VERMELHO","ROXO"))))</f>
        <v/>
      </c>
      <c r="CD406" s="5" t="inlineStr">
        <is>
          <t>🌎 REGIÕES</t>
        </is>
      </c>
      <c r="CE406" s="5" t="inlineStr">
        <is>
          <t>SEM REDE</t>
        </is>
      </c>
    </row>
    <row r="407">
      <c r="A407" s="5" t="inlineStr">
        <is>
          <t>59254662000130</t>
        </is>
      </c>
      <c r="B407" s="5" t="inlineStr">
        <is>
          <t>JC PRODUTOS NATURAIS</t>
        </is>
      </c>
      <c r="C407" s="5" t="inlineStr">
        <is>
          <t>06 - INTERNA - CIA DA SAUDE</t>
        </is>
      </c>
      <c r="D407" s="5" t="inlineStr">
        <is>
          <t>JULIO GADRET</t>
        </is>
      </c>
      <c r="E407" s="5" t="inlineStr">
        <is>
          <t>SC</t>
        </is>
      </c>
      <c r="F407" s="5">
        <f>IFERROR(VLOOKUP(C407,$AS$4:$AT$25,2,FALSE),"")</f>
        <v/>
      </c>
      <c r="G407" s="6">
        <f>IFERROR(VLOOKUP(C407,$AS$4:$AX$25,6,FALSE),"")</f>
        <v/>
      </c>
      <c r="H407" s="5">
        <f>IFERROR(VLOOKUP(C407,$AS$4:$AY$25,7,FALSE),"")</f>
        <v/>
      </c>
      <c r="I407" s="5">
        <f>IFERROR(VLOOKUP(C407,$AS$4:$AZ$25,8,FALSE),"")</f>
        <v/>
      </c>
      <c r="J407" s="7" t="inlineStr">
        <is>
          <t>.</t>
        </is>
      </c>
      <c r="K407" s="5" t="inlineStr">
        <is>
          <t>NACIONAL</t>
        </is>
      </c>
      <c r="L407" s="8" t="n">
        <v>10875</v>
      </c>
      <c r="M407" s="9" t="n">
        <v>729.1666666666666</v>
      </c>
      <c r="N407" s="9" t="n">
        <v>770.8333333333334</v>
      </c>
      <c r="O407" s="9" t="n">
        <v>791.6666666666666</v>
      </c>
      <c r="P407" s="9" t="n">
        <v>833.3333333333334</v>
      </c>
      <c r="Q407" s="9" t="n">
        <v>854.1666666666666</v>
      </c>
      <c r="R407" s="9" t="n">
        <v>895.8333333333334</v>
      </c>
      <c r="S407" s="9" t="n">
        <v>916.6666666666666</v>
      </c>
      <c r="T407" s="9" t="n">
        <v>958.3333333333334</v>
      </c>
      <c r="U407" s="9" t="n">
        <v>979.1666666666666</v>
      </c>
      <c r="V407" s="9" t="n">
        <v>1020.833333333333</v>
      </c>
      <c r="W407" s="9" t="n">
        <v>1041.666666666667</v>
      </c>
      <c r="X407" s="9" t="n">
        <v>1083.333333333333</v>
      </c>
      <c r="Y407" s="7" t="inlineStr">
        <is>
          <t>.</t>
        </is>
      </c>
      <c r="Z407" s="8">
        <f>SUM(AA407:AL407)</f>
        <v/>
      </c>
      <c r="AA407" s="9" t="n">
        <v>0</v>
      </c>
      <c r="AB407" s="9" t="n">
        <v>0</v>
      </c>
      <c r="AC407" s="9" t="n">
        <v>0</v>
      </c>
      <c r="AD407" s="9" t="n">
        <v>0</v>
      </c>
      <c r="AE407" s="9" t="n">
        <v>0</v>
      </c>
      <c r="AF407" s="9" t="n">
        <v>0</v>
      </c>
      <c r="AG407" s="9" t="n">
        <v>0</v>
      </c>
      <c r="AH407" s="9" t="n">
        <v>0</v>
      </c>
      <c r="AI407" s="9" t="n">
        <v>0</v>
      </c>
      <c r="AJ407" s="9" t="n">
        <v>0</v>
      </c>
      <c r="AK407" s="9" t="n">
        <v>0</v>
      </c>
      <c r="AL407" s="9" t="n">
        <v>763.8</v>
      </c>
      <c r="AM407" s="7" t="inlineStr">
        <is>
          <t>.</t>
        </is>
      </c>
      <c r="AN407" s="6">
        <f>IF(L407=0,0,Z407/L407)</f>
        <v/>
      </c>
      <c r="AO407" s="5">
        <f>IF(AN407="","",IF(AN407&gt;=0.9,"🟢",IF(AN407&gt;=0.7,"🟡",IF(AN407&gt;=0.5,"🟠","🔴"))))</f>
        <v/>
      </c>
      <c r="AP407" s="9">
        <f>IF(L407=0,0,L407-Z407)</f>
        <v/>
      </c>
      <c r="AQ407" s="5">
        <f>IF(Z407=0,"",RANK(Z407,Z$4:Z$1569,0))</f>
        <v/>
      </c>
      <c r="AR407" s="7" t="inlineStr">
        <is>
          <t>.</t>
        </is>
      </c>
      <c r="BA407" s="7" t="inlineStr">
        <is>
          <t>.</t>
        </is>
      </c>
      <c r="BB407" s="9">
        <f>SUM(L$4:L$1569)/COUNTA(A$4:A$1569)</f>
        <v/>
      </c>
      <c r="BC407" s="9">
        <f>SUM(M$4:M$1569)/COUNTA(A$4:A$1569)</f>
        <v/>
      </c>
      <c r="BD407" s="9">
        <f>SUM(N$4:N$1569)/COUNTA(A$4:A$1569)</f>
        <v/>
      </c>
      <c r="BE407" s="9">
        <f>SUM(O$4:O$1569)/COUNTA(A$4:A$1569)</f>
        <v/>
      </c>
      <c r="BF407" s="9">
        <f>SUM(P$4:P$1569)/COUNTA(A$4:A$1569)</f>
        <v/>
      </c>
      <c r="BG407" s="9">
        <f>SUM(Q$4:Q$1569)/COUNTA(A$4:A$1569)</f>
        <v/>
      </c>
      <c r="BH407" s="9">
        <f>SUM(R$4:R$1569)/COUNTA(A$4:A$1569)</f>
        <v/>
      </c>
      <c r="BI407" s="9">
        <f>SUM(S$4:S$1569)/COUNTA(A$4:A$1569)</f>
        <v/>
      </c>
      <c r="BJ407" s="9">
        <f>SUM(T$4:T$1569)/COUNTA(A$4:A$1569)</f>
        <v/>
      </c>
      <c r="BK407" s="9">
        <f>SUM(U$4:U$1569)/COUNTA(A$4:A$1569)</f>
        <v/>
      </c>
      <c r="BL407" s="9">
        <f>SUM(V$4:V$1569)/COUNTA(A$4:A$1569)</f>
        <v/>
      </c>
      <c r="BM407" s="9">
        <f>SUM(W$4:W$1569)/COUNTA(A$4:A$1569)</f>
        <v/>
      </c>
      <c r="BN407" s="9">
        <f>SUM(X$4:X$1569)/COUNTA(A$4:A$1569)</f>
        <v/>
      </c>
      <c r="BO407" s="7" t="inlineStr">
        <is>
          <t>.</t>
        </is>
      </c>
      <c r="BP407" s="9">
        <f>IF(Z407&gt;=BB407,0,IFERROR(BB407+(SUMPRODUCT((Z$4:Z$1569&gt;=BB$4:BB$1569)*(Z$4:Z$1569-BB$4:BB$1569))/MAX(1,COUNTIF(Z$4:Z$1569,"&lt;"&amp;BB407+0.01))),BB407))</f>
        <v/>
      </c>
      <c r="BQ407" s="9">
        <f>IF(AA407&gt;=BC407,0,IFERROR(BC407+SUMPRODUCT((AA$4:AA$1569&gt;=BC$4:BC$1569)*(AA$4:AA$1569-BC$4:BC$1569))/MAX(1,COUNTIF(AA$4:AA$1569,"&lt;"&amp;BC407+0.01)),BC407))</f>
        <v/>
      </c>
      <c r="BR407" s="9">
        <f>IF(AB407&gt;=BD407,0,IFERROR(BD407+SUMPRODUCT((AB$4:AB$1569&gt;=BD$4:BD$1569)*(AB$4:AB$1569-BD$4:BD$1569))/MAX(1,COUNTIF(AB$4:AB$1569,"&lt;"&amp;BD407+0.01)),BD407))</f>
        <v/>
      </c>
      <c r="BS407" s="9">
        <f>IF(AC407&gt;=BE407,0,IFERROR(BE407+SUMPRODUCT((AC$4:AC$1569&gt;=BE$4:BE$1569)*(AC$4:AC$1569-BE$4:BE$1569))/MAX(1,COUNTIF(AC$4:AC$1569,"&lt;"&amp;BE407+0.01)),BE407))</f>
        <v/>
      </c>
      <c r="BT407" s="9">
        <f>IF(AD407&gt;=BF407,0,IFERROR(BF407+SUMPRODUCT((AD$4:AD$1569&gt;=BF$4:BF$1569)*(AD$4:AD$1569-BF$4:BF$1569))/MAX(1,COUNTIF(AD$4:AD$1569,"&lt;"&amp;BF407+0.01)),BF407))</f>
        <v/>
      </c>
      <c r="BU407" s="9">
        <f>IF(AE407&gt;=BG407,0,IFERROR(BG407+SUMPRODUCT((AE$4:AE$1569&gt;=BG$4:BG$1569)*(AE$4:AE$1569-BG$4:BG$1569))/MAX(1,COUNTIF(AE$4:AE$1569,"&lt;"&amp;BG407+0.01)),BG407))</f>
        <v/>
      </c>
      <c r="BV407" s="9">
        <f>IF(AF407&gt;=BH407,0,IFERROR(BH407+SUMPRODUCT((AF$4:AF$1569&gt;=BH$4:BH$1569)*(AF$4:AF$1569-BH$4:BH$1569))/MAX(1,COUNTIF(AF$4:AF$1569,"&lt;"&amp;BH407+0.01)),BH407))</f>
        <v/>
      </c>
      <c r="BW407" s="9">
        <f>IF(AG407&gt;=BI407,0,IFERROR(BI407+SUMPRODUCT((AG$4:AG$1569&gt;=BI$4:BI$1569)*(AG$4:AG$1569-BI$4:BI$1569))/MAX(1,COUNTIF(AG$4:AG$1569,"&lt;"&amp;BI407+0.01)),BI407))</f>
        <v/>
      </c>
      <c r="BX407" s="9">
        <f>IF(AH407&gt;=BJ407,0,IFERROR(BJ407+SUMPRODUCT((AH$4:AH$1569&gt;=BJ$4:BJ$1569)*(AH$4:AH$1569-BJ$4:BJ$1569))/MAX(1,COUNTIF(AH$4:AH$1569,"&lt;"&amp;BJ407+0.01)),BJ407))</f>
        <v/>
      </c>
      <c r="BY407" s="9">
        <f>IF(AI407&gt;=BK407,0,IFERROR(BK407+SUMPRODUCT((AI$4:AI$1569&gt;=BK$4:BK$1569)*(AI$4:AI$1569-BK$4:BK$1569))/MAX(1,COUNTIF(AI$4:AI$1569,"&lt;"&amp;BK407+0.01)),BK407))</f>
        <v/>
      </c>
      <c r="BZ407" s="9">
        <f>IF(AJ407&gt;=BL407,0,IFERROR(BL407+SUMPRODUCT((AJ$4:AJ$1569&gt;=BL$4:BL$1569)*(AJ$4:AJ$1569-BL$4:BL$1569))/MAX(1,COUNTIF(AJ$4:AJ$1569,"&lt;"&amp;BL407+0.01)),BL407))</f>
        <v/>
      </c>
      <c r="CA407" s="9">
        <f>IF(AK407&gt;=BM407,0,IFERROR(BM407+SUMPRODUCT((AK$4:AK$1569&gt;=BM$4:BM$1569)*(AK$4:AK$1569-BM$4:BM$1569))/MAX(1,COUNTIF(AK$4:AK$1569,"&lt;"&amp;BM407+0.01)),BM407))</f>
        <v/>
      </c>
      <c r="CB407" s="9">
        <f>IF(AL407&gt;=BN407,0,IFERROR(BN407+SUMPRODUCT((AL$4:AL$1569&gt;=BN$4:BN$1569)*(AL$4:AL$1569-BN$4:BN$1569))/MAX(1,COUNTIF(AL$4:AL$1569,"&lt;"&amp;BN407+0.01)),BN407))</f>
        <v/>
      </c>
      <c r="CC407" s="5">
        <f>IF(AO407="🟢","VERDE",IF(AO407="🟡","AMARELO",IF(AO407="🟠","VERMELHO",IF(AO407="🔴","VERMELHO","ROXO"))))</f>
        <v/>
      </c>
      <c r="CD407" s="5" t="inlineStr">
        <is>
          <t>🏢 REDES</t>
        </is>
      </c>
      <c r="CE407" s="5" t="inlineStr">
        <is>
          <t>CIA DA SAUDE</t>
        </is>
      </c>
    </row>
    <row r="408">
      <c r="A408" s="5" t="inlineStr">
        <is>
          <t>04908058013339</t>
        </is>
      </c>
      <c r="B408" s="5" t="inlineStr">
        <is>
          <t>RISOTOLANDIA SERVICOS DE ALIMENTACAO LTD</t>
        </is>
      </c>
      <c r="C408" s="5" t="inlineStr">
        <is>
          <t>06 - SEM GRUPO</t>
        </is>
      </c>
      <c r="D408" s="5" t="inlineStr">
        <is>
          <t>HEMANUELE DITZEL (MANU)</t>
        </is>
      </c>
      <c r="E408" s="5" t="inlineStr">
        <is>
          <t>PR</t>
        </is>
      </c>
      <c r="F408" s="5">
        <f>IFERROR(VLOOKUP(C408,$AS$4:$AT$25,2,FALSE),"")</f>
        <v/>
      </c>
      <c r="G408" s="6">
        <f>IFERROR(VLOOKUP(C408,$AS$4:$AX$25,6,FALSE),"")</f>
        <v/>
      </c>
      <c r="H408" s="5">
        <f>IFERROR(VLOOKUP(C408,$AS$4:$AY$25,7,FALSE),"")</f>
        <v/>
      </c>
      <c r="I408" s="5">
        <f>IFERROR(VLOOKUP(C408,$AS$4:$AZ$25,8,FALSE),"")</f>
        <v/>
      </c>
      <c r="J408" s="7" t="inlineStr">
        <is>
          <t>.</t>
        </is>
      </c>
      <c r="K408" s="5" t="inlineStr">
        <is>
          <t>SUL</t>
        </is>
      </c>
      <c r="L408" s="8" t="n">
        <v>1613.793103448276</v>
      </c>
      <c r="M408" s="9" t="n">
        <v>124.1379310344828</v>
      </c>
      <c r="N408" s="9" t="n">
        <v>124.1379310344828</v>
      </c>
      <c r="O408" s="9" t="n">
        <v>129.3103448275862</v>
      </c>
      <c r="P408" s="9" t="n">
        <v>129.3103448275862</v>
      </c>
      <c r="Q408" s="9" t="n">
        <v>129.3103448275862</v>
      </c>
      <c r="R408" s="9" t="n">
        <v>134.4827586206897</v>
      </c>
      <c r="S408" s="9" t="n">
        <v>134.4827586206897</v>
      </c>
      <c r="T408" s="9" t="n">
        <v>139.6551724137931</v>
      </c>
      <c r="U408" s="9" t="n">
        <v>139.6551724137931</v>
      </c>
      <c r="V408" s="9" t="n">
        <v>139.6551724137931</v>
      </c>
      <c r="W408" s="9" t="n">
        <v>144.8275862068965</v>
      </c>
      <c r="X408" s="9" t="n">
        <v>144.8275862068965</v>
      </c>
      <c r="Y408" s="7" t="inlineStr">
        <is>
          <t>.</t>
        </is>
      </c>
      <c r="Z408" s="8">
        <f>SUM(AA408:AL408)</f>
        <v/>
      </c>
      <c r="AA408" s="9" t="n">
        <v>0</v>
      </c>
      <c r="AB408" s="9" t="n">
        <v>669.6</v>
      </c>
      <c r="AC408" s="9" t="n">
        <v>0</v>
      </c>
      <c r="AD408" s="9" t="n">
        <v>0</v>
      </c>
      <c r="AE408" s="9" t="n">
        <v>0</v>
      </c>
      <c r="AF408" s="9" t="n">
        <v>0</v>
      </c>
      <c r="AG408" s="9" t="n">
        <v>0</v>
      </c>
      <c r="AH408" s="9" t="n">
        <v>0</v>
      </c>
      <c r="AI408" s="9" t="n">
        <v>0</v>
      </c>
      <c r="AJ408" s="9" t="n">
        <v>0</v>
      </c>
      <c r="AK408" s="9" t="n">
        <v>0</v>
      </c>
      <c r="AL408" s="9" t="n">
        <v>0</v>
      </c>
      <c r="AM408" s="7" t="inlineStr">
        <is>
          <t>.</t>
        </is>
      </c>
      <c r="AN408" s="6">
        <f>IF(L408=0,0,Z408/L408)</f>
        <v/>
      </c>
      <c r="AO408" s="5">
        <f>IF(AN408="","",IF(AN408&gt;=0.9,"🟢",IF(AN408&gt;=0.7,"🟡",IF(AN408&gt;=0.5,"🟠","🔴"))))</f>
        <v/>
      </c>
      <c r="AP408" s="9">
        <f>IF(L408=0,0,L408-Z408)</f>
        <v/>
      </c>
      <c r="AQ408" s="5">
        <f>IF(Z408=0,"",RANK(Z408,Z$4:Z$1569,0))</f>
        <v/>
      </c>
      <c r="AR408" s="7" t="inlineStr">
        <is>
          <t>.</t>
        </is>
      </c>
      <c r="BA408" s="7" t="inlineStr">
        <is>
          <t>.</t>
        </is>
      </c>
      <c r="BB408" s="9">
        <f>SUM(L$4:L$1569)/COUNTA(A$4:A$1569)</f>
        <v/>
      </c>
      <c r="BC408" s="9">
        <f>SUM(M$4:M$1569)/COUNTA(A$4:A$1569)</f>
        <v/>
      </c>
      <c r="BD408" s="9">
        <f>SUM(N$4:N$1569)/COUNTA(A$4:A$1569)</f>
        <v/>
      </c>
      <c r="BE408" s="9">
        <f>SUM(O$4:O$1569)/COUNTA(A$4:A$1569)</f>
        <v/>
      </c>
      <c r="BF408" s="9">
        <f>SUM(P$4:P$1569)/COUNTA(A$4:A$1569)</f>
        <v/>
      </c>
      <c r="BG408" s="9">
        <f>SUM(Q$4:Q$1569)/COUNTA(A$4:A$1569)</f>
        <v/>
      </c>
      <c r="BH408" s="9">
        <f>SUM(R$4:R$1569)/COUNTA(A$4:A$1569)</f>
        <v/>
      </c>
      <c r="BI408" s="9">
        <f>SUM(S$4:S$1569)/COUNTA(A$4:A$1569)</f>
        <v/>
      </c>
      <c r="BJ408" s="9">
        <f>SUM(T$4:T$1569)/COUNTA(A$4:A$1569)</f>
        <v/>
      </c>
      <c r="BK408" s="9">
        <f>SUM(U$4:U$1569)/COUNTA(A$4:A$1569)</f>
        <v/>
      </c>
      <c r="BL408" s="9">
        <f>SUM(V$4:V$1569)/COUNTA(A$4:A$1569)</f>
        <v/>
      </c>
      <c r="BM408" s="9">
        <f>SUM(W$4:W$1569)/COUNTA(A$4:A$1569)</f>
        <v/>
      </c>
      <c r="BN408" s="9">
        <f>SUM(X$4:X$1569)/COUNTA(A$4:A$1569)</f>
        <v/>
      </c>
      <c r="BO408" s="7" t="inlineStr">
        <is>
          <t>.</t>
        </is>
      </c>
      <c r="BP408" s="9">
        <f>IF(Z408&gt;=BB408,0,IFERROR(BB408+(SUMPRODUCT((Z$4:Z$1569&gt;=BB$4:BB$1569)*(Z$4:Z$1569-BB$4:BB$1569))/MAX(1,COUNTIF(Z$4:Z$1569,"&lt;"&amp;BB408+0.01))),BB408))</f>
        <v/>
      </c>
      <c r="BQ408" s="9">
        <f>IF(AA408&gt;=BC408,0,IFERROR(BC408+SUMPRODUCT((AA$4:AA$1569&gt;=BC$4:BC$1569)*(AA$4:AA$1569-BC$4:BC$1569))/MAX(1,COUNTIF(AA$4:AA$1569,"&lt;"&amp;BC408+0.01)),BC408))</f>
        <v/>
      </c>
      <c r="BR408" s="9">
        <f>IF(AB408&gt;=BD408,0,IFERROR(BD408+SUMPRODUCT((AB$4:AB$1569&gt;=BD$4:BD$1569)*(AB$4:AB$1569-BD$4:BD$1569))/MAX(1,COUNTIF(AB$4:AB$1569,"&lt;"&amp;BD408+0.01)),BD408))</f>
        <v/>
      </c>
      <c r="BS408" s="9">
        <f>IF(AC408&gt;=BE408,0,IFERROR(BE408+SUMPRODUCT((AC$4:AC$1569&gt;=BE$4:BE$1569)*(AC$4:AC$1569-BE$4:BE$1569))/MAX(1,COUNTIF(AC$4:AC$1569,"&lt;"&amp;BE408+0.01)),BE408))</f>
        <v/>
      </c>
      <c r="BT408" s="9">
        <f>IF(AD408&gt;=BF408,0,IFERROR(BF408+SUMPRODUCT((AD$4:AD$1569&gt;=BF$4:BF$1569)*(AD$4:AD$1569-BF$4:BF$1569))/MAX(1,COUNTIF(AD$4:AD$1569,"&lt;"&amp;BF408+0.01)),BF408))</f>
        <v/>
      </c>
      <c r="BU408" s="9">
        <f>IF(AE408&gt;=BG408,0,IFERROR(BG408+SUMPRODUCT((AE$4:AE$1569&gt;=BG$4:BG$1569)*(AE$4:AE$1569-BG$4:BG$1569))/MAX(1,COUNTIF(AE$4:AE$1569,"&lt;"&amp;BG408+0.01)),BG408))</f>
        <v/>
      </c>
      <c r="BV408" s="9">
        <f>IF(AF408&gt;=BH408,0,IFERROR(BH408+SUMPRODUCT((AF$4:AF$1569&gt;=BH$4:BH$1569)*(AF$4:AF$1569-BH$4:BH$1569))/MAX(1,COUNTIF(AF$4:AF$1569,"&lt;"&amp;BH408+0.01)),BH408))</f>
        <v/>
      </c>
      <c r="BW408" s="9">
        <f>IF(AG408&gt;=BI408,0,IFERROR(BI408+SUMPRODUCT((AG$4:AG$1569&gt;=BI$4:BI$1569)*(AG$4:AG$1569-BI$4:BI$1569))/MAX(1,COUNTIF(AG$4:AG$1569,"&lt;"&amp;BI408+0.01)),BI408))</f>
        <v/>
      </c>
      <c r="BX408" s="9">
        <f>IF(AH408&gt;=BJ408,0,IFERROR(BJ408+SUMPRODUCT((AH$4:AH$1569&gt;=BJ$4:BJ$1569)*(AH$4:AH$1569-BJ$4:BJ$1569))/MAX(1,COUNTIF(AH$4:AH$1569,"&lt;"&amp;BJ408+0.01)),BJ408))</f>
        <v/>
      </c>
      <c r="BY408" s="9">
        <f>IF(AI408&gt;=BK408,0,IFERROR(BK408+SUMPRODUCT((AI$4:AI$1569&gt;=BK$4:BK$1569)*(AI$4:AI$1569-BK$4:BK$1569))/MAX(1,COUNTIF(AI$4:AI$1569,"&lt;"&amp;BK408+0.01)),BK408))</f>
        <v/>
      </c>
      <c r="BZ408" s="9">
        <f>IF(AJ408&gt;=BL408,0,IFERROR(BL408+SUMPRODUCT((AJ$4:AJ$1569&gt;=BL$4:BL$1569)*(AJ$4:AJ$1569-BL$4:BL$1569))/MAX(1,COUNTIF(AJ$4:AJ$1569,"&lt;"&amp;BL408+0.01)),BL408))</f>
        <v/>
      </c>
      <c r="CA408" s="9">
        <f>IF(AK408&gt;=BM408,0,IFERROR(BM408+SUMPRODUCT((AK$4:AK$1569&gt;=BM$4:BM$1569)*(AK$4:AK$1569-BM$4:BM$1569))/MAX(1,COUNTIF(AK$4:AK$1569,"&lt;"&amp;BM408+0.01)),BM408))</f>
        <v/>
      </c>
      <c r="CB408" s="9">
        <f>IF(AL408&gt;=BN408,0,IFERROR(BN408+SUMPRODUCT((AL$4:AL$1569&gt;=BN$4:BN$1569)*(AL$4:AL$1569-BN$4:BN$1569))/MAX(1,COUNTIF(AL$4:AL$1569,"&lt;"&amp;BN408+0.01)),BN408))</f>
        <v/>
      </c>
      <c r="CC408" s="5">
        <f>IF(AO408="🟢","VERDE",IF(AO408="🟡","AMARELO",IF(AO408="🟠","VERMELHO",IF(AO408="🔴","VERMELHO","ROXO"))))</f>
        <v/>
      </c>
      <c r="CD408" s="5" t="inlineStr">
        <is>
          <t>🌎 REGIÕES</t>
        </is>
      </c>
      <c r="CE408" s="5" t="inlineStr">
        <is>
          <t>SEM REDE</t>
        </is>
      </c>
    </row>
    <row r="409">
      <c r="A409" s="5" t="inlineStr">
        <is>
          <t>34159229000195</t>
        </is>
      </c>
      <c r="B409" s="5" t="inlineStr">
        <is>
          <t>POSTO SALVARO JLS</t>
        </is>
      </c>
      <c r="C409" s="5" t="inlineStr">
        <is>
          <t>06 - SEM GRUPO</t>
        </is>
      </c>
      <c r="D409" s="5" t="inlineStr">
        <is>
          <t>JULIO GADRET</t>
        </is>
      </c>
      <c r="E409" s="5" t="inlineStr">
        <is>
          <t>PR</t>
        </is>
      </c>
      <c r="F409" s="5">
        <f>IFERROR(VLOOKUP(C409,$AS$4:$AT$25,2,FALSE),"")</f>
        <v/>
      </c>
      <c r="G409" s="6">
        <f>IFERROR(VLOOKUP(C409,$AS$4:$AX$25,6,FALSE),"")</f>
        <v/>
      </c>
      <c r="H409" s="5">
        <f>IFERROR(VLOOKUP(C409,$AS$4:$AY$25,7,FALSE),"")</f>
        <v/>
      </c>
      <c r="I409" s="5">
        <f>IFERROR(VLOOKUP(C409,$AS$4:$AZ$25,8,FALSE),"")</f>
        <v/>
      </c>
      <c r="J409" s="7" t="inlineStr">
        <is>
          <t>.</t>
        </is>
      </c>
      <c r="K409" s="5" t="inlineStr">
        <is>
          <t>SUL</t>
        </is>
      </c>
      <c r="L409" s="8" t="n">
        <v>1613.793103448276</v>
      </c>
      <c r="M409" s="9" t="n">
        <v>124.1379310344828</v>
      </c>
      <c r="N409" s="9" t="n">
        <v>124.1379310344828</v>
      </c>
      <c r="O409" s="9" t="n">
        <v>129.3103448275862</v>
      </c>
      <c r="P409" s="9" t="n">
        <v>129.3103448275862</v>
      </c>
      <c r="Q409" s="9" t="n">
        <v>129.3103448275862</v>
      </c>
      <c r="R409" s="9" t="n">
        <v>134.4827586206897</v>
      </c>
      <c r="S409" s="9" t="n">
        <v>134.4827586206897</v>
      </c>
      <c r="T409" s="9" t="n">
        <v>139.6551724137931</v>
      </c>
      <c r="U409" s="9" t="n">
        <v>139.6551724137931</v>
      </c>
      <c r="V409" s="9" t="n">
        <v>139.6551724137931</v>
      </c>
      <c r="W409" s="9" t="n">
        <v>144.8275862068965</v>
      </c>
      <c r="X409" s="9" t="n">
        <v>144.8275862068965</v>
      </c>
      <c r="Y409" s="7" t="inlineStr">
        <is>
          <t>.</t>
        </is>
      </c>
      <c r="Z409" s="8">
        <f>SUM(AA409:AL409)</f>
        <v/>
      </c>
      <c r="AA409" s="9" t="n">
        <v>0</v>
      </c>
      <c r="AB409" s="9" t="n">
        <v>0</v>
      </c>
      <c r="AC409" s="9" t="n">
        <v>0</v>
      </c>
      <c r="AD409" s="9" t="n">
        <v>0</v>
      </c>
      <c r="AE409" s="9" t="n">
        <v>810.36</v>
      </c>
      <c r="AF409" s="9" t="n">
        <v>0</v>
      </c>
      <c r="AG409" s="9" t="n">
        <v>0</v>
      </c>
      <c r="AH409" s="9" t="n">
        <v>0</v>
      </c>
      <c r="AI409" s="9" t="n">
        <v>0</v>
      </c>
      <c r="AJ409" s="9" t="n">
        <v>0</v>
      </c>
      <c r="AK409" s="9" t="n">
        <v>0</v>
      </c>
      <c r="AL409" s="9" t="n">
        <v>0</v>
      </c>
      <c r="AM409" s="7" t="inlineStr">
        <is>
          <t>.</t>
        </is>
      </c>
      <c r="AN409" s="6">
        <f>IF(L409=0,0,Z409/L409)</f>
        <v/>
      </c>
      <c r="AO409" s="5">
        <f>IF(AN409="","",IF(AN409&gt;=0.9,"🟢",IF(AN409&gt;=0.7,"🟡",IF(AN409&gt;=0.5,"🟠","🔴"))))</f>
        <v/>
      </c>
      <c r="AP409" s="9">
        <f>IF(L409=0,0,L409-Z409)</f>
        <v/>
      </c>
      <c r="AQ409" s="5">
        <f>IF(Z409=0,"",RANK(Z409,Z$4:Z$1569,0))</f>
        <v/>
      </c>
      <c r="AR409" s="7" t="inlineStr">
        <is>
          <t>.</t>
        </is>
      </c>
      <c r="BA409" s="7" t="inlineStr">
        <is>
          <t>.</t>
        </is>
      </c>
      <c r="BB409" s="9">
        <f>SUM(L$4:L$1569)/COUNTA(A$4:A$1569)</f>
        <v/>
      </c>
      <c r="BC409" s="9">
        <f>SUM(M$4:M$1569)/COUNTA(A$4:A$1569)</f>
        <v/>
      </c>
      <c r="BD409" s="9">
        <f>SUM(N$4:N$1569)/COUNTA(A$4:A$1569)</f>
        <v/>
      </c>
      <c r="BE409" s="9">
        <f>SUM(O$4:O$1569)/COUNTA(A$4:A$1569)</f>
        <v/>
      </c>
      <c r="BF409" s="9">
        <f>SUM(P$4:P$1569)/COUNTA(A$4:A$1569)</f>
        <v/>
      </c>
      <c r="BG409" s="9">
        <f>SUM(Q$4:Q$1569)/COUNTA(A$4:A$1569)</f>
        <v/>
      </c>
      <c r="BH409" s="9">
        <f>SUM(R$4:R$1569)/COUNTA(A$4:A$1569)</f>
        <v/>
      </c>
      <c r="BI409" s="9">
        <f>SUM(S$4:S$1569)/COUNTA(A$4:A$1569)</f>
        <v/>
      </c>
      <c r="BJ409" s="9">
        <f>SUM(T$4:T$1569)/COUNTA(A$4:A$1569)</f>
        <v/>
      </c>
      <c r="BK409" s="9">
        <f>SUM(U$4:U$1569)/COUNTA(A$4:A$1569)</f>
        <v/>
      </c>
      <c r="BL409" s="9">
        <f>SUM(V$4:V$1569)/COUNTA(A$4:A$1569)</f>
        <v/>
      </c>
      <c r="BM409" s="9">
        <f>SUM(W$4:W$1569)/COUNTA(A$4:A$1569)</f>
        <v/>
      </c>
      <c r="BN409" s="9">
        <f>SUM(X$4:X$1569)/COUNTA(A$4:A$1569)</f>
        <v/>
      </c>
      <c r="BO409" s="7" t="inlineStr">
        <is>
          <t>.</t>
        </is>
      </c>
      <c r="BP409" s="9">
        <f>IF(Z409&gt;=BB409,0,IFERROR(BB409+(SUMPRODUCT((Z$4:Z$1569&gt;=BB$4:BB$1569)*(Z$4:Z$1569-BB$4:BB$1569))/MAX(1,COUNTIF(Z$4:Z$1569,"&lt;"&amp;BB409+0.01))),BB409))</f>
        <v/>
      </c>
      <c r="BQ409" s="9">
        <f>IF(AA409&gt;=BC409,0,IFERROR(BC409+SUMPRODUCT((AA$4:AA$1569&gt;=BC$4:BC$1569)*(AA$4:AA$1569-BC$4:BC$1569))/MAX(1,COUNTIF(AA$4:AA$1569,"&lt;"&amp;BC409+0.01)),BC409))</f>
        <v/>
      </c>
      <c r="BR409" s="9">
        <f>IF(AB409&gt;=BD409,0,IFERROR(BD409+SUMPRODUCT((AB$4:AB$1569&gt;=BD$4:BD$1569)*(AB$4:AB$1569-BD$4:BD$1569))/MAX(1,COUNTIF(AB$4:AB$1569,"&lt;"&amp;BD409+0.01)),BD409))</f>
        <v/>
      </c>
      <c r="BS409" s="9">
        <f>IF(AC409&gt;=BE409,0,IFERROR(BE409+SUMPRODUCT((AC$4:AC$1569&gt;=BE$4:BE$1569)*(AC$4:AC$1569-BE$4:BE$1569))/MAX(1,COUNTIF(AC$4:AC$1569,"&lt;"&amp;BE409+0.01)),BE409))</f>
        <v/>
      </c>
      <c r="BT409" s="9">
        <f>IF(AD409&gt;=BF409,0,IFERROR(BF409+SUMPRODUCT((AD$4:AD$1569&gt;=BF$4:BF$1569)*(AD$4:AD$1569-BF$4:BF$1569))/MAX(1,COUNTIF(AD$4:AD$1569,"&lt;"&amp;BF409+0.01)),BF409))</f>
        <v/>
      </c>
      <c r="BU409" s="9">
        <f>IF(AE409&gt;=BG409,0,IFERROR(BG409+SUMPRODUCT((AE$4:AE$1569&gt;=BG$4:BG$1569)*(AE$4:AE$1569-BG$4:BG$1569))/MAX(1,COUNTIF(AE$4:AE$1569,"&lt;"&amp;BG409+0.01)),BG409))</f>
        <v/>
      </c>
      <c r="BV409" s="9">
        <f>IF(AF409&gt;=BH409,0,IFERROR(BH409+SUMPRODUCT((AF$4:AF$1569&gt;=BH$4:BH$1569)*(AF$4:AF$1569-BH$4:BH$1569))/MAX(1,COUNTIF(AF$4:AF$1569,"&lt;"&amp;BH409+0.01)),BH409))</f>
        <v/>
      </c>
      <c r="BW409" s="9">
        <f>IF(AG409&gt;=BI409,0,IFERROR(BI409+SUMPRODUCT((AG$4:AG$1569&gt;=BI$4:BI$1569)*(AG$4:AG$1569-BI$4:BI$1569))/MAX(1,COUNTIF(AG$4:AG$1569,"&lt;"&amp;BI409+0.01)),BI409))</f>
        <v/>
      </c>
      <c r="BX409" s="9">
        <f>IF(AH409&gt;=BJ409,0,IFERROR(BJ409+SUMPRODUCT((AH$4:AH$1569&gt;=BJ$4:BJ$1569)*(AH$4:AH$1569-BJ$4:BJ$1569))/MAX(1,COUNTIF(AH$4:AH$1569,"&lt;"&amp;BJ409+0.01)),BJ409))</f>
        <v/>
      </c>
      <c r="BY409" s="9">
        <f>IF(AI409&gt;=BK409,0,IFERROR(BK409+SUMPRODUCT((AI$4:AI$1569&gt;=BK$4:BK$1569)*(AI$4:AI$1569-BK$4:BK$1569))/MAX(1,COUNTIF(AI$4:AI$1569,"&lt;"&amp;BK409+0.01)),BK409))</f>
        <v/>
      </c>
      <c r="BZ409" s="9">
        <f>IF(AJ409&gt;=BL409,0,IFERROR(BL409+SUMPRODUCT((AJ$4:AJ$1569&gt;=BL$4:BL$1569)*(AJ$4:AJ$1569-BL$4:BL$1569))/MAX(1,COUNTIF(AJ$4:AJ$1569,"&lt;"&amp;BL409+0.01)),BL409))</f>
        <v/>
      </c>
      <c r="CA409" s="9">
        <f>IF(AK409&gt;=BM409,0,IFERROR(BM409+SUMPRODUCT((AK$4:AK$1569&gt;=BM$4:BM$1569)*(AK$4:AK$1569-BM$4:BM$1569))/MAX(1,COUNTIF(AK$4:AK$1569,"&lt;"&amp;BM409+0.01)),BM409))</f>
        <v/>
      </c>
      <c r="CB409" s="9">
        <f>IF(AL409&gt;=BN409,0,IFERROR(BN409+SUMPRODUCT((AL$4:AL$1569&gt;=BN$4:BN$1569)*(AL$4:AL$1569-BN$4:BN$1569))/MAX(1,COUNTIF(AL$4:AL$1569,"&lt;"&amp;BN409+0.01)),BN409))</f>
        <v/>
      </c>
      <c r="CC409" s="5">
        <f>IF(AO409="🟢","VERDE",IF(AO409="🟡","AMARELO",IF(AO409="🟠","VERMELHO",IF(AO409="🔴","VERMELHO","ROXO"))))</f>
        <v/>
      </c>
      <c r="CD409" s="5" t="inlineStr">
        <is>
          <t>🌎 REGIÕES</t>
        </is>
      </c>
      <c r="CE409" s="5" t="inlineStr">
        <is>
          <t>SEM REDE</t>
        </is>
      </c>
    </row>
    <row r="410">
      <c r="A410" s="5" t="inlineStr">
        <is>
          <t>30097554011901</t>
        </is>
      </c>
      <c r="B410" s="5" t="inlineStr">
        <is>
          <t>LOJA DA NOVO TEMPO</t>
        </is>
      </c>
      <c r="C410" s="5" t="inlineStr">
        <is>
          <t>06 - SEM GRUPO</t>
        </is>
      </c>
      <c r="D410" s="5" t="inlineStr">
        <is>
          <t>LARISSA PADILHA</t>
        </is>
      </c>
      <c r="E410" s="5" t="inlineStr">
        <is>
          <t>MG</t>
        </is>
      </c>
      <c r="F410" s="5">
        <f>IFERROR(VLOOKUP(C410,$AS$4:$AT$25,2,FALSE),"")</f>
        <v/>
      </c>
      <c r="G410" s="6">
        <f>IFERROR(VLOOKUP(C410,$AS$4:$AX$25,6,FALSE),"")</f>
        <v/>
      </c>
      <c r="H410" s="5">
        <f>IFERROR(VLOOKUP(C410,$AS$4:$AY$25,7,FALSE),"")</f>
        <v/>
      </c>
      <c r="I410" s="5">
        <f>IFERROR(VLOOKUP(C410,$AS$4:$AZ$25,8,FALSE),"")</f>
        <v/>
      </c>
      <c r="J410" s="7" t="inlineStr">
        <is>
          <t>.</t>
        </is>
      </c>
      <c r="K410" s="5" t="inlineStr">
        <is>
          <t>RJ + ES + MG</t>
        </is>
      </c>
      <c r="L410" s="8" t="n">
        <v>900</v>
      </c>
      <c r="M410" s="9" t="n">
        <v>75</v>
      </c>
      <c r="N410" s="9" t="n">
        <v>75</v>
      </c>
      <c r="O410" s="9" t="n">
        <v>75</v>
      </c>
      <c r="P410" s="9" t="n">
        <v>75</v>
      </c>
      <c r="Q410" s="9" t="n">
        <v>75</v>
      </c>
      <c r="R410" s="9" t="n">
        <v>75</v>
      </c>
      <c r="S410" s="9" t="n">
        <v>75</v>
      </c>
      <c r="T410" s="9" t="n">
        <v>75</v>
      </c>
      <c r="U410" s="9" t="n">
        <v>75</v>
      </c>
      <c r="V410" s="9" t="n">
        <v>75</v>
      </c>
      <c r="W410" s="9" t="n">
        <v>75</v>
      </c>
      <c r="X410" s="9" t="n">
        <v>75</v>
      </c>
      <c r="Y410" s="7" t="inlineStr">
        <is>
          <t>.</t>
        </is>
      </c>
      <c r="Z410" s="8">
        <f>SUM(AA410:AL410)</f>
        <v/>
      </c>
      <c r="AA410" s="9" t="n">
        <v>0</v>
      </c>
      <c r="AB410" s="9" t="n">
        <v>0</v>
      </c>
      <c r="AC410" s="9" t="n">
        <v>0</v>
      </c>
      <c r="AD410" s="9" t="n">
        <v>0</v>
      </c>
      <c r="AE410" s="9" t="n">
        <v>0</v>
      </c>
      <c r="AF410" s="9" t="n">
        <v>0</v>
      </c>
      <c r="AG410" s="9" t="n">
        <v>0</v>
      </c>
      <c r="AH410" s="9" t="n">
        <v>0</v>
      </c>
      <c r="AI410" s="9" t="n">
        <v>0</v>
      </c>
      <c r="AJ410" s="9" t="n">
        <v>0</v>
      </c>
      <c r="AK410" s="9" t="n">
        <v>0</v>
      </c>
      <c r="AL410" s="9" t="n">
        <v>0</v>
      </c>
      <c r="AM410" s="7" t="inlineStr">
        <is>
          <t>.</t>
        </is>
      </c>
      <c r="AN410" s="6">
        <f>IF(L410=0,0,Z410/L410)</f>
        <v/>
      </c>
      <c r="AO410" s="5">
        <f>IF(AN410="","",IF(AN410&gt;=0.9,"🟢",IF(AN410&gt;=0.7,"🟡",IF(AN410&gt;=0.5,"🟠","🔴"))))</f>
        <v/>
      </c>
      <c r="AP410" s="9">
        <f>IF(L410=0,0,L410-Z410)</f>
        <v/>
      </c>
      <c r="AQ410" s="5">
        <f>IF(Z410=0,"",RANK(Z410,Z$4:Z$1569,0))</f>
        <v/>
      </c>
      <c r="AR410" s="7" t="inlineStr">
        <is>
          <t>.</t>
        </is>
      </c>
      <c r="BA410" s="7" t="inlineStr">
        <is>
          <t>.</t>
        </is>
      </c>
      <c r="BB410" s="9">
        <f>SUM(L$4:L$1569)/COUNTA(A$4:A$1569)</f>
        <v/>
      </c>
      <c r="BC410" s="9">
        <f>SUM(M$4:M$1569)/COUNTA(A$4:A$1569)</f>
        <v/>
      </c>
      <c r="BD410" s="9">
        <f>SUM(N$4:N$1569)/COUNTA(A$4:A$1569)</f>
        <v/>
      </c>
      <c r="BE410" s="9">
        <f>SUM(O$4:O$1569)/COUNTA(A$4:A$1569)</f>
        <v/>
      </c>
      <c r="BF410" s="9">
        <f>SUM(P$4:P$1569)/COUNTA(A$4:A$1569)</f>
        <v/>
      </c>
      <c r="BG410" s="9">
        <f>SUM(Q$4:Q$1569)/COUNTA(A$4:A$1569)</f>
        <v/>
      </c>
      <c r="BH410" s="9">
        <f>SUM(R$4:R$1569)/COUNTA(A$4:A$1569)</f>
        <v/>
      </c>
      <c r="BI410" s="9">
        <f>SUM(S$4:S$1569)/COUNTA(A$4:A$1569)</f>
        <v/>
      </c>
      <c r="BJ410" s="9">
        <f>SUM(T$4:T$1569)/COUNTA(A$4:A$1569)</f>
        <v/>
      </c>
      <c r="BK410" s="9">
        <f>SUM(U$4:U$1569)/COUNTA(A$4:A$1569)</f>
        <v/>
      </c>
      <c r="BL410" s="9">
        <f>SUM(V$4:V$1569)/COUNTA(A$4:A$1569)</f>
        <v/>
      </c>
      <c r="BM410" s="9">
        <f>SUM(W$4:W$1569)/COUNTA(A$4:A$1569)</f>
        <v/>
      </c>
      <c r="BN410" s="9">
        <f>SUM(X$4:X$1569)/COUNTA(A$4:A$1569)</f>
        <v/>
      </c>
      <c r="BO410" s="7" t="inlineStr">
        <is>
          <t>.</t>
        </is>
      </c>
      <c r="BP410" s="9">
        <f>IF(Z410&gt;=BB410,0,IFERROR(BB410+(SUMPRODUCT((Z$4:Z$1569&gt;=BB$4:BB$1569)*(Z$4:Z$1569-BB$4:BB$1569))/MAX(1,COUNTIF(Z$4:Z$1569,"&lt;"&amp;BB410+0.01))),BB410))</f>
        <v/>
      </c>
      <c r="BQ410" s="9">
        <f>IF(AA410&gt;=BC410,0,IFERROR(BC410+SUMPRODUCT((AA$4:AA$1569&gt;=BC$4:BC$1569)*(AA$4:AA$1569-BC$4:BC$1569))/MAX(1,COUNTIF(AA$4:AA$1569,"&lt;"&amp;BC410+0.01)),BC410))</f>
        <v/>
      </c>
      <c r="BR410" s="9">
        <f>IF(AB410&gt;=BD410,0,IFERROR(BD410+SUMPRODUCT((AB$4:AB$1569&gt;=BD$4:BD$1569)*(AB$4:AB$1569-BD$4:BD$1569))/MAX(1,COUNTIF(AB$4:AB$1569,"&lt;"&amp;BD410+0.01)),BD410))</f>
        <v/>
      </c>
      <c r="BS410" s="9">
        <f>IF(AC410&gt;=BE410,0,IFERROR(BE410+SUMPRODUCT((AC$4:AC$1569&gt;=BE$4:BE$1569)*(AC$4:AC$1569-BE$4:BE$1569))/MAX(1,COUNTIF(AC$4:AC$1569,"&lt;"&amp;BE410+0.01)),BE410))</f>
        <v/>
      </c>
      <c r="BT410" s="9">
        <f>IF(AD410&gt;=BF410,0,IFERROR(BF410+SUMPRODUCT((AD$4:AD$1569&gt;=BF$4:BF$1569)*(AD$4:AD$1569-BF$4:BF$1569))/MAX(1,COUNTIF(AD$4:AD$1569,"&lt;"&amp;BF410+0.01)),BF410))</f>
        <v/>
      </c>
      <c r="BU410" s="9">
        <f>IF(AE410&gt;=BG410,0,IFERROR(BG410+SUMPRODUCT((AE$4:AE$1569&gt;=BG$4:BG$1569)*(AE$4:AE$1569-BG$4:BG$1569))/MAX(1,COUNTIF(AE$4:AE$1569,"&lt;"&amp;BG410+0.01)),BG410))</f>
        <v/>
      </c>
      <c r="BV410" s="9">
        <f>IF(AF410&gt;=BH410,0,IFERROR(BH410+SUMPRODUCT((AF$4:AF$1569&gt;=BH$4:BH$1569)*(AF$4:AF$1569-BH$4:BH$1569))/MAX(1,COUNTIF(AF$4:AF$1569,"&lt;"&amp;BH410+0.01)),BH410))</f>
        <v/>
      </c>
      <c r="BW410" s="9">
        <f>IF(AG410&gt;=BI410,0,IFERROR(BI410+SUMPRODUCT((AG$4:AG$1569&gt;=BI$4:BI$1569)*(AG$4:AG$1569-BI$4:BI$1569))/MAX(1,COUNTIF(AG$4:AG$1569,"&lt;"&amp;BI410+0.01)),BI410))</f>
        <v/>
      </c>
      <c r="BX410" s="9">
        <f>IF(AH410&gt;=BJ410,0,IFERROR(BJ410+SUMPRODUCT((AH$4:AH$1569&gt;=BJ$4:BJ$1569)*(AH$4:AH$1569-BJ$4:BJ$1569))/MAX(1,COUNTIF(AH$4:AH$1569,"&lt;"&amp;BJ410+0.01)),BJ410))</f>
        <v/>
      </c>
      <c r="BY410" s="9">
        <f>IF(AI410&gt;=BK410,0,IFERROR(BK410+SUMPRODUCT((AI$4:AI$1569&gt;=BK$4:BK$1569)*(AI$4:AI$1569-BK$4:BK$1569))/MAX(1,COUNTIF(AI$4:AI$1569,"&lt;"&amp;BK410+0.01)),BK410))</f>
        <v/>
      </c>
      <c r="BZ410" s="9">
        <f>IF(AJ410&gt;=BL410,0,IFERROR(BL410+SUMPRODUCT((AJ$4:AJ$1569&gt;=BL$4:BL$1569)*(AJ$4:AJ$1569-BL$4:BL$1569))/MAX(1,COUNTIF(AJ$4:AJ$1569,"&lt;"&amp;BL410+0.01)),BL410))</f>
        <v/>
      </c>
      <c r="CA410" s="9">
        <f>IF(AK410&gt;=BM410,0,IFERROR(BM410+SUMPRODUCT((AK$4:AK$1569&gt;=BM$4:BM$1569)*(AK$4:AK$1569-BM$4:BM$1569))/MAX(1,COUNTIF(AK$4:AK$1569,"&lt;"&amp;BM410+0.01)),BM410))</f>
        <v/>
      </c>
      <c r="CB410" s="9">
        <f>IF(AL410&gt;=BN410,0,IFERROR(BN410+SUMPRODUCT((AL$4:AL$1569&gt;=BN$4:BN$1569)*(AL$4:AL$1569-BN$4:BN$1569))/MAX(1,COUNTIF(AL$4:AL$1569,"&lt;"&amp;BN410+0.01)),BN410))</f>
        <v/>
      </c>
      <c r="CC410" s="5">
        <f>IF(AO410="🟢","VERDE",IF(AO410="🟡","AMARELO",IF(AO410="🟠","VERMELHO",IF(AO410="🔴","VERMELHO","ROXO"))))</f>
        <v/>
      </c>
      <c r="CD410" s="5" t="inlineStr">
        <is>
          <t>🌎 REGIÕES</t>
        </is>
      </c>
      <c r="CE410" s="5" t="inlineStr">
        <is>
          <t>SEM REDE</t>
        </is>
      </c>
    </row>
    <row r="411">
      <c r="A411" s="5" t="inlineStr">
        <is>
          <t>61228119000100</t>
        </is>
      </c>
      <c r="B411" s="5" t="inlineStr">
        <is>
          <t>VIDA LEVE</t>
        </is>
      </c>
      <c r="C411" s="5" t="inlineStr">
        <is>
          <t>06 - INTERNA - VIDA LEVE</t>
        </is>
      </c>
      <c r="D411" s="5" t="inlineStr">
        <is>
          <t>DAIANE STAVICKI</t>
        </is>
      </c>
      <c r="E411" s="5" t="inlineStr">
        <is>
          <t>RO</t>
        </is>
      </c>
      <c r="F411" s="5">
        <f>IFERROR(VLOOKUP(C411,$AS$4:$AT$25,2,FALSE),"")</f>
        <v/>
      </c>
      <c r="G411" s="6">
        <f>IFERROR(VLOOKUP(C411,$AS$4:$AX$25,6,FALSE),"")</f>
        <v/>
      </c>
      <c r="H411" s="5">
        <f>IFERROR(VLOOKUP(C411,$AS$4:$AY$25,7,FALSE),"")</f>
        <v/>
      </c>
      <c r="I411" s="5">
        <f>IFERROR(VLOOKUP(C411,$AS$4:$AZ$25,8,FALSE),"")</f>
        <v/>
      </c>
      <c r="J411" s="7" t="inlineStr">
        <is>
          <t>.</t>
        </is>
      </c>
      <c r="K411" s="5" t="inlineStr">
        <is>
          <t>NACIONAL</t>
        </is>
      </c>
      <c r="L411" s="8" t="n">
        <v>10500</v>
      </c>
      <c r="M411" s="9" t="n">
        <v>705.8823529411765</v>
      </c>
      <c r="N411" s="9" t="n">
        <v>705.8823529411765</v>
      </c>
      <c r="O411" s="9" t="n">
        <v>750</v>
      </c>
      <c r="P411" s="9" t="n">
        <v>750</v>
      </c>
      <c r="Q411" s="9" t="n">
        <v>794.1176470588235</v>
      </c>
      <c r="R411" s="9" t="n">
        <v>838.2352941176471</v>
      </c>
      <c r="S411" s="9" t="n">
        <v>882.3529411764706</v>
      </c>
      <c r="T411" s="9" t="n">
        <v>926.4705882352941</v>
      </c>
      <c r="U411" s="9" t="n">
        <v>970.5882352941177</v>
      </c>
      <c r="V411" s="9" t="n">
        <v>1014.705882352941</v>
      </c>
      <c r="W411" s="9" t="n">
        <v>1058.823529411765</v>
      </c>
      <c r="X411" s="9" t="n">
        <v>1102.941176470588</v>
      </c>
      <c r="Y411" s="7" t="inlineStr">
        <is>
          <t>.</t>
        </is>
      </c>
      <c r="Z411" s="8">
        <f>SUM(AA411:AL411)</f>
        <v/>
      </c>
      <c r="AA411" s="9" t="n">
        <v>0</v>
      </c>
      <c r="AB411" s="9" t="n">
        <v>0</v>
      </c>
      <c r="AC411" s="9" t="n">
        <v>0</v>
      </c>
      <c r="AD411" s="9" t="n">
        <v>0</v>
      </c>
      <c r="AE411" s="9" t="n">
        <v>0</v>
      </c>
      <c r="AF411" s="9" t="n">
        <v>0</v>
      </c>
      <c r="AG411" s="9" t="n">
        <v>0</v>
      </c>
      <c r="AH411" s="9" t="n">
        <v>0</v>
      </c>
      <c r="AI411" s="9" t="n">
        <v>0</v>
      </c>
      <c r="AJ411" s="9" t="n">
        <v>0</v>
      </c>
      <c r="AK411" s="9" t="n">
        <v>0</v>
      </c>
      <c r="AL411" s="9" t="n">
        <v>0</v>
      </c>
      <c r="AM411" s="7" t="inlineStr">
        <is>
          <t>.</t>
        </is>
      </c>
      <c r="AN411" s="6">
        <f>IF(L411=0,0,Z411/L411)</f>
        <v/>
      </c>
      <c r="AO411" s="5">
        <f>IF(AN411="","",IF(AN411&gt;=0.9,"🟢",IF(AN411&gt;=0.7,"🟡",IF(AN411&gt;=0.5,"🟠","🔴"))))</f>
        <v/>
      </c>
      <c r="AP411" s="9">
        <f>IF(L411=0,0,L411-Z411)</f>
        <v/>
      </c>
      <c r="AQ411" s="5">
        <f>IF(Z411=0,"",RANK(Z411,Z$4:Z$1569,0))</f>
        <v/>
      </c>
      <c r="AR411" s="7" t="inlineStr">
        <is>
          <t>.</t>
        </is>
      </c>
      <c r="BA411" s="7" t="inlineStr">
        <is>
          <t>.</t>
        </is>
      </c>
      <c r="BB411" s="9">
        <f>SUM(L$4:L$1569)/COUNTA(A$4:A$1569)</f>
        <v/>
      </c>
      <c r="BC411" s="9">
        <f>SUM(M$4:M$1569)/COUNTA(A$4:A$1569)</f>
        <v/>
      </c>
      <c r="BD411" s="9">
        <f>SUM(N$4:N$1569)/COUNTA(A$4:A$1569)</f>
        <v/>
      </c>
      <c r="BE411" s="9">
        <f>SUM(O$4:O$1569)/COUNTA(A$4:A$1569)</f>
        <v/>
      </c>
      <c r="BF411" s="9">
        <f>SUM(P$4:P$1569)/COUNTA(A$4:A$1569)</f>
        <v/>
      </c>
      <c r="BG411" s="9">
        <f>SUM(Q$4:Q$1569)/COUNTA(A$4:A$1569)</f>
        <v/>
      </c>
      <c r="BH411" s="9">
        <f>SUM(R$4:R$1569)/COUNTA(A$4:A$1569)</f>
        <v/>
      </c>
      <c r="BI411" s="9">
        <f>SUM(S$4:S$1569)/COUNTA(A$4:A$1569)</f>
        <v/>
      </c>
      <c r="BJ411" s="9">
        <f>SUM(T$4:T$1569)/COUNTA(A$4:A$1569)</f>
        <v/>
      </c>
      <c r="BK411" s="9">
        <f>SUM(U$4:U$1569)/COUNTA(A$4:A$1569)</f>
        <v/>
      </c>
      <c r="BL411" s="9">
        <f>SUM(V$4:V$1569)/COUNTA(A$4:A$1569)</f>
        <v/>
      </c>
      <c r="BM411" s="9">
        <f>SUM(W$4:W$1569)/COUNTA(A$4:A$1569)</f>
        <v/>
      </c>
      <c r="BN411" s="9">
        <f>SUM(X$4:X$1569)/COUNTA(A$4:A$1569)</f>
        <v/>
      </c>
      <c r="BO411" s="7" t="inlineStr">
        <is>
          <t>.</t>
        </is>
      </c>
      <c r="BP411" s="9">
        <f>IF(Z411&gt;=BB411,0,IFERROR(BB411+(SUMPRODUCT((Z$4:Z$1569&gt;=BB$4:BB$1569)*(Z$4:Z$1569-BB$4:BB$1569))/MAX(1,COUNTIF(Z$4:Z$1569,"&lt;"&amp;BB411+0.01))),BB411))</f>
        <v/>
      </c>
      <c r="BQ411" s="9">
        <f>IF(AA411&gt;=BC411,0,IFERROR(BC411+SUMPRODUCT((AA$4:AA$1569&gt;=BC$4:BC$1569)*(AA$4:AA$1569-BC$4:BC$1569))/MAX(1,COUNTIF(AA$4:AA$1569,"&lt;"&amp;BC411+0.01)),BC411))</f>
        <v/>
      </c>
      <c r="BR411" s="9">
        <f>IF(AB411&gt;=BD411,0,IFERROR(BD411+SUMPRODUCT((AB$4:AB$1569&gt;=BD$4:BD$1569)*(AB$4:AB$1569-BD$4:BD$1569))/MAX(1,COUNTIF(AB$4:AB$1569,"&lt;"&amp;BD411+0.01)),BD411))</f>
        <v/>
      </c>
      <c r="BS411" s="9">
        <f>IF(AC411&gt;=BE411,0,IFERROR(BE411+SUMPRODUCT((AC$4:AC$1569&gt;=BE$4:BE$1569)*(AC$4:AC$1569-BE$4:BE$1569))/MAX(1,COUNTIF(AC$4:AC$1569,"&lt;"&amp;BE411+0.01)),BE411))</f>
        <v/>
      </c>
      <c r="BT411" s="9">
        <f>IF(AD411&gt;=BF411,0,IFERROR(BF411+SUMPRODUCT((AD$4:AD$1569&gt;=BF$4:BF$1569)*(AD$4:AD$1569-BF$4:BF$1569))/MAX(1,COUNTIF(AD$4:AD$1569,"&lt;"&amp;BF411+0.01)),BF411))</f>
        <v/>
      </c>
      <c r="BU411" s="9">
        <f>IF(AE411&gt;=BG411,0,IFERROR(BG411+SUMPRODUCT((AE$4:AE$1569&gt;=BG$4:BG$1569)*(AE$4:AE$1569-BG$4:BG$1569))/MAX(1,COUNTIF(AE$4:AE$1569,"&lt;"&amp;BG411+0.01)),BG411))</f>
        <v/>
      </c>
      <c r="BV411" s="9">
        <f>IF(AF411&gt;=BH411,0,IFERROR(BH411+SUMPRODUCT((AF$4:AF$1569&gt;=BH$4:BH$1569)*(AF$4:AF$1569-BH$4:BH$1569))/MAX(1,COUNTIF(AF$4:AF$1569,"&lt;"&amp;BH411+0.01)),BH411))</f>
        <v/>
      </c>
      <c r="BW411" s="9">
        <f>IF(AG411&gt;=BI411,0,IFERROR(BI411+SUMPRODUCT((AG$4:AG$1569&gt;=BI$4:BI$1569)*(AG$4:AG$1569-BI$4:BI$1569))/MAX(1,COUNTIF(AG$4:AG$1569,"&lt;"&amp;BI411+0.01)),BI411))</f>
        <v/>
      </c>
      <c r="BX411" s="9">
        <f>IF(AH411&gt;=BJ411,0,IFERROR(BJ411+SUMPRODUCT((AH$4:AH$1569&gt;=BJ$4:BJ$1569)*(AH$4:AH$1569-BJ$4:BJ$1569))/MAX(1,COUNTIF(AH$4:AH$1569,"&lt;"&amp;BJ411+0.01)),BJ411))</f>
        <v/>
      </c>
      <c r="BY411" s="9">
        <f>IF(AI411&gt;=BK411,0,IFERROR(BK411+SUMPRODUCT((AI$4:AI$1569&gt;=BK$4:BK$1569)*(AI$4:AI$1569-BK$4:BK$1569))/MAX(1,COUNTIF(AI$4:AI$1569,"&lt;"&amp;BK411+0.01)),BK411))</f>
        <v/>
      </c>
      <c r="BZ411" s="9">
        <f>IF(AJ411&gt;=BL411,0,IFERROR(BL411+SUMPRODUCT((AJ$4:AJ$1569&gt;=BL$4:BL$1569)*(AJ$4:AJ$1569-BL$4:BL$1569))/MAX(1,COUNTIF(AJ$4:AJ$1569,"&lt;"&amp;BL411+0.01)),BL411))</f>
        <v/>
      </c>
      <c r="CA411" s="9">
        <f>IF(AK411&gt;=BM411,0,IFERROR(BM411+SUMPRODUCT((AK$4:AK$1569&gt;=BM$4:BM$1569)*(AK$4:AK$1569-BM$4:BM$1569))/MAX(1,COUNTIF(AK$4:AK$1569,"&lt;"&amp;BM411+0.01)),BM411))</f>
        <v/>
      </c>
      <c r="CB411" s="9">
        <f>IF(AL411&gt;=BN411,0,IFERROR(BN411+SUMPRODUCT((AL$4:AL$1569&gt;=BN$4:BN$1569)*(AL$4:AL$1569-BN$4:BN$1569))/MAX(1,COUNTIF(AL$4:AL$1569,"&lt;"&amp;BN411+0.01)),BN411))</f>
        <v/>
      </c>
      <c r="CC411" s="5">
        <f>IF(AO411="🟢","VERDE",IF(AO411="🟡","AMARELO",IF(AO411="🟠","VERMELHO",IF(AO411="🔴","VERMELHO","ROXO"))))</f>
        <v/>
      </c>
      <c r="CD411" s="5" t="inlineStr">
        <is>
          <t>🏢 REDES</t>
        </is>
      </c>
      <c r="CE411" s="5" t="inlineStr">
        <is>
          <t>VIDA LEVE</t>
        </is>
      </c>
    </row>
    <row r="412">
      <c r="A412" s="5" t="inlineStr">
        <is>
          <t>28998910000124</t>
        </is>
      </c>
      <c r="B412" s="5" t="inlineStr">
        <is>
          <t>POSTO AVENTADOR</t>
        </is>
      </c>
      <c r="C412" s="5" t="inlineStr">
        <is>
          <t>06 - SEM GRUPO</t>
        </is>
      </c>
      <c r="D412" s="5" t="inlineStr">
        <is>
          <t>JULIO GADRET</t>
        </is>
      </c>
      <c r="E412" s="5" t="inlineStr">
        <is>
          <t>PR</t>
        </is>
      </c>
      <c r="F412" s="5">
        <f>IFERROR(VLOOKUP(C412,$AS$4:$AT$25,2,FALSE),"")</f>
        <v/>
      </c>
      <c r="G412" s="6">
        <f>IFERROR(VLOOKUP(C412,$AS$4:$AX$25,6,FALSE),"")</f>
        <v/>
      </c>
      <c r="H412" s="5">
        <f>IFERROR(VLOOKUP(C412,$AS$4:$AY$25,7,FALSE),"")</f>
        <v/>
      </c>
      <c r="I412" s="5">
        <f>IFERROR(VLOOKUP(C412,$AS$4:$AZ$25,8,FALSE),"")</f>
        <v/>
      </c>
      <c r="J412" s="7" t="inlineStr">
        <is>
          <t>.</t>
        </is>
      </c>
      <c r="K412" s="5" t="inlineStr">
        <is>
          <t>SUL</t>
        </is>
      </c>
      <c r="L412" s="8" t="n">
        <v>1613.793103448276</v>
      </c>
      <c r="M412" s="9" t="n">
        <v>124.1379310344828</v>
      </c>
      <c r="N412" s="9" t="n">
        <v>124.1379310344828</v>
      </c>
      <c r="O412" s="9" t="n">
        <v>129.3103448275862</v>
      </c>
      <c r="P412" s="9" t="n">
        <v>129.3103448275862</v>
      </c>
      <c r="Q412" s="9" t="n">
        <v>129.3103448275862</v>
      </c>
      <c r="R412" s="9" t="n">
        <v>134.4827586206897</v>
      </c>
      <c r="S412" s="9" t="n">
        <v>134.4827586206897</v>
      </c>
      <c r="T412" s="9" t="n">
        <v>139.6551724137931</v>
      </c>
      <c r="U412" s="9" t="n">
        <v>139.6551724137931</v>
      </c>
      <c r="V412" s="9" t="n">
        <v>139.6551724137931</v>
      </c>
      <c r="W412" s="9" t="n">
        <v>144.8275862068965</v>
      </c>
      <c r="X412" s="9" t="n">
        <v>144.8275862068965</v>
      </c>
      <c r="Y412" s="7" t="inlineStr">
        <is>
          <t>.</t>
        </is>
      </c>
      <c r="Z412" s="8">
        <f>SUM(AA412:AL412)</f>
        <v/>
      </c>
      <c r="AA412" s="9" t="n">
        <v>0</v>
      </c>
      <c r="AB412" s="9" t="n">
        <v>0</v>
      </c>
      <c r="AC412" s="9" t="n">
        <v>0</v>
      </c>
      <c r="AD412" s="9" t="n">
        <v>0</v>
      </c>
      <c r="AE412" s="9" t="n">
        <v>810.36</v>
      </c>
      <c r="AF412" s="9" t="n">
        <v>0</v>
      </c>
      <c r="AG412" s="9" t="n">
        <v>0</v>
      </c>
      <c r="AH412" s="9" t="n">
        <v>0</v>
      </c>
      <c r="AI412" s="9" t="n">
        <v>0</v>
      </c>
      <c r="AJ412" s="9" t="n">
        <v>0</v>
      </c>
      <c r="AK412" s="9" t="n">
        <v>0</v>
      </c>
      <c r="AL412" s="9" t="n">
        <v>0</v>
      </c>
      <c r="AM412" s="7" t="inlineStr">
        <is>
          <t>.</t>
        </is>
      </c>
      <c r="AN412" s="6">
        <f>IF(L412=0,0,Z412/L412)</f>
        <v/>
      </c>
      <c r="AO412" s="5">
        <f>IF(AN412="","",IF(AN412&gt;=0.9,"🟢",IF(AN412&gt;=0.7,"🟡",IF(AN412&gt;=0.5,"🟠","🔴"))))</f>
        <v/>
      </c>
      <c r="AP412" s="9">
        <f>IF(L412=0,0,L412-Z412)</f>
        <v/>
      </c>
      <c r="AQ412" s="5">
        <f>IF(Z412=0,"",RANK(Z412,Z$4:Z$1569,0))</f>
        <v/>
      </c>
      <c r="AR412" s="7" t="inlineStr">
        <is>
          <t>.</t>
        </is>
      </c>
      <c r="BA412" s="7" t="inlineStr">
        <is>
          <t>.</t>
        </is>
      </c>
      <c r="BB412" s="9">
        <f>SUM(L$4:L$1569)/COUNTA(A$4:A$1569)</f>
        <v/>
      </c>
      <c r="BC412" s="9">
        <f>SUM(M$4:M$1569)/COUNTA(A$4:A$1569)</f>
        <v/>
      </c>
      <c r="BD412" s="9">
        <f>SUM(N$4:N$1569)/COUNTA(A$4:A$1569)</f>
        <v/>
      </c>
      <c r="BE412" s="9">
        <f>SUM(O$4:O$1569)/COUNTA(A$4:A$1569)</f>
        <v/>
      </c>
      <c r="BF412" s="9">
        <f>SUM(P$4:P$1569)/COUNTA(A$4:A$1569)</f>
        <v/>
      </c>
      <c r="BG412" s="9">
        <f>SUM(Q$4:Q$1569)/COUNTA(A$4:A$1569)</f>
        <v/>
      </c>
      <c r="BH412" s="9">
        <f>SUM(R$4:R$1569)/COUNTA(A$4:A$1569)</f>
        <v/>
      </c>
      <c r="BI412" s="9">
        <f>SUM(S$4:S$1569)/COUNTA(A$4:A$1569)</f>
        <v/>
      </c>
      <c r="BJ412" s="9">
        <f>SUM(T$4:T$1569)/COUNTA(A$4:A$1569)</f>
        <v/>
      </c>
      <c r="BK412" s="9">
        <f>SUM(U$4:U$1569)/COUNTA(A$4:A$1569)</f>
        <v/>
      </c>
      <c r="BL412" s="9">
        <f>SUM(V$4:V$1569)/COUNTA(A$4:A$1569)</f>
        <v/>
      </c>
      <c r="BM412" s="9">
        <f>SUM(W$4:W$1569)/COUNTA(A$4:A$1569)</f>
        <v/>
      </c>
      <c r="BN412" s="9">
        <f>SUM(X$4:X$1569)/COUNTA(A$4:A$1569)</f>
        <v/>
      </c>
      <c r="BO412" s="7" t="inlineStr">
        <is>
          <t>.</t>
        </is>
      </c>
      <c r="BP412" s="9">
        <f>IF(Z412&gt;=BB412,0,IFERROR(BB412+(SUMPRODUCT((Z$4:Z$1569&gt;=BB$4:BB$1569)*(Z$4:Z$1569-BB$4:BB$1569))/MAX(1,COUNTIF(Z$4:Z$1569,"&lt;"&amp;BB412+0.01))),BB412))</f>
        <v/>
      </c>
      <c r="BQ412" s="9">
        <f>IF(AA412&gt;=BC412,0,IFERROR(BC412+SUMPRODUCT((AA$4:AA$1569&gt;=BC$4:BC$1569)*(AA$4:AA$1569-BC$4:BC$1569))/MAX(1,COUNTIF(AA$4:AA$1569,"&lt;"&amp;BC412+0.01)),BC412))</f>
        <v/>
      </c>
      <c r="BR412" s="9">
        <f>IF(AB412&gt;=BD412,0,IFERROR(BD412+SUMPRODUCT((AB$4:AB$1569&gt;=BD$4:BD$1569)*(AB$4:AB$1569-BD$4:BD$1569))/MAX(1,COUNTIF(AB$4:AB$1569,"&lt;"&amp;BD412+0.01)),BD412))</f>
        <v/>
      </c>
      <c r="BS412" s="9">
        <f>IF(AC412&gt;=BE412,0,IFERROR(BE412+SUMPRODUCT((AC$4:AC$1569&gt;=BE$4:BE$1569)*(AC$4:AC$1569-BE$4:BE$1569))/MAX(1,COUNTIF(AC$4:AC$1569,"&lt;"&amp;BE412+0.01)),BE412))</f>
        <v/>
      </c>
      <c r="BT412" s="9">
        <f>IF(AD412&gt;=BF412,0,IFERROR(BF412+SUMPRODUCT((AD$4:AD$1569&gt;=BF$4:BF$1569)*(AD$4:AD$1569-BF$4:BF$1569))/MAX(1,COUNTIF(AD$4:AD$1569,"&lt;"&amp;BF412+0.01)),BF412))</f>
        <v/>
      </c>
      <c r="BU412" s="9">
        <f>IF(AE412&gt;=BG412,0,IFERROR(BG412+SUMPRODUCT((AE$4:AE$1569&gt;=BG$4:BG$1569)*(AE$4:AE$1569-BG$4:BG$1569))/MAX(1,COUNTIF(AE$4:AE$1569,"&lt;"&amp;BG412+0.01)),BG412))</f>
        <v/>
      </c>
      <c r="BV412" s="9">
        <f>IF(AF412&gt;=BH412,0,IFERROR(BH412+SUMPRODUCT((AF$4:AF$1569&gt;=BH$4:BH$1569)*(AF$4:AF$1569-BH$4:BH$1569))/MAX(1,COUNTIF(AF$4:AF$1569,"&lt;"&amp;BH412+0.01)),BH412))</f>
        <v/>
      </c>
      <c r="BW412" s="9">
        <f>IF(AG412&gt;=BI412,0,IFERROR(BI412+SUMPRODUCT((AG$4:AG$1569&gt;=BI$4:BI$1569)*(AG$4:AG$1569-BI$4:BI$1569))/MAX(1,COUNTIF(AG$4:AG$1569,"&lt;"&amp;BI412+0.01)),BI412))</f>
        <v/>
      </c>
      <c r="BX412" s="9">
        <f>IF(AH412&gt;=BJ412,0,IFERROR(BJ412+SUMPRODUCT((AH$4:AH$1569&gt;=BJ$4:BJ$1569)*(AH$4:AH$1569-BJ$4:BJ$1569))/MAX(1,COUNTIF(AH$4:AH$1569,"&lt;"&amp;BJ412+0.01)),BJ412))</f>
        <v/>
      </c>
      <c r="BY412" s="9">
        <f>IF(AI412&gt;=BK412,0,IFERROR(BK412+SUMPRODUCT((AI$4:AI$1569&gt;=BK$4:BK$1569)*(AI$4:AI$1569-BK$4:BK$1569))/MAX(1,COUNTIF(AI$4:AI$1569,"&lt;"&amp;BK412+0.01)),BK412))</f>
        <v/>
      </c>
      <c r="BZ412" s="9">
        <f>IF(AJ412&gt;=BL412,0,IFERROR(BL412+SUMPRODUCT((AJ$4:AJ$1569&gt;=BL$4:BL$1569)*(AJ$4:AJ$1569-BL$4:BL$1569))/MAX(1,COUNTIF(AJ$4:AJ$1569,"&lt;"&amp;BL412+0.01)),BL412))</f>
        <v/>
      </c>
      <c r="CA412" s="9">
        <f>IF(AK412&gt;=BM412,0,IFERROR(BM412+SUMPRODUCT((AK$4:AK$1569&gt;=BM$4:BM$1569)*(AK$4:AK$1569-BM$4:BM$1569))/MAX(1,COUNTIF(AK$4:AK$1569,"&lt;"&amp;BM412+0.01)),BM412))</f>
        <v/>
      </c>
      <c r="CB412" s="9">
        <f>IF(AL412&gt;=BN412,0,IFERROR(BN412+SUMPRODUCT((AL$4:AL$1569&gt;=BN$4:BN$1569)*(AL$4:AL$1569-BN$4:BN$1569))/MAX(1,COUNTIF(AL$4:AL$1569,"&lt;"&amp;BN412+0.01)),BN412))</f>
        <v/>
      </c>
      <c r="CC412" s="5">
        <f>IF(AO412="🟢","VERDE",IF(AO412="🟡","AMARELO",IF(AO412="🟠","VERMELHO",IF(AO412="🔴","VERMELHO","ROXO"))))</f>
        <v/>
      </c>
      <c r="CD412" s="5" t="inlineStr">
        <is>
          <t>🌎 REGIÕES</t>
        </is>
      </c>
      <c r="CE412" s="5" t="inlineStr">
        <is>
          <t>SEM REDE</t>
        </is>
      </c>
    </row>
    <row r="413">
      <c r="A413" s="5" t="inlineStr">
        <is>
          <t>33016679000166</t>
        </is>
      </c>
      <c r="B413" s="5" t="inlineStr">
        <is>
          <t>BIO MUNDO</t>
        </is>
      </c>
      <c r="C413" s="5" t="inlineStr">
        <is>
          <t>06 - SEM GRUPO</t>
        </is>
      </c>
      <c r="D413" s="5" t="inlineStr">
        <is>
          <t>LARISSA PADILHA</t>
        </is>
      </c>
      <c r="E413" s="5" t="inlineStr">
        <is>
          <t>GO</t>
        </is>
      </c>
      <c r="F413" s="5">
        <f>IFERROR(VLOOKUP(C413,$AS$4:$AT$25,2,FALSE),"")</f>
        <v/>
      </c>
      <c r="G413" s="6">
        <f>IFERROR(VLOOKUP(C413,$AS$4:$AX$25,6,FALSE),"")</f>
        <v/>
      </c>
      <c r="H413" s="5">
        <f>IFERROR(VLOOKUP(C413,$AS$4:$AY$25,7,FALSE),"")</f>
        <v/>
      </c>
      <c r="I413" s="5">
        <f>IFERROR(VLOOKUP(C413,$AS$4:$AZ$25,8,FALSE),"")</f>
        <v/>
      </c>
      <c r="J413" s="7" t="inlineStr">
        <is>
          <t>.</t>
        </is>
      </c>
      <c r="K413" s="5" t="inlineStr">
        <is>
          <t>CENTRO OESTE</t>
        </is>
      </c>
      <c r="L413" s="8" t="n">
        <v>1494.339622641509</v>
      </c>
      <c r="M413" s="9" t="n">
        <v>124.5283018867924</v>
      </c>
      <c r="N413" s="9" t="n">
        <v>124.5283018867924</v>
      </c>
      <c r="O413" s="9" t="n">
        <v>124.5283018867924</v>
      </c>
      <c r="P413" s="9" t="n">
        <v>124.5283018867924</v>
      </c>
      <c r="Q413" s="9" t="n">
        <v>124.5283018867924</v>
      </c>
      <c r="R413" s="9" t="n">
        <v>124.5283018867924</v>
      </c>
      <c r="S413" s="9" t="n">
        <v>124.5283018867924</v>
      </c>
      <c r="T413" s="9" t="n">
        <v>124.5283018867924</v>
      </c>
      <c r="U413" s="9" t="n">
        <v>124.5283018867924</v>
      </c>
      <c r="V413" s="9" t="n">
        <v>124.5283018867924</v>
      </c>
      <c r="W413" s="9" t="n">
        <v>124.5283018867924</v>
      </c>
      <c r="X413" s="9" t="n">
        <v>124.5283018867924</v>
      </c>
      <c r="Y413" s="7" t="inlineStr">
        <is>
          <t>.</t>
        </is>
      </c>
      <c r="Z413" s="8">
        <f>SUM(AA413:AL413)</f>
        <v/>
      </c>
      <c r="AA413" s="9" t="n">
        <v>0</v>
      </c>
      <c r="AB413" s="9" t="n">
        <v>0</v>
      </c>
      <c r="AC413" s="9" t="n">
        <v>0</v>
      </c>
      <c r="AD413" s="9" t="n">
        <v>0</v>
      </c>
      <c r="AE413" s="9" t="n">
        <v>0</v>
      </c>
      <c r="AF413" s="9" t="n">
        <v>0</v>
      </c>
      <c r="AG413" s="9" t="n">
        <v>0</v>
      </c>
      <c r="AH413" s="9" t="n">
        <v>0</v>
      </c>
      <c r="AI413" s="9" t="n">
        <v>0</v>
      </c>
      <c r="AJ413" s="9" t="n">
        <v>0</v>
      </c>
      <c r="AK413" s="9" t="n">
        <v>0</v>
      </c>
      <c r="AL413" s="9" t="n">
        <v>0</v>
      </c>
      <c r="AM413" s="7" t="inlineStr">
        <is>
          <t>.</t>
        </is>
      </c>
      <c r="AN413" s="6">
        <f>IF(L413=0,0,Z413/L413)</f>
        <v/>
      </c>
      <c r="AO413" s="5">
        <f>IF(AN413="","",IF(AN413&gt;=0.9,"🟢",IF(AN413&gt;=0.7,"🟡",IF(AN413&gt;=0.5,"🟠","🔴"))))</f>
        <v/>
      </c>
      <c r="AP413" s="9">
        <f>IF(L413=0,0,L413-Z413)</f>
        <v/>
      </c>
      <c r="AQ413" s="5">
        <f>IF(Z413=0,"",RANK(Z413,Z$4:Z$1569,0))</f>
        <v/>
      </c>
      <c r="AR413" s="7" t="inlineStr">
        <is>
          <t>.</t>
        </is>
      </c>
      <c r="BA413" s="7" t="inlineStr">
        <is>
          <t>.</t>
        </is>
      </c>
      <c r="BB413" s="9">
        <f>SUM(L$4:L$1569)/COUNTA(A$4:A$1569)</f>
        <v/>
      </c>
      <c r="BC413" s="9">
        <f>SUM(M$4:M$1569)/COUNTA(A$4:A$1569)</f>
        <v/>
      </c>
      <c r="BD413" s="9">
        <f>SUM(N$4:N$1569)/COUNTA(A$4:A$1569)</f>
        <v/>
      </c>
      <c r="BE413" s="9">
        <f>SUM(O$4:O$1569)/COUNTA(A$4:A$1569)</f>
        <v/>
      </c>
      <c r="BF413" s="9">
        <f>SUM(P$4:P$1569)/COUNTA(A$4:A$1569)</f>
        <v/>
      </c>
      <c r="BG413" s="9">
        <f>SUM(Q$4:Q$1569)/COUNTA(A$4:A$1569)</f>
        <v/>
      </c>
      <c r="BH413" s="9">
        <f>SUM(R$4:R$1569)/COUNTA(A$4:A$1569)</f>
        <v/>
      </c>
      <c r="BI413" s="9">
        <f>SUM(S$4:S$1569)/COUNTA(A$4:A$1569)</f>
        <v/>
      </c>
      <c r="BJ413" s="9">
        <f>SUM(T$4:T$1569)/COUNTA(A$4:A$1569)</f>
        <v/>
      </c>
      <c r="BK413" s="9">
        <f>SUM(U$4:U$1569)/COUNTA(A$4:A$1569)</f>
        <v/>
      </c>
      <c r="BL413" s="9">
        <f>SUM(V$4:V$1569)/COUNTA(A$4:A$1569)</f>
        <v/>
      </c>
      <c r="BM413" s="9">
        <f>SUM(W$4:W$1569)/COUNTA(A$4:A$1569)</f>
        <v/>
      </c>
      <c r="BN413" s="9">
        <f>SUM(X$4:X$1569)/COUNTA(A$4:A$1569)</f>
        <v/>
      </c>
      <c r="BO413" s="7" t="inlineStr">
        <is>
          <t>.</t>
        </is>
      </c>
      <c r="BP413" s="9">
        <f>IF(Z413&gt;=BB413,0,IFERROR(BB413+(SUMPRODUCT((Z$4:Z$1569&gt;=BB$4:BB$1569)*(Z$4:Z$1569-BB$4:BB$1569))/MAX(1,COUNTIF(Z$4:Z$1569,"&lt;"&amp;BB413+0.01))),BB413))</f>
        <v/>
      </c>
      <c r="BQ413" s="9">
        <f>IF(AA413&gt;=BC413,0,IFERROR(BC413+SUMPRODUCT((AA$4:AA$1569&gt;=BC$4:BC$1569)*(AA$4:AA$1569-BC$4:BC$1569))/MAX(1,COUNTIF(AA$4:AA$1569,"&lt;"&amp;BC413+0.01)),BC413))</f>
        <v/>
      </c>
      <c r="BR413" s="9">
        <f>IF(AB413&gt;=BD413,0,IFERROR(BD413+SUMPRODUCT((AB$4:AB$1569&gt;=BD$4:BD$1569)*(AB$4:AB$1569-BD$4:BD$1569))/MAX(1,COUNTIF(AB$4:AB$1569,"&lt;"&amp;BD413+0.01)),BD413))</f>
        <v/>
      </c>
      <c r="BS413" s="9">
        <f>IF(AC413&gt;=BE413,0,IFERROR(BE413+SUMPRODUCT((AC$4:AC$1569&gt;=BE$4:BE$1569)*(AC$4:AC$1569-BE$4:BE$1569))/MAX(1,COUNTIF(AC$4:AC$1569,"&lt;"&amp;BE413+0.01)),BE413))</f>
        <v/>
      </c>
      <c r="BT413" s="9">
        <f>IF(AD413&gt;=BF413,0,IFERROR(BF413+SUMPRODUCT((AD$4:AD$1569&gt;=BF$4:BF$1569)*(AD$4:AD$1569-BF$4:BF$1569))/MAX(1,COUNTIF(AD$4:AD$1569,"&lt;"&amp;BF413+0.01)),BF413))</f>
        <v/>
      </c>
      <c r="BU413" s="9">
        <f>IF(AE413&gt;=BG413,0,IFERROR(BG413+SUMPRODUCT((AE$4:AE$1569&gt;=BG$4:BG$1569)*(AE$4:AE$1569-BG$4:BG$1569))/MAX(1,COUNTIF(AE$4:AE$1569,"&lt;"&amp;BG413+0.01)),BG413))</f>
        <v/>
      </c>
      <c r="BV413" s="9">
        <f>IF(AF413&gt;=BH413,0,IFERROR(BH413+SUMPRODUCT((AF$4:AF$1569&gt;=BH$4:BH$1569)*(AF$4:AF$1569-BH$4:BH$1569))/MAX(1,COUNTIF(AF$4:AF$1569,"&lt;"&amp;BH413+0.01)),BH413))</f>
        <v/>
      </c>
      <c r="BW413" s="9">
        <f>IF(AG413&gt;=BI413,0,IFERROR(BI413+SUMPRODUCT((AG$4:AG$1569&gt;=BI$4:BI$1569)*(AG$4:AG$1569-BI$4:BI$1569))/MAX(1,COUNTIF(AG$4:AG$1569,"&lt;"&amp;BI413+0.01)),BI413))</f>
        <v/>
      </c>
      <c r="BX413" s="9">
        <f>IF(AH413&gt;=BJ413,0,IFERROR(BJ413+SUMPRODUCT((AH$4:AH$1569&gt;=BJ$4:BJ$1569)*(AH$4:AH$1569-BJ$4:BJ$1569))/MAX(1,COUNTIF(AH$4:AH$1569,"&lt;"&amp;BJ413+0.01)),BJ413))</f>
        <v/>
      </c>
      <c r="BY413" s="9">
        <f>IF(AI413&gt;=BK413,0,IFERROR(BK413+SUMPRODUCT((AI$4:AI$1569&gt;=BK$4:BK$1569)*(AI$4:AI$1569-BK$4:BK$1569))/MAX(1,COUNTIF(AI$4:AI$1569,"&lt;"&amp;BK413+0.01)),BK413))</f>
        <v/>
      </c>
      <c r="BZ413" s="9">
        <f>IF(AJ413&gt;=BL413,0,IFERROR(BL413+SUMPRODUCT((AJ$4:AJ$1569&gt;=BL$4:BL$1569)*(AJ$4:AJ$1569-BL$4:BL$1569))/MAX(1,COUNTIF(AJ$4:AJ$1569,"&lt;"&amp;BL413+0.01)),BL413))</f>
        <v/>
      </c>
      <c r="CA413" s="9">
        <f>IF(AK413&gt;=BM413,0,IFERROR(BM413+SUMPRODUCT((AK$4:AK$1569&gt;=BM$4:BM$1569)*(AK$4:AK$1569-BM$4:BM$1569))/MAX(1,COUNTIF(AK$4:AK$1569,"&lt;"&amp;BM413+0.01)),BM413))</f>
        <v/>
      </c>
      <c r="CB413" s="9">
        <f>IF(AL413&gt;=BN413,0,IFERROR(BN413+SUMPRODUCT((AL$4:AL$1569&gt;=BN$4:BN$1569)*(AL$4:AL$1569-BN$4:BN$1569))/MAX(1,COUNTIF(AL$4:AL$1569,"&lt;"&amp;BN413+0.01)),BN413))</f>
        <v/>
      </c>
      <c r="CC413" s="5">
        <f>IF(AO413="🟢","VERDE",IF(AO413="🟡","AMARELO",IF(AO413="🟠","VERMELHO",IF(AO413="🔴","VERMELHO","ROXO"))))</f>
        <v/>
      </c>
      <c r="CD413" s="5" t="inlineStr">
        <is>
          <t>🌎 REGIÕES</t>
        </is>
      </c>
      <c r="CE413" s="5" t="inlineStr">
        <is>
          <t>SEM REDE</t>
        </is>
      </c>
    </row>
    <row r="414">
      <c r="A414" s="5" t="inlineStr">
        <is>
          <t>43691842000140</t>
        </is>
      </c>
      <c r="B414" s="5" t="inlineStr">
        <is>
          <t>AUTO POSTO AFONSO PENA LTDA</t>
        </is>
      </c>
      <c r="C414" s="5" t="inlineStr">
        <is>
          <t>06 - SEM GRUPO</t>
        </is>
      </c>
      <c r="D414" s="5" t="inlineStr">
        <is>
          <t>JULIO GADRET</t>
        </is>
      </c>
      <c r="E414" s="5" t="inlineStr">
        <is>
          <t>PR</t>
        </is>
      </c>
      <c r="F414" s="5">
        <f>IFERROR(VLOOKUP(C414,$AS$4:$AT$25,2,FALSE),"")</f>
        <v/>
      </c>
      <c r="G414" s="6">
        <f>IFERROR(VLOOKUP(C414,$AS$4:$AX$25,6,FALSE),"")</f>
        <v/>
      </c>
      <c r="H414" s="5">
        <f>IFERROR(VLOOKUP(C414,$AS$4:$AY$25,7,FALSE),"")</f>
        <v/>
      </c>
      <c r="I414" s="5">
        <f>IFERROR(VLOOKUP(C414,$AS$4:$AZ$25,8,FALSE),"")</f>
        <v/>
      </c>
      <c r="J414" s="7" t="inlineStr">
        <is>
          <t>.</t>
        </is>
      </c>
      <c r="K414" s="5" t="inlineStr">
        <is>
          <t>SUL</t>
        </is>
      </c>
      <c r="L414" s="8" t="n">
        <v>1613.793103448276</v>
      </c>
      <c r="M414" s="9" t="n">
        <v>124.1379310344828</v>
      </c>
      <c r="N414" s="9" t="n">
        <v>124.1379310344828</v>
      </c>
      <c r="O414" s="9" t="n">
        <v>129.3103448275862</v>
      </c>
      <c r="P414" s="9" t="n">
        <v>129.3103448275862</v>
      </c>
      <c r="Q414" s="9" t="n">
        <v>129.3103448275862</v>
      </c>
      <c r="R414" s="9" t="n">
        <v>134.4827586206897</v>
      </c>
      <c r="S414" s="9" t="n">
        <v>134.4827586206897</v>
      </c>
      <c r="T414" s="9" t="n">
        <v>139.6551724137931</v>
      </c>
      <c r="U414" s="9" t="n">
        <v>139.6551724137931</v>
      </c>
      <c r="V414" s="9" t="n">
        <v>139.6551724137931</v>
      </c>
      <c r="W414" s="9" t="n">
        <v>144.8275862068965</v>
      </c>
      <c r="X414" s="9" t="n">
        <v>144.8275862068965</v>
      </c>
      <c r="Y414" s="7" t="inlineStr">
        <is>
          <t>.</t>
        </is>
      </c>
      <c r="Z414" s="8">
        <f>SUM(AA414:AL414)</f>
        <v/>
      </c>
      <c r="AA414" s="9" t="n">
        <v>0</v>
      </c>
      <c r="AB414" s="9" t="n">
        <v>0</v>
      </c>
      <c r="AC414" s="9" t="n">
        <v>0</v>
      </c>
      <c r="AD414" s="9" t="n">
        <v>0</v>
      </c>
      <c r="AE414" s="9" t="n">
        <v>810.36</v>
      </c>
      <c r="AF414" s="9" t="n">
        <v>0</v>
      </c>
      <c r="AG414" s="9" t="n">
        <v>0</v>
      </c>
      <c r="AH414" s="9" t="n">
        <v>0</v>
      </c>
      <c r="AI414" s="9" t="n">
        <v>0</v>
      </c>
      <c r="AJ414" s="9" t="n">
        <v>0</v>
      </c>
      <c r="AK414" s="9" t="n">
        <v>0</v>
      </c>
      <c r="AL414" s="9" t="n">
        <v>0</v>
      </c>
      <c r="AM414" s="7" t="inlineStr">
        <is>
          <t>.</t>
        </is>
      </c>
      <c r="AN414" s="6">
        <f>IF(L414=0,0,Z414/L414)</f>
        <v/>
      </c>
      <c r="AO414" s="5">
        <f>IF(AN414="","",IF(AN414&gt;=0.9,"🟢",IF(AN414&gt;=0.7,"🟡",IF(AN414&gt;=0.5,"🟠","🔴"))))</f>
        <v/>
      </c>
      <c r="AP414" s="9">
        <f>IF(L414=0,0,L414-Z414)</f>
        <v/>
      </c>
      <c r="AQ414" s="5">
        <f>IF(Z414=0,"",RANK(Z414,Z$4:Z$1569,0))</f>
        <v/>
      </c>
      <c r="AR414" s="7" t="inlineStr">
        <is>
          <t>.</t>
        </is>
      </c>
      <c r="BA414" s="7" t="inlineStr">
        <is>
          <t>.</t>
        </is>
      </c>
      <c r="BB414" s="9">
        <f>SUM(L$4:L$1569)/COUNTA(A$4:A$1569)</f>
        <v/>
      </c>
      <c r="BC414" s="9">
        <f>SUM(M$4:M$1569)/COUNTA(A$4:A$1569)</f>
        <v/>
      </c>
      <c r="BD414" s="9">
        <f>SUM(N$4:N$1569)/COUNTA(A$4:A$1569)</f>
        <v/>
      </c>
      <c r="BE414" s="9">
        <f>SUM(O$4:O$1569)/COUNTA(A$4:A$1569)</f>
        <v/>
      </c>
      <c r="BF414" s="9">
        <f>SUM(P$4:P$1569)/COUNTA(A$4:A$1569)</f>
        <v/>
      </c>
      <c r="BG414" s="9">
        <f>SUM(Q$4:Q$1569)/COUNTA(A$4:A$1569)</f>
        <v/>
      </c>
      <c r="BH414" s="9">
        <f>SUM(R$4:R$1569)/COUNTA(A$4:A$1569)</f>
        <v/>
      </c>
      <c r="BI414" s="9">
        <f>SUM(S$4:S$1569)/COUNTA(A$4:A$1569)</f>
        <v/>
      </c>
      <c r="BJ414" s="9">
        <f>SUM(T$4:T$1569)/COUNTA(A$4:A$1569)</f>
        <v/>
      </c>
      <c r="BK414" s="9">
        <f>SUM(U$4:U$1569)/COUNTA(A$4:A$1569)</f>
        <v/>
      </c>
      <c r="BL414" s="9">
        <f>SUM(V$4:V$1569)/COUNTA(A$4:A$1569)</f>
        <v/>
      </c>
      <c r="BM414" s="9">
        <f>SUM(W$4:W$1569)/COUNTA(A$4:A$1569)</f>
        <v/>
      </c>
      <c r="BN414" s="9">
        <f>SUM(X$4:X$1569)/COUNTA(A$4:A$1569)</f>
        <v/>
      </c>
      <c r="BO414" s="7" t="inlineStr">
        <is>
          <t>.</t>
        </is>
      </c>
      <c r="BP414" s="9">
        <f>IF(Z414&gt;=BB414,0,IFERROR(BB414+(SUMPRODUCT((Z$4:Z$1569&gt;=BB$4:BB$1569)*(Z$4:Z$1569-BB$4:BB$1569))/MAX(1,COUNTIF(Z$4:Z$1569,"&lt;"&amp;BB414+0.01))),BB414))</f>
        <v/>
      </c>
      <c r="BQ414" s="9">
        <f>IF(AA414&gt;=BC414,0,IFERROR(BC414+SUMPRODUCT((AA$4:AA$1569&gt;=BC$4:BC$1569)*(AA$4:AA$1569-BC$4:BC$1569))/MAX(1,COUNTIF(AA$4:AA$1569,"&lt;"&amp;BC414+0.01)),BC414))</f>
        <v/>
      </c>
      <c r="BR414" s="9">
        <f>IF(AB414&gt;=BD414,0,IFERROR(BD414+SUMPRODUCT((AB$4:AB$1569&gt;=BD$4:BD$1569)*(AB$4:AB$1569-BD$4:BD$1569))/MAX(1,COUNTIF(AB$4:AB$1569,"&lt;"&amp;BD414+0.01)),BD414))</f>
        <v/>
      </c>
      <c r="BS414" s="9">
        <f>IF(AC414&gt;=BE414,0,IFERROR(BE414+SUMPRODUCT((AC$4:AC$1569&gt;=BE$4:BE$1569)*(AC$4:AC$1569-BE$4:BE$1569))/MAX(1,COUNTIF(AC$4:AC$1569,"&lt;"&amp;BE414+0.01)),BE414))</f>
        <v/>
      </c>
      <c r="BT414" s="9">
        <f>IF(AD414&gt;=BF414,0,IFERROR(BF414+SUMPRODUCT((AD$4:AD$1569&gt;=BF$4:BF$1569)*(AD$4:AD$1569-BF$4:BF$1569))/MAX(1,COUNTIF(AD$4:AD$1569,"&lt;"&amp;BF414+0.01)),BF414))</f>
        <v/>
      </c>
      <c r="BU414" s="9">
        <f>IF(AE414&gt;=BG414,0,IFERROR(BG414+SUMPRODUCT((AE$4:AE$1569&gt;=BG$4:BG$1569)*(AE$4:AE$1569-BG$4:BG$1569))/MAX(1,COUNTIF(AE$4:AE$1569,"&lt;"&amp;BG414+0.01)),BG414))</f>
        <v/>
      </c>
      <c r="BV414" s="9">
        <f>IF(AF414&gt;=BH414,0,IFERROR(BH414+SUMPRODUCT((AF$4:AF$1569&gt;=BH$4:BH$1569)*(AF$4:AF$1569-BH$4:BH$1569))/MAX(1,COUNTIF(AF$4:AF$1569,"&lt;"&amp;BH414+0.01)),BH414))</f>
        <v/>
      </c>
      <c r="BW414" s="9">
        <f>IF(AG414&gt;=BI414,0,IFERROR(BI414+SUMPRODUCT((AG$4:AG$1569&gt;=BI$4:BI$1569)*(AG$4:AG$1569-BI$4:BI$1569))/MAX(1,COUNTIF(AG$4:AG$1569,"&lt;"&amp;BI414+0.01)),BI414))</f>
        <v/>
      </c>
      <c r="BX414" s="9">
        <f>IF(AH414&gt;=BJ414,0,IFERROR(BJ414+SUMPRODUCT((AH$4:AH$1569&gt;=BJ$4:BJ$1569)*(AH$4:AH$1569-BJ$4:BJ$1569))/MAX(1,COUNTIF(AH$4:AH$1569,"&lt;"&amp;BJ414+0.01)),BJ414))</f>
        <v/>
      </c>
      <c r="BY414" s="9">
        <f>IF(AI414&gt;=BK414,0,IFERROR(BK414+SUMPRODUCT((AI$4:AI$1569&gt;=BK$4:BK$1569)*(AI$4:AI$1569-BK$4:BK$1569))/MAX(1,COUNTIF(AI$4:AI$1569,"&lt;"&amp;BK414+0.01)),BK414))</f>
        <v/>
      </c>
      <c r="BZ414" s="9">
        <f>IF(AJ414&gt;=BL414,0,IFERROR(BL414+SUMPRODUCT((AJ$4:AJ$1569&gt;=BL$4:BL$1569)*(AJ$4:AJ$1569-BL$4:BL$1569))/MAX(1,COUNTIF(AJ$4:AJ$1569,"&lt;"&amp;BL414+0.01)),BL414))</f>
        <v/>
      </c>
      <c r="CA414" s="9">
        <f>IF(AK414&gt;=BM414,0,IFERROR(BM414+SUMPRODUCT((AK$4:AK$1569&gt;=BM$4:BM$1569)*(AK$4:AK$1569-BM$4:BM$1569))/MAX(1,COUNTIF(AK$4:AK$1569,"&lt;"&amp;BM414+0.01)),BM414))</f>
        <v/>
      </c>
      <c r="CB414" s="9">
        <f>IF(AL414&gt;=BN414,0,IFERROR(BN414+SUMPRODUCT((AL$4:AL$1569&gt;=BN$4:BN$1569)*(AL$4:AL$1569-BN$4:BN$1569))/MAX(1,COUNTIF(AL$4:AL$1569,"&lt;"&amp;BN414+0.01)),BN414))</f>
        <v/>
      </c>
      <c r="CC414" s="5">
        <f>IF(AO414="🟢","VERDE",IF(AO414="🟡","AMARELO",IF(AO414="🟠","VERMELHO",IF(AO414="🔴","VERMELHO","ROXO"))))</f>
        <v/>
      </c>
      <c r="CD414" s="5" t="inlineStr">
        <is>
          <t>🌎 REGIÕES</t>
        </is>
      </c>
      <c r="CE414" s="5" t="inlineStr">
        <is>
          <t>SEM REDE</t>
        </is>
      </c>
    </row>
    <row r="415">
      <c r="A415" s="5" t="inlineStr">
        <is>
          <t>48681846000160</t>
        </is>
      </c>
      <c r="B415" s="5" t="inlineStr">
        <is>
          <t>SABOR DA ROCA EMPORIO</t>
        </is>
      </c>
      <c r="C415" s="5" t="inlineStr">
        <is>
          <t>06 - SEM GRUPO</t>
        </is>
      </c>
      <c r="D415" s="5" t="inlineStr">
        <is>
          <t>LARISSA PADILHA</t>
        </is>
      </c>
      <c r="E415" s="5" t="inlineStr">
        <is>
          <t>MG</t>
        </is>
      </c>
      <c r="F415" s="5">
        <f>IFERROR(VLOOKUP(C415,$AS$4:$AT$25,2,FALSE),"")</f>
        <v/>
      </c>
      <c r="G415" s="6">
        <f>IFERROR(VLOOKUP(C415,$AS$4:$AX$25,6,FALSE),"")</f>
        <v/>
      </c>
      <c r="H415" s="5">
        <f>IFERROR(VLOOKUP(C415,$AS$4:$AY$25,7,FALSE),"")</f>
        <v/>
      </c>
      <c r="I415" s="5">
        <f>IFERROR(VLOOKUP(C415,$AS$4:$AZ$25,8,FALSE),"")</f>
        <v/>
      </c>
      <c r="J415" s="7" t="inlineStr">
        <is>
          <t>.</t>
        </is>
      </c>
      <c r="K415" s="5" t="inlineStr">
        <is>
          <t>RJ + ES + MG</t>
        </is>
      </c>
      <c r="L415" s="8" t="n">
        <v>1028.571428571429</v>
      </c>
      <c r="M415" s="9" t="n">
        <v>85.71428571428571</v>
      </c>
      <c r="N415" s="9" t="n">
        <v>85.71428571428571</v>
      </c>
      <c r="O415" s="9" t="n">
        <v>85.71428571428571</v>
      </c>
      <c r="P415" s="9" t="n">
        <v>85.71428571428571</v>
      </c>
      <c r="Q415" s="9" t="n">
        <v>85.71428571428571</v>
      </c>
      <c r="R415" s="9" t="n">
        <v>85.71428571428571</v>
      </c>
      <c r="S415" s="9" t="n">
        <v>85.71428571428571</v>
      </c>
      <c r="T415" s="9" t="n">
        <v>85.71428571428571</v>
      </c>
      <c r="U415" s="9" t="n">
        <v>85.71428571428571</v>
      </c>
      <c r="V415" s="9" t="n">
        <v>85.71428571428571</v>
      </c>
      <c r="W415" s="9" t="n">
        <v>85.71428571428571</v>
      </c>
      <c r="X415" s="9" t="n">
        <v>85.71428571428571</v>
      </c>
      <c r="Y415" s="7" t="inlineStr">
        <is>
          <t>.</t>
        </is>
      </c>
      <c r="Z415" s="8">
        <f>SUM(AA415:AL415)</f>
        <v/>
      </c>
      <c r="AA415" s="9" t="n">
        <v>0</v>
      </c>
      <c r="AB415" s="9" t="n">
        <v>0</v>
      </c>
      <c r="AC415" s="9" t="n">
        <v>0</v>
      </c>
      <c r="AD415" s="9" t="n">
        <v>0</v>
      </c>
      <c r="AE415" s="9" t="n">
        <v>0</v>
      </c>
      <c r="AF415" s="9" t="n">
        <v>0</v>
      </c>
      <c r="AG415" s="9" t="n">
        <v>818.67</v>
      </c>
      <c r="AH415" s="9" t="n">
        <v>0</v>
      </c>
      <c r="AI415" s="9" t="n">
        <v>0</v>
      </c>
      <c r="AJ415" s="9" t="n">
        <v>0</v>
      </c>
      <c r="AK415" s="9" t="n">
        <v>0</v>
      </c>
      <c r="AL415" s="9" t="n">
        <v>0</v>
      </c>
      <c r="AM415" s="7" t="inlineStr">
        <is>
          <t>.</t>
        </is>
      </c>
      <c r="AN415" s="6">
        <f>IF(L415=0,0,Z415/L415)</f>
        <v/>
      </c>
      <c r="AO415" s="5">
        <f>IF(AN415="","",IF(AN415&gt;=0.9,"🟢",IF(AN415&gt;=0.7,"🟡",IF(AN415&gt;=0.5,"🟠","🔴"))))</f>
        <v/>
      </c>
      <c r="AP415" s="9">
        <f>IF(L415=0,0,L415-Z415)</f>
        <v/>
      </c>
      <c r="AQ415" s="5">
        <f>IF(Z415=0,"",RANK(Z415,Z$4:Z$1569,0))</f>
        <v/>
      </c>
      <c r="AR415" s="7" t="inlineStr">
        <is>
          <t>.</t>
        </is>
      </c>
      <c r="BA415" s="7" t="inlineStr">
        <is>
          <t>.</t>
        </is>
      </c>
      <c r="BB415" s="9">
        <f>SUM(L$4:L$1569)/COUNTA(A$4:A$1569)</f>
        <v/>
      </c>
      <c r="BC415" s="9">
        <f>SUM(M$4:M$1569)/COUNTA(A$4:A$1569)</f>
        <v/>
      </c>
      <c r="BD415" s="9">
        <f>SUM(N$4:N$1569)/COUNTA(A$4:A$1569)</f>
        <v/>
      </c>
      <c r="BE415" s="9">
        <f>SUM(O$4:O$1569)/COUNTA(A$4:A$1569)</f>
        <v/>
      </c>
      <c r="BF415" s="9">
        <f>SUM(P$4:P$1569)/COUNTA(A$4:A$1569)</f>
        <v/>
      </c>
      <c r="BG415" s="9">
        <f>SUM(Q$4:Q$1569)/COUNTA(A$4:A$1569)</f>
        <v/>
      </c>
      <c r="BH415" s="9">
        <f>SUM(R$4:R$1569)/COUNTA(A$4:A$1569)</f>
        <v/>
      </c>
      <c r="BI415" s="9">
        <f>SUM(S$4:S$1569)/COUNTA(A$4:A$1569)</f>
        <v/>
      </c>
      <c r="BJ415" s="9">
        <f>SUM(T$4:T$1569)/COUNTA(A$4:A$1569)</f>
        <v/>
      </c>
      <c r="BK415" s="9">
        <f>SUM(U$4:U$1569)/COUNTA(A$4:A$1569)</f>
        <v/>
      </c>
      <c r="BL415" s="9">
        <f>SUM(V$4:V$1569)/COUNTA(A$4:A$1569)</f>
        <v/>
      </c>
      <c r="BM415" s="9">
        <f>SUM(W$4:W$1569)/COUNTA(A$4:A$1569)</f>
        <v/>
      </c>
      <c r="BN415" s="9">
        <f>SUM(X$4:X$1569)/COUNTA(A$4:A$1569)</f>
        <v/>
      </c>
      <c r="BO415" s="7" t="inlineStr">
        <is>
          <t>.</t>
        </is>
      </c>
      <c r="BP415" s="9">
        <f>IF(Z415&gt;=BB415,0,IFERROR(BB415+(SUMPRODUCT((Z$4:Z$1569&gt;=BB$4:BB$1569)*(Z$4:Z$1569-BB$4:BB$1569))/MAX(1,COUNTIF(Z$4:Z$1569,"&lt;"&amp;BB415+0.01))),BB415))</f>
        <v/>
      </c>
      <c r="BQ415" s="9">
        <f>IF(AA415&gt;=BC415,0,IFERROR(BC415+SUMPRODUCT((AA$4:AA$1569&gt;=BC$4:BC$1569)*(AA$4:AA$1569-BC$4:BC$1569))/MAX(1,COUNTIF(AA$4:AA$1569,"&lt;"&amp;BC415+0.01)),BC415))</f>
        <v/>
      </c>
      <c r="BR415" s="9">
        <f>IF(AB415&gt;=BD415,0,IFERROR(BD415+SUMPRODUCT((AB$4:AB$1569&gt;=BD$4:BD$1569)*(AB$4:AB$1569-BD$4:BD$1569))/MAX(1,COUNTIF(AB$4:AB$1569,"&lt;"&amp;BD415+0.01)),BD415))</f>
        <v/>
      </c>
      <c r="BS415" s="9">
        <f>IF(AC415&gt;=BE415,0,IFERROR(BE415+SUMPRODUCT((AC$4:AC$1569&gt;=BE$4:BE$1569)*(AC$4:AC$1569-BE$4:BE$1569))/MAX(1,COUNTIF(AC$4:AC$1569,"&lt;"&amp;BE415+0.01)),BE415))</f>
        <v/>
      </c>
      <c r="BT415" s="9">
        <f>IF(AD415&gt;=BF415,0,IFERROR(BF415+SUMPRODUCT((AD$4:AD$1569&gt;=BF$4:BF$1569)*(AD$4:AD$1569-BF$4:BF$1569))/MAX(1,COUNTIF(AD$4:AD$1569,"&lt;"&amp;BF415+0.01)),BF415))</f>
        <v/>
      </c>
      <c r="BU415" s="9">
        <f>IF(AE415&gt;=BG415,0,IFERROR(BG415+SUMPRODUCT((AE$4:AE$1569&gt;=BG$4:BG$1569)*(AE$4:AE$1569-BG$4:BG$1569))/MAX(1,COUNTIF(AE$4:AE$1569,"&lt;"&amp;BG415+0.01)),BG415))</f>
        <v/>
      </c>
      <c r="BV415" s="9">
        <f>IF(AF415&gt;=BH415,0,IFERROR(BH415+SUMPRODUCT((AF$4:AF$1569&gt;=BH$4:BH$1569)*(AF$4:AF$1569-BH$4:BH$1569))/MAX(1,COUNTIF(AF$4:AF$1569,"&lt;"&amp;BH415+0.01)),BH415))</f>
        <v/>
      </c>
      <c r="BW415" s="9">
        <f>IF(AG415&gt;=BI415,0,IFERROR(BI415+SUMPRODUCT((AG$4:AG$1569&gt;=BI$4:BI$1569)*(AG$4:AG$1569-BI$4:BI$1569))/MAX(1,COUNTIF(AG$4:AG$1569,"&lt;"&amp;BI415+0.01)),BI415))</f>
        <v/>
      </c>
      <c r="BX415" s="9">
        <f>IF(AH415&gt;=BJ415,0,IFERROR(BJ415+SUMPRODUCT((AH$4:AH$1569&gt;=BJ$4:BJ$1569)*(AH$4:AH$1569-BJ$4:BJ$1569))/MAX(1,COUNTIF(AH$4:AH$1569,"&lt;"&amp;BJ415+0.01)),BJ415))</f>
        <v/>
      </c>
      <c r="BY415" s="9">
        <f>IF(AI415&gt;=BK415,0,IFERROR(BK415+SUMPRODUCT((AI$4:AI$1569&gt;=BK$4:BK$1569)*(AI$4:AI$1569-BK$4:BK$1569))/MAX(1,COUNTIF(AI$4:AI$1569,"&lt;"&amp;BK415+0.01)),BK415))</f>
        <v/>
      </c>
      <c r="BZ415" s="9">
        <f>IF(AJ415&gt;=BL415,0,IFERROR(BL415+SUMPRODUCT((AJ$4:AJ$1569&gt;=BL$4:BL$1569)*(AJ$4:AJ$1569-BL$4:BL$1569))/MAX(1,COUNTIF(AJ$4:AJ$1569,"&lt;"&amp;BL415+0.01)),BL415))</f>
        <v/>
      </c>
      <c r="CA415" s="9">
        <f>IF(AK415&gt;=BM415,0,IFERROR(BM415+SUMPRODUCT((AK$4:AK$1569&gt;=BM$4:BM$1569)*(AK$4:AK$1569-BM$4:BM$1569))/MAX(1,COUNTIF(AK$4:AK$1569,"&lt;"&amp;BM415+0.01)),BM415))</f>
        <v/>
      </c>
      <c r="CB415" s="9">
        <f>IF(AL415&gt;=BN415,0,IFERROR(BN415+SUMPRODUCT((AL$4:AL$1569&gt;=BN$4:BN$1569)*(AL$4:AL$1569-BN$4:BN$1569))/MAX(1,COUNTIF(AL$4:AL$1569,"&lt;"&amp;BN415+0.01)),BN415))</f>
        <v/>
      </c>
      <c r="CC415" s="5">
        <f>IF(AO415="🟢","VERDE",IF(AO415="🟡","AMARELO",IF(AO415="🟠","VERMELHO",IF(AO415="🔴","VERMELHO","ROXO"))))</f>
        <v/>
      </c>
      <c r="CD415" s="5" t="inlineStr">
        <is>
          <t>🌎 REGIÕES</t>
        </is>
      </c>
      <c r="CE415" s="5" t="inlineStr">
        <is>
          <t>SEM REDE</t>
        </is>
      </c>
    </row>
    <row r="416">
      <c r="A416" s="5" t="inlineStr">
        <is>
          <t>46384752000102</t>
        </is>
      </c>
      <c r="B416" s="5" t="inlineStr">
        <is>
          <t>RAIZES DA VIDA PRODUTOS ORGANICOS E NATURAIS</t>
        </is>
      </c>
      <c r="C416" s="5" t="inlineStr">
        <is>
          <t>06 - SEM GRUPO</t>
        </is>
      </c>
      <c r="D416" s="5" t="inlineStr">
        <is>
          <t>HEMANUELE DITZEL (MANU)</t>
        </is>
      </c>
      <c r="E416" s="5" t="inlineStr">
        <is>
          <t>RS</t>
        </is>
      </c>
      <c r="F416" s="5">
        <f>IFERROR(VLOOKUP(C416,$AS$4:$AT$25,2,FALSE),"")</f>
        <v/>
      </c>
      <c r="G416" s="6">
        <f>IFERROR(VLOOKUP(C416,$AS$4:$AX$25,6,FALSE),"")</f>
        <v/>
      </c>
      <c r="H416" s="5">
        <f>IFERROR(VLOOKUP(C416,$AS$4:$AY$25,7,FALSE),"")</f>
        <v/>
      </c>
      <c r="I416" s="5">
        <f>IFERROR(VLOOKUP(C416,$AS$4:$AZ$25,8,FALSE),"")</f>
        <v/>
      </c>
      <c r="J416" s="7" t="inlineStr">
        <is>
          <t>.</t>
        </is>
      </c>
      <c r="K416" s="5" t="inlineStr">
        <is>
          <t>SUL</t>
        </is>
      </c>
      <c r="L416" s="8" t="n">
        <v>1582.758620689655</v>
      </c>
      <c r="M416" s="9" t="n">
        <v>124.1379310344828</v>
      </c>
      <c r="N416" s="9" t="n">
        <v>124.1379310344828</v>
      </c>
      <c r="O416" s="9" t="n">
        <v>124.1379310344828</v>
      </c>
      <c r="P416" s="9" t="n">
        <v>124.1379310344828</v>
      </c>
      <c r="Q416" s="9" t="n">
        <v>124.1379310344828</v>
      </c>
      <c r="R416" s="9" t="n">
        <v>134.4827586206897</v>
      </c>
      <c r="S416" s="9" t="n">
        <v>134.4827586206897</v>
      </c>
      <c r="T416" s="9" t="n">
        <v>134.4827586206897</v>
      </c>
      <c r="U416" s="9" t="n">
        <v>134.4827586206897</v>
      </c>
      <c r="V416" s="9" t="n">
        <v>134.4827586206897</v>
      </c>
      <c r="W416" s="9" t="n">
        <v>144.8275862068965</v>
      </c>
      <c r="X416" s="9" t="n">
        <v>144.8275862068965</v>
      </c>
      <c r="Y416" s="7" t="inlineStr">
        <is>
          <t>.</t>
        </is>
      </c>
      <c r="Z416" s="8">
        <f>SUM(AA416:AL416)</f>
        <v/>
      </c>
      <c r="AA416" s="9" t="n">
        <v>0</v>
      </c>
      <c r="AB416" s="9" t="n">
        <v>0</v>
      </c>
      <c r="AC416" s="9" t="n">
        <v>0</v>
      </c>
      <c r="AD416" s="9" t="n">
        <v>0</v>
      </c>
      <c r="AE416" s="9" t="n">
        <v>0</v>
      </c>
      <c r="AF416" s="9" t="n">
        <v>681.3200000000001</v>
      </c>
      <c r="AG416" s="9" t="n">
        <v>0</v>
      </c>
      <c r="AH416" s="9" t="n">
        <v>0</v>
      </c>
      <c r="AI416" s="9" t="n">
        <v>0</v>
      </c>
      <c r="AJ416" s="9" t="n">
        <v>0</v>
      </c>
      <c r="AK416" s="9" t="n">
        <v>0</v>
      </c>
      <c r="AL416" s="9" t="n">
        <v>0</v>
      </c>
      <c r="AM416" s="7" t="inlineStr">
        <is>
          <t>.</t>
        </is>
      </c>
      <c r="AN416" s="6">
        <f>IF(L416=0,0,Z416/L416)</f>
        <v/>
      </c>
      <c r="AO416" s="5">
        <f>IF(AN416="","",IF(AN416&gt;=0.9,"🟢",IF(AN416&gt;=0.7,"🟡",IF(AN416&gt;=0.5,"🟠","🔴"))))</f>
        <v/>
      </c>
      <c r="AP416" s="9">
        <f>IF(L416=0,0,L416-Z416)</f>
        <v/>
      </c>
      <c r="AQ416" s="5">
        <f>IF(Z416=0,"",RANK(Z416,Z$4:Z$1569,0))</f>
        <v/>
      </c>
      <c r="AR416" s="7" t="inlineStr">
        <is>
          <t>.</t>
        </is>
      </c>
      <c r="BA416" s="7" t="inlineStr">
        <is>
          <t>.</t>
        </is>
      </c>
      <c r="BB416" s="9">
        <f>SUM(L$4:L$1569)/COUNTA(A$4:A$1569)</f>
        <v/>
      </c>
      <c r="BC416" s="9">
        <f>SUM(M$4:M$1569)/COUNTA(A$4:A$1569)</f>
        <v/>
      </c>
      <c r="BD416" s="9">
        <f>SUM(N$4:N$1569)/COUNTA(A$4:A$1569)</f>
        <v/>
      </c>
      <c r="BE416" s="9">
        <f>SUM(O$4:O$1569)/COUNTA(A$4:A$1569)</f>
        <v/>
      </c>
      <c r="BF416" s="9">
        <f>SUM(P$4:P$1569)/COUNTA(A$4:A$1569)</f>
        <v/>
      </c>
      <c r="BG416" s="9">
        <f>SUM(Q$4:Q$1569)/COUNTA(A$4:A$1569)</f>
        <v/>
      </c>
      <c r="BH416" s="9">
        <f>SUM(R$4:R$1569)/COUNTA(A$4:A$1569)</f>
        <v/>
      </c>
      <c r="BI416" s="9">
        <f>SUM(S$4:S$1569)/COUNTA(A$4:A$1569)</f>
        <v/>
      </c>
      <c r="BJ416" s="9">
        <f>SUM(T$4:T$1569)/COUNTA(A$4:A$1569)</f>
        <v/>
      </c>
      <c r="BK416" s="9">
        <f>SUM(U$4:U$1569)/COUNTA(A$4:A$1569)</f>
        <v/>
      </c>
      <c r="BL416" s="9">
        <f>SUM(V$4:V$1569)/COUNTA(A$4:A$1569)</f>
        <v/>
      </c>
      <c r="BM416" s="9">
        <f>SUM(W$4:W$1569)/COUNTA(A$4:A$1569)</f>
        <v/>
      </c>
      <c r="BN416" s="9">
        <f>SUM(X$4:X$1569)/COUNTA(A$4:A$1569)</f>
        <v/>
      </c>
      <c r="BO416" s="7" t="inlineStr">
        <is>
          <t>.</t>
        </is>
      </c>
      <c r="BP416" s="9">
        <f>IF(Z416&gt;=BB416,0,IFERROR(BB416+(SUMPRODUCT((Z$4:Z$1569&gt;=BB$4:BB$1569)*(Z$4:Z$1569-BB$4:BB$1569))/MAX(1,COUNTIF(Z$4:Z$1569,"&lt;"&amp;BB416+0.01))),BB416))</f>
        <v/>
      </c>
      <c r="BQ416" s="9">
        <f>IF(AA416&gt;=BC416,0,IFERROR(BC416+SUMPRODUCT((AA$4:AA$1569&gt;=BC$4:BC$1569)*(AA$4:AA$1569-BC$4:BC$1569))/MAX(1,COUNTIF(AA$4:AA$1569,"&lt;"&amp;BC416+0.01)),BC416))</f>
        <v/>
      </c>
      <c r="BR416" s="9">
        <f>IF(AB416&gt;=BD416,0,IFERROR(BD416+SUMPRODUCT((AB$4:AB$1569&gt;=BD$4:BD$1569)*(AB$4:AB$1569-BD$4:BD$1569))/MAX(1,COUNTIF(AB$4:AB$1569,"&lt;"&amp;BD416+0.01)),BD416))</f>
        <v/>
      </c>
      <c r="BS416" s="9">
        <f>IF(AC416&gt;=BE416,0,IFERROR(BE416+SUMPRODUCT((AC$4:AC$1569&gt;=BE$4:BE$1569)*(AC$4:AC$1569-BE$4:BE$1569))/MAX(1,COUNTIF(AC$4:AC$1569,"&lt;"&amp;BE416+0.01)),BE416))</f>
        <v/>
      </c>
      <c r="BT416" s="9">
        <f>IF(AD416&gt;=BF416,0,IFERROR(BF416+SUMPRODUCT((AD$4:AD$1569&gt;=BF$4:BF$1569)*(AD$4:AD$1569-BF$4:BF$1569))/MAX(1,COUNTIF(AD$4:AD$1569,"&lt;"&amp;BF416+0.01)),BF416))</f>
        <v/>
      </c>
      <c r="BU416" s="9">
        <f>IF(AE416&gt;=BG416,0,IFERROR(BG416+SUMPRODUCT((AE$4:AE$1569&gt;=BG$4:BG$1569)*(AE$4:AE$1569-BG$4:BG$1569))/MAX(1,COUNTIF(AE$4:AE$1569,"&lt;"&amp;BG416+0.01)),BG416))</f>
        <v/>
      </c>
      <c r="BV416" s="9">
        <f>IF(AF416&gt;=BH416,0,IFERROR(BH416+SUMPRODUCT((AF$4:AF$1569&gt;=BH$4:BH$1569)*(AF$4:AF$1569-BH$4:BH$1569))/MAX(1,COUNTIF(AF$4:AF$1569,"&lt;"&amp;BH416+0.01)),BH416))</f>
        <v/>
      </c>
      <c r="BW416" s="9">
        <f>IF(AG416&gt;=BI416,0,IFERROR(BI416+SUMPRODUCT((AG$4:AG$1569&gt;=BI$4:BI$1569)*(AG$4:AG$1569-BI$4:BI$1569))/MAX(1,COUNTIF(AG$4:AG$1569,"&lt;"&amp;BI416+0.01)),BI416))</f>
        <v/>
      </c>
      <c r="BX416" s="9">
        <f>IF(AH416&gt;=BJ416,0,IFERROR(BJ416+SUMPRODUCT((AH$4:AH$1569&gt;=BJ$4:BJ$1569)*(AH$4:AH$1569-BJ$4:BJ$1569))/MAX(1,COUNTIF(AH$4:AH$1569,"&lt;"&amp;BJ416+0.01)),BJ416))</f>
        <v/>
      </c>
      <c r="BY416" s="9">
        <f>IF(AI416&gt;=BK416,0,IFERROR(BK416+SUMPRODUCT((AI$4:AI$1569&gt;=BK$4:BK$1569)*(AI$4:AI$1569-BK$4:BK$1569))/MAX(1,COUNTIF(AI$4:AI$1569,"&lt;"&amp;BK416+0.01)),BK416))</f>
        <v/>
      </c>
      <c r="BZ416" s="9">
        <f>IF(AJ416&gt;=BL416,0,IFERROR(BL416+SUMPRODUCT((AJ$4:AJ$1569&gt;=BL$4:BL$1569)*(AJ$4:AJ$1569-BL$4:BL$1569))/MAX(1,COUNTIF(AJ$4:AJ$1569,"&lt;"&amp;BL416+0.01)),BL416))</f>
        <v/>
      </c>
      <c r="CA416" s="9">
        <f>IF(AK416&gt;=BM416,0,IFERROR(BM416+SUMPRODUCT((AK$4:AK$1569&gt;=BM$4:BM$1569)*(AK$4:AK$1569-BM$4:BM$1569))/MAX(1,COUNTIF(AK$4:AK$1569,"&lt;"&amp;BM416+0.01)),BM416))</f>
        <v/>
      </c>
      <c r="CB416" s="9">
        <f>IF(AL416&gt;=BN416,0,IFERROR(BN416+SUMPRODUCT((AL$4:AL$1569&gt;=BN$4:BN$1569)*(AL$4:AL$1569-BN$4:BN$1569))/MAX(1,COUNTIF(AL$4:AL$1569,"&lt;"&amp;BN416+0.01)),BN416))</f>
        <v/>
      </c>
      <c r="CC416" s="5">
        <f>IF(AO416="🟢","VERDE",IF(AO416="🟡","AMARELO",IF(AO416="🟠","VERMELHO",IF(AO416="🔴","VERMELHO","ROXO"))))</f>
        <v/>
      </c>
      <c r="CD416" s="5" t="inlineStr">
        <is>
          <t>🌎 REGIÕES</t>
        </is>
      </c>
      <c r="CE416" s="5" t="inlineStr">
        <is>
          <t>SEM REDE</t>
        </is>
      </c>
    </row>
    <row r="417">
      <c r="A417" s="5" t="inlineStr">
        <is>
          <t>43249227000188</t>
        </is>
      </c>
      <c r="B417" s="5" t="inlineStr">
        <is>
          <t>EMPORIO MISO</t>
        </is>
      </c>
      <c r="C417" s="5" t="inlineStr">
        <is>
          <t>06 - SEM GRUPO</t>
        </is>
      </c>
      <c r="D417" s="5" t="inlineStr">
        <is>
          <t>LARISSA PADILHA</t>
        </is>
      </c>
      <c r="E417" s="5" t="inlineStr">
        <is>
          <t>MT</t>
        </is>
      </c>
      <c r="F417" s="5">
        <f>IFERROR(VLOOKUP(C417,$AS$4:$AT$25,2,FALSE),"")</f>
        <v/>
      </c>
      <c r="G417" s="6">
        <f>IFERROR(VLOOKUP(C417,$AS$4:$AX$25,6,FALSE),"")</f>
        <v/>
      </c>
      <c r="H417" s="5">
        <f>IFERROR(VLOOKUP(C417,$AS$4:$AY$25,7,FALSE),"")</f>
        <v/>
      </c>
      <c r="I417" s="5">
        <f>IFERROR(VLOOKUP(C417,$AS$4:$AZ$25,8,FALSE),"")</f>
        <v/>
      </c>
      <c r="J417" s="7" t="inlineStr">
        <is>
          <t>.</t>
        </is>
      </c>
      <c r="K417" s="5" t="inlineStr">
        <is>
          <t>CENTRO OESTE</t>
        </is>
      </c>
      <c r="L417" s="8" t="n">
        <v>1542.857142857143</v>
      </c>
      <c r="M417" s="9" t="n">
        <v>128.5714285714286</v>
      </c>
      <c r="N417" s="9" t="n">
        <v>128.5714285714286</v>
      </c>
      <c r="O417" s="9" t="n">
        <v>128.5714285714286</v>
      </c>
      <c r="P417" s="9" t="n">
        <v>128.5714285714286</v>
      </c>
      <c r="Q417" s="9" t="n">
        <v>128.5714285714286</v>
      </c>
      <c r="R417" s="9" t="n">
        <v>128.5714285714286</v>
      </c>
      <c r="S417" s="9" t="n">
        <v>128.5714285714286</v>
      </c>
      <c r="T417" s="9" t="n">
        <v>128.5714285714286</v>
      </c>
      <c r="U417" s="9" t="n">
        <v>128.5714285714286</v>
      </c>
      <c r="V417" s="9" t="n">
        <v>128.5714285714286</v>
      </c>
      <c r="W417" s="9" t="n">
        <v>128.5714285714286</v>
      </c>
      <c r="X417" s="9" t="n">
        <v>128.5714285714286</v>
      </c>
      <c r="Y417" s="7" t="inlineStr">
        <is>
          <t>.</t>
        </is>
      </c>
      <c r="Z417" s="8">
        <f>SUM(AA417:AL417)</f>
        <v/>
      </c>
      <c r="AA417" s="9" t="n">
        <v>0</v>
      </c>
      <c r="AB417" s="9" t="n">
        <v>0</v>
      </c>
      <c r="AC417" s="9" t="n">
        <v>0</v>
      </c>
      <c r="AD417" s="9" t="n">
        <v>1439.93</v>
      </c>
      <c r="AE417" s="9" t="n">
        <v>0</v>
      </c>
      <c r="AF417" s="9" t="n">
        <v>0</v>
      </c>
      <c r="AG417" s="9" t="n">
        <v>0</v>
      </c>
      <c r="AH417" s="9" t="n">
        <v>0</v>
      </c>
      <c r="AI417" s="9" t="n">
        <v>0</v>
      </c>
      <c r="AJ417" s="9" t="n">
        <v>0</v>
      </c>
      <c r="AK417" s="9" t="n">
        <v>0</v>
      </c>
      <c r="AL417" s="9" t="n">
        <v>0</v>
      </c>
      <c r="AM417" s="7" t="inlineStr">
        <is>
          <t>.</t>
        </is>
      </c>
      <c r="AN417" s="6">
        <f>IF(L417=0,0,Z417/L417)</f>
        <v/>
      </c>
      <c r="AO417" s="5">
        <f>IF(AN417="","",IF(AN417&gt;=0.9,"🟢",IF(AN417&gt;=0.7,"🟡",IF(AN417&gt;=0.5,"🟠","🔴"))))</f>
        <v/>
      </c>
      <c r="AP417" s="9">
        <f>IF(L417=0,0,L417-Z417)</f>
        <v/>
      </c>
      <c r="AQ417" s="5">
        <f>IF(Z417=0,"",RANK(Z417,Z$4:Z$1569,0))</f>
        <v/>
      </c>
      <c r="AR417" s="7" t="inlineStr">
        <is>
          <t>.</t>
        </is>
      </c>
      <c r="BA417" s="7" t="inlineStr">
        <is>
          <t>.</t>
        </is>
      </c>
      <c r="BB417" s="9">
        <f>SUM(L$4:L$1569)/COUNTA(A$4:A$1569)</f>
        <v/>
      </c>
      <c r="BC417" s="9">
        <f>SUM(M$4:M$1569)/COUNTA(A$4:A$1569)</f>
        <v/>
      </c>
      <c r="BD417" s="9">
        <f>SUM(N$4:N$1569)/COUNTA(A$4:A$1569)</f>
        <v/>
      </c>
      <c r="BE417" s="9">
        <f>SUM(O$4:O$1569)/COUNTA(A$4:A$1569)</f>
        <v/>
      </c>
      <c r="BF417" s="9">
        <f>SUM(P$4:P$1569)/COUNTA(A$4:A$1569)</f>
        <v/>
      </c>
      <c r="BG417" s="9">
        <f>SUM(Q$4:Q$1569)/COUNTA(A$4:A$1569)</f>
        <v/>
      </c>
      <c r="BH417" s="9">
        <f>SUM(R$4:R$1569)/COUNTA(A$4:A$1569)</f>
        <v/>
      </c>
      <c r="BI417" s="9">
        <f>SUM(S$4:S$1569)/COUNTA(A$4:A$1569)</f>
        <v/>
      </c>
      <c r="BJ417" s="9">
        <f>SUM(T$4:T$1569)/COUNTA(A$4:A$1569)</f>
        <v/>
      </c>
      <c r="BK417" s="9">
        <f>SUM(U$4:U$1569)/COUNTA(A$4:A$1569)</f>
        <v/>
      </c>
      <c r="BL417" s="9">
        <f>SUM(V$4:V$1569)/COUNTA(A$4:A$1569)</f>
        <v/>
      </c>
      <c r="BM417" s="9">
        <f>SUM(W$4:W$1569)/COUNTA(A$4:A$1569)</f>
        <v/>
      </c>
      <c r="BN417" s="9">
        <f>SUM(X$4:X$1569)/COUNTA(A$4:A$1569)</f>
        <v/>
      </c>
      <c r="BO417" s="7" t="inlineStr">
        <is>
          <t>.</t>
        </is>
      </c>
      <c r="BP417" s="9">
        <f>IF(Z417&gt;=BB417,0,IFERROR(BB417+(SUMPRODUCT((Z$4:Z$1569&gt;=BB$4:BB$1569)*(Z$4:Z$1569-BB$4:BB$1569))/MAX(1,COUNTIF(Z$4:Z$1569,"&lt;"&amp;BB417+0.01))),BB417))</f>
        <v/>
      </c>
      <c r="BQ417" s="9">
        <f>IF(AA417&gt;=BC417,0,IFERROR(BC417+SUMPRODUCT((AA$4:AA$1569&gt;=BC$4:BC$1569)*(AA$4:AA$1569-BC$4:BC$1569))/MAX(1,COUNTIF(AA$4:AA$1569,"&lt;"&amp;BC417+0.01)),BC417))</f>
        <v/>
      </c>
      <c r="BR417" s="9">
        <f>IF(AB417&gt;=BD417,0,IFERROR(BD417+SUMPRODUCT((AB$4:AB$1569&gt;=BD$4:BD$1569)*(AB$4:AB$1569-BD$4:BD$1569))/MAX(1,COUNTIF(AB$4:AB$1569,"&lt;"&amp;BD417+0.01)),BD417))</f>
        <v/>
      </c>
      <c r="BS417" s="9">
        <f>IF(AC417&gt;=BE417,0,IFERROR(BE417+SUMPRODUCT((AC$4:AC$1569&gt;=BE$4:BE$1569)*(AC$4:AC$1569-BE$4:BE$1569))/MAX(1,COUNTIF(AC$4:AC$1569,"&lt;"&amp;BE417+0.01)),BE417))</f>
        <v/>
      </c>
      <c r="BT417" s="9">
        <f>IF(AD417&gt;=BF417,0,IFERROR(BF417+SUMPRODUCT((AD$4:AD$1569&gt;=BF$4:BF$1569)*(AD$4:AD$1569-BF$4:BF$1569))/MAX(1,COUNTIF(AD$4:AD$1569,"&lt;"&amp;BF417+0.01)),BF417))</f>
        <v/>
      </c>
      <c r="BU417" s="9">
        <f>IF(AE417&gt;=BG417,0,IFERROR(BG417+SUMPRODUCT((AE$4:AE$1569&gt;=BG$4:BG$1569)*(AE$4:AE$1569-BG$4:BG$1569))/MAX(1,COUNTIF(AE$4:AE$1569,"&lt;"&amp;BG417+0.01)),BG417))</f>
        <v/>
      </c>
      <c r="BV417" s="9">
        <f>IF(AF417&gt;=BH417,0,IFERROR(BH417+SUMPRODUCT((AF$4:AF$1569&gt;=BH$4:BH$1569)*(AF$4:AF$1569-BH$4:BH$1569))/MAX(1,COUNTIF(AF$4:AF$1569,"&lt;"&amp;BH417+0.01)),BH417))</f>
        <v/>
      </c>
      <c r="BW417" s="9">
        <f>IF(AG417&gt;=BI417,0,IFERROR(BI417+SUMPRODUCT((AG$4:AG$1569&gt;=BI$4:BI$1569)*(AG$4:AG$1569-BI$4:BI$1569))/MAX(1,COUNTIF(AG$4:AG$1569,"&lt;"&amp;BI417+0.01)),BI417))</f>
        <v/>
      </c>
      <c r="BX417" s="9">
        <f>IF(AH417&gt;=BJ417,0,IFERROR(BJ417+SUMPRODUCT((AH$4:AH$1569&gt;=BJ$4:BJ$1569)*(AH$4:AH$1569-BJ$4:BJ$1569))/MAX(1,COUNTIF(AH$4:AH$1569,"&lt;"&amp;BJ417+0.01)),BJ417))</f>
        <v/>
      </c>
      <c r="BY417" s="9">
        <f>IF(AI417&gt;=BK417,0,IFERROR(BK417+SUMPRODUCT((AI$4:AI$1569&gt;=BK$4:BK$1569)*(AI$4:AI$1569-BK$4:BK$1569))/MAX(1,COUNTIF(AI$4:AI$1569,"&lt;"&amp;BK417+0.01)),BK417))</f>
        <v/>
      </c>
      <c r="BZ417" s="9">
        <f>IF(AJ417&gt;=BL417,0,IFERROR(BL417+SUMPRODUCT((AJ$4:AJ$1569&gt;=BL$4:BL$1569)*(AJ$4:AJ$1569-BL$4:BL$1569))/MAX(1,COUNTIF(AJ$4:AJ$1569,"&lt;"&amp;BL417+0.01)),BL417))</f>
        <v/>
      </c>
      <c r="CA417" s="9">
        <f>IF(AK417&gt;=BM417,0,IFERROR(BM417+SUMPRODUCT((AK$4:AK$1569&gt;=BM$4:BM$1569)*(AK$4:AK$1569-BM$4:BM$1569))/MAX(1,COUNTIF(AK$4:AK$1569,"&lt;"&amp;BM417+0.01)),BM417))</f>
        <v/>
      </c>
      <c r="CB417" s="9">
        <f>IF(AL417&gt;=BN417,0,IFERROR(BN417+SUMPRODUCT((AL$4:AL$1569&gt;=BN$4:BN$1569)*(AL$4:AL$1569-BN$4:BN$1569))/MAX(1,COUNTIF(AL$4:AL$1569,"&lt;"&amp;BN417+0.01)),BN417))</f>
        <v/>
      </c>
      <c r="CC417" s="5">
        <f>IF(AO417="🟢","VERDE",IF(AO417="🟡","AMARELO",IF(AO417="🟠","VERMELHO",IF(AO417="🔴","VERMELHO","ROXO"))))</f>
        <v/>
      </c>
      <c r="CD417" s="5" t="inlineStr">
        <is>
          <t>🌎 REGIÕES</t>
        </is>
      </c>
      <c r="CE417" s="5" t="inlineStr">
        <is>
          <t>SEM REDE</t>
        </is>
      </c>
    </row>
    <row r="418">
      <c r="A418" s="5" t="inlineStr">
        <is>
          <t>53934453000151</t>
        </is>
      </c>
      <c r="B418" s="5" t="inlineStr">
        <is>
          <t>VERCATTO BOUTIQUE - ALTO DA XV</t>
        </is>
      </c>
      <c r="C418" s="5" t="inlineStr">
        <is>
          <t>06 - SEM GRUPO</t>
        </is>
      </c>
      <c r="D418" s="5" t="inlineStr">
        <is>
          <t>HEMANUELE DITZEL (MANU)</t>
        </is>
      </c>
      <c r="E418" s="5" t="inlineStr">
        <is>
          <t>PR</t>
        </is>
      </c>
      <c r="F418" s="5">
        <f>IFERROR(VLOOKUP(C418,$AS$4:$AT$25,2,FALSE),"")</f>
        <v/>
      </c>
      <c r="G418" s="6">
        <f>IFERROR(VLOOKUP(C418,$AS$4:$AX$25,6,FALSE),"")</f>
        <v/>
      </c>
      <c r="H418" s="5">
        <f>IFERROR(VLOOKUP(C418,$AS$4:$AY$25,7,FALSE),"")</f>
        <v/>
      </c>
      <c r="I418" s="5">
        <f>IFERROR(VLOOKUP(C418,$AS$4:$AZ$25,8,FALSE),"")</f>
        <v/>
      </c>
      <c r="J418" s="7" t="inlineStr">
        <is>
          <t>.</t>
        </is>
      </c>
      <c r="K418" s="5" t="inlineStr">
        <is>
          <t>SUL</t>
        </is>
      </c>
      <c r="L418" s="8" t="n">
        <v>1613.793103448276</v>
      </c>
      <c r="M418" s="9" t="n">
        <v>124.1379310344828</v>
      </c>
      <c r="N418" s="9" t="n">
        <v>124.1379310344828</v>
      </c>
      <c r="O418" s="9" t="n">
        <v>129.3103448275862</v>
      </c>
      <c r="P418" s="9" t="n">
        <v>129.3103448275862</v>
      </c>
      <c r="Q418" s="9" t="n">
        <v>129.3103448275862</v>
      </c>
      <c r="R418" s="9" t="n">
        <v>134.4827586206897</v>
      </c>
      <c r="S418" s="9" t="n">
        <v>134.4827586206897</v>
      </c>
      <c r="T418" s="9" t="n">
        <v>139.6551724137931</v>
      </c>
      <c r="U418" s="9" t="n">
        <v>139.6551724137931</v>
      </c>
      <c r="V418" s="9" t="n">
        <v>139.6551724137931</v>
      </c>
      <c r="W418" s="9" t="n">
        <v>144.8275862068965</v>
      </c>
      <c r="X418" s="9" t="n">
        <v>144.8275862068965</v>
      </c>
      <c r="Y418" s="7" t="inlineStr">
        <is>
          <t>.</t>
        </is>
      </c>
      <c r="Z418" s="8">
        <f>SUM(AA418:AL418)</f>
        <v/>
      </c>
      <c r="AA418" s="9" t="n">
        <v>0</v>
      </c>
      <c r="AB418" s="9" t="n">
        <v>0</v>
      </c>
      <c r="AC418" s="9" t="n">
        <v>0</v>
      </c>
      <c r="AD418" s="9" t="n">
        <v>0</v>
      </c>
      <c r="AE418" s="9" t="n">
        <v>0</v>
      </c>
      <c r="AF418" s="9" t="n">
        <v>0</v>
      </c>
      <c r="AG418" s="9" t="n">
        <v>0</v>
      </c>
      <c r="AH418" s="9" t="n">
        <v>750.5</v>
      </c>
      <c r="AI418" s="9" t="n">
        <v>0</v>
      </c>
      <c r="AJ418" s="9" t="n">
        <v>0</v>
      </c>
      <c r="AK418" s="9" t="n">
        <v>0</v>
      </c>
      <c r="AL418" s="9" t="n">
        <v>0</v>
      </c>
      <c r="AM418" s="7" t="inlineStr">
        <is>
          <t>.</t>
        </is>
      </c>
      <c r="AN418" s="6">
        <f>IF(L418=0,0,Z418/L418)</f>
        <v/>
      </c>
      <c r="AO418" s="5">
        <f>IF(AN418="","",IF(AN418&gt;=0.9,"🟢",IF(AN418&gt;=0.7,"🟡",IF(AN418&gt;=0.5,"🟠","🔴"))))</f>
        <v/>
      </c>
      <c r="AP418" s="9">
        <f>IF(L418=0,0,L418-Z418)</f>
        <v/>
      </c>
      <c r="AQ418" s="5">
        <f>IF(Z418=0,"",RANK(Z418,Z$4:Z$1569,0))</f>
        <v/>
      </c>
      <c r="AR418" s="7" t="inlineStr">
        <is>
          <t>.</t>
        </is>
      </c>
      <c r="BA418" s="7" t="inlineStr">
        <is>
          <t>.</t>
        </is>
      </c>
      <c r="BB418" s="9">
        <f>SUM(L$4:L$1569)/COUNTA(A$4:A$1569)</f>
        <v/>
      </c>
      <c r="BC418" s="9">
        <f>SUM(M$4:M$1569)/COUNTA(A$4:A$1569)</f>
        <v/>
      </c>
      <c r="BD418" s="9">
        <f>SUM(N$4:N$1569)/COUNTA(A$4:A$1569)</f>
        <v/>
      </c>
      <c r="BE418" s="9">
        <f>SUM(O$4:O$1569)/COUNTA(A$4:A$1569)</f>
        <v/>
      </c>
      <c r="BF418" s="9">
        <f>SUM(P$4:P$1569)/COUNTA(A$4:A$1569)</f>
        <v/>
      </c>
      <c r="BG418" s="9">
        <f>SUM(Q$4:Q$1569)/COUNTA(A$4:A$1569)</f>
        <v/>
      </c>
      <c r="BH418" s="9">
        <f>SUM(R$4:R$1569)/COUNTA(A$4:A$1569)</f>
        <v/>
      </c>
      <c r="BI418" s="9">
        <f>SUM(S$4:S$1569)/COUNTA(A$4:A$1569)</f>
        <v/>
      </c>
      <c r="BJ418" s="9">
        <f>SUM(T$4:T$1569)/COUNTA(A$4:A$1569)</f>
        <v/>
      </c>
      <c r="BK418" s="9">
        <f>SUM(U$4:U$1569)/COUNTA(A$4:A$1569)</f>
        <v/>
      </c>
      <c r="BL418" s="9">
        <f>SUM(V$4:V$1569)/COUNTA(A$4:A$1569)</f>
        <v/>
      </c>
      <c r="BM418" s="9">
        <f>SUM(W$4:W$1569)/COUNTA(A$4:A$1569)</f>
        <v/>
      </c>
      <c r="BN418" s="9">
        <f>SUM(X$4:X$1569)/COUNTA(A$4:A$1569)</f>
        <v/>
      </c>
      <c r="BO418" s="7" t="inlineStr">
        <is>
          <t>.</t>
        </is>
      </c>
      <c r="BP418" s="9">
        <f>IF(Z418&gt;=BB418,0,IFERROR(BB418+(SUMPRODUCT((Z$4:Z$1569&gt;=BB$4:BB$1569)*(Z$4:Z$1569-BB$4:BB$1569))/MAX(1,COUNTIF(Z$4:Z$1569,"&lt;"&amp;BB418+0.01))),BB418))</f>
        <v/>
      </c>
      <c r="BQ418" s="9">
        <f>IF(AA418&gt;=BC418,0,IFERROR(BC418+SUMPRODUCT((AA$4:AA$1569&gt;=BC$4:BC$1569)*(AA$4:AA$1569-BC$4:BC$1569))/MAX(1,COUNTIF(AA$4:AA$1569,"&lt;"&amp;BC418+0.01)),BC418))</f>
        <v/>
      </c>
      <c r="BR418" s="9">
        <f>IF(AB418&gt;=BD418,0,IFERROR(BD418+SUMPRODUCT((AB$4:AB$1569&gt;=BD$4:BD$1569)*(AB$4:AB$1569-BD$4:BD$1569))/MAX(1,COUNTIF(AB$4:AB$1569,"&lt;"&amp;BD418+0.01)),BD418))</f>
        <v/>
      </c>
      <c r="BS418" s="9">
        <f>IF(AC418&gt;=BE418,0,IFERROR(BE418+SUMPRODUCT((AC$4:AC$1569&gt;=BE$4:BE$1569)*(AC$4:AC$1569-BE$4:BE$1569))/MAX(1,COUNTIF(AC$4:AC$1569,"&lt;"&amp;BE418+0.01)),BE418))</f>
        <v/>
      </c>
      <c r="BT418" s="9">
        <f>IF(AD418&gt;=BF418,0,IFERROR(BF418+SUMPRODUCT((AD$4:AD$1569&gt;=BF$4:BF$1569)*(AD$4:AD$1569-BF$4:BF$1569))/MAX(1,COUNTIF(AD$4:AD$1569,"&lt;"&amp;BF418+0.01)),BF418))</f>
        <v/>
      </c>
      <c r="BU418" s="9">
        <f>IF(AE418&gt;=BG418,0,IFERROR(BG418+SUMPRODUCT((AE$4:AE$1569&gt;=BG$4:BG$1569)*(AE$4:AE$1569-BG$4:BG$1569))/MAX(1,COUNTIF(AE$4:AE$1569,"&lt;"&amp;BG418+0.01)),BG418))</f>
        <v/>
      </c>
      <c r="BV418" s="9">
        <f>IF(AF418&gt;=BH418,0,IFERROR(BH418+SUMPRODUCT((AF$4:AF$1569&gt;=BH$4:BH$1569)*(AF$4:AF$1569-BH$4:BH$1569))/MAX(1,COUNTIF(AF$4:AF$1569,"&lt;"&amp;BH418+0.01)),BH418))</f>
        <v/>
      </c>
      <c r="BW418" s="9">
        <f>IF(AG418&gt;=BI418,0,IFERROR(BI418+SUMPRODUCT((AG$4:AG$1569&gt;=BI$4:BI$1569)*(AG$4:AG$1569-BI$4:BI$1569))/MAX(1,COUNTIF(AG$4:AG$1569,"&lt;"&amp;BI418+0.01)),BI418))</f>
        <v/>
      </c>
      <c r="BX418" s="9">
        <f>IF(AH418&gt;=BJ418,0,IFERROR(BJ418+SUMPRODUCT((AH$4:AH$1569&gt;=BJ$4:BJ$1569)*(AH$4:AH$1569-BJ$4:BJ$1569))/MAX(1,COUNTIF(AH$4:AH$1569,"&lt;"&amp;BJ418+0.01)),BJ418))</f>
        <v/>
      </c>
      <c r="BY418" s="9">
        <f>IF(AI418&gt;=BK418,0,IFERROR(BK418+SUMPRODUCT((AI$4:AI$1569&gt;=BK$4:BK$1569)*(AI$4:AI$1569-BK$4:BK$1569))/MAX(1,COUNTIF(AI$4:AI$1569,"&lt;"&amp;BK418+0.01)),BK418))</f>
        <v/>
      </c>
      <c r="BZ418" s="9">
        <f>IF(AJ418&gt;=BL418,0,IFERROR(BL418+SUMPRODUCT((AJ$4:AJ$1569&gt;=BL$4:BL$1569)*(AJ$4:AJ$1569-BL$4:BL$1569))/MAX(1,COUNTIF(AJ$4:AJ$1569,"&lt;"&amp;BL418+0.01)),BL418))</f>
        <v/>
      </c>
      <c r="CA418" s="9">
        <f>IF(AK418&gt;=BM418,0,IFERROR(BM418+SUMPRODUCT((AK$4:AK$1569&gt;=BM$4:BM$1569)*(AK$4:AK$1569-BM$4:BM$1569))/MAX(1,COUNTIF(AK$4:AK$1569,"&lt;"&amp;BM418+0.01)),BM418))</f>
        <v/>
      </c>
      <c r="CB418" s="9">
        <f>IF(AL418&gt;=BN418,0,IFERROR(BN418+SUMPRODUCT((AL$4:AL$1569&gt;=BN$4:BN$1569)*(AL$4:AL$1569-BN$4:BN$1569))/MAX(1,COUNTIF(AL$4:AL$1569,"&lt;"&amp;BN418+0.01)),BN418))</f>
        <v/>
      </c>
      <c r="CC418" s="5">
        <f>IF(AO418="🟢","VERDE",IF(AO418="🟡","AMARELO",IF(AO418="🟠","VERMELHO",IF(AO418="🔴","VERMELHO","ROXO"))))</f>
        <v/>
      </c>
      <c r="CD418" s="5" t="inlineStr">
        <is>
          <t>🌎 REGIÕES</t>
        </is>
      </c>
      <c r="CE418" s="5" t="inlineStr">
        <is>
          <t>SEM REDE</t>
        </is>
      </c>
    </row>
    <row r="419">
      <c r="A419" s="5" t="inlineStr">
        <is>
          <t>58281843000193</t>
        </is>
      </c>
      <c r="B419" s="5" t="inlineStr">
        <is>
          <t>SAUDE TOTAL</t>
        </is>
      </c>
      <c r="C419" s="5" t="inlineStr">
        <is>
          <t>06 - SEM GRUPO</t>
        </is>
      </c>
      <c r="D419" s="5" t="inlineStr">
        <is>
          <t>HEMANUELE DITZEL (MANU)</t>
        </is>
      </c>
      <c r="E419" s="5" t="inlineStr">
        <is>
          <t>RS</t>
        </is>
      </c>
      <c r="F419" s="5">
        <f>IFERROR(VLOOKUP(C419,$AS$4:$AT$25,2,FALSE),"")</f>
        <v/>
      </c>
      <c r="G419" s="6">
        <f>IFERROR(VLOOKUP(C419,$AS$4:$AX$25,6,FALSE),"")</f>
        <v/>
      </c>
      <c r="H419" s="5">
        <f>IFERROR(VLOOKUP(C419,$AS$4:$AY$25,7,FALSE),"")</f>
        <v/>
      </c>
      <c r="I419" s="5">
        <f>IFERROR(VLOOKUP(C419,$AS$4:$AZ$25,8,FALSE),"")</f>
        <v/>
      </c>
      <c r="J419" s="7" t="inlineStr">
        <is>
          <t>.</t>
        </is>
      </c>
      <c r="K419" s="5" t="inlineStr">
        <is>
          <t>SUL</t>
        </is>
      </c>
      <c r="L419" s="8" t="n">
        <v>1612.5</v>
      </c>
      <c r="M419" s="9" t="n">
        <v>125</v>
      </c>
      <c r="N419" s="9" t="n">
        <v>125</v>
      </c>
      <c r="O419" s="9" t="n">
        <v>125</v>
      </c>
      <c r="P419" s="9" t="n">
        <v>125</v>
      </c>
      <c r="Q419" s="9" t="n">
        <v>125</v>
      </c>
      <c r="R419" s="9" t="n">
        <v>137.5</v>
      </c>
      <c r="S419" s="9" t="n">
        <v>137.5</v>
      </c>
      <c r="T419" s="9" t="n">
        <v>137.5</v>
      </c>
      <c r="U419" s="9" t="n">
        <v>137.5</v>
      </c>
      <c r="V419" s="9" t="n">
        <v>137.5</v>
      </c>
      <c r="W419" s="9" t="n">
        <v>150</v>
      </c>
      <c r="X419" s="9" t="n">
        <v>150</v>
      </c>
      <c r="Y419" s="7" t="inlineStr">
        <is>
          <t>.</t>
        </is>
      </c>
      <c r="Z419" s="8">
        <f>SUM(AA419:AL419)</f>
        <v/>
      </c>
      <c r="AA419" s="9" t="n">
        <v>0</v>
      </c>
      <c r="AB419" s="9" t="n">
        <v>0</v>
      </c>
      <c r="AC419" s="9" t="n">
        <v>0</v>
      </c>
      <c r="AD419" s="9" t="n">
        <v>0</v>
      </c>
      <c r="AE419" s="9" t="n">
        <v>0</v>
      </c>
      <c r="AF419" s="9" t="n">
        <v>702.86</v>
      </c>
      <c r="AG419" s="9" t="n">
        <v>0</v>
      </c>
      <c r="AH419" s="9" t="n">
        <v>0</v>
      </c>
      <c r="AI419" s="9" t="n">
        <v>0</v>
      </c>
      <c r="AJ419" s="9" t="n">
        <v>0</v>
      </c>
      <c r="AK419" s="9" t="n">
        <v>0</v>
      </c>
      <c r="AL419" s="9" t="n">
        <v>0</v>
      </c>
      <c r="AM419" s="7" t="inlineStr">
        <is>
          <t>.</t>
        </is>
      </c>
      <c r="AN419" s="6">
        <f>IF(L419=0,0,Z419/L419)</f>
        <v/>
      </c>
      <c r="AO419" s="5">
        <f>IF(AN419="","",IF(AN419&gt;=0.9,"🟢",IF(AN419&gt;=0.7,"🟡",IF(AN419&gt;=0.5,"🟠","🔴"))))</f>
        <v/>
      </c>
      <c r="AP419" s="9">
        <f>IF(L419=0,0,L419-Z419)</f>
        <v/>
      </c>
      <c r="AQ419" s="5">
        <f>IF(Z419=0,"",RANK(Z419,Z$4:Z$1569,0))</f>
        <v/>
      </c>
      <c r="AR419" s="7" t="inlineStr">
        <is>
          <t>.</t>
        </is>
      </c>
      <c r="BA419" s="7" t="inlineStr">
        <is>
          <t>.</t>
        </is>
      </c>
      <c r="BB419" s="9">
        <f>SUM(L$4:L$1569)/COUNTA(A$4:A$1569)</f>
        <v/>
      </c>
      <c r="BC419" s="9">
        <f>SUM(M$4:M$1569)/COUNTA(A$4:A$1569)</f>
        <v/>
      </c>
      <c r="BD419" s="9">
        <f>SUM(N$4:N$1569)/COUNTA(A$4:A$1569)</f>
        <v/>
      </c>
      <c r="BE419" s="9">
        <f>SUM(O$4:O$1569)/COUNTA(A$4:A$1569)</f>
        <v/>
      </c>
      <c r="BF419" s="9">
        <f>SUM(P$4:P$1569)/COUNTA(A$4:A$1569)</f>
        <v/>
      </c>
      <c r="BG419" s="9">
        <f>SUM(Q$4:Q$1569)/COUNTA(A$4:A$1569)</f>
        <v/>
      </c>
      <c r="BH419" s="9">
        <f>SUM(R$4:R$1569)/COUNTA(A$4:A$1569)</f>
        <v/>
      </c>
      <c r="BI419" s="9">
        <f>SUM(S$4:S$1569)/COUNTA(A$4:A$1569)</f>
        <v/>
      </c>
      <c r="BJ419" s="9">
        <f>SUM(T$4:T$1569)/COUNTA(A$4:A$1569)</f>
        <v/>
      </c>
      <c r="BK419" s="9">
        <f>SUM(U$4:U$1569)/COUNTA(A$4:A$1569)</f>
        <v/>
      </c>
      <c r="BL419" s="9">
        <f>SUM(V$4:V$1569)/COUNTA(A$4:A$1569)</f>
        <v/>
      </c>
      <c r="BM419" s="9">
        <f>SUM(W$4:W$1569)/COUNTA(A$4:A$1569)</f>
        <v/>
      </c>
      <c r="BN419" s="9">
        <f>SUM(X$4:X$1569)/COUNTA(A$4:A$1569)</f>
        <v/>
      </c>
      <c r="BO419" s="7" t="inlineStr">
        <is>
          <t>.</t>
        </is>
      </c>
      <c r="BP419" s="9">
        <f>IF(Z419&gt;=BB419,0,IFERROR(BB419+(SUMPRODUCT((Z$4:Z$1569&gt;=BB$4:BB$1569)*(Z$4:Z$1569-BB$4:BB$1569))/MAX(1,COUNTIF(Z$4:Z$1569,"&lt;"&amp;BB419+0.01))),BB419))</f>
        <v/>
      </c>
      <c r="BQ419" s="9">
        <f>IF(AA419&gt;=BC419,0,IFERROR(BC419+SUMPRODUCT((AA$4:AA$1569&gt;=BC$4:BC$1569)*(AA$4:AA$1569-BC$4:BC$1569))/MAX(1,COUNTIF(AA$4:AA$1569,"&lt;"&amp;BC419+0.01)),BC419))</f>
        <v/>
      </c>
      <c r="BR419" s="9">
        <f>IF(AB419&gt;=BD419,0,IFERROR(BD419+SUMPRODUCT((AB$4:AB$1569&gt;=BD$4:BD$1569)*(AB$4:AB$1569-BD$4:BD$1569))/MAX(1,COUNTIF(AB$4:AB$1569,"&lt;"&amp;BD419+0.01)),BD419))</f>
        <v/>
      </c>
      <c r="BS419" s="9">
        <f>IF(AC419&gt;=BE419,0,IFERROR(BE419+SUMPRODUCT((AC$4:AC$1569&gt;=BE$4:BE$1569)*(AC$4:AC$1569-BE$4:BE$1569))/MAX(1,COUNTIF(AC$4:AC$1569,"&lt;"&amp;BE419+0.01)),BE419))</f>
        <v/>
      </c>
      <c r="BT419" s="9">
        <f>IF(AD419&gt;=BF419,0,IFERROR(BF419+SUMPRODUCT((AD$4:AD$1569&gt;=BF$4:BF$1569)*(AD$4:AD$1569-BF$4:BF$1569))/MAX(1,COUNTIF(AD$4:AD$1569,"&lt;"&amp;BF419+0.01)),BF419))</f>
        <v/>
      </c>
      <c r="BU419" s="9">
        <f>IF(AE419&gt;=BG419,0,IFERROR(BG419+SUMPRODUCT((AE$4:AE$1569&gt;=BG$4:BG$1569)*(AE$4:AE$1569-BG$4:BG$1569))/MAX(1,COUNTIF(AE$4:AE$1569,"&lt;"&amp;BG419+0.01)),BG419))</f>
        <v/>
      </c>
      <c r="BV419" s="9">
        <f>IF(AF419&gt;=BH419,0,IFERROR(BH419+SUMPRODUCT((AF$4:AF$1569&gt;=BH$4:BH$1569)*(AF$4:AF$1569-BH$4:BH$1569))/MAX(1,COUNTIF(AF$4:AF$1569,"&lt;"&amp;BH419+0.01)),BH419))</f>
        <v/>
      </c>
      <c r="BW419" s="9">
        <f>IF(AG419&gt;=BI419,0,IFERROR(BI419+SUMPRODUCT((AG$4:AG$1569&gt;=BI$4:BI$1569)*(AG$4:AG$1569-BI$4:BI$1569))/MAX(1,COUNTIF(AG$4:AG$1569,"&lt;"&amp;BI419+0.01)),BI419))</f>
        <v/>
      </c>
      <c r="BX419" s="9">
        <f>IF(AH419&gt;=BJ419,0,IFERROR(BJ419+SUMPRODUCT((AH$4:AH$1569&gt;=BJ$4:BJ$1569)*(AH$4:AH$1569-BJ$4:BJ$1569))/MAX(1,COUNTIF(AH$4:AH$1569,"&lt;"&amp;BJ419+0.01)),BJ419))</f>
        <v/>
      </c>
      <c r="BY419" s="9">
        <f>IF(AI419&gt;=BK419,0,IFERROR(BK419+SUMPRODUCT((AI$4:AI$1569&gt;=BK$4:BK$1569)*(AI$4:AI$1569-BK$4:BK$1569))/MAX(1,COUNTIF(AI$4:AI$1569,"&lt;"&amp;BK419+0.01)),BK419))</f>
        <v/>
      </c>
      <c r="BZ419" s="9">
        <f>IF(AJ419&gt;=BL419,0,IFERROR(BL419+SUMPRODUCT((AJ$4:AJ$1569&gt;=BL$4:BL$1569)*(AJ$4:AJ$1569-BL$4:BL$1569))/MAX(1,COUNTIF(AJ$4:AJ$1569,"&lt;"&amp;BL419+0.01)),BL419))</f>
        <v/>
      </c>
      <c r="CA419" s="9">
        <f>IF(AK419&gt;=BM419,0,IFERROR(BM419+SUMPRODUCT((AK$4:AK$1569&gt;=BM$4:BM$1569)*(AK$4:AK$1569-BM$4:BM$1569))/MAX(1,COUNTIF(AK$4:AK$1569,"&lt;"&amp;BM419+0.01)),BM419))</f>
        <v/>
      </c>
      <c r="CB419" s="9">
        <f>IF(AL419&gt;=BN419,0,IFERROR(BN419+SUMPRODUCT((AL$4:AL$1569&gt;=BN$4:BN$1569)*(AL$4:AL$1569-BN$4:BN$1569))/MAX(1,COUNTIF(AL$4:AL$1569,"&lt;"&amp;BN419+0.01)),BN419))</f>
        <v/>
      </c>
      <c r="CC419" s="5">
        <f>IF(AO419="🟢","VERDE",IF(AO419="🟡","AMARELO",IF(AO419="🟠","VERMELHO",IF(AO419="🔴","VERMELHO","ROXO"))))</f>
        <v/>
      </c>
      <c r="CD419" s="5" t="inlineStr">
        <is>
          <t>🌎 REGIÕES</t>
        </is>
      </c>
      <c r="CE419" s="5" t="inlineStr">
        <is>
          <t>SEM REDE</t>
        </is>
      </c>
    </row>
    <row r="420">
      <c r="A420" s="5" t="inlineStr">
        <is>
          <t>36293214000140</t>
        </is>
      </c>
      <c r="B420" s="5" t="inlineStr">
        <is>
          <t>EMPORIO VITTA</t>
        </is>
      </c>
      <c r="C420" s="5" t="inlineStr">
        <is>
          <t>06 - SEM GRUPO</t>
        </is>
      </c>
      <c r="D420" s="5" t="inlineStr">
        <is>
          <t>LARISSA PADILHA</t>
        </is>
      </c>
      <c r="E420" s="5" t="inlineStr">
        <is>
          <t>ES</t>
        </is>
      </c>
      <c r="F420" s="5">
        <f>IFERROR(VLOOKUP(C420,$AS$4:$AT$25,2,FALSE),"")</f>
        <v/>
      </c>
      <c r="G420" s="6">
        <f>IFERROR(VLOOKUP(C420,$AS$4:$AX$25,6,FALSE),"")</f>
        <v/>
      </c>
      <c r="H420" s="5">
        <f>IFERROR(VLOOKUP(C420,$AS$4:$AY$25,7,FALSE),"")</f>
        <v/>
      </c>
      <c r="I420" s="5">
        <f>IFERROR(VLOOKUP(C420,$AS$4:$AZ$25,8,FALSE),"")</f>
        <v/>
      </c>
      <c r="J420" s="7" t="inlineStr">
        <is>
          <t>.</t>
        </is>
      </c>
      <c r="K420" s="5" t="inlineStr">
        <is>
          <t>RJ + ES + MG</t>
        </is>
      </c>
      <c r="L420" s="8" t="n">
        <v>1252.173913043478</v>
      </c>
      <c r="M420" s="9" t="n">
        <v>104.3478260869565</v>
      </c>
      <c r="N420" s="9" t="n">
        <v>104.3478260869565</v>
      </c>
      <c r="O420" s="9" t="n">
        <v>104.3478260869565</v>
      </c>
      <c r="P420" s="9" t="n">
        <v>104.3478260869565</v>
      </c>
      <c r="Q420" s="9" t="n">
        <v>104.3478260869565</v>
      </c>
      <c r="R420" s="9" t="n">
        <v>104.3478260869565</v>
      </c>
      <c r="S420" s="9" t="n">
        <v>104.3478260869565</v>
      </c>
      <c r="T420" s="9" t="n">
        <v>104.3478260869565</v>
      </c>
      <c r="U420" s="9" t="n">
        <v>104.3478260869565</v>
      </c>
      <c r="V420" s="9" t="n">
        <v>104.3478260869565</v>
      </c>
      <c r="W420" s="9" t="n">
        <v>104.3478260869565</v>
      </c>
      <c r="X420" s="9" t="n">
        <v>104.3478260869565</v>
      </c>
      <c r="Y420" s="7" t="inlineStr">
        <is>
          <t>.</t>
        </is>
      </c>
      <c r="Z420" s="8">
        <f>SUM(AA420:AL420)</f>
        <v/>
      </c>
      <c r="AA420" s="9" t="n">
        <v>0</v>
      </c>
      <c r="AB420" s="9" t="n">
        <v>0</v>
      </c>
      <c r="AC420" s="9" t="n">
        <v>0</v>
      </c>
      <c r="AD420" s="9" t="n">
        <v>0</v>
      </c>
      <c r="AE420" s="9" t="n">
        <v>0</v>
      </c>
      <c r="AF420" s="9" t="n">
        <v>0</v>
      </c>
      <c r="AG420" s="9" t="n">
        <v>0</v>
      </c>
      <c r="AH420" s="9" t="n">
        <v>0</v>
      </c>
      <c r="AI420" s="9" t="n">
        <v>0</v>
      </c>
      <c r="AJ420" s="9" t="n">
        <v>0</v>
      </c>
      <c r="AK420" s="9" t="n">
        <v>1409.45</v>
      </c>
      <c r="AL420" s="9" t="n">
        <v>0</v>
      </c>
      <c r="AM420" s="7" t="inlineStr">
        <is>
          <t>.</t>
        </is>
      </c>
      <c r="AN420" s="6">
        <f>IF(L420=0,0,Z420/L420)</f>
        <v/>
      </c>
      <c r="AO420" s="5">
        <f>IF(AN420="","",IF(AN420&gt;=0.9,"🟢",IF(AN420&gt;=0.7,"🟡",IF(AN420&gt;=0.5,"🟠","🔴"))))</f>
        <v/>
      </c>
      <c r="AP420" s="9">
        <f>IF(L420=0,0,L420-Z420)</f>
        <v/>
      </c>
      <c r="AQ420" s="5">
        <f>IF(Z420=0,"",RANK(Z420,Z$4:Z$1569,0))</f>
        <v/>
      </c>
      <c r="AR420" s="7" t="inlineStr">
        <is>
          <t>.</t>
        </is>
      </c>
      <c r="BA420" s="7" t="inlineStr">
        <is>
          <t>.</t>
        </is>
      </c>
      <c r="BB420" s="9">
        <f>SUM(L$4:L$1569)/COUNTA(A$4:A$1569)</f>
        <v/>
      </c>
      <c r="BC420" s="9">
        <f>SUM(M$4:M$1569)/COUNTA(A$4:A$1569)</f>
        <v/>
      </c>
      <c r="BD420" s="9">
        <f>SUM(N$4:N$1569)/COUNTA(A$4:A$1569)</f>
        <v/>
      </c>
      <c r="BE420" s="9">
        <f>SUM(O$4:O$1569)/COUNTA(A$4:A$1569)</f>
        <v/>
      </c>
      <c r="BF420" s="9">
        <f>SUM(P$4:P$1569)/COUNTA(A$4:A$1569)</f>
        <v/>
      </c>
      <c r="BG420" s="9">
        <f>SUM(Q$4:Q$1569)/COUNTA(A$4:A$1569)</f>
        <v/>
      </c>
      <c r="BH420" s="9">
        <f>SUM(R$4:R$1569)/COUNTA(A$4:A$1569)</f>
        <v/>
      </c>
      <c r="BI420" s="9">
        <f>SUM(S$4:S$1569)/COUNTA(A$4:A$1569)</f>
        <v/>
      </c>
      <c r="BJ420" s="9">
        <f>SUM(T$4:T$1569)/COUNTA(A$4:A$1569)</f>
        <v/>
      </c>
      <c r="BK420" s="9">
        <f>SUM(U$4:U$1569)/COUNTA(A$4:A$1569)</f>
        <v/>
      </c>
      <c r="BL420" s="9">
        <f>SUM(V$4:V$1569)/COUNTA(A$4:A$1569)</f>
        <v/>
      </c>
      <c r="BM420" s="9">
        <f>SUM(W$4:W$1569)/COUNTA(A$4:A$1569)</f>
        <v/>
      </c>
      <c r="BN420" s="9">
        <f>SUM(X$4:X$1569)/COUNTA(A$4:A$1569)</f>
        <v/>
      </c>
      <c r="BO420" s="7" t="inlineStr">
        <is>
          <t>.</t>
        </is>
      </c>
      <c r="BP420" s="9">
        <f>IF(Z420&gt;=BB420,0,IFERROR(BB420+(SUMPRODUCT((Z$4:Z$1569&gt;=BB$4:BB$1569)*(Z$4:Z$1569-BB$4:BB$1569))/MAX(1,COUNTIF(Z$4:Z$1569,"&lt;"&amp;BB420+0.01))),BB420))</f>
        <v/>
      </c>
      <c r="BQ420" s="9">
        <f>IF(AA420&gt;=BC420,0,IFERROR(BC420+SUMPRODUCT((AA$4:AA$1569&gt;=BC$4:BC$1569)*(AA$4:AA$1569-BC$4:BC$1569))/MAX(1,COUNTIF(AA$4:AA$1569,"&lt;"&amp;BC420+0.01)),BC420))</f>
        <v/>
      </c>
      <c r="BR420" s="9">
        <f>IF(AB420&gt;=BD420,0,IFERROR(BD420+SUMPRODUCT((AB$4:AB$1569&gt;=BD$4:BD$1569)*(AB$4:AB$1569-BD$4:BD$1569))/MAX(1,COUNTIF(AB$4:AB$1569,"&lt;"&amp;BD420+0.01)),BD420))</f>
        <v/>
      </c>
      <c r="BS420" s="9">
        <f>IF(AC420&gt;=BE420,0,IFERROR(BE420+SUMPRODUCT((AC$4:AC$1569&gt;=BE$4:BE$1569)*(AC$4:AC$1569-BE$4:BE$1569))/MAX(1,COUNTIF(AC$4:AC$1569,"&lt;"&amp;BE420+0.01)),BE420))</f>
        <v/>
      </c>
      <c r="BT420" s="9">
        <f>IF(AD420&gt;=BF420,0,IFERROR(BF420+SUMPRODUCT((AD$4:AD$1569&gt;=BF$4:BF$1569)*(AD$4:AD$1569-BF$4:BF$1569))/MAX(1,COUNTIF(AD$4:AD$1569,"&lt;"&amp;BF420+0.01)),BF420))</f>
        <v/>
      </c>
      <c r="BU420" s="9">
        <f>IF(AE420&gt;=BG420,0,IFERROR(BG420+SUMPRODUCT((AE$4:AE$1569&gt;=BG$4:BG$1569)*(AE$4:AE$1569-BG$4:BG$1569))/MAX(1,COUNTIF(AE$4:AE$1569,"&lt;"&amp;BG420+0.01)),BG420))</f>
        <v/>
      </c>
      <c r="BV420" s="9">
        <f>IF(AF420&gt;=BH420,0,IFERROR(BH420+SUMPRODUCT((AF$4:AF$1569&gt;=BH$4:BH$1569)*(AF$4:AF$1569-BH$4:BH$1569))/MAX(1,COUNTIF(AF$4:AF$1569,"&lt;"&amp;BH420+0.01)),BH420))</f>
        <v/>
      </c>
      <c r="BW420" s="9">
        <f>IF(AG420&gt;=BI420,0,IFERROR(BI420+SUMPRODUCT((AG$4:AG$1569&gt;=BI$4:BI$1569)*(AG$4:AG$1569-BI$4:BI$1569))/MAX(1,COUNTIF(AG$4:AG$1569,"&lt;"&amp;BI420+0.01)),BI420))</f>
        <v/>
      </c>
      <c r="BX420" s="9">
        <f>IF(AH420&gt;=BJ420,0,IFERROR(BJ420+SUMPRODUCT((AH$4:AH$1569&gt;=BJ$4:BJ$1569)*(AH$4:AH$1569-BJ$4:BJ$1569))/MAX(1,COUNTIF(AH$4:AH$1569,"&lt;"&amp;BJ420+0.01)),BJ420))</f>
        <v/>
      </c>
      <c r="BY420" s="9">
        <f>IF(AI420&gt;=BK420,0,IFERROR(BK420+SUMPRODUCT((AI$4:AI$1569&gt;=BK$4:BK$1569)*(AI$4:AI$1569-BK$4:BK$1569))/MAX(1,COUNTIF(AI$4:AI$1569,"&lt;"&amp;BK420+0.01)),BK420))</f>
        <v/>
      </c>
      <c r="BZ420" s="9">
        <f>IF(AJ420&gt;=BL420,0,IFERROR(BL420+SUMPRODUCT((AJ$4:AJ$1569&gt;=BL$4:BL$1569)*(AJ$4:AJ$1569-BL$4:BL$1569))/MAX(1,COUNTIF(AJ$4:AJ$1569,"&lt;"&amp;BL420+0.01)),BL420))</f>
        <v/>
      </c>
      <c r="CA420" s="9">
        <f>IF(AK420&gt;=BM420,0,IFERROR(BM420+SUMPRODUCT((AK$4:AK$1569&gt;=BM$4:BM$1569)*(AK$4:AK$1569-BM$4:BM$1569))/MAX(1,COUNTIF(AK$4:AK$1569,"&lt;"&amp;BM420+0.01)),BM420))</f>
        <v/>
      </c>
      <c r="CB420" s="9">
        <f>IF(AL420&gt;=BN420,0,IFERROR(BN420+SUMPRODUCT((AL$4:AL$1569&gt;=BN$4:BN$1569)*(AL$4:AL$1569-BN$4:BN$1569))/MAX(1,COUNTIF(AL$4:AL$1569,"&lt;"&amp;BN420+0.01)),BN420))</f>
        <v/>
      </c>
      <c r="CC420" s="5">
        <f>IF(AO420="🟢","VERDE",IF(AO420="🟡","AMARELO",IF(AO420="🟠","VERMELHO",IF(AO420="🔴","VERMELHO","ROXO"))))</f>
        <v/>
      </c>
      <c r="CD420" s="5" t="inlineStr">
        <is>
          <t>🌎 REGIÕES</t>
        </is>
      </c>
      <c r="CE420" s="5" t="inlineStr">
        <is>
          <t>SEM REDE</t>
        </is>
      </c>
    </row>
    <row r="421">
      <c r="A421" s="5" t="inlineStr">
        <is>
          <t>49733252000119</t>
        </is>
      </c>
      <c r="B421" s="5" t="inlineStr">
        <is>
          <t>BELLA NATURA PRODUTOS NATURAIS</t>
        </is>
      </c>
      <c r="C421" s="5" t="inlineStr">
        <is>
          <t>06 - SEM GRUPO</t>
        </is>
      </c>
      <c r="D421" s="5" t="inlineStr">
        <is>
          <t>JULIO GADRET</t>
        </is>
      </c>
      <c r="E421" s="5" t="inlineStr">
        <is>
          <t>MG</t>
        </is>
      </c>
      <c r="F421" s="5">
        <f>IFERROR(VLOOKUP(C421,$AS$4:$AT$25,2,FALSE),"")</f>
        <v/>
      </c>
      <c r="G421" s="6">
        <f>IFERROR(VLOOKUP(C421,$AS$4:$AX$25,6,FALSE),"")</f>
        <v/>
      </c>
      <c r="H421" s="5">
        <f>IFERROR(VLOOKUP(C421,$AS$4:$AY$25,7,FALSE),"")</f>
        <v/>
      </c>
      <c r="I421" s="5">
        <f>IFERROR(VLOOKUP(C421,$AS$4:$AZ$25,8,FALSE),"")</f>
        <v/>
      </c>
      <c r="J421" s="7" t="inlineStr">
        <is>
          <t>.</t>
        </is>
      </c>
      <c r="K421" s="5" t="inlineStr">
        <is>
          <t>RJ + ES + MG</t>
        </is>
      </c>
      <c r="L421" s="8" t="n">
        <v>1440</v>
      </c>
      <c r="M421" s="9" t="n">
        <v>120</v>
      </c>
      <c r="N421" s="9" t="n">
        <v>120</v>
      </c>
      <c r="O421" s="9" t="n">
        <v>120</v>
      </c>
      <c r="P421" s="9" t="n">
        <v>120</v>
      </c>
      <c r="Q421" s="9" t="n">
        <v>120</v>
      </c>
      <c r="R421" s="9" t="n">
        <v>120</v>
      </c>
      <c r="S421" s="9" t="n">
        <v>120</v>
      </c>
      <c r="T421" s="9" t="n">
        <v>120</v>
      </c>
      <c r="U421" s="9" t="n">
        <v>120</v>
      </c>
      <c r="V421" s="9" t="n">
        <v>120</v>
      </c>
      <c r="W421" s="9" t="n">
        <v>120</v>
      </c>
      <c r="X421" s="9" t="n">
        <v>120</v>
      </c>
      <c r="Y421" s="7" t="inlineStr">
        <is>
          <t>.</t>
        </is>
      </c>
      <c r="Z421" s="8">
        <f>SUM(AA421:AL421)</f>
        <v/>
      </c>
      <c r="AA421" s="9" t="n">
        <v>0</v>
      </c>
      <c r="AB421" s="9" t="n">
        <v>0</v>
      </c>
      <c r="AC421" s="9" t="n">
        <v>0</v>
      </c>
      <c r="AD421" s="9" t="n">
        <v>0</v>
      </c>
      <c r="AE421" s="9" t="n">
        <v>0</v>
      </c>
      <c r="AF421" s="9" t="n">
        <v>0</v>
      </c>
      <c r="AG421" s="9" t="n">
        <v>0</v>
      </c>
      <c r="AH421" s="9" t="n">
        <v>0</v>
      </c>
      <c r="AI421" s="9" t="n">
        <v>0</v>
      </c>
      <c r="AJ421" s="9" t="n">
        <v>0</v>
      </c>
      <c r="AK421" s="9" t="n">
        <v>728.92</v>
      </c>
      <c r="AL421" s="9" t="n">
        <v>0</v>
      </c>
      <c r="AM421" s="7" t="inlineStr">
        <is>
          <t>.</t>
        </is>
      </c>
      <c r="AN421" s="6">
        <f>IF(L421=0,0,Z421/L421)</f>
        <v/>
      </c>
      <c r="AO421" s="5">
        <f>IF(AN421="","",IF(AN421&gt;=0.9,"🟢",IF(AN421&gt;=0.7,"🟡",IF(AN421&gt;=0.5,"🟠","🔴"))))</f>
        <v/>
      </c>
      <c r="AP421" s="9">
        <f>IF(L421=0,0,L421-Z421)</f>
        <v/>
      </c>
      <c r="AQ421" s="5">
        <f>IF(Z421=0,"",RANK(Z421,Z$4:Z$1569,0))</f>
        <v/>
      </c>
      <c r="AR421" s="7" t="inlineStr">
        <is>
          <t>.</t>
        </is>
      </c>
      <c r="BA421" s="7" t="inlineStr">
        <is>
          <t>.</t>
        </is>
      </c>
      <c r="BB421" s="9">
        <f>SUM(L$4:L$1569)/COUNTA(A$4:A$1569)</f>
        <v/>
      </c>
      <c r="BC421" s="9">
        <f>SUM(M$4:M$1569)/COUNTA(A$4:A$1569)</f>
        <v/>
      </c>
      <c r="BD421" s="9">
        <f>SUM(N$4:N$1569)/COUNTA(A$4:A$1569)</f>
        <v/>
      </c>
      <c r="BE421" s="9">
        <f>SUM(O$4:O$1569)/COUNTA(A$4:A$1569)</f>
        <v/>
      </c>
      <c r="BF421" s="9">
        <f>SUM(P$4:P$1569)/COUNTA(A$4:A$1569)</f>
        <v/>
      </c>
      <c r="BG421" s="9">
        <f>SUM(Q$4:Q$1569)/COUNTA(A$4:A$1569)</f>
        <v/>
      </c>
      <c r="BH421" s="9">
        <f>SUM(R$4:R$1569)/COUNTA(A$4:A$1569)</f>
        <v/>
      </c>
      <c r="BI421" s="9">
        <f>SUM(S$4:S$1569)/COUNTA(A$4:A$1569)</f>
        <v/>
      </c>
      <c r="BJ421" s="9">
        <f>SUM(T$4:T$1569)/COUNTA(A$4:A$1569)</f>
        <v/>
      </c>
      <c r="BK421" s="9">
        <f>SUM(U$4:U$1569)/COUNTA(A$4:A$1569)</f>
        <v/>
      </c>
      <c r="BL421" s="9">
        <f>SUM(V$4:V$1569)/COUNTA(A$4:A$1569)</f>
        <v/>
      </c>
      <c r="BM421" s="9">
        <f>SUM(W$4:W$1569)/COUNTA(A$4:A$1569)</f>
        <v/>
      </c>
      <c r="BN421" s="9">
        <f>SUM(X$4:X$1569)/COUNTA(A$4:A$1569)</f>
        <v/>
      </c>
      <c r="BO421" s="7" t="inlineStr">
        <is>
          <t>.</t>
        </is>
      </c>
      <c r="BP421" s="9">
        <f>IF(Z421&gt;=BB421,0,IFERROR(BB421+(SUMPRODUCT((Z$4:Z$1569&gt;=BB$4:BB$1569)*(Z$4:Z$1569-BB$4:BB$1569))/MAX(1,COUNTIF(Z$4:Z$1569,"&lt;"&amp;BB421+0.01))),BB421))</f>
        <v/>
      </c>
      <c r="BQ421" s="9">
        <f>IF(AA421&gt;=BC421,0,IFERROR(BC421+SUMPRODUCT((AA$4:AA$1569&gt;=BC$4:BC$1569)*(AA$4:AA$1569-BC$4:BC$1569))/MAX(1,COUNTIF(AA$4:AA$1569,"&lt;"&amp;BC421+0.01)),BC421))</f>
        <v/>
      </c>
      <c r="BR421" s="9">
        <f>IF(AB421&gt;=BD421,0,IFERROR(BD421+SUMPRODUCT((AB$4:AB$1569&gt;=BD$4:BD$1569)*(AB$4:AB$1569-BD$4:BD$1569))/MAX(1,COUNTIF(AB$4:AB$1569,"&lt;"&amp;BD421+0.01)),BD421))</f>
        <v/>
      </c>
      <c r="BS421" s="9">
        <f>IF(AC421&gt;=BE421,0,IFERROR(BE421+SUMPRODUCT((AC$4:AC$1569&gt;=BE$4:BE$1569)*(AC$4:AC$1569-BE$4:BE$1569))/MAX(1,COUNTIF(AC$4:AC$1569,"&lt;"&amp;BE421+0.01)),BE421))</f>
        <v/>
      </c>
      <c r="BT421" s="9">
        <f>IF(AD421&gt;=BF421,0,IFERROR(BF421+SUMPRODUCT((AD$4:AD$1569&gt;=BF$4:BF$1569)*(AD$4:AD$1569-BF$4:BF$1569))/MAX(1,COUNTIF(AD$4:AD$1569,"&lt;"&amp;BF421+0.01)),BF421))</f>
        <v/>
      </c>
      <c r="BU421" s="9">
        <f>IF(AE421&gt;=BG421,0,IFERROR(BG421+SUMPRODUCT((AE$4:AE$1569&gt;=BG$4:BG$1569)*(AE$4:AE$1569-BG$4:BG$1569))/MAX(1,COUNTIF(AE$4:AE$1569,"&lt;"&amp;BG421+0.01)),BG421))</f>
        <v/>
      </c>
      <c r="BV421" s="9">
        <f>IF(AF421&gt;=BH421,0,IFERROR(BH421+SUMPRODUCT((AF$4:AF$1569&gt;=BH$4:BH$1569)*(AF$4:AF$1569-BH$4:BH$1569))/MAX(1,COUNTIF(AF$4:AF$1569,"&lt;"&amp;BH421+0.01)),BH421))</f>
        <v/>
      </c>
      <c r="BW421" s="9">
        <f>IF(AG421&gt;=BI421,0,IFERROR(BI421+SUMPRODUCT((AG$4:AG$1569&gt;=BI$4:BI$1569)*(AG$4:AG$1569-BI$4:BI$1569))/MAX(1,COUNTIF(AG$4:AG$1569,"&lt;"&amp;BI421+0.01)),BI421))</f>
        <v/>
      </c>
      <c r="BX421" s="9">
        <f>IF(AH421&gt;=BJ421,0,IFERROR(BJ421+SUMPRODUCT((AH$4:AH$1569&gt;=BJ$4:BJ$1569)*(AH$4:AH$1569-BJ$4:BJ$1569))/MAX(1,COUNTIF(AH$4:AH$1569,"&lt;"&amp;BJ421+0.01)),BJ421))</f>
        <v/>
      </c>
      <c r="BY421" s="9">
        <f>IF(AI421&gt;=BK421,0,IFERROR(BK421+SUMPRODUCT((AI$4:AI$1569&gt;=BK$4:BK$1569)*(AI$4:AI$1569-BK$4:BK$1569))/MAX(1,COUNTIF(AI$4:AI$1569,"&lt;"&amp;BK421+0.01)),BK421))</f>
        <v/>
      </c>
      <c r="BZ421" s="9">
        <f>IF(AJ421&gt;=BL421,0,IFERROR(BL421+SUMPRODUCT((AJ$4:AJ$1569&gt;=BL$4:BL$1569)*(AJ$4:AJ$1569-BL$4:BL$1569))/MAX(1,COUNTIF(AJ$4:AJ$1569,"&lt;"&amp;BL421+0.01)),BL421))</f>
        <v/>
      </c>
      <c r="CA421" s="9">
        <f>IF(AK421&gt;=BM421,0,IFERROR(BM421+SUMPRODUCT((AK$4:AK$1569&gt;=BM$4:BM$1569)*(AK$4:AK$1569-BM$4:BM$1569))/MAX(1,COUNTIF(AK$4:AK$1569,"&lt;"&amp;BM421+0.01)),BM421))</f>
        <v/>
      </c>
      <c r="CB421" s="9">
        <f>IF(AL421&gt;=BN421,0,IFERROR(BN421+SUMPRODUCT((AL$4:AL$1569&gt;=BN$4:BN$1569)*(AL$4:AL$1569-BN$4:BN$1569))/MAX(1,COUNTIF(AL$4:AL$1569,"&lt;"&amp;BN421+0.01)),BN421))</f>
        <v/>
      </c>
      <c r="CC421" s="5">
        <f>IF(AO421="🟢","VERDE",IF(AO421="🟡","AMARELO",IF(AO421="🟠","VERMELHO",IF(AO421="🔴","VERMELHO","ROXO"))))</f>
        <v/>
      </c>
      <c r="CD421" s="5" t="inlineStr">
        <is>
          <t>🌎 REGIÕES</t>
        </is>
      </c>
      <c r="CE421" s="5" t="inlineStr">
        <is>
          <t>SEM REDE</t>
        </is>
      </c>
    </row>
    <row r="422">
      <c r="A422" s="5" t="inlineStr">
        <is>
          <t>60641605000193</t>
        </is>
      </c>
      <c r="B422" s="5" t="inlineStr">
        <is>
          <t>60.641.605 LARA DE BARROS AMANDO ALENCAR</t>
        </is>
      </c>
      <c r="C422" s="5" t="inlineStr">
        <is>
          <t>06 - SEM GRUPO</t>
        </is>
      </c>
      <c r="D422" s="5" t="inlineStr">
        <is>
          <t>LARISSA PADILHA</t>
        </is>
      </c>
      <c r="E422" s="5" t="inlineStr">
        <is>
          <t>PE</t>
        </is>
      </c>
      <c r="F422" s="5">
        <f>IFERROR(VLOOKUP(C422,$AS$4:$AT$25,2,FALSE),"")</f>
        <v/>
      </c>
      <c r="G422" s="6">
        <f>IFERROR(VLOOKUP(C422,$AS$4:$AX$25,6,FALSE),"")</f>
        <v/>
      </c>
      <c r="H422" s="5">
        <f>IFERROR(VLOOKUP(C422,$AS$4:$AY$25,7,FALSE),"")</f>
        <v/>
      </c>
      <c r="I422" s="5">
        <f>IFERROR(VLOOKUP(C422,$AS$4:$AZ$25,8,FALSE),"")</f>
        <v/>
      </c>
      <c r="J422" s="7" t="inlineStr">
        <is>
          <t>.</t>
        </is>
      </c>
      <c r="K422" s="5" t="inlineStr">
        <is>
          <t>NORDESTE (SEM MA)</t>
        </is>
      </c>
      <c r="L422" s="8" t="n">
        <v>1200</v>
      </c>
      <c r="M422" s="9" t="n">
        <v>100</v>
      </c>
      <c r="N422" s="9" t="n">
        <v>100</v>
      </c>
      <c r="O422" s="9" t="n">
        <v>100</v>
      </c>
      <c r="P422" s="9" t="n">
        <v>100</v>
      </c>
      <c r="Q422" s="9" t="n">
        <v>100</v>
      </c>
      <c r="R422" s="9" t="n">
        <v>100</v>
      </c>
      <c r="S422" s="9" t="n">
        <v>100</v>
      </c>
      <c r="T422" s="9" t="n">
        <v>100</v>
      </c>
      <c r="U422" s="9" t="n">
        <v>100</v>
      </c>
      <c r="V422" s="9" t="n">
        <v>100</v>
      </c>
      <c r="W422" s="9" t="n">
        <v>100</v>
      </c>
      <c r="X422" s="9" t="n">
        <v>100</v>
      </c>
      <c r="Y422" s="7" t="inlineStr">
        <is>
          <t>.</t>
        </is>
      </c>
      <c r="Z422" s="8">
        <f>SUM(AA422:AL422)</f>
        <v/>
      </c>
      <c r="AA422" s="9" t="n">
        <v>0</v>
      </c>
      <c r="AB422" s="9" t="n">
        <v>0</v>
      </c>
      <c r="AC422" s="9" t="n">
        <v>0</v>
      </c>
      <c r="AD422" s="9" t="n">
        <v>0</v>
      </c>
      <c r="AE422" s="9" t="n">
        <v>0</v>
      </c>
      <c r="AF422" s="9" t="n">
        <v>0</v>
      </c>
      <c r="AG422" s="9" t="n">
        <v>0</v>
      </c>
      <c r="AH422" s="9" t="n">
        <v>0</v>
      </c>
      <c r="AI422" s="9" t="n">
        <v>0</v>
      </c>
      <c r="AJ422" s="9" t="n">
        <v>0</v>
      </c>
      <c r="AK422" s="9" t="n">
        <v>0</v>
      </c>
      <c r="AL422" s="9" t="n">
        <v>0</v>
      </c>
      <c r="AM422" s="7" t="inlineStr">
        <is>
          <t>.</t>
        </is>
      </c>
      <c r="AN422" s="6">
        <f>IF(L422=0,0,Z422/L422)</f>
        <v/>
      </c>
      <c r="AO422" s="5">
        <f>IF(AN422="","",IF(AN422&gt;=0.9,"🟢",IF(AN422&gt;=0.7,"🟡",IF(AN422&gt;=0.5,"🟠","🔴"))))</f>
        <v/>
      </c>
      <c r="AP422" s="9">
        <f>IF(L422=0,0,L422-Z422)</f>
        <v/>
      </c>
      <c r="AQ422" s="5">
        <f>IF(Z422=0,"",RANK(Z422,Z$4:Z$1569,0))</f>
        <v/>
      </c>
      <c r="AR422" s="7" t="inlineStr">
        <is>
          <t>.</t>
        </is>
      </c>
      <c r="BA422" s="7" t="inlineStr">
        <is>
          <t>.</t>
        </is>
      </c>
      <c r="BB422" s="9">
        <f>SUM(L$4:L$1569)/COUNTA(A$4:A$1569)</f>
        <v/>
      </c>
      <c r="BC422" s="9">
        <f>SUM(M$4:M$1569)/COUNTA(A$4:A$1569)</f>
        <v/>
      </c>
      <c r="BD422" s="9">
        <f>SUM(N$4:N$1569)/COUNTA(A$4:A$1569)</f>
        <v/>
      </c>
      <c r="BE422" s="9">
        <f>SUM(O$4:O$1569)/COUNTA(A$4:A$1569)</f>
        <v/>
      </c>
      <c r="BF422" s="9">
        <f>SUM(P$4:P$1569)/COUNTA(A$4:A$1569)</f>
        <v/>
      </c>
      <c r="BG422" s="9">
        <f>SUM(Q$4:Q$1569)/COUNTA(A$4:A$1569)</f>
        <v/>
      </c>
      <c r="BH422" s="9">
        <f>SUM(R$4:R$1569)/COUNTA(A$4:A$1569)</f>
        <v/>
      </c>
      <c r="BI422" s="9">
        <f>SUM(S$4:S$1569)/COUNTA(A$4:A$1569)</f>
        <v/>
      </c>
      <c r="BJ422" s="9">
        <f>SUM(T$4:T$1569)/COUNTA(A$4:A$1569)</f>
        <v/>
      </c>
      <c r="BK422" s="9">
        <f>SUM(U$4:U$1569)/COUNTA(A$4:A$1569)</f>
        <v/>
      </c>
      <c r="BL422" s="9">
        <f>SUM(V$4:V$1569)/COUNTA(A$4:A$1569)</f>
        <v/>
      </c>
      <c r="BM422" s="9">
        <f>SUM(W$4:W$1569)/COUNTA(A$4:A$1569)</f>
        <v/>
      </c>
      <c r="BN422" s="9">
        <f>SUM(X$4:X$1569)/COUNTA(A$4:A$1569)</f>
        <v/>
      </c>
      <c r="BO422" s="7" t="inlineStr">
        <is>
          <t>.</t>
        </is>
      </c>
      <c r="BP422" s="9">
        <f>IF(Z422&gt;=BB422,0,IFERROR(BB422+(SUMPRODUCT((Z$4:Z$1569&gt;=BB$4:BB$1569)*(Z$4:Z$1569-BB$4:BB$1569))/MAX(1,COUNTIF(Z$4:Z$1569,"&lt;"&amp;BB422+0.01))),BB422))</f>
        <v/>
      </c>
      <c r="BQ422" s="9">
        <f>IF(AA422&gt;=BC422,0,IFERROR(BC422+SUMPRODUCT((AA$4:AA$1569&gt;=BC$4:BC$1569)*(AA$4:AA$1569-BC$4:BC$1569))/MAX(1,COUNTIF(AA$4:AA$1569,"&lt;"&amp;BC422+0.01)),BC422))</f>
        <v/>
      </c>
      <c r="BR422" s="9">
        <f>IF(AB422&gt;=BD422,0,IFERROR(BD422+SUMPRODUCT((AB$4:AB$1569&gt;=BD$4:BD$1569)*(AB$4:AB$1569-BD$4:BD$1569))/MAX(1,COUNTIF(AB$4:AB$1569,"&lt;"&amp;BD422+0.01)),BD422))</f>
        <v/>
      </c>
      <c r="BS422" s="9">
        <f>IF(AC422&gt;=BE422,0,IFERROR(BE422+SUMPRODUCT((AC$4:AC$1569&gt;=BE$4:BE$1569)*(AC$4:AC$1569-BE$4:BE$1569))/MAX(1,COUNTIF(AC$4:AC$1569,"&lt;"&amp;BE422+0.01)),BE422))</f>
        <v/>
      </c>
      <c r="BT422" s="9">
        <f>IF(AD422&gt;=BF422,0,IFERROR(BF422+SUMPRODUCT((AD$4:AD$1569&gt;=BF$4:BF$1569)*(AD$4:AD$1569-BF$4:BF$1569))/MAX(1,COUNTIF(AD$4:AD$1569,"&lt;"&amp;BF422+0.01)),BF422))</f>
        <v/>
      </c>
      <c r="BU422" s="9">
        <f>IF(AE422&gt;=BG422,0,IFERROR(BG422+SUMPRODUCT((AE$4:AE$1569&gt;=BG$4:BG$1569)*(AE$4:AE$1569-BG$4:BG$1569))/MAX(1,COUNTIF(AE$4:AE$1569,"&lt;"&amp;BG422+0.01)),BG422))</f>
        <v/>
      </c>
      <c r="BV422" s="9">
        <f>IF(AF422&gt;=BH422,0,IFERROR(BH422+SUMPRODUCT((AF$4:AF$1569&gt;=BH$4:BH$1569)*(AF$4:AF$1569-BH$4:BH$1569))/MAX(1,COUNTIF(AF$4:AF$1569,"&lt;"&amp;BH422+0.01)),BH422))</f>
        <v/>
      </c>
      <c r="BW422" s="9">
        <f>IF(AG422&gt;=BI422,0,IFERROR(BI422+SUMPRODUCT((AG$4:AG$1569&gt;=BI$4:BI$1569)*(AG$4:AG$1569-BI$4:BI$1569))/MAX(1,COUNTIF(AG$4:AG$1569,"&lt;"&amp;BI422+0.01)),BI422))</f>
        <v/>
      </c>
      <c r="BX422" s="9">
        <f>IF(AH422&gt;=BJ422,0,IFERROR(BJ422+SUMPRODUCT((AH$4:AH$1569&gt;=BJ$4:BJ$1569)*(AH$4:AH$1569-BJ$4:BJ$1569))/MAX(1,COUNTIF(AH$4:AH$1569,"&lt;"&amp;BJ422+0.01)),BJ422))</f>
        <v/>
      </c>
      <c r="BY422" s="9">
        <f>IF(AI422&gt;=BK422,0,IFERROR(BK422+SUMPRODUCT((AI$4:AI$1569&gt;=BK$4:BK$1569)*(AI$4:AI$1569-BK$4:BK$1569))/MAX(1,COUNTIF(AI$4:AI$1569,"&lt;"&amp;BK422+0.01)),BK422))</f>
        <v/>
      </c>
      <c r="BZ422" s="9">
        <f>IF(AJ422&gt;=BL422,0,IFERROR(BL422+SUMPRODUCT((AJ$4:AJ$1569&gt;=BL$4:BL$1569)*(AJ$4:AJ$1569-BL$4:BL$1569))/MAX(1,COUNTIF(AJ$4:AJ$1569,"&lt;"&amp;BL422+0.01)),BL422))</f>
        <v/>
      </c>
      <c r="CA422" s="9">
        <f>IF(AK422&gt;=BM422,0,IFERROR(BM422+SUMPRODUCT((AK$4:AK$1569&gt;=BM$4:BM$1569)*(AK$4:AK$1569-BM$4:BM$1569))/MAX(1,COUNTIF(AK$4:AK$1569,"&lt;"&amp;BM422+0.01)),BM422))</f>
        <v/>
      </c>
      <c r="CB422" s="9">
        <f>IF(AL422&gt;=BN422,0,IFERROR(BN422+SUMPRODUCT((AL$4:AL$1569&gt;=BN$4:BN$1569)*(AL$4:AL$1569-BN$4:BN$1569))/MAX(1,COUNTIF(AL$4:AL$1569,"&lt;"&amp;BN422+0.01)),BN422))</f>
        <v/>
      </c>
      <c r="CC422" s="5">
        <f>IF(AO422="🟢","VERDE",IF(AO422="🟡","AMARELO",IF(AO422="🟠","VERMELHO",IF(AO422="🔴","VERMELHO","ROXO"))))</f>
        <v/>
      </c>
      <c r="CD422" s="5" t="inlineStr">
        <is>
          <t>🌎 REGIÕES</t>
        </is>
      </c>
      <c r="CE422" s="5" t="inlineStr">
        <is>
          <t>SEM REDE</t>
        </is>
      </c>
    </row>
    <row r="423">
      <c r="A423" s="5" t="inlineStr">
        <is>
          <t>53413839000118</t>
        </is>
      </c>
      <c r="B423" s="5" t="inlineStr">
        <is>
          <t>O2 NUTRICAO LTDA</t>
        </is>
      </c>
      <c r="C423" s="5" t="inlineStr">
        <is>
          <t>06 - SEM GRUPO</t>
        </is>
      </c>
      <c r="D423" s="5" t="inlineStr">
        <is>
          <t>LARISSA PADILHA</t>
        </is>
      </c>
      <c r="E423" s="5" t="inlineStr">
        <is>
          <t>SP</t>
        </is>
      </c>
      <c r="F423" s="5">
        <f>IFERROR(VLOOKUP(C423,$AS$4:$AT$25,2,FALSE),"")</f>
        <v/>
      </c>
      <c r="G423" s="6">
        <f>IFERROR(VLOOKUP(C423,$AS$4:$AX$25,6,FALSE),"")</f>
        <v/>
      </c>
      <c r="H423" s="5">
        <f>IFERROR(VLOOKUP(C423,$AS$4:$AY$25,7,FALSE),"")</f>
        <v/>
      </c>
      <c r="I423" s="5">
        <f>IFERROR(VLOOKUP(C423,$AS$4:$AZ$25,8,FALSE),"")</f>
        <v/>
      </c>
      <c r="J423" s="7" t="inlineStr">
        <is>
          <t>.</t>
        </is>
      </c>
      <c r="K423" s="5" t="inlineStr">
        <is>
          <t>SP INTERIOR</t>
        </is>
      </c>
      <c r="L423" s="8" t="n">
        <v>2600</v>
      </c>
      <c r="M423" s="9" t="n">
        <v>166.6666666666667</v>
      </c>
      <c r="N423" s="9" t="n">
        <v>200</v>
      </c>
      <c r="O423" s="9" t="n">
        <v>200</v>
      </c>
      <c r="P423" s="9" t="n">
        <v>200</v>
      </c>
      <c r="Q423" s="9" t="n">
        <v>200</v>
      </c>
      <c r="R423" s="9" t="n">
        <v>200</v>
      </c>
      <c r="S423" s="9" t="n">
        <v>233.3333333333333</v>
      </c>
      <c r="T423" s="9" t="n">
        <v>233.3333333333333</v>
      </c>
      <c r="U423" s="9" t="n">
        <v>233.3333333333333</v>
      </c>
      <c r="V423" s="9" t="n">
        <v>233.3333333333333</v>
      </c>
      <c r="W423" s="9" t="n">
        <v>233.3333333333333</v>
      </c>
      <c r="X423" s="9" t="n">
        <v>266.6666666666667</v>
      </c>
      <c r="Y423" s="7" t="inlineStr">
        <is>
          <t>.</t>
        </is>
      </c>
      <c r="Z423" s="8">
        <f>SUM(AA423:AL423)</f>
        <v/>
      </c>
      <c r="AA423" s="9" t="n">
        <v>0</v>
      </c>
      <c r="AB423" s="9" t="n">
        <v>0</v>
      </c>
      <c r="AC423" s="9" t="n">
        <v>0</v>
      </c>
      <c r="AD423" s="9" t="n">
        <v>0</v>
      </c>
      <c r="AE423" s="9" t="n">
        <v>0</v>
      </c>
      <c r="AF423" s="9" t="n">
        <v>0</v>
      </c>
      <c r="AG423" s="9" t="n">
        <v>699.37</v>
      </c>
      <c r="AH423" s="9" t="n">
        <v>0</v>
      </c>
      <c r="AI423" s="9" t="n">
        <v>0</v>
      </c>
      <c r="AJ423" s="9" t="n">
        <v>0</v>
      </c>
      <c r="AK423" s="9" t="n">
        <v>0</v>
      </c>
      <c r="AL423" s="9" t="n">
        <v>0</v>
      </c>
      <c r="AM423" s="7" t="inlineStr">
        <is>
          <t>.</t>
        </is>
      </c>
      <c r="AN423" s="6">
        <f>IF(L423=0,0,Z423/L423)</f>
        <v/>
      </c>
      <c r="AO423" s="5">
        <f>IF(AN423="","",IF(AN423&gt;=0.9,"🟢",IF(AN423&gt;=0.7,"🟡",IF(AN423&gt;=0.5,"🟠","🔴"))))</f>
        <v/>
      </c>
      <c r="AP423" s="9">
        <f>IF(L423=0,0,L423-Z423)</f>
        <v/>
      </c>
      <c r="AQ423" s="5">
        <f>IF(Z423=0,"",RANK(Z423,Z$4:Z$1569,0))</f>
        <v/>
      </c>
      <c r="AR423" s="7" t="inlineStr">
        <is>
          <t>.</t>
        </is>
      </c>
      <c r="BA423" s="7" t="inlineStr">
        <is>
          <t>.</t>
        </is>
      </c>
      <c r="BB423" s="9">
        <f>SUM(L$4:L$1569)/COUNTA(A$4:A$1569)</f>
        <v/>
      </c>
      <c r="BC423" s="9">
        <f>SUM(M$4:M$1569)/COUNTA(A$4:A$1569)</f>
        <v/>
      </c>
      <c r="BD423" s="9">
        <f>SUM(N$4:N$1569)/COUNTA(A$4:A$1569)</f>
        <v/>
      </c>
      <c r="BE423" s="9">
        <f>SUM(O$4:O$1569)/COUNTA(A$4:A$1569)</f>
        <v/>
      </c>
      <c r="BF423" s="9">
        <f>SUM(P$4:P$1569)/COUNTA(A$4:A$1569)</f>
        <v/>
      </c>
      <c r="BG423" s="9">
        <f>SUM(Q$4:Q$1569)/COUNTA(A$4:A$1569)</f>
        <v/>
      </c>
      <c r="BH423" s="9">
        <f>SUM(R$4:R$1569)/COUNTA(A$4:A$1569)</f>
        <v/>
      </c>
      <c r="BI423" s="9">
        <f>SUM(S$4:S$1569)/COUNTA(A$4:A$1569)</f>
        <v/>
      </c>
      <c r="BJ423" s="9">
        <f>SUM(T$4:T$1569)/COUNTA(A$4:A$1569)</f>
        <v/>
      </c>
      <c r="BK423" s="9">
        <f>SUM(U$4:U$1569)/COUNTA(A$4:A$1569)</f>
        <v/>
      </c>
      <c r="BL423" s="9">
        <f>SUM(V$4:V$1569)/COUNTA(A$4:A$1569)</f>
        <v/>
      </c>
      <c r="BM423" s="9">
        <f>SUM(W$4:W$1569)/COUNTA(A$4:A$1569)</f>
        <v/>
      </c>
      <c r="BN423" s="9">
        <f>SUM(X$4:X$1569)/COUNTA(A$4:A$1569)</f>
        <v/>
      </c>
      <c r="BO423" s="7" t="inlineStr">
        <is>
          <t>.</t>
        </is>
      </c>
      <c r="BP423" s="9">
        <f>IF(Z423&gt;=BB423,0,IFERROR(BB423+(SUMPRODUCT((Z$4:Z$1569&gt;=BB$4:BB$1569)*(Z$4:Z$1569-BB$4:BB$1569))/MAX(1,COUNTIF(Z$4:Z$1569,"&lt;"&amp;BB423+0.01))),BB423))</f>
        <v/>
      </c>
      <c r="BQ423" s="9">
        <f>IF(AA423&gt;=BC423,0,IFERROR(BC423+SUMPRODUCT((AA$4:AA$1569&gt;=BC$4:BC$1569)*(AA$4:AA$1569-BC$4:BC$1569))/MAX(1,COUNTIF(AA$4:AA$1569,"&lt;"&amp;BC423+0.01)),BC423))</f>
        <v/>
      </c>
      <c r="BR423" s="9">
        <f>IF(AB423&gt;=BD423,0,IFERROR(BD423+SUMPRODUCT((AB$4:AB$1569&gt;=BD$4:BD$1569)*(AB$4:AB$1569-BD$4:BD$1569))/MAX(1,COUNTIF(AB$4:AB$1569,"&lt;"&amp;BD423+0.01)),BD423))</f>
        <v/>
      </c>
      <c r="BS423" s="9">
        <f>IF(AC423&gt;=BE423,0,IFERROR(BE423+SUMPRODUCT((AC$4:AC$1569&gt;=BE$4:BE$1569)*(AC$4:AC$1569-BE$4:BE$1569))/MAX(1,COUNTIF(AC$4:AC$1569,"&lt;"&amp;BE423+0.01)),BE423))</f>
        <v/>
      </c>
      <c r="BT423" s="9">
        <f>IF(AD423&gt;=BF423,0,IFERROR(BF423+SUMPRODUCT((AD$4:AD$1569&gt;=BF$4:BF$1569)*(AD$4:AD$1569-BF$4:BF$1569))/MAX(1,COUNTIF(AD$4:AD$1569,"&lt;"&amp;BF423+0.01)),BF423))</f>
        <v/>
      </c>
      <c r="BU423" s="9">
        <f>IF(AE423&gt;=BG423,0,IFERROR(BG423+SUMPRODUCT((AE$4:AE$1569&gt;=BG$4:BG$1569)*(AE$4:AE$1569-BG$4:BG$1569))/MAX(1,COUNTIF(AE$4:AE$1569,"&lt;"&amp;BG423+0.01)),BG423))</f>
        <v/>
      </c>
      <c r="BV423" s="9">
        <f>IF(AF423&gt;=BH423,0,IFERROR(BH423+SUMPRODUCT((AF$4:AF$1569&gt;=BH$4:BH$1569)*(AF$4:AF$1569-BH$4:BH$1569))/MAX(1,COUNTIF(AF$4:AF$1569,"&lt;"&amp;BH423+0.01)),BH423))</f>
        <v/>
      </c>
      <c r="BW423" s="9">
        <f>IF(AG423&gt;=BI423,0,IFERROR(BI423+SUMPRODUCT((AG$4:AG$1569&gt;=BI$4:BI$1569)*(AG$4:AG$1569-BI$4:BI$1569))/MAX(1,COUNTIF(AG$4:AG$1569,"&lt;"&amp;BI423+0.01)),BI423))</f>
        <v/>
      </c>
      <c r="BX423" s="9">
        <f>IF(AH423&gt;=BJ423,0,IFERROR(BJ423+SUMPRODUCT((AH$4:AH$1569&gt;=BJ$4:BJ$1569)*(AH$4:AH$1569-BJ$4:BJ$1569))/MAX(1,COUNTIF(AH$4:AH$1569,"&lt;"&amp;BJ423+0.01)),BJ423))</f>
        <v/>
      </c>
      <c r="BY423" s="9">
        <f>IF(AI423&gt;=BK423,0,IFERROR(BK423+SUMPRODUCT((AI$4:AI$1569&gt;=BK$4:BK$1569)*(AI$4:AI$1569-BK$4:BK$1569))/MAX(1,COUNTIF(AI$4:AI$1569,"&lt;"&amp;BK423+0.01)),BK423))</f>
        <v/>
      </c>
      <c r="BZ423" s="9">
        <f>IF(AJ423&gt;=BL423,0,IFERROR(BL423+SUMPRODUCT((AJ$4:AJ$1569&gt;=BL$4:BL$1569)*(AJ$4:AJ$1569-BL$4:BL$1569))/MAX(1,COUNTIF(AJ$4:AJ$1569,"&lt;"&amp;BL423+0.01)),BL423))</f>
        <v/>
      </c>
      <c r="CA423" s="9">
        <f>IF(AK423&gt;=BM423,0,IFERROR(BM423+SUMPRODUCT((AK$4:AK$1569&gt;=BM$4:BM$1569)*(AK$4:AK$1569-BM$4:BM$1569))/MAX(1,COUNTIF(AK$4:AK$1569,"&lt;"&amp;BM423+0.01)),BM423))</f>
        <v/>
      </c>
      <c r="CB423" s="9">
        <f>IF(AL423&gt;=BN423,0,IFERROR(BN423+SUMPRODUCT((AL$4:AL$1569&gt;=BN$4:BN$1569)*(AL$4:AL$1569-BN$4:BN$1569))/MAX(1,COUNTIF(AL$4:AL$1569,"&lt;"&amp;BN423+0.01)),BN423))</f>
        <v/>
      </c>
      <c r="CC423" s="5">
        <f>IF(AO423="🟢","VERDE",IF(AO423="🟡","AMARELO",IF(AO423="🟠","VERMELHO",IF(AO423="🔴","VERMELHO","ROXO"))))</f>
        <v/>
      </c>
      <c r="CD423" s="5" t="inlineStr">
        <is>
          <t>🌎 REGIÕES</t>
        </is>
      </c>
      <c r="CE423" s="5" t="inlineStr">
        <is>
          <t>SEM REDE</t>
        </is>
      </c>
    </row>
    <row r="424">
      <c r="A424" s="5" t="inlineStr">
        <is>
          <t>05926581000100</t>
        </is>
      </c>
      <c r="B424" s="5" t="inlineStr">
        <is>
          <t>FRAN FIT</t>
        </is>
      </c>
      <c r="C424" s="5" t="inlineStr">
        <is>
          <t>06 - SEM GRUPO</t>
        </is>
      </c>
      <c r="D424" s="5" t="inlineStr">
        <is>
          <t>HEMANUELE DITZEL (MANU)</t>
        </is>
      </c>
      <c r="E424" s="5" t="inlineStr">
        <is>
          <t>SC</t>
        </is>
      </c>
      <c r="F424" s="5">
        <f>IFERROR(VLOOKUP(C424,$AS$4:$AT$25,2,FALSE),"")</f>
        <v/>
      </c>
      <c r="G424" s="6">
        <f>IFERROR(VLOOKUP(C424,$AS$4:$AX$25,6,FALSE),"")</f>
        <v/>
      </c>
      <c r="H424" s="5">
        <f>IFERROR(VLOOKUP(C424,$AS$4:$AY$25,7,FALSE),"")</f>
        <v/>
      </c>
      <c r="I424" s="5">
        <f>IFERROR(VLOOKUP(C424,$AS$4:$AZ$25,8,FALSE),"")</f>
        <v/>
      </c>
      <c r="J424" s="7" t="inlineStr">
        <is>
          <t>.</t>
        </is>
      </c>
      <c r="K424" s="5" t="inlineStr">
        <is>
          <t>SUL</t>
        </is>
      </c>
      <c r="L424" s="8" t="n">
        <v>1604.347826086957</v>
      </c>
      <c r="M424" s="9" t="n">
        <v>117.3913043478261</v>
      </c>
      <c r="N424" s="9" t="n">
        <v>117.3913043478261</v>
      </c>
      <c r="O424" s="9" t="n">
        <v>130.4347826086957</v>
      </c>
      <c r="P424" s="9" t="n">
        <v>130.4347826086957</v>
      </c>
      <c r="Q424" s="9" t="n">
        <v>130.4347826086957</v>
      </c>
      <c r="R424" s="9" t="n">
        <v>130.4347826086957</v>
      </c>
      <c r="S424" s="9" t="n">
        <v>130.4347826086957</v>
      </c>
      <c r="T424" s="9" t="n">
        <v>143.4782608695652</v>
      </c>
      <c r="U424" s="9" t="n">
        <v>143.4782608695652</v>
      </c>
      <c r="V424" s="9" t="n">
        <v>143.4782608695652</v>
      </c>
      <c r="W424" s="9" t="n">
        <v>143.4782608695652</v>
      </c>
      <c r="X424" s="9" t="n">
        <v>143.4782608695652</v>
      </c>
      <c r="Y424" s="7" t="inlineStr">
        <is>
          <t>.</t>
        </is>
      </c>
      <c r="Z424" s="8">
        <f>SUM(AA424:AL424)</f>
        <v/>
      </c>
      <c r="AA424" s="9" t="n">
        <v>0</v>
      </c>
      <c r="AB424" s="9" t="n">
        <v>0</v>
      </c>
      <c r="AC424" s="9" t="n">
        <v>0</v>
      </c>
      <c r="AD424" s="9" t="n">
        <v>0</v>
      </c>
      <c r="AE424" s="9" t="n">
        <v>0</v>
      </c>
      <c r="AF424" s="9" t="n">
        <v>753.1900000000001</v>
      </c>
      <c r="AG424" s="9" t="n">
        <v>0</v>
      </c>
      <c r="AH424" s="9" t="n">
        <v>0</v>
      </c>
      <c r="AI424" s="9" t="n">
        <v>0</v>
      </c>
      <c r="AJ424" s="9" t="n">
        <v>0</v>
      </c>
      <c r="AK424" s="9" t="n">
        <v>0</v>
      </c>
      <c r="AL424" s="9" t="n">
        <v>0</v>
      </c>
      <c r="AM424" s="7" t="inlineStr">
        <is>
          <t>.</t>
        </is>
      </c>
      <c r="AN424" s="6">
        <f>IF(L424=0,0,Z424/L424)</f>
        <v/>
      </c>
      <c r="AO424" s="5">
        <f>IF(AN424="","",IF(AN424&gt;=0.9,"🟢",IF(AN424&gt;=0.7,"🟡",IF(AN424&gt;=0.5,"🟠","🔴"))))</f>
        <v/>
      </c>
      <c r="AP424" s="9">
        <f>IF(L424=0,0,L424-Z424)</f>
        <v/>
      </c>
      <c r="AQ424" s="5">
        <f>IF(Z424=0,"",RANK(Z424,Z$4:Z$1569,0))</f>
        <v/>
      </c>
      <c r="AR424" s="7" t="inlineStr">
        <is>
          <t>.</t>
        </is>
      </c>
      <c r="BA424" s="7" t="inlineStr">
        <is>
          <t>.</t>
        </is>
      </c>
      <c r="BB424" s="9">
        <f>SUM(L$4:L$1569)/COUNTA(A$4:A$1569)</f>
        <v/>
      </c>
      <c r="BC424" s="9">
        <f>SUM(M$4:M$1569)/COUNTA(A$4:A$1569)</f>
        <v/>
      </c>
      <c r="BD424" s="9">
        <f>SUM(N$4:N$1569)/COUNTA(A$4:A$1569)</f>
        <v/>
      </c>
      <c r="BE424" s="9">
        <f>SUM(O$4:O$1569)/COUNTA(A$4:A$1569)</f>
        <v/>
      </c>
      <c r="BF424" s="9">
        <f>SUM(P$4:P$1569)/COUNTA(A$4:A$1569)</f>
        <v/>
      </c>
      <c r="BG424" s="9">
        <f>SUM(Q$4:Q$1569)/COUNTA(A$4:A$1569)</f>
        <v/>
      </c>
      <c r="BH424" s="9">
        <f>SUM(R$4:R$1569)/COUNTA(A$4:A$1569)</f>
        <v/>
      </c>
      <c r="BI424" s="9">
        <f>SUM(S$4:S$1569)/COUNTA(A$4:A$1569)</f>
        <v/>
      </c>
      <c r="BJ424" s="9">
        <f>SUM(T$4:T$1569)/COUNTA(A$4:A$1569)</f>
        <v/>
      </c>
      <c r="BK424" s="9">
        <f>SUM(U$4:U$1569)/COUNTA(A$4:A$1569)</f>
        <v/>
      </c>
      <c r="BL424" s="9">
        <f>SUM(V$4:V$1569)/COUNTA(A$4:A$1569)</f>
        <v/>
      </c>
      <c r="BM424" s="9">
        <f>SUM(W$4:W$1569)/COUNTA(A$4:A$1569)</f>
        <v/>
      </c>
      <c r="BN424" s="9">
        <f>SUM(X$4:X$1569)/COUNTA(A$4:A$1569)</f>
        <v/>
      </c>
      <c r="BO424" s="7" t="inlineStr">
        <is>
          <t>.</t>
        </is>
      </c>
      <c r="BP424" s="9">
        <f>IF(Z424&gt;=BB424,0,IFERROR(BB424+(SUMPRODUCT((Z$4:Z$1569&gt;=BB$4:BB$1569)*(Z$4:Z$1569-BB$4:BB$1569))/MAX(1,COUNTIF(Z$4:Z$1569,"&lt;"&amp;BB424+0.01))),BB424))</f>
        <v/>
      </c>
      <c r="BQ424" s="9">
        <f>IF(AA424&gt;=BC424,0,IFERROR(BC424+SUMPRODUCT((AA$4:AA$1569&gt;=BC$4:BC$1569)*(AA$4:AA$1569-BC$4:BC$1569))/MAX(1,COUNTIF(AA$4:AA$1569,"&lt;"&amp;BC424+0.01)),BC424))</f>
        <v/>
      </c>
      <c r="BR424" s="9">
        <f>IF(AB424&gt;=BD424,0,IFERROR(BD424+SUMPRODUCT((AB$4:AB$1569&gt;=BD$4:BD$1569)*(AB$4:AB$1569-BD$4:BD$1569))/MAX(1,COUNTIF(AB$4:AB$1569,"&lt;"&amp;BD424+0.01)),BD424))</f>
        <v/>
      </c>
      <c r="BS424" s="9">
        <f>IF(AC424&gt;=BE424,0,IFERROR(BE424+SUMPRODUCT((AC$4:AC$1569&gt;=BE$4:BE$1569)*(AC$4:AC$1569-BE$4:BE$1569))/MAX(1,COUNTIF(AC$4:AC$1569,"&lt;"&amp;BE424+0.01)),BE424))</f>
        <v/>
      </c>
      <c r="BT424" s="9">
        <f>IF(AD424&gt;=BF424,0,IFERROR(BF424+SUMPRODUCT((AD$4:AD$1569&gt;=BF$4:BF$1569)*(AD$4:AD$1569-BF$4:BF$1569))/MAX(1,COUNTIF(AD$4:AD$1569,"&lt;"&amp;BF424+0.01)),BF424))</f>
        <v/>
      </c>
      <c r="BU424" s="9">
        <f>IF(AE424&gt;=BG424,0,IFERROR(BG424+SUMPRODUCT((AE$4:AE$1569&gt;=BG$4:BG$1569)*(AE$4:AE$1569-BG$4:BG$1569))/MAX(1,COUNTIF(AE$4:AE$1569,"&lt;"&amp;BG424+0.01)),BG424))</f>
        <v/>
      </c>
      <c r="BV424" s="9">
        <f>IF(AF424&gt;=BH424,0,IFERROR(BH424+SUMPRODUCT((AF$4:AF$1569&gt;=BH$4:BH$1569)*(AF$4:AF$1569-BH$4:BH$1569))/MAX(1,COUNTIF(AF$4:AF$1569,"&lt;"&amp;BH424+0.01)),BH424))</f>
        <v/>
      </c>
      <c r="BW424" s="9">
        <f>IF(AG424&gt;=BI424,0,IFERROR(BI424+SUMPRODUCT((AG$4:AG$1569&gt;=BI$4:BI$1569)*(AG$4:AG$1569-BI$4:BI$1569))/MAX(1,COUNTIF(AG$4:AG$1569,"&lt;"&amp;BI424+0.01)),BI424))</f>
        <v/>
      </c>
      <c r="BX424" s="9">
        <f>IF(AH424&gt;=BJ424,0,IFERROR(BJ424+SUMPRODUCT((AH$4:AH$1569&gt;=BJ$4:BJ$1569)*(AH$4:AH$1569-BJ$4:BJ$1569))/MAX(1,COUNTIF(AH$4:AH$1569,"&lt;"&amp;BJ424+0.01)),BJ424))</f>
        <v/>
      </c>
      <c r="BY424" s="9">
        <f>IF(AI424&gt;=BK424,0,IFERROR(BK424+SUMPRODUCT((AI$4:AI$1569&gt;=BK$4:BK$1569)*(AI$4:AI$1569-BK$4:BK$1569))/MAX(1,COUNTIF(AI$4:AI$1569,"&lt;"&amp;BK424+0.01)),BK424))</f>
        <v/>
      </c>
      <c r="BZ424" s="9">
        <f>IF(AJ424&gt;=BL424,0,IFERROR(BL424+SUMPRODUCT((AJ$4:AJ$1569&gt;=BL$4:BL$1569)*(AJ$4:AJ$1569-BL$4:BL$1569))/MAX(1,COUNTIF(AJ$4:AJ$1569,"&lt;"&amp;BL424+0.01)),BL424))</f>
        <v/>
      </c>
      <c r="CA424" s="9">
        <f>IF(AK424&gt;=BM424,0,IFERROR(BM424+SUMPRODUCT((AK$4:AK$1569&gt;=BM$4:BM$1569)*(AK$4:AK$1569-BM$4:BM$1569))/MAX(1,COUNTIF(AK$4:AK$1569,"&lt;"&amp;BM424+0.01)),BM424))</f>
        <v/>
      </c>
      <c r="CB424" s="9">
        <f>IF(AL424&gt;=BN424,0,IFERROR(BN424+SUMPRODUCT((AL$4:AL$1569&gt;=BN$4:BN$1569)*(AL$4:AL$1569-BN$4:BN$1569))/MAX(1,COUNTIF(AL$4:AL$1569,"&lt;"&amp;BN424+0.01)),BN424))</f>
        <v/>
      </c>
      <c r="CC424" s="5">
        <f>IF(AO424="🟢","VERDE",IF(AO424="🟡","AMARELO",IF(AO424="🟠","VERMELHO",IF(AO424="🔴","VERMELHO","ROXO"))))</f>
        <v/>
      </c>
      <c r="CD424" s="5" t="inlineStr">
        <is>
          <t>🌎 REGIÕES</t>
        </is>
      </c>
      <c r="CE424" s="5" t="inlineStr">
        <is>
          <t>SEM REDE</t>
        </is>
      </c>
    </row>
    <row r="425">
      <c r="A425" s="5" t="inlineStr">
        <is>
          <t>38431127000138</t>
        </is>
      </c>
      <c r="B425" s="5" t="inlineStr">
        <is>
          <t>ENERGIZE PRODUTOS NATURAIS</t>
        </is>
      </c>
      <c r="C425" s="5" t="inlineStr">
        <is>
          <t>06 - SEM GRUPO</t>
        </is>
      </c>
      <c r="D425" s="5" t="inlineStr">
        <is>
          <t>LARISSA PADILHA</t>
        </is>
      </c>
      <c r="E425" s="5" t="inlineStr">
        <is>
          <t>RS</t>
        </is>
      </c>
      <c r="F425" s="5">
        <f>IFERROR(VLOOKUP(C425,$AS$4:$AT$25,2,FALSE),"")</f>
        <v/>
      </c>
      <c r="G425" s="6">
        <f>IFERROR(VLOOKUP(C425,$AS$4:$AX$25,6,FALSE),"")</f>
        <v/>
      </c>
      <c r="H425" s="5">
        <f>IFERROR(VLOOKUP(C425,$AS$4:$AY$25,7,FALSE),"")</f>
        <v/>
      </c>
      <c r="I425" s="5">
        <f>IFERROR(VLOOKUP(C425,$AS$4:$AZ$25,8,FALSE),"")</f>
        <v/>
      </c>
      <c r="J425" s="7" t="inlineStr">
        <is>
          <t>.</t>
        </is>
      </c>
      <c r="K425" s="5" t="inlineStr">
        <is>
          <t>SUL</t>
        </is>
      </c>
      <c r="L425" s="8" t="n">
        <v>1612.5</v>
      </c>
      <c r="M425" s="9" t="n">
        <v>125</v>
      </c>
      <c r="N425" s="9" t="n">
        <v>125</v>
      </c>
      <c r="O425" s="9" t="n">
        <v>125</v>
      </c>
      <c r="P425" s="9" t="n">
        <v>125</v>
      </c>
      <c r="Q425" s="9" t="n">
        <v>125</v>
      </c>
      <c r="R425" s="9" t="n">
        <v>137.5</v>
      </c>
      <c r="S425" s="9" t="n">
        <v>137.5</v>
      </c>
      <c r="T425" s="9" t="n">
        <v>137.5</v>
      </c>
      <c r="U425" s="9" t="n">
        <v>137.5</v>
      </c>
      <c r="V425" s="9" t="n">
        <v>137.5</v>
      </c>
      <c r="W425" s="9" t="n">
        <v>150</v>
      </c>
      <c r="X425" s="9" t="n">
        <v>150</v>
      </c>
      <c r="Y425" s="7" t="inlineStr">
        <is>
          <t>.</t>
        </is>
      </c>
      <c r="Z425" s="8">
        <f>SUM(AA425:AL425)</f>
        <v/>
      </c>
      <c r="AA425" s="9" t="n">
        <v>0</v>
      </c>
      <c r="AB425" s="9" t="n">
        <v>0</v>
      </c>
      <c r="AC425" s="9" t="n">
        <v>704</v>
      </c>
      <c r="AD425" s="9" t="n">
        <v>0</v>
      </c>
      <c r="AE425" s="9" t="n">
        <v>0</v>
      </c>
      <c r="AF425" s="9" t="n">
        <v>0</v>
      </c>
      <c r="AG425" s="9" t="n">
        <v>0</v>
      </c>
      <c r="AH425" s="9" t="n">
        <v>0</v>
      </c>
      <c r="AI425" s="9" t="n">
        <v>0</v>
      </c>
      <c r="AJ425" s="9" t="n">
        <v>0</v>
      </c>
      <c r="AK425" s="9" t="n">
        <v>0</v>
      </c>
      <c r="AL425" s="9" t="n">
        <v>0</v>
      </c>
      <c r="AM425" s="7" t="inlineStr">
        <is>
          <t>.</t>
        </is>
      </c>
      <c r="AN425" s="6">
        <f>IF(L425=0,0,Z425/L425)</f>
        <v/>
      </c>
      <c r="AO425" s="5">
        <f>IF(AN425="","",IF(AN425&gt;=0.9,"🟢",IF(AN425&gt;=0.7,"🟡",IF(AN425&gt;=0.5,"🟠","🔴"))))</f>
        <v/>
      </c>
      <c r="AP425" s="9">
        <f>IF(L425=0,0,L425-Z425)</f>
        <v/>
      </c>
      <c r="AQ425" s="5">
        <f>IF(Z425=0,"",RANK(Z425,Z$4:Z$1569,0))</f>
        <v/>
      </c>
      <c r="AR425" s="7" t="inlineStr">
        <is>
          <t>.</t>
        </is>
      </c>
      <c r="BA425" s="7" t="inlineStr">
        <is>
          <t>.</t>
        </is>
      </c>
      <c r="BB425" s="9">
        <f>SUM(L$4:L$1569)/COUNTA(A$4:A$1569)</f>
        <v/>
      </c>
      <c r="BC425" s="9">
        <f>SUM(M$4:M$1569)/COUNTA(A$4:A$1569)</f>
        <v/>
      </c>
      <c r="BD425" s="9">
        <f>SUM(N$4:N$1569)/COUNTA(A$4:A$1569)</f>
        <v/>
      </c>
      <c r="BE425" s="9">
        <f>SUM(O$4:O$1569)/COUNTA(A$4:A$1569)</f>
        <v/>
      </c>
      <c r="BF425" s="9">
        <f>SUM(P$4:P$1569)/COUNTA(A$4:A$1569)</f>
        <v/>
      </c>
      <c r="BG425" s="9">
        <f>SUM(Q$4:Q$1569)/COUNTA(A$4:A$1569)</f>
        <v/>
      </c>
      <c r="BH425" s="9">
        <f>SUM(R$4:R$1569)/COUNTA(A$4:A$1569)</f>
        <v/>
      </c>
      <c r="BI425" s="9">
        <f>SUM(S$4:S$1569)/COUNTA(A$4:A$1569)</f>
        <v/>
      </c>
      <c r="BJ425" s="9">
        <f>SUM(T$4:T$1569)/COUNTA(A$4:A$1569)</f>
        <v/>
      </c>
      <c r="BK425" s="9">
        <f>SUM(U$4:U$1569)/COUNTA(A$4:A$1569)</f>
        <v/>
      </c>
      <c r="BL425" s="9">
        <f>SUM(V$4:V$1569)/COUNTA(A$4:A$1569)</f>
        <v/>
      </c>
      <c r="BM425" s="9">
        <f>SUM(W$4:W$1569)/COUNTA(A$4:A$1569)</f>
        <v/>
      </c>
      <c r="BN425" s="9">
        <f>SUM(X$4:X$1569)/COUNTA(A$4:A$1569)</f>
        <v/>
      </c>
      <c r="BO425" s="7" t="inlineStr">
        <is>
          <t>.</t>
        </is>
      </c>
      <c r="BP425" s="9">
        <f>IF(Z425&gt;=BB425,0,IFERROR(BB425+(SUMPRODUCT((Z$4:Z$1569&gt;=BB$4:BB$1569)*(Z$4:Z$1569-BB$4:BB$1569))/MAX(1,COUNTIF(Z$4:Z$1569,"&lt;"&amp;BB425+0.01))),BB425))</f>
        <v/>
      </c>
      <c r="BQ425" s="9">
        <f>IF(AA425&gt;=BC425,0,IFERROR(BC425+SUMPRODUCT((AA$4:AA$1569&gt;=BC$4:BC$1569)*(AA$4:AA$1569-BC$4:BC$1569))/MAX(1,COUNTIF(AA$4:AA$1569,"&lt;"&amp;BC425+0.01)),BC425))</f>
        <v/>
      </c>
      <c r="BR425" s="9">
        <f>IF(AB425&gt;=BD425,0,IFERROR(BD425+SUMPRODUCT((AB$4:AB$1569&gt;=BD$4:BD$1569)*(AB$4:AB$1569-BD$4:BD$1569))/MAX(1,COUNTIF(AB$4:AB$1569,"&lt;"&amp;BD425+0.01)),BD425))</f>
        <v/>
      </c>
      <c r="BS425" s="9">
        <f>IF(AC425&gt;=BE425,0,IFERROR(BE425+SUMPRODUCT((AC$4:AC$1569&gt;=BE$4:BE$1569)*(AC$4:AC$1569-BE$4:BE$1569))/MAX(1,COUNTIF(AC$4:AC$1569,"&lt;"&amp;BE425+0.01)),BE425))</f>
        <v/>
      </c>
      <c r="BT425" s="9">
        <f>IF(AD425&gt;=BF425,0,IFERROR(BF425+SUMPRODUCT((AD$4:AD$1569&gt;=BF$4:BF$1569)*(AD$4:AD$1569-BF$4:BF$1569))/MAX(1,COUNTIF(AD$4:AD$1569,"&lt;"&amp;BF425+0.01)),BF425))</f>
        <v/>
      </c>
      <c r="BU425" s="9">
        <f>IF(AE425&gt;=BG425,0,IFERROR(BG425+SUMPRODUCT((AE$4:AE$1569&gt;=BG$4:BG$1569)*(AE$4:AE$1569-BG$4:BG$1569))/MAX(1,COUNTIF(AE$4:AE$1569,"&lt;"&amp;BG425+0.01)),BG425))</f>
        <v/>
      </c>
      <c r="BV425" s="9">
        <f>IF(AF425&gt;=BH425,0,IFERROR(BH425+SUMPRODUCT((AF$4:AF$1569&gt;=BH$4:BH$1569)*(AF$4:AF$1569-BH$4:BH$1569))/MAX(1,COUNTIF(AF$4:AF$1569,"&lt;"&amp;BH425+0.01)),BH425))</f>
        <v/>
      </c>
      <c r="BW425" s="9">
        <f>IF(AG425&gt;=BI425,0,IFERROR(BI425+SUMPRODUCT((AG$4:AG$1569&gt;=BI$4:BI$1569)*(AG$4:AG$1569-BI$4:BI$1569))/MAX(1,COUNTIF(AG$4:AG$1569,"&lt;"&amp;BI425+0.01)),BI425))</f>
        <v/>
      </c>
      <c r="BX425" s="9">
        <f>IF(AH425&gt;=BJ425,0,IFERROR(BJ425+SUMPRODUCT((AH$4:AH$1569&gt;=BJ$4:BJ$1569)*(AH$4:AH$1569-BJ$4:BJ$1569))/MAX(1,COUNTIF(AH$4:AH$1569,"&lt;"&amp;BJ425+0.01)),BJ425))</f>
        <v/>
      </c>
      <c r="BY425" s="9">
        <f>IF(AI425&gt;=BK425,0,IFERROR(BK425+SUMPRODUCT((AI$4:AI$1569&gt;=BK$4:BK$1569)*(AI$4:AI$1569-BK$4:BK$1569))/MAX(1,COUNTIF(AI$4:AI$1569,"&lt;"&amp;BK425+0.01)),BK425))</f>
        <v/>
      </c>
      <c r="BZ425" s="9">
        <f>IF(AJ425&gt;=BL425,0,IFERROR(BL425+SUMPRODUCT((AJ$4:AJ$1569&gt;=BL$4:BL$1569)*(AJ$4:AJ$1569-BL$4:BL$1569))/MAX(1,COUNTIF(AJ$4:AJ$1569,"&lt;"&amp;BL425+0.01)),BL425))</f>
        <v/>
      </c>
      <c r="CA425" s="9">
        <f>IF(AK425&gt;=BM425,0,IFERROR(BM425+SUMPRODUCT((AK$4:AK$1569&gt;=BM$4:BM$1569)*(AK$4:AK$1569-BM$4:BM$1569))/MAX(1,COUNTIF(AK$4:AK$1569,"&lt;"&amp;BM425+0.01)),BM425))</f>
        <v/>
      </c>
      <c r="CB425" s="9">
        <f>IF(AL425&gt;=BN425,0,IFERROR(BN425+SUMPRODUCT((AL$4:AL$1569&gt;=BN$4:BN$1569)*(AL$4:AL$1569-BN$4:BN$1569))/MAX(1,COUNTIF(AL$4:AL$1569,"&lt;"&amp;BN425+0.01)),BN425))</f>
        <v/>
      </c>
      <c r="CC425" s="5">
        <f>IF(AO425="🟢","VERDE",IF(AO425="🟡","AMARELO",IF(AO425="🟠","VERMELHO",IF(AO425="🔴","VERMELHO","ROXO"))))</f>
        <v/>
      </c>
      <c r="CD425" s="5" t="inlineStr">
        <is>
          <t>🌎 REGIÕES</t>
        </is>
      </c>
      <c r="CE425" s="5" t="inlineStr">
        <is>
          <t>SEM REDE</t>
        </is>
      </c>
    </row>
    <row r="426">
      <c r="A426" s="5" t="inlineStr">
        <is>
          <t>63487473000185</t>
        </is>
      </c>
      <c r="B426" s="5" t="inlineStr">
        <is>
          <t>GRAO D'TERRA</t>
        </is>
      </c>
      <c r="C426" s="5" t="inlineStr">
        <is>
          <t>06 - SEM GRUPO</t>
        </is>
      </c>
      <c r="D426" s="5" t="inlineStr">
        <is>
          <t>LARISSA PADILHA</t>
        </is>
      </c>
      <c r="E426" s="5" t="inlineStr">
        <is>
          <t>ES</t>
        </is>
      </c>
      <c r="F426" s="5">
        <f>IFERROR(VLOOKUP(C426,$AS$4:$AT$25,2,FALSE),"")</f>
        <v/>
      </c>
      <c r="G426" s="6">
        <f>IFERROR(VLOOKUP(C426,$AS$4:$AX$25,6,FALSE),"")</f>
        <v/>
      </c>
      <c r="H426" s="5">
        <f>IFERROR(VLOOKUP(C426,$AS$4:$AY$25,7,FALSE),"")</f>
        <v/>
      </c>
      <c r="I426" s="5">
        <f>IFERROR(VLOOKUP(C426,$AS$4:$AZ$25,8,FALSE),"")</f>
        <v/>
      </c>
      <c r="J426" s="7" t="inlineStr">
        <is>
          <t>.</t>
        </is>
      </c>
      <c r="K426" s="5" t="inlineStr">
        <is>
          <t>RJ + ES + MG</t>
        </is>
      </c>
      <c r="L426" s="8" t="n">
        <v>1252.173913043478</v>
      </c>
      <c r="M426" s="9" t="n">
        <v>104.3478260869565</v>
      </c>
      <c r="N426" s="9" t="n">
        <v>104.3478260869565</v>
      </c>
      <c r="O426" s="9" t="n">
        <v>104.3478260869565</v>
      </c>
      <c r="P426" s="9" t="n">
        <v>104.3478260869565</v>
      </c>
      <c r="Q426" s="9" t="n">
        <v>104.3478260869565</v>
      </c>
      <c r="R426" s="9" t="n">
        <v>104.3478260869565</v>
      </c>
      <c r="S426" s="9" t="n">
        <v>104.3478260869565</v>
      </c>
      <c r="T426" s="9" t="n">
        <v>104.3478260869565</v>
      </c>
      <c r="U426" s="9" t="n">
        <v>104.3478260869565</v>
      </c>
      <c r="V426" s="9" t="n">
        <v>104.3478260869565</v>
      </c>
      <c r="W426" s="9" t="n">
        <v>104.3478260869565</v>
      </c>
      <c r="X426" s="9" t="n">
        <v>104.3478260869565</v>
      </c>
      <c r="Y426" s="7" t="inlineStr">
        <is>
          <t>.</t>
        </is>
      </c>
      <c r="Z426" s="8">
        <f>SUM(AA426:AL426)</f>
        <v/>
      </c>
      <c r="AA426" s="9" t="n">
        <v>0</v>
      </c>
      <c r="AB426" s="9" t="n">
        <v>0</v>
      </c>
      <c r="AC426" s="9" t="n">
        <v>0</v>
      </c>
      <c r="AD426" s="9" t="n">
        <v>0</v>
      </c>
      <c r="AE426" s="9" t="n">
        <v>0</v>
      </c>
      <c r="AF426" s="9" t="n">
        <v>0</v>
      </c>
      <c r="AG426" s="9" t="n">
        <v>0</v>
      </c>
      <c r="AH426" s="9" t="n">
        <v>0</v>
      </c>
      <c r="AI426" s="9" t="n">
        <v>0</v>
      </c>
      <c r="AJ426" s="9" t="n">
        <v>0</v>
      </c>
      <c r="AK426" s="9" t="n">
        <v>0</v>
      </c>
      <c r="AL426" s="9" t="n">
        <v>0</v>
      </c>
      <c r="AM426" s="7" t="inlineStr">
        <is>
          <t>.</t>
        </is>
      </c>
      <c r="AN426" s="6">
        <f>IF(L426=0,0,Z426/L426)</f>
        <v/>
      </c>
      <c r="AO426" s="5">
        <f>IF(AN426="","",IF(AN426&gt;=0.9,"🟢",IF(AN426&gt;=0.7,"🟡",IF(AN426&gt;=0.5,"🟠","🔴"))))</f>
        <v/>
      </c>
      <c r="AP426" s="9">
        <f>IF(L426=0,0,L426-Z426)</f>
        <v/>
      </c>
      <c r="AQ426" s="5">
        <f>IF(Z426=0,"",RANK(Z426,Z$4:Z$1569,0))</f>
        <v/>
      </c>
      <c r="AR426" s="7" t="inlineStr">
        <is>
          <t>.</t>
        </is>
      </c>
      <c r="BA426" s="7" t="inlineStr">
        <is>
          <t>.</t>
        </is>
      </c>
      <c r="BB426" s="9">
        <f>SUM(L$4:L$1569)/COUNTA(A$4:A$1569)</f>
        <v/>
      </c>
      <c r="BC426" s="9">
        <f>SUM(M$4:M$1569)/COUNTA(A$4:A$1569)</f>
        <v/>
      </c>
      <c r="BD426" s="9">
        <f>SUM(N$4:N$1569)/COUNTA(A$4:A$1569)</f>
        <v/>
      </c>
      <c r="BE426" s="9">
        <f>SUM(O$4:O$1569)/COUNTA(A$4:A$1569)</f>
        <v/>
      </c>
      <c r="BF426" s="9">
        <f>SUM(P$4:P$1569)/COUNTA(A$4:A$1569)</f>
        <v/>
      </c>
      <c r="BG426" s="9">
        <f>SUM(Q$4:Q$1569)/COUNTA(A$4:A$1569)</f>
        <v/>
      </c>
      <c r="BH426" s="9">
        <f>SUM(R$4:R$1569)/COUNTA(A$4:A$1569)</f>
        <v/>
      </c>
      <c r="BI426" s="9">
        <f>SUM(S$4:S$1569)/COUNTA(A$4:A$1569)</f>
        <v/>
      </c>
      <c r="BJ426" s="9">
        <f>SUM(T$4:T$1569)/COUNTA(A$4:A$1569)</f>
        <v/>
      </c>
      <c r="BK426" s="9">
        <f>SUM(U$4:U$1569)/COUNTA(A$4:A$1569)</f>
        <v/>
      </c>
      <c r="BL426" s="9">
        <f>SUM(V$4:V$1569)/COUNTA(A$4:A$1569)</f>
        <v/>
      </c>
      <c r="BM426" s="9">
        <f>SUM(W$4:W$1569)/COUNTA(A$4:A$1569)</f>
        <v/>
      </c>
      <c r="BN426" s="9">
        <f>SUM(X$4:X$1569)/COUNTA(A$4:A$1569)</f>
        <v/>
      </c>
      <c r="BO426" s="7" t="inlineStr">
        <is>
          <t>.</t>
        </is>
      </c>
      <c r="BP426" s="9">
        <f>IF(Z426&gt;=BB426,0,IFERROR(BB426+(SUMPRODUCT((Z$4:Z$1569&gt;=BB$4:BB$1569)*(Z$4:Z$1569-BB$4:BB$1569))/MAX(1,COUNTIF(Z$4:Z$1569,"&lt;"&amp;BB426+0.01))),BB426))</f>
        <v/>
      </c>
      <c r="BQ426" s="9">
        <f>IF(AA426&gt;=BC426,0,IFERROR(BC426+SUMPRODUCT((AA$4:AA$1569&gt;=BC$4:BC$1569)*(AA$4:AA$1569-BC$4:BC$1569))/MAX(1,COUNTIF(AA$4:AA$1569,"&lt;"&amp;BC426+0.01)),BC426))</f>
        <v/>
      </c>
      <c r="BR426" s="9">
        <f>IF(AB426&gt;=BD426,0,IFERROR(BD426+SUMPRODUCT((AB$4:AB$1569&gt;=BD$4:BD$1569)*(AB$4:AB$1569-BD$4:BD$1569))/MAX(1,COUNTIF(AB$4:AB$1569,"&lt;"&amp;BD426+0.01)),BD426))</f>
        <v/>
      </c>
      <c r="BS426" s="9">
        <f>IF(AC426&gt;=BE426,0,IFERROR(BE426+SUMPRODUCT((AC$4:AC$1569&gt;=BE$4:BE$1569)*(AC$4:AC$1569-BE$4:BE$1569))/MAX(1,COUNTIF(AC$4:AC$1569,"&lt;"&amp;BE426+0.01)),BE426))</f>
        <v/>
      </c>
      <c r="BT426" s="9">
        <f>IF(AD426&gt;=BF426,0,IFERROR(BF426+SUMPRODUCT((AD$4:AD$1569&gt;=BF$4:BF$1569)*(AD$4:AD$1569-BF$4:BF$1569))/MAX(1,COUNTIF(AD$4:AD$1569,"&lt;"&amp;BF426+0.01)),BF426))</f>
        <v/>
      </c>
      <c r="BU426" s="9">
        <f>IF(AE426&gt;=BG426,0,IFERROR(BG426+SUMPRODUCT((AE$4:AE$1569&gt;=BG$4:BG$1569)*(AE$4:AE$1569-BG$4:BG$1569))/MAX(1,COUNTIF(AE$4:AE$1569,"&lt;"&amp;BG426+0.01)),BG426))</f>
        <v/>
      </c>
      <c r="BV426" s="9">
        <f>IF(AF426&gt;=BH426,0,IFERROR(BH426+SUMPRODUCT((AF$4:AF$1569&gt;=BH$4:BH$1569)*(AF$4:AF$1569-BH$4:BH$1569))/MAX(1,COUNTIF(AF$4:AF$1569,"&lt;"&amp;BH426+0.01)),BH426))</f>
        <v/>
      </c>
      <c r="BW426" s="9">
        <f>IF(AG426&gt;=BI426,0,IFERROR(BI426+SUMPRODUCT((AG$4:AG$1569&gt;=BI$4:BI$1569)*(AG$4:AG$1569-BI$4:BI$1569))/MAX(1,COUNTIF(AG$4:AG$1569,"&lt;"&amp;BI426+0.01)),BI426))</f>
        <v/>
      </c>
      <c r="BX426" s="9">
        <f>IF(AH426&gt;=BJ426,0,IFERROR(BJ426+SUMPRODUCT((AH$4:AH$1569&gt;=BJ$4:BJ$1569)*(AH$4:AH$1569-BJ$4:BJ$1569))/MAX(1,COUNTIF(AH$4:AH$1569,"&lt;"&amp;BJ426+0.01)),BJ426))</f>
        <v/>
      </c>
      <c r="BY426" s="9">
        <f>IF(AI426&gt;=BK426,0,IFERROR(BK426+SUMPRODUCT((AI$4:AI$1569&gt;=BK$4:BK$1569)*(AI$4:AI$1569-BK$4:BK$1569))/MAX(1,COUNTIF(AI$4:AI$1569,"&lt;"&amp;BK426+0.01)),BK426))</f>
        <v/>
      </c>
      <c r="BZ426" s="9">
        <f>IF(AJ426&gt;=BL426,0,IFERROR(BL426+SUMPRODUCT((AJ$4:AJ$1569&gt;=BL$4:BL$1569)*(AJ$4:AJ$1569-BL$4:BL$1569))/MAX(1,COUNTIF(AJ$4:AJ$1569,"&lt;"&amp;BL426+0.01)),BL426))</f>
        <v/>
      </c>
      <c r="CA426" s="9">
        <f>IF(AK426&gt;=BM426,0,IFERROR(BM426+SUMPRODUCT((AK$4:AK$1569&gt;=BM$4:BM$1569)*(AK$4:AK$1569-BM$4:BM$1569))/MAX(1,COUNTIF(AK$4:AK$1569,"&lt;"&amp;BM426+0.01)),BM426))</f>
        <v/>
      </c>
      <c r="CB426" s="9">
        <f>IF(AL426&gt;=BN426,0,IFERROR(BN426+SUMPRODUCT((AL$4:AL$1569&gt;=BN$4:BN$1569)*(AL$4:AL$1569-BN$4:BN$1569))/MAX(1,COUNTIF(AL$4:AL$1569,"&lt;"&amp;BN426+0.01)),BN426))</f>
        <v/>
      </c>
      <c r="CC426" s="5">
        <f>IF(AO426="🟢","VERDE",IF(AO426="🟡","AMARELO",IF(AO426="🟠","VERMELHO",IF(AO426="🔴","VERMELHO","ROXO"))))</f>
        <v/>
      </c>
      <c r="CD426" s="5" t="inlineStr">
        <is>
          <t>🌎 REGIÕES</t>
        </is>
      </c>
      <c r="CE426" s="5" t="inlineStr">
        <is>
          <t>SEM REDE</t>
        </is>
      </c>
    </row>
    <row r="427">
      <c r="A427" s="5" t="inlineStr">
        <is>
          <t>81542144000171</t>
        </is>
      </c>
      <c r="B427" s="5" t="inlineStr">
        <is>
          <t>ERIVA S LANCHONETE LTDA - ME</t>
        </is>
      </c>
      <c r="C427" s="5" t="inlineStr">
        <is>
          <t>06 - SEM GRUPO</t>
        </is>
      </c>
      <c r="D427" s="5" t="inlineStr">
        <is>
          <t>HEMANUELE DITZEL (MANU)</t>
        </is>
      </c>
      <c r="E427" s="5" t="inlineStr">
        <is>
          <t>SC</t>
        </is>
      </c>
      <c r="F427" s="5">
        <f>IFERROR(VLOOKUP(C427,$AS$4:$AT$25,2,FALSE),"")</f>
        <v/>
      </c>
      <c r="G427" s="6">
        <f>IFERROR(VLOOKUP(C427,$AS$4:$AX$25,6,FALSE),"")</f>
        <v/>
      </c>
      <c r="H427" s="5">
        <f>IFERROR(VLOOKUP(C427,$AS$4:$AY$25,7,FALSE),"")</f>
        <v/>
      </c>
      <c r="I427" s="5">
        <f>IFERROR(VLOOKUP(C427,$AS$4:$AZ$25,8,FALSE),"")</f>
        <v/>
      </c>
      <c r="J427" s="7" t="inlineStr">
        <is>
          <t>.</t>
        </is>
      </c>
      <c r="K427" s="5" t="inlineStr">
        <is>
          <t>SUL</t>
        </is>
      </c>
      <c r="L427" s="8" t="n">
        <v>1513.953488372093</v>
      </c>
      <c r="M427" s="9" t="n">
        <v>118.6046511627907</v>
      </c>
      <c r="N427" s="9" t="n">
        <v>118.6046511627907</v>
      </c>
      <c r="O427" s="9" t="n">
        <v>118.6046511627907</v>
      </c>
      <c r="P427" s="9" t="n">
        <v>125.5813953488372</v>
      </c>
      <c r="Q427" s="9" t="n">
        <v>125.5813953488372</v>
      </c>
      <c r="R427" s="9" t="n">
        <v>125.5813953488372</v>
      </c>
      <c r="S427" s="9" t="n">
        <v>125.5813953488372</v>
      </c>
      <c r="T427" s="9" t="n">
        <v>125.5813953488372</v>
      </c>
      <c r="U427" s="9" t="n">
        <v>132.5581395348837</v>
      </c>
      <c r="V427" s="9" t="n">
        <v>132.5581395348837</v>
      </c>
      <c r="W427" s="9" t="n">
        <v>132.5581395348837</v>
      </c>
      <c r="X427" s="9" t="n">
        <v>132.5581395348837</v>
      </c>
      <c r="Y427" s="7" t="inlineStr">
        <is>
          <t>.</t>
        </is>
      </c>
      <c r="Z427" s="8">
        <f>SUM(AA427:AL427)</f>
        <v/>
      </c>
      <c r="AA427" s="9" t="n">
        <v>0</v>
      </c>
      <c r="AB427" s="9" t="n">
        <v>0</v>
      </c>
      <c r="AC427" s="9" t="n">
        <v>0</v>
      </c>
      <c r="AD427" s="9" t="n">
        <v>0</v>
      </c>
      <c r="AE427" s="9" t="n">
        <v>0</v>
      </c>
      <c r="AF427" s="9" t="n">
        <v>0</v>
      </c>
      <c r="AG427" s="9" t="n">
        <v>0</v>
      </c>
      <c r="AH427" s="9" t="n">
        <v>0</v>
      </c>
      <c r="AI427" s="9" t="n">
        <v>0</v>
      </c>
      <c r="AJ427" s="9" t="n">
        <v>0</v>
      </c>
      <c r="AK427" s="9" t="n">
        <v>0</v>
      </c>
      <c r="AL427" s="9" t="n">
        <v>0</v>
      </c>
      <c r="AM427" s="7" t="inlineStr">
        <is>
          <t>.</t>
        </is>
      </c>
      <c r="AN427" s="6">
        <f>IF(L427=0,0,Z427/L427)</f>
        <v/>
      </c>
      <c r="AO427" s="5">
        <f>IF(AN427="","",IF(AN427&gt;=0.9,"🟢",IF(AN427&gt;=0.7,"🟡",IF(AN427&gt;=0.5,"🟠","🔴"))))</f>
        <v/>
      </c>
      <c r="AP427" s="9">
        <f>IF(L427=0,0,L427-Z427)</f>
        <v/>
      </c>
      <c r="AQ427" s="5">
        <f>IF(Z427=0,"",RANK(Z427,Z$4:Z$1569,0))</f>
        <v/>
      </c>
      <c r="AR427" s="7" t="inlineStr">
        <is>
          <t>.</t>
        </is>
      </c>
      <c r="BA427" s="7" t="inlineStr">
        <is>
          <t>.</t>
        </is>
      </c>
      <c r="BB427" s="9">
        <f>SUM(L$4:L$1569)/COUNTA(A$4:A$1569)</f>
        <v/>
      </c>
      <c r="BC427" s="9">
        <f>SUM(M$4:M$1569)/COUNTA(A$4:A$1569)</f>
        <v/>
      </c>
      <c r="BD427" s="9">
        <f>SUM(N$4:N$1569)/COUNTA(A$4:A$1569)</f>
        <v/>
      </c>
      <c r="BE427" s="9">
        <f>SUM(O$4:O$1569)/COUNTA(A$4:A$1569)</f>
        <v/>
      </c>
      <c r="BF427" s="9">
        <f>SUM(P$4:P$1569)/COUNTA(A$4:A$1569)</f>
        <v/>
      </c>
      <c r="BG427" s="9">
        <f>SUM(Q$4:Q$1569)/COUNTA(A$4:A$1569)</f>
        <v/>
      </c>
      <c r="BH427" s="9">
        <f>SUM(R$4:R$1569)/COUNTA(A$4:A$1569)</f>
        <v/>
      </c>
      <c r="BI427" s="9">
        <f>SUM(S$4:S$1569)/COUNTA(A$4:A$1569)</f>
        <v/>
      </c>
      <c r="BJ427" s="9">
        <f>SUM(T$4:T$1569)/COUNTA(A$4:A$1569)</f>
        <v/>
      </c>
      <c r="BK427" s="9">
        <f>SUM(U$4:U$1569)/COUNTA(A$4:A$1569)</f>
        <v/>
      </c>
      <c r="BL427" s="9">
        <f>SUM(V$4:V$1569)/COUNTA(A$4:A$1569)</f>
        <v/>
      </c>
      <c r="BM427" s="9">
        <f>SUM(W$4:W$1569)/COUNTA(A$4:A$1569)</f>
        <v/>
      </c>
      <c r="BN427" s="9">
        <f>SUM(X$4:X$1569)/COUNTA(A$4:A$1569)</f>
        <v/>
      </c>
      <c r="BO427" s="7" t="inlineStr">
        <is>
          <t>.</t>
        </is>
      </c>
      <c r="BP427" s="9">
        <f>IF(Z427&gt;=BB427,0,IFERROR(BB427+(SUMPRODUCT((Z$4:Z$1569&gt;=BB$4:BB$1569)*(Z$4:Z$1569-BB$4:BB$1569))/MAX(1,COUNTIF(Z$4:Z$1569,"&lt;"&amp;BB427+0.01))),BB427))</f>
        <v/>
      </c>
      <c r="BQ427" s="9">
        <f>IF(AA427&gt;=BC427,0,IFERROR(BC427+SUMPRODUCT((AA$4:AA$1569&gt;=BC$4:BC$1569)*(AA$4:AA$1569-BC$4:BC$1569))/MAX(1,COUNTIF(AA$4:AA$1569,"&lt;"&amp;BC427+0.01)),BC427))</f>
        <v/>
      </c>
      <c r="BR427" s="9">
        <f>IF(AB427&gt;=BD427,0,IFERROR(BD427+SUMPRODUCT((AB$4:AB$1569&gt;=BD$4:BD$1569)*(AB$4:AB$1569-BD$4:BD$1569))/MAX(1,COUNTIF(AB$4:AB$1569,"&lt;"&amp;BD427+0.01)),BD427))</f>
        <v/>
      </c>
      <c r="BS427" s="9">
        <f>IF(AC427&gt;=BE427,0,IFERROR(BE427+SUMPRODUCT((AC$4:AC$1569&gt;=BE$4:BE$1569)*(AC$4:AC$1569-BE$4:BE$1569))/MAX(1,COUNTIF(AC$4:AC$1569,"&lt;"&amp;BE427+0.01)),BE427))</f>
        <v/>
      </c>
      <c r="BT427" s="9">
        <f>IF(AD427&gt;=BF427,0,IFERROR(BF427+SUMPRODUCT((AD$4:AD$1569&gt;=BF$4:BF$1569)*(AD$4:AD$1569-BF$4:BF$1569))/MAX(1,COUNTIF(AD$4:AD$1569,"&lt;"&amp;BF427+0.01)),BF427))</f>
        <v/>
      </c>
      <c r="BU427" s="9">
        <f>IF(AE427&gt;=BG427,0,IFERROR(BG427+SUMPRODUCT((AE$4:AE$1569&gt;=BG$4:BG$1569)*(AE$4:AE$1569-BG$4:BG$1569))/MAX(1,COUNTIF(AE$4:AE$1569,"&lt;"&amp;BG427+0.01)),BG427))</f>
        <v/>
      </c>
      <c r="BV427" s="9">
        <f>IF(AF427&gt;=BH427,0,IFERROR(BH427+SUMPRODUCT((AF$4:AF$1569&gt;=BH$4:BH$1569)*(AF$4:AF$1569-BH$4:BH$1569))/MAX(1,COUNTIF(AF$4:AF$1569,"&lt;"&amp;BH427+0.01)),BH427))</f>
        <v/>
      </c>
      <c r="BW427" s="9">
        <f>IF(AG427&gt;=BI427,0,IFERROR(BI427+SUMPRODUCT((AG$4:AG$1569&gt;=BI$4:BI$1569)*(AG$4:AG$1569-BI$4:BI$1569))/MAX(1,COUNTIF(AG$4:AG$1569,"&lt;"&amp;BI427+0.01)),BI427))</f>
        <v/>
      </c>
      <c r="BX427" s="9">
        <f>IF(AH427&gt;=BJ427,0,IFERROR(BJ427+SUMPRODUCT((AH$4:AH$1569&gt;=BJ$4:BJ$1569)*(AH$4:AH$1569-BJ$4:BJ$1569))/MAX(1,COUNTIF(AH$4:AH$1569,"&lt;"&amp;BJ427+0.01)),BJ427))</f>
        <v/>
      </c>
      <c r="BY427" s="9">
        <f>IF(AI427&gt;=BK427,0,IFERROR(BK427+SUMPRODUCT((AI$4:AI$1569&gt;=BK$4:BK$1569)*(AI$4:AI$1569-BK$4:BK$1569))/MAX(1,COUNTIF(AI$4:AI$1569,"&lt;"&amp;BK427+0.01)),BK427))</f>
        <v/>
      </c>
      <c r="BZ427" s="9">
        <f>IF(AJ427&gt;=BL427,0,IFERROR(BL427+SUMPRODUCT((AJ$4:AJ$1569&gt;=BL$4:BL$1569)*(AJ$4:AJ$1569-BL$4:BL$1569))/MAX(1,COUNTIF(AJ$4:AJ$1569,"&lt;"&amp;BL427+0.01)),BL427))</f>
        <v/>
      </c>
      <c r="CA427" s="9">
        <f>IF(AK427&gt;=BM427,0,IFERROR(BM427+SUMPRODUCT((AK$4:AK$1569&gt;=BM$4:BM$1569)*(AK$4:AK$1569-BM$4:BM$1569))/MAX(1,COUNTIF(AK$4:AK$1569,"&lt;"&amp;BM427+0.01)),BM427))</f>
        <v/>
      </c>
      <c r="CB427" s="9">
        <f>IF(AL427&gt;=BN427,0,IFERROR(BN427+SUMPRODUCT((AL$4:AL$1569&gt;=BN$4:BN$1569)*(AL$4:AL$1569-BN$4:BN$1569))/MAX(1,COUNTIF(AL$4:AL$1569,"&lt;"&amp;BN427+0.01)),BN427))</f>
        <v/>
      </c>
      <c r="CC427" s="5">
        <f>IF(AO427="🟢","VERDE",IF(AO427="🟡","AMARELO",IF(AO427="🟠","VERMELHO",IF(AO427="🔴","VERMELHO","ROXO"))))</f>
        <v/>
      </c>
      <c r="CD427" s="5" t="inlineStr">
        <is>
          <t>🌎 REGIÕES</t>
        </is>
      </c>
      <c r="CE427" s="5" t="inlineStr">
        <is>
          <t>SEM REDE</t>
        </is>
      </c>
    </row>
    <row r="428">
      <c r="A428" s="5" t="inlineStr">
        <is>
          <t>60942822000113</t>
        </is>
      </c>
      <c r="B428" s="5" t="inlineStr">
        <is>
          <t>BMR COMERCIO DE ALIMENTOS LTDA - ME</t>
        </is>
      </c>
      <c r="C428" s="5" t="inlineStr">
        <is>
          <t>06 - INTERNA - VIDA LEVE</t>
        </is>
      </c>
      <c r="D428" s="5" t="inlineStr">
        <is>
          <t>DAIANE STAVICKI</t>
        </is>
      </c>
      <c r="E428" s="5" t="inlineStr"/>
      <c r="F428" s="5">
        <f>IFERROR(VLOOKUP(C428,$AS$4:$AT$25,2,FALSE),"")</f>
        <v/>
      </c>
      <c r="G428" s="6">
        <f>IFERROR(VLOOKUP(C428,$AS$4:$AX$25,6,FALSE),"")</f>
        <v/>
      </c>
      <c r="H428" s="5">
        <f>IFERROR(VLOOKUP(C428,$AS$4:$AY$25,7,FALSE),"")</f>
        <v/>
      </c>
      <c r="I428" s="5">
        <f>IFERROR(VLOOKUP(C428,$AS$4:$AZ$25,8,FALSE),"")</f>
        <v/>
      </c>
      <c r="J428" s="7" t="inlineStr">
        <is>
          <t>.</t>
        </is>
      </c>
      <c r="K428" s="5" t="inlineStr">
        <is>
          <t>NACIONAL</t>
        </is>
      </c>
      <c r="L428" s="8" t="n">
        <v>10500</v>
      </c>
      <c r="M428" s="9" t="n">
        <v>705.8823529411765</v>
      </c>
      <c r="N428" s="9" t="n">
        <v>705.8823529411765</v>
      </c>
      <c r="O428" s="9" t="n">
        <v>750</v>
      </c>
      <c r="P428" s="9" t="n">
        <v>750</v>
      </c>
      <c r="Q428" s="9" t="n">
        <v>794.1176470588235</v>
      </c>
      <c r="R428" s="9" t="n">
        <v>838.2352941176471</v>
      </c>
      <c r="S428" s="9" t="n">
        <v>882.3529411764706</v>
      </c>
      <c r="T428" s="9" t="n">
        <v>926.4705882352941</v>
      </c>
      <c r="U428" s="9" t="n">
        <v>970.5882352941177</v>
      </c>
      <c r="V428" s="9" t="n">
        <v>1014.705882352941</v>
      </c>
      <c r="W428" s="9" t="n">
        <v>1058.823529411765</v>
      </c>
      <c r="X428" s="9" t="n">
        <v>1102.941176470588</v>
      </c>
      <c r="Y428" s="7" t="inlineStr">
        <is>
          <t>.</t>
        </is>
      </c>
      <c r="Z428" s="8">
        <f>SUM(AA428:AL428)</f>
        <v/>
      </c>
      <c r="AA428" s="9" t="n">
        <v>0</v>
      </c>
      <c r="AB428" s="9" t="n">
        <v>0</v>
      </c>
      <c r="AC428" s="9" t="n">
        <v>0</v>
      </c>
      <c r="AD428" s="9" t="n">
        <v>0</v>
      </c>
      <c r="AE428" s="9" t="n">
        <v>0</v>
      </c>
      <c r="AF428" s="9" t="n">
        <v>0</v>
      </c>
      <c r="AG428" s="9" t="n">
        <v>0</v>
      </c>
      <c r="AH428" s="9" t="n">
        <v>0</v>
      </c>
      <c r="AI428" s="9" t="n">
        <v>0</v>
      </c>
      <c r="AJ428" s="9" t="n">
        <v>0</v>
      </c>
      <c r="AK428" s="9" t="n">
        <v>0</v>
      </c>
      <c r="AL428" s="9" t="n">
        <v>0</v>
      </c>
      <c r="AM428" s="7" t="inlineStr">
        <is>
          <t>.</t>
        </is>
      </c>
      <c r="AN428" s="6">
        <f>IF(L428=0,0,Z428/L428)</f>
        <v/>
      </c>
      <c r="AO428" s="5">
        <f>IF(AN428="","",IF(AN428&gt;=0.9,"🟢",IF(AN428&gt;=0.7,"🟡",IF(AN428&gt;=0.5,"🟠","🔴"))))</f>
        <v/>
      </c>
      <c r="AP428" s="9">
        <f>IF(L428=0,0,L428-Z428)</f>
        <v/>
      </c>
      <c r="AQ428" s="5">
        <f>IF(Z428=0,"",RANK(Z428,Z$4:Z$1569,0))</f>
        <v/>
      </c>
      <c r="AR428" s="7" t="inlineStr">
        <is>
          <t>.</t>
        </is>
      </c>
      <c r="BA428" s="7" t="inlineStr">
        <is>
          <t>.</t>
        </is>
      </c>
      <c r="BB428" s="9">
        <f>SUM(L$4:L$1569)/COUNTA(A$4:A$1569)</f>
        <v/>
      </c>
      <c r="BC428" s="9">
        <f>SUM(M$4:M$1569)/COUNTA(A$4:A$1569)</f>
        <v/>
      </c>
      <c r="BD428" s="9">
        <f>SUM(N$4:N$1569)/COUNTA(A$4:A$1569)</f>
        <v/>
      </c>
      <c r="BE428" s="9">
        <f>SUM(O$4:O$1569)/COUNTA(A$4:A$1569)</f>
        <v/>
      </c>
      <c r="BF428" s="9">
        <f>SUM(P$4:P$1569)/COUNTA(A$4:A$1569)</f>
        <v/>
      </c>
      <c r="BG428" s="9">
        <f>SUM(Q$4:Q$1569)/COUNTA(A$4:A$1569)</f>
        <v/>
      </c>
      <c r="BH428" s="9">
        <f>SUM(R$4:R$1569)/COUNTA(A$4:A$1569)</f>
        <v/>
      </c>
      <c r="BI428" s="9">
        <f>SUM(S$4:S$1569)/COUNTA(A$4:A$1569)</f>
        <v/>
      </c>
      <c r="BJ428" s="9">
        <f>SUM(T$4:T$1569)/COUNTA(A$4:A$1569)</f>
        <v/>
      </c>
      <c r="BK428" s="9">
        <f>SUM(U$4:U$1569)/COUNTA(A$4:A$1569)</f>
        <v/>
      </c>
      <c r="BL428" s="9">
        <f>SUM(V$4:V$1569)/COUNTA(A$4:A$1569)</f>
        <v/>
      </c>
      <c r="BM428" s="9">
        <f>SUM(W$4:W$1569)/COUNTA(A$4:A$1569)</f>
        <v/>
      </c>
      <c r="BN428" s="9">
        <f>SUM(X$4:X$1569)/COUNTA(A$4:A$1569)</f>
        <v/>
      </c>
      <c r="BO428" s="7" t="inlineStr">
        <is>
          <t>.</t>
        </is>
      </c>
      <c r="BP428" s="9">
        <f>IF(Z428&gt;=BB428,0,IFERROR(BB428+(SUMPRODUCT((Z$4:Z$1569&gt;=BB$4:BB$1569)*(Z$4:Z$1569-BB$4:BB$1569))/MAX(1,COUNTIF(Z$4:Z$1569,"&lt;"&amp;BB428+0.01))),BB428))</f>
        <v/>
      </c>
      <c r="BQ428" s="9">
        <f>IF(AA428&gt;=BC428,0,IFERROR(BC428+SUMPRODUCT((AA$4:AA$1569&gt;=BC$4:BC$1569)*(AA$4:AA$1569-BC$4:BC$1569))/MAX(1,COUNTIF(AA$4:AA$1569,"&lt;"&amp;BC428+0.01)),BC428))</f>
        <v/>
      </c>
      <c r="BR428" s="9">
        <f>IF(AB428&gt;=BD428,0,IFERROR(BD428+SUMPRODUCT((AB$4:AB$1569&gt;=BD$4:BD$1569)*(AB$4:AB$1569-BD$4:BD$1569))/MAX(1,COUNTIF(AB$4:AB$1569,"&lt;"&amp;BD428+0.01)),BD428))</f>
        <v/>
      </c>
      <c r="BS428" s="9">
        <f>IF(AC428&gt;=BE428,0,IFERROR(BE428+SUMPRODUCT((AC$4:AC$1569&gt;=BE$4:BE$1569)*(AC$4:AC$1569-BE$4:BE$1569))/MAX(1,COUNTIF(AC$4:AC$1569,"&lt;"&amp;BE428+0.01)),BE428))</f>
        <v/>
      </c>
      <c r="BT428" s="9">
        <f>IF(AD428&gt;=BF428,0,IFERROR(BF428+SUMPRODUCT((AD$4:AD$1569&gt;=BF$4:BF$1569)*(AD$4:AD$1569-BF$4:BF$1569))/MAX(1,COUNTIF(AD$4:AD$1569,"&lt;"&amp;BF428+0.01)),BF428))</f>
        <v/>
      </c>
      <c r="BU428" s="9">
        <f>IF(AE428&gt;=BG428,0,IFERROR(BG428+SUMPRODUCT((AE$4:AE$1569&gt;=BG$4:BG$1569)*(AE$4:AE$1569-BG$4:BG$1569))/MAX(1,COUNTIF(AE$4:AE$1569,"&lt;"&amp;BG428+0.01)),BG428))</f>
        <v/>
      </c>
      <c r="BV428" s="9">
        <f>IF(AF428&gt;=BH428,0,IFERROR(BH428+SUMPRODUCT((AF$4:AF$1569&gt;=BH$4:BH$1569)*(AF$4:AF$1569-BH$4:BH$1569))/MAX(1,COUNTIF(AF$4:AF$1569,"&lt;"&amp;BH428+0.01)),BH428))</f>
        <v/>
      </c>
      <c r="BW428" s="9">
        <f>IF(AG428&gt;=BI428,0,IFERROR(BI428+SUMPRODUCT((AG$4:AG$1569&gt;=BI$4:BI$1569)*(AG$4:AG$1569-BI$4:BI$1569))/MAX(1,COUNTIF(AG$4:AG$1569,"&lt;"&amp;BI428+0.01)),BI428))</f>
        <v/>
      </c>
      <c r="BX428" s="9">
        <f>IF(AH428&gt;=BJ428,0,IFERROR(BJ428+SUMPRODUCT((AH$4:AH$1569&gt;=BJ$4:BJ$1569)*(AH$4:AH$1569-BJ$4:BJ$1569))/MAX(1,COUNTIF(AH$4:AH$1569,"&lt;"&amp;BJ428+0.01)),BJ428))</f>
        <v/>
      </c>
      <c r="BY428" s="9">
        <f>IF(AI428&gt;=BK428,0,IFERROR(BK428+SUMPRODUCT((AI$4:AI$1569&gt;=BK$4:BK$1569)*(AI$4:AI$1569-BK$4:BK$1569))/MAX(1,COUNTIF(AI$4:AI$1569,"&lt;"&amp;BK428+0.01)),BK428))</f>
        <v/>
      </c>
      <c r="BZ428" s="9">
        <f>IF(AJ428&gt;=BL428,0,IFERROR(BL428+SUMPRODUCT((AJ$4:AJ$1569&gt;=BL$4:BL$1569)*(AJ$4:AJ$1569-BL$4:BL$1569))/MAX(1,COUNTIF(AJ$4:AJ$1569,"&lt;"&amp;BL428+0.01)),BL428))</f>
        <v/>
      </c>
      <c r="CA428" s="9">
        <f>IF(AK428&gt;=BM428,0,IFERROR(BM428+SUMPRODUCT((AK$4:AK$1569&gt;=BM$4:BM$1569)*(AK$4:AK$1569-BM$4:BM$1569))/MAX(1,COUNTIF(AK$4:AK$1569,"&lt;"&amp;BM428+0.01)),BM428))</f>
        <v/>
      </c>
      <c r="CB428" s="9">
        <f>IF(AL428&gt;=BN428,0,IFERROR(BN428+SUMPRODUCT((AL$4:AL$1569&gt;=BN$4:BN$1569)*(AL$4:AL$1569-BN$4:BN$1569))/MAX(1,COUNTIF(AL$4:AL$1569,"&lt;"&amp;BN428+0.01)),BN428))</f>
        <v/>
      </c>
      <c r="CC428" s="5">
        <f>IF(AO428="🟢","VERDE",IF(AO428="🟡","AMARELO",IF(AO428="🟠","VERMELHO",IF(AO428="🔴","VERMELHO","ROXO"))))</f>
        <v/>
      </c>
      <c r="CD428" s="5" t="inlineStr">
        <is>
          <t>🏢 REDES</t>
        </is>
      </c>
      <c r="CE428" s="5" t="inlineStr">
        <is>
          <t>VIDA LEVE</t>
        </is>
      </c>
    </row>
    <row r="429">
      <c r="A429" s="5" t="inlineStr">
        <is>
          <t>45100604000148</t>
        </is>
      </c>
      <c r="B429" s="5" t="inlineStr">
        <is>
          <t>FAZENDINHA SALU.D LTDA</t>
        </is>
      </c>
      <c r="C429" s="5" t="inlineStr">
        <is>
          <t>06 - SEM GRUPO</t>
        </is>
      </c>
      <c r="D429" s="5" t="inlineStr">
        <is>
          <t>HEMANUELE DITZEL (MANU)</t>
        </is>
      </c>
      <c r="E429" s="5" t="inlineStr">
        <is>
          <t>SC</t>
        </is>
      </c>
      <c r="F429" s="5">
        <f>IFERROR(VLOOKUP(C429,$AS$4:$AT$25,2,FALSE),"")</f>
        <v/>
      </c>
      <c r="G429" s="6">
        <f>IFERROR(VLOOKUP(C429,$AS$4:$AX$25,6,FALSE),"")</f>
        <v/>
      </c>
      <c r="H429" s="5">
        <f>IFERROR(VLOOKUP(C429,$AS$4:$AY$25,7,FALSE),"")</f>
        <v/>
      </c>
      <c r="I429" s="5">
        <f>IFERROR(VLOOKUP(C429,$AS$4:$AZ$25,8,FALSE),"")</f>
        <v/>
      </c>
      <c r="J429" s="7" t="inlineStr">
        <is>
          <t>.</t>
        </is>
      </c>
      <c r="K429" s="5" t="inlineStr">
        <is>
          <t>SUL</t>
        </is>
      </c>
      <c r="L429" s="8" t="n">
        <v>1513.953488372093</v>
      </c>
      <c r="M429" s="9" t="n">
        <v>118.6046511627907</v>
      </c>
      <c r="N429" s="9" t="n">
        <v>118.6046511627907</v>
      </c>
      <c r="O429" s="9" t="n">
        <v>118.6046511627907</v>
      </c>
      <c r="P429" s="9" t="n">
        <v>125.5813953488372</v>
      </c>
      <c r="Q429" s="9" t="n">
        <v>125.5813953488372</v>
      </c>
      <c r="R429" s="9" t="n">
        <v>125.5813953488372</v>
      </c>
      <c r="S429" s="9" t="n">
        <v>125.5813953488372</v>
      </c>
      <c r="T429" s="9" t="n">
        <v>125.5813953488372</v>
      </c>
      <c r="U429" s="9" t="n">
        <v>132.5581395348837</v>
      </c>
      <c r="V429" s="9" t="n">
        <v>132.5581395348837</v>
      </c>
      <c r="W429" s="9" t="n">
        <v>132.5581395348837</v>
      </c>
      <c r="X429" s="9" t="n">
        <v>132.5581395348837</v>
      </c>
      <c r="Y429" s="7" t="inlineStr">
        <is>
          <t>.</t>
        </is>
      </c>
      <c r="Z429" s="8">
        <f>SUM(AA429:AL429)</f>
        <v/>
      </c>
      <c r="AA429" s="9" t="n">
        <v>0</v>
      </c>
      <c r="AB429" s="9" t="n">
        <v>0</v>
      </c>
      <c r="AC429" s="9" t="n">
        <v>0</v>
      </c>
      <c r="AD429" s="9" t="n">
        <v>0</v>
      </c>
      <c r="AE429" s="9" t="n">
        <v>0</v>
      </c>
      <c r="AF429" s="9" t="n">
        <v>0</v>
      </c>
      <c r="AG429" s="9" t="n">
        <v>671.86</v>
      </c>
      <c r="AH429" s="9" t="n">
        <v>0</v>
      </c>
      <c r="AI429" s="9" t="n">
        <v>0</v>
      </c>
      <c r="AJ429" s="9" t="n">
        <v>0</v>
      </c>
      <c r="AK429" s="9" t="n">
        <v>0</v>
      </c>
      <c r="AL429" s="9" t="n">
        <v>0</v>
      </c>
      <c r="AM429" s="7" t="inlineStr">
        <is>
          <t>.</t>
        </is>
      </c>
      <c r="AN429" s="6">
        <f>IF(L429=0,0,Z429/L429)</f>
        <v/>
      </c>
      <c r="AO429" s="5">
        <f>IF(AN429="","",IF(AN429&gt;=0.9,"🟢",IF(AN429&gt;=0.7,"🟡",IF(AN429&gt;=0.5,"🟠","🔴"))))</f>
        <v/>
      </c>
      <c r="AP429" s="9">
        <f>IF(L429=0,0,L429-Z429)</f>
        <v/>
      </c>
      <c r="AQ429" s="5">
        <f>IF(Z429=0,"",RANK(Z429,Z$4:Z$1569,0))</f>
        <v/>
      </c>
      <c r="AR429" s="7" t="inlineStr">
        <is>
          <t>.</t>
        </is>
      </c>
      <c r="BA429" s="7" t="inlineStr">
        <is>
          <t>.</t>
        </is>
      </c>
      <c r="BB429" s="9">
        <f>SUM(L$4:L$1569)/COUNTA(A$4:A$1569)</f>
        <v/>
      </c>
      <c r="BC429" s="9">
        <f>SUM(M$4:M$1569)/COUNTA(A$4:A$1569)</f>
        <v/>
      </c>
      <c r="BD429" s="9">
        <f>SUM(N$4:N$1569)/COUNTA(A$4:A$1569)</f>
        <v/>
      </c>
      <c r="BE429" s="9">
        <f>SUM(O$4:O$1569)/COUNTA(A$4:A$1569)</f>
        <v/>
      </c>
      <c r="BF429" s="9">
        <f>SUM(P$4:P$1569)/COUNTA(A$4:A$1569)</f>
        <v/>
      </c>
      <c r="BG429" s="9">
        <f>SUM(Q$4:Q$1569)/COUNTA(A$4:A$1569)</f>
        <v/>
      </c>
      <c r="BH429" s="9">
        <f>SUM(R$4:R$1569)/COUNTA(A$4:A$1569)</f>
        <v/>
      </c>
      <c r="BI429" s="9">
        <f>SUM(S$4:S$1569)/COUNTA(A$4:A$1569)</f>
        <v/>
      </c>
      <c r="BJ429" s="9">
        <f>SUM(T$4:T$1569)/COUNTA(A$4:A$1569)</f>
        <v/>
      </c>
      <c r="BK429" s="9">
        <f>SUM(U$4:U$1569)/COUNTA(A$4:A$1569)</f>
        <v/>
      </c>
      <c r="BL429" s="9">
        <f>SUM(V$4:V$1569)/COUNTA(A$4:A$1569)</f>
        <v/>
      </c>
      <c r="BM429" s="9">
        <f>SUM(W$4:W$1569)/COUNTA(A$4:A$1569)</f>
        <v/>
      </c>
      <c r="BN429" s="9">
        <f>SUM(X$4:X$1569)/COUNTA(A$4:A$1569)</f>
        <v/>
      </c>
      <c r="BO429" s="7" t="inlineStr">
        <is>
          <t>.</t>
        </is>
      </c>
      <c r="BP429" s="9">
        <f>IF(Z429&gt;=BB429,0,IFERROR(BB429+(SUMPRODUCT((Z$4:Z$1569&gt;=BB$4:BB$1569)*(Z$4:Z$1569-BB$4:BB$1569))/MAX(1,COUNTIF(Z$4:Z$1569,"&lt;"&amp;BB429+0.01))),BB429))</f>
        <v/>
      </c>
      <c r="BQ429" s="9">
        <f>IF(AA429&gt;=BC429,0,IFERROR(BC429+SUMPRODUCT((AA$4:AA$1569&gt;=BC$4:BC$1569)*(AA$4:AA$1569-BC$4:BC$1569))/MAX(1,COUNTIF(AA$4:AA$1569,"&lt;"&amp;BC429+0.01)),BC429))</f>
        <v/>
      </c>
      <c r="BR429" s="9">
        <f>IF(AB429&gt;=BD429,0,IFERROR(BD429+SUMPRODUCT((AB$4:AB$1569&gt;=BD$4:BD$1569)*(AB$4:AB$1569-BD$4:BD$1569))/MAX(1,COUNTIF(AB$4:AB$1569,"&lt;"&amp;BD429+0.01)),BD429))</f>
        <v/>
      </c>
      <c r="BS429" s="9">
        <f>IF(AC429&gt;=BE429,0,IFERROR(BE429+SUMPRODUCT((AC$4:AC$1569&gt;=BE$4:BE$1569)*(AC$4:AC$1569-BE$4:BE$1569))/MAX(1,COUNTIF(AC$4:AC$1569,"&lt;"&amp;BE429+0.01)),BE429))</f>
        <v/>
      </c>
      <c r="BT429" s="9">
        <f>IF(AD429&gt;=BF429,0,IFERROR(BF429+SUMPRODUCT((AD$4:AD$1569&gt;=BF$4:BF$1569)*(AD$4:AD$1569-BF$4:BF$1569))/MAX(1,COUNTIF(AD$4:AD$1569,"&lt;"&amp;BF429+0.01)),BF429))</f>
        <v/>
      </c>
      <c r="BU429" s="9">
        <f>IF(AE429&gt;=BG429,0,IFERROR(BG429+SUMPRODUCT((AE$4:AE$1569&gt;=BG$4:BG$1569)*(AE$4:AE$1569-BG$4:BG$1569))/MAX(1,COUNTIF(AE$4:AE$1569,"&lt;"&amp;BG429+0.01)),BG429))</f>
        <v/>
      </c>
      <c r="BV429" s="9">
        <f>IF(AF429&gt;=BH429,0,IFERROR(BH429+SUMPRODUCT((AF$4:AF$1569&gt;=BH$4:BH$1569)*(AF$4:AF$1569-BH$4:BH$1569))/MAX(1,COUNTIF(AF$4:AF$1569,"&lt;"&amp;BH429+0.01)),BH429))</f>
        <v/>
      </c>
      <c r="BW429" s="9">
        <f>IF(AG429&gt;=BI429,0,IFERROR(BI429+SUMPRODUCT((AG$4:AG$1569&gt;=BI$4:BI$1569)*(AG$4:AG$1569-BI$4:BI$1569))/MAX(1,COUNTIF(AG$4:AG$1569,"&lt;"&amp;BI429+0.01)),BI429))</f>
        <v/>
      </c>
      <c r="BX429" s="9">
        <f>IF(AH429&gt;=BJ429,0,IFERROR(BJ429+SUMPRODUCT((AH$4:AH$1569&gt;=BJ$4:BJ$1569)*(AH$4:AH$1569-BJ$4:BJ$1569))/MAX(1,COUNTIF(AH$4:AH$1569,"&lt;"&amp;BJ429+0.01)),BJ429))</f>
        <v/>
      </c>
      <c r="BY429" s="9">
        <f>IF(AI429&gt;=BK429,0,IFERROR(BK429+SUMPRODUCT((AI$4:AI$1569&gt;=BK$4:BK$1569)*(AI$4:AI$1569-BK$4:BK$1569))/MAX(1,COUNTIF(AI$4:AI$1569,"&lt;"&amp;BK429+0.01)),BK429))</f>
        <v/>
      </c>
      <c r="BZ429" s="9">
        <f>IF(AJ429&gt;=BL429,0,IFERROR(BL429+SUMPRODUCT((AJ$4:AJ$1569&gt;=BL$4:BL$1569)*(AJ$4:AJ$1569-BL$4:BL$1569))/MAX(1,COUNTIF(AJ$4:AJ$1569,"&lt;"&amp;BL429+0.01)),BL429))</f>
        <v/>
      </c>
      <c r="CA429" s="9">
        <f>IF(AK429&gt;=BM429,0,IFERROR(BM429+SUMPRODUCT((AK$4:AK$1569&gt;=BM$4:BM$1569)*(AK$4:AK$1569-BM$4:BM$1569))/MAX(1,COUNTIF(AK$4:AK$1569,"&lt;"&amp;BM429+0.01)),BM429))</f>
        <v/>
      </c>
      <c r="CB429" s="9">
        <f>IF(AL429&gt;=BN429,0,IFERROR(BN429+SUMPRODUCT((AL$4:AL$1569&gt;=BN$4:BN$1569)*(AL$4:AL$1569-BN$4:BN$1569))/MAX(1,COUNTIF(AL$4:AL$1569,"&lt;"&amp;BN429+0.01)),BN429))</f>
        <v/>
      </c>
      <c r="CC429" s="5">
        <f>IF(AO429="🟢","VERDE",IF(AO429="🟡","AMARELO",IF(AO429="🟠","VERMELHO",IF(AO429="🔴","VERMELHO","ROXO"))))</f>
        <v/>
      </c>
      <c r="CD429" s="5" t="inlineStr">
        <is>
          <t>🌎 REGIÕES</t>
        </is>
      </c>
      <c r="CE429" s="5" t="inlineStr">
        <is>
          <t>SEM REDE</t>
        </is>
      </c>
    </row>
    <row r="430">
      <c r="A430" s="5" t="inlineStr">
        <is>
          <t>50620234000100</t>
        </is>
      </c>
      <c r="B430" s="5" t="inlineStr">
        <is>
          <t>GEISIANE RODRIGUES MACHADO</t>
        </is>
      </c>
      <c r="C430" s="5" t="inlineStr">
        <is>
          <t>06 - SEM GRUPO</t>
        </is>
      </c>
      <c r="D430" s="5" t="inlineStr">
        <is>
          <t>LARISSA PADILHA</t>
        </is>
      </c>
      <c r="E430" s="5" t="inlineStr">
        <is>
          <t>MA</t>
        </is>
      </c>
      <c r="F430" s="5">
        <f>IFERROR(VLOOKUP(C430,$AS$4:$AT$25,2,FALSE),"")</f>
        <v/>
      </c>
      <c r="G430" s="6">
        <f>IFERROR(VLOOKUP(C430,$AS$4:$AX$25,6,FALSE),"")</f>
        <v/>
      </c>
      <c r="H430" s="5">
        <f>IFERROR(VLOOKUP(C430,$AS$4:$AY$25,7,FALSE),"")</f>
        <v/>
      </c>
      <c r="I430" s="5">
        <f>IFERROR(VLOOKUP(C430,$AS$4:$AZ$25,8,FALSE),"")</f>
        <v/>
      </c>
      <c r="J430" s="7" t="inlineStr">
        <is>
          <t>.</t>
        </is>
      </c>
      <c r="K430" s="5" t="inlineStr">
        <is>
          <t>NORTE + MA</t>
        </is>
      </c>
      <c r="L430" s="8" t="n">
        <v>1440</v>
      </c>
      <c r="M430" s="9" t="n">
        <v>120</v>
      </c>
      <c r="N430" s="9" t="n">
        <v>120</v>
      </c>
      <c r="O430" s="9" t="n">
        <v>120</v>
      </c>
      <c r="P430" s="9" t="n">
        <v>120</v>
      </c>
      <c r="Q430" s="9" t="n">
        <v>120</v>
      </c>
      <c r="R430" s="9" t="n">
        <v>120</v>
      </c>
      <c r="S430" s="9" t="n">
        <v>120</v>
      </c>
      <c r="T430" s="9" t="n">
        <v>120</v>
      </c>
      <c r="U430" s="9" t="n">
        <v>120</v>
      </c>
      <c r="V430" s="9" t="n">
        <v>120</v>
      </c>
      <c r="W430" s="9" t="n">
        <v>120</v>
      </c>
      <c r="X430" s="9" t="n">
        <v>120</v>
      </c>
      <c r="Y430" s="7" t="inlineStr">
        <is>
          <t>.</t>
        </is>
      </c>
      <c r="Z430" s="8">
        <f>SUM(AA430:AL430)</f>
        <v/>
      </c>
      <c r="AA430" s="9" t="n">
        <v>0</v>
      </c>
      <c r="AB430" s="9" t="n">
        <v>0</v>
      </c>
      <c r="AC430" s="9" t="n">
        <v>1377.03</v>
      </c>
      <c r="AD430" s="9" t="n">
        <v>0</v>
      </c>
      <c r="AE430" s="9" t="n">
        <v>0</v>
      </c>
      <c r="AF430" s="9" t="n">
        <v>0</v>
      </c>
      <c r="AG430" s="9" t="n">
        <v>0</v>
      </c>
      <c r="AH430" s="9" t="n">
        <v>0</v>
      </c>
      <c r="AI430" s="9" t="n">
        <v>0</v>
      </c>
      <c r="AJ430" s="9" t="n">
        <v>0</v>
      </c>
      <c r="AK430" s="9" t="n">
        <v>0</v>
      </c>
      <c r="AL430" s="9" t="n">
        <v>0</v>
      </c>
      <c r="AM430" s="7" t="inlineStr">
        <is>
          <t>.</t>
        </is>
      </c>
      <c r="AN430" s="6">
        <f>IF(L430=0,0,Z430/L430)</f>
        <v/>
      </c>
      <c r="AO430" s="5">
        <f>IF(AN430="","",IF(AN430&gt;=0.9,"🟢",IF(AN430&gt;=0.7,"🟡",IF(AN430&gt;=0.5,"🟠","🔴"))))</f>
        <v/>
      </c>
      <c r="AP430" s="9">
        <f>IF(L430=0,0,L430-Z430)</f>
        <v/>
      </c>
      <c r="AQ430" s="5">
        <f>IF(Z430=0,"",RANK(Z430,Z$4:Z$1569,0))</f>
        <v/>
      </c>
      <c r="AR430" s="7" t="inlineStr">
        <is>
          <t>.</t>
        </is>
      </c>
      <c r="BA430" s="7" t="inlineStr">
        <is>
          <t>.</t>
        </is>
      </c>
      <c r="BB430" s="9">
        <f>SUM(L$4:L$1569)/COUNTA(A$4:A$1569)</f>
        <v/>
      </c>
      <c r="BC430" s="9">
        <f>SUM(M$4:M$1569)/COUNTA(A$4:A$1569)</f>
        <v/>
      </c>
      <c r="BD430" s="9">
        <f>SUM(N$4:N$1569)/COUNTA(A$4:A$1569)</f>
        <v/>
      </c>
      <c r="BE430" s="9">
        <f>SUM(O$4:O$1569)/COUNTA(A$4:A$1569)</f>
        <v/>
      </c>
      <c r="BF430" s="9">
        <f>SUM(P$4:P$1569)/COUNTA(A$4:A$1569)</f>
        <v/>
      </c>
      <c r="BG430" s="9">
        <f>SUM(Q$4:Q$1569)/COUNTA(A$4:A$1569)</f>
        <v/>
      </c>
      <c r="BH430" s="9">
        <f>SUM(R$4:R$1569)/COUNTA(A$4:A$1569)</f>
        <v/>
      </c>
      <c r="BI430" s="9">
        <f>SUM(S$4:S$1569)/COUNTA(A$4:A$1569)</f>
        <v/>
      </c>
      <c r="BJ430" s="9">
        <f>SUM(T$4:T$1569)/COUNTA(A$4:A$1569)</f>
        <v/>
      </c>
      <c r="BK430" s="9">
        <f>SUM(U$4:U$1569)/COUNTA(A$4:A$1569)</f>
        <v/>
      </c>
      <c r="BL430" s="9">
        <f>SUM(V$4:V$1569)/COUNTA(A$4:A$1569)</f>
        <v/>
      </c>
      <c r="BM430" s="9">
        <f>SUM(W$4:W$1569)/COUNTA(A$4:A$1569)</f>
        <v/>
      </c>
      <c r="BN430" s="9">
        <f>SUM(X$4:X$1569)/COUNTA(A$4:A$1569)</f>
        <v/>
      </c>
      <c r="BO430" s="7" t="inlineStr">
        <is>
          <t>.</t>
        </is>
      </c>
      <c r="BP430" s="9">
        <f>IF(Z430&gt;=BB430,0,IFERROR(BB430+(SUMPRODUCT((Z$4:Z$1569&gt;=BB$4:BB$1569)*(Z$4:Z$1569-BB$4:BB$1569))/MAX(1,COUNTIF(Z$4:Z$1569,"&lt;"&amp;BB430+0.01))),BB430))</f>
        <v/>
      </c>
      <c r="BQ430" s="9">
        <f>IF(AA430&gt;=BC430,0,IFERROR(BC430+SUMPRODUCT((AA$4:AA$1569&gt;=BC$4:BC$1569)*(AA$4:AA$1569-BC$4:BC$1569))/MAX(1,COUNTIF(AA$4:AA$1569,"&lt;"&amp;BC430+0.01)),BC430))</f>
        <v/>
      </c>
      <c r="BR430" s="9">
        <f>IF(AB430&gt;=BD430,0,IFERROR(BD430+SUMPRODUCT((AB$4:AB$1569&gt;=BD$4:BD$1569)*(AB$4:AB$1569-BD$4:BD$1569))/MAX(1,COUNTIF(AB$4:AB$1569,"&lt;"&amp;BD430+0.01)),BD430))</f>
        <v/>
      </c>
      <c r="BS430" s="9">
        <f>IF(AC430&gt;=BE430,0,IFERROR(BE430+SUMPRODUCT((AC$4:AC$1569&gt;=BE$4:BE$1569)*(AC$4:AC$1569-BE$4:BE$1569))/MAX(1,COUNTIF(AC$4:AC$1569,"&lt;"&amp;BE430+0.01)),BE430))</f>
        <v/>
      </c>
      <c r="BT430" s="9">
        <f>IF(AD430&gt;=BF430,0,IFERROR(BF430+SUMPRODUCT((AD$4:AD$1569&gt;=BF$4:BF$1569)*(AD$4:AD$1569-BF$4:BF$1569))/MAX(1,COUNTIF(AD$4:AD$1569,"&lt;"&amp;BF430+0.01)),BF430))</f>
        <v/>
      </c>
      <c r="BU430" s="9">
        <f>IF(AE430&gt;=BG430,0,IFERROR(BG430+SUMPRODUCT((AE$4:AE$1569&gt;=BG$4:BG$1569)*(AE$4:AE$1569-BG$4:BG$1569))/MAX(1,COUNTIF(AE$4:AE$1569,"&lt;"&amp;BG430+0.01)),BG430))</f>
        <v/>
      </c>
      <c r="BV430" s="9">
        <f>IF(AF430&gt;=BH430,0,IFERROR(BH430+SUMPRODUCT((AF$4:AF$1569&gt;=BH$4:BH$1569)*(AF$4:AF$1569-BH$4:BH$1569))/MAX(1,COUNTIF(AF$4:AF$1569,"&lt;"&amp;BH430+0.01)),BH430))</f>
        <v/>
      </c>
      <c r="BW430" s="9">
        <f>IF(AG430&gt;=BI430,0,IFERROR(BI430+SUMPRODUCT((AG$4:AG$1569&gt;=BI$4:BI$1569)*(AG$4:AG$1569-BI$4:BI$1569))/MAX(1,COUNTIF(AG$4:AG$1569,"&lt;"&amp;BI430+0.01)),BI430))</f>
        <v/>
      </c>
      <c r="BX430" s="9">
        <f>IF(AH430&gt;=BJ430,0,IFERROR(BJ430+SUMPRODUCT((AH$4:AH$1569&gt;=BJ$4:BJ$1569)*(AH$4:AH$1569-BJ$4:BJ$1569))/MAX(1,COUNTIF(AH$4:AH$1569,"&lt;"&amp;BJ430+0.01)),BJ430))</f>
        <v/>
      </c>
      <c r="BY430" s="9">
        <f>IF(AI430&gt;=BK430,0,IFERROR(BK430+SUMPRODUCT((AI$4:AI$1569&gt;=BK$4:BK$1569)*(AI$4:AI$1569-BK$4:BK$1569))/MAX(1,COUNTIF(AI$4:AI$1569,"&lt;"&amp;BK430+0.01)),BK430))</f>
        <v/>
      </c>
      <c r="BZ430" s="9">
        <f>IF(AJ430&gt;=BL430,0,IFERROR(BL430+SUMPRODUCT((AJ$4:AJ$1569&gt;=BL$4:BL$1569)*(AJ$4:AJ$1569-BL$4:BL$1569))/MAX(1,COUNTIF(AJ$4:AJ$1569,"&lt;"&amp;BL430+0.01)),BL430))</f>
        <v/>
      </c>
      <c r="CA430" s="9">
        <f>IF(AK430&gt;=BM430,0,IFERROR(BM430+SUMPRODUCT((AK$4:AK$1569&gt;=BM$4:BM$1569)*(AK$4:AK$1569-BM$4:BM$1569))/MAX(1,COUNTIF(AK$4:AK$1569,"&lt;"&amp;BM430+0.01)),BM430))</f>
        <v/>
      </c>
      <c r="CB430" s="9">
        <f>IF(AL430&gt;=BN430,0,IFERROR(BN430+SUMPRODUCT((AL$4:AL$1569&gt;=BN$4:BN$1569)*(AL$4:AL$1569-BN$4:BN$1569))/MAX(1,COUNTIF(AL$4:AL$1569,"&lt;"&amp;BN430+0.01)),BN430))</f>
        <v/>
      </c>
      <c r="CC430" s="5">
        <f>IF(AO430="🟢","VERDE",IF(AO430="🟡","AMARELO",IF(AO430="🟠","VERMELHO",IF(AO430="🔴","VERMELHO","ROXO"))))</f>
        <v/>
      </c>
      <c r="CD430" s="5" t="inlineStr">
        <is>
          <t>🌎 REGIÕES</t>
        </is>
      </c>
      <c r="CE430" s="5" t="inlineStr">
        <is>
          <t>SEM REDE</t>
        </is>
      </c>
    </row>
    <row r="431">
      <c r="A431" s="5" t="inlineStr">
        <is>
          <t>51599613000128</t>
        </is>
      </c>
      <c r="B431" s="5" t="inlineStr">
        <is>
          <t>51.599.613 GENESIO PAIXAO DE JESUS</t>
        </is>
      </c>
      <c r="C431" s="5" t="inlineStr">
        <is>
          <t>06 - SEM GRUPO</t>
        </is>
      </c>
      <c r="D431" s="5" t="inlineStr">
        <is>
          <t>HEMANUELE DITZEL (MANU)</t>
        </is>
      </c>
      <c r="E431" s="5" t="inlineStr">
        <is>
          <t>SP</t>
        </is>
      </c>
      <c r="F431" s="5">
        <f>IFERROR(VLOOKUP(C431,$AS$4:$AT$25,2,FALSE),"")</f>
        <v/>
      </c>
      <c r="G431" s="6">
        <f>IFERROR(VLOOKUP(C431,$AS$4:$AX$25,6,FALSE),"")</f>
        <v/>
      </c>
      <c r="H431" s="5">
        <f>IFERROR(VLOOKUP(C431,$AS$4:$AY$25,7,FALSE),"")</f>
        <v/>
      </c>
      <c r="I431" s="5">
        <f>IFERROR(VLOOKUP(C431,$AS$4:$AZ$25,8,FALSE),"")</f>
        <v/>
      </c>
      <c r="J431" s="7" t="inlineStr">
        <is>
          <t>.</t>
        </is>
      </c>
      <c r="K431" s="5" t="inlineStr">
        <is>
          <t>SP CAPITAL</t>
        </is>
      </c>
      <c r="L431" s="8" t="n">
        <v>2442.857142857143</v>
      </c>
      <c r="M431" s="9" t="n">
        <v>171.4285714285714</v>
      </c>
      <c r="N431" s="9" t="n">
        <v>192.8571428571429</v>
      </c>
      <c r="O431" s="9" t="n">
        <v>192.8571428571429</v>
      </c>
      <c r="P431" s="9" t="n">
        <v>192.8571428571429</v>
      </c>
      <c r="Q431" s="9" t="n">
        <v>192.8571428571429</v>
      </c>
      <c r="R431" s="9" t="n">
        <v>192.8571428571429</v>
      </c>
      <c r="S431" s="9" t="n">
        <v>214.2857142857143</v>
      </c>
      <c r="T431" s="9" t="n">
        <v>214.2857142857143</v>
      </c>
      <c r="U431" s="9" t="n">
        <v>214.2857142857143</v>
      </c>
      <c r="V431" s="9" t="n">
        <v>214.2857142857143</v>
      </c>
      <c r="W431" s="9" t="n">
        <v>214.2857142857143</v>
      </c>
      <c r="X431" s="9" t="n">
        <v>235.7142857142857</v>
      </c>
      <c r="Y431" s="7" t="inlineStr">
        <is>
          <t>.</t>
        </is>
      </c>
      <c r="Z431" s="8">
        <f>SUM(AA431:AL431)</f>
        <v/>
      </c>
      <c r="AA431" s="9" t="n">
        <v>0</v>
      </c>
      <c r="AB431" s="9" t="n">
        <v>0</v>
      </c>
      <c r="AC431" s="9" t="n">
        <v>0</v>
      </c>
      <c r="AD431" s="9" t="n">
        <v>0</v>
      </c>
      <c r="AE431" s="9" t="n">
        <v>0</v>
      </c>
      <c r="AF431" s="9" t="n">
        <v>0</v>
      </c>
      <c r="AG431" s="9" t="n">
        <v>0</v>
      </c>
      <c r="AH431" s="9" t="n">
        <v>0</v>
      </c>
      <c r="AI431" s="9" t="n">
        <v>687.6</v>
      </c>
      <c r="AJ431" s="9" t="n">
        <v>0</v>
      </c>
      <c r="AK431" s="9" t="n">
        <v>0</v>
      </c>
      <c r="AL431" s="9" t="n">
        <v>0</v>
      </c>
      <c r="AM431" s="7" t="inlineStr">
        <is>
          <t>.</t>
        </is>
      </c>
      <c r="AN431" s="6">
        <f>IF(L431=0,0,Z431/L431)</f>
        <v/>
      </c>
      <c r="AO431" s="5">
        <f>IF(AN431="","",IF(AN431&gt;=0.9,"🟢",IF(AN431&gt;=0.7,"🟡",IF(AN431&gt;=0.5,"🟠","🔴"))))</f>
        <v/>
      </c>
      <c r="AP431" s="9">
        <f>IF(L431=0,0,L431-Z431)</f>
        <v/>
      </c>
      <c r="AQ431" s="5">
        <f>IF(Z431=0,"",RANK(Z431,Z$4:Z$1569,0))</f>
        <v/>
      </c>
      <c r="AR431" s="7" t="inlineStr">
        <is>
          <t>.</t>
        </is>
      </c>
      <c r="BA431" s="7" t="inlineStr">
        <is>
          <t>.</t>
        </is>
      </c>
      <c r="BB431" s="9">
        <f>SUM(L$4:L$1569)/COUNTA(A$4:A$1569)</f>
        <v/>
      </c>
      <c r="BC431" s="9">
        <f>SUM(M$4:M$1569)/COUNTA(A$4:A$1569)</f>
        <v/>
      </c>
      <c r="BD431" s="9">
        <f>SUM(N$4:N$1569)/COUNTA(A$4:A$1569)</f>
        <v/>
      </c>
      <c r="BE431" s="9">
        <f>SUM(O$4:O$1569)/COUNTA(A$4:A$1569)</f>
        <v/>
      </c>
      <c r="BF431" s="9">
        <f>SUM(P$4:P$1569)/COUNTA(A$4:A$1569)</f>
        <v/>
      </c>
      <c r="BG431" s="9">
        <f>SUM(Q$4:Q$1569)/COUNTA(A$4:A$1569)</f>
        <v/>
      </c>
      <c r="BH431" s="9">
        <f>SUM(R$4:R$1569)/COUNTA(A$4:A$1569)</f>
        <v/>
      </c>
      <c r="BI431" s="9">
        <f>SUM(S$4:S$1569)/COUNTA(A$4:A$1569)</f>
        <v/>
      </c>
      <c r="BJ431" s="9">
        <f>SUM(T$4:T$1569)/COUNTA(A$4:A$1569)</f>
        <v/>
      </c>
      <c r="BK431" s="9">
        <f>SUM(U$4:U$1569)/COUNTA(A$4:A$1569)</f>
        <v/>
      </c>
      <c r="BL431" s="9">
        <f>SUM(V$4:V$1569)/COUNTA(A$4:A$1569)</f>
        <v/>
      </c>
      <c r="BM431" s="9">
        <f>SUM(W$4:W$1569)/COUNTA(A$4:A$1569)</f>
        <v/>
      </c>
      <c r="BN431" s="9">
        <f>SUM(X$4:X$1569)/COUNTA(A$4:A$1569)</f>
        <v/>
      </c>
      <c r="BO431" s="7" t="inlineStr">
        <is>
          <t>.</t>
        </is>
      </c>
      <c r="BP431" s="9">
        <f>IF(Z431&gt;=BB431,0,IFERROR(BB431+(SUMPRODUCT((Z$4:Z$1569&gt;=BB$4:BB$1569)*(Z$4:Z$1569-BB$4:BB$1569))/MAX(1,COUNTIF(Z$4:Z$1569,"&lt;"&amp;BB431+0.01))),BB431))</f>
        <v/>
      </c>
      <c r="BQ431" s="9">
        <f>IF(AA431&gt;=BC431,0,IFERROR(BC431+SUMPRODUCT((AA$4:AA$1569&gt;=BC$4:BC$1569)*(AA$4:AA$1569-BC$4:BC$1569))/MAX(1,COUNTIF(AA$4:AA$1569,"&lt;"&amp;BC431+0.01)),BC431))</f>
        <v/>
      </c>
      <c r="BR431" s="9">
        <f>IF(AB431&gt;=BD431,0,IFERROR(BD431+SUMPRODUCT((AB$4:AB$1569&gt;=BD$4:BD$1569)*(AB$4:AB$1569-BD$4:BD$1569))/MAX(1,COUNTIF(AB$4:AB$1569,"&lt;"&amp;BD431+0.01)),BD431))</f>
        <v/>
      </c>
      <c r="BS431" s="9">
        <f>IF(AC431&gt;=BE431,0,IFERROR(BE431+SUMPRODUCT((AC$4:AC$1569&gt;=BE$4:BE$1569)*(AC$4:AC$1569-BE$4:BE$1569))/MAX(1,COUNTIF(AC$4:AC$1569,"&lt;"&amp;BE431+0.01)),BE431))</f>
        <v/>
      </c>
      <c r="BT431" s="9">
        <f>IF(AD431&gt;=BF431,0,IFERROR(BF431+SUMPRODUCT((AD$4:AD$1569&gt;=BF$4:BF$1569)*(AD$4:AD$1569-BF$4:BF$1569))/MAX(1,COUNTIF(AD$4:AD$1569,"&lt;"&amp;BF431+0.01)),BF431))</f>
        <v/>
      </c>
      <c r="BU431" s="9">
        <f>IF(AE431&gt;=BG431,0,IFERROR(BG431+SUMPRODUCT((AE$4:AE$1569&gt;=BG$4:BG$1569)*(AE$4:AE$1569-BG$4:BG$1569))/MAX(1,COUNTIF(AE$4:AE$1569,"&lt;"&amp;BG431+0.01)),BG431))</f>
        <v/>
      </c>
      <c r="BV431" s="9">
        <f>IF(AF431&gt;=BH431,0,IFERROR(BH431+SUMPRODUCT((AF$4:AF$1569&gt;=BH$4:BH$1569)*(AF$4:AF$1569-BH$4:BH$1569))/MAX(1,COUNTIF(AF$4:AF$1569,"&lt;"&amp;BH431+0.01)),BH431))</f>
        <v/>
      </c>
      <c r="BW431" s="9">
        <f>IF(AG431&gt;=BI431,0,IFERROR(BI431+SUMPRODUCT((AG$4:AG$1569&gt;=BI$4:BI$1569)*(AG$4:AG$1569-BI$4:BI$1569))/MAX(1,COUNTIF(AG$4:AG$1569,"&lt;"&amp;BI431+0.01)),BI431))</f>
        <v/>
      </c>
      <c r="BX431" s="9">
        <f>IF(AH431&gt;=BJ431,0,IFERROR(BJ431+SUMPRODUCT((AH$4:AH$1569&gt;=BJ$4:BJ$1569)*(AH$4:AH$1569-BJ$4:BJ$1569))/MAX(1,COUNTIF(AH$4:AH$1569,"&lt;"&amp;BJ431+0.01)),BJ431))</f>
        <v/>
      </c>
      <c r="BY431" s="9">
        <f>IF(AI431&gt;=BK431,0,IFERROR(BK431+SUMPRODUCT((AI$4:AI$1569&gt;=BK$4:BK$1569)*(AI$4:AI$1569-BK$4:BK$1569))/MAX(1,COUNTIF(AI$4:AI$1569,"&lt;"&amp;BK431+0.01)),BK431))</f>
        <v/>
      </c>
      <c r="BZ431" s="9">
        <f>IF(AJ431&gt;=BL431,0,IFERROR(BL431+SUMPRODUCT((AJ$4:AJ$1569&gt;=BL$4:BL$1569)*(AJ$4:AJ$1569-BL$4:BL$1569))/MAX(1,COUNTIF(AJ$4:AJ$1569,"&lt;"&amp;BL431+0.01)),BL431))</f>
        <v/>
      </c>
      <c r="CA431" s="9">
        <f>IF(AK431&gt;=BM431,0,IFERROR(BM431+SUMPRODUCT((AK$4:AK$1569&gt;=BM$4:BM$1569)*(AK$4:AK$1569-BM$4:BM$1569))/MAX(1,COUNTIF(AK$4:AK$1569,"&lt;"&amp;BM431+0.01)),BM431))</f>
        <v/>
      </c>
      <c r="CB431" s="9">
        <f>IF(AL431&gt;=BN431,0,IFERROR(BN431+SUMPRODUCT((AL$4:AL$1569&gt;=BN$4:BN$1569)*(AL$4:AL$1569-BN$4:BN$1569))/MAX(1,COUNTIF(AL$4:AL$1569,"&lt;"&amp;BN431+0.01)),BN431))</f>
        <v/>
      </c>
      <c r="CC431" s="5">
        <f>IF(AO431="🟢","VERDE",IF(AO431="🟡","AMARELO",IF(AO431="🟠","VERMELHO",IF(AO431="🔴","VERMELHO","ROXO"))))</f>
        <v/>
      </c>
      <c r="CD431" s="5" t="inlineStr">
        <is>
          <t>🌎 REGIÕES</t>
        </is>
      </c>
      <c r="CE431" s="5" t="inlineStr">
        <is>
          <t>SEM REDE</t>
        </is>
      </c>
    </row>
    <row r="432">
      <c r="A432" s="5" t="inlineStr">
        <is>
          <t>61631622000102</t>
        </is>
      </c>
      <c r="B432" s="5" t="inlineStr">
        <is>
          <t>RAIZ FIT</t>
        </is>
      </c>
      <c r="C432" s="5" t="inlineStr">
        <is>
          <t>06 - SEM GRUPO</t>
        </is>
      </c>
      <c r="D432" s="5" t="inlineStr">
        <is>
          <t>JULIO GADRET</t>
        </is>
      </c>
      <c r="E432" s="5" t="inlineStr">
        <is>
          <t>SP</t>
        </is>
      </c>
      <c r="F432" s="5">
        <f>IFERROR(VLOOKUP(C432,$AS$4:$AT$25,2,FALSE),"")</f>
        <v/>
      </c>
      <c r="G432" s="6">
        <f>IFERROR(VLOOKUP(C432,$AS$4:$AX$25,6,FALSE),"")</f>
        <v/>
      </c>
      <c r="H432" s="5">
        <f>IFERROR(VLOOKUP(C432,$AS$4:$AY$25,7,FALSE),"")</f>
        <v/>
      </c>
      <c r="I432" s="5">
        <f>IFERROR(VLOOKUP(C432,$AS$4:$AZ$25,8,FALSE),"")</f>
        <v/>
      </c>
      <c r="J432" s="7" t="inlineStr">
        <is>
          <t>.</t>
        </is>
      </c>
      <c r="K432" s="5" t="inlineStr">
        <is>
          <t>SP CAPITAL</t>
        </is>
      </c>
      <c r="L432" s="8" t="n">
        <v>3933.333333333333</v>
      </c>
      <c r="M432" s="9" t="n">
        <v>266.6666666666667</v>
      </c>
      <c r="N432" s="9" t="n">
        <v>266.6666666666667</v>
      </c>
      <c r="O432" s="9" t="n">
        <v>266.6666666666667</v>
      </c>
      <c r="P432" s="9" t="n">
        <v>266.6666666666667</v>
      </c>
      <c r="Q432" s="9" t="n">
        <v>333.3333333333333</v>
      </c>
      <c r="R432" s="9" t="n">
        <v>333.3333333333333</v>
      </c>
      <c r="S432" s="9" t="n">
        <v>333.3333333333333</v>
      </c>
      <c r="T432" s="9" t="n">
        <v>333.3333333333333</v>
      </c>
      <c r="U432" s="9" t="n">
        <v>333.3333333333333</v>
      </c>
      <c r="V432" s="9" t="n">
        <v>400</v>
      </c>
      <c r="W432" s="9" t="n">
        <v>400</v>
      </c>
      <c r="X432" s="9" t="n">
        <v>400</v>
      </c>
      <c r="Y432" s="7" t="inlineStr">
        <is>
          <t>.</t>
        </is>
      </c>
      <c r="Z432" s="8">
        <f>SUM(AA432:AL432)</f>
        <v/>
      </c>
      <c r="AA432" s="9" t="n">
        <v>0</v>
      </c>
      <c r="AB432" s="9" t="n">
        <v>0</v>
      </c>
      <c r="AC432" s="9" t="n">
        <v>0</v>
      </c>
      <c r="AD432" s="9" t="n">
        <v>0</v>
      </c>
      <c r="AE432" s="9" t="n">
        <v>0</v>
      </c>
      <c r="AF432" s="9" t="n">
        <v>0</v>
      </c>
      <c r="AG432" s="9" t="n">
        <v>0</v>
      </c>
      <c r="AH432" s="9" t="n">
        <v>0</v>
      </c>
      <c r="AI432" s="9" t="n">
        <v>0</v>
      </c>
      <c r="AJ432" s="9" t="n">
        <v>0</v>
      </c>
      <c r="AK432" s="9" t="n">
        <v>692.75</v>
      </c>
      <c r="AL432" s="9" t="n">
        <v>0</v>
      </c>
      <c r="AM432" s="7" t="inlineStr">
        <is>
          <t>.</t>
        </is>
      </c>
      <c r="AN432" s="6">
        <f>IF(L432=0,0,Z432/L432)</f>
        <v/>
      </c>
      <c r="AO432" s="5">
        <f>IF(AN432="","",IF(AN432&gt;=0.9,"🟢",IF(AN432&gt;=0.7,"🟡",IF(AN432&gt;=0.5,"🟠","🔴"))))</f>
        <v/>
      </c>
      <c r="AP432" s="9">
        <f>IF(L432=0,0,L432-Z432)</f>
        <v/>
      </c>
      <c r="AQ432" s="5">
        <f>IF(Z432=0,"",RANK(Z432,Z$4:Z$1569,0))</f>
        <v/>
      </c>
      <c r="AR432" s="7" t="inlineStr">
        <is>
          <t>.</t>
        </is>
      </c>
      <c r="BA432" s="7" t="inlineStr">
        <is>
          <t>.</t>
        </is>
      </c>
      <c r="BB432" s="9">
        <f>SUM(L$4:L$1569)/COUNTA(A$4:A$1569)</f>
        <v/>
      </c>
      <c r="BC432" s="9">
        <f>SUM(M$4:M$1569)/COUNTA(A$4:A$1569)</f>
        <v/>
      </c>
      <c r="BD432" s="9">
        <f>SUM(N$4:N$1569)/COUNTA(A$4:A$1569)</f>
        <v/>
      </c>
      <c r="BE432" s="9">
        <f>SUM(O$4:O$1569)/COUNTA(A$4:A$1569)</f>
        <v/>
      </c>
      <c r="BF432" s="9">
        <f>SUM(P$4:P$1569)/COUNTA(A$4:A$1569)</f>
        <v/>
      </c>
      <c r="BG432" s="9">
        <f>SUM(Q$4:Q$1569)/COUNTA(A$4:A$1569)</f>
        <v/>
      </c>
      <c r="BH432" s="9">
        <f>SUM(R$4:R$1569)/COUNTA(A$4:A$1569)</f>
        <v/>
      </c>
      <c r="BI432" s="9">
        <f>SUM(S$4:S$1569)/COUNTA(A$4:A$1569)</f>
        <v/>
      </c>
      <c r="BJ432" s="9">
        <f>SUM(T$4:T$1569)/COUNTA(A$4:A$1569)</f>
        <v/>
      </c>
      <c r="BK432" s="9">
        <f>SUM(U$4:U$1569)/COUNTA(A$4:A$1569)</f>
        <v/>
      </c>
      <c r="BL432" s="9">
        <f>SUM(V$4:V$1569)/COUNTA(A$4:A$1569)</f>
        <v/>
      </c>
      <c r="BM432" s="9">
        <f>SUM(W$4:W$1569)/COUNTA(A$4:A$1569)</f>
        <v/>
      </c>
      <c r="BN432" s="9">
        <f>SUM(X$4:X$1569)/COUNTA(A$4:A$1569)</f>
        <v/>
      </c>
      <c r="BO432" s="7" t="inlineStr">
        <is>
          <t>.</t>
        </is>
      </c>
      <c r="BP432" s="9">
        <f>IF(Z432&gt;=BB432,0,IFERROR(BB432+(SUMPRODUCT((Z$4:Z$1569&gt;=BB$4:BB$1569)*(Z$4:Z$1569-BB$4:BB$1569))/MAX(1,COUNTIF(Z$4:Z$1569,"&lt;"&amp;BB432+0.01))),BB432))</f>
        <v/>
      </c>
      <c r="BQ432" s="9">
        <f>IF(AA432&gt;=BC432,0,IFERROR(BC432+SUMPRODUCT((AA$4:AA$1569&gt;=BC$4:BC$1569)*(AA$4:AA$1569-BC$4:BC$1569))/MAX(1,COUNTIF(AA$4:AA$1569,"&lt;"&amp;BC432+0.01)),BC432))</f>
        <v/>
      </c>
      <c r="BR432" s="9">
        <f>IF(AB432&gt;=BD432,0,IFERROR(BD432+SUMPRODUCT((AB$4:AB$1569&gt;=BD$4:BD$1569)*(AB$4:AB$1569-BD$4:BD$1569))/MAX(1,COUNTIF(AB$4:AB$1569,"&lt;"&amp;BD432+0.01)),BD432))</f>
        <v/>
      </c>
      <c r="BS432" s="9">
        <f>IF(AC432&gt;=BE432,0,IFERROR(BE432+SUMPRODUCT((AC$4:AC$1569&gt;=BE$4:BE$1569)*(AC$4:AC$1569-BE$4:BE$1569))/MAX(1,COUNTIF(AC$4:AC$1569,"&lt;"&amp;BE432+0.01)),BE432))</f>
        <v/>
      </c>
      <c r="BT432" s="9">
        <f>IF(AD432&gt;=BF432,0,IFERROR(BF432+SUMPRODUCT((AD$4:AD$1569&gt;=BF$4:BF$1569)*(AD$4:AD$1569-BF$4:BF$1569))/MAX(1,COUNTIF(AD$4:AD$1569,"&lt;"&amp;BF432+0.01)),BF432))</f>
        <v/>
      </c>
      <c r="BU432" s="9">
        <f>IF(AE432&gt;=BG432,0,IFERROR(BG432+SUMPRODUCT((AE$4:AE$1569&gt;=BG$4:BG$1569)*(AE$4:AE$1569-BG$4:BG$1569))/MAX(1,COUNTIF(AE$4:AE$1569,"&lt;"&amp;BG432+0.01)),BG432))</f>
        <v/>
      </c>
      <c r="BV432" s="9">
        <f>IF(AF432&gt;=BH432,0,IFERROR(BH432+SUMPRODUCT((AF$4:AF$1569&gt;=BH$4:BH$1569)*(AF$4:AF$1569-BH$4:BH$1569))/MAX(1,COUNTIF(AF$4:AF$1569,"&lt;"&amp;BH432+0.01)),BH432))</f>
        <v/>
      </c>
      <c r="BW432" s="9">
        <f>IF(AG432&gt;=BI432,0,IFERROR(BI432+SUMPRODUCT((AG$4:AG$1569&gt;=BI$4:BI$1569)*(AG$4:AG$1569-BI$4:BI$1569))/MAX(1,COUNTIF(AG$4:AG$1569,"&lt;"&amp;BI432+0.01)),BI432))</f>
        <v/>
      </c>
      <c r="BX432" s="9">
        <f>IF(AH432&gt;=BJ432,0,IFERROR(BJ432+SUMPRODUCT((AH$4:AH$1569&gt;=BJ$4:BJ$1569)*(AH$4:AH$1569-BJ$4:BJ$1569))/MAX(1,COUNTIF(AH$4:AH$1569,"&lt;"&amp;BJ432+0.01)),BJ432))</f>
        <v/>
      </c>
      <c r="BY432" s="9">
        <f>IF(AI432&gt;=BK432,0,IFERROR(BK432+SUMPRODUCT((AI$4:AI$1569&gt;=BK$4:BK$1569)*(AI$4:AI$1569-BK$4:BK$1569))/MAX(1,COUNTIF(AI$4:AI$1569,"&lt;"&amp;BK432+0.01)),BK432))</f>
        <v/>
      </c>
      <c r="BZ432" s="9">
        <f>IF(AJ432&gt;=BL432,0,IFERROR(BL432+SUMPRODUCT((AJ$4:AJ$1569&gt;=BL$4:BL$1569)*(AJ$4:AJ$1569-BL$4:BL$1569))/MAX(1,COUNTIF(AJ$4:AJ$1569,"&lt;"&amp;BL432+0.01)),BL432))</f>
        <v/>
      </c>
      <c r="CA432" s="9">
        <f>IF(AK432&gt;=BM432,0,IFERROR(BM432+SUMPRODUCT((AK$4:AK$1569&gt;=BM$4:BM$1569)*(AK$4:AK$1569-BM$4:BM$1569))/MAX(1,COUNTIF(AK$4:AK$1569,"&lt;"&amp;BM432+0.01)),BM432))</f>
        <v/>
      </c>
      <c r="CB432" s="9">
        <f>IF(AL432&gt;=BN432,0,IFERROR(BN432+SUMPRODUCT((AL$4:AL$1569&gt;=BN$4:BN$1569)*(AL$4:AL$1569-BN$4:BN$1569))/MAX(1,COUNTIF(AL$4:AL$1569,"&lt;"&amp;BN432+0.01)),BN432))</f>
        <v/>
      </c>
      <c r="CC432" s="5">
        <f>IF(AO432="🟢","VERDE",IF(AO432="🟡","AMARELO",IF(AO432="🟠","VERMELHO",IF(AO432="🔴","VERMELHO","ROXO"))))</f>
        <v/>
      </c>
      <c r="CD432" s="5" t="inlineStr">
        <is>
          <t>🌎 REGIÕES</t>
        </is>
      </c>
      <c r="CE432" s="5" t="inlineStr">
        <is>
          <t>SEM REDE</t>
        </is>
      </c>
    </row>
    <row r="433">
      <c r="A433" s="5" t="inlineStr">
        <is>
          <t>55861609000147</t>
        </is>
      </c>
      <c r="B433" s="5" t="inlineStr">
        <is>
          <t>BIO MUNDO GURUPI</t>
        </is>
      </c>
      <c r="C433" s="5" t="inlineStr">
        <is>
          <t>06 - INTERNA - BIO MUNDO</t>
        </is>
      </c>
      <c r="D433" s="5" t="inlineStr">
        <is>
          <t>DAIANE STAVICKI</t>
        </is>
      </c>
      <c r="E433" s="5" t="inlineStr">
        <is>
          <t>TO</t>
        </is>
      </c>
      <c r="F433" s="5">
        <f>IFERROR(VLOOKUP(C433,$AS$4:$AT$25,2,FALSE),"")</f>
        <v/>
      </c>
      <c r="G433" s="6">
        <f>IFERROR(VLOOKUP(C433,$AS$4:$AX$25,6,FALSE),"")</f>
        <v/>
      </c>
      <c r="H433" s="5">
        <f>IFERROR(VLOOKUP(C433,$AS$4:$AY$25,7,FALSE),"")</f>
        <v/>
      </c>
      <c r="I433" s="5">
        <f>IFERROR(VLOOKUP(C433,$AS$4:$AZ$25,8,FALSE),"")</f>
        <v/>
      </c>
      <c r="J433" s="7" t="inlineStr">
        <is>
          <t>.</t>
        </is>
      </c>
      <c r="K433" s="5" t="inlineStr">
        <is>
          <t>NACIONAL</t>
        </is>
      </c>
      <c r="L433" s="8" t="n">
        <v>6281.25</v>
      </c>
      <c r="M433" s="9" t="n">
        <v>375</v>
      </c>
      <c r="N433" s="9" t="n">
        <v>375</v>
      </c>
      <c r="O433" s="9" t="n">
        <v>468.75</v>
      </c>
      <c r="P433" s="9" t="n">
        <v>468.75</v>
      </c>
      <c r="Q433" s="9" t="n">
        <v>468.75</v>
      </c>
      <c r="R433" s="9" t="n">
        <v>468.75</v>
      </c>
      <c r="S433" s="9" t="n">
        <v>562.5</v>
      </c>
      <c r="T433" s="9" t="n">
        <v>562.5</v>
      </c>
      <c r="U433" s="9" t="n">
        <v>562.5</v>
      </c>
      <c r="V433" s="9" t="n">
        <v>656.25</v>
      </c>
      <c r="W433" s="9" t="n">
        <v>656.25</v>
      </c>
      <c r="X433" s="9" t="n">
        <v>656.25</v>
      </c>
      <c r="Y433" s="7" t="inlineStr">
        <is>
          <t>.</t>
        </is>
      </c>
      <c r="Z433" s="8">
        <f>SUM(AA433:AL433)</f>
        <v/>
      </c>
      <c r="AA433" s="9" t="n">
        <v>0</v>
      </c>
      <c r="AB433" s="9" t="n">
        <v>0</v>
      </c>
      <c r="AC433" s="9" t="n">
        <v>0</v>
      </c>
      <c r="AD433" s="9" t="n">
        <v>0</v>
      </c>
      <c r="AE433" s="9" t="n">
        <v>0</v>
      </c>
      <c r="AF433" s="9" t="n">
        <v>0</v>
      </c>
      <c r="AG433" s="9" t="n">
        <v>0</v>
      </c>
      <c r="AH433" s="9" t="n">
        <v>0</v>
      </c>
      <c r="AI433" s="9" t="n">
        <v>675.96</v>
      </c>
      <c r="AJ433" s="9" t="n">
        <v>0</v>
      </c>
      <c r="AK433" s="9" t="n">
        <v>0</v>
      </c>
      <c r="AL433" s="9" t="n">
        <v>0</v>
      </c>
      <c r="AM433" s="7" t="inlineStr">
        <is>
          <t>.</t>
        </is>
      </c>
      <c r="AN433" s="6">
        <f>IF(L433=0,0,Z433/L433)</f>
        <v/>
      </c>
      <c r="AO433" s="5">
        <f>IF(AN433="","",IF(AN433&gt;=0.9,"🟢",IF(AN433&gt;=0.7,"🟡",IF(AN433&gt;=0.5,"🟠","🔴"))))</f>
        <v/>
      </c>
      <c r="AP433" s="9">
        <f>IF(L433=0,0,L433-Z433)</f>
        <v/>
      </c>
      <c r="AQ433" s="5">
        <f>IF(Z433=0,"",RANK(Z433,Z$4:Z$1569,0))</f>
        <v/>
      </c>
      <c r="AR433" s="7" t="inlineStr">
        <is>
          <t>.</t>
        </is>
      </c>
      <c r="BA433" s="7" t="inlineStr">
        <is>
          <t>.</t>
        </is>
      </c>
      <c r="BB433" s="9">
        <f>SUM(L$4:L$1569)/COUNTA(A$4:A$1569)</f>
        <v/>
      </c>
      <c r="BC433" s="9">
        <f>SUM(M$4:M$1569)/COUNTA(A$4:A$1569)</f>
        <v/>
      </c>
      <c r="BD433" s="9">
        <f>SUM(N$4:N$1569)/COUNTA(A$4:A$1569)</f>
        <v/>
      </c>
      <c r="BE433" s="9">
        <f>SUM(O$4:O$1569)/COUNTA(A$4:A$1569)</f>
        <v/>
      </c>
      <c r="BF433" s="9">
        <f>SUM(P$4:P$1569)/COUNTA(A$4:A$1569)</f>
        <v/>
      </c>
      <c r="BG433" s="9">
        <f>SUM(Q$4:Q$1569)/COUNTA(A$4:A$1569)</f>
        <v/>
      </c>
      <c r="BH433" s="9">
        <f>SUM(R$4:R$1569)/COUNTA(A$4:A$1569)</f>
        <v/>
      </c>
      <c r="BI433" s="9">
        <f>SUM(S$4:S$1569)/COUNTA(A$4:A$1569)</f>
        <v/>
      </c>
      <c r="BJ433" s="9">
        <f>SUM(T$4:T$1569)/COUNTA(A$4:A$1569)</f>
        <v/>
      </c>
      <c r="BK433" s="9">
        <f>SUM(U$4:U$1569)/COUNTA(A$4:A$1569)</f>
        <v/>
      </c>
      <c r="BL433" s="9">
        <f>SUM(V$4:V$1569)/COUNTA(A$4:A$1569)</f>
        <v/>
      </c>
      <c r="BM433" s="9">
        <f>SUM(W$4:W$1569)/COUNTA(A$4:A$1569)</f>
        <v/>
      </c>
      <c r="BN433" s="9">
        <f>SUM(X$4:X$1569)/COUNTA(A$4:A$1569)</f>
        <v/>
      </c>
      <c r="BO433" s="7" t="inlineStr">
        <is>
          <t>.</t>
        </is>
      </c>
      <c r="BP433" s="9">
        <f>IF(Z433&gt;=BB433,0,IFERROR(BB433+(SUMPRODUCT((Z$4:Z$1569&gt;=BB$4:BB$1569)*(Z$4:Z$1569-BB$4:BB$1569))/MAX(1,COUNTIF(Z$4:Z$1569,"&lt;"&amp;BB433+0.01))),BB433))</f>
        <v/>
      </c>
      <c r="BQ433" s="9">
        <f>IF(AA433&gt;=BC433,0,IFERROR(BC433+SUMPRODUCT((AA$4:AA$1569&gt;=BC$4:BC$1569)*(AA$4:AA$1569-BC$4:BC$1569))/MAX(1,COUNTIF(AA$4:AA$1569,"&lt;"&amp;BC433+0.01)),BC433))</f>
        <v/>
      </c>
      <c r="BR433" s="9">
        <f>IF(AB433&gt;=BD433,0,IFERROR(BD433+SUMPRODUCT((AB$4:AB$1569&gt;=BD$4:BD$1569)*(AB$4:AB$1569-BD$4:BD$1569))/MAX(1,COUNTIF(AB$4:AB$1569,"&lt;"&amp;BD433+0.01)),BD433))</f>
        <v/>
      </c>
      <c r="BS433" s="9">
        <f>IF(AC433&gt;=BE433,0,IFERROR(BE433+SUMPRODUCT((AC$4:AC$1569&gt;=BE$4:BE$1569)*(AC$4:AC$1569-BE$4:BE$1569))/MAX(1,COUNTIF(AC$4:AC$1569,"&lt;"&amp;BE433+0.01)),BE433))</f>
        <v/>
      </c>
      <c r="BT433" s="9">
        <f>IF(AD433&gt;=BF433,0,IFERROR(BF433+SUMPRODUCT((AD$4:AD$1569&gt;=BF$4:BF$1569)*(AD$4:AD$1569-BF$4:BF$1569))/MAX(1,COUNTIF(AD$4:AD$1569,"&lt;"&amp;BF433+0.01)),BF433))</f>
        <v/>
      </c>
      <c r="BU433" s="9">
        <f>IF(AE433&gt;=BG433,0,IFERROR(BG433+SUMPRODUCT((AE$4:AE$1569&gt;=BG$4:BG$1569)*(AE$4:AE$1569-BG$4:BG$1569))/MAX(1,COUNTIF(AE$4:AE$1569,"&lt;"&amp;BG433+0.01)),BG433))</f>
        <v/>
      </c>
      <c r="BV433" s="9">
        <f>IF(AF433&gt;=BH433,0,IFERROR(BH433+SUMPRODUCT((AF$4:AF$1569&gt;=BH$4:BH$1569)*(AF$4:AF$1569-BH$4:BH$1569))/MAX(1,COUNTIF(AF$4:AF$1569,"&lt;"&amp;BH433+0.01)),BH433))</f>
        <v/>
      </c>
      <c r="BW433" s="9">
        <f>IF(AG433&gt;=BI433,0,IFERROR(BI433+SUMPRODUCT((AG$4:AG$1569&gt;=BI$4:BI$1569)*(AG$4:AG$1569-BI$4:BI$1569))/MAX(1,COUNTIF(AG$4:AG$1569,"&lt;"&amp;BI433+0.01)),BI433))</f>
        <v/>
      </c>
      <c r="BX433" s="9">
        <f>IF(AH433&gt;=BJ433,0,IFERROR(BJ433+SUMPRODUCT((AH$4:AH$1569&gt;=BJ$4:BJ$1569)*(AH$4:AH$1569-BJ$4:BJ$1569))/MAX(1,COUNTIF(AH$4:AH$1569,"&lt;"&amp;BJ433+0.01)),BJ433))</f>
        <v/>
      </c>
      <c r="BY433" s="9">
        <f>IF(AI433&gt;=BK433,0,IFERROR(BK433+SUMPRODUCT((AI$4:AI$1569&gt;=BK$4:BK$1569)*(AI$4:AI$1569-BK$4:BK$1569))/MAX(1,COUNTIF(AI$4:AI$1569,"&lt;"&amp;BK433+0.01)),BK433))</f>
        <v/>
      </c>
      <c r="BZ433" s="9">
        <f>IF(AJ433&gt;=BL433,0,IFERROR(BL433+SUMPRODUCT((AJ$4:AJ$1569&gt;=BL$4:BL$1569)*(AJ$4:AJ$1569-BL$4:BL$1569))/MAX(1,COUNTIF(AJ$4:AJ$1569,"&lt;"&amp;BL433+0.01)),BL433))</f>
        <v/>
      </c>
      <c r="CA433" s="9">
        <f>IF(AK433&gt;=BM433,0,IFERROR(BM433+SUMPRODUCT((AK$4:AK$1569&gt;=BM$4:BM$1569)*(AK$4:AK$1569-BM$4:BM$1569))/MAX(1,COUNTIF(AK$4:AK$1569,"&lt;"&amp;BM433+0.01)),BM433))</f>
        <v/>
      </c>
      <c r="CB433" s="9">
        <f>IF(AL433&gt;=BN433,0,IFERROR(BN433+SUMPRODUCT((AL$4:AL$1569&gt;=BN$4:BN$1569)*(AL$4:AL$1569-BN$4:BN$1569))/MAX(1,COUNTIF(AL$4:AL$1569,"&lt;"&amp;BN433+0.01)),BN433))</f>
        <v/>
      </c>
      <c r="CC433" s="5">
        <f>IF(AO433="🟢","VERDE",IF(AO433="🟡","AMARELO",IF(AO433="🟠","VERMELHO",IF(AO433="🔴","VERMELHO","ROXO"))))</f>
        <v/>
      </c>
      <c r="CD433" s="5" t="inlineStr">
        <is>
          <t>🏢 REDES</t>
        </is>
      </c>
      <c r="CE433" s="5" t="inlineStr">
        <is>
          <t>BIO MUNDO</t>
        </is>
      </c>
    </row>
    <row r="434">
      <c r="A434" s="5" t="inlineStr">
        <is>
          <t>42657490000143</t>
        </is>
      </c>
      <c r="B434" s="5" t="inlineStr">
        <is>
          <t>VERCATTO - BARIGUI</t>
        </is>
      </c>
      <c r="C434" s="5" t="inlineStr">
        <is>
          <t>06 - SEM GRUPO</t>
        </is>
      </c>
      <c r="D434" s="5" t="inlineStr">
        <is>
          <t>HEMANUELE DITZEL (MANU)</t>
        </is>
      </c>
      <c r="E434" s="5" t="inlineStr">
        <is>
          <t>PR</t>
        </is>
      </c>
      <c r="F434" s="5">
        <f>IFERROR(VLOOKUP(C434,$AS$4:$AT$25,2,FALSE),"")</f>
        <v/>
      </c>
      <c r="G434" s="6">
        <f>IFERROR(VLOOKUP(C434,$AS$4:$AX$25,6,FALSE),"")</f>
        <v/>
      </c>
      <c r="H434" s="5">
        <f>IFERROR(VLOOKUP(C434,$AS$4:$AY$25,7,FALSE),"")</f>
        <v/>
      </c>
      <c r="I434" s="5">
        <f>IFERROR(VLOOKUP(C434,$AS$4:$AZ$25,8,FALSE),"")</f>
        <v/>
      </c>
      <c r="J434" s="7" t="inlineStr">
        <is>
          <t>.</t>
        </is>
      </c>
      <c r="K434" s="5" t="inlineStr">
        <is>
          <t>SUL</t>
        </is>
      </c>
      <c r="L434" s="8" t="n">
        <v>1613.793103448276</v>
      </c>
      <c r="M434" s="9" t="n">
        <v>124.1379310344828</v>
      </c>
      <c r="N434" s="9" t="n">
        <v>124.1379310344828</v>
      </c>
      <c r="O434" s="9" t="n">
        <v>129.3103448275862</v>
      </c>
      <c r="P434" s="9" t="n">
        <v>129.3103448275862</v>
      </c>
      <c r="Q434" s="9" t="n">
        <v>129.3103448275862</v>
      </c>
      <c r="R434" s="9" t="n">
        <v>134.4827586206897</v>
      </c>
      <c r="S434" s="9" t="n">
        <v>134.4827586206897</v>
      </c>
      <c r="T434" s="9" t="n">
        <v>139.6551724137931</v>
      </c>
      <c r="U434" s="9" t="n">
        <v>139.6551724137931</v>
      </c>
      <c r="V434" s="9" t="n">
        <v>139.6551724137931</v>
      </c>
      <c r="W434" s="9" t="n">
        <v>144.8275862068965</v>
      </c>
      <c r="X434" s="9" t="n">
        <v>144.8275862068965</v>
      </c>
      <c r="Y434" s="7" t="inlineStr">
        <is>
          <t>.</t>
        </is>
      </c>
      <c r="Z434" s="8">
        <f>SUM(AA434:AL434)</f>
        <v/>
      </c>
      <c r="AA434" s="9" t="n">
        <v>0</v>
      </c>
      <c r="AB434" s="9" t="n">
        <v>0</v>
      </c>
      <c r="AC434" s="9" t="n">
        <v>0</v>
      </c>
      <c r="AD434" s="9" t="n">
        <v>0</v>
      </c>
      <c r="AE434" s="9" t="n">
        <v>0</v>
      </c>
      <c r="AF434" s="9" t="n">
        <v>0</v>
      </c>
      <c r="AG434" s="9" t="n">
        <v>0</v>
      </c>
      <c r="AH434" s="9" t="n">
        <v>708.5</v>
      </c>
      <c r="AI434" s="9" t="n">
        <v>0</v>
      </c>
      <c r="AJ434" s="9" t="n">
        <v>0</v>
      </c>
      <c r="AK434" s="9" t="n">
        <v>0</v>
      </c>
      <c r="AL434" s="9" t="n">
        <v>0</v>
      </c>
      <c r="AM434" s="7" t="inlineStr">
        <is>
          <t>.</t>
        </is>
      </c>
      <c r="AN434" s="6">
        <f>IF(L434=0,0,Z434/L434)</f>
        <v/>
      </c>
      <c r="AO434" s="5">
        <f>IF(AN434="","",IF(AN434&gt;=0.9,"🟢",IF(AN434&gt;=0.7,"🟡",IF(AN434&gt;=0.5,"🟠","🔴"))))</f>
        <v/>
      </c>
      <c r="AP434" s="9">
        <f>IF(L434=0,0,L434-Z434)</f>
        <v/>
      </c>
      <c r="AQ434" s="5">
        <f>IF(Z434=0,"",RANK(Z434,Z$4:Z$1569,0))</f>
        <v/>
      </c>
      <c r="AR434" s="7" t="inlineStr">
        <is>
          <t>.</t>
        </is>
      </c>
      <c r="BA434" s="7" t="inlineStr">
        <is>
          <t>.</t>
        </is>
      </c>
      <c r="BB434" s="9">
        <f>SUM(L$4:L$1569)/COUNTA(A$4:A$1569)</f>
        <v/>
      </c>
      <c r="BC434" s="9">
        <f>SUM(M$4:M$1569)/COUNTA(A$4:A$1569)</f>
        <v/>
      </c>
      <c r="BD434" s="9">
        <f>SUM(N$4:N$1569)/COUNTA(A$4:A$1569)</f>
        <v/>
      </c>
      <c r="BE434" s="9">
        <f>SUM(O$4:O$1569)/COUNTA(A$4:A$1569)</f>
        <v/>
      </c>
      <c r="BF434" s="9">
        <f>SUM(P$4:P$1569)/COUNTA(A$4:A$1569)</f>
        <v/>
      </c>
      <c r="BG434" s="9">
        <f>SUM(Q$4:Q$1569)/COUNTA(A$4:A$1569)</f>
        <v/>
      </c>
      <c r="BH434" s="9">
        <f>SUM(R$4:R$1569)/COUNTA(A$4:A$1569)</f>
        <v/>
      </c>
      <c r="BI434" s="9">
        <f>SUM(S$4:S$1569)/COUNTA(A$4:A$1569)</f>
        <v/>
      </c>
      <c r="BJ434" s="9">
        <f>SUM(T$4:T$1569)/COUNTA(A$4:A$1569)</f>
        <v/>
      </c>
      <c r="BK434" s="9">
        <f>SUM(U$4:U$1569)/COUNTA(A$4:A$1569)</f>
        <v/>
      </c>
      <c r="BL434" s="9">
        <f>SUM(V$4:V$1569)/COUNTA(A$4:A$1569)</f>
        <v/>
      </c>
      <c r="BM434" s="9">
        <f>SUM(W$4:W$1569)/COUNTA(A$4:A$1569)</f>
        <v/>
      </c>
      <c r="BN434" s="9">
        <f>SUM(X$4:X$1569)/COUNTA(A$4:A$1569)</f>
        <v/>
      </c>
      <c r="BO434" s="7" t="inlineStr">
        <is>
          <t>.</t>
        </is>
      </c>
      <c r="BP434" s="9">
        <f>IF(Z434&gt;=BB434,0,IFERROR(BB434+(SUMPRODUCT((Z$4:Z$1569&gt;=BB$4:BB$1569)*(Z$4:Z$1569-BB$4:BB$1569))/MAX(1,COUNTIF(Z$4:Z$1569,"&lt;"&amp;BB434+0.01))),BB434))</f>
        <v/>
      </c>
      <c r="BQ434" s="9">
        <f>IF(AA434&gt;=BC434,0,IFERROR(BC434+SUMPRODUCT((AA$4:AA$1569&gt;=BC$4:BC$1569)*(AA$4:AA$1569-BC$4:BC$1569))/MAX(1,COUNTIF(AA$4:AA$1569,"&lt;"&amp;BC434+0.01)),BC434))</f>
        <v/>
      </c>
      <c r="BR434" s="9">
        <f>IF(AB434&gt;=BD434,0,IFERROR(BD434+SUMPRODUCT((AB$4:AB$1569&gt;=BD$4:BD$1569)*(AB$4:AB$1569-BD$4:BD$1569))/MAX(1,COUNTIF(AB$4:AB$1569,"&lt;"&amp;BD434+0.01)),BD434))</f>
        <v/>
      </c>
      <c r="BS434" s="9">
        <f>IF(AC434&gt;=BE434,0,IFERROR(BE434+SUMPRODUCT((AC$4:AC$1569&gt;=BE$4:BE$1569)*(AC$4:AC$1569-BE$4:BE$1569))/MAX(1,COUNTIF(AC$4:AC$1569,"&lt;"&amp;BE434+0.01)),BE434))</f>
        <v/>
      </c>
      <c r="BT434" s="9">
        <f>IF(AD434&gt;=BF434,0,IFERROR(BF434+SUMPRODUCT((AD$4:AD$1569&gt;=BF$4:BF$1569)*(AD$4:AD$1569-BF$4:BF$1569))/MAX(1,COUNTIF(AD$4:AD$1569,"&lt;"&amp;BF434+0.01)),BF434))</f>
        <v/>
      </c>
      <c r="BU434" s="9">
        <f>IF(AE434&gt;=BG434,0,IFERROR(BG434+SUMPRODUCT((AE$4:AE$1569&gt;=BG$4:BG$1569)*(AE$4:AE$1569-BG$4:BG$1569))/MAX(1,COUNTIF(AE$4:AE$1569,"&lt;"&amp;BG434+0.01)),BG434))</f>
        <v/>
      </c>
      <c r="BV434" s="9">
        <f>IF(AF434&gt;=BH434,0,IFERROR(BH434+SUMPRODUCT((AF$4:AF$1569&gt;=BH$4:BH$1569)*(AF$4:AF$1569-BH$4:BH$1569))/MAX(1,COUNTIF(AF$4:AF$1569,"&lt;"&amp;BH434+0.01)),BH434))</f>
        <v/>
      </c>
      <c r="BW434" s="9">
        <f>IF(AG434&gt;=BI434,0,IFERROR(BI434+SUMPRODUCT((AG$4:AG$1569&gt;=BI$4:BI$1569)*(AG$4:AG$1569-BI$4:BI$1569))/MAX(1,COUNTIF(AG$4:AG$1569,"&lt;"&amp;BI434+0.01)),BI434))</f>
        <v/>
      </c>
      <c r="BX434" s="9">
        <f>IF(AH434&gt;=BJ434,0,IFERROR(BJ434+SUMPRODUCT((AH$4:AH$1569&gt;=BJ$4:BJ$1569)*(AH$4:AH$1569-BJ$4:BJ$1569))/MAX(1,COUNTIF(AH$4:AH$1569,"&lt;"&amp;BJ434+0.01)),BJ434))</f>
        <v/>
      </c>
      <c r="BY434" s="9">
        <f>IF(AI434&gt;=BK434,0,IFERROR(BK434+SUMPRODUCT((AI$4:AI$1569&gt;=BK$4:BK$1569)*(AI$4:AI$1569-BK$4:BK$1569))/MAX(1,COUNTIF(AI$4:AI$1569,"&lt;"&amp;BK434+0.01)),BK434))</f>
        <v/>
      </c>
      <c r="BZ434" s="9">
        <f>IF(AJ434&gt;=BL434,0,IFERROR(BL434+SUMPRODUCT((AJ$4:AJ$1569&gt;=BL$4:BL$1569)*(AJ$4:AJ$1569-BL$4:BL$1569))/MAX(1,COUNTIF(AJ$4:AJ$1569,"&lt;"&amp;BL434+0.01)),BL434))</f>
        <v/>
      </c>
      <c r="CA434" s="9">
        <f>IF(AK434&gt;=BM434,0,IFERROR(BM434+SUMPRODUCT((AK$4:AK$1569&gt;=BM$4:BM$1569)*(AK$4:AK$1569-BM$4:BM$1569))/MAX(1,COUNTIF(AK$4:AK$1569,"&lt;"&amp;BM434+0.01)),BM434))</f>
        <v/>
      </c>
      <c r="CB434" s="9">
        <f>IF(AL434&gt;=BN434,0,IFERROR(BN434+SUMPRODUCT((AL$4:AL$1569&gt;=BN$4:BN$1569)*(AL$4:AL$1569-BN$4:BN$1569))/MAX(1,COUNTIF(AL$4:AL$1569,"&lt;"&amp;BN434+0.01)),BN434))</f>
        <v/>
      </c>
      <c r="CC434" s="5">
        <f>IF(AO434="🟢","VERDE",IF(AO434="🟡","AMARELO",IF(AO434="🟠","VERMELHO",IF(AO434="🔴","VERMELHO","ROXO"))))</f>
        <v/>
      </c>
      <c r="CD434" s="5" t="inlineStr">
        <is>
          <t>🌎 REGIÕES</t>
        </is>
      </c>
      <c r="CE434" s="5" t="inlineStr">
        <is>
          <t>SEM REDE</t>
        </is>
      </c>
    </row>
    <row r="435">
      <c r="A435" s="5" t="inlineStr">
        <is>
          <t>20021355000174</t>
        </is>
      </c>
      <c r="B435" s="5" t="inlineStr">
        <is>
          <t>EMPORIO VIDA E SAUDE</t>
        </is>
      </c>
      <c r="C435" s="5" t="inlineStr">
        <is>
          <t>06 - SEM GRUPO</t>
        </is>
      </c>
      <c r="D435" s="5" t="inlineStr">
        <is>
          <t>HEMANUELE DITZEL (MANU)</t>
        </is>
      </c>
      <c r="E435" s="5" t="inlineStr">
        <is>
          <t>PR</t>
        </is>
      </c>
      <c r="F435" s="5">
        <f>IFERROR(VLOOKUP(C435,$AS$4:$AT$25,2,FALSE),"")</f>
        <v/>
      </c>
      <c r="G435" s="6">
        <f>IFERROR(VLOOKUP(C435,$AS$4:$AX$25,6,FALSE),"")</f>
        <v/>
      </c>
      <c r="H435" s="5">
        <f>IFERROR(VLOOKUP(C435,$AS$4:$AY$25,7,FALSE),"")</f>
        <v/>
      </c>
      <c r="I435" s="5">
        <f>IFERROR(VLOOKUP(C435,$AS$4:$AZ$25,8,FALSE),"")</f>
        <v/>
      </c>
      <c r="J435" s="7" t="inlineStr">
        <is>
          <t>.</t>
        </is>
      </c>
      <c r="K435" s="5" t="inlineStr">
        <is>
          <t>SUL</t>
        </is>
      </c>
      <c r="L435" s="8" t="n">
        <v>1575</v>
      </c>
      <c r="M435" s="9" t="n">
        <v>112.5</v>
      </c>
      <c r="N435" s="9" t="n">
        <v>125</v>
      </c>
      <c r="O435" s="9" t="n">
        <v>125</v>
      </c>
      <c r="P435" s="9" t="n">
        <v>125</v>
      </c>
      <c r="Q435" s="9" t="n">
        <v>125</v>
      </c>
      <c r="R435" s="9" t="n">
        <v>125</v>
      </c>
      <c r="S435" s="9" t="n">
        <v>137.5</v>
      </c>
      <c r="T435" s="9" t="n">
        <v>137.5</v>
      </c>
      <c r="U435" s="9" t="n">
        <v>137.5</v>
      </c>
      <c r="V435" s="9" t="n">
        <v>137.5</v>
      </c>
      <c r="W435" s="9" t="n">
        <v>137.5</v>
      </c>
      <c r="X435" s="9" t="n">
        <v>150</v>
      </c>
      <c r="Y435" s="7" t="inlineStr">
        <is>
          <t>.</t>
        </is>
      </c>
      <c r="Z435" s="8">
        <f>SUM(AA435:AL435)</f>
        <v/>
      </c>
      <c r="AA435" s="9" t="n">
        <v>0</v>
      </c>
      <c r="AB435" s="9" t="n">
        <v>0</v>
      </c>
      <c r="AC435" s="9" t="n">
        <v>0</v>
      </c>
      <c r="AD435" s="9" t="n">
        <v>0</v>
      </c>
      <c r="AE435" s="9" t="n">
        <v>0</v>
      </c>
      <c r="AF435" s="9" t="n">
        <v>0</v>
      </c>
      <c r="AG435" s="9" t="n">
        <v>0</v>
      </c>
      <c r="AH435" s="9" t="n">
        <v>684.92</v>
      </c>
      <c r="AI435" s="9" t="n">
        <v>0</v>
      </c>
      <c r="AJ435" s="9" t="n">
        <v>0</v>
      </c>
      <c r="AK435" s="9" t="n">
        <v>0</v>
      </c>
      <c r="AL435" s="9" t="n">
        <v>0</v>
      </c>
      <c r="AM435" s="7" t="inlineStr">
        <is>
          <t>.</t>
        </is>
      </c>
      <c r="AN435" s="6">
        <f>IF(L435=0,0,Z435/L435)</f>
        <v/>
      </c>
      <c r="AO435" s="5">
        <f>IF(AN435="","",IF(AN435&gt;=0.9,"🟢",IF(AN435&gt;=0.7,"🟡",IF(AN435&gt;=0.5,"🟠","🔴"))))</f>
        <v/>
      </c>
      <c r="AP435" s="9">
        <f>IF(L435=0,0,L435-Z435)</f>
        <v/>
      </c>
      <c r="AQ435" s="5">
        <f>IF(Z435=0,"",RANK(Z435,Z$4:Z$1569,0))</f>
        <v/>
      </c>
      <c r="AR435" s="7" t="inlineStr">
        <is>
          <t>.</t>
        </is>
      </c>
      <c r="BA435" s="7" t="inlineStr">
        <is>
          <t>.</t>
        </is>
      </c>
      <c r="BB435" s="9">
        <f>SUM(L$4:L$1569)/COUNTA(A$4:A$1569)</f>
        <v/>
      </c>
      <c r="BC435" s="9">
        <f>SUM(M$4:M$1569)/COUNTA(A$4:A$1569)</f>
        <v/>
      </c>
      <c r="BD435" s="9">
        <f>SUM(N$4:N$1569)/COUNTA(A$4:A$1569)</f>
        <v/>
      </c>
      <c r="BE435" s="9">
        <f>SUM(O$4:O$1569)/COUNTA(A$4:A$1569)</f>
        <v/>
      </c>
      <c r="BF435" s="9">
        <f>SUM(P$4:P$1569)/COUNTA(A$4:A$1569)</f>
        <v/>
      </c>
      <c r="BG435" s="9">
        <f>SUM(Q$4:Q$1569)/COUNTA(A$4:A$1569)</f>
        <v/>
      </c>
      <c r="BH435" s="9">
        <f>SUM(R$4:R$1569)/COUNTA(A$4:A$1569)</f>
        <v/>
      </c>
      <c r="BI435" s="9">
        <f>SUM(S$4:S$1569)/COUNTA(A$4:A$1569)</f>
        <v/>
      </c>
      <c r="BJ435" s="9">
        <f>SUM(T$4:T$1569)/COUNTA(A$4:A$1569)</f>
        <v/>
      </c>
      <c r="BK435" s="9">
        <f>SUM(U$4:U$1569)/COUNTA(A$4:A$1569)</f>
        <v/>
      </c>
      <c r="BL435" s="9">
        <f>SUM(V$4:V$1569)/COUNTA(A$4:A$1569)</f>
        <v/>
      </c>
      <c r="BM435" s="9">
        <f>SUM(W$4:W$1569)/COUNTA(A$4:A$1569)</f>
        <v/>
      </c>
      <c r="BN435" s="9">
        <f>SUM(X$4:X$1569)/COUNTA(A$4:A$1569)</f>
        <v/>
      </c>
      <c r="BO435" s="7" t="inlineStr">
        <is>
          <t>.</t>
        </is>
      </c>
      <c r="BP435" s="9">
        <f>IF(Z435&gt;=BB435,0,IFERROR(BB435+(SUMPRODUCT((Z$4:Z$1569&gt;=BB$4:BB$1569)*(Z$4:Z$1569-BB$4:BB$1569))/MAX(1,COUNTIF(Z$4:Z$1569,"&lt;"&amp;BB435+0.01))),BB435))</f>
        <v/>
      </c>
      <c r="BQ435" s="9">
        <f>IF(AA435&gt;=BC435,0,IFERROR(BC435+SUMPRODUCT((AA$4:AA$1569&gt;=BC$4:BC$1569)*(AA$4:AA$1569-BC$4:BC$1569))/MAX(1,COUNTIF(AA$4:AA$1569,"&lt;"&amp;BC435+0.01)),BC435))</f>
        <v/>
      </c>
      <c r="BR435" s="9">
        <f>IF(AB435&gt;=BD435,0,IFERROR(BD435+SUMPRODUCT((AB$4:AB$1569&gt;=BD$4:BD$1569)*(AB$4:AB$1569-BD$4:BD$1569))/MAX(1,COUNTIF(AB$4:AB$1569,"&lt;"&amp;BD435+0.01)),BD435))</f>
        <v/>
      </c>
      <c r="BS435" s="9">
        <f>IF(AC435&gt;=BE435,0,IFERROR(BE435+SUMPRODUCT((AC$4:AC$1569&gt;=BE$4:BE$1569)*(AC$4:AC$1569-BE$4:BE$1569))/MAX(1,COUNTIF(AC$4:AC$1569,"&lt;"&amp;BE435+0.01)),BE435))</f>
        <v/>
      </c>
      <c r="BT435" s="9">
        <f>IF(AD435&gt;=BF435,0,IFERROR(BF435+SUMPRODUCT((AD$4:AD$1569&gt;=BF$4:BF$1569)*(AD$4:AD$1569-BF$4:BF$1569))/MAX(1,COUNTIF(AD$4:AD$1569,"&lt;"&amp;BF435+0.01)),BF435))</f>
        <v/>
      </c>
      <c r="BU435" s="9">
        <f>IF(AE435&gt;=BG435,0,IFERROR(BG435+SUMPRODUCT((AE$4:AE$1569&gt;=BG$4:BG$1569)*(AE$4:AE$1569-BG$4:BG$1569))/MAX(1,COUNTIF(AE$4:AE$1569,"&lt;"&amp;BG435+0.01)),BG435))</f>
        <v/>
      </c>
      <c r="BV435" s="9">
        <f>IF(AF435&gt;=BH435,0,IFERROR(BH435+SUMPRODUCT((AF$4:AF$1569&gt;=BH$4:BH$1569)*(AF$4:AF$1569-BH$4:BH$1569))/MAX(1,COUNTIF(AF$4:AF$1569,"&lt;"&amp;BH435+0.01)),BH435))</f>
        <v/>
      </c>
      <c r="BW435" s="9">
        <f>IF(AG435&gt;=BI435,0,IFERROR(BI435+SUMPRODUCT((AG$4:AG$1569&gt;=BI$4:BI$1569)*(AG$4:AG$1569-BI$4:BI$1569))/MAX(1,COUNTIF(AG$4:AG$1569,"&lt;"&amp;BI435+0.01)),BI435))</f>
        <v/>
      </c>
      <c r="BX435" s="9">
        <f>IF(AH435&gt;=BJ435,0,IFERROR(BJ435+SUMPRODUCT((AH$4:AH$1569&gt;=BJ$4:BJ$1569)*(AH$4:AH$1569-BJ$4:BJ$1569))/MAX(1,COUNTIF(AH$4:AH$1569,"&lt;"&amp;BJ435+0.01)),BJ435))</f>
        <v/>
      </c>
      <c r="BY435" s="9">
        <f>IF(AI435&gt;=BK435,0,IFERROR(BK435+SUMPRODUCT((AI$4:AI$1569&gt;=BK$4:BK$1569)*(AI$4:AI$1569-BK$4:BK$1569))/MAX(1,COUNTIF(AI$4:AI$1569,"&lt;"&amp;BK435+0.01)),BK435))</f>
        <v/>
      </c>
      <c r="BZ435" s="9">
        <f>IF(AJ435&gt;=BL435,0,IFERROR(BL435+SUMPRODUCT((AJ$4:AJ$1569&gt;=BL$4:BL$1569)*(AJ$4:AJ$1569-BL$4:BL$1569))/MAX(1,COUNTIF(AJ$4:AJ$1569,"&lt;"&amp;BL435+0.01)),BL435))</f>
        <v/>
      </c>
      <c r="CA435" s="9">
        <f>IF(AK435&gt;=BM435,0,IFERROR(BM435+SUMPRODUCT((AK$4:AK$1569&gt;=BM$4:BM$1569)*(AK$4:AK$1569-BM$4:BM$1569))/MAX(1,COUNTIF(AK$4:AK$1569,"&lt;"&amp;BM435+0.01)),BM435))</f>
        <v/>
      </c>
      <c r="CB435" s="9">
        <f>IF(AL435&gt;=BN435,0,IFERROR(BN435+SUMPRODUCT((AL$4:AL$1569&gt;=BN$4:BN$1569)*(AL$4:AL$1569-BN$4:BN$1569))/MAX(1,COUNTIF(AL$4:AL$1569,"&lt;"&amp;BN435+0.01)),BN435))</f>
        <v/>
      </c>
      <c r="CC435" s="5">
        <f>IF(AO435="🟢","VERDE",IF(AO435="🟡","AMARELO",IF(AO435="🟠","VERMELHO",IF(AO435="🔴","VERMELHO","ROXO"))))</f>
        <v/>
      </c>
      <c r="CD435" s="5" t="inlineStr">
        <is>
          <t>🌎 REGIÕES</t>
        </is>
      </c>
      <c r="CE435" s="5" t="inlineStr">
        <is>
          <t>SEM REDE</t>
        </is>
      </c>
    </row>
    <row r="436">
      <c r="A436" s="5" t="inlineStr">
        <is>
          <t>59686644000128</t>
        </is>
      </c>
      <c r="B436" s="5" t="inlineStr">
        <is>
          <t>Viverde Grãos</t>
        </is>
      </c>
      <c r="C436" s="5" t="inlineStr">
        <is>
          <t>06 - SEM GRUPO</t>
        </is>
      </c>
      <c r="D436" s="5" t="inlineStr">
        <is>
          <t>JULIO GADRET</t>
        </is>
      </c>
      <c r="E436" s="5" t="inlineStr">
        <is>
          <t>SP</t>
        </is>
      </c>
      <c r="F436" s="5">
        <f>IFERROR(VLOOKUP(C436,$AS$4:$AT$25,2,FALSE),"")</f>
        <v/>
      </c>
      <c r="G436" s="6">
        <f>IFERROR(VLOOKUP(C436,$AS$4:$AX$25,6,FALSE),"")</f>
        <v/>
      </c>
      <c r="H436" s="5">
        <f>IFERROR(VLOOKUP(C436,$AS$4:$AY$25,7,FALSE),"")</f>
        <v/>
      </c>
      <c r="I436" s="5">
        <f>IFERROR(VLOOKUP(C436,$AS$4:$AZ$25,8,FALSE),"")</f>
        <v/>
      </c>
      <c r="J436" s="7" t="inlineStr">
        <is>
          <t>.</t>
        </is>
      </c>
      <c r="K436" s="5" t="inlineStr">
        <is>
          <t>SP CAPITAL</t>
        </is>
      </c>
      <c r="L436" s="8" t="n">
        <v>3450</v>
      </c>
      <c r="M436" s="9" t="n">
        <v>150</v>
      </c>
      <c r="N436" s="9" t="n">
        <v>150</v>
      </c>
      <c r="O436" s="9" t="n">
        <v>150</v>
      </c>
      <c r="P436" s="9" t="n">
        <v>150</v>
      </c>
      <c r="Q436" s="9" t="n">
        <v>300</v>
      </c>
      <c r="R436" s="9" t="n">
        <v>300</v>
      </c>
      <c r="S436" s="9" t="n">
        <v>300</v>
      </c>
      <c r="T436" s="9" t="n">
        <v>300</v>
      </c>
      <c r="U436" s="9" t="n">
        <v>300</v>
      </c>
      <c r="V436" s="9" t="n">
        <v>450</v>
      </c>
      <c r="W436" s="9" t="n">
        <v>450</v>
      </c>
      <c r="X436" s="9" t="n">
        <v>450</v>
      </c>
      <c r="Y436" s="7" t="inlineStr">
        <is>
          <t>.</t>
        </is>
      </c>
      <c r="Z436" s="8">
        <f>SUM(AA436:AL436)</f>
        <v/>
      </c>
      <c r="AA436" s="9" t="n">
        <v>0</v>
      </c>
      <c r="AB436" s="9" t="n">
        <v>0</v>
      </c>
      <c r="AC436" s="9" t="n">
        <v>0</v>
      </c>
      <c r="AD436" s="9" t="n">
        <v>0</v>
      </c>
      <c r="AE436" s="9" t="n">
        <v>0</v>
      </c>
      <c r="AF436" s="9" t="n">
        <v>0</v>
      </c>
      <c r="AG436" s="9" t="n">
        <v>0</v>
      </c>
      <c r="AH436" s="9" t="n">
        <v>0</v>
      </c>
      <c r="AI436" s="9" t="n">
        <v>0</v>
      </c>
      <c r="AJ436" s="9" t="n">
        <v>0</v>
      </c>
      <c r="AK436" s="9" t="n">
        <v>766.65</v>
      </c>
      <c r="AL436" s="9" t="n">
        <v>0</v>
      </c>
      <c r="AM436" s="7" t="inlineStr">
        <is>
          <t>.</t>
        </is>
      </c>
      <c r="AN436" s="6">
        <f>IF(L436=0,0,Z436/L436)</f>
        <v/>
      </c>
      <c r="AO436" s="5">
        <f>IF(AN436="","",IF(AN436&gt;=0.9,"🟢",IF(AN436&gt;=0.7,"🟡",IF(AN436&gt;=0.5,"🟠","🔴"))))</f>
        <v/>
      </c>
      <c r="AP436" s="9">
        <f>IF(L436=0,0,L436-Z436)</f>
        <v/>
      </c>
      <c r="AQ436" s="5">
        <f>IF(Z436=0,"",RANK(Z436,Z$4:Z$1569,0))</f>
        <v/>
      </c>
      <c r="AR436" s="7" t="inlineStr">
        <is>
          <t>.</t>
        </is>
      </c>
      <c r="BA436" s="7" t="inlineStr">
        <is>
          <t>.</t>
        </is>
      </c>
      <c r="BB436" s="9">
        <f>SUM(L$4:L$1569)/COUNTA(A$4:A$1569)</f>
        <v/>
      </c>
      <c r="BC436" s="9">
        <f>SUM(M$4:M$1569)/COUNTA(A$4:A$1569)</f>
        <v/>
      </c>
      <c r="BD436" s="9">
        <f>SUM(N$4:N$1569)/COUNTA(A$4:A$1569)</f>
        <v/>
      </c>
      <c r="BE436" s="9">
        <f>SUM(O$4:O$1569)/COUNTA(A$4:A$1569)</f>
        <v/>
      </c>
      <c r="BF436" s="9">
        <f>SUM(P$4:P$1569)/COUNTA(A$4:A$1569)</f>
        <v/>
      </c>
      <c r="BG436" s="9">
        <f>SUM(Q$4:Q$1569)/COUNTA(A$4:A$1569)</f>
        <v/>
      </c>
      <c r="BH436" s="9">
        <f>SUM(R$4:R$1569)/COUNTA(A$4:A$1569)</f>
        <v/>
      </c>
      <c r="BI436" s="9">
        <f>SUM(S$4:S$1569)/COUNTA(A$4:A$1569)</f>
        <v/>
      </c>
      <c r="BJ436" s="9">
        <f>SUM(T$4:T$1569)/COUNTA(A$4:A$1569)</f>
        <v/>
      </c>
      <c r="BK436" s="9">
        <f>SUM(U$4:U$1569)/COUNTA(A$4:A$1569)</f>
        <v/>
      </c>
      <c r="BL436" s="9">
        <f>SUM(V$4:V$1569)/COUNTA(A$4:A$1569)</f>
        <v/>
      </c>
      <c r="BM436" s="9">
        <f>SUM(W$4:W$1569)/COUNTA(A$4:A$1569)</f>
        <v/>
      </c>
      <c r="BN436" s="9">
        <f>SUM(X$4:X$1569)/COUNTA(A$4:A$1569)</f>
        <v/>
      </c>
      <c r="BO436" s="7" t="inlineStr">
        <is>
          <t>.</t>
        </is>
      </c>
      <c r="BP436" s="9">
        <f>IF(Z436&gt;=BB436,0,IFERROR(BB436+(SUMPRODUCT((Z$4:Z$1569&gt;=BB$4:BB$1569)*(Z$4:Z$1569-BB$4:BB$1569))/MAX(1,COUNTIF(Z$4:Z$1569,"&lt;"&amp;BB436+0.01))),BB436))</f>
        <v/>
      </c>
      <c r="BQ436" s="9">
        <f>IF(AA436&gt;=BC436,0,IFERROR(BC436+SUMPRODUCT((AA$4:AA$1569&gt;=BC$4:BC$1569)*(AA$4:AA$1569-BC$4:BC$1569))/MAX(1,COUNTIF(AA$4:AA$1569,"&lt;"&amp;BC436+0.01)),BC436))</f>
        <v/>
      </c>
      <c r="BR436" s="9">
        <f>IF(AB436&gt;=BD436,0,IFERROR(BD436+SUMPRODUCT((AB$4:AB$1569&gt;=BD$4:BD$1569)*(AB$4:AB$1569-BD$4:BD$1569))/MAX(1,COUNTIF(AB$4:AB$1569,"&lt;"&amp;BD436+0.01)),BD436))</f>
        <v/>
      </c>
      <c r="BS436" s="9">
        <f>IF(AC436&gt;=BE436,0,IFERROR(BE436+SUMPRODUCT((AC$4:AC$1569&gt;=BE$4:BE$1569)*(AC$4:AC$1569-BE$4:BE$1569))/MAX(1,COUNTIF(AC$4:AC$1569,"&lt;"&amp;BE436+0.01)),BE436))</f>
        <v/>
      </c>
      <c r="BT436" s="9">
        <f>IF(AD436&gt;=BF436,0,IFERROR(BF436+SUMPRODUCT((AD$4:AD$1569&gt;=BF$4:BF$1569)*(AD$4:AD$1569-BF$4:BF$1569))/MAX(1,COUNTIF(AD$4:AD$1569,"&lt;"&amp;BF436+0.01)),BF436))</f>
        <v/>
      </c>
      <c r="BU436" s="9">
        <f>IF(AE436&gt;=BG436,0,IFERROR(BG436+SUMPRODUCT((AE$4:AE$1569&gt;=BG$4:BG$1569)*(AE$4:AE$1569-BG$4:BG$1569))/MAX(1,COUNTIF(AE$4:AE$1569,"&lt;"&amp;BG436+0.01)),BG436))</f>
        <v/>
      </c>
      <c r="BV436" s="9">
        <f>IF(AF436&gt;=BH436,0,IFERROR(BH436+SUMPRODUCT((AF$4:AF$1569&gt;=BH$4:BH$1569)*(AF$4:AF$1569-BH$4:BH$1569))/MAX(1,COUNTIF(AF$4:AF$1569,"&lt;"&amp;BH436+0.01)),BH436))</f>
        <v/>
      </c>
      <c r="BW436" s="9">
        <f>IF(AG436&gt;=BI436,0,IFERROR(BI436+SUMPRODUCT((AG$4:AG$1569&gt;=BI$4:BI$1569)*(AG$4:AG$1569-BI$4:BI$1569))/MAX(1,COUNTIF(AG$4:AG$1569,"&lt;"&amp;BI436+0.01)),BI436))</f>
        <v/>
      </c>
      <c r="BX436" s="9">
        <f>IF(AH436&gt;=BJ436,0,IFERROR(BJ436+SUMPRODUCT((AH$4:AH$1569&gt;=BJ$4:BJ$1569)*(AH$4:AH$1569-BJ$4:BJ$1569))/MAX(1,COUNTIF(AH$4:AH$1569,"&lt;"&amp;BJ436+0.01)),BJ436))</f>
        <v/>
      </c>
      <c r="BY436" s="9">
        <f>IF(AI436&gt;=BK436,0,IFERROR(BK436+SUMPRODUCT((AI$4:AI$1569&gt;=BK$4:BK$1569)*(AI$4:AI$1569-BK$4:BK$1569))/MAX(1,COUNTIF(AI$4:AI$1569,"&lt;"&amp;BK436+0.01)),BK436))</f>
        <v/>
      </c>
      <c r="BZ436" s="9">
        <f>IF(AJ436&gt;=BL436,0,IFERROR(BL436+SUMPRODUCT((AJ$4:AJ$1569&gt;=BL$4:BL$1569)*(AJ$4:AJ$1569-BL$4:BL$1569))/MAX(1,COUNTIF(AJ$4:AJ$1569,"&lt;"&amp;BL436+0.01)),BL436))</f>
        <v/>
      </c>
      <c r="CA436" s="9">
        <f>IF(AK436&gt;=BM436,0,IFERROR(BM436+SUMPRODUCT((AK$4:AK$1569&gt;=BM$4:BM$1569)*(AK$4:AK$1569-BM$4:BM$1569))/MAX(1,COUNTIF(AK$4:AK$1569,"&lt;"&amp;BM436+0.01)),BM436))</f>
        <v/>
      </c>
      <c r="CB436" s="9">
        <f>IF(AL436&gt;=BN436,0,IFERROR(BN436+SUMPRODUCT((AL$4:AL$1569&gt;=BN$4:BN$1569)*(AL$4:AL$1569-BN$4:BN$1569))/MAX(1,COUNTIF(AL$4:AL$1569,"&lt;"&amp;BN436+0.01)),BN436))</f>
        <v/>
      </c>
      <c r="CC436" s="5">
        <f>IF(AO436="🟢","VERDE",IF(AO436="🟡","AMARELO",IF(AO436="🟠","VERMELHO",IF(AO436="🔴","VERMELHO","ROXO"))))</f>
        <v/>
      </c>
      <c r="CD436" s="5" t="inlineStr">
        <is>
          <t>🌎 REGIÕES</t>
        </is>
      </c>
      <c r="CE436" s="5" t="inlineStr">
        <is>
          <t>SEM REDE</t>
        </is>
      </c>
    </row>
    <row r="437">
      <c r="A437" s="5" t="inlineStr">
        <is>
          <t>40724765000199</t>
        </is>
      </c>
      <c r="B437" s="5" t="inlineStr">
        <is>
          <t>BIO MUNDO</t>
        </is>
      </c>
      <c r="C437" s="5" t="inlineStr">
        <is>
          <t>06 - INTERNA - BIO MUNDO</t>
        </is>
      </c>
      <c r="D437" s="5" t="inlineStr">
        <is>
          <t>DAIANE STAVICKI</t>
        </is>
      </c>
      <c r="E437" s="5" t="inlineStr">
        <is>
          <t>GO</t>
        </is>
      </c>
      <c r="F437" s="5">
        <f>IFERROR(VLOOKUP(C437,$AS$4:$AT$25,2,FALSE),"")</f>
        <v/>
      </c>
      <c r="G437" s="6">
        <f>IFERROR(VLOOKUP(C437,$AS$4:$AX$25,6,FALSE),"")</f>
        <v/>
      </c>
      <c r="H437" s="5">
        <f>IFERROR(VLOOKUP(C437,$AS$4:$AY$25,7,FALSE),"")</f>
        <v/>
      </c>
      <c r="I437" s="5">
        <f>IFERROR(VLOOKUP(C437,$AS$4:$AZ$25,8,FALSE),"")</f>
        <v/>
      </c>
      <c r="J437" s="7" t="inlineStr">
        <is>
          <t>.</t>
        </is>
      </c>
      <c r="K437" s="5" t="inlineStr">
        <is>
          <t>NACIONAL</t>
        </is>
      </c>
      <c r="L437" s="8" t="n">
        <v>6281.25</v>
      </c>
      <c r="M437" s="9" t="n">
        <v>375</v>
      </c>
      <c r="N437" s="9" t="n">
        <v>375</v>
      </c>
      <c r="O437" s="9" t="n">
        <v>468.75</v>
      </c>
      <c r="P437" s="9" t="n">
        <v>468.75</v>
      </c>
      <c r="Q437" s="9" t="n">
        <v>468.75</v>
      </c>
      <c r="R437" s="9" t="n">
        <v>468.75</v>
      </c>
      <c r="S437" s="9" t="n">
        <v>562.5</v>
      </c>
      <c r="T437" s="9" t="n">
        <v>562.5</v>
      </c>
      <c r="U437" s="9" t="n">
        <v>562.5</v>
      </c>
      <c r="V437" s="9" t="n">
        <v>656.25</v>
      </c>
      <c r="W437" s="9" t="n">
        <v>656.25</v>
      </c>
      <c r="X437" s="9" t="n">
        <v>656.25</v>
      </c>
      <c r="Y437" s="7" t="inlineStr">
        <is>
          <t>.</t>
        </is>
      </c>
      <c r="Z437" s="8">
        <f>SUM(AA437:AL437)</f>
        <v/>
      </c>
      <c r="AA437" s="9" t="n">
        <v>0</v>
      </c>
      <c r="AB437" s="9" t="n">
        <v>0</v>
      </c>
      <c r="AC437" s="9" t="n">
        <v>0</v>
      </c>
      <c r="AD437" s="9" t="n">
        <v>0</v>
      </c>
      <c r="AE437" s="9" t="n">
        <v>0</v>
      </c>
      <c r="AF437" s="9" t="n">
        <v>0</v>
      </c>
      <c r="AG437" s="9" t="n">
        <v>0</v>
      </c>
      <c r="AH437" s="9" t="n">
        <v>0</v>
      </c>
      <c r="AI437" s="9" t="n">
        <v>0</v>
      </c>
      <c r="AJ437" s="9" t="n">
        <v>0</v>
      </c>
      <c r="AK437" s="9" t="n">
        <v>0</v>
      </c>
      <c r="AL437" s="9" t="n">
        <v>0</v>
      </c>
      <c r="AM437" s="7" t="inlineStr">
        <is>
          <t>.</t>
        </is>
      </c>
      <c r="AN437" s="6">
        <f>IF(L437=0,0,Z437/L437)</f>
        <v/>
      </c>
      <c r="AO437" s="5">
        <f>IF(AN437="","",IF(AN437&gt;=0.9,"🟢",IF(AN437&gt;=0.7,"🟡",IF(AN437&gt;=0.5,"🟠","🔴"))))</f>
        <v/>
      </c>
      <c r="AP437" s="9">
        <f>IF(L437=0,0,L437-Z437)</f>
        <v/>
      </c>
      <c r="AQ437" s="5">
        <f>IF(Z437=0,"",RANK(Z437,Z$4:Z$1569,0))</f>
        <v/>
      </c>
      <c r="AR437" s="7" t="inlineStr">
        <is>
          <t>.</t>
        </is>
      </c>
      <c r="BA437" s="7" t="inlineStr">
        <is>
          <t>.</t>
        </is>
      </c>
      <c r="BB437" s="9">
        <f>SUM(L$4:L$1569)/COUNTA(A$4:A$1569)</f>
        <v/>
      </c>
      <c r="BC437" s="9">
        <f>SUM(M$4:M$1569)/COUNTA(A$4:A$1569)</f>
        <v/>
      </c>
      <c r="BD437" s="9">
        <f>SUM(N$4:N$1569)/COUNTA(A$4:A$1569)</f>
        <v/>
      </c>
      <c r="BE437" s="9">
        <f>SUM(O$4:O$1569)/COUNTA(A$4:A$1569)</f>
        <v/>
      </c>
      <c r="BF437" s="9">
        <f>SUM(P$4:P$1569)/COUNTA(A$4:A$1569)</f>
        <v/>
      </c>
      <c r="BG437" s="9">
        <f>SUM(Q$4:Q$1569)/COUNTA(A$4:A$1569)</f>
        <v/>
      </c>
      <c r="BH437" s="9">
        <f>SUM(R$4:R$1569)/COUNTA(A$4:A$1569)</f>
        <v/>
      </c>
      <c r="BI437" s="9">
        <f>SUM(S$4:S$1569)/COUNTA(A$4:A$1569)</f>
        <v/>
      </c>
      <c r="BJ437" s="9">
        <f>SUM(T$4:T$1569)/COUNTA(A$4:A$1569)</f>
        <v/>
      </c>
      <c r="BK437" s="9">
        <f>SUM(U$4:U$1569)/COUNTA(A$4:A$1569)</f>
        <v/>
      </c>
      <c r="BL437" s="9">
        <f>SUM(V$4:V$1569)/COUNTA(A$4:A$1569)</f>
        <v/>
      </c>
      <c r="BM437" s="9">
        <f>SUM(W$4:W$1569)/COUNTA(A$4:A$1569)</f>
        <v/>
      </c>
      <c r="BN437" s="9">
        <f>SUM(X$4:X$1569)/COUNTA(A$4:A$1569)</f>
        <v/>
      </c>
      <c r="BO437" s="7" t="inlineStr">
        <is>
          <t>.</t>
        </is>
      </c>
      <c r="BP437" s="9">
        <f>IF(Z437&gt;=BB437,0,IFERROR(BB437+(SUMPRODUCT((Z$4:Z$1569&gt;=BB$4:BB$1569)*(Z$4:Z$1569-BB$4:BB$1569))/MAX(1,COUNTIF(Z$4:Z$1569,"&lt;"&amp;BB437+0.01))),BB437))</f>
        <v/>
      </c>
      <c r="BQ437" s="9">
        <f>IF(AA437&gt;=BC437,0,IFERROR(BC437+SUMPRODUCT((AA$4:AA$1569&gt;=BC$4:BC$1569)*(AA$4:AA$1569-BC$4:BC$1569))/MAX(1,COUNTIF(AA$4:AA$1569,"&lt;"&amp;BC437+0.01)),BC437))</f>
        <v/>
      </c>
      <c r="BR437" s="9">
        <f>IF(AB437&gt;=BD437,0,IFERROR(BD437+SUMPRODUCT((AB$4:AB$1569&gt;=BD$4:BD$1569)*(AB$4:AB$1569-BD$4:BD$1569))/MAX(1,COUNTIF(AB$4:AB$1569,"&lt;"&amp;BD437+0.01)),BD437))</f>
        <v/>
      </c>
      <c r="BS437" s="9">
        <f>IF(AC437&gt;=BE437,0,IFERROR(BE437+SUMPRODUCT((AC$4:AC$1569&gt;=BE$4:BE$1569)*(AC$4:AC$1569-BE$4:BE$1569))/MAX(1,COUNTIF(AC$4:AC$1569,"&lt;"&amp;BE437+0.01)),BE437))</f>
        <v/>
      </c>
      <c r="BT437" s="9">
        <f>IF(AD437&gt;=BF437,0,IFERROR(BF437+SUMPRODUCT((AD$4:AD$1569&gt;=BF$4:BF$1569)*(AD$4:AD$1569-BF$4:BF$1569))/MAX(1,COUNTIF(AD$4:AD$1569,"&lt;"&amp;BF437+0.01)),BF437))</f>
        <v/>
      </c>
      <c r="BU437" s="9">
        <f>IF(AE437&gt;=BG437,0,IFERROR(BG437+SUMPRODUCT((AE$4:AE$1569&gt;=BG$4:BG$1569)*(AE$4:AE$1569-BG$4:BG$1569))/MAX(1,COUNTIF(AE$4:AE$1569,"&lt;"&amp;BG437+0.01)),BG437))</f>
        <v/>
      </c>
      <c r="BV437" s="9">
        <f>IF(AF437&gt;=BH437,0,IFERROR(BH437+SUMPRODUCT((AF$4:AF$1569&gt;=BH$4:BH$1569)*(AF$4:AF$1569-BH$4:BH$1569))/MAX(1,COUNTIF(AF$4:AF$1569,"&lt;"&amp;BH437+0.01)),BH437))</f>
        <v/>
      </c>
      <c r="BW437" s="9">
        <f>IF(AG437&gt;=BI437,0,IFERROR(BI437+SUMPRODUCT((AG$4:AG$1569&gt;=BI$4:BI$1569)*(AG$4:AG$1569-BI$4:BI$1569))/MAX(1,COUNTIF(AG$4:AG$1569,"&lt;"&amp;BI437+0.01)),BI437))</f>
        <v/>
      </c>
      <c r="BX437" s="9">
        <f>IF(AH437&gt;=BJ437,0,IFERROR(BJ437+SUMPRODUCT((AH$4:AH$1569&gt;=BJ$4:BJ$1569)*(AH$4:AH$1569-BJ$4:BJ$1569))/MAX(1,COUNTIF(AH$4:AH$1569,"&lt;"&amp;BJ437+0.01)),BJ437))</f>
        <v/>
      </c>
      <c r="BY437" s="9">
        <f>IF(AI437&gt;=BK437,0,IFERROR(BK437+SUMPRODUCT((AI$4:AI$1569&gt;=BK$4:BK$1569)*(AI$4:AI$1569-BK$4:BK$1569))/MAX(1,COUNTIF(AI$4:AI$1569,"&lt;"&amp;BK437+0.01)),BK437))</f>
        <v/>
      </c>
      <c r="BZ437" s="9">
        <f>IF(AJ437&gt;=BL437,0,IFERROR(BL437+SUMPRODUCT((AJ$4:AJ$1569&gt;=BL$4:BL$1569)*(AJ$4:AJ$1569-BL$4:BL$1569))/MAX(1,COUNTIF(AJ$4:AJ$1569,"&lt;"&amp;BL437+0.01)),BL437))</f>
        <v/>
      </c>
      <c r="CA437" s="9">
        <f>IF(AK437&gt;=BM437,0,IFERROR(BM437+SUMPRODUCT((AK$4:AK$1569&gt;=BM$4:BM$1569)*(AK$4:AK$1569-BM$4:BM$1569))/MAX(1,COUNTIF(AK$4:AK$1569,"&lt;"&amp;BM437+0.01)),BM437))</f>
        <v/>
      </c>
      <c r="CB437" s="9">
        <f>IF(AL437&gt;=BN437,0,IFERROR(BN437+SUMPRODUCT((AL$4:AL$1569&gt;=BN$4:BN$1569)*(AL$4:AL$1569-BN$4:BN$1569))/MAX(1,COUNTIF(AL$4:AL$1569,"&lt;"&amp;BN437+0.01)),BN437))</f>
        <v/>
      </c>
      <c r="CC437" s="5">
        <f>IF(AO437="🟢","VERDE",IF(AO437="🟡","AMARELO",IF(AO437="🟠","VERMELHO",IF(AO437="🔴","VERMELHO","ROXO"))))</f>
        <v/>
      </c>
      <c r="CD437" s="5" t="inlineStr">
        <is>
          <t>🏢 REDES</t>
        </is>
      </c>
      <c r="CE437" s="5" t="inlineStr">
        <is>
          <t>BIO MUNDO</t>
        </is>
      </c>
    </row>
    <row r="438">
      <c r="A438" s="5" t="inlineStr">
        <is>
          <t>16966212000168</t>
        </is>
      </c>
      <c r="B438" s="5" t="inlineStr">
        <is>
          <t>AVILA SUPLEMENTOS</t>
        </is>
      </c>
      <c r="C438" s="5" t="inlineStr">
        <is>
          <t>06 - INTERNA - CIA DA SAUDE</t>
        </is>
      </c>
      <c r="D438" s="5" t="inlineStr">
        <is>
          <t>JULIO GADRET</t>
        </is>
      </c>
      <c r="E438" s="5" t="inlineStr">
        <is>
          <t>SC</t>
        </is>
      </c>
      <c r="F438" s="5">
        <f>IFERROR(VLOOKUP(C438,$AS$4:$AT$25,2,FALSE),"")</f>
        <v/>
      </c>
      <c r="G438" s="6">
        <f>IFERROR(VLOOKUP(C438,$AS$4:$AX$25,6,FALSE),"")</f>
        <v/>
      </c>
      <c r="H438" s="5">
        <f>IFERROR(VLOOKUP(C438,$AS$4:$AY$25,7,FALSE),"")</f>
        <v/>
      </c>
      <c r="I438" s="5">
        <f>IFERROR(VLOOKUP(C438,$AS$4:$AZ$25,8,FALSE),"")</f>
        <v/>
      </c>
      <c r="J438" s="7" t="inlineStr">
        <is>
          <t>.</t>
        </is>
      </c>
      <c r="K438" s="5" t="inlineStr">
        <is>
          <t>NACIONAL</t>
        </is>
      </c>
      <c r="L438" s="8" t="n">
        <v>10875</v>
      </c>
      <c r="M438" s="9" t="n">
        <v>729.1666666666666</v>
      </c>
      <c r="N438" s="9" t="n">
        <v>770.8333333333334</v>
      </c>
      <c r="O438" s="9" t="n">
        <v>791.6666666666666</v>
      </c>
      <c r="P438" s="9" t="n">
        <v>833.3333333333334</v>
      </c>
      <c r="Q438" s="9" t="n">
        <v>854.1666666666666</v>
      </c>
      <c r="R438" s="9" t="n">
        <v>895.8333333333334</v>
      </c>
      <c r="S438" s="9" t="n">
        <v>916.6666666666666</v>
      </c>
      <c r="T438" s="9" t="n">
        <v>958.3333333333334</v>
      </c>
      <c r="U438" s="9" t="n">
        <v>979.1666666666666</v>
      </c>
      <c r="V438" s="9" t="n">
        <v>1020.833333333333</v>
      </c>
      <c r="W438" s="9" t="n">
        <v>1041.666666666667</v>
      </c>
      <c r="X438" s="9" t="n">
        <v>1083.333333333333</v>
      </c>
      <c r="Y438" s="7" t="inlineStr">
        <is>
          <t>.</t>
        </is>
      </c>
      <c r="Z438" s="8">
        <f>SUM(AA438:AL438)</f>
        <v/>
      </c>
      <c r="AA438" s="9" t="n">
        <v>0</v>
      </c>
      <c r="AB438" s="9" t="n">
        <v>0</v>
      </c>
      <c r="AC438" s="9" t="n">
        <v>0</v>
      </c>
      <c r="AD438" s="9" t="n">
        <v>0</v>
      </c>
      <c r="AE438" s="9" t="n">
        <v>0</v>
      </c>
      <c r="AF438" s="9" t="n">
        <v>0</v>
      </c>
      <c r="AG438" s="9" t="n">
        <v>0</v>
      </c>
      <c r="AH438" s="9" t="n">
        <v>0</v>
      </c>
      <c r="AI438" s="9" t="n">
        <v>678</v>
      </c>
      <c r="AJ438" s="9" t="n">
        <v>0</v>
      </c>
      <c r="AK438" s="9" t="n">
        <v>0</v>
      </c>
      <c r="AL438" s="9" t="n">
        <v>0</v>
      </c>
      <c r="AM438" s="7" t="inlineStr">
        <is>
          <t>.</t>
        </is>
      </c>
      <c r="AN438" s="6">
        <f>IF(L438=0,0,Z438/L438)</f>
        <v/>
      </c>
      <c r="AO438" s="5">
        <f>IF(AN438="","",IF(AN438&gt;=0.9,"🟢",IF(AN438&gt;=0.7,"🟡",IF(AN438&gt;=0.5,"🟠","🔴"))))</f>
        <v/>
      </c>
      <c r="AP438" s="9">
        <f>IF(L438=0,0,L438-Z438)</f>
        <v/>
      </c>
      <c r="AQ438" s="5">
        <f>IF(Z438=0,"",RANK(Z438,Z$4:Z$1569,0))</f>
        <v/>
      </c>
      <c r="AR438" s="7" t="inlineStr">
        <is>
          <t>.</t>
        </is>
      </c>
      <c r="BA438" s="7" t="inlineStr">
        <is>
          <t>.</t>
        </is>
      </c>
      <c r="BB438" s="9">
        <f>SUM(L$4:L$1569)/COUNTA(A$4:A$1569)</f>
        <v/>
      </c>
      <c r="BC438" s="9">
        <f>SUM(M$4:M$1569)/COUNTA(A$4:A$1569)</f>
        <v/>
      </c>
      <c r="BD438" s="9">
        <f>SUM(N$4:N$1569)/COUNTA(A$4:A$1569)</f>
        <v/>
      </c>
      <c r="BE438" s="9">
        <f>SUM(O$4:O$1569)/COUNTA(A$4:A$1569)</f>
        <v/>
      </c>
      <c r="BF438" s="9">
        <f>SUM(P$4:P$1569)/COUNTA(A$4:A$1569)</f>
        <v/>
      </c>
      <c r="BG438" s="9">
        <f>SUM(Q$4:Q$1569)/COUNTA(A$4:A$1569)</f>
        <v/>
      </c>
      <c r="BH438" s="9">
        <f>SUM(R$4:R$1569)/COUNTA(A$4:A$1569)</f>
        <v/>
      </c>
      <c r="BI438" s="9">
        <f>SUM(S$4:S$1569)/COUNTA(A$4:A$1569)</f>
        <v/>
      </c>
      <c r="BJ438" s="9">
        <f>SUM(T$4:T$1569)/COUNTA(A$4:A$1569)</f>
        <v/>
      </c>
      <c r="BK438" s="9">
        <f>SUM(U$4:U$1569)/COUNTA(A$4:A$1569)</f>
        <v/>
      </c>
      <c r="BL438" s="9">
        <f>SUM(V$4:V$1569)/COUNTA(A$4:A$1569)</f>
        <v/>
      </c>
      <c r="BM438" s="9">
        <f>SUM(W$4:W$1569)/COUNTA(A$4:A$1569)</f>
        <v/>
      </c>
      <c r="BN438" s="9">
        <f>SUM(X$4:X$1569)/COUNTA(A$4:A$1569)</f>
        <v/>
      </c>
      <c r="BO438" s="7" t="inlineStr">
        <is>
          <t>.</t>
        </is>
      </c>
      <c r="BP438" s="9">
        <f>IF(Z438&gt;=BB438,0,IFERROR(BB438+(SUMPRODUCT((Z$4:Z$1569&gt;=BB$4:BB$1569)*(Z$4:Z$1569-BB$4:BB$1569))/MAX(1,COUNTIF(Z$4:Z$1569,"&lt;"&amp;BB438+0.01))),BB438))</f>
        <v/>
      </c>
      <c r="BQ438" s="9">
        <f>IF(AA438&gt;=BC438,0,IFERROR(BC438+SUMPRODUCT((AA$4:AA$1569&gt;=BC$4:BC$1569)*(AA$4:AA$1569-BC$4:BC$1569))/MAX(1,COUNTIF(AA$4:AA$1569,"&lt;"&amp;BC438+0.01)),BC438))</f>
        <v/>
      </c>
      <c r="BR438" s="9">
        <f>IF(AB438&gt;=BD438,0,IFERROR(BD438+SUMPRODUCT((AB$4:AB$1569&gt;=BD$4:BD$1569)*(AB$4:AB$1569-BD$4:BD$1569))/MAX(1,COUNTIF(AB$4:AB$1569,"&lt;"&amp;BD438+0.01)),BD438))</f>
        <v/>
      </c>
      <c r="BS438" s="9">
        <f>IF(AC438&gt;=BE438,0,IFERROR(BE438+SUMPRODUCT((AC$4:AC$1569&gt;=BE$4:BE$1569)*(AC$4:AC$1569-BE$4:BE$1569))/MAX(1,COUNTIF(AC$4:AC$1569,"&lt;"&amp;BE438+0.01)),BE438))</f>
        <v/>
      </c>
      <c r="BT438" s="9">
        <f>IF(AD438&gt;=BF438,0,IFERROR(BF438+SUMPRODUCT((AD$4:AD$1569&gt;=BF$4:BF$1569)*(AD$4:AD$1569-BF$4:BF$1569))/MAX(1,COUNTIF(AD$4:AD$1569,"&lt;"&amp;BF438+0.01)),BF438))</f>
        <v/>
      </c>
      <c r="BU438" s="9">
        <f>IF(AE438&gt;=BG438,0,IFERROR(BG438+SUMPRODUCT((AE$4:AE$1569&gt;=BG$4:BG$1569)*(AE$4:AE$1569-BG$4:BG$1569))/MAX(1,COUNTIF(AE$4:AE$1569,"&lt;"&amp;BG438+0.01)),BG438))</f>
        <v/>
      </c>
      <c r="BV438" s="9">
        <f>IF(AF438&gt;=BH438,0,IFERROR(BH438+SUMPRODUCT((AF$4:AF$1569&gt;=BH$4:BH$1569)*(AF$4:AF$1569-BH$4:BH$1569))/MAX(1,COUNTIF(AF$4:AF$1569,"&lt;"&amp;BH438+0.01)),BH438))</f>
        <v/>
      </c>
      <c r="BW438" s="9">
        <f>IF(AG438&gt;=BI438,0,IFERROR(BI438+SUMPRODUCT((AG$4:AG$1569&gt;=BI$4:BI$1569)*(AG$4:AG$1569-BI$4:BI$1569))/MAX(1,COUNTIF(AG$4:AG$1569,"&lt;"&amp;BI438+0.01)),BI438))</f>
        <v/>
      </c>
      <c r="BX438" s="9">
        <f>IF(AH438&gt;=BJ438,0,IFERROR(BJ438+SUMPRODUCT((AH$4:AH$1569&gt;=BJ$4:BJ$1569)*(AH$4:AH$1569-BJ$4:BJ$1569))/MAX(1,COUNTIF(AH$4:AH$1569,"&lt;"&amp;BJ438+0.01)),BJ438))</f>
        <v/>
      </c>
      <c r="BY438" s="9">
        <f>IF(AI438&gt;=BK438,0,IFERROR(BK438+SUMPRODUCT((AI$4:AI$1569&gt;=BK$4:BK$1569)*(AI$4:AI$1569-BK$4:BK$1569))/MAX(1,COUNTIF(AI$4:AI$1569,"&lt;"&amp;BK438+0.01)),BK438))</f>
        <v/>
      </c>
      <c r="BZ438" s="9">
        <f>IF(AJ438&gt;=BL438,0,IFERROR(BL438+SUMPRODUCT((AJ$4:AJ$1569&gt;=BL$4:BL$1569)*(AJ$4:AJ$1569-BL$4:BL$1569))/MAX(1,COUNTIF(AJ$4:AJ$1569,"&lt;"&amp;BL438+0.01)),BL438))</f>
        <v/>
      </c>
      <c r="CA438" s="9">
        <f>IF(AK438&gt;=BM438,0,IFERROR(BM438+SUMPRODUCT((AK$4:AK$1569&gt;=BM$4:BM$1569)*(AK$4:AK$1569-BM$4:BM$1569))/MAX(1,COUNTIF(AK$4:AK$1569,"&lt;"&amp;BM438+0.01)),BM438))</f>
        <v/>
      </c>
      <c r="CB438" s="9">
        <f>IF(AL438&gt;=BN438,0,IFERROR(BN438+SUMPRODUCT((AL$4:AL$1569&gt;=BN$4:BN$1569)*(AL$4:AL$1569-BN$4:BN$1569))/MAX(1,COUNTIF(AL$4:AL$1569,"&lt;"&amp;BN438+0.01)),BN438))</f>
        <v/>
      </c>
      <c r="CC438" s="5">
        <f>IF(AO438="🟢","VERDE",IF(AO438="🟡","AMARELO",IF(AO438="🟠","VERMELHO",IF(AO438="🔴","VERMELHO","ROXO"))))</f>
        <v/>
      </c>
      <c r="CD438" s="5" t="inlineStr">
        <is>
          <t>🏢 REDES</t>
        </is>
      </c>
      <c r="CE438" s="5" t="inlineStr">
        <is>
          <t>CIA DA SAUDE</t>
        </is>
      </c>
    </row>
    <row r="439">
      <c r="A439" s="5" t="inlineStr">
        <is>
          <t>58258680000128</t>
        </is>
      </c>
      <c r="B439" s="5" t="inlineStr">
        <is>
          <t>VIDA LEVE</t>
        </is>
      </c>
      <c r="C439" s="5" t="inlineStr">
        <is>
          <t>06 - INTERNA - VIDA LEVE</t>
        </is>
      </c>
      <c r="D439" s="5" t="inlineStr">
        <is>
          <t>DAIANE STAVICKI</t>
        </is>
      </c>
      <c r="E439" s="5" t="inlineStr">
        <is>
          <t>PI</t>
        </is>
      </c>
      <c r="F439" s="5">
        <f>IFERROR(VLOOKUP(C439,$AS$4:$AT$25,2,FALSE),"")</f>
        <v/>
      </c>
      <c r="G439" s="6">
        <f>IFERROR(VLOOKUP(C439,$AS$4:$AX$25,6,FALSE),"")</f>
        <v/>
      </c>
      <c r="H439" s="5">
        <f>IFERROR(VLOOKUP(C439,$AS$4:$AY$25,7,FALSE),"")</f>
        <v/>
      </c>
      <c r="I439" s="5">
        <f>IFERROR(VLOOKUP(C439,$AS$4:$AZ$25,8,FALSE),"")</f>
        <v/>
      </c>
      <c r="J439" s="7" t="inlineStr">
        <is>
          <t>.</t>
        </is>
      </c>
      <c r="K439" s="5" t="inlineStr">
        <is>
          <t>NACIONAL</t>
        </is>
      </c>
      <c r="L439" s="8" t="n">
        <v>10500</v>
      </c>
      <c r="M439" s="9" t="n">
        <v>705.8823529411765</v>
      </c>
      <c r="N439" s="9" t="n">
        <v>705.8823529411765</v>
      </c>
      <c r="O439" s="9" t="n">
        <v>750</v>
      </c>
      <c r="P439" s="9" t="n">
        <v>750</v>
      </c>
      <c r="Q439" s="9" t="n">
        <v>794.1176470588235</v>
      </c>
      <c r="R439" s="9" t="n">
        <v>838.2352941176471</v>
      </c>
      <c r="S439" s="9" t="n">
        <v>882.3529411764706</v>
      </c>
      <c r="T439" s="9" t="n">
        <v>926.4705882352941</v>
      </c>
      <c r="U439" s="9" t="n">
        <v>970.5882352941177</v>
      </c>
      <c r="V439" s="9" t="n">
        <v>1014.705882352941</v>
      </c>
      <c r="W439" s="9" t="n">
        <v>1058.823529411765</v>
      </c>
      <c r="X439" s="9" t="n">
        <v>1102.941176470588</v>
      </c>
      <c r="Y439" s="7" t="inlineStr">
        <is>
          <t>.</t>
        </is>
      </c>
      <c r="Z439" s="8">
        <f>SUM(AA439:AL439)</f>
        <v/>
      </c>
      <c r="AA439" s="9" t="n">
        <v>0</v>
      </c>
      <c r="AB439" s="9" t="n">
        <v>0</v>
      </c>
      <c r="AC439" s="9" t="n">
        <v>0</v>
      </c>
      <c r="AD439" s="9" t="n">
        <v>0</v>
      </c>
      <c r="AE439" s="9" t="n">
        <v>0</v>
      </c>
      <c r="AF439" s="9" t="n">
        <v>0</v>
      </c>
      <c r="AG439" s="9" t="n">
        <v>0</v>
      </c>
      <c r="AH439" s="9" t="n">
        <v>0</v>
      </c>
      <c r="AI439" s="9" t="n">
        <v>0</v>
      </c>
      <c r="AJ439" s="9" t="n">
        <v>0</v>
      </c>
      <c r="AK439" s="9" t="n">
        <v>0</v>
      </c>
      <c r="AL439" s="9" t="n">
        <v>0</v>
      </c>
      <c r="AM439" s="7" t="inlineStr">
        <is>
          <t>.</t>
        </is>
      </c>
      <c r="AN439" s="6">
        <f>IF(L439=0,0,Z439/L439)</f>
        <v/>
      </c>
      <c r="AO439" s="5">
        <f>IF(AN439="","",IF(AN439&gt;=0.9,"🟢",IF(AN439&gt;=0.7,"🟡",IF(AN439&gt;=0.5,"🟠","🔴"))))</f>
        <v/>
      </c>
      <c r="AP439" s="9">
        <f>IF(L439=0,0,L439-Z439)</f>
        <v/>
      </c>
      <c r="AQ439" s="5">
        <f>IF(Z439=0,"",RANK(Z439,Z$4:Z$1569,0))</f>
        <v/>
      </c>
      <c r="AR439" s="7" t="inlineStr">
        <is>
          <t>.</t>
        </is>
      </c>
      <c r="BA439" s="7" t="inlineStr">
        <is>
          <t>.</t>
        </is>
      </c>
      <c r="BB439" s="9">
        <f>SUM(L$4:L$1569)/COUNTA(A$4:A$1569)</f>
        <v/>
      </c>
      <c r="BC439" s="9">
        <f>SUM(M$4:M$1569)/COUNTA(A$4:A$1569)</f>
        <v/>
      </c>
      <c r="BD439" s="9">
        <f>SUM(N$4:N$1569)/COUNTA(A$4:A$1569)</f>
        <v/>
      </c>
      <c r="BE439" s="9">
        <f>SUM(O$4:O$1569)/COUNTA(A$4:A$1569)</f>
        <v/>
      </c>
      <c r="BF439" s="9">
        <f>SUM(P$4:P$1569)/COUNTA(A$4:A$1569)</f>
        <v/>
      </c>
      <c r="BG439" s="9">
        <f>SUM(Q$4:Q$1569)/COUNTA(A$4:A$1569)</f>
        <v/>
      </c>
      <c r="BH439" s="9">
        <f>SUM(R$4:R$1569)/COUNTA(A$4:A$1569)</f>
        <v/>
      </c>
      <c r="BI439" s="9">
        <f>SUM(S$4:S$1569)/COUNTA(A$4:A$1569)</f>
        <v/>
      </c>
      <c r="BJ439" s="9">
        <f>SUM(T$4:T$1569)/COUNTA(A$4:A$1569)</f>
        <v/>
      </c>
      <c r="BK439" s="9">
        <f>SUM(U$4:U$1569)/COUNTA(A$4:A$1569)</f>
        <v/>
      </c>
      <c r="BL439" s="9">
        <f>SUM(V$4:V$1569)/COUNTA(A$4:A$1569)</f>
        <v/>
      </c>
      <c r="BM439" s="9">
        <f>SUM(W$4:W$1569)/COUNTA(A$4:A$1569)</f>
        <v/>
      </c>
      <c r="BN439" s="9">
        <f>SUM(X$4:X$1569)/COUNTA(A$4:A$1569)</f>
        <v/>
      </c>
      <c r="BO439" s="7" t="inlineStr">
        <is>
          <t>.</t>
        </is>
      </c>
      <c r="BP439" s="9">
        <f>IF(Z439&gt;=BB439,0,IFERROR(BB439+(SUMPRODUCT((Z$4:Z$1569&gt;=BB$4:BB$1569)*(Z$4:Z$1569-BB$4:BB$1569))/MAX(1,COUNTIF(Z$4:Z$1569,"&lt;"&amp;BB439+0.01))),BB439))</f>
        <v/>
      </c>
      <c r="BQ439" s="9">
        <f>IF(AA439&gt;=BC439,0,IFERROR(BC439+SUMPRODUCT((AA$4:AA$1569&gt;=BC$4:BC$1569)*(AA$4:AA$1569-BC$4:BC$1569))/MAX(1,COUNTIF(AA$4:AA$1569,"&lt;"&amp;BC439+0.01)),BC439))</f>
        <v/>
      </c>
      <c r="BR439" s="9">
        <f>IF(AB439&gt;=BD439,0,IFERROR(BD439+SUMPRODUCT((AB$4:AB$1569&gt;=BD$4:BD$1569)*(AB$4:AB$1569-BD$4:BD$1569))/MAX(1,COUNTIF(AB$4:AB$1569,"&lt;"&amp;BD439+0.01)),BD439))</f>
        <v/>
      </c>
      <c r="BS439" s="9">
        <f>IF(AC439&gt;=BE439,0,IFERROR(BE439+SUMPRODUCT((AC$4:AC$1569&gt;=BE$4:BE$1569)*(AC$4:AC$1569-BE$4:BE$1569))/MAX(1,COUNTIF(AC$4:AC$1569,"&lt;"&amp;BE439+0.01)),BE439))</f>
        <v/>
      </c>
      <c r="BT439" s="9">
        <f>IF(AD439&gt;=BF439,0,IFERROR(BF439+SUMPRODUCT((AD$4:AD$1569&gt;=BF$4:BF$1569)*(AD$4:AD$1569-BF$4:BF$1569))/MAX(1,COUNTIF(AD$4:AD$1569,"&lt;"&amp;BF439+0.01)),BF439))</f>
        <v/>
      </c>
      <c r="BU439" s="9">
        <f>IF(AE439&gt;=BG439,0,IFERROR(BG439+SUMPRODUCT((AE$4:AE$1569&gt;=BG$4:BG$1569)*(AE$4:AE$1569-BG$4:BG$1569))/MAX(1,COUNTIF(AE$4:AE$1569,"&lt;"&amp;BG439+0.01)),BG439))</f>
        <v/>
      </c>
      <c r="BV439" s="9">
        <f>IF(AF439&gt;=BH439,0,IFERROR(BH439+SUMPRODUCT((AF$4:AF$1569&gt;=BH$4:BH$1569)*(AF$4:AF$1569-BH$4:BH$1569))/MAX(1,COUNTIF(AF$4:AF$1569,"&lt;"&amp;BH439+0.01)),BH439))</f>
        <v/>
      </c>
      <c r="BW439" s="9">
        <f>IF(AG439&gt;=BI439,0,IFERROR(BI439+SUMPRODUCT((AG$4:AG$1569&gt;=BI$4:BI$1569)*(AG$4:AG$1569-BI$4:BI$1569))/MAX(1,COUNTIF(AG$4:AG$1569,"&lt;"&amp;BI439+0.01)),BI439))</f>
        <v/>
      </c>
      <c r="BX439" s="9">
        <f>IF(AH439&gt;=BJ439,0,IFERROR(BJ439+SUMPRODUCT((AH$4:AH$1569&gt;=BJ$4:BJ$1569)*(AH$4:AH$1569-BJ$4:BJ$1569))/MAX(1,COUNTIF(AH$4:AH$1569,"&lt;"&amp;BJ439+0.01)),BJ439))</f>
        <v/>
      </c>
      <c r="BY439" s="9">
        <f>IF(AI439&gt;=BK439,0,IFERROR(BK439+SUMPRODUCT((AI$4:AI$1569&gt;=BK$4:BK$1569)*(AI$4:AI$1569-BK$4:BK$1569))/MAX(1,COUNTIF(AI$4:AI$1569,"&lt;"&amp;BK439+0.01)),BK439))</f>
        <v/>
      </c>
      <c r="BZ439" s="9">
        <f>IF(AJ439&gt;=BL439,0,IFERROR(BL439+SUMPRODUCT((AJ$4:AJ$1569&gt;=BL$4:BL$1569)*(AJ$4:AJ$1569-BL$4:BL$1569))/MAX(1,COUNTIF(AJ$4:AJ$1569,"&lt;"&amp;BL439+0.01)),BL439))</f>
        <v/>
      </c>
      <c r="CA439" s="9">
        <f>IF(AK439&gt;=BM439,0,IFERROR(BM439+SUMPRODUCT((AK$4:AK$1569&gt;=BM$4:BM$1569)*(AK$4:AK$1569-BM$4:BM$1569))/MAX(1,COUNTIF(AK$4:AK$1569,"&lt;"&amp;BM439+0.01)),BM439))</f>
        <v/>
      </c>
      <c r="CB439" s="9">
        <f>IF(AL439&gt;=BN439,0,IFERROR(BN439+SUMPRODUCT((AL$4:AL$1569&gt;=BN$4:BN$1569)*(AL$4:AL$1569-BN$4:BN$1569))/MAX(1,COUNTIF(AL$4:AL$1569,"&lt;"&amp;BN439+0.01)),BN439))</f>
        <v/>
      </c>
      <c r="CC439" s="5">
        <f>IF(AO439="🟢","VERDE",IF(AO439="🟡","AMARELO",IF(AO439="🟠","VERMELHO",IF(AO439="🔴","VERMELHO","ROXO"))))</f>
        <v/>
      </c>
      <c r="CD439" s="5" t="inlineStr">
        <is>
          <t>🏢 REDES</t>
        </is>
      </c>
      <c r="CE439" s="5" t="inlineStr">
        <is>
          <t>VIDA LEVE</t>
        </is>
      </c>
    </row>
    <row r="440">
      <c r="A440" s="5" t="inlineStr">
        <is>
          <t>41610352000146</t>
        </is>
      </c>
      <c r="B440" s="5" t="inlineStr">
        <is>
          <t>GRÃO SAÚDE</t>
        </is>
      </c>
      <c r="C440" s="5" t="inlineStr">
        <is>
          <t>06 - SEM GRUPO</t>
        </is>
      </c>
      <c r="D440" s="5" t="inlineStr">
        <is>
          <t>LARISSA PADILHA</t>
        </is>
      </c>
      <c r="E440" s="5" t="inlineStr">
        <is>
          <t>BA</t>
        </is>
      </c>
      <c r="F440" s="5">
        <f>IFERROR(VLOOKUP(C440,$AS$4:$AT$25,2,FALSE),"")</f>
        <v/>
      </c>
      <c r="G440" s="6">
        <f>IFERROR(VLOOKUP(C440,$AS$4:$AX$25,6,FALSE),"")</f>
        <v/>
      </c>
      <c r="H440" s="5">
        <f>IFERROR(VLOOKUP(C440,$AS$4:$AY$25,7,FALSE),"")</f>
        <v/>
      </c>
      <c r="I440" s="5">
        <f>IFERROR(VLOOKUP(C440,$AS$4:$AZ$25,8,FALSE),"")</f>
        <v/>
      </c>
      <c r="J440" s="7" t="inlineStr">
        <is>
          <t>.</t>
        </is>
      </c>
      <c r="K440" s="5" t="inlineStr">
        <is>
          <t>NORDESTE (SEM MA)</t>
        </is>
      </c>
      <c r="L440" s="8" t="n">
        <v>1371.428571428571</v>
      </c>
      <c r="M440" s="9" t="n">
        <v>114.2857142857143</v>
      </c>
      <c r="N440" s="9" t="n">
        <v>114.2857142857143</v>
      </c>
      <c r="O440" s="9" t="n">
        <v>114.2857142857143</v>
      </c>
      <c r="P440" s="9" t="n">
        <v>114.2857142857143</v>
      </c>
      <c r="Q440" s="9" t="n">
        <v>114.2857142857143</v>
      </c>
      <c r="R440" s="9" t="n">
        <v>114.2857142857143</v>
      </c>
      <c r="S440" s="9" t="n">
        <v>114.2857142857143</v>
      </c>
      <c r="T440" s="9" t="n">
        <v>114.2857142857143</v>
      </c>
      <c r="U440" s="9" t="n">
        <v>114.2857142857143</v>
      </c>
      <c r="V440" s="9" t="n">
        <v>114.2857142857143</v>
      </c>
      <c r="W440" s="9" t="n">
        <v>114.2857142857143</v>
      </c>
      <c r="X440" s="9" t="n">
        <v>114.2857142857143</v>
      </c>
      <c r="Y440" s="7" t="inlineStr">
        <is>
          <t>.</t>
        </is>
      </c>
      <c r="Z440" s="8">
        <f>SUM(AA440:AL440)</f>
        <v/>
      </c>
      <c r="AA440" s="9" t="n">
        <v>0</v>
      </c>
      <c r="AB440" s="9" t="n">
        <v>0</v>
      </c>
      <c r="AC440" s="9" t="n">
        <v>0</v>
      </c>
      <c r="AD440" s="9" t="n">
        <v>0</v>
      </c>
      <c r="AE440" s="9" t="n">
        <v>670.83</v>
      </c>
      <c r="AF440" s="9" t="n">
        <v>0</v>
      </c>
      <c r="AG440" s="9" t="n">
        <v>0</v>
      </c>
      <c r="AH440" s="9" t="n">
        <v>0</v>
      </c>
      <c r="AI440" s="9" t="n">
        <v>0</v>
      </c>
      <c r="AJ440" s="9" t="n">
        <v>0</v>
      </c>
      <c r="AK440" s="9" t="n">
        <v>0</v>
      </c>
      <c r="AL440" s="9" t="n">
        <v>0</v>
      </c>
      <c r="AM440" s="7" t="inlineStr">
        <is>
          <t>.</t>
        </is>
      </c>
      <c r="AN440" s="6">
        <f>IF(L440=0,0,Z440/L440)</f>
        <v/>
      </c>
      <c r="AO440" s="5">
        <f>IF(AN440="","",IF(AN440&gt;=0.9,"🟢",IF(AN440&gt;=0.7,"🟡",IF(AN440&gt;=0.5,"🟠","🔴"))))</f>
        <v/>
      </c>
      <c r="AP440" s="9">
        <f>IF(L440=0,0,L440-Z440)</f>
        <v/>
      </c>
      <c r="AQ440" s="5">
        <f>IF(Z440=0,"",RANK(Z440,Z$4:Z$1569,0))</f>
        <v/>
      </c>
      <c r="AR440" s="7" t="inlineStr">
        <is>
          <t>.</t>
        </is>
      </c>
      <c r="BA440" s="7" t="inlineStr">
        <is>
          <t>.</t>
        </is>
      </c>
      <c r="BB440" s="9">
        <f>SUM(L$4:L$1569)/COUNTA(A$4:A$1569)</f>
        <v/>
      </c>
      <c r="BC440" s="9">
        <f>SUM(M$4:M$1569)/COUNTA(A$4:A$1569)</f>
        <v/>
      </c>
      <c r="BD440" s="9">
        <f>SUM(N$4:N$1569)/COUNTA(A$4:A$1569)</f>
        <v/>
      </c>
      <c r="BE440" s="9">
        <f>SUM(O$4:O$1569)/COUNTA(A$4:A$1569)</f>
        <v/>
      </c>
      <c r="BF440" s="9">
        <f>SUM(P$4:P$1569)/COUNTA(A$4:A$1569)</f>
        <v/>
      </c>
      <c r="BG440" s="9">
        <f>SUM(Q$4:Q$1569)/COUNTA(A$4:A$1569)</f>
        <v/>
      </c>
      <c r="BH440" s="9">
        <f>SUM(R$4:R$1569)/COUNTA(A$4:A$1569)</f>
        <v/>
      </c>
      <c r="BI440" s="9">
        <f>SUM(S$4:S$1569)/COUNTA(A$4:A$1569)</f>
        <v/>
      </c>
      <c r="BJ440" s="9">
        <f>SUM(T$4:T$1569)/COUNTA(A$4:A$1569)</f>
        <v/>
      </c>
      <c r="BK440" s="9">
        <f>SUM(U$4:U$1569)/COUNTA(A$4:A$1569)</f>
        <v/>
      </c>
      <c r="BL440" s="9">
        <f>SUM(V$4:V$1569)/COUNTA(A$4:A$1569)</f>
        <v/>
      </c>
      <c r="BM440" s="9">
        <f>SUM(W$4:W$1569)/COUNTA(A$4:A$1569)</f>
        <v/>
      </c>
      <c r="BN440" s="9">
        <f>SUM(X$4:X$1569)/COUNTA(A$4:A$1569)</f>
        <v/>
      </c>
      <c r="BO440" s="7" t="inlineStr">
        <is>
          <t>.</t>
        </is>
      </c>
      <c r="BP440" s="9">
        <f>IF(Z440&gt;=BB440,0,IFERROR(BB440+(SUMPRODUCT((Z$4:Z$1569&gt;=BB$4:BB$1569)*(Z$4:Z$1569-BB$4:BB$1569))/MAX(1,COUNTIF(Z$4:Z$1569,"&lt;"&amp;BB440+0.01))),BB440))</f>
        <v/>
      </c>
      <c r="BQ440" s="9">
        <f>IF(AA440&gt;=BC440,0,IFERROR(BC440+SUMPRODUCT((AA$4:AA$1569&gt;=BC$4:BC$1569)*(AA$4:AA$1569-BC$4:BC$1569))/MAX(1,COUNTIF(AA$4:AA$1569,"&lt;"&amp;BC440+0.01)),BC440))</f>
        <v/>
      </c>
      <c r="BR440" s="9">
        <f>IF(AB440&gt;=BD440,0,IFERROR(BD440+SUMPRODUCT((AB$4:AB$1569&gt;=BD$4:BD$1569)*(AB$4:AB$1569-BD$4:BD$1569))/MAX(1,COUNTIF(AB$4:AB$1569,"&lt;"&amp;BD440+0.01)),BD440))</f>
        <v/>
      </c>
      <c r="BS440" s="9">
        <f>IF(AC440&gt;=BE440,0,IFERROR(BE440+SUMPRODUCT((AC$4:AC$1569&gt;=BE$4:BE$1569)*(AC$4:AC$1569-BE$4:BE$1569))/MAX(1,COUNTIF(AC$4:AC$1569,"&lt;"&amp;BE440+0.01)),BE440))</f>
        <v/>
      </c>
      <c r="BT440" s="9">
        <f>IF(AD440&gt;=BF440,0,IFERROR(BF440+SUMPRODUCT((AD$4:AD$1569&gt;=BF$4:BF$1569)*(AD$4:AD$1569-BF$4:BF$1569))/MAX(1,COUNTIF(AD$4:AD$1569,"&lt;"&amp;BF440+0.01)),BF440))</f>
        <v/>
      </c>
      <c r="BU440" s="9">
        <f>IF(AE440&gt;=BG440,0,IFERROR(BG440+SUMPRODUCT((AE$4:AE$1569&gt;=BG$4:BG$1569)*(AE$4:AE$1569-BG$4:BG$1569))/MAX(1,COUNTIF(AE$4:AE$1569,"&lt;"&amp;BG440+0.01)),BG440))</f>
        <v/>
      </c>
      <c r="BV440" s="9">
        <f>IF(AF440&gt;=BH440,0,IFERROR(BH440+SUMPRODUCT((AF$4:AF$1569&gt;=BH$4:BH$1569)*(AF$4:AF$1569-BH$4:BH$1569))/MAX(1,COUNTIF(AF$4:AF$1569,"&lt;"&amp;BH440+0.01)),BH440))</f>
        <v/>
      </c>
      <c r="BW440" s="9">
        <f>IF(AG440&gt;=BI440,0,IFERROR(BI440+SUMPRODUCT((AG$4:AG$1569&gt;=BI$4:BI$1569)*(AG$4:AG$1569-BI$4:BI$1569))/MAX(1,COUNTIF(AG$4:AG$1569,"&lt;"&amp;BI440+0.01)),BI440))</f>
        <v/>
      </c>
      <c r="BX440" s="9">
        <f>IF(AH440&gt;=BJ440,0,IFERROR(BJ440+SUMPRODUCT((AH$4:AH$1569&gt;=BJ$4:BJ$1569)*(AH$4:AH$1569-BJ$4:BJ$1569))/MAX(1,COUNTIF(AH$4:AH$1569,"&lt;"&amp;BJ440+0.01)),BJ440))</f>
        <v/>
      </c>
      <c r="BY440" s="9">
        <f>IF(AI440&gt;=BK440,0,IFERROR(BK440+SUMPRODUCT((AI$4:AI$1569&gt;=BK$4:BK$1569)*(AI$4:AI$1569-BK$4:BK$1569))/MAX(1,COUNTIF(AI$4:AI$1569,"&lt;"&amp;BK440+0.01)),BK440))</f>
        <v/>
      </c>
      <c r="BZ440" s="9">
        <f>IF(AJ440&gt;=BL440,0,IFERROR(BL440+SUMPRODUCT((AJ$4:AJ$1569&gt;=BL$4:BL$1569)*(AJ$4:AJ$1569-BL$4:BL$1569))/MAX(1,COUNTIF(AJ$4:AJ$1569,"&lt;"&amp;BL440+0.01)),BL440))</f>
        <v/>
      </c>
      <c r="CA440" s="9">
        <f>IF(AK440&gt;=BM440,0,IFERROR(BM440+SUMPRODUCT((AK$4:AK$1569&gt;=BM$4:BM$1569)*(AK$4:AK$1569-BM$4:BM$1569))/MAX(1,COUNTIF(AK$4:AK$1569,"&lt;"&amp;BM440+0.01)),BM440))</f>
        <v/>
      </c>
      <c r="CB440" s="9">
        <f>IF(AL440&gt;=BN440,0,IFERROR(BN440+SUMPRODUCT((AL$4:AL$1569&gt;=BN$4:BN$1569)*(AL$4:AL$1569-BN$4:BN$1569))/MAX(1,COUNTIF(AL$4:AL$1569,"&lt;"&amp;BN440+0.01)),BN440))</f>
        <v/>
      </c>
      <c r="CC440" s="5">
        <f>IF(AO440="🟢","VERDE",IF(AO440="🟡","AMARELO",IF(AO440="🟠","VERMELHO",IF(AO440="🔴","VERMELHO","ROXO"))))</f>
        <v/>
      </c>
      <c r="CD440" s="5" t="inlineStr">
        <is>
          <t>🌎 REGIÕES</t>
        </is>
      </c>
      <c r="CE440" s="5" t="inlineStr">
        <is>
          <t>SEM REDE</t>
        </is>
      </c>
    </row>
    <row r="441">
      <c r="A441" s="5" t="inlineStr">
        <is>
          <t>47766246000132</t>
        </is>
      </c>
      <c r="B441" s="5" t="inlineStr">
        <is>
          <t>FIT PELOTAS</t>
        </is>
      </c>
      <c r="C441" s="5" t="inlineStr">
        <is>
          <t>06 - INTERNA - FITLAND</t>
        </is>
      </c>
      <c r="D441" s="5" t="inlineStr">
        <is>
          <t>JULIO GADRET</t>
        </is>
      </c>
      <c r="E441" s="5" t="inlineStr">
        <is>
          <t>RS</t>
        </is>
      </c>
      <c r="F441" s="5">
        <f>IFERROR(VLOOKUP(C441,$AS$4:$AT$25,2,FALSE),"")</f>
        <v/>
      </c>
      <c r="G441" s="6">
        <f>IFERROR(VLOOKUP(C441,$AS$4:$AX$25,6,FALSE),"")</f>
        <v/>
      </c>
      <c r="H441" s="5">
        <f>IFERROR(VLOOKUP(C441,$AS$4:$AY$25,7,FALSE),"")</f>
        <v/>
      </c>
      <c r="I441" s="5">
        <f>IFERROR(VLOOKUP(C441,$AS$4:$AZ$25,8,FALSE),"")</f>
        <v/>
      </c>
      <c r="J441" s="7" t="inlineStr">
        <is>
          <t>.</t>
        </is>
      </c>
      <c r="K441" s="5" t="inlineStr">
        <is>
          <t>NACIONAL</t>
        </is>
      </c>
      <c r="L441" s="8" t="n">
        <v>10706.89655172414</v>
      </c>
      <c r="M441" s="9" t="n">
        <v>750</v>
      </c>
      <c r="N441" s="9" t="n">
        <v>775.8620689655172</v>
      </c>
      <c r="O441" s="9" t="n">
        <v>801.7241379310345</v>
      </c>
      <c r="P441" s="9" t="n">
        <v>827.5862068965517</v>
      </c>
      <c r="Q441" s="9" t="n">
        <v>853.448275862069</v>
      </c>
      <c r="R441" s="9" t="n">
        <v>879.3103448275862</v>
      </c>
      <c r="S441" s="9" t="n">
        <v>905.1724137931035</v>
      </c>
      <c r="T441" s="9" t="n">
        <v>931.0344827586207</v>
      </c>
      <c r="U441" s="9" t="n">
        <v>956.8965517241379</v>
      </c>
      <c r="V441" s="9" t="n">
        <v>982.7586206896551</v>
      </c>
      <c r="W441" s="9" t="n">
        <v>1008.620689655172</v>
      </c>
      <c r="X441" s="9" t="n">
        <v>1034.48275862069</v>
      </c>
      <c r="Y441" s="7" t="inlineStr">
        <is>
          <t>.</t>
        </is>
      </c>
      <c r="Z441" s="8">
        <f>SUM(AA441:AL441)</f>
        <v/>
      </c>
      <c r="AA441" s="9" t="n">
        <v>0</v>
      </c>
      <c r="AB441" s="9" t="n">
        <v>0</v>
      </c>
      <c r="AC441" s="9" t="n">
        <v>0</v>
      </c>
      <c r="AD441" s="9" t="n">
        <v>0</v>
      </c>
      <c r="AE441" s="9" t="n">
        <v>0</v>
      </c>
      <c r="AF441" s="9" t="n">
        <v>0</v>
      </c>
      <c r="AG441" s="9" t="n">
        <v>0</v>
      </c>
      <c r="AH441" s="9" t="n">
        <v>0</v>
      </c>
      <c r="AI441" s="9" t="n">
        <v>0</v>
      </c>
      <c r="AJ441" s="9" t="n">
        <v>0</v>
      </c>
      <c r="AK441" s="9" t="n">
        <v>0</v>
      </c>
      <c r="AL441" s="9" t="n">
        <v>0</v>
      </c>
      <c r="AM441" s="7" t="inlineStr">
        <is>
          <t>.</t>
        </is>
      </c>
      <c r="AN441" s="6">
        <f>IF(L441=0,0,Z441/L441)</f>
        <v/>
      </c>
      <c r="AO441" s="5">
        <f>IF(AN441="","",IF(AN441&gt;=0.9,"🟢",IF(AN441&gt;=0.7,"🟡",IF(AN441&gt;=0.5,"🟠","🔴"))))</f>
        <v/>
      </c>
      <c r="AP441" s="9">
        <f>IF(L441=0,0,L441-Z441)</f>
        <v/>
      </c>
      <c r="AQ441" s="5">
        <f>IF(Z441=0,"",RANK(Z441,Z$4:Z$1569,0))</f>
        <v/>
      </c>
      <c r="AR441" s="7" t="inlineStr">
        <is>
          <t>.</t>
        </is>
      </c>
      <c r="BA441" s="7" t="inlineStr">
        <is>
          <t>.</t>
        </is>
      </c>
      <c r="BB441" s="9">
        <f>SUM(L$4:L$1569)/COUNTA(A$4:A$1569)</f>
        <v/>
      </c>
      <c r="BC441" s="9">
        <f>SUM(M$4:M$1569)/COUNTA(A$4:A$1569)</f>
        <v/>
      </c>
      <c r="BD441" s="9">
        <f>SUM(N$4:N$1569)/COUNTA(A$4:A$1569)</f>
        <v/>
      </c>
      <c r="BE441" s="9">
        <f>SUM(O$4:O$1569)/COUNTA(A$4:A$1569)</f>
        <v/>
      </c>
      <c r="BF441" s="9">
        <f>SUM(P$4:P$1569)/COUNTA(A$4:A$1569)</f>
        <v/>
      </c>
      <c r="BG441" s="9">
        <f>SUM(Q$4:Q$1569)/COUNTA(A$4:A$1569)</f>
        <v/>
      </c>
      <c r="BH441" s="9">
        <f>SUM(R$4:R$1569)/COUNTA(A$4:A$1569)</f>
        <v/>
      </c>
      <c r="BI441" s="9">
        <f>SUM(S$4:S$1569)/COUNTA(A$4:A$1569)</f>
        <v/>
      </c>
      <c r="BJ441" s="9">
        <f>SUM(T$4:T$1569)/COUNTA(A$4:A$1569)</f>
        <v/>
      </c>
      <c r="BK441" s="9">
        <f>SUM(U$4:U$1569)/COUNTA(A$4:A$1569)</f>
        <v/>
      </c>
      <c r="BL441" s="9">
        <f>SUM(V$4:V$1569)/COUNTA(A$4:A$1569)</f>
        <v/>
      </c>
      <c r="BM441" s="9">
        <f>SUM(W$4:W$1569)/COUNTA(A$4:A$1569)</f>
        <v/>
      </c>
      <c r="BN441" s="9">
        <f>SUM(X$4:X$1569)/COUNTA(A$4:A$1569)</f>
        <v/>
      </c>
      <c r="BO441" s="7" t="inlineStr">
        <is>
          <t>.</t>
        </is>
      </c>
      <c r="BP441" s="9">
        <f>IF(Z441&gt;=BB441,0,IFERROR(BB441+(SUMPRODUCT((Z$4:Z$1569&gt;=BB$4:BB$1569)*(Z$4:Z$1569-BB$4:BB$1569))/MAX(1,COUNTIF(Z$4:Z$1569,"&lt;"&amp;BB441+0.01))),BB441))</f>
        <v/>
      </c>
      <c r="BQ441" s="9">
        <f>IF(AA441&gt;=BC441,0,IFERROR(BC441+SUMPRODUCT((AA$4:AA$1569&gt;=BC$4:BC$1569)*(AA$4:AA$1569-BC$4:BC$1569))/MAX(1,COUNTIF(AA$4:AA$1569,"&lt;"&amp;BC441+0.01)),BC441))</f>
        <v/>
      </c>
      <c r="BR441" s="9">
        <f>IF(AB441&gt;=BD441,0,IFERROR(BD441+SUMPRODUCT((AB$4:AB$1569&gt;=BD$4:BD$1569)*(AB$4:AB$1569-BD$4:BD$1569))/MAX(1,COUNTIF(AB$4:AB$1569,"&lt;"&amp;BD441+0.01)),BD441))</f>
        <v/>
      </c>
      <c r="BS441" s="9">
        <f>IF(AC441&gt;=BE441,0,IFERROR(BE441+SUMPRODUCT((AC$4:AC$1569&gt;=BE$4:BE$1569)*(AC$4:AC$1569-BE$4:BE$1569))/MAX(1,COUNTIF(AC$4:AC$1569,"&lt;"&amp;BE441+0.01)),BE441))</f>
        <v/>
      </c>
      <c r="BT441" s="9">
        <f>IF(AD441&gt;=BF441,0,IFERROR(BF441+SUMPRODUCT((AD$4:AD$1569&gt;=BF$4:BF$1569)*(AD$4:AD$1569-BF$4:BF$1569))/MAX(1,COUNTIF(AD$4:AD$1569,"&lt;"&amp;BF441+0.01)),BF441))</f>
        <v/>
      </c>
      <c r="BU441" s="9">
        <f>IF(AE441&gt;=BG441,0,IFERROR(BG441+SUMPRODUCT((AE$4:AE$1569&gt;=BG$4:BG$1569)*(AE$4:AE$1569-BG$4:BG$1569))/MAX(1,COUNTIF(AE$4:AE$1569,"&lt;"&amp;BG441+0.01)),BG441))</f>
        <v/>
      </c>
      <c r="BV441" s="9">
        <f>IF(AF441&gt;=BH441,0,IFERROR(BH441+SUMPRODUCT((AF$4:AF$1569&gt;=BH$4:BH$1569)*(AF$4:AF$1569-BH$4:BH$1569))/MAX(1,COUNTIF(AF$4:AF$1569,"&lt;"&amp;BH441+0.01)),BH441))</f>
        <v/>
      </c>
      <c r="BW441" s="9">
        <f>IF(AG441&gt;=BI441,0,IFERROR(BI441+SUMPRODUCT((AG$4:AG$1569&gt;=BI$4:BI$1569)*(AG$4:AG$1569-BI$4:BI$1569))/MAX(1,COUNTIF(AG$4:AG$1569,"&lt;"&amp;BI441+0.01)),BI441))</f>
        <v/>
      </c>
      <c r="BX441" s="9">
        <f>IF(AH441&gt;=BJ441,0,IFERROR(BJ441+SUMPRODUCT((AH$4:AH$1569&gt;=BJ$4:BJ$1569)*(AH$4:AH$1569-BJ$4:BJ$1569))/MAX(1,COUNTIF(AH$4:AH$1569,"&lt;"&amp;BJ441+0.01)),BJ441))</f>
        <v/>
      </c>
      <c r="BY441" s="9">
        <f>IF(AI441&gt;=BK441,0,IFERROR(BK441+SUMPRODUCT((AI$4:AI$1569&gt;=BK$4:BK$1569)*(AI$4:AI$1569-BK$4:BK$1569))/MAX(1,COUNTIF(AI$4:AI$1569,"&lt;"&amp;BK441+0.01)),BK441))</f>
        <v/>
      </c>
      <c r="BZ441" s="9">
        <f>IF(AJ441&gt;=BL441,0,IFERROR(BL441+SUMPRODUCT((AJ$4:AJ$1569&gt;=BL$4:BL$1569)*(AJ$4:AJ$1569-BL$4:BL$1569))/MAX(1,COUNTIF(AJ$4:AJ$1569,"&lt;"&amp;BL441+0.01)),BL441))</f>
        <v/>
      </c>
      <c r="CA441" s="9">
        <f>IF(AK441&gt;=BM441,0,IFERROR(BM441+SUMPRODUCT((AK$4:AK$1569&gt;=BM$4:BM$1569)*(AK$4:AK$1569-BM$4:BM$1569))/MAX(1,COUNTIF(AK$4:AK$1569,"&lt;"&amp;BM441+0.01)),BM441))</f>
        <v/>
      </c>
      <c r="CB441" s="9">
        <f>IF(AL441&gt;=BN441,0,IFERROR(BN441+SUMPRODUCT((AL$4:AL$1569&gt;=BN$4:BN$1569)*(AL$4:AL$1569-BN$4:BN$1569))/MAX(1,COUNTIF(AL$4:AL$1569,"&lt;"&amp;BN441+0.01)),BN441))</f>
        <v/>
      </c>
      <c r="CC441" s="5">
        <f>IF(AO441="🟢","VERDE",IF(AO441="🟡","AMARELO",IF(AO441="🟠","VERMELHO",IF(AO441="🔴","VERMELHO","ROXO"))))</f>
        <v/>
      </c>
      <c r="CD441" s="5" t="inlineStr">
        <is>
          <t>🏢 REDES</t>
        </is>
      </c>
      <c r="CE441" s="5" t="inlineStr">
        <is>
          <t>FITLAND</t>
        </is>
      </c>
    </row>
    <row r="442">
      <c r="A442" s="5" t="inlineStr">
        <is>
          <t>13435819000123</t>
        </is>
      </c>
      <c r="B442" s="5" t="inlineStr">
        <is>
          <t>SUPERMERCADO COSER</t>
        </is>
      </c>
      <c r="C442" s="5" t="inlineStr">
        <is>
          <t>06 - SEM GRUPO</t>
        </is>
      </c>
      <c r="D442" s="5" t="inlineStr">
        <is>
          <t>HEMANUELE DITZEL (MANU)</t>
        </is>
      </c>
      <c r="E442" s="5" t="inlineStr">
        <is>
          <t>SC</t>
        </is>
      </c>
      <c r="F442" s="5">
        <f>IFERROR(VLOOKUP(C442,$AS$4:$AT$25,2,FALSE),"")</f>
        <v/>
      </c>
      <c r="G442" s="6">
        <f>IFERROR(VLOOKUP(C442,$AS$4:$AX$25,6,FALSE),"")</f>
        <v/>
      </c>
      <c r="H442" s="5">
        <f>IFERROR(VLOOKUP(C442,$AS$4:$AY$25,7,FALSE),"")</f>
        <v/>
      </c>
      <c r="I442" s="5">
        <f>IFERROR(VLOOKUP(C442,$AS$4:$AZ$25,8,FALSE),"")</f>
        <v/>
      </c>
      <c r="J442" s="7" t="inlineStr">
        <is>
          <t>.</t>
        </is>
      </c>
      <c r="K442" s="5" t="inlineStr">
        <is>
          <t>SUL</t>
        </is>
      </c>
      <c r="L442" s="8" t="n">
        <v>1643.478260869565</v>
      </c>
      <c r="M442" s="9" t="n">
        <v>117.3913043478261</v>
      </c>
      <c r="N442" s="9" t="n">
        <v>130.4347826086957</v>
      </c>
      <c r="O442" s="9" t="n">
        <v>130.4347826086957</v>
      </c>
      <c r="P442" s="9" t="n">
        <v>130.4347826086957</v>
      </c>
      <c r="Q442" s="9" t="n">
        <v>130.4347826086957</v>
      </c>
      <c r="R442" s="9" t="n">
        <v>130.4347826086957</v>
      </c>
      <c r="S442" s="9" t="n">
        <v>143.4782608695652</v>
      </c>
      <c r="T442" s="9" t="n">
        <v>143.4782608695652</v>
      </c>
      <c r="U442" s="9" t="n">
        <v>143.4782608695652</v>
      </c>
      <c r="V442" s="9" t="n">
        <v>143.4782608695652</v>
      </c>
      <c r="W442" s="9" t="n">
        <v>143.4782608695652</v>
      </c>
      <c r="X442" s="9" t="n">
        <v>156.5217391304348</v>
      </c>
      <c r="Y442" s="7" t="inlineStr">
        <is>
          <t>.</t>
        </is>
      </c>
      <c r="Z442" s="8">
        <f>SUM(AA442:AL442)</f>
        <v/>
      </c>
      <c r="AA442" s="9" t="n">
        <v>0</v>
      </c>
      <c r="AB442" s="9" t="n">
        <v>0</v>
      </c>
      <c r="AC442" s="9" t="n">
        <v>0</v>
      </c>
      <c r="AD442" s="9" t="n">
        <v>0</v>
      </c>
      <c r="AE442" s="9" t="n">
        <v>0</v>
      </c>
      <c r="AF442" s="9" t="n">
        <v>661.5700000000001</v>
      </c>
      <c r="AG442" s="9" t="n">
        <v>0</v>
      </c>
      <c r="AH442" s="9" t="n">
        <v>0</v>
      </c>
      <c r="AI442" s="9" t="n">
        <v>0</v>
      </c>
      <c r="AJ442" s="9" t="n">
        <v>0</v>
      </c>
      <c r="AK442" s="9" t="n">
        <v>0</v>
      </c>
      <c r="AL442" s="9" t="n">
        <v>0</v>
      </c>
      <c r="AM442" s="7" t="inlineStr">
        <is>
          <t>.</t>
        </is>
      </c>
      <c r="AN442" s="6">
        <f>IF(L442=0,0,Z442/L442)</f>
        <v/>
      </c>
      <c r="AO442" s="5">
        <f>IF(AN442="","",IF(AN442&gt;=0.9,"🟢",IF(AN442&gt;=0.7,"🟡",IF(AN442&gt;=0.5,"🟠","🔴"))))</f>
        <v/>
      </c>
      <c r="AP442" s="9">
        <f>IF(L442=0,0,L442-Z442)</f>
        <v/>
      </c>
      <c r="AQ442" s="5">
        <f>IF(Z442=0,"",RANK(Z442,Z$4:Z$1569,0))</f>
        <v/>
      </c>
      <c r="AR442" s="7" t="inlineStr">
        <is>
          <t>.</t>
        </is>
      </c>
      <c r="BA442" s="7" t="inlineStr">
        <is>
          <t>.</t>
        </is>
      </c>
      <c r="BB442" s="9">
        <f>SUM(L$4:L$1569)/COUNTA(A$4:A$1569)</f>
        <v/>
      </c>
      <c r="BC442" s="9">
        <f>SUM(M$4:M$1569)/COUNTA(A$4:A$1569)</f>
        <v/>
      </c>
      <c r="BD442" s="9">
        <f>SUM(N$4:N$1569)/COUNTA(A$4:A$1569)</f>
        <v/>
      </c>
      <c r="BE442" s="9">
        <f>SUM(O$4:O$1569)/COUNTA(A$4:A$1569)</f>
        <v/>
      </c>
      <c r="BF442" s="9">
        <f>SUM(P$4:P$1569)/COUNTA(A$4:A$1569)</f>
        <v/>
      </c>
      <c r="BG442" s="9">
        <f>SUM(Q$4:Q$1569)/COUNTA(A$4:A$1569)</f>
        <v/>
      </c>
      <c r="BH442" s="9">
        <f>SUM(R$4:R$1569)/COUNTA(A$4:A$1569)</f>
        <v/>
      </c>
      <c r="BI442" s="9">
        <f>SUM(S$4:S$1569)/COUNTA(A$4:A$1569)</f>
        <v/>
      </c>
      <c r="BJ442" s="9">
        <f>SUM(T$4:T$1569)/COUNTA(A$4:A$1569)</f>
        <v/>
      </c>
      <c r="BK442" s="9">
        <f>SUM(U$4:U$1569)/COUNTA(A$4:A$1569)</f>
        <v/>
      </c>
      <c r="BL442" s="9">
        <f>SUM(V$4:V$1569)/COUNTA(A$4:A$1569)</f>
        <v/>
      </c>
      <c r="BM442" s="9">
        <f>SUM(W$4:W$1569)/COUNTA(A$4:A$1569)</f>
        <v/>
      </c>
      <c r="BN442" s="9">
        <f>SUM(X$4:X$1569)/COUNTA(A$4:A$1569)</f>
        <v/>
      </c>
      <c r="BO442" s="7" t="inlineStr">
        <is>
          <t>.</t>
        </is>
      </c>
      <c r="BP442" s="9">
        <f>IF(Z442&gt;=BB442,0,IFERROR(BB442+(SUMPRODUCT((Z$4:Z$1569&gt;=BB$4:BB$1569)*(Z$4:Z$1569-BB$4:BB$1569))/MAX(1,COUNTIF(Z$4:Z$1569,"&lt;"&amp;BB442+0.01))),BB442))</f>
        <v/>
      </c>
      <c r="BQ442" s="9">
        <f>IF(AA442&gt;=BC442,0,IFERROR(BC442+SUMPRODUCT((AA$4:AA$1569&gt;=BC$4:BC$1569)*(AA$4:AA$1569-BC$4:BC$1569))/MAX(1,COUNTIF(AA$4:AA$1569,"&lt;"&amp;BC442+0.01)),BC442))</f>
        <v/>
      </c>
      <c r="BR442" s="9">
        <f>IF(AB442&gt;=BD442,0,IFERROR(BD442+SUMPRODUCT((AB$4:AB$1569&gt;=BD$4:BD$1569)*(AB$4:AB$1569-BD$4:BD$1569))/MAX(1,COUNTIF(AB$4:AB$1569,"&lt;"&amp;BD442+0.01)),BD442))</f>
        <v/>
      </c>
      <c r="BS442" s="9">
        <f>IF(AC442&gt;=BE442,0,IFERROR(BE442+SUMPRODUCT((AC$4:AC$1569&gt;=BE$4:BE$1569)*(AC$4:AC$1569-BE$4:BE$1569))/MAX(1,COUNTIF(AC$4:AC$1569,"&lt;"&amp;BE442+0.01)),BE442))</f>
        <v/>
      </c>
      <c r="BT442" s="9">
        <f>IF(AD442&gt;=BF442,0,IFERROR(BF442+SUMPRODUCT((AD$4:AD$1569&gt;=BF$4:BF$1569)*(AD$4:AD$1569-BF$4:BF$1569))/MAX(1,COUNTIF(AD$4:AD$1569,"&lt;"&amp;BF442+0.01)),BF442))</f>
        <v/>
      </c>
      <c r="BU442" s="9">
        <f>IF(AE442&gt;=BG442,0,IFERROR(BG442+SUMPRODUCT((AE$4:AE$1569&gt;=BG$4:BG$1569)*(AE$4:AE$1569-BG$4:BG$1569))/MAX(1,COUNTIF(AE$4:AE$1569,"&lt;"&amp;BG442+0.01)),BG442))</f>
        <v/>
      </c>
      <c r="BV442" s="9">
        <f>IF(AF442&gt;=BH442,0,IFERROR(BH442+SUMPRODUCT((AF$4:AF$1569&gt;=BH$4:BH$1569)*(AF$4:AF$1569-BH$4:BH$1569))/MAX(1,COUNTIF(AF$4:AF$1569,"&lt;"&amp;BH442+0.01)),BH442))</f>
        <v/>
      </c>
      <c r="BW442" s="9">
        <f>IF(AG442&gt;=BI442,0,IFERROR(BI442+SUMPRODUCT((AG$4:AG$1569&gt;=BI$4:BI$1569)*(AG$4:AG$1569-BI$4:BI$1569))/MAX(1,COUNTIF(AG$4:AG$1569,"&lt;"&amp;BI442+0.01)),BI442))</f>
        <v/>
      </c>
      <c r="BX442" s="9">
        <f>IF(AH442&gt;=BJ442,0,IFERROR(BJ442+SUMPRODUCT((AH$4:AH$1569&gt;=BJ$4:BJ$1569)*(AH$4:AH$1569-BJ$4:BJ$1569))/MAX(1,COUNTIF(AH$4:AH$1569,"&lt;"&amp;BJ442+0.01)),BJ442))</f>
        <v/>
      </c>
      <c r="BY442" s="9">
        <f>IF(AI442&gt;=BK442,0,IFERROR(BK442+SUMPRODUCT((AI$4:AI$1569&gt;=BK$4:BK$1569)*(AI$4:AI$1569-BK$4:BK$1569))/MAX(1,COUNTIF(AI$4:AI$1569,"&lt;"&amp;BK442+0.01)),BK442))</f>
        <v/>
      </c>
      <c r="BZ442" s="9">
        <f>IF(AJ442&gt;=BL442,0,IFERROR(BL442+SUMPRODUCT((AJ$4:AJ$1569&gt;=BL$4:BL$1569)*(AJ$4:AJ$1569-BL$4:BL$1569))/MAX(1,COUNTIF(AJ$4:AJ$1569,"&lt;"&amp;BL442+0.01)),BL442))</f>
        <v/>
      </c>
      <c r="CA442" s="9">
        <f>IF(AK442&gt;=BM442,0,IFERROR(BM442+SUMPRODUCT((AK$4:AK$1569&gt;=BM$4:BM$1569)*(AK$4:AK$1569-BM$4:BM$1569))/MAX(1,COUNTIF(AK$4:AK$1569,"&lt;"&amp;BM442+0.01)),BM442))</f>
        <v/>
      </c>
      <c r="CB442" s="9">
        <f>IF(AL442&gt;=BN442,0,IFERROR(BN442+SUMPRODUCT((AL$4:AL$1569&gt;=BN$4:BN$1569)*(AL$4:AL$1569-BN$4:BN$1569))/MAX(1,COUNTIF(AL$4:AL$1569,"&lt;"&amp;BN442+0.01)),BN442))</f>
        <v/>
      </c>
      <c r="CC442" s="5">
        <f>IF(AO442="🟢","VERDE",IF(AO442="🟡","AMARELO",IF(AO442="🟠","VERMELHO",IF(AO442="🔴","VERMELHO","ROXO"))))</f>
        <v/>
      </c>
      <c r="CD442" s="5" t="inlineStr">
        <is>
          <t>🌎 REGIÕES</t>
        </is>
      </c>
      <c r="CE442" s="5" t="inlineStr">
        <is>
          <t>SEM REDE</t>
        </is>
      </c>
    </row>
    <row r="443">
      <c r="A443" s="5" t="inlineStr">
        <is>
          <t>37738174000247</t>
        </is>
      </c>
      <c r="B443" s="5" t="inlineStr">
        <is>
          <t>VEGSIM LTDA</t>
        </is>
      </c>
      <c r="C443" s="5" t="inlineStr">
        <is>
          <t>06 - SEM GRUPO</t>
        </is>
      </c>
      <c r="D443" s="5" t="inlineStr">
        <is>
          <t>LARISSA PADILHA</t>
        </is>
      </c>
      <c r="E443" s="5" t="inlineStr">
        <is>
          <t>SP</t>
        </is>
      </c>
      <c r="F443" s="5">
        <f>IFERROR(VLOOKUP(C443,$AS$4:$AT$25,2,FALSE),"")</f>
        <v/>
      </c>
      <c r="G443" s="6">
        <f>IFERROR(VLOOKUP(C443,$AS$4:$AX$25,6,FALSE),"")</f>
        <v/>
      </c>
      <c r="H443" s="5">
        <f>IFERROR(VLOOKUP(C443,$AS$4:$AY$25,7,FALSE),"")</f>
        <v/>
      </c>
      <c r="I443" s="5">
        <f>IFERROR(VLOOKUP(C443,$AS$4:$AZ$25,8,FALSE),"")</f>
        <v/>
      </c>
      <c r="J443" s="7" t="inlineStr">
        <is>
          <t>.</t>
        </is>
      </c>
      <c r="K443" s="5" t="inlineStr">
        <is>
          <t>SP CAPITAL</t>
        </is>
      </c>
      <c r="L443" s="8" t="n">
        <v>2442.857142857143</v>
      </c>
      <c r="M443" s="9" t="n">
        <v>171.4285714285714</v>
      </c>
      <c r="N443" s="9" t="n">
        <v>192.8571428571429</v>
      </c>
      <c r="O443" s="9" t="n">
        <v>192.8571428571429</v>
      </c>
      <c r="P443" s="9" t="n">
        <v>192.8571428571429</v>
      </c>
      <c r="Q443" s="9" t="n">
        <v>192.8571428571429</v>
      </c>
      <c r="R443" s="9" t="n">
        <v>192.8571428571429</v>
      </c>
      <c r="S443" s="9" t="n">
        <v>214.2857142857143</v>
      </c>
      <c r="T443" s="9" t="n">
        <v>214.2857142857143</v>
      </c>
      <c r="U443" s="9" t="n">
        <v>214.2857142857143</v>
      </c>
      <c r="V443" s="9" t="n">
        <v>214.2857142857143</v>
      </c>
      <c r="W443" s="9" t="n">
        <v>214.2857142857143</v>
      </c>
      <c r="X443" s="9" t="n">
        <v>235.7142857142857</v>
      </c>
      <c r="Y443" s="7" t="inlineStr">
        <is>
          <t>.</t>
        </is>
      </c>
      <c r="Z443" s="8">
        <f>SUM(AA443:AL443)</f>
        <v/>
      </c>
      <c r="AA443" s="9" t="n">
        <v>0</v>
      </c>
      <c r="AB443" s="9" t="n">
        <v>0</v>
      </c>
      <c r="AC443" s="9" t="n">
        <v>0</v>
      </c>
      <c r="AD443" s="9" t="n">
        <v>0</v>
      </c>
      <c r="AE443" s="9" t="n">
        <v>0</v>
      </c>
      <c r="AF443" s="9" t="n">
        <v>0</v>
      </c>
      <c r="AG443" s="9" t="n">
        <v>0</v>
      </c>
      <c r="AH443" s="9" t="n">
        <v>0</v>
      </c>
      <c r="AI443" s="9" t="n">
        <v>0</v>
      </c>
      <c r="AJ443" s="9" t="n">
        <v>660.45</v>
      </c>
      <c r="AK443" s="9" t="n">
        <v>0</v>
      </c>
      <c r="AL443" s="9" t="n">
        <v>0</v>
      </c>
      <c r="AM443" s="7" t="inlineStr">
        <is>
          <t>.</t>
        </is>
      </c>
      <c r="AN443" s="6">
        <f>IF(L443=0,0,Z443/L443)</f>
        <v/>
      </c>
      <c r="AO443" s="5">
        <f>IF(AN443="","",IF(AN443&gt;=0.9,"🟢",IF(AN443&gt;=0.7,"🟡",IF(AN443&gt;=0.5,"🟠","🔴"))))</f>
        <v/>
      </c>
      <c r="AP443" s="9">
        <f>IF(L443=0,0,L443-Z443)</f>
        <v/>
      </c>
      <c r="AQ443" s="5">
        <f>IF(Z443=0,"",RANK(Z443,Z$4:Z$1569,0))</f>
        <v/>
      </c>
      <c r="AR443" s="7" t="inlineStr">
        <is>
          <t>.</t>
        </is>
      </c>
      <c r="BA443" s="7" t="inlineStr">
        <is>
          <t>.</t>
        </is>
      </c>
      <c r="BB443" s="9">
        <f>SUM(L$4:L$1569)/COUNTA(A$4:A$1569)</f>
        <v/>
      </c>
      <c r="BC443" s="9">
        <f>SUM(M$4:M$1569)/COUNTA(A$4:A$1569)</f>
        <v/>
      </c>
      <c r="BD443" s="9">
        <f>SUM(N$4:N$1569)/COUNTA(A$4:A$1569)</f>
        <v/>
      </c>
      <c r="BE443" s="9">
        <f>SUM(O$4:O$1569)/COUNTA(A$4:A$1569)</f>
        <v/>
      </c>
      <c r="BF443" s="9">
        <f>SUM(P$4:P$1569)/COUNTA(A$4:A$1569)</f>
        <v/>
      </c>
      <c r="BG443" s="9">
        <f>SUM(Q$4:Q$1569)/COUNTA(A$4:A$1569)</f>
        <v/>
      </c>
      <c r="BH443" s="9">
        <f>SUM(R$4:R$1569)/COUNTA(A$4:A$1569)</f>
        <v/>
      </c>
      <c r="BI443" s="9">
        <f>SUM(S$4:S$1569)/COUNTA(A$4:A$1569)</f>
        <v/>
      </c>
      <c r="BJ443" s="9">
        <f>SUM(T$4:T$1569)/COUNTA(A$4:A$1569)</f>
        <v/>
      </c>
      <c r="BK443" s="9">
        <f>SUM(U$4:U$1569)/COUNTA(A$4:A$1569)</f>
        <v/>
      </c>
      <c r="BL443" s="9">
        <f>SUM(V$4:V$1569)/COUNTA(A$4:A$1569)</f>
        <v/>
      </c>
      <c r="BM443" s="9">
        <f>SUM(W$4:W$1569)/COUNTA(A$4:A$1569)</f>
        <v/>
      </c>
      <c r="BN443" s="9">
        <f>SUM(X$4:X$1569)/COUNTA(A$4:A$1569)</f>
        <v/>
      </c>
      <c r="BO443" s="7" t="inlineStr">
        <is>
          <t>.</t>
        </is>
      </c>
      <c r="BP443" s="9">
        <f>IF(Z443&gt;=BB443,0,IFERROR(BB443+(SUMPRODUCT((Z$4:Z$1569&gt;=BB$4:BB$1569)*(Z$4:Z$1569-BB$4:BB$1569))/MAX(1,COUNTIF(Z$4:Z$1569,"&lt;"&amp;BB443+0.01))),BB443))</f>
        <v/>
      </c>
      <c r="BQ443" s="9">
        <f>IF(AA443&gt;=BC443,0,IFERROR(BC443+SUMPRODUCT((AA$4:AA$1569&gt;=BC$4:BC$1569)*(AA$4:AA$1569-BC$4:BC$1569))/MAX(1,COUNTIF(AA$4:AA$1569,"&lt;"&amp;BC443+0.01)),BC443))</f>
        <v/>
      </c>
      <c r="BR443" s="9">
        <f>IF(AB443&gt;=BD443,0,IFERROR(BD443+SUMPRODUCT((AB$4:AB$1569&gt;=BD$4:BD$1569)*(AB$4:AB$1569-BD$4:BD$1569))/MAX(1,COUNTIF(AB$4:AB$1569,"&lt;"&amp;BD443+0.01)),BD443))</f>
        <v/>
      </c>
      <c r="BS443" s="9">
        <f>IF(AC443&gt;=BE443,0,IFERROR(BE443+SUMPRODUCT((AC$4:AC$1569&gt;=BE$4:BE$1569)*(AC$4:AC$1569-BE$4:BE$1569))/MAX(1,COUNTIF(AC$4:AC$1569,"&lt;"&amp;BE443+0.01)),BE443))</f>
        <v/>
      </c>
      <c r="BT443" s="9">
        <f>IF(AD443&gt;=BF443,0,IFERROR(BF443+SUMPRODUCT((AD$4:AD$1569&gt;=BF$4:BF$1569)*(AD$4:AD$1569-BF$4:BF$1569))/MAX(1,COUNTIF(AD$4:AD$1569,"&lt;"&amp;BF443+0.01)),BF443))</f>
        <v/>
      </c>
      <c r="BU443" s="9">
        <f>IF(AE443&gt;=BG443,0,IFERROR(BG443+SUMPRODUCT((AE$4:AE$1569&gt;=BG$4:BG$1569)*(AE$4:AE$1569-BG$4:BG$1569))/MAX(1,COUNTIF(AE$4:AE$1569,"&lt;"&amp;BG443+0.01)),BG443))</f>
        <v/>
      </c>
      <c r="BV443" s="9">
        <f>IF(AF443&gt;=BH443,0,IFERROR(BH443+SUMPRODUCT((AF$4:AF$1569&gt;=BH$4:BH$1569)*(AF$4:AF$1569-BH$4:BH$1569))/MAX(1,COUNTIF(AF$4:AF$1569,"&lt;"&amp;BH443+0.01)),BH443))</f>
        <v/>
      </c>
      <c r="BW443" s="9">
        <f>IF(AG443&gt;=BI443,0,IFERROR(BI443+SUMPRODUCT((AG$4:AG$1569&gt;=BI$4:BI$1569)*(AG$4:AG$1569-BI$4:BI$1569))/MAX(1,COUNTIF(AG$4:AG$1569,"&lt;"&amp;BI443+0.01)),BI443))</f>
        <v/>
      </c>
      <c r="BX443" s="9">
        <f>IF(AH443&gt;=BJ443,0,IFERROR(BJ443+SUMPRODUCT((AH$4:AH$1569&gt;=BJ$4:BJ$1569)*(AH$4:AH$1569-BJ$4:BJ$1569))/MAX(1,COUNTIF(AH$4:AH$1569,"&lt;"&amp;BJ443+0.01)),BJ443))</f>
        <v/>
      </c>
      <c r="BY443" s="9">
        <f>IF(AI443&gt;=BK443,0,IFERROR(BK443+SUMPRODUCT((AI$4:AI$1569&gt;=BK$4:BK$1569)*(AI$4:AI$1569-BK$4:BK$1569))/MAX(1,COUNTIF(AI$4:AI$1569,"&lt;"&amp;BK443+0.01)),BK443))</f>
        <v/>
      </c>
      <c r="BZ443" s="9">
        <f>IF(AJ443&gt;=BL443,0,IFERROR(BL443+SUMPRODUCT((AJ$4:AJ$1569&gt;=BL$4:BL$1569)*(AJ$4:AJ$1569-BL$4:BL$1569))/MAX(1,COUNTIF(AJ$4:AJ$1569,"&lt;"&amp;BL443+0.01)),BL443))</f>
        <v/>
      </c>
      <c r="CA443" s="9">
        <f>IF(AK443&gt;=BM443,0,IFERROR(BM443+SUMPRODUCT((AK$4:AK$1569&gt;=BM$4:BM$1569)*(AK$4:AK$1569-BM$4:BM$1569))/MAX(1,COUNTIF(AK$4:AK$1569,"&lt;"&amp;BM443+0.01)),BM443))</f>
        <v/>
      </c>
      <c r="CB443" s="9">
        <f>IF(AL443&gt;=BN443,0,IFERROR(BN443+SUMPRODUCT((AL$4:AL$1569&gt;=BN$4:BN$1569)*(AL$4:AL$1569-BN$4:BN$1569))/MAX(1,COUNTIF(AL$4:AL$1569,"&lt;"&amp;BN443+0.01)),BN443))</f>
        <v/>
      </c>
      <c r="CC443" s="5">
        <f>IF(AO443="🟢","VERDE",IF(AO443="🟡","AMARELO",IF(AO443="🟠","VERMELHO",IF(AO443="🔴","VERMELHO","ROXO"))))</f>
        <v/>
      </c>
      <c r="CD443" s="5" t="inlineStr">
        <is>
          <t>🌎 REGIÕES</t>
        </is>
      </c>
      <c r="CE443" s="5" t="inlineStr">
        <is>
          <t>SEM REDE</t>
        </is>
      </c>
    </row>
    <row r="444">
      <c r="A444" s="5" t="inlineStr">
        <is>
          <t>61137195000100</t>
        </is>
      </c>
      <c r="B444" s="5" t="inlineStr">
        <is>
          <t>PIONER VITA NATURA</t>
        </is>
      </c>
      <c r="C444" s="5" t="inlineStr">
        <is>
          <t>06 - INTERNA - VIDA LEVE</t>
        </is>
      </c>
      <c r="D444" s="5" t="inlineStr">
        <is>
          <t>DAIANE STAVICKI</t>
        </is>
      </c>
      <c r="E444" s="5" t="inlineStr">
        <is>
          <t>SC</t>
        </is>
      </c>
      <c r="F444" s="5">
        <f>IFERROR(VLOOKUP(C444,$AS$4:$AT$25,2,FALSE),"")</f>
        <v/>
      </c>
      <c r="G444" s="6">
        <f>IFERROR(VLOOKUP(C444,$AS$4:$AX$25,6,FALSE),"")</f>
        <v/>
      </c>
      <c r="H444" s="5">
        <f>IFERROR(VLOOKUP(C444,$AS$4:$AY$25,7,FALSE),"")</f>
        <v/>
      </c>
      <c r="I444" s="5">
        <f>IFERROR(VLOOKUP(C444,$AS$4:$AZ$25,8,FALSE),"")</f>
        <v/>
      </c>
      <c r="J444" s="7" t="inlineStr">
        <is>
          <t>.</t>
        </is>
      </c>
      <c r="K444" s="5" t="inlineStr">
        <is>
          <t>NACIONAL</t>
        </is>
      </c>
      <c r="L444" s="8" t="n">
        <v>10500</v>
      </c>
      <c r="M444" s="9" t="n">
        <v>705.8823529411765</v>
      </c>
      <c r="N444" s="9" t="n">
        <v>705.8823529411765</v>
      </c>
      <c r="O444" s="9" t="n">
        <v>750</v>
      </c>
      <c r="P444" s="9" t="n">
        <v>750</v>
      </c>
      <c r="Q444" s="9" t="n">
        <v>794.1176470588235</v>
      </c>
      <c r="R444" s="9" t="n">
        <v>838.2352941176471</v>
      </c>
      <c r="S444" s="9" t="n">
        <v>882.3529411764706</v>
      </c>
      <c r="T444" s="9" t="n">
        <v>926.4705882352941</v>
      </c>
      <c r="U444" s="9" t="n">
        <v>970.5882352941177</v>
      </c>
      <c r="V444" s="9" t="n">
        <v>1014.705882352941</v>
      </c>
      <c r="W444" s="9" t="n">
        <v>1058.823529411765</v>
      </c>
      <c r="X444" s="9" t="n">
        <v>1102.941176470588</v>
      </c>
      <c r="Y444" s="7" t="inlineStr">
        <is>
          <t>.</t>
        </is>
      </c>
      <c r="Z444" s="8">
        <f>SUM(AA444:AL444)</f>
        <v/>
      </c>
      <c r="AA444" s="9" t="n">
        <v>0</v>
      </c>
      <c r="AB444" s="9" t="n">
        <v>0</v>
      </c>
      <c r="AC444" s="9" t="n">
        <v>0</v>
      </c>
      <c r="AD444" s="9" t="n">
        <v>0</v>
      </c>
      <c r="AE444" s="9" t="n">
        <v>0</v>
      </c>
      <c r="AF444" s="9" t="n">
        <v>0</v>
      </c>
      <c r="AG444" s="9" t="n">
        <v>0</v>
      </c>
      <c r="AH444" s="9" t="n">
        <v>0</v>
      </c>
      <c r="AI444" s="9" t="n">
        <v>0</v>
      </c>
      <c r="AJ444" s="9" t="n">
        <v>660.46</v>
      </c>
      <c r="AK444" s="9" t="n">
        <v>0</v>
      </c>
      <c r="AL444" s="9" t="n">
        <v>0</v>
      </c>
      <c r="AM444" s="7" t="inlineStr">
        <is>
          <t>.</t>
        </is>
      </c>
      <c r="AN444" s="6">
        <f>IF(L444=0,0,Z444/L444)</f>
        <v/>
      </c>
      <c r="AO444" s="5">
        <f>IF(AN444="","",IF(AN444&gt;=0.9,"🟢",IF(AN444&gt;=0.7,"🟡",IF(AN444&gt;=0.5,"🟠","🔴"))))</f>
        <v/>
      </c>
      <c r="AP444" s="9">
        <f>IF(L444=0,0,L444-Z444)</f>
        <v/>
      </c>
      <c r="AQ444" s="5">
        <f>IF(Z444=0,"",RANK(Z444,Z$4:Z$1569,0))</f>
        <v/>
      </c>
      <c r="AR444" s="7" t="inlineStr">
        <is>
          <t>.</t>
        </is>
      </c>
      <c r="BA444" s="7" t="inlineStr">
        <is>
          <t>.</t>
        </is>
      </c>
      <c r="BB444" s="9">
        <f>SUM(L$4:L$1569)/COUNTA(A$4:A$1569)</f>
        <v/>
      </c>
      <c r="BC444" s="9">
        <f>SUM(M$4:M$1569)/COUNTA(A$4:A$1569)</f>
        <v/>
      </c>
      <c r="BD444" s="9">
        <f>SUM(N$4:N$1569)/COUNTA(A$4:A$1569)</f>
        <v/>
      </c>
      <c r="BE444" s="9">
        <f>SUM(O$4:O$1569)/COUNTA(A$4:A$1569)</f>
        <v/>
      </c>
      <c r="BF444" s="9">
        <f>SUM(P$4:P$1569)/COUNTA(A$4:A$1569)</f>
        <v/>
      </c>
      <c r="BG444" s="9">
        <f>SUM(Q$4:Q$1569)/COUNTA(A$4:A$1569)</f>
        <v/>
      </c>
      <c r="BH444" s="9">
        <f>SUM(R$4:R$1569)/COUNTA(A$4:A$1569)</f>
        <v/>
      </c>
      <c r="BI444" s="9">
        <f>SUM(S$4:S$1569)/COUNTA(A$4:A$1569)</f>
        <v/>
      </c>
      <c r="BJ444" s="9">
        <f>SUM(T$4:T$1569)/COUNTA(A$4:A$1569)</f>
        <v/>
      </c>
      <c r="BK444" s="9">
        <f>SUM(U$4:U$1569)/COUNTA(A$4:A$1569)</f>
        <v/>
      </c>
      <c r="BL444" s="9">
        <f>SUM(V$4:V$1569)/COUNTA(A$4:A$1569)</f>
        <v/>
      </c>
      <c r="BM444" s="9">
        <f>SUM(W$4:W$1569)/COUNTA(A$4:A$1569)</f>
        <v/>
      </c>
      <c r="BN444" s="9">
        <f>SUM(X$4:X$1569)/COUNTA(A$4:A$1569)</f>
        <v/>
      </c>
      <c r="BO444" s="7" t="inlineStr">
        <is>
          <t>.</t>
        </is>
      </c>
      <c r="BP444" s="9">
        <f>IF(Z444&gt;=BB444,0,IFERROR(BB444+(SUMPRODUCT((Z$4:Z$1569&gt;=BB$4:BB$1569)*(Z$4:Z$1569-BB$4:BB$1569))/MAX(1,COUNTIF(Z$4:Z$1569,"&lt;"&amp;BB444+0.01))),BB444))</f>
        <v/>
      </c>
      <c r="BQ444" s="9">
        <f>IF(AA444&gt;=BC444,0,IFERROR(BC444+SUMPRODUCT((AA$4:AA$1569&gt;=BC$4:BC$1569)*(AA$4:AA$1569-BC$4:BC$1569))/MAX(1,COUNTIF(AA$4:AA$1569,"&lt;"&amp;BC444+0.01)),BC444))</f>
        <v/>
      </c>
      <c r="BR444" s="9">
        <f>IF(AB444&gt;=BD444,0,IFERROR(BD444+SUMPRODUCT((AB$4:AB$1569&gt;=BD$4:BD$1569)*(AB$4:AB$1569-BD$4:BD$1569))/MAX(1,COUNTIF(AB$4:AB$1569,"&lt;"&amp;BD444+0.01)),BD444))</f>
        <v/>
      </c>
      <c r="BS444" s="9">
        <f>IF(AC444&gt;=BE444,0,IFERROR(BE444+SUMPRODUCT((AC$4:AC$1569&gt;=BE$4:BE$1569)*(AC$4:AC$1569-BE$4:BE$1569))/MAX(1,COUNTIF(AC$4:AC$1569,"&lt;"&amp;BE444+0.01)),BE444))</f>
        <v/>
      </c>
      <c r="BT444" s="9">
        <f>IF(AD444&gt;=BF444,0,IFERROR(BF444+SUMPRODUCT((AD$4:AD$1569&gt;=BF$4:BF$1569)*(AD$4:AD$1569-BF$4:BF$1569))/MAX(1,COUNTIF(AD$4:AD$1569,"&lt;"&amp;BF444+0.01)),BF444))</f>
        <v/>
      </c>
      <c r="BU444" s="9">
        <f>IF(AE444&gt;=BG444,0,IFERROR(BG444+SUMPRODUCT((AE$4:AE$1569&gt;=BG$4:BG$1569)*(AE$4:AE$1569-BG$4:BG$1569))/MAX(1,COUNTIF(AE$4:AE$1569,"&lt;"&amp;BG444+0.01)),BG444))</f>
        <v/>
      </c>
      <c r="BV444" s="9">
        <f>IF(AF444&gt;=BH444,0,IFERROR(BH444+SUMPRODUCT((AF$4:AF$1569&gt;=BH$4:BH$1569)*(AF$4:AF$1569-BH$4:BH$1569))/MAX(1,COUNTIF(AF$4:AF$1569,"&lt;"&amp;BH444+0.01)),BH444))</f>
        <v/>
      </c>
      <c r="BW444" s="9">
        <f>IF(AG444&gt;=BI444,0,IFERROR(BI444+SUMPRODUCT((AG$4:AG$1569&gt;=BI$4:BI$1569)*(AG$4:AG$1569-BI$4:BI$1569))/MAX(1,COUNTIF(AG$4:AG$1569,"&lt;"&amp;BI444+0.01)),BI444))</f>
        <v/>
      </c>
      <c r="BX444" s="9">
        <f>IF(AH444&gt;=BJ444,0,IFERROR(BJ444+SUMPRODUCT((AH$4:AH$1569&gt;=BJ$4:BJ$1569)*(AH$4:AH$1569-BJ$4:BJ$1569))/MAX(1,COUNTIF(AH$4:AH$1569,"&lt;"&amp;BJ444+0.01)),BJ444))</f>
        <v/>
      </c>
      <c r="BY444" s="9">
        <f>IF(AI444&gt;=BK444,0,IFERROR(BK444+SUMPRODUCT((AI$4:AI$1569&gt;=BK$4:BK$1569)*(AI$4:AI$1569-BK$4:BK$1569))/MAX(1,COUNTIF(AI$4:AI$1569,"&lt;"&amp;BK444+0.01)),BK444))</f>
        <v/>
      </c>
      <c r="BZ444" s="9">
        <f>IF(AJ444&gt;=BL444,0,IFERROR(BL444+SUMPRODUCT((AJ$4:AJ$1569&gt;=BL$4:BL$1569)*(AJ$4:AJ$1569-BL$4:BL$1569))/MAX(1,COUNTIF(AJ$4:AJ$1569,"&lt;"&amp;BL444+0.01)),BL444))</f>
        <v/>
      </c>
      <c r="CA444" s="9">
        <f>IF(AK444&gt;=BM444,0,IFERROR(BM444+SUMPRODUCT((AK$4:AK$1569&gt;=BM$4:BM$1569)*(AK$4:AK$1569-BM$4:BM$1569))/MAX(1,COUNTIF(AK$4:AK$1569,"&lt;"&amp;BM444+0.01)),BM444))</f>
        <v/>
      </c>
      <c r="CB444" s="9">
        <f>IF(AL444&gt;=BN444,0,IFERROR(BN444+SUMPRODUCT((AL$4:AL$1569&gt;=BN$4:BN$1569)*(AL$4:AL$1569-BN$4:BN$1569))/MAX(1,COUNTIF(AL$4:AL$1569,"&lt;"&amp;BN444+0.01)),BN444))</f>
        <v/>
      </c>
      <c r="CC444" s="5">
        <f>IF(AO444="🟢","VERDE",IF(AO444="🟡","AMARELO",IF(AO444="🟠","VERMELHO",IF(AO444="🔴","VERMELHO","ROXO"))))</f>
        <v/>
      </c>
      <c r="CD444" s="5" t="inlineStr">
        <is>
          <t>🏢 REDES</t>
        </is>
      </c>
      <c r="CE444" s="5" t="inlineStr">
        <is>
          <t>VIDA LEVE</t>
        </is>
      </c>
    </row>
    <row r="445">
      <c r="A445" s="5" t="inlineStr">
        <is>
          <t>17261509001839</t>
        </is>
      </c>
      <c r="B445" s="5" t="inlineStr">
        <is>
          <t>LOJA MULTIBOM</t>
        </is>
      </c>
      <c r="C445" s="5" t="inlineStr">
        <is>
          <t>06 - SEM GRUPO</t>
        </is>
      </c>
      <c r="D445" s="5" t="inlineStr">
        <is>
          <t>LARISSA PADILHA</t>
        </is>
      </c>
      <c r="E445" s="5" t="inlineStr">
        <is>
          <t>BA</t>
        </is>
      </c>
      <c r="F445" s="5">
        <f>IFERROR(VLOOKUP(C445,$AS$4:$AT$25,2,FALSE),"")</f>
        <v/>
      </c>
      <c r="G445" s="6">
        <f>IFERROR(VLOOKUP(C445,$AS$4:$AX$25,6,FALSE),"")</f>
        <v/>
      </c>
      <c r="H445" s="5">
        <f>IFERROR(VLOOKUP(C445,$AS$4:$AY$25,7,FALSE),"")</f>
        <v/>
      </c>
      <c r="I445" s="5">
        <f>IFERROR(VLOOKUP(C445,$AS$4:$AZ$25,8,FALSE),"")</f>
        <v/>
      </c>
      <c r="J445" s="7" t="inlineStr">
        <is>
          <t>.</t>
        </is>
      </c>
      <c r="K445" s="5" t="inlineStr">
        <is>
          <t>NORDESTE (SEM MA)</t>
        </is>
      </c>
      <c r="L445" s="8" t="n">
        <v>1440</v>
      </c>
      <c r="M445" s="9" t="n">
        <v>120</v>
      </c>
      <c r="N445" s="9" t="n">
        <v>120</v>
      </c>
      <c r="O445" s="9" t="n">
        <v>120</v>
      </c>
      <c r="P445" s="9" t="n">
        <v>120</v>
      </c>
      <c r="Q445" s="9" t="n">
        <v>120</v>
      </c>
      <c r="R445" s="9" t="n">
        <v>120</v>
      </c>
      <c r="S445" s="9" t="n">
        <v>120</v>
      </c>
      <c r="T445" s="9" t="n">
        <v>120</v>
      </c>
      <c r="U445" s="9" t="n">
        <v>120</v>
      </c>
      <c r="V445" s="9" t="n">
        <v>120</v>
      </c>
      <c r="W445" s="9" t="n">
        <v>120</v>
      </c>
      <c r="X445" s="9" t="n">
        <v>120</v>
      </c>
      <c r="Y445" s="7" t="inlineStr">
        <is>
          <t>.</t>
        </is>
      </c>
      <c r="Z445" s="8">
        <f>SUM(AA445:AL445)</f>
        <v/>
      </c>
      <c r="AA445" s="9" t="n">
        <v>0</v>
      </c>
      <c r="AB445" s="9" t="n">
        <v>0</v>
      </c>
      <c r="AC445" s="9" t="n">
        <v>0</v>
      </c>
      <c r="AD445" s="9" t="n">
        <v>0</v>
      </c>
      <c r="AE445" s="9" t="n">
        <v>0</v>
      </c>
      <c r="AF445" s="9" t="n">
        <v>652.51</v>
      </c>
      <c r="AG445" s="9" t="n">
        <v>0</v>
      </c>
      <c r="AH445" s="9" t="n">
        <v>0</v>
      </c>
      <c r="AI445" s="9" t="n">
        <v>0</v>
      </c>
      <c r="AJ445" s="9" t="n">
        <v>0</v>
      </c>
      <c r="AK445" s="9" t="n">
        <v>0</v>
      </c>
      <c r="AL445" s="9" t="n">
        <v>0</v>
      </c>
      <c r="AM445" s="7" t="inlineStr">
        <is>
          <t>.</t>
        </is>
      </c>
      <c r="AN445" s="6">
        <f>IF(L445=0,0,Z445/L445)</f>
        <v/>
      </c>
      <c r="AO445" s="5">
        <f>IF(AN445="","",IF(AN445&gt;=0.9,"🟢",IF(AN445&gt;=0.7,"🟡",IF(AN445&gt;=0.5,"🟠","🔴"))))</f>
        <v/>
      </c>
      <c r="AP445" s="9">
        <f>IF(L445=0,0,L445-Z445)</f>
        <v/>
      </c>
      <c r="AQ445" s="5">
        <f>IF(Z445=0,"",RANK(Z445,Z$4:Z$1569,0))</f>
        <v/>
      </c>
      <c r="AR445" s="7" t="inlineStr">
        <is>
          <t>.</t>
        </is>
      </c>
      <c r="BA445" s="7" t="inlineStr">
        <is>
          <t>.</t>
        </is>
      </c>
      <c r="BB445" s="9">
        <f>SUM(L$4:L$1569)/COUNTA(A$4:A$1569)</f>
        <v/>
      </c>
      <c r="BC445" s="9">
        <f>SUM(M$4:M$1569)/COUNTA(A$4:A$1569)</f>
        <v/>
      </c>
      <c r="BD445" s="9">
        <f>SUM(N$4:N$1569)/COUNTA(A$4:A$1569)</f>
        <v/>
      </c>
      <c r="BE445" s="9">
        <f>SUM(O$4:O$1569)/COUNTA(A$4:A$1569)</f>
        <v/>
      </c>
      <c r="BF445" s="9">
        <f>SUM(P$4:P$1569)/COUNTA(A$4:A$1569)</f>
        <v/>
      </c>
      <c r="BG445" s="9">
        <f>SUM(Q$4:Q$1569)/COUNTA(A$4:A$1569)</f>
        <v/>
      </c>
      <c r="BH445" s="9">
        <f>SUM(R$4:R$1569)/COUNTA(A$4:A$1569)</f>
        <v/>
      </c>
      <c r="BI445" s="9">
        <f>SUM(S$4:S$1569)/COUNTA(A$4:A$1569)</f>
        <v/>
      </c>
      <c r="BJ445" s="9">
        <f>SUM(T$4:T$1569)/COUNTA(A$4:A$1569)</f>
        <v/>
      </c>
      <c r="BK445" s="9">
        <f>SUM(U$4:U$1569)/COUNTA(A$4:A$1569)</f>
        <v/>
      </c>
      <c r="BL445" s="9">
        <f>SUM(V$4:V$1569)/COUNTA(A$4:A$1569)</f>
        <v/>
      </c>
      <c r="BM445" s="9">
        <f>SUM(W$4:W$1569)/COUNTA(A$4:A$1569)</f>
        <v/>
      </c>
      <c r="BN445" s="9">
        <f>SUM(X$4:X$1569)/COUNTA(A$4:A$1569)</f>
        <v/>
      </c>
      <c r="BO445" s="7" t="inlineStr">
        <is>
          <t>.</t>
        </is>
      </c>
      <c r="BP445" s="9">
        <f>IF(Z445&gt;=BB445,0,IFERROR(BB445+(SUMPRODUCT((Z$4:Z$1569&gt;=BB$4:BB$1569)*(Z$4:Z$1569-BB$4:BB$1569))/MAX(1,COUNTIF(Z$4:Z$1569,"&lt;"&amp;BB445+0.01))),BB445))</f>
        <v/>
      </c>
      <c r="BQ445" s="9">
        <f>IF(AA445&gt;=BC445,0,IFERROR(BC445+SUMPRODUCT((AA$4:AA$1569&gt;=BC$4:BC$1569)*(AA$4:AA$1569-BC$4:BC$1569))/MAX(1,COUNTIF(AA$4:AA$1569,"&lt;"&amp;BC445+0.01)),BC445))</f>
        <v/>
      </c>
      <c r="BR445" s="9">
        <f>IF(AB445&gt;=BD445,0,IFERROR(BD445+SUMPRODUCT((AB$4:AB$1569&gt;=BD$4:BD$1569)*(AB$4:AB$1569-BD$4:BD$1569))/MAX(1,COUNTIF(AB$4:AB$1569,"&lt;"&amp;BD445+0.01)),BD445))</f>
        <v/>
      </c>
      <c r="BS445" s="9">
        <f>IF(AC445&gt;=BE445,0,IFERROR(BE445+SUMPRODUCT((AC$4:AC$1569&gt;=BE$4:BE$1569)*(AC$4:AC$1569-BE$4:BE$1569))/MAX(1,COUNTIF(AC$4:AC$1569,"&lt;"&amp;BE445+0.01)),BE445))</f>
        <v/>
      </c>
      <c r="BT445" s="9">
        <f>IF(AD445&gt;=BF445,0,IFERROR(BF445+SUMPRODUCT((AD$4:AD$1569&gt;=BF$4:BF$1569)*(AD$4:AD$1569-BF$4:BF$1569))/MAX(1,COUNTIF(AD$4:AD$1569,"&lt;"&amp;BF445+0.01)),BF445))</f>
        <v/>
      </c>
      <c r="BU445" s="9">
        <f>IF(AE445&gt;=BG445,0,IFERROR(BG445+SUMPRODUCT((AE$4:AE$1569&gt;=BG$4:BG$1569)*(AE$4:AE$1569-BG$4:BG$1569))/MAX(1,COUNTIF(AE$4:AE$1569,"&lt;"&amp;BG445+0.01)),BG445))</f>
        <v/>
      </c>
      <c r="BV445" s="9">
        <f>IF(AF445&gt;=BH445,0,IFERROR(BH445+SUMPRODUCT((AF$4:AF$1569&gt;=BH$4:BH$1569)*(AF$4:AF$1569-BH$4:BH$1569))/MAX(1,COUNTIF(AF$4:AF$1569,"&lt;"&amp;BH445+0.01)),BH445))</f>
        <v/>
      </c>
      <c r="BW445" s="9">
        <f>IF(AG445&gt;=BI445,0,IFERROR(BI445+SUMPRODUCT((AG$4:AG$1569&gt;=BI$4:BI$1569)*(AG$4:AG$1569-BI$4:BI$1569))/MAX(1,COUNTIF(AG$4:AG$1569,"&lt;"&amp;BI445+0.01)),BI445))</f>
        <v/>
      </c>
      <c r="BX445" s="9">
        <f>IF(AH445&gt;=BJ445,0,IFERROR(BJ445+SUMPRODUCT((AH$4:AH$1569&gt;=BJ$4:BJ$1569)*(AH$4:AH$1569-BJ$4:BJ$1569))/MAX(1,COUNTIF(AH$4:AH$1569,"&lt;"&amp;BJ445+0.01)),BJ445))</f>
        <v/>
      </c>
      <c r="BY445" s="9">
        <f>IF(AI445&gt;=BK445,0,IFERROR(BK445+SUMPRODUCT((AI$4:AI$1569&gt;=BK$4:BK$1569)*(AI$4:AI$1569-BK$4:BK$1569))/MAX(1,COUNTIF(AI$4:AI$1569,"&lt;"&amp;BK445+0.01)),BK445))</f>
        <v/>
      </c>
      <c r="BZ445" s="9">
        <f>IF(AJ445&gt;=BL445,0,IFERROR(BL445+SUMPRODUCT((AJ$4:AJ$1569&gt;=BL$4:BL$1569)*(AJ$4:AJ$1569-BL$4:BL$1569))/MAX(1,COUNTIF(AJ$4:AJ$1569,"&lt;"&amp;BL445+0.01)),BL445))</f>
        <v/>
      </c>
      <c r="CA445" s="9">
        <f>IF(AK445&gt;=BM445,0,IFERROR(BM445+SUMPRODUCT((AK$4:AK$1569&gt;=BM$4:BM$1569)*(AK$4:AK$1569-BM$4:BM$1569))/MAX(1,COUNTIF(AK$4:AK$1569,"&lt;"&amp;BM445+0.01)),BM445))</f>
        <v/>
      </c>
      <c r="CB445" s="9">
        <f>IF(AL445&gt;=BN445,0,IFERROR(BN445+SUMPRODUCT((AL$4:AL$1569&gt;=BN$4:BN$1569)*(AL$4:AL$1569-BN$4:BN$1569))/MAX(1,COUNTIF(AL$4:AL$1569,"&lt;"&amp;BN445+0.01)),BN445))</f>
        <v/>
      </c>
      <c r="CC445" s="5">
        <f>IF(AO445="🟢","VERDE",IF(AO445="🟡","AMARELO",IF(AO445="🟠","VERMELHO",IF(AO445="🔴","VERMELHO","ROXO"))))</f>
        <v/>
      </c>
      <c r="CD445" s="5" t="inlineStr">
        <is>
          <t>🌎 REGIÕES</t>
        </is>
      </c>
      <c r="CE445" s="5" t="inlineStr">
        <is>
          <t>SEM REDE</t>
        </is>
      </c>
    </row>
    <row r="446">
      <c r="A446" s="5" t="inlineStr">
        <is>
          <t>58771384000126</t>
        </is>
      </c>
      <c r="B446" s="5" t="inlineStr">
        <is>
          <t>FOLHA E GRAO PRODUTOS NATURAIS</t>
        </is>
      </c>
      <c r="C446" s="5" t="inlineStr">
        <is>
          <t>06 - SEM GRUPO</t>
        </is>
      </c>
      <c r="D446" s="5" t="inlineStr">
        <is>
          <t>JULIO GADRET</t>
        </is>
      </c>
      <c r="E446" s="5" t="inlineStr">
        <is>
          <t>RS</t>
        </is>
      </c>
      <c r="F446" s="5">
        <f>IFERROR(VLOOKUP(C446,$AS$4:$AT$25,2,FALSE),"")</f>
        <v/>
      </c>
      <c r="G446" s="6">
        <f>IFERROR(VLOOKUP(C446,$AS$4:$AX$25,6,FALSE),"")</f>
        <v/>
      </c>
      <c r="H446" s="5">
        <f>IFERROR(VLOOKUP(C446,$AS$4:$AY$25,7,FALSE),"")</f>
        <v/>
      </c>
      <c r="I446" s="5">
        <f>IFERROR(VLOOKUP(C446,$AS$4:$AZ$25,8,FALSE),"")</f>
        <v/>
      </c>
      <c r="J446" s="7" t="inlineStr">
        <is>
          <t>.</t>
        </is>
      </c>
      <c r="K446" s="5" t="inlineStr">
        <is>
          <t>SUL</t>
        </is>
      </c>
      <c r="L446" s="8" t="n">
        <v>1582.758620689655</v>
      </c>
      <c r="M446" s="9" t="n">
        <v>124.1379310344828</v>
      </c>
      <c r="N446" s="9" t="n">
        <v>124.1379310344828</v>
      </c>
      <c r="O446" s="9" t="n">
        <v>124.1379310344828</v>
      </c>
      <c r="P446" s="9" t="n">
        <v>124.1379310344828</v>
      </c>
      <c r="Q446" s="9" t="n">
        <v>124.1379310344828</v>
      </c>
      <c r="R446" s="9" t="n">
        <v>134.4827586206897</v>
      </c>
      <c r="S446" s="9" t="n">
        <v>134.4827586206897</v>
      </c>
      <c r="T446" s="9" t="n">
        <v>134.4827586206897</v>
      </c>
      <c r="U446" s="9" t="n">
        <v>134.4827586206897</v>
      </c>
      <c r="V446" s="9" t="n">
        <v>134.4827586206897</v>
      </c>
      <c r="W446" s="9" t="n">
        <v>144.8275862068965</v>
      </c>
      <c r="X446" s="9" t="n">
        <v>144.8275862068965</v>
      </c>
      <c r="Y446" s="7" t="inlineStr">
        <is>
          <t>.</t>
        </is>
      </c>
      <c r="Z446" s="8">
        <f>SUM(AA446:AL446)</f>
        <v/>
      </c>
      <c r="AA446" s="9" t="n">
        <v>0</v>
      </c>
      <c r="AB446" s="9" t="n">
        <v>0</v>
      </c>
      <c r="AC446" s="9" t="n">
        <v>0</v>
      </c>
      <c r="AD446" s="9" t="n">
        <v>0</v>
      </c>
      <c r="AE446" s="9" t="n">
        <v>0</v>
      </c>
      <c r="AF446" s="9" t="n">
        <v>0</v>
      </c>
      <c r="AG446" s="9" t="n">
        <v>0</v>
      </c>
      <c r="AH446" s="9" t="n">
        <v>0</v>
      </c>
      <c r="AI446" s="9" t="n">
        <v>0</v>
      </c>
      <c r="AJ446" s="9" t="n">
        <v>0</v>
      </c>
      <c r="AK446" s="9" t="n">
        <v>665.51</v>
      </c>
      <c r="AL446" s="9" t="n">
        <v>0</v>
      </c>
      <c r="AM446" s="7" t="inlineStr">
        <is>
          <t>.</t>
        </is>
      </c>
      <c r="AN446" s="6">
        <f>IF(L446=0,0,Z446/L446)</f>
        <v/>
      </c>
      <c r="AO446" s="5">
        <f>IF(AN446="","",IF(AN446&gt;=0.9,"🟢",IF(AN446&gt;=0.7,"🟡",IF(AN446&gt;=0.5,"🟠","🔴"))))</f>
        <v/>
      </c>
      <c r="AP446" s="9">
        <f>IF(L446=0,0,L446-Z446)</f>
        <v/>
      </c>
      <c r="AQ446" s="5">
        <f>IF(Z446=0,"",RANK(Z446,Z$4:Z$1569,0))</f>
        <v/>
      </c>
      <c r="AR446" s="7" t="inlineStr">
        <is>
          <t>.</t>
        </is>
      </c>
      <c r="BA446" s="7" t="inlineStr">
        <is>
          <t>.</t>
        </is>
      </c>
      <c r="BB446" s="9">
        <f>SUM(L$4:L$1569)/COUNTA(A$4:A$1569)</f>
        <v/>
      </c>
      <c r="BC446" s="9">
        <f>SUM(M$4:M$1569)/COUNTA(A$4:A$1569)</f>
        <v/>
      </c>
      <c r="BD446" s="9">
        <f>SUM(N$4:N$1569)/COUNTA(A$4:A$1569)</f>
        <v/>
      </c>
      <c r="BE446" s="9">
        <f>SUM(O$4:O$1569)/COUNTA(A$4:A$1569)</f>
        <v/>
      </c>
      <c r="BF446" s="9">
        <f>SUM(P$4:P$1569)/COUNTA(A$4:A$1569)</f>
        <v/>
      </c>
      <c r="BG446" s="9">
        <f>SUM(Q$4:Q$1569)/COUNTA(A$4:A$1569)</f>
        <v/>
      </c>
      <c r="BH446" s="9">
        <f>SUM(R$4:R$1569)/COUNTA(A$4:A$1569)</f>
        <v/>
      </c>
      <c r="BI446" s="9">
        <f>SUM(S$4:S$1569)/COUNTA(A$4:A$1569)</f>
        <v/>
      </c>
      <c r="BJ446" s="9">
        <f>SUM(T$4:T$1569)/COUNTA(A$4:A$1569)</f>
        <v/>
      </c>
      <c r="BK446" s="9">
        <f>SUM(U$4:U$1569)/COUNTA(A$4:A$1569)</f>
        <v/>
      </c>
      <c r="BL446" s="9">
        <f>SUM(V$4:V$1569)/COUNTA(A$4:A$1569)</f>
        <v/>
      </c>
      <c r="BM446" s="9">
        <f>SUM(W$4:W$1569)/COUNTA(A$4:A$1569)</f>
        <v/>
      </c>
      <c r="BN446" s="9">
        <f>SUM(X$4:X$1569)/COUNTA(A$4:A$1569)</f>
        <v/>
      </c>
      <c r="BO446" s="7" t="inlineStr">
        <is>
          <t>.</t>
        </is>
      </c>
      <c r="BP446" s="9">
        <f>IF(Z446&gt;=BB446,0,IFERROR(BB446+(SUMPRODUCT((Z$4:Z$1569&gt;=BB$4:BB$1569)*(Z$4:Z$1569-BB$4:BB$1569))/MAX(1,COUNTIF(Z$4:Z$1569,"&lt;"&amp;BB446+0.01))),BB446))</f>
        <v/>
      </c>
      <c r="BQ446" s="9">
        <f>IF(AA446&gt;=BC446,0,IFERROR(BC446+SUMPRODUCT((AA$4:AA$1569&gt;=BC$4:BC$1569)*(AA$4:AA$1569-BC$4:BC$1569))/MAX(1,COUNTIF(AA$4:AA$1569,"&lt;"&amp;BC446+0.01)),BC446))</f>
        <v/>
      </c>
      <c r="BR446" s="9">
        <f>IF(AB446&gt;=BD446,0,IFERROR(BD446+SUMPRODUCT((AB$4:AB$1569&gt;=BD$4:BD$1569)*(AB$4:AB$1569-BD$4:BD$1569))/MAX(1,COUNTIF(AB$4:AB$1569,"&lt;"&amp;BD446+0.01)),BD446))</f>
        <v/>
      </c>
      <c r="BS446" s="9">
        <f>IF(AC446&gt;=BE446,0,IFERROR(BE446+SUMPRODUCT((AC$4:AC$1569&gt;=BE$4:BE$1569)*(AC$4:AC$1569-BE$4:BE$1569))/MAX(1,COUNTIF(AC$4:AC$1569,"&lt;"&amp;BE446+0.01)),BE446))</f>
        <v/>
      </c>
      <c r="BT446" s="9">
        <f>IF(AD446&gt;=BF446,0,IFERROR(BF446+SUMPRODUCT((AD$4:AD$1569&gt;=BF$4:BF$1569)*(AD$4:AD$1569-BF$4:BF$1569))/MAX(1,COUNTIF(AD$4:AD$1569,"&lt;"&amp;BF446+0.01)),BF446))</f>
        <v/>
      </c>
      <c r="BU446" s="9">
        <f>IF(AE446&gt;=BG446,0,IFERROR(BG446+SUMPRODUCT((AE$4:AE$1569&gt;=BG$4:BG$1569)*(AE$4:AE$1569-BG$4:BG$1569))/MAX(1,COUNTIF(AE$4:AE$1569,"&lt;"&amp;BG446+0.01)),BG446))</f>
        <v/>
      </c>
      <c r="BV446" s="9">
        <f>IF(AF446&gt;=BH446,0,IFERROR(BH446+SUMPRODUCT((AF$4:AF$1569&gt;=BH$4:BH$1569)*(AF$4:AF$1569-BH$4:BH$1569))/MAX(1,COUNTIF(AF$4:AF$1569,"&lt;"&amp;BH446+0.01)),BH446))</f>
        <v/>
      </c>
      <c r="BW446" s="9">
        <f>IF(AG446&gt;=BI446,0,IFERROR(BI446+SUMPRODUCT((AG$4:AG$1569&gt;=BI$4:BI$1569)*(AG$4:AG$1569-BI$4:BI$1569))/MAX(1,COUNTIF(AG$4:AG$1569,"&lt;"&amp;BI446+0.01)),BI446))</f>
        <v/>
      </c>
      <c r="BX446" s="9">
        <f>IF(AH446&gt;=BJ446,0,IFERROR(BJ446+SUMPRODUCT((AH$4:AH$1569&gt;=BJ$4:BJ$1569)*(AH$4:AH$1569-BJ$4:BJ$1569))/MAX(1,COUNTIF(AH$4:AH$1569,"&lt;"&amp;BJ446+0.01)),BJ446))</f>
        <v/>
      </c>
      <c r="BY446" s="9">
        <f>IF(AI446&gt;=BK446,0,IFERROR(BK446+SUMPRODUCT((AI$4:AI$1569&gt;=BK$4:BK$1569)*(AI$4:AI$1569-BK$4:BK$1569))/MAX(1,COUNTIF(AI$4:AI$1569,"&lt;"&amp;BK446+0.01)),BK446))</f>
        <v/>
      </c>
      <c r="BZ446" s="9">
        <f>IF(AJ446&gt;=BL446,0,IFERROR(BL446+SUMPRODUCT((AJ$4:AJ$1569&gt;=BL$4:BL$1569)*(AJ$4:AJ$1569-BL$4:BL$1569))/MAX(1,COUNTIF(AJ$4:AJ$1569,"&lt;"&amp;BL446+0.01)),BL446))</f>
        <v/>
      </c>
      <c r="CA446" s="9">
        <f>IF(AK446&gt;=BM446,0,IFERROR(BM446+SUMPRODUCT((AK$4:AK$1569&gt;=BM$4:BM$1569)*(AK$4:AK$1569-BM$4:BM$1569))/MAX(1,COUNTIF(AK$4:AK$1569,"&lt;"&amp;BM446+0.01)),BM446))</f>
        <v/>
      </c>
      <c r="CB446" s="9">
        <f>IF(AL446&gt;=BN446,0,IFERROR(BN446+SUMPRODUCT((AL$4:AL$1569&gt;=BN$4:BN$1569)*(AL$4:AL$1569-BN$4:BN$1569))/MAX(1,COUNTIF(AL$4:AL$1569,"&lt;"&amp;BN446+0.01)),BN446))</f>
        <v/>
      </c>
      <c r="CC446" s="5">
        <f>IF(AO446="🟢","VERDE",IF(AO446="🟡","AMARELO",IF(AO446="🟠","VERMELHO",IF(AO446="🔴","VERMELHO","ROXO"))))</f>
        <v/>
      </c>
      <c r="CD446" s="5" t="inlineStr">
        <is>
          <t>🌎 REGIÕES</t>
        </is>
      </c>
      <c r="CE446" s="5" t="inlineStr">
        <is>
          <t>SEM REDE</t>
        </is>
      </c>
    </row>
    <row r="447">
      <c r="A447" s="5" t="inlineStr">
        <is>
          <t>44238838000193</t>
        </is>
      </c>
      <c r="B447" s="5" t="inlineStr">
        <is>
          <t>HABITTUDE</t>
        </is>
      </c>
      <c r="C447" s="5" t="inlineStr">
        <is>
          <t>06 - SEM GRUPO</t>
        </is>
      </c>
      <c r="D447" s="5" t="inlineStr">
        <is>
          <t>HEMANUELE DITZEL (MANU)</t>
        </is>
      </c>
      <c r="E447" s="5" t="inlineStr">
        <is>
          <t>RS</t>
        </is>
      </c>
      <c r="F447" s="5">
        <f>IFERROR(VLOOKUP(C447,$AS$4:$AT$25,2,FALSE),"")</f>
        <v/>
      </c>
      <c r="G447" s="6">
        <f>IFERROR(VLOOKUP(C447,$AS$4:$AX$25,6,FALSE),"")</f>
        <v/>
      </c>
      <c r="H447" s="5">
        <f>IFERROR(VLOOKUP(C447,$AS$4:$AY$25,7,FALSE),"")</f>
        <v/>
      </c>
      <c r="I447" s="5">
        <f>IFERROR(VLOOKUP(C447,$AS$4:$AZ$25,8,FALSE),"")</f>
        <v/>
      </c>
      <c r="J447" s="7" t="inlineStr">
        <is>
          <t>.</t>
        </is>
      </c>
      <c r="K447" s="5" t="inlineStr">
        <is>
          <t>SUL</t>
        </is>
      </c>
      <c r="L447" s="8" t="n">
        <v>1612.5</v>
      </c>
      <c r="M447" s="9" t="n">
        <v>125</v>
      </c>
      <c r="N447" s="9" t="n">
        <v>125</v>
      </c>
      <c r="O447" s="9" t="n">
        <v>125</v>
      </c>
      <c r="P447" s="9" t="n">
        <v>125</v>
      </c>
      <c r="Q447" s="9" t="n">
        <v>125</v>
      </c>
      <c r="R447" s="9" t="n">
        <v>137.5</v>
      </c>
      <c r="S447" s="9" t="n">
        <v>137.5</v>
      </c>
      <c r="T447" s="9" t="n">
        <v>137.5</v>
      </c>
      <c r="U447" s="9" t="n">
        <v>137.5</v>
      </c>
      <c r="V447" s="9" t="n">
        <v>137.5</v>
      </c>
      <c r="W447" s="9" t="n">
        <v>150</v>
      </c>
      <c r="X447" s="9" t="n">
        <v>150</v>
      </c>
      <c r="Y447" s="7" t="inlineStr">
        <is>
          <t>.</t>
        </is>
      </c>
      <c r="Z447" s="8">
        <f>SUM(AA447:AL447)</f>
        <v/>
      </c>
      <c r="AA447" s="9" t="n">
        <v>0</v>
      </c>
      <c r="AB447" s="9" t="n">
        <v>0</v>
      </c>
      <c r="AC447" s="9" t="n">
        <v>0</v>
      </c>
      <c r="AD447" s="9" t="n">
        <v>838.45</v>
      </c>
      <c r="AE447" s="9" t="n">
        <v>0</v>
      </c>
      <c r="AF447" s="9" t="n">
        <v>0</v>
      </c>
      <c r="AG447" s="9" t="n">
        <v>0</v>
      </c>
      <c r="AH447" s="9" t="n">
        <v>0</v>
      </c>
      <c r="AI447" s="9" t="n">
        <v>0</v>
      </c>
      <c r="AJ447" s="9" t="n">
        <v>0</v>
      </c>
      <c r="AK447" s="9" t="n">
        <v>0</v>
      </c>
      <c r="AL447" s="9" t="n">
        <v>0</v>
      </c>
      <c r="AM447" s="7" t="inlineStr">
        <is>
          <t>.</t>
        </is>
      </c>
      <c r="AN447" s="6">
        <f>IF(L447=0,0,Z447/L447)</f>
        <v/>
      </c>
      <c r="AO447" s="5">
        <f>IF(AN447="","",IF(AN447&gt;=0.9,"🟢",IF(AN447&gt;=0.7,"🟡",IF(AN447&gt;=0.5,"🟠","🔴"))))</f>
        <v/>
      </c>
      <c r="AP447" s="9">
        <f>IF(L447=0,0,L447-Z447)</f>
        <v/>
      </c>
      <c r="AQ447" s="5">
        <f>IF(Z447=0,"",RANK(Z447,Z$4:Z$1569,0))</f>
        <v/>
      </c>
      <c r="AR447" s="7" t="inlineStr">
        <is>
          <t>.</t>
        </is>
      </c>
      <c r="BA447" s="7" t="inlineStr">
        <is>
          <t>.</t>
        </is>
      </c>
      <c r="BB447" s="9">
        <f>SUM(L$4:L$1569)/COUNTA(A$4:A$1569)</f>
        <v/>
      </c>
      <c r="BC447" s="9">
        <f>SUM(M$4:M$1569)/COUNTA(A$4:A$1569)</f>
        <v/>
      </c>
      <c r="BD447" s="9">
        <f>SUM(N$4:N$1569)/COUNTA(A$4:A$1569)</f>
        <v/>
      </c>
      <c r="BE447" s="9">
        <f>SUM(O$4:O$1569)/COUNTA(A$4:A$1569)</f>
        <v/>
      </c>
      <c r="BF447" s="9">
        <f>SUM(P$4:P$1569)/COUNTA(A$4:A$1569)</f>
        <v/>
      </c>
      <c r="BG447" s="9">
        <f>SUM(Q$4:Q$1569)/COUNTA(A$4:A$1569)</f>
        <v/>
      </c>
      <c r="BH447" s="9">
        <f>SUM(R$4:R$1569)/COUNTA(A$4:A$1569)</f>
        <v/>
      </c>
      <c r="BI447" s="9">
        <f>SUM(S$4:S$1569)/COUNTA(A$4:A$1569)</f>
        <v/>
      </c>
      <c r="BJ447" s="9">
        <f>SUM(T$4:T$1569)/COUNTA(A$4:A$1569)</f>
        <v/>
      </c>
      <c r="BK447" s="9">
        <f>SUM(U$4:U$1569)/COUNTA(A$4:A$1569)</f>
        <v/>
      </c>
      <c r="BL447" s="9">
        <f>SUM(V$4:V$1569)/COUNTA(A$4:A$1569)</f>
        <v/>
      </c>
      <c r="BM447" s="9">
        <f>SUM(W$4:W$1569)/COUNTA(A$4:A$1569)</f>
        <v/>
      </c>
      <c r="BN447" s="9">
        <f>SUM(X$4:X$1569)/COUNTA(A$4:A$1569)</f>
        <v/>
      </c>
      <c r="BO447" s="7" t="inlineStr">
        <is>
          <t>.</t>
        </is>
      </c>
      <c r="BP447" s="9">
        <f>IF(Z447&gt;=BB447,0,IFERROR(BB447+(SUMPRODUCT((Z$4:Z$1569&gt;=BB$4:BB$1569)*(Z$4:Z$1569-BB$4:BB$1569))/MAX(1,COUNTIF(Z$4:Z$1569,"&lt;"&amp;BB447+0.01))),BB447))</f>
        <v/>
      </c>
      <c r="BQ447" s="9">
        <f>IF(AA447&gt;=BC447,0,IFERROR(BC447+SUMPRODUCT((AA$4:AA$1569&gt;=BC$4:BC$1569)*(AA$4:AA$1569-BC$4:BC$1569))/MAX(1,COUNTIF(AA$4:AA$1569,"&lt;"&amp;BC447+0.01)),BC447))</f>
        <v/>
      </c>
      <c r="BR447" s="9">
        <f>IF(AB447&gt;=BD447,0,IFERROR(BD447+SUMPRODUCT((AB$4:AB$1569&gt;=BD$4:BD$1569)*(AB$4:AB$1569-BD$4:BD$1569))/MAX(1,COUNTIF(AB$4:AB$1569,"&lt;"&amp;BD447+0.01)),BD447))</f>
        <v/>
      </c>
      <c r="BS447" s="9">
        <f>IF(AC447&gt;=BE447,0,IFERROR(BE447+SUMPRODUCT((AC$4:AC$1569&gt;=BE$4:BE$1569)*(AC$4:AC$1569-BE$4:BE$1569))/MAX(1,COUNTIF(AC$4:AC$1569,"&lt;"&amp;BE447+0.01)),BE447))</f>
        <v/>
      </c>
      <c r="BT447" s="9">
        <f>IF(AD447&gt;=BF447,0,IFERROR(BF447+SUMPRODUCT((AD$4:AD$1569&gt;=BF$4:BF$1569)*(AD$4:AD$1569-BF$4:BF$1569))/MAX(1,COUNTIF(AD$4:AD$1569,"&lt;"&amp;BF447+0.01)),BF447))</f>
        <v/>
      </c>
      <c r="BU447" s="9">
        <f>IF(AE447&gt;=BG447,0,IFERROR(BG447+SUMPRODUCT((AE$4:AE$1569&gt;=BG$4:BG$1569)*(AE$4:AE$1569-BG$4:BG$1569))/MAX(1,COUNTIF(AE$4:AE$1569,"&lt;"&amp;BG447+0.01)),BG447))</f>
        <v/>
      </c>
      <c r="BV447" s="9">
        <f>IF(AF447&gt;=BH447,0,IFERROR(BH447+SUMPRODUCT((AF$4:AF$1569&gt;=BH$4:BH$1569)*(AF$4:AF$1569-BH$4:BH$1569))/MAX(1,COUNTIF(AF$4:AF$1569,"&lt;"&amp;BH447+0.01)),BH447))</f>
        <v/>
      </c>
      <c r="BW447" s="9">
        <f>IF(AG447&gt;=BI447,0,IFERROR(BI447+SUMPRODUCT((AG$4:AG$1569&gt;=BI$4:BI$1569)*(AG$4:AG$1569-BI$4:BI$1569))/MAX(1,COUNTIF(AG$4:AG$1569,"&lt;"&amp;BI447+0.01)),BI447))</f>
        <v/>
      </c>
      <c r="BX447" s="9">
        <f>IF(AH447&gt;=BJ447,0,IFERROR(BJ447+SUMPRODUCT((AH$4:AH$1569&gt;=BJ$4:BJ$1569)*(AH$4:AH$1569-BJ$4:BJ$1569))/MAX(1,COUNTIF(AH$4:AH$1569,"&lt;"&amp;BJ447+0.01)),BJ447))</f>
        <v/>
      </c>
      <c r="BY447" s="9">
        <f>IF(AI447&gt;=BK447,0,IFERROR(BK447+SUMPRODUCT((AI$4:AI$1569&gt;=BK$4:BK$1569)*(AI$4:AI$1569-BK$4:BK$1569))/MAX(1,COUNTIF(AI$4:AI$1569,"&lt;"&amp;BK447+0.01)),BK447))</f>
        <v/>
      </c>
      <c r="BZ447" s="9">
        <f>IF(AJ447&gt;=BL447,0,IFERROR(BL447+SUMPRODUCT((AJ$4:AJ$1569&gt;=BL$4:BL$1569)*(AJ$4:AJ$1569-BL$4:BL$1569))/MAX(1,COUNTIF(AJ$4:AJ$1569,"&lt;"&amp;BL447+0.01)),BL447))</f>
        <v/>
      </c>
      <c r="CA447" s="9">
        <f>IF(AK447&gt;=BM447,0,IFERROR(BM447+SUMPRODUCT((AK$4:AK$1569&gt;=BM$4:BM$1569)*(AK$4:AK$1569-BM$4:BM$1569))/MAX(1,COUNTIF(AK$4:AK$1569,"&lt;"&amp;BM447+0.01)),BM447))</f>
        <v/>
      </c>
      <c r="CB447" s="9">
        <f>IF(AL447&gt;=BN447,0,IFERROR(BN447+SUMPRODUCT((AL$4:AL$1569&gt;=BN$4:BN$1569)*(AL$4:AL$1569-BN$4:BN$1569))/MAX(1,COUNTIF(AL$4:AL$1569,"&lt;"&amp;BN447+0.01)),BN447))</f>
        <v/>
      </c>
      <c r="CC447" s="5">
        <f>IF(AO447="🟢","VERDE",IF(AO447="🟡","AMARELO",IF(AO447="🟠","VERMELHO",IF(AO447="🔴","VERMELHO","ROXO"))))</f>
        <v/>
      </c>
      <c r="CD447" s="5" t="inlineStr">
        <is>
          <t>🌎 REGIÕES</t>
        </is>
      </c>
      <c r="CE447" s="5" t="inlineStr">
        <is>
          <t>SEM REDE</t>
        </is>
      </c>
    </row>
    <row r="448">
      <c r="A448" s="5" t="inlineStr">
        <is>
          <t>62862222000170</t>
        </is>
      </c>
      <c r="B448" s="5" t="inlineStr">
        <is>
          <t>SEMEANDO</t>
        </is>
      </c>
      <c r="C448" s="5" t="inlineStr">
        <is>
          <t>06 - SEM GRUPO</t>
        </is>
      </c>
      <c r="D448" s="5" t="inlineStr">
        <is>
          <t>LARISSA PADILHA</t>
        </is>
      </c>
      <c r="E448" s="5" t="inlineStr">
        <is>
          <t>SP</t>
        </is>
      </c>
      <c r="F448" s="5">
        <f>IFERROR(VLOOKUP(C448,$AS$4:$AT$25,2,FALSE),"")</f>
        <v/>
      </c>
      <c r="G448" s="6">
        <f>IFERROR(VLOOKUP(C448,$AS$4:$AX$25,6,FALSE),"")</f>
        <v/>
      </c>
      <c r="H448" s="5">
        <f>IFERROR(VLOOKUP(C448,$AS$4:$AY$25,7,FALSE),"")</f>
        <v/>
      </c>
      <c r="I448" s="5">
        <f>IFERROR(VLOOKUP(C448,$AS$4:$AZ$25,8,FALSE),"")</f>
        <v/>
      </c>
      <c r="J448" s="7" t="inlineStr">
        <is>
          <t>.</t>
        </is>
      </c>
      <c r="K448" s="5" t="inlineStr">
        <is>
          <t>SP INTERIOR</t>
        </is>
      </c>
      <c r="L448" s="8" t="n">
        <v>2622.857142857143</v>
      </c>
      <c r="M448" s="9" t="n">
        <v>205.7142857142857</v>
      </c>
      <c r="N448" s="9" t="n">
        <v>205.7142857142857</v>
      </c>
      <c r="O448" s="9" t="n">
        <v>205.7142857142857</v>
      </c>
      <c r="P448" s="9" t="n">
        <v>205.7142857142857</v>
      </c>
      <c r="Q448" s="9" t="n">
        <v>205.7142857142857</v>
      </c>
      <c r="R448" s="9" t="n">
        <v>222.8571428571429</v>
      </c>
      <c r="S448" s="9" t="n">
        <v>222.8571428571429</v>
      </c>
      <c r="T448" s="9" t="n">
        <v>222.8571428571429</v>
      </c>
      <c r="U448" s="9" t="n">
        <v>222.8571428571429</v>
      </c>
      <c r="V448" s="9" t="n">
        <v>222.8571428571429</v>
      </c>
      <c r="W448" s="9" t="n">
        <v>240</v>
      </c>
      <c r="X448" s="9" t="n">
        <v>240</v>
      </c>
      <c r="Y448" s="7" t="inlineStr">
        <is>
          <t>.</t>
        </is>
      </c>
      <c r="Z448" s="8">
        <f>SUM(AA448:AL448)</f>
        <v/>
      </c>
      <c r="AA448" s="9" t="n">
        <v>0</v>
      </c>
      <c r="AB448" s="9" t="n">
        <v>0</v>
      </c>
      <c r="AC448" s="9" t="n">
        <v>0</v>
      </c>
      <c r="AD448" s="9" t="n">
        <v>0</v>
      </c>
      <c r="AE448" s="9" t="n">
        <v>0</v>
      </c>
      <c r="AF448" s="9" t="n">
        <v>0</v>
      </c>
      <c r="AG448" s="9" t="n">
        <v>0</v>
      </c>
      <c r="AH448" s="9" t="n">
        <v>0</v>
      </c>
      <c r="AI448" s="9" t="n">
        <v>0</v>
      </c>
      <c r="AJ448" s="9" t="n">
        <v>697.3099999999999</v>
      </c>
      <c r="AK448" s="9" t="n">
        <v>0</v>
      </c>
      <c r="AL448" s="9" t="n">
        <v>0</v>
      </c>
      <c r="AM448" s="7" t="inlineStr">
        <is>
          <t>.</t>
        </is>
      </c>
      <c r="AN448" s="6">
        <f>IF(L448=0,0,Z448/L448)</f>
        <v/>
      </c>
      <c r="AO448" s="5">
        <f>IF(AN448="","",IF(AN448&gt;=0.9,"🟢",IF(AN448&gt;=0.7,"🟡",IF(AN448&gt;=0.5,"🟠","🔴"))))</f>
        <v/>
      </c>
      <c r="AP448" s="9">
        <f>IF(L448=0,0,L448-Z448)</f>
        <v/>
      </c>
      <c r="AQ448" s="5">
        <f>IF(Z448=0,"",RANK(Z448,Z$4:Z$1569,0))</f>
        <v/>
      </c>
      <c r="AR448" s="7" t="inlineStr">
        <is>
          <t>.</t>
        </is>
      </c>
      <c r="BA448" s="7" t="inlineStr">
        <is>
          <t>.</t>
        </is>
      </c>
      <c r="BB448" s="9">
        <f>SUM(L$4:L$1569)/COUNTA(A$4:A$1569)</f>
        <v/>
      </c>
      <c r="BC448" s="9">
        <f>SUM(M$4:M$1569)/COUNTA(A$4:A$1569)</f>
        <v/>
      </c>
      <c r="BD448" s="9">
        <f>SUM(N$4:N$1569)/COUNTA(A$4:A$1569)</f>
        <v/>
      </c>
      <c r="BE448" s="9">
        <f>SUM(O$4:O$1569)/COUNTA(A$4:A$1569)</f>
        <v/>
      </c>
      <c r="BF448" s="9">
        <f>SUM(P$4:P$1569)/COUNTA(A$4:A$1569)</f>
        <v/>
      </c>
      <c r="BG448" s="9">
        <f>SUM(Q$4:Q$1569)/COUNTA(A$4:A$1569)</f>
        <v/>
      </c>
      <c r="BH448" s="9">
        <f>SUM(R$4:R$1569)/COUNTA(A$4:A$1569)</f>
        <v/>
      </c>
      <c r="BI448" s="9">
        <f>SUM(S$4:S$1569)/COUNTA(A$4:A$1569)</f>
        <v/>
      </c>
      <c r="BJ448" s="9">
        <f>SUM(T$4:T$1569)/COUNTA(A$4:A$1569)</f>
        <v/>
      </c>
      <c r="BK448" s="9">
        <f>SUM(U$4:U$1569)/COUNTA(A$4:A$1569)</f>
        <v/>
      </c>
      <c r="BL448" s="9">
        <f>SUM(V$4:V$1569)/COUNTA(A$4:A$1569)</f>
        <v/>
      </c>
      <c r="BM448" s="9">
        <f>SUM(W$4:W$1569)/COUNTA(A$4:A$1569)</f>
        <v/>
      </c>
      <c r="BN448" s="9">
        <f>SUM(X$4:X$1569)/COUNTA(A$4:A$1569)</f>
        <v/>
      </c>
      <c r="BO448" s="7" t="inlineStr">
        <is>
          <t>.</t>
        </is>
      </c>
      <c r="BP448" s="9">
        <f>IF(Z448&gt;=BB448,0,IFERROR(BB448+(SUMPRODUCT((Z$4:Z$1569&gt;=BB$4:BB$1569)*(Z$4:Z$1569-BB$4:BB$1569))/MAX(1,COUNTIF(Z$4:Z$1569,"&lt;"&amp;BB448+0.01))),BB448))</f>
        <v/>
      </c>
      <c r="BQ448" s="9">
        <f>IF(AA448&gt;=BC448,0,IFERROR(BC448+SUMPRODUCT((AA$4:AA$1569&gt;=BC$4:BC$1569)*(AA$4:AA$1569-BC$4:BC$1569))/MAX(1,COUNTIF(AA$4:AA$1569,"&lt;"&amp;BC448+0.01)),BC448))</f>
        <v/>
      </c>
      <c r="BR448" s="9">
        <f>IF(AB448&gt;=BD448,0,IFERROR(BD448+SUMPRODUCT((AB$4:AB$1569&gt;=BD$4:BD$1569)*(AB$4:AB$1569-BD$4:BD$1569))/MAX(1,COUNTIF(AB$4:AB$1569,"&lt;"&amp;BD448+0.01)),BD448))</f>
        <v/>
      </c>
      <c r="BS448" s="9">
        <f>IF(AC448&gt;=BE448,0,IFERROR(BE448+SUMPRODUCT((AC$4:AC$1569&gt;=BE$4:BE$1569)*(AC$4:AC$1569-BE$4:BE$1569))/MAX(1,COUNTIF(AC$4:AC$1569,"&lt;"&amp;BE448+0.01)),BE448))</f>
        <v/>
      </c>
      <c r="BT448" s="9">
        <f>IF(AD448&gt;=BF448,0,IFERROR(BF448+SUMPRODUCT((AD$4:AD$1569&gt;=BF$4:BF$1569)*(AD$4:AD$1569-BF$4:BF$1569))/MAX(1,COUNTIF(AD$4:AD$1569,"&lt;"&amp;BF448+0.01)),BF448))</f>
        <v/>
      </c>
      <c r="BU448" s="9">
        <f>IF(AE448&gt;=BG448,0,IFERROR(BG448+SUMPRODUCT((AE$4:AE$1569&gt;=BG$4:BG$1569)*(AE$4:AE$1569-BG$4:BG$1569))/MAX(1,COUNTIF(AE$4:AE$1569,"&lt;"&amp;BG448+0.01)),BG448))</f>
        <v/>
      </c>
      <c r="BV448" s="9">
        <f>IF(AF448&gt;=BH448,0,IFERROR(BH448+SUMPRODUCT((AF$4:AF$1569&gt;=BH$4:BH$1569)*(AF$4:AF$1569-BH$4:BH$1569))/MAX(1,COUNTIF(AF$4:AF$1569,"&lt;"&amp;BH448+0.01)),BH448))</f>
        <v/>
      </c>
      <c r="BW448" s="9">
        <f>IF(AG448&gt;=BI448,0,IFERROR(BI448+SUMPRODUCT((AG$4:AG$1569&gt;=BI$4:BI$1569)*(AG$4:AG$1569-BI$4:BI$1569))/MAX(1,COUNTIF(AG$4:AG$1569,"&lt;"&amp;BI448+0.01)),BI448))</f>
        <v/>
      </c>
      <c r="BX448" s="9">
        <f>IF(AH448&gt;=BJ448,0,IFERROR(BJ448+SUMPRODUCT((AH$4:AH$1569&gt;=BJ$4:BJ$1569)*(AH$4:AH$1569-BJ$4:BJ$1569))/MAX(1,COUNTIF(AH$4:AH$1569,"&lt;"&amp;BJ448+0.01)),BJ448))</f>
        <v/>
      </c>
      <c r="BY448" s="9">
        <f>IF(AI448&gt;=BK448,0,IFERROR(BK448+SUMPRODUCT((AI$4:AI$1569&gt;=BK$4:BK$1569)*(AI$4:AI$1569-BK$4:BK$1569))/MAX(1,COUNTIF(AI$4:AI$1569,"&lt;"&amp;BK448+0.01)),BK448))</f>
        <v/>
      </c>
      <c r="BZ448" s="9">
        <f>IF(AJ448&gt;=BL448,0,IFERROR(BL448+SUMPRODUCT((AJ$4:AJ$1569&gt;=BL$4:BL$1569)*(AJ$4:AJ$1569-BL$4:BL$1569))/MAX(1,COUNTIF(AJ$4:AJ$1569,"&lt;"&amp;BL448+0.01)),BL448))</f>
        <v/>
      </c>
      <c r="CA448" s="9">
        <f>IF(AK448&gt;=BM448,0,IFERROR(BM448+SUMPRODUCT((AK$4:AK$1569&gt;=BM$4:BM$1569)*(AK$4:AK$1569-BM$4:BM$1569))/MAX(1,COUNTIF(AK$4:AK$1569,"&lt;"&amp;BM448+0.01)),BM448))</f>
        <v/>
      </c>
      <c r="CB448" s="9">
        <f>IF(AL448&gt;=BN448,0,IFERROR(BN448+SUMPRODUCT((AL$4:AL$1569&gt;=BN$4:BN$1569)*(AL$4:AL$1569-BN$4:BN$1569))/MAX(1,COUNTIF(AL$4:AL$1569,"&lt;"&amp;BN448+0.01)),BN448))</f>
        <v/>
      </c>
      <c r="CC448" s="5">
        <f>IF(AO448="🟢","VERDE",IF(AO448="🟡","AMARELO",IF(AO448="🟠","VERMELHO",IF(AO448="🔴","VERMELHO","ROXO"))))</f>
        <v/>
      </c>
      <c r="CD448" s="5" t="inlineStr">
        <is>
          <t>🌎 REGIÕES</t>
        </is>
      </c>
      <c r="CE448" s="5" t="inlineStr">
        <is>
          <t>SEM REDE</t>
        </is>
      </c>
    </row>
    <row r="449">
      <c r="A449" s="5" t="inlineStr">
        <is>
          <t>63300724000170</t>
        </is>
      </c>
      <c r="B449" s="5" t="inlineStr">
        <is>
          <t>AVIÃO AZUL DOCES</t>
        </is>
      </c>
      <c r="C449" s="5" t="inlineStr">
        <is>
          <t>06 - SEM GRUPO</t>
        </is>
      </c>
      <c r="D449" s="5" t="inlineStr">
        <is>
          <t>HEMANUELE DITZEL (MANU)</t>
        </is>
      </c>
      <c r="E449" s="5" t="inlineStr">
        <is>
          <t>PR</t>
        </is>
      </c>
      <c r="F449" s="5">
        <f>IFERROR(VLOOKUP(C449,$AS$4:$AT$25,2,FALSE),"")</f>
        <v/>
      </c>
      <c r="G449" s="6">
        <f>IFERROR(VLOOKUP(C449,$AS$4:$AX$25,6,FALSE),"")</f>
        <v/>
      </c>
      <c r="H449" s="5">
        <f>IFERROR(VLOOKUP(C449,$AS$4:$AY$25,7,FALSE),"")</f>
        <v/>
      </c>
      <c r="I449" s="5">
        <f>IFERROR(VLOOKUP(C449,$AS$4:$AZ$25,8,FALSE),"")</f>
        <v/>
      </c>
      <c r="J449" s="7" t="inlineStr">
        <is>
          <t>.</t>
        </is>
      </c>
      <c r="K449" s="5" t="inlineStr">
        <is>
          <t>SUL</t>
        </is>
      </c>
      <c r="L449" s="8" t="n">
        <v>1613.793103448276</v>
      </c>
      <c r="M449" s="9" t="n">
        <v>124.1379310344828</v>
      </c>
      <c r="N449" s="9" t="n">
        <v>124.1379310344828</v>
      </c>
      <c r="O449" s="9" t="n">
        <v>129.3103448275862</v>
      </c>
      <c r="P449" s="9" t="n">
        <v>129.3103448275862</v>
      </c>
      <c r="Q449" s="9" t="n">
        <v>129.3103448275862</v>
      </c>
      <c r="R449" s="9" t="n">
        <v>134.4827586206897</v>
      </c>
      <c r="S449" s="9" t="n">
        <v>134.4827586206897</v>
      </c>
      <c r="T449" s="9" t="n">
        <v>139.6551724137931</v>
      </c>
      <c r="U449" s="9" t="n">
        <v>139.6551724137931</v>
      </c>
      <c r="V449" s="9" t="n">
        <v>139.6551724137931</v>
      </c>
      <c r="W449" s="9" t="n">
        <v>144.8275862068965</v>
      </c>
      <c r="X449" s="9" t="n">
        <v>144.8275862068965</v>
      </c>
      <c r="Y449" s="7" t="inlineStr">
        <is>
          <t>.</t>
        </is>
      </c>
      <c r="Z449" s="8">
        <f>SUM(AA449:AL449)</f>
        <v/>
      </c>
      <c r="AA449" s="9" t="n">
        <v>0</v>
      </c>
      <c r="AB449" s="9" t="n">
        <v>0</v>
      </c>
      <c r="AC449" s="9" t="n">
        <v>0</v>
      </c>
      <c r="AD449" s="9" t="n">
        <v>0</v>
      </c>
      <c r="AE449" s="9" t="n">
        <v>0</v>
      </c>
      <c r="AF449" s="9" t="n">
        <v>0</v>
      </c>
      <c r="AG449" s="9" t="n">
        <v>0</v>
      </c>
      <c r="AH449" s="9" t="n">
        <v>0</v>
      </c>
      <c r="AI449" s="9" t="n">
        <v>0</v>
      </c>
      <c r="AJ449" s="9" t="n">
        <v>0</v>
      </c>
      <c r="AK449" s="9" t="n">
        <v>662.5700000000001</v>
      </c>
      <c r="AL449" s="9" t="n">
        <v>0</v>
      </c>
      <c r="AM449" s="7" t="inlineStr">
        <is>
          <t>.</t>
        </is>
      </c>
      <c r="AN449" s="6">
        <f>IF(L449=0,0,Z449/L449)</f>
        <v/>
      </c>
      <c r="AO449" s="5">
        <f>IF(AN449="","",IF(AN449&gt;=0.9,"🟢",IF(AN449&gt;=0.7,"🟡",IF(AN449&gt;=0.5,"🟠","🔴"))))</f>
        <v/>
      </c>
      <c r="AP449" s="9">
        <f>IF(L449=0,0,L449-Z449)</f>
        <v/>
      </c>
      <c r="AQ449" s="5">
        <f>IF(Z449=0,"",RANK(Z449,Z$4:Z$1569,0))</f>
        <v/>
      </c>
      <c r="AR449" s="7" t="inlineStr">
        <is>
          <t>.</t>
        </is>
      </c>
      <c r="BA449" s="7" t="inlineStr">
        <is>
          <t>.</t>
        </is>
      </c>
      <c r="BB449" s="9">
        <f>SUM(L$4:L$1569)/COUNTA(A$4:A$1569)</f>
        <v/>
      </c>
      <c r="BC449" s="9">
        <f>SUM(M$4:M$1569)/COUNTA(A$4:A$1569)</f>
        <v/>
      </c>
      <c r="BD449" s="9">
        <f>SUM(N$4:N$1569)/COUNTA(A$4:A$1569)</f>
        <v/>
      </c>
      <c r="BE449" s="9">
        <f>SUM(O$4:O$1569)/COUNTA(A$4:A$1569)</f>
        <v/>
      </c>
      <c r="BF449" s="9">
        <f>SUM(P$4:P$1569)/COUNTA(A$4:A$1569)</f>
        <v/>
      </c>
      <c r="BG449" s="9">
        <f>SUM(Q$4:Q$1569)/COUNTA(A$4:A$1569)</f>
        <v/>
      </c>
      <c r="BH449" s="9">
        <f>SUM(R$4:R$1569)/COUNTA(A$4:A$1569)</f>
        <v/>
      </c>
      <c r="BI449" s="9">
        <f>SUM(S$4:S$1569)/COUNTA(A$4:A$1569)</f>
        <v/>
      </c>
      <c r="BJ449" s="9">
        <f>SUM(T$4:T$1569)/COUNTA(A$4:A$1569)</f>
        <v/>
      </c>
      <c r="BK449" s="9">
        <f>SUM(U$4:U$1569)/COUNTA(A$4:A$1569)</f>
        <v/>
      </c>
      <c r="BL449" s="9">
        <f>SUM(V$4:V$1569)/COUNTA(A$4:A$1569)</f>
        <v/>
      </c>
      <c r="BM449" s="9">
        <f>SUM(W$4:W$1569)/COUNTA(A$4:A$1569)</f>
        <v/>
      </c>
      <c r="BN449" s="9">
        <f>SUM(X$4:X$1569)/COUNTA(A$4:A$1569)</f>
        <v/>
      </c>
      <c r="BO449" s="7" t="inlineStr">
        <is>
          <t>.</t>
        </is>
      </c>
      <c r="BP449" s="9">
        <f>IF(Z449&gt;=BB449,0,IFERROR(BB449+(SUMPRODUCT((Z$4:Z$1569&gt;=BB$4:BB$1569)*(Z$4:Z$1569-BB$4:BB$1569))/MAX(1,COUNTIF(Z$4:Z$1569,"&lt;"&amp;BB449+0.01))),BB449))</f>
        <v/>
      </c>
      <c r="BQ449" s="9">
        <f>IF(AA449&gt;=BC449,0,IFERROR(BC449+SUMPRODUCT((AA$4:AA$1569&gt;=BC$4:BC$1569)*(AA$4:AA$1569-BC$4:BC$1569))/MAX(1,COUNTIF(AA$4:AA$1569,"&lt;"&amp;BC449+0.01)),BC449))</f>
        <v/>
      </c>
      <c r="BR449" s="9">
        <f>IF(AB449&gt;=BD449,0,IFERROR(BD449+SUMPRODUCT((AB$4:AB$1569&gt;=BD$4:BD$1569)*(AB$4:AB$1569-BD$4:BD$1569))/MAX(1,COUNTIF(AB$4:AB$1569,"&lt;"&amp;BD449+0.01)),BD449))</f>
        <v/>
      </c>
      <c r="BS449" s="9">
        <f>IF(AC449&gt;=BE449,0,IFERROR(BE449+SUMPRODUCT((AC$4:AC$1569&gt;=BE$4:BE$1569)*(AC$4:AC$1569-BE$4:BE$1569))/MAX(1,COUNTIF(AC$4:AC$1569,"&lt;"&amp;BE449+0.01)),BE449))</f>
        <v/>
      </c>
      <c r="BT449" s="9">
        <f>IF(AD449&gt;=BF449,0,IFERROR(BF449+SUMPRODUCT((AD$4:AD$1569&gt;=BF$4:BF$1569)*(AD$4:AD$1569-BF$4:BF$1569))/MAX(1,COUNTIF(AD$4:AD$1569,"&lt;"&amp;BF449+0.01)),BF449))</f>
        <v/>
      </c>
      <c r="BU449" s="9">
        <f>IF(AE449&gt;=BG449,0,IFERROR(BG449+SUMPRODUCT((AE$4:AE$1569&gt;=BG$4:BG$1569)*(AE$4:AE$1569-BG$4:BG$1569))/MAX(1,COUNTIF(AE$4:AE$1569,"&lt;"&amp;BG449+0.01)),BG449))</f>
        <v/>
      </c>
      <c r="BV449" s="9">
        <f>IF(AF449&gt;=BH449,0,IFERROR(BH449+SUMPRODUCT((AF$4:AF$1569&gt;=BH$4:BH$1569)*(AF$4:AF$1569-BH$4:BH$1569))/MAX(1,COUNTIF(AF$4:AF$1569,"&lt;"&amp;BH449+0.01)),BH449))</f>
        <v/>
      </c>
      <c r="BW449" s="9">
        <f>IF(AG449&gt;=BI449,0,IFERROR(BI449+SUMPRODUCT((AG$4:AG$1569&gt;=BI$4:BI$1569)*(AG$4:AG$1569-BI$4:BI$1569))/MAX(1,COUNTIF(AG$4:AG$1569,"&lt;"&amp;BI449+0.01)),BI449))</f>
        <v/>
      </c>
      <c r="BX449" s="9">
        <f>IF(AH449&gt;=BJ449,0,IFERROR(BJ449+SUMPRODUCT((AH$4:AH$1569&gt;=BJ$4:BJ$1569)*(AH$4:AH$1569-BJ$4:BJ$1569))/MAX(1,COUNTIF(AH$4:AH$1569,"&lt;"&amp;BJ449+0.01)),BJ449))</f>
        <v/>
      </c>
      <c r="BY449" s="9">
        <f>IF(AI449&gt;=BK449,0,IFERROR(BK449+SUMPRODUCT((AI$4:AI$1569&gt;=BK$4:BK$1569)*(AI$4:AI$1569-BK$4:BK$1569))/MAX(1,COUNTIF(AI$4:AI$1569,"&lt;"&amp;BK449+0.01)),BK449))</f>
        <v/>
      </c>
      <c r="BZ449" s="9">
        <f>IF(AJ449&gt;=BL449,0,IFERROR(BL449+SUMPRODUCT((AJ$4:AJ$1569&gt;=BL$4:BL$1569)*(AJ$4:AJ$1569-BL$4:BL$1569))/MAX(1,COUNTIF(AJ$4:AJ$1569,"&lt;"&amp;BL449+0.01)),BL449))</f>
        <v/>
      </c>
      <c r="CA449" s="9">
        <f>IF(AK449&gt;=BM449,0,IFERROR(BM449+SUMPRODUCT((AK$4:AK$1569&gt;=BM$4:BM$1569)*(AK$4:AK$1569-BM$4:BM$1569))/MAX(1,COUNTIF(AK$4:AK$1569,"&lt;"&amp;BM449+0.01)),BM449))</f>
        <v/>
      </c>
      <c r="CB449" s="9">
        <f>IF(AL449&gt;=BN449,0,IFERROR(BN449+SUMPRODUCT((AL$4:AL$1569&gt;=BN$4:BN$1569)*(AL$4:AL$1569-BN$4:BN$1569))/MAX(1,COUNTIF(AL$4:AL$1569,"&lt;"&amp;BN449+0.01)),BN449))</f>
        <v/>
      </c>
      <c r="CC449" s="5">
        <f>IF(AO449="🟢","VERDE",IF(AO449="🟡","AMARELO",IF(AO449="🟠","VERMELHO",IF(AO449="🔴","VERMELHO","ROXO"))))</f>
        <v/>
      </c>
      <c r="CD449" s="5" t="inlineStr">
        <is>
          <t>🌎 REGIÕES</t>
        </is>
      </c>
      <c r="CE449" s="5" t="inlineStr">
        <is>
          <t>SEM REDE</t>
        </is>
      </c>
    </row>
    <row r="450">
      <c r="A450" s="5" t="inlineStr">
        <is>
          <t>16586235000147</t>
        </is>
      </c>
      <c r="B450" s="5" t="inlineStr">
        <is>
          <t>16.586.235 IARA REGINA MULLER DE OLIVEIRA</t>
        </is>
      </c>
      <c r="C450" s="5" t="inlineStr">
        <is>
          <t>06 - SEM GRUPO</t>
        </is>
      </c>
      <c r="D450" s="5" t="inlineStr">
        <is>
          <t>HEMANUELE DITZEL (MANU)</t>
        </is>
      </c>
      <c r="E450" s="5" t="inlineStr">
        <is>
          <t>RS</t>
        </is>
      </c>
      <c r="F450" s="5">
        <f>IFERROR(VLOOKUP(C450,$AS$4:$AT$25,2,FALSE),"")</f>
        <v/>
      </c>
      <c r="G450" s="6">
        <f>IFERROR(VLOOKUP(C450,$AS$4:$AX$25,6,FALSE),"")</f>
        <v/>
      </c>
      <c r="H450" s="5">
        <f>IFERROR(VLOOKUP(C450,$AS$4:$AY$25,7,FALSE),"")</f>
        <v/>
      </c>
      <c r="I450" s="5">
        <f>IFERROR(VLOOKUP(C450,$AS$4:$AZ$25,8,FALSE),"")</f>
        <v/>
      </c>
      <c r="J450" s="7" t="inlineStr">
        <is>
          <t>.</t>
        </is>
      </c>
      <c r="K450" s="5" t="inlineStr">
        <is>
          <t>SUL</t>
        </is>
      </c>
      <c r="L450" s="8" t="n">
        <v>2100</v>
      </c>
      <c r="M450" s="9" t="n">
        <v>100</v>
      </c>
      <c r="N450" s="9" t="n">
        <v>150</v>
      </c>
      <c r="O450" s="9" t="n">
        <v>150</v>
      </c>
      <c r="P450" s="9" t="n">
        <v>150</v>
      </c>
      <c r="Q450" s="9" t="n">
        <v>150</v>
      </c>
      <c r="R450" s="9" t="n">
        <v>150</v>
      </c>
      <c r="S450" s="9" t="n">
        <v>200</v>
      </c>
      <c r="T450" s="9" t="n">
        <v>200</v>
      </c>
      <c r="U450" s="9" t="n">
        <v>200</v>
      </c>
      <c r="V450" s="9" t="n">
        <v>200</v>
      </c>
      <c r="W450" s="9" t="n">
        <v>200</v>
      </c>
      <c r="X450" s="9" t="n">
        <v>250</v>
      </c>
      <c r="Y450" s="7" t="inlineStr">
        <is>
          <t>.</t>
        </is>
      </c>
      <c r="Z450" s="8">
        <f>SUM(AA450:AL450)</f>
        <v/>
      </c>
      <c r="AA450" s="9" t="n">
        <v>0</v>
      </c>
      <c r="AB450" s="9" t="n">
        <v>0</v>
      </c>
      <c r="AC450" s="9" t="n">
        <v>0</v>
      </c>
      <c r="AD450" s="9" t="n">
        <v>0</v>
      </c>
      <c r="AE450" s="9" t="n">
        <v>0</v>
      </c>
      <c r="AF450" s="9" t="n">
        <v>0</v>
      </c>
      <c r="AG450" s="9" t="n">
        <v>0</v>
      </c>
      <c r="AH450" s="9" t="n">
        <v>0</v>
      </c>
      <c r="AI450" s="9" t="n">
        <v>0</v>
      </c>
      <c r="AJ450" s="9" t="n">
        <v>0</v>
      </c>
      <c r="AK450" s="9" t="n">
        <v>657.26</v>
      </c>
      <c r="AL450" s="9" t="n">
        <v>0</v>
      </c>
      <c r="AM450" s="7" t="inlineStr">
        <is>
          <t>.</t>
        </is>
      </c>
      <c r="AN450" s="6">
        <f>IF(L450=0,0,Z450/L450)</f>
        <v/>
      </c>
      <c r="AO450" s="5">
        <f>IF(AN450="","",IF(AN450&gt;=0.9,"🟢",IF(AN450&gt;=0.7,"🟡",IF(AN450&gt;=0.5,"🟠","🔴"))))</f>
        <v/>
      </c>
      <c r="AP450" s="9">
        <f>IF(L450=0,0,L450-Z450)</f>
        <v/>
      </c>
      <c r="AQ450" s="5">
        <f>IF(Z450=0,"",RANK(Z450,Z$4:Z$1569,0))</f>
        <v/>
      </c>
      <c r="AR450" s="7" t="inlineStr">
        <is>
          <t>.</t>
        </is>
      </c>
      <c r="BA450" s="7" t="inlineStr">
        <is>
          <t>.</t>
        </is>
      </c>
      <c r="BB450" s="9">
        <f>SUM(L$4:L$1569)/COUNTA(A$4:A$1569)</f>
        <v/>
      </c>
      <c r="BC450" s="9">
        <f>SUM(M$4:M$1569)/COUNTA(A$4:A$1569)</f>
        <v/>
      </c>
      <c r="BD450" s="9">
        <f>SUM(N$4:N$1569)/COUNTA(A$4:A$1569)</f>
        <v/>
      </c>
      <c r="BE450" s="9">
        <f>SUM(O$4:O$1569)/COUNTA(A$4:A$1569)</f>
        <v/>
      </c>
      <c r="BF450" s="9">
        <f>SUM(P$4:P$1569)/COUNTA(A$4:A$1569)</f>
        <v/>
      </c>
      <c r="BG450" s="9">
        <f>SUM(Q$4:Q$1569)/COUNTA(A$4:A$1569)</f>
        <v/>
      </c>
      <c r="BH450" s="9">
        <f>SUM(R$4:R$1569)/COUNTA(A$4:A$1569)</f>
        <v/>
      </c>
      <c r="BI450" s="9">
        <f>SUM(S$4:S$1569)/COUNTA(A$4:A$1569)</f>
        <v/>
      </c>
      <c r="BJ450" s="9">
        <f>SUM(T$4:T$1569)/COUNTA(A$4:A$1569)</f>
        <v/>
      </c>
      <c r="BK450" s="9">
        <f>SUM(U$4:U$1569)/COUNTA(A$4:A$1569)</f>
        <v/>
      </c>
      <c r="BL450" s="9">
        <f>SUM(V$4:V$1569)/COUNTA(A$4:A$1569)</f>
        <v/>
      </c>
      <c r="BM450" s="9">
        <f>SUM(W$4:W$1569)/COUNTA(A$4:A$1569)</f>
        <v/>
      </c>
      <c r="BN450" s="9">
        <f>SUM(X$4:X$1569)/COUNTA(A$4:A$1569)</f>
        <v/>
      </c>
      <c r="BO450" s="7" t="inlineStr">
        <is>
          <t>.</t>
        </is>
      </c>
      <c r="BP450" s="9">
        <f>IF(Z450&gt;=BB450,0,IFERROR(BB450+(SUMPRODUCT((Z$4:Z$1569&gt;=BB$4:BB$1569)*(Z$4:Z$1569-BB$4:BB$1569))/MAX(1,COUNTIF(Z$4:Z$1569,"&lt;"&amp;BB450+0.01))),BB450))</f>
        <v/>
      </c>
      <c r="BQ450" s="9">
        <f>IF(AA450&gt;=BC450,0,IFERROR(BC450+SUMPRODUCT((AA$4:AA$1569&gt;=BC$4:BC$1569)*(AA$4:AA$1569-BC$4:BC$1569))/MAX(1,COUNTIF(AA$4:AA$1569,"&lt;"&amp;BC450+0.01)),BC450))</f>
        <v/>
      </c>
      <c r="BR450" s="9">
        <f>IF(AB450&gt;=BD450,0,IFERROR(BD450+SUMPRODUCT((AB$4:AB$1569&gt;=BD$4:BD$1569)*(AB$4:AB$1569-BD$4:BD$1569))/MAX(1,COUNTIF(AB$4:AB$1569,"&lt;"&amp;BD450+0.01)),BD450))</f>
        <v/>
      </c>
      <c r="BS450" s="9">
        <f>IF(AC450&gt;=BE450,0,IFERROR(BE450+SUMPRODUCT((AC$4:AC$1569&gt;=BE$4:BE$1569)*(AC$4:AC$1569-BE$4:BE$1569))/MAX(1,COUNTIF(AC$4:AC$1569,"&lt;"&amp;BE450+0.01)),BE450))</f>
        <v/>
      </c>
      <c r="BT450" s="9">
        <f>IF(AD450&gt;=BF450,0,IFERROR(BF450+SUMPRODUCT((AD$4:AD$1569&gt;=BF$4:BF$1569)*(AD$4:AD$1569-BF$4:BF$1569))/MAX(1,COUNTIF(AD$4:AD$1569,"&lt;"&amp;BF450+0.01)),BF450))</f>
        <v/>
      </c>
      <c r="BU450" s="9">
        <f>IF(AE450&gt;=BG450,0,IFERROR(BG450+SUMPRODUCT((AE$4:AE$1569&gt;=BG$4:BG$1569)*(AE$4:AE$1569-BG$4:BG$1569))/MAX(1,COUNTIF(AE$4:AE$1569,"&lt;"&amp;BG450+0.01)),BG450))</f>
        <v/>
      </c>
      <c r="BV450" s="9">
        <f>IF(AF450&gt;=BH450,0,IFERROR(BH450+SUMPRODUCT((AF$4:AF$1569&gt;=BH$4:BH$1569)*(AF$4:AF$1569-BH$4:BH$1569))/MAX(1,COUNTIF(AF$4:AF$1569,"&lt;"&amp;BH450+0.01)),BH450))</f>
        <v/>
      </c>
      <c r="BW450" s="9">
        <f>IF(AG450&gt;=BI450,0,IFERROR(BI450+SUMPRODUCT((AG$4:AG$1569&gt;=BI$4:BI$1569)*(AG$4:AG$1569-BI$4:BI$1569))/MAX(1,COUNTIF(AG$4:AG$1569,"&lt;"&amp;BI450+0.01)),BI450))</f>
        <v/>
      </c>
      <c r="BX450" s="9">
        <f>IF(AH450&gt;=BJ450,0,IFERROR(BJ450+SUMPRODUCT((AH$4:AH$1569&gt;=BJ$4:BJ$1569)*(AH$4:AH$1569-BJ$4:BJ$1569))/MAX(1,COUNTIF(AH$4:AH$1569,"&lt;"&amp;BJ450+0.01)),BJ450))</f>
        <v/>
      </c>
      <c r="BY450" s="9">
        <f>IF(AI450&gt;=BK450,0,IFERROR(BK450+SUMPRODUCT((AI$4:AI$1569&gt;=BK$4:BK$1569)*(AI$4:AI$1569-BK$4:BK$1569))/MAX(1,COUNTIF(AI$4:AI$1569,"&lt;"&amp;BK450+0.01)),BK450))</f>
        <v/>
      </c>
      <c r="BZ450" s="9">
        <f>IF(AJ450&gt;=BL450,0,IFERROR(BL450+SUMPRODUCT((AJ$4:AJ$1569&gt;=BL$4:BL$1569)*(AJ$4:AJ$1569-BL$4:BL$1569))/MAX(1,COUNTIF(AJ$4:AJ$1569,"&lt;"&amp;BL450+0.01)),BL450))</f>
        <v/>
      </c>
      <c r="CA450" s="9">
        <f>IF(AK450&gt;=BM450,0,IFERROR(BM450+SUMPRODUCT((AK$4:AK$1569&gt;=BM$4:BM$1569)*(AK$4:AK$1569-BM$4:BM$1569))/MAX(1,COUNTIF(AK$4:AK$1569,"&lt;"&amp;BM450+0.01)),BM450))</f>
        <v/>
      </c>
      <c r="CB450" s="9">
        <f>IF(AL450&gt;=BN450,0,IFERROR(BN450+SUMPRODUCT((AL$4:AL$1569&gt;=BN$4:BN$1569)*(AL$4:AL$1569-BN$4:BN$1569))/MAX(1,COUNTIF(AL$4:AL$1569,"&lt;"&amp;BN450+0.01)),BN450))</f>
        <v/>
      </c>
      <c r="CC450" s="5">
        <f>IF(AO450="🟢","VERDE",IF(AO450="🟡","AMARELO",IF(AO450="🟠","VERMELHO",IF(AO450="🔴","VERMELHO","ROXO"))))</f>
        <v/>
      </c>
      <c r="CD450" s="5" t="inlineStr">
        <is>
          <t>🌎 REGIÕES</t>
        </is>
      </c>
      <c r="CE450" s="5" t="inlineStr">
        <is>
          <t>SEM REDE</t>
        </is>
      </c>
    </row>
    <row r="451">
      <c r="A451" s="5" t="inlineStr">
        <is>
          <t>38272246000195</t>
        </is>
      </c>
      <c r="B451" s="5" t="inlineStr">
        <is>
          <t>CE.NHORINHA COZINHA FUNCIONAL</t>
        </is>
      </c>
      <c r="C451" s="5" t="inlineStr">
        <is>
          <t>06 - SEM GRUPO</t>
        </is>
      </c>
      <c r="D451" s="5" t="inlineStr">
        <is>
          <t>HEMANUELE DITZEL (MANU)</t>
        </is>
      </c>
      <c r="E451" s="5" t="inlineStr">
        <is>
          <t>SC</t>
        </is>
      </c>
      <c r="F451" s="5">
        <f>IFERROR(VLOOKUP(C451,$AS$4:$AT$25,2,FALSE),"")</f>
        <v/>
      </c>
      <c r="G451" s="6">
        <f>IFERROR(VLOOKUP(C451,$AS$4:$AX$25,6,FALSE),"")</f>
        <v/>
      </c>
      <c r="H451" s="5">
        <f>IFERROR(VLOOKUP(C451,$AS$4:$AY$25,7,FALSE),"")</f>
        <v/>
      </c>
      <c r="I451" s="5">
        <f>IFERROR(VLOOKUP(C451,$AS$4:$AZ$25,8,FALSE),"")</f>
        <v/>
      </c>
      <c r="J451" s="7" t="inlineStr">
        <is>
          <t>.</t>
        </is>
      </c>
      <c r="K451" s="5" t="inlineStr">
        <is>
          <t>SUL</t>
        </is>
      </c>
      <c r="L451" s="8" t="n">
        <v>1604.347826086957</v>
      </c>
      <c r="M451" s="9" t="n">
        <v>117.3913043478261</v>
      </c>
      <c r="N451" s="9" t="n">
        <v>117.3913043478261</v>
      </c>
      <c r="O451" s="9" t="n">
        <v>130.4347826086957</v>
      </c>
      <c r="P451" s="9" t="n">
        <v>130.4347826086957</v>
      </c>
      <c r="Q451" s="9" t="n">
        <v>130.4347826086957</v>
      </c>
      <c r="R451" s="9" t="n">
        <v>130.4347826086957</v>
      </c>
      <c r="S451" s="9" t="n">
        <v>130.4347826086957</v>
      </c>
      <c r="T451" s="9" t="n">
        <v>143.4782608695652</v>
      </c>
      <c r="U451" s="9" t="n">
        <v>143.4782608695652</v>
      </c>
      <c r="V451" s="9" t="n">
        <v>143.4782608695652</v>
      </c>
      <c r="W451" s="9" t="n">
        <v>143.4782608695652</v>
      </c>
      <c r="X451" s="9" t="n">
        <v>143.4782608695652</v>
      </c>
      <c r="Y451" s="7" t="inlineStr">
        <is>
          <t>.</t>
        </is>
      </c>
      <c r="Z451" s="8">
        <f>SUM(AA451:AL451)</f>
        <v/>
      </c>
      <c r="AA451" s="9" t="n">
        <v>0</v>
      </c>
      <c r="AB451" s="9" t="n">
        <v>0</v>
      </c>
      <c r="AC451" s="9" t="n">
        <v>0</v>
      </c>
      <c r="AD451" s="9" t="n">
        <v>0</v>
      </c>
      <c r="AE451" s="9" t="n">
        <v>659.3</v>
      </c>
      <c r="AF451" s="9" t="n">
        <v>0</v>
      </c>
      <c r="AG451" s="9" t="n">
        <v>0</v>
      </c>
      <c r="AH451" s="9" t="n">
        <v>0</v>
      </c>
      <c r="AI451" s="9" t="n">
        <v>0</v>
      </c>
      <c r="AJ451" s="9" t="n">
        <v>0</v>
      </c>
      <c r="AK451" s="9" t="n">
        <v>0</v>
      </c>
      <c r="AL451" s="9" t="n">
        <v>0</v>
      </c>
      <c r="AM451" s="7" t="inlineStr">
        <is>
          <t>.</t>
        </is>
      </c>
      <c r="AN451" s="6">
        <f>IF(L451=0,0,Z451/L451)</f>
        <v/>
      </c>
      <c r="AO451" s="5">
        <f>IF(AN451="","",IF(AN451&gt;=0.9,"🟢",IF(AN451&gt;=0.7,"🟡",IF(AN451&gt;=0.5,"🟠","🔴"))))</f>
        <v/>
      </c>
      <c r="AP451" s="9">
        <f>IF(L451=0,0,L451-Z451)</f>
        <v/>
      </c>
      <c r="AQ451" s="5">
        <f>IF(Z451=0,"",RANK(Z451,Z$4:Z$1569,0))</f>
        <v/>
      </c>
      <c r="AR451" s="7" t="inlineStr">
        <is>
          <t>.</t>
        </is>
      </c>
      <c r="BA451" s="7" t="inlineStr">
        <is>
          <t>.</t>
        </is>
      </c>
      <c r="BB451" s="9">
        <f>SUM(L$4:L$1569)/COUNTA(A$4:A$1569)</f>
        <v/>
      </c>
      <c r="BC451" s="9">
        <f>SUM(M$4:M$1569)/COUNTA(A$4:A$1569)</f>
        <v/>
      </c>
      <c r="BD451" s="9">
        <f>SUM(N$4:N$1569)/COUNTA(A$4:A$1569)</f>
        <v/>
      </c>
      <c r="BE451" s="9">
        <f>SUM(O$4:O$1569)/COUNTA(A$4:A$1569)</f>
        <v/>
      </c>
      <c r="BF451" s="9">
        <f>SUM(P$4:P$1569)/COUNTA(A$4:A$1569)</f>
        <v/>
      </c>
      <c r="BG451" s="9">
        <f>SUM(Q$4:Q$1569)/COUNTA(A$4:A$1569)</f>
        <v/>
      </c>
      <c r="BH451" s="9">
        <f>SUM(R$4:R$1569)/COUNTA(A$4:A$1569)</f>
        <v/>
      </c>
      <c r="BI451" s="9">
        <f>SUM(S$4:S$1569)/COUNTA(A$4:A$1569)</f>
        <v/>
      </c>
      <c r="BJ451" s="9">
        <f>SUM(T$4:T$1569)/COUNTA(A$4:A$1569)</f>
        <v/>
      </c>
      <c r="BK451" s="9">
        <f>SUM(U$4:U$1569)/COUNTA(A$4:A$1569)</f>
        <v/>
      </c>
      <c r="BL451" s="9">
        <f>SUM(V$4:V$1569)/COUNTA(A$4:A$1569)</f>
        <v/>
      </c>
      <c r="BM451" s="9">
        <f>SUM(W$4:W$1569)/COUNTA(A$4:A$1569)</f>
        <v/>
      </c>
      <c r="BN451" s="9">
        <f>SUM(X$4:X$1569)/COUNTA(A$4:A$1569)</f>
        <v/>
      </c>
      <c r="BO451" s="7" t="inlineStr">
        <is>
          <t>.</t>
        </is>
      </c>
      <c r="BP451" s="9">
        <f>IF(Z451&gt;=BB451,0,IFERROR(BB451+(SUMPRODUCT((Z$4:Z$1569&gt;=BB$4:BB$1569)*(Z$4:Z$1569-BB$4:BB$1569))/MAX(1,COUNTIF(Z$4:Z$1569,"&lt;"&amp;BB451+0.01))),BB451))</f>
        <v/>
      </c>
      <c r="BQ451" s="9">
        <f>IF(AA451&gt;=BC451,0,IFERROR(BC451+SUMPRODUCT((AA$4:AA$1569&gt;=BC$4:BC$1569)*(AA$4:AA$1569-BC$4:BC$1569))/MAX(1,COUNTIF(AA$4:AA$1569,"&lt;"&amp;BC451+0.01)),BC451))</f>
        <v/>
      </c>
      <c r="BR451" s="9">
        <f>IF(AB451&gt;=BD451,0,IFERROR(BD451+SUMPRODUCT((AB$4:AB$1569&gt;=BD$4:BD$1569)*(AB$4:AB$1569-BD$4:BD$1569))/MAX(1,COUNTIF(AB$4:AB$1569,"&lt;"&amp;BD451+0.01)),BD451))</f>
        <v/>
      </c>
      <c r="BS451" s="9">
        <f>IF(AC451&gt;=BE451,0,IFERROR(BE451+SUMPRODUCT((AC$4:AC$1569&gt;=BE$4:BE$1569)*(AC$4:AC$1569-BE$4:BE$1569))/MAX(1,COUNTIF(AC$4:AC$1569,"&lt;"&amp;BE451+0.01)),BE451))</f>
        <v/>
      </c>
      <c r="BT451" s="9">
        <f>IF(AD451&gt;=BF451,0,IFERROR(BF451+SUMPRODUCT((AD$4:AD$1569&gt;=BF$4:BF$1569)*(AD$4:AD$1569-BF$4:BF$1569))/MAX(1,COUNTIF(AD$4:AD$1569,"&lt;"&amp;BF451+0.01)),BF451))</f>
        <v/>
      </c>
      <c r="BU451" s="9">
        <f>IF(AE451&gt;=BG451,0,IFERROR(BG451+SUMPRODUCT((AE$4:AE$1569&gt;=BG$4:BG$1569)*(AE$4:AE$1569-BG$4:BG$1569))/MAX(1,COUNTIF(AE$4:AE$1569,"&lt;"&amp;BG451+0.01)),BG451))</f>
        <v/>
      </c>
      <c r="BV451" s="9">
        <f>IF(AF451&gt;=BH451,0,IFERROR(BH451+SUMPRODUCT((AF$4:AF$1569&gt;=BH$4:BH$1569)*(AF$4:AF$1569-BH$4:BH$1569))/MAX(1,COUNTIF(AF$4:AF$1569,"&lt;"&amp;BH451+0.01)),BH451))</f>
        <v/>
      </c>
      <c r="BW451" s="9">
        <f>IF(AG451&gt;=BI451,0,IFERROR(BI451+SUMPRODUCT((AG$4:AG$1569&gt;=BI$4:BI$1569)*(AG$4:AG$1569-BI$4:BI$1569))/MAX(1,COUNTIF(AG$4:AG$1569,"&lt;"&amp;BI451+0.01)),BI451))</f>
        <v/>
      </c>
      <c r="BX451" s="9">
        <f>IF(AH451&gt;=BJ451,0,IFERROR(BJ451+SUMPRODUCT((AH$4:AH$1569&gt;=BJ$4:BJ$1569)*(AH$4:AH$1569-BJ$4:BJ$1569))/MAX(1,COUNTIF(AH$4:AH$1569,"&lt;"&amp;BJ451+0.01)),BJ451))</f>
        <v/>
      </c>
      <c r="BY451" s="9">
        <f>IF(AI451&gt;=BK451,0,IFERROR(BK451+SUMPRODUCT((AI$4:AI$1569&gt;=BK$4:BK$1569)*(AI$4:AI$1569-BK$4:BK$1569))/MAX(1,COUNTIF(AI$4:AI$1569,"&lt;"&amp;BK451+0.01)),BK451))</f>
        <v/>
      </c>
      <c r="BZ451" s="9">
        <f>IF(AJ451&gt;=BL451,0,IFERROR(BL451+SUMPRODUCT((AJ$4:AJ$1569&gt;=BL$4:BL$1569)*(AJ$4:AJ$1569-BL$4:BL$1569))/MAX(1,COUNTIF(AJ$4:AJ$1569,"&lt;"&amp;BL451+0.01)),BL451))</f>
        <v/>
      </c>
      <c r="CA451" s="9">
        <f>IF(AK451&gt;=BM451,0,IFERROR(BM451+SUMPRODUCT((AK$4:AK$1569&gt;=BM$4:BM$1569)*(AK$4:AK$1569-BM$4:BM$1569))/MAX(1,COUNTIF(AK$4:AK$1569,"&lt;"&amp;BM451+0.01)),BM451))</f>
        <v/>
      </c>
      <c r="CB451" s="9">
        <f>IF(AL451&gt;=BN451,0,IFERROR(BN451+SUMPRODUCT((AL$4:AL$1569&gt;=BN$4:BN$1569)*(AL$4:AL$1569-BN$4:BN$1569))/MAX(1,COUNTIF(AL$4:AL$1569,"&lt;"&amp;BN451+0.01)),BN451))</f>
        <v/>
      </c>
      <c r="CC451" s="5">
        <f>IF(AO451="🟢","VERDE",IF(AO451="🟡","AMARELO",IF(AO451="🟠","VERMELHO",IF(AO451="🔴","VERMELHO","ROXO"))))</f>
        <v/>
      </c>
      <c r="CD451" s="5" t="inlineStr">
        <is>
          <t>🌎 REGIÕES</t>
        </is>
      </c>
      <c r="CE451" s="5" t="inlineStr">
        <is>
          <t>SEM REDE</t>
        </is>
      </c>
    </row>
    <row r="452">
      <c r="A452" s="5" t="inlineStr">
        <is>
          <t>61814136000120</t>
        </is>
      </c>
      <c r="B452" s="5" t="inlineStr">
        <is>
          <t>TORO EMPORIO</t>
        </is>
      </c>
      <c r="C452" s="5" t="inlineStr">
        <is>
          <t>06 - SEM GRUPO</t>
        </is>
      </c>
      <c r="D452" s="5" t="inlineStr">
        <is>
          <t>LARISSA PADILHA</t>
        </is>
      </c>
      <c r="E452" s="5" t="inlineStr">
        <is>
          <t>SP</t>
        </is>
      </c>
      <c r="F452" s="5">
        <f>IFERROR(VLOOKUP(C452,$AS$4:$AT$25,2,FALSE),"")</f>
        <v/>
      </c>
      <c r="G452" s="6">
        <f>IFERROR(VLOOKUP(C452,$AS$4:$AX$25,6,FALSE),"")</f>
        <v/>
      </c>
      <c r="H452" s="5">
        <f>IFERROR(VLOOKUP(C452,$AS$4:$AY$25,7,FALSE),"")</f>
        <v/>
      </c>
      <c r="I452" s="5">
        <f>IFERROR(VLOOKUP(C452,$AS$4:$AZ$25,8,FALSE),"")</f>
        <v/>
      </c>
      <c r="J452" s="7" t="inlineStr">
        <is>
          <t>.</t>
        </is>
      </c>
      <c r="K452" s="5" t="inlineStr">
        <is>
          <t>SP INTERIOR</t>
        </is>
      </c>
      <c r="L452" s="8" t="n">
        <v>2622.857142857143</v>
      </c>
      <c r="M452" s="9" t="n">
        <v>205.7142857142857</v>
      </c>
      <c r="N452" s="9" t="n">
        <v>205.7142857142857</v>
      </c>
      <c r="O452" s="9" t="n">
        <v>205.7142857142857</v>
      </c>
      <c r="P452" s="9" t="n">
        <v>205.7142857142857</v>
      </c>
      <c r="Q452" s="9" t="n">
        <v>205.7142857142857</v>
      </c>
      <c r="R452" s="9" t="n">
        <v>222.8571428571429</v>
      </c>
      <c r="S452" s="9" t="n">
        <v>222.8571428571429</v>
      </c>
      <c r="T452" s="9" t="n">
        <v>222.8571428571429</v>
      </c>
      <c r="U452" s="9" t="n">
        <v>222.8571428571429</v>
      </c>
      <c r="V452" s="9" t="n">
        <v>222.8571428571429</v>
      </c>
      <c r="W452" s="9" t="n">
        <v>240</v>
      </c>
      <c r="X452" s="9" t="n">
        <v>240</v>
      </c>
      <c r="Y452" s="7" t="inlineStr">
        <is>
          <t>.</t>
        </is>
      </c>
      <c r="Z452" s="8">
        <f>SUM(AA452:AL452)</f>
        <v/>
      </c>
      <c r="AA452" s="9" t="n">
        <v>0</v>
      </c>
      <c r="AB452" s="9" t="n">
        <v>0</v>
      </c>
      <c r="AC452" s="9" t="n">
        <v>0</v>
      </c>
      <c r="AD452" s="9" t="n">
        <v>0</v>
      </c>
      <c r="AE452" s="9" t="n">
        <v>0</v>
      </c>
      <c r="AF452" s="9" t="n">
        <v>0</v>
      </c>
      <c r="AG452" s="9" t="n">
        <v>0</v>
      </c>
      <c r="AH452" s="9" t="n">
        <v>0</v>
      </c>
      <c r="AI452" s="9" t="n">
        <v>0</v>
      </c>
      <c r="AJ452" s="9" t="n">
        <v>663.8</v>
      </c>
      <c r="AK452" s="9" t="n">
        <v>0</v>
      </c>
      <c r="AL452" s="9" t="n">
        <v>0</v>
      </c>
      <c r="AM452" s="7" t="inlineStr">
        <is>
          <t>.</t>
        </is>
      </c>
      <c r="AN452" s="6">
        <f>IF(L452=0,0,Z452/L452)</f>
        <v/>
      </c>
      <c r="AO452" s="5">
        <f>IF(AN452="","",IF(AN452&gt;=0.9,"🟢",IF(AN452&gt;=0.7,"🟡",IF(AN452&gt;=0.5,"🟠","🔴"))))</f>
        <v/>
      </c>
      <c r="AP452" s="9">
        <f>IF(L452=0,0,L452-Z452)</f>
        <v/>
      </c>
      <c r="AQ452" s="5">
        <f>IF(Z452=0,"",RANK(Z452,Z$4:Z$1569,0))</f>
        <v/>
      </c>
      <c r="AR452" s="7" t="inlineStr">
        <is>
          <t>.</t>
        </is>
      </c>
      <c r="BA452" s="7" t="inlineStr">
        <is>
          <t>.</t>
        </is>
      </c>
      <c r="BB452" s="9">
        <f>SUM(L$4:L$1569)/COUNTA(A$4:A$1569)</f>
        <v/>
      </c>
      <c r="BC452" s="9">
        <f>SUM(M$4:M$1569)/COUNTA(A$4:A$1569)</f>
        <v/>
      </c>
      <c r="BD452" s="9">
        <f>SUM(N$4:N$1569)/COUNTA(A$4:A$1569)</f>
        <v/>
      </c>
      <c r="BE452" s="9">
        <f>SUM(O$4:O$1569)/COUNTA(A$4:A$1569)</f>
        <v/>
      </c>
      <c r="BF452" s="9">
        <f>SUM(P$4:P$1569)/COUNTA(A$4:A$1569)</f>
        <v/>
      </c>
      <c r="BG452" s="9">
        <f>SUM(Q$4:Q$1569)/COUNTA(A$4:A$1569)</f>
        <v/>
      </c>
      <c r="BH452" s="9">
        <f>SUM(R$4:R$1569)/COUNTA(A$4:A$1569)</f>
        <v/>
      </c>
      <c r="BI452" s="9">
        <f>SUM(S$4:S$1569)/COUNTA(A$4:A$1569)</f>
        <v/>
      </c>
      <c r="BJ452" s="9">
        <f>SUM(T$4:T$1569)/COUNTA(A$4:A$1569)</f>
        <v/>
      </c>
      <c r="BK452" s="9">
        <f>SUM(U$4:U$1569)/COUNTA(A$4:A$1569)</f>
        <v/>
      </c>
      <c r="BL452" s="9">
        <f>SUM(V$4:V$1569)/COUNTA(A$4:A$1569)</f>
        <v/>
      </c>
      <c r="BM452" s="9">
        <f>SUM(W$4:W$1569)/COUNTA(A$4:A$1569)</f>
        <v/>
      </c>
      <c r="BN452" s="9">
        <f>SUM(X$4:X$1569)/COUNTA(A$4:A$1569)</f>
        <v/>
      </c>
      <c r="BO452" s="7" t="inlineStr">
        <is>
          <t>.</t>
        </is>
      </c>
      <c r="BP452" s="9">
        <f>IF(Z452&gt;=BB452,0,IFERROR(BB452+(SUMPRODUCT((Z$4:Z$1569&gt;=BB$4:BB$1569)*(Z$4:Z$1569-BB$4:BB$1569))/MAX(1,COUNTIF(Z$4:Z$1569,"&lt;"&amp;BB452+0.01))),BB452))</f>
        <v/>
      </c>
      <c r="BQ452" s="9">
        <f>IF(AA452&gt;=BC452,0,IFERROR(BC452+SUMPRODUCT((AA$4:AA$1569&gt;=BC$4:BC$1569)*(AA$4:AA$1569-BC$4:BC$1569))/MAX(1,COUNTIF(AA$4:AA$1569,"&lt;"&amp;BC452+0.01)),BC452))</f>
        <v/>
      </c>
      <c r="BR452" s="9">
        <f>IF(AB452&gt;=BD452,0,IFERROR(BD452+SUMPRODUCT((AB$4:AB$1569&gt;=BD$4:BD$1569)*(AB$4:AB$1569-BD$4:BD$1569))/MAX(1,COUNTIF(AB$4:AB$1569,"&lt;"&amp;BD452+0.01)),BD452))</f>
        <v/>
      </c>
      <c r="BS452" s="9">
        <f>IF(AC452&gt;=BE452,0,IFERROR(BE452+SUMPRODUCT((AC$4:AC$1569&gt;=BE$4:BE$1569)*(AC$4:AC$1569-BE$4:BE$1569))/MAX(1,COUNTIF(AC$4:AC$1569,"&lt;"&amp;BE452+0.01)),BE452))</f>
        <v/>
      </c>
      <c r="BT452" s="9">
        <f>IF(AD452&gt;=BF452,0,IFERROR(BF452+SUMPRODUCT((AD$4:AD$1569&gt;=BF$4:BF$1569)*(AD$4:AD$1569-BF$4:BF$1569))/MAX(1,COUNTIF(AD$4:AD$1569,"&lt;"&amp;BF452+0.01)),BF452))</f>
        <v/>
      </c>
      <c r="BU452" s="9">
        <f>IF(AE452&gt;=BG452,0,IFERROR(BG452+SUMPRODUCT((AE$4:AE$1569&gt;=BG$4:BG$1569)*(AE$4:AE$1569-BG$4:BG$1569))/MAX(1,COUNTIF(AE$4:AE$1569,"&lt;"&amp;BG452+0.01)),BG452))</f>
        <v/>
      </c>
      <c r="BV452" s="9">
        <f>IF(AF452&gt;=BH452,0,IFERROR(BH452+SUMPRODUCT((AF$4:AF$1569&gt;=BH$4:BH$1569)*(AF$4:AF$1569-BH$4:BH$1569))/MAX(1,COUNTIF(AF$4:AF$1569,"&lt;"&amp;BH452+0.01)),BH452))</f>
        <v/>
      </c>
      <c r="BW452" s="9">
        <f>IF(AG452&gt;=BI452,0,IFERROR(BI452+SUMPRODUCT((AG$4:AG$1569&gt;=BI$4:BI$1569)*(AG$4:AG$1569-BI$4:BI$1569))/MAX(1,COUNTIF(AG$4:AG$1569,"&lt;"&amp;BI452+0.01)),BI452))</f>
        <v/>
      </c>
      <c r="BX452" s="9">
        <f>IF(AH452&gt;=BJ452,0,IFERROR(BJ452+SUMPRODUCT((AH$4:AH$1569&gt;=BJ$4:BJ$1569)*(AH$4:AH$1569-BJ$4:BJ$1569))/MAX(1,COUNTIF(AH$4:AH$1569,"&lt;"&amp;BJ452+0.01)),BJ452))</f>
        <v/>
      </c>
      <c r="BY452" s="9">
        <f>IF(AI452&gt;=BK452,0,IFERROR(BK452+SUMPRODUCT((AI$4:AI$1569&gt;=BK$4:BK$1569)*(AI$4:AI$1569-BK$4:BK$1569))/MAX(1,COUNTIF(AI$4:AI$1569,"&lt;"&amp;BK452+0.01)),BK452))</f>
        <v/>
      </c>
      <c r="BZ452" s="9">
        <f>IF(AJ452&gt;=BL452,0,IFERROR(BL452+SUMPRODUCT((AJ$4:AJ$1569&gt;=BL$4:BL$1569)*(AJ$4:AJ$1569-BL$4:BL$1569))/MAX(1,COUNTIF(AJ$4:AJ$1569,"&lt;"&amp;BL452+0.01)),BL452))</f>
        <v/>
      </c>
      <c r="CA452" s="9">
        <f>IF(AK452&gt;=BM452,0,IFERROR(BM452+SUMPRODUCT((AK$4:AK$1569&gt;=BM$4:BM$1569)*(AK$4:AK$1569-BM$4:BM$1569))/MAX(1,COUNTIF(AK$4:AK$1569,"&lt;"&amp;BM452+0.01)),BM452))</f>
        <v/>
      </c>
      <c r="CB452" s="9">
        <f>IF(AL452&gt;=BN452,0,IFERROR(BN452+SUMPRODUCT((AL$4:AL$1569&gt;=BN$4:BN$1569)*(AL$4:AL$1569-BN$4:BN$1569))/MAX(1,COUNTIF(AL$4:AL$1569,"&lt;"&amp;BN452+0.01)),BN452))</f>
        <v/>
      </c>
      <c r="CC452" s="5">
        <f>IF(AO452="🟢","VERDE",IF(AO452="🟡","AMARELO",IF(AO452="🟠","VERMELHO",IF(AO452="🔴","VERMELHO","ROXO"))))</f>
        <v/>
      </c>
      <c r="CD452" s="5" t="inlineStr">
        <is>
          <t>🌎 REGIÕES</t>
        </is>
      </c>
      <c r="CE452" s="5" t="inlineStr">
        <is>
          <t>SEM REDE</t>
        </is>
      </c>
    </row>
    <row r="453">
      <c r="A453" s="5" t="inlineStr">
        <is>
          <t>39324235000174</t>
        </is>
      </c>
      <c r="B453" s="5" t="inlineStr">
        <is>
          <t>EMPORIO AGORA ECO</t>
        </is>
      </c>
      <c r="C453" s="5" t="inlineStr">
        <is>
          <t>06 - SEM GRUPO</t>
        </is>
      </c>
      <c r="D453" s="5" t="inlineStr">
        <is>
          <t>LARISSA PADILHA</t>
        </is>
      </c>
      <c r="E453" s="5" t="inlineStr">
        <is>
          <t>SP</t>
        </is>
      </c>
      <c r="F453" s="5">
        <f>IFERROR(VLOOKUP(C453,$AS$4:$AT$25,2,FALSE),"")</f>
        <v/>
      </c>
      <c r="G453" s="6">
        <f>IFERROR(VLOOKUP(C453,$AS$4:$AX$25,6,FALSE),"")</f>
        <v/>
      </c>
      <c r="H453" s="5">
        <f>IFERROR(VLOOKUP(C453,$AS$4:$AY$25,7,FALSE),"")</f>
        <v/>
      </c>
      <c r="I453" s="5">
        <f>IFERROR(VLOOKUP(C453,$AS$4:$AZ$25,8,FALSE),"")</f>
        <v/>
      </c>
      <c r="J453" s="7" t="inlineStr">
        <is>
          <t>.</t>
        </is>
      </c>
      <c r="K453" s="5" t="inlineStr">
        <is>
          <t>SP CAPITAL</t>
        </is>
      </c>
      <c r="L453" s="8" t="n">
        <v>3933.333333333333</v>
      </c>
      <c r="M453" s="9" t="n">
        <v>266.6666666666667</v>
      </c>
      <c r="N453" s="9" t="n">
        <v>266.6666666666667</v>
      </c>
      <c r="O453" s="9" t="n">
        <v>266.6666666666667</v>
      </c>
      <c r="P453" s="9" t="n">
        <v>266.6666666666667</v>
      </c>
      <c r="Q453" s="9" t="n">
        <v>333.3333333333333</v>
      </c>
      <c r="R453" s="9" t="n">
        <v>333.3333333333333</v>
      </c>
      <c r="S453" s="9" t="n">
        <v>333.3333333333333</v>
      </c>
      <c r="T453" s="9" t="n">
        <v>333.3333333333333</v>
      </c>
      <c r="U453" s="9" t="n">
        <v>333.3333333333333</v>
      </c>
      <c r="V453" s="9" t="n">
        <v>400</v>
      </c>
      <c r="W453" s="9" t="n">
        <v>400</v>
      </c>
      <c r="X453" s="9" t="n">
        <v>400</v>
      </c>
      <c r="Y453" s="7" t="inlineStr">
        <is>
          <t>.</t>
        </is>
      </c>
      <c r="Z453" s="8">
        <f>SUM(AA453:AL453)</f>
        <v/>
      </c>
      <c r="AA453" s="9" t="n">
        <v>0</v>
      </c>
      <c r="AB453" s="9" t="n">
        <v>0</v>
      </c>
      <c r="AC453" s="9" t="n">
        <v>0</v>
      </c>
      <c r="AD453" s="9" t="n">
        <v>677.7</v>
      </c>
      <c r="AE453" s="9" t="n">
        <v>0</v>
      </c>
      <c r="AF453" s="9" t="n">
        <v>0</v>
      </c>
      <c r="AG453" s="9" t="n">
        <v>0</v>
      </c>
      <c r="AH453" s="9" t="n">
        <v>0</v>
      </c>
      <c r="AI453" s="9" t="n">
        <v>0</v>
      </c>
      <c r="AJ453" s="9" t="n">
        <v>0</v>
      </c>
      <c r="AK453" s="9" t="n">
        <v>0</v>
      </c>
      <c r="AL453" s="9" t="n">
        <v>0</v>
      </c>
      <c r="AM453" s="7" t="inlineStr">
        <is>
          <t>.</t>
        </is>
      </c>
      <c r="AN453" s="6">
        <f>IF(L453=0,0,Z453/L453)</f>
        <v/>
      </c>
      <c r="AO453" s="5">
        <f>IF(AN453="","",IF(AN453&gt;=0.9,"🟢",IF(AN453&gt;=0.7,"🟡",IF(AN453&gt;=0.5,"🟠","🔴"))))</f>
        <v/>
      </c>
      <c r="AP453" s="9">
        <f>IF(L453=0,0,L453-Z453)</f>
        <v/>
      </c>
      <c r="AQ453" s="5">
        <f>IF(Z453=0,"",RANK(Z453,Z$4:Z$1569,0))</f>
        <v/>
      </c>
      <c r="AR453" s="7" t="inlineStr">
        <is>
          <t>.</t>
        </is>
      </c>
      <c r="BA453" s="7" t="inlineStr">
        <is>
          <t>.</t>
        </is>
      </c>
      <c r="BB453" s="9">
        <f>SUM(L$4:L$1569)/COUNTA(A$4:A$1569)</f>
        <v/>
      </c>
      <c r="BC453" s="9">
        <f>SUM(M$4:M$1569)/COUNTA(A$4:A$1569)</f>
        <v/>
      </c>
      <c r="BD453" s="9">
        <f>SUM(N$4:N$1569)/COUNTA(A$4:A$1569)</f>
        <v/>
      </c>
      <c r="BE453" s="9">
        <f>SUM(O$4:O$1569)/COUNTA(A$4:A$1569)</f>
        <v/>
      </c>
      <c r="BF453" s="9">
        <f>SUM(P$4:P$1569)/COUNTA(A$4:A$1569)</f>
        <v/>
      </c>
      <c r="BG453" s="9">
        <f>SUM(Q$4:Q$1569)/COUNTA(A$4:A$1569)</f>
        <v/>
      </c>
      <c r="BH453" s="9">
        <f>SUM(R$4:R$1569)/COUNTA(A$4:A$1569)</f>
        <v/>
      </c>
      <c r="BI453" s="9">
        <f>SUM(S$4:S$1569)/COUNTA(A$4:A$1569)</f>
        <v/>
      </c>
      <c r="BJ453" s="9">
        <f>SUM(T$4:T$1569)/COUNTA(A$4:A$1569)</f>
        <v/>
      </c>
      <c r="BK453" s="9">
        <f>SUM(U$4:U$1569)/COUNTA(A$4:A$1569)</f>
        <v/>
      </c>
      <c r="BL453" s="9">
        <f>SUM(V$4:V$1569)/COUNTA(A$4:A$1569)</f>
        <v/>
      </c>
      <c r="BM453" s="9">
        <f>SUM(W$4:W$1569)/COUNTA(A$4:A$1569)</f>
        <v/>
      </c>
      <c r="BN453" s="9">
        <f>SUM(X$4:X$1569)/COUNTA(A$4:A$1569)</f>
        <v/>
      </c>
      <c r="BO453" s="7" t="inlineStr">
        <is>
          <t>.</t>
        </is>
      </c>
      <c r="BP453" s="9">
        <f>IF(Z453&gt;=BB453,0,IFERROR(BB453+(SUMPRODUCT((Z$4:Z$1569&gt;=BB$4:BB$1569)*(Z$4:Z$1569-BB$4:BB$1569))/MAX(1,COUNTIF(Z$4:Z$1569,"&lt;"&amp;BB453+0.01))),BB453))</f>
        <v/>
      </c>
      <c r="BQ453" s="9">
        <f>IF(AA453&gt;=BC453,0,IFERROR(BC453+SUMPRODUCT((AA$4:AA$1569&gt;=BC$4:BC$1569)*(AA$4:AA$1569-BC$4:BC$1569))/MAX(1,COUNTIF(AA$4:AA$1569,"&lt;"&amp;BC453+0.01)),BC453))</f>
        <v/>
      </c>
      <c r="BR453" s="9">
        <f>IF(AB453&gt;=BD453,0,IFERROR(BD453+SUMPRODUCT((AB$4:AB$1569&gt;=BD$4:BD$1569)*(AB$4:AB$1569-BD$4:BD$1569))/MAX(1,COUNTIF(AB$4:AB$1569,"&lt;"&amp;BD453+0.01)),BD453))</f>
        <v/>
      </c>
      <c r="BS453" s="9">
        <f>IF(AC453&gt;=BE453,0,IFERROR(BE453+SUMPRODUCT((AC$4:AC$1569&gt;=BE$4:BE$1569)*(AC$4:AC$1569-BE$4:BE$1569))/MAX(1,COUNTIF(AC$4:AC$1569,"&lt;"&amp;BE453+0.01)),BE453))</f>
        <v/>
      </c>
      <c r="BT453" s="9">
        <f>IF(AD453&gt;=BF453,0,IFERROR(BF453+SUMPRODUCT((AD$4:AD$1569&gt;=BF$4:BF$1569)*(AD$4:AD$1569-BF$4:BF$1569))/MAX(1,COUNTIF(AD$4:AD$1569,"&lt;"&amp;BF453+0.01)),BF453))</f>
        <v/>
      </c>
      <c r="BU453" s="9">
        <f>IF(AE453&gt;=BG453,0,IFERROR(BG453+SUMPRODUCT((AE$4:AE$1569&gt;=BG$4:BG$1569)*(AE$4:AE$1569-BG$4:BG$1569))/MAX(1,COUNTIF(AE$4:AE$1569,"&lt;"&amp;BG453+0.01)),BG453))</f>
        <v/>
      </c>
      <c r="BV453" s="9">
        <f>IF(AF453&gt;=BH453,0,IFERROR(BH453+SUMPRODUCT((AF$4:AF$1569&gt;=BH$4:BH$1569)*(AF$4:AF$1569-BH$4:BH$1569))/MAX(1,COUNTIF(AF$4:AF$1569,"&lt;"&amp;BH453+0.01)),BH453))</f>
        <v/>
      </c>
      <c r="BW453" s="9">
        <f>IF(AG453&gt;=BI453,0,IFERROR(BI453+SUMPRODUCT((AG$4:AG$1569&gt;=BI$4:BI$1569)*(AG$4:AG$1569-BI$4:BI$1569))/MAX(1,COUNTIF(AG$4:AG$1569,"&lt;"&amp;BI453+0.01)),BI453))</f>
        <v/>
      </c>
      <c r="BX453" s="9">
        <f>IF(AH453&gt;=BJ453,0,IFERROR(BJ453+SUMPRODUCT((AH$4:AH$1569&gt;=BJ$4:BJ$1569)*(AH$4:AH$1569-BJ$4:BJ$1569))/MAX(1,COUNTIF(AH$4:AH$1569,"&lt;"&amp;BJ453+0.01)),BJ453))</f>
        <v/>
      </c>
      <c r="BY453" s="9">
        <f>IF(AI453&gt;=BK453,0,IFERROR(BK453+SUMPRODUCT((AI$4:AI$1569&gt;=BK$4:BK$1569)*(AI$4:AI$1569-BK$4:BK$1569))/MAX(1,COUNTIF(AI$4:AI$1569,"&lt;"&amp;BK453+0.01)),BK453))</f>
        <v/>
      </c>
      <c r="BZ453" s="9">
        <f>IF(AJ453&gt;=BL453,0,IFERROR(BL453+SUMPRODUCT((AJ$4:AJ$1569&gt;=BL$4:BL$1569)*(AJ$4:AJ$1569-BL$4:BL$1569))/MAX(1,COUNTIF(AJ$4:AJ$1569,"&lt;"&amp;BL453+0.01)),BL453))</f>
        <v/>
      </c>
      <c r="CA453" s="9">
        <f>IF(AK453&gt;=BM453,0,IFERROR(BM453+SUMPRODUCT((AK$4:AK$1569&gt;=BM$4:BM$1569)*(AK$4:AK$1569-BM$4:BM$1569))/MAX(1,COUNTIF(AK$4:AK$1569,"&lt;"&amp;BM453+0.01)),BM453))</f>
        <v/>
      </c>
      <c r="CB453" s="9">
        <f>IF(AL453&gt;=BN453,0,IFERROR(BN453+SUMPRODUCT((AL$4:AL$1569&gt;=BN$4:BN$1569)*(AL$4:AL$1569-BN$4:BN$1569))/MAX(1,COUNTIF(AL$4:AL$1569,"&lt;"&amp;BN453+0.01)),BN453))</f>
        <v/>
      </c>
      <c r="CC453" s="5">
        <f>IF(AO453="🟢","VERDE",IF(AO453="🟡","AMARELO",IF(AO453="🟠","VERMELHO",IF(AO453="🔴","VERMELHO","ROXO"))))</f>
        <v/>
      </c>
      <c r="CD453" s="5" t="inlineStr">
        <is>
          <t>🌎 REGIÕES</t>
        </is>
      </c>
      <c r="CE453" s="5" t="inlineStr">
        <is>
          <t>SEM REDE</t>
        </is>
      </c>
    </row>
    <row r="454">
      <c r="A454" s="5" t="inlineStr">
        <is>
          <t>39290070000167</t>
        </is>
      </c>
      <c r="B454" s="5" t="inlineStr">
        <is>
          <t>MIL FOLHAS PREMIUM</t>
        </is>
      </c>
      <c r="C454" s="5" t="inlineStr">
        <is>
          <t>06 - SEM GRUPO</t>
        </is>
      </c>
      <c r="D454" s="5" t="inlineStr">
        <is>
          <t>LARISSA PADILHA</t>
        </is>
      </c>
      <c r="E454" s="5" t="inlineStr">
        <is>
          <t>SP</t>
        </is>
      </c>
      <c r="F454" s="5">
        <f>IFERROR(VLOOKUP(C454,$AS$4:$AT$25,2,FALSE),"")</f>
        <v/>
      </c>
      <c r="G454" s="6">
        <f>IFERROR(VLOOKUP(C454,$AS$4:$AX$25,6,FALSE),"")</f>
        <v/>
      </c>
      <c r="H454" s="5">
        <f>IFERROR(VLOOKUP(C454,$AS$4:$AY$25,7,FALSE),"")</f>
        <v/>
      </c>
      <c r="I454" s="5">
        <f>IFERROR(VLOOKUP(C454,$AS$4:$AZ$25,8,FALSE),"")</f>
        <v/>
      </c>
      <c r="J454" s="7" t="inlineStr">
        <is>
          <t>.</t>
        </is>
      </c>
      <c r="K454" s="5" t="inlineStr">
        <is>
          <t>SP CAPITAL</t>
        </is>
      </c>
      <c r="L454" s="8" t="n">
        <v>2442.857142857143</v>
      </c>
      <c r="M454" s="9" t="n">
        <v>171.4285714285714</v>
      </c>
      <c r="N454" s="9" t="n">
        <v>192.8571428571429</v>
      </c>
      <c r="O454" s="9" t="n">
        <v>192.8571428571429</v>
      </c>
      <c r="P454" s="9" t="n">
        <v>192.8571428571429</v>
      </c>
      <c r="Q454" s="9" t="n">
        <v>192.8571428571429</v>
      </c>
      <c r="R454" s="9" t="n">
        <v>192.8571428571429</v>
      </c>
      <c r="S454" s="9" t="n">
        <v>214.2857142857143</v>
      </c>
      <c r="T454" s="9" t="n">
        <v>214.2857142857143</v>
      </c>
      <c r="U454" s="9" t="n">
        <v>214.2857142857143</v>
      </c>
      <c r="V454" s="9" t="n">
        <v>214.2857142857143</v>
      </c>
      <c r="W454" s="9" t="n">
        <v>214.2857142857143</v>
      </c>
      <c r="X454" s="9" t="n">
        <v>235.7142857142857</v>
      </c>
      <c r="Y454" s="7" t="inlineStr">
        <is>
          <t>.</t>
        </is>
      </c>
      <c r="Z454" s="8">
        <f>SUM(AA454:AL454)</f>
        <v/>
      </c>
      <c r="AA454" s="9" t="n">
        <v>0</v>
      </c>
      <c r="AB454" s="9" t="n">
        <v>0</v>
      </c>
      <c r="AC454" s="9" t="n">
        <v>0</v>
      </c>
      <c r="AD454" s="9" t="n">
        <v>0</v>
      </c>
      <c r="AE454" s="9" t="n">
        <v>704.65</v>
      </c>
      <c r="AF454" s="9" t="n">
        <v>0</v>
      </c>
      <c r="AG454" s="9" t="n">
        <v>0</v>
      </c>
      <c r="AH454" s="9" t="n">
        <v>0</v>
      </c>
      <c r="AI454" s="9" t="n">
        <v>0</v>
      </c>
      <c r="AJ454" s="9" t="n">
        <v>0</v>
      </c>
      <c r="AK454" s="9" t="n">
        <v>0</v>
      </c>
      <c r="AL454" s="9" t="n">
        <v>0</v>
      </c>
      <c r="AM454" s="7" t="inlineStr">
        <is>
          <t>.</t>
        </is>
      </c>
      <c r="AN454" s="6">
        <f>IF(L454=0,0,Z454/L454)</f>
        <v/>
      </c>
      <c r="AO454" s="5">
        <f>IF(AN454="","",IF(AN454&gt;=0.9,"🟢",IF(AN454&gt;=0.7,"🟡",IF(AN454&gt;=0.5,"🟠","🔴"))))</f>
        <v/>
      </c>
      <c r="AP454" s="9">
        <f>IF(L454=0,0,L454-Z454)</f>
        <v/>
      </c>
      <c r="AQ454" s="5">
        <f>IF(Z454=0,"",RANK(Z454,Z$4:Z$1569,0))</f>
        <v/>
      </c>
      <c r="AR454" s="7" t="inlineStr">
        <is>
          <t>.</t>
        </is>
      </c>
      <c r="BA454" s="7" t="inlineStr">
        <is>
          <t>.</t>
        </is>
      </c>
      <c r="BB454" s="9">
        <f>SUM(L$4:L$1569)/COUNTA(A$4:A$1569)</f>
        <v/>
      </c>
      <c r="BC454" s="9">
        <f>SUM(M$4:M$1569)/COUNTA(A$4:A$1569)</f>
        <v/>
      </c>
      <c r="BD454" s="9">
        <f>SUM(N$4:N$1569)/COUNTA(A$4:A$1569)</f>
        <v/>
      </c>
      <c r="BE454" s="9">
        <f>SUM(O$4:O$1569)/COUNTA(A$4:A$1569)</f>
        <v/>
      </c>
      <c r="BF454" s="9">
        <f>SUM(P$4:P$1569)/COUNTA(A$4:A$1569)</f>
        <v/>
      </c>
      <c r="BG454" s="9">
        <f>SUM(Q$4:Q$1569)/COUNTA(A$4:A$1569)</f>
        <v/>
      </c>
      <c r="BH454" s="9">
        <f>SUM(R$4:R$1569)/COUNTA(A$4:A$1569)</f>
        <v/>
      </c>
      <c r="BI454" s="9">
        <f>SUM(S$4:S$1569)/COUNTA(A$4:A$1569)</f>
        <v/>
      </c>
      <c r="BJ454" s="9">
        <f>SUM(T$4:T$1569)/COUNTA(A$4:A$1569)</f>
        <v/>
      </c>
      <c r="BK454" s="9">
        <f>SUM(U$4:U$1569)/COUNTA(A$4:A$1569)</f>
        <v/>
      </c>
      <c r="BL454" s="9">
        <f>SUM(V$4:V$1569)/COUNTA(A$4:A$1569)</f>
        <v/>
      </c>
      <c r="BM454" s="9">
        <f>SUM(W$4:W$1569)/COUNTA(A$4:A$1569)</f>
        <v/>
      </c>
      <c r="BN454" s="9">
        <f>SUM(X$4:X$1569)/COUNTA(A$4:A$1569)</f>
        <v/>
      </c>
      <c r="BO454" s="7" t="inlineStr">
        <is>
          <t>.</t>
        </is>
      </c>
      <c r="BP454" s="9">
        <f>IF(Z454&gt;=BB454,0,IFERROR(BB454+(SUMPRODUCT((Z$4:Z$1569&gt;=BB$4:BB$1569)*(Z$4:Z$1569-BB$4:BB$1569))/MAX(1,COUNTIF(Z$4:Z$1569,"&lt;"&amp;BB454+0.01))),BB454))</f>
        <v/>
      </c>
      <c r="BQ454" s="9">
        <f>IF(AA454&gt;=BC454,0,IFERROR(BC454+SUMPRODUCT((AA$4:AA$1569&gt;=BC$4:BC$1569)*(AA$4:AA$1569-BC$4:BC$1569))/MAX(1,COUNTIF(AA$4:AA$1569,"&lt;"&amp;BC454+0.01)),BC454))</f>
        <v/>
      </c>
      <c r="BR454" s="9">
        <f>IF(AB454&gt;=BD454,0,IFERROR(BD454+SUMPRODUCT((AB$4:AB$1569&gt;=BD$4:BD$1569)*(AB$4:AB$1569-BD$4:BD$1569))/MAX(1,COUNTIF(AB$4:AB$1569,"&lt;"&amp;BD454+0.01)),BD454))</f>
        <v/>
      </c>
      <c r="BS454" s="9">
        <f>IF(AC454&gt;=BE454,0,IFERROR(BE454+SUMPRODUCT((AC$4:AC$1569&gt;=BE$4:BE$1569)*(AC$4:AC$1569-BE$4:BE$1569))/MAX(1,COUNTIF(AC$4:AC$1569,"&lt;"&amp;BE454+0.01)),BE454))</f>
        <v/>
      </c>
      <c r="BT454" s="9">
        <f>IF(AD454&gt;=BF454,0,IFERROR(BF454+SUMPRODUCT((AD$4:AD$1569&gt;=BF$4:BF$1569)*(AD$4:AD$1569-BF$4:BF$1569))/MAX(1,COUNTIF(AD$4:AD$1569,"&lt;"&amp;BF454+0.01)),BF454))</f>
        <v/>
      </c>
      <c r="BU454" s="9">
        <f>IF(AE454&gt;=BG454,0,IFERROR(BG454+SUMPRODUCT((AE$4:AE$1569&gt;=BG$4:BG$1569)*(AE$4:AE$1569-BG$4:BG$1569))/MAX(1,COUNTIF(AE$4:AE$1569,"&lt;"&amp;BG454+0.01)),BG454))</f>
        <v/>
      </c>
      <c r="BV454" s="9">
        <f>IF(AF454&gt;=BH454,0,IFERROR(BH454+SUMPRODUCT((AF$4:AF$1569&gt;=BH$4:BH$1569)*(AF$4:AF$1569-BH$4:BH$1569))/MAX(1,COUNTIF(AF$4:AF$1569,"&lt;"&amp;BH454+0.01)),BH454))</f>
        <v/>
      </c>
      <c r="BW454" s="9">
        <f>IF(AG454&gt;=BI454,0,IFERROR(BI454+SUMPRODUCT((AG$4:AG$1569&gt;=BI$4:BI$1569)*(AG$4:AG$1569-BI$4:BI$1569))/MAX(1,COUNTIF(AG$4:AG$1569,"&lt;"&amp;BI454+0.01)),BI454))</f>
        <v/>
      </c>
      <c r="BX454" s="9">
        <f>IF(AH454&gt;=BJ454,0,IFERROR(BJ454+SUMPRODUCT((AH$4:AH$1569&gt;=BJ$4:BJ$1569)*(AH$4:AH$1569-BJ$4:BJ$1569))/MAX(1,COUNTIF(AH$4:AH$1569,"&lt;"&amp;BJ454+0.01)),BJ454))</f>
        <v/>
      </c>
      <c r="BY454" s="9">
        <f>IF(AI454&gt;=BK454,0,IFERROR(BK454+SUMPRODUCT((AI$4:AI$1569&gt;=BK$4:BK$1569)*(AI$4:AI$1569-BK$4:BK$1569))/MAX(1,COUNTIF(AI$4:AI$1569,"&lt;"&amp;BK454+0.01)),BK454))</f>
        <v/>
      </c>
      <c r="BZ454" s="9">
        <f>IF(AJ454&gt;=BL454,0,IFERROR(BL454+SUMPRODUCT((AJ$4:AJ$1569&gt;=BL$4:BL$1569)*(AJ$4:AJ$1569-BL$4:BL$1569))/MAX(1,COUNTIF(AJ$4:AJ$1569,"&lt;"&amp;BL454+0.01)),BL454))</f>
        <v/>
      </c>
      <c r="CA454" s="9">
        <f>IF(AK454&gt;=BM454,0,IFERROR(BM454+SUMPRODUCT((AK$4:AK$1569&gt;=BM$4:BM$1569)*(AK$4:AK$1569-BM$4:BM$1569))/MAX(1,COUNTIF(AK$4:AK$1569,"&lt;"&amp;BM454+0.01)),BM454))</f>
        <v/>
      </c>
      <c r="CB454" s="9">
        <f>IF(AL454&gt;=BN454,0,IFERROR(BN454+SUMPRODUCT((AL$4:AL$1569&gt;=BN$4:BN$1569)*(AL$4:AL$1569-BN$4:BN$1569))/MAX(1,COUNTIF(AL$4:AL$1569,"&lt;"&amp;BN454+0.01)),BN454))</f>
        <v/>
      </c>
      <c r="CC454" s="5">
        <f>IF(AO454="🟢","VERDE",IF(AO454="🟡","AMARELO",IF(AO454="🟠","VERMELHO",IF(AO454="🔴","VERMELHO","ROXO"))))</f>
        <v/>
      </c>
      <c r="CD454" s="5" t="inlineStr">
        <is>
          <t>🌎 REGIÕES</t>
        </is>
      </c>
      <c r="CE454" s="5" t="inlineStr">
        <is>
          <t>SEM REDE</t>
        </is>
      </c>
    </row>
    <row r="455">
      <c r="A455" s="5" t="inlineStr">
        <is>
          <t>22570775000135</t>
        </is>
      </c>
      <c r="B455" s="5" t="inlineStr">
        <is>
          <t>CIA DA SAUDE - PRODUTOS NATURAIS</t>
        </is>
      </c>
      <c r="C455" s="5" t="inlineStr">
        <is>
          <t>06 - INTERNA - CIA DA SAUDE</t>
        </is>
      </c>
      <c r="D455" s="5" t="inlineStr">
        <is>
          <t>JULIO GADRET</t>
        </is>
      </c>
      <c r="E455" s="5" t="inlineStr">
        <is>
          <t>RS</t>
        </is>
      </c>
      <c r="F455" s="5">
        <f>IFERROR(VLOOKUP(C455,$AS$4:$AT$25,2,FALSE),"")</f>
        <v/>
      </c>
      <c r="G455" s="6">
        <f>IFERROR(VLOOKUP(C455,$AS$4:$AX$25,6,FALSE),"")</f>
        <v/>
      </c>
      <c r="H455" s="5">
        <f>IFERROR(VLOOKUP(C455,$AS$4:$AY$25,7,FALSE),"")</f>
        <v/>
      </c>
      <c r="I455" s="5">
        <f>IFERROR(VLOOKUP(C455,$AS$4:$AZ$25,8,FALSE),"")</f>
        <v/>
      </c>
      <c r="J455" s="7" t="inlineStr">
        <is>
          <t>.</t>
        </is>
      </c>
      <c r="K455" s="5" t="inlineStr">
        <is>
          <t>NACIONAL</t>
        </is>
      </c>
      <c r="L455" s="8" t="n">
        <v>10875</v>
      </c>
      <c r="M455" s="9" t="n">
        <v>729.1666666666666</v>
      </c>
      <c r="N455" s="9" t="n">
        <v>770.8333333333334</v>
      </c>
      <c r="O455" s="9" t="n">
        <v>791.6666666666666</v>
      </c>
      <c r="P455" s="9" t="n">
        <v>833.3333333333334</v>
      </c>
      <c r="Q455" s="9" t="n">
        <v>854.1666666666666</v>
      </c>
      <c r="R455" s="9" t="n">
        <v>895.8333333333334</v>
      </c>
      <c r="S455" s="9" t="n">
        <v>916.6666666666666</v>
      </c>
      <c r="T455" s="9" t="n">
        <v>958.3333333333334</v>
      </c>
      <c r="U455" s="9" t="n">
        <v>979.1666666666666</v>
      </c>
      <c r="V455" s="9" t="n">
        <v>1020.833333333333</v>
      </c>
      <c r="W455" s="9" t="n">
        <v>1041.666666666667</v>
      </c>
      <c r="X455" s="9" t="n">
        <v>1083.333333333333</v>
      </c>
      <c r="Y455" s="7" t="inlineStr">
        <is>
          <t>.</t>
        </is>
      </c>
      <c r="Z455" s="8">
        <f>SUM(AA455:AL455)</f>
        <v/>
      </c>
      <c r="AA455" s="9" t="n">
        <v>0</v>
      </c>
      <c r="AB455" s="9" t="n">
        <v>0</v>
      </c>
      <c r="AC455" s="9" t="n">
        <v>0</v>
      </c>
      <c r="AD455" s="9" t="n">
        <v>0</v>
      </c>
      <c r="AE455" s="9" t="n">
        <v>652.6799999999999</v>
      </c>
      <c r="AF455" s="9" t="n">
        <v>0</v>
      </c>
      <c r="AG455" s="9" t="n">
        <v>0</v>
      </c>
      <c r="AH455" s="9" t="n">
        <v>0</v>
      </c>
      <c r="AI455" s="9" t="n">
        <v>0</v>
      </c>
      <c r="AJ455" s="9" t="n">
        <v>0</v>
      </c>
      <c r="AK455" s="9" t="n">
        <v>0</v>
      </c>
      <c r="AL455" s="9" t="n">
        <v>0</v>
      </c>
      <c r="AM455" s="7" t="inlineStr">
        <is>
          <t>.</t>
        </is>
      </c>
      <c r="AN455" s="6">
        <f>IF(L455=0,0,Z455/L455)</f>
        <v/>
      </c>
      <c r="AO455" s="5">
        <f>IF(AN455="","",IF(AN455&gt;=0.9,"🟢",IF(AN455&gt;=0.7,"🟡",IF(AN455&gt;=0.5,"🟠","🔴"))))</f>
        <v/>
      </c>
      <c r="AP455" s="9">
        <f>IF(L455=0,0,L455-Z455)</f>
        <v/>
      </c>
      <c r="AQ455" s="5">
        <f>IF(Z455=0,"",RANK(Z455,Z$4:Z$1569,0))</f>
        <v/>
      </c>
      <c r="AR455" s="7" t="inlineStr">
        <is>
          <t>.</t>
        </is>
      </c>
      <c r="BA455" s="7" t="inlineStr">
        <is>
          <t>.</t>
        </is>
      </c>
      <c r="BB455" s="9">
        <f>SUM(L$4:L$1569)/COUNTA(A$4:A$1569)</f>
        <v/>
      </c>
      <c r="BC455" s="9">
        <f>SUM(M$4:M$1569)/COUNTA(A$4:A$1569)</f>
        <v/>
      </c>
      <c r="BD455" s="9">
        <f>SUM(N$4:N$1569)/COUNTA(A$4:A$1569)</f>
        <v/>
      </c>
      <c r="BE455" s="9">
        <f>SUM(O$4:O$1569)/COUNTA(A$4:A$1569)</f>
        <v/>
      </c>
      <c r="BF455" s="9">
        <f>SUM(P$4:P$1569)/COUNTA(A$4:A$1569)</f>
        <v/>
      </c>
      <c r="BG455" s="9">
        <f>SUM(Q$4:Q$1569)/COUNTA(A$4:A$1569)</f>
        <v/>
      </c>
      <c r="BH455" s="9">
        <f>SUM(R$4:R$1569)/COUNTA(A$4:A$1569)</f>
        <v/>
      </c>
      <c r="BI455" s="9">
        <f>SUM(S$4:S$1569)/COUNTA(A$4:A$1569)</f>
        <v/>
      </c>
      <c r="BJ455" s="9">
        <f>SUM(T$4:T$1569)/COUNTA(A$4:A$1569)</f>
        <v/>
      </c>
      <c r="BK455" s="9">
        <f>SUM(U$4:U$1569)/COUNTA(A$4:A$1569)</f>
        <v/>
      </c>
      <c r="BL455" s="9">
        <f>SUM(V$4:V$1569)/COUNTA(A$4:A$1569)</f>
        <v/>
      </c>
      <c r="BM455" s="9">
        <f>SUM(W$4:W$1569)/COUNTA(A$4:A$1569)</f>
        <v/>
      </c>
      <c r="BN455" s="9">
        <f>SUM(X$4:X$1569)/COUNTA(A$4:A$1569)</f>
        <v/>
      </c>
      <c r="BO455" s="7" t="inlineStr">
        <is>
          <t>.</t>
        </is>
      </c>
      <c r="BP455" s="9">
        <f>IF(Z455&gt;=BB455,0,IFERROR(BB455+(SUMPRODUCT((Z$4:Z$1569&gt;=BB$4:BB$1569)*(Z$4:Z$1569-BB$4:BB$1569))/MAX(1,COUNTIF(Z$4:Z$1569,"&lt;"&amp;BB455+0.01))),BB455))</f>
        <v/>
      </c>
      <c r="BQ455" s="9">
        <f>IF(AA455&gt;=BC455,0,IFERROR(BC455+SUMPRODUCT((AA$4:AA$1569&gt;=BC$4:BC$1569)*(AA$4:AA$1569-BC$4:BC$1569))/MAX(1,COUNTIF(AA$4:AA$1569,"&lt;"&amp;BC455+0.01)),BC455))</f>
        <v/>
      </c>
      <c r="BR455" s="9">
        <f>IF(AB455&gt;=BD455,0,IFERROR(BD455+SUMPRODUCT((AB$4:AB$1569&gt;=BD$4:BD$1569)*(AB$4:AB$1569-BD$4:BD$1569))/MAX(1,COUNTIF(AB$4:AB$1569,"&lt;"&amp;BD455+0.01)),BD455))</f>
        <v/>
      </c>
      <c r="BS455" s="9">
        <f>IF(AC455&gt;=BE455,0,IFERROR(BE455+SUMPRODUCT((AC$4:AC$1569&gt;=BE$4:BE$1569)*(AC$4:AC$1569-BE$4:BE$1569))/MAX(1,COUNTIF(AC$4:AC$1569,"&lt;"&amp;BE455+0.01)),BE455))</f>
        <v/>
      </c>
      <c r="BT455" s="9">
        <f>IF(AD455&gt;=BF455,0,IFERROR(BF455+SUMPRODUCT((AD$4:AD$1569&gt;=BF$4:BF$1569)*(AD$4:AD$1569-BF$4:BF$1569))/MAX(1,COUNTIF(AD$4:AD$1569,"&lt;"&amp;BF455+0.01)),BF455))</f>
        <v/>
      </c>
      <c r="BU455" s="9">
        <f>IF(AE455&gt;=BG455,0,IFERROR(BG455+SUMPRODUCT((AE$4:AE$1569&gt;=BG$4:BG$1569)*(AE$4:AE$1569-BG$4:BG$1569))/MAX(1,COUNTIF(AE$4:AE$1569,"&lt;"&amp;BG455+0.01)),BG455))</f>
        <v/>
      </c>
      <c r="BV455" s="9">
        <f>IF(AF455&gt;=BH455,0,IFERROR(BH455+SUMPRODUCT((AF$4:AF$1569&gt;=BH$4:BH$1569)*(AF$4:AF$1569-BH$4:BH$1569))/MAX(1,COUNTIF(AF$4:AF$1569,"&lt;"&amp;BH455+0.01)),BH455))</f>
        <v/>
      </c>
      <c r="BW455" s="9">
        <f>IF(AG455&gt;=BI455,0,IFERROR(BI455+SUMPRODUCT((AG$4:AG$1569&gt;=BI$4:BI$1569)*(AG$4:AG$1569-BI$4:BI$1569))/MAX(1,COUNTIF(AG$4:AG$1569,"&lt;"&amp;BI455+0.01)),BI455))</f>
        <v/>
      </c>
      <c r="BX455" s="9">
        <f>IF(AH455&gt;=BJ455,0,IFERROR(BJ455+SUMPRODUCT((AH$4:AH$1569&gt;=BJ$4:BJ$1569)*(AH$4:AH$1569-BJ$4:BJ$1569))/MAX(1,COUNTIF(AH$4:AH$1569,"&lt;"&amp;BJ455+0.01)),BJ455))</f>
        <v/>
      </c>
      <c r="BY455" s="9">
        <f>IF(AI455&gt;=BK455,0,IFERROR(BK455+SUMPRODUCT((AI$4:AI$1569&gt;=BK$4:BK$1569)*(AI$4:AI$1569-BK$4:BK$1569))/MAX(1,COUNTIF(AI$4:AI$1569,"&lt;"&amp;BK455+0.01)),BK455))</f>
        <v/>
      </c>
      <c r="BZ455" s="9">
        <f>IF(AJ455&gt;=BL455,0,IFERROR(BL455+SUMPRODUCT((AJ$4:AJ$1569&gt;=BL$4:BL$1569)*(AJ$4:AJ$1569-BL$4:BL$1569))/MAX(1,COUNTIF(AJ$4:AJ$1569,"&lt;"&amp;BL455+0.01)),BL455))</f>
        <v/>
      </c>
      <c r="CA455" s="9">
        <f>IF(AK455&gt;=BM455,0,IFERROR(BM455+SUMPRODUCT((AK$4:AK$1569&gt;=BM$4:BM$1569)*(AK$4:AK$1569-BM$4:BM$1569))/MAX(1,COUNTIF(AK$4:AK$1569,"&lt;"&amp;BM455+0.01)),BM455))</f>
        <v/>
      </c>
      <c r="CB455" s="9">
        <f>IF(AL455&gt;=BN455,0,IFERROR(BN455+SUMPRODUCT((AL$4:AL$1569&gt;=BN$4:BN$1569)*(AL$4:AL$1569-BN$4:BN$1569))/MAX(1,COUNTIF(AL$4:AL$1569,"&lt;"&amp;BN455+0.01)),BN455))</f>
        <v/>
      </c>
      <c r="CC455" s="5">
        <f>IF(AO455="🟢","VERDE",IF(AO455="🟡","AMARELO",IF(AO455="🟠","VERMELHO",IF(AO455="🔴","VERMELHO","ROXO"))))</f>
        <v/>
      </c>
      <c r="CD455" s="5" t="inlineStr">
        <is>
          <t>🏢 REDES</t>
        </is>
      </c>
      <c r="CE455" s="5" t="inlineStr">
        <is>
          <t>CIA DA SAUDE</t>
        </is>
      </c>
    </row>
    <row r="456">
      <c r="A456" s="5" t="inlineStr">
        <is>
          <t>59244884000172</t>
        </is>
      </c>
      <c r="B456" s="5" t="inlineStr">
        <is>
          <t>NATHALIA DE JESUS SILVA COSTA LTDA</t>
        </is>
      </c>
      <c r="C456" s="5" t="inlineStr">
        <is>
          <t>06 - SEM GRUPO</t>
        </is>
      </c>
      <c r="D456" s="5" t="inlineStr">
        <is>
          <t>HEMANUELE DITZEL (MANU)</t>
        </is>
      </c>
      <c r="E456" s="5" t="inlineStr">
        <is>
          <t>SP</t>
        </is>
      </c>
      <c r="F456" s="5">
        <f>IFERROR(VLOOKUP(C456,$AS$4:$AT$25,2,FALSE),"")</f>
        <v/>
      </c>
      <c r="G456" s="6">
        <f>IFERROR(VLOOKUP(C456,$AS$4:$AX$25,6,FALSE),"")</f>
        <v/>
      </c>
      <c r="H456" s="5">
        <f>IFERROR(VLOOKUP(C456,$AS$4:$AY$25,7,FALSE),"")</f>
        <v/>
      </c>
      <c r="I456" s="5">
        <f>IFERROR(VLOOKUP(C456,$AS$4:$AZ$25,8,FALSE),"")</f>
        <v/>
      </c>
      <c r="J456" s="7" t="inlineStr">
        <is>
          <t>.</t>
        </is>
      </c>
      <c r="K456" s="5" t="inlineStr">
        <is>
          <t>SP INTERIOR</t>
        </is>
      </c>
      <c r="L456" s="8" t="n">
        <v>2600</v>
      </c>
      <c r="M456" s="9" t="n">
        <v>166.6666666666667</v>
      </c>
      <c r="N456" s="9" t="n">
        <v>200</v>
      </c>
      <c r="O456" s="9" t="n">
        <v>200</v>
      </c>
      <c r="P456" s="9" t="n">
        <v>200</v>
      </c>
      <c r="Q456" s="9" t="n">
        <v>200</v>
      </c>
      <c r="R456" s="9" t="n">
        <v>200</v>
      </c>
      <c r="S456" s="9" t="n">
        <v>233.3333333333333</v>
      </c>
      <c r="T456" s="9" t="n">
        <v>233.3333333333333</v>
      </c>
      <c r="U456" s="9" t="n">
        <v>233.3333333333333</v>
      </c>
      <c r="V456" s="9" t="n">
        <v>233.3333333333333</v>
      </c>
      <c r="W456" s="9" t="n">
        <v>233.3333333333333</v>
      </c>
      <c r="X456" s="9" t="n">
        <v>266.6666666666667</v>
      </c>
      <c r="Y456" s="7" t="inlineStr">
        <is>
          <t>.</t>
        </is>
      </c>
      <c r="Z456" s="8">
        <f>SUM(AA456:AL456)</f>
        <v/>
      </c>
      <c r="AA456" s="9" t="n">
        <v>0</v>
      </c>
      <c r="AB456" s="9" t="n">
        <v>0</v>
      </c>
      <c r="AC456" s="9" t="n">
        <v>0</v>
      </c>
      <c r="AD456" s="9" t="n">
        <v>0</v>
      </c>
      <c r="AE456" s="9" t="n">
        <v>0</v>
      </c>
      <c r="AF456" s="9" t="n">
        <v>0</v>
      </c>
      <c r="AG456" s="9" t="n">
        <v>0</v>
      </c>
      <c r="AH456" s="9" t="n">
        <v>650.3</v>
      </c>
      <c r="AI456" s="9" t="n">
        <v>0</v>
      </c>
      <c r="AJ456" s="9" t="n">
        <v>0</v>
      </c>
      <c r="AK456" s="9" t="n">
        <v>0</v>
      </c>
      <c r="AL456" s="9" t="n">
        <v>0</v>
      </c>
      <c r="AM456" s="7" t="inlineStr">
        <is>
          <t>.</t>
        </is>
      </c>
      <c r="AN456" s="6">
        <f>IF(L456=0,0,Z456/L456)</f>
        <v/>
      </c>
      <c r="AO456" s="5">
        <f>IF(AN456="","",IF(AN456&gt;=0.9,"🟢",IF(AN456&gt;=0.7,"🟡",IF(AN456&gt;=0.5,"🟠","🔴"))))</f>
        <v/>
      </c>
      <c r="AP456" s="9">
        <f>IF(L456=0,0,L456-Z456)</f>
        <v/>
      </c>
      <c r="AQ456" s="5">
        <f>IF(Z456=0,"",RANK(Z456,Z$4:Z$1569,0))</f>
        <v/>
      </c>
      <c r="AR456" s="7" t="inlineStr">
        <is>
          <t>.</t>
        </is>
      </c>
      <c r="BA456" s="7" t="inlineStr">
        <is>
          <t>.</t>
        </is>
      </c>
      <c r="BB456" s="9">
        <f>SUM(L$4:L$1569)/COUNTA(A$4:A$1569)</f>
        <v/>
      </c>
      <c r="BC456" s="9">
        <f>SUM(M$4:M$1569)/COUNTA(A$4:A$1569)</f>
        <v/>
      </c>
      <c r="BD456" s="9">
        <f>SUM(N$4:N$1569)/COUNTA(A$4:A$1569)</f>
        <v/>
      </c>
      <c r="BE456" s="9">
        <f>SUM(O$4:O$1569)/COUNTA(A$4:A$1569)</f>
        <v/>
      </c>
      <c r="BF456" s="9">
        <f>SUM(P$4:P$1569)/COUNTA(A$4:A$1569)</f>
        <v/>
      </c>
      <c r="BG456" s="9">
        <f>SUM(Q$4:Q$1569)/COUNTA(A$4:A$1569)</f>
        <v/>
      </c>
      <c r="BH456" s="9">
        <f>SUM(R$4:R$1569)/COUNTA(A$4:A$1569)</f>
        <v/>
      </c>
      <c r="BI456" s="9">
        <f>SUM(S$4:S$1569)/COUNTA(A$4:A$1569)</f>
        <v/>
      </c>
      <c r="BJ456" s="9">
        <f>SUM(T$4:T$1569)/COUNTA(A$4:A$1569)</f>
        <v/>
      </c>
      <c r="BK456" s="9">
        <f>SUM(U$4:U$1569)/COUNTA(A$4:A$1569)</f>
        <v/>
      </c>
      <c r="BL456" s="9">
        <f>SUM(V$4:V$1569)/COUNTA(A$4:A$1569)</f>
        <v/>
      </c>
      <c r="BM456" s="9">
        <f>SUM(W$4:W$1569)/COUNTA(A$4:A$1569)</f>
        <v/>
      </c>
      <c r="BN456" s="9">
        <f>SUM(X$4:X$1569)/COUNTA(A$4:A$1569)</f>
        <v/>
      </c>
      <c r="BO456" s="7" t="inlineStr">
        <is>
          <t>.</t>
        </is>
      </c>
      <c r="BP456" s="9">
        <f>IF(Z456&gt;=BB456,0,IFERROR(BB456+(SUMPRODUCT((Z$4:Z$1569&gt;=BB$4:BB$1569)*(Z$4:Z$1569-BB$4:BB$1569))/MAX(1,COUNTIF(Z$4:Z$1569,"&lt;"&amp;BB456+0.01))),BB456))</f>
        <v/>
      </c>
      <c r="BQ456" s="9">
        <f>IF(AA456&gt;=BC456,0,IFERROR(BC456+SUMPRODUCT((AA$4:AA$1569&gt;=BC$4:BC$1569)*(AA$4:AA$1569-BC$4:BC$1569))/MAX(1,COUNTIF(AA$4:AA$1569,"&lt;"&amp;BC456+0.01)),BC456))</f>
        <v/>
      </c>
      <c r="BR456" s="9">
        <f>IF(AB456&gt;=BD456,0,IFERROR(BD456+SUMPRODUCT((AB$4:AB$1569&gt;=BD$4:BD$1569)*(AB$4:AB$1569-BD$4:BD$1569))/MAX(1,COUNTIF(AB$4:AB$1569,"&lt;"&amp;BD456+0.01)),BD456))</f>
        <v/>
      </c>
      <c r="BS456" s="9">
        <f>IF(AC456&gt;=BE456,0,IFERROR(BE456+SUMPRODUCT((AC$4:AC$1569&gt;=BE$4:BE$1569)*(AC$4:AC$1569-BE$4:BE$1569))/MAX(1,COUNTIF(AC$4:AC$1569,"&lt;"&amp;BE456+0.01)),BE456))</f>
        <v/>
      </c>
      <c r="BT456" s="9">
        <f>IF(AD456&gt;=BF456,0,IFERROR(BF456+SUMPRODUCT((AD$4:AD$1569&gt;=BF$4:BF$1569)*(AD$4:AD$1569-BF$4:BF$1569))/MAX(1,COUNTIF(AD$4:AD$1569,"&lt;"&amp;BF456+0.01)),BF456))</f>
        <v/>
      </c>
      <c r="BU456" s="9">
        <f>IF(AE456&gt;=BG456,0,IFERROR(BG456+SUMPRODUCT((AE$4:AE$1569&gt;=BG$4:BG$1569)*(AE$4:AE$1569-BG$4:BG$1569))/MAX(1,COUNTIF(AE$4:AE$1569,"&lt;"&amp;BG456+0.01)),BG456))</f>
        <v/>
      </c>
      <c r="BV456" s="9">
        <f>IF(AF456&gt;=BH456,0,IFERROR(BH456+SUMPRODUCT((AF$4:AF$1569&gt;=BH$4:BH$1569)*(AF$4:AF$1569-BH$4:BH$1569))/MAX(1,COUNTIF(AF$4:AF$1569,"&lt;"&amp;BH456+0.01)),BH456))</f>
        <v/>
      </c>
      <c r="BW456" s="9">
        <f>IF(AG456&gt;=BI456,0,IFERROR(BI456+SUMPRODUCT((AG$4:AG$1569&gt;=BI$4:BI$1569)*(AG$4:AG$1569-BI$4:BI$1569))/MAX(1,COUNTIF(AG$4:AG$1569,"&lt;"&amp;BI456+0.01)),BI456))</f>
        <v/>
      </c>
      <c r="BX456" s="9">
        <f>IF(AH456&gt;=BJ456,0,IFERROR(BJ456+SUMPRODUCT((AH$4:AH$1569&gt;=BJ$4:BJ$1569)*(AH$4:AH$1569-BJ$4:BJ$1569))/MAX(1,COUNTIF(AH$4:AH$1569,"&lt;"&amp;BJ456+0.01)),BJ456))</f>
        <v/>
      </c>
      <c r="BY456" s="9">
        <f>IF(AI456&gt;=BK456,0,IFERROR(BK456+SUMPRODUCT((AI$4:AI$1569&gt;=BK$4:BK$1569)*(AI$4:AI$1569-BK$4:BK$1569))/MAX(1,COUNTIF(AI$4:AI$1569,"&lt;"&amp;BK456+0.01)),BK456))</f>
        <v/>
      </c>
      <c r="BZ456" s="9">
        <f>IF(AJ456&gt;=BL456,0,IFERROR(BL456+SUMPRODUCT((AJ$4:AJ$1569&gt;=BL$4:BL$1569)*(AJ$4:AJ$1569-BL$4:BL$1569))/MAX(1,COUNTIF(AJ$4:AJ$1569,"&lt;"&amp;BL456+0.01)),BL456))</f>
        <v/>
      </c>
      <c r="CA456" s="9">
        <f>IF(AK456&gt;=BM456,0,IFERROR(BM456+SUMPRODUCT((AK$4:AK$1569&gt;=BM$4:BM$1569)*(AK$4:AK$1569-BM$4:BM$1569))/MAX(1,COUNTIF(AK$4:AK$1569,"&lt;"&amp;BM456+0.01)),BM456))</f>
        <v/>
      </c>
      <c r="CB456" s="9">
        <f>IF(AL456&gt;=BN456,0,IFERROR(BN456+SUMPRODUCT((AL$4:AL$1569&gt;=BN$4:BN$1569)*(AL$4:AL$1569-BN$4:BN$1569))/MAX(1,COUNTIF(AL$4:AL$1569,"&lt;"&amp;BN456+0.01)),BN456))</f>
        <v/>
      </c>
      <c r="CC456" s="5">
        <f>IF(AO456="🟢","VERDE",IF(AO456="🟡","AMARELO",IF(AO456="🟠","VERMELHO",IF(AO456="🔴","VERMELHO","ROXO"))))</f>
        <v/>
      </c>
      <c r="CD456" s="5" t="inlineStr">
        <is>
          <t>🌎 REGIÕES</t>
        </is>
      </c>
      <c r="CE456" s="5" t="inlineStr">
        <is>
          <t>SEM REDE</t>
        </is>
      </c>
    </row>
    <row r="457">
      <c r="A457" s="5" t="inlineStr">
        <is>
          <t>47725529000136</t>
        </is>
      </c>
      <c r="B457" s="5" t="inlineStr">
        <is>
          <t>CATIMBAU</t>
        </is>
      </c>
      <c r="C457" s="5" t="inlineStr">
        <is>
          <t>06 - SEM GRUPO</t>
        </is>
      </c>
      <c r="D457" s="5" t="inlineStr">
        <is>
          <t>LARISSA PADILHA</t>
        </is>
      </c>
      <c r="E457" s="5" t="inlineStr">
        <is>
          <t>SP</t>
        </is>
      </c>
      <c r="F457" s="5">
        <f>IFERROR(VLOOKUP(C457,$AS$4:$AT$25,2,FALSE),"")</f>
        <v/>
      </c>
      <c r="G457" s="6">
        <f>IFERROR(VLOOKUP(C457,$AS$4:$AX$25,6,FALSE),"")</f>
        <v/>
      </c>
      <c r="H457" s="5">
        <f>IFERROR(VLOOKUP(C457,$AS$4:$AY$25,7,FALSE),"")</f>
        <v/>
      </c>
      <c r="I457" s="5">
        <f>IFERROR(VLOOKUP(C457,$AS$4:$AZ$25,8,FALSE),"")</f>
        <v/>
      </c>
      <c r="J457" s="7" t="inlineStr">
        <is>
          <t>.</t>
        </is>
      </c>
      <c r="K457" s="5" t="inlineStr">
        <is>
          <t>SP CAPITAL</t>
        </is>
      </c>
      <c r="L457" s="8" t="n">
        <v>2442.857142857143</v>
      </c>
      <c r="M457" s="9" t="n">
        <v>171.4285714285714</v>
      </c>
      <c r="N457" s="9" t="n">
        <v>192.8571428571429</v>
      </c>
      <c r="O457" s="9" t="n">
        <v>192.8571428571429</v>
      </c>
      <c r="P457" s="9" t="n">
        <v>192.8571428571429</v>
      </c>
      <c r="Q457" s="9" t="n">
        <v>192.8571428571429</v>
      </c>
      <c r="R457" s="9" t="n">
        <v>192.8571428571429</v>
      </c>
      <c r="S457" s="9" t="n">
        <v>214.2857142857143</v>
      </c>
      <c r="T457" s="9" t="n">
        <v>214.2857142857143</v>
      </c>
      <c r="U457" s="9" t="n">
        <v>214.2857142857143</v>
      </c>
      <c r="V457" s="9" t="n">
        <v>214.2857142857143</v>
      </c>
      <c r="W457" s="9" t="n">
        <v>214.2857142857143</v>
      </c>
      <c r="X457" s="9" t="n">
        <v>235.7142857142857</v>
      </c>
      <c r="Y457" s="7" t="inlineStr">
        <is>
          <t>.</t>
        </is>
      </c>
      <c r="Z457" s="8">
        <f>SUM(AA457:AL457)</f>
        <v/>
      </c>
      <c r="AA457" s="9" t="n">
        <v>0</v>
      </c>
      <c r="AB457" s="9" t="n">
        <v>0</v>
      </c>
      <c r="AC457" s="9" t="n">
        <v>0</v>
      </c>
      <c r="AD457" s="9" t="n">
        <v>0</v>
      </c>
      <c r="AE457" s="9" t="n">
        <v>0</v>
      </c>
      <c r="AF457" s="9" t="n">
        <v>0</v>
      </c>
      <c r="AG457" s="9" t="n">
        <v>0</v>
      </c>
      <c r="AH457" s="9" t="n">
        <v>0</v>
      </c>
      <c r="AI457" s="9" t="n">
        <v>681.48</v>
      </c>
      <c r="AJ457" s="9" t="n">
        <v>0</v>
      </c>
      <c r="AK457" s="9" t="n">
        <v>0</v>
      </c>
      <c r="AL457" s="9" t="n">
        <v>0</v>
      </c>
      <c r="AM457" s="7" t="inlineStr">
        <is>
          <t>.</t>
        </is>
      </c>
      <c r="AN457" s="6">
        <f>IF(L457=0,0,Z457/L457)</f>
        <v/>
      </c>
      <c r="AO457" s="5">
        <f>IF(AN457="","",IF(AN457&gt;=0.9,"🟢",IF(AN457&gt;=0.7,"🟡",IF(AN457&gt;=0.5,"🟠","🔴"))))</f>
        <v/>
      </c>
      <c r="AP457" s="9">
        <f>IF(L457=0,0,L457-Z457)</f>
        <v/>
      </c>
      <c r="AQ457" s="5">
        <f>IF(Z457=0,"",RANK(Z457,Z$4:Z$1569,0))</f>
        <v/>
      </c>
      <c r="AR457" s="7" t="inlineStr">
        <is>
          <t>.</t>
        </is>
      </c>
      <c r="BA457" s="7" t="inlineStr">
        <is>
          <t>.</t>
        </is>
      </c>
      <c r="BB457" s="9">
        <f>SUM(L$4:L$1569)/COUNTA(A$4:A$1569)</f>
        <v/>
      </c>
      <c r="BC457" s="9">
        <f>SUM(M$4:M$1569)/COUNTA(A$4:A$1569)</f>
        <v/>
      </c>
      <c r="BD457" s="9">
        <f>SUM(N$4:N$1569)/COUNTA(A$4:A$1569)</f>
        <v/>
      </c>
      <c r="BE457" s="9">
        <f>SUM(O$4:O$1569)/COUNTA(A$4:A$1569)</f>
        <v/>
      </c>
      <c r="BF457" s="9">
        <f>SUM(P$4:P$1569)/COUNTA(A$4:A$1569)</f>
        <v/>
      </c>
      <c r="BG457" s="9">
        <f>SUM(Q$4:Q$1569)/COUNTA(A$4:A$1569)</f>
        <v/>
      </c>
      <c r="BH457" s="9">
        <f>SUM(R$4:R$1569)/COUNTA(A$4:A$1569)</f>
        <v/>
      </c>
      <c r="BI457" s="9">
        <f>SUM(S$4:S$1569)/COUNTA(A$4:A$1569)</f>
        <v/>
      </c>
      <c r="BJ457" s="9">
        <f>SUM(T$4:T$1569)/COUNTA(A$4:A$1569)</f>
        <v/>
      </c>
      <c r="BK457" s="9">
        <f>SUM(U$4:U$1569)/COUNTA(A$4:A$1569)</f>
        <v/>
      </c>
      <c r="BL457" s="9">
        <f>SUM(V$4:V$1569)/COUNTA(A$4:A$1569)</f>
        <v/>
      </c>
      <c r="BM457" s="9">
        <f>SUM(W$4:W$1569)/COUNTA(A$4:A$1569)</f>
        <v/>
      </c>
      <c r="BN457" s="9">
        <f>SUM(X$4:X$1569)/COUNTA(A$4:A$1569)</f>
        <v/>
      </c>
      <c r="BO457" s="7" t="inlineStr">
        <is>
          <t>.</t>
        </is>
      </c>
      <c r="BP457" s="9">
        <f>IF(Z457&gt;=BB457,0,IFERROR(BB457+(SUMPRODUCT((Z$4:Z$1569&gt;=BB$4:BB$1569)*(Z$4:Z$1569-BB$4:BB$1569))/MAX(1,COUNTIF(Z$4:Z$1569,"&lt;"&amp;BB457+0.01))),BB457))</f>
        <v/>
      </c>
      <c r="BQ457" s="9">
        <f>IF(AA457&gt;=BC457,0,IFERROR(BC457+SUMPRODUCT((AA$4:AA$1569&gt;=BC$4:BC$1569)*(AA$4:AA$1569-BC$4:BC$1569))/MAX(1,COUNTIF(AA$4:AA$1569,"&lt;"&amp;BC457+0.01)),BC457))</f>
        <v/>
      </c>
      <c r="BR457" s="9">
        <f>IF(AB457&gt;=BD457,0,IFERROR(BD457+SUMPRODUCT((AB$4:AB$1569&gt;=BD$4:BD$1569)*(AB$4:AB$1569-BD$4:BD$1569))/MAX(1,COUNTIF(AB$4:AB$1569,"&lt;"&amp;BD457+0.01)),BD457))</f>
        <v/>
      </c>
      <c r="BS457" s="9">
        <f>IF(AC457&gt;=BE457,0,IFERROR(BE457+SUMPRODUCT((AC$4:AC$1569&gt;=BE$4:BE$1569)*(AC$4:AC$1569-BE$4:BE$1569))/MAX(1,COUNTIF(AC$4:AC$1569,"&lt;"&amp;BE457+0.01)),BE457))</f>
        <v/>
      </c>
      <c r="BT457" s="9">
        <f>IF(AD457&gt;=BF457,0,IFERROR(BF457+SUMPRODUCT((AD$4:AD$1569&gt;=BF$4:BF$1569)*(AD$4:AD$1569-BF$4:BF$1569))/MAX(1,COUNTIF(AD$4:AD$1569,"&lt;"&amp;BF457+0.01)),BF457))</f>
        <v/>
      </c>
      <c r="BU457" s="9">
        <f>IF(AE457&gt;=BG457,0,IFERROR(BG457+SUMPRODUCT((AE$4:AE$1569&gt;=BG$4:BG$1569)*(AE$4:AE$1569-BG$4:BG$1569))/MAX(1,COUNTIF(AE$4:AE$1569,"&lt;"&amp;BG457+0.01)),BG457))</f>
        <v/>
      </c>
      <c r="BV457" s="9">
        <f>IF(AF457&gt;=BH457,0,IFERROR(BH457+SUMPRODUCT((AF$4:AF$1569&gt;=BH$4:BH$1569)*(AF$4:AF$1569-BH$4:BH$1569))/MAX(1,COUNTIF(AF$4:AF$1569,"&lt;"&amp;BH457+0.01)),BH457))</f>
        <v/>
      </c>
      <c r="BW457" s="9">
        <f>IF(AG457&gt;=BI457,0,IFERROR(BI457+SUMPRODUCT((AG$4:AG$1569&gt;=BI$4:BI$1569)*(AG$4:AG$1569-BI$4:BI$1569))/MAX(1,COUNTIF(AG$4:AG$1569,"&lt;"&amp;BI457+0.01)),BI457))</f>
        <v/>
      </c>
      <c r="BX457" s="9">
        <f>IF(AH457&gt;=BJ457,0,IFERROR(BJ457+SUMPRODUCT((AH$4:AH$1569&gt;=BJ$4:BJ$1569)*(AH$4:AH$1569-BJ$4:BJ$1569))/MAX(1,COUNTIF(AH$4:AH$1569,"&lt;"&amp;BJ457+0.01)),BJ457))</f>
        <v/>
      </c>
      <c r="BY457" s="9">
        <f>IF(AI457&gt;=BK457,0,IFERROR(BK457+SUMPRODUCT((AI$4:AI$1569&gt;=BK$4:BK$1569)*(AI$4:AI$1569-BK$4:BK$1569))/MAX(1,COUNTIF(AI$4:AI$1569,"&lt;"&amp;BK457+0.01)),BK457))</f>
        <v/>
      </c>
      <c r="BZ457" s="9">
        <f>IF(AJ457&gt;=BL457,0,IFERROR(BL457+SUMPRODUCT((AJ$4:AJ$1569&gt;=BL$4:BL$1569)*(AJ$4:AJ$1569-BL$4:BL$1569))/MAX(1,COUNTIF(AJ$4:AJ$1569,"&lt;"&amp;BL457+0.01)),BL457))</f>
        <v/>
      </c>
      <c r="CA457" s="9">
        <f>IF(AK457&gt;=BM457,0,IFERROR(BM457+SUMPRODUCT((AK$4:AK$1569&gt;=BM$4:BM$1569)*(AK$4:AK$1569-BM$4:BM$1569))/MAX(1,COUNTIF(AK$4:AK$1569,"&lt;"&amp;BM457+0.01)),BM457))</f>
        <v/>
      </c>
      <c r="CB457" s="9">
        <f>IF(AL457&gt;=BN457,0,IFERROR(BN457+SUMPRODUCT((AL$4:AL$1569&gt;=BN$4:BN$1569)*(AL$4:AL$1569-BN$4:BN$1569))/MAX(1,COUNTIF(AL$4:AL$1569,"&lt;"&amp;BN457+0.01)),BN457))</f>
        <v/>
      </c>
      <c r="CC457" s="5">
        <f>IF(AO457="🟢","VERDE",IF(AO457="🟡","AMARELO",IF(AO457="🟠","VERMELHO",IF(AO457="🔴","VERMELHO","ROXO"))))</f>
        <v/>
      </c>
      <c r="CD457" s="5" t="inlineStr">
        <is>
          <t>🌎 REGIÕES</t>
        </is>
      </c>
      <c r="CE457" s="5" t="inlineStr">
        <is>
          <t>SEM REDE</t>
        </is>
      </c>
    </row>
    <row r="458">
      <c r="A458" s="5" t="inlineStr">
        <is>
          <t>61401282000123</t>
        </is>
      </c>
      <c r="B458" s="5" t="inlineStr">
        <is>
          <t>SUPLEMENT WORLD SHOP LTDA</t>
        </is>
      </c>
      <c r="C458" s="5" t="inlineStr">
        <is>
          <t>SEM GRUPO</t>
        </is>
      </c>
      <c r="D458" s="5" t="inlineStr">
        <is>
          <t>LARISSA PADILHA</t>
        </is>
      </c>
      <c r="E458" s="5" t="inlineStr">
        <is>
          <t>SC</t>
        </is>
      </c>
      <c r="F458" s="5">
        <f>IFERROR(VLOOKUP(C458,$AS$4:$AT$25,2,FALSE),"")</f>
        <v/>
      </c>
      <c r="G458" s="6">
        <f>IFERROR(VLOOKUP(C458,$AS$4:$AX$25,6,FALSE),"")</f>
        <v/>
      </c>
      <c r="H458" s="5">
        <f>IFERROR(VLOOKUP(C458,$AS$4:$AY$25,7,FALSE),"")</f>
        <v/>
      </c>
      <c r="I458" s="5">
        <f>IFERROR(VLOOKUP(C458,$AS$4:$AZ$25,8,FALSE),"")</f>
        <v/>
      </c>
      <c r="J458" s="7" t="inlineStr">
        <is>
          <t>.</t>
        </is>
      </c>
      <c r="K458" s="5" t="inlineStr"/>
      <c r="L458" s="8" t="n">
        <v>0</v>
      </c>
      <c r="M458" s="9" t="n">
        <v>0</v>
      </c>
      <c r="N458" s="9" t="n">
        <v>0</v>
      </c>
      <c r="O458" s="9" t="n">
        <v>0</v>
      </c>
      <c r="P458" s="9" t="n">
        <v>0</v>
      </c>
      <c r="Q458" s="9" t="n">
        <v>0</v>
      </c>
      <c r="R458" s="9" t="n">
        <v>0</v>
      </c>
      <c r="S458" s="9" t="n">
        <v>0</v>
      </c>
      <c r="T458" s="9" t="n">
        <v>0</v>
      </c>
      <c r="U458" s="9" t="n">
        <v>0</v>
      </c>
      <c r="V458" s="9" t="n">
        <v>0</v>
      </c>
      <c r="W458" s="9" t="n">
        <v>0</v>
      </c>
      <c r="X458" s="9" t="n">
        <v>0</v>
      </c>
      <c r="Y458" s="7" t="inlineStr">
        <is>
          <t>.</t>
        </is>
      </c>
      <c r="Z458" s="8">
        <f>SUM(AA458:AL458)</f>
        <v/>
      </c>
      <c r="AA458" s="9" t="n">
        <v>0</v>
      </c>
      <c r="AB458" s="9" t="n">
        <v>0</v>
      </c>
      <c r="AC458" s="9" t="n">
        <v>0</v>
      </c>
      <c r="AD458" s="9" t="n">
        <v>1270.04</v>
      </c>
      <c r="AE458" s="9" t="n">
        <v>0</v>
      </c>
      <c r="AF458" s="9" t="n">
        <v>0</v>
      </c>
      <c r="AG458" s="9" t="n">
        <v>0</v>
      </c>
      <c r="AH458" s="9" t="n">
        <v>0</v>
      </c>
      <c r="AI458" s="9" t="n">
        <v>0</v>
      </c>
      <c r="AJ458" s="9" t="n">
        <v>0</v>
      </c>
      <c r="AK458" s="9" t="n">
        <v>0</v>
      </c>
      <c r="AL458" s="9" t="n">
        <v>0</v>
      </c>
      <c r="AM458" s="7" t="inlineStr">
        <is>
          <t>.</t>
        </is>
      </c>
      <c r="AN458" s="6">
        <f>IF(L458=0,0,Z458/L458)</f>
        <v/>
      </c>
      <c r="AO458" s="5">
        <f>IF(AN458="","",IF(AN458&gt;=0.9,"🟢",IF(AN458&gt;=0.7,"🟡",IF(AN458&gt;=0.5,"🟠","🔴"))))</f>
        <v/>
      </c>
      <c r="AP458" s="9">
        <f>IF(L458=0,0,L458-Z458)</f>
        <v/>
      </c>
      <c r="AQ458" s="5">
        <f>IF(Z458=0,"",RANK(Z458,Z$4:Z$1569,0))</f>
        <v/>
      </c>
      <c r="AR458" s="7" t="inlineStr">
        <is>
          <t>.</t>
        </is>
      </c>
      <c r="BA458" s="7" t="inlineStr">
        <is>
          <t>.</t>
        </is>
      </c>
      <c r="BB458" s="9">
        <f>SUM(L$4:L$1569)/COUNTA(A$4:A$1569)</f>
        <v/>
      </c>
      <c r="BC458" s="9">
        <f>SUM(M$4:M$1569)/COUNTA(A$4:A$1569)</f>
        <v/>
      </c>
      <c r="BD458" s="9">
        <f>SUM(N$4:N$1569)/COUNTA(A$4:A$1569)</f>
        <v/>
      </c>
      <c r="BE458" s="9">
        <f>SUM(O$4:O$1569)/COUNTA(A$4:A$1569)</f>
        <v/>
      </c>
      <c r="BF458" s="9">
        <f>SUM(P$4:P$1569)/COUNTA(A$4:A$1569)</f>
        <v/>
      </c>
      <c r="BG458" s="9">
        <f>SUM(Q$4:Q$1569)/COUNTA(A$4:A$1569)</f>
        <v/>
      </c>
      <c r="BH458" s="9">
        <f>SUM(R$4:R$1569)/COUNTA(A$4:A$1569)</f>
        <v/>
      </c>
      <c r="BI458" s="9">
        <f>SUM(S$4:S$1569)/COUNTA(A$4:A$1569)</f>
        <v/>
      </c>
      <c r="BJ458" s="9">
        <f>SUM(T$4:T$1569)/COUNTA(A$4:A$1569)</f>
        <v/>
      </c>
      <c r="BK458" s="9">
        <f>SUM(U$4:U$1569)/COUNTA(A$4:A$1569)</f>
        <v/>
      </c>
      <c r="BL458" s="9">
        <f>SUM(V$4:V$1569)/COUNTA(A$4:A$1569)</f>
        <v/>
      </c>
      <c r="BM458" s="9">
        <f>SUM(W$4:W$1569)/COUNTA(A$4:A$1569)</f>
        <v/>
      </c>
      <c r="BN458" s="9">
        <f>SUM(X$4:X$1569)/COUNTA(A$4:A$1569)</f>
        <v/>
      </c>
      <c r="BO458" s="7" t="inlineStr">
        <is>
          <t>.</t>
        </is>
      </c>
      <c r="BP458" s="9">
        <f>IF(Z458&gt;=BB458,0,IFERROR(BB458+(SUMPRODUCT((Z$4:Z$1569&gt;=BB$4:BB$1569)*(Z$4:Z$1569-BB$4:BB$1569))/MAX(1,COUNTIF(Z$4:Z$1569,"&lt;"&amp;BB458+0.01))),BB458))</f>
        <v/>
      </c>
      <c r="BQ458" s="9">
        <f>IF(AA458&gt;=BC458,0,IFERROR(BC458+SUMPRODUCT((AA$4:AA$1569&gt;=BC$4:BC$1569)*(AA$4:AA$1569-BC$4:BC$1569))/MAX(1,COUNTIF(AA$4:AA$1569,"&lt;"&amp;BC458+0.01)),BC458))</f>
        <v/>
      </c>
      <c r="BR458" s="9">
        <f>IF(AB458&gt;=BD458,0,IFERROR(BD458+SUMPRODUCT((AB$4:AB$1569&gt;=BD$4:BD$1569)*(AB$4:AB$1569-BD$4:BD$1569))/MAX(1,COUNTIF(AB$4:AB$1569,"&lt;"&amp;BD458+0.01)),BD458))</f>
        <v/>
      </c>
      <c r="BS458" s="9">
        <f>IF(AC458&gt;=BE458,0,IFERROR(BE458+SUMPRODUCT((AC$4:AC$1569&gt;=BE$4:BE$1569)*(AC$4:AC$1569-BE$4:BE$1569))/MAX(1,COUNTIF(AC$4:AC$1569,"&lt;"&amp;BE458+0.01)),BE458))</f>
        <v/>
      </c>
      <c r="BT458" s="9">
        <f>IF(AD458&gt;=BF458,0,IFERROR(BF458+SUMPRODUCT((AD$4:AD$1569&gt;=BF$4:BF$1569)*(AD$4:AD$1569-BF$4:BF$1569))/MAX(1,COUNTIF(AD$4:AD$1569,"&lt;"&amp;BF458+0.01)),BF458))</f>
        <v/>
      </c>
      <c r="BU458" s="9">
        <f>IF(AE458&gt;=BG458,0,IFERROR(BG458+SUMPRODUCT((AE$4:AE$1569&gt;=BG$4:BG$1569)*(AE$4:AE$1569-BG$4:BG$1569))/MAX(1,COUNTIF(AE$4:AE$1569,"&lt;"&amp;BG458+0.01)),BG458))</f>
        <v/>
      </c>
      <c r="BV458" s="9">
        <f>IF(AF458&gt;=BH458,0,IFERROR(BH458+SUMPRODUCT((AF$4:AF$1569&gt;=BH$4:BH$1569)*(AF$4:AF$1569-BH$4:BH$1569))/MAX(1,COUNTIF(AF$4:AF$1569,"&lt;"&amp;BH458+0.01)),BH458))</f>
        <v/>
      </c>
      <c r="BW458" s="9">
        <f>IF(AG458&gt;=BI458,0,IFERROR(BI458+SUMPRODUCT((AG$4:AG$1569&gt;=BI$4:BI$1569)*(AG$4:AG$1569-BI$4:BI$1569))/MAX(1,COUNTIF(AG$4:AG$1569,"&lt;"&amp;BI458+0.01)),BI458))</f>
        <v/>
      </c>
      <c r="BX458" s="9">
        <f>IF(AH458&gt;=BJ458,0,IFERROR(BJ458+SUMPRODUCT((AH$4:AH$1569&gt;=BJ$4:BJ$1569)*(AH$4:AH$1569-BJ$4:BJ$1569))/MAX(1,COUNTIF(AH$4:AH$1569,"&lt;"&amp;BJ458+0.01)),BJ458))</f>
        <v/>
      </c>
      <c r="BY458" s="9">
        <f>IF(AI458&gt;=BK458,0,IFERROR(BK458+SUMPRODUCT((AI$4:AI$1569&gt;=BK$4:BK$1569)*(AI$4:AI$1569-BK$4:BK$1569))/MAX(1,COUNTIF(AI$4:AI$1569,"&lt;"&amp;BK458+0.01)),BK458))</f>
        <v/>
      </c>
      <c r="BZ458" s="9">
        <f>IF(AJ458&gt;=BL458,0,IFERROR(BL458+SUMPRODUCT((AJ$4:AJ$1569&gt;=BL$4:BL$1569)*(AJ$4:AJ$1569-BL$4:BL$1569))/MAX(1,COUNTIF(AJ$4:AJ$1569,"&lt;"&amp;BL458+0.01)),BL458))</f>
        <v/>
      </c>
      <c r="CA458" s="9">
        <f>IF(AK458&gt;=BM458,0,IFERROR(BM458+SUMPRODUCT((AK$4:AK$1569&gt;=BM$4:BM$1569)*(AK$4:AK$1569-BM$4:BM$1569))/MAX(1,COUNTIF(AK$4:AK$1569,"&lt;"&amp;BM458+0.01)),BM458))</f>
        <v/>
      </c>
      <c r="CB458" s="9">
        <f>IF(AL458&gt;=BN458,0,IFERROR(BN458+SUMPRODUCT((AL$4:AL$1569&gt;=BN$4:BN$1569)*(AL$4:AL$1569-BN$4:BN$1569))/MAX(1,COUNTIF(AL$4:AL$1569,"&lt;"&amp;BN458+0.01)),BN458))</f>
        <v/>
      </c>
      <c r="CC458" s="5">
        <f>IF(AO458="🟢","VERDE",IF(AO458="🟡","AMARELO",IF(AO458="🟠","VERMELHO",IF(AO458="🔴","VERMELHO","ROXO"))))</f>
        <v/>
      </c>
      <c r="CD458" s="5" t="inlineStr">
        <is>
          <t>🌎 REGIÕES</t>
        </is>
      </c>
      <c r="CE458" s="5" t="inlineStr">
        <is>
          <t>SEM REDE</t>
        </is>
      </c>
    </row>
    <row r="459">
      <c r="A459" s="5" t="inlineStr">
        <is>
          <t>76900463002972</t>
        </is>
      </c>
      <c r="B459" s="5" t="inlineStr">
        <is>
          <t>RISOTOLANDIA INDUSTRIA E COMERCIO DE ALI</t>
        </is>
      </c>
      <c r="C459" s="5" t="inlineStr">
        <is>
          <t>06 - SEM GRUPO</t>
        </is>
      </c>
      <c r="D459" s="5" t="inlineStr">
        <is>
          <t>HEMANUELE DITZEL (MANU)</t>
        </is>
      </c>
      <c r="E459" s="5" t="inlineStr">
        <is>
          <t>PR</t>
        </is>
      </c>
      <c r="F459" s="5">
        <f>IFERROR(VLOOKUP(C459,$AS$4:$AT$25,2,FALSE),"")</f>
        <v/>
      </c>
      <c r="G459" s="6">
        <f>IFERROR(VLOOKUP(C459,$AS$4:$AX$25,6,FALSE),"")</f>
        <v/>
      </c>
      <c r="H459" s="5">
        <f>IFERROR(VLOOKUP(C459,$AS$4:$AY$25,7,FALSE),"")</f>
        <v/>
      </c>
      <c r="I459" s="5">
        <f>IFERROR(VLOOKUP(C459,$AS$4:$AZ$25,8,FALSE),"")</f>
        <v/>
      </c>
      <c r="J459" s="7" t="inlineStr">
        <is>
          <t>.</t>
        </is>
      </c>
      <c r="K459" s="5" t="inlineStr">
        <is>
          <t>SUL</t>
        </is>
      </c>
      <c r="L459" s="8" t="n">
        <v>1613.793103448276</v>
      </c>
      <c r="M459" s="9" t="n">
        <v>124.1379310344828</v>
      </c>
      <c r="N459" s="9" t="n">
        <v>124.1379310344828</v>
      </c>
      <c r="O459" s="9" t="n">
        <v>129.3103448275862</v>
      </c>
      <c r="P459" s="9" t="n">
        <v>129.3103448275862</v>
      </c>
      <c r="Q459" s="9" t="n">
        <v>129.3103448275862</v>
      </c>
      <c r="R459" s="9" t="n">
        <v>134.4827586206897</v>
      </c>
      <c r="S459" s="9" t="n">
        <v>134.4827586206897</v>
      </c>
      <c r="T459" s="9" t="n">
        <v>139.6551724137931</v>
      </c>
      <c r="U459" s="9" t="n">
        <v>139.6551724137931</v>
      </c>
      <c r="V459" s="9" t="n">
        <v>139.6551724137931</v>
      </c>
      <c r="W459" s="9" t="n">
        <v>144.8275862068965</v>
      </c>
      <c r="X459" s="9" t="n">
        <v>144.8275862068965</v>
      </c>
      <c r="Y459" s="7" t="inlineStr">
        <is>
          <t>.</t>
        </is>
      </c>
      <c r="Z459" s="8">
        <f>SUM(AA459:AL459)</f>
        <v/>
      </c>
      <c r="AA459" s="9" t="n">
        <v>595.2</v>
      </c>
      <c r="AB459" s="9" t="n">
        <v>0</v>
      </c>
      <c r="AC459" s="9" t="n">
        <v>0</v>
      </c>
      <c r="AD459" s="9" t="n">
        <v>0</v>
      </c>
      <c r="AE459" s="9" t="n">
        <v>0</v>
      </c>
      <c r="AF459" s="9" t="n">
        <v>0</v>
      </c>
      <c r="AG459" s="9" t="n">
        <v>0</v>
      </c>
      <c r="AH459" s="9" t="n">
        <v>0</v>
      </c>
      <c r="AI459" s="9" t="n">
        <v>0</v>
      </c>
      <c r="AJ459" s="9" t="n">
        <v>0</v>
      </c>
      <c r="AK459" s="9" t="n">
        <v>0</v>
      </c>
      <c r="AL459" s="9" t="n">
        <v>0</v>
      </c>
      <c r="AM459" s="7" t="inlineStr">
        <is>
          <t>.</t>
        </is>
      </c>
      <c r="AN459" s="6">
        <f>IF(L459=0,0,Z459/L459)</f>
        <v/>
      </c>
      <c r="AO459" s="5">
        <f>IF(AN459="","",IF(AN459&gt;=0.9,"🟢",IF(AN459&gt;=0.7,"🟡",IF(AN459&gt;=0.5,"🟠","🔴"))))</f>
        <v/>
      </c>
      <c r="AP459" s="9">
        <f>IF(L459=0,0,L459-Z459)</f>
        <v/>
      </c>
      <c r="AQ459" s="5">
        <f>IF(Z459=0,"",RANK(Z459,Z$4:Z$1569,0))</f>
        <v/>
      </c>
      <c r="AR459" s="7" t="inlineStr">
        <is>
          <t>.</t>
        </is>
      </c>
      <c r="BA459" s="7" t="inlineStr">
        <is>
          <t>.</t>
        </is>
      </c>
      <c r="BB459" s="9">
        <f>SUM(L$4:L$1569)/COUNTA(A$4:A$1569)</f>
        <v/>
      </c>
      <c r="BC459" s="9">
        <f>SUM(M$4:M$1569)/COUNTA(A$4:A$1569)</f>
        <v/>
      </c>
      <c r="BD459" s="9">
        <f>SUM(N$4:N$1569)/COUNTA(A$4:A$1569)</f>
        <v/>
      </c>
      <c r="BE459" s="9">
        <f>SUM(O$4:O$1569)/COUNTA(A$4:A$1569)</f>
        <v/>
      </c>
      <c r="BF459" s="9">
        <f>SUM(P$4:P$1569)/COUNTA(A$4:A$1569)</f>
        <v/>
      </c>
      <c r="BG459" s="9">
        <f>SUM(Q$4:Q$1569)/COUNTA(A$4:A$1569)</f>
        <v/>
      </c>
      <c r="BH459" s="9">
        <f>SUM(R$4:R$1569)/COUNTA(A$4:A$1569)</f>
        <v/>
      </c>
      <c r="BI459" s="9">
        <f>SUM(S$4:S$1569)/COUNTA(A$4:A$1569)</f>
        <v/>
      </c>
      <c r="BJ459" s="9">
        <f>SUM(T$4:T$1569)/COUNTA(A$4:A$1569)</f>
        <v/>
      </c>
      <c r="BK459" s="9">
        <f>SUM(U$4:U$1569)/COUNTA(A$4:A$1569)</f>
        <v/>
      </c>
      <c r="BL459" s="9">
        <f>SUM(V$4:V$1569)/COUNTA(A$4:A$1569)</f>
        <v/>
      </c>
      <c r="BM459" s="9">
        <f>SUM(W$4:W$1569)/COUNTA(A$4:A$1569)</f>
        <v/>
      </c>
      <c r="BN459" s="9">
        <f>SUM(X$4:X$1569)/COUNTA(A$4:A$1569)</f>
        <v/>
      </c>
      <c r="BO459" s="7" t="inlineStr">
        <is>
          <t>.</t>
        </is>
      </c>
      <c r="BP459" s="9">
        <f>IF(Z459&gt;=BB459,0,IFERROR(BB459+(SUMPRODUCT((Z$4:Z$1569&gt;=BB$4:BB$1569)*(Z$4:Z$1569-BB$4:BB$1569))/MAX(1,COUNTIF(Z$4:Z$1569,"&lt;"&amp;BB459+0.01))),BB459))</f>
        <v/>
      </c>
      <c r="BQ459" s="9">
        <f>IF(AA459&gt;=BC459,0,IFERROR(BC459+SUMPRODUCT((AA$4:AA$1569&gt;=BC$4:BC$1569)*(AA$4:AA$1569-BC$4:BC$1569))/MAX(1,COUNTIF(AA$4:AA$1569,"&lt;"&amp;BC459+0.01)),BC459))</f>
        <v/>
      </c>
      <c r="BR459" s="9">
        <f>IF(AB459&gt;=BD459,0,IFERROR(BD459+SUMPRODUCT((AB$4:AB$1569&gt;=BD$4:BD$1569)*(AB$4:AB$1569-BD$4:BD$1569))/MAX(1,COUNTIF(AB$4:AB$1569,"&lt;"&amp;BD459+0.01)),BD459))</f>
        <v/>
      </c>
      <c r="BS459" s="9">
        <f>IF(AC459&gt;=BE459,0,IFERROR(BE459+SUMPRODUCT((AC$4:AC$1569&gt;=BE$4:BE$1569)*(AC$4:AC$1569-BE$4:BE$1569))/MAX(1,COUNTIF(AC$4:AC$1569,"&lt;"&amp;BE459+0.01)),BE459))</f>
        <v/>
      </c>
      <c r="BT459" s="9">
        <f>IF(AD459&gt;=BF459,0,IFERROR(BF459+SUMPRODUCT((AD$4:AD$1569&gt;=BF$4:BF$1569)*(AD$4:AD$1569-BF$4:BF$1569))/MAX(1,COUNTIF(AD$4:AD$1569,"&lt;"&amp;BF459+0.01)),BF459))</f>
        <v/>
      </c>
      <c r="BU459" s="9">
        <f>IF(AE459&gt;=BG459,0,IFERROR(BG459+SUMPRODUCT((AE$4:AE$1569&gt;=BG$4:BG$1569)*(AE$4:AE$1569-BG$4:BG$1569))/MAX(1,COUNTIF(AE$4:AE$1569,"&lt;"&amp;BG459+0.01)),BG459))</f>
        <v/>
      </c>
      <c r="BV459" s="9">
        <f>IF(AF459&gt;=BH459,0,IFERROR(BH459+SUMPRODUCT((AF$4:AF$1569&gt;=BH$4:BH$1569)*(AF$4:AF$1569-BH$4:BH$1569))/MAX(1,COUNTIF(AF$4:AF$1569,"&lt;"&amp;BH459+0.01)),BH459))</f>
        <v/>
      </c>
      <c r="BW459" s="9">
        <f>IF(AG459&gt;=BI459,0,IFERROR(BI459+SUMPRODUCT((AG$4:AG$1569&gt;=BI$4:BI$1569)*(AG$4:AG$1569-BI$4:BI$1569))/MAX(1,COUNTIF(AG$4:AG$1569,"&lt;"&amp;BI459+0.01)),BI459))</f>
        <v/>
      </c>
      <c r="BX459" s="9">
        <f>IF(AH459&gt;=BJ459,0,IFERROR(BJ459+SUMPRODUCT((AH$4:AH$1569&gt;=BJ$4:BJ$1569)*(AH$4:AH$1569-BJ$4:BJ$1569))/MAX(1,COUNTIF(AH$4:AH$1569,"&lt;"&amp;BJ459+0.01)),BJ459))</f>
        <v/>
      </c>
      <c r="BY459" s="9">
        <f>IF(AI459&gt;=BK459,0,IFERROR(BK459+SUMPRODUCT((AI$4:AI$1569&gt;=BK$4:BK$1569)*(AI$4:AI$1569-BK$4:BK$1569))/MAX(1,COUNTIF(AI$4:AI$1569,"&lt;"&amp;BK459+0.01)),BK459))</f>
        <v/>
      </c>
      <c r="BZ459" s="9">
        <f>IF(AJ459&gt;=BL459,0,IFERROR(BL459+SUMPRODUCT((AJ$4:AJ$1569&gt;=BL$4:BL$1569)*(AJ$4:AJ$1569-BL$4:BL$1569))/MAX(1,COUNTIF(AJ$4:AJ$1569,"&lt;"&amp;BL459+0.01)),BL459))</f>
        <v/>
      </c>
      <c r="CA459" s="9">
        <f>IF(AK459&gt;=BM459,0,IFERROR(BM459+SUMPRODUCT((AK$4:AK$1569&gt;=BM$4:BM$1569)*(AK$4:AK$1569-BM$4:BM$1569))/MAX(1,COUNTIF(AK$4:AK$1569,"&lt;"&amp;BM459+0.01)),BM459))</f>
        <v/>
      </c>
      <c r="CB459" s="9">
        <f>IF(AL459&gt;=BN459,0,IFERROR(BN459+SUMPRODUCT((AL$4:AL$1569&gt;=BN$4:BN$1569)*(AL$4:AL$1569-BN$4:BN$1569))/MAX(1,COUNTIF(AL$4:AL$1569,"&lt;"&amp;BN459+0.01)),BN459))</f>
        <v/>
      </c>
      <c r="CC459" s="5">
        <f>IF(AO459="🟢","VERDE",IF(AO459="🟡","AMARELO",IF(AO459="🟠","VERMELHO",IF(AO459="🔴","VERMELHO","ROXO"))))</f>
        <v/>
      </c>
      <c r="CD459" s="5" t="inlineStr">
        <is>
          <t>🌎 REGIÕES</t>
        </is>
      </c>
      <c r="CE459" s="5" t="inlineStr">
        <is>
          <t>SEM REDE</t>
        </is>
      </c>
    </row>
    <row r="460">
      <c r="A460" s="5" t="inlineStr">
        <is>
          <t>52575072000160</t>
        </is>
      </c>
      <c r="B460" s="5" t="inlineStr">
        <is>
          <t>BISTROZINHO INFANTIL</t>
        </is>
      </c>
      <c r="C460" s="5" t="inlineStr">
        <is>
          <t>06 - SEM GRUPO</t>
        </is>
      </c>
      <c r="D460" s="5" t="inlineStr">
        <is>
          <t>HEMANUELE DITZEL (MANU)</t>
        </is>
      </c>
      <c r="E460" s="5" t="inlineStr">
        <is>
          <t>SP</t>
        </is>
      </c>
      <c r="F460" s="5">
        <f>IFERROR(VLOOKUP(C460,$AS$4:$AT$25,2,FALSE),"")</f>
        <v/>
      </c>
      <c r="G460" s="6">
        <f>IFERROR(VLOOKUP(C460,$AS$4:$AX$25,6,FALSE),"")</f>
        <v/>
      </c>
      <c r="H460" s="5">
        <f>IFERROR(VLOOKUP(C460,$AS$4:$AY$25,7,FALSE),"")</f>
        <v/>
      </c>
      <c r="I460" s="5">
        <f>IFERROR(VLOOKUP(C460,$AS$4:$AZ$25,8,FALSE),"")</f>
        <v/>
      </c>
      <c r="J460" s="7" t="inlineStr">
        <is>
          <t>.</t>
        </is>
      </c>
      <c r="K460" s="5" t="inlineStr">
        <is>
          <t>SP INTERIOR</t>
        </is>
      </c>
      <c r="L460" s="8" t="n">
        <v>2614.285714285714</v>
      </c>
      <c r="M460" s="9" t="n">
        <v>171.4285714285714</v>
      </c>
      <c r="N460" s="9" t="n">
        <v>171.4285714285714</v>
      </c>
      <c r="O460" s="9" t="n">
        <v>171.4285714285714</v>
      </c>
      <c r="P460" s="9" t="n">
        <v>214.2857142857143</v>
      </c>
      <c r="Q460" s="9" t="n">
        <v>214.2857142857143</v>
      </c>
      <c r="R460" s="9" t="n">
        <v>214.2857142857143</v>
      </c>
      <c r="S460" s="9" t="n">
        <v>214.2857142857143</v>
      </c>
      <c r="T460" s="9" t="n">
        <v>214.2857142857143</v>
      </c>
      <c r="U460" s="9" t="n">
        <v>257.1428571428572</v>
      </c>
      <c r="V460" s="9" t="n">
        <v>257.1428571428572</v>
      </c>
      <c r="W460" s="9" t="n">
        <v>257.1428571428572</v>
      </c>
      <c r="X460" s="9" t="n">
        <v>257.1428571428572</v>
      </c>
      <c r="Y460" s="7" t="inlineStr">
        <is>
          <t>.</t>
        </is>
      </c>
      <c r="Z460" s="8">
        <f>SUM(AA460:AL460)</f>
        <v/>
      </c>
      <c r="AA460" s="9" t="n">
        <v>0</v>
      </c>
      <c r="AB460" s="9" t="n">
        <v>0</v>
      </c>
      <c r="AC460" s="9" t="n">
        <v>0</v>
      </c>
      <c r="AD460" s="9" t="n">
        <v>0</v>
      </c>
      <c r="AE460" s="9" t="n">
        <v>0</v>
      </c>
      <c r="AF460" s="9" t="n">
        <v>0</v>
      </c>
      <c r="AG460" s="9" t="n">
        <v>0</v>
      </c>
      <c r="AH460" s="9" t="n">
        <v>658.02</v>
      </c>
      <c r="AI460" s="9" t="n">
        <v>0</v>
      </c>
      <c r="AJ460" s="9" t="n">
        <v>0</v>
      </c>
      <c r="AK460" s="9" t="n">
        <v>0</v>
      </c>
      <c r="AL460" s="9" t="n">
        <v>0</v>
      </c>
      <c r="AM460" s="7" t="inlineStr">
        <is>
          <t>.</t>
        </is>
      </c>
      <c r="AN460" s="6">
        <f>IF(L460=0,0,Z460/L460)</f>
        <v/>
      </c>
      <c r="AO460" s="5">
        <f>IF(AN460="","",IF(AN460&gt;=0.9,"🟢",IF(AN460&gt;=0.7,"🟡",IF(AN460&gt;=0.5,"🟠","🔴"))))</f>
        <v/>
      </c>
      <c r="AP460" s="9">
        <f>IF(L460=0,0,L460-Z460)</f>
        <v/>
      </c>
      <c r="AQ460" s="5">
        <f>IF(Z460=0,"",RANK(Z460,Z$4:Z$1569,0))</f>
        <v/>
      </c>
      <c r="AR460" s="7" t="inlineStr">
        <is>
          <t>.</t>
        </is>
      </c>
      <c r="BA460" s="7" t="inlineStr">
        <is>
          <t>.</t>
        </is>
      </c>
      <c r="BB460" s="9">
        <f>SUM(L$4:L$1569)/COUNTA(A$4:A$1569)</f>
        <v/>
      </c>
      <c r="BC460" s="9">
        <f>SUM(M$4:M$1569)/COUNTA(A$4:A$1569)</f>
        <v/>
      </c>
      <c r="BD460" s="9">
        <f>SUM(N$4:N$1569)/COUNTA(A$4:A$1569)</f>
        <v/>
      </c>
      <c r="BE460" s="9">
        <f>SUM(O$4:O$1569)/COUNTA(A$4:A$1569)</f>
        <v/>
      </c>
      <c r="BF460" s="9">
        <f>SUM(P$4:P$1569)/COUNTA(A$4:A$1569)</f>
        <v/>
      </c>
      <c r="BG460" s="9">
        <f>SUM(Q$4:Q$1569)/COUNTA(A$4:A$1569)</f>
        <v/>
      </c>
      <c r="BH460" s="9">
        <f>SUM(R$4:R$1569)/COUNTA(A$4:A$1569)</f>
        <v/>
      </c>
      <c r="BI460" s="9">
        <f>SUM(S$4:S$1569)/COUNTA(A$4:A$1569)</f>
        <v/>
      </c>
      <c r="BJ460" s="9">
        <f>SUM(T$4:T$1569)/COUNTA(A$4:A$1569)</f>
        <v/>
      </c>
      <c r="BK460" s="9">
        <f>SUM(U$4:U$1569)/COUNTA(A$4:A$1569)</f>
        <v/>
      </c>
      <c r="BL460" s="9">
        <f>SUM(V$4:V$1569)/COUNTA(A$4:A$1569)</f>
        <v/>
      </c>
      <c r="BM460" s="9">
        <f>SUM(W$4:W$1569)/COUNTA(A$4:A$1569)</f>
        <v/>
      </c>
      <c r="BN460" s="9">
        <f>SUM(X$4:X$1569)/COUNTA(A$4:A$1569)</f>
        <v/>
      </c>
      <c r="BO460" s="7" t="inlineStr">
        <is>
          <t>.</t>
        </is>
      </c>
      <c r="BP460" s="9">
        <f>IF(Z460&gt;=BB460,0,IFERROR(BB460+(SUMPRODUCT((Z$4:Z$1569&gt;=BB$4:BB$1569)*(Z$4:Z$1569-BB$4:BB$1569))/MAX(1,COUNTIF(Z$4:Z$1569,"&lt;"&amp;BB460+0.01))),BB460))</f>
        <v/>
      </c>
      <c r="BQ460" s="9">
        <f>IF(AA460&gt;=BC460,0,IFERROR(BC460+SUMPRODUCT((AA$4:AA$1569&gt;=BC$4:BC$1569)*(AA$4:AA$1569-BC$4:BC$1569))/MAX(1,COUNTIF(AA$4:AA$1569,"&lt;"&amp;BC460+0.01)),BC460))</f>
        <v/>
      </c>
      <c r="BR460" s="9">
        <f>IF(AB460&gt;=BD460,0,IFERROR(BD460+SUMPRODUCT((AB$4:AB$1569&gt;=BD$4:BD$1569)*(AB$4:AB$1569-BD$4:BD$1569))/MAX(1,COUNTIF(AB$4:AB$1569,"&lt;"&amp;BD460+0.01)),BD460))</f>
        <v/>
      </c>
      <c r="BS460" s="9">
        <f>IF(AC460&gt;=BE460,0,IFERROR(BE460+SUMPRODUCT((AC$4:AC$1569&gt;=BE$4:BE$1569)*(AC$4:AC$1569-BE$4:BE$1569))/MAX(1,COUNTIF(AC$4:AC$1569,"&lt;"&amp;BE460+0.01)),BE460))</f>
        <v/>
      </c>
      <c r="BT460" s="9">
        <f>IF(AD460&gt;=BF460,0,IFERROR(BF460+SUMPRODUCT((AD$4:AD$1569&gt;=BF$4:BF$1569)*(AD$4:AD$1569-BF$4:BF$1569))/MAX(1,COUNTIF(AD$4:AD$1569,"&lt;"&amp;BF460+0.01)),BF460))</f>
        <v/>
      </c>
      <c r="BU460" s="9">
        <f>IF(AE460&gt;=BG460,0,IFERROR(BG460+SUMPRODUCT((AE$4:AE$1569&gt;=BG$4:BG$1569)*(AE$4:AE$1569-BG$4:BG$1569))/MAX(1,COUNTIF(AE$4:AE$1569,"&lt;"&amp;BG460+0.01)),BG460))</f>
        <v/>
      </c>
      <c r="BV460" s="9">
        <f>IF(AF460&gt;=BH460,0,IFERROR(BH460+SUMPRODUCT((AF$4:AF$1569&gt;=BH$4:BH$1569)*(AF$4:AF$1569-BH$4:BH$1569))/MAX(1,COUNTIF(AF$4:AF$1569,"&lt;"&amp;BH460+0.01)),BH460))</f>
        <v/>
      </c>
      <c r="BW460" s="9">
        <f>IF(AG460&gt;=BI460,0,IFERROR(BI460+SUMPRODUCT((AG$4:AG$1569&gt;=BI$4:BI$1569)*(AG$4:AG$1569-BI$4:BI$1569))/MAX(1,COUNTIF(AG$4:AG$1569,"&lt;"&amp;BI460+0.01)),BI460))</f>
        <v/>
      </c>
      <c r="BX460" s="9">
        <f>IF(AH460&gt;=BJ460,0,IFERROR(BJ460+SUMPRODUCT((AH$4:AH$1569&gt;=BJ$4:BJ$1569)*(AH$4:AH$1569-BJ$4:BJ$1569))/MAX(1,COUNTIF(AH$4:AH$1569,"&lt;"&amp;BJ460+0.01)),BJ460))</f>
        <v/>
      </c>
      <c r="BY460" s="9">
        <f>IF(AI460&gt;=BK460,0,IFERROR(BK460+SUMPRODUCT((AI$4:AI$1569&gt;=BK$4:BK$1569)*(AI$4:AI$1569-BK$4:BK$1569))/MAX(1,COUNTIF(AI$4:AI$1569,"&lt;"&amp;BK460+0.01)),BK460))</f>
        <v/>
      </c>
      <c r="BZ460" s="9">
        <f>IF(AJ460&gt;=BL460,0,IFERROR(BL460+SUMPRODUCT((AJ$4:AJ$1569&gt;=BL$4:BL$1569)*(AJ$4:AJ$1569-BL$4:BL$1569))/MAX(1,COUNTIF(AJ$4:AJ$1569,"&lt;"&amp;BL460+0.01)),BL460))</f>
        <v/>
      </c>
      <c r="CA460" s="9">
        <f>IF(AK460&gt;=BM460,0,IFERROR(BM460+SUMPRODUCT((AK$4:AK$1569&gt;=BM$4:BM$1569)*(AK$4:AK$1569-BM$4:BM$1569))/MAX(1,COUNTIF(AK$4:AK$1569,"&lt;"&amp;BM460+0.01)),BM460))</f>
        <v/>
      </c>
      <c r="CB460" s="9">
        <f>IF(AL460&gt;=BN460,0,IFERROR(BN460+SUMPRODUCT((AL$4:AL$1569&gt;=BN$4:BN$1569)*(AL$4:AL$1569-BN$4:BN$1569))/MAX(1,COUNTIF(AL$4:AL$1569,"&lt;"&amp;BN460+0.01)),BN460))</f>
        <v/>
      </c>
      <c r="CC460" s="5">
        <f>IF(AO460="🟢","VERDE",IF(AO460="🟡","AMARELO",IF(AO460="🟠","VERMELHO",IF(AO460="🔴","VERMELHO","ROXO"))))</f>
        <v/>
      </c>
      <c r="CD460" s="5" t="inlineStr">
        <is>
          <t>🌎 REGIÕES</t>
        </is>
      </c>
      <c r="CE460" s="5" t="inlineStr">
        <is>
          <t>SEM REDE</t>
        </is>
      </c>
    </row>
    <row r="461">
      <c r="A461" s="5" t="inlineStr">
        <is>
          <t>55726945000187</t>
        </is>
      </c>
      <c r="B461" s="5" t="inlineStr">
        <is>
          <t>TERRITORIO SAUDE XV</t>
        </is>
      </c>
      <c r="C461" s="5" t="inlineStr">
        <is>
          <t>06 - INTERNA - FITLAND</t>
        </is>
      </c>
      <c r="D461" s="5" t="inlineStr">
        <is>
          <t>JULIO GADRET</t>
        </is>
      </c>
      <c r="E461" s="5" t="inlineStr">
        <is>
          <t>PR</t>
        </is>
      </c>
      <c r="F461" s="5">
        <f>IFERROR(VLOOKUP(C461,$AS$4:$AT$25,2,FALSE),"")</f>
        <v/>
      </c>
      <c r="G461" s="6">
        <f>IFERROR(VLOOKUP(C461,$AS$4:$AX$25,6,FALSE),"")</f>
        <v/>
      </c>
      <c r="H461" s="5">
        <f>IFERROR(VLOOKUP(C461,$AS$4:$AY$25,7,FALSE),"")</f>
        <v/>
      </c>
      <c r="I461" s="5">
        <f>IFERROR(VLOOKUP(C461,$AS$4:$AZ$25,8,FALSE),"")</f>
        <v/>
      </c>
      <c r="J461" s="7" t="inlineStr">
        <is>
          <t>.</t>
        </is>
      </c>
      <c r="K461" s="5" t="inlineStr">
        <is>
          <t>NACIONAL</t>
        </is>
      </c>
      <c r="L461" s="8" t="n">
        <v>10706.89655172414</v>
      </c>
      <c r="M461" s="9" t="n">
        <v>750</v>
      </c>
      <c r="N461" s="9" t="n">
        <v>775.8620689655172</v>
      </c>
      <c r="O461" s="9" t="n">
        <v>801.7241379310345</v>
      </c>
      <c r="P461" s="9" t="n">
        <v>827.5862068965517</v>
      </c>
      <c r="Q461" s="9" t="n">
        <v>853.448275862069</v>
      </c>
      <c r="R461" s="9" t="n">
        <v>879.3103448275862</v>
      </c>
      <c r="S461" s="9" t="n">
        <v>905.1724137931035</v>
      </c>
      <c r="T461" s="9" t="n">
        <v>931.0344827586207</v>
      </c>
      <c r="U461" s="9" t="n">
        <v>956.8965517241379</v>
      </c>
      <c r="V461" s="9" t="n">
        <v>982.7586206896551</v>
      </c>
      <c r="W461" s="9" t="n">
        <v>1008.620689655172</v>
      </c>
      <c r="X461" s="9" t="n">
        <v>1034.48275862069</v>
      </c>
      <c r="Y461" s="7" t="inlineStr">
        <is>
          <t>.</t>
        </is>
      </c>
      <c r="Z461" s="8">
        <f>SUM(AA461:AL461)</f>
        <v/>
      </c>
      <c r="AA461" s="9" t="n">
        <v>0</v>
      </c>
      <c r="AB461" s="9" t="n">
        <v>0</v>
      </c>
      <c r="AC461" s="9" t="n">
        <v>0</v>
      </c>
      <c r="AD461" s="9" t="n">
        <v>0</v>
      </c>
      <c r="AE461" s="9" t="n">
        <v>654.89</v>
      </c>
      <c r="AF461" s="9" t="n">
        <v>0</v>
      </c>
      <c r="AG461" s="9" t="n">
        <v>0</v>
      </c>
      <c r="AH461" s="9" t="n">
        <v>0</v>
      </c>
      <c r="AI461" s="9" t="n">
        <v>0</v>
      </c>
      <c r="AJ461" s="9" t="n">
        <v>0</v>
      </c>
      <c r="AK461" s="9" t="n">
        <v>0</v>
      </c>
      <c r="AL461" s="9" t="n">
        <v>0</v>
      </c>
      <c r="AM461" s="7" t="inlineStr">
        <is>
          <t>.</t>
        </is>
      </c>
      <c r="AN461" s="6">
        <f>IF(L461=0,0,Z461/L461)</f>
        <v/>
      </c>
      <c r="AO461" s="5">
        <f>IF(AN461="","",IF(AN461&gt;=0.9,"🟢",IF(AN461&gt;=0.7,"🟡",IF(AN461&gt;=0.5,"🟠","🔴"))))</f>
        <v/>
      </c>
      <c r="AP461" s="9">
        <f>IF(L461=0,0,L461-Z461)</f>
        <v/>
      </c>
      <c r="AQ461" s="5">
        <f>IF(Z461=0,"",RANK(Z461,Z$4:Z$1569,0))</f>
        <v/>
      </c>
      <c r="AR461" s="7" t="inlineStr">
        <is>
          <t>.</t>
        </is>
      </c>
      <c r="BA461" s="7" t="inlineStr">
        <is>
          <t>.</t>
        </is>
      </c>
      <c r="BB461" s="9">
        <f>SUM(L$4:L$1569)/COUNTA(A$4:A$1569)</f>
        <v/>
      </c>
      <c r="BC461" s="9">
        <f>SUM(M$4:M$1569)/COUNTA(A$4:A$1569)</f>
        <v/>
      </c>
      <c r="BD461" s="9">
        <f>SUM(N$4:N$1569)/COUNTA(A$4:A$1569)</f>
        <v/>
      </c>
      <c r="BE461" s="9">
        <f>SUM(O$4:O$1569)/COUNTA(A$4:A$1569)</f>
        <v/>
      </c>
      <c r="BF461" s="9">
        <f>SUM(P$4:P$1569)/COUNTA(A$4:A$1569)</f>
        <v/>
      </c>
      <c r="BG461" s="9">
        <f>SUM(Q$4:Q$1569)/COUNTA(A$4:A$1569)</f>
        <v/>
      </c>
      <c r="BH461" s="9">
        <f>SUM(R$4:R$1569)/COUNTA(A$4:A$1569)</f>
        <v/>
      </c>
      <c r="BI461" s="9">
        <f>SUM(S$4:S$1569)/COUNTA(A$4:A$1569)</f>
        <v/>
      </c>
      <c r="BJ461" s="9">
        <f>SUM(T$4:T$1569)/COUNTA(A$4:A$1569)</f>
        <v/>
      </c>
      <c r="BK461" s="9">
        <f>SUM(U$4:U$1569)/COUNTA(A$4:A$1569)</f>
        <v/>
      </c>
      <c r="BL461" s="9">
        <f>SUM(V$4:V$1569)/COUNTA(A$4:A$1569)</f>
        <v/>
      </c>
      <c r="BM461" s="9">
        <f>SUM(W$4:W$1569)/COUNTA(A$4:A$1569)</f>
        <v/>
      </c>
      <c r="BN461" s="9">
        <f>SUM(X$4:X$1569)/COUNTA(A$4:A$1569)</f>
        <v/>
      </c>
      <c r="BO461" s="7" t="inlineStr">
        <is>
          <t>.</t>
        </is>
      </c>
      <c r="BP461" s="9">
        <f>IF(Z461&gt;=BB461,0,IFERROR(BB461+(SUMPRODUCT((Z$4:Z$1569&gt;=BB$4:BB$1569)*(Z$4:Z$1569-BB$4:BB$1569))/MAX(1,COUNTIF(Z$4:Z$1569,"&lt;"&amp;BB461+0.01))),BB461))</f>
        <v/>
      </c>
      <c r="BQ461" s="9">
        <f>IF(AA461&gt;=BC461,0,IFERROR(BC461+SUMPRODUCT((AA$4:AA$1569&gt;=BC$4:BC$1569)*(AA$4:AA$1569-BC$4:BC$1569))/MAX(1,COUNTIF(AA$4:AA$1569,"&lt;"&amp;BC461+0.01)),BC461))</f>
        <v/>
      </c>
      <c r="BR461" s="9">
        <f>IF(AB461&gt;=BD461,0,IFERROR(BD461+SUMPRODUCT((AB$4:AB$1569&gt;=BD$4:BD$1569)*(AB$4:AB$1569-BD$4:BD$1569))/MAX(1,COUNTIF(AB$4:AB$1569,"&lt;"&amp;BD461+0.01)),BD461))</f>
        <v/>
      </c>
      <c r="BS461" s="9">
        <f>IF(AC461&gt;=BE461,0,IFERROR(BE461+SUMPRODUCT((AC$4:AC$1569&gt;=BE$4:BE$1569)*(AC$4:AC$1569-BE$4:BE$1569))/MAX(1,COUNTIF(AC$4:AC$1569,"&lt;"&amp;BE461+0.01)),BE461))</f>
        <v/>
      </c>
      <c r="BT461" s="9">
        <f>IF(AD461&gt;=BF461,0,IFERROR(BF461+SUMPRODUCT((AD$4:AD$1569&gt;=BF$4:BF$1569)*(AD$4:AD$1569-BF$4:BF$1569))/MAX(1,COUNTIF(AD$4:AD$1569,"&lt;"&amp;BF461+0.01)),BF461))</f>
        <v/>
      </c>
      <c r="BU461" s="9">
        <f>IF(AE461&gt;=BG461,0,IFERROR(BG461+SUMPRODUCT((AE$4:AE$1569&gt;=BG$4:BG$1569)*(AE$4:AE$1569-BG$4:BG$1569))/MAX(1,COUNTIF(AE$4:AE$1569,"&lt;"&amp;BG461+0.01)),BG461))</f>
        <v/>
      </c>
      <c r="BV461" s="9">
        <f>IF(AF461&gt;=BH461,0,IFERROR(BH461+SUMPRODUCT((AF$4:AF$1569&gt;=BH$4:BH$1569)*(AF$4:AF$1569-BH$4:BH$1569))/MAX(1,COUNTIF(AF$4:AF$1569,"&lt;"&amp;BH461+0.01)),BH461))</f>
        <v/>
      </c>
      <c r="BW461" s="9">
        <f>IF(AG461&gt;=BI461,0,IFERROR(BI461+SUMPRODUCT((AG$4:AG$1569&gt;=BI$4:BI$1569)*(AG$4:AG$1569-BI$4:BI$1569))/MAX(1,COUNTIF(AG$4:AG$1569,"&lt;"&amp;BI461+0.01)),BI461))</f>
        <v/>
      </c>
      <c r="BX461" s="9">
        <f>IF(AH461&gt;=BJ461,0,IFERROR(BJ461+SUMPRODUCT((AH$4:AH$1569&gt;=BJ$4:BJ$1569)*(AH$4:AH$1569-BJ$4:BJ$1569))/MAX(1,COUNTIF(AH$4:AH$1569,"&lt;"&amp;BJ461+0.01)),BJ461))</f>
        <v/>
      </c>
      <c r="BY461" s="9">
        <f>IF(AI461&gt;=BK461,0,IFERROR(BK461+SUMPRODUCT((AI$4:AI$1569&gt;=BK$4:BK$1569)*(AI$4:AI$1569-BK$4:BK$1569))/MAX(1,COUNTIF(AI$4:AI$1569,"&lt;"&amp;BK461+0.01)),BK461))</f>
        <v/>
      </c>
      <c r="BZ461" s="9">
        <f>IF(AJ461&gt;=BL461,0,IFERROR(BL461+SUMPRODUCT((AJ$4:AJ$1569&gt;=BL$4:BL$1569)*(AJ$4:AJ$1569-BL$4:BL$1569))/MAX(1,COUNTIF(AJ$4:AJ$1569,"&lt;"&amp;BL461+0.01)),BL461))</f>
        <v/>
      </c>
      <c r="CA461" s="9">
        <f>IF(AK461&gt;=BM461,0,IFERROR(BM461+SUMPRODUCT((AK$4:AK$1569&gt;=BM$4:BM$1569)*(AK$4:AK$1569-BM$4:BM$1569))/MAX(1,COUNTIF(AK$4:AK$1569,"&lt;"&amp;BM461+0.01)),BM461))</f>
        <v/>
      </c>
      <c r="CB461" s="9">
        <f>IF(AL461&gt;=BN461,0,IFERROR(BN461+SUMPRODUCT((AL$4:AL$1569&gt;=BN$4:BN$1569)*(AL$4:AL$1569-BN$4:BN$1569))/MAX(1,COUNTIF(AL$4:AL$1569,"&lt;"&amp;BN461+0.01)),BN461))</f>
        <v/>
      </c>
      <c r="CC461" s="5">
        <f>IF(AO461="🟢","VERDE",IF(AO461="🟡","AMARELO",IF(AO461="🟠","VERMELHO",IF(AO461="🔴","VERMELHO","ROXO"))))</f>
        <v/>
      </c>
      <c r="CD461" s="5" t="inlineStr">
        <is>
          <t>🏢 REDES</t>
        </is>
      </c>
      <c r="CE461" s="5" t="inlineStr">
        <is>
          <t>FITLAND</t>
        </is>
      </c>
    </row>
    <row r="462">
      <c r="A462" s="5" t="inlineStr">
        <is>
          <t>51156959000151</t>
        </is>
      </c>
      <c r="B462" s="5" t="inlineStr">
        <is>
          <t>51.156.959 ELAINE CRISTINA KOERICH</t>
        </is>
      </c>
      <c r="C462" s="5" t="inlineStr">
        <is>
          <t>06 - SEM GRUPO</t>
        </is>
      </c>
      <c r="D462" s="5" t="inlineStr">
        <is>
          <t>HEMANUELE DITZEL (MANU)</t>
        </is>
      </c>
      <c r="E462" s="5" t="inlineStr">
        <is>
          <t>SC</t>
        </is>
      </c>
      <c r="F462" s="5">
        <f>IFERROR(VLOOKUP(C462,$AS$4:$AT$25,2,FALSE),"")</f>
        <v/>
      </c>
      <c r="G462" s="6">
        <f>IFERROR(VLOOKUP(C462,$AS$4:$AX$25,6,FALSE),"")</f>
        <v/>
      </c>
      <c r="H462" s="5">
        <f>IFERROR(VLOOKUP(C462,$AS$4:$AY$25,7,FALSE),"")</f>
        <v/>
      </c>
      <c r="I462" s="5">
        <f>IFERROR(VLOOKUP(C462,$AS$4:$AZ$25,8,FALSE),"")</f>
        <v/>
      </c>
      <c r="J462" s="7" t="inlineStr">
        <is>
          <t>.</t>
        </is>
      </c>
      <c r="K462" s="5" t="inlineStr">
        <is>
          <t>SUL</t>
        </is>
      </c>
      <c r="L462" s="8" t="n">
        <v>1643.478260869565</v>
      </c>
      <c r="M462" s="9" t="n">
        <v>117.3913043478261</v>
      </c>
      <c r="N462" s="9" t="n">
        <v>130.4347826086957</v>
      </c>
      <c r="O462" s="9" t="n">
        <v>130.4347826086957</v>
      </c>
      <c r="P462" s="9" t="n">
        <v>130.4347826086957</v>
      </c>
      <c r="Q462" s="9" t="n">
        <v>130.4347826086957</v>
      </c>
      <c r="R462" s="9" t="n">
        <v>130.4347826086957</v>
      </c>
      <c r="S462" s="9" t="n">
        <v>143.4782608695652</v>
      </c>
      <c r="T462" s="9" t="n">
        <v>143.4782608695652</v>
      </c>
      <c r="U462" s="9" t="n">
        <v>143.4782608695652</v>
      </c>
      <c r="V462" s="9" t="n">
        <v>143.4782608695652</v>
      </c>
      <c r="W462" s="9" t="n">
        <v>143.4782608695652</v>
      </c>
      <c r="X462" s="9" t="n">
        <v>156.5217391304348</v>
      </c>
      <c r="Y462" s="7" t="inlineStr">
        <is>
          <t>.</t>
        </is>
      </c>
      <c r="Z462" s="8">
        <f>SUM(AA462:AL462)</f>
        <v/>
      </c>
      <c r="AA462" s="9" t="n">
        <v>0</v>
      </c>
      <c r="AB462" s="9" t="n">
        <v>0</v>
      </c>
      <c r="AC462" s="9" t="n">
        <v>0</v>
      </c>
      <c r="AD462" s="9" t="n">
        <v>0</v>
      </c>
      <c r="AE462" s="9" t="n">
        <v>0</v>
      </c>
      <c r="AF462" s="9" t="n">
        <v>0</v>
      </c>
      <c r="AG462" s="9" t="n">
        <v>0</v>
      </c>
      <c r="AH462" s="9" t="n">
        <v>0</v>
      </c>
      <c r="AI462" s="9" t="n">
        <v>0</v>
      </c>
      <c r="AJ462" s="9" t="n">
        <v>0</v>
      </c>
      <c r="AK462" s="9" t="n">
        <v>615.6</v>
      </c>
      <c r="AL462" s="9" t="n">
        <v>0</v>
      </c>
      <c r="AM462" s="7" t="inlineStr">
        <is>
          <t>.</t>
        </is>
      </c>
      <c r="AN462" s="6">
        <f>IF(L462=0,0,Z462/L462)</f>
        <v/>
      </c>
      <c r="AO462" s="5">
        <f>IF(AN462="","",IF(AN462&gt;=0.9,"🟢",IF(AN462&gt;=0.7,"🟡",IF(AN462&gt;=0.5,"🟠","🔴"))))</f>
        <v/>
      </c>
      <c r="AP462" s="9">
        <f>IF(L462=0,0,L462-Z462)</f>
        <v/>
      </c>
      <c r="AQ462" s="5">
        <f>IF(Z462=0,"",RANK(Z462,Z$4:Z$1569,0))</f>
        <v/>
      </c>
      <c r="AR462" s="7" t="inlineStr">
        <is>
          <t>.</t>
        </is>
      </c>
      <c r="BA462" s="7" t="inlineStr">
        <is>
          <t>.</t>
        </is>
      </c>
      <c r="BB462" s="9">
        <f>SUM(L$4:L$1569)/COUNTA(A$4:A$1569)</f>
        <v/>
      </c>
      <c r="BC462" s="9">
        <f>SUM(M$4:M$1569)/COUNTA(A$4:A$1569)</f>
        <v/>
      </c>
      <c r="BD462" s="9">
        <f>SUM(N$4:N$1569)/COUNTA(A$4:A$1569)</f>
        <v/>
      </c>
      <c r="BE462" s="9">
        <f>SUM(O$4:O$1569)/COUNTA(A$4:A$1569)</f>
        <v/>
      </c>
      <c r="BF462" s="9">
        <f>SUM(P$4:P$1569)/COUNTA(A$4:A$1569)</f>
        <v/>
      </c>
      <c r="BG462" s="9">
        <f>SUM(Q$4:Q$1569)/COUNTA(A$4:A$1569)</f>
        <v/>
      </c>
      <c r="BH462" s="9">
        <f>SUM(R$4:R$1569)/COUNTA(A$4:A$1569)</f>
        <v/>
      </c>
      <c r="BI462" s="9">
        <f>SUM(S$4:S$1569)/COUNTA(A$4:A$1569)</f>
        <v/>
      </c>
      <c r="BJ462" s="9">
        <f>SUM(T$4:T$1569)/COUNTA(A$4:A$1569)</f>
        <v/>
      </c>
      <c r="BK462" s="9">
        <f>SUM(U$4:U$1569)/COUNTA(A$4:A$1569)</f>
        <v/>
      </c>
      <c r="BL462" s="9">
        <f>SUM(V$4:V$1569)/COUNTA(A$4:A$1569)</f>
        <v/>
      </c>
      <c r="BM462" s="9">
        <f>SUM(W$4:W$1569)/COUNTA(A$4:A$1569)</f>
        <v/>
      </c>
      <c r="BN462" s="9">
        <f>SUM(X$4:X$1569)/COUNTA(A$4:A$1569)</f>
        <v/>
      </c>
      <c r="BO462" s="7" t="inlineStr">
        <is>
          <t>.</t>
        </is>
      </c>
      <c r="BP462" s="9">
        <f>IF(Z462&gt;=BB462,0,IFERROR(BB462+(SUMPRODUCT((Z$4:Z$1569&gt;=BB$4:BB$1569)*(Z$4:Z$1569-BB$4:BB$1569))/MAX(1,COUNTIF(Z$4:Z$1569,"&lt;"&amp;BB462+0.01))),BB462))</f>
        <v/>
      </c>
      <c r="BQ462" s="9">
        <f>IF(AA462&gt;=BC462,0,IFERROR(BC462+SUMPRODUCT((AA$4:AA$1569&gt;=BC$4:BC$1569)*(AA$4:AA$1569-BC$4:BC$1569))/MAX(1,COUNTIF(AA$4:AA$1569,"&lt;"&amp;BC462+0.01)),BC462))</f>
        <v/>
      </c>
      <c r="BR462" s="9">
        <f>IF(AB462&gt;=BD462,0,IFERROR(BD462+SUMPRODUCT((AB$4:AB$1569&gt;=BD$4:BD$1569)*(AB$4:AB$1569-BD$4:BD$1569))/MAX(1,COUNTIF(AB$4:AB$1569,"&lt;"&amp;BD462+0.01)),BD462))</f>
        <v/>
      </c>
      <c r="BS462" s="9">
        <f>IF(AC462&gt;=BE462,0,IFERROR(BE462+SUMPRODUCT((AC$4:AC$1569&gt;=BE$4:BE$1569)*(AC$4:AC$1569-BE$4:BE$1569))/MAX(1,COUNTIF(AC$4:AC$1569,"&lt;"&amp;BE462+0.01)),BE462))</f>
        <v/>
      </c>
      <c r="BT462" s="9">
        <f>IF(AD462&gt;=BF462,0,IFERROR(BF462+SUMPRODUCT((AD$4:AD$1569&gt;=BF$4:BF$1569)*(AD$4:AD$1569-BF$4:BF$1569))/MAX(1,COUNTIF(AD$4:AD$1569,"&lt;"&amp;BF462+0.01)),BF462))</f>
        <v/>
      </c>
      <c r="BU462" s="9">
        <f>IF(AE462&gt;=BG462,0,IFERROR(BG462+SUMPRODUCT((AE$4:AE$1569&gt;=BG$4:BG$1569)*(AE$4:AE$1569-BG$4:BG$1569))/MAX(1,COUNTIF(AE$4:AE$1569,"&lt;"&amp;BG462+0.01)),BG462))</f>
        <v/>
      </c>
      <c r="BV462" s="9">
        <f>IF(AF462&gt;=BH462,0,IFERROR(BH462+SUMPRODUCT((AF$4:AF$1569&gt;=BH$4:BH$1569)*(AF$4:AF$1569-BH$4:BH$1569))/MAX(1,COUNTIF(AF$4:AF$1569,"&lt;"&amp;BH462+0.01)),BH462))</f>
        <v/>
      </c>
      <c r="BW462" s="9">
        <f>IF(AG462&gt;=BI462,0,IFERROR(BI462+SUMPRODUCT((AG$4:AG$1569&gt;=BI$4:BI$1569)*(AG$4:AG$1569-BI$4:BI$1569))/MAX(1,COUNTIF(AG$4:AG$1569,"&lt;"&amp;BI462+0.01)),BI462))</f>
        <v/>
      </c>
      <c r="BX462" s="9">
        <f>IF(AH462&gt;=BJ462,0,IFERROR(BJ462+SUMPRODUCT((AH$4:AH$1569&gt;=BJ$4:BJ$1569)*(AH$4:AH$1569-BJ$4:BJ$1569))/MAX(1,COUNTIF(AH$4:AH$1569,"&lt;"&amp;BJ462+0.01)),BJ462))</f>
        <v/>
      </c>
      <c r="BY462" s="9">
        <f>IF(AI462&gt;=BK462,0,IFERROR(BK462+SUMPRODUCT((AI$4:AI$1569&gt;=BK$4:BK$1569)*(AI$4:AI$1569-BK$4:BK$1569))/MAX(1,COUNTIF(AI$4:AI$1569,"&lt;"&amp;BK462+0.01)),BK462))</f>
        <v/>
      </c>
      <c r="BZ462" s="9">
        <f>IF(AJ462&gt;=BL462,0,IFERROR(BL462+SUMPRODUCT((AJ$4:AJ$1569&gt;=BL$4:BL$1569)*(AJ$4:AJ$1569-BL$4:BL$1569))/MAX(1,COUNTIF(AJ$4:AJ$1569,"&lt;"&amp;BL462+0.01)),BL462))</f>
        <v/>
      </c>
      <c r="CA462" s="9">
        <f>IF(AK462&gt;=BM462,0,IFERROR(BM462+SUMPRODUCT((AK$4:AK$1569&gt;=BM$4:BM$1569)*(AK$4:AK$1569-BM$4:BM$1569))/MAX(1,COUNTIF(AK$4:AK$1569,"&lt;"&amp;BM462+0.01)),BM462))</f>
        <v/>
      </c>
      <c r="CB462" s="9">
        <f>IF(AL462&gt;=BN462,0,IFERROR(BN462+SUMPRODUCT((AL$4:AL$1569&gt;=BN$4:BN$1569)*(AL$4:AL$1569-BN$4:BN$1569))/MAX(1,COUNTIF(AL$4:AL$1569,"&lt;"&amp;BN462+0.01)),BN462))</f>
        <v/>
      </c>
      <c r="CC462" s="5">
        <f>IF(AO462="🟢","VERDE",IF(AO462="🟡","AMARELO",IF(AO462="🟠","VERMELHO",IF(AO462="🔴","VERMELHO","ROXO"))))</f>
        <v/>
      </c>
      <c r="CD462" s="5" t="inlineStr">
        <is>
          <t>🌎 REGIÕES</t>
        </is>
      </c>
      <c r="CE462" s="5" t="inlineStr">
        <is>
          <t>SEM REDE</t>
        </is>
      </c>
    </row>
    <row r="463">
      <c r="A463" s="5" t="inlineStr">
        <is>
          <t>61449642000167</t>
        </is>
      </c>
      <c r="B463" s="5" t="inlineStr">
        <is>
          <t>VEJ SGARI LTDA - ME</t>
        </is>
      </c>
      <c r="C463" s="5" t="inlineStr">
        <is>
          <t>06 - INTERNA - VIDA LEVE</t>
        </is>
      </c>
      <c r="D463" s="5" t="inlineStr">
        <is>
          <t>DAIANE STAVICKI</t>
        </is>
      </c>
      <c r="E463" s="5" t="inlineStr"/>
      <c r="F463" s="5">
        <f>IFERROR(VLOOKUP(C463,$AS$4:$AT$25,2,FALSE),"")</f>
        <v/>
      </c>
      <c r="G463" s="6">
        <f>IFERROR(VLOOKUP(C463,$AS$4:$AX$25,6,FALSE),"")</f>
        <v/>
      </c>
      <c r="H463" s="5">
        <f>IFERROR(VLOOKUP(C463,$AS$4:$AY$25,7,FALSE),"")</f>
        <v/>
      </c>
      <c r="I463" s="5">
        <f>IFERROR(VLOOKUP(C463,$AS$4:$AZ$25,8,FALSE),"")</f>
        <v/>
      </c>
      <c r="J463" s="7" t="inlineStr">
        <is>
          <t>.</t>
        </is>
      </c>
      <c r="K463" s="5" t="inlineStr">
        <is>
          <t>NACIONAL</t>
        </is>
      </c>
      <c r="L463" s="8" t="n">
        <v>10500</v>
      </c>
      <c r="M463" s="9" t="n">
        <v>705.8823529411765</v>
      </c>
      <c r="N463" s="9" t="n">
        <v>705.8823529411765</v>
      </c>
      <c r="O463" s="9" t="n">
        <v>750</v>
      </c>
      <c r="P463" s="9" t="n">
        <v>750</v>
      </c>
      <c r="Q463" s="9" t="n">
        <v>794.1176470588235</v>
      </c>
      <c r="R463" s="9" t="n">
        <v>838.2352941176471</v>
      </c>
      <c r="S463" s="9" t="n">
        <v>882.3529411764706</v>
      </c>
      <c r="T463" s="9" t="n">
        <v>926.4705882352941</v>
      </c>
      <c r="U463" s="9" t="n">
        <v>970.5882352941177</v>
      </c>
      <c r="V463" s="9" t="n">
        <v>1014.705882352941</v>
      </c>
      <c r="W463" s="9" t="n">
        <v>1058.823529411765</v>
      </c>
      <c r="X463" s="9" t="n">
        <v>1102.941176470588</v>
      </c>
      <c r="Y463" s="7" t="inlineStr">
        <is>
          <t>.</t>
        </is>
      </c>
      <c r="Z463" s="8">
        <f>SUM(AA463:AL463)</f>
        <v/>
      </c>
      <c r="AA463" s="9" t="n">
        <v>0</v>
      </c>
      <c r="AB463" s="9" t="n">
        <v>0</v>
      </c>
      <c r="AC463" s="9" t="n">
        <v>0</v>
      </c>
      <c r="AD463" s="9" t="n">
        <v>0</v>
      </c>
      <c r="AE463" s="9" t="n">
        <v>0</v>
      </c>
      <c r="AF463" s="9" t="n">
        <v>0</v>
      </c>
      <c r="AG463" s="9" t="n">
        <v>0</v>
      </c>
      <c r="AH463" s="9" t="n">
        <v>0</v>
      </c>
      <c r="AI463" s="9" t="n">
        <v>0</v>
      </c>
      <c r="AJ463" s="9" t="n">
        <v>0</v>
      </c>
      <c r="AK463" s="9" t="n">
        <v>0</v>
      </c>
      <c r="AL463" s="9" t="n">
        <v>0</v>
      </c>
      <c r="AM463" s="7" t="inlineStr">
        <is>
          <t>.</t>
        </is>
      </c>
      <c r="AN463" s="6">
        <f>IF(L463=0,0,Z463/L463)</f>
        <v/>
      </c>
      <c r="AO463" s="5">
        <f>IF(AN463="","",IF(AN463&gt;=0.9,"🟢",IF(AN463&gt;=0.7,"🟡",IF(AN463&gt;=0.5,"🟠","🔴"))))</f>
        <v/>
      </c>
      <c r="AP463" s="9">
        <f>IF(L463=0,0,L463-Z463)</f>
        <v/>
      </c>
      <c r="AQ463" s="5">
        <f>IF(Z463=0,"",RANK(Z463,Z$4:Z$1569,0))</f>
        <v/>
      </c>
      <c r="AR463" s="7" t="inlineStr">
        <is>
          <t>.</t>
        </is>
      </c>
      <c r="BA463" s="7" t="inlineStr">
        <is>
          <t>.</t>
        </is>
      </c>
      <c r="BB463" s="9">
        <f>SUM(L$4:L$1569)/COUNTA(A$4:A$1569)</f>
        <v/>
      </c>
      <c r="BC463" s="9">
        <f>SUM(M$4:M$1569)/COUNTA(A$4:A$1569)</f>
        <v/>
      </c>
      <c r="BD463" s="9">
        <f>SUM(N$4:N$1569)/COUNTA(A$4:A$1569)</f>
        <v/>
      </c>
      <c r="BE463" s="9">
        <f>SUM(O$4:O$1569)/COUNTA(A$4:A$1569)</f>
        <v/>
      </c>
      <c r="BF463" s="9">
        <f>SUM(P$4:P$1569)/COUNTA(A$4:A$1569)</f>
        <v/>
      </c>
      <c r="BG463" s="9">
        <f>SUM(Q$4:Q$1569)/COUNTA(A$4:A$1569)</f>
        <v/>
      </c>
      <c r="BH463" s="9">
        <f>SUM(R$4:R$1569)/COUNTA(A$4:A$1569)</f>
        <v/>
      </c>
      <c r="BI463" s="9">
        <f>SUM(S$4:S$1569)/COUNTA(A$4:A$1569)</f>
        <v/>
      </c>
      <c r="BJ463" s="9">
        <f>SUM(T$4:T$1569)/COUNTA(A$4:A$1569)</f>
        <v/>
      </c>
      <c r="BK463" s="9">
        <f>SUM(U$4:U$1569)/COUNTA(A$4:A$1569)</f>
        <v/>
      </c>
      <c r="BL463" s="9">
        <f>SUM(V$4:V$1569)/COUNTA(A$4:A$1569)</f>
        <v/>
      </c>
      <c r="BM463" s="9">
        <f>SUM(W$4:W$1569)/COUNTA(A$4:A$1569)</f>
        <v/>
      </c>
      <c r="BN463" s="9">
        <f>SUM(X$4:X$1569)/COUNTA(A$4:A$1569)</f>
        <v/>
      </c>
      <c r="BO463" s="7" t="inlineStr">
        <is>
          <t>.</t>
        </is>
      </c>
      <c r="BP463" s="9">
        <f>IF(Z463&gt;=BB463,0,IFERROR(BB463+(SUMPRODUCT((Z$4:Z$1569&gt;=BB$4:BB$1569)*(Z$4:Z$1569-BB$4:BB$1569))/MAX(1,COUNTIF(Z$4:Z$1569,"&lt;"&amp;BB463+0.01))),BB463))</f>
        <v/>
      </c>
      <c r="BQ463" s="9">
        <f>IF(AA463&gt;=BC463,0,IFERROR(BC463+SUMPRODUCT((AA$4:AA$1569&gt;=BC$4:BC$1569)*(AA$4:AA$1569-BC$4:BC$1569))/MAX(1,COUNTIF(AA$4:AA$1569,"&lt;"&amp;BC463+0.01)),BC463))</f>
        <v/>
      </c>
      <c r="BR463" s="9">
        <f>IF(AB463&gt;=BD463,0,IFERROR(BD463+SUMPRODUCT((AB$4:AB$1569&gt;=BD$4:BD$1569)*(AB$4:AB$1569-BD$4:BD$1569))/MAX(1,COUNTIF(AB$4:AB$1569,"&lt;"&amp;BD463+0.01)),BD463))</f>
        <v/>
      </c>
      <c r="BS463" s="9">
        <f>IF(AC463&gt;=BE463,0,IFERROR(BE463+SUMPRODUCT((AC$4:AC$1569&gt;=BE$4:BE$1569)*(AC$4:AC$1569-BE$4:BE$1569))/MAX(1,COUNTIF(AC$4:AC$1569,"&lt;"&amp;BE463+0.01)),BE463))</f>
        <v/>
      </c>
      <c r="BT463" s="9">
        <f>IF(AD463&gt;=BF463,0,IFERROR(BF463+SUMPRODUCT((AD$4:AD$1569&gt;=BF$4:BF$1569)*(AD$4:AD$1569-BF$4:BF$1569))/MAX(1,COUNTIF(AD$4:AD$1569,"&lt;"&amp;BF463+0.01)),BF463))</f>
        <v/>
      </c>
      <c r="BU463" s="9">
        <f>IF(AE463&gt;=BG463,0,IFERROR(BG463+SUMPRODUCT((AE$4:AE$1569&gt;=BG$4:BG$1569)*(AE$4:AE$1569-BG$4:BG$1569))/MAX(1,COUNTIF(AE$4:AE$1569,"&lt;"&amp;BG463+0.01)),BG463))</f>
        <v/>
      </c>
      <c r="BV463" s="9">
        <f>IF(AF463&gt;=BH463,0,IFERROR(BH463+SUMPRODUCT((AF$4:AF$1569&gt;=BH$4:BH$1569)*(AF$4:AF$1569-BH$4:BH$1569))/MAX(1,COUNTIF(AF$4:AF$1569,"&lt;"&amp;BH463+0.01)),BH463))</f>
        <v/>
      </c>
      <c r="BW463" s="9">
        <f>IF(AG463&gt;=BI463,0,IFERROR(BI463+SUMPRODUCT((AG$4:AG$1569&gt;=BI$4:BI$1569)*(AG$4:AG$1569-BI$4:BI$1569))/MAX(1,COUNTIF(AG$4:AG$1569,"&lt;"&amp;BI463+0.01)),BI463))</f>
        <v/>
      </c>
      <c r="BX463" s="9">
        <f>IF(AH463&gt;=BJ463,0,IFERROR(BJ463+SUMPRODUCT((AH$4:AH$1569&gt;=BJ$4:BJ$1569)*(AH$4:AH$1569-BJ$4:BJ$1569))/MAX(1,COUNTIF(AH$4:AH$1569,"&lt;"&amp;BJ463+0.01)),BJ463))</f>
        <v/>
      </c>
      <c r="BY463" s="9">
        <f>IF(AI463&gt;=BK463,0,IFERROR(BK463+SUMPRODUCT((AI$4:AI$1569&gt;=BK$4:BK$1569)*(AI$4:AI$1569-BK$4:BK$1569))/MAX(1,COUNTIF(AI$4:AI$1569,"&lt;"&amp;BK463+0.01)),BK463))</f>
        <v/>
      </c>
      <c r="BZ463" s="9">
        <f>IF(AJ463&gt;=BL463,0,IFERROR(BL463+SUMPRODUCT((AJ$4:AJ$1569&gt;=BL$4:BL$1569)*(AJ$4:AJ$1569-BL$4:BL$1569))/MAX(1,COUNTIF(AJ$4:AJ$1569,"&lt;"&amp;BL463+0.01)),BL463))</f>
        <v/>
      </c>
      <c r="CA463" s="9">
        <f>IF(AK463&gt;=BM463,0,IFERROR(BM463+SUMPRODUCT((AK$4:AK$1569&gt;=BM$4:BM$1569)*(AK$4:AK$1569-BM$4:BM$1569))/MAX(1,COUNTIF(AK$4:AK$1569,"&lt;"&amp;BM463+0.01)),BM463))</f>
        <v/>
      </c>
      <c r="CB463" s="9">
        <f>IF(AL463&gt;=BN463,0,IFERROR(BN463+SUMPRODUCT((AL$4:AL$1569&gt;=BN$4:BN$1569)*(AL$4:AL$1569-BN$4:BN$1569))/MAX(1,COUNTIF(AL$4:AL$1569,"&lt;"&amp;BN463+0.01)),BN463))</f>
        <v/>
      </c>
      <c r="CC463" s="5">
        <f>IF(AO463="🟢","VERDE",IF(AO463="🟡","AMARELO",IF(AO463="🟠","VERMELHO",IF(AO463="🔴","VERMELHO","ROXO"))))</f>
        <v/>
      </c>
      <c r="CD463" s="5" t="inlineStr">
        <is>
          <t>🏢 REDES</t>
        </is>
      </c>
      <c r="CE463" s="5" t="inlineStr">
        <is>
          <t>VIDA LEVE</t>
        </is>
      </c>
    </row>
    <row r="464">
      <c r="A464" s="5" t="inlineStr">
        <is>
          <t>00009534909475</t>
        </is>
      </c>
      <c r="B464" s="5" t="inlineStr">
        <is>
          <t>JACKSON</t>
        </is>
      </c>
      <c r="C464" s="5" t="inlineStr">
        <is>
          <t>SEM GRUPO</t>
        </is>
      </c>
      <c r="D464" s="5" t="inlineStr">
        <is>
          <t>LARISSA PADILHA</t>
        </is>
      </c>
      <c r="E464" s="5" t="inlineStr">
        <is>
          <t>PE</t>
        </is>
      </c>
      <c r="F464" s="5">
        <f>IFERROR(VLOOKUP(C464,$AS$4:$AT$25,2,FALSE),"")</f>
        <v/>
      </c>
      <c r="G464" s="6">
        <f>IFERROR(VLOOKUP(C464,$AS$4:$AX$25,6,FALSE),"")</f>
        <v/>
      </c>
      <c r="H464" s="5">
        <f>IFERROR(VLOOKUP(C464,$AS$4:$AY$25,7,FALSE),"")</f>
        <v/>
      </c>
      <c r="I464" s="5">
        <f>IFERROR(VLOOKUP(C464,$AS$4:$AZ$25,8,FALSE),"")</f>
        <v/>
      </c>
      <c r="J464" s="7" t="inlineStr">
        <is>
          <t>.</t>
        </is>
      </c>
      <c r="K464" s="5" t="inlineStr"/>
      <c r="L464" s="8" t="n">
        <v>0</v>
      </c>
      <c r="M464" s="9" t="n">
        <v>0</v>
      </c>
      <c r="N464" s="9" t="n">
        <v>0</v>
      </c>
      <c r="O464" s="9" t="n">
        <v>0</v>
      </c>
      <c r="P464" s="9" t="n">
        <v>0</v>
      </c>
      <c r="Q464" s="9" t="n">
        <v>0</v>
      </c>
      <c r="R464" s="9" t="n">
        <v>0</v>
      </c>
      <c r="S464" s="9" t="n">
        <v>0</v>
      </c>
      <c r="T464" s="9" t="n">
        <v>0</v>
      </c>
      <c r="U464" s="9" t="n">
        <v>0</v>
      </c>
      <c r="V464" s="9" t="n">
        <v>0</v>
      </c>
      <c r="W464" s="9" t="n">
        <v>0</v>
      </c>
      <c r="X464" s="9" t="n">
        <v>0</v>
      </c>
      <c r="Y464" s="7" t="inlineStr">
        <is>
          <t>.</t>
        </is>
      </c>
      <c r="Z464" s="8">
        <f>SUM(AA464:AL464)</f>
        <v/>
      </c>
      <c r="AA464" s="9" t="n">
        <v>0</v>
      </c>
      <c r="AB464" s="9" t="n">
        <v>0</v>
      </c>
      <c r="AC464" s="9" t="n">
        <v>0</v>
      </c>
      <c r="AD464" s="9" t="n">
        <v>0</v>
      </c>
      <c r="AE464" s="9" t="n">
        <v>0</v>
      </c>
      <c r="AF464" s="9" t="n">
        <v>0</v>
      </c>
      <c r="AG464" s="9" t="n">
        <v>0</v>
      </c>
      <c r="AH464" s="9" t="n">
        <v>0</v>
      </c>
      <c r="AI464" s="9" t="n">
        <v>0</v>
      </c>
      <c r="AJ464" s="9" t="n">
        <v>0</v>
      </c>
      <c r="AK464" s="9" t="n">
        <v>791.12</v>
      </c>
      <c r="AL464" s="9" t="n">
        <v>407.92</v>
      </c>
      <c r="AM464" s="7" t="inlineStr">
        <is>
          <t>.</t>
        </is>
      </c>
      <c r="AN464" s="6">
        <f>IF(L464=0,0,Z464/L464)</f>
        <v/>
      </c>
      <c r="AO464" s="5">
        <f>IF(AN464="","",IF(AN464&gt;=0.9,"🟢",IF(AN464&gt;=0.7,"🟡",IF(AN464&gt;=0.5,"🟠","🔴"))))</f>
        <v/>
      </c>
      <c r="AP464" s="9">
        <f>IF(L464=0,0,L464-Z464)</f>
        <v/>
      </c>
      <c r="AQ464" s="5">
        <f>IF(Z464=0,"",RANK(Z464,Z$4:Z$1569,0))</f>
        <v/>
      </c>
      <c r="AR464" s="7" t="inlineStr">
        <is>
          <t>.</t>
        </is>
      </c>
      <c r="BA464" s="7" t="inlineStr">
        <is>
          <t>.</t>
        </is>
      </c>
      <c r="BB464" s="9">
        <f>SUM(L$4:L$1569)/COUNTA(A$4:A$1569)</f>
        <v/>
      </c>
      <c r="BC464" s="9">
        <f>SUM(M$4:M$1569)/COUNTA(A$4:A$1569)</f>
        <v/>
      </c>
      <c r="BD464" s="9">
        <f>SUM(N$4:N$1569)/COUNTA(A$4:A$1569)</f>
        <v/>
      </c>
      <c r="BE464" s="9">
        <f>SUM(O$4:O$1569)/COUNTA(A$4:A$1569)</f>
        <v/>
      </c>
      <c r="BF464" s="9">
        <f>SUM(P$4:P$1569)/COUNTA(A$4:A$1569)</f>
        <v/>
      </c>
      <c r="BG464" s="9">
        <f>SUM(Q$4:Q$1569)/COUNTA(A$4:A$1569)</f>
        <v/>
      </c>
      <c r="BH464" s="9">
        <f>SUM(R$4:R$1569)/COUNTA(A$4:A$1569)</f>
        <v/>
      </c>
      <c r="BI464" s="9">
        <f>SUM(S$4:S$1569)/COUNTA(A$4:A$1569)</f>
        <v/>
      </c>
      <c r="BJ464" s="9">
        <f>SUM(T$4:T$1569)/COUNTA(A$4:A$1569)</f>
        <v/>
      </c>
      <c r="BK464" s="9">
        <f>SUM(U$4:U$1569)/COUNTA(A$4:A$1569)</f>
        <v/>
      </c>
      <c r="BL464" s="9">
        <f>SUM(V$4:V$1569)/COUNTA(A$4:A$1569)</f>
        <v/>
      </c>
      <c r="BM464" s="9">
        <f>SUM(W$4:W$1569)/COUNTA(A$4:A$1569)</f>
        <v/>
      </c>
      <c r="BN464" s="9">
        <f>SUM(X$4:X$1569)/COUNTA(A$4:A$1569)</f>
        <v/>
      </c>
      <c r="BO464" s="7" t="inlineStr">
        <is>
          <t>.</t>
        </is>
      </c>
      <c r="BP464" s="9">
        <f>IF(Z464&gt;=BB464,0,IFERROR(BB464+(SUMPRODUCT((Z$4:Z$1569&gt;=BB$4:BB$1569)*(Z$4:Z$1569-BB$4:BB$1569))/MAX(1,COUNTIF(Z$4:Z$1569,"&lt;"&amp;BB464+0.01))),BB464))</f>
        <v/>
      </c>
      <c r="BQ464" s="9">
        <f>IF(AA464&gt;=BC464,0,IFERROR(BC464+SUMPRODUCT((AA$4:AA$1569&gt;=BC$4:BC$1569)*(AA$4:AA$1569-BC$4:BC$1569))/MAX(1,COUNTIF(AA$4:AA$1569,"&lt;"&amp;BC464+0.01)),BC464))</f>
        <v/>
      </c>
      <c r="BR464" s="9">
        <f>IF(AB464&gt;=BD464,0,IFERROR(BD464+SUMPRODUCT((AB$4:AB$1569&gt;=BD$4:BD$1569)*(AB$4:AB$1569-BD$4:BD$1569))/MAX(1,COUNTIF(AB$4:AB$1569,"&lt;"&amp;BD464+0.01)),BD464))</f>
        <v/>
      </c>
      <c r="BS464" s="9">
        <f>IF(AC464&gt;=BE464,0,IFERROR(BE464+SUMPRODUCT((AC$4:AC$1569&gt;=BE$4:BE$1569)*(AC$4:AC$1569-BE$4:BE$1569))/MAX(1,COUNTIF(AC$4:AC$1569,"&lt;"&amp;BE464+0.01)),BE464))</f>
        <v/>
      </c>
      <c r="BT464" s="9">
        <f>IF(AD464&gt;=BF464,0,IFERROR(BF464+SUMPRODUCT((AD$4:AD$1569&gt;=BF$4:BF$1569)*(AD$4:AD$1569-BF$4:BF$1569))/MAX(1,COUNTIF(AD$4:AD$1569,"&lt;"&amp;BF464+0.01)),BF464))</f>
        <v/>
      </c>
      <c r="BU464" s="9">
        <f>IF(AE464&gt;=BG464,0,IFERROR(BG464+SUMPRODUCT((AE$4:AE$1569&gt;=BG$4:BG$1569)*(AE$4:AE$1569-BG$4:BG$1569))/MAX(1,COUNTIF(AE$4:AE$1569,"&lt;"&amp;BG464+0.01)),BG464))</f>
        <v/>
      </c>
      <c r="BV464" s="9">
        <f>IF(AF464&gt;=BH464,0,IFERROR(BH464+SUMPRODUCT((AF$4:AF$1569&gt;=BH$4:BH$1569)*(AF$4:AF$1569-BH$4:BH$1569))/MAX(1,COUNTIF(AF$4:AF$1569,"&lt;"&amp;BH464+0.01)),BH464))</f>
        <v/>
      </c>
      <c r="BW464" s="9">
        <f>IF(AG464&gt;=BI464,0,IFERROR(BI464+SUMPRODUCT((AG$4:AG$1569&gt;=BI$4:BI$1569)*(AG$4:AG$1569-BI$4:BI$1569))/MAX(1,COUNTIF(AG$4:AG$1569,"&lt;"&amp;BI464+0.01)),BI464))</f>
        <v/>
      </c>
      <c r="BX464" s="9">
        <f>IF(AH464&gt;=BJ464,0,IFERROR(BJ464+SUMPRODUCT((AH$4:AH$1569&gt;=BJ$4:BJ$1569)*(AH$4:AH$1569-BJ$4:BJ$1569))/MAX(1,COUNTIF(AH$4:AH$1569,"&lt;"&amp;BJ464+0.01)),BJ464))</f>
        <v/>
      </c>
      <c r="BY464" s="9">
        <f>IF(AI464&gt;=BK464,0,IFERROR(BK464+SUMPRODUCT((AI$4:AI$1569&gt;=BK$4:BK$1569)*(AI$4:AI$1569-BK$4:BK$1569))/MAX(1,COUNTIF(AI$4:AI$1569,"&lt;"&amp;BK464+0.01)),BK464))</f>
        <v/>
      </c>
      <c r="BZ464" s="9">
        <f>IF(AJ464&gt;=BL464,0,IFERROR(BL464+SUMPRODUCT((AJ$4:AJ$1569&gt;=BL$4:BL$1569)*(AJ$4:AJ$1569-BL$4:BL$1569))/MAX(1,COUNTIF(AJ$4:AJ$1569,"&lt;"&amp;BL464+0.01)),BL464))</f>
        <v/>
      </c>
      <c r="CA464" s="9">
        <f>IF(AK464&gt;=BM464,0,IFERROR(BM464+SUMPRODUCT((AK$4:AK$1569&gt;=BM$4:BM$1569)*(AK$4:AK$1569-BM$4:BM$1569))/MAX(1,COUNTIF(AK$4:AK$1569,"&lt;"&amp;BM464+0.01)),BM464))</f>
        <v/>
      </c>
      <c r="CB464" s="9">
        <f>IF(AL464&gt;=BN464,0,IFERROR(BN464+SUMPRODUCT((AL$4:AL$1569&gt;=BN$4:BN$1569)*(AL$4:AL$1569-BN$4:BN$1569))/MAX(1,COUNTIF(AL$4:AL$1569,"&lt;"&amp;BN464+0.01)),BN464))</f>
        <v/>
      </c>
      <c r="CC464" s="5">
        <f>IF(AO464="🟢","VERDE",IF(AO464="🟡","AMARELO",IF(AO464="🟠","VERMELHO",IF(AO464="🔴","VERMELHO","ROXO"))))</f>
        <v/>
      </c>
      <c r="CD464" s="5" t="inlineStr">
        <is>
          <t>🌎 REGIÕES</t>
        </is>
      </c>
      <c r="CE464" s="5" t="inlineStr">
        <is>
          <t>SEM REDE</t>
        </is>
      </c>
    </row>
    <row r="465">
      <c r="A465" s="5" t="inlineStr">
        <is>
          <t>31565600000120</t>
        </is>
      </c>
      <c r="B465" s="5" t="inlineStr">
        <is>
          <t>CEREJEIRA EMPORIO DE ALIMENTOS SAUDAVEIS</t>
        </is>
      </c>
      <c r="C465" s="5" t="inlineStr">
        <is>
          <t>06 - SEM GRUPO</t>
        </is>
      </c>
      <c r="D465" s="5" t="inlineStr">
        <is>
          <t>LARISSA PADILHA</t>
        </is>
      </c>
      <c r="E465" s="5" t="inlineStr">
        <is>
          <t>MG</t>
        </is>
      </c>
      <c r="F465" s="5">
        <f>IFERROR(VLOOKUP(C465,$AS$4:$AT$25,2,FALSE),"")</f>
        <v/>
      </c>
      <c r="G465" s="6">
        <f>IFERROR(VLOOKUP(C465,$AS$4:$AX$25,6,FALSE),"")</f>
        <v/>
      </c>
      <c r="H465" s="5">
        <f>IFERROR(VLOOKUP(C465,$AS$4:$AY$25,7,FALSE),"")</f>
        <v/>
      </c>
      <c r="I465" s="5">
        <f>IFERROR(VLOOKUP(C465,$AS$4:$AZ$25,8,FALSE),"")</f>
        <v/>
      </c>
      <c r="J465" s="7" t="inlineStr">
        <is>
          <t>.</t>
        </is>
      </c>
      <c r="K465" s="5" t="inlineStr">
        <is>
          <t>RJ + ES + MG</t>
        </is>
      </c>
      <c r="L465" s="8" t="n">
        <v>1028.571428571429</v>
      </c>
      <c r="M465" s="9" t="n">
        <v>85.71428571428571</v>
      </c>
      <c r="N465" s="9" t="n">
        <v>85.71428571428571</v>
      </c>
      <c r="O465" s="9" t="n">
        <v>85.71428571428571</v>
      </c>
      <c r="P465" s="9" t="n">
        <v>85.71428571428571</v>
      </c>
      <c r="Q465" s="9" t="n">
        <v>85.71428571428571</v>
      </c>
      <c r="R465" s="9" t="n">
        <v>85.71428571428571</v>
      </c>
      <c r="S465" s="9" t="n">
        <v>85.71428571428571</v>
      </c>
      <c r="T465" s="9" t="n">
        <v>85.71428571428571</v>
      </c>
      <c r="U465" s="9" t="n">
        <v>85.71428571428571</v>
      </c>
      <c r="V465" s="9" t="n">
        <v>85.71428571428571</v>
      </c>
      <c r="W465" s="9" t="n">
        <v>85.71428571428571</v>
      </c>
      <c r="X465" s="9" t="n">
        <v>85.71428571428571</v>
      </c>
      <c r="Y465" s="7" t="inlineStr">
        <is>
          <t>.</t>
        </is>
      </c>
      <c r="Z465" s="8">
        <f>SUM(AA465:AL465)</f>
        <v/>
      </c>
      <c r="AA465" s="9" t="n">
        <v>1197.84</v>
      </c>
      <c r="AB465" s="9" t="n">
        <v>0</v>
      </c>
      <c r="AC465" s="9" t="n">
        <v>0</v>
      </c>
      <c r="AD465" s="9" t="n">
        <v>0</v>
      </c>
      <c r="AE465" s="9" t="n">
        <v>0</v>
      </c>
      <c r="AF465" s="9" t="n">
        <v>0</v>
      </c>
      <c r="AG465" s="9" t="n">
        <v>0</v>
      </c>
      <c r="AH465" s="9" t="n">
        <v>0</v>
      </c>
      <c r="AI465" s="9" t="n">
        <v>0</v>
      </c>
      <c r="AJ465" s="9" t="n">
        <v>0</v>
      </c>
      <c r="AK465" s="9" t="n">
        <v>0</v>
      </c>
      <c r="AL465" s="9" t="n">
        <v>0</v>
      </c>
      <c r="AM465" s="7" t="inlineStr">
        <is>
          <t>.</t>
        </is>
      </c>
      <c r="AN465" s="6">
        <f>IF(L465=0,0,Z465/L465)</f>
        <v/>
      </c>
      <c r="AO465" s="5">
        <f>IF(AN465="","",IF(AN465&gt;=0.9,"🟢",IF(AN465&gt;=0.7,"🟡",IF(AN465&gt;=0.5,"🟠","🔴"))))</f>
        <v/>
      </c>
      <c r="AP465" s="9">
        <f>IF(L465=0,0,L465-Z465)</f>
        <v/>
      </c>
      <c r="AQ465" s="5">
        <f>IF(Z465=0,"",RANK(Z465,Z$4:Z$1569,0))</f>
        <v/>
      </c>
      <c r="AR465" s="7" t="inlineStr">
        <is>
          <t>.</t>
        </is>
      </c>
      <c r="BA465" s="7" t="inlineStr">
        <is>
          <t>.</t>
        </is>
      </c>
      <c r="BB465" s="9">
        <f>SUM(L$4:L$1569)/COUNTA(A$4:A$1569)</f>
        <v/>
      </c>
      <c r="BC465" s="9">
        <f>SUM(M$4:M$1569)/COUNTA(A$4:A$1569)</f>
        <v/>
      </c>
      <c r="BD465" s="9">
        <f>SUM(N$4:N$1569)/COUNTA(A$4:A$1569)</f>
        <v/>
      </c>
      <c r="BE465" s="9">
        <f>SUM(O$4:O$1569)/COUNTA(A$4:A$1569)</f>
        <v/>
      </c>
      <c r="BF465" s="9">
        <f>SUM(P$4:P$1569)/COUNTA(A$4:A$1569)</f>
        <v/>
      </c>
      <c r="BG465" s="9">
        <f>SUM(Q$4:Q$1569)/COUNTA(A$4:A$1569)</f>
        <v/>
      </c>
      <c r="BH465" s="9">
        <f>SUM(R$4:R$1569)/COUNTA(A$4:A$1569)</f>
        <v/>
      </c>
      <c r="BI465" s="9">
        <f>SUM(S$4:S$1569)/COUNTA(A$4:A$1569)</f>
        <v/>
      </c>
      <c r="BJ465" s="9">
        <f>SUM(T$4:T$1569)/COUNTA(A$4:A$1569)</f>
        <v/>
      </c>
      <c r="BK465" s="9">
        <f>SUM(U$4:U$1569)/COUNTA(A$4:A$1569)</f>
        <v/>
      </c>
      <c r="BL465" s="9">
        <f>SUM(V$4:V$1569)/COUNTA(A$4:A$1569)</f>
        <v/>
      </c>
      <c r="BM465" s="9">
        <f>SUM(W$4:W$1569)/COUNTA(A$4:A$1569)</f>
        <v/>
      </c>
      <c r="BN465" s="9">
        <f>SUM(X$4:X$1569)/COUNTA(A$4:A$1569)</f>
        <v/>
      </c>
      <c r="BO465" s="7" t="inlineStr">
        <is>
          <t>.</t>
        </is>
      </c>
      <c r="BP465" s="9">
        <f>IF(Z465&gt;=BB465,0,IFERROR(BB465+(SUMPRODUCT((Z$4:Z$1569&gt;=BB$4:BB$1569)*(Z$4:Z$1569-BB$4:BB$1569))/MAX(1,COUNTIF(Z$4:Z$1569,"&lt;"&amp;BB465+0.01))),BB465))</f>
        <v/>
      </c>
      <c r="BQ465" s="9">
        <f>IF(AA465&gt;=BC465,0,IFERROR(BC465+SUMPRODUCT((AA$4:AA$1569&gt;=BC$4:BC$1569)*(AA$4:AA$1569-BC$4:BC$1569))/MAX(1,COUNTIF(AA$4:AA$1569,"&lt;"&amp;BC465+0.01)),BC465))</f>
        <v/>
      </c>
      <c r="BR465" s="9">
        <f>IF(AB465&gt;=BD465,0,IFERROR(BD465+SUMPRODUCT((AB$4:AB$1569&gt;=BD$4:BD$1569)*(AB$4:AB$1569-BD$4:BD$1569))/MAX(1,COUNTIF(AB$4:AB$1569,"&lt;"&amp;BD465+0.01)),BD465))</f>
        <v/>
      </c>
      <c r="BS465" s="9">
        <f>IF(AC465&gt;=BE465,0,IFERROR(BE465+SUMPRODUCT((AC$4:AC$1569&gt;=BE$4:BE$1569)*(AC$4:AC$1569-BE$4:BE$1569))/MAX(1,COUNTIF(AC$4:AC$1569,"&lt;"&amp;BE465+0.01)),BE465))</f>
        <v/>
      </c>
      <c r="BT465" s="9">
        <f>IF(AD465&gt;=BF465,0,IFERROR(BF465+SUMPRODUCT((AD$4:AD$1569&gt;=BF$4:BF$1569)*(AD$4:AD$1569-BF$4:BF$1569))/MAX(1,COUNTIF(AD$4:AD$1569,"&lt;"&amp;BF465+0.01)),BF465))</f>
        <v/>
      </c>
      <c r="BU465" s="9">
        <f>IF(AE465&gt;=BG465,0,IFERROR(BG465+SUMPRODUCT((AE$4:AE$1569&gt;=BG$4:BG$1569)*(AE$4:AE$1569-BG$4:BG$1569))/MAX(1,COUNTIF(AE$4:AE$1569,"&lt;"&amp;BG465+0.01)),BG465))</f>
        <v/>
      </c>
      <c r="BV465" s="9">
        <f>IF(AF465&gt;=BH465,0,IFERROR(BH465+SUMPRODUCT((AF$4:AF$1569&gt;=BH$4:BH$1569)*(AF$4:AF$1569-BH$4:BH$1569))/MAX(1,COUNTIF(AF$4:AF$1569,"&lt;"&amp;BH465+0.01)),BH465))</f>
        <v/>
      </c>
      <c r="BW465" s="9">
        <f>IF(AG465&gt;=BI465,0,IFERROR(BI465+SUMPRODUCT((AG$4:AG$1569&gt;=BI$4:BI$1569)*(AG$4:AG$1569-BI$4:BI$1569))/MAX(1,COUNTIF(AG$4:AG$1569,"&lt;"&amp;BI465+0.01)),BI465))</f>
        <v/>
      </c>
      <c r="BX465" s="9">
        <f>IF(AH465&gt;=BJ465,0,IFERROR(BJ465+SUMPRODUCT((AH$4:AH$1569&gt;=BJ$4:BJ$1569)*(AH$4:AH$1569-BJ$4:BJ$1569))/MAX(1,COUNTIF(AH$4:AH$1569,"&lt;"&amp;BJ465+0.01)),BJ465))</f>
        <v/>
      </c>
      <c r="BY465" s="9">
        <f>IF(AI465&gt;=BK465,0,IFERROR(BK465+SUMPRODUCT((AI$4:AI$1569&gt;=BK$4:BK$1569)*(AI$4:AI$1569-BK$4:BK$1569))/MAX(1,COUNTIF(AI$4:AI$1569,"&lt;"&amp;BK465+0.01)),BK465))</f>
        <v/>
      </c>
      <c r="BZ465" s="9">
        <f>IF(AJ465&gt;=BL465,0,IFERROR(BL465+SUMPRODUCT((AJ$4:AJ$1569&gt;=BL$4:BL$1569)*(AJ$4:AJ$1569-BL$4:BL$1569))/MAX(1,COUNTIF(AJ$4:AJ$1569,"&lt;"&amp;BL465+0.01)),BL465))</f>
        <v/>
      </c>
      <c r="CA465" s="9">
        <f>IF(AK465&gt;=BM465,0,IFERROR(BM465+SUMPRODUCT((AK$4:AK$1569&gt;=BM$4:BM$1569)*(AK$4:AK$1569-BM$4:BM$1569))/MAX(1,COUNTIF(AK$4:AK$1569,"&lt;"&amp;BM465+0.01)),BM465))</f>
        <v/>
      </c>
      <c r="CB465" s="9">
        <f>IF(AL465&gt;=BN465,0,IFERROR(BN465+SUMPRODUCT((AL$4:AL$1569&gt;=BN$4:BN$1569)*(AL$4:AL$1569-BN$4:BN$1569))/MAX(1,COUNTIF(AL$4:AL$1569,"&lt;"&amp;BN465+0.01)),BN465))</f>
        <v/>
      </c>
      <c r="CC465" s="5">
        <f>IF(AO465="🟢","VERDE",IF(AO465="🟡","AMARELO",IF(AO465="🟠","VERMELHO",IF(AO465="🔴","VERMELHO","ROXO"))))</f>
        <v/>
      </c>
      <c r="CD465" s="5" t="inlineStr">
        <is>
          <t>🌎 REGIÕES</t>
        </is>
      </c>
      <c r="CE465" s="5" t="inlineStr">
        <is>
          <t>SEM REDE</t>
        </is>
      </c>
    </row>
    <row r="466">
      <c r="A466" s="5" t="inlineStr">
        <is>
          <t>53111830000152</t>
        </is>
      </c>
      <c r="B466" s="5" t="inlineStr">
        <is>
          <t>FIT NUTRICAO</t>
        </is>
      </c>
      <c r="C466" s="5" t="inlineStr">
        <is>
          <t>06 - INTERNA - FITLAND</t>
        </is>
      </c>
      <c r="D466" s="5" t="inlineStr">
        <is>
          <t>JULIO GADRET</t>
        </is>
      </c>
      <c r="E466" s="5" t="inlineStr">
        <is>
          <t>SC</t>
        </is>
      </c>
      <c r="F466" s="5">
        <f>IFERROR(VLOOKUP(C466,$AS$4:$AT$25,2,FALSE),"")</f>
        <v/>
      </c>
      <c r="G466" s="6">
        <f>IFERROR(VLOOKUP(C466,$AS$4:$AX$25,6,FALSE),"")</f>
        <v/>
      </c>
      <c r="H466" s="5">
        <f>IFERROR(VLOOKUP(C466,$AS$4:$AY$25,7,FALSE),"")</f>
        <v/>
      </c>
      <c r="I466" s="5">
        <f>IFERROR(VLOOKUP(C466,$AS$4:$AZ$25,8,FALSE),"")</f>
        <v/>
      </c>
      <c r="J466" s="7" t="inlineStr">
        <is>
          <t>.</t>
        </is>
      </c>
      <c r="K466" s="5" t="inlineStr">
        <is>
          <t>NACIONAL</t>
        </is>
      </c>
      <c r="L466" s="8" t="n">
        <v>10706.89655172414</v>
      </c>
      <c r="M466" s="9" t="n">
        <v>750</v>
      </c>
      <c r="N466" s="9" t="n">
        <v>775.8620689655172</v>
      </c>
      <c r="O466" s="9" t="n">
        <v>801.7241379310345</v>
      </c>
      <c r="P466" s="9" t="n">
        <v>827.5862068965517</v>
      </c>
      <c r="Q466" s="9" t="n">
        <v>853.448275862069</v>
      </c>
      <c r="R466" s="9" t="n">
        <v>879.3103448275862</v>
      </c>
      <c r="S466" s="9" t="n">
        <v>905.1724137931035</v>
      </c>
      <c r="T466" s="9" t="n">
        <v>931.0344827586207</v>
      </c>
      <c r="U466" s="9" t="n">
        <v>956.8965517241379</v>
      </c>
      <c r="V466" s="9" t="n">
        <v>982.7586206896551</v>
      </c>
      <c r="W466" s="9" t="n">
        <v>1008.620689655172</v>
      </c>
      <c r="X466" s="9" t="n">
        <v>1034.48275862069</v>
      </c>
      <c r="Y466" s="7" t="inlineStr">
        <is>
          <t>.</t>
        </is>
      </c>
      <c r="Z466" s="8">
        <f>SUM(AA466:AL466)</f>
        <v/>
      </c>
      <c r="AA466" s="9" t="n">
        <v>0</v>
      </c>
      <c r="AB466" s="9" t="n">
        <v>0</v>
      </c>
      <c r="AC466" s="9" t="n">
        <v>0</v>
      </c>
      <c r="AD466" s="9" t="n">
        <v>0</v>
      </c>
      <c r="AE466" s="9" t="n">
        <v>0</v>
      </c>
      <c r="AF466" s="9" t="n">
        <v>0</v>
      </c>
      <c r="AG466" s="9" t="n">
        <v>0</v>
      </c>
      <c r="AH466" s="9" t="n">
        <v>0</v>
      </c>
      <c r="AI466" s="9" t="n">
        <v>0</v>
      </c>
      <c r="AJ466" s="9" t="n">
        <v>0</v>
      </c>
      <c r="AK466" s="9" t="n">
        <v>0</v>
      </c>
      <c r="AL466" s="9" t="n">
        <v>0</v>
      </c>
      <c r="AM466" s="7" t="inlineStr">
        <is>
          <t>.</t>
        </is>
      </c>
      <c r="AN466" s="6">
        <f>IF(L466=0,0,Z466/L466)</f>
        <v/>
      </c>
      <c r="AO466" s="5">
        <f>IF(AN466="","",IF(AN466&gt;=0.9,"🟢",IF(AN466&gt;=0.7,"🟡",IF(AN466&gt;=0.5,"🟠","🔴"))))</f>
        <v/>
      </c>
      <c r="AP466" s="9">
        <f>IF(L466=0,0,L466-Z466)</f>
        <v/>
      </c>
      <c r="AQ466" s="5">
        <f>IF(Z466=0,"",RANK(Z466,Z$4:Z$1569,0))</f>
        <v/>
      </c>
      <c r="AR466" s="7" t="inlineStr">
        <is>
          <t>.</t>
        </is>
      </c>
      <c r="BA466" s="7" t="inlineStr">
        <is>
          <t>.</t>
        </is>
      </c>
      <c r="BB466" s="9">
        <f>SUM(L$4:L$1569)/COUNTA(A$4:A$1569)</f>
        <v/>
      </c>
      <c r="BC466" s="9">
        <f>SUM(M$4:M$1569)/COUNTA(A$4:A$1569)</f>
        <v/>
      </c>
      <c r="BD466" s="9">
        <f>SUM(N$4:N$1569)/COUNTA(A$4:A$1569)</f>
        <v/>
      </c>
      <c r="BE466" s="9">
        <f>SUM(O$4:O$1569)/COUNTA(A$4:A$1569)</f>
        <v/>
      </c>
      <c r="BF466" s="9">
        <f>SUM(P$4:P$1569)/COUNTA(A$4:A$1569)</f>
        <v/>
      </c>
      <c r="BG466" s="9">
        <f>SUM(Q$4:Q$1569)/COUNTA(A$4:A$1569)</f>
        <v/>
      </c>
      <c r="BH466" s="9">
        <f>SUM(R$4:R$1569)/COUNTA(A$4:A$1569)</f>
        <v/>
      </c>
      <c r="BI466" s="9">
        <f>SUM(S$4:S$1569)/COUNTA(A$4:A$1569)</f>
        <v/>
      </c>
      <c r="BJ466" s="9">
        <f>SUM(T$4:T$1569)/COUNTA(A$4:A$1569)</f>
        <v/>
      </c>
      <c r="BK466" s="9">
        <f>SUM(U$4:U$1569)/COUNTA(A$4:A$1569)</f>
        <v/>
      </c>
      <c r="BL466" s="9">
        <f>SUM(V$4:V$1569)/COUNTA(A$4:A$1569)</f>
        <v/>
      </c>
      <c r="BM466" s="9">
        <f>SUM(W$4:W$1569)/COUNTA(A$4:A$1569)</f>
        <v/>
      </c>
      <c r="BN466" s="9">
        <f>SUM(X$4:X$1569)/COUNTA(A$4:A$1569)</f>
        <v/>
      </c>
      <c r="BO466" s="7" t="inlineStr">
        <is>
          <t>.</t>
        </is>
      </c>
      <c r="BP466" s="9">
        <f>IF(Z466&gt;=BB466,0,IFERROR(BB466+(SUMPRODUCT((Z$4:Z$1569&gt;=BB$4:BB$1569)*(Z$4:Z$1569-BB$4:BB$1569))/MAX(1,COUNTIF(Z$4:Z$1569,"&lt;"&amp;BB466+0.01))),BB466))</f>
        <v/>
      </c>
      <c r="BQ466" s="9">
        <f>IF(AA466&gt;=BC466,0,IFERROR(BC466+SUMPRODUCT((AA$4:AA$1569&gt;=BC$4:BC$1569)*(AA$4:AA$1569-BC$4:BC$1569))/MAX(1,COUNTIF(AA$4:AA$1569,"&lt;"&amp;BC466+0.01)),BC466))</f>
        <v/>
      </c>
      <c r="BR466" s="9">
        <f>IF(AB466&gt;=BD466,0,IFERROR(BD466+SUMPRODUCT((AB$4:AB$1569&gt;=BD$4:BD$1569)*(AB$4:AB$1569-BD$4:BD$1569))/MAX(1,COUNTIF(AB$4:AB$1569,"&lt;"&amp;BD466+0.01)),BD466))</f>
        <v/>
      </c>
      <c r="BS466" s="9">
        <f>IF(AC466&gt;=BE466,0,IFERROR(BE466+SUMPRODUCT((AC$4:AC$1569&gt;=BE$4:BE$1569)*(AC$4:AC$1569-BE$4:BE$1569))/MAX(1,COUNTIF(AC$4:AC$1569,"&lt;"&amp;BE466+0.01)),BE466))</f>
        <v/>
      </c>
      <c r="BT466" s="9">
        <f>IF(AD466&gt;=BF466,0,IFERROR(BF466+SUMPRODUCT((AD$4:AD$1569&gt;=BF$4:BF$1569)*(AD$4:AD$1569-BF$4:BF$1569))/MAX(1,COUNTIF(AD$4:AD$1569,"&lt;"&amp;BF466+0.01)),BF466))</f>
        <v/>
      </c>
      <c r="BU466" s="9">
        <f>IF(AE466&gt;=BG466,0,IFERROR(BG466+SUMPRODUCT((AE$4:AE$1569&gt;=BG$4:BG$1569)*(AE$4:AE$1569-BG$4:BG$1569))/MAX(1,COUNTIF(AE$4:AE$1569,"&lt;"&amp;BG466+0.01)),BG466))</f>
        <v/>
      </c>
      <c r="BV466" s="9">
        <f>IF(AF466&gt;=BH466,0,IFERROR(BH466+SUMPRODUCT((AF$4:AF$1569&gt;=BH$4:BH$1569)*(AF$4:AF$1569-BH$4:BH$1569))/MAX(1,COUNTIF(AF$4:AF$1569,"&lt;"&amp;BH466+0.01)),BH466))</f>
        <v/>
      </c>
      <c r="BW466" s="9">
        <f>IF(AG466&gt;=BI466,0,IFERROR(BI466+SUMPRODUCT((AG$4:AG$1569&gt;=BI$4:BI$1569)*(AG$4:AG$1569-BI$4:BI$1569))/MAX(1,COUNTIF(AG$4:AG$1569,"&lt;"&amp;BI466+0.01)),BI466))</f>
        <v/>
      </c>
      <c r="BX466" s="9">
        <f>IF(AH466&gt;=BJ466,0,IFERROR(BJ466+SUMPRODUCT((AH$4:AH$1569&gt;=BJ$4:BJ$1569)*(AH$4:AH$1569-BJ$4:BJ$1569))/MAX(1,COUNTIF(AH$4:AH$1569,"&lt;"&amp;BJ466+0.01)),BJ466))</f>
        <v/>
      </c>
      <c r="BY466" s="9">
        <f>IF(AI466&gt;=BK466,0,IFERROR(BK466+SUMPRODUCT((AI$4:AI$1569&gt;=BK$4:BK$1569)*(AI$4:AI$1569-BK$4:BK$1569))/MAX(1,COUNTIF(AI$4:AI$1569,"&lt;"&amp;BK466+0.01)),BK466))</f>
        <v/>
      </c>
      <c r="BZ466" s="9">
        <f>IF(AJ466&gt;=BL466,0,IFERROR(BL466+SUMPRODUCT((AJ$4:AJ$1569&gt;=BL$4:BL$1569)*(AJ$4:AJ$1569-BL$4:BL$1569))/MAX(1,COUNTIF(AJ$4:AJ$1569,"&lt;"&amp;BL466+0.01)),BL466))</f>
        <v/>
      </c>
      <c r="CA466" s="9">
        <f>IF(AK466&gt;=BM466,0,IFERROR(BM466+SUMPRODUCT((AK$4:AK$1569&gt;=BM$4:BM$1569)*(AK$4:AK$1569-BM$4:BM$1569))/MAX(1,COUNTIF(AK$4:AK$1569,"&lt;"&amp;BM466+0.01)),BM466))</f>
        <v/>
      </c>
      <c r="CB466" s="9">
        <f>IF(AL466&gt;=BN466,0,IFERROR(BN466+SUMPRODUCT((AL$4:AL$1569&gt;=BN$4:BN$1569)*(AL$4:AL$1569-BN$4:BN$1569))/MAX(1,COUNTIF(AL$4:AL$1569,"&lt;"&amp;BN466+0.01)),BN466))</f>
        <v/>
      </c>
      <c r="CC466" s="5">
        <f>IF(AO466="🟢","VERDE",IF(AO466="🟡","AMARELO",IF(AO466="🟠","VERMELHO",IF(AO466="🔴","VERMELHO","ROXO"))))</f>
        <v/>
      </c>
      <c r="CD466" s="5" t="inlineStr">
        <is>
          <t>🏢 REDES</t>
        </is>
      </c>
      <c r="CE466" s="5" t="inlineStr">
        <is>
          <t>FITLAND</t>
        </is>
      </c>
    </row>
    <row r="467">
      <c r="A467" s="5" t="inlineStr">
        <is>
          <t>53191899000303</t>
        </is>
      </c>
      <c r="B467" s="5" t="inlineStr">
        <is>
          <t>MS NUTRICAO</t>
        </is>
      </c>
      <c r="C467" s="5" t="inlineStr">
        <is>
          <t>06 - INTERNA - FITLAND</t>
        </is>
      </c>
      <c r="D467" s="5" t="inlineStr">
        <is>
          <t>JULIO GADRET</t>
        </is>
      </c>
      <c r="E467" s="5" t="inlineStr">
        <is>
          <t>SC</t>
        </is>
      </c>
      <c r="F467" s="5">
        <f>IFERROR(VLOOKUP(C467,$AS$4:$AT$25,2,FALSE),"")</f>
        <v/>
      </c>
      <c r="G467" s="6">
        <f>IFERROR(VLOOKUP(C467,$AS$4:$AX$25,6,FALSE),"")</f>
        <v/>
      </c>
      <c r="H467" s="5">
        <f>IFERROR(VLOOKUP(C467,$AS$4:$AY$25,7,FALSE),"")</f>
        <v/>
      </c>
      <c r="I467" s="5">
        <f>IFERROR(VLOOKUP(C467,$AS$4:$AZ$25,8,FALSE),"")</f>
        <v/>
      </c>
      <c r="J467" s="7" t="inlineStr">
        <is>
          <t>.</t>
        </is>
      </c>
      <c r="K467" s="5" t="inlineStr">
        <is>
          <t>NACIONAL</t>
        </is>
      </c>
      <c r="L467" s="8" t="n">
        <v>10706.89655172414</v>
      </c>
      <c r="M467" s="9" t="n">
        <v>750</v>
      </c>
      <c r="N467" s="9" t="n">
        <v>775.8620689655172</v>
      </c>
      <c r="O467" s="9" t="n">
        <v>801.7241379310345</v>
      </c>
      <c r="P467" s="9" t="n">
        <v>827.5862068965517</v>
      </c>
      <c r="Q467" s="9" t="n">
        <v>853.448275862069</v>
      </c>
      <c r="R467" s="9" t="n">
        <v>879.3103448275862</v>
      </c>
      <c r="S467" s="9" t="n">
        <v>905.1724137931035</v>
      </c>
      <c r="T467" s="9" t="n">
        <v>931.0344827586207</v>
      </c>
      <c r="U467" s="9" t="n">
        <v>956.8965517241379</v>
      </c>
      <c r="V467" s="9" t="n">
        <v>982.7586206896551</v>
      </c>
      <c r="W467" s="9" t="n">
        <v>1008.620689655172</v>
      </c>
      <c r="X467" s="9" t="n">
        <v>1034.48275862069</v>
      </c>
      <c r="Y467" s="7" t="inlineStr">
        <is>
          <t>.</t>
        </is>
      </c>
      <c r="Z467" s="8">
        <f>SUM(AA467:AL467)</f>
        <v/>
      </c>
      <c r="AA467" s="9" t="n">
        <v>0</v>
      </c>
      <c r="AB467" s="9" t="n">
        <v>0</v>
      </c>
      <c r="AC467" s="9" t="n">
        <v>0</v>
      </c>
      <c r="AD467" s="9" t="n">
        <v>0</v>
      </c>
      <c r="AE467" s="9" t="n">
        <v>0</v>
      </c>
      <c r="AF467" s="9" t="n">
        <v>0</v>
      </c>
      <c r="AG467" s="9" t="n">
        <v>0</v>
      </c>
      <c r="AH467" s="9" t="n">
        <v>0</v>
      </c>
      <c r="AI467" s="9" t="n">
        <v>0</v>
      </c>
      <c r="AJ467" s="9" t="n">
        <v>0</v>
      </c>
      <c r="AK467" s="9" t="n">
        <v>0</v>
      </c>
      <c r="AL467" s="9" t="n">
        <v>0</v>
      </c>
      <c r="AM467" s="7" t="inlineStr">
        <is>
          <t>.</t>
        </is>
      </c>
      <c r="AN467" s="6">
        <f>IF(L467=0,0,Z467/L467)</f>
        <v/>
      </c>
      <c r="AO467" s="5">
        <f>IF(AN467="","",IF(AN467&gt;=0.9,"🟢",IF(AN467&gt;=0.7,"🟡",IF(AN467&gt;=0.5,"🟠","🔴"))))</f>
        <v/>
      </c>
      <c r="AP467" s="9">
        <f>IF(L467=0,0,L467-Z467)</f>
        <v/>
      </c>
      <c r="AQ467" s="5">
        <f>IF(Z467=0,"",RANK(Z467,Z$4:Z$1569,0))</f>
        <v/>
      </c>
      <c r="AR467" s="7" t="inlineStr">
        <is>
          <t>.</t>
        </is>
      </c>
      <c r="BA467" s="7" t="inlineStr">
        <is>
          <t>.</t>
        </is>
      </c>
      <c r="BB467" s="9">
        <f>SUM(L$4:L$1569)/COUNTA(A$4:A$1569)</f>
        <v/>
      </c>
      <c r="BC467" s="9">
        <f>SUM(M$4:M$1569)/COUNTA(A$4:A$1569)</f>
        <v/>
      </c>
      <c r="BD467" s="9">
        <f>SUM(N$4:N$1569)/COUNTA(A$4:A$1569)</f>
        <v/>
      </c>
      <c r="BE467" s="9">
        <f>SUM(O$4:O$1569)/COUNTA(A$4:A$1569)</f>
        <v/>
      </c>
      <c r="BF467" s="9">
        <f>SUM(P$4:P$1569)/COUNTA(A$4:A$1569)</f>
        <v/>
      </c>
      <c r="BG467" s="9">
        <f>SUM(Q$4:Q$1569)/COUNTA(A$4:A$1569)</f>
        <v/>
      </c>
      <c r="BH467" s="9">
        <f>SUM(R$4:R$1569)/COUNTA(A$4:A$1569)</f>
        <v/>
      </c>
      <c r="BI467" s="9">
        <f>SUM(S$4:S$1569)/COUNTA(A$4:A$1569)</f>
        <v/>
      </c>
      <c r="BJ467" s="9">
        <f>SUM(T$4:T$1569)/COUNTA(A$4:A$1569)</f>
        <v/>
      </c>
      <c r="BK467" s="9">
        <f>SUM(U$4:U$1569)/COUNTA(A$4:A$1569)</f>
        <v/>
      </c>
      <c r="BL467" s="9">
        <f>SUM(V$4:V$1569)/COUNTA(A$4:A$1569)</f>
        <v/>
      </c>
      <c r="BM467" s="9">
        <f>SUM(W$4:W$1569)/COUNTA(A$4:A$1569)</f>
        <v/>
      </c>
      <c r="BN467" s="9">
        <f>SUM(X$4:X$1569)/COUNTA(A$4:A$1569)</f>
        <v/>
      </c>
      <c r="BO467" s="7" t="inlineStr">
        <is>
          <t>.</t>
        </is>
      </c>
      <c r="BP467" s="9">
        <f>IF(Z467&gt;=BB467,0,IFERROR(BB467+(SUMPRODUCT((Z$4:Z$1569&gt;=BB$4:BB$1569)*(Z$4:Z$1569-BB$4:BB$1569))/MAX(1,COUNTIF(Z$4:Z$1569,"&lt;"&amp;BB467+0.01))),BB467))</f>
        <v/>
      </c>
      <c r="BQ467" s="9">
        <f>IF(AA467&gt;=BC467,0,IFERROR(BC467+SUMPRODUCT((AA$4:AA$1569&gt;=BC$4:BC$1569)*(AA$4:AA$1569-BC$4:BC$1569))/MAX(1,COUNTIF(AA$4:AA$1569,"&lt;"&amp;BC467+0.01)),BC467))</f>
        <v/>
      </c>
      <c r="BR467" s="9">
        <f>IF(AB467&gt;=BD467,0,IFERROR(BD467+SUMPRODUCT((AB$4:AB$1569&gt;=BD$4:BD$1569)*(AB$4:AB$1569-BD$4:BD$1569))/MAX(1,COUNTIF(AB$4:AB$1569,"&lt;"&amp;BD467+0.01)),BD467))</f>
        <v/>
      </c>
      <c r="BS467" s="9">
        <f>IF(AC467&gt;=BE467,0,IFERROR(BE467+SUMPRODUCT((AC$4:AC$1569&gt;=BE$4:BE$1569)*(AC$4:AC$1569-BE$4:BE$1569))/MAX(1,COUNTIF(AC$4:AC$1569,"&lt;"&amp;BE467+0.01)),BE467))</f>
        <v/>
      </c>
      <c r="BT467" s="9">
        <f>IF(AD467&gt;=BF467,0,IFERROR(BF467+SUMPRODUCT((AD$4:AD$1569&gt;=BF$4:BF$1569)*(AD$4:AD$1569-BF$4:BF$1569))/MAX(1,COUNTIF(AD$4:AD$1569,"&lt;"&amp;BF467+0.01)),BF467))</f>
        <v/>
      </c>
      <c r="BU467" s="9">
        <f>IF(AE467&gt;=BG467,0,IFERROR(BG467+SUMPRODUCT((AE$4:AE$1569&gt;=BG$4:BG$1569)*(AE$4:AE$1569-BG$4:BG$1569))/MAX(1,COUNTIF(AE$4:AE$1569,"&lt;"&amp;BG467+0.01)),BG467))</f>
        <v/>
      </c>
      <c r="BV467" s="9">
        <f>IF(AF467&gt;=BH467,0,IFERROR(BH467+SUMPRODUCT((AF$4:AF$1569&gt;=BH$4:BH$1569)*(AF$4:AF$1569-BH$4:BH$1569))/MAX(1,COUNTIF(AF$4:AF$1569,"&lt;"&amp;BH467+0.01)),BH467))</f>
        <v/>
      </c>
      <c r="BW467" s="9">
        <f>IF(AG467&gt;=BI467,0,IFERROR(BI467+SUMPRODUCT((AG$4:AG$1569&gt;=BI$4:BI$1569)*(AG$4:AG$1569-BI$4:BI$1569))/MAX(1,COUNTIF(AG$4:AG$1569,"&lt;"&amp;BI467+0.01)),BI467))</f>
        <v/>
      </c>
      <c r="BX467" s="9">
        <f>IF(AH467&gt;=BJ467,0,IFERROR(BJ467+SUMPRODUCT((AH$4:AH$1569&gt;=BJ$4:BJ$1569)*(AH$4:AH$1569-BJ$4:BJ$1569))/MAX(1,COUNTIF(AH$4:AH$1569,"&lt;"&amp;BJ467+0.01)),BJ467))</f>
        <v/>
      </c>
      <c r="BY467" s="9">
        <f>IF(AI467&gt;=BK467,0,IFERROR(BK467+SUMPRODUCT((AI$4:AI$1569&gt;=BK$4:BK$1569)*(AI$4:AI$1569-BK$4:BK$1569))/MAX(1,COUNTIF(AI$4:AI$1569,"&lt;"&amp;BK467+0.01)),BK467))</f>
        <v/>
      </c>
      <c r="BZ467" s="9">
        <f>IF(AJ467&gt;=BL467,0,IFERROR(BL467+SUMPRODUCT((AJ$4:AJ$1569&gt;=BL$4:BL$1569)*(AJ$4:AJ$1569-BL$4:BL$1569))/MAX(1,COUNTIF(AJ$4:AJ$1569,"&lt;"&amp;BL467+0.01)),BL467))</f>
        <v/>
      </c>
      <c r="CA467" s="9">
        <f>IF(AK467&gt;=BM467,0,IFERROR(BM467+SUMPRODUCT((AK$4:AK$1569&gt;=BM$4:BM$1569)*(AK$4:AK$1569-BM$4:BM$1569))/MAX(1,COUNTIF(AK$4:AK$1569,"&lt;"&amp;BM467+0.01)),BM467))</f>
        <v/>
      </c>
      <c r="CB467" s="9">
        <f>IF(AL467&gt;=BN467,0,IFERROR(BN467+SUMPRODUCT((AL$4:AL$1569&gt;=BN$4:BN$1569)*(AL$4:AL$1569-BN$4:BN$1569))/MAX(1,COUNTIF(AL$4:AL$1569,"&lt;"&amp;BN467+0.01)),BN467))</f>
        <v/>
      </c>
      <c r="CC467" s="5">
        <f>IF(AO467="🟢","VERDE",IF(AO467="🟡","AMARELO",IF(AO467="🟠","VERMELHO",IF(AO467="🔴","VERMELHO","ROXO"))))</f>
        <v/>
      </c>
      <c r="CD467" s="5" t="inlineStr">
        <is>
          <t>🏢 REDES</t>
        </is>
      </c>
      <c r="CE467" s="5" t="inlineStr">
        <is>
          <t>FITLAND</t>
        </is>
      </c>
    </row>
    <row r="468">
      <c r="A468" s="5" t="inlineStr">
        <is>
          <t>53266705000111</t>
        </is>
      </c>
      <c r="B468" s="5" t="inlineStr">
        <is>
          <t>DS NUTRICAO</t>
        </is>
      </c>
      <c r="C468" s="5" t="inlineStr">
        <is>
          <t>06 - INTERNA - FITLAND</t>
        </is>
      </c>
      <c r="D468" s="5" t="inlineStr">
        <is>
          <t>JULIO GADRET</t>
        </is>
      </c>
      <c r="E468" s="5" t="inlineStr">
        <is>
          <t>SC</t>
        </is>
      </c>
      <c r="F468" s="5">
        <f>IFERROR(VLOOKUP(C468,$AS$4:$AT$25,2,FALSE),"")</f>
        <v/>
      </c>
      <c r="G468" s="6">
        <f>IFERROR(VLOOKUP(C468,$AS$4:$AX$25,6,FALSE),"")</f>
        <v/>
      </c>
      <c r="H468" s="5">
        <f>IFERROR(VLOOKUP(C468,$AS$4:$AY$25,7,FALSE),"")</f>
        <v/>
      </c>
      <c r="I468" s="5">
        <f>IFERROR(VLOOKUP(C468,$AS$4:$AZ$25,8,FALSE),"")</f>
        <v/>
      </c>
      <c r="J468" s="7" t="inlineStr">
        <is>
          <t>.</t>
        </is>
      </c>
      <c r="K468" s="5" t="inlineStr">
        <is>
          <t>NACIONAL</t>
        </is>
      </c>
      <c r="L468" s="8" t="n">
        <v>10706.89655172414</v>
      </c>
      <c r="M468" s="9" t="n">
        <v>750</v>
      </c>
      <c r="N468" s="9" t="n">
        <v>775.8620689655172</v>
      </c>
      <c r="O468" s="9" t="n">
        <v>801.7241379310345</v>
      </c>
      <c r="P468" s="9" t="n">
        <v>827.5862068965517</v>
      </c>
      <c r="Q468" s="9" t="n">
        <v>853.448275862069</v>
      </c>
      <c r="R468" s="9" t="n">
        <v>879.3103448275862</v>
      </c>
      <c r="S468" s="9" t="n">
        <v>905.1724137931035</v>
      </c>
      <c r="T468" s="9" t="n">
        <v>931.0344827586207</v>
      </c>
      <c r="U468" s="9" t="n">
        <v>956.8965517241379</v>
      </c>
      <c r="V468" s="9" t="n">
        <v>982.7586206896551</v>
      </c>
      <c r="W468" s="9" t="n">
        <v>1008.620689655172</v>
      </c>
      <c r="X468" s="9" t="n">
        <v>1034.48275862069</v>
      </c>
      <c r="Y468" s="7" t="inlineStr">
        <is>
          <t>.</t>
        </is>
      </c>
      <c r="Z468" s="8">
        <f>SUM(AA468:AL468)</f>
        <v/>
      </c>
      <c r="AA468" s="9" t="n">
        <v>0</v>
      </c>
      <c r="AB468" s="9" t="n">
        <v>0</v>
      </c>
      <c r="AC468" s="9" t="n">
        <v>0</v>
      </c>
      <c r="AD468" s="9" t="n">
        <v>0</v>
      </c>
      <c r="AE468" s="9" t="n">
        <v>0</v>
      </c>
      <c r="AF468" s="9" t="n">
        <v>0</v>
      </c>
      <c r="AG468" s="9" t="n">
        <v>0</v>
      </c>
      <c r="AH468" s="9" t="n">
        <v>0</v>
      </c>
      <c r="AI468" s="9" t="n">
        <v>0</v>
      </c>
      <c r="AJ468" s="9" t="n">
        <v>0</v>
      </c>
      <c r="AK468" s="9" t="n">
        <v>0</v>
      </c>
      <c r="AL468" s="9" t="n">
        <v>0</v>
      </c>
      <c r="AM468" s="7" t="inlineStr">
        <is>
          <t>.</t>
        </is>
      </c>
      <c r="AN468" s="6">
        <f>IF(L468=0,0,Z468/L468)</f>
        <v/>
      </c>
      <c r="AO468" s="5">
        <f>IF(AN468="","",IF(AN468&gt;=0.9,"🟢",IF(AN468&gt;=0.7,"🟡",IF(AN468&gt;=0.5,"🟠","🔴"))))</f>
        <v/>
      </c>
      <c r="AP468" s="9">
        <f>IF(L468=0,0,L468-Z468)</f>
        <v/>
      </c>
      <c r="AQ468" s="5">
        <f>IF(Z468=0,"",RANK(Z468,Z$4:Z$1569,0))</f>
        <v/>
      </c>
      <c r="AR468" s="7" t="inlineStr">
        <is>
          <t>.</t>
        </is>
      </c>
      <c r="BA468" s="7" t="inlineStr">
        <is>
          <t>.</t>
        </is>
      </c>
      <c r="BB468" s="9">
        <f>SUM(L$4:L$1569)/COUNTA(A$4:A$1569)</f>
        <v/>
      </c>
      <c r="BC468" s="9">
        <f>SUM(M$4:M$1569)/COUNTA(A$4:A$1569)</f>
        <v/>
      </c>
      <c r="BD468" s="9">
        <f>SUM(N$4:N$1569)/COUNTA(A$4:A$1569)</f>
        <v/>
      </c>
      <c r="BE468" s="9">
        <f>SUM(O$4:O$1569)/COUNTA(A$4:A$1569)</f>
        <v/>
      </c>
      <c r="BF468" s="9">
        <f>SUM(P$4:P$1569)/COUNTA(A$4:A$1569)</f>
        <v/>
      </c>
      <c r="BG468" s="9">
        <f>SUM(Q$4:Q$1569)/COUNTA(A$4:A$1569)</f>
        <v/>
      </c>
      <c r="BH468" s="9">
        <f>SUM(R$4:R$1569)/COUNTA(A$4:A$1569)</f>
        <v/>
      </c>
      <c r="BI468" s="9">
        <f>SUM(S$4:S$1569)/COUNTA(A$4:A$1569)</f>
        <v/>
      </c>
      <c r="BJ468" s="9">
        <f>SUM(T$4:T$1569)/COUNTA(A$4:A$1569)</f>
        <v/>
      </c>
      <c r="BK468" s="9">
        <f>SUM(U$4:U$1569)/COUNTA(A$4:A$1569)</f>
        <v/>
      </c>
      <c r="BL468" s="9">
        <f>SUM(V$4:V$1569)/COUNTA(A$4:A$1569)</f>
        <v/>
      </c>
      <c r="BM468" s="9">
        <f>SUM(W$4:W$1569)/COUNTA(A$4:A$1569)</f>
        <v/>
      </c>
      <c r="BN468" s="9">
        <f>SUM(X$4:X$1569)/COUNTA(A$4:A$1569)</f>
        <v/>
      </c>
      <c r="BO468" s="7" t="inlineStr">
        <is>
          <t>.</t>
        </is>
      </c>
      <c r="BP468" s="9">
        <f>IF(Z468&gt;=BB468,0,IFERROR(BB468+(SUMPRODUCT((Z$4:Z$1569&gt;=BB$4:BB$1569)*(Z$4:Z$1569-BB$4:BB$1569))/MAX(1,COUNTIF(Z$4:Z$1569,"&lt;"&amp;BB468+0.01))),BB468))</f>
        <v/>
      </c>
      <c r="BQ468" s="9">
        <f>IF(AA468&gt;=BC468,0,IFERROR(BC468+SUMPRODUCT((AA$4:AA$1569&gt;=BC$4:BC$1569)*(AA$4:AA$1569-BC$4:BC$1569))/MAX(1,COUNTIF(AA$4:AA$1569,"&lt;"&amp;BC468+0.01)),BC468))</f>
        <v/>
      </c>
      <c r="BR468" s="9">
        <f>IF(AB468&gt;=BD468,0,IFERROR(BD468+SUMPRODUCT((AB$4:AB$1569&gt;=BD$4:BD$1569)*(AB$4:AB$1569-BD$4:BD$1569))/MAX(1,COUNTIF(AB$4:AB$1569,"&lt;"&amp;BD468+0.01)),BD468))</f>
        <v/>
      </c>
      <c r="BS468" s="9">
        <f>IF(AC468&gt;=BE468,0,IFERROR(BE468+SUMPRODUCT((AC$4:AC$1569&gt;=BE$4:BE$1569)*(AC$4:AC$1569-BE$4:BE$1569))/MAX(1,COUNTIF(AC$4:AC$1569,"&lt;"&amp;BE468+0.01)),BE468))</f>
        <v/>
      </c>
      <c r="BT468" s="9">
        <f>IF(AD468&gt;=BF468,0,IFERROR(BF468+SUMPRODUCT((AD$4:AD$1569&gt;=BF$4:BF$1569)*(AD$4:AD$1569-BF$4:BF$1569))/MAX(1,COUNTIF(AD$4:AD$1569,"&lt;"&amp;BF468+0.01)),BF468))</f>
        <v/>
      </c>
      <c r="BU468" s="9">
        <f>IF(AE468&gt;=BG468,0,IFERROR(BG468+SUMPRODUCT((AE$4:AE$1569&gt;=BG$4:BG$1569)*(AE$4:AE$1569-BG$4:BG$1569))/MAX(1,COUNTIF(AE$4:AE$1569,"&lt;"&amp;BG468+0.01)),BG468))</f>
        <v/>
      </c>
      <c r="BV468" s="9">
        <f>IF(AF468&gt;=BH468,0,IFERROR(BH468+SUMPRODUCT((AF$4:AF$1569&gt;=BH$4:BH$1569)*(AF$4:AF$1569-BH$4:BH$1569))/MAX(1,COUNTIF(AF$4:AF$1569,"&lt;"&amp;BH468+0.01)),BH468))</f>
        <v/>
      </c>
      <c r="BW468" s="9">
        <f>IF(AG468&gt;=BI468,0,IFERROR(BI468+SUMPRODUCT((AG$4:AG$1569&gt;=BI$4:BI$1569)*(AG$4:AG$1569-BI$4:BI$1569))/MAX(1,COUNTIF(AG$4:AG$1569,"&lt;"&amp;BI468+0.01)),BI468))</f>
        <v/>
      </c>
      <c r="BX468" s="9">
        <f>IF(AH468&gt;=BJ468,0,IFERROR(BJ468+SUMPRODUCT((AH$4:AH$1569&gt;=BJ$4:BJ$1569)*(AH$4:AH$1569-BJ$4:BJ$1569))/MAX(1,COUNTIF(AH$4:AH$1569,"&lt;"&amp;BJ468+0.01)),BJ468))</f>
        <v/>
      </c>
      <c r="BY468" s="9">
        <f>IF(AI468&gt;=BK468,0,IFERROR(BK468+SUMPRODUCT((AI$4:AI$1569&gt;=BK$4:BK$1569)*(AI$4:AI$1569-BK$4:BK$1569))/MAX(1,COUNTIF(AI$4:AI$1569,"&lt;"&amp;BK468+0.01)),BK468))</f>
        <v/>
      </c>
      <c r="BZ468" s="9">
        <f>IF(AJ468&gt;=BL468,0,IFERROR(BL468+SUMPRODUCT((AJ$4:AJ$1569&gt;=BL$4:BL$1569)*(AJ$4:AJ$1569-BL$4:BL$1569))/MAX(1,COUNTIF(AJ$4:AJ$1569,"&lt;"&amp;BL468+0.01)),BL468))</f>
        <v/>
      </c>
      <c r="CA468" s="9">
        <f>IF(AK468&gt;=BM468,0,IFERROR(BM468+SUMPRODUCT((AK$4:AK$1569&gt;=BM$4:BM$1569)*(AK$4:AK$1569-BM$4:BM$1569))/MAX(1,COUNTIF(AK$4:AK$1569,"&lt;"&amp;BM468+0.01)),BM468))</f>
        <v/>
      </c>
      <c r="CB468" s="9">
        <f>IF(AL468&gt;=BN468,0,IFERROR(BN468+SUMPRODUCT((AL$4:AL$1569&gt;=BN$4:BN$1569)*(AL$4:AL$1569-BN$4:BN$1569))/MAX(1,COUNTIF(AL$4:AL$1569,"&lt;"&amp;BN468+0.01)),BN468))</f>
        <v/>
      </c>
      <c r="CC468" s="5">
        <f>IF(AO468="🟢","VERDE",IF(AO468="🟡","AMARELO",IF(AO468="🟠","VERMELHO",IF(AO468="🔴","VERMELHO","ROXO"))))</f>
        <v/>
      </c>
      <c r="CD468" s="5" t="inlineStr">
        <is>
          <t>🏢 REDES</t>
        </is>
      </c>
      <c r="CE468" s="5" t="inlineStr">
        <is>
          <t>FITLAND</t>
        </is>
      </c>
    </row>
    <row r="469">
      <c r="A469" s="5" t="inlineStr">
        <is>
          <t>53357667000102</t>
        </is>
      </c>
      <c r="B469" s="5" t="inlineStr">
        <is>
          <t>ROCHA NUTRICAO</t>
        </is>
      </c>
      <c r="C469" s="5" t="inlineStr">
        <is>
          <t>06 - INTERNA - FITLAND</t>
        </is>
      </c>
      <c r="D469" s="5" t="inlineStr">
        <is>
          <t>JULIO GADRET</t>
        </is>
      </c>
      <c r="E469" s="5" t="inlineStr">
        <is>
          <t>SC</t>
        </is>
      </c>
      <c r="F469" s="5">
        <f>IFERROR(VLOOKUP(C469,$AS$4:$AT$25,2,FALSE),"")</f>
        <v/>
      </c>
      <c r="G469" s="6">
        <f>IFERROR(VLOOKUP(C469,$AS$4:$AX$25,6,FALSE),"")</f>
        <v/>
      </c>
      <c r="H469" s="5">
        <f>IFERROR(VLOOKUP(C469,$AS$4:$AY$25,7,FALSE),"")</f>
        <v/>
      </c>
      <c r="I469" s="5">
        <f>IFERROR(VLOOKUP(C469,$AS$4:$AZ$25,8,FALSE),"")</f>
        <v/>
      </c>
      <c r="J469" s="7" t="inlineStr">
        <is>
          <t>.</t>
        </is>
      </c>
      <c r="K469" s="5" t="inlineStr">
        <is>
          <t>NACIONAL</t>
        </is>
      </c>
      <c r="L469" s="8" t="n">
        <v>10706.89655172414</v>
      </c>
      <c r="M469" s="9" t="n">
        <v>750</v>
      </c>
      <c r="N469" s="9" t="n">
        <v>775.8620689655172</v>
      </c>
      <c r="O469" s="9" t="n">
        <v>801.7241379310345</v>
      </c>
      <c r="P469" s="9" t="n">
        <v>827.5862068965517</v>
      </c>
      <c r="Q469" s="9" t="n">
        <v>853.448275862069</v>
      </c>
      <c r="R469" s="9" t="n">
        <v>879.3103448275862</v>
      </c>
      <c r="S469" s="9" t="n">
        <v>905.1724137931035</v>
      </c>
      <c r="T469" s="9" t="n">
        <v>931.0344827586207</v>
      </c>
      <c r="U469" s="9" t="n">
        <v>956.8965517241379</v>
      </c>
      <c r="V469" s="9" t="n">
        <v>982.7586206896551</v>
      </c>
      <c r="W469" s="9" t="n">
        <v>1008.620689655172</v>
      </c>
      <c r="X469" s="9" t="n">
        <v>1034.48275862069</v>
      </c>
      <c r="Y469" s="7" t="inlineStr">
        <is>
          <t>.</t>
        </is>
      </c>
      <c r="Z469" s="8">
        <f>SUM(AA469:AL469)</f>
        <v/>
      </c>
      <c r="AA469" s="9" t="n">
        <v>0</v>
      </c>
      <c r="AB469" s="9" t="n">
        <v>0</v>
      </c>
      <c r="AC469" s="9" t="n">
        <v>0</v>
      </c>
      <c r="AD469" s="9" t="n">
        <v>0</v>
      </c>
      <c r="AE469" s="9" t="n">
        <v>0</v>
      </c>
      <c r="AF469" s="9" t="n">
        <v>0</v>
      </c>
      <c r="AG469" s="9" t="n">
        <v>0</v>
      </c>
      <c r="AH469" s="9" t="n">
        <v>0</v>
      </c>
      <c r="AI469" s="9" t="n">
        <v>0</v>
      </c>
      <c r="AJ469" s="9" t="n">
        <v>0</v>
      </c>
      <c r="AK469" s="9" t="n">
        <v>0</v>
      </c>
      <c r="AL469" s="9" t="n">
        <v>0</v>
      </c>
      <c r="AM469" s="7" t="inlineStr">
        <is>
          <t>.</t>
        </is>
      </c>
      <c r="AN469" s="6">
        <f>IF(L469=0,0,Z469/L469)</f>
        <v/>
      </c>
      <c r="AO469" s="5">
        <f>IF(AN469="","",IF(AN469&gt;=0.9,"🟢",IF(AN469&gt;=0.7,"🟡",IF(AN469&gt;=0.5,"🟠","🔴"))))</f>
        <v/>
      </c>
      <c r="AP469" s="9">
        <f>IF(L469=0,0,L469-Z469)</f>
        <v/>
      </c>
      <c r="AQ469" s="5">
        <f>IF(Z469=0,"",RANK(Z469,Z$4:Z$1569,0))</f>
        <v/>
      </c>
      <c r="AR469" s="7" t="inlineStr">
        <is>
          <t>.</t>
        </is>
      </c>
      <c r="BA469" s="7" t="inlineStr">
        <is>
          <t>.</t>
        </is>
      </c>
      <c r="BB469" s="9">
        <f>SUM(L$4:L$1569)/COUNTA(A$4:A$1569)</f>
        <v/>
      </c>
      <c r="BC469" s="9">
        <f>SUM(M$4:M$1569)/COUNTA(A$4:A$1569)</f>
        <v/>
      </c>
      <c r="BD469" s="9">
        <f>SUM(N$4:N$1569)/COUNTA(A$4:A$1569)</f>
        <v/>
      </c>
      <c r="BE469" s="9">
        <f>SUM(O$4:O$1569)/COUNTA(A$4:A$1569)</f>
        <v/>
      </c>
      <c r="BF469" s="9">
        <f>SUM(P$4:P$1569)/COUNTA(A$4:A$1569)</f>
        <v/>
      </c>
      <c r="BG469" s="9">
        <f>SUM(Q$4:Q$1569)/COUNTA(A$4:A$1569)</f>
        <v/>
      </c>
      <c r="BH469" s="9">
        <f>SUM(R$4:R$1569)/COUNTA(A$4:A$1569)</f>
        <v/>
      </c>
      <c r="BI469" s="9">
        <f>SUM(S$4:S$1569)/COUNTA(A$4:A$1569)</f>
        <v/>
      </c>
      <c r="BJ469" s="9">
        <f>SUM(T$4:T$1569)/COUNTA(A$4:A$1569)</f>
        <v/>
      </c>
      <c r="BK469" s="9">
        <f>SUM(U$4:U$1569)/COUNTA(A$4:A$1569)</f>
        <v/>
      </c>
      <c r="BL469" s="9">
        <f>SUM(V$4:V$1569)/COUNTA(A$4:A$1569)</f>
        <v/>
      </c>
      <c r="BM469" s="9">
        <f>SUM(W$4:W$1569)/COUNTA(A$4:A$1569)</f>
        <v/>
      </c>
      <c r="BN469" s="9">
        <f>SUM(X$4:X$1569)/COUNTA(A$4:A$1569)</f>
        <v/>
      </c>
      <c r="BO469" s="7" t="inlineStr">
        <is>
          <t>.</t>
        </is>
      </c>
      <c r="BP469" s="9">
        <f>IF(Z469&gt;=BB469,0,IFERROR(BB469+(SUMPRODUCT((Z$4:Z$1569&gt;=BB$4:BB$1569)*(Z$4:Z$1569-BB$4:BB$1569))/MAX(1,COUNTIF(Z$4:Z$1569,"&lt;"&amp;BB469+0.01))),BB469))</f>
        <v/>
      </c>
      <c r="BQ469" s="9">
        <f>IF(AA469&gt;=BC469,0,IFERROR(BC469+SUMPRODUCT((AA$4:AA$1569&gt;=BC$4:BC$1569)*(AA$4:AA$1569-BC$4:BC$1569))/MAX(1,COUNTIF(AA$4:AA$1569,"&lt;"&amp;BC469+0.01)),BC469))</f>
        <v/>
      </c>
      <c r="BR469" s="9">
        <f>IF(AB469&gt;=BD469,0,IFERROR(BD469+SUMPRODUCT((AB$4:AB$1569&gt;=BD$4:BD$1569)*(AB$4:AB$1569-BD$4:BD$1569))/MAX(1,COUNTIF(AB$4:AB$1569,"&lt;"&amp;BD469+0.01)),BD469))</f>
        <v/>
      </c>
      <c r="BS469" s="9">
        <f>IF(AC469&gt;=BE469,0,IFERROR(BE469+SUMPRODUCT((AC$4:AC$1569&gt;=BE$4:BE$1569)*(AC$4:AC$1569-BE$4:BE$1569))/MAX(1,COUNTIF(AC$4:AC$1569,"&lt;"&amp;BE469+0.01)),BE469))</f>
        <v/>
      </c>
      <c r="BT469" s="9">
        <f>IF(AD469&gt;=BF469,0,IFERROR(BF469+SUMPRODUCT((AD$4:AD$1569&gt;=BF$4:BF$1569)*(AD$4:AD$1569-BF$4:BF$1569))/MAX(1,COUNTIF(AD$4:AD$1569,"&lt;"&amp;BF469+0.01)),BF469))</f>
        <v/>
      </c>
      <c r="BU469" s="9">
        <f>IF(AE469&gt;=BG469,0,IFERROR(BG469+SUMPRODUCT((AE$4:AE$1569&gt;=BG$4:BG$1569)*(AE$4:AE$1569-BG$4:BG$1569))/MAX(1,COUNTIF(AE$4:AE$1569,"&lt;"&amp;BG469+0.01)),BG469))</f>
        <v/>
      </c>
      <c r="BV469" s="9">
        <f>IF(AF469&gt;=BH469,0,IFERROR(BH469+SUMPRODUCT((AF$4:AF$1569&gt;=BH$4:BH$1569)*(AF$4:AF$1569-BH$4:BH$1569))/MAX(1,COUNTIF(AF$4:AF$1569,"&lt;"&amp;BH469+0.01)),BH469))</f>
        <v/>
      </c>
      <c r="BW469" s="9">
        <f>IF(AG469&gt;=BI469,0,IFERROR(BI469+SUMPRODUCT((AG$4:AG$1569&gt;=BI$4:BI$1569)*(AG$4:AG$1569-BI$4:BI$1569))/MAX(1,COUNTIF(AG$4:AG$1569,"&lt;"&amp;BI469+0.01)),BI469))</f>
        <v/>
      </c>
      <c r="BX469" s="9">
        <f>IF(AH469&gt;=BJ469,0,IFERROR(BJ469+SUMPRODUCT((AH$4:AH$1569&gt;=BJ$4:BJ$1569)*(AH$4:AH$1569-BJ$4:BJ$1569))/MAX(1,COUNTIF(AH$4:AH$1569,"&lt;"&amp;BJ469+0.01)),BJ469))</f>
        <v/>
      </c>
      <c r="BY469" s="9">
        <f>IF(AI469&gt;=BK469,0,IFERROR(BK469+SUMPRODUCT((AI$4:AI$1569&gt;=BK$4:BK$1569)*(AI$4:AI$1569-BK$4:BK$1569))/MAX(1,COUNTIF(AI$4:AI$1569,"&lt;"&amp;BK469+0.01)),BK469))</f>
        <v/>
      </c>
      <c r="BZ469" s="9">
        <f>IF(AJ469&gt;=BL469,0,IFERROR(BL469+SUMPRODUCT((AJ$4:AJ$1569&gt;=BL$4:BL$1569)*(AJ$4:AJ$1569-BL$4:BL$1569))/MAX(1,COUNTIF(AJ$4:AJ$1569,"&lt;"&amp;BL469+0.01)),BL469))</f>
        <v/>
      </c>
      <c r="CA469" s="9">
        <f>IF(AK469&gt;=BM469,0,IFERROR(BM469+SUMPRODUCT((AK$4:AK$1569&gt;=BM$4:BM$1569)*(AK$4:AK$1569-BM$4:BM$1569))/MAX(1,COUNTIF(AK$4:AK$1569,"&lt;"&amp;BM469+0.01)),BM469))</f>
        <v/>
      </c>
      <c r="CB469" s="9">
        <f>IF(AL469&gt;=BN469,0,IFERROR(BN469+SUMPRODUCT((AL$4:AL$1569&gt;=BN$4:BN$1569)*(AL$4:AL$1569-BN$4:BN$1569))/MAX(1,COUNTIF(AL$4:AL$1569,"&lt;"&amp;BN469+0.01)),BN469))</f>
        <v/>
      </c>
      <c r="CC469" s="5">
        <f>IF(AO469="🟢","VERDE",IF(AO469="🟡","AMARELO",IF(AO469="🟠","VERMELHO",IF(AO469="🔴","VERMELHO","ROXO"))))</f>
        <v/>
      </c>
      <c r="CD469" s="5" t="inlineStr">
        <is>
          <t>🏢 REDES</t>
        </is>
      </c>
      <c r="CE469" s="5" t="inlineStr">
        <is>
          <t>FITLAND</t>
        </is>
      </c>
    </row>
    <row r="470">
      <c r="A470" s="5" t="inlineStr">
        <is>
          <t>23777036000181</t>
        </is>
      </c>
      <c r="B470" s="5" t="inlineStr">
        <is>
          <t>23.777.036 WILLIAN YUKIO ITO MARQUES</t>
        </is>
      </c>
      <c r="C470" s="5" t="inlineStr">
        <is>
          <t>06 - SEM GRUPO</t>
        </is>
      </c>
      <c r="D470" s="5" t="inlineStr">
        <is>
          <t>LARISSA PADILHA</t>
        </is>
      </c>
      <c r="E470" s="5" t="inlineStr">
        <is>
          <t>SP</t>
        </is>
      </c>
      <c r="F470" s="5">
        <f>IFERROR(VLOOKUP(C470,$AS$4:$AT$25,2,FALSE),"")</f>
        <v/>
      </c>
      <c r="G470" s="6">
        <f>IFERROR(VLOOKUP(C470,$AS$4:$AX$25,6,FALSE),"")</f>
        <v/>
      </c>
      <c r="H470" s="5">
        <f>IFERROR(VLOOKUP(C470,$AS$4:$AY$25,7,FALSE),"")</f>
        <v/>
      </c>
      <c r="I470" s="5">
        <f>IFERROR(VLOOKUP(C470,$AS$4:$AZ$25,8,FALSE),"")</f>
        <v/>
      </c>
      <c r="J470" s="7" t="inlineStr">
        <is>
          <t>.</t>
        </is>
      </c>
      <c r="K470" s="5" t="inlineStr">
        <is>
          <t>SP INTERIOR</t>
        </is>
      </c>
      <c r="L470" s="8" t="n">
        <v>2614.285714285714</v>
      </c>
      <c r="M470" s="9" t="n">
        <v>171.4285714285714</v>
      </c>
      <c r="N470" s="9" t="n">
        <v>171.4285714285714</v>
      </c>
      <c r="O470" s="9" t="n">
        <v>171.4285714285714</v>
      </c>
      <c r="P470" s="9" t="n">
        <v>214.2857142857143</v>
      </c>
      <c r="Q470" s="9" t="n">
        <v>214.2857142857143</v>
      </c>
      <c r="R470" s="9" t="n">
        <v>214.2857142857143</v>
      </c>
      <c r="S470" s="9" t="n">
        <v>214.2857142857143</v>
      </c>
      <c r="T470" s="9" t="n">
        <v>214.2857142857143</v>
      </c>
      <c r="U470" s="9" t="n">
        <v>257.1428571428572</v>
      </c>
      <c r="V470" s="9" t="n">
        <v>257.1428571428572</v>
      </c>
      <c r="W470" s="9" t="n">
        <v>257.1428571428572</v>
      </c>
      <c r="X470" s="9" t="n">
        <v>257.1428571428572</v>
      </c>
      <c r="Y470" s="7" t="inlineStr">
        <is>
          <t>.</t>
        </is>
      </c>
      <c r="Z470" s="8">
        <f>SUM(AA470:AL470)</f>
        <v/>
      </c>
      <c r="AA470" s="9" t="n">
        <v>0</v>
      </c>
      <c r="AB470" s="9" t="n">
        <v>0</v>
      </c>
      <c r="AC470" s="9" t="n">
        <v>0</v>
      </c>
      <c r="AD470" s="9" t="n">
        <v>0</v>
      </c>
      <c r="AE470" s="9" t="n">
        <v>576</v>
      </c>
      <c r="AF470" s="9" t="n">
        <v>0</v>
      </c>
      <c r="AG470" s="9" t="n">
        <v>0</v>
      </c>
      <c r="AH470" s="9" t="n">
        <v>0</v>
      </c>
      <c r="AI470" s="9" t="n">
        <v>0</v>
      </c>
      <c r="AJ470" s="9" t="n">
        <v>0</v>
      </c>
      <c r="AK470" s="9" t="n">
        <v>0</v>
      </c>
      <c r="AL470" s="9" t="n">
        <v>0</v>
      </c>
      <c r="AM470" s="7" t="inlineStr">
        <is>
          <t>.</t>
        </is>
      </c>
      <c r="AN470" s="6">
        <f>IF(L470=0,0,Z470/L470)</f>
        <v/>
      </c>
      <c r="AO470" s="5">
        <f>IF(AN470="","",IF(AN470&gt;=0.9,"🟢",IF(AN470&gt;=0.7,"🟡",IF(AN470&gt;=0.5,"🟠","🔴"))))</f>
        <v/>
      </c>
      <c r="AP470" s="9">
        <f>IF(L470=0,0,L470-Z470)</f>
        <v/>
      </c>
      <c r="AQ470" s="5">
        <f>IF(Z470=0,"",RANK(Z470,Z$4:Z$1569,0))</f>
        <v/>
      </c>
      <c r="AR470" s="7" t="inlineStr">
        <is>
          <t>.</t>
        </is>
      </c>
      <c r="BA470" s="7" t="inlineStr">
        <is>
          <t>.</t>
        </is>
      </c>
      <c r="BB470" s="9">
        <f>SUM(L$4:L$1569)/COUNTA(A$4:A$1569)</f>
        <v/>
      </c>
      <c r="BC470" s="9">
        <f>SUM(M$4:M$1569)/COUNTA(A$4:A$1569)</f>
        <v/>
      </c>
      <c r="BD470" s="9">
        <f>SUM(N$4:N$1569)/COUNTA(A$4:A$1569)</f>
        <v/>
      </c>
      <c r="BE470" s="9">
        <f>SUM(O$4:O$1569)/COUNTA(A$4:A$1569)</f>
        <v/>
      </c>
      <c r="BF470" s="9">
        <f>SUM(P$4:P$1569)/COUNTA(A$4:A$1569)</f>
        <v/>
      </c>
      <c r="BG470" s="9">
        <f>SUM(Q$4:Q$1569)/COUNTA(A$4:A$1569)</f>
        <v/>
      </c>
      <c r="BH470" s="9">
        <f>SUM(R$4:R$1569)/COUNTA(A$4:A$1569)</f>
        <v/>
      </c>
      <c r="BI470" s="9">
        <f>SUM(S$4:S$1569)/COUNTA(A$4:A$1569)</f>
        <v/>
      </c>
      <c r="BJ470" s="9">
        <f>SUM(T$4:T$1569)/COUNTA(A$4:A$1569)</f>
        <v/>
      </c>
      <c r="BK470" s="9">
        <f>SUM(U$4:U$1569)/COUNTA(A$4:A$1569)</f>
        <v/>
      </c>
      <c r="BL470" s="9">
        <f>SUM(V$4:V$1569)/COUNTA(A$4:A$1569)</f>
        <v/>
      </c>
      <c r="BM470" s="9">
        <f>SUM(W$4:W$1569)/COUNTA(A$4:A$1569)</f>
        <v/>
      </c>
      <c r="BN470" s="9">
        <f>SUM(X$4:X$1569)/COUNTA(A$4:A$1569)</f>
        <v/>
      </c>
      <c r="BO470" s="7" t="inlineStr">
        <is>
          <t>.</t>
        </is>
      </c>
      <c r="BP470" s="9">
        <f>IF(Z470&gt;=BB470,0,IFERROR(BB470+(SUMPRODUCT((Z$4:Z$1569&gt;=BB$4:BB$1569)*(Z$4:Z$1569-BB$4:BB$1569))/MAX(1,COUNTIF(Z$4:Z$1569,"&lt;"&amp;BB470+0.01))),BB470))</f>
        <v/>
      </c>
      <c r="BQ470" s="9">
        <f>IF(AA470&gt;=BC470,0,IFERROR(BC470+SUMPRODUCT((AA$4:AA$1569&gt;=BC$4:BC$1569)*(AA$4:AA$1569-BC$4:BC$1569))/MAX(1,COUNTIF(AA$4:AA$1569,"&lt;"&amp;BC470+0.01)),BC470))</f>
        <v/>
      </c>
      <c r="BR470" s="9">
        <f>IF(AB470&gt;=BD470,0,IFERROR(BD470+SUMPRODUCT((AB$4:AB$1569&gt;=BD$4:BD$1569)*(AB$4:AB$1569-BD$4:BD$1569))/MAX(1,COUNTIF(AB$4:AB$1569,"&lt;"&amp;BD470+0.01)),BD470))</f>
        <v/>
      </c>
      <c r="BS470" s="9">
        <f>IF(AC470&gt;=BE470,0,IFERROR(BE470+SUMPRODUCT((AC$4:AC$1569&gt;=BE$4:BE$1569)*(AC$4:AC$1569-BE$4:BE$1569))/MAX(1,COUNTIF(AC$4:AC$1569,"&lt;"&amp;BE470+0.01)),BE470))</f>
        <v/>
      </c>
      <c r="BT470" s="9">
        <f>IF(AD470&gt;=BF470,0,IFERROR(BF470+SUMPRODUCT((AD$4:AD$1569&gt;=BF$4:BF$1569)*(AD$4:AD$1569-BF$4:BF$1569))/MAX(1,COUNTIF(AD$4:AD$1569,"&lt;"&amp;BF470+0.01)),BF470))</f>
        <v/>
      </c>
      <c r="BU470" s="9">
        <f>IF(AE470&gt;=BG470,0,IFERROR(BG470+SUMPRODUCT((AE$4:AE$1569&gt;=BG$4:BG$1569)*(AE$4:AE$1569-BG$4:BG$1569))/MAX(1,COUNTIF(AE$4:AE$1569,"&lt;"&amp;BG470+0.01)),BG470))</f>
        <v/>
      </c>
      <c r="BV470" s="9">
        <f>IF(AF470&gt;=BH470,0,IFERROR(BH470+SUMPRODUCT((AF$4:AF$1569&gt;=BH$4:BH$1569)*(AF$4:AF$1569-BH$4:BH$1569))/MAX(1,COUNTIF(AF$4:AF$1569,"&lt;"&amp;BH470+0.01)),BH470))</f>
        <v/>
      </c>
      <c r="BW470" s="9">
        <f>IF(AG470&gt;=BI470,0,IFERROR(BI470+SUMPRODUCT((AG$4:AG$1569&gt;=BI$4:BI$1569)*(AG$4:AG$1569-BI$4:BI$1569))/MAX(1,COUNTIF(AG$4:AG$1569,"&lt;"&amp;BI470+0.01)),BI470))</f>
        <v/>
      </c>
      <c r="BX470" s="9">
        <f>IF(AH470&gt;=BJ470,0,IFERROR(BJ470+SUMPRODUCT((AH$4:AH$1569&gt;=BJ$4:BJ$1569)*(AH$4:AH$1569-BJ$4:BJ$1569))/MAX(1,COUNTIF(AH$4:AH$1569,"&lt;"&amp;BJ470+0.01)),BJ470))</f>
        <v/>
      </c>
      <c r="BY470" s="9">
        <f>IF(AI470&gt;=BK470,0,IFERROR(BK470+SUMPRODUCT((AI$4:AI$1569&gt;=BK$4:BK$1569)*(AI$4:AI$1569-BK$4:BK$1569))/MAX(1,COUNTIF(AI$4:AI$1569,"&lt;"&amp;BK470+0.01)),BK470))</f>
        <v/>
      </c>
      <c r="BZ470" s="9">
        <f>IF(AJ470&gt;=BL470,0,IFERROR(BL470+SUMPRODUCT((AJ$4:AJ$1569&gt;=BL$4:BL$1569)*(AJ$4:AJ$1569-BL$4:BL$1569))/MAX(1,COUNTIF(AJ$4:AJ$1569,"&lt;"&amp;BL470+0.01)),BL470))</f>
        <v/>
      </c>
      <c r="CA470" s="9">
        <f>IF(AK470&gt;=BM470,0,IFERROR(BM470+SUMPRODUCT((AK$4:AK$1569&gt;=BM$4:BM$1569)*(AK$4:AK$1569-BM$4:BM$1569))/MAX(1,COUNTIF(AK$4:AK$1569,"&lt;"&amp;BM470+0.01)),BM470))</f>
        <v/>
      </c>
      <c r="CB470" s="9">
        <f>IF(AL470&gt;=BN470,0,IFERROR(BN470+SUMPRODUCT((AL$4:AL$1569&gt;=BN$4:BN$1569)*(AL$4:AL$1569-BN$4:BN$1569))/MAX(1,COUNTIF(AL$4:AL$1569,"&lt;"&amp;BN470+0.01)),BN470))</f>
        <v/>
      </c>
      <c r="CC470" s="5">
        <f>IF(AO470="🟢","VERDE",IF(AO470="🟡","AMARELO",IF(AO470="🟠","VERMELHO",IF(AO470="🔴","VERMELHO","ROXO"))))</f>
        <v/>
      </c>
      <c r="CD470" s="5" t="inlineStr">
        <is>
          <t>🌎 REGIÕES</t>
        </is>
      </c>
      <c r="CE470" s="5" t="inlineStr">
        <is>
          <t>SEM REDE</t>
        </is>
      </c>
    </row>
    <row r="471">
      <c r="A471" s="5" t="inlineStr">
        <is>
          <t>03855214000219</t>
        </is>
      </c>
      <c r="B471" s="5" t="inlineStr">
        <is>
          <t>UNIMED JARAGUA DO SUL</t>
        </is>
      </c>
      <c r="C471" s="5" t="inlineStr">
        <is>
          <t>06 - SEM GRUPO</t>
        </is>
      </c>
      <c r="D471" s="5" t="inlineStr">
        <is>
          <t>HEMANUELE DITZEL (MANU)</t>
        </is>
      </c>
      <c r="E471" s="5" t="inlineStr">
        <is>
          <t>SC</t>
        </is>
      </c>
      <c r="F471" s="5">
        <f>IFERROR(VLOOKUP(C471,$AS$4:$AT$25,2,FALSE),"")</f>
        <v/>
      </c>
      <c r="G471" s="6">
        <f>IFERROR(VLOOKUP(C471,$AS$4:$AX$25,6,FALSE),"")</f>
        <v/>
      </c>
      <c r="H471" s="5">
        <f>IFERROR(VLOOKUP(C471,$AS$4:$AY$25,7,FALSE),"")</f>
        <v/>
      </c>
      <c r="I471" s="5">
        <f>IFERROR(VLOOKUP(C471,$AS$4:$AZ$25,8,FALSE),"")</f>
        <v/>
      </c>
      <c r="J471" s="7" t="inlineStr">
        <is>
          <t>.</t>
        </is>
      </c>
      <c r="K471" s="5" t="inlineStr">
        <is>
          <t>SUL</t>
        </is>
      </c>
      <c r="L471" s="8" t="n">
        <v>1513.953488372093</v>
      </c>
      <c r="M471" s="9" t="n">
        <v>118.6046511627907</v>
      </c>
      <c r="N471" s="9" t="n">
        <v>118.6046511627907</v>
      </c>
      <c r="O471" s="9" t="n">
        <v>118.6046511627907</v>
      </c>
      <c r="P471" s="9" t="n">
        <v>125.5813953488372</v>
      </c>
      <c r="Q471" s="9" t="n">
        <v>125.5813953488372</v>
      </c>
      <c r="R471" s="9" t="n">
        <v>125.5813953488372</v>
      </c>
      <c r="S471" s="9" t="n">
        <v>125.5813953488372</v>
      </c>
      <c r="T471" s="9" t="n">
        <v>125.5813953488372</v>
      </c>
      <c r="U471" s="9" t="n">
        <v>132.5581395348837</v>
      </c>
      <c r="V471" s="9" t="n">
        <v>132.5581395348837</v>
      </c>
      <c r="W471" s="9" t="n">
        <v>132.5581395348837</v>
      </c>
      <c r="X471" s="9" t="n">
        <v>132.5581395348837</v>
      </c>
      <c r="Y471" s="7" t="inlineStr">
        <is>
          <t>.</t>
        </is>
      </c>
      <c r="Z471" s="8">
        <f>SUM(AA471:AL471)</f>
        <v/>
      </c>
      <c r="AA471" s="9" t="n">
        <v>0</v>
      </c>
      <c r="AB471" s="9" t="n">
        <v>0</v>
      </c>
      <c r="AC471" s="9" t="n">
        <v>0</v>
      </c>
      <c r="AD471" s="9" t="n">
        <v>0</v>
      </c>
      <c r="AE471" s="9" t="n">
        <v>0</v>
      </c>
      <c r="AF471" s="9" t="n">
        <v>0</v>
      </c>
      <c r="AG471" s="9" t="n">
        <v>0</v>
      </c>
      <c r="AH471" s="9" t="n">
        <v>0</v>
      </c>
      <c r="AI471" s="9" t="n">
        <v>433.84</v>
      </c>
      <c r="AJ471" s="9" t="n">
        <v>0</v>
      </c>
      <c r="AK471" s="9" t="n">
        <v>0</v>
      </c>
      <c r="AL471" s="9" t="n">
        <v>0</v>
      </c>
      <c r="AM471" s="7" t="inlineStr">
        <is>
          <t>.</t>
        </is>
      </c>
      <c r="AN471" s="6">
        <f>IF(L471=0,0,Z471/L471)</f>
        <v/>
      </c>
      <c r="AO471" s="5">
        <f>IF(AN471="","",IF(AN471&gt;=0.9,"🟢",IF(AN471&gt;=0.7,"🟡",IF(AN471&gt;=0.5,"🟠","🔴"))))</f>
        <v/>
      </c>
      <c r="AP471" s="9">
        <f>IF(L471=0,0,L471-Z471)</f>
        <v/>
      </c>
      <c r="AQ471" s="5">
        <f>IF(Z471=0,"",RANK(Z471,Z$4:Z$1569,0))</f>
        <v/>
      </c>
      <c r="AR471" s="7" t="inlineStr">
        <is>
          <t>.</t>
        </is>
      </c>
      <c r="BA471" s="7" t="inlineStr">
        <is>
          <t>.</t>
        </is>
      </c>
      <c r="BB471" s="9">
        <f>SUM(L$4:L$1569)/COUNTA(A$4:A$1569)</f>
        <v/>
      </c>
      <c r="BC471" s="9">
        <f>SUM(M$4:M$1569)/COUNTA(A$4:A$1569)</f>
        <v/>
      </c>
      <c r="BD471" s="9">
        <f>SUM(N$4:N$1569)/COUNTA(A$4:A$1569)</f>
        <v/>
      </c>
      <c r="BE471" s="9">
        <f>SUM(O$4:O$1569)/COUNTA(A$4:A$1569)</f>
        <v/>
      </c>
      <c r="BF471" s="9">
        <f>SUM(P$4:P$1569)/COUNTA(A$4:A$1569)</f>
        <v/>
      </c>
      <c r="BG471" s="9">
        <f>SUM(Q$4:Q$1569)/COUNTA(A$4:A$1569)</f>
        <v/>
      </c>
      <c r="BH471" s="9">
        <f>SUM(R$4:R$1569)/COUNTA(A$4:A$1569)</f>
        <v/>
      </c>
      <c r="BI471" s="9">
        <f>SUM(S$4:S$1569)/COUNTA(A$4:A$1569)</f>
        <v/>
      </c>
      <c r="BJ471" s="9">
        <f>SUM(T$4:T$1569)/COUNTA(A$4:A$1569)</f>
        <v/>
      </c>
      <c r="BK471" s="9">
        <f>SUM(U$4:U$1569)/COUNTA(A$4:A$1569)</f>
        <v/>
      </c>
      <c r="BL471" s="9">
        <f>SUM(V$4:V$1569)/COUNTA(A$4:A$1569)</f>
        <v/>
      </c>
      <c r="BM471" s="9">
        <f>SUM(W$4:W$1569)/COUNTA(A$4:A$1569)</f>
        <v/>
      </c>
      <c r="BN471" s="9">
        <f>SUM(X$4:X$1569)/COUNTA(A$4:A$1569)</f>
        <v/>
      </c>
      <c r="BO471" s="7" t="inlineStr">
        <is>
          <t>.</t>
        </is>
      </c>
      <c r="BP471" s="9">
        <f>IF(Z471&gt;=BB471,0,IFERROR(BB471+(SUMPRODUCT((Z$4:Z$1569&gt;=BB$4:BB$1569)*(Z$4:Z$1569-BB$4:BB$1569))/MAX(1,COUNTIF(Z$4:Z$1569,"&lt;"&amp;BB471+0.01))),BB471))</f>
        <v/>
      </c>
      <c r="BQ471" s="9">
        <f>IF(AA471&gt;=BC471,0,IFERROR(BC471+SUMPRODUCT((AA$4:AA$1569&gt;=BC$4:BC$1569)*(AA$4:AA$1569-BC$4:BC$1569))/MAX(1,COUNTIF(AA$4:AA$1569,"&lt;"&amp;BC471+0.01)),BC471))</f>
        <v/>
      </c>
      <c r="BR471" s="9">
        <f>IF(AB471&gt;=BD471,0,IFERROR(BD471+SUMPRODUCT((AB$4:AB$1569&gt;=BD$4:BD$1569)*(AB$4:AB$1569-BD$4:BD$1569))/MAX(1,COUNTIF(AB$4:AB$1569,"&lt;"&amp;BD471+0.01)),BD471))</f>
        <v/>
      </c>
      <c r="BS471" s="9">
        <f>IF(AC471&gt;=BE471,0,IFERROR(BE471+SUMPRODUCT((AC$4:AC$1569&gt;=BE$4:BE$1569)*(AC$4:AC$1569-BE$4:BE$1569))/MAX(1,COUNTIF(AC$4:AC$1569,"&lt;"&amp;BE471+0.01)),BE471))</f>
        <v/>
      </c>
      <c r="BT471" s="9">
        <f>IF(AD471&gt;=BF471,0,IFERROR(BF471+SUMPRODUCT((AD$4:AD$1569&gt;=BF$4:BF$1569)*(AD$4:AD$1569-BF$4:BF$1569))/MAX(1,COUNTIF(AD$4:AD$1569,"&lt;"&amp;BF471+0.01)),BF471))</f>
        <v/>
      </c>
      <c r="BU471" s="9">
        <f>IF(AE471&gt;=BG471,0,IFERROR(BG471+SUMPRODUCT((AE$4:AE$1569&gt;=BG$4:BG$1569)*(AE$4:AE$1569-BG$4:BG$1569))/MAX(1,COUNTIF(AE$4:AE$1569,"&lt;"&amp;BG471+0.01)),BG471))</f>
        <v/>
      </c>
      <c r="BV471" s="9">
        <f>IF(AF471&gt;=BH471,0,IFERROR(BH471+SUMPRODUCT((AF$4:AF$1569&gt;=BH$4:BH$1569)*(AF$4:AF$1569-BH$4:BH$1569))/MAX(1,COUNTIF(AF$4:AF$1569,"&lt;"&amp;BH471+0.01)),BH471))</f>
        <v/>
      </c>
      <c r="BW471" s="9">
        <f>IF(AG471&gt;=BI471,0,IFERROR(BI471+SUMPRODUCT((AG$4:AG$1569&gt;=BI$4:BI$1569)*(AG$4:AG$1569-BI$4:BI$1569))/MAX(1,COUNTIF(AG$4:AG$1569,"&lt;"&amp;BI471+0.01)),BI471))</f>
        <v/>
      </c>
      <c r="BX471" s="9">
        <f>IF(AH471&gt;=BJ471,0,IFERROR(BJ471+SUMPRODUCT((AH$4:AH$1569&gt;=BJ$4:BJ$1569)*(AH$4:AH$1569-BJ$4:BJ$1569))/MAX(1,COUNTIF(AH$4:AH$1569,"&lt;"&amp;BJ471+0.01)),BJ471))</f>
        <v/>
      </c>
      <c r="BY471" s="9">
        <f>IF(AI471&gt;=BK471,0,IFERROR(BK471+SUMPRODUCT((AI$4:AI$1569&gt;=BK$4:BK$1569)*(AI$4:AI$1569-BK$4:BK$1569))/MAX(1,COUNTIF(AI$4:AI$1569,"&lt;"&amp;BK471+0.01)),BK471))</f>
        <v/>
      </c>
      <c r="BZ471" s="9">
        <f>IF(AJ471&gt;=BL471,0,IFERROR(BL471+SUMPRODUCT((AJ$4:AJ$1569&gt;=BL$4:BL$1569)*(AJ$4:AJ$1569-BL$4:BL$1569))/MAX(1,COUNTIF(AJ$4:AJ$1569,"&lt;"&amp;BL471+0.01)),BL471))</f>
        <v/>
      </c>
      <c r="CA471" s="9">
        <f>IF(AK471&gt;=BM471,0,IFERROR(BM471+SUMPRODUCT((AK$4:AK$1569&gt;=BM$4:BM$1569)*(AK$4:AK$1569-BM$4:BM$1569))/MAX(1,COUNTIF(AK$4:AK$1569,"&lt;"&amp;BM471+0.01)),BM471))</f>
        <v/>
      </c>
      <c r="CB471" s="9">
        <f>IF(AL471&gt;=BN471,0,IFERROR(BN471+SUMPRODUCT((AL$4:AL$1569&gt;=BN$4:BN$1569)*(AL$4:AL$1569-BN$4:BN$1569))/MAX(1,COUNTIF(AL$4:AL$1569,"&lt;"&amp;BN471+0.01)),BN471))</f>
        <v/>
      </c>
      <c r="CC471" s="5">
        <f>IF(AO471="🟢","VERDE",IF(AO471="🟡","AMARELO",IF(AO471="🟠","VERMELHO",IF(AO471="🔴","VERMELHO","ROXO"))))</f>
        <v/>
      </c>
      <c r="CD471" s="5" t="inlineStr">
        <is>
          <t>🌎 REGIÕES</t>
        </is>
      </c>
      <c r="CE471" s="5" t="inlineStr">
        <is>
          <t>SEM REDE</t>
        </is>
      </c>
    </row>
    <row r="472">
      <c r="A472" s="5" t="inlineStr">
        <is>
          <t>60088708000178</t>
        </is>
      </c>
      <c r="B472" s="5" t="inlineStr">
        <is>
          <t>60.088.708 JOSE CARLOS MARCELINO SOARES</t>
        </is>
      </c>
      <c r="C472" s="5" t="inlineStr">
        <is>
          <t>06 - SEM GRUPO</t>
        </is>
      </c>
      <c r="D472" s="5" t="inlineStr">
        <is>
          <t>DAIANE STAVICKI</t>
        </is>
      </c>
      <c r="E472" s="5" t="inlineStr">
        <is>
          <t>SC</t>
        </is>
      </c>
      <c r="F472" s="5">
        <f>IFERROR(VLOOKUP(C472,$AS$4:$AT$25,2,FALSE),"")</f>
        <v/>
      </c>
      <c r="G472" s="6">
        <f>IFERROR(VLOOKUP(C472,$AS$4:$AX$25,6,FALSE),"")</f>
        <v/>
      </c>
      <c r="H472" s="5">
        <f>IFERROR(VLOOKUP(C472,$AS$4:$AY$25,7,FALSE),"")</f>
        <v/>
      </c>
      <c r="I472" s="5">
        <f>IFERROR(VLOOKUP(C472,$AS$4:$AZ$25,8,FALSE),"")</f>
        <v/>
      </c>
      <c r="J472" s="7" t="inlineStr">
        <is>
          <t>.</t>
        </is>
      </c>
      <c r="K472" s="5" t="inlineStr">
        <is>
          <t>SUL</t>
        </is>
      </c>
      <c r="L472" s="8" t="n">
        <v>1604.347826086957</v>
      </c>
      <c r="M472" s="9" t="n">
        <v>117.3913043478261</v>
      </c>
      <c r="N472" s="9" t="n">
        <v>117.3913043478261</v>
      </c>
      <c r="O472" s="9" t="n">
        <v>130.4347826086957</v>
      </c>
      <c r="P472" s="9" t="n">
        <v>130.4347826086957</v>
      </c>
      <c r="Q472" s="9" t="n">
        <v>130.4347826086957</v>
      </c>
      <c r="R472" s="9" t="n">
        <v>130.4347826086957</v>
      </c>
      <c r="S472" s="9" t="n">
        <v>130.4347826086957</v>
      </c>
      <c r="T472" s="9" t="n">
        <v>143.4782608695652</v>
      </c>
      <c r="U472" s="9" t="n">
        <v>143.4782608695652</v>
      </c>
      <c r="V472" s="9" t="n">
        <v>143.4782608695652</v>
      </c>
      <c r="W472" s="9" t="n">
        <v>143.4782608695652</v>
      </c>
      <c r="X472" s="9" t="n">
        <v>143.4782608695652</v>
      </c>
      <c r="Y472" s="7" t="inlineStr">
        <is>
          <t>.</t>
        </is>
      </c>
      <c r="Z472" s="8">
        <f>SUM(AA472:AL472)</f>
        <v/>
      </c>
      <c r="AA472" s="9" t="n">
        <v>0</v>
      </c>
      <c r="AB472" s="9" t="n">
        <v>0</v>
      </c>
      <c r="AC472" s="9" t="n">
        <v>0</v>
      </c>
      <c r="AD472" s="9" t="n">
        <v>0</v>
      </c>
      <c r="AE472" s="9" t="n">
        <v>0</v>
      </c>
      <c r="AF472" s="9" t="n">
        <v>0</v>
      </c>
      <c r="AG472" s="9" t="n">
        <v>0</v>
      </c>
      <c r="AH472" s="9" t="n">
        <v>0</v>
      </c>
      <c r="AI472" s="9" t="n">
        <v>0</v>
      </c>
      <c r="AJ472" s="9" t="n">
        <v>0</v>
      </c>
      <c r="AK472" s="9" t="n">
        <v>0</v>
      </c>
      <c r="AL472" s="9" t="n">
        <v>1140.63</v>
      </c>
      <c r="AM472" s="7" t="inlineStr">
        <is>
          <t>.</t>
        </is>
      </c>
      <c r="AN472" s="6">
        <f>IF(L472=0,0,Z472/L472)</f>
        <v/>
      </c>
      <c r="AO472" s="5">
        <f>IF(AN472="","",IF(AN472&gt;=0.9,"🟢",IF(AN472&gt;=0.7,"🟡",IF(AN472&gt;=0.5,"🟠","🔴"))))</f>
        <v/>
      </c>
      <c r="AP472" s="9">
        <f>IF(L472=0,0,L472-Z472)</f>
        <v/>
      </c>
      <c r="AQ472" s="5">
        <f>IF(Z472=0,"",RANK(Z472,Z$4:Z$1569,0))</f>
        <v/>
      </c>
      <c r="AR472" s="7" t="inlineStr">
        <is>
          <t>.</t>
        </is>
      </c>
      <c r="BA472" s="7" t="inlineStr">
        <is>
          <t>.</t>
        </is>
      </c>
      <c r="BB472" s="9">
        <f>SUM(L$4:L$1569)/COUNTA(A$4:A$1569)</f>
        <v/>
      </c>
      <c r="BC472" s="9">
        <f>SUM(M$4:M$1569)/COUNTA(A$4:A$1569)</f>
        <v/>
      </c>
      <c r="BD472" s="9">
        <f>SUM(N$4:N$1569)/COUNTA(A$4:A$1569)</f>
        <v/>
      </c>
      <c r="BE472" s="9">
        <f>SUM(O$4:O$1569)/COUNTA(A$4:A$1569)</f>
        <v/>
      </c>
      <c r="BF472" s="9">
        <f>SUM(P$4:P$1569)/COUNTA(A$4:A$1569)</f>
        <v/>
      </c>
      <c r="BG472" s="9">
        <f>SUM(Q$4:Q$1569)/COUNTA(A$4:A$1569)</f>
        <v/>
      </c>
      <c r="BH472" s="9">
        <f>SUM(R$4:R$1569)/COUNTA(A$4:A$1569)</f>
        <v/>
      </c>
      <c r="BI472" s="9">
        <f>SUM(S$4:S$1569)/COUNTA(A$4:A$1569)</f>
        <v/>
      </c>
      <c r="BJ472" s="9">
        <f>SUM(T$4:T$1569)/COUNTA(A$4:A$1569)</f>
        <v/>
      </c>
      <c r="BK472" s="9">
        <f>SUM(U$4:U$1569)/COUNTA(A$4:A$1569)</f>
        <v/>
      </c>
      <c r="BL472" s="9">
        <f>SUM(V$4:V$1569)/COUNTA(A$4:A$1569)</f>
        <v/>
      </c>
      <c r="BM472" s="9">
        <f>SUM(W$4:W$1569)/COUNTA(A$4:A$1569)</f>
        <v/>
      </c>
      <c r="BN472" s="9">
        <f>SUM(X$4:X$1569)/COUNTA(A$4:A$1569)</f>
        <v/>
      </c>
      <c r="BO472" s="7" t="inlineStr">
        <is>
          <t>.</t>
        </is>
      </c>
      <c r="BP472" s="9">
        <f>IF(Z472&gt;=BB472,0,IFERROR(BB472+(SUMPRODUCT((Z$4:Z$1569&gt;=BB$4:BB$1569)*(Z$4:Z$1569-BB$4:BB$1569))/MAX(1,COUNTIF(Z$4:Z$1569,"&lt;"&amp;BB472+0.01))),BB472))</f>
        <v/>
      </c>
      <c r="BQ472" s="9">
        <f>IF(AA472&gt;=BC472,0,IFERROR(BC472+SUMPRODUCT((AA$4:AA$1569&gt;=BC$4:BC$1569)*(AA$4:AA$1569-BC$4:BC$1569))/MAX(1,COUNTIF(AA$4:AA$1569,"&lt;"&amp;BC472+0.01)),BC472))</f>
        <v/>
      </c>
      <c r="BR472" s="9">
        <f>IF(AB472&gt;=BD472,0,IFERROR(BD472+SUMPRODUCT((AB$4:AB$1569&gt;=BD$4:BD$1569)*(AB$4:AB$1569-BD$4:BD$1569))/MAX(1,COUNTIF(AB$4:AB$1569,"&lt;"&amp;BD472+0.01)),BD472))</f>
        <v/>
      </c>
      <c r="BS472" s="9">
        <f>IF(AC472&gt;=BE472,0,IFERROR(BE472+SUMPRODUCT((AC$4:AC$1569&gt;=BE$4:BE$1569)*(AC$4:AC$1569-BE$4:BE$1569))/MAX(1,COUNTIF(AC$4:AC$1569,"&lt;"&amp;BE472+0.01)),BE472))</f>
        <v/>
      </c>
      <c r="BT472" s="9">
        <f>IF(AD472&gt;=BF472,0,IFERROR(BF472+SUMPRODUCT((AD$4:AD$1569&gt;=BF$4:BF$1569)*(AD$4:AD$1569-BF$4:BF$1569))/MAX(1,COUNTIF(AD$4:AD$1569,"&lt;"&amp;BF472+0.01)),BF472))</f>
        <v/>
      </c>
      <c r="BU472" s="9">
        <f>IF(AE472&gt;=BG472,0,IFERROR(BG472+SUMPRODUCT((AE$4:AE$1569&gt;=BG$4:BG$1569)*(AE$4:AE$1569-BG$4:BG$1569))/MAX(1,COUNTIF(AE$4:AE$1569,"&lt;"&amp;BG472+0.01)),BG472))</f>
        <v/>
      </c>
      <c r="BV472" s="9">
        <f>IF(AF472&gt;=BH472,0,IFERROR(BH472+SUMPRODUCT((AF$4:AF$1569&gt;=BH$4:BH$1569)*(AF$4:AF$1569-BH$4:BH$1569))/MAX(1,COUNTIF(AF$4:AF$1569,"&lt;"&amp;BH472+0.01)),BH472))</f>
        <v/>
      </c>
      <c r="BW472" s="9">
        <f>IF(AG472&gt;=BI472,0,IFERROR(BI472+SUMPRODUCT((AG$4:AG$1569&gt;=BI$4:BI$1569)*(AG$4:AG$1569-BI$4:BI$1569))/MAX(1,COUNTIF(AG$4:AG$1569,"&lt;"&amp;BI472+0.01)),BI472))</f>
        <v/>
      </c>
      <c r="BX472" s="9">
        <f>IF(AH472&gt;=BJ472,0,IFERROR(BJ472+SUMPRODUCT((AH$4:AH$1569&gt;=BJ$4:BJ$1569)*(AH$4:AH$1569-BJ$4:BJ$1569))/MAX(1,COUNTIF(AH$4:AH$1569,"&lt;"&amp;BJ472+0.01)),BJ472))</f>
        <v/>
      </c>
      <c r="BY472" s="9">
        <f>IF(AI472&gt;=BK472,0,IFERROR(BK472+SUMPRODUCT((AI$4:AI$1569&gt;=BK$4:BK$1569)*(AI$4:AI$1569-BK$4:BK$1569))/MAX(1,COUNTIF(AI$4:AI$1569,"&lt;"&amp;BK472+0.01)),BK472))</f>
        <v/>
      </c>
      <c r="BZ472" s="9">
        <f>IF(AJ472&gt;=BL472,0,IFERROR(BL472+SUMPRODUCT((AJ$4:AJ$1569&gt;=BL$4:BL$1569)*(AJ$4:AJ$1569-BL$4:BL$1569))/MAX(1,COUNTIF(AJ$4:AJ$1569,"&lt;"&amp;BL472+0.01)),BL472))</f>
        <v/>
      </c>
      <c r="CA472" s="9">
        <f>IF(AK472&gt;=BM472,0,IFERROR(BM472+SUMPRODUCT((AK$4:AK$1569&gt;=BM$4:BM$1569)*(AK$4:AK$1569-BM$4:BM$1569))/MAX(1,COUNTIF(AK$4:AK$1569,"&lt;"&amp;BM472+0.01)),BM472))</f>
        <v/>
      </c>
      <c r="CB472" s="9">
        <f>IF(AL472&gt;=BN472,0,IFERROR(BN472+SUMPRODUCT((AL$4:AL$1569&gt;=BN$4:BN$1569)*(AL$4:AL$1569-BN$4:BN$1569))/MAX(1,COUNTIF(AL$4:AL$1569,"&lt;"&amp;BN472+0.01)),BN472))</f>
        <v/>
      </c>
      <c r="CC472" s="5">
        <f>IF(AO472="🟢","VERDE",IF(AO472="🟡","AMARELO",IF(AO472="🟠","VERMELHO",IF(AO472="🔴","VERMELHO","ROXO"))))</f>
        <v/>
      </c>
      <c r="CD472" s="5" t="inlineStr">
        <is>
          <t>🌎 REGIÕES</t>
        </is>
      </c>
      <c r="CE472" s="5" t="inlineStr">
        <is>
          <t>SEM REDE</t>
        </is>
      </c>
    </row>
    <row r="473">
      <c r="A473" s="5" t="inlineStr">
        <is>
          <t>62757635000195</t>
        </is>
      </c>
      <c r="B473" s="5" t="inlineStr">
        <is>
          <t>CIA DA SAUDE</t>
        </is>
      </c>
      <c r="C473" s="5" t="inlineStr">
        <is>
          <t>06 - INTERNA - CIA DA SAUDE</t>
        </is>
      </c>
      <c r="D473" s="5" t="inlineStr">
        <is>
          <t>JULIO GADRET</t>
        </is>
      </c>
      <c r="E473" s="5" t="inlineStr">
        <is>
          <t>SC</t>
        </is>
      </c>
      <c r="F473" s="5">
        <f>IFERROR(VLOOKUP(C473,$AS$4:$AT$25,2,FALSE),"")</f>
        <v/>
      </c>
      <c r="G473" s="6">
        <f>IFERROR(VLOOKUP(C473,$AS$4:$AX$25,6,FALSE),"")</f>
        <v/>
      </c>
      <c r="H473" s="5">
        <f>IFERROR(VLOOKUP(C473,$AS$4:$AY$25,7,FALSE),"")</f>
        <v/>
      </c>
      <c r="I473" s="5">
        <f>IFERROR(VLOOKUP(C473,$AS$4:$AZ$25,8,FALSE),"")</f>
        <v/>
      </c>
      <c r="J473" s="7" t="inlineStr">
        <is>
          <t>.</t>
        </is>
      </c>
      <c r="K473" s="5" t="inlineStr">
        <is>
          <t>NACIONAL</t>
        </is>
      </c>
      <c r="L473" s="8" t="n">
        <v>10875</v>
      </c>
      <c r="M473" s="9" t="n">
        <v>729.1666666666666</v>
      </c>
      <c r="N473" s="9" t="n">
        <v>770.8333333333334</v>
      </c>
      <c r="O473" s="9" t="n">
        <v>791.6666666666666</v>
      </c>
      <c r="P473" s="9" t="n">
        <v>833.3333333333334</v>
      </c>
      <c r="Q473" s="9" t="n">
        <v>854.1666666666666</v>
      </c>
      <c r="R473" s="9" t="n">
        <v>895.8333333333334</v>
      </c>
      <c r="S473" s="9" t="n">
        <v>916.6666666666666</v>
      </c>
      <c r="T473" s="9" t="n">
        <v>958.3333333333334</v>
      </c>
      <c r="U473" s="9" t="n">
        <v>979.1666666666666</v>
      </c>
      <c r="V473" s="9" t="n">
        <v>1020.833333333333</v>
      </c>
      <c r="W473" s="9" t="n">
        <v>1041.666666666667</v>
      </c>
      <c r="X473" s="9" t="n">
        <v>1083.333333333333</v>
      </c>
      <c r="Y473" s="7" t="inlineStr">
        <is>
          <t>.</t>
        </is>
      </c>
      <c r="Z473" s="8">
        <f>SUM(AA473:AL473)</f>
        <v/>
      </c>
      <c r="AA473" s="9" t="n">
        <v>0</v>
      </c>
      <c r="AB473" s="9" t="n">
        <v>0</v>
      </c>
      <c r="AC473" s="9" t="n">
        <v>0</v>
      </c>
      <c r="AD473" s="9" t="n">
        <v>0</v>
      </c>
      <c r="AE473" s="9" t="n">
        <v>0</v>
      </c>
      <c r="AF473" s="9" t="n">
        <v>0</v>
      </c>
      <c r="AG473" s="9" t="n">
        <v>0</v>
      </c>
      <c r="AH473" s="9" t="n">
        <v>0</v>
      </c>
      <c r="AI473" s="9" t="n">
        <v>0</v>
      </c>
      <c r="AJ473" s="9" t="n">
        <v>0</v>
      </c>
      <c r="AK473" s="9" t="n">
        <v>0</v>
      </c>
      <c r="AL473" s="9" t="n">
        <v>0</v>
      </c>
      <c r="AM473" s="7" t="inlineStr">
        <is>
          <t>.</t>
        </is>
      </c>
      <c r="AN473" s="6">
        <f>IF(L473=0,0,Z473/L473)</f>
        <v/>
      </c>
      <c r="AO473" s="5">
        <f>IF(AN473="","",IF(AN473&gt;=0.9,"🟢",IF(AN473&gt;=0.7,"🟡",IF(AN473&gt;=0.5,"🟠","🔴"))))</f>
        <v/>
      </c>
      <c r="AP473" s="9">
        <f>IF(L473=0,0,L473-Z473)</f>
        <v/>
      </c>
      <c r="AQ473" s="5">
        <f>IF(Z473=0,"",RANK(Z473,Z$4:Z$1569,0))</f>
        <v/>
      </c>
      <c r="AR473" s="7" t="inlineStr">
        <is>
          <t>.</t>
        </is>
      </c>
      <c r="BA473" s="7" t="inlineStr">
        <is>
          <t>.</t>
        </is>
      </c>
      <c r="BB473" s="9">
        <f>SUM(L$4:L$1569)/COUNTA(A$4:A$1569)</f>
        <v/>
      </c>
      <c r="BC473" s="9">
        <f>SUM(M$4:M$1569)/COUNTA(A$4:A$1569)</f>
        <v/>
      </c>
      <c r="BD473" s="9">
        <f>SUM(N$4:N$1569)/COUNTA(A$4:A$1569)</f>
        <v/>
      </c>
      <c r="BE473" s="9">
        <f>SUM(O$4:O$1569)/COUNTA(A$4:A$1569)</f>
        <v/>
      </c>
      <c r="BF473" s="9">
        <f>SUM(P$4:P$1569)/COUNTA(A$4:A$1569)</f>
        <v/>
      </c>
      <c r="BG473" s="9">
        <f>SUM(Q$4:Q$1569)/COUNTA(A$4:A$1569)</f>
        <v/>
      </c>
      <c r="BH473" s="9">
        <f>SUM(R$4:R$1569)/COUNTA(A$4:A$1569)</f>
        <v/>
      </c>
      <c r="BI473" s="9">
        <f>SUM(S$4:S$1569)/COUNTA(A$4:A$1569)</f>
        <v/>
      </c>
      <c r="BJ473" s="9">
        <f>SUM(T$4:T$1569)/COUNTA(A$4:A$1569)</f>
        <v/>
      </c>
      <c r="BK473" s="9">
        <f>SUM(U$4:U$1569)/COUNTA(A$4:A$1569)</f>
        <v/>
      </c>
      <c r="BL473" s="9">
        <f>SUM(V$4:V$1569)/COUNTA(A$4:A$1569)</f>
        <v/>
      </c>
      <c r="BM473" s="9">
        <f>SUM(W$4:W$1569)/COUNTA(A$4:A$1569)</f>
        <v/>
      </c>
      <c r="BN473" s="9">
        <f>SUM(X$4:X$1569)/COUNTA(A$4:A$1569)</f>
        <v/>
      </c>
      <c r="BO473" s="7" t="inlineStr">
        <is>
          <t>.</t>
        </is>
      </c>
      <c r="BP473" s="9">
        <f>IF(Z473&gt;=BB473,0,IFERROR(BB473+(SUMPRODUCT((Z$4:Z$1569&gt;=BB$4:BB$1569)*(Z$4:Z$1569-BB$4:BB$1569))/MAX(1,COUNTIF(Z$4:Z$1569,"&lt;"&amp;BB473+0.01))),BB473))</f>
        <v/>
      </c>
      <c r="BQ473" s="9">
        <f>IF(AA473&gt;=BC473,0,IFERROR(BC473+SUMPRODUCT((AA$4:AA$1569&gt;=BC$4:BC$1569)*(AA$4:AA$1569-BC$4:BC$1569))/MAX(1,COUNTIF(AA$4:AA$1569,"&lt;"&amp;BC473+0.01)),BC473))</f>
        <v/>
      </c>
      <c r="BR473" s="9">
        <f>IF(AB473&gt;=BD473,0,IFERROR(BD473+SUMPRODUCT((AB$4:AB$1569&gt;=BD$4:BD$1569)*(AB$4:AB$1569-BD$4:BD$1569))/MAX(1,COUNTIF(AB$4:AB$1569,"&lt;"&amp;BD473+0.01)),BD473))</f>
        <v/>
      </c>
      <c r="BS473" s="9">
        <f>IF(AC473&gt;=BE473,0,IFERROR(BE473+SUMPRODUCT((AC$4:AC$1569&gt;=BE$4:BE$1569)*(AC$4:AC$1569-BE$4:BE$1569))/MAX(1,COUNTIF(AC$4:AC$1569,"&lt;"&amp;BE473+0.01)),BE473))</f>
        <v/>
      </c>
      <c r="BT473" s="9">
        <f>IF(AD473&gt;=BF473,0,IFERROR(BF473+SUMPRODUCT((AD$4:AD$1569&gt;=BF$4:BF$1569)*(AD$4:AD$1569-BF$4:BF$1569))/MAX(1,COUNTIF(AD$4:AD$1569,"&lt;"&amp;BF473+0.01)),BF473))</f>
        <v/>
      </c>
      <c r="BU473" s="9">
        <f>IF(AE473&gt;=BG473,0,IFERROR(BG473+SUMPRODUCT((AE$4:AE$1569&gt;=BG$4:BG$1569)*(AE$4:AE$1569-BG$4:BG$1569))/MAX(1,COUNTIF(AE$4:AE$1569,"&lt;"&amp;BG473+0.01)),BG473))</f>
        <v/>
      </c>
      <c r="BV473" s="9">
        <f>IF(AF473&gt;=BH473,0,IFERROR(BH473+SUMPRODUCT((AF$4:AF$1569&gt;=BH$4:BH$1569)*(AF$4:AF$1569-BH$4:BH$1569))/MAX(1,COUNTIF(AF$4:AF$1569,"&lt;"&amp;BH473+0.01)),BH473))</f>
        <v/>
      </c>
      <c r="BW473" s="9">
        <f>IF(AG473&gt;=BI473,0,IFERROR(BI473+SUMPRODUCT((AG$4:AG$1569&gt;=BI$4:BI$1569)*(AG$4:AG$1569-BI$4:BI$1569))/MAX(1,COUNTIF(AG$4:AG$1569,"&lt;"&amp;BI473+0.01)),BI473))</f>
        <v/>
      </c>
      <c r="BX473" s="9">
        <f>IF(AH473&gt;=BJ473,0,IFERROR(BJ473+SUMPRODUCT((AH$4:AH$1569&gt;=BJ$4:BJ$1569)*(AH$4:AH$1569-BJ$4:BJ$1569))/MAX(1,COUNTIF(AH$4:AH$1569,"&lt;"&amp;BJ473+0.01)),BJ473))</f>
        <v/>
      </c>
      <c r="BY473" s="9">
        <f>IF(AI473&gt;=BK473,0,IFERROR(BK473+SUMPRODUCT((AI$4:AI$1569&gt;=BK$4:BK$1569)*(AI$4:AI$1569-BK$4:BK$1569))/MAX(1,COUNTIF(AI$4:AI$1569,"&lt;"&amp;BK473+0.01)),BK473))</f>
        <v/>
      </c>
      <c r="BZ473" s="9">
        <f>IF(AJ473&gt;=BL473,0,IFERROR(BL473+SUMPRODUCT((AJ$4:AJ$1569&gt;=BL$4:BL$1569)*(AJ$4:AJ$1569-BL$4:BL$1569))/MAX(1,COUNTIF(AJ$4:AJ$1569,"&lt;"&amp;BL473+0.01)),BL473))</f>
        <v/>
      </c>
      <c r="CA473" s="9">
        <f>IF(AK473&gt;=BM473,0,IFERROR(BM473+SUMPRODUCT((AK$4:AK$1569&gt;=BM$4:BM$1569)*(AK$4:AK$1569-BM$4:BM$1569))/MAX(1,COUNTIF(AK$4:AK$1569,"&lt;"&amp;BM473+0.01)),BM473))</f>
        <v/>
      </c>
      <c r="CB473" s="9">
        <f>IF(AL473&gt;=BN473,0,IFERROR(BN473+SUMPRODUCT((AL$4:AL$1569&gt;=BN$4:BN$1569)*(AL$4:AL$1569-BN$4:BN$1569))/MAX(1,COUNTIF(AL$4:AL$1569,"&lt;"&amp;BN473+0.01)),BN473))</f>
        <v/>
      </c>
      <c r="CC473" s="5">
        <f>IF(AO473="🟢","VERDE",IF(AO473="🟡","AMARELO",IF(AO473="🟠","VERMELHO",IF(AO473="🔴","VERMELHO","ROXO"))))</f>
        <v/>
      </c>
      <c r="CD473" s="5" t="inlineStr">
        <is>
          <t>🏢 REDES</t>
        </is>
      </c>
      <c r="CE473" s="5" t="inlineStr">
        <is>
          <t>CIA DA SAUDE</t>
        </is>
      </c>
    </row>
    <row r="474">
      <c r="A474" s="5" t="inlineStr">
        <is>
          <t>26176117000114</t>
        </is>
      </c>
      <c r="B474" s="5" t="inlineStr">
        <is>
          <t>CARIMBO ACAI E BEBIDAS DO NORTE</t>
        </is>
      </c>
      <c r="C474" s="5" t="inlineStr">
        <is>
          <t>06 - SEM GRUPO</t>
        </is>
      </c>
      <c r="D474" s="5" t="inlineStr">
        <is>
          <t>LARISSA PADILHA</t>
        </is>
      </c>
      <c r="E474" s="5" t="inlineStr">
        <is>
          <t>MG</t>
        </is>
      </c>
      <c r="F474" s="5">
        <f>IFERROR(VLOOKUP(C474,$AS$4:$AT$25,2,FALSE),"")</f>
        <v/>
      </c>
      <c r="G474" s="6">
        <f>IFERROR(VLOOKUP(C474,$AS$4:$AX$25,6,FALSE),"")</f>
        <v/>
      </c>
      <c r="H474" s="5">
        <f>IFERROR(VLOOKUP(C474,$AS$4:$AY$25,7,FALSE),"")</f>
        <v/>
      </c>
      <c r="I474" s="5">
        <f>IFERROR(VLOOKUP(C474,$AS$4:$AZ$25,8,FALSE),"")</f>
        <v/>
      </c>
      <c r="J474" s="7" t="inlineStr">
        <is>
          <t>.</t>
        </is>
      </c>
      <c r="K474" s="5" t="inlineStr">
        <is>
          <t>RJ + ES + MG</t>
        </is>
      </c>
      <c r="L474" s="8" t="n">
        <v>1440</v>
      </c>
      <c r="M474" s="9" t="n">
        <v>120</v>
      </c>
      <c r="N474" s="9" t="n">
        <v>120</v>
      </c>
      <c r="O474" s="9" t="n">
        <v>120</v>
      </c>
      <c r="P474" s="9" t="n">
        <v>120</v>
      </c>
      <c r="Q474" s="9" t="n">
        <v>120</v>
      </c>
      <c r="R474" s="9" t="n">
        <v>120</v>
      </c>
      <c r="S474" s="9" t="n">
        <v>120</v>
      </c>
      <c r="T474" s="9" t="n">
        <v>120</v>
      </c>
      <c r="U474" s="9" t="n">
        <v>120</v>
      </c>
      <c r="V474" s="9" t="n">
        <v>120</v>
      </c>
      <c r="W474" s="9" t="n">
        <v>120</v>
      </c>
      <c r="X474" s="9" t="n">
        <v>120</v>
      </c>
      <c r="Y474" s="7" t="inlineStr">
        <is>
          <t>.</t>
        </is>
      </c>
      <c r="Z474" s="8">
        <f>SUM(AA474:AL474)</f>
        <v/>
      </c>
      <c r="AA474" s="9" t="n">
        <v>0</v>
      </c>
      <c r="AB474" s="9" t="n">
        <v>0</v>
      </c>
      <c r="AC474" s="9" t="n">
        <v>0</v>
      </c>
      <c r="AD474" s="9" t="n">
        <v>0</v>
      </c>
      <c r="AE474" s="9" t="n">
        <v>0</v>
      </c>
      <c r="AF474" s="9" t="n">
        <v>0</v>
      </c>
      <c r="AG474" s="9" t="n">
        <v>0</v>
      </c>
      <c r="AH474" s="9" t="n">
        <v>658.55</v>
      </c>
      <c r="AI474" s="9" t="n">
        <v>0</v>
      </c>
      <c r="AJ474" s="9" t="n">
        <v>0</v>
      </c>
      <c r="AK474" s="9" t="n">
        <v>0</v>
      </c>
      <c r="AL474" s="9" t="n">
        <v>0</v>
      </c>
      <c r="AM474" s="7" t="inlineStr">
        <is>
          <t>.</t>
        </is>
      </c>
      <c r="AN474" s="6">
        <f>IF(L474=0,0,Z474/L474)</f>
        <v/>
      </c>
      <c r="AO474" s="5">
        <f>IF(AN474="","",IF(AN474&gt;=0.9,"🟢",IF(AN474&gt;=0.7,"🟡",IF(AN474&gt;=0.5,"🟠","🔴"))))</f>
        <v/>
      </c>
      <c r="AP474" s="9">
        <f>IF(L474=0,0,L474-Z474)</f>
        <v/>
      </c>
      <c r="AQ474" s="5">
        <f>IF(Z474=0,"",RANK(Z474,Z$4:Z$1569,0))</f>
        <v/>
      </c>
      <c r="AR474" s="7" t="inlineStr">
        <is>
          <t>.</t>
        </is>
      </c>
      <c r="BA474" s="7" t="inlineStr">
        <is>
          <t>.</t>
        </is>
      </c>
      <c r="BB474" s="9">
        <f>SUM(L$4:L$1569)/COUNTA(A$4:A$1569)</f>
        <v/>
      </c>
      <c r="BC474" s="9">
        <f>SUM(M$4:M$1569)/COUNTA(A$4:A$1569)</f>
        <v/>
      </c>
      <c r="BD474" s="9">
        <f>SUM(N$4:N$1569)/COUNTA(A$4:A$1569)</f>
        <v/>
      </c>
      <c r="BE474" s="9">
        <f>SUM(O$4:O$1569)/COUNTA(A$4:A$1569)</f>
        <v/>
      </c>
      <c r="BF474" s="9">
        <f>SUM(P$4:P$1569)/COUNTA(A$4:A$1569)</f>
        <v/>
      </c>
      <c r="BG474" s="9">
        <f>SUM(Q$4:Q$1569)/COUNTA(A$4:A$1569)</f>
        <v/>
      </c>
      <c r="BH474" s="9">
        <f>SUM(R$4:R$1569)/COUNTA(A$4:A$1569)</f>
        <v/>
      </c>
      <c r="BI474" s="9">
        <f>SUM(S$4:S$1569)/COUNTA(A$4:A$1569)</f>
        <v/>
      </c>
      <c r="BJ474" s="9">
        <f>SUM(T$4:T$1569)/COUNTA(A$4:A$1569)</f>
        <v/>
      </c>
      <c r="BK474" s="9">
        <f>SUM(U$4:U$1569)/COUNTA(A$4:A$1569)</f>
        <v/>
      </c>
      <c r="BL474" s="9">
        <f>SUM(V$4:V$1569)/COUNTA(A$4:A$1569)</f>
        <v/>
      </c>
      <c r="BM474" s="9">
        <f>SUM(W$4:W$1569)/COUNTA(A$4:A$1569)</f>
        <v/>
      </c>
      <c r="BN474" s="9">
        <f>SUM(X$4:X$1569)/COUNTA(A$4:A$1569)</f>
        <v/>
      </c>
      <c r="BO474" s="7" t="inlineStr">
        <is>
          <t>.</t>
        </is>
      </c>
      <c r="BP474" s="9">
        <f>IF(Z474&gt;=BB474,0,IFERROR(BB474+(SUMPRODUCT((Z$4:Z$1569&gt;=BB$4:BB$1569)*(Z$4:Z$1569-BB$4:BB$1569))/MAX(1,COUNTIF(Z$4:Z$1569,"&lt;"&amp;BB474+0.01))),BB474))</f>
        <v/>
      </c>
      <c r="BQ474" s="9">
        <f>IF(AA474&gt;=BC474,0,IFERROR(BC474+SUMPRODUCT((AA$4:AA$1569&gt;=BC$4:BC$1569)*(AA$4:AA$1569-BC$4:BC$1569))/MAX(1,COUNTIF(AA$4:AA$1569,"&lt;"&amp;BC474+0.01)),BC474))</f>
        <v/>
      </c>
      <c r="BR474" s="9">
        <f>IF(AB474&gt;=BD474,0,IFERROR(BD474+SUMPRODUCT((AB$4:AB$1569&gt;=BD$4:BD$1569)*(AB$4:AB$1569-BD$4:BD$1569))/MAX(1,COUNTIF(AB$4:AB$1569,"&lt;"&amp;BD474+0.01)),BD474))</f>
        <v/>
      </c>
      <c r="BS474" s="9">
        <f>IF(AC474&gt;=BE474,0,IFERROR(BE474+SUMPRODUCT((AC$4:AC$1569&gt;=BE$4:BE$1569)*(AC$4:AC$1569-BE$4:BE$1569))/MAX(1,COUNTIF(AC$4:AC$1569,"&lt;"&amp;BE474+0.01)),BE474))</f>
        <v/>
      </c>
      <c r="BT474" s="9">
        <f>IF(AD474&gt;=BF474,0,IFERROR(BF474+SUMPRODUCT((AD$4:AD$1569&gt;=BF$4:BF$1569)*(AD$4:AD$1569-BF$4:BF$1569))/MAX(1,COUNTIF(AD$4:AD$1569,"&lt;"&amp;BF474+0.01)),BF474))</f>
        <v/>
      </c>
      <c r="BU474" s="9">
        <f>IF(AE474&gt;=BG474,0,IFERROR(BG474+SUMPRODUCT((AE$4:AE$1569&gt;=BG$4:BG$1569)*(AE$4:AE$1569-BG$4:BG$1569))/MAX(1,COUNTIF(AE$4:AE$1569,"&lt;"&amp;BG474+0.01)),BG474))</f>
        <v/>
      </c>
      <c r="BV474" s="9">
        <f>IF(AF474&gt;=BH474,0,IFERROR(BH474+SUMPRODUCT((AF$4:AF$1569&gt;=BH$4:BH$1569)*(AF$4:AF$1569-BH$4:BH$1569))/MAX(1,COUNTIF(AF$4:AF$1569,"&lt;"&amp;BH474+0.01)),BH474))</f>
        <v/>
      </c>
      <c r="BW474" s="9">
        <f>IF(AG474&gt;=BI474,0,IFERROR(BI474+SUMPRODUCT((AG$4:AG$1569&gt;=BI$4:BI$1569)*(AG$4:AG$1569-BI$4:BI$1569))/MAX(1,COUNTIF(AG$4:AG$1569,"&lt;"&amp;BI474+0.01)),BI474))</f>
        <v/>
      </c>
      <c r="BX474" s="9">
        <f>IF(AH474&gt;=BJ474,0,IFERROR(BJ474+SUMPRODUCT((AH$4:AH$1569&gt;=BJ$4:BJ$1569)*(AH$4:AH$1569-BJ$4:BJ$1569))/MAX(1,COUNTIF(AH$4:AH$1569,"&lt;"&amp;BJ474+0.01)),BJ474))</f>
        <v/>
      </c>
      <c r="BY474" s="9">
        <f>IF(AI474&gt;=BK474,0,IFERROR(BK474+SUMPRODUCT((AI$4:AI$1569&gt;=BK$4:BK$1569)*(AI$4:AI$1569-BK$4:BK$1569))/MAX(1,COUNTIF(AI$4:AI$1569,"&lt;"&amp;BK474+0.01)),BK474))</f>
        <v/>
      </c>
      <c r="BZ474" s="9">
        <f>IF(AJ474&gt;=BL474,0,IFERROR(BL474+SUMPRODUCT((AJ$4:AJ$1569&gt;=BL$4:BL$1569)*(AJ$4:AJ$1569-BL$4:BL$1569))/MAX(1,COUNTIF(AJ$4:AJ$1569,"&lt;"&amp;BL474+0.01)),BL474))</f>
        <v/>
      </c>
      <c r="CA474" s="9">
        <f>IF(AK474&gt;=BM474,0,IFERROR(BM474+SUMPRODUCT((AK$4:AK$1569&gt;=BM$4:BM$1569)*(AK$4:AK$1569-BM$4:BM$1569))/MAX(1,COUNTIF(AK$4:AK$1569,"&lt;"&amp;BM474+0.01)),BM474))</f>
        <v/>
      </c>
      <c r="CB474" s="9">
        <f>IF(AL474&gt;=BN474,0,IFERROR(BN474+SUMPRODUCT((AL$4:AL$1569&gt;=BN$4:BN$1569)*(AL$4:AL$1569-BN$4:BN$1569))/MAX(1,COUNTIF(AL$4:AL$1569,"&lt;"&amp;BN474+0.01)),BN474))</f>
        <v/>
      </c>
      <c r="CC474" s="5">
        <f>IF(AO474="🟢","VERDE",IF(AO474="🟡","AMARELO",IF(AO474="🟠","VERMELHO",IF(AO474="🔴","VERMELHO","ROXO"))))</f>
        <v/>
      </c>
      <c r="CD474" s="5" t="inlineStr">
        <is>
          <t>🌎 REGIÕES</t>
        </is>
      </c>
      <c r="CE474" s="5" t="inlineStr">
        <is>
          <t>SEM REDE</t>
        </is>
      </c>
    </row>
    <row r="475">
      <c r="A475" s="5" t="inlineStr">
        <is>
          <t>43144817000146</t>
        </is>
      </c>
      <c r="B475" s="5" t="inlineStr">
        <is>
          <t>BELLA VIDA</t>
        </is>
      </c>
      <c r="C475" s="5" t="inlineStr">
        <is>
          <t>06 - SEM GRUPO</t>
        </is>
      </c>
      <c r="D475" s="5" t="inlineStr">
        <is>
          <t>JULIO GADRET</t>
        </is>
      </c>
      <c r="E475" s="5" t="inlineStr">
        <is>
          <t>SP</t>
        </is>
      </c>
      <c r="F475" s="5">
        <f>IFERROR(VLOOKUP(C475,$AS$4:$AT$25,2,FALSE),"")</f>
        <v/>
      </c>
      <c r="G475" s="6">
        <f>IFERROR(VLOOKUP(C475,$AS$4:$AX$25,6,FALSE),"")</f>
        <v/>
      </c>
      <c r="H475" s="5">
        <f>IFERROR(VLOOKUP(C475,$AS$4:$AY$25,7,FALSE),"")</f>
        <v/>
      </c>
      <c r="I475" s="5">
        <f>IFERROR(VLOOKUP(C475,$AS$4:$AZ$25,8,FALSE),"")</f>
        <v/>
      </c>
      <c r="J475" s="7" t="inlineStr">
        <is>
          <t>.</t>
        </is>
      </c>
      <c r="K475" s="5" t="inlineStr">
        <is>
          <t>SP INTERIOR</t>
        </is>
      </c>
      <c r="L475" s="8" t="n">
        <v>2622.857142857143</v>
      </c>
      <c r="M475" s="9" t="n">
        <v>205.7142857142857</v>
      </c>
      <c r="N475" s="9" t="n">
        <v>205.7142857142857</v>
      </c>
      <c r="O475" s="9" t="n">
        <v>205.7142857142857</v>
      </c>
      <c r="P475" s="9" t="n">
        <v>205.7142857142857</v>
      </c>
      <c r="Q475" s="9" t="n">
        <v>205.7142857142857</v>
      </c>
      <c r="R475" s="9" t="n">
        <v>222.8571428571429</v>
      </c>
      <c r="S475" s="9" t="n">
        <v>222.8571428571429</v>
      </c>
      <c r="T475" s="9" t="n">
        <v>222.8571428571429</v>
      </c>
      <c r="U475" s="9" t="n">
        <v>222.8571428571429</v>
      </c>
      <c r="V475" s="9" t="n">
        <v>222.8571428571429</v>
      </c>
      <c r="W475" s="9" t="n">
        <v>240</v>
      </c>
      <c r="X475" s="9" t="n">
        <v>240</v>
      </c>
      <c r="Y475" s="7" t="inlineStr">
        <is>
          <t>.</t>
        </is>
      </c>
      <c r="Z475" s="8">
        <f>SUM(AA475:AL475)</f>
        <v/>
      </c>
      <c r="AA475" s="9" t="n">
        <v>0</v>
      </c>
      <c r="AB475" s="9" t="n">
        <v>0</v>
      </c>
      <c r="AC475" s="9" t="n">
        <v>0</v>
      </c>
      <c r="AD475" s="9" t="n">
        <v>0</v>
      </c>
      <c r="AE475" s="9" t="n">
        <v>0</v>
      </c>
      <c r="AF475" s="9" t="n">
        <v>0</v>
      </c>
      <c r="AG475" s="9" t="n">
        <v>0</v>
      </c>
      <c r="AH475" s="9" t="n">
        <v>0</v>
      </c>
      <c r="AI475" s="9" t="n">
        <v>0</v>
      </c>
      <c r="AJ475" s="9" t="n">
        <v>0</v>
      </c>
      <c r="AK475" s="9" t="n">
        <v>780.29</v>
      </c>
      <c r="AL475" s="9" t="n">
        <v>0</v>
      </c>
      <c r="AM475" s="7" t="inlineStr">
        <is>
          <t>.</t>
        </is>
      </c>
      <c r="AN475" s="6">
        <f>IF(L475=0,0,Z475/L475)</f>
        <v/>
      </c>
      <c r="AO475" s="5">
        <f>IF(AN475="","",IF(AN475&gt;=0.9,"🟢",IF(AN475&gt;=0.7,"🟡",IF(AN475&gt;=0.5,"🟠","🔴"))))</f>
        <v/>
      </c>
      <c r="AP475" s="9">
        <f>IF(L475=0,0,L475-Z475)</f>
        <v/>
      </c>
      <c r="AQ475" s="5">
        <f>IF(Z475=0,"",RANK(Z475,Z$4:Z$1569,0))</f>
        <v/>
      </c>
      <c r="AR475" s="7" t="inlineStr">
        <is>
          <t>.</t>
        </is>
      </c>
      <c r="BA475" s="7" t="inlineStr">
        <is>
          <t>.</t>
        </is>
      </c>
      <c r="BB475" s="9">
        <f>SUM(L$4:L$1569)/COUNTA(A$4:A$1569)</f>
        <v/>
      </c>
      <c r="BC475" s="9">
        <f>SUM(M$4:M$1569)/COUNTA(A$4:A$1569)</f>
        <v/>
      </c>
      <c r="BD475" s="9">
        <f>SUM(N$4:N$1569)/COUNTA(A$4:A$1569)</f>
        <v/>
      </c>
      <c r="BE475" s="9">
        <f>SUM(O$4:O$1569)/COUNTA(A$4:A$1569)</f>
        <v/>
      </c>
      <c r="BF475" s="9">
        <f>SUM(P$4:P$1569)/COUNTA(A$4:A$1569)</f>
        <v/>
      </c>
      <c r="BG475" s="9">
        <f>SUM(Q$4:Q$1569)/COUNTA(A$4:A$1569)</f>
        <v/>
      </c>
      <c r="BH475" s="9">
        <f>SUM(R$4:R$1569)/COUNTA(A$4:A$1569)</f>
        <v/>
      </c>
      <c r="BI475" s="9">
        <f>SUM(S$4:S$1569)/COUNTA(A$4:A$1569)</f>
        <v/>
      </c>
      <c r="BJ475" s="9">
        <f>SUM(T$4:T$1569)/COUNTA(A$4:A$1569)</f>
        <v/>
      </c>
      <c r="BK475" s="9">
        <f>SUM(U$4:U$1569)/COUNTA(A$4:A$1569)</f>
        <v/>
      </c>
      <c r="BL475" s="9">
        <f>SUM(V$4:V$1569)/COUNTA(A$4:A$1569)</f>
        <v/>
      </c>
      <c r="BM475" s="9">
        <f>SUM(W$4:W$1569)/COUNTA(A$4:A$1569)</f>
        <v/>
      </c>
      <c r="BN475" s="9">
        <f>SUM(X$4:X$1569)/COUNTA(A$4:A$1569)</f>
        <v/>
      </c>
      <c r="BO475" s="7" t="inlineStr">
        <is>
          <t>.</t>
        </is>
      </c>
      <c r="BP475" s="9">
        <f>IF(Z475&gt;=BB475,0,IFERROR(BB475+(SUMPRODUCT((Z$4:Z$1569&gt;=BB$4:BB$1569)*(Z$4:Z$1569-BB$4:BB$1569))/MAX(1,COUNTIF(Z$4:Z$1569,"&lt;"&amp;BB475+0.01))),BB475))</f>
        <v/>
      </c>
      <c r="BQ475" s="9">
        <f>IF(AA475&gt;=BC475,0,IFERROR(BC475+SUMPRODUCT((AA$4:AA$1569&gt;=BC$4:BC$1569)*(AA$4:AA$1569-BC$4:BC$1569))/MAX(1,COUNTIF(AA$4:AA$1569,"&lt;"&amp;BC475+0.01)),BC475))</f>
        <v/>
      </c>
      <c r="BR475" s="9">
        <f>IF(AB475&gt;=BD475,0,IFERROR(BD475+SUMPRODUCT((AB$4:AB$1569&gt;=BD$4:BD$1569)*(AB$4:AB$1569-BD$4:BD$1569))/MAX(1,COUNTIF(AB$4:AB$1569,"&lt;"&amp;BD475+0.01)),BD475))</f>
        <v/>
      </c>
      <c r="BS475" s="9">
        <f>IF(AC475&gt;=BE475,0,IFERROR(BE475+SUMPRODUCT((AC$4:AC$1569&gt;=BE$4:BE$1569)*(AC$4:AC$1569-BE$4:BE$1569))/MAX(1,COUNTIF(AC$4:AC$1569,"&lt;"&amp;BE475+0.01)),BE475))</f>
        <v/>
      </c>
      <c r="BT475" s="9">
        <f>IF(AD475&gt;=BF475,0,IFERROR(BF475+SUMPRODUCT((AD$4:AD$1569&gt;=BF$4:BF$1569)*(AD$4:AD$1569-BF$4:BF$1569))/MAX(1,COUNTIF(AD$4:AD$1569,"&lt;"&amp;BF475+0.01)),BF475))</f>
        <v/>
      </c>
      <c r="BU475" s="9">
        <f>IF(AE475&gt;=BG475,0,IFERROR(BG475+SUMPRODUCT((AE$4:AE$1569&gt;=BG$4:BG$1569)*(AE$4:AE$1569-BG$4:BG$1569))/MAX(1,COUNTIF(AE$4:AE$1569,"&lt;"&amp;BG475+0.01)),BG475))</f>
        <v/>
      </c>
      <c r="BV475" s="9">
        <f>IF(AF475&gt;=BH475,0,IFERROR(BH475+SUMPRODUCT((AF$4:AF$1569&gt;=BH$4:BH$1569)*(AF$4:AF$1569-BH$4:BH$1569))/MAX(1,COUNTIF(AF$4:AF$1569,"&lt;"&amp;BH475+0.01)),BH475))</f>
        <v/>
      </c>
      <c r="BW475" s="9">
        <f>IF(AG475&gt;=BI475,0,IFERROR(BI475+SUMPRODUCT((AG$4:AG$1569&gt;=BI$4:BI$1569)*(AG$4:AG$1569-BI$4:BI$1569))/MAX(1,COUNTIF(AG$4:AG$1569,"&lt;"&amp;BI475+0.01)),BI475))</f>
        <v/>
      </c>
      <c r="BX475" s="9">
        <f>IF(AH475&gt;=BJ475,0,IFERROR(BJ475+SUMPRODUCT((AH$4:AH$1569&gt;=BJ$4:BJ$1569)*(AH$4:AH$1569-BJ$4:BJ$1569))/MAX(1,COUNTIF(AH$4:AH$1569,"&lt;"&amp;BJ475+0.01)),BJ475))</f>
        <v/>
      </c>
      <c r="BY475" s="9">
        <f>IF(AI475&gt;=BK475,0,IFERROR(BK475+SUMPRODUCT((AI$4:AI$1569&gt;=BK$4:BK$1569)*(AI$4:AI$1569-BK$4:BK$1569))/MAX(1,COUNTIF(AI$4:AI$1569,"&lt;"&amp;BK475+0.01)),BK475))</f>
        <v/>
      </c>
      <c r="BZ475" s="9">
        <f>IF(AJ475&gt;=BL475,0,IFERROR(BL475+SUMPRODUCT((AJ$4:AJ$1569&gt;=BL$4:BL$1569)*(AJ$4:AJ$1569-BL$4:BL$1569))/MAX(1,COUNTIF(AJ$4:AJ$1569,"&lt;"&amp;BL475+0.01)),BL475))</f>
        <v/>
      </c>
      <c r="CA475" s="9">
        <f>IF(AK475&gt;=BM475,0,IFERROR(BM475+SUMPRODUCT((AK$4:AK$1569&gt;=BM$4:BM$1569)*(AK$4:AK$1569-BM$4:BM$1569))/MAX(1,COUNTIF(AK$4:AK$1569,"&lt;"&amp;BM475+0.01)),BM475))</f>
        <v/>
      </c>
      <c r="CB475" s="9">
        <f>IF(AL475&gt;=BN475,0,IFERROR(BN475+SUMPRODUCT((AL$4:AL$1569&gt;=BN$4:BN$1569)*(AL$4:AL$1569-BN$4:BN$1569))/MAX(1,COUNTIF(AL$4:AL$1569,"&lt;"&amp;BN475+0.01)),BN475))</f>
        <v/>
      </c>
      <c r="CC475" s="5">
        <f>IF(AO475="🟢","VERDE",IF(AO475="🟡","AMARELO",IF(AO475="🟠","VERMELHO",IF(AO475="🔴","VERMELHO","ROXO"))))</f>
        <v/>
      </c>
      <c r="CD475" s="5" t="inlineStr">
        <is>
          <t>🌎 REGIÕES</t>
        </is>
      </c>
      <c r="CE475" s="5" t="inlineStr">
        <is>
          <t>SEM REDE</t>
        </is>
      </c>
    </row>
    <row r="476">
      <c r="A476" s="5" t="inlineStr">
        <is>
          <t>21757527000135</t>
        </is>
      </c>
      <c r="B476" s="5" t="inlineStr">
        <is>
          <t>GRANO &amp; VITA</t>
        </is>
      </c>
      <c r="C476" s="5" t="inlineStr">
        <is>
          <t>06 - SEM GRUPO</t>
        </is>
      </c>
      <c r="D476" s="5" t="inlineStr">
        <is>
          <t>LARISSA PADILHA</t>
        </is>
      </c>
      <c r="E476" s="5" t="inlineStr">
        <is>
          <t>PR</t>
        </is>
      </c>
      <c r="F476" s="5">
        <f>IFERROR(VLOOKUP(C476,$AS$4:$AT$25,2,FALSE),"")</f>
        <v/>
      </c>
      <c r="G476" s="6">
        <f>IFERROR(VLOOKUP(C476,$AS$4:$AX$25,6,FALSE),"")</f>
        <v/>
      </c>
      <c r="H476" s="5">
        <f>IFERROR(VLOOKUP(C476,$AS$4:$AY$25,7,FALSE),"")</f>
        <v/>
      </c>
      <c r="I476" s="5">
        <f>IFERROR(VLOOKUP(C476,$AS$4:$AZ$25,8,FALSE),"")</f>
        <v/>
      </c>
      <c r="J476" s="7" t="inlineStr">
        <is>
          <t>.</t>
        </is>
      </c>
      <c r="K476" s="5" t="inlineStr">
        <is>
          <t>SUL</t>
        </is>
      </c>
      <c r="L476" s="8" t="n">
        <v>1613.793103448276</v>
      </c>
      <c r="M476" s="9" t="n">
        <v>124.1379310344828</v>
      </c>
      <c r="N476" s="9" t="n">
        <v>124.1379310344828</v>
      </c>
      <c r="O476" s="9" t="n">
        <v>129.3103448275862</v>
      </c>
      <c r="P476" s="9" t="n">
        <v>129.3103448275862</v>
      </c>
      <c r="Q476" s="9" t="n">
        <v>129.3103448275862</v>
      </c>
      <c r="R476" s="9" t="n">
        <v>134.4827586206897</v>
      </c>
      <c r="S476" s="9" t="n">
        <v>134.4827586206897</v>
      </c>
      <c r="T476" s="9" t="n">
        <v>139.6551724137931</v>
      </c>
      <c r="U476" s="9" t="n">
        <v>139.6551724137931</v>
      </c>
      <c r="V476" s="9" t="n">
        <v>139.6551724137931</v>
      </c>
      <c r="W476" s="9" t="n">
        <v>144.8275862068965</v>
      </c>
      <c r="X476" s="9" t="n">
        <v>144.8275862068965</v>
      </c>
      <c r="Y476" s="7" t="inlineStr">
        <is>
          <t>.</t>
        </is>
      </c>
      <c r="Z476" s="8">
        <f>SUM(AA476:AL476)</f>
        <v/>
      </c>
      <c r="AA476" s="9" t="n">
        <v>0</v>
      </c>
      <c r="AB476" s="9" t="n">
        <v>0</v>
      </c>
      <c r="AC476" s="9" t="n">
        <v>0</v>
      </c>
      <c r="AD476" s="9" t="n">
        <v>0</v>
      </c>
      <c r="AE476" s="9" t="n">
        <v>0</v>
      </c>
      <c r="AF476" s="9" t="n">
        <v>674.11</v>
      </c>
      <c r="AG476" s="9" t="n">
        <v>0</v>
      </c>
      <c r="AH476" s="9" t="n">
        <v>0</v>
      </c>
      <c r="AI476" s="9" t="n">
        <v>0</v>
      </c>
      <c r="AJ476" s="9" t="n">
        <v>0</v>
      </c>
      <c r="AK476" s="9" t="n">
        <v>0</v>
      </c>
      <c r="AL476" s="9" t="n">
        <v>0</v>
      </c>
      <c r="AM476" s="7" t="inlineStr">
        <is>
          <t>.</t>
        </is>
      </c>
      <c r="AN476" s="6">
        <f>IF(L476=0,0,Z476/L476)</f>
        <v/>
      </c>
      <c r="AO476" s="5">
        <f>IF(AN476="","",IF(AN476&gt;=0.9,"🟢",IF(AN476&gt;=0.7,"🟡",IF(AN476&gt;=0.5,"🟠","🔴"))))</f>
        <v/>
      </c>
      <c r="AP476" s="9">
        <f>IF(L476=0,0,L476-Z476)</f>
        <v/>
      </c>
      <c r="AQ476" s="5">
        <f>IF(Z476=0,"",RANK(Z476,Z$4:Z$1569,0))</f>
        <v/>
      </c>
      <c r="AR476" s="7" t="inlineStr">
        <is>
          <t>.</t>
        </is>
      </c>
      <c r="BA476" s="7" t="inlineStr">
        <is>
          <t>.</t>
        </is>
      </c>
      <c r="BB476" s="9">
        <f>SUM(L$4:L$1569)/COUNTA(A$4:A$1569)</f>
        <v/>
      </c>
      <c r="BC476" s="9">
        <f>SUM(M$4:M$1569)/COUNTA(A$4:A$1569)</f>
        <v/>
      </c>
      <c r="BD476" s="9">
        <f>SUM(N$4:N$1569)/COUNTA(A$4:A$1569)</f>
        <v/>
      </c>
      <c r="BE476" s="9">
        <f>SUM(O$4:O$1569)/COUNTA(A$4:A$1569)</f>
        <v/>
      </c>
      <c r="BF476" s="9">
        <f>SUM(P$4:P$1569)/COUNTA(A$4:A$1569)</f>
        <v/>
      </c>
      <c r="BG476" s="9">
        <f>SUM(Q$4:Q$1569)/COUNTA(A$4:A$1569)</f>
        <v/>
      </c>
      <c r="BH476" s="9">
        <f>SUM(R$4:R$1569)/COUNTA(A$4:A$1569)</f>
        <v/>
      </c>
      <c r="BI476" s="9">
        <f>SUM(S$4:S$1569)/COUNTA(A$4:A$1569)</f>
        <v/>
      </c>
      <c r="BJ476" s="9">
        <f>SUM(T$4:T$1569)/COUNTA(A$4:A$1569)</f>
        <v/>
      </c>
      <c r="BK476" s="9">
        <f>SUM(U$4:U$1569)/COUNTA(A$4:A$1569)</f>
        <v/>
      </c>
      <c r="BL476" s="9">
        <f>SUM(V$4:V$1569)/COUNTA(A$4:A$1569)</f>
        <v/>
      </c>
      <c r="BM476" s="9">
        <f>SUM(W$4:W$1569)/COUNTA(A$4:A$1569)</f>
        <v/>
      </c>
      <c r="BN476" s="9">
        <f>SUM(X$4:X$1569)/COUNTA(A$4:A$1569)</f>
        <v/>
      </c>
      <c r="BO476" s="7" t="inlineStr">
        <is>
          <t>.</t>
        </is>
      </c>
      <c r="BP476" s="9">
        <f>IF(Z476&gt;=BB476,0,IFERROR(BB476+(SUMPRODUCT((Z$4:Z$1569&gt;=BB$4:BB$1569)*(Z$4:Z$1569-BB$4:BB$1569))/MAX(1,COUNTIF(Z$4:Z$1569,"&lt;"&amp;BB476+0.01))),BB476))</f>
        <v/>
      </c>
      <c r="BQ476" s="9">
        <f>IF(AA476&gt;=BC476,0,IFERROR(BC476+SUMPRODUCT((AA$4:AA$1569&gt;=BC$4:BC$1569)*(AA$4:AA$1569-BC$4:BC$1569))/MAX(1,COUNTIF(AA$4:AA$1569,"&lt;"&amp;BC476+0.01)),BC476))</f>
        <v/>
      </c>
      <c r="BR476" s="9">
        <f>IF(AB476&gt;=BD476,0,IFERROR(BD476+SUMPRODUCT((AB$4:AB$1569&gt;=BD$4:BD$1569)*(AB$4:AB$1569-BD$4:BD$1569))/MAX(1,COUNTIF(AB$4:AB$1569,"&lt;"&amp;BD476+0.01)),BD476))</f>
        <v/>
      </c>
      <c r="BS476" s="9">
        <f>IF(AC476&gt;=BE476,0,IFERROR(BE476+SUMPRODUCT((AC$4:AC$1569&gt;=BE$4:BE$1569)*(AC$4:AC$1569-BE$4:BE$1569))/MAX(1,COUNTIF(AC$4:AC$1569,"&lt;"&amp;BE476+0.01)),BE476))</f>
        <v/>
      </c>
      <c r="BT476" s="9">
        <f>IF(AD476&gt;=BF476,0,IFERROR(BF476+SUMPRODUCT((AD$4:AD$1569&gt;=BF$4:BF$1569)*(AD$4:AD$1569-BF$4:BF$1569))/MAX(1,COUNTIF(AD$4:AD$1569,"&lt;"&amp;BF476+0.01)),BF476))</f>
        <v/>
      </c>
      <c r="BU476" s="9">
        <f>IF(AE476&gt;=BG476,0,IFERROR(BG476+SUMPRODUCT((AE$4:AE$1569&gt;=BG$4:BG$1569)*(AE$4:AE$1569-BG$4:BG$1569))/MAX(1,COUNTIF(AE$4:AE$1569,"&lt;"&amp;BG476+0.01)),BG476))</f>
        <v/>
      </c>
      <c r="BV476" s="9">
        <f>IF(AF476&gt;=BH476,0,IFERROR(BH476+SUMPRODUCT((AF$4:AF$1569&gt;=BH$4:BH$1569)*(AF$4:AF$1569-BH$4:BH$1569))/MAX(1,COUNTIF(AF$4:AF$1569,"&lt;"&amp;BH476+0.01)),BH476))</f>
        <v/>
      </c>
      <c r="BW476" s="9">
        <f>IF(AG476&gt;=BI476,0,IFERROR(BI476+SUMPRODUCT((AG$4:AG$1569&gt;=BI$4:BI$1569)*(AG$4:AG$1569-BI$4:BI$1569))/MAX(1,COUNTIF(AG$4:AG$1569,"&lt;"&amp;BI476+0.01)),BI476))</f>
        <v/>
      </c>
      <c r="BX476" s="9">
        <f>IF(AH476&gt;=BJ476,0,IFERROR(BJ476+SUMPRODUCT((AH$4:AH$1569&gt;=BJ$4:BJ$1569)*(AH$4:AH$1569-BJ$4:BJ$1569))/MAX(1,COUNTIF(AH$4:AH$1569,"&lt;"&amp;BJ476+0.01)),BJ476))</f>
        <v/>
      </c>
      <c r="BY476" s="9">
        <f>IF(AI476&gt;=BK476,0,IFERROR(BK476+SUMPRODUCT((AI$4:AI$1569&gt;=BK$4:BK$1569)*(AI$4:AI$1569-BK$4:BK$1569))/MAX(1,COUNTIF(AI$4:AI$1569,"&lt;"&amp;BK476+0.01)),BK476))</f>
        <v/>
      </c>
      <c r="BZ476" s="9">
        <f>IF(AJ476&gt;=BL476,0,IFERROR(BL476+SUMPRODUCT((AJ$4:AJ$1569&gt;=BL$4:BL$1569)*(AJ$4:AJ$1569-BL$4:BL$1569))/MAX(1,COUNTIF(AJ$4:AJ$1569,"&lt;"&amp;BL476+0.01)),BL476))</f>
        <v/>
      </c>
      <c r="CA476" s="9">
        <f>IF(AK476&gt;=BM476,0,IFERROR(BM476+SUMPRODUCT((AK$4:AK$1569&gt;=BM$4:BM$1569)*(AK$4:AK$1569-BM$4:BM$1569))/MAX(1,COUNTIF(AK$4:AK$1569,"&lt;"&amp;BM476+0.01)),BM476))</f>
        <v/>
      </c>
      <c r="CB476" s="9">
        <f>IF(AL476&gt;=BN476,0,IFERROR(BN476+SUMPRODUCT((AL$4:AL$1569&gt;=BN$4:BN$1569)*(AL$4:AL$1569-BN$4:BN$1569))/MAX(1,COUNTIF(AL$4:AL$1569,"&lt;"&amp;BN476+0.01)),BN476))</f>
        <v/>
      </c>
      <c r="CC476" s="5">
        <f>IF(AO476="🟢","VERDE",IF(AO476="🟡","AMARELO",IF(AO476="🟠","VERMELHO",IF(AO476="🔴","VERMELHO","ROXO"))))</f>
        <v/>
      </c>
      <c r="CD476" s="5" t="inlineStr">
        <is>
          <t>🌎 REGIÕES</t>
        </is>
      </c>
      <c r="CE476" s="5" t="inlineStr">
        <is>
          <t>SEM REDE</t>
        </is>
      </c>
    </row>
    <row r="477">
      <c r="A477" s="5" t="inlineStr">
        <is>
          <t>53401615000196</t>
        </is>
      </c>
      <c r="B477" s="5" t="inlineStr">
        <is>
          <t>RIO BISTRO SAUDAVEL</t>
        </is>
      </c>
      <c r="C477" s="5" t="inlineStr">
        <is>
          <t>06 - SEM GRUPO</t>
        </is>
      </c>
      <c r="D477" s="5" t="inlineStr">
        <is>
          <t>LARISSA PADILHA</t>
        </is>
      </c>
      <c r="E477" s="5" t="inlineStr">
        <is>
          <t>PI</t>
        </is>
      </c>
      <c r="F477" s="5">
        <f>IFERROR(VLOOKUP(C477,$AS$4:$AT$25,2,FALSE),"")</f>
        <v/>
      </c>
      <c r="G477" s="6">
        <f>IFERROR(VLOOKUP(C477,$AS$4:$AX$25,6,FALSE),"")</f>
        <v/>
      </c>
      <c r="H477" s="5">
        <f>IFERROR(VLOOKUP(C477,$AS$4:$AY$25,7,FALSE),"")</f>
        <v/>
      </c>
      <c r="I477" s="5">
        <f>IFERROR(VLOOKUP(C477,$AS$4:$AZ$25,8,FALSE),"")</f>
        <v/>
      </c>
      <c r="J477" s="7" t="inlineStr">
        <is>
          <t>.</t>
        </is>
      </c>
      <c r="K477" s="5" t="inlineStr">
        <is>
          <t>NORDESTE (SEM MA)</t>
        </is>
      </c>
      <c r="L477" s="8" t="n">
        <v>2057.142857142857</v>
      </c>
      <c r="M477" s="9" t="n">
        <v>171.4285714285714</v>
      </c>
      <c r="N477" s="9" t="n">
        <v>171.4285714285714</v>
      </c>
      <c r="O477" s="9" t="n">
        <v>171.4285714285714</v>
      </c>
      <c r="P477" s="9" t="n">
        <v>171.4285714285714</v>
      </c>
      <c r="Q477" s="9" t="n">
        <v>171.4285714285714</v>
      </c>
      <c r="R477" s="9" t="n">
        <v>171.4285714285714</v>
      </c>
      <c r="S477" s="9" t="n">
        <v>171.4285714285714</v>
      </c>
      <c r="T477" s="9" t="n">
        <v>171.4285714285714</v>
      </c>
      <c r="U477" s="9" t="n">
        <v>171.4285714285714</v>
      </c>
      <c r="V477" s="9" t="n">
        <v>171.4285714285714</v>
      </c>
      <c r="W477" s="9" t="n">
        <v>171.4285714285714</v>
      </c>
      <c r="X477" s="9" t="n">
        <v>171.4285714285714</v>
      </c>
      <c r="Y477" s="7" t="inlineStr">
        <is>
          <t>.</t>
        </is>
      </c>
      <c r="Z477" s="8">
        <f>SUM(AA477:AL477)</f>
        <v/>
      </c>
      <c r="AA477" s="9" t="n">
        <v>0</v>
      </c>
      <c r="AB477" s="9" t="n">
        <v>0</v>
      </c>
      <c r="AC477" s="9" t="n">
        <v>0</v>
      </c>
      <c r="AD477" s="9" t="n">
        <v>0</v>
      </c>
      <c r="AE477" s="9" t="n">
        <v>0</v>
      </c>
      <c r="AF477" s="9" t="n">
        <v>0</v>
      </c>
      <c r="AG477" s="9" t="n">
        <v>0</v>
      </c>
      <c r="AH477" s="9" t="n">
        <v>0</v>
      </c>
      <c r="AI477" s="9" t="n">
        <v>0</v>
      </c>
      <c r="AJ477" s="9" t="n">
        <v>0</v>
      </c>
      <c r="AK477" s="9" t="n">
        <v>602.99</v>
      </c>
      <c r="AL477" s="9" t="n">
        <v>0</v>
      </c>
      <c r="AM477" s="7" t="inlineStr">
        <is>
          <t>.</t>
        </is>
      </c>
      <c r="AN477" s="6">
        <f>IF(L477=0,0,Z477/L477)</f>
        <v/>
      </c>
      <c r="AO477" s="5">
        <f>IF(AN477="","",IF(AN477&gt;=0.9,"🟢",IF(AN477&gt;=0.7,"🟡",IF(AN477&gt;=0.5,"🟠","🔴"))))</f>
        <v/>
      </c>
      <c r="AP477" s="9">
        <f>IF(L477=0,0,L477-Z477)</f>
        <v/>
      </c>
      <c r="AQ477" s="5">
        <f>IF(Z477=0,"",RANK(Z477,Z$4:Z$1569,0))</f>
        <v/>
      </c>
      <c r="AR477" s="7" t="inlineStr">
        <is>
          <t>.</t>
        </is>
      </c>
      <c r="BA477" s="7" t="inlineStr">
        <is>
          <t>.</t>
        </is>
      </c>
      <c r="BB477" s="9">
        <f>SUM(L$4:L$1569)/COUNTA(A$4:A$1569)</f>
        <v/>
      </c>
      <c r="BC477" s="9">
        <f>SUM(M$4:M$1569)/COUNTA(A$4:A$1569)</f>
        <v/>
      </c>
      <c r="BD477" s="9">
        <f>SUM(N$4:N$1569)/COUNTA(A$4:A$1569)</f>
        <v/>
      </c>
      <c r="BE477" s="9">
        <f>SUM(O$4:O$1569)/COUNTA(A$4:A$1569)</f>
        <v/>
      </c>
      <c r="BF477" s="9">
        <f>SUM(P$4:P$1569)/COUNTA(A$4:A$1569)</f>
        <v/>
      </c>
      <c r="BG477" s="9">
        <f>SUM(Q$4:Q$1569)/COUNTA(A$4:A$1569)</f>
        <v/>
      </c>
      <c r="BH477" s="9">
        <f>SUM(R$4:R$1569)/COUNTA(A$4:A$1569)</f>
        <v/>
      </c>
      <c r="BI477" s="9">
        <f>SUM(S$4:S$1569)/COUNTA(A$4:A$1569)</f>
        <v/>
      </c>
      <c r="BJ477" s="9">
        <f>SUM(T$4:T$1569)/COUNTA(A$4:A$1569)</f>
        <v/>
      </c>
      <c r="BK477" s="9">
        <f>SUM(U$4:U$1569)/COUNTA(A$4:A$1569)</f>
        <v/>
      </c>
      <c r="BL477" s="9">
        <f>SUM(V$4:V$1569)/COUNTA(A$4:A$1569)</f>
        <v/>
      </c>
      <c r="BM477" s="9">
        <f>SUM(W$4:W$1569)/COUNTA(A$4:A$1569)</f>
        <v/>
      </c>
      <c r="BN477" s="9">
        <f>SUM(X$4:X$1569)/COUNTA(A$4:A$1569)</f>
        <v/>
      </c>
      <c r="BO477" s="7" t="inlineStr">
        <is>
          <t>.</t>
        </is>
      </c>
      <c r="BP477" s="9">
        <f>IF(Z477&gt;=BB477,0,IFERROR(BB477+(SUMPRODUCT((Z$4:Z$1569&gt;=BB$4:BB$1569)*(Z$4:Z$1569-BB$4:BB$1569))/MAX(1,COUNTIF(Z$4:Z$1569,"&lt;"&amp;BB477+0.01))),BB477))</f>
        <v/>
      </c>
      <c r="BQ477" s="9">
        <f>IF(AA477&gt;=BC477,0,IFERROR(BC477+SUMPRODUCT((AA$4:AA$1569&gt;=BC$4:BC$1569)*(AA$4:AA$1569-BC$4:BC$1569))/MAX(1,COUNTIF(AA$4:AA$1569,"&lt;"&amp;BC477+0.01)),BC477))</f>
        <v/>
      </c>
      <c r="BR477" s="9">
        <f>IF(AB477&gt;=BD477,0,IFERROR(BD477+SUMPRODUCT((AB$4:AB$1569&gt;=BD$4:BD$1569)*(AB$4:AB$1569-BD$4:BD$1569))/MAX(1,COUNTIF(AB$4:AB$1569,"&lt;"&amp;BD477+0.01)),BD477))</f>
        <v/>
      </c>
      <c r="BS477" s="9">
        <f>IF(AC477&gt;=BE477,0,IFERROR(BE477+SUMPRODUCT((AC$4:AC$1569&gt;=BE$4:BE$1569)*(AC$4:AC$1569-BE$4:BE$1569))/MAX(1,COUNTIF(AC$4:AC$1569,"&lt;"&amp;BE477+0.01)),BE477))</f>
        <v/>
      </c>
      <c r="BT477" s="9">
        <f>IF(AD477&gt;=BF477,0,IFERROR(BF477+SUMPRODUCT((AD$4:AD$1569&gt;=BF$4:BF$1569)*(AD$4:AD$1569-BF$4:BF$1569))/MAX(1,COUNTIF(AD$4:AD$1569,"&lt;"&amp;BF477+0.01)),BF477))</f>
        <v/>
      </c>
      <c r="BU477" s="9">
        <f>IF(AE477&gt;=BG477,0,IFERROR(BG477+SUMPRODUCT((AE$4:AE$1569&gt;=BG$4:BG$1569)*(AE$4:AE$1569-BG$4:BG$1569))/MAX(1,COUNTIF(AE$4:AE$1569,"&lt;"&amp;BG477+0.01)),BG477))</f>
        <v/>
      </c>
      <c r="BV477" s="9">
        <f>IF(AF477&gt;=BH477,0,IFERROR(BH477+SUMPRODUCT((AF$4:AF$1569&gt;=BH$4:BH$1569)*(AF$4:AF$1569-BH$4:BH$1569))/MAX(1,COUNTIF(AF$4:AF$1569,"&lt;"&amp;BH477+0.01)),BH477))</f>
        <v/>
      </c>
      <c r="BW477" s="9">
        <f>IF(AG477&gt;=BI477,0,IFERROR(BI477+SUMPRODUCT((AG$4:AG$1569&gt;=BI$4:BI$1569)*(AG$4:AG$1569-BI$4:BI$1569))/MAX(1,COUNTIF(AG$4:AG$1569,"&lt;"&amp;BI477+0.01)),BI477))</f>
        <v/>
      </c>
      <c r="BX477" s="9">
        <f>IF(AH477&gt;=BJ477,0,IFERROR(BJ477+SUMPRODUCT((AH$4:AH$1569&gt;=BJ$4:BJ$1569)*(AH$4:AH$1569-BJ$4:BJ$1569))/MAX(1,COUNTIF(AH$4:AH$1569,"&lt;"&amp;BJ477+0.01)),BJ477))</f>
        <v/>
      </c>
      <c r="BY477" s="9">
        <f>IF(AI477&gt;=BK477,0,IFERROR(BK477+SUMPRODUCT((AI$4:AI$1569&gt;=BK$4:BK$1569)*(AI$4:AI$1569-BK$4:BK$1569))/MAX(1,COUNTIF(AI$4:AI$1569,"&lt;"&amp;BK477+0.01)),BK477))</f>
        <v/>
      </c>
      <c r="BZ477" s="9">
        <f>IF(AJ477&gt;=BL477,0,IFERROR(BL477+SUMPRODUCT((AJ$4:AJ$1569&gt;=BL$4:BL$1569)*(AJ$4:AJ$1569-BL$4:BL$1569))/MAX(1,COUNTIF(AJ$4:AJ$1569,"&lt;"&amp;BL477+0.01)),BL477))</f>
        <v/>
      </c>
      <c r="CA477" s="9">
        <f>IF(AK477&gt;=BM477,0,IFERROR(BM477+SUMPRODUCT((AK$4:AK$1569&gt;=BM$4:BM$1569)*(AK$4:AK$1569-BM$4:BM$1569))/MAX(1,COUNTIF(AK$4:AK$1569,"&lt;"&amp;BM477+0.01)),BM477))</f>
        <v/>
      </c>
      <c r="CB477" s="9">
        <f>IF(AL477&gt;=BN477,0,IFERROR(BN477+SUMPRODUCT((AL$4:AL$1569&gt;=BN$4:BN$1569)*(AL$4:AL$1569-BN$4:BN$1569))/MAX(1,COUNTIF(AL$4:AL$1569,"&lt;"&amp;BN477+0.01)),BN477))</f>
        <v/>
      </c>
      <c r="CC477" s="5">
        <f>IF(AO477="🟢","VERDE",IF(AO477="🟡","AMARELO",IF(AO477="🟠","VERMELHO",IF(AO477="🔴","VERMELHO","ROXO"))))</f>
        <v/>
      </c>
      <c r="CD477" s="5" t="inlineStr">
        <is>
          <t>🌎 REGIÕES</t>
        </is>
      </c>
      <c r="CE477" s="5" t="inlineStr">
        <is>
          <t>SEM REDE</t>
        </is>
      </c>
    </row>
    <row r="478">
      <c r="A478" s="5" t="inlineStr">
        <is>
          <t>01665966000100</t>
        </is>
      </c>
      <c r="B478" s="5" t="inlineStr">
        <is>
          <t>CANTINA UNIVERSITARIO</t>
        </is>
      </c>
      <c r="C478" s="5" t="inlineStr">
        <is>
          <t>06 - SEM GRUPO</t>
        </is>
      </c>
      <c r="D478" s="5" t="inlineStr">
        <is>
          <t>HEMANUELE DITZEL (MANU)</t>
        </is>
      </c>
      <c r="E478" s="5" t="inlineStr">
        <is>
          <t>PR</t>
        </is>
      </c>
      <c r="F478" s="5">
        <f>IFERROR(VLOOKUP(C478,$AS$4:$AT$25,2,FALSE),"")</f>
        <v/>
      </c>
      <c r="G478" s="6">
        <f>IFERROR(VLOOKUP(C478,$AS$4:$AX$25,6,FALSE),"")</f>
        <v/>
      </c>
      <c r="H478" s="5">
        <f>IFERROR(VLOOKUP(C478,$AS$4:$AY$25,7,FALSE),"")</f>
        <v/>
      </c>
      <c r="I478" s="5">
        <f>IFERROR(VLOOKUP(C478,$AS$4:$AZ$25,8,FALSE),"")</f>
        <v/>
      </c>
      <c r="J478" s="7" t="inlineStr">
        <is>
          <t>.</t>
        </is>
      </c>
      <c r="K478" s="5" t="inlineStr">
        <is>
          <t>SUL</t>
        </is>
      </c>
      <c r="L478" s="8" t="n">
        <v>1575</v>
      </c>
      <c r="M478" s="9" t="n">
        <v>112.5</v>
      </c>
      <c r="N478" s="9" t="n">
        <v>125</v>
      </c>
      <c r="O478" s="9" t="n">
        <v>125</v>
      </c>
      <c r="P478" s="9" t="n">
        <v>125</v>
      </c>
      <c r="Q478" s="9" t="n">
        <v>125</v>
      </c>
      <c r="R478" s="9" t="n">
        <v>125</v>
      </c>
      <c r="S478" s="9" t="n">
        <v>137.5</v>
      </c>
      <c r="T478" s="9" t="n">
        <v>137.5</v>
      </c>
      <c r="U478" s="9" t="n">
        <v>137.5</v>
      </c>
      <c r="V478" s="9" t="n">
        <v>137.5</v>
      </c>
      <c r="W478" s="9" t="n">
        <v>137.5</v>
      </c>
      <c r="X478" s="9" t="n">
        <v>150</v>
      </c>
      <c r="Y478" s="7" t="inlineStr">
        <is>
          <t>.</t>
        </is>
      </c>
      <c r="Z478" s="8">
        <f>SUM(AA478:AL478)</f>
        <v/>
      </c>
      <c r="AA478" s="9" t="n">
        <v>0</v>
      </c>
      <c r="AB478" s="9" t="n">
        <v>0</v>
      </c>
      <c r="AC478" s="9" t="n">
        <v>0</v>
      </c>
      <c r="AD478" s="9" t="n">
        <v>0</v>
      </c>
      <c r="AE478" s="9" t="n">
        <v>0</v>
      </c>
      <c r="AF478" s="9" t="n">
        <v>678.53</v>
      </c>
      <c r="AG478" s="9" t="n">
        <v>0</v>
      </c>
      <c r="AH478" s="9" t="n">
        <v>0</v>
      </c>
      <c r="AI478" s="9" t="n">
        <v>0</v>
      </c>
      <c r="AJ478" s="9" t="n">
        <v>0</v>
      </c>
      <c r="AK478" s="9" t="n">
        <v>0</v>
      </c>
      <c r="AL478" s="9" t="n">
        <v>0</v>
      </c>
      <c r="AM478" s="7" t="inlineStr">
        <is>
          <t>.</t>
        </is>
      </c>
      <c r="AN478" s="6">
        <f>IF(L478=0,0,Z478/L478)</f>
        <v/>
      </c>
      <c r="AO478" s="5">
        <f>IF(AN478="","",IF(AN478&gt;=0.9,"🟢",IF(AN478&gt;=0.7,"🟡",IF(AN478&gt;=0.5,"🟠","🔴"))))</f>
        <v/>
      </c>
      <c r="AP478" s="9">
        <f>IF(L478=0,0,L478-Z478)</f>
        <v/>
      </c>
      <c r="AQ478" s="5">
        <f>IF(Z478=0,"",RANK(Z478,Z$4:Z$1569,0))</f>
        <v/>
      </c>
      <c r="AR478" s="7" t="inlineStr">
        <is>
          <t>.</t>
        </is>
      </c>
      <c r="BA478" s="7" t="inlineStr">
        <is>
          <t>.</t>
        </is>
      </c>
      <c r="BB478" s="9">
        <f>SUM(L$4:L$1569)/COUNTA(A$4:A$1569)</f>
        <v/>
      </c>
      <c r="BC478" s="9">
        <f>SUM(M$4:M$1569)/COUNTA(A$4:A$1569)</f>
        <v/>
      </c>
      <c r="BD478" s="9">
        <f>SUM(N$4:N$1569)/COUNTA(A$4:A$1569)</f>
        <v/>
      </c>
      <c r="BE478" s="9">
        <f>SUM(O$4:O$1569)/COUNTA(A$4:A$1569)</f>
        <v/>
      </c>
      <c r="BF478" s="9">
        <f>SUM(P$4:P$1569)/COUNTA(A$4:A$1569)</f>
        <v/>
      </c>
      <c r="BG478" s="9">
        <f>SUM(Q$4:Q$1569)/COUNTA(A$4:A$1569)</f>
        <v/>
      </c>
      <c r="BH478" s="9">
        <f>SUM(R$4:R$1569)/COUNTA(A$4:A$1569)</f>
        <v/>
      </c>
      <c r="BI478" s="9">
        <f>SUM(S$4:S$1569)/COUNTA(A$4:A$1569)</f>
        <v/>
      </c>
      <c r="BJ478" s="9">
        <f>SUM(T$4:T$1569)/COUNTA(A$4:A$1569)</f>
        <v/>
      </c>
      <c r="BK478" s="9">
        <f>SUM(U$4:U$1569)/COUNTA(A$4:A$1569)</f>
        <v/>
      </c>
      <c r="BL478" s="9">
        <f>SUM(V$4:V$1569)/COUNTA(A$4:A$1569)</f>
        <v/>
      </c>
      <c r="BM478" s="9">
        <f>SUM(W$4:W$1569)/COUNTA(A$4:A$1569)</f>
        <v/>
      </c>
      <c r="BN478" s="9">
        <f>SUM(X$4:X$1569)/COUNTA(A$4:A$1569)</f>
        <v/>
      </c>
      <c r="BO478" s="7" t="inlineStr">
        <is>
          <t>.</t>
        </is>
      </c>
      <c r="BP478" s="9">
        <f>IF(Z478&gt;=BB478,0,IFERROR(BB478+(SUMPRODUCT((Z$4:Z$1569&gt;=BB$4:BB$1569)*(Z$4:Z$1569-BB$4:BB$1569))/MAX(1,COUNTIF(Z$4:Z$1569,"&lt;"&amp;BB478+0.01))),BB478))</f>
        <v/>
      </c>
      <c r="BQ478" s="9">
        <f>IF(AA478&gt;=BC478,0,IFERROR(BC478+SUMPRODUCT((AA$4:AA$1569&gt;=BC$4:BC$1569)*(AA$4:AA$1569-BC$4:BC$1569))/MAX(1,COUNTIF(AA$4:AA$1569,"&lt;"&amp;BC478+0.01)),BC478))</f>
        <v/>
      </c>
      <c r="BR478" s="9">
        <f>IF(AB478&gt;=BD478,0,IFERROR(BD478+SUMPRODUCT((AB$4:AB$1569&gt;=BD$4:BD$1569)*(AB$4:AB$1569-BD$4:BD$1569))/MAX(1,COUNTIF(AB$4:AB$1569,"&lt;"&amp;BD478+0.01)),BD478))</f>
        <v/>
      </c>
      <c r="BS478" s="9">
        <f>IF(AC478&gt;=BE478,0,IFERROR(BE478+SUMPRODUCT((AC$4:AC$1569&gt;=BE$4:BE$1569)*(AC$4:AC$1569-BE$4:BE$1569))/MAX(1,COUNTIF(AC$4:AC$1569,"&lt;"&amp;BE478+0.01)),BE478))</f>
        <v/>
      </c>
      <c r="BT478" s="9">
        <f>IF(AD478&gt;=BF478,0,IFERROR(BF478+SUMPRODUCT((AD$4:AD$1569&gt;=BF$4:BF$1569)*(AD$4:AD$1569-BF$4:BF$1569))/MAX(1,COUNTIF(AD$4:AD$1569,"&lt;"&amp;BF478+0.01)),BF478))</f>
        <v/>
      </c>
      <c r="BU478" s="9">
        <f>IF(AE478&gt;=BG478,0,IFERROR(BG478+SUMPRODUCT((AE$4:AE$1569&gt;=BG$4:BG$1569)*(AE$4:AE$1569-BG$4:BG$1569))/MAX(1,COUNTIF(AE$4:AE$1569,"&lt;"&amp;BG478+0.01)),BG478))</f>
        <v/>
      </c>
      <c r="BV478" s="9">
        <f>IF(AF478&gt;=BH478,0,IFERROR(BH478+SUMPRODUCT((AF$4:AF$1569&gt;=BH$4:BH$1569)*(AF$4:AF$1569-BH$4:BH$1569))/MAX(1,COUNTIF(AF$4:AF$1569,"&lt;"&amp;BH478+0.01)),BH478))</f>
        <v/>
      </c>
      <c r="BW478" s="9">
        <f>IF(AG478&gt;=BI478,0,IFERROR(BI478+SUMPRODUCT((AG$4:AG$1569&gt;=BI$4:BI$1569)*(AG$4:AG$1569-BI$4:BI$1569))/MAX(1,COUNTIF(AG$4:AG$1569,"&lt;"&amp;BI478+0.01)),BI478))</f>
        <v/>
      </c>
      <c r="BX478" s="9">
        <f>IF(AH478&gt;=BJ478,0,IFERROR(BJ478+SUMPRODUCT((AH$4:AH$1569&gt;=BJ$4:BJ$1569)*(AH$4:AH$1569-BJ$4:BJ$1569))/MAX(1,COUNTIF(AH$4:AH$1569,"&lt;"&amp;BJ478+0.01)),BJ478))</f>
        <v/>
      </c>
      <c r="BY478" s="9">
        <f>IF(AI478&gt;=BK478,0,IFERROR(BK478+SUMPRODUCT((AI$4:AI$1569&gt;=BK$4:BK$1569)*(AI$4:AI$1569-BK$4:BK$1569))/MAX(1,COUNTIF(AI$4:AI$1569,"&lt;"&amp;BK478+0.01)),BK478))</f>
        <v/>
      </c>
      <c r="BZ478" s="9">
        <f>IF(AJ478&gt;=BL478,0,IFERROR(BL478+SUMPRODUCT((AJ$4:AJ$1569&gt;=BL$4:BL$1569)*(AJ$4:AJ$1569-BL$4:BL$1569))/MAX(1,COUNTIF(AJ$4:AJ$1569,"&lt;"&amp;BL478+0.01)),BL478))</f>
        <v/>
      </c>
      <c r="CA478" s="9">
        <f>IF(AK478&gt;=BM478,0,IFERROR(BM478+SUMPRODUCT((AK$4:AK$1569&gt;=BM$4:BM$1569)*(AK$4:AK$1569-BM$4:BM$1569))/MAX(1,COUNTIF(AK$4:AK$1569,"&lt;"&amp;BM478+0.01)),BM478))</f>
        <v/>
      </c>
      <c r="CB478" s="9">
        <f>IF(AL478&gt;=BN478,0,IFERROR(BN478+SUMPRODUCT((AL$4:AL$1569&gt;=BN$4:BN$1569)*(AL$4:AL$1569-BN$4:BN$1569))/MAX(1,COUNTIF(AL$4:AL$1569,"&lt;"&amp;BN478+0.01)),BN478))</f>
        <v/>
      </c>
      <c r="CC478" s="5">
        <f>IF(AO478="🟢","VERDE",IF(AO478="🟡","AMARELO",IF(AO478="🟠","VERMELHO",IF(AO478="🔴","VERMELHO","ROXO"))))</f>
        <v/>
      </c>
      <c r="CD478" s="5" t="inlineStr">
        <is>
          <t>🌎 REGIÕES</t>
        </is>
      </c>
      <c r="CE478" s="5" t="inlineStr">
        <is>
          <t>SEM REDE</t>
        </is>
      </c>
    </row>
    <row r="479">
      <c r="A479" s="5" t="inlineStr">
        <is>
          <t>61631938000102</t>
        </is>
      </c>
      <c r="B479" s="5" t="inlineStr">
        <is>
          <t>CIA DA SAUDE</t>
        </is>
      </c>
      <c r="C479" s="5" t="inlineStr">
        <is>
          <t>06 - INTERNA - CIA DA SAUDE</t>
        </is>
      </c>
      <c r="D479" s="5" t="inlineStr">
        <is>
          <t>JULIO GADRET</t>
        </is>
      </c>
      <c r="E479" s="5" t="inlineStr">
        <is>
          <t>SC</t>
        </is>
      </c>
      <c r="F479" s="5">
        <f>IFERROR(VLOOKUP(C479,$AS$4:$AT$25,2,FALSE),"")</f>
        <v/>
      </c>
      <c r="G479" s="6">
        <f>IFERROR(VLOOKUP(C479,$AS$4:$AX$25,6,FALSE),"")</f>
        <v/>
      </c>
      <c r="H479" s="5">
        <f>IFERROR(VLOOKUP(C479,$AS$4:$AY$25,7,FALSE),"")</f>
        <v/>
      </c>
      <c r="I479" s="5">
        <f>IFERROR(VLOOKUP(C479,$AS$4:$AZ$25,8,FALSE),"")</f>
        <v/>
      </c>
      <c r="J479" s="7" t="inlineStr">
        <is>
          <t>.</t>
        </is>
      </c>
      <c r="K479" s="5" t="inlineStr">
        <is>
          <t>NACIONAL</t>
        </is>
      </c>
      <c r="L479" s="8" t="n">
        <v>10875</v>
      </c>
      <c r="M479" s="9" t="n">
        <v>729.1666666666666</v>
      </c>
      <c r="N479" s="9" t="n">
        <v>770.8333333333334</v>
      </c>
      <c r="O479" s="9" t="n">
        <v>791.6666666666666</v>
      </c>
      <c r="P479" s="9" t="n">
        <v>833.3333333333334</v>
      </c>
      <c r="Q479" s="9" t="n">
        <v>854.1666666666666</v>
      </c>
      <c r="R479" s="9" t="n">
        <v>895.8333333333334</v>
      </c>
      <c r="S479" s="9" t="n">
        <v>916.6666666666666</v>
      </c>
      <c r="T479" s="9" t="n">
        <v>958.3333333333334</v>
      </c>
      <c r="U479" s="9" t="n">
        <v>979.1666666666666</v>
      </c>
      <c r="V479" s="9" t="n">
        <v>1020.833333333333</v>
      </c>
      <c r="W479" s="9" t="n">
        <v>1041.666666666667</v>
      </c>
      <c r="X479" s="9" t="n">
        <v>1083.333333333333</v>
      </c>
      <c r="Y479" s="7" t="inlineStr">
        <is>
          <t>.</t>
        </is>
      </c>
      <c r="Z479" s="8">
        <f>SUM(AA479:AL479)</f>
        <v/>
      </c>
      <c r="AA479" s="9" t="n">
        <v>0</v>
      </c>
      <c r="AB479" s="9" t="n">
        <v>0</v>
      </c>
      <c r="AC479" s="9" t="n">
        <v>0</v>
      </c>
      <c r="AD479" s="9" t="n">
        <v>0</v>
      </c>
      <c r="AE479" s="9" t="n">
        <v>0</v>
      </c>
      <c r="AF479" s="9" t="n">
        <v>0</v>
      </c>
      <c r="AG479" s="9" t="n">
        <v>0</v>
      </c>
      <c r="AH479" s="9" t="n">
        <v>0</v>
      </c>
      <c r="AI479" s="9" t="n">
        <v>0</v>
      </c>
      <c r="AJ479" s="9" t="n">
        <v>0</v>
      </c>
      <c r="AK479" s="9" t="n">
        <v>0</v>
      </c>
      <c r="AL479" s="9" t="n">
        <v>0</v>
      </c>
      <c r="AM479" s="7" t="inlineStr">
        <is>
          <t>.</t>
        </is>
      </c>
      <c r="AN479" s="6">
        <f>IF(L479=0,0,Z479/L479)</f>
        <v/>
      </c>
      <c r="AO479" s="5">
        <f>IF(AN479="","",IF(AN479&gt;=0.9,"🟢",IF(AN479&gt;=0.7,"🟡",IF(AN479&gt;=0.5,"🟠","🔴"))))</f>
        <v/>
      </c>
      <c r="AP479" s="9">
        <f>IF(L479=0,0,L479-Z479)</f>
        <v/>
      </c>
      <c r="AQ479" s="5">
        <f>IF(Z479=0,"",RANK(Z479,Z$4:Z$1569,0))</f>
        <v/>
      </c>
      <c r="AR479" s="7" t="inlineStr">
        <is>
          <t>.</t>
        </is>
      </c>
      <c r="BA479" s="7" t="inlineStr">
        <is>
          <t>.</t>
        </is>
      </c>
      <c r="BB479" s="9">
        <f>SUM(L$4:L$1569)/COUNTA(A$4:A$1569)</f>
        <v/>
      </c>
      <c r="BC479" s="9">
        <f>SUM(M$4:M$1569)/COUNTA(A$4:A$1569)</f>
        <v/>
      </c>
      <c r="BD479" s="9">
        <f>SUM(N$4:N$1569)/COUNTA(A$4:A$1569)</f>
        <v/>
      </c>
      <c r="BE479" s="9">
        <f>SUM(O$4:O$1569)/COUNTA(A$4:A$1569)</f>
        <v/>
      </c>
      <c r="BF479" s="9">
        <f>SUM(P$4:P$1569)/COUNTA(A$4:A$1569)</f>
        <v/>
      </c>
      <c r="BG479" s="9">
        <f>SUM(Q$4:Q$1569)/COUNTA(A$4:A$1569)</f>
        <v/>
      </c>
      <c r="BH479" s="9">
        <f>SUM(R$4:R$1569)/COUNTA(A$4:A$1569)</f>
        <v/>
      </c>
      <c r="BI479" s="9">
        <f>SUM(S$4:S$1569)/COUNTA(A$4:A$1569)</f>
        <v/>
      </c>
      <c r="BJ479" s="9">
        <f>SUM(T$4:T$1569)/COUNTA(A$4:A$1569)</f>
        <v/>
      </c>
      <c r="BK479" s="9">
        <f>SUM(U$4:U$1569)/COUNTA(A$4:A$1569)</f>
        <v/>
      </c>
      <c r="BL479" s="9">
        <f>SUM(V$4:V$1569)/COUNTA(A$4:A$1569)</f>
        <v/>
      </c>
      <c r="BM479" s="9">
        <f>SUM(W$4:W$1569)/COUNTA(A$4:A$1569)</f>
        <v/>
      </c>
      <c r="BN479" s="9">
        <f>SUM(X$4:X$1569)/COUNTA(A$4:A$1569)</f>
        <v/>
      </c>
      <c r="BO479" s="7" t="inlineStr">
        <is>
          <t>.</t>
        </is>
      </c>
      <c r="BP479" s="9">
        <f>IF(Z479&gt;=BB479,0,IFERROR(BB479+(SUMPRODUCT((Z$4:Z$1569&gt;=BB$4:BB$1569)*(Z$4:Z$1569-BB$4:BB$1569))/MAX(1,COUNTIF(Z$4:Z$1569,"&lt;"&amp;BB479+0.01))),BB479))</f>
        <v/>
      </c>
      <c r="BQ479" s="9">
        <f>IF(AA479&gt;=BC479,0,IFERROR(BC479+SUMPRODUCT((AA$4:AA$1569&gt;=BC$4:BC$1569)*(AA$4:AA$1569-BC$4:BC$1569))/MAX(1,COUNTIF(AA$4:AA$1569,"&lt;"&amp;BC479+0.01)),BC479))</f>
        <v/>
      </c>
      <c r="BR479" s="9">
        <f>IF(AB479&gt;=BD479,0,IFERROR(BD479+SUMPRODUCT((AB$4:AB$1569&gt;=BD$4:BD$1569)*(AB$4:AB$1569-BD$4:BD$1569))/MAX(1,COUNTIF(AB$4:AB$1569,"&lt;"&amp;BD479+0.01)),BD479))</f>
        <v/>
      </c>
      <c r="BS479" s="9">
        <f>IF(AC479&gt;=BE479,0,IFERROR(BE479+SUMPRODUCT((AC$4:AC$1569&gt;=BE$4:BE$1569)*(AC$4:AC$1569-BE$4:BE$1569))/MAX(1,COUNTIF(AC$4:AC$1569,"&lt;"&amp;BE479+0.01)),BE479))</f>
        <v/>
      </c>
      <c r="BT479" s="9">
        <f>IF(AD479&gt;=BF479,0,IFERROR(BF479+SUMPRODUCT((AD$4:AD$1569&gt;=BF$4:BF$1569)*(AD$4:AD$1569-BF$4:BF$1569))/MAX(1,COUNTIF(AD$4:AD$1569,"&lt;"&amp;BF479+0.01)),BF479))</f>
        <v/>
      </c>
      <c r="BU479" s="9">
        <f>IF(AE479&gt;=BG479,0,IFERROR(BG479+SUMPRODUCT((AE$4:AE$1569&gt;=BG$4:BG$1569)*(AE$4:AE$1569-BG$4:BG$1569))/MAX(1,COUNTIF(AE$4:AE$1569,"&lt;"&amp;BG479+0.01)),BG479))</f>
        <v/>
      </c>
      <c r="BV479" s="9">
        <f>IF(AF479&gt;=BH479,0,IFERROR(BH479+SUMPRODUCT((AF$4:AF$1569&gt;=BH$4:BH$1569)*(AF$4:AF$1569-BH$4:BH$1569))/MAX(1,COUNTIF(AF$4:AF$1569,"&lt;"&amp;BH479+0.01)),BH479))</f>
        <v/>
      </c>
      <c r="BW479" s="9">
        <f>IF(AG479&gt;=BI479,0,IFERROR(BI479+SUMPRODUCT((AG$4:AG$1569&gt;=BI$4:BI$1569)*(AG$4:AG$1569-BI$4:BI$1569))/MAX(1,COUNTIF(AG$4:AG$1569,"&lt;"&amp;BI479+0.01)),BI479))</f>
        <v/>
      </c>
      <c r="BX479" s="9">
        <f>IF(AH479&gt;=BJ479,0,IFERROR(BJ479+SUMPRODUCT((AH$4:AH$1569&gt;=BJ$4:BJ$1569)*(AH$4:AH$1569-BJ$4:BJ$1569))/MAX(1,COUNTIF(AH$4:AH$1569,"&lt;"&amp;BJ479+0.01)),BJ479))</f>
        <v/>
      </c>
      <c r="BY479" s="9">
        <f>IF(AI479&gt;=BK479,0,IFERROR(BK479+SUMPRODUCT((AI$4:AI$1569&gt;=BK$4:BK$1569)*(AI$4:AI$1569-BK$4:BK$1569))/MAX(1,COUNTIF(AI$4:AI$1569,"&lt;"&amp;BK479+0.01)),BK479))</f>
        <v/>
      </c>
      <c r="BZ479" s="9">
        <f>IF(AJ479&gt;=BL479,0,IFERROR(BL479+SUMPRODUCT((AJ$4:AJ$1569&gt;=BL$4:BL$1569)*(AJ$4:AJ$1569-BL$4:BL$1569))/MAX(1,COUNTIF(AJ$4:AJ$1569,"&lt;"&amp;BL479+0.01)),BL479))</f>
        <v/>
      </c>
      <c r="CA479" s="9">
        <f>IF(AK479&gt;=BM479,0,IFERROR(BM479+SUMPRODUCT((AK$4:AK$1569&gt;=BM$4:BM$1569)*(AK$4:AK$1569-BM$4:BM$1569))/MAX(1,COUNTIF(AK$4:AK$1569,"&lt;"&amp;BM479+0.01)),BM479))</f>
        <v/>
      </c>
      <c r="CB479" s="9">
        <f>IF(AL479&gt;=BN479,0,IFERROR(BN479+SUMPRODUCT((AL$4:AL$1569&gt;=BN$4:BN$1569)*(AL$4:AL$1569-BN$4:BN$1569))/MAX(1,COUNTIF(AL$4:AL$1569,"&lt;"&amp;BN479+0.01)),BN479))</f>
        <v/>
      </c>
      <c r="CC479" s="5">
        <f>IF(AO479="🟢","VERDE",IF(AO479="🟡","AMARELO",IF(AO479="🟠","VERMELHO",IF(AO479="🔴","VERMELHO","ROXO"))))</f>
        <v/>
      </c>
      <c r="CD479" s="5" t="inlineStr">
        <is>
          <t>🏢 REDES</t>
        </is>
      </c>
      <c r="CE479" s="5" t="inlineStr">
        <is>
          <t>CIA DA SAUDE</t>
        </is>
      </c>
    </row>
    <row r="480">
      <c r="A480" s="5" t="inlineStr">
        <is>
          <t>42415997000190</t>
        </is>
      </c>
      <c r="B480" s="5" t="inlineStr">
        <is>
          <t>DIVINA TERRA</t>
        </is>
      </c>
      <c r="C480" s="5" t="inlineStr">
        <is>
          <t>06 - INTERNA - DIVINA TERRA</t>
        </is>
      </c>
      <c r="D480" s="5" t="inlineStr">
        <is>
          <t>DAIANE STAVICKI</t>
        </is>
      </c>
      <c r="E480" s="5" t="inlineStr">
        <is>
          <t>PR</t>
        </is>
      </c>
      <c r="F480" s="5">
        <f>IFERROR(VLOOKUP(C480,$AS$4:$AT$25,2,FALSE),"")</f>
        <v/>
      </c>
      <c r="G480" s="6">
        <f>IFERROR(VLOOKUP(C480,$AS$4:$AX$25,6,FALSE),"")</f>
        <v/>
      </c>
      <c r="H480" s="5">
        <f>IFERROR(VLOOKUP(C480,$AS$4:$AY$25,7,FALSE),"")</f>
        <v/>
      </c>
      <c r="I480" s="5">
        <f>IFERROR(VLOOKUP(C480,$AS$4:$AZ$25,8,FALSE),"")</f>
        <v/>
      </c>
      <c r="J480" s="7" t="inlineStr">
        <is>
          <t>.</t>
        </is>
      </c>
      <c r="K480" s="5" t="inlineStr">
        <is>
          <t>NACIONAL</t>
        </is>
      </c>
      <c r="L480" s="8" t="n">
        <v>6566.037735849057</v>
      </c>
      <c r="M480" s="9" t="n">
        <v>452.8301886792453</v>
      </c>
      <c r="N480" s="9" t="n">
        <v>481.1320754716981</v>
      </c>
      <c r="O480" s="9" t="n">
        <v>481.1320754716981</v>
      </c>
      <c r="P480" s="9" t="n">
        <v>509.4339622641509</v>
      </c>
      <c r="Q480" s="9" t="n">
        <v>509.4339622641509</v>
      </c>
      <c r="R480" s="9" t="n">
        <v>537.7358490566038</v>
      </c>
      <c r="S480" s="9" t="n">
        <v>566.0377358490566</v>
      </c>
      <c r="T480" s="9" t="n">
        <v>566.0377358490566</v>
      </c>
      <c r="U480" s="9" t="n">
        <v>594.3396226415094</v>
      </c>
      <c r="V480" s="9" t="n">
        <v>594.3396226415094</v>
      </c>
      <c r="W480" s="9" t="n">
        <v>622.6415094339623</v>
      </c>
      <c r="X480" s="9" t="n">
        <v>650.9433962264151</v>
      </c>
      <c r="Y480" s="7" t="inlineStr">
        <is>
          <t>.</t>
        </is>
      </c>
      <c r="Z480" s="8">
        <f>SUM(AA480:AL480)</f>
        <v/>
      </c>
      <c r="AA480" s="9" t="n">
        <v>0</v>
      </c>
      <c r="AB480" s="9" t="n">
        <v>0</v>
      </c>
      <c r="AC480" s="9" t="n">
        <v>0</v>
      </c>
      <c r="AD480" s="9" t="n">
        <v>0</v>
      </c>
      <c r="AE480" s="9" t="n">
        <v>0</v>
      </c>
      <c r="AF480" s="9" t="n">
        <v>0</v>
      </c>
      <c r="AG480" s="9" t="n">
        <v>0</v>
      </c>
      <c r="AH480" s="9" t="n">
        <v>0</v>
      </c>
      <c r="AI480" s="9" t="n">
        <v>0</v>
      </c>
      <c r="AJ480" s="9" t="n">
        <v>0</v>
      </c>
      <c r="AK480" s="9" t="n">
        <v>0</v>
      </c>
      <c r="AL480" s="9" t="n">
        <v>0</v>
      </c>
      <c r="AM480" s="7" t="inlineStr">
        <is>
          <t>.</t>
        </is>
      </c>
      <c r="AN480" s="6">
        <f>IF(L480=0,0,Z480/L480)</f>
        <v/>
      </c>
      <c r="AO480" s="5">
        <f>IF(AN480="","",IF(AN480&gt;=0.9,"🟢",IF(AN480&gt;=0.7,"🟡",IF(AN480&gt;=0.5,"🟠","🔴"))))</f>
        <v/>
      </c>
      <c r="AP480" s="9">
        <f>IF(L480=0,0,L480-Z480)</f>
        <v/>
      </c>
      <c r="AQ480" s="5">
        <f>IF(Z480=0,"",RANK(Z480,Z$4:Z$1569,0))</f>
        <v/>
      </c>
      <c r="AR480" s="7" t="inlineStr">
        <is>
          <t>.</t>
        </is>
      </c>
      <c r="BA480" s="7" t="inlineStr">
        <is>
          <t>.</t>
        </is>
      </c>
      <c r="BB480" s="9">
        <f>SUM(L$4:L$1569)/COUNTA(A$4:A$1569)</f>
        <v/>
      </c>
      <c r="BC480" s="9">
        <f>SUM(M$4:M$1569)/COUNTA(A$4:A$1569)</f>
        <v/>
      </c>
      <c r="BD480" s="9">
        <f>SUM(N$4:N$1569)/COUNTA(A$4:A$1569)</f>
        <v/>
      </c>
      <c r="BE480" s="9">
        <f>SUM(O$4:O$1569)/COUNTA(A$4:A$1569)</f>
        <v/>
      </c>
      <c r="BF480" s="9">
        <f>SUM(P$4:P$1569)/COUNTA(A$4:A$1569)</f>
        <v/>
      </c>
      <c r="BG480" s="9">
        <f>SUM(Q$4:Q$1569)/COUNTA(A$4:A$1569)</f>
        <v/>
      </c>
      <c r="BH480" s="9">
        <f>SUM(R$4:R$1569)/COUNTA(A$4:A$1569)</f>
        <v/>
      </c>
      <c r="BI480" s="9">
        <f>SUM(S$4:S$1569)/COUNTA(A$4:A$1569)</f>
        <v/>
      </c>
      <c r="BJ480" s="9">
        <f>SUM(T$4:T$1569)/COUNTA(A$4:A$1569)</f>
        <v/>
      </c>
      <c r="BK480" s="9">
        <f>SUM(U$4:U$1569)/COUNTA(A$4:A$1569)</f>
        <v/>
      </c>
      <c r="BL480" s="9">
        <f>SUM(V$4:V$1569)/COUNTA(A$4:A$1569)</f>
        <v/>
      </c>
      <c r="BM480" s="9">
        <f>SUM(W$4:W$1569)/COUNTA(A$4:A$1569)</f>
        <v/>
      </c>
      <c r="BN480" s="9">
        <f>SUM(X$4:X$1569)/COUNTA(A$4:A$1569)</f>
        <v/>
      </c>
      <c r="BO480" s="7" t="inlineStr">
        <is>
          <t>.</t>
        </is>
      </c>
      <c r="BP480" s="9">
        <f>IF(Z480&gt;=BB480,0,IFERROR(BB480+(SUMPRODUCT((Z$4:Z$1569&gt;=BB$4:BB$1569)*(Z$4:Z$1569-BB$4:BB$1569))/MAX(1,COUNTIF(Z$4:Z$1569,"&lt;"&amp;BB480+0.01))),BB480))</f>
        <v/>
      </c>
      <c r="BQ480" s="9">
        <f>IF(AA480&gt;=BC480,0,IFERROR(BC480+SUMPRODUCT((AA$4:AA$1569&gt;=BC$4:BC$1569)*(AA$4:AA$1569-BC$4:BC$1569))/MAX(1,COUNTIF(AA$4:AA$1569,"&lt;"&amp;BC480+0.01)),BC480))</f>
        <v/>
      </c>
      <c r="BR480" s="9">
        <f>IF(AB480&gt;=BD480,0,IFERROR(BD480+SUMPRODUCT((AB$4:AB$1569&gt;=BD$4:BD$1569)*(AB$4:AB$1569-BD$4:BD$1569))/MAX(1,COUNTIF(AB$4:AB$1569,"&lt;"&amp;BD480+0.01)),BD480))</f>
        <v/>
      </c>
      <c r="BS480" s="9">
        <f>IF(AC480&gt;=BE480,0,IFERROR(BE480+SUMPRODUCT((AC$4:AC$1569&gt;=BE$4:BE$1569)*(AC$4:AC$1569-BE$4:BE$1569))/MAX(1,COUNTIF(AC$4:AC$1569,"&lt;"&amp;BE480+0.01)),BE480))</f>
        <v/>
      </c>
      <c r="BT480" s="9">
        <f>IF(AD480&gt;=BF480,0,IFERROR(BF480+SUMPRODUCT((AD$4:AD$1569&gt;=BF$4:BF$1569)*(AD$4:AD$1569-BF$4:BF$1569))/MAX(1,COUNTIF(AD$4:AD$1569,"&lt;"&amp;BF480+0.01)),BF480))</f>
        <v/>
      </c>
      <c r="BU480" s="9">
        <f>IF(AE480&gt;=BG480,0,IFERROR(BG480+SUMPRODUCT((AE$4:AE$1569&gt;=BG$4:BG$1569)*(AE$4:AE$1569-BG$4:BG$1569))/MAX(1,COUNTIF(AE$4:AE$1569,"&lt;"&amp;BG480+0.01)),BG480))</f>
        <v/>
      </c>
      <c r="BV480" s="9">
        <f>IF(AF480&gt;=BH480,0,IFERROR(BH480+SUMPRODUCT((AF$4:AF$1569&gt;=BH$4:BH$1569)*(AF$4:AF$1569-BH$4:BH$1569))/MAX(1,COUNTIF(AF$4:AF$1569,"&lt;"&amp;BH480+0.01)),BH480))</f>
        <v/>
      </c>
      <c r="BW480" s="9">
        <f>IF(AG480&gt;=BI480,0,IFERROR(BI480+SUMPRODUCT((AG$4:AG$1569&gt;=BI$4:BI$1569)*(AG$4:AG$1569-BI$4:BI$1569))/MAX(1,COUNTIF(AG$4:AG$1569,"&lt;"&amp;BI480+0.01)),BI480))</f>
        <v/>
      </c>
      <c r="BX480" s="9">
        <f>IF(AH480&gt;=BJ480,0,IFERROR(BJ480+SUMPRODUCT((AH$4:AH$1569&gt;=BJ$4:BJ$1569)*(AH$4:AH$1569-BJ$4:BJ$1569))/MAX(1,COUNTIF(AH$4:AH$1569,"&lt;"&amp;BJ480+0.01)),BJ480))</f>
        <v/>
      </c>
      <c r="BY480" s="9">
        <f>IF(AI480&gt;=BK480,0,IFERROR(BK480+SUMPRODUCT((AI$4:AI$1569&gt;=BK$4:BK$1569)*(AI$4:AI$1569-BK$4:BK$1569))/MAX(1,COUNTIF(AI$4:AI$1569,"&lt;"&amp;BK480+0.01)),BK480))</f>
        <v/>
      </c>
      <c r="BZ480" s="9">
        <f>IF(AJ480&gt;=BL480,0,IFERROR(BL480+SUMPRODUCT((AJ$4:AJ$1569&gt;=BL$4:BL$1569)*(AJ$4:AJ$1569-BL$4:BL$1569))/MAX(1,COUNTIF(AJ$4:AJ$1569,"&lt;"&amp;BL480+0.01)),BL480))</f>
        <v/>
      </c>
      <c r="CA480" s="9">
        <f>IF(AK480&gt;=BM480,0,IFERROR(BM480+SUMPRODUCT((AK$4:AK$1569&gt;=BM$4:BM$1569)*(AK$4:AK$1569-BM$4:BM$1569))/MAX(1,COUNTIF(AK$4:AK$1569,"&lt;"&amp;BM480+0.01)),BM480))</f>
        <v/>
      </c>
      <c r="CB480" s="9">
        <f>IF(AL480&gt;=BN480,0,IFERROR(BN480+SUMPRODUCT((AL$4:AL$1569&gt;=BN$4:BN$1569)*(AL$4:AL$1569-BN$4:BN$1569))/MAX(1,COUNTIF(AL$4:AL$1569,"&lt;"&amp;BN480+0.01)),BN480))</f>
        <v/>
      </c>
      <c r="CC480" s="5">
        <f>IF(AO480="🟢","VERDE",IF(AO480="🟡","AMARELO",IF(AO480="🟠","VERMELHO",IF(AO480="🔴","VERMELHO","ROXO"))))</f>
        <v/>
      </c>
      <c r="CD480" s="5" t="inlineStr">
        <is>
          <t>🏢 REDES</t>
        </is>
      </c>
      <c r="CE480" s="5" t="inlineStr">
        <is>
          <t>DIVINA TERRA</t>
        </is>
      </c>
    </row>
    <row r="481">
      <c r="A481" s="5" t="inlineStr">
        <is>
          <t>60764392000197</t>
        </is>
      </c>
      <c r="B481" s="5" t="inlineStr">
        <is>
          <t>60.764.392 WELLINGTON LOPES PINHEIRO</t>
        </is>
      </c>
      <c r="C481" s="5" t="inlineStr">
        <is>
          <t>SEM GRUPO</t>
        </is>
      </c>
      <c r="D481" s="5" t="inlineStr">
        <is>
          <t>LARISSA PADILHA</t>
        </is>
      </c>
      <c r="E481" s="5" t="inlineStr">
        <is>
          <t>MG</t>
        </is>
      </c>
      <c r="F481" s="5">
        <f>IFERROR(VLOOKUP(C481,$AS$4:$AT$25,2,FALSE),"")</f>
        <v/>
      </c>
      <c r="G481" s="6">
        <f>IFERROR(VLOOKUP(C481,$AS$4:$AX$25,6,FALSE),"")</f>
        <v/>
      </c>
      <c r="H481" s="5">
        <f>IFERROR(VLOOKUP(C481,$AS$4:$AY$25,7,FALSE),"")</f>
        <v/>
      </c>
      <c r="I481" s="5">
        <f>IFERROR(VLOOKUP(C481,$AS$4:$AZ$25,8,FALSE),"")</f>
        <v/>
      </c>
      <c r="J481" s="7" t="inlineStr">
        <is>
          <t>.</t>
        </is>
      </c>
      <c r="K481" s="5" t="inlineStr"/>
      <c r="L481" s="8" t="n">
        <v>0</v>
      </c>
      <c r="M481" s="9" t="n">
        <v>0</v>
      </c>
      <c r="N481" s="9" t="n">
        <v>0</v>
      </c>
      <c r="O481" s="9" t="n">
        <v>0</v>
      </c>
      <c r="P481" s="9" t="n">
        <v>0</v>
      </c>
      <c r="Q481" s="9" t="n">
        <v>0</v>
      </c>
      <c r="R481" s="9" t="n">
        <v>0</v>
      </c>
      <c r="S481" s="9" t="n">
        <v>0</v>
      </c>
      <c r="T481" s="9" t="n">
        <v>0</v>
      </c>
      <c r="U481" s="9" t="n">
        <v>0</v>
      </c>
      <c r="V481" s="9" t="n">
        <v>0</v>
      </c>
      <c r="W481" s="9" t="n">
        <v>0</v>
      </c>
      <c r="X481" s="9" t="n">
        <v>0</v>
      </c>
      <c r="Y481" s="7" t="inlineStr">
        <is>
          <t>.</t>
        </is>
      </c>
      <c r="Z481" s="8">
        <f>SUM(AA481:AL481)</f>
        <v/>
      </c>
      <c r="AA481" s="9" t="n">
        <v>0</v>
      </c>
      <c r="AB481" s="9" t="n">
        <v>0</v>
      </c>
      <c r="AC481" s="9" t="n">
        <v>0</v>
      </c>
      <c r="AD481" s="9" t="n">
        <v>0</v>
      </c>
      <c r="AE481" s="9" t="n">
        <v>0</v>
      </c>
      <c r="AF481" s="9" t="n">
        <v>1001.78</v>
      </c>
      <c r="AG481" s="9" t="n">
        <v>0</v>
      </c>
      <c r="AH481" s="9" t="n">
        <v>0</v>
      </c>
      <c r="AI481" s="9" t="n">
        <v>0</v>
      </c>
      <c r="AJ481" s="9" t="n">
        <v>0</v>
      </c>
      <c r="AK481" s="9" t="n">
        <v>0</v>
      </c>
      <c r="AL481" s="9" t="n">
        <v>0</v>
      </c>
      <c r="AM481" s="7" t="inlineStr">
        <is>
          <t>.</t>
        </is>
      </c>
      <c r="AN481" s="6">
        <f>IF(L481=0,0,Z481/L481)</f>
        <v/>
      </c>
      <c r="AO481" s="5">
        <f>IF(AN481="","",IF(AN481&gt;=0.9,"🟢",IF(AN481&gt;=0.7,"🟡",IF(AN481&gt;=0.5,"🟠","🔴"))))</f>
        <v/>
      </c>
      <c r="AP481" s="9">
        <f>IF(L481=0,0,L481-Z481)</f>
        <v/>
      </c>
      <c r="AQ481" s="5">
        <f>IF(Z481=0,"",RANK(Z481,Z$4:Z$1569,0))</f>
        <v/>
      </c>
      <c r="AR481" s="7" t="inlineStr">
        <is>
          <t>.</t>
        </is>
      </c>
      <c r="BA481" s="7" t="inlineStr">
        <is>
          <t>.</t>
        </is>
      </c>
      <c r="BB481" s="9">
        <f>SUM(L$4:L$1569)/COUNTA(A$4:A$1569)</f>
        <v/>
      </c>
      <c r="BC481" s="9">
        <f>SUM(M$4:M$1569)/COUNTA(A$4:A$1569)</f>
        <v/>
      </c>
      <c r="BD481" s="9">
        <f>SUM(N$4:N$1569)/COUNTA(A$4:A$1569)</f>
        <v/>
      </c>
      <c r="BE481" s="9">
        <f>SUM(O$4:O$1569)/COUNTA(A$4:A$1569)</f>
        <v/>
      </c>
      <c r="BF481" s="9">
        <f>SUM(P$4:P$1569)/COUNTA(A$4:A$1569)</f>
        <v/>
      </c>
      <c r="BG481" s="9">
        <f>SUM(Q$4:Q$1569)/COUNTA(A$4:A$1569)</f>
        <v/>
      </c>
      <c r="BH481" s="9">
        <f>SUM(R$4:R$1569)/COUNTA(A$4:A$1569)</f>
        <v/>
      </c>
      <c r="BI481" s="9">
        <f>SUM(S$4:S$1569)/COUNTA(A$4:A$1569)</f>
        <v/>
      </c>
      <c r="BJ481" s="9">
        <f>SUM(T$4:T$1569)/COUNTA(A$4:A$1569)</f>
        <v/>
      </c>
      <c r="BK481" s="9">
        <f>SUM(U$4:U$1569)/COUNTA(A$4:A$1569)</f>
        <v/>
      </c>
      <c r="BL481" s="9">
        <f>SUM(V$4:V$1569)/COUNTA(A$4:A$1569)</f>
        <v/>
      </c>
      <c r="BM481" s="9">
        <f>SUM(W$4:W$1569)/COUNTA(A$4:A$1569)</f>
        <v/>
      </c>
      <c r="BN481" s="9">
        <f>SUM(X$4:X$1569)/COUNTA(A$4:A$1569)</f>
        <v/>
      </c>
      <c r="BO481" s="7" t="inlineStr">
        <is>
          <t>.</t>
        </is>
      </c>
      <c r="BP481" s="9">
        <f>IF(Z481&gt;=BB481,0,IFERROR(BB481+(SUMPRODUCT((Z$4:Z$1569&gt;=BB$4:BB$1569)*(Z$4:Z$1569-BB$4:BB$1569))/MAX(1,COUNTIF(Z$4:Z$1569,"&lt;"&amp;BB481+0.01))),BB481))</f>
        <v/>
      </c>
      <c r="BQ481" s="9">
        <f>IF(AA481&gt;=BC481,0,IFERROR(BC481+SUMPRODUCT((AA$4:AA$1569&gt;=BC$4:BC$1569)*(AA$4:AA$1569-BC$4:BC$1569))/MAX(1,COUNTIF(AA$4:AA$1569,"&lt;"&amp;BC481+0.01)),BC481))</f>
        <v/>
      </c>
      <c r="BR481" s="9">
        <f>IF(AB481&gt;=BD481,0,IFERROR(BD481+SUMPRODUCT((AB$4:AB$1569&gt;=BD$4:BD$1569)*(AB$4:AB$1569-BD$4:BD$1569))/MAX(1,COUNTIF(AB$4:AB$1569,"&lt;"&amp;BD481+0.01)),BD481))</f>
        <v/>
      </c>
      <c r="BS481" s="9">
        <f>IF(AC481&gt;=BE481,0,IFERROR(BE481+SUMPRODUCT((AC$4:AC$1569&gt;=BE$4:BE$1569)*(AC$4:AC$1569-BE$4:BE$1569))/MAX(1,COUNTIF(AC$4:AC$1569,"&lt;"&amp;BE481+0.01)),BE481))</f>
        <v/>
      </c>
      <c r="BT481" s="9">
        <f>IF(AD481&gt;=BF481,0,IFERROR(BF481+SUMPRODUCT((AD$4:AD$1569&gt;=BF$4:BF$1569)*(AD$4:AD$1569-BF$4:BF$1569))/MAX(1,COUNTIF(AD$4:AD$1569,"&lt;"&amp;BF481+0.01)),BF481))</f>
        <v/>
      </c>
      <c r="BU481" s="9">
        <f>IF(AE481&gt;=BG481,0,IFERROR(BG481+SUMPRODUCT((AE$4:AE$1569&gt;=BG$4:BG$1569)*(AE$4:AE$1569-BG$4:BG$1569))/MAX(1,COUNTIF(AE$4:AE$1569,"&lt;"&amp;BG481+0.01)),BG481))</f>
        <v/>
      </c>
      <c r="BV481" s="9">
        <f>IF(AF481&gt;=BH481,0,IFERROR(BH481+SUMPRODUCT((AF$4:AF$1569&gt;=BH$4:BH$1569)*(AF$4:AF$1569-BH$4:BH$1569))/MAX(1,COUNTIF(AF$4:AF$1569,"&lt;"&amp;BH481+0.01)),BH481))</f>
        <v/>
      </c>
      <c r="BW481" s="9">
        <f>IF(AG481&gt;=BI481,0,IFERROR(BI481+SUMPRODUCT((AG$4:AG$1569&gt;=BI$4:BI$1569)*(AG$4:AG$1569-BI$4:BI$1569))/MAX(1,COUNTIF(AG$4:AG$1569,"&lt;"&amp;BI481+0.01)),BI481))</f>
        <v/>
      </c>
      <c r="BX481" s="9">
        <f>IF(AH481&gt;=BJ481,0,IFERROR(BJ481+SUMPRODUCT((AH$4:AH$1569&gt;=BJ$4:BJ$1569)*(AH$4:AH$1569-BJ$4:BJ$1569))/MAX(1,COUNTIF(AH$4:AH$1569,"&lt;"&amp;BJ481+0.01)),BJ481))</f>
        <v/>
      </c>
      <c r="BY481" s="9">
        <f>IF(AI481&gt;=BK481,0,IFERROR(BK481+SUMPRODUCT((AI$4:AI$1569&gt;=BK$4:BK$1569)*(AI$4:AI$1569-BK$4:BK$1569))/MAX(1,COUNTIF(AI$4:AI$1569,"&lt;"&amp;BK481+0.01)),BK481))</f>
        <v/>
      </c>
      <c r="BZ481" s="9">
        <f>IF(AJ481&gt;=BL481,0,IFERROR(BL481+SUMPRODUCT((AJ$4:AJ$1569&gt;=BL$4:BL$1569)*(AJ$4:AJ$1569-BL$4:BL$1569))/MAX(1,COUNTIF(AJ$4:AJ$1569,"&lt;"&amp;BL481+0.01)),BL481))</f>
        <v/>
      </c>
      <c r="CA481" s="9">
        <f>IF(AK481&gt;=BM481,0,IFERROR(BM481+SUMPRODUCT((AK$4:AK$1569&gt;=BM$4:BM$1569)*(AK$4:AK$1569-BM$4:BM$1569))/MAX(1,COUNTIF(AK$4:AK$1569,"&lt;"&amp;BM481+0.01)),BM481))</f>
        <v/>
      </c>
      <c r="CB481" s="9">
        <f>IF(AL481&gt;=BN481,0,IFERROR(BN481+SUMPRODUCT((AL$4:AL$1569&gt;=BN$4:BN$1569)*(AL$4:AL$1569-BN$4:BN$1569))/MAX(1,COUNTIF(AL$4:AL$1569,"&lt;"&amp;BN481+0.01)),BN481))</f>
        <v/>
      </c>
      <c r="CC481" s="5">
        <f>IF(AO481="🟢","VERDE",IF(AO481="🟡","AMARELO",IF(AO481="🟠","VERMELHO",IF(AO481="🔴","VERMELHO","ROXO"))))</f>
        <v/>
      </c>
      <c r="CD481" s="5" t="inlineStr">
        <is>
          <t>🌎 REGIÕES</t>
        </is>
      </c>
      <c r="CE481" s="5" t="inlineStr">
        <is>
          <t>SEM REDE</t>
        </is>
      </c>
    </row>
    <row r="482">
      <c r="A482" s="5" t="inlineStr">
        <is>
          <t>58377806000183</t>
        </is>
      </c>
      <c r="B482" s="5" t="inlineStr">
        <is>
          <t>CIA DA SAUDE</t>
        </is>
      </c>
      <c r="C482" s="5" t="inlineStr">
        <is>
          <t>06 - INTERNA - CIA DA SAUDE</t>
        </is>
      </c>
      <c r="D482" s="5" t="inlineStr">
        <is>
          <t>JULIO GADRET</t>
        </is>
      </c>
      <c r="E482" s="5" t="inlineStr">
        <is>
          <t>SC</t>
        </is>
      </c>
      <c r="F482" s="5">
        <f>IFERROR(VLOOKUP(C482,$AS$4:$AT$25,2,FALSE),"")</f>
        <v/>
      </c>
      <c r="G482" s="6">
        <f>IFERROR(VLOOKUP(C482,$AS$4:$AX$25,6,FALSE),"")</f>
        <v/>
      </c>
      <c r="H482" s="5">
        <f>IFERROR(VLOOKUP(C482,$AS$4:$AY$25,7,FALSE),"")</f>
        <v/>
      </c>
      <c r="I482" s="5">
        <f>IFERROR(VLOOKUP(C482,$AS$4:$AZ$25,8,FALSE),"")</f>
        <v/>
      </c>
      <c r="J482" s="7" t="inlineStr">
        <is>
          <t>.</t>
        </is>
      </c>
      <c r="K482" s="5" t="inlineStr">
        <is>
          <t>NACIONAL</t>
        </is>
      </c>
      <c r="L482" s="8" t="n">
        <v>10875</v>
      </c>
      <c r="M482" s="9" t="n">
        <v>729.1666666666666</v>
      </c>
      <c r="N482" s="9" t="n">
        <v>770.8333333333334</v>
      </c>
      <c r="O482" s="9" t="n">
        <v>791.6666666666666</v>
      </c>
      <c r="P482" s="9" t="n">
        <v>833.3333333333334</v>
      </c>
      <c r="Q482" s="9" t="n">
        <v>854.1666666666666</v>
      </c>
      <c r="R482" s="9" t="n">
        <v>895.8333333333334</v>
      </c>
      <c r="S482" s="9" t="n">
        <v>916.6666666666666</v>
      </c>
      <c r="T482" s="9" t="n">
        <v>958.3333333333334</v>
      </c>
      <c r="U482" s="9" t="n">
        <v>979.1666666666666</v>
      </c>
      <c r="V482" s="9" t="n">
        <v>1020.833333333333</v>
      </c>
      <c r="W482" s="9" t="n">
        <v>1041.666666666667</v>
      </c>
      <c r="X482" s="9" t="n">
        <v>1083.333333333333</v>
      </c>
      <c r="Y482" s="7" t="inlineStr">
        <is>
          <t>.</t>
        </is>
      </c>
      <c r="Z482" s="8">
        <f>SUM(AA482:AL482)</f>
        <v/>
      </c>
      <c r="AA482" s="9" t="n">
        <v>0</v>
      </c>
      <c r="AB482" s="9" t="n">
        <v>0</v>
      </c>
      <c r="AC482" s="9" t="n">
        <v>0</v>
      </c>
      <c r="AD482" s="9" t="n">
        <v>0</v>
      </c>
      <c r="AE482" s="9" t="n">
        <v>0</v>
      </c>
      <c r="AF482" s="9" t="n">
        <v>0</v>
      </c>
      <c r="AG482" s="9" t="n">
        <v>0</v>
      </c>
      <c r="AH482" s="9" t="n">
        <v>0</v>
      </c>
      <c r="AI482" s="9" t="n">
        <v>0</v>
      </c>
      <c r="AJ482" s="9" t="n">
        <v>0</v>
      </c>
      <c r="AK482" s="9" t="n">
        <v>0</v>
      </c>
      <c r="AL482" s="9" t="n">
        <v>0</v>
      </c>
      <c r="AM482" s="7" t="inlineStr">
        <is>
          <t>.</t>
        </is>
      </c>
      <c r="AN482" s="6">
        <f>IF(L482=0,0,Z482/L482)</f>
        <v/>
      </c>
      <c r="AO482" s="5">
        <f>IF(AN482="","",IF(AN482&gt;=0.9,"🟢",IF(AN482&gt;=0.7,"🟡",IF(AN482&gt;=0.5,"🟠","🔴"))))</f>
        <v/>
      </c>
      <c r="AP482" s="9">
        <f>IF(L482=0,0,L482-Z482)</f>
        <v/>
      </c>
      <c r="AQ482" s="5">
        <f>IF(Z482=0,"",RANK(Z482,Z$4:Z$1569,0))</f>
        <v/>
      </c>
      <c r="AR482" s="7" t="inlineStr">
        <is>
          <t>.</t>
        </is>
      </c>
      <c r="BA482" s="7" t="inlineStr">
        <is>
          <t>.</t>
        </is>
      </c>
      <c r="BB482" s="9">
        <f>SUM(L$4:L$1569)/COUNTA(A$4:A$1569)</f>
        <v/>
      </c>
      <c r="BC482" s="9">
        <f>SUM(M$4:M$1569)/COUNTA(A$4:A$1569)</f>
        <v/>
      </c>
      <c r="BD482" s="9">
        <f>SUM(N$4:N$1569)/COUNTA(A$4:A$1569)</f>
        <v/>
      </c>
      <c r="BE482" s="9">
        <f>SUM(O$4:O$1569)/COUNTA(A$4:A$1569)</f>
        <v/>
      </c>
      <c r="BF482" s="9">
        <f>SUM(P$4:P$1569)/COUNTA(A$4:A$1569)</f>
        <v/>
      </c>
      <c r="BG482" s="9">
        <f>SUM(Q$4:Q$1569)/COUNTA(A$4:A$1569)</f>
        <v/>
      </c>
      <c r="BH482" s="9">
        <f>SUM(R$4:R$1569)/COUNTA(A$4:A$1569)</f>
        <v/>
      </c>
      <c r="BI482" s="9">
        <f>SUM(S$4:S$1569)/COUNTA(A$4:A$1569)</f>
        <v/>
      </c>
      <c r="BJ482" s="9">
        <f>SUM(T$4:T$1569)/COUNTA(A$4:A$1569)</f>
        <v/>
      </c>
      <c r="BK482" s="9">
        <f>SUM(U$4:U$1569)/COUNTA(A$4:A$1569)</f>
        <v/>
      </c>
      <c r="BL482" s="9">
        <f>SUM(V$4:V$1569)/COUNTA(A$4:A$1569)</f>
        <v/>
      </c>
      <c r="BM482" s="9">
        <f>SUM(W$4:W$1569)/COUNTA(A$4:A$1569)</f>
        <v/>
      </c>
      <c r="BN482" s="9">
        <f>SUM(X$4:X$1569)/COUNTA(A$4:A$1569)</f>
        <v/>
      </c>
      <c r="BO482" s="7" t="inlineStr">
        <is>
          <t>.</t>
        </is>
      </c>
      <c r="BP482" s="9">
        <f>IF(Z482&gt;=BB482,0,IFERROR(BB482+(SUMPRODUCT((Z$4:Z$1569&gt;=BB$4:BB$1569)*(Z$4:Z$1569-BB$4:BB$1569))/MAX(1,COUNTIF(Z$4:Z$1569,"&lt;"&amp;BB482+0.01))),BB482))</f>
        <v/>
      </c>
      <c r="BQ482" s="9">
        <f>IF(AA482&gt;=BC482,0,IFERROR(BC482+SUMPRODUCT((AA$4:AA$1569&gt;=BC$4:BC$1569)*(AA$4:AA$1569-BC$4:BC$1569))/MAX(1,COUNTIF(AA$4:AA$1569,"&lt;"&amp;BC482+0.01)),BC482))</f>
        <v/>
      </c>
      <c r="BR482" s="9">
        <f>IF(AB482&gt;=BD482,0,IFERROR(BD482+SUMPRODUCT((AB$4:AB$1569&gt;=BD$4:BD$1569)*(AB$4:AB$1569-BD$4:BD$1569))/MAX(1,COUNTIF(AB$4:AB$1569,"&lt;"&amp;BD482+0.01)),BD482))</f>
        <v/>
      </c>
      <c r="BS482" s="9">
        <f>IF(AC482&gt;=BE482,0,IFERROR(BE482+SUMPRODUCT((AC$4:AC$1569&gt;=BE$4:BE$1569)*(AC$4:AC$1569-BE$4:BE$1569))/MAX(1,COUNTIF(AC$4:AC$1569,"&lt;"&amp;BE482+0.01)),BE482))</f>
        <v/>
      </c>
      <c r="BT482" s="9">
        <f>IF(AD482&gt;=BF482,0,IFERROR(BF482+SUMPRODUCT((AD$4:AD$1569&gt;=BF$4:BF$1569)*(AD$4:AD$1569-BF$4:BF$1569))/MAX(1,COUNTIF(AD$4:AD$1569,"&lt;"&amp;BF482+0.01)),BF482))</f>
        <v/>
      </c>
      <c r="BU482" s="9">
        <f>IF(AE482&gt;=BG482,0,IFERROR(BG482+SUMPRODUCT((AE$4:AE$1569&gt;=BG$4:BG$1569)*(AE$4:AE$1569-BG$4:BG$1569))/MAX(1,COUNTIF(AE$4:AE$1569,"&lt;"&amp;BG482+0.01)),BG482))</f>
        <v/>
      </c>
      <c r="BV482" s="9">
        <f>IF(AF482&gt;=BH482,0,IFERROR(BH482+SUMPRODUCT((AF$4:AF$1569&gt;=BH$4:BH$1569)*(AF$4:AF$1569-BH$4:BH$1569))/MAX(1,COUNTIF(AF$4:AF$1569,"&lt;"&amp;BH482+0.01)),BH482))</f>
        <v/>
      </c>
      <c r="BW482" s="9">
        <f>IF(AG482&gt;=BI482,0,IFERROR(BI482+SUMPRODUCT((AG$4:AG$1569&gt;=BI$4:BI$1569)*(AG$4:AG$1569-BI$4:BI$1569))/MAX(1,COUNTIF(AG$4:AG$1569,"&lt;"&amp;BI482+0.01)),BI482))</f>
        <v/>
      </c>
      <c r="BX482" s="9">
        <f>IF(AH482&gt;=BJ482,0,IFERROR(BJ482+SUMPRODUCT((AH$4:AH$1569&gt;=BJ$4:BJ$1569)*(AH$4:AH$1569-BJ$4:BJ$1569))/MAX(1,COUNTIF(AH$4:AH$1569,"&lt;"&amp;BJ482+0.01)),BJ482))</f>
        <v/>
      </c>
      <c r="BY482" s="9">
        <f>IF(AI482&gt;=BK482,0,IFERROR(BK482+SUMPRODUCT((AI$4:AI$1569&gt;=BK$4:BK$1569)*(AI$4:AI$1569-BK$4:BK$1569))/MAX(1,COUNTIF(AI$4:AI$1569,"&lt;"&amp;BK482+0.01)),BK482))</f>
        <v/>
      </c>
      <c r="BZ482" s="9">
        <f>IF(AJ482&gt;=BL482,0,IFERROR(BL482+SUMPRODUCT((AJ$4:AJ$1569&gt;=BL$4:BL$1569)*(AJ$4:AJ$1569-BL$4:BL$1569))/MAX(1,COUNTIF(AJ$4:AJ$1569,"&lt;"&amp;BL482+0.01)),BL482))</f>
        <v/>
      </c>
      <c r="CA482" s="9">
        <f>IF(AK482&gt;=BM482,0,IFERROR(BM482+SUMPRODUCT((AK$4:AK$1569&gt;=BM$4:BM$1569)*(AK$4:AK$1569-BM$4:BM$1569))/MAX(1,COUNTIF(AK$4:AK$1569,"&lt;"&amp;BM482+0.01)),BM482))</f>
        <v/>
      </c>
      <c r="CB482" s="9">
        <f>IF(AL482&gt;=BN482,0,IFERROR(BN482+SUMPRODUCT((AL$4:AL$1569&gt;=BN$4:BN$1569)*(AL$4:AL$1569-BN$4:BN$1569))/MAX(1,COUNTIF(AL$4:AL$1569,"&lt;"&amp;BN482+0.01)),BN482))</f>
        <v/>
      </c>
      <c r="CC482" s="5">
        <f>IF(AO482="🟢","VERDE",IF(AO482="🟡","AMARELO",IF(AO482="🟠","VERMELHO",IF(AO482="🔴","VERMELHO","ROXO"))))</f>
        <v/>
      </c>
      <c r="CD482" s="5" t="inlineStr">
        <is>
          <t>🏢 REDES</t>
        </is>
      </c>
      <c r="CE482" s="5" t="inlineStr">
        <is>
          <t>CIA DA SAUDE</t>
        </is>
      </c>
    </row>
    <row r="483">
      <c r="A483" s="5" t="inlineStr">
        <is>
          <t>58094644000176</t>
        </is>
      </c>
      <c r="B483" s="5" t="inlineStr">
        <is>
          <t>CIA DA SAUDE</t>
        </is>
      </c>
      <c r="C483" s="5" t="inlineStr">
        <is>
          <t>06 - INTERNA - CIA DA SAUDE</t>
        </is>
      </c>
      <c r="D483" s="5" t="inlineStr">
        <is>
          <t>JULIO GADRET</t>
        </is>
      </c>
      <c r="E483" s="5" t="inlineStr">
        <is>
          <t>SC</t>
        </is>
      </c>
      <c r="F483" s="5">
        <f>IFERROR(VLOOKUP(C483,$AS$4:$AT$25,2,FALSE),"")</f>
        <v/>
      </c>
      <c r="G483" s="6">
        <f>IFERROR(VLOOKUP(C483,$AS$4:$AX$25,6,FALSE),"")</f>
        <v/>
      </c>
      <c r="H483" s="5">
        <f>IFERROR(VLOOKUP(C483,$AS$4:$AY$25,7,FALSE),"")</f>
        <v/>
      </c>
      <c r="I483" s="5">
        <f>IFERROR(VLOOKUP(C483,$AS$4:$AZ$25,8,FALSE),"")</f>
        <v/>
      </c>
      <c r="J483" s="7" t="inlineStr">
        <is>
          <t>.</t>
        </is>
      </c>
      <c r="K483" s="5" t="inlineStr">
        <is>
          <t>NACIONAL</t>
        </is>
      </c>
      <c r="L483" s="8" t="n">
        <v>10875</v>
      </c>
      <c r="M483" s="9" t="n">
        <v>729.1666666666666</v>
      </c>
      <c r="N483" s="9" t="n">
        <v>770.8333333333334</v>
      </c>
      <c r="O483" s="9" t="n">
        <v>791.6666666666666</v>
      </c>
      <c r="P483" s="9" t="n">
        <v>833.3333333333334</v>
      </c>
      <c r="Q483" s="9" t="n">
        <v>854.1666666666666</v>
      </c>
      <c r="R483" s="9" t="n">
        <v>895.8333333333334</v>
      </c>
      <c r="S483" s="9" t="n">
        <v>916.6666666666666</v>
      </c>
      <c r="T483" s="9" t="n">
        <v>958.3333333333334</v>
      </c>
      <c r="U483" s="9" t="n">
        <v>979.1666666666666</v>
      </c>
      <c r="V483" s="9" t="n">
        <v>1020.833333333333</v>
      </c>
      <c r="W483" s="9" t="n">
        <v>1041.666666666667</v>
      </c>
      <c r="X483" s="9" t="n">
        <v>1083.333333333333</v>
      </c>
      <c r="Y483" s="7" t="inlineStr">
        <is>
          <t>.</t>
        </is>
      </c>
      <c r="Z483" s="8">
        <f>SUM(AA483:AL483)</f>
        <v/>
      </c>
      <c r="AA483" s="9" t="n">
        <v>0</v>
      </c>
      <c r="AB483" s="9" t="n">
        <v>0</v>
      </c>
      <c r="AC483" s="9" t="n">
        <v>0</v>
      </c>
      <c r="AD483" s="9" t="n">
        <v>0</v>
      </c>
      <c r="AE483" s="9" t="n">
        <v>0</v>
      </c>
      <c r="AF483" s="9" t="n">
        <v>0</v>
      </c>
      <c r="AG483" s="9" t="n">
        <v>0</v>
      </c>
      <c r="AH483" s="9" t="n">
        <v>0</v>
      </c>
      <c r="AI483" s="9" t="n">
        <v>0</v>
      </c>
      <c r="AJ483" s="9" t="n">
        <v>0</v>
      </c>
      <c r="AK483" s="9" t="n">
        <v>0</v>
      </c>
      <c r="AL483" s="9" t="n">
        <v>0</v>
      </c>
      <c r="AM483" s="7" t="inlineStr">
        <is>
          <t>.</t>
        </is>
      </c>
      <c r="AN483" s="6">
        <f>IF(L483=0,0,Z483/L483)</f>
        <v/>
      </c>
      <c r="AO483" s="5">
        <f>IF(AN483="","",IF(AN483&gt;=0.9,"🟢",IF(AN483&gt;=0.7,"🟡",IF(AN483&gt;=0.5,"🟠","🔴"))))</f>
        <v/>
      </c>
      <c r="AP483" s="9">
        <f>IF(L483=0,0,L483-Z483)</f>
        <v/>
      </c>
      <c r="AQ483" s="5">
        <f>IF(Z483=0,"",RANK(Z483,Z$4:Z$1569,0))</f>
        <v/>
      </c>
      <c r="AR483" s="7" t="inlineStr">
        <is>
          <t>.</t>
        </is>
      </c>
      <c r="BA483" s="7" t="inlineStr">
        <is>
          <t>.</t>
        </is>
      </c>
      <c r="BB483" s="9">
        <f>SUM(L$4:L$1569)/COUNTA(A$4:A$1569)</f>
        <v/>
      </c>
      <c r="BC483" s="9">
        <f>SUM(M$4:M$1569)/COUNTA(A$4:A$1569)</f>
        <v/>
      </c>
      <c r="BD483" s="9">
        <f>SUM(N$4:N$1569)/COUNTA(A$4:A$1569)</f>
        <v/>
      </c>
      <c r="BE483" s="9">
        <f>SUM(O$4:O$1569)/COUNTA(A$4:A$1569)</f>
        <v/>
      </c>
      <c r="BF483" s="9">
        <f>SUM(P$4:P$1569)/COUNTA(A$4:A$1569)</f>
        <v/>
      </c>
      <c r="BG483" s="9">
        <f>SUM(Q$4:Q$1569)/COUNTA(A$4:A$1569)</f>
        <v/>
      </c>
      <c r="BH483" s="9">
        <f>SUM(R$4:R$1569)/COUNTA(A$4:A$1569)</f>
        <v/>
      </c>
      <c r="BI483" s="9">
        <f>SUM(S$4:S$1569)/COUNTA(A$4:A$1569)</f>
        <v/>
      </c>
      <c r="BJ483" s="9">
        <f>SUM(T$4:T$1569)/COUNTA(A$4:A$1569)</f>
        <v/>
      </c>
      <c r="BK483" s="9">
        <f>SUM(U$4:U$1569)/COUNTA(A$4:A$1569)</f>
        <v/>
      </c>
      <c r="BL483" s="9">
        <f>SUM(V$4:V$1569)/COUNTA(A$4:A$1569)</f>
        <v/>
      </c>
      <c r="BM483" s="9">
        <f>SUM(W$4:W$1569)/COUNTA(A$4:A$1569)</f>
        <v/>
      </c>
      <c r="BN483" s="9">
        <f>SUM(X$4:X$1569)/COUNTA(A$4:A$1569)</f>
        <v/>
      </c>
      <c r="BO483" s="7" t="inlineStr">
        <is>
          <t>.</t>
        </is>
      </c>
      <c r="BP483" s="9">
        <f>IF(Z483&gt;=BB483,0,IFERROR(BB483+(SUMPRODUCT((Z$4:Z$1569&gt;=BB$4:BB$1569)*(Z$4:Z$1569-BB$4:BB$1569))/MAX(1,COUNTIF(Z$4:Z$1569,"&lt;"&amp;BB483+0.01))),BB483))</f>
        <v/>
      </c>
      <c r="BQ483" s="9">
        <f>IF(AA483&gt;=BC483,0,IFERROR(BC483+SUMPRODUCT((AA$4:AA$1569&gt;=BC$4:BC$1569)*(AA$4:AA$1569-BC$4:BC$1569))/MAX(1,COUNTIF(AA$4:AA$1569,"&lt;"&amp;BC483+0.01)),BC483))</f>
        <v/>
      </c>
      <c r="BR483" s="9">
        <f>IF(AB483&gt;=BD483,0,IFERROR(BD483+SUMPRODUCT((AB$4:AB$1569&gt;=BD$4:BD$1569)*(AB$4:AB$1569-BD$4:BD$1569))/MAX(1,COUNTIF(AB$4:AB$1569,"&lt;"&amp;BD483+0.01)),BD483))</f>
        <v/>
      </c>
      <c r="BS483" s="9">
        <f>IF(AC483&gt;=BE483,0,IFERROR(BE483+SUMPRODUCT((AC$4:AC$1569&gt;=BE$4:BE$1569)*(AC$4:AC$1569-BE$4:BE$1569))/MAX(1,COUNTIF(AC$4:AC$1569,"&lt;"&amp;BE483+0.01)),BE483))</f>
        <v/>
      </c>
      <c r="BT483" s="9">
        <f>IF(AD483&gt;=BF483,0,IFERROR(BF483+SUMPRODUCT((AD$4:AD$1569&gt;=BF$4:BF$1569)*(AD$4:AD$1569-BF$4:BF$1569))/MAX(1,COUNTIF(AD$4:AD$1569,"&lt;"&amp;BF483+0.01)),BF483))</f>
        <v/>
      </c>
      <c r="BU483" s="9">
        <f>IF(AE483&gt;=BG483,0,IFERROR(BG483+SUMPRODUCT((AE$4:AE$1569&gt;=BG$4:BG$1569)*(AE$4:AE$1569-BG$4:BG$1569))/MAX(1,COUNTIF(AE$4:AE$1569,"&lt;"&amp;BG483+0.01)),BG483))</f>
        <v/>
      </c>
      <c r="BV483" s="9">
        <f>IF(AF483&gt;=BH483,0,IFERROR(BH483+SUMPRODUCT((AF$4:AF$1569&gt;=BH$4:BH$1569)*(AF$4:AF$1569-BH$4:BH$1569))/MAX(1,COUNTIF(AF$4:AF$1569,"&lt;"&amp;BH483+0.01)),BH483))</f>
        <v/>
      </c>
      <c r="BW483" s="9">
        <f>IF(AG483&gt;=BI483,0,IFERROR(BI483+SUMPRODUCT((AG$4:AG$1569&gt;=BI$4:BI$1569)*(AG$4:AG$1569-BI$4:BI$1569))/MAX(1,COUNTIF(AG$4:AG$1569,"&lt;"&amp;BI483+0.01)),BI483))</f>
        <v/>
      </c>
      <c r="BX483" s="9">
        <f>IF(AH483&gt;=BJ483,0,IFERROR(BJ483+SUMPRODUCT((AH$4:AH$1569&gt;=BJ$4:BJ$1569)*(AH$4:AH$1569-BJ$4:BJ$1569))/MAX(1,COUNTIF(AH$4:AH$1569,"&lt;"&amp;BJ483+0.01)),BJ483))</f>
        <v/>
      </c>
      <c r="BY483" s="9">
        <f>IF(AI483&gt;=BK483,0,IFERROR(BK483+SUMPRODUCT((AI$4:AI$1569&gt;=BK$4:BK$1569)*(AI$4:AI$1569-BK$4:BK$1569))/MAX(1,COUNTIF(AI$4:AI$1569,"&lt;"&amp;BK483+0.01)),BK483))</f>
        <v/>
      </c>
      <c r="BZ483" s="9">
        <f>IF(AJ483&gt;=BL483,0,IFERROR(BL483+SUMPRODUCT((AJ$4:AJ$1569&gt;=BL$4:BL$1569)*(AJ$4:AJ$1569-BL$4:BL$1569))/MAX(1,COUNTIF(AJ$4:AJ$1569,"&lt;"&amp;BL483+0.01)),BL483))</f>
        <v/>
      </c>
      <c r="CA483" s="9">
        <f>IF(AK483&gt;=BM483,0,IFERROR(BM483+SUMPRODUCT((AK$4:AK$1569&gt;=BM$4:BM$1569)*(AK$4:AK$1569-BM$4:BM$1569))/MAX(1,COUNTIF(AK$4:AK$1569,"&lt;"&amp;BM483+0.01)),BM483))</f>
        <v/>
      </c>
      <c r="CB483" s="9">
        <f>IF(AL483&gt;=BN483,0,IFERROR(BN483+SUMPRODUCT((AL$4:AL$1569&gt;=BN$4:BN$1569)*(AL$4:AL$1569-BN$4:BN$1569))/MAX(1,COUNTIF(AL$4:AL$1569,"&lt;"&amp;BN483+0.01)),BN483))</f>
        <v/>
      </c>
      <c r="CC483" s="5">
        <f>IF(AO483="🟢","VERDE",IF(AO483="🟡","AMARELO",IF(AO483="🟠","VERMELHO",IF(AO483="🔴","VERMELHO","ROXO"))))</f>
        <v/>
      </c>
      <c r="CD483" s="5" t="inlineStr">
        <is>
          <t>🏢 REDES</t>
        </is>
      </c>
      <c r="CE483" s="5" t="inlineStr">
        <is>
          <t>CIA DA SAUDE</t>
        </is>
      </c>
    </row>
    <row r="484">
      <c r="A484" s="5" t="inlineStr">
        <is>
          <t>36828225000188</t>
        </is>
      </c>
      <c r="B484" s="5" t="inlineStr">
        <is>
          <t>36.828.225 ELANE ABREU BARROS - ME</t>
        </is>
      </c>
      <c r="C484" s="5" t="inlineStr">
        <is>
          <t>06 - SEM GRUPO</t>
        </is>
      </c>
      <c r="D484" s="5" t="inlineStr">
        <is>
          <t>LARISSA PADILHA</t>
        </is>
      </c>
      <c r="E484" s="5" t="inlineStr">
        <is>
          <t>SP</t>
        </is>
      </c>
      <c r="F484" s="5">
        <f>IFERROR(VLOOKUP(C484,$AS$4:$AT$25,2,FALSE),"")</f>
        <v/>
      </c>
      <c r="G484" s="6">
        <f>IFERROR(VLOOKUP(C484,$AS$4:$AX$25,6,FALSE),"")</f>
        <v/>
      </c>
      <c r="H484" s="5">
        <f>IFERROR(VLOOKUP(C484,$AS$4:$AY$25,7,FALSE),"")</f>
        <v/>
      </c>
      <c r="I484" s="5">
        <f>IFERROR(VLOOKUP(C484,$AS$4:$AZ$25,8,FALSE),"")</f>
        <v/>
      </c>
      <c r="J484" s="7" t="inlineStr">
        <is>
          <t>.</t>
        </is>
      </c>
      <c r="K484" s="5" t="inlineStr">
        <is>
          <t>SP CAPITAL</t>
        </is>
      </c>
      <c r="L484" s="8" t="n">
        <v>2442.857142857143</v>
      </c>
      <c r="M484" s="9" t="n">
        <v>171.4285714285714</v>
      </c>
      <c r="N484" s="9" t="n">
        <v>192.8571428571429</v>
      </c>
      <c r="O484" s="9" t="n">
        <v>192.8571428571429</v>
      </c>
      <c r="P484" s="9" t="n">
        <v>192.8571428571429</v>
      </c>
      <c r="Q484" s="9" t="n">
        <v>192.8571428571429</v>
      </c>
      <c r="R484" s="9" t="n">
        <v>192.8571428571429</v>
      </c>
      <c r="S484" s="9" t="n">
        <v>214.2857142857143</v>
      </c>
      <c r="T484" s="9" t="n">
        <v>214.2857142857143</v>
      </c>
      <c r="U484" s="9" t="n">
        <v>214.2857142857143</v>
      </c>
      <c r="V484" s="9" t="n">
        <v>214.2857142857143</v>
      </c>
      <c r="W484" s="9" t="n">
        <v>214.2857142857143</v>
      </c>
      <c r="X484" s="9" t="n">
        <v>235.7142857142857</v>
      </c>
      <c r="Y484" s="7" t="inlineStr">
        <is>
          <t>.</t>
        </is>
      </c>
      <c r="Z484" s="8">
        <f>SUM(AA484:AL484)</f>
        <v/>
      </c>
      <c r="AA484" s="9" t="n">
        <v>0</v>
      </c>
      <c r="AB484" s="9" t="n">
        <v>0</v>
      </c>
      <c r="AC484" s="9" t="n">
        <v>0</v>
      </c>
      <c r="AD484" s="9" t="n">
        <v>0</v>
      </c>
      <c r="AE484" s="9" t="n">
        <v>0</v>
      </c>
      <c r="AF484" s="9" t="n">
        <v>0</v>
      </c>
      <c r="AG484" s="9" t="n">
        <v>0</v>
      </c>
      <c r="AH484" s="9" t="n">
        <v>0</v>
      </c>
      <c r="AI484" s="9" t="n">
        <v>0</v>
      </c>
      <c r="AJ484" s="9" t="n">
        <v>0</v>
      </c>
      <c r="AK484" s="9" t="n">
        <v>0</v>
      </c>
      <c r="AL484" s="9" t="n">
        <v>0</v>
      </c>
      <c r="AM484" s="7" t="inlineStr">
        <is>
          <t>.</t>
        </is>
      </c>
      <c r="AN484" s="6">
        <f>IF(L484=0,0,Z484/L484)</f>
        <v/>
      </c>
      <c r="AO484" s="5">
        <f>IF(AN484="","",IF(AN484&gt;=0.9,"🟢",IF(AN484&gt;=0.7,"🟡",IF(AN484&gt;=0.5,"🟠","🔴"))))</f>
        <v/>
      </c>
      <c r="AP484" s="9">
        <f>IF(L484=0,0,L484-Z484)</f>
        <v/>
      </c>
      <c r="AQ484" s="5">
        <f>IF(Z484=0,"",RANK(Z484,Z$4:Z$1569,0))</f>
        <v/>
      </c>
      <c r="AR484" s="7" t="inlineStr">
        <is>
          <t>.</t>
        </is>
      </c>
      <c r="BA484" s="7" t="inlineStr">
        <is>
          <t>.</t>
        </is>
      </c>
      <c r="BB484" s="9">
        <f>SUM(L$4:L$1569)/COUNTA(A$4:A$1569)</f>
        <v/>
      </c>
      <c r="BC484" s="9">
        <f>SUM(M$4:M$1569)/COUNTA(A$4:A$1569)</f>
        <v/>
      </c>
      <c r="BD484" s="9">
        <f>SUM(N$4:N$1569)/COUNTA(A$4:A$1569)</f>
        <v/>
      </c>
      <c r="BE484" s="9">
        <f>SUM(O$4:O$1569)/COUNTA(A$4:A$1569)</f>
        <v/>
      </c>
      <c r="BF484" s="9">
        <f>SUM(P$4:P$1569)/COUNTA(A$4:A$1569)</f>
        <v/>
      </c>
      <c r="BG484" s="9">
        <f>SUM(Q$4:Q$1569)/COUNTA(A$4:A$1569)</f>
        <v/>
      </c>
      <c r="BH484" s="9">
        <f>SUM(R$4:R$1569)/COUNTA(A$4:A$1569)</f>
        <v/>
      </c>
      <c r="BI484" s="9">
        <f>SUM(S$4:S$1569)/COUNTA(A$4:A$1569)</f>
        <v/>
      </c>
      <c r="BJ484" s="9">
        <f>SUM(T$4:T$1569)/COUNTA(A$4:A$1569)</f>
        <v/>
      </c>
      <c r="BK484" s="9">
        <f>SUM(U$4:U$1569)/COUNTA(A$4:A$1569)</f>
        <v/>
      </c>
      <c r="BL484" s="9">
        <f>SUM(V$4:V$1569)/COUNTA(A$4:A$1569)</f>
        <v/>
      </c>
      <c r="BM484" s="9">
        <f>SUM(W$4:W$1569)/COUNTA(A$4:A$1569)</f>
        <v/>
      </c>
      <c r="BN484" s="9">
        <f>SUM(X$4:X$1569)/COUNTA(A$4:A$1569)</f>
        <v/>
      </c>
      <c r="BO484" s="7" t="inlineStr">
        <is>
          <t>.</t>
        </is>
      </c>
      <c r="BP484" s="9">
        <f>IF(Z484&gt;=BB484,0,IFERROR(BB484+(SUMPRODUCT((Z$4:Z$1569&gt;=BB$4:BB$1569)*(Z$4:Z$1569-BB$4:BB$1569))/MAX(1,COUNTIF(Z$4:Z$1569,"&lt;"&amp;BB484+0.01))),BB484))</f>
        <v/>
      </c>
      <c r="BQ484" s="9">
        <f>IF(AA484&gt;=BC484,0,IFERROR(BC484+SUMPRODUCT((AA$4:AA$1569&gt;=BC$4:BC$1569)*(AA$4:AA$1569-BC$4:BC$1569))/MAX(1,COUNTIF(AA$4:AA$1569,"&lt;"&amp;BC484+0.01)),BC484))</f>
        <v/>
      </c>
      <c r="BR484" s="9">
        <f>IF(AB484&gt;=BD484,0,IFERROR(BD484+SUMPRODUCT((AB$4:AB$1569&gt;=BD$4:BD$1569)*(AB$4:AB$1569-BD$4:BD$1569))/MAX(1,COUNTIF(AB$4:AB$1569,"&lt;"&amp;BD484+0.01)),BD484))</f>
        <v/>
      </c>
      <c r="BS484" s="9">
        <f>IF(AC484&gt;=BE484,0,IFERROR(BE484+SUMPRODUCT((AC$4:AC$1569&gt;=BE$4:BE$1569)*(AC$4:AC$1569-BE$4:BE$1569))/MAX(1,COUNTIF(AC$4:AC$1569,"&lt;"&amp;BE484+0.01)),BE484))</f>
        <v/>
      </c>
      <c r="BT484" s="9">
        <f>IF(AD484&gt;=BF484,0,IFERROR(BF484+SUMPRODUCT((AD$4:AD$1569&gt;=BF$4:BF$1569)*(AD$4:AD$1569-BF$4:BF$1569))/MAX(1,COUNTIF(AD$4:AD$1569,"&lt;"&amp;BF484+0.01)),BF484))</f>
        <v/>
      </c>
      <c r="BU484" s="9">
        <f>IF(AE484&gt;=BG484,0,IFERROR(BG484+SUMPRODUCT((AE$4:AE$1569&gt;=BG$4:BG$1569)*(AE$4:AE$1569-BG$4:BG$1569))/MAX(1,COUNTIF(AE$4:AE$1569,"&lt;"&amp;BG484+0.01)),BG484))</f>
        <v/>
      </c>
      <c r="BV484" s="9">
        <f>IF(AF484&gt;=BH484,0,IFERROR(BH484+SUMPRODUCT((AF$4:AF$1569&gt;=BH$4:BH$1569)*(AF$4:AF$1569-BH$4:BH$1569))/MAX(1,COUNTIF(AF$4:AF$1569,"&lt;"&amp;BH484+0.01)),BH484))</f>
        <v/>
      </c>
      <c r="BW484" s="9">
        <f>IF(AG484&gt;=BI484,0,IFERROR(BI484+SUMPRODUCT((AG$4:AG$1569&gt;=BI$4:BI$1569)*(AG$4:AG$1569-BI$4:BI$1569))/MAX(1,COUNTIF(AG$4:AG$1569,"&lt;"&amp;BI484+0.01)),BI484))</f>
        <v/>
      </c>
      <c r="BX484" s="9">
        <f>IF(AH484&gt;=BJ484,0,IFERROR(BJ484+SUMPRODUCT((AH$4:AH$1569&gt;=BJ$4:BJ$1569)*(AH$4:AH$1569-BJ$4:BJ$1569))/MAX(1,COUNTIF(AH$4:AH$1569,"&lt;"&amp;BJ484+0.01)),BJ484))</f>
        <v/>
      </c>
      <c r="BY484" s="9">
        <f>IF(AI484&gt;=BK484,0,IFERROR(BK484+SUMPRODUCT((AI$4:AI$1569&gt;=BK$4:BK$1569)*(AI$4:AI$1569-BK$4:BK$1569))/MAX(1,COUNTIF(AI$4:AI$1569,"&lt;"&amp;BK484+0.01)),BK484))</f>
        <v/>
      </c>
      <c r="BZ484" s="9">
        <f>IF(AJ484&gt;=BL484,0,IFERROR(BL484+SUMPRODUCT((AJ$4:AJ$1569&gt;=BL$4:BL$1569)*(AJ$4:AJ$1569-BL$4:BL$1569))/MAX(1,COUNTIF(AJ$4:AJ$1569,"&lt;"&amp;BL484+0.01)),BL484))</f>
        <v/>
      </c>
      <c r="CA484" s="9">
        <f>IF(AK484&gt;=BM484,0,IFERROR(BM484+SUMPRODUCT((AK$4:AK$1569&gt;=BM$4:BM$1569)*(AK$4:AK$1569-BM$4:BM$1569))/MAX(1,COUNTIF(AK$4:AK$1569,"&lt;"&amp;BM484+0.01)),BM484))</f>
        <v/>
      </c>
      <c r="CB484" s="9">
        <f>IF(AL484&gt;=BN484,0,IFERROR(BN484+SUMPRODUCT((AL$4:AL$1569&gt;=BN$4:BN$1569)*(AL$4:AL$1569-BN$4:BN$1569))/MAX(1,COUNTIF(AL$4:AL$1569,"&lt;"&amp;BN484+0.01)),BN484))</f>
        <v/>
      </c>
      <c r="CC484" s="5">
        <f>IF(AO484="🟢","VERDE",IF(AO484="🟡","AMARELO",IF(AO484="🟠","VERMELHO",IF(AO484="🔴","VERMELHO","ROXO"))))</f>
        <v/>
      </c>
      <c r="CD484" s="5" t="inlineStr">
        <is>
          <t>🌎 REGIÕES</t>
        </is>
      </c>
      <c r="CE484" s="5" t="inlineStr">
        <is>
          <t>SEM REDE</t>
        </is>
      </c>
    </row>
    <row r="485">
      <c r="A485" s="5" t="inlineStr">
        <is>
          <t>53454684000168</t>
        </is>
      </c>
      <c r="B485" s="5" t="inlineStr">
        <is>
          <t>BORGER &amp; DOMINGUES LTDA</t>
        </is>
      </c>
      <c r="C485" s="5" t="inlineStr">
        <is>
          <t>SEM GRUPO</t>
        </is>
      </c>
      <c r="D485" s="5" t="inlineStr">
        <is>
          <t>JULIO GADRET</t>
        </is>
      </c>
      <c r="E485" s="5" t="inlineStr">
        <is>
          <t>PR</t>
        </is>
      </c>
      <c r="F485" s="5">
        <f>IFERROR(VLOOKUP(C485,$AS$4:$AT$25,2,FALSE),"")</f>
        <v/>
      </c>
      <c r="G485" s="6">
        <f>IFERROR(VLOOKUP(C485,$AS$4:$AX$25,6,FALSE),"")</f>
        <v/>
      </c>
      <c r="H485" s="5">
        <f>IFERROR(VLOOKUP(C485,$AS$4:$AY$25,7,FALSE),"")</f>
        <v/>
      </c>
      <c r="I485" s="5">
        <f>IFERROR(VLOOKUP(C485,$AS$4:$AZ$25,8,FALSE),"")</f>
        <v/>
      </c>
      <c r="J485" s="7" t="inlineStr">
        <is>
          <t>.</t>
        </is>
      </c>
      <c r="K485" s="5" t="inlineStr"/>
      <c r="L485" s="8" t="n">
        <v>0</v>
      </c>
      <c r="M485" s="9" t="n">
        <v>0</v>
      </c>
      <c r="N485" s="9" t="n">
        <v>0</v>
      </c>
      <c r="O485" s="9" t="n">
        <v>0</v>
      </c>
      <c r="P485" s="9" t="n">
        <v>0</v>
      </c>
      <c r="Q485" s="9" t="n">
        <v>0</v>
      </c>
      <c r="R485" s="9" t="n">
        <v>0</v>
      </c>
      <c r="S485" s="9" t="n">
        <v>0</v>
      </c>
      <c r="T485" s="9" t="n">
        <v>0</v>
      </c>
      <c r="U485" s="9" t="n">
        <v>0</v>
      </c>
      <c r="V485" s="9" t="n">
        <v>0</v>
      </c>
      <c r="W485" s="9" t="n">
        <v>0</v>
      </c>
      <c r="X485" s="9" t="n">
        <v>0</v>
      </c>
      <c r="Y485" s="7" t="inlineStr">
        <is>
          <t>.</t>
        </is>
      </c>
      <c r="Z485" s="8">
        <f>SUM(AA485:AL485)</f>
        <v/>
      </c>
      <c r="AA485" s="9" t="n">
        <v>0</v>
      </c>
      <c r="AB485" s="9" t="n">
        <v>0</v>
      </c>
      <c r="AC485" s="9" t="n">
        <v>0</v>
      </c>
      <c r="AD485" s="9" t="n">
        <v>0</v>
      </c>
      <c r="AE485" s="9" t="n">
        <v>990.28</v>
      </c>
      <c r="AF485" s="9" t="n">
        <v>0</v>
      </c>
      <c r="AG485" s="9" t="n">
        <v>0</v>
      </c>
      <c r="AH485" s="9" t="n">
        <v>0</v>
      </c>
      <c r="AI485" s="9" t="n">
        <v>0</v>
      </c>
      <c r="AJ485" s="9" t="n">
        <v>0</v>
      </c>
      <c r="AK485" s="9" t="n">
        <v>0</v>
      </c>
      <c r="AL485" s="9" t="n">
        <v>0</v>
      </c>
      <c r="AM485" s="7" t="inlineStr">
        <is>
          <t>.</t>
        </is>
      </c>
      <c r="AN485" s="6">
        <f>IF(L485=0,0,Z485/L485)</f>
        <v/>
      </c>
      <c r="AO485" s="5">
        <f>IF(AN485="","",IF(AN485&gt;=0.9,"🟢",IF(AN485&gt;=0.7,"🟡",IF(AN485&gt;=0.5,"🟠","🔴"))))</f>
        <v/>
      </c>
      <c r="AP485" s="9">
        <f>IF(L485=0,0,L485-Z485)</f>
        <v/>
      </c>
      <c r="AQ485" s="5">
        <f>IF(Z485=0,"",RANK(Z485,Z$4:Z$1569,0))</f>
        <v/>
      </c>
      <c r="AR485" s="7" t="inlineStr">
        <is>
          <t>.</t>
        </is>
      </c>
      <c r="BA485" s="7" t="inlineStr">
        <is>
          <t>.</t>
        </is>
      </c>
      <c r="BB485" s="9">
        <f>SUM(L$4:L$1569)/COUNTA(A$4:A$1569)</f>
        <v/>
      </c>
      <c r="BC485" s="9">
        <f>SUM(M$4:M$1569)/COUNTA(A$4:A$1569)</f>
        <v/>
      </c>
      <c r="BD485" s="9">
        <f>SUM(N$4:N$1569)/COUNTA(A$4:A$1569)</f>
        <v/>
      </c>
      <c r="BE485" s="9">
        <f>SUM(O$4:O$1569)/COUNTA(A$4:A$1569)</f>
        <v/>
      </c>
      <c r="BF485" s="9">
        <f>SUM(P$4:P$1569)/COUNTA(A$4:A$1569)</f>
        <v/>
      </c>
      <c r="BG485" s="9">
        <f>SUM(Q$4:Q$1569)/COUNTA(A$4:A$1569)</f>
        <v/>
      </c>
      <c r="BH485" s="9">
        <f>SUM(R$4:R$1569)/COUNTA(A$4:A$1569)</f>
        <v/>
      </c>
      <c r="BI485" s="9">
        <f>SUM(S$4:S$1569)/COUNTA(A$4:A$1569)</f>
        <v/>
      </c>
      <c r="BJ485" s="9">
        <f>SUM(T$4:T$1569)/COUNTA(A$4:A$1569)</f>
        <v/>
      </c>
      <c r="BK485" s="9">
        <f>SUM(U$4:U$1569)/COUNTA(A$4:A$1569)</f>
        <v/>
      </c>
      <c r="BL485" s="9">
        <f>SUM(V$4:V$1569)/COUNTA(A$4:A$1569)</f>
        <v/>
      </c>
      <c r="BM485" s="9">
        <f>SUM(W$4:W$1569)/COUNTA(A$4:A$1569)</f>
        <v/>
      </c>
      <c r="BN485" s="9">
        <f>SUM(X$4:X$1569)/COUNTA(A$4:A$1569)</f>
        <v/>
      </c>
      <c r="BO485" s="7" t="inlineStr">
        <is>
          <t>.</t>
        </is>
      </c>
      <c r="BP485" s="9">
        <f>IF(Z485&gt;=BB485,0,IFERROR(BB485+(SUMPRODUCT((Z$4:Z$1569&gt;=BB$4:BB$1569)*(Z$4:Z$1569-BB$4:BB$1569))/MAX(1,COUNTIF(Z$4:Z$1569,"&lt;"&amp;BB485+0.01))),BB485))</f>
        <v/>
      </c>
      <c r="BQ485" s="9">
        <f>IF(AA485&gt;=BC485,0,IFERROR(BC485+SUMPRODUCT((AA$4:AA$1569&gt;=BC$4:BC$1569)*(AA$4:AA$1569-BC$4:BC$1569))/MAX(1,COUNTIF(AA$4:AA$1569,"&lt;"&amp;BC485+0.01)),BC485))</f>
        <v/>
      </c>
      <c r="BR485" s="9">
        <f>IF(AB485&gt;=BD485,0,IFERROR(BD485+SUMPRODUCT((AB$4:AB$1569&gt;=BD$4:BD$1569)*(AB$4:AB$1569-BD$4:BD$1569))/MAX(1,COUNTIF(AB$4:AB$1569,"&lt;"&amp;BD485+0.01)),BD485))</f>
        <v/>
      </c>
      <c r="BS485" s="9">
        <f>IF(AC485&gt;=BE485,0,IFERROR(BE485+SUMPRODUCT((AC$4:AC$1569&gt;=BE$4:BE$1569)*(AC$4:AC$1569-BE$4:BE$1569))/MAX(1,COUNTIF(AC$4:AC$1569,"&lt;"&amp;BE485+0.01)),BE485))</f>
        <v/>
      </c>
      <c r="BT485" s="9">
        <f>IF(AD485&gt;=BF485,0,IFERROR(BF485+SUMPRODUCT((AD$4:AD$1569&gt;=BF$4:BF$1569)*(AD$4:AD$1569-BF$4:BF$1569))/MAX(1,COUNTIF(AD$4:AD$1569,"&lt;"&amp;BF485+0.01)),BF485))</f>
        <v/>
      </c>
      <c r="BU485" s="9">
        <f>IF(AE485&gt;=BG485,0,IFERROR(BG485+SUMPRODUCT((AE$4:AE$1569&gt;=BG$4:BG$1569)*(AE$4:AE$1569-BG$4:BG$1569))/MAX(1,COUNTIF(AE$4:AE$1569,"&lt;"&amp;BG485+0.01)),BG485))</f>
        <v/>
      </c>
      <c r="BV485" s="9">
        <f>IF(AF485&gt;=BH485,0,IFERROR(BH485+SUMPRODUCT((AF$4:AF$1569&gt;=BH$4:BH$1569)*(AF$4:AF$1569-BH$4:BH$1569))/MAX(1,COUNTIF(AF$4:AF$1569,"&lt;"&amp;BH485+0.01)),BH485))</f>
        <v/>
      </c>
      <c r="BW485" s="9">
        <f>IF(AG485&gt;=BI485,0,IFERROR(BI485+SUMPRODUCT((AG$4:AG$1569&gt;=BI$4:BI$1569)*(AG$4:AG$1569-BI$4:BI$1569))/MAX(1,COUNTIF(AG$4:AG$1569,"&lt;"&amp;BI485+0.01)),BI485))</f>
        <v/>
      </c>
      <c r="BX485" s="9">
        <f>IF(AH485&gt;=BJ485,0,IFERROR(BJ485+SUMPRODUCT((AH$4:AH$1569&gt;=BJ$4:BJ$1569)*(AH$4:AH$1569-BJ$4:BJ$1569))/MAX(1,COUNTIF(AH$4:AH$1569,"&lt;"&amp;BJ485+0.01)),BJ485))</f>
        <v/>
      </c>
      <c r="BY485" s="9">
        <f>IF(AI485&gt;=BK485,0,IFERROR(BK485+SUMPRODUCT((AI$4:AI$1569&gt;=BK$4:BK$1569)*(AI$4:AI$1569-BK$4:BK$1569))/MAX(1,COUNTIF(AI$4:AI$1569,"&lt;"&amp;BK485+0.01)),BK485))</f>
        <v/>
      </c>
      <c r="BZ485" s="9">
        <f>IF(AJ485&gt;=BL485,0,IFERROR(BL485+SUMPRODUCT((AJ$4:AJ$1569&gt;=BL$4:BL$1569)*(AJ$4:AJ$1569-BL$4:BL$1569))/MAX(1,COUNTIF(AJ$4:AJ$1569,"&lt;"&amp;BL485+0.01)),BL485))</f>
        <v/>
      </c>
      <c r="CA485" s="9">
        <f>IF(AK485&gt;=BM485,0,IFERROR(BM485+SUMPRODUCT((AK$4:AK$1569&gt;=BM$4:BM$1569)*(AK$4:AK$1569-BM$4:BM$1569))/MAX(1,COUNTIF(AK$4:AK$1569,"&lt;"&amp;BM485+0.01)),BM485))</f>
        <v/>
      </c>
      <c r="CB485" s="9">
        <f>IF(AL485&gt;=BN485,0,IFERROR(BN485+SUMPRODUCT((AL$4:AL$1569&gt;=BN$4:BN$1569)*(AL$4:AL$1569-BN$4:BN$1569))/MAX(1,COUNTIF(AL$4:AL$1569,"&lt;"&amp;BN485+0.01)),BN485))</f>
        <v/>
      </c>
      <c r="CC485" s="5">
        <f>IF(AO485="🟢","VERDE",IF(AO485="🟡","AMARELO",IF(AO485="🟠","VERMELHO",IF(AO485="🔴","VERMELHO","ROXO"))))</f>
        <v/>
      </c>
      <c r="CD485" s="5" t="inlineStr">
        <is>
          <t>🌎 REGIÕES</t>
        </is>
      </c>
      <c r="CE485" s="5" t="inlineStr">
        <is>
          <t>SEM REDE</t>
        </is>
      </c>
    </row>
    <row r="486">
      <c r="A486" s="5" t="inlineStr">
        <is>
          <t>00815797000185</t>
        </is>
      </c>
      <c r="B486" s="5" t="inlineStr">
        <is>
          <t>CENTRAL SAO CARLOS DISTRIBUIDORA DE PRODUTOS NATUR</t>
        </is>
      </c>
      <c r="C486" s="5" t="inlineStr">
        <is>
          <t>SEM GRUPO</t>
        </is>
      </c>
      <c r="D486" s="5" t="inlineStr">
        <is>
          <t>HEMANUELE DITZEL (MANU)</t>
        </is>
      </c>
      <c r="E486" s="5" t="inlineStr">
        <is>
          <t>SP</t>
        </is>
      </c>
      <c r="F486" s="5">
        <f>IFERROR(VLOOKUP(C486,$AS$4:$AT$25,2,FALSE),"")</f>
        <v/>
      </c>
      <c r="G486" s="6">
        <f>IFERROR(VLOOKUP(C486,$AS$4:$AX$25,6,FALSE),"")</f>
        <v/>
      </c>
      <c r="H486" s="5">
        <f>IFERROR(VLOOKUP(C486,$AS$4:$AY$25,7,FALSE),"")</f>
        <v/>
      </c>
      <c r="I486" s="5">
        <f>IFERROR(VLOOKUP(C486,$AS$4:$AZ$25,8,FALSE),"")</f>
        <v/>
      </c>
      <c r="J486" s="7" t="inlineStr">
        <is>
          <t>.</t>
        </is>
      </c>
      <c r="K486" s="5" t="inlineStr"/>
      <c r="L486" s="8" t="n">
        <v>0</v>
      </c>
      <c r="M486" s="9" t="n">
        <v>0</v>
      </c>
      <c r="N486" s="9" t="n">
        <v>0</v>
      </c>
      <c r="O486" s="9" t="n">
        <v>0</v>
      </c>
      <c r="P486" s="9" t="n">
        <v>0</v>
      </c>
      <c r="Q486" s="9" t="n">
        <v>0</v>
      </c>
      <c r="R486" s="9" t="n">
        <v>0</v>
      </c>
      <c r="S486" s="9" t="n">
        <v>0</v>
      </c>
      <c r="T486" s="9" t="n">
        <v>0</v>
      </c>
      <c r="U486" s="9" t="n">
        <v>0</v>
      </c>
      <c r="V486" s="9" t="n">
        <v>0</v>
      </c>
      <c r="W486" s="9" t="n">
        <v>0</v>
      </c>
      <c r="X486" s="9" t="n">
        <v>0</v>
      </c>
      <c r="Y486" s="7" t="inlineStr">
        <is>
          <t>.</t>
        </is>
      </c>
      <c r="Z486" s="8">
        <f>SUM(AA486:AL486)</f>
        <v/>
      </c>
      <c r="AA486" s="9" t="n">
        <v>0</v>
      </c>
      <c r="AB486" s="9" t="n">
        <v>0</v>
      </c>
      <c r="AC486" s="9" t="n">
        <v>0</v>
      </c>
      <c r="AD486" s="9" t="n">
        <v>0</v>
      </c>
      <c r="AE486" s="9" t="n">
        <v>0</v>
      </c>
      <c r="AF486" s="9" t="n">
        <v>963.58</v>
      </c>
      <c r="AG486" s="9" t="n">
        <v>0</v>
      </c>
      <c r="AH486" s="9" t="n">
        <v>0</v>
      </c>
      <c r="AI486" s="9" t="n">
        <v>0</v>
      </c>
      <c r="AJ486" s="9" t="n">
        <v>0</v>
      </c>
      <c r="AK486" s="9" t="n">
        <v>0</v>
      </c>
      <c r="AL486" s="9" t="n">
        <v>0</v>
      </c>
      <c r="AM486" s="7" t="inlineStr">
        <is>
          <t>.</t>
        </is>
      </c>
      <c r="AN486" s="6">
        <f>IF(L486=0,0,Z486/L486)</f>
        <v/>
      </c>
      <c r="AO486" s="5">
        <f>IF(AN486="","",IF(AN486&gt;=0.9,"🟢",IF(AN486&gt;=0.7,"🟡",IF(AN486&gt;=0.5,"🟠","🔴"))))</f>
        <v/>
      </c>
      <c r="AP486" s="9">
        <f>IF(L486=0,0,L486-Z486)</f>
        <v/>
      </c>
      <c r="AQ486" s="5">
        <f>IF(Z486=0,"",RANK(Z486,Z$4:Z$1569,0))</f>
        <v/>
      </c>
      <c r="AR486" s="7" t="inlineStr">
        <is>
          <t>.</t>
        </is>
      </c>
      <c r="BA486" s="7" t="inlineStr">
        <is>
          <t>.</t>
        </is>
      </c>
      <c r="BB486" s="9">
        <f>SUM(L$4:L$1569)/COUNTA(A$4:A$1569)</f>
        <v/>
      </c>
      <c r="BC486" s="9">
        <f>SUM(M$4:M$1569)/COUNTA(A$4:A$1569)</f>
        <v/>
      </c>
      <c r="BD486" s="9">
        <f>SUM(N$4:N$1569)/COUNTA(A$4:A$1569)</f>
        <v/>
      </c>
      <c r="BE486" s="9">
        <f>SUM(O$4:O$1569)/COUNTA(A$4:A$1569)</f>
        <v/>
      </c>
      <c r="BF486" s="9">
        <f>SUM(P$4:P$1569)/COUNTA(A$4:A$1569)</f>
        <v/>
      </c>
      <c r="BG486" s="9">
        <f>SUM(Q$4:Q$1569)/COUNTA(A$4:A$1569)</f>
        <v/>
      </c>
      <c r="BH486" s="9">
        <f>SUM(R$4:R$1569)/COUNTA(A$4:A$1569)</f>
        <v/>
      </c>
      <c r="BI486" s="9">
        <f>SUM(S$4:S$1569)/COUNTA(A$4:A$1569)</f>
        <v/>
      </c>
      <c r="BJ486" s="9">
        <f>SUM(T$4:T$1569)/COUNTA(A$4:A$1569)</f>
        <v/>
      </c>
      <c r="BK486" s="9">
        <f>SUM(U$4:U$1569)/COUNTA(A$4:A$1569)</f>
        <v/>
      </c>
      <c r="BL486" s="9">
        <f>SUM(V$4:V$1569)/COUNTA(A$4:A$1569)</f>
        <v/>
      </c>
      <c r="BM486" s="9">
        <f>SUM(W$4:W$1569)/COUNTA(A$4:A$1569)</f>
        <v/>
      </c>
      <c r="BN486" s="9">
        <f>SUM(X$4:X$1569)/COUNTA(A$4:A$1569)</f>
        <v/>
      </c>
      <c r="BO486" s="7" t="inlineStr">
        <is>
          <t>.</t>
        </is>
      </c>
      <c r="BP486" s="9">
        <f>IF(Z486&gt;=BB486,0,IFERROR(BB486+(SUMPRODUCT((Z$4:Z$1569&gt;=BB$4:BB$1569)*(Z$4:Z$1569-BB$4:BB$1569))/MAX(1,COUNTIF(Z$4:Z$1569,"&lt;"&amp;BB486+0.01))),BB486))</f>
        <v/>
      </c>
      <c r="BQ486" s="9">
        <f>IF(AA486&gt;=BC486,0,IFERROR(BC486+SUMPRODUCT((AA$4:AA$1569&gt;=BC$4:BC$1569)*(AA$4:AA$1569-BC$4:BC$1569))/MAX(1,COUNTIF(AA$4:AA$1569,"&lt;"&amp;BC486+0.01)),BC486))</f>
        <v/>
      </c>
      <c r="BR486" s="9">
        <f>IF(AB486&gt;=BD486,0,IFERROR(BD486+SUMPRODUCT((AB$4:AB$1569&gt;=BD$4:BD$1569)*(AB$4:AB$1569-BD$4:BD$1569))/MAX(1,COUNTIF(AB$4:AB$1569,"&lt;"&amp;BD486+0.01)),BD486))</f>
        <v/>
      </c>
      <c r="BS486" s="9">
        <f>IF(AC486&gt;=BE486,0,IFERROR(BE486+SUMPRODUCT((AC$4:AC$1569&gt;=BE$4:BE$1569)*(AC$4:AC$1569-BE$4:BE$1569))/MAX(1,COUNTIF(AC$4:AC$1569,"&lt;"&amp;BE486+0.01)),BE486))</f>
        <v/>
      </c>
      <c r="BT486" s="9">
        <f>IF(AD486&gt;=BF486,0,IFERROR(BF486+SUMPRODUCT((AD$4:AD$1569&gt;=BF$4:BF$1569)*(AD$4:AD$1569-BF$4:BF$1569))/MAX(1,COUNTIF(AD$4:AD$1569,"&lt;"&amp;BF486+0.01)),BF486))</f>
        <v/>
      </c>
      <c r="BU486" s="9">
        <f>IF(AE486&gt;=BG486,0,IFERROR(BG486+SUMPRODUCT((AE$4:AE$1569&gt;=BG$4:BG$1569)*(AE$4:AE$1569-BG$4:BG$1569))/MAX(1,COUNTIF(AE$4:AE$1569,"&lt;"&amp;BG486+0.01)),BG486))</f>
        <v/>
      </c>
      <c r="BV486" s="9">
        <f>IF(AF486&gt;=BH486,0,IFERROR(BH486+SUMPRODUCT((AF$4:AF$1569&gt;=BH$4:BH$1569)*(AF$4:AF$1569-BH$4:BH$1569))/MAX(1,COUNTIF(AF$4:AF$1569,"&lt;"&amp;BH486+0.01)),BH486))</f>
        <v/>
      </c>
      <c r="BW486" s="9">
        <f>IF(AG486&gt;=BI486,0,IFERROR(BI486+SUMPRODUCT((AG$4:AG$1569&gt;=BI$4:BI$1569)*(AG$4:AG$1569-BI$4:BI$1569))/MAX(1,COUNTIF(AG$4:AG$1569,"&lt;"&amp;BI486+0.01)),BI486))</f>
        <v/>
      </c>
      <c r="BX486" s="9">
        <f>IF(AH486&gt;=BJ486,0,IFERROR(BJ486+SUMPRODUCT((AH$4:AH$1569&gt;=BJ$4:BJ$1569)*(AH$4:AH$1569-BJ$4:BJ$1569))/MAX(1,COUNTIF(AH$4:AH$1569,"&lt;"&amp;BJ486+0.01)),BJ486))</f>
        <v/>
      </c>
      <c r="BY486" s="9">
        <f>IF(AI486&gt;=BK486,0,IFERROR(BK486+SUMPRODUCT((AI$4:AI$1569&gt;=BK$4:BK$1569)*(AI$4:AI$1569-BK$4:BK$1569))/MAX(1,COUNTIF(AI$4:AI$1569,"&lt;"&amp;BK486+0.01)),BK486))</f>
        <v/>
      </c>
      <c r="BZ486" s="9">
        <f>IF(AJ486&gt;=BL486,0,IFERROR(BL486+SUMPRODUCT((AJ$4:AJ$1569&gt;=BL$4:BL$1569)*(AJ$4:AJ$1569-BL$4:BL$1569))/MAX(1,COUNTIF(AJ$4:AJ$1569,"&lt;"&amp;BL486+0.01)),BL486))</f>
        <v/>
      </c>
      <c r="CA486" s="9">
        <f>IF(AK486&gt;=BM486,0,IFERROR(BM486+SUMPRODUCT((AK$4:AK$1569&gt;=BM$4:BM$1569)*(AK$4:AK$1569-BM$4:BM$1569))/MAX(1,COUNTIF(AK$4:AK$1569,"&lt;"&amp;BM486+0.01)),BM486))</f>
        <v/>
      </c>
      <c r="CB486" s="9">
        <f>IF(AL486&gt;=BN486,0,IFERROR(BN486+SUMPRODUCT((AL$4:AL$1569&gt;=BN$4:BN$1569)*(AL$4:AL$1569-BN$4:BN$1569))/MAX(1,COUNTIF(AL$4:AL$1569,"&lt;"&amp;BN486+0.01)),BN486))</f>
        <v/>
      </c>
      <c r="CC486" s="5">
        <f>IF(AO486="🟢","VERDE",IF(AO486="🟡","AMARELO",IF(AO486="🟠","VERMELHO",IF(AO486="🔴","VERMELHO","ROXO"))))</f>
        <v/>
      </c>
      <c r="CD486" s="5" t="inlineStr">
        <is>
          <t>🌎 REGIÕES</t>
        </is>
      </c>
      <c r="CE486" s="5" t="inlineStr">
        <is>
          <t>SEM REDE</t>
        </is>
      </c>
    </row>
    <row r="487">
      <c r="A487" s="5" t="inlineStr">
        <is>
          <t>42597733000103</t>
        </is>
      </c>
      <c r="B487" s="5" t="inlineStr">
        <is>
          <t>VITALE PRODUTOS NATURAIS LTDA - ME</t>
        </is>
      </c>
      <c r="C487" s="5" t="inlineStr">
        <is>
          <t>06 - SEM GRUPO</t>
        </is>
      </c>
      <c r="D487" s="5" t="inlineStr">
        <is>
          <t>HEMANUELE DITZEL (MANU)</t>
        </is>
      </c>
      <c r="E487" s="5" t="inlineStr">
        <is>
          <t>PR</t>
        </is>
      </c>
      <c r="F487" s="5">
        <f>IFERROR(VLOOKUP(C487,$AS$4:$AT$25,2,FALSE),"")</f>
        <v/>
      </c>
      <c r="G487" s="6">
        <f>IFERROR(VLOOKUP(C487,$AS$4:$AX$25,6,FALSE),"")</f>
        <v/>
      </c>
      <c r="H487" s="5">
        <f>IFERROR(VLOOKUP(C487,$AS$4:$AY$25,7,FALSE),"")</f>
        <v/>
      </c>
      <c r="I487" s="5">
        <f>IFERROR(VLOOKUP(C487,$AS$4:$AZ$25,8,FALSE),"")</f>
        <v/>
      </c>
      <c r="J487" s="7" t="inlineStr">
        <is>
          <t>.</t>
        </is>
      </c>
      <c r="K487" s="5" t="inlineStr">
        <is>
          <t>SUL</t>
        </is>
      </c>
      <c r="L487" s="8" t="n">
        <v>1575</v>
      </c>
      <c r="M487" s="9" t="n">
        <v>112.5</v>
      </c>
      <c r="N487" s="9" t="n">
        <v>125</v>
      </c>
      <c r="O487" s="9" t="n">
        <v>125</v>
      </c>
      <c r="P487" s="9" t="n">
        <v>125</v>
      </c>
      <c r="Q487" s="9" t="n">
        <v>125</v>
      </c>
      <c r="R487" s="9" t="n">
        <v>125</v>
      </c>
      <c r="S487" s="9" t="n">
        <v>137.5</v>
      </c>
      <c r="T487" s="9" t="n">
        <v>137.5</v>
      </c>
      <c r="U487" s="9" t="n">
        <v>137.5</v>
      </c>
      <c r="V487" s="9" t="n">
        <v>137.5</v>
      </c>
      <c r="W487" s="9" t="n">
        <v>137.5</v>
      </c>
      <c r="X487" s="9" t="n">
        <v>150</v>
      </c>
      <c r="Y487" s="7" t="inlineStr">
        <is>
          <t>.</t>
        </is>
      </c>
      <c r="Z487" s="8">
        <f>SUM(AA487:AL487)</f>
        <v/>
      </c>
      <c r="AA487" s="9" t="n">
        <v>0</v>
      </c>
      <c r="AB487" s="9" t="n">
        <v>0</v>
      </c>
      <c r="AC487" s="9" t="n">
        <v>0</v>
      </c>
      <c r="AD487" s="9" t="n">
        <v>0</v>
      </c>
      <c r="AE487" s="9" t="n">
        <v>0</v>
      </c>
      <c r="AF487" s="9" t="n">
        <v>0</v>
      </c>
      <c r="AG487" s="9" t="n">
        <v>0</v>
      </c>
      <c r="AH487" s="9" t="n">
        <v>0</v>
      </c>
      <c r="AI487" s="9" t="n">
        <v>0</v>
      </c>
      <c r="AJ487" s="9" t="n">
        <v>0</v>
      </c>
      <c r="AK487" s="9" t="n">
        <v>0</v>
      </c>
      <c r="AL487" s="9" t="n">
        <v>0</v>
      </c>
      <c r="AM487" s="7" t="inlineStr">
        <is>
          <t>.</t>
        </is>
      </c>
      <c r="AN487" s="6">
        <f>IF(L487=0,0,Z487/L487)</f>
        <v/>
      </c>
      <c r="AO487" s="5">
        <f>IF(AN487="","",IF(AN487&gt;=0.9,"🟢",IF(AN487&gt;=0.7,"🟡",IF(AN487&gt;=0.5,"🟠","🔴"))))</f>
        <v/>
      </c>
      <c r="AP487" s="9">
        <f>IF(L487=0,0,L487-Z487)</f>
        <v/>
      </c>
      <c r="AQ487" s="5">
        <f>IF(Z487=0,"",RANK(Z487,Z$4:Z$1569,0))</f>
        <v/>
      </c>
      <c r="AR487" s="7" t="inlineStr">
        <is>
          <t>.</t>
        </is>
      </c>
      <c r="BA487" s="7" t="inlineStr">
        <is>
          <t>.</t>
        </is>
      </c>
      <c r="BB487" s="9">
        <f>SUM(L$4:L$1569)/COUNTA(A$4:A$1569)</f>
        <v/>
      </c>
      <c r="BC487" s="9">
        <f>SUM(M$4:M$1569)/COUNTA(A$4:A$1569)</f>
        <v/>
      </c>
      <c r="BD487" s="9">
        <f>SUM(N$4:N$1569)/COUNTA(A$4:A$1569)</f>
        <v/>
      </c>
      <c r="BE487" s="9">
        <f>SUM(O$4:O$1569)/COUNTA(A$4:A$1569)</f>
        <v/>
      </c>
      <c r="BF487" s="9">
        <f>SUM(P$4:P$1569)/COUNTA(A$4:A$1569)</f>
        <v/>
      </c>
      <c r="BG487" s="9">
        <f>SUM(Q$4:Q$1569)/COUNTA(A$4:A$1569)</f>
        <v/>
      </c>
      <c r="BH487" s="9">
        <f>SUM(R$4:R$1569)/COUNTA(A$4:A$1569)</f>
        <v/>
      </c>
      <c r="BI487" s="9">
        <f>SUM(S$4:S$1569)/COUNTA(A$4:A$1569)</f>
        <v/>
      </c>
      <c r="BJ487" s="9">
        <f>SUM(T$4:T$1569)/COUNTA(A$4:A$1569)</f>
        <v/>
      </c>
      <c r="BK487" s="9">
        <f>SUM(U$4:U$1569)/COUNTA(A$4:A$1569)</f>
        <v/>
      </c>
      <c r="BL487" s="9">
        <f>SUM(V$4:V$1569)/COUNTA(A$4:A$1569)</f>
        <v/>
      </c>
      <c r="BM487" s="9">
        <f>SUM(W$4:W$1569)/COUNTA(A$4:A$1569)</f>
        <v/>
      </c>
      <c r="BN487" s="9">
        <f>SUM(X$4:X$1569)/COUNTA(A$4:A$1569)</f>
        <v/>
      </c>
      <c r="BO487" s="7" t="inlineStr">
        <is>
          <t>.</t>
        </is>
      </c>
      <c r="BP487" s="9">
        <f>IF(Z487&gt;=BB487,0,IFERROR(BB487+(SUMPRODUCT((Z$4:Z$1569&gt;=BB$4:BB$1569)*(Z$4:Z$1569-BB$4:BB$1569))/MAX(1,COUNTIF(Z$4:Z$1569,"&lt;"&amp;BB487+0.01))),BB487))</f>
        <v/>
      </c>
      <c r="BQ487" s="9">
        <f>IF(AA487&gt;=BC487,0,IFERROR(BC487+SUMPRODUCT((AA$4:AA$1569&gt;=BC$4:BC$1569)*(AA$4:AA$1569-BC$4:BC$1569))/MAX(1,COUNTIF(AA$4:AA$1569,"&lt;"&amp;BC487+0.01)),BC487))</f>
        <v/>
      </c>
      <c r="BR487" s="9">
        <f>IF(AB487&gt;=BD487,0,IFERROR(BD487+SUMPRODUCT((AB$4:AB$1569&gt;=BD$4:BD$1569)*(AB$4:AB$1569-BD$4:BD$1569))/MAX(1,COUNTIF(AB$4:AB$1569,"&lt;"&amp;BD487+0.01)),BD487))</f>
        <v/>
      </c>
      <c r="BS487" s="9">
        <f>IF(AC487&gt;=BE487,0,IFERROR(BE487+SUMPRODUCT((AC$4:AC$1569&gt;=BE$4:BE$1569)*(AC$4:AC$1569-BE$4:BE$1569))/MAX(1,COUNTIF(AC$4:AC$1569,"&lt;"&amp;BE487+0.01)),BE487))</f>
        <v/>
      </c>
      <c r="BT487" s="9">
        <f>IF(AD487&gt;=BF487,0,IFERROR(BF487+SUMPRODUCT((AD$4:AD$1569&gt;=BF$4:BF$1569)*(AD$4:AD$1569-BF$4:BF$1569))/MAX(1,COUNTIF(AD$4:AD$1569,"&lt;"&amp;BF487+0.01)),BF487))</f>
        <v/>
      </c>
      <c r="BU487" s="9">
        <f>IF(AE487&gt;=BG487,0,IFERROR(BG487+SUMPRODUCT((AE$4:AE$1569&gt;=BG$4:BG$1569)*(AE$4:AE$1569-BG$4:BG$1569))/MAX(1,COUNTIF(AE$4:AE$1569,"&lt;"&amp;BG487+0.01)),BG487))</f>
        <v/>
      </c>
      <c r="BV487" s="9">
        <f>IF(AF487&gt;=BH487,0,IFERROR(BH487+SUMPRODUCT((AF$4:AF$1569&gt;=BH$4:BH$1569)*(AF$4:AF$1569-BH$4:BH$1569))/MAX(1,COUNTIF(AF$4:AF$1569,"&lt;"&amp;BH487+0.01)),BH487))</f>
        <v/>
      </c>
      <c r="BW487" s="9">
        <f>IF(AG487&gt;=BI487,0,IFERROR(BI487+SUMPRODUCT((AG$4:AG$1569&gt;=BI$4:BI$1569)*(AG$4:AG$1569-BI$4:BI$1569))/MAX(1,COUNTIF(AG$4:AG$1569,"&lt;"&amp;BI487+0.01)),BI487))</f>
        <v/>
      </c>
      <c r="BX487" s="9">
        <f>IF(AH487&gt;=BJ487,0,IFERROR(BJ487+SUMPRODUCT((AH$4:AH$1569&gt;=BJ$4:BJ$1569)*(AH$4:AH$1569-BJ$4:BJ$1569))/MAX(1,COUNTIF(AH$4:AH$1569,"&lt;"&amp;BJ487+0.01)),BJ487))</f>
        <v/>
      </c>
      <c r="BY487" s="9">
        <f>IF(AI487&gt;=BK487,0,IFERROR(BK487+SUMPRODUCT((AI$4:AI$1569&gt;=BK$4:BK$1569)*(AI$4:AI$1569-BK$4:BK$1569))/MAX(1,COUNTIF(AI$4:AI$1569,"&lt;"&amp;BK487+0.01)),BK487))</f>
        <v/>
      </c>
      <c r="BZ487" s="9">
        <f>IF(AJ487&gt;=BL487,0,IFERROR(BL487+SUMPRODUCT((AJ$4:AJ$1569&gt;=BL$4:BL$1569)*(AJ$4:AJ$1569-BL$4:BL$1569))/MAX(1,COUNTIF(AJ$4:AJ$1569,"&lt;"&amp;BL487+0.01)),BL487))</f>
        <v/>
      </c>
      <c r="CA487" s="9">
        <f>IF(AK487&gt;=BM487,0,IFERROR(BM487+SUMPRODUCT((AK$4:AK$1569&gt;=BM$4:BM$1569)*(AK$4:AK$1569-BM$4:BM$1569))/MAX(1,COUNTIF(AK$4:AK$1569,"&lt;"&amp;BM487+0.01)),BM487))</f>
        <v/>
      </c>
      <c r="CB487" s="9">
        <f>IF(AL487&gt;=BN487,0,IFERROR(BN487+SUMPRODUCT((AL$4:AL$1569&gt;=BN$4:BN$1569)*(AL$4:AL$1569-BN$4:BN$1569))/MAX(1,COUNTIF(AL$4:AL$1569,"&lt;"&amp;BN487+0.01)),BN487))</f>
        <v/>
      </c>
      <c r="CC487" s="5">
        <f>IF(AO487="🟢","VERDE",IF(AO487="🟡","AMARELO",IF(AO487="🟠","VERMELHO",IF(AO487="🔴","VERMELHO","ROXO"))))</f>
        <v/>
      </c>
      <c r="CD487" s="5" t="inlineStr">
        <is>
          <t>🌎 REGIÕES</t>
        </is>
      </c>
      <c r="CE487" s="5" t="inlineStr">
        <is>
          <t>SEM REDE</t>
        </is>
      </c>
    </row>
    <row r="488">
      <c r="A488" s="5" t="inlineStr">
        <is>
          <t>49161064000163</t>
        </is>
      </c>
      <c r="B488" s="5" t="inlineStr">
        <is>
          <t>BONETE PRODUTOS ALIMENTICIOS LTDA - EPP</t>
        </is>
      </c>
      <c r="C488" s="5" t="inlineStr">
        <is>
          <t>06 - SEM GRUPO</t>
        </is>
      </c>
      <c r="D488" s="5" t="inlineStr">
        <is>
          <t>LARISSA PADILHA</t>
        </is>
      </c>
      <c r="E488" s="5" t="inlineStr">
        <is>
          <t>SP</t>
        </is>
      </c>
      <c r="F488" s="5">
        <f>IFERROR(VLOOKUP(C488,$AS$4:$AT$25,2,FALSE),"")</f>
        <v/>
      </c>
      <c r="G488" s="6">
        <f>IFERROR(VLOOKUP(C488,$AS$4:$AX$25,6,FALSE),"")</f>
        <v/>
      </c>
      <c r="H488" s="5">
        <f>IFERROR(VLOOKUP(C488,$AS$4:$AY$25,7,FALSE),"")</f>
        <v/>
      </c>
      <c r="I488" s="5">
        <f>IFERROR(VLOOKUP(C488,$AS$4:$AZ$25,8,FALSE),"")</f>
        <v/>
      </c>
      <c r="J488" s="7" t="inlineStr">
        <is>
          <t>.</t>
        </is>
      </c>
      <c r="K488" s="5" t="inlineStr">
        <is>
          <t>SP CAPITAL</t>
        </is>
      </c>
      <c r="L488" s="8" t="n">
        <v>2442.857142857143</v>
      </c>
      <c r="M488" s="9" t="n">
        <v>171.4285714285714</v>
      </c>
      <c r="N488" s="9" t="n">
        <v>192.8571428571429</v>
      </c>
      <c r="O488" s="9" t="n">
        <v>192.8571428571429</v>
      </c>
      <c r="P488" s="9" t="n">
        <v>192.8571428571429</v>
      </c>
      <c r="Q488" s="9" t="n">
        <v>192.8571428571429</v>
      </c>
      <c r="R488" s="9" t="n">
        <v>192.8571428571429</v>
      </c>
      <c r="S488" s="9" t="n">
        <v>214.2857142857143</v>
      </c>
      <c r="T488" s="9" t="n">
        <v>214.2857142857143</v>
      </c>
      <c r="U488" s="9" t="n">
        <v>214.2857142857143</v>
      </c>
      <c r="V488" s="9" t="n">
        <v>214.2857142857143</v>
      </c>
      <c r="W488" s="9" t="n">
        <v>214.2857142857143</v>
      </c>
      <c r="X488" s="9" t="n">
        <v>235.7142857142857</v>
      </c>
      <c r="Y488" s="7" t="inlineStr">
        <is>
          <t>.</t>
        </is>
      </c>
      <c r="Z488" s="8">
        <f>SUM(AA488:AL488)</f>
        <v/>
      </c>
      <c r="AA488" s="9" t="n">
        <v>0</v>
      </c>
      <c r="AB488" s="9" t="n">
        <v>0</v>
      </c>
      <c r="AC488" s="9" t="n">
        <v>0</v>
      </c>
      <c r="AD488" s="9" t="n">
        <v>0</v>
      </c>
      <c r="AE488" s="9" t="n">
        <v>0</v>
      </c>
      <c r="AF488" s="9" t="n">
        <v>0</v>
      </c>
      <c r="AG488" s="9" t="n">
        <v>0</v>
      </c>
      <c r="AH488" s="9" t="n">
        <v>0</v>
      </c>
      <c r="AI488" s="9" t="n">
        <v>0</v>
      </c>
      <c r="AJ488" s="9" t="n">
        <v>0</v>
      </c>
      <c r="AK488" s="9" t="n">
        <v>0</v>
      </c>
      <c r="AL488" s="9" t="n">
        <v>0</v>
      </c>
      <c r="AM488" s="7" t="inlineStr">
        <is>
          <t>.</t>
        </is>
      </c>
      <c r="AN488" s="6">
        <f>IF(L488=0,0,Z488/L488)</f>
        <v/>
      </c>
      <c r="AO488" s="5">
        <f>IF(AN488="","",IF(AN488&gt;=0.9,"🟢",IF(AN488&gt;=0.7,"🟡",IF(AN488&gt;=0.5,"🟠","🔴"))))</f>
        <v/>
      </c>
      <c r="AP488" s="9">
        <f>IF(L488=0,0,L488-Z488)</f>
        <v/>
      </c>
      <c r="AQ488" s="5">
        <f>IF(Z488=0,"",RANK(Z488,Z$4:Z$1569,0))</f>
        <v/>
      </c>
      <c r="AR488" s="7" t="inlineStr">
        <is>
          <t>.</t>
        </is>
      </c>
      <c r="BA488" s="7" t="inlineStr">
        <is>
          <t>.</t>
        </is>
      </c>
      <c r="BB488" s="9">
        <f>SUM(L$4:L$1569)/COUNTA(A$4:A$1569)</f>
        <v/>
      </c>
      <c r="BC488" s="9">
        <f>SUM(M$4:M$1569)/COUNTA(A$4:A$1569)</f>
        <v/>
      </c>
      <c r="BD488" s="9">
        <f>SUM(N$4:N$1569)/COUNTA(A$4:A$1569)</f>
        <v/>
      </c>
      <c r="BE488" s="9">
        <f>SUM(O$4:O$1569)/COUNTA(A$4:A$1569)</f>
        <v/>
      </c>
      <c r="BF488" s="9">
        <f>SUM(P$4:P$1569)/COUNTA(A$4:A$1569)</f>
        <v/>
      </c>
      <c r="BG488" s="9">
        <f>SUM(Q$4:Q$1569)/COUNTA(A$4:A$1569)</f>
        <v/>
      </c>
      <c r="BH488" s="9">
        <f>SUM(R$4:R$1569)/COUNTA(A$4:A$1569)</f>
        <v/>
      </c>
      <c r="BI488" s="9">
        <f>SUM(S$4:S$1569)/COUNTA(A$4:A$1569)</f>
        <v/>
      </c>
      <c r="BJ488" s="9">
        <f>SUM(T$4:T$1569)/COUNTA(A$4:A$1569)</f>
        <v/>
      </c>
      <c r="BK488" s="9">
        <f>SUM(U$4:U$1569)/COUNTA(A$4:A$1569)</f>
        <v/>
      </c>
      <c r="BL488" s="9">
        <f>SUM(V$4:V$1569)/COUNTA(A$4:A$1569)</f>
        <v/>
      </c>
      <c r="BM488" s="9">
        <f>SUM(W$4:W$1569)/COUNTA(A$4:A$1569)</f>
        <v/>
      </c>
      <c r="BN488" s="9">
        <f>SUM(X$4:X$1569)/COUNTA(A$4:A$1569)</f>
        <v/>
      </c>
      <c r="BO488" s="7" t="inlineStr">
        <is>
          <t>.</t>
        </is>
      </c>
      <c r="BP488" s="9">
        <f>IF(Z488&gt;=BB488,0,IFERROR(BB488+(SUMPRODUCT((Z$4:Z$1569&gt;=BB$4:BB$1569)*(Z$4:Z$1569-BB$4:BB$1569))/MAX(1,COUNTIF(Z$4:Z$1569,"&lt;"&amp;BB488+0.01))),BB488))</f>
        <v/>
      </c>
      <c r="BQ488" s="9">
        <f>IF(AA488&gt;=BC488,0,IFERROR(BC488+SUMPRODUCT((AA$4:AA$1569&gt;=BC$4:BC$1569)*(AA$4:AA$1569-BC$4:BC$1569))/MAX(1,COUNTIF(AA$4:AA$1569,"&lt;"&amp;BC488+0.01)),BC488))</f>
        <v/>
      </c>
      <c r="BR488" s="9">
        <f>IF(AB488&gt;=BD488,0,IFERROR(BD488+SUMPRODUCT((AB$4:AB$1569&gt;=BD$4:BD$1569)*(AB$4:AB$1569-BD$4:BD$1569))/MAX(1,COUNTIF(AB$4:AB$1569,"&lt;"&amp;BD488+0.01)),BD488))</f>
        <v/>
      </c>
      <c r="BS488" s="9">
        <f>IF(AC488&gt;=BE488,0,IFERROR(BE488+SUMPRODUCT((AC$4:AC$1569&gt;=BE$4:BE$1569)*(AC$4:AC$1569-BE$4:BE$1569))/MAX(1,COUNTIF(AC$4:AC$1569,"&lt;"&amp;BE488+0.01)),BE488))</f>
        <v/>
      </c>
      <c r="BT488" s="9">
        <f>IF(AD488&gt;=BF488,0,IFERROR(BF488+SUMPRODUCT((AD$4:AD$1569&gt;=BF$4:BF$1569)*(AD$4:AD$1569-BF$4:BF$1569))/MAX(1,COUNTIF(AD$4:AD$1569,"&lt;"&amp;BF488+0.01)),BF488))</f>
        <v/>
      </c>
      <c r="BU488" s="9">
        <f>IF(AE488&gt;=BG488,0,IFERROR(BG488+SUMPRODUCT((AE$4:AE$1569&gt;=BG$4:BG$1569)*(AE$4:AE$1569-BG$4:BG$1569))/MAX(1,COUNTIF(AE$4:AE$1569,"&lt;"&amp;BG488+0.01)),BG488))</f>
        <v/>
      </c>
      <c r="BV488" s="9">
        <f>IF(AF488&gt;=BH488,0,IFERROR(BH488+SUMPRODUCT((AF$4:AF$1569&gt;=BH$4:BH$1569)*(AF$4:AF$1569-BH$4:BH$1569))/MAX(1,COUNTIF(AF$4:AF$1569,"&lt;"&amp;BH488+0.01)),BH488))</f>
        <v/>
      </c>
      <c r="BW488" s="9">
        <f>IF(AG488&gt;=BI488,0,IFERROR(BI488+SUMPRODUCT((AG$4:AG$1569&gt;=BI$4:BI$1569)*(AG$4:AG$1569-BI$4:BI$1569))/MAX(1,COUNTIF(AG$4:AG$1569,"&lt;"&amp;BI488+0.01)),BI488))</f>
        <v/>
      </c>
      <c r="BX488" s="9">
        <f>IF(AH488&gt;=BJ488,0,IFERROR(BJ488+SUMPRODUCT((AH$4:AH$1569&gt;=BJ$4:BJ$1569)*(AH$4:AH$1569-BJ$4:BJ$1569))/MAX(1,COUNTIF(AH$4:AH$1569,"&lt;"&amp;BJ488+0.01)),BJ488))</f>
        <v/>
      </c>
      <c r="BY488" s="9">
        <f>IF(AI488&gt;=BK488,0,IFERROR(BK488+SUMPRODUCT((AI$4:AI$1569&gt;=BK$4:BK$1569)*(AI$4:AI$1569-BK$4:BK$1569))/MAX(1,COUNTIF(AI$4:AI$1569,"&lt;"&amp;BK488+0.01)),BK488))</f>
        <v/>
      </c>
      <c r="BZ488" s="9">
        <f>IF(AJ488&gt;=BL488,0,IFERROR(BL488+SUMPRODUCT((AJ$4:AJ$1569&gt;=BL$4:BL$1569)*(AJ$4:AJ$1569-BL$4:BL$1569))/MAX(1,COUNTIF(AJ$4:AJ$1569,"&lt;"&amp;BL488+0.01)),BL488))</f>
        <v/>
      </c>
      <c r="CA488" s="9">
        <f>IF(AK488&gt;=BM488,0,IFERROR(BM488+SUMPRODUCT((AK$4:AK$1569&gt;=BM$4:BM$1569)*(AK$4:AK$1569-BM$4:BM$1569))/MAX(1,COUNTIF(AK$4:AK$1569,"&lt;"&amp;BM488+0.01)),BM488))</f>
        <v/>
      </c>
      <c r="CB488" s="9">
        <f>IF(AL488&gt;=BN488,0,IFERROR(BN488+SUMPRODUCT((AL$4:AL$1569&gt;=BN$4:BN$1569)*(AL$4:AL$1569-BN$4:BN$1569))/MAX(1,COUNTIF(AL$4:AL$1569,"&lt;"&amp;BN488+0.01)),BN488))</f>
        <v/>
      </c>
      <c r="CC488" s="5">
        <f>IF(AO488="🟢","VERDE",IF(AO488="🟡","AMARELO",IF(AO488="🟠","VERMELHO",IF(AO488="🔴","VERMELHO","ROXO"))))</f>
        <v/>
      </c>
      <c r="CD488" s="5" t="inlineStr">
        <is>
          <t>🌎 REGIÕES</t>
        </is>
      </c>
      <c r="CE488" s="5" t="inlineStr">
        <is>
          <t>SEM REDE</t>
        </is>
      </c>
    </row>
    <row r="489">
      <c r="A489" s="5" t="inlineStr">
        <is>
          <t>95806220000113</t>
        </is>
      </c>
      <c r="B489" s="5" t="inlineStr">
        <is>
          <t>MARCIA ROTHBARTH - ME</t>
        </is>
      </c>
      <c r="C489" s="5" t="inlineStr">
        <is>
          <t>06 - SEM GRUPO</t>
        </is>
      </c>
      <c r="D489" s="5" t="inlineStr">
        <is>
          <t>HEMANUELE DITZEL (MANU)</t>
        </is>
      </c>
      <c r="E489" s="5" t="inlineStr">
        <is>
          <t>SC</t>
        </is>
      </c>
      <c r="F489" s="5">
        <f>IFERROR(VLOOKUP(C489,$AS$4:$AT$25,2,FALSE),"")</f>
        <v/>
      </c>
      <c r="G489" s="6">
        <f>IFERROR(VLOOKUP(C489,$AS$4:$AX$25,6,FALSE),"")</f>
        <v/>
      </c>
      <c r="H489" s="5">
        <f>IFERROR(VLOOKUP(C489,$AS$4:$AY$25,7,FALSE),"")</f>
        <v/>
      </c>
      <c r="I489" s="5">
        <f>IFERROR(VLOOKUP(C489,$AS$4:$AZ$25,8,FALSE),"")</f>
        <v/>
      </c>
      <c r="J489" s="7" t="inlineStr">
        <is>
          <t>.</t>
        </is>
      </c>
      <c r="K489" s="5" t="inlineStr">
        <is>
          <t>SUL</t>
        </is>
      </c>
      <c r="L489" s="8" t="n">
        <v>1513.953488372093</v>
      </c>
      <c r="M489" s="9" t="n">
        <v>118.6046511627907</v>
      </c>
      <c r="N489" s="9" t="n">
        <v>118.6046511627907</v>
      </c>
      <c r="O489" s="9" t="n">
        <v>118.6046511627907</v>
      </c>
      <c r="P489" s="9" t="n">
        <v>125.5813953488372</v>
      </c>
      <c r="Q489" s="9" t="n">
        <v>125.5813953488372</v>
      </c>
      <c r="R489" s="9" t="n">
        <v>125.5813953488372</v>
      </c>
      <c r="S489" s="9" t="n">
        <v>125.5813953488372</v>
      </c>
      <c r="T489" s="9" t="n">
        <v>125.5813953488372</v>
      </c>
      <c r="U489" s="9" t="n">
        <v>132.5581395348837</v>
      </c>
      <c r="V489" s="9" t="n">
        <v>132.5581395348837</v>
      </c>
      <c r="W489" s="9" t="n">
        <v>132.5581395348837</v>
      </c>
      <c r="X489" s="9" t="n">
        <v>132.5581395348837</v>
      </c>
      <c r="Y489" s="7" t="inlineStr">
        <is>
          <t>.</t>
        </is>
      </c>
      <c r="Z489" s="8">
        <f>SUM(AA489:AL489)</f>
        <v/>
      </c>
      <c r="AA489" s="9" t="n">
        <v>0</v>
      </c>
      <c r="AB489" s="9" t="n">
        <v>824.6900000000001</v>
      </c>
      <c r="AC489" s="9" t="n">
        <v>0</v>
      </c>
      <c r="AD489" s="9" t="n">
        <v>0</v>
      </c>
      <c r="AE489" s="9" t="n">
        <v>0</v>
      </c>
      <c r="AF489" s="9" t="n">
        <v>0</v>
      </c>
      <c r="AG489" s="9" t="n">
        <v>0</v>
      </c>
      <c r="AH489" s="9" t="n">
        <v>0</v>
      </c>
      <c r="AI489" s="9" t="n">
        <v>0</v>
      </c>
      <c r="AJ489" s="9" t="n">
        <v>0</v>
      </c>
      <c r="AK489" s="9" t="n">
        <v>0</v>
      </c>
      <c r="AL489" s="9" t="n">
        <v>0</v>
      </c>
      <c r="AM489" s="7" t="inlineStr">
        <is>
          <t>.</t>
        </is>
      </c>
      <c r="AN489" s="6">
        <f>IF(L489=0,0,Z489/L489)</f>
        <v/>
      </c>
      <c r="AO489" s="5">
        <f>IF(AN489="","",IF(AN489&gt;=0.9,"🟢",IF(AN489&gt;=0.7,"🟡",IF(AN489&gt;=0.5,"🟠","🔴"))))</f>
        <v/>
      </c>
      <c r="AP489" s="9">
        <f>IF(L489=0,0,L489-Z489)</f>
        <v/>
      </c>
      <c r="AQ489" s="5">
        <f>IF(Z489=0,"",RANK(Z489,Z$4:Z$1569,0))</f>
        <v/>
      </c>
      <c r="AR489" s="7" t="inlineStr">
        <is>
          <t>.</t>
        </is>
      </c>
      <c r="BA489" s="7" t="inlineStr">
        <is>
          <t>.</t>
        </is>
      </c>
      <c r="BB489" s="9">
        <f>SUM(L$4:L$1569)/COUNTA(A$4:A$1569)</f>
        <v/>
      </c>
      <c r="BC489" s="9">
        <f>SUM(M$4:M$1569)/COUNTA(A$4:A$1569)</f>
        <v/>
      </c>
      <c r="BD489" s="9">
        <f>SUM(N$4:N$1569)/COUNTA(A$4:A$1569)</f>
        <v/>
      </c>
      <c r="BE489" s="9">
        <f>SUM(O$4:O$1569)/COUNTA(A$4:A$1569)</f>
        <v/>
      </c>
      <c r="BF489" s="9">
        <f>SUM(P$4:P$1569)/COUNTA(A$4:A$1569)</f>
        <v/>
      </c>
      <c r="BG489" s="9">
        <f>SUM(Q$4:Q$1569)/COUNTA(A$4:A$1569)</f>
        <v/>
      </c>
      <c r="BH489" s="9">
        <f>SUM(R$4:R$1569)/COUNTA(A$4:A$1569)</f>
        <v/>
      </c>
      <c r="BI489" s="9">
        <f>SUM(S$4:S$1569)/COUNTA(A$4:A$1569)</f>
        <v/>
      </c>
      <c r="BJ489" s="9">
        <f>SUM(T$4:T$1569)/COUNTA(A$4:A$1569)</f>
        <v/>
      </c>
      <c r="BK489" s="9">
        <f>SUM(U$4:U$1569)/COUNTA(A$4:A$1569)</f>
        <v/>
      </c>
      <c r="BL489" s="9">
        <f>SUM(V$4:V$1569)/COUNTA(A$4:A$1569)</f>
        <v/>
      </c>
      <c r="BM489" s="9">
        <f>SUM(W$4:W$1569)/COUNTA(A$4:A$1569)</f>
        <v/>
      </c>
      <c r="BN489" s="9">
        <f>SUM(X$4:X$1569)/COUNTA(A$4:A$1569)</f>
        <v/>
      </c>
      <c r="BO489" s="7" t="inlineStr">
        <is>
          <t>.</t>
        </is>
      </c>
      <c r="BP489" s="9">
        <f>IF(Z489&gt;=BB489,0,IFERROR(BB489+(SUMPRODUCT((Z$4:Z$1569&gt;=BB$4:BB$1569)*(Z$4:Z$1569-BB$4:BB$1569))/MAX(1,COUNTIF(Z$4:Z$1569,"&lt;"&amp;BB489+0.01))),BB489))</f>
        <v/>
      </c>
      <c r="BQ489" s="9">
        <f>IF(AA489&gt;=BC489,0,IFERROR(BC489+SUMPRODUCT((AA$4:AA$1569&gt;=BC$4:BC$1569)*(AA$4:AA$1569-BC$4:BC$1569))/MAX(1,COUNTIF(AA$4:AA$1569,"&lt;"&amp;BC489+0.01)),BC489))</f>
        <v/>
      </c>
      <c r="BR489" s="9">
        <f>IF(AB489&gt;=BD489,0,IFERROR(BD489+SUMPRODUCT((AB$4:AB$1569&gt;=BD$4:BD$1569)*(AB$4:AB$1569-BD$4:BD$1569))/MAX(1,COUNTIF(AB$4:AB$1569,"&lt;"&amp;BD489+0.01)),BD489))</f>
        <v/>
      </c>
      <c r="BS489" s="9">
        <f>IF(AC489&gt;=BE489,0,IFERROR(BE489+SUMPRODUCT((AC$4:AC$1569&gt;=BE$4:BE$1569)*(AC$4:AC$1569-BE$4:BE$1569))/MAX(1,COUNTIF(AC$4:AC$1569,"&lt;"&amp;BE489+0.01)),BE489))</f>
        <v/>
      </c>
      <c r="BT489" s="9">
        <f>IF(AD489&gt;=BF489,0,IFERROR(BF489+SUMPRODUCT((AD$4:AD$1569&gt;=BF$4:BF$1569)*(AD$4:AD$1569-BF$4:BF$1569))/MAX(1,COUNTIF(AD$4:AD$1569,"&lt;"&amp;BF489+0.01)),BF489))</f>
        <v/>
      </c>
      <c r="BU489" s="9">
        <f>IF(AE489&gt;=BG489,0,IFERROR(BG489+SUMPRODUCT((AE$4:AE$1569&gt;=BG$4:BG$1569)*(AE$4:AE$1569-BG$4:BG$1569))/MAX(1,COUNTIF(AE$4:AE$1569,"&lt;"&amp;BG489+0.01)),BG489))</f>
        <v/>
      </c>
      <c r="BV489" s="9">
        <f>IF(AF489&gt;=BH489,0,IFERROR(BH489+SUMPRODUCT((AF$4:AF$1569&gt;=BH$4:BH$1569)*(AF$4:AF$1569-BH$4:BH$1569))/MAX(1,COUNTIF(AF$4:AF$1569,"&lt;"&amp;BH489+0.01)),BH489))</f>
        <v/>
      </c>
      <c r="BW489" s="9">
        <f>IF(AG489&gt;=BI489,0,IFERROR(BI489+SUMPRODUCT((AG$4:AG$1569&gt;=BI$4:BI$1569)*(AG$4:AG$1569-BI$4:BI$1569))/MAX(1,COUNTIF(AG$4:AG$1569,"&lt;"&amp;BI489+0.01)),BI489))</f>
        <v/>
      </c>
      <c r="BX489" s="9">
        <f>IF(AH489&gt;=BJ489,0,IFERROR(BJ489+SUMPRODUCT((AH$4:AH$1569&gt;=BJ$4:BJ$1569)*(AH$4:AH$1569-BJ$4:BJ$1569))/MAX(1,COUNTIF(AH$4:AH$1569,"&lt;"&amp;BJ489+0.01)),BJ489))</f>
        <v/>
      </c>
      <c r="BY489" s="9">
        <f>IF(AI489&gt;=BK489,0,IFERROR(BK489+SUMPRODUCT((AI$4:AI$1569&gt;=BK$4:BK$1569)*(AI$4:AI$1569-BK$4:BK$1569))/MAX(1,COUNTIF(AI$4:AI$1569,"&lt;"&amp;BK489+0.01)),BK489))</f>
        <v/>
      </c>
      <c r="BZ489" s="9">
        <f>IF(AJ489&gt;=BL489,0,IFERROR(BL489+SUMPRODUCT((AJ$4:AJ$1569&gt;=BL$4:BL$1569)*(AJ$4:AJ$1569-BL$4:BL$1569))/MAX(1,COUNTIF(AJ$4:AJ$1569,"&lt;"&amp;BL489+0.01)),BL489))</f>
        <v/>
      </c>
      <c r="CA489" s="9">
        <f>IF(AK489&gt;=BM489,0,IFERROR(BM489+SUMPRODUCT((AK$4:AK$1569&gt;=BM$4:BM$1569)*(AK$4:AK$1569-BM$4:BM$1569))/MAX(1,COUNTIF(AK$4:AK$1569,"&lt;"&amp;BM489+0.01)),BM489))</f>
        <v/>
      </c>
      <c r="CB489" s="9">
        <f>IF(AL489&gt;=BN489,0,IFERROR(BN489+SUMPRODUCT((AL$4:AL$1569&gt;=BN$4:BN$1569)*(AL$4:AL$1569-BN$4:BN$1569))/MAX(1,COUNTIF(AL$4:AL$1569,"&lt;"&amp;BN489+0.01)),BN489))</f>
        <v/>
      </c>
      <c r="CC489" s="5">
        <f>IF(AO489="🟢","VERDE",IF(AO489="🟡","AMARELO",IF(AO489="🟠","VERMELHO",IF(AO489="🔴","VERMELHO","ROXO"))))</f>
        <v/>
      </c>
      <c r="CD489" s="5" t="inlineStr">
        <is>
          <t>🌎 REGIÕES</t>
        </is>
      </c>
      <c r="CE489" s="5" t="inlineStr">
        <is>
          <t>SEM REDE</t>
        </is>
      </c>
    </row>
    <row r="490">
      <c r="A490" s="5" t="inlineStr">
        <is>
          <t>55605776000127</t>
        </is>
      </c>
      <c r="B490" s="5" t="inlineStr">
        <is>
          <t>FIT4SHAPE NUTRICAO LTDA - EPP</t>
        </is>
      </c>
      <c r="C490" s="5" t="inlineStr">
        <is>
          <t>06 - INTERNA - FITLAND</t>
        </is>
      </c>
      <c r="D490" s="5" t="inlineStr">
        <is>
          <t>JULIO GADRET</t>
        </is>
      </c>
      <c r="E490" s="5" t="inlineStr"/>
      <c r="F490" s="5">
        <f>IFERROR(VLOOKUP(C490,$AS$4:$AT$25,2,FALSE),"")</f>
        <v/>
      </c>
      <c r="G490" s="6">
        <f>IFERROR(VLOOKUP(C490,$AS$4:$AX$25,6,FALSE),"")</f>
        <v/>
      </c>
      <c r="H490" s="5">
        <f>IFERROR(VLOOKUP(C490,$AS$4:$AY$25,7,FALSE),"")</f>
        <v/>
      </c>
      <c r="I490" s="5">
        <f>IFERROR(VLOOKUP(C490,$AS$4:$AZ$25,8,FALSE),"")</f>
        <v/>
      </c>
      <c r="J490" s="7" t="inlineStr">
        <is>
          <t>.</t>
        </is>
      </c>
      <c r="K490" s="5" t="inlineStr">
        <is>
          <t>NACIONAL</t>
        </is>
      </c>
      <c r="L490" s="8" t="n">
        <v>10706.89655172414</v>
      </c>
      <c r="M490" s="9" t="n">
        <v>750</v>
      </c>
      <c r="N490" s="9" t="n">
        <v>775.8620689655172</v>
      </c>
      <c r="O490" s="9" t="n">
        <v>801.7241379310345</v>
      </c>
      <c r="P490" s="9" t="n">
        <v>827.5862068965517</v>
      </c>
      <c r="Q490" s="9" t="n">
        <v>853.448275862069</v>
      </c>
      <c r="R490" s="9" t="n">
        <v>879.3103448275862</v>
      </c>
      <c r="S490" s="9" t="n">
        <v>905.1724137931035</v>
      </c>
      <c r="T490" s="9" t="n">
        <v>931.0344827586207</v>
      </c>
      <c r="U490" s="9" t="n">
        <v>956.8965517241379</v>
      </c>
      <c r="V490" s="9" t="n">
        <v>982.7586206896551</v>
      </c>
      <c r="W490" s="9" t="n">
        <v>1008.620689655172</v>
      </c>
      <c r="X490" s="9" t="n">
        <v>1034.48275862069</v>
      </c>
      <c r="Y490" s="7" t="inlineStr">
        <is>
          <t>.</t>
        </is>
      </c>
      <c r="Z490" s="8">
        <f>SUM(AA490:AL490)</f>
        <v/>
      </c>
      <c r="AA490" s="9" t="n">
        <v>389.85</v>
      </c>
      <c r="AB490" s="9" t="n">
        <v>0</v>
      </c>
      <c r="AC490" s="9" t="n">
        <v>0</v>
      </c>
      <c r="AD490" s="9" t="n">
        <v>0</v>
      </c>
      <c r="AE490" s="9" t="n">
        <v>0</v>
      </c>
      <c r="AF490" s="9" t="n">
        <v>0</v>
      </c>
      <c r="AG490" s="9" t="n">
        <v>0</v>
      </c>
      <c r="AH490" s="9" t="n">
        <v>0</v>
      </c>
      <c r="AI490" s="9" t="n">
        <v>0</v>
      </c>
      <c r="AJ490" s="9" t="n">
        <v>0</v>
      </c>
      <c r="AK490" s="9" t="n">
        <v>0</v>
      </c>
      <c r="AL490" s="9" t="n">
        <v>0</v>
      </c>
      <c r="AM490" s="7" t="inlineStr">
        <is>
          <t>.</t>
        </is>
      </c>
      <c r="AN490" s="6">
        <f>IF(L490=0,0,Z490/L490)</f>
        <v/>
      </c>
      <c r="AO490" s="5">
        <f>IF(AN490="","",IF(AN490&gt;=0.9,"🟢",IF(AN490&gt;=0.7,"🟡",IF(AN490&gt;=0.5,"🟠","🔴"))))</f>
        <v/>
      </c>
      <c r="AP490" s="9">
        <f>IF(L490=0,0,L490-Z490)</f>
        <v/>
      </c>
      <c r="AQ490" s="5">
        <f>IF(Z490=0,"",RANK(Z490,Z$4:Z$1569,0))</f>
        <v/>
      </c>
      <c r="AR490" s="7" t="inlineStr">
        <is>
          <t>.</t>
        </is>
      </c>
      <c r="BA490" s="7" t="inlineStr">
        <is>
          <t>.</t>
        </is>
      </c>
      <c r="BB490" s="9">
        <f>SUM(L$4:L$1569)/COUNTA(A$4:A$1569)</f>
        <v/>
      </c>
      <c r="BC490" s="9">
        <f>SUM(M$4:M$1569)/COUNTA(A$4:A$1569)</f>
        <v/>
      </c>
      <c r="BD490" s="9">
        <f>SUM(N$4:N$1569)/COUNTA(A$4:A$1569)</f>
        <v/>
      </c>
      <c r="BE490" s="9">
        <f>SUM(O$4:O$1569)/COUNTA(A$4:A$1569)</f>
        <v/>
      </c>
      <c r="BF490" s="9">
        <f>SUM(P$4:P$1569)/COUNTA(A$4:A$1569)</f>
        <v/>
      </c>
      <c r="BG490" s="9">
        <f>SUM(Q$4:Q$1569)/COUNTA(A$4:A$1569)</f>
        <v/>
      </c>
      <c r="BH490" s="9">
        <f>SUM(R$4:R$1569)/COUNTA(A$4:A$1569)</f>
        <v/>
      </c>
      <c r="BI490" s="9">
        <f>SUM(S$4:S$1569)/COUNTA(A$4:A$1569)</f>
        <v/>
      </c>
      <c r="BJ490" s="9">
        <f>SUM(T$4:T$1569)/COUNTA(A$4:A$1569)</f>
        <v/>
      </c>
      <c r="BK490" s="9">
        <f>SUM(U$4:U$1569)/COUNTA(A$4:A$1569)</f>
        <v/>
      </c>
      <c r="BL490" s="9">
        <f>SUM(V$4:V$1569)/COUNTA(A$4:A$1569)</f>
        <v/>
      </c>
      <c r="BM490" s="9">
        <f>SUM(W$4:W$1569)/COUNTA(A$4:A$1569)</f>
        <v/>
      </c>
      <c r="BN490" s="9">
        <f>SUM(X$4:X$1569)/COUNTA(A$4:A$1569)</f>
        <v/>
      </c>
      <c r="BO490" s="7" t="inlineStr">
        <is>
          <t>.</t>
        </is>
      </c>
      <c r="BP490" s="9">
        <f>IF(Z490&gt;=BB490,0,IFERROR(BB490+(SUMPRODUCT((Z$4:Z$1569&gt;=BB$4:BB$1569)*(Z$4:Z$1569-BB$4:BB$1569))/MAX(1,COUNTIF(Z$4:Z$1569,"&lt;"&amp;BB490+0.01))),BB490))</f>
        <v/>
      </c>
      <c r="BQ490" s="9">
        <f>IF(AA490&gt;=BC490,0,IFERROR(BC490+SUMPRODUCT((AA$4:AA$1569&gt;=BC$4:BC$1569)*(AA$4:AA$1569-BC$4:BC$1569))/MAX(1,COUNTIF(AA$4:AA$1569,"&lt;"&amp;BC490+0.01)),BC490))</f>
        <v/>
      </c>
      <c r="BR490" s="9">
        <f>IF(AB490&gt;=BD490,0,IFERROR(BD490+SUMPRODUCT((AB$4:AB$1569&gt;=BD$4:BD$1569)*(AB$4:AB$1569-BD$4:BD$1569))/MAX(1,COUNTIF(AB$4:AB$1569,"&lt;"&amp;BD490+0.01)),BD490))</f>
        <v/>
      </c>
      <c r="BS490" s="9">
        <f>IF(AC490&gt;=BE490,0,IFERROR(BE490+SUMPRODUCT((AC$4:AC$1569&gt;=BE$4:BE$1569)*(AC$4:AC$1569-BE$4:BE$1569))/MAX(1,COUNTIF(AC$4:AC$1569,"&lt;"&amp;BE490+0.01)),BE490))</f>
        <v/>
      </c>
      <c r="BT490" s="9">
        <f>IF(AD490&gt;=BF490,0,IFERROR(BF490+SUMPRODUCT((AD$4:AD$1569&gt;=BF$4:BF$1569)*(AD$4:AD$1569-BF$4:BF$1569))/MAX(1,COUNTIF(AD$4:AD$1569,"&lt;"&amp;BF490+0.01)),BF490))</f>
        <v/>
      </c>
      <c r="BU490" s="9">
        <f>IF(AE490&gt;=BG490,0,IFERROR(BG490+SUMPRODUCT((AE$4:AE$1569&gt;=BG$4:BG$1569)*(AE$4:AE$1569-BG$4:BG$1569))/MAX(1,COUNTIF(AE$4:AE$1569,"&lt;"&amp;BG490+0.01)),BG490))</f>
        <v/>
      </c>
      <c r="BV490" s="9">
        <f>IF(AF490&gt;=BH490,0,IFERROR(BH490+SUMPRODUCT((AF$4:AF$1569&gt;=BH$4:BH$1569)*(AF$4:AF$1569-BH$4:BH$1569))/MAX(1,COUNTIF(AF$4:AF$1569,"&lt;"&amp;BH490+0.01)),BH490))</f>
        <v/>
      </c>
      <c r="BW490" s="9">
        <f>IF(AG490&gt;=BI490,0,IFERROR(BI490+SUMPRODUCT((AG$4:AG$1569&gt;=BI$4:BI$1569)*(AG$4:AG$1569-BI$4:BI$1569))/MAX(1,COUNTIF(AG$4:AG$1569,"&lt;"&amp;BI490+0.01)),BI490))</f>
        <v/>
      </c>
      <c r="BX490" s="9">
        <f>IF(AH490&gt;=BJ490,0,IFERROR(BJ490+SUMPRODUCT((AH$4:AH$1569&gt;=BJ$4:BJ$1569)*(AH$4:AH$1569-BJ$4:BJ$1569))/MAX(1,COUNTIF(AH$4:AH$1569,"&lt;"&amp;BJ490+0.01)),BJ490))</f>
        <v/>
      </c>
      <c r="BY490" s="9">
        <f>IF(AI490&gt;=BK490,0,IFERROR(BK490+SUMPRODUCT((AI$4:AI$1569&gt;=BK$4:BK$1569)*(AI$4:AI$1569-BK$4:BK$1569))/MAX(1,COUNTIF(AI$4:AI$1569,"&lt;"&amp;BK490+0.01)),BK490))</f>
        <v/>
      </c>
      <c r="BZ490" s="9">
        <f>IF(AJ490&gt;=BL490,0,IFERROR(BL490+SUMPRODUCT((AJ$4:AJ$1569&gt;=BL$4:BL$1569)*(AJ$4:AJ$1569-BL$4:BL$1569))/MAX(1,COUNTIF(AJ$4:AJ$1569,"&lt;"&amp;BL490+0.01)),BL490))</f>
        <v/>
      </c>
      <c r="CA490" s="9">
        <f>IF(AK490&gt;=BM490,0,IFERROR(BM490+SUMPRODUCT((AK$4:AK$1569&gt;=BM$4:BM$1569)*(AK$4:AK$1569-BM$4:BM$1569))/MAX(1,COUNTIF(AK$4:AK$1569,"&lt;"&amp;BM490+0.01)),BM490))</f>
        <v/>
      </c>
      <c r="CB490" s="9">
        <f>IF(AL490&gt;=BN490,0,IFERROR(BN490+SUMPRODUCT((AL$4:AL$1569&gt;=BN$4:BN$1569)*(AL$4:AL$1569-BN$4:BN$1569))/MAX(1,COUNTIF(AL$4:AL$1569,"&lt;"&amp;BN490+0.01)),BN490))</f>
        <v/>
      </c>
      <c r="CC490" s="5">
        <f>IF(AO490="🟢","VERDE",IF(AO490="🟡","AMARELO",IF(AO490="🟠","VERMELHO",IF(AO490="🔴","VERMELHO","ROXO"))))</f>
        <v/>
      </c>
      <c r="CD490" s="5" t="inlineStr">
        <is>
          <t>🏢 REDES</t>
        </is>
      </c>
      <c r="CE490" s="5" t="inlineStr">
        <is>
          <t>FITLAND</t>
        </is>
      </c>
    </row>
    <row r="491">
      <c r="A491" s="5" t="inlineStr">
        <is>
          <t>53939218000172</t>
        </is>
      </c>
      <c r="B491" s="5" t="inlineStr">
        <is>
          <t>BEM ESTAR NATURAL LTDA - ME</t>
        </is>
      </c>
      <c r="C491" s="5" t="inlineStr">
        <is>
          <t>06 - SEM GRUPO</t>
        </is>
      </c>
      <c r="D491" s="5" t="inlineStr">
        <is>
          <t>HEMANUELE DITZEL (MANU)</t>
        </is>
      </c>
      <c r="E491" s="5" t="inlineStr">
        <is>
          <t>SC</t>
        </is>
      </c>
      <c r="F491" s="5">
        <f>IFERROR(VLOOKUP(C491,$AS$4:$AT$25,2,FALSE),"")</f>
        <v/>
      </c>
      <c r="G491" s="6">
        <f>IFERROR(VLOOKUP(C491,$AS$4:$AX$25,6,FALSE),"")</f>
        <v/>
      </c>
      <c r="H491" s="5">
        <f>IFERROR(VLOOKUP(C491,$AS$4:$AY$25,7,FALSE),"")</f>
        <v/>
      </c>
      <c r="I491" s="5">
        <f>IFERROR(VLOOKUP(C491,$AS$4:$AZ$25,8,FALSE),"")</f>
        <v/>
      </c>
      <c r="J491" s="7" t="inlineStr">
        <is>
          <t>.</t>
        </is>
      </c>
      <c r="K491" s="5" t="inlineStr">
        <is>
          <t>SUL</t>
        </is>
      </c>
      <c r="L491" s="8" t="n">
        <v>1553.191489361702</v>
      </c>
      <c r="M491" s="9" t="n">
        <v>119.1489361702128</v>
      </c>
      <c r="N491" s="9" t="n">
        <v>123.4042553191489</v>
      </c>
      <c r="O491" s="9" t="n">
        <v>123.4042553191489</v>
      </c>
      <c r="P491" s="9" t="n">
        <v>123.4042553191489</v>
      </c>
      <c r="Q491" s="9" t="n">
        <v>127.6595744680851</v>
      </c>
      <c r="R491" s="9" t="n">
        <v>127.6595744680851</v>
      </c>
      <c r="S491" s="9" t="n">
        <v>131.9148936170213</v>
      </c>
      <c r="T491" s="9" t="n">
        <v>131.9148936170213</v>
      </c>
      <c r="U491" s="9" t="n">
        <v>131.9148936170213</v>
      </c>
      <c r="V491" s="9" t="n">
        <v>136.1702127659574</v>
      </c>
      <c r="W491" s="9" t="n">
        <v>136.1702127659574</v>
      </c>
      <c r="X491" s="9" t="n">
        <v>140.4255319148936</v>
      </c>
      <c r="Y491" s="7" t="inlineStr">
        <is>
          <t>.</t>
        </is>
      </c>
      <c r="Z491" s="8">
        <f>SUM(AA491:AL491)</f>
        <v/>
      </c>
      <c r="AA491" s="9" t="n">
        <v>772.12</v>
      </c>
      <c r="AB491" s="9" t="n">
        <v>0</v>
      </c>
      <c r="AC491" s="9" t="n">
        <v>0</v>
      </c>
      <c r="AD491" s="9" t="n">
        <v>0</v>
      </c>
      <c r="AE491" s="9" t="n">
        <v>0</v>
      </c>
      <c r="AF491" s="9" t="n">
        <v>0</v>
      </c>
      <c r="AG491" s="9" t="n">
        <v>0</v>
      </c>
      <c r="AH491" s="9" t="n">
        <v>0</v>
      </c>
      <c r="AI491" s="9" t="n">
        <v>0</v>
      </c>
      <c r="AJ491" s="9" t="n">
        <v>0</v>
      </c>
      <c r="AK491" s="9" t="n">
        <v>0</v>
      </c>
      <c r="AL491" s="9" t="n">
        <v>0</v>
      </c>
      <c r="AM491" s="7" t="inlineStr">
        <is>
          <t>.</t>
        </is>
      </c>
      <c r="AN491" s="6">
        <f>IF(L491=0,0,Z491/L491)</f>
        <v/>
      </c>
      <c r="AO491" s="5">
        <f>IF(AN491="","",IF(AN491&gt;=0.9,"🟢",IF(AN491&gt;=0.7,"🟡",IF(AN491&gt;=0.5,"🟠","🔴"))))</f>
        <v/>
      </c>
      <c r="AP491" s="9">
        <f>IF(L491=0,0,L491-Z491)</f>
        <v/>
      </c>
      <c r="AQ491" s="5">
        <f>IF(Z491=0,"",RANK(Z491,Z$4:Z$1569,0))</f>
        <v/>
      </c>
      <c r="AR491" s="7" t="inlineStr">
        <is>
          <t>.</t>
        </is>
      </c>
      <c r="BA491" s="7" t="inlineStr">
        <is>
          <t>.</t>
        </is>
      </c>
      <c r="BB491" s="9">
        <f>SUM(L$4:L$1569)/COUNTA(A$4:A$1569)</f>
        <v/>
      </c>
      <c r="BC491" s="9">
        <f>SUM(M$4:M$1569)/COUNTA(A$4:A$1569)</f>
        <v/>
      </c>
      <c r="BD491" s="9">
        <f>SUM(N$4:N$1569)/COUNTA(A$4:A$1569)</f>
        <v/>
      </c>
      <c r="BE491" s="9">
        <f>SUM(O$4:O$1569)/COUNTA(A$4:A$1569)</f>
        <v/>
      </c>
      <c r="BF491" s="9">
        <f>SUM(P$4:P$1569)/COUNTA(A$4:A$1569)</f>
        <v/>
      </c>
      <c r="BG491" s="9">
        <f>SUM(Q$4:Q$1569)/COUNTA(A$4:A$1569)</f>
        <v/>
      </c>
      <c r="BH491" s="9">
        <f>SUM(R$4:R$1569)/COUNTA(A$4:A$1569)</f>
        <v/>
      </c>
      <c r="BI491" s="9">
        <f>SUM(S$4:S$1569)/COUNTA(A$4:A$1569)</f>
        <v/>
      </c>
      <c r="BJ491" s="9">
        <f>SUM(T$4:T$1569)/COUNTA(A$4:A$1569)</f>
        <v/>
      </c>
      <c r="BK491" s="9">
        <f>SUM(U$4:U$1569)/COUNTA(A$4:A$1569)</f>
        <v/>
      </c>
      <c r="BL491" s="9">
        <f>SUM(V$4:V$1569)/COUNTA(A$4:A$1569)</f>
        <v/>
      </c>
      <c r="BM491" s="9">
        <f>SUM(W$4:W$1569)/COUNTA(A$4:A$1569)</f>
        <v/>
      </c>
      <c r="BN491" s="9">
        <f>SUM(X$4:X$1569)/COUNTA(A$4:A$1569)</f>
        <v/>
      </c>
      <c r="BO491" s="7" t="inlineStr">
        <is>
          <t>.</t>
        </is>
      </c>
      <c r="BP491" s="9">
        <f>IF(Z491&gt;=BB491,0,IFERROR(BB491+(SUMPRODUCT((Z$4:Z$1569&gt;=BB$4:BB$1569)*(Z$4:Z$1569-BB$4:BB$1569))/MAX(1,COUNTIF(Z$4:Z$1569,"&lt;"&amp;BB491+0.01))),BB491))</f>
        <v/>
      </c>
      <c r="BQ491" s="9">
        <f>IF(AA491&gt;=BC491,0,IFERROR(BC491+SUMPRODUCT((AA$4:AA$1569&gt;=BC$4:BC$1569)*(AA$4:AA$1569-BC$4:BC$1569))/MAX(1,COUNTIF(AA$4:AA$1569,"&lt;"&amp;BC491+0.01)),BC491))</f>
        <v/>
      </c>
      <c r="BR491" s="9">
        <f>IF(AB491&gt;=BD491,0,IFERROR(BD491+SUMPRODUCT((AB$4:AB$1569&gt;=BD$4:BD$1569)*(AB$4:AB$1569-BD$4:BD$1569))/MAX(1,COUNTIF(AB$4:AB$1569,"&lt;"&amp;BD491+0.01)),BD491))</f>
        <v/>
      </c>
      <c r="BS491" s="9">
        <f>IF(AC491&gt;=BE491,0,IFERROR(BE491+SUMPRODUCT((AC$4:AC$1569&gt;=BE$4:BE$1569)*(AC$4:AC$1569-BE$4:BE$1569))/MAX(1,COUNTIF(AC$4:AC$1569,"&lt;"&amp;BE491+0.01)),BE491))</f>
        <v/>
      </c>
      <c r="BT491" s="9">
        <f>IF(AD491&gt;=BF491,0,IFERROR(BF491+SUMPRODUCT((AD$4:AD$1569&gt;=BF$4:BF$1569)*(AD$4:AD$1569-BF$4:BF$1569))/MAX(1,COUNTIF(AD$4:AD$1569,"&lt;"&amp;BF491+0.01)),BF491))</f>
        <v/>
      </c>
      <c r="BU491" s="9">
        <f>IF(AE491&gt;=BG491,0,IFERROR(BG491+SUMPRODUCT((AE$4:AE$1569&gt;=BG$4:BG$1569)*(AE$4:AE$1569-BG$4:BG$1569))/MAX(1,COUNTIF(AE$4:AE$1569,"&lt;"&amp;BG491+0.01)),BG491))</f>
        <v/>
      </c>
      <c r="BV491" s="9">
        <f>IF(AF491&gt;=BH491,0,IFERROR(BH491+SUMPRODUCT((AF$4:AF$1569&gt;=BH$4:BH$1569)*(AF$4:AF$1569-BH$4:BH$1569))/MAX(1,COUNTIF(AF$4:AF$1569,"&lt;"&amp;BH491+0.01)),BH491))</f>
        <v/>
      </c>
      <c r="BW491" s="9">
        <f>IF(AG491&gt;=BI491,0,IFERROR(BI491+SUMPRODUCT((AG$4:AG$1569&gt;=BI$4:BI$1569)*(AG$4:AG$1569-BI$4:BI$1569))/MAX(1,COUNTIF(AG$4:AG$1569,"&lt;"&amp;BI491+0.01)),BI491))</f>
        <v/>
      </c>
      <c r="BX491" s="9">
        <f>IF(AH491&gt;=BJ491,0,IFERROR(BJ491+SUMPRODUCT((AH$4:AH$1569&gt;=BJ$4:BJ$1569)*(AH$4:AH$1569-BJ$4:BJ$1569))/MAX(1,COUNTIF(AH$4:AH$1569,"&lt;"&amp;BJ491+0.01)),BJ491))</f>
        <v/>
      </c>
      <c r="BY491" s="9">
        <f>IF(AI491&gt;=BK491,0,IFERROR(BK491+SUMPRODUCT((AI$4:AI$1569&gt;=BK$4:BK$1569)*(AI$4:AI$1569-BK$4:BK$1569))/MAX(1,COUNTIF(AI$4:AI$1569,"&lt;"&amp;BK491+0.01)),BK491))</f>
        <v/>
      </c>
      <c r="BZ491" s="9">
        <f>IF(AJ491&gt;=BL491,0,IFERROR(BL491+SUMPRODUCT((AJ$4:AJ$1569&gt;=BL$4:BL$1569)*(AJ$4:AJ$1569-BL$4:BL$1569))/MAX(1,COUNTIF(AJ$4:AJ$1569,"&lt;"&amp;BL491+0.01)),BL491))</f>
        <v/>
      </c>
      <c r="CA491" s="9">
        <f>IF(AK491&gt;=BM491,0,IFERROR(BM491+SUMPRODUCT((AK$4:AK$1569&gt;=BM$4:BM$1569)*(AK$4:AK$1569-BM$4:BM$1569))/MAX(1,COUNTIF(AK$4:AK$1569,"&lt;"&amp;BM491+0.01)),BM491))</f>
        <v/>
      </c>
      <c r="CB491" s="9">
        <f>IF(AL491&gt;=BN491,0,IFERROR(BN491+SUMPRODUCT((AL$4:AL$1569&gt;=BN$4:BN$1569)*(AL$4:AL$1569-BN$4:BN$1569))/MAX(1,COUNTIF(AL$4:AL$1569,"&lt;"&amp;BN491+0.01)),BN491))</f>
        <v/>
      </c>
      <c r="CC491" s="5">
        <f>IF(AO491="🟢","VERDE",IF(AO491="🟡","AMARELO",IF(AO491="🟠","VERMELHO",IF(AO491="🔴","VERMELHO","ROXO"))))</f>
        <v/>
      </c>
      <c r="CD491" s="5" t="inlineStr">
        <is>
          <t>🌎 REGIÕES</t>
        </is>
      </c>
      <c r="CE491" s="5" t="inlineStr">
        <is>
          <t>SEM REDE</t>
        </is>
      </c>
    </row>
    <row r="492">
      <c r="A492" s="5" t="inlineStr">
        <is>
          <t>57609477000196</t>
        </is>
      </c>
      <c r="B492" s="5" t="inlineStr">
        <is>
          <t>MINHA QUITANDINHA</t>
        </is>
      </c>
      <c r="C492" s="5" t="inlineStr">
        <is>
          <t>06 - SEM GRUPO</t>
        </is>
      </c>
      <c r="D492" s="5" t="inlineStr">
        <is>
          <t>HEMANUELE DITZEL (MANU)</t>
        </is>
      </c>
      <c r="E492" s="5" t="inlineStr">
        <is>
          <t>RS</t>
        </is>
      </c>
      <c r="F492" s="5">
        <f>IFERROR(VLOOKUP(C492,$AS$4:$AT$25,2,FALSE),"")</f>
        <v/>
      </c>
      <c r="G492" s="6">
        <f>IFERROR(VLOOKUP(C492,$AS$4:$AX$25,6,FALSE),"")</f>
        <v/>
      </c>
      <c r="H492" s="5">
        <f>IFERROR(VLOOKUP(C492,$AS$4:$AY$25,7,FALSE),"")</f>
        <v/>
      </c>
      <c r="I492" s="5">
        <f>IFERROR(VLOOKUP(C492,$AS$4:$AZ$25,8,FALSE),"")</f>
        <v/>
      </c>
      <c r="J492" s="7" t="inlineStr">
        <is>
          <t>.</t>
        </is>
      </c>
      <c r="K492" s="5" t="inlineStr">
        <is>
          <t>SUL</t>
        </is>
      </c>
      <c r="L492" s="8" t="n">
        <v>1582.758620689655</v>
      </c>
      <c r="M492" s="9" t="n">
        <v>124.1379310344828</v>
      </c>
      <c r="N492" s="9" t="n">
        <v>124.1379310344828</v>
      </c>
      <c r="O492" s="9" t="n">
        <v>124.1379310344828</v>
      </c>
      <c r="P492" s="9" t="n">
        <v>124.1379310344828</v>
      </c>
      <c r="Q492" s="9" t="n">
        <v>124.1379310344828</v>
      </c>
      <c r="R492" s="9" t="n">
        <v>134.4827586206897</v>
      </c>
      <c r="S492" s="9" t="n">
        <v>134.4827586206897</v>
      </c>
      <c r="T492" s="9" t="n">
        <v>134.4827586206897</v>
      </c>
      <c r="U492" s="9" t="n">
        <v>134.4827586206897</v>
      </c>
      <c r="V492" s="9" t="n">
        <v>134.4827586206897</v>
      </c>
      <c r="W492" s="9" t="n">
        <v>144.8275862068965</v>
      </c>
      <c r="X492" s="9" t="n">
        <v>144.8275862068965</v>
      </c>
      <c r="Y492" s="7" t="inlineStr">
        <is>
          <t>.</t>
        </is>
      </c>
      <c r="Z492" s="8">
        <f>SUM(AA492:AL492)</f>
        <v/>
      </c>
      <c r="AA492" s="9" t="n">
        <v>0</v>
      </c>
      <c r="AB492" s="9" t="n">
        <v>0</v>
      </c>
      <c r="AC492" s="9" t="n">
        <v>0</v>
      </c>
      <c r="AD492" s="9" t="n">
        <v>0</v>
      </c>
      <c r="AE492" s="9" t="n">
        <v>0</v>
      </c>
      <c r="AF492" s="9" t="n">
        <v>0</v>
      </c>
      <c r="AG492" s="9" t="n">
        <v>0</v>
      </c>
      <c r="AH492" s="9" t="n">
        <v>0</v>
      </c>
      <c r="AI492" s="9" t="n">
        <v>0</v>
      </c>
      <c r="AJ492" s="9" t="n">
        <v>0</v>
      </c>
      <c r="AK492" s="9" t="n">
        <v>0</v>
      </c>
      <c r="AL492" s="9" t="n">
        <v>0</v>
      </c>
      <c r="AM492" s="7" t="inlineStr">
        <is>
          <t>.</t>
        </is>
      </c>
      <c r="AN492" s="6">
        <f>IF(L492=0,0,Z492/L492)</f>
        <v/>
      </c>
      <c r="AO492" s="5">
        <f>IF(AN492="","",IF(AN492&gt;=0.9,"🟢",IF(AN492&gt;=0.7,"🟡",IF(AN492&gt;=0.5,"🟠","🔴"))))</f>
        <v/>
      </c>
      <c r="AP492" s="9">
        <f>IF(L492=0,0,L492-Z492)</f>
        <v/>
      </c>
      <c r="AQ492" s="5">
        <f>IF(Z492=0,"",RANK(Z492,Z$4:Z$1569,0))</f>
        <v/>
      </c>
      <c r="AR492" s="7" t="inlineStr">
        <is>
          <t>.</t>
        </is>
      </c>
      <c r="BA492" s="7" t="inlineStr">
        <is>
          <t>.</t>
        </is>
      </c>
      <c r="BB492" s="9">
        <f>SUM(L$4:L$1569)/COUNTA(A$4:A$1569)</f>
        <v/>
      </c>
      <c r="BC492" s="9">
        <f>SUM(M$4:M$1569)/COUNTA(A$4:A$1569)</f>
        <v/>
      </c>
      <c r="BD492" s="9">
        <f>SUM(N$4:N$1569)/COUNTA(A$4:A$1569)</f>
        <v/>
      </c>
      <c r="BE492" s="9">
        <f>SUM(O$4:O$1569)/COUNTA(A$4:A$1569)</f>
        <v/>
      </c>
      <c r="BF492" s="9">
        <f>SUM(P$4:P$1569)/COUNTA(A$4:A$1569)</f>
        <v/>
      </c>
      <c r="BG492" s="9">
        <f>SUM(Q$4:Q$1569)/COUNTA(A$4:A$1569)</f>
        <v/>
      </c>
      <c r="BH492" s="9">
        <f>SUM(R$4:R$1569)/COUNTA(A$4:A$1569)</f>
        <v/>
      </c>
      <c r="BI492" s="9">
        <f>SUM(S$4:S$1569)/COUNTA(A$4:A$1569)</f>
        <v/>
      </c>
      <c r="BJ492" s="9">
        <f>SUM(T$4:T$1569)/COUNTA(A$4:A$1569)</f>
        <v/>
      </c>
      <c r="BK492" s="9">
        <f>SUM(U$4:U$1569)/COUNTA(A$4:A$1569)</f>
        <v/>
      </c>
      <c r="BL492" s="9">
        <f>SUM(V$4:V$1569)/COUNTA(A$4:A$1569)</f>
        <v/>
      </c>
      <c r="BM492" s="9">
        <f>SUM(W$4:W$1569)/COUNTA(A$4:A$1569)</f>
        <v/>
      </c>
      <c r="BN492" s="9">
        <f>SUM(X$4:X$1569)/COUNTA(A$4:A$1569)</f>
        <v/>
      </c>
      <c r="BO492" s="7" t="inlineStr">
        <is>
          <t>.</t>
        </is>
      </c>
      <c r="BP492" s="9">
        <f>IF(Z492&gt;=BB492,0,IFERROR(BB492+(SUMPRODUCT((Z$4:Z$1569&gt;=BB$4:BB$1569)*(Z$4:Z$1569-BB$4:BB$1569))/MAX(1,COUNTIF(Z$4:Z$1569,"&lt;"&amp;BB492+0.01))),BB492))</f>
        <v/>
      </c>
      <c r="BQ492" s="9">
        <f>IF(AA492&gt;=BC492,0,IFERROR(BC492+SUMPRODUCT((AA$4:AA$1569&gt;=BC$4:BC$1569)*(AA$4:AA$1569-BC$4:BC$1569))/MAX(1,COUNTIF(AA$4:AA$1569,"&lt;"&amp;BC492+0.01)),BC492))</f>
        <v/>
      </c>
      <c r="BR492" s="9">
        <f>IF(AB492&gt;=BD492,0,IFERROR(BD492+SUMPRODUCT((AB$4:AB$1569&gt;=BD$4:BD$1569)*(AB$4:AB$1569-BD$4:BD$1569))/MAX(1,COUNTIF(AB$4:AB$1569,"&lt;"&amp;BD492+0.01)),BD492))</f>
        <v/>
      </c>
      <c r="BS492" s="9">
        <f>IF(AC492&gt;=BE492,0,IFERROR(BE492+SUMPRODUCT((AC$4:AC$1569&gt;=BE$4:BE$1569)*(AC$4:AC$1569-BE$4:BE$1569))/MAX(1,COUNTIF(AC$4:AC$1569,"&lt;"&amp;BE492+0.01)),BE492))</f>
        <v/>
      </c>
      <c r="BT492" s="9">
        <f>IF(AD492&gt;=BF492,0,IFERROR(BF492+SUMPRODUCT((AD$4:AD$1569&gt;=BF$4:BF$1569)*(AD$4:AD$1569-BF$4:BF$1569))/MAX(1,COUNTIF(AD$4:AD$1569,"&lt;"&amp;BF492+0.01)),BF492))</f>
        <v/>
      </c>
      <c r="BU492" s="9">
        <f>IF(AE492&gt;=BG492,0,IFERROR(BG492+SUMPRODUCT((AE$4:AE$1569&gt;=BG$4:BG$1569)*(AE$4:AE$1569-BG$4:BG$1569))/MAX(1,COUNTIF(AE$4:AE$1569,"&lt;"&amp;BG492+0.01)),BG492))</f>
        <v/>
      </c>
      <c r="BV492" s="9">
        <f>IF(AF492&gt;=BH492,0,IFERROR(BH492+SUMPRODUCT((AF$4:AF$1569&gt;=BH$4:BH$1569)*(AF$4:AF$1569-BH$4:BH$1569))/MAX(1,COUNTIF(AF$4:AF$1569,"&lt;"&amp;BH492+0.01)),BH492))</f>
        <v/>
      </c>
      <c r="BW492" s="9">
        <f>IF(AG492&gt;=BI492,0,IFERROR(BI492+SUMPRODUCT((AG$4:AG$1569&gt;=BI$4:BI$1569)*(AG$4:AG$1569-BI$4:BI$1569))/MAX(1,COUNTIF(AG$4:AG$1569,"&lt;"&amp;BI492+0.01)),BI492))</f>
        <v/>
      </c>
      <c r="BX492" s="9">
        <f>IF(AH492&gt;=BJ492,0,IFERROR(BJ492+SUMPRODUCT((AH$4:AH$1569&gt;=BJ$4:BJ$1569)*(AH$4:AH$1569-BJ$4:BJ$1569))/MAX(1,COUNTIF(AH$4:AH$1569,"&lt;"&amp;BJ492+0.01)),BJ492))</f>
        <v/>
      </c>
      <c r="BY492" s="9">
        <f>IF(AI492&gt;=BK492,0,IFERROR(BK492+SUMPRODUCT((AI$4:AI$1569&gt;=BK$4:BK$1569)*(AI$4:AI$1569-BK$4:BK$1569))/MAX(1,COUNTIF(AI$4:AI$1569,"&lt;"&amp;BK492+0.01)),BK492))</f>
        <v/>
      </c>
      <c r="BZ492" s="9">
        <f>IF(AJ492&gt;=BL492,0,IFERROR(BL492+SUMPRODUCT((AJ$4:AJ$1569&gt;=BL$4:BL$1569)*(AJ$4:AJ$1569-BL$4:BL$1569))/MAX(1,COUNTIF(AJ$4:AJ$1569,"&lt;"&amp;BL492+0.01)),BL492))</f>
        <v/>
      </c>
      <c r="CA492" s="9">
        <f>IF(AK492&gt;=BM492,0,IFERROR(BM492+SUMPRODUCT((AK$4:AK$1569&gt;=BM$4:BM$1569)*(AK$4:AK$1569-BM$4:BM$1569))/MAX(1,COUNTIF(AK$4:AK$1569,"&lt;"&amp;BM492+0.01)),BM492))</f>
        <v/>
      </c>
      <c r="CB492" s="9">
        <f>IF(AL492&gt;=BN492,0,IFERROR(BN492+SUMPRODUCT((AL$4:AL$1569&gt;=BN$4:BN$1569)*(AL$4:AL$1569-BN$4:BN$1569))/MAX(1,COUNTIF(AL$4:AL$1569,"&lt;"&amp;BN492+0.01)),BN492))</f>
        <v/>
      </c>
      <c r="CC492" s="5">
        <f>IF(AO492="🟢","VERDE",IF(AO492="🟡","AMARELO",IF(AO492="🟠","VERMELHO",IF(AO492="🔴","VERMELHO","ROXO"))))</f>
        <v/>
      </c>
      <c r="CD492" s="5" t="inlineStr">
        <is>
          <t>🌎 REGIÕES</t>
        </is>
      </c>
      <c r="CE492" s="5" t="inlineStr">
        <is>
          <t>SEM REDE</t>
        </is>
      </c>
    </row>
    <row r="493">
      <c r="A493" s="5" t="inlineStr">
        <is>
          <t>52060534000107</t>
        </is>
      </c>
      <c r="B493" s="5" t="inlineStr">
        <is>
          <t>Garfit cozinha saudável</t>
        </is>
      </c>
      <c r="C493" s="5" t="inlineStr">
        <is>
          <t>06 - SEM GRUPO</t>
        </is>
      </c>
      <c r="D493" s="5" t="inlineStr">
        <is>
          <t>HEMANUELE DITZEL (MANU)</t>
        </is>
      </c>
      <c r="E493" s="5" t="inlineStr">
        <is>
          <t>SC</t>
        </is>
      </c>
      <c r="F493" s="5">
        <f>IFERROR(VLOOKUP(C493,$AS$4:$AT$25,2,FALSE),"")</f>
        <v/>
      </c>
      <c r="G493" s="6">
        <f>IFERROR(VLOOKUP(C493,$AS$4:$AX$25,6,FALSE),"")</f>
        <v/>
      </c>
      <c r="H493" s="5">
        <f>IFERROR(VLOOKUP(C493,$AS$4:$AY$25,7,FALSE),"")</f>
        <v/>
      </c>
      <c r="I493" s="5">
        <f>IFERROR(VLOOKUP(C493,$AS$4:$AZ$25,8,FALSE),"")</f>
        <v/>
      </c>
      <c r="J493" s="7" t="inlineStr">
        <is>
          <t>.</t>
        </is>
      </c>
      <c r="K493" s="5" t="inlineStr">
        <is>
          <t>SUL</t>
        </is>
      </c>
      <c r="L493" s="8" t="n">
        <v>1553.191489361702</v>
      </c>
      <c r="M493" s="9" t="n">
        <v>119.1489361702128</v>
      </c>
      <c r="N493" s="9" t="n">
        <v>123.4042553191489</v>
      </c>
      <c r="O493" s="9" t="n">
        <v>123.4042553191489</v>
      </c>
      <c r="P493" s="9" t="n">
        <v>123.4042553191489</v>
      </c>
      <c r="Q493" s="9" t="n">
        <v>127.6595744680851</v>
      </c>
      <c r="R493" s="9" t="n">
        <v>127.6595744680851</v>
      </c>
      <c r="S493" s="9" t="n">
        <v>131.9148936170213</v>
      </c>
      <c r="T493" s="9" t="n">
        <v>131.9148936170213</v>
      </c>
      <c r="U493" s="9" t="n">
        <v>131.9148936170213</v>
      </c>
      <c r="V493" s="9" t="n">
        <v>136.1702127659574</v>
      </c>
      <c r="W493" s="9" t="n">
        <v>136.1702127659574</v>
      </c>
      <c r="X493" s="9" t="n">
        <v>140.4255319148936</v>
      </c>
      <c r="Y493" s="7" t="inlineStr">
        <is>
          <t>.</t>
        </is>
      </c>
      <c r="Z493" s="8">
        <f>SUM(AA493:AL493)</f>
        <v/>
      </c>
      <c r="AA493" s="9" t="n">
        <v>0</v>
      </c>
      <c r="AB493" s="9" t="n">
        <v>0</v>
      </c>
      <c r="AC493" s="9" t="n">
        <v>0</v>
      </c>
      <c r="AD493" s="9" t="n">
        <v>0</v>
      </c>
      <c r="AE493" s="9" t="n">
        <v>0</v>
      </c>
      <c r="AF493" s="9" t="n">
        <v>0</v>
      </c>
      <c r="AG493" s="9" t="n">
        <v>0</v>
      </c>
      <c r="AH493" s="9" t="n">
        <v>0</v>
      </c>
      <c r="AI493" s="9" t="n">
        <v>0</v>
      </c>
      <c r="AJ493" s="9" t="n">
        <v>0</v>
      </c>
      <c r="AK493" s="9" t="n">
        <v>0</v>
      </c>
      <c r="AL493" s="9" t="n">
        <v>0</v>
      </c>
      <c r="AM493" s="7" t="inlineStr">
        <is>
          <t>.</t>
        </is>
      </c>
      <c r="AN493" s="6">
        <f>IF(L493=0,0,Z493/L493)</f>
        <v/>
      </c>
      <c r="AO493" s="5">
        <f>IF(AN493="","",IF(AN493&gt;=0.9,"🟢",IF(AN493&gt;=0.7,"🟡",IF(AN493&gt;=0.5,"🟠","🔴"))))</f>
        <v/>
      </c>
      <c r="AP493" s="9">
        <f>IF(L493=0,0,L493-Z493)</f>
        <v/>
      </c>
      <c r="AQ493" s="5">
        <f>IF(Z493=0,"",RANK(Z493,Z$4:Z$1569,0))</f>
        <v/>
      </c>
      <c r="AR493" s="7" t="inlineStr">
        <is>
          <t>.</t>
        </is>
      </c>
      <c r="BA493" s="7" t="inlineStr">
        <is>
          <t>.</t>
        </is>
      </c>
      <c r="BB493" s="9">
        <f>SUM(L$4:L$1569)/COUNTA(A$4:A$1569)</f>
        <v/>
      </c>
      <c r="BC493" s="9">
        <f>SUM(M$4:M$1569)/COUNTA(A$4:A$1569)</f>
        <v/>
      </c>
      <c r="BD493" s="9">
        <f>SUM(N$4:N$1569)/COUNTA(A$4:A$1569)</f>
        <v/>
      </c>
      <c r="BE493" s="9">
        <f>SUM(O$4:O$1569)/COUNTA(A$4:A$1569)</f>
        <v/>
      </c>
      <c r="BF493" s="9">
        <f>SUM(P$4:P$1569)/COUNTA(A$4:A$1569)</f>
        <v/>
      </c>
      <c r="BG493" s="9">
        <f>SUM(Q$4:Q$1569)/COUNTA(A$4:A$1569)</f>
        <v/>
      </c>
      <c r="BH493" s="9">
        <f>SUM(R$4:R$1569)/COUNTA(A$4:A$1569)</f>
        <v/>
      </c>
      <c r="BI493" s="9">
        <f>SUM(S$4:S$1569)/COUNTA(A$4:A$1569)</f>
        <v/>
      </c>
      <c r="BJ493" s="9">
        <f>SUM(T$4:T$1569)/COUNTA(A$4:A$1569)</f>
        <v/>
      </c>
      <c r="BK493" s="9">
        <f>SUM(U$4:U$1569)/COUNTA(A$4:A$1569)</f>
        <v/>
      </c>
      <c r="BL493" s="9">
        <f>SUM(V$4:V$1569)/COUNTA(A$4:A$1569)</f>
        <v/>
      </c>
      <c r="BM493" s="9">
        <f>SUM(W$4:W$1569)/COUNTA(A$4:A$1569)</f>
        <v/>
      </c>
      <c r="BN493" s="9">
        <f>SUM(X$4:X$1569)/COUNTA(A$4:A$1569)</f>
        <v/>
      </c>
      <c r="BO493" s="7" t="inlineStr">
        <is>
          <t>.</t>
        </is>
      </c>
      <c r="BP493" s="9">
        <f>IF(Z493&gt;=BB493,0,IFERROR(BB493+(SUMPRODUCT((Z$4:Z$1569&gt;=BB$4:BB$1569)*(Z$4:Z$1569-BB$4:BB$1569))/MAX(1,COUNTIF(Z$4:Z$1569,"&lt;"&amp;BB493+0.01))),BB493))</f>
        <v/>
      </c>
      <c r="BQ493" s="9">
        <f>IF(AA493&gt;=BC493,0,IFERROR(BC493+SUMPRODUCT((AA$4:AA$1569&gt;=BC$4:BC$1569)*(AA$4:AA$1569-BC$4:BC$1569))/MAX(1,COUNTIF(AA$4:AA$1569,"&lt;"&amp;BC493+0.01)),BC493))</f>
        <v/>
      </c>
      <c r="BR493" s="9">
        <f>IF(AB493&gt;=BD493,0,IFERROR(BD493+SUMPRODUCT((AB$4:AB$1569&gt;=BD$4:BD$1569)*(AB$4:AB$1569-BD$4:BD$1569))/MAX(1,COUNTIF(AB$4:AB$1569,"&lt;"&amp;BD493+0.01)),BD493))</f>
        <v/>
      </c>
      <c r="BS493" s="9">
        <f>IF(AC493&gt;=BE493,0,IFERROR(BE493+SUMPRODUCT((AC$4:AC$1569&gt;=BE$4:BE$1569)*(AC$4:AC$1569-BE$4:BE$1569))/MAX(1,COUNTIF(AC$4:AC$1569,"&lt;"&amp;BE493+0.01)),BE493))</f>
        <v/>
      </c>
      <c r="BT493" s="9">
        <f>IF(AD493&gt;=BF493,0,IFERROR(BF493+SUMPRODUCT((AD$4:AD$1569&gt;=BF$4:BF$1569)*(AD$4:AD$1569-BF$4:BF$1569))/MAX(1,COUNTIF(AD$4:AD$1569,"&lt;"&amp;BF493+0.01)),BF493))</f>
        <v/>
      </c>
      <c r="BU493" s="9">
        <f>IF(AE493&gt;=BG493,0,IFERROR(BG493+SUMPRODUCT((AE$4:AE$1569&gt;=BG$4:BG$1569)*(AE$4:AE$1569-BG$4:BG$1569))/MAX(1,COUNTIF(AE$4:AE$1569,"&lt;"&amp;BG493+0.01)),BG493))</f>
        <v/>
      </c>
      <c r="BV493" s="9">
        <f>IF(AF493&gt;=BH493,0,IFERROR(BH493+SUMPRODUCT((AF$4:AF$1569&gt;=BH$4:BH$1569)*(AF$4:AF$1569-BH$4:BH$1569))/MAX(1,COUNTIF(AF$4:AF$1569,"&lt;"&amp;BH493+0.01)),BH493))</f>
        <v/>
      </c>
      <c r="BW493" s="9">
        <f>IF(AG493&gt;=BI493,0,IFERROR(BI493+SUMPRODUCT((AG$4:AG$1569&gt;=BI$4:BI$1569)*(AG$4:AG$1569-BI$4:BI$1569))/MAX(1,COUNTIF(AG$4:AG$1569,"&lt;"&amp;BI493+0.01)),BI493))</f>
        <v/>
      </c>
      <c r="BX493" s="9">
        <f>IF(AH493&gt;=BJ493,0,IFERROR(BJ493+SUMPRODUCT((AH$4:AH$1569&gt;=BJ$4:BJ$1569)*(AH$4:AH$1569-BJ$4:BJ$1569))/MAX(1,COUNTIF(AH$4:AH$1569,"&lt;"&amp;BJ493+0.01)),BJ493))</f>
        <v/>
      </c>
      <c r="BY493" s="9">
        <f>IF(AI493&gt;=BK493,0,IFERROR(BK493+SUMPRODUCT((AI$4:AI$1569&gt;=BK$4:BK$1569)*(AI$4:AI$1569-BK$4:BK$1569))/MAX(1,COUNTIF(AI$4:AI$1569,"&lt;"&amp;BK493+0.01)),BK493))</f>
        <v/>
      </c>
      <c r="BZ493" s="9">
        <f>IF(AJ493&gt;=BL493,0,IFERROR(BL493+SUMPRODUCT((AJ$4:AJ$1569&gt;=BL$4:BL$1569)*(AJ$4:AJ$1569-BL$4:BL$1569))/MAX(1,COUNTIF(AJ$4:AJ$1569,"&lt;"&amp;BL493+0.01)),BL493))</f>
        <v/>
      </c>
      <c r="CA493" s="9">
        <f>IF(AK493&gt;=BM493,0,IFERROR(BM493+SUMPRODUCT((AK$4:AK$1569&gt;=BM$4:BM$1569)*(AK$4:AK$1569-BM$4:BM$1569))/MAX(1,COUNTIF(AK$4:AK$1569,"&lt;"&amp;BM493+0.01)),BM493))</f>
        <v/>
      </c>
      <c r="CB493" s="9">
        <f>IF(AL493&gt;=BN493,0,IFERROR(BN493+SUMPRODUCT((AL$4:AL$1569&gt;=BN$4:BN$1569)*(AL$4:AL$1569-BN$4:BN$1569))/MAX(1,COUNTIF(AL$4:AL$1569,"&lt;"&amp;BN493+0.01)),BN493))</f>
        <v/>
      </c>
      <c r="CC493" s="5">
        <f>IF(AO493="🟢","VERDE",IF(AO493="🟡","AMARELO",IF(AO493="🟠","VERMELHO",IF(AO493="🔴","VERMELHO","ROXO"))))</f>
        <v/>
      </c>
      <c r="CD493" s="5" t="inlineStr">
        <is>
          <t>🌎 REGIÕES</t>
        </is>
      </c>
      <c r="CE493" s="5" t="inlineStr">
        <is>
          <t>SEM REDE</t>
        </is>
      </c>
    </row>
    <row r="494">
      <c r="A494" s="5" t="inlineStr">
        <is>
          <t>77424281000134</t>
        </is>
      </c>
      <c r="B494" s="5" t="inlineStr">
        <is>
          <t>54.487.016 JACKELINE RABELO TARGAS LINO</t>
        </is>
      </c>
      <c r="C494" s="5" t="inlineStr">
        <is>
          <t>06 - SEM GRUPO</t>
        </is>
      </c>
      <c r="D494" s="5" t="inlineStr">
        <is>
          <t>LARISSA PADILHA</t>
        </is>
      </c>
      <c r="E494" s="5" t="inlineStr">
        <is>
          <t>SP</t>
        </is>
      </c>
      <c r="F494" s="5">
        <f>IFERROR(VLOOKUP(C494,$AS$4:$AT$25,2,FALSE),"")</f>
        <v/>
      </c>
      <c r="G494" s="6">
        <f>IFERROR(VLOOKUP(C494,$AS$4:$AX$25,6,FALSE),"")</f>
        <v/>
      </c>
      <c r="H494" s="5">
        <f>IFERROR(VLOOKUP(C494,$AS$4:$AY$25,7,FALSE),"")</f>
        <v/>
      </c>
      <c r="I494" s="5">
        <f>IFERROR(VLOOKUP(C494,$AS$4:$AZ$25,8,FALSE),"")</f>
        <v/>
      </c>
      <c r="J494" s="7" t="inlineStr">
        <is>
          <t>.</t>
        </is>
      </c>
      <c r="K494" s="5" t="inlineStr">
        <is>
          <t>SP INTERIOR</t>
        </is>
      </c>
      <c r="L494" s="8" t="n">
        <v>2600</v>
      </c>
      <c r="M494" s="9" t="n">
        <v>166.6666666666667</v>
      </c>
      <c r="N494" s="9" t="n">
        <v>200</v>
      </c>
      <c r="O494" s="9" t="n">
        <v>200</v>
      </c>
      <c r="P494" s="9" t="n">
        <v>200</v>
      </c>
      <c r="Q494" s="9" t="n">
        <v>200</v>
      </c>
      <c r="R494" s="9" t="n">
        <v>200</v>
      </c>
      <c r="S494" s="9" t="n">
        <v>233.3333333333333</v>
      </c>
      <c r="T494" s="9" t="n">
        <v>233.3333333333333</v>
      </c>
      <c r="U494" s="9" t="n">
        <v>233.3333333333333</v>
      </c>
      <c r="V494" s="9" t="n">
        <v>233.3333333333333</v>
      </c>
      <c r="W494" s="9" t="n">
        <v>233.3333333333333</v>
      </c>
      <c r="X494" s="9" t="n">
        <v>266.6666666666667</v>
      </c>
      <c r="Y494" s="7" t="inlineStr">
        <is>
          <t>.</t>
        </is>
      </c>
      <c r="Z494" s="8">
        <f>SUM(AA494:AL494)</f>
        <v/>
      </c>
      <c r="AA494" s="9" t="n">
        <v>0</v>
      </c>
      <c r="AB494" s="9" t="n">
        <v>0</v>
      </c>
      <c r="AC494" s="9" t="n">
        <v>0</v>
      </c>
      <c r="AD494" s="9" t="n">
        <v>0</v>
      </c>
      <c r="AE494" s="9" t="n">
        <v>0</v>
      </c>
      <c r="AF494" s="9" t="n">
        <v>0</v>
      </c>
      <c r="AG494" s="9" t="n">
        <v>0</v>
      </c>
      <c r="AH494" s="9" t="n">
        <v>0</v>
      </c>
      <c r="AI494" s="9" t="n">
        <v>0</v>
      </c>
      <c r="AJ494" s="9" t="n">
        <v>0</v>
      </c>
      <c r="AK494" s="9" t="n">
        <v>0</v>
      </c>
      <c r="AL494" s="9" t="n">
        <v>0</v>
      </c>
      <c r="AM494" s="7" t="inlineStr">
        <is>
          <t>.</t>
        </is>
      </c>
      <c r="AN494" s="6">
        <f>IF(L494=0,0,Z494/L494)</f>
        <v/>
      </c>
      <c r="AO494" s="5">
        <f>IF(AN494="","",IF(AN494&gt;=0.9,"🟢",IF(AN494&gt;=0.7,"🟡",IF(AN494&gt;=0.5,"🟠","🔴"))))</f>
        <v/>
      </c>
      <c r="AP494" s="9">
        <f>IF(L494=0,0,L494-Z494)</f>
        <v/>
      </c>
      <c r="AQ494" s="5">
        <f>IF(Z494=0,"",RANK(Z494,Z$4:Z$1569,0))</f>
        <v/>
      </c>
      <c r="AR494" s="7" t="inlineStr">
        <is>
          <t>.</t>
        </is>
      </c>
      <c r="BA494" s="7" t="inlineStr">
        <is>
          <t>.</t>
        </is>
      </c>
      <c r="BB494" s="9">
        <f>SUM(L$4:L$1569)/COUNTA(A$4:A$1569)</f>
        <v/>
      </c>
      <c r="BC494" s="9">
        <f>SUM(M$4:M$1569)/COUNTA(A$4:A$1569)</f>
        <v/>
      </c>
      <c r="BD494" s="9">
        <f>SUM(N$4:N$1569)/COUNTA(A$4:A$1569)</f>
        <v/>
      </c>
      <c r="BE494" s="9">
        <f>SUM(O$4:O$1569)/COUNTA(A$4:A$1569)</f>
        <v/>
      </c>
      <c r="BF494" s="9">
        <f>SUM(P$4:P$1569)/COUNTA(A$4:A$1569)</f>
        <v/>
      </c>
      <c r="BG494" s="9">
        <f>SUM(Q$4:Q$1569)/COUNTA(A$4:A$1569)</f>
        <v/>
      </c>
      <c r="BH494" s="9">
        <f>SUM(R$4:R$1569)/COUNTA(A$4:A$1569)</f>
        <v/>
      </c>
      <c r="BI494" s="9">
        <f>SUM(S$4:S$1569)/COUNTA(A$4:A$1569)</f>
        <v/>
      </c>
      <c r="BJ494" s="9">
        <f>SUM(T$4:T$1569)/COUNTA(A$4:A$1569)</f>
        <v/>
      </c>
      <c r="BK494" s="9">
        <f>SUM(U$4:U$1569)/COUNTA(A$4:A$1569)</f>
        <v/>
      </c>
      <c r="BL494" s="9">
        <f>SUM(V$4:V$1569)/COUNTA(A$4:A$1569)</f>
        <v/>
      </c>
      <c r="BM494" s="9">
        <f>SUM(W$4:W$1569)/COUNTA(A$4:A$1569)</f>
        <v/>
      </c>
      <c r="BN494" s="9">
        <f>SUM(X$4:X$1569)/COUNTA(A$4:A$1569)</f>
        <v/>
      </c>
      <c r="BO494" s="7" t="inlineStr">
        <is>
          <t>.</t>
        </is>
      </c>
      <c r="BP494" s="9">
        <f>IF(Z494&gt;=BB494,0,IFERROR(BB494+(SUMPRODUCT((Z$4:Z$1569&gt;=BB$4:BB$1569)*(Z$4:Z$1569-BB$4:BB$1569))/MAX(1,COUNTIF(Z$4:Z$1569,"&lt;"&amp;BB494+0.01))),BB494))</f>
        <v/>
      </c>
      <c r="BQ494" s="9">
        <f>IF(AA494&gt;=BC494,0,IFERROR(BC494+SUMPRODUCT((AA$4:AA$1569&gt;=BC$4:BC$1569)*(AA$4:AA$1569-BC$4:BC$1569))/MAX(1,COUNTIF(AA$4:AA$1569,"&lt;"&amp;BC494+0.01)),BC494))</f>
        <v/>
      </c>
      <c r="BR494" s="9">
        <f>IF(AB494&gt;=BD494,0,IFERROR(BD494+SUMPRODUCT((AB$4:AB$1569&gt;=BD$4:BD$1569)*(AB$4:AB$1569-BD$4:BD$1569))/MAX(1,COUNTIF(AB$4:AB$1569,"&lt;"&amp;BD494+0.01)),BD494))</f>
        <v/>
      </c>
      <c r="BS494" s="9">
        <f>IF(AC494&gt;=BE494,0,IFERROR(BE494+SUMPRODUCT((AC$4:AC$1569&gt;=BE$4:BE$1569)*(AC$4:AC$1569-BE$4:BE$1569))/MAX(1,COUNTIF(AC$4:AC$1569,"&lt;"&amp;BE494+0.01)),BE494))</f>
        <v/>
      </c>
      <c r="BT494" s="9">
        <f>IF(AD494&gt;=BF494,0,IFERROR(BF494+SUMPRODUCT((AD$4:AD$1569&gt;=BF$4:BF$1569)*(AD$4:AD$1569-BF$4:BF$1569))/MAX(1,COUNTIF(AD$4:AD$1569,"&lt;"&amp;BF494+0.01)),BF494))</f>
        <v/>
      </c>
      <c r="BU494" s="9">
        <f>IF(AE494&gt;=BG494,0,IFERROR(BG494+SUMPRODUCT((AE$4:AE$1569&gt;=BG$4:BG$1569)*(AE$4:AE$1569-BG$4:BG$1569))/MAX(1,COUNTIF(AE$4:AE$1569,"&lt;"&amp;BG494+0.01)),BG494))</f>
        <v/>
      </c>
      <c r="BV494" s="9">
        <f>IF(AF494&gt;=BH494,0,IFERROR(BH494+SUMPRODUCT((AF$4:AF$1569&gt;=BH$4:BH$1569)*(AF$4:AF$1569-BH$4:BH$1569))/MAX(1,COUNTIF(AF$4:AF$1569,"&lt;"&amp;BH494+0.01)),BH494))</f>
        <v/>
      </c>
      <c r="BW494" s="9">
        <f>IF(AG494&gt;=BI494,0,IFERROR(BI494+SUMPRODUCT((AG$4:AG$1569&gt;=BI$4:BI$1569)*(AG$4:AG$1569-BI$4:BI$1569))/MAX(1,COUNTIF(AG$4:AG$1569,"&lt;"&amp;BI494+0.01)),BI494))</f>
        <v/>
      </c>
      <c r="BX494" s="9">
        <f>IF(AH494&gt;=BJ494,0,IFERROR(BJ494+SUMPRODUCT((AH$4:AH$1569&gt;=BJ$4:BJ$1569)*(AH$4:AH$1569-BJ$4:BJ$1569))/MAX(1,COUNTIF(AH$4:AH$1569,"&lt;"&amp;BJ494+0.01)),BJ494))</f>
        <v/>
      </c>
      <c r="BY494" s="9">
        <f>IF(AI494&gt;=BK494,0,IFERROR(BK494+SUMPRODUCT((AI$4:AI$1569&gt;=BK$4:BK$1569)*(AI$4:AI$1569-BK$4:BK$1569))/MAX(1,COUNTIF(AI$4:AI$1569,"&lt;"&amp;BK494+0.01)),BK494))</f>
        <v/>
      </c>
      <c r="BZ494" s="9">
        <f>IF(AJ494&gt;=BL494,0,IFERROR(BL494+SUMPRODUCT((AJ$4:AJ$1569&gt;=BL$4:BL$1569)*(AJ$4:AJ$1569-BL$4:BL$1569))/MAX(1,COUNTIF(AJ$4:AJ$1569,"&lt;"&amp;BL494+0.01)),BL494))</f>
        <v/>
      </c>
      <c r="CA494" s="9">
        <f>IF(AK494&gt;=BM494,0,IFERROR(BM494+SUMPRODUCT((AK$4:AK$1569&gt;=BM$4:BM$1569)*(AK$4:AK$1569-BM$4:BM$1569))/MAX(1,COUNTIF(AK$4:AK$1569,"&lt;"&amp;BM494+0.01)),BM494))</f>
        <v/>
      </c>
      <c r="CB494" s="9">
        <f>IF(AL494&gt;=BN494,0,IFERROR(BN494+SUMPRODUCT((AL$4:AL$1569&gt;=BN$4:BN$1569)*(AL$4:AL$1569-BN$4:BN$1569))/MAX(1,COUNTIF(AL$4:AL$1569,"&lt;"&amp;BN494+0.01)),BN494))</f>
        <v/>
      </c>
      <c r="CC494" s="5">
        <f>IF(AO494="🟢","VERDE",IF(AO494="🟡","AMARELO",IF(AO494="🟠","VERMELHO",IF(AO494="🔴","VERMELHO","ROXO"))))</f>
        <v/>
      </c>
      <c r="CD494" s="5" t="inlineStr">
        <is>
          <t>🌎 REGIÕES</t>
        </is>
      </c>
      <c r="CE494" s="5" t="inlineStr">
        <is>
          <t>SEM REDE</t>
        </is>
      </c>
    </row>
    <row r="495">
      <c r="A495" s="5" t="inlineStr">
        <is>
          <t>52769733000199</t>
        </is>
      </c>
      <c r="B495" s="5" t="inlineStr">
        <is>
          <t>ADEGA ARAUCARIA COMERCIO DE BEBIDAS LTDA</t>
        </is>
      </c>
      <c r="C495" s="5" t="inlineStr">
        <is>
          <t>06 - SEM GRUPO</t>
        </is>
      </c>
      <c r="D495" s="5" t="inlineStr">
        <is>
          <t>HEMANUELE DITZEL (MANU)</t>
        </is>
      </c>
      <c r="E495" s="5" t="inlineStr">
        <is>
          <t>PR</t>
        </is>
      </c>
      <c r="F495" s="5">
        <f>IFERROR(VLOOKUP(C495,$AS$4:$AT$25,2,FALSE),"")</f>
        <v/>
      </c>
      <c r="G495" s="6">
        <f>IFERROR(VLOOKUP(C495,$AS$4:$AX$25,6,FALSE),"")</f>
        <v/>
      </c>
      <c r="H495" s="5">
        <f>IFERROR(VLOOKUP(C495,$AS$4:$AY$25,7,FALSE),"")</f>
        <v/>
      </c>
      <c r="I495" s="5">
        <f>IFERROR(VLOOKUP(C495,$AS$4:$AZ$25,8,FALSE),"")</f>
        <v/>
      </c>
      <c r="J495" s="7" t="inlineStr">
        <is>
          <t>.</t>
        </is>
      </c>
      <c r="K495" s="5" t="inlineStr">
        <is>
          <t>SUL</t>
        </is>
      </c>
      <c r="L495" s="8" t="n">
        <v>1613.793103448276</v>
      </c>
      <c r="M495" s="9" t="n">
        <v>124.1379310344828</v>
      </c>
      <c r="N495" s="9" t="n">
        <v>124.1379310344828</v>
      </c>
      <c r="O495" s="9" t="n">
        <v>129.3103448275862</v>
      </c>
      <c r="P495" s="9" t="n">
        <v>129.3103448275862</v>
      </c>
      <c r="Q495" s="9" t="n">
        <v>129.3103448275862</v>
      </c>
      <c r="R495" s="9" t="n">
        <v>134.4827586206897</v>
      </c>
      <c r="S495" s="9" t="n">
        <v>134.4827586206897</v>
      </c>
      <c r="T495" s="9" t="n">
        <v>139.6551724137931</v>
      </c>
      <c r="U495" s="9" t="n">
        <v>139.6551724137931</v>
      </c>
      <c r="V495" s="9" t="n">
        <v>139.6551724137931</v>
      </c>
      <c r="W495" s="9" t="n">
        <v>144.8275862068965</v>
      </c>
      <c r="X495" s="9" t="n">
        <v>144.8275862068965</v>
      </c>
      <c r="Y495" s="7" t="inlineStr">
        <is>
          <t>.</t>
        </is>
      </c>
      <c r="Z495" s="8">
        <f>SUM(AA495:AL495)</f>
        <v/>
      </c>
      <c r="AA495" s="9" t="n">
        <v>0</v>
      </c>
      <c r="AB495" s="9" t="n">
        <v>700.88</v>
      </c>
      <c r="AC495" s="9" t="n">
        <v>0</v>
      </c>
      <c r="AD495" s="9" t="n">
        <v>0</v>
      </c>
      <c r="AE495" s="9" t="n">
        <v>0</v>
      </c>
      <c r="AF495" s="9" t="n">
        <v>0</v>
      </c>
      <c r="AG495" s="9" t="n">
        <v>0</v>
      </c>
      <c r="AH495" s="9" t="n">
        <v>0</v>
      </c>
      <c r="AI495" s="9" t="n">
        <v>0</v>
      </c>
      <c r="AJ495" s="9" t="n">
        <v>0</v>
      </c>
      <c r="AK495" s="9" t="n">
        <v>0</v>
      </c>
      <c r="AL495" s="9" t="n">
        <v>0</v>
      </c>
      <c r="AM495" s="7" t="inlineStr">
        <is>
          <t>.</t>
        </is>
      </c>
      <c r="AN495" s="6">
        <f>IF(L495=0,0,Z495/L495)</f>
        <v/>
      </c>
      <c r="AO495" s="5">
        <f>IF(AN495="","",IF(AN495&gt;=0.9,"🟢",IF(AN495&gt;=0.7,"🟡",IF(AN495&gt;=0.5,"🟠","🔴"))))</f>
        <v/>
      </c>
      <c r="AP495" s="9">
        <f>IF(L495=0,0,L495-Z495)</f>
        <v/>
      </c>
      <c r="AQ495" s="5">
        <f>IF(Z495=0,"",RANK(Z495,Z$4:Z$1569,0))</f>
        <v/>
      </c>
      <c r="AR495" s="7" t="inlineStr">
        <is>
          <t>.</t>
        </is>
      </c>
      <c r="BA495" s="7" t="inlineStr">
        <is>
          <t>.</t>
        </is>
      </c>
      <c r="BB495" s="9">
        <f>SUM(L$4:L$1569)/COUNTA(A$4:A$1569)</f>
        <v/>
      </c>
      <c r="BC495" s="9">
        <f>SUM(M$4:M$1569)/COUNTA(A$4:A$1569)</f>
        <v/>
      </c>
      <c r="BD495" s="9">
        <f>SUM(N$4:N$1569)/COUNTA(A$4:A$1569)</f>
        <v/>
      </c>
      <c r="BE495" s="9">
        <f>SUM(O$4:O$1569)/COUNTA(A$4:A$1569)</f>
        <v/>
      </c>
      <c r="BF495" s="9">
        <f>SUM(P$4:P$1569)/COUNTA(A$4:A$1569)</f>
        <v/>
      </c>
      <c r="BG495" s="9">
        <f>SUM(Q$4:Q$1569)/COUNTA(A$4:A$1569)</f>
        <v/>
      </c>
      <c r="BH495" s="9">
        <f>SUM(R$4:R$1569)/COUNTA(A$4:A$1569)</f>
        <v/>
      </c>
      <c r="BI495" s="9">
        <f>SUM(S$4:S$1569)/COUNTA(A$4:A$1569)</f>
        <v/>
      </c>
      <c r="BJ495" s="9">
        <f>SUM(T$4:T$1569)/COUNTA(A$4:A$1569)</f>
        <v/>
      </c>
      <c r="BK495" s="9">
        <f>SUM(U$4:U$1569)/COUNTA(A$4:A$1569)</f>
        <v/>
      </c>
      <c r="BL495" s="9">
        <f>SUM(V$4:V$1569)/COUNTA(A$4:A$1569)</f>
        <v/>
      </c>
      <c r="BM495" s="9">
        <f>SUM(W$4:W$1569)/COUNTA(A$4:A$1569)</f>
        <v/>
      </c>
      <c r="BN495" s="9">
        <f>SUM(X$4:X$1569)/COUNTA(A$4:A$1569)</f>
        <v/>
      </c>
      <c r="BO495" s="7" t="inlineStr">
        <is>
          <t>.</t>
        </is>
      </c>
      <c r="BP495" s="9">
        <f>IF(Z495&gt;=BB495,0,IFERROR(BB495+(SUMPRODUCT((Z$4:Z$1569&gt;=BB$4:BB$1569)*(Z$4:Z$1569-BB$4:BB$1569))/MAX(1,COUNTIF(Z$4:Z$1569,"&lt;"&amp;BB495+0.01))),BB495))</f>
        <v/>
      </c>
      <c r="BQ495" s="9">
        <f>IF(AA495&gt;=BC495,0,IFERROR(BC495+SUMPRODUCT((AA$4:AA$1569&gt;=BC$4:BC$1569)*(AA$4:AA$1569-BC$4:BC$1569))/MAX(1,COUNTIF(AA$4:AA$1569,"&lt;"&amp;BC495+0.01)),BC495))</f>
        <v/>
      </c>
      <c r="BR495" s="9">
        <f>IF(AB495&gt;=BD495,0,IFERROR(BD495+SUMPRODUCT((AB$4:AB$1569&gt;=BD$4:BD$1569)*(AB$4:AB$1569-BD$4:BD$1569))/MAX(1,COUNTIF(AB$4:AB$1569,"&lt;"&amp;BD495+0.01)),BD495))</f>
        <v/>
      </c>
      <c r="BS495" s="9">
        <f>IF(AC495&gt;=BE495,0,IFERROR(BE495+SUMPRODUCT((AC$4:AC$1569&gt;=BE$4:BE$1569)*(AC$4:AC$1569-BE$4:BE$1569))/MAX(1,COUNTIF(AC$4:AC$1569,"&lt;"&amp;BE495+0.01)),BE495))</f>
        <v/>
      </c>
      <c r="BT495" s="9">
        <f>IF(AD495&gt;=BF495,0,IFERROR(BF495+SUMPRODUCT((AD$4:AD$1569&gt;=BF$4:BF$1569)*(AD$4:AD$1569-BF$4:BF$1569))/MAX(1,COUNTIF(AD$4:AD$1569,"&lt;"&amp;BF495+0.01)),BF495))</f>
        <v/>
      </c>
      <c r="BU495" s="9">
        <f>IF(AE495&gt;=BG495,0,IFERROR(BG495+SUMPRODUCT((AE$4:AE$1569&gt;=BG$4:BG$1569)*(AE$4:AE$1569-BG$4:BG$1569))/MAX(1,COUNTIF(AE$4:AE$1569,"&lt;"&amp;BG495+0.01)),BG495))</f>
        <v/>
      </c>
      <c r="BV495" s="9">
        <f>IF(AF495&gt;=BH495,0,IFERROR(BH495+SUMPRODUCT((AF$4:AF$1569&gt;=BH$4:BH$1569)*(AF$4:AF$1569-BH$4:BH$1569))/MAX(1,COUNTIF(AF$4:AF$1569,"&lt;"&amp;BH495+0.01)),BH495))</f>
        <v/>
      </c>
      <c r="BW495" s="9">
        <f>IF(AG495&gt;=BI495,0,IFERROR(BI495+SUMPRODUCT((AG$4:AG$1569&gt;=BI$4:BI$1569)*(AG$4:AG$1569-BI$4:BI$1569))/MAX(1,COUNTIF(AG$4:AG$1569,"&lt;"&amp;BI495+0.01)),BI495))</f>
        <v/>
      </c>
      <c r="BX495" s="9">
        <f>IF(AH495&gt;=BJ495,0,IFERROR(BJ495+SUMPRODUCT((AH$4:AH$1569&gt;=BJ$4:BJ$1569)*(AH$4:AH$1569-BJ$4:BJ$1569))/MAX(1,COUNTIF(AH$4:AH$1569,"&lt;"&amp;BJ495+0.01)),BJ495))</f>
        <v/>
      </c>
      <c r="BY495" s="9">
        <f>IF(AI495&gt;=BK495,0,IFERROR(BK495+SUMPRODUCT((AI$4:AI$1569&gt;=BK$4:BK$1569)*(AI$4:AI$1569-BK$4:BK$1569))/MAX(1,COUNTIF(AI$4:AI$1569,"&lt;"&amp;BK495+0.01)),BK495))</f>
        <v/>
      </c>
      <c r="BZ495" s="9">
        <f>IF(AJ495&gt;=BL495,0,IFERROR(BL495+SUMPRODUCT((AJ$4:AJ$1569&gt;=BL$4:BL$1569)*(AJ$4:AJ$1569-BL$4:BL$1569))/MAX(1,COUNTIF(AJ$4:AJ$1569,"&lt;"&amp;BL495+0.01)),BL495))</f>
        <v/>
      </c>
      <c r="CA495" s="9">
        <f>IF(AK495&gt;=BM495,0,IFERROR(BM495+SUMPRODUCT((AK$4:AK$1569&gt;=BM$4:BM$1569)*(AK$4:AK$1569-BM$4:BM$1569))/MAX(1,COUNTIF(AK$4:AK$1569,"&lt;"&amp;BM495+0.01)),BM495))</f>
        <v/>
      </c>
      <c r="CB495" s="9">
        <f>IF(AL495&gt;=BN495,0,IFERROR(BN495+SUMPRODUCT((AL$4:AL$1569&gt;=BN$4:BN$1569)*(AL$4:AL$1569-BN$4:BN$1569))/MAX(1,COUNTIF(AL$4:AL$1569,"&lt;"&amp;BN495+0.01)),BN495))</f>
        <v/>
      </c>
      <c r="CC495" s="5">
        <f>IF(AO495="🟢","VERDE",IF(AO495="🟡","AMARELO",IF(AO495="🟠","VERMELHO",IF(AO495="🔴","VERMELHO","ROXO"))))</f>
        <v/>
      </c>
      <c r="CD495" s="5" t="inlineStr">
        <is>
          <t>🌎 REGIÕES</t>
        </is>
      </c>
      <c r="CE495" s="5" t="inlineStr">
        <is>
          <t>SEM REDE</t>
        </is>
      </c>
    </row>
    <row r="496">
      <c r="A496" s="5" t="inlineStr">
        <is>
          <t>55795646000102</t>
        </is>
      </c>
      <c r="B496" s="5" t="inlineStr">
        <is>
          <t>STYLO FARMA CURITIBA</t>
        </is>
      </c>
      <c r="C496" s="5" t="inlineStr">
        <is>
          <t>SEM GRUPO</t>
        </is>
      </c>
      <c r="D496" s="5" t="inlineStr">
        <is>
          <t>HEMANUELE DITZEL (MANU)</t>
        </is>
      </c>
      <c r="E496" s="5" t="inlineStr">
        <is>
          <t>PR</t>
        </is>
      </c>
      <c r="F496" s="5">
        <f>IFERROR(VLOOKUP(C496,$AS$4:$AT$25,2,FALSE),"")</f>
        <v/>
      </c>
      <c r="G496" s="6">
        <f>IFERROR(VLOOKUP(C496,$AS$4:$AX$25,6,FALSE),"")</f>
        <v/>
      </c>
      <c r="H496" s="5">
        <f>IFERROR(VLOOKUP(C496,$AS$4:$AY$25,7,FALSE),"")</f>
        <v/>
      </c>
      <c r="I496" s="5">
        <f>IFERROR(VLOOKUP(C496,$AS$4:$AZ$25,8,FALSE),"")</f>
        <v/>
      </c>
      <c r="J496" s="7" t="inlineStr">
        <is>
          <t>.</t>
        </is>
      </c>
      <c r="K496" s="5" t="inlineStr"/>
      <c r="L496" s="8" t="n">
        <v>0</v>
      </c>
      <c r="M496" s="9" t="n">
        <v>0</v>
      </c>
      <c r="N496" s="9" t="n">
        <v>0</v>
      </c>
      <c r="O496" s="9" t="n">
        <v>0</v>
      </c>
      <c r="P496" s="9" t="n">
        <v>0</v>
      </c>
      <c r="Q496" s="9" t="n">
        <v>0</v>
      </c>
      <c r="R496" s="9" t="n">
        <v>0</v>
      </c>
      <c r="S496" s="9" t="n">
        <v>0</v>
      </c>
      <c r="T496" s="9" t="n">
        <v>0</v>
      </c>
      <c r="U496" s="9" t="n">
        <v>0</v>
      </c>
      <c r="V496" s="9" t="n">
        <v>0</v>
      </c>
      <c r="W496" s="9" t="n">
        <v>0</v>
      </c>
      <c r="X496" s="9" t="n">
        <v>0</v>
      </c>
      <c r="Y496" s="7" t="inlineStr">
        <is>
          <t>.</t>
        </is>
      </c>
      <c r="Z496" s="8">
        <f>SUM(AA496:AL496)</f>
        <v/>
      </c>
      <c r="AA496" s="9" t="n">
        <v>0</v>
      </c>
      <c r="AB496" s="9" t="n">
        <v>0</v>
      </c>
      <c r="AC496" s="9" t="n">
        <v>0</v>
      </c>
      <c r="AD496" s="9" t="n">
        <v>0</v>
      </c>
      <c r="AE496" s="9" t="n">
        <v>0</v>
      </c>
      <c r="AF496" s="9" t="n">
        <v>699.03</v>
      </c>
      <c r="AG496" s="9" t="n">
        <v>0</v>
      </c>
      <c r="AH496" s="9" t="n">
        <v>0</v>
      </c>
      <c r="AI496" s="9" t="n">
        <v>0</v>
      </c>
      <c r="AJ496" s="9" t="n">
        <v>0</v>
      </c>
      <c r="AK496" s="9" t="n">
        <v>0</v>
      </c>
      <c r="AL496" s="9" t="n">
        <v>0</v>
      </c>
      <c r="AM496" s="7" t="inlineStr">
        <is>
          <t>.</t>
        </is>
      </c>
      <c r="AN496" s="6">
        <f>IF(L496=0,0,Z496/L496)</f>
        <v/>
      </c>
      <c r="AO496" s="5">
        <f>IF(AN496="","",IF(AN496&gt;=0.9,"🟢",IF(AN496&gt;=0.7,"🟡",IF(AN496&gt;=0.5,"🟠","🔴"))))</f>
        <v/>
      </c>
      <c r="AP496" s="9">
        <f>IF(L496=0,0,L496-Z496)</f>
        <v/>
      </c>
      <c r="AQ496" s="5">
        <f>IF(Z496=0,"",RANK(Z496,Z$4:Z$1569,0))</f>
        <v/>
      </c>
      <c r="AR496" s="7" t="inlineStr">
        <is>
          <t>.</t>
        </is>
      </c>
      <c r="BA496" s="7" t="inlineStr">
        <is>
          <t>.</t>
        </is>
      </c>
      <c r="BB496" s="9">
        <f>SUM(L$4:L$1569)/COUNTA(A$4:A$1569)</f>
        <v/>
      </c>
      <c r="BC496" s="9">
        <f>SUM(M$4:M$1569)/COUNTA(A$4:A$1569)</f>
        <v/>
      </c>
      <c r="BD496" s="9">
        <f>SUM(N$4:N$1569)/COUNTA(A$4:A$1569)</f>
        <v/>
      </c>
      <c r="BE496" s="9">
        <f>SUM(O$4:O$1569)/COUNTA(A$4:A$1569)</f>
        <v/>
      </c>
      <c r="BF496" s="9">
        <f>SUM(P$4:P$1569)/COUNTA(A$4:A$1569)</f>
        <v/>
      </c>
      <c r="BG496" s="9">
        <f>SUM(Q$4:Q$1569)/COUNTA(A$4:A$1569)</f>
        <v/>
      </c>
      <c r="BH496" s="9">
        <f>SUM(R$4:R$1569)/COUNTA(A$4:A$1569)</f>
        <v/>
      </c>
      <c r="BI496" s="9">
        <f>SUM(S$4:S$1569)/COUNTA(A$4:A$1569)</f>
        <v/>
      </c>
      <c r="BJ496" s="9">
        <f>SUM(T$4:T$1569)/COUNTA(A$4:A$1569)</f>
        <v/>
      </c>
      <c r="BK496" s="9">
        <f>SUM(U$4:U$1569)/COUNTA(A$4:A$1569)</f>
        <v/>
      </c>
      <c r="BL496" s="9">
        <f>SUM(V$4:V$1569)/COUNTA(A$4:A$1569)</f>
        <v/>
      </c>
      <c r="BM496" s="9">
        <f>SUM(W$4:W$1569)/COUNTA(A$4:A$1569)</f>
        <v/>
      </c>
      <c r="BN496" s="9">
        <f>SUM(X$4:X$1569)/COUNTA(A$4:A$1569)</f>
        <v/>
      </c>
      <c r="BO496" s="7" t="inlineStr">
        <is>
          <t>.</t>
        </is>
      </c>
      <c r="BP496" s="9">
        <f>IF(Z496&gt;=BB496,0,IFERROR(BB496+(SUMPRODUCT((Z$4:Z$1569&gt;=BB$4:BB$1569)*(Z$4:Z$1569-BB$4:BB$1569))/MAX(1,COUNTIF(Z$4:Z$1569,"&lt;"&amp;BB496+0.01))),BB496))</f>
        <v/>
      </c>
      <c r="BQ496" s="9">
        <f>IF(AA496&gt;=BC496,0,IFERROR(BC496+SUMPRODUCT((AA$4:AA$1569&gt;=BC$4:BC$1569)*(AA$4:AA$1569-BC$4:BC$1569))/MAX(1,COUNTIF(AA$4:AA$1569,"&lt;"&amp;BC496+0.01)),BC496))</f>
        <v/>
      </c>
      <c r="BR496" s="9">
        <f>IF(AB496&gt;=BD496,0,IFERROR(BD496+SUMPRODUCT((AB$4:AB$1569&gt;=BD$4:BD$1569)*(AB$4:AB$1569-BD$4:BD$1569))/MAX(1,COUNTIF(AB$4:AB$1569,"&lt;"&amp;BD496+0.01)),BD496))</f>
        <v/>
      </c>
      <c r="BS496" s="9">
        <f>IF(AC496&gt;=BE496,0,IFERROR(BE496+SUMPRODUCT((AC$4:AC$1569&gt;=BE$4:BE$1569)*(AC$4:AC$1569-BE$4:BE$1569))/MAX(1,COUNTIF(AC$4:AC$1569,"&lt;"&amp;BE496+0.01)),BE496))</f>
        <v/>
      </c>
      <c r="BT496" s="9">
        <f>IF(AD496&gt;=BF496,0,IFERROR(BF496+SUMPRODUCT((AD$4:AD$1569&gt;=BF$4:BF$1569)*(AD$4:AD$1569-BF$4:BF$1569))/MAX(1,COUNTIF(AD$4:AD$1569,"&lt;"&amp;BF496+0.01)),BF496))</f>
        <v/>
      </c>
      <c r="BU496" s="9">
        <f>IF(AE496&gt;=BG496,0,IFERROR(BG496+SUMPRODUCT((AE$4:AE$1569&gt;=BG$4:BG$1569)*(AE$4:AE$1569-BG$4:BG$1569))/MAX(1,COUNTIF(AE$4:AE$1569,"&lt;"&amp;BG496+0.01)),BG496))</f>
        <v/>
      </c>
      <c r="BV496" s="9">
        <f>IF(AF496&gt;=BH496,0,IFERROR(BH496+SUMPRODUCT((AF$4:AF$1569&gt;=BH$4:BH$1569)*(AF$4:AF$1569-BH$4:BH$1569))/MAX(1,COUNTIF(AF$4:AF$1569,"&lt;"&amp;BH496+0.01)),BH496))</f>
        <v/>
      </c>
      <c r="BW496" s="9">
        <f>IF(AG496&gt;=BI496,0,IFERROR(BI496+SUMPRODUCT((AG$4:AG$1569&gt;=BI$4:BI$1569)*(AG$4:AG$1569-BI$4:BI$1569))/MAX(1,COUNTIF(AG$4:AG$1569,"&lt;"&amp;BI496+0.01)),BI496))</f>
        <v/>
      </c>
      <c r="BX496" s="9">
        <f>IF(AH496&gt;=BJ496,0,IFERROR(BJ496+SUMPRODUCT((AH$4:AH$1569&gt;=BJ$4:BJ$1569)*(AH$4:AH$1569-BJ$4:BJ$1569))/MAX(1,COUNTIF(AH$4:AH$1569,"&lt;"&amp;BJ496+0.01)),BJ496))</f>
        <v/>
      </c>
      <c r="BY496" s="9">
        <f>IF(AI496&gt;=BK496,0,IFERROR(BK496+SUMPRODUCT((AI$4:AI$1569&gt;=BK$4:BK$1569)*(AI$4:AI$1569-BK$4:BK$1569))/MAX(1,COUNTIF(AI$4:AI$1569,"&lt;"&amp;BK496+0.01)),BK496))</f>
        <v/>
      </c>
      <c r="BZ496" s="9">
        <f>IF(AJ496&gt;=BL496,0,IFERROR(BL496+SUMPRODUCT((AJ$4:AJ$1569&gt;=BL$4:BL$1569)*(AJ$4:AJ$1569-BL$4:BL$1569))/MAX(1,COUNTIF(AJ$4:AJ$1569,"&lt;"&amp;BL496+0.01)),BL496))</f>
        <v/>
      </c>
      <c r="CA496" s="9">
        <f>IF(AK496&gt;=BM496,0,IFERROR(BM496+SUMPRODUCT((AK$4:AK$1569&gt;=BM$4:BM$1569)*(AK$4:AK$1569-BM$4:BM$1569))/MAX(1,COUNTIF(AK$4:AK$1569,"&lt;"&amp;BM496+0.01)),BM496))</f>
        <v/>
      </c>
      <c r="CB496" s="9">
        <f>IF(AL496&gt;=BN496,0,IFERROR(BN496+SUMPRODUCT((AL$4:AL$1569&gt;=BN$4:BN$1569)*(AL$4:AL$1569-BN$4:BN$1569))/MAX(1,COUNTIF(AL$4:AL$1569,"&lt;"&amp;BN496+0.01)),BN496))</f>
        <v/>
      </c>
      <c r="CC496" s="5">
        <f>IF(AO496="🟢","VERDE",IF(AO496="🟡","AMARELO",IF(AO496="🟠","VERMELHO",IF(AO496="🔴","VERMELHO","ROXO"))))</f>
        <v/>
      </c>
      <c r="CD496" s="5" t="inlineStr">
        <is>
          <t>🌎 REGIÕES</t>
        </is>
      </c>
      <c r="CE496" s="5" t="inlineStr">
        <is>
          <t>SEM REDE</t>
        </is>
      </c>
    </row>
    <row r="497">
      <c r="A497" s="5" t="inlineStr">
        <is>
          <t>24713639000182</t>
        </is>
      </c>
      <c r="B497" s="5" t="inlineStr">
        <is>
          <t>EMPORIO CATARINA</t>
        </is>
      </c>
      <c r="C497" s="5" t="inlineStr">
        <is>
          <t>06 - SEM GRUPO</t>
        </is>
      </c>
      <c r="D497" s="5" t="inlineStr">
        <is>
          <t>HEMANUELE DITZEL (MANU)</t>
        </is>
      </c>
      <c r="E497" s="5" t="inlineStr">
        <is>
          <t>SC</t>
        </is>
      </c>
      <c r="F497" s="5">
        <f>IFERROR(VLOOKUP(C497,$AS$4:$AT$25,2,FALSE),"")</f>
        <v/>
      </c>
      <c r="G497" s="6">
        <f>IFERROR(VLOOKUP(C497,$AS$4:$AX$25,6,FALSE),"")</f>
        <v/>
      </c>
      <c r="H497" s="5">
        <f>IFERROR(VLOOKUP(C497,$AS$4:$AY$25,7,FALSE),"")</f>
        <v/>
      </c>
      <c r="I497" s="5">
        <f>IFERROR(VLOOKUP(C497,$AS$4:$AZ$25,8,FALSE),"")</f>
        <v/>
      </c>
      <c r="J497" s="7" t="inlineStr">
        <is>
          <t>.</t>
        </is>
      </c>
      <c r="K497" s="5" t="inlineStr">
        <is>
          <t>SUL</t>
        </is>
      </c>
      <c r="L497" s="8" t="n">
        <v>1513.953488372093</v>
      </c>
      <c r="M497" s="9" t="n">
        <v>118.6046511627907</v>
      </c>
      <c r="N497" s="9" t="n">
        <v>118.6046511627907</v>
      </c>
      <c r="O497" s="9" t="n">
        <v>118.6046511627907</v>
      </c>
      <c r="P497" s="9" t="n">
        <v>125.5813953488372</v>
      </c>
      <c r="Q497" s="9" t="n">
        <v>125.5813953488372</v>
      </c>
      <c r="R497" s="9" t="n">
        <v>125.5813953488372</v>
      </c>
      <c r="S497" s="9" t="n">
        <v>125.5813953488372</v>
      </c>
      <c r="T497" s="9" t="n">
        <v>125.5813953488372</v>
      </c>
      <c r="U497" s="9" t="n">
        <v>132.5581395348837</v>
      </c>
      <c r="V497" s="9" t="n">
        <v>132.5581395348837</v>
      </c>
      <c r="W497" s="9" t="n">
        <v>132.5581395348837</v>
      </c>
      <c r="X497" s="9" t="n">
        <v>132.5581395348837</v>
      </c>
      <c r="Y497" s="7" t="inlineStr">
        <is>
          <t>.</t>
        </is>
      </c>
      <c r="Z497" s="8">
        <f>SUM(AA497:AL497)</f>
        <v/>
      </c>
      <c r="AA497" s="9" t="n">
        <v>0</v>
      </c>
      <c r="AB497" s="9" t="n">
        <v>0</v>
      </c>
      <c r="AC497" s="9" t="n">
        <v>0</v>
      </c>
      <c r="AD497" s="9" t="n">
        <v>0</v>
      </c>
      <c r="AE497" s="9" t="n">
        <v>0</v>
      </c>
      <c r="AF497" s="9" t="n">
        <v>0</v>
      </c>
      <c r="AG497" s="9" t="n">
        <v>0</v>
      </c>
      <c r="AH497" s="9" t="n">
        <v>0</v>
      </c>
      <c r="AI497" s="9" t="n">
        <v>0</v>
      </c>
      <c r="AJ497" s="9" t="n">
        <v>0</v>
      </c>
      <c r="AK497" s="9" t="n">
        <v>0</v>
      </c>
      <c r="AL497" s="9" t="n">
        <v>0</v>
      </c>
      <c r="AM497" s="7" t="inlineStr">
        <is>
          <t>.</t>
        </is>
      </c>
      <c r="AN497" s="6">
        <f>IF(L497=0,0,Z497/L497)</f>
        <v/>
      </c>
      <c r="AO497" s="5">
        <f>IF(AN497="","",IF(AN497&gt;=0.9,"🟢",IF(AN497&gt;=0.7,"🟡",IF(AN497&gt;=0.5,"🟠","🔴"))))</f>
        <v/>
      </c>
      <c r="AP497" s="9">
        <f>IF(L497=0,0,L497-Z497)</f>
        <v/>
      </c>
      <c r="AQ497" s="5">
        <f>IF(Z497=0,"",RANK(Z497,Z$4:Z$1569,0))</f>
        <v/>
      </c>
      <c r="AR497" s="7" t="inlineStr">
        <is>
          <t>.</t>
        </is>
      </c>
      <c r="BA497" s="7" t="inlineStr">
        <is>
          <t>.</t>
        </is>
      </c>
      <c r="BB497" s="9">
        <f>SUM(L$4:L$1569)/COUNTA(A$4:A$1569)</f>
        <v/>
      </c>
      <c r="BC497" s="9">
        <f>SUM(M$4:M$1569)/COUNTA(A$4:A$1569)</f>
        <v/>
      </c>
      <c r="BD497" s="9">
        <f>SUM(N$4:N$1569)/COUNTA(A$4:A$1569)</f>
        <v/>
      </c>
      <c r="BE497" s="9">
        <f>SUM(O$4:O$1569)/COUNTA(A$4:A$1569)</f>
        <v/>
      </c>
      <c r="BF497" s="9">
        <f>SUM(P$4:P$1569)/COUNTA(A$4:A$1569)</f>
        <v/>
      </c>
      <c r="BG497" s="9">
        <f>SUM(Q$4:Q$1569)/COUNTA(A$4:A$1569)</f>
        <v/>
      </c>
      <c r="BH497" s="9">
        <f>SUM(R$4:R$1569)/COUNTA(A$4:A$1569)</f>
        <v/>
      </c>
      <c r="BI497" s="9">
        <f>SUM(S$4:S$1569)/COUNTA(A$4:A$1569)</f>
        <v/>
      </c>
      <c r="BJ497" s="9">
        <f>SUM(T$4:T$1569)/COUNTA(A$4:A$1569)</f>
        <v/>
      </c>
      <c r="BK497" s="9">
        <f>SUM(U$4:U$1569)/COUNTA(A$4:A$1569)</f>
        <v/>
      </c>
      <c r="BL497" s="9">
        <f>SUM(V$4:V$1569)/COUNTA(A$4:A$1569)</f>
        <v/>
      </c>
      <c r="BM497" s="9">
        <f>SUM(W$4:W$1569)/COUNTA(A$4:A$1569)</f>
        <v/>
      </c>
      <c r="BN497" s="9">
        <f>SUM(X$4:X$1569)/COUNTA(A$4:A$1569)</f>
        <v/>
      </c>
      <c r="BO497" s="7" t="inlineStr">
        <is>
          <t>.</t>
        </is>
      </c>
      <c r="BP497" s="9">
        <f>IF(Z497&gt;=BB497,0,IFERROR(BB497+(SUMPRODUCT((Z$4:Z$1569&gt;=BB$4:BB$1569)*(Z$4:Z$1569-BB$4:BB$1569))/MAX(1,COUNTIF(Z$4:Z$1569,"&lt;"&amp;BB497+0.01))),BB497))</f>
        <v/>
      </c>
      <c r="BQ497" s="9">
        <f>IF(AA497&gt;=BC497,0,IFERROR(BC497+SUMPRODUCT((AA$4:AA$1569&gt;=BC$4:BC$1569)*(AA$4:AA$1569-BC$4:BC$1569))/MAX(1,COUNTIF(AA$4:AA$1569,"&lt;"&amp;BC497+0.01)),BC497))</f>
        <v/>
      </c>
      <c r="BR497" s="9">
        <f>IF(AB497&gt;=BD497,0,IFERROR(BD497+SUMPRODUCT((AB$4:AB$1569&gt;=BD$4:BD$1569)*(AB$4:AB$1569-BD$4:BD$1569))/MAX(1,COUNTIF(AB$4:AB$1569,"&lt;"&amp;BD497+0.01)),BD497))</f>
        <v/>
      </c>
      <c r="BS497" s="9">
        <f>IF(AC497&gt;=BE497,0,IFERROR(BE497+SUMPRODUCT((AC$4:AC$1569&gt;=BE$4:BE$1569)*(AC$4:AC$1569-BE$4:BE$1569))/MAX(1,COUNTIF(AC$4:AC$1569,"&lt;"&amp;BE497+0.01)),BE497))</f>
        <v/>
      </c>
      <c r="BT497" s="9">
        <f>IF(AD497&gt;=BF497,0,IFERROR(BF497+SUMPRODUCT((AD$4:AD$1569&gt;=BF$4:BF$1569)*(AD$4:AD$1569-BF$4:BF$1569))/MAX(1,COUNTIF(AD$4:AD$1569,"&lt;"&amp;BF497+0.01)),BF497))</f>
        <v/>
      </c>
      <c r="BU497" s="9">
        <f>IF(AE497&gt;=BG497,0,IFERROR(BG497+SUMPRODUCT((AE$4:AE$1569&gt;=BG$4:BG$1569)*(AE$4:AE$1569-BG$4:BG$1569))/MAX(1,COUNTIF(AE$4:AE$1569,"&lt;"&amp;BG497+0.01)),BG497))</f>
        <v/>
      </c>
      <c r="BV497" s="9">
        <f>IF(AF497&gt;=BH497,0,IFERROR(BH497+SUMPRODUCT((AF$4:AF$1569&gt;=BH$4:BH$1569)*(AF$4:AF$1569-BH$4:BH$1569))/MAX(1,COUNTIF(AF$4:AF$1569,"&lt;"&amp;BH497+0.01)),BH497))</f>
        <v/>
      </c>
      <c r="BW497" s="9">
        <f>IF(AG497&gt;=BI497,0,IFERROR(BI497+SUMPRODUCT((AG$4:AG$1569&gt;=BI$4:BI$1569)*(AG$4:AG$1569-BI$4:BI$1569))/MAX(1,COUNTIF(AG$4:AG$1569,"&lt;"&amp;BI497+0.01)),BI497))</f>
        <v/>
      </c>
      <c r="BX497" s="9">
        <f>IF(AH497&gt;=BJ497,0,IFERROR(BJ497+SUMPRODUCT((AH$4:AH$1569&gt;=BJ$4:BJ$1569)*(AH$4:AH$1569-BJ$4:BJ$1569))/MAX(1,COUNTIF(AH$4:AH$1569,"&lt;"&amp;BJ497+0.01)),BJ497))</f>
        <v/>
      </c>
      <c r="BY497" s="9">
        <f>IF(AI497&gt;=BK497,0,IFERROR(BK497+SUMPRODUCT((AI$4:AI$1569&gt;=BK$4:BK$1569)*(AI$4:AI$1569-BK$4:BK$1569))/MAX(1,COUNTIF(AI$4:AI$1569,"&lt;"&amp;BK497+0.01)),BK497))</f>
        <v/>
      </c>
      <c r="BZ497" s="9">
        <f>IF(AJ497&gt;=BL497,0,IFERROR(BL497+SUMPRODUCT((AJ$4:AJ$1569&gt;=BL$4:BL$1569)*(AJ$4:AJ$1569-BL$4:BL$1569))/MAX(1,COUNTIF(AJ$4:AJ$1569,"&lt;"&amp;BL497+0.01)),BL497))</f>
        <v/>
      </c>
      <c r="CA497" s="9">
        <f>IF(AK497&gt;=BM497,0,IFERROR(BM497+SUMPRODUCT((AK$4:AK$1569&gt;=BM$4:BM$1569)*(AK$4:AK$1569-BM$4:BM$1569))/MAX(1,COUNTIF(AK$4:AK$1569,"&lt;"&amp;BM497+0.01)),BM497))</f>
        <v/>
      </c>
      <c r="CB497" s="9">
        <f>IF(AL497&gt;=BN497,0,IFERROR(BN497+SUMPRODUCT((AL$4:AL$1569&gt;=BN$4:BN$1569)*(AL$4:AL$1569-BN$4:BN$1569))/MAX(1,COUNTIF(AL$4:AL$1569,"&lt;"&amp;BN497+0.01)),BN497))</f>
        <v/>
      </c>
      <c r="CC497" s="5">
        <f>IF(AO497="🟢","VERDE",IF(AO497="🟡","AMARELO",IF(AO497="🟠","VERMELHO",IF(AO497="🔴","VERMELHO","ROXO"))))</f>
        <v/>
      </c>
      <c r="CD497" s="5" t="inlineStr">
        <is>
          <t>🌎 REGIÕES</t>
        </is>
      </c>
      <c r="CE497" s="5" t="inlineStr">
        <is>
          <t>SEM REDE</t>
        </is>
      </c>
    </row>
    <row r="498">
      <c r="A498" s="5" t="inlineStr">
        <is>
          <t>20243285000107</t>
        </is>
      </c>
      <c r="B498" s="5" t="inlineStr">
        <is>
          <t>CIA DA SAUDE CAMPINAS</t>
        </is>
      </c>
      <c r="C498" s="5" t="inlineStr">
        <is>
          <t>SEM GRUPO</t>
        </is>
      </c>
      <c r="D498" s="5" t="inlineStr">
        <is>
          <t>LARISSA PADILHA</t>
        </is>
      </c>
      <c r="E498" s="5" t="inlineStr">
        <is>
          <t>SC</t>
        </is>
      </c>
      <c r="F498" s="5">
        <f>IFERROR(VLOOKUP(C498,$AS$4:$AT$25,2,FALSE),"")</f>
        <v/>
      </c>
      <c r="G498" s="6">
        <f>IFERROR(VLOOKUP(C498,$AS$4:$AX$25,6,FALSE),"")</f>
        <v/>
      </c>
      <c r="H498" s="5">
        <f>IFERROR(VLOOKUP(C498,$AS$4:$AY$25,7,FALSE),"")</f>
        <v/>
      </c>
      <c r="I498" s="5">
        <f>IFERROR(VLOOKUP(C498,$AS$4:$AZ$25,8,FALSE),"")</f>
        <v/>
      </c>
      <c r="J498" s="7" t="inlineStr">
        <is>
          <t>.</t>
        </is>
      </c>
      <c r="K498" s="5" t="inlineStr"/>
      <c r="L498" s="8" t="n">
        <v>0</v>
      </c>
      <c r="M498" s="9" t="n">
        <v>0</v>
      </c>
      <c r="N498" s="9" t="n">
        <v>0</v>
      </c>
      <c r="O498" s="9" t="n">
        <v>0</v>
      </c>
      <c r="P498" s="9" t="n">
        <v>0</v>
      </c>
      <c r="Q498" s="9" t="n">
        <v>0</v>
      </c>
      <c r="R498" s="9" t="n">
        <v>0</v>
      </c>
      <c r="S498" s="9" t="n">
        <v>0</v>
      </c>
      <c r="T498" s="9" t="n">
        <v>0</v>
      </c>
      <c r="U498" s="9" t="n">
        <v>0</v>
      </c>
      <c r="V498" s="9" t="n">
        <v>0</v>
      </c>
      <c r="W498" s="9" t="n">
        <v>0</v>
      </c>
      <c r="X498" s="9" t="n">
        <v>0</v>
      </c>
      <c r="Y498" s="7" t="inlineStr">
        <is>
          <t>.</t>
        </is>
      </c>
      <c r="Z498" s="8">
        <f>SUM(AA498:AL498)</f>
        <v/>
      </c>
      <c r="AA498" s="9" t="n">
        <v>0</v>
      </c>
      <c r="AB498" s="9" t="n">
        <v>0</v>
      </c>
      <c r="AC498" s="9" t="n">
        <v>0</v>
      </c>
      <c r="AD498" s="9" t="n">
        <v>696.5</v>
      </c>
      <c r="AE498" s="9" t="n">
        <v>0</v>
      </c>
      <c r="AF498" s="9" t="n">
        <v>0</v>
      </c>
      <c r="AG498" s="9" t="n">
        <v>0</v>
      </c>
      <c r="AH498" s="9" t="n">
        <v>0</v>
      </c>
      <c r="AI498" s="9" t="n">
        <v>0</v>
      </c>
      <c r="AJ498" s="9" t="n">
        <v>0</v>
      </c>
      <c r="AK498" s="9" t="n">
        <v>0</v>
      </c>
      <c r="AL498" s="9" t="n">
        <v>0</v>
      </c>
      <c r="AM498" s="7" t="inlineStr">
        <is>
          <t>.</t>
        </is>
      </c>
      <c r="AN498" s="6">
        <f>IF(L498=0,0,Z498/L498)</f>
        <v/>
      </c>
      <c r="AO498" s="5">
        <f>IF(AN498="","",IF(AN498&gt;=0.9,"🟢",IF(AN498&gt;=0.7,"🟡",IF(AN498&gt;=0.5,"🟠","🔴"))))</f>
        <v/>
      </c>
      <c r="AP498" s="9">
        <f>IF(L498=0,0,L498-Z498)</f>
        <v/>
      </c>
      <c r="AQ498" s="5">
        <f>IF(Z498=0,"",RANK(Z498,Z$4:Z$1569,0))</f>
        <v/>
      </c>
      <c r="AR498" s="7" t="inlineStr">
        <is>
          <t>.</t>
        </is>
      </c>
      <c r="BA498" s="7" t="inlineStr">
        <is>
          <t>.</t>
        </is>
      </c>
      <c r="BB498" s="9">
        <f>SUM(L$4:L$1569)/COUNTA(A$4:A$1569)</f>
        <v/>
      </c>
      <c r="BC498" s="9">
        <f>SUM(M$4:M$1569)/COUNTA(A$4:A$1569)</f>
        <v/>
      </c>
      <c r="BD498" s="9">
        <f>SUM(N$4:N$1569)/COUNTA(A$4:A$1569)</f>
        <v/>
      </c>
      <c r="BE498" s="9">
        <f>SUM(O$4:O$1569)/COUNTA(A$4:A$1569)</f>
        <v/>
      </c>
      <c r="BF498" s="9">
        <f>SUM(P$4:P$1569)/COUNTA(A$4:A$1569)</f>
        <v/>
      </c>
      <c r="BG498" s="9">
        <f>SUM(Q$4:Q$1569)/COUNTA(A$4:A$1569)</f>
        <v/>
      </c>
      <c r="BH498" s="9">
        <f>SUM(R$4:R$1569)/COUNTA(A$4:A$1569)</f>
        <v/>
      </c>
      <c r="BI498" s="9">
        <f>SUM(S$4:S$1569)/COUNTA(A$4:A$1569)</f>
        <v/>
      </c>
      <c r="BJ498" s="9">
        <f>SUM(T$4:T$1569)/COUNTA(A$4:A$1569)</f>
        <v/>
      </c>
      <c r="BK498" s="9">
        <f>SUM(U$4:U$1569)/COUNTA(A$4:A$1569)</f>
        <v/>
      </c>
      <c r="BL498" s="9">
        <f>SUM(V$4:V$1569)/COUNTA(A$4:A$1569)</f>
        <v/>
      </c>
      <c r="BM498" s="9">
        <f>SUM(W$4:W$1569)/COUNTA(A$4:A$1569)</f>
        <v/>
      </c>
      <c r="BN498" s="9">
        <f>SUM(X$4:X$1569)/COUNTA(A$4:A$1569)</f>
        <v/>
      </c>
      <c r="BO498" s="7" t="inlineStr">
        <is>
          <t>.</t>
        </is>
      </c>
      <c r="BP498" s="9">
        <f>IF(Z498&gt;=BB498,0,IFERROR(BB498+(SUMPRODUCT((Z$4:Z$1569&gt;=BB$4:BB$1569)*(Z$4:Z$1569-BB$4:BB$1569))/MAX(1,COUNTIF(Z$4:Z$1569,"&lt;"&amp;BB498+0.01))),BB498))</f>
        <v/>
      </c>
      <c r="BQ498" s="9">
        <f>IF(AA498&gt;=BC498,0,IFERROR(BC498+SUMPRODUCT((AA$4:AA$1569&gt;=BC$4:BC$1569)*(AA$4:AA$1569-BC$4:BC$1569))/MAX(1,COUNTIF(AA$4:AA$1569,"&lt;"&amp;BC498+0.01)),BC498))</f>
        <v/>
      </c>
      <c r="BR498" s="9">
        <f>IF(AB498&gt;=BD498,0,IFERROR(BD498+SUMPRODUCT((AB$4:AB$1569&gt;=BD$4:BD$1569)*(AB$4:AB$1569-BD$4:BD$1569))/MAX(1,COUNTIF(AB$4:AB$1569,"&lt;"&amp;BD498+0.01)),BD498))</f>
        <v/>
      </c>
      <c r="BS498" s="9">
        <f>IF(AC498&gt;=BE498,0,IFERROR(BE498+SUMPRODUCT((AC$4:AC$1569&gt;=BE$4:BE$1569)*(AC$4:AC$1569-BE$4:BE$1569))/MAX(1,COUNTIF(AC$4:AC$1569,"&lt;"&amp;BE498+0.01)),BE498))</f>
        <v/>
      </c>
      <c r="BT498" s="9">
        <f>IF(AD498&gt;=BF498,0,IFERROR(BF498+SUMPRODUCT((AD$4:AD$1569&gt;=BF$4:BF$1569)*(AD$4:AD$1569-BF$4:BF$1569))/MAX(1,COUNTIF(AD$4:AD$1569,"&lt;"&amp;BF498+0.01)),BF498))</f>
        <v/>
      </c>
      <c r="BU498" s="9">
        <f>IF(AE498&gt;=BG498,0,IFERROR(BG498+SUMPRODUCT((AE$4:AE$1569&gt;=BG$4:BG$1569)*(AE$4:AE$1569-BG$4:BG$1569))/MAX(1,COUNTIF(AE$4:AE$1569,"&lt;"&amp;BG498+0.01)),BG498))</f>
        <v/>
      </c>
      <c r="BV498" s="9">
        <f>IF(AF498&gt;=BH498,0,IFERROR(BH498+SUMPRODUCT((AF$4:AF$1569&gt;=BH$4:BH$1569)*(AF$4:AF$1569-BH$4:BH$1569))/MAX(1,COUNTIF(AF$4:AF$1569,"&lt;"&amp;BH498+0.01)),BH498))</f>
        <v/>
      </c>
      <c r="BW498" s="9">
        <f>IF(AG498&gt;=BI498,0,IFERROR(BI498+SUMPRODUCT((AG$4:AG$1569&gt;=BI$4:BI$1569)*(AG$4:AG$1569-BI$4:BI$1569))/MAX(1,COUNTIF(AG$4:AG$1569,"&lt;"&amp;BI498+0.01)),BI498))</f>
        <v/>
      </c>
      <c r="BX498" s="9">
        <f>IF(AH498&gt;=BJ498,0,IFERROR(BJ498+SUMPRODUCT((AH$4:AH$1569&gt;=BJ$4:BJ$1569)*(AH$4:AH$1569-BJ$4:BJ$1569))/MAX(1,COUNTIF(AH$4:AH$1569,"&lt;"&amp;BJ498+0.01)),BJ498))</f>
        <v/>
      </c>
      <c r="BY498" s="9">
        <f>IF(AI498&gt;=BK498,0,IFERROR(BK498+SUMPRODUCT((AI$4:AI$1569&gt;=BK$4:BK$1569)*(AI$4:AI$1569-BK$4:BK$1569))/MAX(1,COUNTIF(AI$4:AI$1569,"&lt;"&amp;BK498+0.01)),BK498))</f>
        <v/>
      </c>
      <c r="BZ498" s="9">
        <f>IF(AJ498&gt;=BL498,0,IFERROR(BL498+SUMPRODUCT((AJ$4:AJ$1569&gt;=BL$4:BL$1569)*(AJ$4:AJ$1569-BL$4:BL$1569))/MAX(1,COUNTIF(AJ$4:AJ$1569,"&lt;"&amp;BL498+0.01)),BL498))</f>
        <v/>
      </c>
      <c r="CA498" s="9">
        <f>IF(AK498&gt;=BM498,0,IFERROR(BM498+SUMPRODUCT((AK$4:AK$1569&gt;=BM$4:BM$1569)*(AK$4:AK$1569-BM$4:BM$1569))/MAX(1,COUNTIF(AK$4:AK$1569,"&lt;"&amp;BM498+0.01)),BM498))</f>
        <v/>
      </c>
      <c r="CB498" s="9">
        <f>IF(AL498&gt;=BN498,0,IFERROR(BN498+SUMPRODUCT((AL$4:AL$1569&gt;=BN$4:BN$1569)*(AL$4:AL$1569-BN$4:BN$1569))/MAX(1,COUNTIF(AL$4:AL$1569,"&lt;"&amp;BN498+0.01)),BN498))</f>
        <v/>
      </c>
      <c r="CC498" s="5">
        <f>IF(AO498="🟢","VERDE",IF(AO498="🟡","AMARELO",IF(AO498="🟠","VERMELHO",IF(AO498="🔴","VERMELHO","ROXO"))))</f>
        <v/>
      </c>
      <c r="CD498" s="5" t="inlineStr">
        <is>
          <t>🌎 REGIÕES</t>
        </is>
      </c>
      <c r="CE498" s="5" t="inlineStr">
        <is>
          <t>SEM REDE</t>
        </is>
      </c>
    </row>
    <row r="499">
      <c r="A499" s="5" t="inlineStr">
        <is>
          <t>36455705000140</t>
        </is>
      </c>
      <c r="B499" s="5" t="inlineStr">
        <is>
          <t>ELLES VEGAN CAFETERIA</t>
        </is>
      </c>
      <c r="C499" s="5" t="inlineStr">
        <is>
          <t>06 - SEM GRUPO</t>
        </is>
      </c>
      <c r="D499" s="5" t="inlineStr">
        <is>
          <t>HEMANUELE DITZEL (MANU)</t>
        </is>
      </c>
      <c r="E499" s="5" t="inlineStr">
        <is>
          <t>PR</t>
        </is>
      </c>
      <c r="F499" s="5">
        <f>IFERROR(VLOOKUP(C499,$AS$4:$AT$25,2,FALSE),"")</f>
        <v/>
      </c>
      <c r="G499" s="6">
        <f>IFERROR(VLOOKUP(C499,$AS$4:$AX$25,6,FALSE),"")</f>
        <v/>
      </c>
      <c r="H499" s="5">
        <f>IFERROR(VLOOKUP(C499,$AS$4:$AY$25,7,FALSE),"")</f>
        <v/>
      </c>
      <c r="I499" s="5">
        <f>IFERROR(VLOOKUP(C499,$AS$4:$AZ$25,8,FALSE),"")</f>
        <v/>
      </c>
      <c r="J499" s="7" t="inlineStr">
        <is>
          <t>.</t>
        </is>
      </c>
      <c r="K499" s="5" t="inlineStr">
        <is>
          <t>SUL</t>
        </is>
      </c>
      <c r="L499" s="8" t="n">
        <v>1575</v>
      </c>
      <c r="M499" s="9" t="n">
        <v>112.5</v>
      </c>
      <c r="N499" s="9" t="n">
        <v>125</v>
      </c>
      <c r="O499" s="9" t="n">
        <v>125</v>
      </c>
      <c r="P499" s="9" t="n">
        <v>125</v>
      </c>
      <c r="Q499" s="9" t="n">
        <v>125</v>
      </c>
      <c r="R499" s="9" t="n">
        <v>125</v>
      </c>
      <c r="S499" s="9" t="n">
        <v>137.5</v>
      </c>
      <c r="T499" s="9" t="n">
        <v>137.5</v>
      </c>
      <c r="U499" s="9" t="n">
        <v>137.5</v>
      </c>
      <c r="V499" s="9" t="n">
        <v>137.5</v>
      </c>
      <c r="W499" s="9" t="n">
        <v>137.5</v>
      </c>
      <c r="X499" s="9" t="n">
        <v>150</v>
      </c>
      <c r="Y499" s="7" t="inlineStr">
        <is>
          <t>.</t>
        </is>
      </c>
      <c r="Z499" s="8">
        <f>SUM(AA499:AL499)</f>
        <v/>
      </c>
      <c r="AA499" s="9" t="n">
        <v>0</v>
      </c>
      <c r="AB499" s="9" t="n">
        <v>0</v>
      </c>
      <c r="AC499" s="9" t="n">
        <v>0</v>
      </c>
      <c r="AD499" s="9" t="n">
        <v>0</v>
      </c>
      <c r="AE499" s="9" t="n">
        <v>0</v>
      </c>
      <c r="AF499" s="9" t="n">
        <v>0</v>
      </c>
      <c r="AG499" s="9" t="n">
        <v>0</v>
      </c>
      <c r="AH499" s="9" t="n">
        <v>0</v>
      </c>
      <c r="AI499" s="9" t="n">
        <v>0</v>
      </c>
      <c r="AJ499" s="9" t="n">
        <v>0</v>
      </c>
      <c r="AK499" s="9" t="n">
        <v>0</v>
      </c>
      <c r="AL499" s="9" t="n">
        <v>361.23</v>
      </c>
      <c r="AM499" s="7" t="inlineStr">
        <is>
          <t>.</t>
        </is>
      </c>
      <c r="AN499" s="6">
        <f>IF(L499=0,0,Z499/L499)</f>
        <v/>
      </c>
      <c r="AO499" s="5">
        <f>IF(AN499="","",IF(AN499&gt;=0.9,"🟢",IF(AN499&gt;=0.7,"🟡",IF(AN499&gt;=0.5,"🟠","🔴"))))</f>
        <v/>
      </c>
      <c r="AP499" s="9">
        <f>IF(L499=0,0,L499-Z499)</f>
        <v/>
      </c>
      <c r="AQ499" s="5">
        <f>IF(Z499=0,"",RANK(Z499,Z$4:Z$1569,0))</f>
        <v/>
      </c>
      <c r="AR499" s="7" t="inlineStr">
        <is>
          <t>.</t>
        </is>
      </c>
      <c r="BA499" s="7" t="inlineStr">
        <is>
          <t>.</t>
        </is>
      </c>
      <c r="BB499" s="9">
        <f>SUM(L$4:L$1569)/COUNTA(A$4:A$1569)</f>
        <v/>
      </c>
      <c r="BC499" s="9">
        <f>SUM(M$4:M$1569)/COUNTA(A$4:A$1569)</f>
        <v/>
      </c>
      <c r="BD499" s="9">
        <f>SUM(N$4:N$1569)/COUNTA(A$4:A$1569)</f>
        <v/>
      </c>
      <c r="BE499" s="9">
        <f>SUM(O$4:O$1569)/COUNTA(A$4:A$1569)</f>
        <v/>
      </c>
      <c r="BF499" s="9">
        <f>SUM(P$4:P$1569)/COUNTA(A$4:A$1569)</f>
        <v/>
      </c>
      <c r="BG499" s="9">
        <f>SUM(Q$4:Q$1569)/COUNTA(A$4:A$1569)</f>
        <v/>
      </c>
      <c r="BH499" s="9">
        <f>SUM(R$4:R$1569)/COUNTA(A$4:A$1569)</f>
        <v/>
      </c>
      <c r="BI499" s="9">
        <f>SUM(S$4:S$1569)/COUNTA(A$4:A$1569)</f>
        <v/>
      </c>
      <c r="BJ499" s="9">
        <f>SUM(T$4:T$1569)/COUNTA(A$4:A$1569)</f>
        <v/>
      </c>
      <c r="BK499" s="9">
        <f>SUM(U$4:U$1569)/COUNTA(A$4:A$1569)</f>
        <v/>
      </c>
      <c r="BL499" s="9">
        <f>SUM(V$4:V$1569)/COUNTA(A$4:A$1569)</f>
        <v/>
      </c>
      <c r="BM499" s="9">
        <f>SUM(W$4:W$1569)/COUNTA(A$4:A$1569)</f>
        <v/>
      </c>
      <c r="BN499" s="9">
        <f>SUM(X$4:X$1569)/COUNTA(A$4:A$1569)</f>
        <v/>
      </c>
      <c r="BO499" s="7" t="inlineStr">
        <is>
          <t>.</t>
        </is>
      </c>
      <c r="BP499" s="9">
        <f>IF(Z499&gt;=BB499,0,IFERROR(BB499+(SUMPRODUCT((Z$4:Z$1569&gt;=BB$4:BB$1569)*(Z$4:Z$1569-BB$4:BB$1569))/MAX(1,COUNTIF(Z$4:Z$1569,"&lt;"&amp;BB499+0.01))),BB499))</f>
        <v/>
      </c>
      <c r="BQ499" s="9">
        <f>IF(AA499&gt;=BC499,0,IFERROR(BC499+SUMPRODUCT((AA$4:AA$1569&gt;=BC$4:BC$1569)*(AA$4:AA$1569-BC$4:BC$1569))/MAX(1,COUNTIF(AA$4:AA$1569,"&lt;"&amp;BC499+0.01)),BC499))</f>
        <v/>
      </c>
      <c r="BR499" s="9">
        <f>IF(AB499&gt;=BD499,0,IFERROR(BD499+SUMPRODUCT((AB$4:AB$1569&gt;=BD$4:BD$1569)*(AB$4:AB$1569-BD$4:BD$1569))/MAX(1,COUNTIF(AB$4:AB$1569,"&lt;"&amp;BD499+0.01)),BD499))</f>
        <v/>
      </c>
      <c r="BS499" s="9">
        <f>IF(AC499&gt;=BE499,0,IFERROR(BE499+SUMPRODUCT((AC$4:AC$1569&gt;=BE$4:BE$1569)*(AC$4:AC$1569-BE$4:BE$1569))/MAX(1,COUNTIF(AC$4:AC$1569,"&lt;"&amp;BE499+0.01)),BE499))</f>
        <v/>
      </c>
      <c r="BT499" s="9">
        <f>IF(AD499&gt;=BF499,0,IFERROR(BF499+SUMPRODUCT((AD$4:AD$1569&gt;=BF$4:BF$1569)*(AD$4:AD$1569-BF$4:BF$1569))/MAX(1,COUNTIF(AD$4:AD$1569,"&lt;"&amp;BF499+0.01)),BF499))</f>
        <v/>
      </c>
      <c r="BU499" s="9">
        <f>IF(AE499&gt;=BG499,0,IFERROR(BG499+SUMPRODUCT((AE$4:AE$1569&gt;=BG$4:BG$1569)*(AE$4:AE$1569-BG$4:BG$1569))/MAX(1,COUNTIF(AE$4:AE$1569,"&lt;"&amp;BG499+0.01)),BG499))</f>
        <v/>
      </c>
      <c r="BV499" s="9">
        <f>IF(AF499&gt;=BH499,0,IFERROR(BH499+SUMPRODUCT((AF$4:AF$1569&gt;=BH$4:BH$1569)*(AF$4:AF$1569-BH$4:BH$1569))/MAX(1,COUNTIF(AF$4:AF$1569,"&lt;"&amp;BH499+0.01)),BH499))</f>
        <v/>
      </c>
      <c r="BW499" s="9">
        <f>IF(AG499&gt;=BI499,0,IFERROR(BI499+SUMPRODUCT((AG$4:AG$1569&gt;=BI$4:BI$1569)*(AG$4:AG$1569-BI$4:BI$1569))/MAX(1,COUNTIF(AG$4:AG$1569,"&lt;"&amp;BI499+0.01)),BI499))</f>
        <v/>
      </c>
      <c r="BX499" s="9">
        <f>IF(AH499&gt;=BJ499,0,IFERROR(BJ499+SUMPRODUCT((AH$4:AH$1569&gt;=BJ$4:BJ$1569)*(AH$4:AH$1569-BJ$4:BJ$1569))/MAX(1,COUNTIF(AH$4:AH$1569,"&lt;"&amp;BJ499+0.01)),BJ499))</f>
        <v/>
      </c>
      <c r="BY499" s="9">
        <f>IF(AI499&gt;=BK499,0,IFERROR(BK499+SUMPRODUCT((AI$4:AI$1569&gt;=BK$4:BK$1569)*(AI$4:AI$1569-BK$4:BK$1569))/MAX(1,COUNTIF(AI$4:AI$1569,"&lt;"&amp;BK499+0.01)),BK499))</f>
        <v/>
      </c>
      <c r="BZ499" s="9">
        <f>IF(AJ499&gt;=BL499,0,IFERROR(BL499+SUMPRODUCT((AJ$4:AJ$1569&gt;=BL$4:BL$1569)*(AJ$4:AJ$1569-BL$4:BL$1569))/MAX(1,COUNTIF(AJ$4:AJ$1569,"&lt;"&amp;BL499+0.01)),BL499))</f>
        <v/>
      </c>
      <c r="CA499" s="9">
        <f>IF(AK499&gt;=BM499,0,IFERROR(BM499+SUMPRODUCT((AK$4:AK$1569&gt;=BM$4:BM$1569)*(AK$4:AK$1569-BM$4:BM$1569))/MAX(1,COUNTIF(AK$4:AK$1569,"&lt;"&amp;BM499+0.01)),BM499))</f>
        <v/>
      </c>
      <c r="CB499" s="9">
        <f>IF(AL499&gt;=BN499,0,IFERROR(BN499+SUMPRODUCT((AL$4:AL$1569&gt;=BN$4:BN$1569)*(AL$4:AL$1569-BN$4:BN$1569))/MAX(1,COUNTIF(AL$4:AL$1569,"&lt;"&amp;BN499+0.01)),BN499))</f>
        <v/>
      </c>
      <c r="CC499" s="5">
        <f>IF(AO499="🟢","VERDE",IF(AO499="🟡","AMARELO",IF(AO499="🟠","VERMELHO",IF(AO499="🔴","VERMELHO","ROXO"))))</f>
        <v/>
      </c>
      <c r="CD499" s="5" t="inlineStr">
        <is>
          <t>🌎 REGIÕES</t>
        </is>
      </c>
      <c r="CE499" s="5" t="inlineStr">
        <is>
          <t>SEM REDE</t>
        </is>
      </c>
    </row>
    <row r="500">
      <c r="A500" s="5" t="inlineStr">
        <is>
          <t>44191961000104</t>
        </is>
      </c>
      <c r="B500" s="5" t="inlineStr">
        <is>
          <t>MINHA QUITANDINHA</t>
        </is>
      </c>
      <c r="C500" s="5" t="inlineStr">
        <is>
          <t>06 - SEM GRUPO</t>
        </is>
      </c>
      <c r="D500" s="5" t="inlineStr">
        <is>
          <t>DAIANE STAVICKI</t>
        </is>
      </c>
      <c r="E500" s="5" t="inlineStr">
        <is>
          <t>SC</t>
        </is>
      </c>
      <c r="F500" s="5">
        <f>IFERROR(VLOOKUP(C500,$AS$4:$AT$25,2,FALSE),"")</f>
        <v/>
      </c>
      <c r="G500" s="6">
        <f>IFERROR(VLOOKUP(C500,$AS$4:$AX$25,6,FALSE),"")</f>
        <v/>
      </c>
      <c r="H500" s="5">
        <f>IFERROR(VLOOKUP(C500,$AS$4:$AY$25,7,FALSE),"")</f>
        <v/>
      </c>
      <c r="I500" s="5">
        <f>IFERROR(VLOOKUP(C500,$AS$4:$AZ$25,8,FALSE),"")</f>
        <v/>
      </c>
      <c r="J500" s="7" t="inlineStr">
        <is>
          <t>.</t>
        </is>
      </c>
      <c r="K500" s="5" t="inlineStr">
        <is>
          <t>SUL</t>
        </is>
      </c>
      <c r="L500" s="8" t="n">
        <v>1604.347826086957</v>
      </c>
      <c r="M500" s="9" t="n">
        <v>117.3913043478261</v>
      </c>
      <c r="N500" s="9" t="n">
        <v>117.3913043478261</v>
      </c>
      <c r="O500" s="9" t="n">
        <v>130.4347826086957</v>
      </c>
      <c r="P500" s="9" t="n">
        <v>130.4347826086957</v>
      </c>
      <c r="Q500" s="9" t="n">
        <v>130.4347826086957</v>
      </c>
      <c r="R500" s="9" t="n">
        <v>130.4347826086957</v>
      </c>
      <c r="S500" s="9" t="n">
        <v>130.4347826086957</v>
      </c>
      <c r="T500" s="9" t="n">
        <v>143.4782608695652</v>
      </c>
      <c r="U500" s="9" t="n">
        <v>143.4782608695652</v>
      </c>
      <c r="V500" s="9" t="n">
        <v>143.4782608695652</v>
      </c>
      <c r="W500" s="9" t="n">
        <v>143.4782608695652</v>
      </c>
      <c r="X500" s="9" t="n">
        <v>143.4782608695652</v>
      </c>
      <c r="Y500" s="7" t="inlineStr">
        <is>
          <t>.</t>
        </is>
      </c>
      <c r="Z500" s="8">
        <f>SUM(AA500:AL500)</f>
        <v/>
      </c>
      <c r="AA500" s="9" t="n">
        <v>0</v>
      </c>
      <c r="AB500" s="9" t="n">
        <v>0</v>
      </c>
      <c r="AC500" s="9" t="n">
        <v>0</v>
      </c>
      <c r="AD500" s="9" t="n">
        <v>0</v>
      </c>
      <c r="AE500" s="9" t="n">
        <v>0</v>
      </c>
      <c r="AF500" s="9" t="n">
        <v>0</v>
      </c>
      <c r="AG500" s="9" t="n">
        <v>0</v>
      </c>
      <c r="AH500" s="9" t="n">
        <v>0</v>
      </c>
      <c r="AI500" s="9" t="n">
        <v>0</v>
      </c>
      <c r="AJ500" s="9" t="n">
        <v>0</v>
      </c>
      <c r="AK500" s="9" t="n">
        <v>0</v>
      </c>
      <c r="AL500" s="9" t="n">
        <v>0</v>
      </c>
      <c r="AM500" s="7" t="inlineStr">
        <is>
          <t>.</t>
        </is>
      </c>
      <c r="AN500" s="6">
        <f>IF(L500=0,0,Z500/L500)</f>
        <v/>
      </c>
      <c r="AO500" s="5">
        <f>IF(AN500="","",IF(AN500&gt;=0.9,"🟢",IF(AN500&gt;=0.7,"🟡",IF(AN500&gt;=0.5,"🟠","🔴"))))</f>
        <v/>
      </c>
      <c r="AP500" s="9">
        <f>IF(L500=0,0,L500-Z500)</f>
        <v/>
      </c>
      <c r="AQ500" s="5">
        <f>IF(Z500=0,"",RANK(Z500,Z$4:Z$1569,0))</f>
        <v/>
      </c>
      <c r="AR500" s="7" t="inlineStr">
        <is>
          <t>.</t>
        </is>
      </c>
      <c r="BA500" s="7" t="inlineStr">
        <is>
          <t>.</t>
        </is>
      </c>
      <c r="BB500" s="9">
        <f>SUM(L$4:L$1569)/COUNTA(A$4:A$1569)</f>
        <v/>
      </c>
      <c r="BC500" s="9">
        <f>SUM(M$4:M$1569)/COUNTA(A$4:A$1569)</f>
        <v/>
      </c>
      <c r="BD500" s="9">
        <f>SUM(N$4:N$1569)/COUNTA(A$4:A$1569)</f>
        <v/>
      </c>
      <c r="BE500" s="9">
        <f>SUM(O$4:O$1569)/COUNTA(A$4:A$1569)</f>
        <v/>
      </c>
      <c r="BF500" s="9">
        <f>SUM(P$4:P$1569)/COUNTA(A$4:A$1569)</f>
        <v/>
      </c>
      <c r="BG500" s="9">
        <f>SUM(Q$4:Q$1569)/COUNTA(A$4:A$1569)</f>
        <v/>
      </c>
      <c r="BH500" s="9">
        <f>SUM(R$4:R$1569)/COUNTA(A$4:A$1569)</f>
        <v/>
      </c>
      <c r="BI500" s="9">
        <f>SUM(S$4:S$1569)/COUNTA(A$4:A$1569)</f>
        <v/>
      </c>
      <c r="BJ500" s="9">
        <f>SUM(T$4:T$1569)/COUNTA(A$4:A$1569)</f>
        <v/>
      </c>
      <c r="BK500" s="9">
        <f>SUM(U$4:U$1569)/COUNTA(A$4:A$1569)</f>
        <v/>
      </c>
      <c r="BL500" s="9">
        <f>SUM(V$4:V$1569)/COUNTA(A$4:A$1569)</f>
        <v/>
      </c>
      <c r="BM500" s="9">
        <f>SUM(W$4:W$1569)/COUNTA(A$4:A$1569)</f>
        <v/>
      </c>
      <c r="BN500" s="9">
        <f>SUM(X$4:X$1569)/COUNTA(A$4:A$1569)</f>
        <v/>
      </c>
      <c r="BO500" s="7" t="inlineStr">
        <is>
          <t>.</t>
        </is>
      </c>
      <c r="BP500" s="9">
        <f>IF(Z500&gt;=BB500,0,IFERROR(BB500+(SUMPRODUCT((Z$4:Z$1569&gt;=BB$4:BB$1569)*(Z$4:Z$1569-BB$4:BB$1569))/MAX(1,COUNTIF(Z$4:Z$1569,"&lt;"&amp;BB500+0.01))),BB500))</f>
        <v/>
      </c>
      <c r="BQ500" s="9">
        <f>IF(AA500&gt;=BC500,0,IFERROR(BC500+SUMPRODUCT((AA$4:AA$1569&gt;=BC$4:BC$1569)*(AA$4:AA$1569-BC$4:BC$1569))/MAX(1,COUNTIF(AA$4:AA$1569,"&lt;"&amp;BC500+0.01)),BC500))</f>
        <v/>
      </c>
      <c r="BR500" s="9">
        <f>IF(AB500&gt;=BD500,0,IFERROR(BD500+SUMPRODUCT((AB$4:AB$1569&gt;=BD$4:BD$1569)*(AB$4:AB$1569-BD$4:BD$1569))/MAX(1,COUNTIF(AB$4:AB$1569,"&lt;"&amp;BD500+0.01)),BD500))</f>
        <v/>
      </c>
      <c r="BS500" s="9">
        <f>IF(AC500&gt;=BE500,0,IFERROR(BE500+SUMPRODUCT((AC$4:AC$1569&gt;=BE$4:BE$1569)*(AC$4:AC$1569-BE$4:BE$1569))/MAX(1,COUNTIF(AC$4:AC$1569,"&lt;"&amp;BE500+0.01)),BE500))</f>
        <v/>
      </c>
      <c r="BT500" s="9">
        <f>IF(AD500&gt;=BF500,0,IFERROR(BF500+SUMPRODUCT((AD$4:AD$1569&gt;=BF$4:BF$1569)*(AD$4:AD$1569-BF$4:BF$1569))/MAX(1,COUNTIF(AD$4:AD$1569,"&lt;"&amp;BF500+0.01)),BF500))</f>
        <v/>
      </c>
      <c r="BU500" s="9">
        <f>IF(AE500&gt;=BG500,0,IFERROR(BG500+SUMPRODUCT((AE$4:AE$1569&gt;=BG$4:BG$1569)*(AE$4:AE$1569-BG$4:BG$1569))/MAX(1,COUNTIF(AE$4:AE$1569,"&lt;"&amp;BG500+0.01)),BG500))</f>
        <v/>
      </c>
      <c r="BV500" s="9">
        <f>IF(AF500&gt;=BH500,0,IFERROR(BH500+SUMPRODUCT((AF$4:AF$1569&gt;=BH$4:BH$1569)*(AF$4:AF$1569-BH$4:BH$1569))/MAX(1,COUNTIF(AF$4:AF$1569,"&lt;"&amp;BH500+0.01)),BH500))</f>
        <v/>
      </c>
      <c r="BW500" s="9">
        <f>IF(AG500&gt;=BI500,0,IFERROR(BI500+SUMPRODUCT((AG$4:AG$1569&gt;=BI$4:BI$1569)*(AG$4:AG$1569-BI$4:BI$1569))/MAX(1,COUNTIF(AG$4:AG$1569,"&lt;"&amp;BI500+0.01)),BI500))</f>
        <v/>
      </c>
      <c r="BX500" s="9">
        <f>IF(AH500&gt;=BJ500,0,IFERROR(BJ500+SUMPRODUCT((AH$4:AH$1569&gt;=BJ$4:BJ$1569)*(AH$4:AH$1569-BJ$4:BJ$1569))/MAX(1,COUNTIF(AH$4:AH$1569,"&lt;"&amp;BJ500+0.01)),BJ500))</f>
        <v/>
      </c>
      <c r="BY500" s="9">
        <f>IF(AI500&gt;=BK500,0,IFERROR(BK500+SUMPRODUCT((AI$4:AI$1569&gt;=BK$4:BK$1569)*(AI$4:AI$1569-BK$4:BK$1569))/MAX(1,COUNTIF(AI$4:AI$1569,"&lt;"&amp;BK500+0.01)),BK500))</f>
        <v/>
      </c>
      <c r="BZ500" s="9">
        <f>IF(AJ500&gt;=BL500,0,IFERROR(BL500+SUMPRODUCT((AJ$4:AJ$1569&gt;=BL$4:BL$1569)*(AJ$4:AJ$1569-BL$4:BL$1569))/MAX(1,COUNTIF(AJ$4:AJ$1569,"&lt;"&amp;BL500+0.01)),BL500))</f>
        <v/>
      </c>
      <c r="CA500" s="9">
        <f>IF(AK500&gt;=BM500,0,IFERROR(BM500+SUMPRODUCT((AK$4:AK$1569&gt;=BM$4:BM$1569)*(AK$4:AK$1569-BM$4:BM$1569))/MAX(1,COUNTIF(AK$4:AK$1569,"&lt;"&amp;BM500+0.01)),BM500))</f>
        <v/>
      </c>
      <c r="CB500" s="9">
        <f>IF(AL500&gt;=BN500,0,IFERROR(BN500+SUMPRODUCT((AL$4:AL$1569&gt;=BN$4:BN$1569)*(AL$4:AL$1569-BN$4:BN$1569))/MAX(1,COUNTIF(AL$4:AL$1569,"&lt;"&amp;BN500+0.01)),BN500))</f>
        <v/>
      </c>
      <c r="CC500" s="5">
        <f>IF(AO500="🟢","VERDE",IF(AO500="🟡","AMARELO",IF(AO500="🟠","VERMELHO",IF(AO500="🔴","VERMELHO","ROXO"))))</f>
        <v/>
      </c>
      <c r="CD500" s="5" t="inlineStr">
        <is>
          <t>🌎 REGIÕES</t>
        </is>
      </c>
      <c r="CE500" s="5" t="inlineStr">
        <is>
          <t>SEM REDE</t>
        </is>
      </c>
    </row>
    <row r="501">
      <c r="A501" s="5" t="inlineStr">
        <is>
          <t>41329482000105</t>
        </is>
      </c>
      <c r="B501" s="5" t="inlineStr">
        <is>
          <t>41.329.482 ELIO ANTONIO RODRIGUES LEMES-</t>
        </is>
      </c>
      <c r="C501" s="5" t="inlineStr">
        <is>
          <t>06 - SEM GRUPO</t>
        </is>
      </c>
      <c r="D501" s="5" t="inlineStr">
        <is>
          <t>HEMANUELE DITZEL (MANU)</t>
        </is>
      </c>
      <c r="E501" s="5" t="inlineStr">
        <is>
          <t>SC</t>
        </is>
      </c>
      <c r="F501" s="5">
        <f>IFERROR(VLOOKUP(C501,$AS$4:$AT$25,2,FALSE),"")</f>
        <v/>
      </c>
      <c r="G501" s="6">
        <f>IFERROR(VLOOKUP(C501,$AS$4:$AX$25,6,FALSE),"")</f>
        <v/>
      </c>
      <c r="H501" s="5">
        <f>IFERROR(VLOOKUP(C501,$AS$4:$AY$25,7,FALSE),"")</f>
        <v/>
      </c>
      <c r="I501" s="5">
        <f>IFERROR(VLOOKUP(C501,$AS$4:$AZ$25,8,FALSE),"")</f>
        <v/>
      </c>
      <c r="J501" s="7" t="inlineStr">
        <is>
          <t>.</t>
        </is>
      </c>
      <c r="K501" s="5" t="inlineStr">
        <is>
          <t>SUL</t>
        </is>
      </c>
      <c r="L501" s="8" t="n">
        <v>1513.953488372093</v>
      </c>
      <c r="M501" s="9" t="n">
        <v>118.6046511627907</v>
      </c>
      <c r="N501" s="9" t="n">
        <v>118.6046511627907</v>
      </c>
      <c r="O501" s="9" t="n">
        <v>118.6046511627907</v>
      </c>
      <c r="P501" s="9" t="n">
        <v>125.5813953488372</v>
      </c>
      <c r="Q501" s="9" t="n">
        <v>125.5813953488372</v>
      </c>
      <c r="R501" s="9" t="n">
        <v>125.5813953488372</v>
      </c>
      <c r="S501" s="9" t="n">
        <v>125.5813953488372</v>
      </c>
      <c r="T501" s="9" t="n">
        <v>125.5813953488372</v>
      </c>
      <c r="U501" s="9" t="n">
        <v>132.5581395348837</v>
      </c>
      <c r="V501" s="9" t="n">
        <v>132.5581395348837</v>
      </c>
      <c r="W501" s="9" t="n">
        <v>132.5581395348837</v>
      </c>
      <c r="X501" s="9" t="n">
        <v>132.5581395348837</v>
      </c>
      <c r="Y501" s="7" t="inlineStr">
        <is>
          <t>.</t>
        </is>
      </c>
      <c r="Z501" s="8">
        <f>SUM(AA501:AL501)</f>
        <v/>
      </c>
      <c r="AA501" s="9" t="n">
        <v>0</v>
      </c>
      <c r="AB501" s="9" t="n">
        <v>682.0599999999999</v>
      </c>
      <c r="AC501" s="9" t="n">
        <v>0</v>
      </c>
      <c r="AD501" s="9" t="n">
        <v>0</v>
      </c>
      <c r="AE501" s="9" t="n">
        <v>0</v>
      </c>
      <c r="AF501" s="9" t="n">
        <v>0</v>
      </c>
      <c r="AG501" s="9" t="n">
        <v>0</v>
      </c>
      <c r="AH501" s="9" t="n">
        <v>0</v>
      </c>
      <c r="AI501" s="9" t="n">
        <v>0</v>
      </c>
      <c r="AJ501" s="9" t="n">
        <v>0</v>
      </c>
      <c r="AK501" s="9" t="n">
        <v>0</v>
      </c>
      <c r="AL501" s="9" t="n">
        <v>0</v>
      </c>
      <c r="AM501" s="7" t="inlineStr">
        <is>
          <t>.</t>
        </is>
      </c>
      <c r="AN501" s="6">
        <f>IF(L501=0,0,Z501/L501)</f>
        <v/>
      </c>
      <c r="AO501" s="5">
        <f>IF(AN501="","",IF(AN501&gt;=0.9,"🟢",IF(AN501&gt;=0.7,"🟡",IF(AN501&gt;=0.5,"🟠","🔴"))))</f>
        <v/>
      </c>
      <c r="AP501" s="9">
        <f>IF(L501=0,0,L501-Z501)</f>
        <v/>
      </c>
      <c r="AQ501" s="5">
        <f>IF(Z501=0,"",RANK(Z501,Z$4:Z$1569,0))</f>
        <v/>
      </c>
      <c r="AR501" s="7" t="inlineStr">
        <is>
          <t>.</t>
        </is>
      </c>
      <c r="BA501" s="7" t="inlineStr">
        <is>
          <t>.</t>
        </is>
      </c>
      <c r="BB501" s="9">
        <f>SUM(L$4:L$1569)/COUNTA(A$4:A$1569)</f>
        <v/>
      </c>
      <c r="BC501" s="9">
        <f>SUM(M$4:M$1569)/COUNTA(A$4:A$1569)</f>
        <v/>
      </c>
      <c r="BD501" s="9">
        <f>SUM(N$4:N$1569)/COUNTA(A$4:A$1569)</f>
        <v/>
      </c>
      <c r="BE501" s="9">
        <f>SUM(O$4:O$1569)/COUNTA(A$4:A$1569)</f>
        <v/>
      </c>
      <c r="BF501" s="9">
        <f>SUM(P$4:P$1569)/COUNTA(A$4:A$1569)</f>
        <v/>
      </c>
      <c r="BG501" s="9">
        <f>SUM(Q$4:Q$1569)/COUNTA(A$4:A$1569)</f>
        <v/>
      </c>
      <c r="BH501" s="9">
        <f>SUM(R$4:R$1569)/COUNTA(A$4:A$1569)</f>
        <v/>
      </c>
      <c r="BI501" s="9">
        <f>SUM(S$4:S$1569)/COUNTA(A$4:A$1569)</f>
        <v/>
      </c>
      <c r="BJ501" s="9">
        <f>SUM(T$4:T$1569)/COUNTA(A$4:A$1569)</f>
        <v/>
      </c>
      <c r="BK501" s="9">
        <f>SUM(U$4:U$1569)/COUNTA(A$4:A$1569)</f>
        <v/>
      </c>
      <c r="BL501" s="9">
        <f>SUM(V$4:V$1569)/COUNTA(A$4:A$1569)</f>
        <v/>
      </c>
      <c r="BM501" s="9">
        <f>SUM(W$4:W$1569)/COUNTA(A$4:A$1569)</f>
        <v/>
      </c>
      <c r="BN501" s="9">
        <f>SUM(X$4:X$1569)/COUNTA(A$4:A$1569)</f>
        <v/>
      </c>
      <c r="BO501" s="7" t="inlineStr">
        <is>
          <t>.</t>
        </is>
      </c>
      <c r="BP501" s="9">
        <f>IF(Z501&gt;=BB501,0,IFERROR(BB501+(SUMPRODUCT((Z$4:Z$1569&gt;=BB$4:BB$1569)*(Z$4:Z$1569-BB$4:BB$1569))/MAX(1,COUNTIF(Z$4:Z$1569,"&lt;"&amp;BB501+0.01))),BB501))</f>
        <v/>
      </c>
      <c r="BQ501" s="9">
        <f>IF(AA501&gt;=BC501,0,IFERROR(BC501+SUMPRODUCT((AA$4:AA$1569&gt;=BC$4:BC$1569)*(AA$4:AA$1569-BC$4:BC$1569))/MAX(1,COUNTIF(AA$4:AA$1569,"&lt;"&amp;BC501+0.01)),BC501))</f>
        <v/>
      </c>
      <c r="BR501" s="9">
        <f>IF(AB501&gt;=BD501,0,IFERROR(BD501+SUMPRODUCT((AB$4:AB$1569&gt;=BD$4:BD$1569)*(AB$4:AB$1569-BD$4:BD$1569))/MAX(1,COUNTIF(AB$4:AB$1569,"&lt;"&amp;BD501+0.01)),BD501))</f>
        <v/>
      </c>
      <c r="BS501" s="9">
        <f>IF(AC501&gt;=BE501,0,IFERROR(BE501+SUMPRODUCT((AC$4:AC$1569&gt;=BE$4:BE$1569)*(AC$4:AC$1569-BE$4:BE$1569))/MAX(1,COUNTIF(AC$4:AC$1569,"&lt;"&amp;BE501+0.01)),BE501))</f>
        <v/>
      </c>
      <c r="BT501" s="9">
        <f>IF(AD501&gt;=BF501,0,IFERROR(BF501+SUMPRODUCT((AD$4:AD$1569&gt;=BF$4:BF$1569)*(AD$4:AD$1569-BF$4:BF$1569))/MAX(1,COUNTIF(AD$4:AD$1569,"&lt;"&amp;BF501+0.01)),BF501))</f>
        <v/>
      </c>
      <c r="BU501" s="9">
        <f>IF(AE501&gt;=BG501,0,IFERROR(BG501+SUMPRODUCT((AE$4:AE$1569&gt;=BG$4:BG$1569)*(AE$4:AE$1569-BG$4:BG$1569))/MAX(1,COUNTIF(AE$4:AE$1569,"&lt;"&amp;BG501+0.01)),BG501))</f>
        <v/>
      </c>
      <c r="BV501" s="9">
        <f>IF(AF501&gt;=BH501,0,IFERROR(BH501+SUMPRODUCT((AF$4:AF$1569&gt;=BH$4:BH$1569)*(AF$4:AF$1569-BH$4:BH$1569))/MAX(1,COUNTIF(AF$4:AF$1569,"&lt;"&amp;BH501+0.01)),BH501))</f>
        <v/>
      </c>
      <c r="BW501" s="9">
        <f>IF(AG501&gt;=BI501,0,IFERROR(BI501+SUMPRODUCT((AG$4:AG$1569&gt;=BI$4:BI$1569)*(AG$4:AG$1569-BI$4:BI$1569))/MAX(1,COUNTIF(AG$4:AG$1569,"&lt;"&amp;BI501+0.01)),BI501))</f>
        <v/>
      </c>
      <c r="BX501" s="9">
        <f>IF(AH501&gt;=BJ501,0,IFERROR(BJ501+SUMPRODUCT((AH$4:AH$1569&gt;=BJ$4:BJ$1569)*(AH$4:AH$1569-BJ$4:BJ$1569))/MAX(1,COUNTIF(AH$4:AH$1569,"&lt;"&amp;BJ501+0.01)),BJ501))</f>
        <v/>
      </c>
      <c r="BY501" s="9">
        <f>IF(AI501&gt;=BK501,0,IFERROR(BK501+SUMPRODUCT((AI$4:AI$1569&gt;=BK$4:BK$1569)*(AI$4:AI$1569-BK$4:BK$1569))/MAX(1,COUNTIF(AI$4:AI$1569,"&lt;"&amp;BK501+0.01)),BK501))</f>
        <v/>
      </c>
      <c r="BZ501" s="9">
        <f>IF(AJ501&gt;=BL501,0,IFERROR(BL501+SUMPRODUCT((AJ$4:AJ$1569&gt;=BL$4:BL$1569)*(AJ$4:AJ$1569-BL$4:BL$1569))/MAX(1,COUNTIF(AJ$4:AJ$1569,"&lt;"&amp;BL501+0.01)),BL501))</f>
        <v/>
      </c>
      <c r="CA501" s="9">
        <f>IF(AK501&gt;=BM501,0,IFERROR(BM501+SUMPRODUCT((AK$4:AK$1569&gt;=BM$4:BM$1569)*(AK$4:AK$1569-BM$4:BM$1569))/MAX(1,COUNTIF(AK$4:AK$1569,"&lt;"&amp;BM501+0.01)),BM501))</f>
        <v/>
      </c>
      <c r="CB501" s="9">
        <f>IF(AL501&gt;=BN501,0,IFERROR(BN501+SUMPRODUCT((AL$4:AL$1569&gt;=BN$4:BN$1569)*(AL$4:AL$1569-BN$4:BN$1569))/MAX(1,COUNTIF(AL$4:AL$1569,"&lt;"&amp;BN501+0.01)),BN501))</f>
        <v/>
      </c>
      <c r="CC501" s="5">
        <f>IF(AO501="🟢","VERDE",IF(AO501="🟡","AMARELO",IF(AO501="🟠","VERMELHO",IF(AO501="🔴","VERMELHO","ROXO"))))</f>
        <v/>
      </c>
      <c r="CD501" s="5" t="inlineStr">
        <is>
          <t>🌎 REGIÕES</t>
        </is>
      </c>
      <c r="CE501" s="5" t="inlineStr">
        <is>
          <t>SEM REDE</t>
        </is>
      </c>
    </row>
    <row r="502">
      <c r="A502" s="5" t="inlineStr">
        <is>
          <t>40679450000177</t>
        </is>
      </c>
      <c r="B502" s="5" t="inlineStr">
        <is>
          <t>ALCINA P DE MEDEIROS OLIVEIRA - ME</t>
        </is>
      </c>
      <c r="C502" s="5" t="inlineStr">
        <is>
          <t>06 - SEM GRUPO</t>
        </is>
      </c>
      <c r="D502" s="5" t="inlineStr">
        <is>
          <t>LARISSA PADILHA</t>
        </is>
      </c>
      <c r="E502" s="5" t="inlineStr">
        <is>
          <t>RN</t>
        </is>
      </c>
      <c r="F502" s="5">
        <f>IFERROR(VLOOKUP(C502,$AS$4:$AT$25,2,FALSE),"")</f>
        <v/>
      </c>
      <c r="G502" s="6">
        <f>IFERROR(VLOOKUP(C502,$AS$4:$AX$25,6,FALSE),"")</f>
        <v/>
      </c>
      <c r="H502" s="5">
        <f>IFERROR(VLOOKUP(C502,$AS$4:$AY$25,7,FALSE),"")</f>
        <v/>
      </c>
      <c r="I502" s="5">
        <f>IFERROR(VLOOKUP(C502,$AS$4:$AZ$25,8,FALSE),"")</f>
        <v/>
      </c>
      <c r="J502" s="7" t="inlineStr">
        <is>
          <t>.</t>
        </is>
      </c>
      <c r="K502" s="5" t="inlineStr">
        <is>
          <t>NORDESTE (SEM MA)</t>
        </is>
      </c>
      <c r="L502" s="8" t="n">
        <v>1800</v>
      </c>
      <c r="M502" s="9" t="n">
        <v>150</v>
      </c>
      <c r="N502" s="9" t="n">
        <v>150</v>
      </c>
      <c r="O502" s="9" t="n">
        <v>150</v>
      </c>
      <c r="P502" s="9" t="n">
        <v>150</v>
      </c>
      <c r="Q502" s="9" t="n">
        <v>150</v>
      </c>
      <c r="R502" s="9" t="n">
        <v>150</v>
      </c>
      <c r="S502" s="9" t="n">
        <v>150</v>
      </c>
      <c r="T502" s="9" t="n">
        <v>150</v>
      </c>
      <c r="U502" s="9" t="n">
        <v>150</v>
      </c>
      <c r="V502" s="9" t="n">
        <v>150</v>
      </c>
      <c r="W502" s="9" t="n">
        <v>150</v>
      </c>
      <c r="X502" s="9" t="n">
        <v>150</v>
      </c>
      <c r="Y502" s="7" t="inlineStr">
        <is>
          <t>.</t>
        </is>
      </c>
      <c r="Z502" s="8">
        <f>SUM(AA502:AL502)</f>
        <v/>
      </c>
      <c r="AA502" s="9" t="n">
        <v>0</v>
      </c>
      <c r="AB502" s="9" t="n">
        <v>675.6</v>
      </c>
      <c r="AC502" s="9" t="n">
        <v>0</v>
      </c>
      <c r="AD502" s="9" t="n">
        <v>0</v>
      </c>
      <c r="AE502" s="9" t="n">
        <v>0</v>
      </c>
      <c r="AF502" s="9" t="n">
        <v>0</v>
      </c>
      <c r="AG502" s="9" t="n">
        <v>0</v>
      </c>
      <c r="AH502" s="9" t="n">
        <v>0</v>
      </c>
      <c r="AI502" s="9" t="n">
        <v>0</v>
      </c>
      <c r="AJ502" s="9" t="n">
        <v>0</v>
      </c>
      <c r="AK502" s="9" t="n">
        <v>0</v>
      </c>
      <c r="AL502" s="9" t="n">
        <v>0</v>
      </c>
      <c r="AM502" s="7" t="inlineStr">
        <is>
          <t>.</t>
        </is>
      </c>
      <c r="AN502" s="6">
        <f>IF(L502=0,0,Z502/L502)</f>
        <v/>
      </c>
      <c r="AO502" s="5">
        <f>IF(AN502="","",IF(AN502&gt;=0.9,"🟢",IF(AN502&gt;=0.7,"🟡",IF(AN502&gt;=0.5,"🟠","🔴"))))</f>
        <v/>
      </c>
      <c r="AP502" s="9">
        <f>IF(L502=0,0,L502-Z502)</f>
        <v/>
      </c>
      <c r="AQ502" s="5">
        <f>IF(Z502=0,"",RANK(Z502,Z$4:Z$1569,0))</f>
        <v/>
      </c>
      <c r="AR502" s="7" t="inlineStr">
        <is>
          <t>.</t>
        </is>
      </c>
      <c r="BA502" s="7" t="inlineStr">
        <is>
          <t>.</t>
        </is>
      </c>
      <c r="BB502" s="9">
        <f>SUM(L$4:L$1569)/COUNTA(A$4:A$1569)</f>
        <v/>
      </c>
      <c r="BC502" s="9">
        <f>SUM(M$4:M$1569)/COUNTA(A$4:A$1569)</f>
        <v/>
      </c>
      <c r="BD502" s="9">
        <f>SUM(N$4:N$1569)/COUNTA(A$4:A$1569)</f>
        <v/>
      </c>
      <c r="BE502" s="9">
        <f>SUM(O$4:O$1569)/COUNTA(A$4:A$1569)</f>
        <v/>
      </c>
      <c r="BF502" s="9">
        <f>SUM(P$4:P$1569)/COUNTA(A$4:A$1569)</f>
        <v/>
      </c>
      <c r="BG502" s="9">
        <f>SUM(Q$4:Q$1569)/COUNTA(A$4:A$1569)</f>
        <v/>
      </c>
      <c r="BH502" s="9">
        <f>SUM(R$4:R$1569)/COUNTA(A$4:A$1569)</f>
        <v/>
      </c>
      <c r="BI502" s="9">
        <f>SUM(S$4:S$1569)/COUNTA(A$4:A$1569)</f>
        <v/>
      </c>
      <c r="BJ502" s="9">
        <f>SUM(T$4:T$1569)/COUNTA(A$4:A$1569)</f>
        <v/>
      </c>
      <c r="BK502" s="9">
        <f>SUM(U$4:U$1569)/COUNTA(A$4:A$1569)</f>
        <v/>
      </c>
      <c r="BL502" s="9">
        <f>SUM(V$4:V$1569)/COUNTA(A$4:A$1569)</f>
        <v/>
      </c>
      <c r="BM502" s="9">
        <f>SUM(W$4:W$1569)/COUNTA(A$4:A$1569)</f>
        <v/>
      </c>
      <c r="BN502" s="9">
        <f>SUM(X$4:X$1569)/COUNTA(A$4:A$1569)</f>
        <v/>
      </c>
      <c r="BO502" s="7" t="inlineStr">
        <is>
          <t>.</t>
        </is>
      </c>
      <c r="BP502" s="9">
        <f>IF(Z502&gt;=BB502,0,IFERROR(BB502+(SUMPRODUCT((Z$4:Z$1569&gt;=BB$4:BB$1569)*(Z$4:Z$1569-BB$4:BB$1569))/MAX(1,COUNTIF(Z$4:Z$1569,"&lt;"&amp;BB502+0.01))),BB502))</f>
        <v/>
      </c>
      <c r="BQ502" s="9">
        <f>IF(AA502&gt;=BC502,0,IFERROR(BC502+SUMPRODUCT((AA$4:AA$1569&gt;=BC$4:BC$1569)*(AA$4:AA$1569-BC$4:BC$1569))/MAX(1,COUNTIF(AA$4:AA$1569,"&lt;"&amp;BC502+0.01)),BC502))</f>
        <v/>
      </c>
      <c r="BR502" s="9">
        <f>IF(AB502&gt;=BD502,0,IFERROR(BD502+SUMPRODUCT((AB$4:AB$1569&gt;=BD$4:BD$1569)*(AB$4:AB$1569-BD$4:BD$1569))/MAX(1,COUNTIF(AB$4:AB$1569,"&lt;"&amp;BD502+0.01)),BD502))</f>
        <v/>
      </c>
      <c r="BS502" s="9">
        <f>IF(AC502&gt;=BE502,0,IFERROR(BE502+SUMPRODUCT((AC$4:AC$1569&gt;=BE$4:BE$1569)*(AC$4:AC$1569-BE$4:BE$1569))/MAX(1,COUNTIF(AC$4:AC$1569,"&lt;"&amp;BE502+0.01)),BE502))</f>
        <v/>
      </c>
      <c r="BT502" s="9">
        <f>IF(AD502&gt;=BF502,0,IFERROR(BF502+SUMPRODUCT((AD$4:AD$1569&gt;=BF$4:BF$1569)*(AD$4:AD$1569-BF$4:BF$1569))/MAX(1,COUNTIF(AD$4:AD$1569,"&lt;"&amp;BF502+0.01)),BF502))</f>
        <v/>
      </c>
      <c r="BU502" s="9">
        <f>IF(AE502&gt;=BG502,0,IFERROR(BG502+SUMPRODUCT((AE$4:AE$1569&gt;=BG$4:BG$1569)*(AE$4:AE$1569-BG$4:BG$1569))/MAX(1,COUNTIF(AE$4:AE$1569,"&lt;"&amp;BG502+0.01)),BG502))</f>
        <v/>
      </c>
      <c r="BV502" s="9">
        <f>IF(AF502&gt;=BH502,0,IFERROR(BH502+SUMPRODUCT((AF$4:AF$1569&gt;=BH$4:BH$1569)*(AF$4:AF$1569-BH$4:BH$1569))/MAX(1,COUNTIF(AF$4:AF$1569,"&lt;"&amp;BH502+0.01)),BH502))</f>
        <v/>
      </c>
      <c r="BW502" s="9">
        <f>IF(AG502&gt;=BI502,0,IFERROR(BI502+SUMPRODUCT((AG$4:AG$1569&gt;=BI$4:BI$1569)*(AG$4:AG$1569-BI$4:BI$1569))/MAX(1,COUNTIF(AG$4:AG$1569,"&lt;"&amp;BI502+0.01)),BI502))</f>
        <v/>
      </c>
      <c r="BX502" s="9">
        <f>IF(AH502&gt;=BJ502,0,IFERROR(BJ502+SUMPRODUCT((AH$4:AH$1569&gt;=BJ$4:BJ$1569)*(AH$4:AH$1569-BJ$4:BJ$1569))/MAX(1,COUNTIF(AH$4:AH$1569,"&lt;"&amp;BJ502+0.01)),BJ502))</f>
        <v/>
      </c>
      <c r="BY502" s="9">
        <f>IF(AI502&gt;=BK502,0,IFERROR(BK502+SUMPRODUCT((AI$4:AI$1569&gt;=BK$4:BK$1569)*(AI$4:AI$1569-BK$4:BK$1569))/MAX(1,COUNTIF(AI$4:AI$1569,"&lt;"&amp;BK502+0.01)),BK502))</f>
        <v/>
      </c>
      <c r="BZ502" s="9">
        <f>IF(AJ502&gt;=BL502,0,IFERROR(BL502+SUMPRODUCT((AJ$4:AJ$1569&gt;=BL$4:BL$1569)*(AJ$4:AJ$1569-BL$4:BL$1569))/MAX(1,COUNTIF(AJ$4:AJ$1569,"&lt;"&amp;BL502+0.01)),BL502))</f>
        <v/>
      </c>
      <c r="CA502" s="9">
        <f>IF(AK502&gt;=BM502,0,IFERROR(BM502+SUMPRODUCT((AK$4:AK$1569&gt;=BM$4:BM$1569)*(AK$4:AK$1569-BM$4:BM$1569))/MAX(1,COUNTIF(AK$4:AK$1569,"&lt;"&amp;BM502+0.01)),BM502))</f>
        <v/>
      </c>
      <c r="CB502" s="9">
        <f>IF(AL502&gt;=BN502,0,IFERROR(BN502+SUMPRODUCT((AL$4:AL$1569&gt;=BN$4:BN$1569)*(AL$4:AL$1569-BN$4:BN$1569))/MAX(1,COUNTIF(AL$4:AL$1569,"&lt;"&amp;BN502+0.01)),BN502))</f>
        <v/>
      </c>
      <c r="CC502" s="5">
        <f>IF(AO502="🟢","VERDE",IF(AO502="🟡","AMARELO",IF(AO502="🟠","VERMELHO",IF(AO502="🔴","VERMELHO","ROXO"))))</f>
        <v/>
      </c>
      <c r="CD502" s="5" t="inlineStr">
        <is>
          <t>🌎 REGIÕES</t>
        </is>
      </c>
      <c r="CE502" s="5" t="inlineStr">
        <is>
          <t>SEM REDE</t>
        </is>
      </c>
    </row>
    <row r="503">
      <c r="A503" s="5" t="inlineStr">
        <is>
          <t>34422518000135</t>
        </is>
      </c>
      <c r="B503" s="5" t="inlineStr">
        <is>
          <t>DIVINA TERRA SANTA MARIA RS</t>
        </is>
      </c>
      <c r="C503" s="5" t="inlineStr">
        <is>
          <t>06 - INTERNA - DIVINA TERRA</t>
        </is>
      </c>
      <c r="D503" s="5" t="inlineStr">
        <is>
          <t>DAIANE STAVICKI</t>
        </is>
      </c>
      <c r="E503" s="5" t="inlineStr">
        <is>
          <t>RS</t>
        </is>
      </c>
      <c r="F503" s="5">
        <f>IFERROR(VLOOKUP(C503,$AS$4:$AT$25,2,FALSE),"")</f>
        <v/>
      </c>
      <c r="G503" s="6">
        <f>IFERROR(VLOOKUP(C503,$AS$4:$AX$25,6,FALSE),"")</f>
        <v/>
      </c>
      <c r="H503" s="5">
        <f>IFERROR(VLOOKUP(C503,$AS$4:$AY$25,7,FALSE),"")</f>
        <v/>
      </c>
      <c r="I503" s="5">
        <f>IFERROR(VLOOKUP(C503,$AS$4:$AZ$25,8,FALSE),"")</f>
        <v/>
      </c>
      <c r="J503" s="7" t="inlineStr">
        <is>
          <t>.</t>
        </is>
      </c>
      <c r="K503" s="5" t="inlineStr">
        <is>
          <t>NACIONAL</t>
        </is>
      </c>
      <c r="L503" s="8" t="n">
        <v>6566.037735849057</v>
      </c>
      <c r="M503" s="9" t="n">
        <v>452.8301886792453</v>
      </c>
      <c r="N503" s="9" t="n">
        <v>481.1320754716981</v>
      </c>
      <c r="O503" s="9" t="n">
        <v>481.1320754716981</v>
      </c>
      <c r="P503" s="9" t="n">
        <v>509.4339622641509</v>
      </c>
      <c r="Q503" s="9" t="n">
        <v>509.4339622641509</v>
      </c>
      <c r="R503" s="9" t="n">
        <v>537.7358490566038</v>
      </c>
      <c r="S503" s="9" t="n">
        <v>566.0377358490566</v>
      </c>
      <c r="T503" s="9" t="n">
        <v>566.0377358490566</v>
      </c>
      <c r="U503" s="9" t="n">
        <v>594.3396226415094</v>
      </c>
      <c r="V503" s="9" t="n">
        <v>594.3396226415094</v>
      </c>
      <c r="W503" s="9" t="n">
        <v>622.6415094339623</v>
      </c>
      <c r="X503" s="9" t="n">
        <v>650.9433962264151</v>
      </c>
      <c r="Y503" s="7" t="inlineStr">
        <is>
          <t>.</t>
        </is>
      </c>
      <c r="Z503" s="8">
        <f>SUM(AA503:AL503)</f>
        <v/>
      </c>
      <c r="AA503" s="9" t="n">
        <v>0</v>
      </c>
      <c r="AB503" s="9" t="n">
        <v>0</v>
      </c>
      <c r="AC503" s="9" t="n">
        <v>0</v>
      </c>
      <c r="AD503" s="9" t="n">
        <v>0</v>
      </c>
      <c r="AE503" s="9" t="n">
        <v>0</v>
      </c>
      <c r="AF503" s="9" t="n">
        <v>0</v>
      </c>
      <c r="AG503" s="9" t="n">
        <v>0</v>
      </c>
      <c r="AH503" s="9" t="n">
        <v>0</v>
      </c>
      <c r="AI503" s="9" t="n">
        <v>0</v>
      </c>
      <c r="AJ503" s="9" t="n">
        <v>0</v>
      </c>
      <c r="AK503" s="9" t="n">
        <v>0</v>
      </c>
      <c r="AL503" s="9" t="n">
        <v>0</v>
      </c>
      <c r="AM503" s="7" t="inlineStr">
        <is>
          <t>.</t>
        </is>
      </c>
      <c r="AN503" s="6">
        <f>IF(L503=0,0,Z503/L503)</f>
        <v/>
      </c>
      <c r="AO503" s="5">
        <f>IF(AN503="","",IF(AN503&gt;=0.9,"🟢",IF(AN503&gt;=0.7,"🟡",IF(AN503&gt;=0.5,"🟠","🔴"))))</f>
        <v/>
      </c>
      <c r="AP503" s="9">
        <f>IF(L503=0,0,L503-Z503)</f>
        <v/>
      </c>
      <c r="AQ503" s="5">
        <f>IF(Z503=0,"",RANK(Z503,Z$4:Z$1569,0))</f>
        <v/>
      </c>
      <c r="AR503" s="7" t="inlineStr">
        <is>
          <t>.</t>
        </is>
      </c>
      <c r="BA503" s="7" t="inlineStr">
        <is>
          <t>.</t>
        </is>
      </c>
      <c r="BB503" s="9">
        <f>SUM(L$4:L$1569)/COUNTA(A$4:A$1569)</f>
        <v/>
      </c>
      <c r="BC503" s="9">
        <f>SUM(M$4:M$1569)/COUNTA(A$4:A$1569)</f>
        <v/>
      </c>
      <c r="BD503" s="9">
        <f>SUM(N$4:N$1569)/COUNTA(A$4:A$1569)</f>
        <v/>
      </c>
      <c r="BE503" s="9">
        <f>SUM(O$4:O$1569)/COUNTA(A$4:A$1569)</f>
        <v/>
      </c>
      <c r="BF503" s="9">
        <f>SUM(P$4:P$1569)/COUNTA(A$4:A$1569)</f>
        <v/>
      </c>
      <c r="BG503" s="9">
        <f>SUM(Q$4:Q$1569)/COUNTA(A$4:A$1569)</f>
        <v/>
      </c>
      <c r="BH503" s="9">
        <f>SUM(R$4:R$1569)/COUNTA(A$4:A$1569)</f>
        <v/>
      </c>
      <c r="BI503" s="9">
        <f>SUM(S$4:S$1569)/COUNTA(A$4:A$1569)</f>
        <v/>
      </c>
      <c r="BJ503" s="9">
        <f>SUM(T$4:T$1569)/COUNTA(A$4:A$1569)</f>
        <v/>
      </c>
      <c r="BK503" s="9">
        <f>SUM(U$4:U$1569)/COUNTA(A$4:A$1569)</f>
        <v/>
      </c>
      <c r="BL503" s="9">
        <f>SUM(V$4:V$1569)/COUNTA(A$4:A$1569)</f>
        <v/>
      </c>
      <c r="BM503" s="9">
        <f>SUM(W$4:W$1569)/COUNTA(A$4:A$1569)</f>
        <v/>
      </c>
      <c r="BN503" s="9">
        <f>SUM(X$4:X$1569)/COUNTA(A$4:A$1569)</f>
        <v/>
      </c>
      <c r="BO503" s="7" t="inlineStr">
        <is>
          <t>.</t>
        </is>
      </c>
      <c r="BP503" s="9">
        <f>IF(Z503&gt;=BB503,0,IFERROR(BB503+(SUMPRODUCT((Z$4:Z$1569&gt;=BB$4:BB$1569)*(Z$4:Z$1569-BB$4:BB$1569))/MAX(1,COUNTIF(Z$4:Z$1569,"&lt;"&amp;BB503+0.01))),BB503))</f>
        <v/>
      </c>
      <c r="BQ503" s="9">
        <f>IF(AA503&gt;=BC503,0,IFERROR(BC503+SUMPRODUCT((AA$4:AA$1569&gt;=BC$4:BC$1569)*(AA$4:AA$1569-BC$4:BC$1569))/MAX(1,COUNTIF(AA$4:AA$1569,"&lt;"&amp;BC503+0.01)),BC503))</f>
        <v/>
      </c>
      <c r="BR503" s="9">
        <f>IF(AB503&gt;=BD503,0,IFERROR(BD503+SUMPRODUCT((AB$4:AB$1569&gt;=BD$4:BD$1569)*(AB$4:AB$1569-BD$4:BD$1569))/MAX(1,COUNTIF(AB$4:AB$1569,"&lt;"&amp;BD503+0.01)),BD503))</f>
        <v/>
      </c>
      <c r="BS503" s="9">
        <f>IF(AC503&gt;=BE503,0,IFERROR(BE503+SUMPRODUCT((AC$4:AC$1569&gt;=BE$4:BE$1569)*(AC$4:AC$1569-BE$4:BE$1569))/MAX(1,COUNTIF(AC$4:AC$1569,"&lt;"&amp;BE503+0.01)),BE503))</f>
        <v/>
      </c>
      <c r="BT503" s="9">
        <f>IF(AD503&gt;=BF503,0,IFERROR(BF503+SUMPRODUCT((AD$4:AD$1569&gt;=BF$4:BF$1569)*(AD$4:AD$1569-BF$4:BF$1569))/MAX(1,COUNTIF(AD$4:AD$1569,"&lt;"&amp;BF503+0.01)),BF503))</f>
        <v/>
      </c>
      <c r="BU503" s="9">
        <f>IF(AE503&gt;=BG503,0,IFERROR(BG503+SUMPRODUCT((AE$4:AE$1569&gt;=BG$4:BG$1569)*(AE$4:AE$1569-BG$4:BG$1569))/MAX(1,COUNTIF(AE$4:AE$1569,"&lt;"&amp;BG503+0.01)),BG503))</f>
        <v/>
      </c>
      <c r="BV503" s="9">
        <f>IF(AF503&gt;=BH503,0,IFERROR(BH503+SUMPRODUCT((AF$4:AF$1569&gt;=BH$4:BH$1569)*(AF$4:AF$1569-BH$4:BH$1569))/MAX(1,COUNTIF(AF$4:AF$1569,"&lt;"&amp;BH503+0.01)),BH503))</f>
        <v/>
      </c>
      <c r="BW503" s="9">
        <f>IF(AG503&gt;=BI503,0,IFERROR(BI503+SUMPRODUCT((AG$4:AG$1569&gt;=BI$4:BI$1569)*(AG$4:AG$1569-BI$4:BI$1569))/MAX(1,COUNTIF(AG$4:AG$1569,"&lt;"&amp;BI503+0.01)),BI503))</f>
        <v/>
      </c>
      <c r="BX503" s="9">
        <f>IF(AH503&gt;=BJ503,0,IFERROR(BJ503+SUMPRODUCT((AH$4:AH$1569&gt;=BJ$4:BJ$1569)*(AH$4:AH$1569-BJ$4:BJ$1569))/MAX(1,COUNTIF(AH$4:AH$1569,"&lt;"&amp;BJ503+0.01)),BJ503))</f>
        <v/>
      </c>
      <c r="BY503" s="9">
        <f>IF(AI503&gt;=BK503,0,IFERROR(BK503+SUMPRODUCT((AI$4:AI$1569&gt;=BK$4:BK$1569)*(AI$4:AI$1569-BK$4:BK$1569))/MAX(1,COUNTIF(AI$4:AI$1569,"&lt;"&amp;BK503+0.01)),BK503))</f>
        <v/>
      </c>
      <c r="BZ503" s="9">
        <f>IF(AJ503&gt;=BL503,0,IFERROR(BL503+SUMPRODUCT((AJ$4:AJ$1569&gt;=BL$4:BL$1569)*(AJ$4:AJ$1569-BL$4:BL$1569))/MAX(1,COUNTIF(AJ$4:AJ$1569,"&lt;"&amp;BL503+0.01)),BL503))</f>
        <v/>
      </c>
      <c r="CA503" s="9">
        <f>IF(AK503&gt;=BM503,0,IFERROR(BM503+SUMPRODUCT((AK$4:AK$1569&gt;=BM$4:BM$1569)*(AK$4:AK$1569-BM$4:BM$1569))/MAX(1,COUNTIF(AK$4:AK$1569,"&lt;"&amp;BM503+0.01)),BM503))</f>
        <v/>
      </c>
      <c r="CB503" s="9">
        <f>IF(AL503&gt;=BN503,0,IFERROR(BN503+SUMPRODUCT((AL$4:AL$1569&gt;=BN$4:BN$1569)*(AL$4:AL$1569-BN$4:BN$1569))/MAX(1,COUNTIF(AL$4:AL$1569,"&lt;"&amp;BN503+0.01)),BN503))</f>
        <v/>
      </c>
      <c r="CC503" s="5">
        <f>IF(AO503="🟢","VERDE",IF(AO503="🟡","AMARELO",IF(AO503="🟠","VERMELHO",IF(AO503="🔴","VERMELHO","ROXO"))))</f>
        <v/>
      </c>
      <c r="CD503" s="5" t="inlineStr">
        <is>
          <t>🏢 REDES</t>
        </is>
      </c>
      <c r="CE503" s="5" t="inlineStr">
        <is>
          <t>DIVINA TERRA</t>
        </is>
      </c>
    </row>
    <row r="504">
      <c r="A504" s="5" t="inlineStr">
        <is>
          <t>59594680000161</t>
        </is>
      </c>
      <c r="B504" s="5" t="inlineStr">
        <is>
          <t>59.594.680 AGUIDA DE FATIMA DE SOUZA</t>
        </is>
      </c>
      <c r="C504" s="5" t="inlineStr">
        <is>
          <t>06 - SEM GRUPO</t>
        </is>
      </c>
      <c r="D504" s="5" t="inlineStr">
        <is>
          <t>LARISSA PADILHA</t>
        </is>
      </c>
      <c r="E504" s="5" t="inlineStr">
        <is>
          <t>MG</t>
        </is>
      </c>
      <c r="F504" s="5">
        <f>IFERROR(VLOOKUP(C504,$AS$4:$AT$25,2,FALSE),"")</f>
        <v/>
      </c>
      <c r="G504" s="6">
        <f>IFERROR(VLOOKUP(C504,$AS$4:$AX$25,6,FALSE),"")</f>
        <v/>
      </c>
      <c r="H504" s="5">
        <f>IFERROR(VLOOKUP(C504,$AS$4:$AY$25,7,FALSE),"")</f>
        <v/>
      </c>
      <c r="I504" s="5">
        <f>IFERROR(VLOOKUP(C504,$AS$4:$AZ$25,8,FALSE),"")</f>
        <v/>
      </c>
      <c r="J504" s="7" t="inlineStr">
        <is>
          <t>.</t>
        </is>
      </c>
      <c r="K504" s="5" t="inlineStr">
        <is>
          <t>RJ + ES + MG</t>
        </is>
      </c>
      <c r="L504" s="8" t="n">
        <v>1440</v>
      </c>
      <c r="M504" s="9" t="n">
        <v>120</v>
      </c>
      <c r="N504" s="9" t="n">
        <v>120</v>
      </c>
      <c r="O504" s="9" t="n">
        <v>120</v>
      </c>
      <c r="P504" s="9" t="n">
        <v>120</v>
      </c>
      <c r="Q504" s="9" t="n">
        <v>120</v>
      </c>
      <c r="R504" s="9" t="n">
        <v>120</v>
      </c>
      <c r="S504" s="9" t="n">
        <v>120</v>
      </c>
      <c r="T504" s="9" t="n">
        <v>120</v>
      </c>
      <c r="U504" s="9" t="n">
        <v>120</v>
      </c>
      <c r="V504" s="9" t="n">
        <v>120</v>
      </c>
      <c r="W504" s="9" t="n">
        <v>120</v>
      </c>
      <c r="X504" s="9" t="n">
        <v>120</v>
      </c>
      <c r="Y504" s="7" t="inlineStr">
        <is>
          <t>.</t>
        </is>
      </c>
      <c r="Z504" s="8">
        <f>SUM(AA504:AL504)</f>
        <v/>
      </c>
      <c r="AA504" s="9" t="n">
        <v>0</v>
      </c>
      <c r="AB504" s="9" t="n">
        <v>0</v>
      </c>
      <c r="AC504" s="9" t="n">
        <v>0</v>
      </c>
      <c r="AD504" s="9" t="n">
        <v>0</v>
      </c>
      <c r="AE504" s="9" t="n">
        <v>0</v>
      </c>
      <c r="AF504" s="9" t="n">
        <v>0</v>
      </c>
      <c r="AG504" s="9" t="n">
        <v>0</v>
      </c>
      <c r="AH504" s="9" t="n">
        <v>0</v>
      </c>
      <c r="AI504" s="9" t="n">
        <v>0</v>
      </c>
      <c r="AJ504" s="9" t="n">
        <v>0</v>
      </c>
      <c r="AK504" s="9" t="n">
        <v>0</v>
      </c>
      <c r="AL504" s="9" t="n">
        <v>0</v>
      </c>
      <c r="AM504" s="7" t="inlineStr">
        <is>
          <t>.</t>
        </is>
      </c>
      <c r="AN504" s="6">
        <f>IF(L504=0,0,Z504/L504)</f>
        <v/>
      </c>
      <c r="AO504" s="5">
        <f>IF(AN504="","",IF(AN504&gt;=0.9,"🟢",IF(AN504&gt;=0.7,"🟡",IF(AN504&gt;=0.5,"🟠","🔴"))))</f>
        <v/>
      </c>
      <c r="AP504" s="9">
        <f>IF(L504=0,0,L504-Z504)</f>
        <v/>
      </c>
      <c r="AQ504" s="5">
        <f>IF(Z504=0,"",RANK(Z504,Z$4:Z$1569,0))</f>
        <v/>
      </c>
      <c r="AR504" s="7" t="inlineStr">
        <is>
          <t>.</t>
        </is>
      </c>
      <c r="BA504" s="7" t="inlineStr">
        <is>
          <t>.</t>
        </is>
      </c>
      <c r="BB504" s="9">
        <f>SUM(L$4:L$1569)/COUNTA(A$4:A$1569)</f>
        <v/>
      </c>
      <c r="BC504" s="9">
        <f>SUM(M$4:M$1569)/COUNTA(A$4:A$1569)</f>
        <v/>
      </c>
      <c r="BD504" s="9">
        <f>SUM(N$4:N$1569)/COUNTA(A$4:A$1569)</f>
        <v/>
      </c>
      <c r="BE504" s="9">
        <f>SUM(O$4:O$1569)/COUNTA(A$4:A$1569)</f>
        <v/>
      </c>
      <c r="BF504" s="9">
        <f>SUM(P$4:P$1569)/COUNTA(A$4:A$1569)</f>
        <v/>
      </c>
      <c r="BG504" s="9">
        <f>SUM(Q$4:Q$1569)/COUNTA(A$4:A$1569)</f>
        <v/>
      </c>
      <c r="BH504" s="9">
        <f>SUM(R$4:R$1569)/COUNTA(A$4:A$1569)</f>
        <v/>
      </c>
      <c r="BI504" s="9">
        <f>SUM(S$4:S$1569)/COUNTA(A$4:A$1569)</f>
        <v/>
      </c>
      <c r="BJ504" s="9">
        <f>SUM(T$4:T$1569)/COUNTA(A$4:A$1569)</f>
        <v/>
      </c>
      <c r="BK504" s="9">
        <f>SUM(U$4:U$1569)/COUNTA(A$4:A$1569)</f>
        <v/>
      </c>
      <c r="BL504" s="9">
        <f>SUM(V$4:V$1569)/COUNTA(A$4:A$1569)</f>
        <v/>
      </c>
      <c r="BM504" s="9">
        <f>SUM(W$4:W$1569)/COUNTA(A$4:A$1569)</f>
        <v/>
      </c>
      <c r="BN504" s="9">
        <f>SUM(X$4:X$1569)/COUNTA(A$4:A$1569)</f>
        <v/>
      </c>
      <c r="BO504" s="7" t="inlineStr">
        <is>
          <t>.</t>
        </is>
      </c>
      <c r="BP504" s="9">
        <f>IF(Z504&gt;=BB504,0,IFERROR(BB504+(SUMPRODUCT((Z$4:Z$1569&gt;=BB$4:BB$1569)*(Z$4:Z$1569-BB$4:BB$1569))/MAX(1,COUNTIF(Z$4:Z$1569,"&lt;"&amp;BB504+0.01))),BB504))</f>
        <v/>
      </c>
      <c r="BQ504" s="9">
        <f>IF(AA504&gt;=BC504,0,IFERROR(BC504+SUMPRODUCT((AA$4:AA$1569&gt;=BC$4:BC$1569)*(AA$4:AA$1569-BC$4:BC$1569))/MAX(1,COUNTIF(AA$4:AA$1569,"&lt;"&amp;BC504+0.01)),BC504))</f>
        <v/>
      </c>
      <c r="BR504" s="9">
        <f>IF(AB504&gt;=BD504,0,IFERROR(BD504+SUMPRODUCT((AB$4:AB$1569&gt;=BD$4:BD$1569)*(AB$4:AB$1569-BD$4:BD$1569))/MAX(1,COUNTIF(AB$4:AB$1569,"&lt;"&amp;BD504+0.01)),BD504))</f>
        <v/>
      </c>
      <c r="BS504" s="9">
        <f>IF(AC504&gt;=BE504,0,IFERROR(BE504+SUMPRODUCT((AC$4:AC$1569&gt;=BE$4:BE$1569)*(AC$4:AC$1569-BE$4:BE$1569))/MAX(1,COUNTIF(AC$4:AC$1569,"&lt;"&amp;BE504+0.01)),BE504))</f>
        <v/>
      </c>
      <c r="BT504" s="9">
        <f>IF(AD504&gt;=BF504,0,IFERROR(BF504+SUMPRODUCT((AD$4:AD$1569&gt;=BF$4:BF$1569)*(AD$4:AD$1569-BF$4:BF$1569))/MAX(1,COUNTIF(AD$4:AD$1569,"&lt;"&amp;BF504+0.01)),BF504))</f>
        <v/>
      </c>
      <c r="BU504" s="9">
        <f>IF(AE504&gt;=BG504,0,IFERROR(BG504+SUMPRODUCT((AE$4:AE$1569&gt;=BG$4:BG$1569)*(AE$4:AE$1569-BG$4:BG$1569))/MAX(1,COUNTIF(AE$4:AE$1569,"&lt;"&amp;BG504+0.01)),BG504))</f>
        <v/>
      </c>
      <c r="BV504" s="9">
        <f>IF(AF504&gt;=BH504,0,IFERROR(BH504+SUMPRODUCT((AF$4:AF$1569&gt;=BH$4:BH$1569)*(AF$4:AF$1569-BH$4:BH$1569))/MAX(1,COUNTIF(AF$4:AF$1569,"&lt;"&amp;BH504+0.01)),BH504))</f>
        <v/>
      </c>
      <c r="BW504" s="9">
        <f>IF(AG504&gt;=BI504,0,IFERROR(BI504+SUMPRODUCT((AG$4:AG$1569&gt;=BI$4:BI$1569)*(AG$4:AG$1569-BI$4:BI$1569))/MAX(1,COUNTIF(AG$4:AG$1569,"&lt;"&amp;BI504+0.01)),BI504))</f>
        <v/>
      </c>
      <c r="BX504" s="9">
        <f>IF(AH504&gt;=BJ504,0,IFERROR(BJ504+SUMPRODUCT((AH$4:AH$1569&gt;=BJ$4:BJ$1569)*(AH$4:AH$1569-BJ$4:BJ$1569))/MAX(1,COUNTIF(AH$4:AH$1569,"&lt;"&amp;BJ504+0.01)),BJ504))</f>
        <v/>
      </c>
      <c r="BY504" s="9">
        <f>IF(AI504&gt;=BK504,0,IFERROR(BK504+SUMPRODUCT((AI$4:AI$1569&gt;=BK$4:BK$1569)*(AI$4:AI$1569-BK$4:BK$1569))/MAX(1,COUNTIF(AI$4:AI$1569,"&lt;"&amp;BK504+0.01)),BK504))</f>
        <v/>
      </c>
      <c r="BZ504" s="9">
        <f>IF(AJ504&gt;=BL504,0,IFERROR(BL504+SUMPRODUCT((AJ$4:AJ$1569&gt;=BL$4:BL$1569)*(AJ$4:AJ$1569-BL$4:BL$1569))/MAX(1,COUNTIF(AJ$4:AJ$1569,"&lt;"&amp;BL504+0.01)),BL504))</f>
        <v/>
      </c>
      <c r="CA504" s="9">
        <f>IF(AK504&gt;=BM504,0,IFERROR(BM504+SUMPRODUCT((AK$4:AK$1569&gt;=BM$4:BM$1569)*(AK$4:AK$1569-BM$4:BM$1569))/MAX(1,COUNTIF(AK$4:AK$1569,"&lt;"&amp;BM504+0.01)),BM504))</f>
        <v/>
      </c>
      <c r="CB504" s="9">
        <f>IF(AL504&gt;=BN504,0,IFERROR(BN504+SUMPRODUCT((AL$4:AL$1569&gt;=BN$4:BN$1569)*(AL$4:AL$1569-BN$4:BN$1569))/MAX(1,COUNTIF(AL$4:AL$1569,"&lt;"&amp;BN504+0.01)),BN504))</f>
        <v/>
      </c>
      <c r="CC504" s="5">
        <f>IF(AO504="🟢","VERDE",IF(AO504="🟡","AMARELO",IF(AO504="🟠","VERMELHO",IF(AO504="🔴","VERMELHO","ROXO"))))</f>
        <v/>
      </c>
      <c r="CD504" s="5" t="inlineStr">
        <is>
          <t>🌎 REGIÕES</t>
        </is>
      </c>
      <c r="CE504" s="5" t="inlineStr">
        <is>
          <t>SEM REDE</t>
        </is>
      </c>
    </row>
    <row r="505">
      <c r="A505" s="5" t="inlineStr">
        <is>
          <t>40735838000148</t>
        </is>
      </c>
      <c r="B505" s="5" t="inlineStr">
        <is>
          <t>ROBERTO CARLOS ABBOUD LTDA - ME</t>
        </is>
      </c>
      <c r="C505" s="5" t="inlineStr">
        <is>
          <t>06 - SEM GRUPO</t>
        </is>
      </c>
      <c r="D505" s="5" t="inlineStr">
        <is>
          <t>LARISSA PADILHA</t>
        </is>
      </c>
      <c r="E505" s="5" t="inlineStr">
        <is>
          <t>SP</t>
        </is>
      </c>
      <c r="F505" s="5">
        <f>IFERROR(VLOOKUP(C505,$AS$4:$AT$25,2,FALSE),"")</f>
        <v/>
      </c>
      <c r="G505" s="6">
        <f>IFERROR(VLOOKUP(C505,$AS$4:$AX$25,6,FALSE),"")</f>
        <v/>
      </c>
      <c r="H505" s="5">
        <f>IFERROR(VLOOKUP(C505,$AS$4:$AY$25,7,FALSE),"")</f>
        <v/>
      </c>
      <c r="I505" s="5">
        <f>IFERROR(VLOOKUP(C505,$AS$4:$AZ$25,8,FALSE),"")</f>
        <v/>
      </c>
      <c r="J505" s="7" t="inlineStr">
        <is>
          <t>.</t>
        </is>
      </c>
      <c r="K505" s="5" t="inlineStr">
        <is>
          <t>SP INTERIOR</t>
        </is>
      </c>
      <c r="L505" s="8" t="n">
        <v>2600</v>
      </c>
      <c r="M505" s="9" t="n">
        <v>166.6666666666667</v>
      </c>
      <c r="N505" s="9" t="n">
        <v>200</v>
      </c>
      <c r="O505" s="9" t="n">
        <v>200</v>
      </c>
      <c r="P505" s="9" t="n">
        <v>200</v>
      </c>
      <c r="Q505" s="9" t="n">
        <v>200</v>
      </c>
      <c r="R505" s="9" t="n">
        <v>200</v>
      </c>
      <c r="S505" s="9" t="n">
        <v>233.3333333333333</v>
      </c>
      <c r="T505" s="9" t="n">
        <v>233.3333333333333</v>
      </c>
      <c r="U505" s="9" t="n">
        <v>233.3333333333333</v>
      </c>
      <c r="V505" s="9" t="n">
        <v>233.3333333333333</v>
      </c>
      <c r="W505" s="9" t="n">
        <v>233.3333333333333</v>
      </c>
      <c r="X505" s="9" t="n">
        <v>266.6666666666667</v>
      </c>
      <c r="Y505" s="7" t="inlineStr">
        <is>
          <t>.</t>
        </is>
      </c>
      <c r="Z505" s="8">
        <f>SUM(AA505:AL505)</f>
        <v/>
      </c>
      <c r="AA505" s="9" t="n">
        <v>652.3200000000001</v>
      </c>
      <c r="AB505" s="9" t="n">
        <v>0</v>
      </c>
      <c r="AC505" s="9" t="n">
        <v>0</v>
      </c>
      <c r="AD505" s="9" t="n">
        <v>0</v>
      </c>
      <c r="AE505" s="9" t="n">
        <v>0</v>
      </c>
      <c r="AF505" s="9" t="n">
        <v>0</v>
      </c>
      <c r="AG505" s="9" t="n">
        <v>0</v>
      </c>
      <c r="AH505" s="9" t="n">
        <v>0</v>
      </c>
      <c r="AI505" s="9" t="n">
        <v>0</v>
      </c>
      <c r="AJ505" s="9" t="n">
        <v>0</v>
      </c>
      <c r="AK505" s="9" t="n">
        <v>0</v>
      </c>
      <c r="AL505" s="9" t="n">
        <v>0</v>
      </c>
      <c r="AM505" s="7" t="inlineStr">
        <is>
          <t>.</t>
        </is>
      </c>
      <c r="AN505" s="6">
        <f>IF(L505=0,0,Z505/L505)</f>
        <v/>
      </c>
      <c r="AO505" s="5">
        <f>IF(AN505="","",IF(AN505&gt;=0.9,"🟢",IF(AN505&gt;=0.7,"🟡",IF(AN505&gt;=0.5,"🟠","🔴"))))</f>
        <v/>
      </c>
      <c r="AP505" s="9">
        <f>IF(L505=0,0,L505-Z505)</f>
        <v/>
      </c>
      <c r="AQ505" s="5">
        <f>IF(Z505=0,"",RANK(Z505,Z$4:Z$1569,0))</f>
        <v/>
      </c>
      <c r="AR505" s="7" t="inlineStr">
        <is>
          <t>.</t>
        </is>
      </c>
      <c r="BA505" s="7" t="inlineStr">
        <is>
          <t>.</t>
        </is>
      </c>
      <c r="BB505" s="9">
        <f>SUM(L$4:L$1569)/COUNTA(A$4:A$1569)</f>
        <v/>
      </c>
      <c r="BC505" s="9">
        <f>SUM(M$4:M$1569)/COUNTA(A$4:A$1569)</f>
        <v/>
      </c>
      <c r="BD505" s="9">
        <f>SUM(N$4:N$1569)/COUNTA(A$4:A$1569)</f>
        <v/>
      </c>
      <c r="BE505" s="9">
        <f>SUM(O$4:O$1569)/COUNTA(A$4:A$1569)</f>
        <v/>
      </c>
      <c r="BF505" s="9">
        <f>SUM(P$4:P$1569)/COUNTA(A$4:A$1569)</f>
        <v/>
      </c>
      <c r="BG505" s="9">
        <f>SUM(Q$4:Q$1569)/COUNTA(A$4:A$1569)</f>
        <v/>
      </c>
      <c r="BH505" s="9">
        <f>SUM(R$4:R$1569)/COUNTA(A$4:A$1569)</f>
        <v/>
      </c>
      <c r="BI505" s="9">
        <f>SUM(S$4:S$1569)/COUNTA(A$4:A$1569)</f>
        <v/>
      </c>
      <c r="BJ505" s="9">
        <f>SUM(T$4:T$1569)/COUNTA(A$4:A$1569)</f>
        <v/>
      </c>
      <c r="BK505" s="9">
        <f>SUM(U$4:U$1569)/COUNTA(A$4:A$1569)</f>
        <v/>
      </c>
      <c r="BL505" s="9">
        <f>SUM(V$4:V$1569)/COUNTA(A$4:A$1569)</f>
        <v/>
      </c>
      <c r="BM505" s="9">
        <f>SUM(W$4:W$1569)/COUNTA(A$4:A$1569)</f>
        <v/>
      </c>
      <c r="BN505" s="9">
        <f>SUM(X$4:X$1569)/COUNTA(A$4:A$1569)</f>
        <v/>
      </c>
      <c r="BO505" s="7" t="inlineStr">
        <is>
          <t>.</t>
        </is>
      </c>
      <c r="BP505" s="9">
        <f>IF(Z505&gt;=BB505,0,IFERROR(BB505+(SUMPRODUCT((Z$4:Z$1569&gt;=BB$4:BB$1569)*(Z$4:Z$1569-BB$4:BB$1569))/MAX(1,COUNTIF(Z$4:Z$1569,"&lt;"&amp;BB505+0.01))),BB505))</f>
        <v/>
      </c>
      <c r="BQ505" s="9">
        <f>IF(AA505&gt;=BC505,0,IFERROR(BC505+SUMPRODUCT((AA$4:AA$1569&gt;=BC$4:BC$1569)*(AA$4:AA$1569-BC$4:BC$1569))/MAX(1,COUNTIF(AA$4:AA$1569,"&lt;"&amp;BC505+0.01)),BC505))</f>
        <v/>
      </c>
      <c r="BR505" s="9">
        <f>IF(AB505&gt;=BD505,0,IFERROR(BD505+SUMPRODUCT((AB$4:AB$1569&gt;=BD$4:BD$1569)*(AB$4:AB$1569-BD$4:BD$1569))/MAX(1,COUNTIF(AB$4:AB$1569,"&lt;"&amp;BD505+0.01)),BD505))</f>
        <v/>
      </c>
      <c r="BS505" s="9">
        <f>IF(AC505&gt;=BE505,0,IFERROR(BE505+SUMPRODUCT((AC$4:AC$1569&gt;=BE$4:BE$1569)*(AC$4:AC$1569-BE$4:BE$1569))/MAX(1,COUNTIF(AC$4:AC$1569,"&lt;"&amp;BE505+0.01)),BE505))</f>
        <v/>
      </c>
      <c r="BT505" s="9">
        <f>IF(AD505&gt;=BF505,0,IFERROR(BF505+SUMPRODUCT((AD$4:AD$1569&gt;=BF$4:BF$1569)*(AD$4:AD$1569-BF$4:BF$1569))/MAX(1,COUNTIF(AD$4:AD$1569,"&lt;"&amp;BF505+0.01)),BF505))</f>
        <v/>
      </c>
      <c r="BU505" s="9">
        <f>IF(AE505&gt;=BG505,0,IFERROR(BG505+SUMPRODUCT((AE$4:AE$1569&gt;=BG$4:BG$1569)*(AE$4:AE$1569-BG$4:BG$1569))/MAX(1,COUNTIF(AE$4:AE$1569,"&lt;"&amp;BG505+0.01)),BG505))</f>
        <v/>
      </c>
      <c r="BV505" s="9">
        <f>IF(AF505&gt;=BH505,0,IFERROR(BH505+SUMPRODUCT((AF$4:AF$1569&gt;=BH$4:BH$1569)*(AF$4:AF$1569-BH$4:BH$1569))/MAX(1,COUNTIF(AF$4:AF$1569,"&lt;"&amp;BH505+0.01)),BH505))</f>
        <v/>
      </c>
      <c r="BW505" s="9">
        <f>IF(AG505&gt;=BI505,0,IFERROR(BI505+SUMPRODUCT((AG$4:AG$1569&gt;=BI$4:BI$1569)*(AG$4:AG$1569-BI$4:BI$1569))/MAX(1,COUNTIF(AG$4:AG$1569,"&lt;"&amp;BI505+0.01)),BI505))</f>
        <v/>
      </c>
      <c r="BX505" s="9">
        <f>IF(AH505&gt;=BJ505,0,IFERROR(BJ505+SUMPRODUCT((AH$4:AH$1569&gt;=BJ$4:BJ$1569)*(AH$4:AH$1569-BJ$4:BJ$1569))/MAX(1,COUNTIF(AH$4:AH$1569,"&lt;"&amp;BJ505+0.01)),BJ505))</f>
        <v/>
      </c>
      <c r="BY505" s="9">
        <f>IF(AI505&gt;=BK505,0,IFERROR(BK505+SUMPRODUCT((AI$4:AI$1569&gt;=BK$4:BK$1569)*(AI$4:AI$1569-BK$4:BK$1569))/MAX(1,COUNTIF(AI$4:AI$1569,"&lt;"&amp;BK505+0.01)),BK505))</f>
        <v/>
      </c>
      <c r="BZ505" s="9">
        <f>IF(AJ505&gt;=BL505,0,IFERROR(BL505+SUMPRODUCT((AJ$4:AJ$1569&gt;=BL$4:BL$1569)*(AJ$4:AJ$1569-BL$4:BL$1569))/MAX(1,COUNTIF(AJ$4:AJ$1569,"&lt;"&amp;BL505+0.01)),BL505))</f>
        <v/>
      </c>
      <c r="CA505" s="9">
        <f>IF(AK505&gt;=BM505,0,IFERROR(BM505+SUMPRODUCT((AK$4:AK$1569&gt;=BM$4:BM$1569)*(AK$4:AK$1569-BM$4:BM$1569))/MAX(1,COUNTIF(AK$4:AK$1569,"&lt;"&amp;BM505+0.01)),BM505))</f>
        <v/>
      </c>
      <c r="CB505" s="9">
        <f>IF(AL505&gt;=BN505,0,IFERROR(BN505+SUMPRODUCT((AL$4:AL$1569&gt;=BN$4:BN$1569)*(AL$4:AL$1569-BN$4:BN$1569))/MAX(1,COUNTIF(AL$4:AL$1569,"&lt;"&amp;BN505+0.01)),BN505))</f>
        <v/>
      </c>
      <c r="CC505" s="5">
        <f>IF(AO505="🟢","VERDE",IF(AO505="🟡","AMARELO",IF(AO505="🟠","VERMELHO",IF(AO505="🔴","VERMELHO","ROXO"))))</f>
        <v/>
      </c>
      <c r="CD505" s="5" t="inlineStr">
        <is>
          <t>🌎 REGIÕES</t>
        </is>
      </c>
      <c r="CE505" s="5" t="inlineStr">
        <is>
          <t>SEM REDE</t>
        </is>
      </c>
    </row>
    <row r="506">
      <c r="A506" s="5" t="inlineStr">
        <is>
          <t>31877904000123</t>
        </is>
      </c>
      <c r="B506" s="5" t="inlineStr">
        <is>
          <t>MONICA LOLI CAMARGO - ME</t>
        </is>
      </c>
      <c r="C506" s="5" t="inlineStr">
        <is>
          <t>06 - SEM GRUPO</t>
        </is>
      </c>
      <c r="D506" s="5" t="inlineStr">
        <is>
          <t>LARISSA PADILHA</t>
        </is>
      </c>
      <c r="E506" s="5" t="inlineStr">
        <is>
          <t>MS</t>
        </is>
      </c>
      <c r="F506" s="5">
        <f>IFERROR(VLOOKUP(C506,$AS$4:$AT$25,2,FALSE),"")</f>
        <v/>
      </c>
      <c r="G506" s="6">
        <f>IFERROR(VLOOKUP(C506,$AS$4:$AX$25,6,FALSE),"")</f>
        <v/>
      </c>
      <c r="H506" s="5">
        <f>IFERROR(VLOOKUP(C506,$AS$4:$AY$25,7,FALSE),"")</f>
        <v/>
      </c>
      <c r="I506" s="5">
        <f>IFERROR(VLOOKUP(C506,$AS$4:$AZ$25,8,FALSE),"")</f>
        <v/>
      </c>
      <c r="J506" s="7" t="inlineStr">
        <is>
          <t>.</t>
        </is>
      </c>
      <c r="K506" s="5" t="inlineStr">
        <is>
          <t>CENTRO OESTE</t>
        </is>
      </c>
      <c r="L506" s="8" t="n">
        <v>1542.857142857143</v>
      </c>
      <c r="M506" s="9" t="n">
        <v>128.5714285714286</v>
      </c>
      <c r="N506" s="9" t="n">
        <v>128.5714285714286</v>
      </c>
      <c r="O506" s="9" t="n">
        <v>128.5714285714286</v>
      </c>
      <c r="P506" s="9" t="n">
        <v>128.5714285714286</v>
      </c>
      <c r="Q506" s="9" t="n">
        <v>128.5714285714286</v>
      </c>
      <c r="R506" s="9" t="n">
        <v>128.5714285714286</v>
      </c>
      <c r="S506" s="9" t="n">
        <v>128.5714285714286</v>
      </c>
      <c r="T506" s="9" t="n">
        <v>128.5714285714286</v>
      </c>
      <c r="U506" s="9" t="n">
        <v>128.5714285714286</v>
      </c>
      <c r="V506" s="9" t="n">
        <v>128.5714285714286</v>
      </c>
      <c r="W506" s="9" t="n">
        <v>128.5714285714286</v>
      </c>
      <c r="X506" s="9" t="n">
        <v>128.5714285714286</v>
      </c>
      <c r="Y506" s="7" t="inlineStr">
        <is>
          <t>.</t>
        </is>
      </c>
      <c r="Z506" s="8">
        <f>SUM(AA506:AL506)</f>
        <v/>
      </c>
      <c r="AA506" s="9" t="n">
        <v>0</v>
      </c>
      <c r="AB506" s="9" t="n">
        <v>0</v>
      </c>
      <c r="AC506" s="9" t="n">
        <v>0</v>
      </c>
      <c r="AD506" s="9" t="n">
        <v>0</v>
      </c>
      <c r="AE506" s="9" t="n">
        <v>0</v>
      </c>
      <c r="AF506" s="9" t="n">
        <v>0</v>
      </c>
      <c r="AG506" s="9" t="n">
        <v>0</v>
      </c>
      <c r="AH506" s="9" t="n">
        <v>0</v>
      </c>
      <c r="AI506" s="9" t="n">
        <v>0</v>
      </c>
      <c r="AJ506" s="9" t="n">
        <v>0</v>
      </c>
      <c r="AK506" s="9" t="n">
        <v>0</v>
      </c>
      <c r="AL506" s="9" t="n">
        <v>0</v>
      </c>
      <c r="AM506" s="7" t="inlineStr">
        <is>
          <t>.</t>
        </is>
      </c>
      <c r="AN506" s="6">
        <f>IF(L506=0,0,Z506/L506)</f>
        <v/>
      </c>
      <c r="AO506" s="5">
        <f>IF(AN506="","",IF(AN506&gt;=0.9,"🟢",IF(AN506&gt;=0.7,"🟡",IF(AN506&gt;=0.5,"🟠","🔴"))))</f>
        <v/>
      </c>
      <c r="AP506" s="9">
        <f>IF(L506=0,0,L506-Z506)</f>
        <v/>
      </c>
      <c r="AQ506" s="5">
        <f>IF(Z506=0,"",RANK(Z506,Z$4:Z$1569,0))</f>
        <v/>
      </c>
      <c r="AR506" s="7" t="inlineStr">
        <is>
          <t>.</t>
        </is>
      </c>
      <c r="BA506" s="7" t="inlineStr">
        <is>
          <t>.</t>
        </is>
      </c>
      <c r="BB506" s="9">
        <f>SUM(L$4:L$1569)/COUNTA(A$4:A$1569)</f>
        <v/>
      </c>
      <c r="BC506" s="9">
        <f>SUM(M$4:M$1569)/COUNTA(A$4:A$1569)</f>
        <v/>
      </c>
      <c r="BD506" s="9">
        <f>SUM(N$4:N$1569)/COUNTA(A$4:A$1569)</f>
        <v/>
      </c>
      <c r="BE506" s="9">
        <f>SUM(O$4:O$1569)/COUNTA(A$4:A$1569)</f>
        <v/>
      </c>
      <c r="BF506" s="9">
        <f>SUM(P$4:P$1569)/COUNTA(A$4:A$1569)</f>
        <v/>
      </c>
      <c r="BG506" s="9">
        <f>SUM(Q$4:Q$1569)/COUNTA(A$4:A$1569)</f>
        <v/>
      </c>
      <c r="BH506" s="9">
        <f>SUM(R$4:R$1569)/COUNTA(A$4:A$1569)</f>
        <v/>
      </c>
      <c r="BI506" s="9">
        <f>SUM(S$4:S$1569)/COUNTA(A$4:A$1569)</f>
        <v/>
      </c>
      <c r="BJ506" s="9">
        <f>SUM(T$4:T$1569)/COUNTA(A$4:A$1569)</f>
        <v/>
      </c>
      <c r="BK506" s="9">
        <f>SUM(U$4:U$1569)/COUNTA(A$4:A$1569)</f>
        <v/>
      </c>
      <c r="BL506" s="9">
        <f>SUM(V$4:V$1569)/COUNTA(A$4:A$1569)</f>
        <v/>
      </c>
      <c r="BM506" s="9">
        <f>SUM(W$4:W$1569)/COUNTA(A$4:A$1569)</f>
        <v/>
      </c>
      <c r="BN506" s="9">
        <f>SUM(X$4:X$1569)/COUNTA(A$4:A$1569)</f>
        <v/>
      </c>
      <c r="BO506" s="7" t="inlineStr">
        <is>
          <t>.</t>
        </is>
      </c>
      <c r="BP506" s="9">
        <f>IF(Z506&gt;=BB506,0,IFERROR(BB506+(SUMPRODUCT((Z$4:Z$1569&gt;=BB$4:BB$1569)*(Z$4:Z$1569-BB$4:BB$1569))/MAX(1,COUNTIF(Z$4:Z$1569,"&lt;"&amp;BB506+0.01))),BB506))</f>
        <v/>
      </c>
      <c r="BQ506" s="9">
        <f>IF(AA506&gt;=BC506,0,IFERROR(BC506+SUMPRODUCT((AA$4:AA$1569&gt;=BC$4:BC$1569)*(AA$4:AA$1569-BC$4:BC$1569))/MAX(1,COUNTIF(AA$4:AA$1569,"&lt;"&amp;BC506+0.01)),BC506))</f>
        <v/>
      </c>
      <c r="BR506" s="9">
        <f>IF(AB506&gt;=BD506,0,IFERROR(BD506+SUMPRODUCT((AB$4:AB$1569&gt;=BD$4:BD$1569)*(AB$4:AB$1569-BD$4:BD$1569))/MAX(1,COUNTIF(AB$4:AB$1569,"&lt;"&amp;BD506+0.01)),BD506))</f>
        <v/>
      </c>
      <c r="BS506" s="9">
        <f>IF(AC506&gt;=BE506,0,IFERROR(BE506+SUMPRODUCT((AC$4:AC$1569&gt;=BE$4:BE$1569)*(AC$4:AC$1569-BE$4:BE$1569))/MAX(1,COUNTIF(AC$4:AC$1569,"&lt;"&amp;BE506+0.01)),BE506))</f>
        <v/>
      </c>
      <c r="BT506" s="9">
        <f>IF(AD506&gt;=BF506,0,IFERROR(BF506+SUMPRODUCT((AD$4:AD$1569&gt;=BF$4:BF$1569)*(AD$4:AD$1569-BF$4:BF$1569))/MAX(1,COUNTIF(AD$4:AD$1569,"&lt;"&amp;BF506+0.01)),BF506))</f>
        <v/>
      </c>
      <c r="BU506" s="9">
        <f>IF(AE506&gt;=BG506,0,IFERROR(BG506+SUMPRODUCT((AE$4:AE$1569&gt;=BG$4:BG$1569)*(AE$4:AE$1569-BG$4:BG$1569))/MAX(1,COUNTIF(AE$4:AE$1569,"&lt;"&amp;BG506+0.01)),BG506))</f>
        <v/>
      </c>
      <c r="BV506" s="9">
        <f>IF(AF506&gt;=BH506,0,IFERROR(BH506+SUMPRODUCT((AF$4:AF$1569&gt;=BH$4:BH$1569)*(AF$4:AF$1569-BH$4:BH$1569))/MAX(1,COUNTIF(AF$4:AF$1569,"&lt;"&amp;BH506+0.01)),BH506))</f>
        <v/>
      </c>
      <c r="BW506" s="9">
        <f>IF(AG506&gt;=BI506,0,IFERROR(BI506+SUMPRODUCT((AG$4:AG$1569&gt;=BI$4:BI$1569)*(AG$4:AG$1569-BI$4:BI$1569))/MAX(1,COUNTIF(AG$4:AG$1569,"&lt;"&amp;BI506+0.01)),BI506))</f>
        <v/>
      </c>
      <c r="BX506" s="9">
        <f>IF(AH506&gt;=BJ506,0,IFERROR(BJ506+SUMPRODUCT((AH$4:AH$1569&gt;=BJ$4:BJ$1569)*(AH$4:AH$1569-BJ$4:BJ$1569))/MAX(1,COUNTIF(AH$4:AH$1569,"&lt;"&amp;BJ506+0.01)),BJ506))</f>
        <v/>
      </c>
      <c r="BY506" s="9">
        <f>IF(AI506&gt;=BK506,0,IFERROR(BK506+SUMPRODUCT((AI$4:AI$1569&gt;=BK$4:BK$1569)*(AI$4:AI$1569-BK$4:BK$1569))/MAX(1,COUNTIF(AI$4:AI$1569,"&lt;"&amp;BK506+0.01)),BK506))</f>
        <v/>
      </c>
      <c r="BZ506" s="9">
        <f>IF(AJ506&gt;=BL506,0,IFERROR(BL506+SUMPRODUCT((AJ$4:AJ$1569&gt;=BL$4:BL$1569)*(AJ$4:AJ$1569-BL$4:BL$1569))/MAX(1,COUNTIF(AJ$4:AJ$1569,"&lt;"&amp;BL506+0.01)),BL506))</f>
        <v/>
      </c>
      <c r="CA506" s="9">
        <f>IF(AK506&gt;=BM506,0,IFERROR(BM506+SUMPRODUCT((AK$4:AK$1569&gt;=BM$4:BM$1569)*(AK$4:AK$1569-BM$4:BM$1569))/MAX(1,COUNTIF(AK$4:AK$1569,"&lt;"&amp;BM506+0.01)),BM506))</f>
        <v/>
      </c>
      <c r="CB506" s="9">
        <f>IF(AL506&gt;=BN506,0,IFERROR(BN506+SUMPRODUCT((AL$4:AL$1569&gt;=BN$4:BN$1569)*(AL$4:AL$1569-BN$4:BN$1569))/MAX(1,COUNTIF(AL$4:AL$1569,"&lt;"&amp;BN506+0.01)),BN506))</f>
        <v/>
      </c>
      <c r="CC506" s="5">
        <f>IF(AO506="🟢","VERDE",IF(AO506="🟡","AMARELO",IF(AO506="🟠","VERMELHO",IF(AO506="🔴","VERMELHO","ROXO"))))</f>
        <v/>
      </c>
      <c r="CD506" s="5" t="inlineStr">
        <is>
          <t>🌎 REGIÕES</t>
        </is>
      </c>
      <c r="CE506" s="5" t="inlineStr">
        <is>
          <t>SEM REDE</t>
        </is>
      </c>
    </row>
    <row r="507">
      <c r="A507" s="5" t="inlineStr">
        <is>
          <t>60057831000121</t>
        </is>
      </c>
      <c r="B507" s="5" t="inlineStr">
        <is>
          <t>AMME NATURA FIT LTDA - ME</t>
        </is>
      </c>
      <c r="C507" s="5" t="inlineStr">
        <is>
          <t>06 - SEM GRUPO</t>
        </is>
      </c>
      <c r="D507" s="5" t="inlineStr">
        <is>
          <t>HEMANUELE DITZEL (MANU)</t>
        </is>
      </c>
      <c r="E507" s="5" t="inlineStr">
        <is>
          <t>SC</t>
        </is>
      </c>
      <c r="F507" s="5">
        <f>IFERROR(VLOOKUP(C507,$AS$4:$AT$25,2,FALSE),"")</f>
        <v/>
      </c>
      <c r="G507" s="6">
        <f>IFERROR(VLOOKUP(C507,$AS$4:$AX$25,6,FALSE),"")</f>
        <v/>
      </c>
      <c r="H507" s="5">
        <f>IFERROR(VLOOKUP(C507,$AS$4:$AY$25,7,FALSE),"")</f>
        <v/>
      </c>
      <c r="I507" s="5">
        <f>IFERROR(VLOOKUP(C507,$AS$4:$AZ$25,8,FALSE),"")</f>
        <v/>
      </c>
      <c r="J507" s="7" t="inlineStr">
        <is>
          <t>.</t>
        </is>
      </c>
      <c r="K507" s="5" t="inlineStr">
        <is>
          <t>SUL</t>
        </is>
      </c>
      <c r="L507" s="8" t="n">
        <v>1553.191489361702</v>
      </c>
      <c r="M507" s="9" t="n">
        <v>119.1489361702128</v>
      </c>
      <c r="N507" s="9" t="n">
        <v>123.4042553191489</v>
      </c>
      <c r="O507" s="9" t="n">
        <v>123.4042553191489</v>
      </c>
      <c r="P507" s="9" t="n">
        <v>123.4042553191489</v>
      </c>
      <c r="Q507" s="9" t="n">
        <v>127.6595744680851</v>
      </c>
      <c r="R507" s="9" t="n">
        <v>127.6595744680851</v>
      </c>
      <c r="S507" s="9" t="n">
        <v>131.9148936170213</v>
      </c>
      <c r="T507" s="9" t="n">
        <v>131.9148936170213</v>
      </c>
      <c r="U507" s="9" t="n">
        <v>131.9148936170213</v>
      </c>
      <c r="V507" s="9" t="n">
        <v>136.1702127659574</v>
      </c>
      <c r="W507" s="9" t="n">
        <v>136.1702127659574</v>
      </c>
      <c r="X507" s="9" t="n">
        <v>140.4255319148936</v>
      </c>
      <c r="Y507" s="7" t="inlineStr">
        <is>
          <t>.</t>
        </is>
      </c>
      <c r="Z507" s="8">
        <f>SUM(AA507:AL507)</f>
        <v/>
      </c>
      <c r="AA507" s="9" t="n">
        <v>0</v>
      </c>
      <c r="AB507" s="9" t="n">
        <v>0</v>
      </c>
      <c r="AC507" s="9" t="n">
        <v>0</v>
      </c>
      <c r="AD507" s="9" t="n">
        <v>0</v>
      </c>
      <c r="AE507" s="9" t="n">
        <v>0</v>
      </c>
      <c r="AF507" s="9" t="n">
        <v>0</v>
      </c>
      <c r="AG507" s="9" t="n">
        <v>0</v>
      </c>
      <c r="AH507" s="9" t="n">
        <v>0</v>
      </c>
      <c r="AI507" s="9" t="n">
        <v>0</v>
      </c>
      <c r="AJ507" s="9" t="n">
        <v>0</v>
      </c>
      <c r="AK507" s="9" t="n">
        <v>0</v>
      </c>
      <c r="AL507" s="9" t="n">
        <v>0</v>
      </c>
      <c r="AM507" s="7" t="inlineStr">
        <is>
          <t>.</t>
        </is>
      </c>
      <c r="AN507" s="6">
        <f>IF(L507=0,0,Z507/L507)</f>
        <v/>
      </c>
      <c r="AO507" s="5">
        <f>IF(AN507="","",IF(AN507&gt;=0.9,"🟢",IF(AN507&gt;=0.7,"🟡",IF(AN507&gt;=0.5,"🟠","🔴"))))</f>
        <v/>
      </c>
      <c r="AP507" s="9">
        <f>IF(L507=0,0,L507-Z507)</f>
        <v/>
      </c>
      <c r="AQ507" s="5">
        <f>IF(Z507=0,"",RANK(Z507,Z$4:Z$1569,0))</f>
        <v/>
      </c>
      <c r="AR507" s="7" t="inlineStr">
        <is>
          <t>.</t>
        </is>
      </c>
      <c r="BA507" s="7" t="inlineStr">
        <is>
          <t>.</t>
        </is>
      </c>
      <c r="BB507" s="9">
        <f>SUM(L$4:L$1569)/COUNTA(A$4:A$1569)</f>
        <v/>
      </c>
      <c r="BC507" s="9">
        <f>SUM(M$4:M$1569)/COUNTA(A$4:A$1569)</f>
        <v/>
      </c>
      <c r="BD507" s="9">
        <f>SUM(N$4:N$1569)/COUNTA(A$4:A$1569)</f>
        <v/>
      </c>
      <c r="BE507" s="9">
        <f>SUM(O$4:O$1569)/COUNTA(A$4:A$1569)</f>
        <v/>
      </c>
      <c r="BF507" s="9">
        <f>SUM(P$4:P$1569)/COUNTA(A$4:A$1569)</f>
        <v/>
      </c>
      <c r="BG507" s="9">
        <f>SUM(Q$4:Q$1569)/COUNTA(A$4:A$1569)</f>
        <v/>
      </c>
      <c r="BH507" s="9">
        <f>SUM(R$4:R$1569)/COUNTA(A$4:A$1569)</f>
        <v/>
      </c>
      <c r="BI507" s="9">
        <f>SUM(S$4:S$1569)/COUNTA(A$4:A$1569)</f>
        <v/>
      </c>
      <c r="BJ507" s="9">
        <f>SUM(T$4:T$1569)/COUNTA(A$4:A$1569)</f>
        <v/>
      </c>
      <c r="BK507" s="9">
        <f>SUM(U$4:U$1569)/COUNTA(A$4:A$1569)</f>
        <v/>
      </c>
      <c r="BL507" s="9">
        <f>SUM(V$4:V$1569)/COUNTA(A$4:A$1569)</f>
        <v/>
      </c>
      <c r="BM507" s="9">
        <f>SUM(W$4:W$1569)/COUNTA(A$4:A$1569)</f>
        <v/>
      </c>
      <c r="BN507" s="9">
        <f>SUM(X$4:X$1569)/COUNTA(A$4:A$1569)</f>
        <v/>
      </c>
      <c r="BO507" s="7" t="inlineStr">
        <is>
          <t>.</t>
        </is>
      </c>
      <c r="BP507" s="9">
        <f>IF(Z507&gt;=BB507,0,IFERROR(BB507+(SUMPRODUCT((Z$4:Z$1569&gt;=BB$4:BB$1569)*(Z$4:Z$1569-BB$4:BB$1569))/MAX(1,COUNTIF(Z$4:Z$1569,"&lt;"&amp;BB507+0.01))),BB507))</f>
        <v/>
      </c>
      <c r="BQ507" s="9">
        <f>IF(AA507&gt;=BC507,0,IFERROR(BC507+SUMPRODUCT((AA$4:AA$1569&gt;=BC$4:BC$1569)*(AA$4:AA$1569-BC$4:BC$1569))/MAX(1,COUNTIF(AA$4:AA$1569,"&lt;"&amp;BC507+0.01)),BC507))</f>
        <v/>
      </c>
      <c r="BR507" s="9">
        <f>IF(AB507&gt;=BD507,0,IFERROR(BD507+SUMPRODUCT((AB$4:AB$1569&gt;=BD$4:BD$1569)*(AB$4:AB$1569-BD$4:BD$1569))/MAX(1,COUNTIF(AB$4:AB$1569,"&lt;"&amp;BD507+0.01)),BD507))</f>
        <v/>
      </c>
      <c r="BS507" s="9">
        <f>IF(AC507&gt;=BE507,0,IFERROR(BE507+SUMPRODUCT((AC$4:AC$1569&gt;=BE$4:BE$1569)*(AC$4:AC$1569-BE$4:BE$1569))/MAX(1,COUNTIF(AC$4:AC$1569,"&lt;"&amp;BE507+0.01)),BE507))</f>
        <v/>
      </c>
      <c r="BT507" s="9">
        <f>IF(AD507&gt;=BF507,0,IFERROR(BF507+SUMPRODUCT((AD$4:AD$1569&gt;=BF$4:BF$1569)*(AD$4:AD$1569-BF$4:BF$1569))/MAX(1,COUNTIF(AD$4:AD$1569,"&lt;"&amp;BF507+0.01)),BF507))</f>
        <v/>
      </c>
      <c r="BU507" s="9">
        <f>IF(AE507&gt;=BG507,0,IFERROR(BG507+SUMPRODUCT((AE$4:AE$1569&gt;=BG$4:BG$1569)*(AE$4:AE$1569-BG$4:BG$1569))/MAX(1,COUNTIF(AE$4:AE$1569,"&lt;"&amp;BG507+0.01)),BG507))</f>
        <v/>
      </c>
      <c r="BV507" s="9">
        <f>IF(AF507&gt;=BH507,0,IFERROR(BH507+SUMPRODUCT((AF$4:AF$1569&gt;=BH$4:BH$1569)*(AF$4:AF$1569-BH$4:BH$1569))/MAX(1,COUNTIF(AF$4:AF$1569,"&lt;"&amp;BH507+0.01)),BH507))</f>
        <v/>
      </c>
      <c r="BW507" s="9">
        <f>IF(AG507&gt;=BI507,0,IFERROR(BI507+SUMPRODUCT((AG$4:AG$1569&gt;=BI$4:BI$1569)*(AG$4:AG$1569-BI$4:BI$1569))/MAX(1,COUNTIF(AG$4:AG$1569,"&lt;"&amp;BI507+0.01)),BI507))</f>
        <v/>
      </c>
      <c r="BX507" s="9">
        <f>IF(AH507&gt;=BJ507,0,IFERROR(BJ507+SUMPRODUCT((AH$4:AH$1569&gt;=BJ$4:BJ$1569)*(AH$4:AH$1569-BJ$4:BJ$1569))/MAX(1,COUNTIF(AH$4:AH$1569,"&lt;"&amp;BJ507+0.01)),BJ507))</f>
        <v/>
      </c>
      <c r="BY507" s="9">
        <f>IF(AI507&gt;=BK507,0,IFERROR(BK507+SUMPRODUCT((AI$4:AI$1569&gt;=BK$4:BK$1569)*(AI$4:AI$1569-BK$4:BK$1569))/MAX(1,COUNTIF(AI$4:AI$1569,"&lt;"&amp;BK507+0.01)),BK507))</f>
        <v/>
      </c>
      <c r="BZ507" s="9">
        <f>IF(AJ507&gt;=BL507,0,IFERROR(BL507+SUMPRODUCT((AJ$4:AJ$1569&gt;=BL$4:BL$1569)*(AJ$4:AJ$1569-BL$4:BL$1569))/MAX(1,COUNTIF(AJ$4:AJ$1569,"&lt;"&amp;BL507+0.01)),BL507))</f>
        <v/>
      </c>
      <c r="CA507" s="9">
        <f>IF(AK507&gt;=BM507,0,IFERROR(BM507+SUMPRODUCT((AK$4:AK$1569&gt;=BM$4:BM$1569)*(AK$4:AK$1569-BM$4:BM$1569))/MAX(1,COUNTIF(AK$4:AK$1569,"&lt;"&amp;BM507+0.01)),BM507))</f>
        <v/>
      </c>
      <c r="CB507" s="9">
        <f>IF(AL507&gt;=BN507,0,IFERROR(BN507+SUMPRODUCT((AL$4:AL$1569&gt;=BN$4:BN$1569)*(AL$4:AL$1569-BN$4:BN$1569))/MAX(1,COUNTIF(AL$4:AL$1569,"&lt;"&amp;BN507+0.01)),BN507))</f>
        <v/>
      </c>
      <c r="CC507" s="5">
        <f>IF(AO507="🟢","VERDE",IF(AO507="🟡","AMARELO",IF(AO507="🟠","VERMELHO",IF(AO507="🔴","VERMELHO","ROXO"))))</f>
        <v/>
      </c>
      <c r="CD507" s="5" t="inlineStr">
        <is>
          <t>🌎 REGIÕES</t>
        </is>
      </c>
      <c r="CE507" s="5" t="inlineStr">
        <is>
          <t>SEM REDE</t>
        </is>
      </c>
    </row>
    <row r="508">
      <c r="A508" s="5" t="inlineStr">
        <is>
          <t>26423581000168</t>
        </is>
      </c>
      <c r="B508" s="5" t="inlineStr">
        <is>
          <t>NA COZINHA DO BEM EMPORIO NATURAL LTDA -</t>
        </is>
      </c>
      <c r="C508" s="5" t="inlineStr">
        <is>
          <t>06 - SEM GRUPO</t>
        </is>
      </c>
      <c r="D508" s="5" t="inlineStr">
        <is>
          <t>LARISSA PADILHA</t>
        </is>
      </c>
      <c r="E508" s="5" t="inlineStr">
        <is>
          <t>MG</t>
        </is>
      </c>
      <c r="F508" s="5">
        <f>IFERROR(VLOOKUP(C508,$AS$4:$AT$25,2,FALSE),"")</f>
        <v/>
      </c>
      <c r="G508" s="6">
        <f>IFERROR(VLOOKUP(C508,$AS$4:$AX$25,6,FALSE),"")</f>
        <v/>
      </c>
      <c r="H508" s="5">
        <f>IFERROR(VLOOKUP(C508,$AS$4:$AY$25,7,FALSE),"")</f>
        <v/>
      </c>
      <c r="I508" s="5">
        <f>IFERROR(VLOOKUP(C508,$AS$4:$AZ$25,8,FALSE),"")</f>
        <v/>
      </c>
      <c r="J508" s="7" t="inlineStr">
        <is>
          <t>.</t>
        </is>
      </c>
      <c r="K508" s="5" t="inlineStr">
        <is>
          <t>RJ + ES + MG</t>
        </is>
      </c>
      <c r="L508" s="8" t="n">
        <v>1565.217391304348</v>
      </c>
      <c r="M508" s="9" t="n">
        <v>130.4347826086957</v>
      </c>
      <c r="N508" s="9" t="n">
        <v>130.4347826086957</v>
      </c>
      <c r="O508" s="9" t="n">
        <v>130.4347826086957</v>
      </c>
      <c r="P508" s="9" t="n">
        <v>130.4347826086957</v>
      </c>
      <c r="Q508" s="9" t="n">
        <v>130.4347826086957</v>
      </c>
      <c r="R508" s="9" t="n">
        <v>130.4347826086957</v>
      </c>
      <c r="S508" s="9" t="n">
        <v>130.4347826086957</v>
      </c>
      <c r="T508" s="9" t="n">
        <v>130.4347826086957</v>
      </c>
      <c r="U508" s="9" t="n">
        <v>130.4347826086957</v>
      </c>
      <c r="V508" s="9" t="n">
        <v>130.4347826086957</v>
      </c>
      <c r="W508" s="9" t="n">
        <v>130.4347826086957</v>
      </c>
      <c r="X508" s="9" t="n">
        <v>130.4347826086957</v>
      </c>
      <c r="Y508" s="7" t="inlineStr">
        <is>
          <t>.</t>
        </is>
      </c>
      <c r="Z508" s="8">
        <f>SUM(AA508:AL508)</f>
        <v/>
      </c>
      <c r="AA508" s="9" t="n">
        <v>0</v>
      </c>
      <c r="AB508" s="9" t="n">
        <v>0</v>
      </c>
      <c r="AC508" s="9" t="n">
        <v>0</v>
      </c>
      <c r="AD508" s="9" t="n">
        <v>0</v>
      </c>
      <c r="AE508" s="9" t="n">
        <v>0</v>
      </c>
      <c r="AF508" s="9" t="n">
        <v>0</v>
      </c>
      <c r="AG508" s="9" t="n">
        <v>0</v>
      </c>
      <c r="AH508" s="9" t="n">
        <v>0</v>
      </c>
      <c r="AI508" s="9" t="n">
        <v>0</v>
      </c>
      <c r="AJ508" s="9" t="n">
        <v>0</v>
      </c>
      <c r="AK508" s="9" t="n">
        <v>0</v>
      </c>
      <c r="AL508" s="9" t="n">
        <v>0</v>
      </c>
      <c r="AM508" s="7" t="inlineStr">
        <is>
          <t>.</t>
        </is>
      </c>
      <c r="AN508" s="6">
        <f>IF(L508=0,0,Z508/L508)</f>
        <v/>
      </c>
      <c r="AO508" s="5">
        <f>IF(AN508="","",IF(AN508&gt;=0.9,"🟢",IF(AN508&gt;=0.7,"🟡",IF(AN508&gt;=0.5,"🟠","🔴"))))</f>
        <v/>
      </c>
      <c r="AP508" s="9">
        <f>IF(L508=0,0,L508-Z508)</f>
        <v/>
      </c>
      <c r="AQ508" s="5">
        <f>IF(Z508=0,"",RANK(Z508,Z$4:Z$1569,0))</f>
        <v/>
      </c>
      <c r="AR508" s="7" t="inlineStr">
        <is>
          <t>.</t>
        </is>
      </c>
      <c r="BA508" s="7" t="inlineStr">
        <is>
          <t>.</t>
        </is>
      </c>
      <c r="BB508" s="9">
        <f>SUM(L$4:L$1569)/COUNTA(A$4:A$1569)</f>
        <v/>
      </c>
      <c r="BC508" s="9">
        <f>SUM(M$4:M$1569)/COUNTA(A$4:A$1569)</f>
        <v/>
      </c>
      <c r="BD508" s="9">
        <f>SUM(N$4:N$1569)/COUNTA(A$4:A$1569)</f>
        <v/>
      </c>
      <c r="BE508" s="9">
        <f>SUM(O$4:O$1569)/COUNTA(A$4:A$1569)</f>
        <v/>
      </c>
      <c r="BF508" s="9">
        <f>SUM(P$4:P$1569)/COUNTA(A$4:A$1569)</f>
        <v/>
      </c>
      <c r="BG508" s="9">
        <f>SUM(Q$4:Q$1569)/COUNTA(A$4:A$1569)</f>
        <v/>
      </c>
      <c r="BH508" s="9">
        <f>SUM(R$4:R$1569)/COUNTA(A$4:A$1569)</f>
        <v/>
      </c>
      <c r="BI508" s="9">
        <f>SUM(S$4:S$1569)/COUNTA(A$4:A$1569)</f>
        <v/>
      </c>
      <c r="BJ508" s="9">
        <f>SUM(T$4:T$1569)/COUNTA(A$4:A$1569)</f>
        <v/>
      </c>
      <c r="BK508" s="9">
        <f>SUM(U$4:U$1569)/COUNTA(A$4:A$1569)</f>
        <v/>
      </c>
      <c r="BL508" s="9">
        <f>SUM(V$4:V$1569)/COUNTA(A$4:A$1569)</f>
        <v/>
      </c>
      <c r="BM508" s="9">
        <f>SUM(W$4:W$1569)/COUNTA(A$4:A$1569)</f>
        <v/>
      </c>
      <c r="BN508" s="9">
        <f>SUM(X$4:X$1569)/COUNTA(A$4:A$1569)</f>
        <v/>
      </c>
      <c r="BO508" s="7" t="inlineStr">
        <is>
          <t>.</t>
        </is>
      </c>
      <c r="BP508" s="9">
        <f>IF(Z508&gt;=BB508,0,IFERROR(BB508+(SUMPRODUCT((Z$4:Z$1569&gt;=BB$4:BB$1569)*(Z$4:Z$1569-BB$4:BB$1569))/MAX(1,COUNTIF(Z$4:Z$1569,"&lt;"&amp;BB508+0.01))),BB508))</f>
        <v/>
      </c>
      <c r="BQ508" s="9">
        <f>IF(AA508&gt;=BC508,0,IFERROR(BC508+SUMPRODUCT((AA$4:AA$1569&gt;=BC$4:BC$1569)*(AA$4:AA$1569-BC$4:BC$1569))/MAX(1,COUNTIF(AA$4:AA$1569,"&lt;"&amp;BC508+0.01)),BC508))</f>
        <v/>
      </c>
      <c r="BR508" s="9">
        <f>IF(AB508&gt;=BD508,0,IFERROR(BD508+SUMPRODUCT((AB$4:AB$1569&gt;=BD$4:BD$1569)*(AB$4:AB$1569-BD$4:BD$1569))/MAX(1,COUNTIF(AB$4:AB$1569,"&lt;"&amp;BD508+0.01)),BD508))</f>
        <v/>
      </c>
      <c r="BS508" s="9">
        <f>IF(AC508&gt;=BE508,0,IFERROR(BE508+SUMPRODUCT((AC$4:AC$1569&gt;=BE$4:BE$1569)*(AC$4:AC$1569-BE$4:BE$1569))/MAX(1,COUNTIF(AC$4:AC$1569,"&lt;"&amp;BE508+0.01)),BE508))</f>
        <v/>
      </c>
      <c r="BT508" s="9">
        <f>IF(AD508&gt;=BF508,0,IFERROR(BF508+SUMPRODUCT((AD$4:AD$1569&gt;=BF$4:BF$1569)*(AD$4:AD$1569-BF$4:BF$1569))/MAX(1,COUNTIF(AD$4:AD$1569,"&lt;"&amp;BF508+0.01)),BF508))</f>
        <v/>
      </c>
      <c r="BU508" s="9">
        <f>IF(AE508&gt;=BG508,0,IFERROR(BG508+SUMPRODUCT((AE$4:AE$1569&gt;=BG$4:BG$1569)*(AE$4:AE$1569-BG$4:BG$1569))/MAX(1,COUNTIF(AE$4:AE$1569,"&lt;"&amp;BG508+0.01)),BG508))</f>
        <v/>
      </c>
      <c r="BV508" s="9">
        <f>IF(AF508&gt;=BH508,0,IFERROR(BH508+SUMPRODUCT((AF$4:AF$1569&gt;=BH$4:BH$1569)*(AF$4:AF$1569-BH$4:BH$1569))/MAX(1,COUNTIF(AF$4:AF$1569,"&lt;"&amp;BH508+0.01)),BH508))</f>
        <v/>
      </c>
      <c r="BW508" s="9">
        <f>IF(AG508&gt;=BI508,0,IFERROR(BI508+SUMPRODUCT((AG$4:AG$1569&gt;=BI$4:BI$1569)*(AG$4:AG$1569-BI$4:BI$1569))/MAX(1,COUNTIF(AG$4:AG$1569,"&lt;"&amp;BI508+0.01)),BI508))</f>
        <v/>
      </c>
      <c r="BX508" s="9">
        <f>IF(AH508&gt;=BJ508,0,IFERROR(BJ508+SUMPRODUCT((AH$4:AH$1569&gt;=BJ$4:BJ$1569)*(AH$4:AH$1569-BJ$4:BJ$1569))/MAX(1,COUNTIF(AH$4:AH$1569,"&lt;"&amp;BJ508+0.01)),BJ508))</f>
        <v/>
      </c>
      <c r="BY508" s="9">
        <f>IF(AI508&gt;=BK508,0,IFERROR(BK508+SUMPRODUCT((AI$4:AI$1569&gt;=BK$4:BK$1569)*(AI$4:AI$1569-BK$4:BK$1569))/MAX(1,COUNTIF(AI$4:AI$1569,"&lt;"&amp;BK508+0.01)),BK508))</f>
        <v/>
      </c>
      <c r="BZ508" s="9">
        <f>IF(AJ508&gt;=BL508,0,IFERROR(BL508+SUMPRODUCT((AJ$4:AJ$1569&gt;=BL$4:BL$1569)*(AJ$4:AJ$1569-BL$4:BL$1569))/MAX(1,COUNTIF(AJ$4:AJ$1569,"&lt;"&amp;BL508+0.01)),BL508))</f>
        <v/>
      </c>
      <c r="CA508" s="9">
        <f>IF(AK508&gt;=BM508,0,IFERROR(BM508+SUMPRODUCT((AK$4:AK$1569&gt;=BM$4:BM$1569)*(AK$4:AK$1569-BM$4:BM$1569))/MAX(1,COUNTIF(AK$4:AK$1569,"&lt;"&amp;BM508+0.01)),BM508))</f>
        <v/>
      </c>
      <c r="CB508" s="9">
        <f>IF(AL508&gt;=BN508,0,IFERROR(BN508+SUMPRODUCT((AL$4:AL$1569&gt;=BN$4:BN$1569)*(AL$4:AL$1569-BN$4:BN$1569))/MAX(1,COUNTIF(AL$4:AL$1569,"&lt;"&amp;BN508+0.01)),BN508))</f>
        <v/>
      </c>
      <c r="CC508" s="5">
        <f>IF(AO508="🟢","VERDE",IF(AO508="🟡","AMARELO",IF(AO508="🟠","VERMELHO",IF(AO508="🔴","VERMELHO","ROXO"))))</f>
        <v/>
      </c>
      <c r="CD508" s="5" t="inlineStr">
        <is>
          <t>🌎 REGIÕES</t>
        </is>
      </c>
      <c r="CE508" s="5" t="inlineStr">
        <is>
          <t>SEM REDE</t>
        </is>
      </c>
    </row>
    <row r="509">
      <c r="A509" s="5" t="inlineStr">
        <is>
          <t>17304540000161</t>
        </is>
      </c>
      <c r="B509" s="5" t="inlineStr">
        <is>
          <t>NUTRICAO E SAUDE LTDA - ME</t>
        </is>
      </c>
      <c r="C509" s="5" t="inlineStr">
        <is>
          <t>06 - SEM GRUPO</t>
        </is>
      </c>
      <c r="D509" s="5" t="inlineStr">
        <is>
          <t>HEMANUELE DITZEL (MANU)</t>
        </is>
      </c>
      <c r="E509" s="5" t="inlineStr">
        <is>
          <t>SC</t>
        </is>
      </c>
      <c r="F509" s="5">
        <f>IFERROR(VLOOKUP(C509,$AS$4:$AT$25,2,FALSE),"")</f>
        <v/>
      </c>
      <c r="G509" s="6">
        <f>IFERROR(VLOOKUP(C509,$AS$4:$AX$25,6,FALSE),"")</f>
        <v/>
      </c>
      <c r="H509" s="5">
        <f>IFERROR(VLOOKUP(C509,$AS$4:$AY$25,7,FALSE),"")</f>
        <v/>
      </c>
      <c r="I509" s="5">
        <f>IFERROR(VLOOKUP(C509,$AS$4:$AZ$25,8,FALSE),"")</f>
        <v/>
      </c>
      <c r="J509" s="7" t="inlineStr">
        <is>
          <t>.</t>
        </is>
      </c>
      <c r="K509" s="5" t="inlineStr">
        <is>
          <t>SUL</t>
        </is>
      </c>
      <c r="L509" s="8" t="n">
        <v>1553.191489361702</v>
      </c>
      <c r="M509" s="9" t="n">
        <v>119.1489361702128</v>
      </c>
      <c r="N509" s="9" t="n">
        <v>123.4042553191489</v>
      </c>
      <c r="O509" s="9" t="n">
        <v>123.4042553191489</v>
      </c>
      <c r="P509" s="9" t="n">
        <v>123.4042553191489</v>
      </c>
      <c r="Q509" s="9" t="n">
        <v>127.6595744680851</v>
      </c>
      <c r="R509" s="9" t="n">
        <v>127.6595744680851</v>
      </c>
      <c r="S509" s="9" t="n">
        <v>131.9148936170213</v>
      </c>
      <c r="T509" s="9" t="n">
        <v>131.9148936170213</v>
      </c>
      <c r="U509" s="9" t="n">
        <v>131.9148936170213</v>
      </c>
      <c r="V509" s="9" t="n">
        <v>136.1702127659574</v>
      </c>
      <c r="W509" s="9" t="n">
        <v>136.1702127659574</v>
      </c>
      <c r="X509" s="9" t="n">
        <v>140.4255319148936</v>
      </c>
      <c r="Y509" s="7" t="inlineStr">
        <is>
          <t>.</t>
        </is>
      </c>
      <c r="Z509" s="8">
        <f>SUM(AA509:AL509)</f>
        <v/>
      </c>
      <c r="AA509" s="9" t="n">
        <v>0</v>
      </c>
      <c r="AB509" s="9" t="n">
        <v>0</v>
      </c>
      <c r="AC509" s="9" t="n">
        <v>0</v>
      </c>
      <c r="AD509" s="9" t="n">
        <v>0</v>
      </c>
      <c r="AE509" s="9" t="n">
        <v>0</v>
      </c>
      <c r="AF509" s="9" t="n">
        <v>0</v>
      </c>
      <c r="AG509" s="9" t="n">
        <v>0</v>
      </c>
      <c r="AH509" s="9" t="n">
        <v>0</v>
      </c>
      <c r="AI509" s="9" t="n">
        <v>0</v>
      </c>
      <c r="AJ509" s="9" t="n">
        <v>0</v>
      </c>
      <c r="AK509" s="9" t="n">
        <v>0</v>
      </c>
      <c r="AL509" s="9" t="n">
        <v>0</v>
      </c>
      <c r="AM509" s="7" t="inlineStr">
        <is>
          <t>.</t>
        </is>
      </c>
      <c r="AN509" s="6">
        <f>IF(L509=0,0,Z509/L509)</f>
        <v/>
      </c>
      <c r="AO509" s="5">
        <f>IF(AN509="","",IF(AN509&gt;=0.9,"🟢",IF(AN509&gt;=0.7,"🟡",IF(AN509&gt;=0.5,"🟠","🔴"))))</f>
        <v/>
      </c>
      <c r="AP509" s="9">
        <f>IF(L509=0,0,L509-Z509)</f>
        <v/>
      </c>
      <c r="AQ509" s="5">
        <f>IF(Z509=0,"",RANK(Z509,Z$4:Z$1569,0))</f>
        <v/>
      </c>
      <c r="AR509" s="7" t="inlineStr">
        <is>
          <t>.</t>
        </is>
      </c>
      <c r="BA509" s="7" t="inlineStr">
        <is>
          <t>.</t>
        </is>
      </c>
      <c r="BB509" s="9">
        <f>SUM(L$4:L$1569)/COUNTA(A$4:A$1569)</f>
        <v/>
      </c>
      <c r="BC509" s="9">
        <f>SUM(M$4:M$1569)/COUNTA(A$4:A$1569)</f>
        <v/>
      </c>
      <c r="BD509" s="9">
        <f>SUM(N$4:N$1569)/COUNTA(A$4:A$1569)</f>
        <v/>
      </c>
      <c r="BE509" s="9">
        <f>SUM(O$4:O$1569)/COUNTA(A$4:A$1569)</f>
        <v/>
      </c>
      <c r="BF509" s="9">
        <f>SUM(P$4:P$1569)/COUNTA(A$4:A$1569)</f>
        <v/>
      </c>
      <c r="BG509" s="9">
        <f>SUM(Q$4:Q$1569)/COUNTA(A$4:A$1569)</f>
        <v/>
      </c>
      <c r="BH509" s="9">
        <f>SUM(R$4:R$1569)/COUNTA(A$4:A$1569)</f>
        <v/>
      </c>
      <c r="BI509" s="9">
        <f>SUM(S$4:S$1569)/COUNTA(A$4:A$1569)</f>
        <v/>
      </c>
      <c r="BJ509" s="9">
        <f>SUM(T$4:T$1569)/COUNTA(A$4:A$1569)</f>
        <v/>
      </c>
      <c r="BK509" s="9">
        <f>SUM(U$4:U$1569)/COUNTA(A$4:A$1569)</f>
        <v/>
      </c>
      <c r="BL509" s="9">
        <f>SUM(V$4:V$1569)/COUNTA(A$4:A$1569)</f>
        <v/>
      </c>
      <c r="BM509" s="9">
        <f>SUM(W$4:W$1569)/COUNTA(A$4:A$1569)</f>
        <v/>
      </c>
      <c r="BN509" s="9">
        <f>SUM(X$4:X$1569)/COUNTA(A$4:A$1569)</f>
        <v/>
      </c>
      <c r="BO509" s="7" t="inlineStr">
        <is>
          <t>.</t>
        </is>
      </c>
      <c r="BP509" s="9">
        <f>IF(Z509&gt;=BB509,0,IFERROR(BB509+(SUMPRODUCT((Z$4:Z$1569&gt;=BB$4:BB$1569)*(Z$4:Z$1569-BB$4:BB$1569))/MAX(1,COUNTIF(Z$4:Z$1569,"&lt;"&amp;BB509+0.01))),BB509))</f>
        <v/>
      </c>
      <c r="BQ509" s="9">
        <f>IF(AA509&gt;=BC509,0,IFERROR(BC509+SUMPRODUCT((AA$4:AA$1569&gt;=BC$4:BC$1569)*(AA$4:AA$1569-BC$4:BC$1569))/MAX(1,COUNTIF(AA$4:AA$1569,"&lt;"&amp;BC509+0.01)),BC509))</f>
        <v/>
      </c>
      <c r="BR509" s="9">
        <f>IF(AB509&gt;=BD509,0,IFERROR(BD509+SUMPRODUCT((AB$4:AB$1569&gt;=BD$4:BD$1569)*(AB$4:AB$1569-BD$4:BD$1569))/MAX(1,COUNTIF(AB$4:AB$1569,"&lt;"&amp;BD509+0.01)),BD509))</f>
        <v/>
      </c>
      <c r="BS509" s="9">
        <f>IF(AC509&gt;=BE509,0,IFERROR(BE509+SUMPRODUCT((AC$4:AC$1569&gt;=BE$4:BE$1569)*(AC$4:AC$1569-BE$4:BE$1569))/MAX(1,COUNTIF(AC$4:AC$1569,"&lt;"&amp;BE509+0.01)),BE509))</f>
        <v/>
      </c>
      <c r="BT509" s="9">
        <f>IF(AD509&gt;=BF509,0,IFERROR(BF509+SUMPRODUCT((AD$4:AD$1569&gt;=BF$4:BF$1569)*(AD$4:AD$1569-BF$4:BF$1569))/MAX(1,COUNTIF(AD$4:AD$1569,"&lt;"&amp;BF509+0.01)),BF509))</f>
        <v/>
      </c>
      <c r="BU509" s="9">
        <f>IF(AE509&gt;=BG509,0,IFERROR(BG509+SUMPRODUCT((AE$4:AE$1569&gt;=BG$4:BG$1569)*(AE$4:AE$1569-BG$4:BG$1569))/MAX(1,COUNTIF(AE$4:AE$1569,"&lt;"&amp;BG509+0.01)),BG509))</f>
        <v/>
      </c>
      <c r="BV509" s="9">
        <f>IF(AF509&gt;=BH509,0,IFERROR(BH509+SUMPRODUCT((AF$4:AF$1569&gt;=BH$4:BH$1569)*(AF$4:AF$1569-BH$4:BH$1569))/MAX(1,COUNTIF(AF$4:AF$1569,"&lt;"&amp;BH509+0.01)),BH509))</f>
        <v/>
      </c>
      <c r="BW509" s="9">
        <f>IF(AG509&gt;=BI509,0,IFERROR(BI509+SUMPRODUCT((AG$4:AG$1569&gt;=BI$4:BI$1569)*(AG$4:AG$1569-BI$4:BI$1569))/MAX(1,COUNTIF(AG$4:AG$1569,"&lt;"&amp;BI509+0.01)),BI509))</f>
        <v/>
      </c>
      <c r="BX509" s="9">
        <f>IF(AH509&gt;=BJ509,0,IFERROR(BJ509+SUMPRODUCT((AH$4:AH$1569&gt;=BJ$4:BJ$1569)*(AH$4:AH$1569-BJ$4:BJ$1569))/MAX(1,COUNTIF(AH$4:AH$1569,"&lt;"&amp;BJ509+0.01)),BJ509))</f>
        <v/>
      </c>
      <c r="BY509" s="9">
        <f>IF(AI509&gt;=BK509,0,IFERROR(BK509+SUMPRODUCT((AI$4:AI$1569&gt;=BK$4:BK$1569)*(AI$4:AI$1569-BK$4:BK$1569))/MAX(1,COUNTIF(AI$4:AI$1569,"&lt;"&amp;BK509+0.01)),BK509))</f>
        <v/>
      </c>
      <c r="BZ509" s="9">
        <f>IF(AJ509&gt;=BL509,0,IFERROR(BL509+SUMPRODUCT((AJ$4:AJ$1569&gt;=BL$4:BL$1569)*(AJ$4:AJ$1569-BL$4:BL$1569))/MAX(1,COUNTIF(AJ$4:AJ$1569,"&lt;"&amp;BL509+0.01)),BL509))</f>
        <v/>
      </c>
      <c r="CA509" s="9">
        <f>IF(AK509&gt;=BM509,0,IFERROR(BM509+SUMPRODUCT((AK$4:AK$1569&gt;=BM$4:BM$1569)*(AK$4:AK$1569-BM$4:BM$1569))/MAX(1,COUNTIF(AK$4:AK$1569,"&lt;"&amp;BM509+0.01)),BM509))</f>
        <v/>
      </c>
      <c r="CB509" s="9">
        <f>IF(AL509&gt;=BN509,0,IFERROR(BN509+SUMPRODUCT((AL$4:AL$1569&gt;=BN$4:BN$1569)*(AL$4:AL$1569-BN$4:BN$1569))/MAX(1,COUNTIF(AL$4:AL$1569,"&lt;"&amp;BN509+0.01)),BN509))</f>
        <v/>
      </c>
      <c r="CC509" s="5">
        <f>IF(AO509="🟢","VERDE",IF(AO509="🟡","AMARELO",IF(AO509="🟠","VERMELHO",IF(AO509="🔴","VERMELHO","ROXO"))))</f>
        <v/>
      </c>
      <c r="CD509" s="5" t="inlineStr">
        <is>
          <t>🌎 REGIÕES</t>
        </is>
      </c>
      <c r="CE509" s="5" t="inlineStr">
        <is>
          <t>SEM REDE</t>
        </is>
      </c>
    </row>
    <row r="510">
      <c r="A510" s="5" t="inlineStr">
        <is>
          <t>24778921000148</t>
        </is>
      </c>
      <c r="B510" s="5" t="inlineStr">
        <is>
          <t>QUINOA NATURAL</t>
        </is>
      </c>
      <c r="C510" s="5" t="inlineStr">
        <is>
          <t>06 - SEM GRUPO</t>
        </is>
      </c>
      <c r="D510" s="5" t="inlineStr">
        <is>
          <t>LARISSA PADILHA</t>
        </is>
      </c>
      <c r="E510" s="5" t="inlineStr">
        <is>
          <t>SP</t>
        </is>
      </c>
      <c r="F510" s="5">
        <f>IFERROR(VLOOKUP(C510,$AS$4:$AT$25,2,FALSE),"")</f>
        <v/>
      </c>
      <c r="G510" s="6">
        <f>IFERROR(VLOOKUP(C510,$AS$4:$AX$25,6,FALSE),"")</f>
        <v/>
      </c>
      <c r="H510" s="5">
        <f>IFERROR(VLOOKUP(C510,$AS$4:$AY$25,7,FALSE),"")</f>
        <v/>
      </c>
      <c r="I510" s="5">
        <f>IFERROR(VLOOKUP(C510,$AS$4:$AZ$25,8,FALSE),"")</f>
        <v/>
      </c>
      <c r="J510" s="7" t="inlineStr">
        <is>
          <t>.</t>
        </is>
      </c>
      <c r="K510" s="5" t="inlineStr">
        <is>
          <t>SP INTERIOR</t>
        </is>
      </c>
      <c r="L510" s="8" t="n">
        <v>2622.857142857143</v>
      </c>
      <c r="M510" s="9" t="n">
        <v>205.7142857142857</v>
      </c>
      <c r="N510" s="9" t="n">
        <v>205.7142857142857</v>
      </c>
      <c r="O510" s="9" t="n">
        <v>205.7142857142857</v>
      </c>
      <c r="P510" s="9" t="n">
        <v>205.7142857142857</v>
      </c>
      <c r="Q510" s="9" t="n">
        <v>205.7142857142857</v>
      </c>
      <c r="R510" s="9" t="n">
        <v>222.8571428571429</v>
      </c>
      <c r="S510" s="9" t="n">
        <v>222.8571428571429</v>
      </c>
      <c r="T510" s="9" t="n">
        <v>222.8571428571429</v>
      </c>
      <c r="U510" s="9" t="n">
        <v>222.8571428571429</v>
      </c>
      <c r="V510" s="9" t="n">
        <v>222.8571428571429</v>
      </c>
      <c r="W510" s="9" t="n">
        <v>240</v>
      </c>
      <c r="X510" s="9" t="n">
        <v>240</v>
      </c>
      <c r="Y510" s="7" t="inlineStr">
        <is>
          <t>.</t>
        </is>
      </c>
      <c r="Z510" s="8">
        <f>SUM(AA510:AL510)</f>
        <v/>
      </c>
      <c r="AA510" s="9" t="n">
        <v>0</v>
      </c>
      <c r="AB510" s="9" t="n">
        <v>0</v>
      </c>
      <c r="AC510" s="9" t="n">
        <v>0</v>
      </c>
      <c r="AD510" s="9" t="n">
        <v>0</v>
      </c>
      <c r="AE510" s="9" t="n">
        <v>0</v>
      </c>
      <c r="AF510" s="9" t="n">
        <v>0</v>
      </c>
      <c r="AG510" s="9" t="n">
        <v>0</v>
      </c>
      <c r="AH510" s="9" t="n">
        <v>0</v>
      </c>
      <c r="AI510" s="9" t="n">
        <v>0</v>
      </c>
      <c r="AJ510" s="9" t="n">
        <v>319.33</v>
      </c>
      <c r="AK510" s="9" t="n">
        <v>0</v>
      </c>
      <c r="AL510" s="9" t="n">
        <v>0</v>
      </c>
      <c r="AM510" s="7" t="inlineStr">
        <is>
          <t>.</t>
        </is>
      </c>
      <c r="AN510" s="6">
        <f>IF(L510=0,0,Z510/L510)</f>
        <v/>
      </c>
      <c r="AO510" s="5">
        <f>IF(AN510="","",IF(AN510&gt;=0.9,"🟢",IF(AN510&gt;=0.7,"🟡",IF(AN510&gt;=0.5,"🟠","🔴"))))</f>
        <v/>
      </c>
      <c r="AP510" s="9">
        <f>IF(L510=0,0,L510-Z510)</f>
        <v/>
      </c>
      <c r="AQ510" s="5">
        <f>IF(Z510=0,"",RANK(Z510,Z$4:Z$1569,0))</f>
        <v/>
      </c>
      <c r="AR510" s="7" t="inlineStr">
        <is>
          <t>.</t>
        </is>
      </c>
      <c r="BA510" s="7" t="inlineStr">
        <is>
          <t>.</t>
        </is>
      </c>
      <c r="BB510" s="9">
        <f>SUM(L$4:L$1569)/COUNTA(A$4:A$1569)</f>
        <v/>
      </c>
      <c r="BC510" s="9">
        <f>SUM(M$4:M$1569)/COUNTA(A$4:A$1569)</f>
        <v/>
      </c>
      <c r="BD510" s="9">
        <f>SUM(N$4:N$1569)/COUNTA(A$4:A$1569)</f>
        <v/>
      </c>
      <c r="BE510" s="9">
        <f>SUM(O$4:O$1569)/COUNTA(A$4:A$1569)</f>
        <v/>
      </c>
      <c r="BF510" s="9">
        <f>SUM(P$4:P$1569)/COUNTA(A$4:A$1569)</f>
        <v/>
      </c>
      <c r="BG510" s="9">
        <f>SUM(Q$4:Q$1569)/COUNTA(A$4:A$1569)</f>
        <v/>
      </c>
      <c r="BH510" s="9">
        <f>SUM(R$4:R$1569)/COUNTA(A$4:A$1569)</f>
        <v/>
      </c>
      <c r="BI510" s="9">
        <f>SUM(S$4:S$1569)/COUNTA(A$4:A$1569)</f>
        <v/>
      </c>
      <c r="BJ510" s="9">
        <f>SUM(T$4:T$1569)/COUNTA(A$4:A$1569)</f>
        <v/>
      </c>
      <c r="BK510" s="9">
        <f>SUM(U$4:U$1569)/COUNTA(A$4:A$1569)</f>
        <v/>
      </c>
      <c r="BL510" s="9">
        <f>SUM(V$4:V$1569)/COUNTA(A$4:A$1569)</f>
        <v/>
      </c>
      <c r="BM510" s="9">
        <f>SUM(W$4:W$1569)/COUNTA(A$4:A$1569)</f>
        <v/>
      </c>
      <c r="BN510" s="9">
        <f>SUM(X$4:X$1569)/COUNTA(A$4:A$1569)</f>
        <v/>
      </c>
      <c r="BO510" s="7" t="inlineStr">
        <is>
          <t>.</t>
        </is>
      </c>
      <c r="BP510" s="9">
        <f>IF(Z510&gt;=BB510,0,IFERROR(BB510+(SUMPRODUCT((Z$4:Z$1569&gt;=BB$4:BB$1569)*(Z$4:Z$1569-BB$4:BB$1569))/MAX(1,COUNTIF(Z$4:Z$1569,"&lt;"&amp;BB510+0.01))),BB510))</f>
        <v/>
      </c>
      <c r="BQ510" s="9">
        <f>IF(AA510&gt;=BC510,0,IFERROR(BC510+SUMPRODUCT((AA$4:AA$1569&gt;=BC$4:BC$1569)*(AA$4:AA$1569-BC$4:BC$1569))/MAX(1,COUNTIF(AA$4:AA$1569,"&lt;"&amp;BC510+0.01)),BC510))</f>
        <v/>
      </c>
      <c r="BR510" s="9">
        <f>IF(AB510&gt;=BD510,0,IFERROR(BD510+SUMPRODUCT((AB$4:AB$1569&gt;=BD$4:BD$1569)*(AB$4:AB$1569-BD$4:BD$1569))/MAX(1,COUNTIF(AB$4:AB$1569,"&lt;"&amp;BD510+0.01)),BD510))</f>
        <v/>
      </c>
      <c r="BS510" s="9">
        <f>IF(AC510&gt;=BE510,0,IFERROR(BE510+SUMPRODUCT((AC$4:AC$1569&gt;=BE$4:BE$1569)*(AC$4:AC$1569-BE$4:BE$1569))/MAX(1,COUNTIF(AC$4:AC$1569,"&lt;"&amp;BE510+0.01)),BE510))</f>
        <v/>
      </c>
      <c r="BT510" s="9">
        <f>IF(AD510&gt;=BF510,0,IFERROR(BF510+SUMPRODUCT((AD$4:AD$1569&gt;=BF$4:BF$1569)*(AD$4:AD$1569-BF$4:BF$1569))/MAX(1,COUNTIF(AD$4:AD$1569,"&lt;"&amp;BF510+0.01)),BF510))</f>
        <v/>
      </c>
      <c r="BU510" s="9">
        <f>IF(AE510&gt;=BG510,0,IFERROR(BG510+SUMPRODUCT((AE$4:AE$1569&gt;=BG$4:BG$1569)*(AE$4:AE$1569-BG$4:BG$1569))/MAX(1,COUNTIF(AE$4:AE$1569,"&lt;"&amp;BG510+0.01)),BG510))</f>
        <v/>
      </c>
      <c r="BV510" s="9">
        <f>IF(AF510&gt;=BH510,0,IFERROR(BH510+SUMPRODUCT((AF$4:AF$1569&gt;=BH$4:BH$1569)*(AF$4:AF$1569-BH$4:BH$1569))/MAX(1,COUNTIF(AF$4:AF$1569,"&lt;"&amp;BH510+0.01)),BH510))</f>
        <v/>
      </c>
      <c r="BW510" s="9">
        <f>IF(AG510&gt;=BI510,0,IFERROR(BI510+SUMPRODUCT((AG$4:AG$1569&gt;=BI$4:BI$1569)*(AG$4:AG$1569-BI$4:BI$1569))/MAX(1,COUNTIF(AG$4:AG$1569,"&lt;"&amp;BI510+0.01)),BI510))</f>
        <v/>
      </c>
      <c r="BX510" s="9">
        <f>IF(AH510&gt;=BJ510,0,IFERROR(BJ510+SUMPRODUCT((AH$4:AH$1569&gt;=BJ$4:BJ$1569)*(AH$4:AH$1569-BJ$4:BJ$1569))/MAX(1,COUNTIF(AH$4:AH$1569,"&lt;"&amp;BJ510+0.01)),BJ510))</f>
        <v/>
      </c>
      <c r="BY510" s="9">
        <f>IF(AI510&gt;=BK510,0,IFERROR(BK510+SUMPRODUCT((AI$4:AI$1569&gt;=BK$4:BK$1569)*(AI$4:AI$1569-BK$4:BK$1569))/MAX(1,COUNTIF(AI$4:AI$1569,"&lt;"&amp;BK510+0.01)),BK510))</f>
        <v/>
      </c>
      <c r="BZ510" s="9">
        <f>IF(AJ510&gt;=BL510,0,IFERROR(BL510+SUMPRODUCT((AJ$4:AJ$1569&gt;=BL$4:BL$1569)*(AJ$4:AJ$1569-BL$4:BL$1569))/MAX(1,COUNTIF(AJ$4:AJ$1569,"&lt;"&amp;BL510+0.01)),BL510))</f>
        <v/>
      </c>
      <c r="CA510" s="9">
        <f>IF(AK510&gt;=BM510,0,IFERROR(BM510+SUMPRODUCT((AK$4:AK$1569&gt;=BM$4:BM$1569)*(AK$4:AK$1569-BM$4:BM$1569))/MAX(1,COUNTIF(AK$4:AK$1569,"&lt;"&amp;BM510+0.01)),BM510))</f>
        <v/>
      </c>
      <c r="CB510" s="9">
        <f>IF(AL510&gt;=BN510,0,IFERROR(BN510+SUMPRODUCT((AL$4:AL$1569&gt;=BN$4:BN$1569)*(AL$4:AL$1569-BN$4:BN$1569))/MAX(1,COUNTIF(AL$4:AL$1569,"&lt;"&amp;BN510+0.01)),BN510))</f>
        <v/>
      </c>
      <c r="CC510" s="5">
        <f>IF(AO510="🟢","VERDE",IF(AO510="🟡","AMARELO",IF(AO510="🟠","VERMELHO",IF(AO510="🔴","VERMELHO","ROXO"))))</f>
        <v/>
      </c>
      <c r="CD510" s="5" t="inlineStr">
        <is>
          <t>🌎 REGIÕES</t>
        </is>
      </c>
      <c r="CE510" s="5" t="inlineStr">
        <is>
          <t>SEM REDE</t>
        </is>
      </c>
    </row>
    <row r="511">
      <c r="A511" s="5" t="inlineStr">
        <is>
          <t>59087175000120</t>
        </is>
      </c>
      <c r="B511" s="5" t="inlineStr">
        <is>
          <t>MINHA QUITANDINHA</t>
        </is>
      </c>
      <c r="C511" s="5" t="inlineStr">
        <is>
          <t>06 - SEM GRUPO</t>
        </is>
      </c>
      <c r="D511" s="5" t="inlineStr">
        <is>
          <t>HEMANUELE DITZEL (MANU)</t>
        </is>
      </c>
      <c r="E511" s="5" t="inlineStr">
        <is>
          <t>RJ</t>
        </is>
      </c>
      <c r="F511" s="5">
        <f>IFERROR(VLOOKUP(C511,$AS$4:$AT$25,2,FALSE),"")</f>
        <v/>
      </c>
      <c r="G511" s="6">
        <f>IFERROR(VLOOKUP(C511,$AS$4:$AX$25,6,FALSE),"")</f>
        <v/>
      </c>
      <c r="H511" s="5">
        <f>IFERROR(VLOOKUP(C511,$AS$4:$AY$25,7,FALSE),"")</f>
        <v/>
      </c>
      <c r="I511" s="5">
        <f>IFERROR(VLOOKUP(C511,$AS$4:$AZ$25,8,FALSE),"")</f>
        <v/>
      </c>
      <c r="J511" s="7" t="inlineStr">
        <is>
          <t>.</t>
        </is>
      </c>
      <c r="K511" s="5" t="inlineStr">
        <is>
          <t>RJ + ES + MG</t>
        </is>
      </c>
      <c r="L511" s="8" t="n">
        <v>1800</v>
      </c>
      <c r="M511" s="9" t="n">
        <v>150</v>
      </c>
      <c r="N511" s="9" t="n">
        <v>150</v>
      </c>
      <c r="O511" s="9" t="n">
        <v>150</v>
      </c>
      <c r="P511" s="9" t="n">
        <v>150</v>
      </c>
      <c r="Q511" s="9" t="n">
        <v>150</v>
      </c>
      <c r="R511" s="9" t="n">
        <v>150</v>
      </c>
      <c r="S511" s="9" t="n">
        <v>150</v>
      </c>
      <c r="T511" s="9" t="n">
        <v>150</v>
      </c>
      <c r="U511" s="9" t="n">
        <v>150</v>
      </c>
      <c r="V511" s="9" t="n">
        <v>150</v>
      </c>
      <c r="W511" s="9" t="n">
        <v>150</v>
      </c>
      <c r="X511" s="9" t="n">
        <v>150</v>
      </c>
      <c r="Y511" s="7" t="inlineStr">
        <is>
          <t>.</t>
        </is>
      </c>
      <c r="Z511" s="8">
        <f>SUM(AA511:AL511)</f>
        <v/>
      </c>
      <c r="AA511" s="9" t="n">
        <v>0</v>
      </c>
      <c r="AB511" s="9" t="n">
        <v>0</v>
      </c>
      <c r="AC511" s="9" t="n">
        <v>0</v>
      </c>
      <c r="AD511" s="9" t="n">
        <v>0</v>
      </c>
      <c r="AE511" s="9" t="n">
        <v>0</v>
      </c>
      <c r="AF511" s="9" t="n">
        <v>0</v>
      </c>
      <c r="AG511" s="9" t="n">
        <v>0</v>
      </c>
      <c r="AH511" s="9" t="n">
        <v>0</v>
      </c>
      <c r="AI511" s="9" t="n">
        <v>0</v>
      </c>
      <c r="AJ511" s="9" t="n">
        <v>0</v>
      </c>
      <c r="AK511" s="9" t="n">
        <v>0</v>
      </c>
      <c r="AL511" s="9" t="n">
        <v>0</v>
      </c>
      <c r="AM511" s="7" t="inlineStr">
        <is>
          <t>.</t>
        </is>
      </c>
      <c r="AN511" s="6">
        <f>IF(L511=0,0,Z511/L511)</f>
        <v/>
      </c>
      <c r="AO511" s="5">
        <f>IF(AN511="","",IF(AN511&gt;=0.9,"🟢",IF(AN511&gt;=0.7,"🟡",IF(AN511&gt;=0.5,"🟠","🔴"))))</f>
        <v/>
      </c>
      <c r="AP511" s="9">
        <f>IF(L511=0,0,L511-Z511)</f>
        <v/>
      </c>
      <c r="AQ511" s="5">
        <f>IF(Z511=0,"",RANK(Z511,Z$4:Z$1569,0))</f>
        <v/>
      </c>
      <c r="AR511" s="7" t="inlineStr">
        <is>
          <t>.</t>
        </is>
      </c>
      <c r="BA511" s="7" t="inlineStr">
        <is>
          <t>.</t>
        </is>
      </c>
      <c r="BB511" s="9">
        <f>SUM(L$4:L$1569)/COUNTA(A$4:A$1569)</f>
        <v/>
      </c>
      <c r="BC511" s="9">
        <f>SUM(M$4:M$1569)/COUNTA(A$4:A$1569)</f>
        <v/>
      </c>
      <c r="BD511" s="9">
        <f>SUM(N$4:N$1569)/COUNTA(A$4:A$1569)</f>
        <v/>
      </c>
      <c r="BE511" s="9">
        <f>SUM(O$4:O$1569)/COUNTA(A$4:A$1569)</f>
        <v/>
      </c>
      <c r="BF511" s="9">
        <f>SUM(P$4:P$1569)/COUNTA(A$4:A$1569)</f>
        <v/>
      </c>
      <c r="BG511" s="9">
        <f>SUM(Q$4:Q$1569)/COUNTA(A$4:A$1569)</f>
        <v/>
      </c>
      <c r="BH511" s="9">
        <f>SUM(R$4:R$1569)/COUNTA(A$4:A$1569)</f>
        <v/>
      </c>
      <c r="BI511" s="9">
        <f>SUM(S$4:S$1569)/COUNTA(A$4:A$1569)</f>
        <v/>
      </c>
      <c r="BJ511" s="9">
        <f>SUM(T$4:T$1569)/COUNTA(A$4:A$1569)</f>
        <v/>
      </c>
      <c r="BK511" s="9">
        <f>SUM(U$4:U$1569)/COUNTA(A$4:A$1569)</f>
        <v/>
      </c>
      <c r="BL511" s="9">
        <f>SUM(V$4:V$1569)/COUNTA(A$4:A$1569)</f>
        <v/>
      </c>
      <c r="BM511" s="9">
        <f>SUM(W$4:W$1569)/COUNTA(A$4:A$1569)</f>
        <v/>
      </c>
      <c r="BN511" s="9">
        <f>SUM(X$4:X$1569)/COUNTA(A$4:A$1569)</f>
        <v/>
      </c>
      <c r="BO511" s="7" t="inlineStr">
        <is>
          <t>.</t>
        </is>
      </c>
      <c r="BP511" s="9">
        <f>IF(Z511&gt;=BB511,0,IFERROR(BB511+(SUMPRODUCT((Z$4:Z$1569&gt;=BB$4:BB$1569)*(Z$4:Z$1569-BB$4:BB$1569))/MAX(1,COUNTIF(Z$4:Z$1569,"&lt;"&amp;BB511+0.01))),BB511))</f>
        <v/>
      </c>
      <c r="BQ511" s="9">
        <f>IF(AA511&gt;=BC511,0,IFERROR(BC511+SUMPRODUCT((AA$4:AA$1569&gt;=BC$4:BC$1569)*(AA$4:AA$1569-BC$4:BC$1569))/MAX(1,COUNTIF(AA$4:AA$1569,"&lt;"&amp;BC511+0.01)),BC511))</f>
        <v/>
      </c>
      <c r="BR511" s="9">
        <f>IF(AB511&gt;=BD511,0,IFERROR(BD511+SUMPRODUCT((AB$4:AB$1569&gt;=BD$4:BD$1569)*(AB$4:AB$1569-BD$4:BD$1569))/MAX(1,COUNTIF(AB$4:AB$1569,"&lt;"&amp;BD511+0.01)),BD511))</f>
        <v/>
      </c>
      <c r="BS511" s="9">
        <f>IF(AC511&gt;=BE511,0,IFERROR(BE511+SUMPRODUCT((AC$4:AC$1569&gt;=BE$4:BE$1569)*(AC$4:AC$1569-BE$4:BE$1569))/MAX(1,COUNTIF(AC$4:AC$1569,"&lt;"&amp;BE511+0.01)),BE511))</f>
        <v/>
      </c>
      <c r="BT511" s="9">
        <f>IF(AD511&gt;=BF511,0,IFERROR(BF511+SUMPRODUCT((AD$4:AD$1569&gt;=BF$4:BF$1569)*(AD$4:AD$1569-BF$4:BF$1569))/MAX(1,COUNTIF(AD$4:AD$1569,"&lt;"&amp;BF511+0.01)),BF511))</f>
        <v/>
      </c>
      <c r="BU511" s="9">
        <f>IF(AE511&gt;=BG511,0,IFERROR(BG511+SUMPRODUCT((AE$4:AE$1569&gt;=BG$4:BG$1569)*(AE$4:AE$1569-BG$4:BG$1569))/MAX(1,COUNTIF(AE$4:AE$1569,"&lt;"&amp;BG511+0.01)),BG511))</f>
        <v/>
      </c>
      <c r="BV511" s="9">
        <f>IF(AF511&gt;=BH511,0,IFERROR(BH511+SUMPRODUCT((AF$4:AF$1569&gt;=BH$4:BH$1569)*(AF$4:AF$1569-BH$4:BH$1569))/MAX(1,COUNTIF(AF$4:AF$1569,"&lt;"&amp;BH511+0.01)),BH511))</f>
        <v/>
      </c>
      <c r="BW511" s="9">
        <f>IF(AG511&gt;=BI511,0,IFERROR(BI511+SUMPRODUCT((AG$4:AG$1569&gt;=BI$4:BI$1569)*(AG$4:AG$1569-BI$4:BI$1569))/MAX(1,COUNTIF(AG$4:AG$1569,"&lt;"&amp;BI511+0.01)),BI511))</f>
        <v/>
      </c>
      <c r="BX511" s="9">
        <f>IF(AH511&gt;=BJ511,0,IFERROR(BJ511+SUMPRODUCT((AH$4:AH$1569&gt;=BJ$4:BJ$1569)*(AH$4:AH$1569-BJ$4:BJ$1569))/MAX(1,COUNTIF(AH$4:AH$1569,"&lt;"&amp;BJ511+0.01)),BJ511))</f>
        <v/>
      </c>
      <c r="BY511" s="9">
        <f>IF(AI511&gt;=BK511,0,IFERROR(BK511+SUMPRODUCT((AI$4:AI$1569&gt;=BK$4:BK$1569)*(AI$4:AI$1569-BK$4:BK$1569))/MAX(1,COUNTIF(AI$4:AI$1569,"&lt;"&amp;BK511+0.01)),BK511))</f>
        <v/>
      </c>
      <c r="BZ511" s="9">
        <f>IF(AJ511&gt;=BL511,0,IFERROR(BL511+SUMPRODUCT((AJ$4:AJ$1569&gt;=BL$4:BL$1569)*(AJ$4:AJ$1569-BL$4:BL$1569))/MAX(1,COUNTIF(AJ$4:AJ$1569,"&lt;"&amp;BL511+0.01)),BL511))</f>
        <v/>
      </c>
      <c r="CA511" s="9">
        <f>IF(AK511&gt;=BM511,0,IFERROR(BM511+SUMPRODUCT((AK$4:AK$1569&gt;=BM$4:BM$1569)*(AK$4:AK$1569-BM$4:BM$1569))/MAX(1,COUNTIF(AK$4:AK$1569,"&lt;"&amp;BM511+0.01)),BM511))</f>
        <v/>
      </c>
      <c r="CB511" s="9">
        <f>IF(AL511&gt;=BN511,0,IFERROR(BN511+SUMPRODUCT((AL$4:AL$1569&gt;=BN$4:BN$1569)*(AL$4:AL$1569-BN$4:BN$1569))/MAX(1,COUNTIF(AL$4:AL$1569,"&lt;"&amp;BN511+0.01)),BN511))</f>
        <v/>
      </c>
      <c r="CC511" s="5">
        <f>IF(AO511="🟢","VERDE",IF(AO511="🟡","AMARELO",IF(AO511="🟠","VERMELHO",IF(AO511="🔴","VERMELHO","ROXO"))))</f>
        <v/>
      </c>
      <c r="CD511" s="5" t="inlineStr">
        <is>
          <t>🌎 REGIÕES</t>
        </is>
      </c>
      <c r="CE511" s="5" t="inlineStr">
        <is>
          <t>SEM REDE</t>
        </is>
      </c>
    </row>
    <row r="512">
      <c r="A512" s="5" t="inlineStr">
        <is>
          <t>52901038000139</t>
        </is>
      </c>
      <c r="B512" s="5" t="inlineStr">
        <is>
          <t>52.901.038 NATACHA APARECIDA DOS SANTOS</t>
        </is>
      </c>
      <c r="C512" s="5" t="inlineStr">
        <is>
          <t>06 - SEM GRUPO</t>
        </is>
      </c>
      <c r="D512" s="5" t="inlineStr">
        <is>
          <t>LARISSA PADILHA</t>
        </is>
      </c>
      <c r="E512" s="5" t="inlineStr">
        <is>
          <t>MG</t>
        </is>
      </c>
      <c r="F512" s="5">
        <f>IFERROR(VLOOKUP(C512,$AS$4:$AT$25,2,FALSE),"")</f>
        <v/>
      </c>
      <c r="G512" s="6">
        <f>IFERROR(VLOOKUP(C512,$AS$4:$AX$25,6,FALSE),"")</f>
        <v/>
      </c>
      <c r="H512" s="5">
        <f>IFERROR(VLOOKUP(C512,$AS$4:$AY$25,7,FALSE),"")</f>
        <v/>
      </c>
      <c r="I512" s="5">
        <f>IFERROR(VLOOKUP(C512,$AS$4:$AZ$25,8,FALSE),"")</f>
        <v/>
      </c>
      <c r="J512" s="7" t="inlineStr">
        <is>
          <t>.</t>
        </is>
      </c>
      <c r="K512" s="5" t="inlineStr">
        <is>
          <t>RJ + ES + MG</t>
        </is>
      </c>
      <c r="L512" s="8" t="n">
        <v>900</v>
      </c>
      <c r="M512" s="9" t="n">
        <v>75</v>
      </c>
      <c r="N512" s="9" t="n">
        <v>75</v>
      </c>
      <c r="O512" s="9" t="n">
        <v>75</v>
      </c>
      <c r="P512" s="9" t="n">
        <v>75</v>
      </c>
      <c r="Q512" s="9" t="n">
        <v>75</v>
      </c>
      <c r="R512" s="9" t="n">
        <v>75</v>
      </c>
      <c r="S512" s="9" t="n">
        <v>75</v>
      </c>
      <c r="T512" s="9" t="n">
        <v>75</v>
      </c>
      <c r="U512" s="9" t="n">
        <v>75</v>
      </c>
      <c r="V512" s="9" t="n">
        <v>75</v>
      </c>
      <c r="W512" s="9" t="n">
        <v>75</v>
      </c>
      <c r="X512" s="9" t="n">
        <v>75</v>
      </c>
      <c r="Y512" s="7" t="inlineStr">
        <is>
          <t>.</t>
        </is>
      </c>
      <c r="Z512" s="8">
        <f>SUM(AA512:AL512)</f>
        <v/>
      </c>
      <c r="AA512" s="9" t="n">
        <v>0</v>
      </c>
      <c r="AB512" s="9" t="n">
        <v>0</v>
      </c>
      <c r="AC512" s="9" t="n">
        <v>0</v>
      </c>
      <c r="AD512" s="9" t="n">
        <v>0</v>
      </c>
      <c r="AE512" s="9" t="n">
        <v>0</v>
      </c>
      <c r="AF512" s="9" t="n">
        <v>0</v>
      </c>
      <c r="AG512" s="9" t="n">
        <v>0</v>
      </c>
      <c r="AH512" s="9" t="n">
        <v>0</v>
      </c>
      <c r="AI512" s="9" t="n">
        <v>0</v>
      </c>
      <c r="AJ512" s="9" t="n">
        <v>0</v>
      </c>
      <c r="AK512" s="9" t="n">
        <v>0</v>
      </c>
      <c r="AL512" s="9" t="n">
        <v>0</v>
      </c>
      <c r="AM512" s="7" t="inlineStr">
        <is>
          <t>.</t>
        </is>
      </c>
      <c r="AN512" s="6">
        <f>IF(L512=0,0,Z512/L512)</f>
        <v/>
      </c>
      <c r="AO512" s="5">
        <f>IF(AN512="","",IF(AN512&gt;=0.9,"🟢",IF(AN512&gt;=0.7,"🟡",IF(AN512&gt;=0.5,"🟠","🔴"))))</f>
        <v/>
      </c>
      <c r="AP512" s="9">
        <f>IF(L512=0,0,L512-Z512)</f>
        <v/>
      </c>
      <c r="AQ512" s="5">
        <f>IF(Z512=0,"",RANK(Z512,Z$4:Z$1569,0))</f>
        <v/>
      </c>
      <c r="AR512" s="7" t="inlineStr">
        <is>
          <t>.</t>
        </is>
      </c>
      <c r="BA512" s="7" t="inlineStr">
        <is>
          <t>.</t>
        </is>
      </c>
      <c r="BB512" s="9">
        <f>SUM(L$4:L$1569)/COUNTA(A$4:A$1569)</f>
        <v/>
      </c>
      <c r="BC512" s="9">
        <f>SUM(M$4:M$1569)/COUNTA(A$4:A$1569)</f>
        <v/>
      </c>
      <c r="BD512" s="9">
        <f>SUM(N$4:N$1569)/COUNTA(A$4:A$1569)</f>
        <v/>
      </c>
      <c r="BE512" s="9">
        <f>SUM(O$4:O$1569)/COUNTA(A$4:A$1569)</f>
        <v/>
      </c>
      <c r="BF512" s="9">
        <f>SUM(P$4:P$1569)/COUNTA(A$4:A$1569)</f>
        <v/>
      </c>
      <c r="BG512" s="9">
        <f>SUM(Q$4:Q$1569)/COUNTA(A$4:A$1569)</f>
        <v/>
      </c>
      <c r="BH512" s="9">
        <f>SUM(R$4:R$1569)/COUNTA(A$4:A$1569)</f>
        <v/>
      </c>
      <c r="BI512" s="9">
        <f>SUM(S$4:S$1569)/COUNTA(A$4:A$1569)</f>
        <v/>
      </c>
      <c r="BJ512" s="9">
        <f>SUM(T$4:T$1569)/COUNTA(A$4:A$1569)</f>
        <v/>
      </c>
      <c r="BK512" s="9">
        <f>SUM(U$4:U$1569)/COUNTA(A$4:A$1569)</f>
        <v/>
      </c>
      <c r="BL512" s="9">
        <f>SUM(V$4:V$1569)/COUNTA(A$4:A$1569)</f>
        <v/>
      </c>
      <c r="BM512" s="9">
        <f>SUM(W$4:W$1569)/COUNTA(A$4:A$1569)</f>
        <v/>
      </c>
      <c r="BN512" s="9">
        <f>SUM(X$4:X$1569)/COUNTA(A$4:A$1569)</f>
        <v/>
      </c>
      <c r="BO512" s="7" t="inlineStr">
        <is>
          <t>.</t>
        </is>
      </c>
      <c r="BP512" s="9">
        <f>IF(Z512&gt;=BB512,0,IFERROR(BB512+(SUMPRODUCT((Z$4:Z$1569&gt;=BB$4:BB$1569)*(Z$4:Z$1569-BB$4:BB$1569))/MAX(1,COUNTIF(Z$4:Z$1569,"&lt;"&amp;BB512+0.01))),BB512))</f>
        <v/>
      </c>
      <c r="BQ512" s="9">
        <f>IF(AA512&gt;=BC512,0,IFERROR(BC512+SUMPRODUCT((AA$4:AA$1569&gt;=BC$4:BC$1569)*(AA$4:AA$1569-BC$4:BC$1569))/MAX(1,COUNTIF(AA$4:AA$1569,"&lt;"&amp;BC512+0.01)),BC512))</f>
        <v/>
      </c>
      <c r="BR512" s="9">
        <f>IF(AB512&gt;=BD512,0,IFERROR(BD512+SUMPRODUCT((AB$4:AB$1569&gt;=BD$4:BD$1569)*(AB$4:AB$1569-BD$4:BD$1569))/MAX(1,COUNTIF(AB$4:AB$1569,"&lt;"&amp;BD512+0.01)),BD512))</f>
        <v/>
      </c>
      <c r="BS512" s="9">
        <f>IF(AC512&gt;=BE512,0,IFERROR(BE512+SUMPRODUCT((AC$4:AC$1569&gt;=BE$4:BE$1569)*(AC$4:AC$1569-BE$4:BE$1569))/MAX(1,COUNTIF(AC$4:AC$1569,"&lt;"&amp;BE512+0.01)),BE512))</f>
        <v/>
      </c>
      <c r="BT512" s="9">
        <f>IF(AD512&gt;=BF512,0,IFERROR(BF512+SUMPRODUCT((AD$4:AD$1569&gt;=BF$4:BF$1569)*(AD$4:AD$1569-BF$4:BF$1569))/MAX(1,COUNTIF(AD$4:AD$1569,"&lt;"&amp;BF512+0.01)),BF512))</f>
        <v/>
      </c>
      <c r="BU512" s="9">
        <f>IF(AE512&gt;=BG512,0,IFERROR(BG512+SUMPRODUCT((AE$4:AE$1569&gt;=BG$4:BG$1569)*(AE$4:AE$1569-BG$4:BG$1569))/MAX(1,COUNTIF(AE$4:AE$1569,"&lt;"&amp;BG512+0.01)),BG512))</f>
        <v/>
      </c>
      <c r="BV512" s="9">
        <f>IF(AF512&gt;=BH512,0,IFERROR(BH512+SUMPRODUCT((AF$4:AF$1569&gt;=BH$4:BH$1569)*(AF$4:AF$1569-BH$4:BH$1569))/MAX(1,COUNTIF(AF$4:AF$1569,"&lt;"&amp;BH512+0.01)),BH512))</f>
        <v/>
      </c>
      <c r="BW512" s="9">
        <f>IF(AG512&gt;=BI512,0,IFERROR(BI512+SUMPRODUCT((AG$4:AG$1569&gt;=BI$4:BI$1569)*(AG$4:AG$1569-BI$4:BI$1569))/MAX(1,COUNTIF(AG$4:AG$1569,"&lt;"&amp;BI512+0.01)),BI512))</f>
        <v/>
      </c>
      <c r="BX512" s="9">
        <f>IF(AH512&gt;=BJ512,0,IFERROR(BJ512+SUMPRODUCT((AH$4:AH$1569&gt;=BJ$4:BJ$1569)*(AH$4:AH$1569-BJ$4:BJ$1569))/MAX(1,COUNTIF(AH$4:AH$1569,"&lt;"&amp;BJ512+0.01)),BJ512))</f>
        <v/>
      </c>
      <c r="BY512" s="9">
        <f>IF(AI512&gt;=BK512,0,IFERROR(BK512+SUMPRODUCT((AI$4:AI$1569&gt;=BK$4:BK$1569)*(AI$4:AI$1569-BK$4:BK$1569))/MAX(1,COUNTIF(AI$4:AI$1569,"&lt;"&amp;BK512+0.01)),BK512))</f>
        <v/>
      </c>
      <c r="BZ512" s="9">
        <f>IF(AJ512&gt;=BL512,0,IFERROR(BL512+SUMPRODUCT((AJ$4:AJ$1569&gt;=BL$4:BL$1569)*(AJ$4:AJ$1569-BL$4:BL$1569))/MAX(1,COUNTIF(AJ$4:AJ$1569,"&lt;"&amp;BL512+0.01)),BL512))</f>
        <v/>
      </c>
      <c r="CA512" s="9">
        <f>IF(AK512&gt;=BM512,0,IFERROR(BM512+SUMPRODUCT((AK$4:AK$1569&gt;=BM$4:BM$1569)*(AK$4:AK$1569-BM$4:BM$1569))/MAX(1,COUNTIF(AK$4:AK$1569,"&lt;"&amp;BM512+0.01)),BM512))</f>
        <v/>
      </c>
      <c r="CB512" s="9">
        <f>IF(AL512&gt;=BN512,0,IFERROR(BN512+SUMPRODUCT((AL$4:AL$1569&gt;=BN$4:BN$1569)*(AL$4:AL$1569-BN$4:BN$1569))/MAX(1,COUNTIF(AL$4:AL$1569,"&lt;"&amp;BN512+0.01)),BN512))</f>
        <v/>
      </c>
      <c r="CC512" s="5">
        <f>IF(AO512="🟢","VERDE",IF(AO512="🟡","AMARELO",IF(AO512="🟠","VERMELHO",IF(AO512="🔴","VERMELHO","ROXO"))))</f>
        <v/>
      </c>
      <c r="CD512" s="5" t="inlineStr">
        <is>
          <t>🌎 REGIÕES</t>
        </is>
      </c>
      <c r="CE512" s="5" t="inlineStr">
        <is>
          <t>SEM REDE</t>
        </is>
      </c>
    </row>
    <row r="513">
      <c r="A513" s="5" t="inlineStr">
        <is>
          <t>42774131000176</t>
        </is>
      </c>
      <c r="B513" s="5" t="inlineStr">
        <is>
          <t>GMJ EMPORIO SAUDAVEL LTDA</t>
        </is>
      </c>
      <c r="C513" s="5" t="inlineStr">
        <is>
          <t>06 - INTERNA - DIVINA TERRA</t>
        </is>
      </c>
      <c r="D513" s="5" t="inlineStr">
        <is>
          <t>DAIANE STAVICKI</t>
        </is>
      </c>
      <c r="E513" s="5" t="inlineStr"/>
      <c r="F513" s="5">
        <f>IFERROR(VLOOKUP(C513,$AS$4:$AT$25,2,FALSE),"")</f>
        <v/>
      </c>
      <c r="G513" s="6">
        <f>IFERROR(VLOOKUP(C513,$AS$4:$AX$25,6,FALSE),"")</f>
        <v/>
      </c>
      <c r="H513" s="5">
        <f>IFERROR(VLOOKUP(C513,$AS$4:$AY$25,7,FALSE),"")</f>
        <v/>
      </c>
      <c r="I513" s="5">
        <f>IFERROR(VLOOKUP(C513,$AS$4:$AZ$25,8,FALSE),"")</f>
        <v/>
      </c>
      <c r="J513" s="7" t="inlineStr">
        <is>
          <t>.</t>
        </is>
      </c>
      <c r="K513" s="5" t="inlineStr">
        <is>
          <t>NACIONAL</t>
        </is>
      </c>
      <c r="L513" s="8" t="n">
        <v>6566.037735849057</v>
      </c>
      <c r="M513" s="9" t="n">
        <v>452.8301886792453</v>
      </c>
      <c r="N513" s="9" t="n">
        <v>481.1320754716981</v>
      </c>
      <c r="O513" s="9" t="n">
        <v>481.1320754716981</v>
      </c>
      <c r="P513" s="9" t="n">
        <v>509.4339622641509</v>
      </c>
      <c r="Q513" s="9" t="n">
        <v>509.4339622641509</v>
      </c>
      <c r="R513" s="9" t="n">
        <v>537.7358490566038</v>
      </c>
      <c r="S513" s="9" t="n">
        <v>566.0377358490566</v>
      </c>
      <c r="T513" s="9" t="n">
        <v>566.0377358490566</v>
      </c>
      <c r="U513" s="9" t="n">
        <v>594.3396226415094</v>
      </c>
      <c r="V513" s="9" t="n">
        <v>594.3396226415094</v>
      </c>
      <c r="W513" s="9" t="n">
        <v>622.6415094339623</v>
      </c>
      <c r="X513" s="9" t="n">
        <v>650.9433962264151</v>
      </c>
      <c r="Y513" s="7" t="inlineStr">
        <is>
          <t>.</t>
        </is>
      </c>
      <c r="Z513" s="8">
        <f>SUM(AA513:AL513)</f>
        <v/>
      </c>
      <c r="AA513" s="9" t="n">
        <v>475.9</v>
      </c>
      <c r="AB513" s="9" t="n">
        <v>0</v>
      </c>
      <c r="AC513" s="9" t="n">
        <v>0</v>
      </c>
      <c r="AD513" s="9" t="n">
        <v>0</v>
      </c>
      <c r="AE513" s="9" t="n">
        <v>0</v>
      </c>
      <c r="AF513" s="9" t="n">
        <v>0</v>
      </c>
      <c r="AG513" s="9" t="n">
        <v>0</v>
      </c>
      <c r="AH513" s="9" t="n">
        <v>0</v>
      </c>
      <c r="AI513" s="9" t="n">
        <v>0</v>
      </c>
      <c r="AJ513" s="9" t="n">
        <v>0</v>
      </c>
      <c r="AK513" s="9" t="n">
        <v>0</v>
      </c>
      <c r="AL513" s="9" t="n">
        <v>0</v>
      </c>
      <c r="AM513" s="7" t="inlineStr">
        <is>
          <t>.</t>
        </is>
      </c>
      <c r="AN513" s="6">
        <f>IF(L513=0,0,Z513/L513)</f>
        <v/>
      </c>
      <c r="AO513" s="5">
        <f>IF(AN513="","",IF(AN513&gt;=0.9,"🟢",IF(AN513&gt;=0.7,"🟡",IF(AN513&gt;=0.5,"🟠","🔴"))))</f>
        <v/>
      </c>
      <c r="AP513" s="9">
        <f>IF(L513=0,0,L513-Z513)</f>
        <v/>
      </c>
      <c r="AQ513" s="5">
        <f>IF(Z513=0,"",RANK(Z513,Z$4:Z$1569,0))</f>
        <v/>
      </c>
      <c r="AR513" s="7" t="inlineStr">
        <is>
          <t>.</t>
        </is>
      </c>
      <c r="BA513" s="7" t="inlineStr">
        <is>
          <t>.</t>
        </is>
      </c>
      <c r="BB513" s="9">
        <f>SUM(L$4:L$1569)/COUNTA(A$4:A$1569)</f>
        <v/>
      </c>
      <c r="BC513" s="9">
        <f>SUM(M$4:M$1569)/COUNTA(A$4:A$1569)</f>
        <v/>
      </c>
      <c r="BD513" s="9">
        <f>SUM(N$4:N$1569)/COUNTA(A$4:A$1569)</f>
        <v/>
      </c>
      <c r="BE513" s="9">
        <f>SUM(O$4:O$1569)/COUNTA(A$4:A$1569)</f>
        <v/>
      </c>
      <c r="BF513" s="9">
        <f>SUM(P$4:P$1569)/COUNTA(A$4:A$1569)</f>
        <v/>
      </c>
      <c r="BG513" s="9">
        <f>SUM(Q$4:Q$1569)/COUNTA(A$4:A$1569)</f>
        <v/>
      </c>
      <c r="BH513" s="9">
        <f>SUM(R$4:R$1569)/COUNTA(A$4:A$1569)</f>
        <v/>
      </c>
      <c r="BI513" s="9">
        <f>SUM(S$4:S$1569)/COUNTA(A$4:A$1569)</f>
        <v/>
      </c>
      <c r="BJ513" s="9">
        <f>SUM(T$4:T$1569)/COUNTA(A$4:A$1569)</f>
        <v/>
      </c>
      <c r="BK513" s="9">
        <f>SUM(U$4:U$1569)/COUNTA(A$4:A$1569)</f>
        <v/>
      </c>
      <c r="BL513" s="9">
        <f>SUM(V$4:V$1569)/COUNTA(A$4:A$1569)</f>
        <v/>
      </c>
      <c r="BM513" s="9">
        <f>SUM(W$4:W$1569)/COUNTA(A$4:A$1569)</f>
        <v/>
      </c>
      <c r="BN513" s="9">
        <f>SUM(X$4:X$1569)/COUNTA(A$4:A$1569)</f>
        <v/>
      </c>
      <c r="BO513" s="7" t="inlineStr">
        <is>
          <t>.</t>
        </is>
      </c>
      <c r="BP513" s="9">
        <f>IF(Z513&gt;=BB513,0,IFERROR(BB513+(SUMPRODUCT((Z$4:Z$1569&gt;=BB$4:BB$1569)*(Z$4:Z$1569-BB$4:BB$1569))/MAX(1,COUNTIF(Z$4:Z$1569,"&lt;"&amp;BB513+0.01))),BB513))</f>
        <v/>
      </c>
      <c r="BQ513" s="9">
        <f>IF(AA513&gt;=BC513,0,IFERROR(BC513+SUMPRODUCT((AA$4:AA$1569&gt;=BC$4:BC$1569)*(AA$4:AA$1569-BC$4:BC$1569))/MAX(1,COUNTIF(AA$4:AA$1569,"&lt;"&amp;BC513+0.01)),BC513))</f>
        <v/>
      </c>
      <c r="BR513" s="9">
        <f>IF(AB513&gt;=BD513,0,IFERROR(BD513+SUMPRODUCT((AB$4:AB$1569&gt;=BD$4:BD$1569)*(AB$4:AB$1569-BD$4:BD$1569))/MAX(1,COUNTIF(AB$4:AB$1569,"&lt;"&amp;BD513+0.01)),BD513))</f>
        <v/>
      </c>
      <c r="BS513" s="9">
        <f>IF(AC513&gt;=BE513,0,IFERROR(BE513+SUMPRODUCT((AC$4:AC$1569&gt;=BE$4:BE$1569)*(AC$4:AC$1569-BE$4:BE$1569))/MAX(1,COUNTIF(AC$4:AC$1569,"&lt;"&amp;BE513+0.01)),BE513))</f>
        <v/>
      </c>
      <c r="BT513" s="9">
        <f>IF(AD513&gt;=BF513,0,IFERROR(BF513+SUMPRODUCT((AD$4:AD$1569&gt;=BF$4:BF$1569)*(AD$4:AD$1569-BF$4:BF$1569))/MAX(1,COUNTIF(AD$4:AD$1569,"&lt;"&amp;BF513+0.01)),BF513))</f>
        <v/>
      </c>
      <c r="BU513" s="9">
        <f>IF(AE513&gt;=BG513,0,IFERROR(BG513+SUMPRODUCT((AE$4:AE$1569&gt;=BG$4:BG$1569)*(AE$4:AE$1569-BG$4:BG$1569))/MAX(1,COUNTIF(AE$4:AE$1569,"&lt;"&amp;BG513+0.01)),BG513))</f>
        <v/>
      </c>
      <c r="BV513" s="9">
        <f>IF(AF513&gt;=BH513,0,IFERROR(BH513+SUMPRODUCT((AF$4:AF$1569&gt;=BH$4:BH$1569)*(AF$4:AF$1569-BH$4:BH$1569))/MAX(1,COUNTIF(AF$4:AF$1569,"&lt;"&amp;BH513+0.01)),BH513))</f>
        <v/>
      </c>
      <c r="BW513" s="9">
        <f>IF(AG513&gt;=BI513,0,IFERROR(BI513+SUMPRODUCT((AG$4:AG$1569&gt;=BI$4:BI$1569)*(AG$4:AG$1569-BI$4:BI$1569))/MAX(1,COUNTIF(AG$4:AG$1569,"&lt;"&amp;BI513+0.01)),BI513))</f>
        <v/>
      </c>
      <c r="BX513" s="9">
        <f>IF(AH513&gt;=BJ513,0,IFERROR(BJ513+SUMPRODUCT((AH$4:AH$1569&gt;=BJ$4:BJ$1569)*(AH$4:AH$1569-BJ$4:BJ$1569))/MAX(1,COUNTIF(AH$4:AH$1569,"&lt;"&amp;BJ513+0.01)),BJ513))</f>
        <v/>
      </c>
      <c r="BY513" s="9">
        <f>IF(AI513&gt;=BK513,0,IFERROR(BK513+SUMPRODUCT((AI$4:AI$1569&gt;=BK$4:BK$1569)*(AI$4:AI$1569-BK$4:BK$1569))/MAX(1,COUNTIF(AI$4:AI$1569,"&lt;"&amp;BK513+0.01)),BK513))</f>
        <v/>
      </c>
      <c r="BZ513" s="9">
        <f>IF(AJ513&gt;=BL513,0,IFERROR(BL513+SUMPRODUCT((AJ$4:AJ$1569&gt;=BL$4:BL$1569)*(AJ$4:AJ$1569-BL$4:BL$1569))/MAX(1,COUNTIF(AJ$4:AJ$1569,"&lt;"&amp;BL513+0.01)),BL513))</f>
        <v/>
      </c>
      <c r="CA513" s="9">
        <f>IF(AK513&gt;=BM513,0,IFERROR(BM513+SUMPRODUCT((AK$4:AK$1569&gt;=BM$4:BM$1569)*(AK$4:AK$1569-BM$4:BM$1569))/MAX(1,COUNTIF(AK$4:AK$1569,"&lt;"&amp;BM513+0.01)),BM513))</f>
        <v/>
      </c>
      <c r="CB513" s="9">
        <f>IF(AL513&gt;=BN513,0,IFERROR(BN513+SUMPRODUCT((AL$4:AL$1569&gt;=BN$4:BN$1569)*(AL$4:AL$1569-BN$4:BN$1569))/MAX(1,COUNTIF(AL$4:AL$1569,"&lt;"&amp;BN513+0.01)),BN513))</f>
        <v/>
      </c>
      <c r="CC513" s="5">
        <f>IF(AO513="🟢","VERDE",IF(AO513="🟡","AMARELO",IF(AO513="🟠","VERMELHO",IF(AO513="🔴","VERMELHO","ROXO"))))</f>
        <v/>
      </c>
      <c r="CD513" s="5" t="inlineStr">
        <is>
          <t>🏢 REDES</t>
        </is>
      </c>
      <c r="CE513" s="5" t="inlineStr">
        <is>
          <t>DIVINA TERRA</t>
        </is>
      </c>
    </row>
    <row r="514">
      <c r="A514" s="5" t="inlineStr">
        <is>
          <t>18587768000179</t>
        </is>
      </c>
      <c r="B514" s="5" t="inlineStr">
        <is>
          <t>MAIRA FONTOURA VIEIRA MARQUES - ME</t>
        </is>
      </c>
      <c r="C514" s="5" t="inlineStr">
        <is>
          <t>06 - SEM GRUPO</t>
        </is>
      </c>
      <c r="D514" s="5" t="inlineStr">
        <is>
          <t>HEMANUELE DITZEL (MANU)</t>
        </is>
      </c>
      <c r="E514" s="5" t="inlineStr">
        <is>
          <t>RS</t>
        </is>
      </c>
      <c r="F514" s="5">
        <f>IFERROR(VLOOKUP(C514,$AS$4:$AT$25,2,FALSE),"")</f>
        <v/>
      </c>
      <c r="G514" s="6">
        <f>IFERROR(VLOOKUP(C514,$AS$4:$AX$25,6,FALSE),"")</f>
        <v/>
      </c>
      <c r="H514" s="5">
        <f>IFERROR(VLOOKUP(C514,$AS$4:$AY$25,7,FALSE),"")</f>
        <v/>
      </c>
      <c r="I514" s="5">
        <f>IFERROR(VLOOKUP(C514,$AS$4:$AZ$25,8,FALSE),"")</f>
        <v/>
      </c>
      <c r="J514" s="7" t="inlineStr">
        <is>
          <t>.</t>
        </is>
      </c>
      <c r="K514" s="5" t="inlineStr">
        <is>
          <t>SUL</t>
        </is>
      </c>
      <c r="L514" s="8" t="n">
        <v>1582.758620689655</v>
      </c>
      <c r="M514" s="9" t="n">
        <v>124.1379310344828</v>
      </c>
      <c r="N514" s="9" t="n">
        <v>124.1379310344828</v>
      </c>
      <c r="O514" s="9" t="n">
        <v>124.1379310344828</v>
      </c>
      <c r="P514" s="9" t="n">
        <v>124.1379310344828</v>
      </c>
      <c r="Q514" s="9" t="n">
        <v>124.1379310344828</v>
      </c>
      <c r="R514" s="9" t="n">
        <v>134.4827586206897</v>
      </c>
      <c r="S514" s="9" t="n">
        <v>134.4827586206897</v>
      </c>
      <c r="T514" s="9" t="n">
        <v>134.4827586206897</v>
      </c>
      <c r="U514" s="9" t="n">
        <v>134.4827586206897</v>
      </c>
      <c r="V514" s="9" t="n">
        <v>134.4827586206897</v>
      </c>
      <c r="W514" s="9" t="n">
        <v>144.8275862068965</v>
      </c>
      <c r="X514" s="9" t="n">
        <v>144.8275862068965</v>
      </c>
      <c r="Y514" s="7" t="inlineStr">
        <is>
          <t>.</t>
        </is>
      </c>
      <c r="Z514" s="8">
        <f>SUM(AA514:AL514)</f>
        <v/>
      </c>
      <c r="AA514" s="9" t="n">
        <v>0</v>
      </c>
      <c r="AB514" s="9" t="n">
        <v>900</v>
      </c>
      <c r="AC514" s="9" t="n">
        <v>0</v>
      </c>
      <c r="AD514" s="9" t="n">
        <v>0</v>
      </c>
      <c r="AE514" s="9" t="n">
        <v>0</v>
      </c>
      <c r="AF514" s="9" t="n">
        <v>0</v>
      </c>
      <c r="AG514" s="9" t="n">
        <v>0</v>
      </c>
      <c r="AH514" s="9" t="n">
        <v>0</v>
      </c>
      <c r="AI514" s="9" t="n">
        <v>0</v>
      </c>
      <c r="AJ514" s="9" t="n">
        <v>0</v>
      </c>
      <c r="AK514" s="9" t="n">
        <v>0</v>
      </c>
      <c r="AL514" s="9" t="n">
        <v>0</v>
      </c>
      <c r="AM514" s="7" t="inlineStr">
        <is>
          <t>.</t>
        </is>
      </c>
      <c r="AN514" s="6">
        <f>IF(L514=0,0,Z514/L514)</f>
        <v/>
      </c>
      <c r="AO514" s="5">
        <f>IF(AN514="","",IF(AN514&gt;=0.9,"🟢",IF(AN514&gt;=0.7,"🟡",IF(AN514&gt;=0.5,"🟠","🔴"))))</f>
        <v/>
      </c>
      <c r="AP514" s="9">
        <f>IF(L514=0,0,L514-Z514)</f>
        <v/>
      </c>
      <c r="AQ514" s="5">
        <f>IF(Z514=0,"",RANK(Z514,Z$4:Z$1569,0))</f>
        <v/>
      </c>
      <c r="AR514" s="7" t="inlineStr">
        <is>
          <t>.</t>
        </is>
      </c>
      <c r="BA514" s="7" t="inlineStr">
        <is>
          <t>.</t>
        </is>
      </c>
      <c r="BB514" s="9">
        <f>SUM(L$4:L$1569)/COUNTA(A$4:A$1569)</f>
        <v/>
      </c>
      <c r="BC514" s="9">
        <f>SUM(M$4:M$1569)/COUNTA(A$4:A$1569)</f>
        <v/>
      </c>
      <c r="BD514" s="9">
        <f>SUM(N$4:N$1569)/COUNTA(A$4:A$1569)</f>
        <v/>
      </c>
      <c r="BE514" s="9">
        <f>SUM(O$4:O$1569)/COUNTA(A$4:A$1569)</f>
        <v/>
      </c>
      <c r="BF514" s="9">
        <f>SUM(P$4:P$1569)/COUNTA(A$4:A$1569)</f>
        <v/>
      </c>
      <c r="BG514" s="9">
        <f>SUM(Q$4:Q$1569)/COUNTA(A$4:A$1569)</f>
        <v/>
      </c>
      <c r="BH514" s="9">
        <f>SUM(R$4:R$1569)/COUNTA(A$4:A$1569)</f>
        <v/>
      </c>
      <c r="BI514" s="9">
        <f>SUM(S$4:S$1569)/COUNTA(A$4:A$1569)</f>
        <v/>
      </c>
      <c r="BJ514" s="9">
        <f>SUM(T$4:T$1569)/COUNTA(A$4:A$1569)</f>
        <v/>
      </c>
      <c r="BK514" s="9">
        <f>SUM(U$4:U$1569)/COUNTA(A$4:A$1569)</f>
        <v/>
      </c>
      <c r="BL514" s="9">
        <f>SUM(V$4:V$1569)/COUNTA(A$4:A$1569)</f>
        <v/>
      </c>
      <c r="BM514" s="9">
        <f>SUM(W$4:W$1569)/COUNTA(A$4:A$1569)</f>
        <v/>
      </c>
      <c r="BN514" s="9">
        <f>SUM(X$4:X$1569)/COUNTA(A$4:A$1569)</f>
        <v/>
      </c>
      <c r="BO514" s="7" t="inlineStr">
        <is>
          <t>.</t>
        </is>
      </c>
      <c r="BP514" s="9">
        <f>IF(Z514&gt;=BB514,0,IFERROR(BB514+(SUMPRODUCT((Z$4:Z$1569&gt;=BB$4:BB$1569)*(Z$4:Z$1569-BB$4:BB$1569))/MAX(1,COUNTIF(Z$4:Z$1569,"&lt;"&amp;BB514+0.01))),BB514))</f>
        <v/>
      </c>
      <c r="BQ514" s="9">
        <f>IF(AA514&gt;=BC514,0,IFERROR(BC514+SUMPRODUCT((AA$4:AA$1569&gt;=BC$4:BC$1569)*(AA$4:AA$1569-BC$4:BC$1569))/MAX(1,COUNTIF(AA$4:AA$1569,"&lt;"&amp;BC514+0.01)),BC514))</f>
        <v/>
      </c>
      <c r="BR514" s="9">
        <f>IF(AB514&gt;=BD514,0,IFERROR(BD514+SUMPRODUCT((AB$4:AB$1569&gt;=BD$4:BD$1569)*(AB$4:AB$1569-BD$4:BD$1569))/MAX(1,COUNTIF(AB$4:AB$1569,"&lt;"&amp;BD514+0.01)),BD514))</f>
        <v/>
      </c>
      <c r="BS514" s="9">
        <f>IF(AC514&gt;=BE514,0,IFERROR(BE514+SUMPRODUCT((AC$4:AC$1569&gt;=BE$4:BE$1569)*(AC$4:AC$1569-BE$4:BE$1569))/MAX(1,COUNTIF(AC$4:AC$1569,"&lt;"&amp;BE514+0.01)),BE514))</f>
        <v/>
      </c>
      <c r="BT514" s="9">
        <f>IF(AD514&gt;=BF514,0,IFERROR(BF514+SUMPRODUCT((AD$4:AD$1569&gt;=BF$4:BF$1569)*(AD$4:AD$1569-BF$4:BF$1569))/MAX(1,COUNTIF(AD$4:AD$1569,"&lt;"&amp;BF514+0.01)),BF514))</f>
        <v/>
      </c>
      <c r="BU514" s="9">
        <f>IF(AE514&gt;=BG514,0,IFERROR(BG514+SUMPRODUCT((AE$4:AE$1569&gt;=BG$4:BG$1569)*(AE$4:AE$1569-BG$4:BG$1569))/MAX(1,COUNTIF(AE$4:AE$1569,"&lt;"&amp;BG514+0.01)),BG514))</f>
        <v/>
      </c>
      <c r="BV514" s="9">
        <f>IF(AF514&gt;=BH514,0,IFERROR(BH514+SUMPRODUCT((AF$4:AF$1569&gt;=BH$4:BH$1569)*(AF$4:AF$1569-BH$4:BH$1569))/MAX(1,COUNTIF(AF$4:AF$1569,"&lt;"&amp;BH514+0.01)),BH514))</f>
        <v/>
      </c>
      <c r="BW514" s="9">
        <f>IF(AG514&gt;=BI514,0,IFERROR(BI514+SUMPRODUCT((AG$4:AG$1569&gt;=BI$4:BI$1569)*(AG$4:AG$1569-BI$4:BI$1569))/MAX(1,COUNTIF(AG$4:AG$1569,"&lt;"&amp;BI514+0.01)),BI514))</f>
        <v/>
      </c>
      <c r="BX514" s="9">
        <f>IF(AH514&gt;=BJ514,0,IFERROR(BJ514+SUMPRODUCT((AH$4:AH$1569&gt;=BJ$4:BJ$1569)*(AH$4:AH$1569-BJ$4:BJ$1569))/MAX(1,COUNTIF(AH$4:AH$1569,"&lt;"&amp;BJ514+0.01)),BJ514))</f>
        <v/>
      </c>
      <c r="BY514" s="9">
        <f>IF(AI514&gt;=BK514,0,IFERROR(BK514+SUMPRODUCT((AI$4:AI$1569&gt;=BK$4:BK$1569)*(AI$4:AI$1569-BK$4:BK$1569))/MAX(1,COUNTIF(AI$4:AI$1569,"&lt;"&amp;BK514+0.01)),BK514))</f>
        <v/>
      </c>
      <c r="BZ514" s="9">
        <f>IF(AJ514&gt;=BL514,0,IFERROR(BL514+SUMPRODUCT((AJ$4:AJ$1569&gt;=BL$4:BL$1569)*(AJ$4:AJ$1569-BL$4:BL$1569))/MAX(1,COUNTIF(AJ$4:AJ$1569,"&lt;"&amp;BL514+0.01)),BL514))</f>
        <v/>
      </c>
      <c r="CA514" s="9">
        <f>IF(AK514&gt;=BM514,0,IFERROR(BM514+SUMPRODUCT((AK$4:AK$1569&gt;=BM$4:BM$1569)*(AK$4:AK$1569-BM$4:BM$1569))/MAX(1,COUNTIF(AK$4:AK$1569,"&lt;"&amp;BM514+0.01)),BM514))</f>
        <v/>
      </c>
      <c r="CB514" s="9">
        <f>IF(AL514&gt;=BN514,0,IFERROR(BN514+SUMPRODUCT((AL$4:AL$1569&gt;=BN$4:BN$1569)*(AL$4:AL$1569-BN$4:BN$1569))/MAX(1,COUNTIF(AL$4:AL$1569,"&lt;"&amp;BN514+0.01)),BN514))</f>
        <v/>
      </c>
      <c r="CC514" s="5">
        <f>IF(AO514="🟢","VERDE",IF(AO514="🟡","AMARELO",IF(AO514="🟠","VERMELHO",IF(AO514="🔴","VERMELHO","ROXO"))))</f>
        <v/>
      </c>
      <c r="CD514" s="5" t="inlineStr">
        <is>
          <t>🌎 REGIÕES</t>
        </is>
      </c>
      <c r="CE514" s="5" t="inlineStr">
        <is>
          <t>SEM REDE</t>
        </is>
      </c>
    </row>
    <row r="515">
      <c r="A515" s="5" t="inlineStr">
        <is>
          <t>53111830000233</t>
        </is>
      </c>
      <c r="B515" s="5" t="inlineStr">
        <is>
          <t>FIT NUTRICAO LTDA -ME</t>
        </is>
      </c>
      <c r="C515" s="5" t="inlineStr">
        <is>
          <t>06 - INTERNA - FITLAND</t>
        </is>
      </c>
      <c r="D515" s="5" t="inlineStr">
        <is>
          <t>JULIO GADRET</t>
        </is>
      </c>
      <c r="E515" s="5" t="inlineStr"/>
      <c r="F515" s="5">
        <f>IFERROR(VLOOKUP(C515,$AS$4:$AT$25,2,FALSE),"")</f>
        <v/>
      </c>
      <c r="G515" s="6">
        <f>IFERROR(VLOOKUP(C515,$AS$4:$AX$25,6,FALSE),"")</f>
        <v/>
      </c>
      <c r="H515" s="5">
        <f>IFERROR(VLOOKUP(C515,$AS$4:$AY$25,7,FALSE),"")</f>
        <v/>
      </c>
      <c r="I515" s="5">
        <f>IFERROR(VLOOKUP(C515,$AS$4:$AZ$25,8,FALSE),"")</f>
        <v/>
      </c>
      <c r="J515" s="7" t="inlineStr">
        <is>
          <t>.</t>
        </is>
      </c>
      <c r="K515" s="5" t="inlineStr">
        <is>
          <t>NACIONAL</t>
        </is>
      </c>
      <c r="L515" s="8" t="n">
        <v>10706.89655172414</v>
      </c>
      <c r="M515" s="9" t="n">
        <v>750</v>
      </c>
      <c r="N515" s="9" t="n">
        <v>775.8620689655172</v>
      </c>
      <c r="O515" s="9" t="n">
        <v>801.7241379310345</v>
      </c>
      <c r="P515" s="9" t="n">
        <v>827.5862068965517</v>
      </c>
      <c r="Q515" s="9" t="n">
        <v>853.448275862069</v>
      </c>
      <c r="R515" s="9" t="n">
        <v>879.3103448275862</v>
      </c>
      <c r="S515" s="9" t="n">
        <v>905.1724137931035</v>
      </c>
      <c r="T515" s="9" t="n">
        <v>931.0344827586207</v>
      </c>
      <c r="U515" s="9" t="n">
        <v>956.8965517241379</v>
      </c>
      <c r="V515" s="9" t="n">
        <v>982.7586206896551</v>
      </c>
      <c r="W515" s="9" t="n">
        <v>1008.620689655172</v>
      </c>
      <c r="X515" s="9" t="n">
        <v>1034.48275862069</v>
      </c>
      <c r="Y515" s="7" t="inlineStr">
        <is>
          <t>.</t>
        </is>
      </c>
      <c r="Z515" s="8">
        <f>SUM(AA515:AL515)</f>
        <v/>
      </c>
      <c r="AA515" s="9" t="n">
        <v>448.4</v>
      </c>
      <c r="AB515" s="9" t="n">
        <v>0</v>
      </c>
      <c r="AC515" s="9" t="n">
        <v>0</v>
      </c>
      <c r="AD515" s="9" t="n">
        <v>0</v>
      </c>
      <c r="AE515" s="9" t="n">
        <v>0</v>
      </c>
      <c r="AF515" s="9" t="n">
        <v>0</v>
      </c>
      <c r="AG515" s="9" t="n">
        <v>0</v>
      </c>
      <c r="AH515" s="9" t="n">
        <v>0</v>
      </c>
      <c r="AI515" s="9" t="n">
        <v>0</v>
      </c>
      <c r="AJ515" s="9" t="n">
        <v>0</v>
      </c>
      <c r="AK515" s="9" t="n">
        <v>0</v>
      </c>
      <c r="AL515" s="9" t="n">
        <v>0</v>
      </c>
      <c r="AM515" s="7" t="inlineStr">
        <is>
          <t>.</t>
        </is>
      </c>
      <c r="AN515" s="6">
        <f>IF(L515=0,0,Z515/L515)</f>
        <v/>
      </c>
      <c r="AO515" s="5">
        <f>IF(AN515="","",IF(AN515&gt;=0.9,"🟢",IF(AN515&gt;=0.7,"🟡",IF(AN515&gt;=0.5,"🟠","🔴"))))</f>
        <v/>
      </c>
      <c r="AP515" s="9">
        <f>IF(L515=0,0,L515-Z515)</f>
        <v/>
      </c>
      <c r="AQ515" s="5">
        <f>IF(Z515=0,"",RANK(Z515,Z$4:Z$1569,0))</f>
        <v/>
      </c>
      <c r="AR515" s="7" t="inlineStr">
        <is>
          <t>.</t>
        </is>
      </c>
      <c r="BA515" s="7" t="inlineStr">
        <is>
          <t>.</t>
        </is>
      </c>
      <c r="BB515" s="9">
        <f>SUM(L$4:L$1569)/COUNTA(A$4:A$1569)</f>
        <v/>
      </c>
      <c r="BC515" s="9">
        <f>SUM(M$4:M$1569)/COUNTA(A$4:A$1569)</f>
        <v/>
      </c>
      <c r="BD515" s="9">
        <f>SUM(N$4:N$1569)/COUNTA(A$4:A$1569)</f>
        <v/>
      </c>
      <c r="BE515" s="9">
        <f>SUM(O$4:O$1569)/COUNTA(A$4:A$1569)</f>
        <v/>
      </c>
      <c r="BF515" s="9">
        <f>SUM(P$4:P$1569)/COUNTA(A$4:A$1569)</f>
        <v/>
      </c>
      <c r="BG515" s="9">
        <f>SUM(Q$4:Q$1569)/COUNTA(A$4:A$1569)</f>
        <v/>
      </c>
      <c r="BH515" s="9">
        <f>SUM(R$4:R$1569)/COUNTA(A$4:A$1569)</f>
        <v/>
      </c>
      <c r="BI515" s="9">
        <f>SUM(S$4:S$1569)/COUNTA(A$4:A$1569)</f>
        <v/>
      </c>
      <c r="BJ515" s="9">
        <f>SUM(T$4:T$1569)/COUNTA(A$4:A$1569)</f>
        <v/>
      </c>
      <c r="BK515" s="9">
        <f>SUM(U$4:U$1569)/COUNTA(A$4:A$1569)</f>
        <v/>
      </c>
      <c r="BL515" s="9">
        <f>SUM(V$4:V$1569)/COUNTA(A$4:A$1569)</f>
        <v/>
      </c>
      <c r="BM515" s="9">
        <f>SUM(W$4:W$1569)/COUNTA(A$4:A$1569)</f>
        <v/>
      </c>
      <c r="BN515" s="9">
        <f>SUM(X$4:X$1569)/COUNTA(A$4:A$1569)</f>
        <v/>
      </c>
      <c r="BO515" s="7" t="inlineStr">
        <is>
          <t>.</t>
        </is>
      </c>
      <c r="BP515" s="9">
        <f>IF(Z515&gt;=BB515,0,IFERROR(BB515+(SUMPRODUCT((Z$4:Z$1569&gt;=BB$4:BB$1569)*(Z$4:Z$1569-BB$4:BB$1569))/MAX(1,COUNTIF(Z$4:Z$1569,"&lt;"&amp;BB515+0.01))),BB515))</f>
        <v/>
      </c>
      <c r="BQ515" s="9">
        <f>IF(AA515&gt;=BC515,0,IFERROR(BC515+SUMPRODUCT((AA$4:AA$1569&gt;=BC$4:BC$1569)*(AA$4:AA$1569-BC$4:BC$1569))/MAX(1,COUNTIF(AA$4:AA$1569,"&lt;"&amp;BC515+0.01)),BC515))</f>
        <v/>
      </c>
      <c r="BR515" s="9">
        <f>IF(AB515&gt;=BD515,0,IFERROR(BD515+SUMPRODUCT((AB$4:AB$1569&gt;=BD$4:BD$1569)*(AB$4:AB$1569-BD$4:BD$1569))/MAX(1,COUNTIF(AB$4:AB$1569,"&lt;"&amp;BD515+0.01)),BD515))</f>
        <v/>
      </c>
      <c r="BS515" s="9">
        <f>IF(AC515&gt;=BE515,0,IFERROR(BE515+SUMPRODUCT((AC$4:AC$1569&gt;=BE$4:BE$1569)*(AC$4:AC$1569-BE$4:BE$1569))/MAX(1,COUNTIF(AC$4:AC$1569,"&lt;"&amp;BE515+0.01)),BE515))</f>
        <v/>
      </c>
      <c r="BT515" s="9">
        <f>IF(AD515&gt;=BF515,0,IFERROR(BF515+SUMPRODUCT((AD$4:AD$1569&gt;=BF$4:BF$1569)*(AD$4:AD$1569-BF$4:BF$1569))/MAX(1,COUNTIF(AD$4:AD$1569,"&lt;"&amp;BF515+0.01)),BF515))</f>
        <v/>
      </c>
      <c r="BU515" s="9">
        <f>IF(AE515&gt;=BG515,0,IFERROR(BG515+SUMPRODUCT((AE$4:AE$1569&gt;=BG$4:BG$1569)*(AE$4:AE$1569-BG$4:BG$1569))/MAX(1,COUNTIF(AE$4:AE$1569,"&lt;"&amp;BG515+0.01)),BG515))</f>
        <v/>
      </c>
      <c r="BV515" s="9">
        <f>IF(AF515&gt;=BH515,0,IFERROR(BH515+SUMPRODUCT((AF$4:AF$1569&gt;=BH$4:BH$1569)*(AF$4:AF$1569-BH$4:BH$1569))/MAX(1,COUNTIF(AF$4:AF$1569,"&lt;"&amp;BH515+0.01)),BH515))</f>
        <v/>
      </c>
      <c r="BW515" s="9">
        <f>IF(AG515&gt;=BI515,0,IFERROR(BI515+SUMPRODUCT((AG$4:AG$1569&gt;=BI$4:BI$1569)*(AG$4:AG$1569-BI$4:BI$1569))/MAX(1,COUNTIF(AG$4:AG$1569,"&lt;"&amp;BI515+0.01)),BI515))</f>
        <v/>
      </c>
      <c r="BX515" s="9">
        <f>IF(AH515&gt;=BJ515,0,IFERROR(BJ515+SUMPRODUCT((AH$4:AH$1569&gt;=BJ$4:BJ$1569)*(AH$4:AH$1569-BJ$4:BJ$1569))/MAX(1,COUNTIF(AH$4:AH$1569,"&lt;"&amp;BJ515+0.01)),BJ515))</f>
        <v/>
      </c>
      <c r="BY515" s="9">
        <f>IF(AI515&gt;=BK515,0,IFERROR(BK515+SUMPRODUCT((AI$4:AI$1569&gt;=BK$4:BK$1569)*(AI$4:AI$1569-BK$4:BK$1569))/MAX(1,COUNTIF(AI$4:AI$1569,"&lt;"&amp;BK515+0.01)),BK515))</f>
        <v/>
      </c>
      <c r="BZ515" s="9">
        <f>IF(AJ515&gt;=BL515,0,IFERROR(BL515+SUMPRODUCT((AJ$4:AJ$1569&gt;=BL$4:BL$1569)*(AJ$4:AJ$1569-BL$4:BL$1569))/MAX(1,COUNTIF(AJ$4:AJ$1569,"&lt;"&amp;BL515+0.01)),BL515))</f>
        <v/>
      </c>
      <c r="CA515" s="9">
        <f>IF(AK515&gt;=BM515,0,IFERROR(BM515+SUMPRODUCT((AK$4:AK$1569&gt;=BM$4:BM$1569)*(AK$4:AK$1569-BM$4:BM$1569))/MAX(1,COUNTIF(AK$4:AK$1569,"&lt;"&amp;BM515+0.01)),BM515))</f>
        <v/>
      </c>
      <c r="CB515" s="9">
        <f>IF(AL515&gt;=BN515,0,IFERROR(BN515+SUMPRODUCT((AL$4:AL$1569&gt;=BN$4:BN$1569)*(AL$4:AL$1569-BN$4:BN$1569))/MAX(1,COUNTIF(AL$4:AL$1569,"&lt;"&amp;BN515+0.01)),BN515))</f>
        <v/>
      </c>
      <c r="CC515" s="5">
        <f>IF(AO515="🟢","VERDE",IF(AO515="🟡","AMARELO",IF(AO515="🟠","VERMELHO",IF(AO515="🔴","VERMELHO","ROXO"))))</f>
        <v/>
      </c>
      <c r="CD515" s="5" t="inlineStr">
        <is>
          <t>🏢 REDES</t>
        </is>
      </c>
      <c r="CE515" s="5" t="inlineStr">
        <is>
          <t>FITLAND</t>
        </is>
      </c>
    </row>
    <row r="516">
      <c r="A516" s="5" t="inlineStr">
        <is>
          <t>28002127000169</t>
        </is>
      </c>
      <c r="B516" s="5" t="inlineStr">
        <is>
          <t>LAIS</t>
        </is>
      </c>
      <c r="C516" s="5" t="inlineStr">
        <is>
          <t>06 - SEM GRUPO</t>
        </is>
      </c>
      <c r="D516" s="5" t="inlineStr">
        <is>
          <t>LARISSA PADILHA</t>
        </is>
      </c>
      <c r="E516" s="5" t="inlineStr">
        <is>
          <t>ES</t>
        </is>
      </c>
      <c r="F516" s="5">
        <f>IFERROR(VLOOKUP(C516,$AS$4:$AT$25,2,FALSE),"")</f>
        <v/>
      </c>
      <c r="G516" s="6">
        <f>IFERROR(VLOOKUP(C516,$AS$4:$AX$25,6,FALSE),"")</f>
        <v/>
      </c>
      <c r="H516" s="5">
        <f>IFERROR(VLOOKUP(C516,$AS$4:$AY$25,7,FALSE),"")</f>
        <v/>
      </c>
      <c r="I516" s="5">
        <f>IFERROR(VLOOKUP(C516,$AS$4:$AZ$25,8,FALSE),"")</f>
        <v/>
      </c>
      <c r="J516" s="7" t="inlineStr">
        <is>
          <t>.</t>
        </is>
      </c>
      <c r="K516" s="5" t="inlineStr">
        <is>
          <t>RJ + ES + MG</t>
        </is>
      </c>
      <c r="L516" s="8" t="n">
        <v>1252.173913043478</v>
      </c>
      <c r="M516" s="9" t="n">
        <v>104.3478260869565</v>
      </c>
      <c r="N516" s="9" t="n">
        <v>104.3478260869565</v>
      </c>
      <c r="O516" s="9" t="n">
        <v>104.3478260869565</v>
      </c>
      <c r="P516" s="9" t="n">
        <v>104.3478260869565</v>
      </c>
      <c r="Q516" s="9" t="n">
        <v>104.3478260869565</v>
      </c>
      <c r="R516" s="9" t="n">
        <v>104.3478260869565</v>
      </c>
      <c r="S516" s="9" t="n">
        <v>104.3478260869565</v>
      </c>
      <c r="T516" s="9" t="n">
        <v>104.3478260869565</v>
      </c>
      <c r="U516" s="9" t="n">
        <v>104.3478260869565</v>
      </c>
      <c r="V516" s="9" t="n">
        <v>104.3478260869565</v>
      </c>
      <c r="W516" s="9" t="n">
        <v>104.3478260869565</v>
      </c>
      <c r="X516" s="9" t="n">
        <v>104.3478260869565</v>
      </c>
      <c r="Y516" s="7" t="inlineStr">
        <is>
          <t>.</t>
        </is>
      </c>
      <c r="Z516" s="8">
        <f>SUM(AA516:AL516)</f>
        <v/>
      </c>
      <c r="AA516" s="9" t="n">
        <v>0</v>
      </c>
      <c r="AB516" s="9" t="n">
        <v>0</v>
      </c>
      <c r="AC516" s="9" t="n">
        <v>0</v>
      </c>
      <c r="AD516" s="9" t="n">
        <v>0</v>
      </c>
      <c r="AE516" s="9" t="n">
        <v>0</v>
      </c>
      <c r="AF516" s="9" t="n">
        <v>0</v>
      </c>
      <c r="AG516" s="9" t="n">
        <v>0</v>
      </c>
      <c r="AH516" s="9" t="n">
        <v>0</v>
      </c>
      <c r="AI516" s="9" t="n">
        <v>0</v>
      </c>
      <c r="AJ516" s="9" t="n">
        <v>0</v>
      </c>
      <c r="AK516" s="9" t="n">
        <v>0</v>
      </c>
      <c r="AL516" s="9" t="n">
        <v>0</v>
      </c>
      <c r="AM516" s="7" t="inlineStr">
        <is>
          <t>.</t>
        </is>
      </c>
      <c r="AN516" s="6">
        <f>IF(L516=0,0,Z516/L516)</f>
        <v/>
      </c>
      <c r="AO516" s="5">
        <f>IF(AN516="","",IF(AN516&gt;=0.9,"🟢",IF(AN516&gt;=0.7,"🟡",IF(AN516&gt;=0.5,"🟠","🔴"))))</f>
        <v/>
      </c>
      <c r="AP516" s="9">
        <f>IF(L516=0,0,L516-Z516)</f>
        <v/>
      </c>
      <c r="AQ516" s="5">
        <f>IF(Z516=0,"",RANK(Z516,Z$4:Z$1569,0))</f>
        <v/>
      </c>
      <c r="AR516" s="7" t="inlineStr">
        <is>
          <t>.</t>
        </is>
      </c>
      <c r="BA516" s="7" t="inlineStr">
        <is>
          <t>.</t>
        </is>
      </c>
      <c r="BB516" s="9">
        <f>SUM(L$4:L$1569)/COUNTA(A$4:A$1569)</f>
        <v/>
      </c>
      <c r="BC516" s="9">
        <f>SUM(M$4:M$1569)/COUNTA(A$4:A$1569)</f>
        <v/>
      </c>
      <c r="BD516" s="9">
        <f>SUM(N$4:N$1569)/COUNTA(A$4:A$1569)</f>
        <v/>
      </c>
      <c r="BE516" s="9">
        <f>SUM(O$4:O$1569)/COUNTA(A$4:A$1569)</f>
        <v/>
      </c>
      <c r="BF516" s="9">
        <f>SUM(P$4:P$1569)/COUNTA(A$4:A$1569)</f>
        <v/>
      </c>
      <c r="BG516" s="9">
        <f>SUM(Q$4:Q$1569)/COUNTA(A$4:A$1569)</f>
        <v/>
      </c>
      <c r="BH516" s="9">
        <f>SUM(R$4:R$1569)/COUNTA(A$4:A$1569)</f>
        <v/>
      </c>
      <c r="BI516" s="9">
        <f>SUM(S$4:S$1569)/COUNTA(A$4:A$1569)</f>
        <v/>
      </c>
      <c r="BJ516" s="9">
        <f>SUM(T$4:T$1569)/COUNTA(A$4:A$1569)</f>
        <v/>
      </c>
      <c r="BK516" s="9">
        <f>SUM(U$4:U$1569)/COUNTA(A$4:A$1569)</f>
        <v/>
      </c>
      <c r="BL516" s="9">
        <f>SUM(V$4:V$1569)/COUNTA(A$4:A$1569)</f>
        <v/>
      </c>
      <c r="BM516" s="9">
        <f>SUM(W$4:W$1569)/COUNTA(A$4:A$1569)</f>
        <v/>
      </c>
      <c r="BN516" s="9">
        <f>SUM(X$4:X$1569)/COUNTA(A$4:A$1569)</f>
        <v/>
      </c>
      <c r="BO516" s="7" t="inlineStr">
        <is>
          <t>.</t>
        </is>
      </c>
      <c r="BP516" s="9">
        <f>IF(Z516&gt;=BB516,0,IFERROR(BB516+(SUMPRODUCT((Z$4:Z$1569&gt;=BB$4:BB$1569)*(Z$4:Z$1569-BB$4:BB$1569))/MAX(1,COUNTIF(Z$4:Z$1569,"&lt;"&amp;BB516+0.01))),BB516))</f>
        <v/>
      </c>
      <c r="BQ516" s="9">
        <f>IF(AA516&gt;=BC516,0,IFERROR(BC516+SUMPRODUCT((AA$4:AA$1569&gt;=BC$4:BC$1569)*(AA$4:AA$1569-BC$4:BC$1569))/MAX(1,COUNTIF(AA$4:AA$1569,"&lt;"&amp;BC516+0.01)),BC516))</f>
        <v/>
      </c>
      <c r="BR516" s="9">
        <f>IF(AB516&gt;=BD516,0,IFERROR(BD516+SUMPRODUCT((AB$4:AB$1569&gt;=BD$4:BD$1569)*(AB$4:AB$1569-BD$4:BD$1569))/MAX(1,COUNTIF(AB$4:AB$1569,"&lt;"&amp;BD516+0.01)),BD516))</f>
        <v/>
      </c>
      <c r="BS516" s="9">
        <f>IF(AC516&gt;=BE516,0,IFERROR(BE516+SUMPRODUCT((AC$4:AC$1569&gt;=BE$4:BE$1569)*(AC$4:AC$1569-BE$4:BE$1569))/MAX(1,COUNTIF(AC$4:AC$1569,"&lt;"&amp;BE516+0.01)),BE516))</f>
        <v/>
      </c>
      <c r="BT516" s="9">
        <f>IF(AD516&gt;=BF516,0,IFERROR(BF516+SUMPRODUCT((AD$4:AD$1569&gt;=BF$4:BF$1569)*(AD$4:AD$1569-BF$4:BF$1569))/MAX(1,COUNTIF(AD$4:AD$1569,"&lt;"&amp;BF516+0.01)),BF516))</f>
        <v/>
      </c>
      <c r="BU516" s="9">
        <f>IF(AE516&gt;=BG516,0,IFERROR(BG516+SUMPRODUCT((AE$4:AE$1569&gt;=BG$4:BG$1569)*(AE$4:AE$1569-BG$4:BG$1569))/MAX(1,COUNTIF(AE$4:AE$1569,"&lt;"&amp;BG516+0.01)),BG516))</f>
        <v/>
      </c>
      <c r="BV516" s="9">
        <f>IF(AF516&gt;=BH516,0,IFERROR(BH516+SUMPRODUCT((AF$4:AF$1569&gt;=BH$4:BH$1569)*(AF$4:AF$1569-BH$4:BH$1569))/MAX(1,COUNTIF(AF$4:AF$1569,"&lt;"&amp;BH516+0.01)),BH516))</f>
        <v/>
      </c>
      <c r="BW516" s="9">
        <f>IF(AG516&gt;=BI516,0,IFERROR(BI516+SUMPRODUCT((AG$4:AG$1569&gt;=BI$4:BI$1569)*(AG$4:AG$1569-BI$4:BI$1569))/MAX(1,COUNTIF(AG$4:AG$1569,"&lt;"&amp;BI516+0.01)),BI516))</f>
        <v/>
      </c>
      <c r="BX516" s="9">
        <f>IF(AH516&gt;=BJ516,0,IFERROR(BJ516+SUMPRODUCT((AH$4:AH$1569&gt;=BJ$4:BJ$1569)*(AH$4:AH$1569-BJ$4:BJ$1569))/MAX(1,COUNTIF(AH$4:AH$1569,"&lt;"&amp;BJ516+0.01)),BJ516))</f>
        <v/>
      </c>
      <c r="BY516" s="9">
        <f>IF(AI516&gt;=BK516,0,IFERROR(BK516+SUMPRODUCT((AI$4:AI$1569&gt;=BK$4:BK$1569)*(AI$4:AI$1569-BK$4:BK$1569))/MAX(1,COUNTIF(AI$4:AI$1569,"&lt;"&amp;BK516+0.01)),BK516))</f>
        <v/>
      </c>
      <c r="BZ516" s="9">
        <f>IF(AJ516&gt;=BL516,0,IFERROR(BL516+SUMPRODUCT((AJ$4:AJ$1569&gt;=BL$4:BL$1569)*(AJ$4:AJ$1569-BL$4:BL$1569))/MAX(1,COUNTIF(AJ$4:AJ$1569,"&lt;"&amp;BL516+0.01)),BL516))</f>
        <v/>
      </c>
      <c r="CA516" s="9">
        <f>IF(AK516&gt;=BM516,0,IFERROR(BM516+SUMPRODUCT((AK$4:AK$1569&gt;=BM$4:BM$1569)*(AK$4:AK$1569-BM$4:BM$1569))/MAX(1,COUNTIF(AK$4:AK$1569,"&lt;"&amp;BM516+0.01)),BM516))</f>
        <v/>
      </c>
      <c r="CB516" s="9">
        <f>IF(AL516&gt;=BN516,0,IFERROR(BN516+SUMPRODUCT((AL$4:AL$1569&gt;=BN$4:BN$1569)*(AL$4:AL$1569-BN$4:BN$1569))/MAX(1,COUNTIF(AL$4:AL$1569,"&lt;"&amp;BN516+0.01)),BN516))</f>
        <v/>
      </c>
      <c r="CC516" s="5">
        <f>IF(AO516="🟢","VERDE",IF(AO516="🟡","AMARELO",IF(AO516="🟠","VERMELHO",IF(AO516="🔴","VERMELHO","ROXO"))))</f>
        <v/>
      </c>
      <c r="CD516" s="5" t="inlineStr">
        <is>
          <t>🌎 REGIÕES</t>
        </is>
      </c>
      <c r="CE516" s="5" t="inlineStr">
        <is>
          <t>SEM REDE</t>
        </is>
      </c>
    </row>
    <row r="517">
      <c r="A517" s="5" t="inlineStr">
        <is>
          <t>03143533000110</t>
        </is>
      </c>
      <c r="B517" s="5" t="inlineStr">
        <is>
          <t>NIL TRANSPORTES LTDA</t>
        </is>
      </c>
      <c r="C517" s="5" t="inlineStr">
        <is>
          <t>06 - SEM GRUPO</t>
        </is>
      </c>
      <c r="D517" s="5" t="inlineStr">
        <is>
          <t>HEMANUELE DITZEL (MANU)</t>
        </is>
      </c>
      <c r="E517" s="5" t="inlineStr">
        <is>
          <t>SC</t>
        </is>
      </c>
      <c r="F517" s="5">
        <f>IFERROR(VLOOKUP(C517,$AS$4:$AT$25,2,FALSE),"")</f>
        <v/>
      </c>
      <c r="G517" s="6">
        <f>IFERROR(VLOOKUP(C517,$AS$4:$AX$25,6,FALSE),"")</f>
        <v/>
      </c>
      <c r="H517" s="5">
        <f>IFERROR(VLOOKUP(C517,$AS$4:$AY$25,7,FALSE),"")</f>
        <v/>
      </c>
      <c r="I517" s="5">
        <f>IFERROR(VLOOKUP(C517,$AS$4:$AZ$25,8,FALSE),"")</f>
        <v/>
      </c>
      <c r="J517" s="7" t="inlineStr">
        <is>
          <t>.</t>
        </is>
      </c>
      <c r="K517" s="5" t="inlineStr">
        <is>
          <t>SUL</t>
        </is>
      </c>
      <c r="L517" s="8" t="n">
        <v>1513.953488372093</v>
      </c>
      <c r="M517" s="9" t="n">
        <v>118.6046511627907</v>
      </c>
      <c r="N517" s="9" t="n">
        <v>118.6046511627907</v>
      </c>
      <c r="O517" s="9" t="n">
        <v>118.6046511627907</v>
      </c>
      <c r="P517" s="9" t="n">
        <v>125.5813953488372</v>
      </c>
      <c r="Q517" s="9" t="n">
        <v>125.5813953488372</v>
      </c>
      <c r="R517" s="9" t="n">
        <v>125.5813953488372</v>
      </c>
      <c r="S517" s="9" t="n">
        <v>125.5813953488372</v>
      </c>
      <c r="T517" s="9" t="n">
        <v>125.5813953488372</v>
      </c>
      <c r="U517" s="9" t="n">
        <v>132.5581395348837</v>
      </c>
      <c r="V517" s="9" t="n">
        <v>132.5581395348837</v>
      </c>
      <c r="W517" s="9" t="n">
        <v>132.5581395348837</v>
      </c>
      <c r="X517" s="9" t="n">
        <v>132.5581395348837</v>
      </c>
      <c r="Y517" s="7" t="inlineStr">
        <is>
          <t>.</t>
        </is>
      </c>
      <c r="Z517" s="8">
        <f>SUM(AA517:AL517)</f>
        <v/>
      </c>
      <c r="AA517" s="9" t="n">
        <v>0</v>
      </c>
      <c r="AB517" s="9" t="n">
        <v>0</v>
      </c>
      <c r="AC517" s="9" t="n">
        <v>0</v>
      </c>
      <c r="AD517" s="9" t="n">
        <v>0</v>
      </c>
      <c r="AE517" s="9" t="n">
        <v>0</v>
      </c>
      <c r="AF517" s="9" t="n">
        <v>0</v>
      </c>
      <c r="AG517" s="9" t="n">
        <v>0</v>
      </c>
      <c r="AH517" s="9" t="n">
        <v>0</v>
      </c>
      <c r="AI517" s="9" t="n">
        <v>0</v>
      </c>
      <c r="AJ517" s="9" t="n">
        <v>0</v>
      </c>
      <c r="AK517" s="9" t="n">
        <v>0</v>
      </c>
      <c r="AL517" s="9" t="n">
        <v>0</v>
      </c>
      <c r="AM517" s="7" t="inlineStr">
        <is>
          <t>.</t>
        </is>
      </c>
      <c r="AN517" s="6">
        <f>IF(L517=0,0,Z517/L517)</f>
        <v/>
      </c>
      <c r="AO517" s="5">
        <f>IF(AN517="","",IF(AN517&gt;=0.9,"🟢",IF(AN517&gt;=0.7,"🟡",IF(AN517&gt;=0.5,"🟠","🔴"))))</f>
        <v/>
      </c>
      <c r="AP517" s="9">
        <f>IF(L517=0,0,L517-Z517)</f>
        <v/>
      </c>
      <c r="AQ517" s="5">
        <f>IF(Z517=0,"",RANK(Z517,Z$4:Z$1569,0))</f>
        <v/>
      </c>
      <c r="AR517" s="7" t="inlineStr">
        <is>
          <t>.</t>
        </is>
      </c>
      <c r="BA517" s="7" t="inlineStr">
        <is>
          <t>.</t>
        </is>
      </c>
      <c r="BB517" s="9">
        <f>SUM(L$4:L$1569)/COUNTA(A$4:A$1569)</f>
        <v/>
      </c>
      <c r="BC517" s="9">
        <f>SUM(M$4:M$1569)/COUNTA(A$4:A$1569)</f>
        <v/>
      </c>
      <c r="BD517" s="9">
        <f>SUM(N$4:N$1569)/COUNTA(A$4:A$1569)</f>
        <v/>
      </c>
      <c r="BE517" s="9">
        <f>SUM(O$4:O$1569)/COUNTA(A$4:A$1569)</f>
        <v/>
      </c>
      <c r="BF517" s="9">
        <f>SUM(P$4:P$1569)/COUNTA(A$4:A$1569)</f>
        <v/>
      </c>
      <c r="BG517" s="9">
        <f>SUM(Q$4:Q$1569)/COUNTA(A$4:A$1569)</f>
        <v/>
      </c>
      <c r="BH517" s="9">
        <f>SUM(R$4:R$1569)/COUNTA(A$4:A$1569)</f>
        <v/>
      </c>
      <c r="BI517" s="9">
        <f>SUM(S$4:S$1569)/COUNTA(A$4:A$1569)</f>
        <v/>
      </c>
      <c r="BJ517" s="9">
        <f>SUM(T$4:T$1569)/COUNTA(A$4:A$1569)</f>
        <v/>
      </c>
      <c r="BK517" s="9">
        <f>SUM(U$4:U$1569)/COUNTA(A$4:A$1569)</f>
        <v/>
      </c>
      <c r="BL517" s="9">
        <f>SUM(V$4:V$1569)/COUNTA(A$4:A$1569)</f>
        <v/>
      </c>
      <c r="BM517" s="9">
        <f>SUM(W$4:W$1569)/COUNTA(A$4:A$1569)</f>
        <v/>
      </c>
      <c r="BN517" s="9">
        <f>SUM(X$4:X$1569)/COUNTA(A$4:A$1569)</f>
        <v/>
      </c>
      <c r="BO517" s="7" t="inlineStr">
        <is>
          <t>.</t>
        </is>
      </c>
      <c r="BP517" s="9">
        <f>IF(Z517&gt;=BB517,0,IFERROR(BB517+(SUMPRODUCT((Z$4:Z$1569&gt;=BB$4:BB$1569)*(Z$4:Z$1569-BB$4:BB$1569))/MAX(1,COUNTIF(Z$4:Z$1569,"&lt;"&amp;BB517+0.01))),BB517))</f>
        <v/>
      </c>
      <c r="BQ517" s="9">
        <f>IF(AA517&gt;=BC517,0,IFERROR(BC517+SUMPRODUCT((AA$4:AA$1569&gt;=BC$4:BC$1569)*(AA$4:AA$1569-BC$4:BC$1569))/MAX(1,COUNTIF(AA$4:AA$1569,"&lt;"&amp;BC517+0.01)),BC517))</f>
        <v/>
      </c>
      <c r="BR517" s="9">
        <f>IF(AB517&gt;=BD517,0,IFERROR(BD517+SUMPRODUCT((AB$4:AB$1569&gt;=BD$4:BD$1569)*(AB$4:AB$1569-BD$4:BD$1569))/MAX(1,COUNTIF(AB$4:AB$1569,"&lt;"&amp;BD517+0.01)),BD517))</f>
        <v/>
      </c>
      <c r="BS517" s="9">
        <f>IF(AC517&gt;=BE517,0,IFERROR(BE517+SUMPRODUCT((AC$4:AC$1569&gt;=BE$4:BE$1569)*(AC$4:AC$1569-BE$4:BE$1569))/MAX(1,COUNTIF(AC$4:AC$1569,"&lt;"&amp;BE517+0.01)),BE517))</f>
        <v/>
      </c>
      <c r="BT517" s="9">
        <f>IF(AD517&gt;=BF517,0,IFERROR(BF517+SUMPRODUCT((AD$4:AD$1569&gt;=BF$4:BF$1569)*(AD$4:AD$1569-BF$4:BF$1569))/MAX(1,COUNTIF(AD$4:AD$1569,"&lt;"&amp;BF517+0.01)),BF517))</f>
        <v/>
      </c>
      <c r="BU517" s="9">
        <f>IF(AE517&gt;=BG517,0,IFERROR(BG517+SUMPRODUCT((AE$4:AE$1569&gt;=BG$4:BG$1569)*(AE$4:AE$1569-BG$4:BG$1569))/MAX(1,COUNTIF(AE$4:AE$1569,"&lt;"&amp;BG517+0.01)),BG517))</f>
        <v/>
      </c>
      <c r="BV517" s="9">
        <f>IF(AF517&gt;=BH517,0,IFERROR(BH517+SUMPRODUCT((AF$4:AF$1569&gt;=BH$4:BH$1569)*(AF$4:AF$1569-BH$4:BH$1569))/MAX(1,COUNTIF(AF$4:AF$1569,"&lt;"&amp;BH517+0.01)),BH517))</f>
        <v/>
      </c>
      <c r="BW517" s="9">
        <f>IF(AG517&gt;=BI517,0,IFERROR(BI517+SUMPRODUCT((AG$4:AG$1569&gt;=BI$4:BI$1569)*(AG$4:AG$1569-BI$4:BI$1569))/MAX(1,COUNTIF(AG$4:AG$1569,"&lt;"&amp;BI517+0.01)),BI517))</f>
        <v/>
      </c>
      <c r="BX517" s="9">
        <f>IF(AH517&gt;=BJ517,0,IFERROR(BJ517+SUMPRODUCT((AH$4:AH$1569&gt;=BJ$4:BJ$1569)*(AH$4:AH$1569-BJ$4:BJ$1569))/MAX(1,COUNTIF(AH$4:AH$1569,"&lt;"&amp;BJ517+0.01)),BJ517))</f>
        <v/>
      </c>
      <c r="BY517" s="9">
        <f>IF(AI517&gt;=BK517,0,IFERROR(BK517+SUMPRODUCT((AI$4:AI$1569&gt;=BK$4:BK$1569)*(AI$4:AI$1569-BK$4:BK$1569))/MAX(1,COUNTIF(AI$4:AI$1569,"&lt;"&amp;BK517+0.01)),BK517))</f>
        <v/>
      </c>
      <c r="BZ517" s="9">
        <f>IF(AJ517&gt;=BL517,0,IFERROR(BL517+SUMPRODUCT((AJ$4:AJ$1569&gt;=BL$4:BL$1569)*(AJ$4:AJ$1569-BL$4:BL$1569))/MAX(1,COUNTIF(AJ$4:AJ$1569,"&lt;"&amp;BL517+0.01)),BL517))</f>
        <v/>
      </c>
      <c r="CA517" s="9">
        <f>IF(AK517&gt;=BM517,0,IFERROR(BM517+SUMPRODUCT((AK$4:AK$1569&gt;=BM$4:BM$1569)*(AK$4:AK$1569-BM$4:BM$1569))/MAX(1,COUNTIF(AK$4:AK$1569,"&lt;"&amp;BM517+0.01)),BM517))</f>
        <v/>
      </c>
      <c r="CB517" s="9">
        <f>IF(AL517&gt;=BN517,0,IFERROR(BN517+SUMPRODUCT((AL$4:AL$1569&gt;=BN$4:BN$1569)*(AL$4:AL$1569-BN$4:BN$1569))/MAX(1,COUNTIF(AL$4:AL$1569,"&lt;"&amp;BN517+0.01)),BN517))</f>
        <v/>
      </c>
      <c r="CC517" s="5">
        <f>IF(AO517="🟢","VERDE",IF(AO517="🟡","AMARELO",IF(AO517="🟠","VERMELHO",IF(AO517="🔴","VERMELHO","ROXO"))))</f>
        <v/>
      </c>
      <c r="CD517" s="5" t="inlineStr">
        <is>
          <t>🌎 REGIÕES</t>
        </is>
      </c>
      <c r="CE517" s="5" t="inlineStr">
        <is>
          <t>SEM REDE</t>
        </is>
      </c>
    </row>
    <row r="518">
      <c r="A518" s="5" t="inlineStr">
        <is>
          <t>57015654000106</t>
        </is>
      </c>
      <c r="B518" s="5" t="inlineStr">
        <is>
          <t>PRUDENCIO COMERCIO DE SUPLEMENTOS LTDA -</t>
        </is>
      </c>
      <c r="C518" s="5" t="inlineStr">
        <is>
          <t>06 - INTERNA - FITLAND</t>
        </is>
      </c>
      <c r="D518" s="5" t="inlineStr">
        <is>
          <t>JULIO GADRET</t>
        </is>
      </c>
      <c r="E518" s="5" t="inlineStr"/>
      <c r="F518" s="5">
        <f>IFERROR(VLOOKUP(C518,$AS$4:$AT$25,2,FALSE),"")</f>
        <v/>
      </c>
      <c r="G518" s="6">
        <f>IFERROR(VLOOKUP(C518,$AS$4:$AX$25,6,FALSE),"")</f>
        <v/>
      </c>
      <c r="H518" s="5">
        <f>IFERROR(VLOOKUP(C518,$AS$4:$AY$25,7,FALSE),"")</f>
        <v/>
      </c>
      <c r="I518" s="5">
        <f>IFERROR(VLOOKUP(C518,$AS$4:$AZ$25,8,FALSE),"")</f>
        <v/>
      </c>
      <c r="J518" s="7" t="inlineStr">
        <is>
          <t>.</t>
        </is>
      </c>
      <c r="K518" s="5" t="inlineStr">
        <is>
          <t>NACIONAL</t>
        </is>
      </c>
      <c r="L518" s="8" t="n">
        <v>10706.89655172414</v>
      </c>
      <c r="M518" s="9" t="n">
        <v>750</v>
      </c>
      <c r="N518" s="9" t="n">
        <v>775.8620689655172</v>
      </c>
      <c r="O518" s="9" t="n">
        <v>801.7241379310345</v>
      </c>
      <c r="P518" s="9" t="n">
        <v>827.5862068965517</v>
      </c>
      <c r="Q518" s="9" t="n">
        <v>853.448275862069</v>
      </c>
      <c r="R518" s="9" t="n">
        <v>879.3103448275862</v>
      </c>
      <c r="S518" s="9" t="n">
        <v>905.1724137931035</v>
      </c>
      <c r="T518" s="9" t="n">
        <v>931.0344827586207</v>
      </c>
      <c r="U518" s="9" t="n">
        <v>956.8965517241379</v>
      </c>
      <c r="V518" s="9" t="n">
        <v>982.7586206896551</v>
      </c>
      <c r="W518" s="9" t="n">
        <v>1008.620689655172</v>
      </c>
      <c r="X518" s="9" t="n">
        <v>1034.48275862069</v>
      </c>
      <c r="Y518" s="7" t="inlineStr">
        <is>
          <t>.</t>
        </is>
      </c>
      <c r="Z518" s="8">
        <f>SUM(AA518:AL518)</f>
        <v/>
      </c>
      <c r="AA518" s="9" t="n">
        <v>0</v>
      </c>
      <c r="AB518" s="9" t="n">
        <v>0</v>
      </c>
      <c r="AC518" s="9" t="n">
        <v>0</v>
      </c>
      <c r="AD518" s="9" t="n">
        <v>0</v>
      </c>
      <c r="AE518" s="9" t="n">
        <v>0</v>
      </c>
      <c r="AF518" s="9" t="n">
        <v>0</v>
      </c>
      <c r="AG518" s="9" t="n">
        <v>0</v>
      </c>
      <c r="AH518" s="9" t="n">
        <v>0</v>
      </c>
      <c r="AI518" s="9" t="n">
        <v>0</v>
      </c>
      <c r="AJ518" s="9" t="n">
        <v>0</v>
      </c>
      <c r="AK518" s="9" t="n">
        <v>0</v>
      </c>
      <c r="AL518" s="9" t="n">
        <v>0</v>
      </c>
      <c r="AM518" s="7" t="inlineStr">
        <is>
          <t>.</t>
        </is>
      </c>
      <c r="AN518" s="6">
        <f>IF(L518=0,0,Z518/L518)</f>
        <v/>
      </c>
      <c r="AO518" s="5">
        <f>IF(AN518="","",IF(AN518&gt;=0.9,"🟢",IF(AN518&gt;=0.7,"🟡",IF(AN518&gt;=0.5,"🟠","🔴"))))</f>
        <v/>
      </c>
      <c r="AP518" s="9">
        <f>IF(L518=0,0,L518-Z518)</f>
        <v/>
      </c>
      <c r="AQ518" s="5">
        <f>IF(Z518=0,"",RANK(Z518,Z$4:Z$1569,0))</f>
        <v/>
      </c>
      <c r="AR518" s="7" t="inlineStr">
        <is>
          <t>.</t>
        </is>
      </c>
      <c r="BA518" s="7" t="inlineStr">
        <is>
          <t>.</t>
        </is>
      </c>
      <c r="BB518" s="9">
        <f>SUM(L$4:L$1569)/COUNTA(A$4:A$1569)</f>
        <v/>
      </c>
      <c r="BC518" s="9">
        <f>SUM(M$4:M$1569)/COUNTA(A$4:A$1569)</f>
        <v/>
      </c>
      <c r="BD518" s="9">
        <f>SUM(N$4:N$1569)/COUNTA(A$4:A$1569)</f>
        <v/>
      </c>
      <c r="BE518" s="9">
        <f>SUM(O$4:O$1569)/COUNTA(A$4:A$1569)</f>
        <v/>
      </c>
      <c r="BF518" s="9">
        <f>SUM(P$4:P$1569)/COUNTA(A$4:A$1569)</f>
        <v/>
      </c>
      <c r="BG518" s="9">
        <f>SUM(Q$4:Q$1569)/COUNTA(A$4:A$1569)</f>
        <v/>
      </c>
      <c r="BH518" s="9">
        <f>SUM(R$4:R$1569)/COUNTA(A$4:A$1569)</f>
        <v/>
      </c>
      <c r="BI518" s="9">
        <f>SUM(S$4:S$1569)/COUNTA(A$4:A$1569)</f>
        <v/>
      </c>
      <c r="BJ518" s="9">
        <f>SUM(T$4:T$1569)/COUNTA(A$4:A$1569)</f>
        <v/>
      </c>
      <c r="BK518" s="9">
        <f>SUM(U$4:U$1569)/COUNTA(A$4:A$1569)</f>
        <v/>
      </c>
      <c r="BL518" s="9">
        <f>SUM(V$4:V$1569)/COUNTA(A$4:A$1569)</f>
        <v/>
      </c>
      <c r="BM518" s="9">
        <f>SUM(W$4:W$1569)/COUNTA(A$4:A$1569)</f>
        <v/>
      </c>
      <c r="BN518" s="9">
        <f>SUM(X$4:X$1569)/COUNTA(A$4:A$1569)</f>
        <v/>
      </c>
      <c r="BO518" s="7" t="inlineStr">
        <is>
          <t>.</t>
        </is>
      </c>
      <c r="BP518" s="9">
        <f>IF(Z518&gt;=BB518,0,IFERROR(BB518+(SUMPRODUCT((Z$4:Z$1569&gt;=BB$4:BB$1569)*(Z$4:Z$1569-BB$4:BB$1569))/MAX(1,COUNTIF(Z$4:Z$1569,"&lt;"&amp;BB518+0.01))),BB518))</f>
        <v/>
      </c>
      <c r="BQ518" s="9">
        <f>IF(AA518&gt;=BC518,0,IFERROR(BC518+SUMPRODUCT((AA$4:AA$1569&gt;=BC$4:BC$1569)*(AA$4:AA$1569-BC$4:BC$1569))/MAX(1,COUNTIF(AA$4:AA$1569,"&lt;"&amp;BC518+0.01)),BC518))</f>
        <v/>
      </c>
      <c r="BR518" s="9">
        <f>IF(AB518&gt;=BD518,0,IFERROR(BD518+SUMPRODUCT((AB$4:AB$1569&gt;=BD$4:BD$1569)*(AB$4:AB$1569-BD$4:BD$1569))/MAX(1,COUNTIF(AB$4:AB$1569,"&lt;"&amp;BD518+0.01)),BD518))</f>
        <v/>
      </c>
      <c r="BS518" s="9">
        <f>IF(AC518&gt;=BE518,0,IFERROR(BE518+SUMPRODUCT((AC$4:AC$1569&gt;=BE$4:BE$1569)*(AC$4:AC$1569-BE$4:BE$1569))/MAX(1,COUNTIF(AC$4:AC$1569,"&lt;"&amp;BE518+0.01)),BE518))</f>
        <v/>
      </c>
      <c r="BT518" s="9">
        <f>IF(AD518&gt;=BF518,0,IFERROR(BF518+SUMPRODUCT((AD$4:AD$1569&gt;=BF$4:BF$1569)*(AD$4:AD$1569-BF$4:BF$1569))/MAX(1,COUNTIF(AD$4:AD$1569,"&lt;"&amp;BF518+0.01)),BF518))</f>
        <v/>
      </c>
      <c r="BU518" s="9">
        <f>IF(AE518&gt;=BG518,0,IFERROR(BG518+SUMPRODUCT((AE$4:AE$1569&gt;=BG$4:BG$1569)*(AE$4:AE$1569-BG$4:BG$1569))/MAX(1,COUNTIF(AE$4:AE$1569,"&lt;"&amp;BG518+0.01)),BG518))</f>
        <v/>
      </c>
      <c r="BV518" s="9">
        <f>IF(AF518&gt;=BH518,0,IFERROR(BH518+SUMPRODUCT((AF$4:AF$1569&gt;=BH$4:BH$1569)*(AF$4:AF$1569-BH$4:BH$1569))/MAX(1,COUNTIF(AF$4:AF$1569,"&lt;"&amp;BH518+0.01)),BH518))</f>
        <v/>
      </c>
      <c r="BW518" s="9">
        <f>IF(AG518&gt;=BI518,0,IFERROR(BI518+SUMPRODUCT((AG$4:AG$1569&gt;=BI$4:BI$1569)*(AG$4:AG$1569-BI$4:BI$1569))/MAX(1,COUNTIF(AG$4:AG$1569,"&lt;"&amp;BI518+0.01)),BI518))</f>
        <v/>
      </c>
      <c r="BX518" s="9">
        <f>IF(AH518&gt;=BJ518,0,IFERROR(BJ518+SUMPRODUCT((AH$4:AH$1569&gt;=BJ$4:BJ$1569)*(AH$4:AH$1569-BJ$4:BJ$1569))/MAX(1,COUNTIF(AH$4:AH$1569,"&lt;"&amp;BJ518+0.01)),BJ518))</f>
        <v/>
      </c>
      <c r="BY518" s="9">
        <f>IF(AI518&gt;=BK518,0,IFERROR(BK518+SUMPRODUCT((AI$4:AI$1569&gt;=BK$4:BK$1569)*(AI$4:AI$1569-BK$4:BK$1569))/MAX(1,COUNTIF(AI$4:AI$1569,"&lt;"&amp;BK518+0.01)),BK518))</f>
        <v/>
      </c>
      <c r="BZ518" s="9">
        <f>IF(AJ518&gt;=BL518,0,IFERROR(BL518+SUMPRODUCT((AJ$4:AJ$1569&gt;=BL$4:BL$1569)*(AJ$4:AJ$1569-BL$4:BL$1569))/MAX(1,COUNTIF(AJ$4:AJ$1569,"&lt;"&amp;BL518+0.01)),BL518))</f>
        <v/>
      </c>
      <c r="CA518" s="9">
        <f>IF(AK518&gt;=BM518,0,IFERROR(BM518+SUMPRODUCT((AK$4:AK$1569&gt;=BM$4:BM$1569)*(AK$4:AK$1569-BM$4:BM$1569))/MAX(1,COUNTIF(AK$4:AK$1569,"&lt;"&amp;BM518+0.01)),BM518))</f>
        <v/>
      </c>
      <c r="CB518" s="9">
        <f>IF(AL518&gt;=BN518,0,IFERROR(BN518+SUMPRODUCT((AL$4:AL$1569&gt;=BN$4:BN$1569)*(AL$4:AL$1569-BN$4:BN$1569))/MAX(1,COUNTIF(AL$4:AL$1569,"&lt;"&amp;BN518+0.01)),BN518))</f>
        <v/>
      </c>
      <c r="CC518" s="5">
        <f>IF(AO518="🟢","VERDE",IF(AO518="🟡","AMARELO",IF(AO518="🟠","VERMELHO",IF(AO518="🔴","VERMELHO","ROXO"))))</f>
        <v/>
      </c>
      <c r="CD518" s="5" t="inlineStr">
        <is>
          <t>🏢 REDES</t>
        </is>
      </c>
      <c r="CE518" s="5" t="inlineStr">
        <is>
          <t>FITLAND</t>
        </is>
      </c>
    </row>
    <row r="519">
      <c r="A519" s="5" t="inlineStr">
        <is>
          <t>63574330000100</t>
        </is>
      </c>
      <c r="B519" s="5" t="inlineStr">
        <is>
          <t>RAIZ FORTE</t>
        </is>
      </c>
      <c r="C519" s="5" t="inlineStr">
        <is>
          <t>06 - SEM GRUPO</t>
        </is>
      </c>
      <c r="D519" s="5" t="inlineStr">
        <is>
          <t>HEMANUELE DITZEL (MANU)</t>
        </is>
      </c>
      <c r="E519" s="5" t="inlineStr">
        <is>
          <t>RS</t>
        </is>
      </c>
      <c r="F519" s="5">
        <f>IFERROR(VLOOKUP(C519,$AS$4:$AT$25,2,FALSE),"")</f>
        <v/>
      </c>
      <c r="G519" s="6">
        <f>IFERROR(VLOOKUP(C519,$AS$4:$AX$25,6,FALSE),"")</f>
        <v/>
      </c>
      <c r="H519" s="5">
        <f>IFERROR(VLOOKUP(C519,$AS$4:$AY$25,7,FALSE),"")</f>
        <v/>
      </c>
      <c r="I519" s="5">
        <f>IFERROR(VLOOKUP(C519,$AS$4:$AZ$25,8,FALSE),"")</f>
        <v/>
      </c>
      <c r="J519" s="7" t="inlineStr">
        <is>
          <t>.</t>
        </is>
      </c>
      <c r="K519" s="5" t="inlineStr">
        <is>
          <t>SUL</t>
        </is>
      </c>
      <c r="L519" s="8" t="n">
        <v>1582.758620689655</v>
      </c>
      <c r="M519" s="9" t="n">
        <v>124.1379310344828</v>
      </c>
      <c r="N519" s="9" t="n">
        <v>124.1379310344828</v>
      </c>
      <c r="O519" s="9" t="n">
        <v>124.1379310344828</v>
      </c>
      <c r="P519" s="9" t="n">
        <v>124.1379310344828</v>
      </c>
      <c r="Q519" s="9" t="n">
        <v>124.1379310344828</v>
      </c>
      <c r="R519" s="9" t="n">
        <v>134.4827586206897</v>
      </c>
      <c r="S519" s="9" t="n">
        <v>134.4827586206897</v>
      </c>
      <c r="T519" s="9" t="n">
        <v>134.4827586206897</v>
      </c>
      <c r="U519" s="9" t="n">
        <v>134.4827586206897</v>
      </c>
      <c r="V519" s="9" t="n">
        <v>134.4827586206897</v>
      </c>
      <c r="W519" s="9" t="n">
        <v>144.8275862068965</v>
      </c>
      <c r="X519" s="9" t="n">
        <v>144.8275862068965</v>
      </c>
      <c r="Y519" s="7" t="inlineStr">
        <is>
          <t>.</t>
        </is>
      </c>
      <c r="Z519" s="8">
        <f>SUM(AA519:AL519)</f>
        <v/>
      </c>
      <c r="AA519" s="9" t="n">
        <v>0</v>
      </c>
      <c r="AB519" s="9" t="n">
        <v>0</v>
      </c>
      <c r="AC519" s="9" t="n">
        <v>0</v>
      </c>
      <c r="AD519" s="9" t="n">
        <v>0</v>
      </c>
      <c r="AE519" s="9" t="n">
        <v>0</v>
      </c>
      <c r="AF519" s="9" t="n">
        <v>0</v>
      </c>
      <c r="AG519" s="9" t="n">
        <v>0</v>
      </c>
      <c r="AH519" s="9" t="n">
        <v>0</v>
      </c>
      <c r="AI519" s="9" t="n">
        <v>0</v>
      </c>
      <c r="AJ519" s="9" t="n">
        <v>0</v>
      </c>
      <c r="AK519" s="9" t="n">
        <v>0</v>
      </c>
      <c r="AL519" s="9" t="n">
        <v>0</v>
      </c>
      <c r="AM519" s="7" t="inlineStr">
        <is>
          <t>.</t>
        </is>
      </c>
      <c r="AN519" s="6">
        <f>IF(L519=0,0,Z519/L519)</f>
        <v/>
      </c>
      <c r="AO519" s="5">
        <f>IF(AN519="","",IF(AN519&gt;=0.9,"🟢",IF(AN519&gt;=0.7,"🟡",IF(AN519&gt;=0.5,"🟠","🔴"))))</f>
        <v/>
      </c>
      <c r="AP519" s="9">
        <f>IF(L519=0,0,L519-Z519)</f>
        <v/>
      </c>
      <c r="AQ519" s="5">
        <f>IF(Z519=0,"",RANK(Z519,Z$4:Z$1569,0))</f>
        <v/>
      </c>
      <c r="AR519" s="7" t="inlineStr">
        <is>
          <t>.</t>
        </is>
      </c>
      <c r="BA519" s="7" t="inlineStr">
        <is>
          <t>.</t>
        </is>
      </c>
      <c r="BB519" s="9">
        <f>SUM(L$4:L$1569)/COUNTA(A$4:A$1569)</f>
        <v/>
      </c>
      <c r="BC519" s="9">
        <f>SUM(M$4:M$1569)/COUNTA(A$4:A$1569)</f>
        <v/>
      </c>
      <c r="BD519" s="9">
        <f>SUM(N$4:N$1569)/COUNTA(A$4:A$1569)</f>
        <v/>
      </c>
      <c r="BE519" s="9">
        <f>SUM(O$4:O$1569)/COUNTA(A$4:A$1569)</f>
        <v/>
      </c>
      <c r="BF519" s="9">
        <f>SUM(P$4:P$1569)/COUNTA(A$4:A$1569)</f>
        <v/>
      </c>
      <c r="BG519" s="9">
        <f>SUM(Q$4:Q$1569)/COUNTA(A$4:A$1569)</f>
        <v/>
      </c>
      <c r="BH519" s="9">
        <f>SUM(R$4:R$1569)/COUNTA(A$4:A$1569)</f>
        <v/>
      </c>
      <c r="BI519" s="9">
        <f>SUM(S$4:S$1569)/COUNTA(A$4:A$1569)</f>
        <v/>
      </c>
      <c r="BJ519" s="9">
        <f>SUM(T$4:T$1569)/COUNTA(A$4:A$1569)</f>
        <v/>
      </c>
      <c r="BK519" s="9">
        <f>SUM(U$4:U$1569)/COUNTA(A$4:A$1569)</f>
        <v/>
      </c>
      <c r="BL519" s="9">
        <f>SUM(V$4:V$1569)/COUNTA(A$4:A$1569)</f>
        <v/>
      </c>
      <c r="BM519" s="9">
        <f>SUM(W$4:W$1569)/COUNTA(A$4:A$1569)</f>
        <v/>
      </c>
      <c r="BN519" s="9">
        <f>SUM(X$4:X$1569)/COUNTA(A$4:A$1569)</f>
        <v/>
      </c>
      <c r="BO519" s="7" t="inlineStr">
        <is>
          <t>.</t>
        </is>
      </c>
      <c r="BP519" s="9">
        <f>IF(Z519&gt;=BB519,0,IFERROR(BB519+(SUMPRODUCT((Z$4:Z$1569&gt;=BB$4:BB$1569)*(Z$4:Z$1569-BB$4:BB$1569))/MAX(1,COUNTIF(Z$4:Z$1569,"&lt;"&amp;BB519+0.01))),BB519))</f>
        <v/>
      </c>
      <c r="BQ519" s="9">
        <f>IF(AA519&gt;=BC519,0,IFERROR(BC519+SUMPRODUCT((AA$4:AA$1569&gt;=BC$4:BC$1569)*(AA$4:AA$1569-BC$4:BC$1569))/MAX(1,COUNTIF(AA$4:AA$1569,"&lt;"&amp;BC519+0.01)),BC519))</f>
        <v/>
      </c>
      <c r="BR519" s="9">
        <f>IF(AB519&gt;=BD519,0,IFERROR(BD519+SUMPRODUCT((AB$4:AB$1569&gt;=BD$4:BD$1569)*(AB$4:AB$1569-BD$4:BD$1569))/MAX(1,COUNTIF(AB$4:AB$1569,"&lt;"&amp;BD519+0.01)),BD519))</f>
        <v/>
      </c>
      <c r="BS519" s="9">
        <f>IF(AC519&gt;=BE519,0,IFERROR(BE519+SUMPRODUCT((AC$4:AC$1569&gt;=BE$4:BE$1569)*(AC$4:AC$1569-BE$4:BE$1569))/MAX(1,COUNTIF(AC$4:AC$1569,"&lt;"&amp;BE519+0.01)),BE519))</f>
        <v/>
      </c>
      <c r="BT519" s="9">
        <f>IF(AD519&gt;=BF519,0,IFERROR(BF519+SUMPRODUCT((AD$4:AD$1569&gt;=BF$4:BF$1569)*(AD$4:AD$1569-BF$4:BF$1569))/MAX(1,COUNTIF(AD$4:AD$1569,"&lt;"&amp;BF519+0.01)),BF519))</f>
        <v/>
      </c>
      <c r="BU519" s="9">
        <f>IF(AE519&gt;=BG519,0,IFERROR(BG519+SUMPRODUCT((AE$4:AE$1569&gt;=BG$4:BG$1569)*(AE$4:AE$1569-BG$4:BG$1569))/MAX(1,COUNTIF(AE$4:AE$1569,"&lt;"&amp;BG519+0.01)),BG519))</f>
        <v/>
      </c>
      <c r="BV519" s="9">
        <f>IF(AF519&gt;=BH519,0,IFERROR(BH519+SUMPRODUCT((AF$4:AF$1569&gt;=BH$4:BH$1569)*(AF$4:AF$1569-BH$4:BH$1569))/MAX(1,COUNTIF(AF$4:AF$1569,"&lt;"&amp;BH519+0.01)),BH519))</f>
        <v/>
      </c>
      <c r="BW519" s="9">
        <f>IF(AG519&gt;=BI519,0,IFERROR(BI519+SUMPRODUCT((AG$4:AG$1569&gt;=BI$4:BI$1569)*(AG$4:AG$1569-BI$4:BI$1569))/MAX(1,COUNTIF(AG$4:AG$1569,"&lt;"&amp;BI519+0.01)),BI519))</f>
        <v/>
      </c>
      <c r="BX519" s="9">
        <f>IF(AH519&gt;=BJ519,0,IFERROR(BJ519+SUMPRODUCT((AH$4:AH$1569&gt;=BJ$4:BJ$1569)*(AH$4:AH$1569-BJ$4:BJ$1569))/MAX(1,COUNTIF(AH$4:AH$1569,"&lt;"&amp;BJ519+0.01)),BJ519))</f>
        <v/>
      </c>
      <c r="BY519" s="9">
        <f>IF(AI519&gt;=BK519,0,IFERROR(BK519+SUMPRODUCT((AI$4:AI$1569&gt;=BK$4:BK$1569)*(AI$4:AI$1569-BK$4:BK$1569))/MAX(1,COUNTIF(AI$4:AI$1569,"&lt;"&amp;BK519+0.01)),BK519))</f>
        <v/>
      </c>
      <c r="BZ519" s="9">
        <f>IF(AJ519&gt;=BL519,0,IFERROR(BL519+SUMPRODUCT((AJ$4:AJ$1569&gt;=BL$4:BL$1569)*(AJ$4:AJ$1569-BL$4:BL$1569))/MAX(1,COUNTIF(AJ$4:AJ$1569,"&lt;"&amp;BL519+0.01)),BL519))</f>
        <v/>
      </c>
      <c r="CA519" s="9">
        <f>IF(AK519&gt;=BM519,0,IFERROR(BM519+SUMPRODUCT((AK$4:AK$1569&gt;=BM$4:BM$1569)*(AK$4:AK$1569-BM$4:BM$1569))/MAX(1,COUNTIF(AK$4:AK$1569,"&lt;"&amp;BM519+0.01)),BM519))</f>
        <v/>
      </c>
      <c r="CB519" s="9">
        <f>IF(AL519&gt;=BN519,0,IFERROR(BN519+SUMPRODUCT((AL$4:AL$1569&gt;=BN$4:BN$1569)*(AL$4:AL$1569-BN$4:BN$1569))/MAX(1,COUNTIF(AL$4:AL$1569,"&lt;"&amp;BN519+0.01)),BN519))</f>
        <v/>
      </c>
      <c r="CC519" s="5">
        <f>IF(AO519="🟢","VERDE",IF(AO519="🟡","AMARELO",IF(AO519="🟠","VERMELHO",IF(AO519="🔴","VERMELHO","ROXO"))))</f>
        <v/>
      </c>
      <c r="CD519" s="5" t="inlineStr">
        <is>
          <t>🌎 REGIÕES</t>
        </is>
      </c>
      <c r="CE519" s="5" t="inlineStr">
        <is>
          <t>SEM REDE</t>
        </is>
      </c>
    </row>
    <row r="520">
      <c r="A520" s="5" t="inlineStr">
        <is>
          <t>54993650000104</t>
        </is>
      </c>
      <c r="B520" s="5" t="inlineStr">
        <is>
          <t>54.993.650 KELMA LIMA DA SILVA BORGES</t>
        </is>
      </c>
      <c r="C520" s="5" t="inlineStr">
        <is>
          <t>SEM GRUPO</t>
        </is>
      </c>
      <c r="D520" s="5" t="inlineStr">
        <is>
          <t>LARISSA PADILHA</t>
        </is>
      </c>
      <c r="E520" s="5" t="inlineStr">
        <is>
          <t>PA</t>
        </is>
      </c>
      <c r="F520" s="5">
        <f>IFERROR(VLOOKUP(C520,$AS$4:$AT$25,2,FALSE),"")</f>
        <v/>
      </c>
      <c r="G520" s="6">
        <f>IFERROR(VLOOKUP(C520,$AS$4:$AX$25,6,FALSE),"")</f>
        <v/>
      </c>
      <c r="H520" s="5">
        <f>IFERROR(VLOOKUP(C520,$AS$4:$AY$25,7,FALSE),"")</f>
        <v/>
      </c>
      <c r="I520" s="5">
        <f>IFERROR(VLOOKUP(C520,$AS$4:$AZ$25,8,FALSE),"")</f>
        <v/>
      </c>
      <c r="J520" s="7" t="inlineStr">
        <is>
          <t>.</t>
        </is>
      </c>
      <c r="K520" s="5" t="inlineStr"/>
      <c r="L520" s="8" t="n">
        <v>0</v>
      </c>
      <c r="M520" s="9" t="n">
        <v>0</v>
      </c>
      <c r="N520" s="9" t="n">
        <v>0</v>
      </c>
      <c r="O520" s="9" t="n">
        <v>0</v>
      </c>
      <c r="P520" s="9" t="n">
        <v>0</v>
      </c>
      <c r="Q520" s="9" t="n">
        <v>0</v>
      </c>
      <c r="R520" s="9" t="n">
        <v>0</v>
      </c>
      <c r="S520" s="9" t="n">
        <v>0</v>
      </c>
      <c r="T520" s="9" t="n">
        <v>0</v>
      </c>
      <c r="U520" s="9" t="n">
        <v>0</v>
      </c>
      <c r="V520" s="9" t="n">
        <v>0</v>
      </c>
      <c r="W520" s="9" t="n">
        <v>0</v>
      </c>
      <c r="X520" s="9" t="n">
        <v>0</v>
      </c>
      <c r="Y520" s="7" t="inlineStr">
        <is>
          <t>.</t>
        </is>
      </c>
      <c r="Z520" s="8">
        <f>SUM(AA520:AL520)</f>
        <v/>
      </c>
      <c r="AA520" s="9" t="n">
        <v>0</v>
      </c>
      <c r="AB520" s="9" t="n">
        <v>0</v>
      </c>
      <c r="AC520" s="9" t="n">
        <v>0</v>
      </c>
      <c r="AD520" s="9" t="n">
        <v>0</v>
      </c>
      <c r="AE520" s="9" t="n">
        <v>398.62</v>
      </c>
      <c r="AF520" s="9" t="n">
        <v>0</v>
      </c>
      <c r="AG520" s="9" t="n">
        <v>0</v>
      </c>
      <c r="AH520" s="9" t="n">
        <v>0</v>
      </c>
      <c r="AI520" s="9" t="n">
        <v>0</v>
      </c>
      <c r="AJ520" s="9" t="n">
        <v>0</v>
      </c>
      <c r="AK520" s="9" t="n">
        <v>0</v>
      </c>
      <c r="AL520" s="9" t="n">
        <v>0</v>
      </c>
      <c r="AM520" s="7" t="inlineStr">
        <is>
          <t>.</t>
        </is>
      </c>
      <c r="AN520" s="6">
        <f>IF(L520=0,0,Z520/L520)</f>
        <v/>
      </c>
      <c r="AO520" s="5">
        <f>IF(AN520="","",IF(AN520&gt;=0.9,"🟢",IF(AN520&gt;=0.7,"🟡",IF(AN520&gt;=0.5,"🟠","🔴"))))</f>
        <v/>
      </c>
      <c r="AP520" s="9">
        <f>IF(L520=0,0,L520-Z520)</f>
        <v/>
      </c>
      <c r="AQ520" s="5">
        <f>IF(Z520=0,"",RANK(Z520,Z$4:Z$1569,0))</f>
        <v/>
      </c>
      <c r="AR520" s="7" t="inlineStr">
        <is>
          <t>.</t>
        </is>
      </c>
      <c r="BA520" s="7" t="inlineStr">
        <is>
          <t>.</t>
        </is>
      </c>
      <c r="BB520" s="9">
        <f>SUM(L$4:L$1569)/COUNTA(A$4:A$1569)</f>
        <v/>
      </c>
      <c r="BC520" s="9">
        <f>SUM(M$4:M$1569)/COUNTA(A$4:A$1569)</f>
        <v/>
      </c>
      <c r="BD520" s="9">
        <f>SUM(N$4:N$1569)/COUNTA(A$4:A$1569)</f>
        <v/>
      </c>
      <c r="BE520" s="9">
        <f>SUM(O$4:O$1569)/COUNTA(A$4:A$1569)</f>
        <v/>
      </c>
      <c r="BF520" s="9">
        <f>SUM(P$4:P$1569)/COUNTA(A$4:A$1569)</f>
        <v/>
      </c>
      <c r="BG520" s="9">
        <f>SUM(Q$4:Q$1569)/COUNTA(A$4:A$1569)</f>
        <v/>
      </c>
      <c r="BH520" s="9">
        <f>SUM(R$4:R$1569)/COUNTA(A$4:A$1569)</f>
        <v/>
      </c>
      <c r="BI520" s="9">
        <f>SUM(S$4:S$1569)/COUNTA(A$4:A$1569)</f>
        <v/>
      </c>
      <c r="BJ520" s="9">
        <f>SUM(T$4:T$1569)/COUNTA(A$4:A$1569)</f>
        <v/>
      </c>
      <c r="BK520" s="9">
        <f>SUM(U$4:U$1569)/COUNTA(A$4:A$1569)</f>
        <v/>
      </c>
      <c r="BL520" s="9">
        <f>SUM(V$4:V$1569)/COUNTA(A$4:A$1569)</f>
        <v/>
      </c>
      <c r="BM520" s="9">
        <f>SUM(W$4:W$1569)/COUNTA(A$4:A$1569)</f>
        <v/>
      </c>
      <c r="BN520" s="9">
        <f>SUM(X$4:X$1569)/COUNTA(A$4:A$1569)</f>
        <v/>
      </c>
      <c r="BO520" s="7" t="inlineStr">
        <is>
          <t>.</t>
        </is>
      </c>
      <c r="BP520" s="9">
        <f>IF(Z520&gt;=BB520,0,IFERROR(BB520+(SUMPRODUCT((Z$4:Z$1569&gt;=BB$4:BB$1569)*(Z$4:Z$1569-BB$4:BB$1569))/MAX(1,COUNTIF(Z$4:Z$1569,"&lt;"&amp;BB520+0.01))),BB520))</f>
        <v/>
      </c>
      <c r="BQ520" s="9">
        <f>IF(AA520&gt;=BC520,0,IFERROR(BC520+SUMPRODUCT((AA$4:AA$1569&gt;=BC$4:BC$1569)*(AA$4:AA$1569-BC$4:BC$1569))/MAX(1,COUNTIF(AA$4:AA$1569,"&lt;"&amp;BC520+0.01)),BC520))</f>
        <v/>
      </c>
      <c r="BR520" s="9">
        <f>IF(AB520&gt;=BD520,0,IFERROR(BD520+SUMPRODUCT((AB$4:AB$1569&gt;=BD$4:BD$1569)*(AB$4:AB$1569-BD$4:BD$1569))/MAX(1,COUNTIF(AB$4:AB$1569,"&lt;"&amp;BD520+0.01)),BD520))</f>
        <v/>
      </c>
      <c r="BS520" s="9">
        <f>IF(AC520&gt;=BE520,0,IFERROR(BE520+SUMPRODUCT((AC$4:AC$1569&gt;=BE$4:BE$1569)*(AC$4:AC$1569-BE$4:BE$1569))/MAX(1,COUNTIF(AC$4:AC$1569,"&lt;"&amp;BE520+0.01)),BE520))</f>
        <v/>
      </c>
      <c r="BT520" s="9">
        <f>IF(AD520&gt;=BF520,0,IFERROR(BF520+SUMPRODUCT((AD$4:AD$1569&gt;=BF$4:BF$1569)*(AD$4:AD$1569-BF$4:BF$1569))/MAX(1,COUNTIF(AD$4:AD$1569,"&lt;"&amp;BF520+0.01)),BF520))</f>
        <v/>
      </c>
      <c r="BU520" s="9">
        <f>IF(AE520&gt;=BG520,0,IFERROR(BG520+SUMPRODUCT((AE$4:AE$1569&gt;=BG$4:BG$1569)*(AE$4:AE$1569-BG$4:BG$1569))/MAX(1,COUNTIF(AE$4:AE$1569,"&lt;"&amp;BG520+0.01)),BG520))</f>
        <v/>
      </c>
      <c r="BV520" s="9">
        <f>IF(AF520&gt;=BH520,0,IFERROR(BH520+SUMPRODUCT((AF$4:AF$1569&gt;=BH$4:BH$1569)*(AF$4:AF$1569-BH$4:BH$1569))/MAX(1,COUNTIF(AF$4:AF$1569,"&lt;"&amp;BH520+0.01)),BH520))</f>
        <v/>
      </c>
      <c r="BW520" s="9">
        <f>IF(AG520&gt;=BI520,0,IFERROR(BI520+SUMPRODUCT((AG$4:AG$1569&gt;=BI$4:BI$1569)*(AG$4:AG$1569-BI$4:BI$1569))/MAX(1,COUNTIF(AG$4:AG$1569,"&lt;"&amp;BI520+0.01)),BI520))</f>
        <v/>
      </c>
      <c r="BX520" s="9">
        <f>IF(AH520&gt;=BJ520,0,IFERROR(BJ520+SUMPRODUCT((AH$4:AH$1569&gt;=BJ$4:BJ$1569)*(AH$4:AH$1569-BJ$4:BJ$1569))/MAX(1,COUNTIF(AH$4:AH$1569,"&lt;"&amp;BJ520+0.01)),BJ520))</f>
        <v/>
      </c>
      <c r="BY520" s="9">
        <f>IF(AI520&gt;=BK520,0,IFERROR(BK520+SUMPRODUCT((AI$4:AI$1569&gt;=BK$4:BK$1569)*(AI$4:AI$1569-BK$4:BK$1569))/MAX(1,COUNTIF(AI$4:AI$1569,"&lt;"&amp;BK520+0.01)),BK520))</f>
        <v/>
      </c>
      <c r="BZ520" s="9">
        <f>IF(AJ520&gt;=BL520,0,IFERROR(BL520+SUMPRODUCT((AJ$4:AJ$1569&gt;=BL$4:BL$1569)*(AJ$4:AJ$1569-BL$4:BL$1569))/MAX(1,COUNTIF(AJ$4:AJ$1569,"&lt;"&amp;BL520+0.01)),BL520))</f>
        <v/>
      </c>
      <c r="CA520" s="9">
        <f>IF(AK520&gt;=BM520,0,IFERROR(BM520+SUMPRODUCT((AK$4:AK$1569&gt;=BM$4:BM$1569)*(AK$4:AK$1569-BM$4:BM$1569))/MAX(1,COUNTIF(AK$4:AK$1569,"&lt;"&amp;BM520+0.01)),BM520))</f>
        <v/>
      </c>
      <c r="CB520" s="9">
        <f>IF(AL520&gt;=BN520,0,IFERROR(BN520+SUMPRODUCT((AL$4:AL$1569&gt;=BN$4:BN$1569)*(AL$4:AL$1569-BN$4:BN$1569))/MAX(1,COUNTIF(AL$4:AL$1569,"&lt;"&amp;BN520+0.01)),BN520))</f>
        <v/>
      </c>
      <c r="CC520" s="5">
        <f>IF(AO520="🟢","VERDE",IF(AO520="🟡","AMARELO",IF(AO520="🟠","VERMELHO",IF(AO520="🔴","VERMELHO","ROXO"))))</f>
        <v/>
      </c>
      <c r="CD520" s="5" t="inlineStr">
        <is>
          <t>🌎 REGIÕES</t>
        </is>
      </c>
      <c r="CE520" s="5" t="inlineStr">
        <is>
          <t>SEM REDE</t>
        </is>
      </c>
    </row>
    <row r="521">
      <c r="A521" s="5" t="inlineStr">
        <is>
          <t>20284100000102</t>
        </is>
      </c>
      <c r="B521" s="5" t="inlineStr">
        <is>
          <t>L V PRODUTOS NATURAIS LTDA - EPP</t>
        </is>
      </c>
      <c r="C521" s="5" t="inlineStr">
        <is>
          <t>06 - SEM GRUPO</t>
        </is>
      </c>
      <c r="D521" s="5" t="inlineStr">
        <is>
          <t>LARISSA PADILHA</t>
        </is>
      </c>
      <c r="E521" s="5" t="inlineStr">
        <is>
          <t>MG</t>
        </is>
      </c>
      <c r="F521" s="5">
        <f>IFERROR(VLOOKUP(C521,$AS$4:$AT$25,2,FALSE),"")</f>
        <v/>
      </c>
      <c r="G521" s="6">
        <f>IFERROR(VLOOKUP(C521,$AS$4:$AX$25,6,FALSE),"")</f>
        <v/>
      </c>
      <c r="H521" s="5">
        <f>IFERROR(VLOOKUP(C521,$AS$4:$AY$25,7,FALSE),"")</f>
        <v/>
      </c>
      <c r="I521" s="5">
        <f>IFERROR(VLOOKUP(C521,$AS$4:$AZ$25,8,FALSE),"")</f>
        <v/>
      </c>
      <c r="J521" s="7" t="inlineStr">
        <is>
          <t>.</t>
        </is>
      </c>
      <c r="K521" s="5" t="inlineStr">
        <is>
          <t>RJ + ES + MG</t>
        </is>
      </c>
      <c r="L521" s="8" t="n">
        <v>1440</v>
      </c>
      <c r="M521" s="9" t="n">
        <v>120</v>
      </c>
      <c r="N521" s="9" t="n">
        <v>120</v>
      </c>
      <c r="O521" s="9" t="n">
        <v>120</v>
      </c>
      <c r="P521" s="9" t="n">
        <v>120</v>
      </c>
      <c r="Q521" s="9" t="n">
        <v>120</v>
      </c>
      <c r="R521" s="9" t="n">
        <v>120</v>
      </c>
      <c r="S521" s="9" t="n">
        <v>120</v>
      </c>
      <c r="T521" s="9" t="n">
        <v>120</v>
      </c>
      <c r="U521" s="9" t="n">
        <v>120</v>
      </c>
      <c r="V521" s="9" t="n">
        <v>120</v>
      </c>
      <c r="W521" s="9" t="n">
        <v>120</v>
      </c>
      <c r="X521" s="9" t="n">
        <v>120</v>
      </c>
      <c r="Y521" s="7" t="inlineStr">
        <is>
          <t>.</t>
        </is>
      </c>
      <c r="Z521" s="8">
        <f>SUM(AA521:AL521)</f>
        <v/>
      </c>
      <c r="AA521" s="9" t="n">
        <v>0</v>
      </c>
      <c r="AB521" s="9" t="n">
        <v>397.6</v>
      </c>
      <c r="AC521" s="9" t="n">
        <v>0</v>
      </c>
      <c r="AD521" s="9" t="n">
        <v>0</v>
      </c>
      <c r="AE521" s="9" t="n">
        <v>0</v>
      </c>
      <c r="AF521" s="9" t="n">
        <v>0</v>
      </c>
      <c r="AG521" s="9" t="n">
        <v>0</v>
      </c>
      <c r="AH521" s="9" t="n">
        <v>0</v>
      </c>
      <c r="AI521" s="9" t="n">
        <v>0</v>
      </c>
      <c r="AJ521" s="9" t="n">
        <v>0</v>
      </c>
      <c r="AK521" s="9" t="n">
        <v>0</v>
      </c>
      <c r="AL521" s="9" t="n">
        <v>0</v>
      </c>
      <c r="AM521" s="7" t="inlineStr">
        <is>
          <t>.</t>
        </is>
      </c>
      <c r="AN521" s="6">
        <f>IF(L521=0,0,Z521/L521)</f>
        <v/>
      </c>
      <c r="AO521" s="5">
        <f>IF(AN521="","",IF(AN521&gt;=0.9,"🟢",IF(AN521&gt;=0.7,"🟡",IF(AN521&gt;=0.5,"🟠","🔴"))))</f>
        <v/>
      </c>
      <c r="AP521" s="9">
        <f>IF(L521=0,0,L521-Z521)</f>
        <v/>
      </c>
      <c r="AQ521" s="5">
        <f>IF(Z521=0,"",RANK(Z521,Z$4:Z$1569,0))</f>
        <v/>
      </c>
      <c r="AR521" s="7" t="inlineStr">
        <is>
          <t>.</t>
        </is>
      </c>
      <c r="BA521" s="7" t="inlineStr">
        <is>
          <t>.</t>
        </is>
      </c>
      <c r="BB521" s="9">
        <f>SUM(L$4:L$1569)/COUNTA(A$4:A$1569)</f>
        <v/>
      </c>
      <c r="BC521" s="9">
        <f>SUM(M$4:M$1569)/COUNTA(A$4:A$1569)</f>
        <v/>
      </c>
      <c r="BD521" s="9">
        <f>SUM(N$4:N$1569)/COUNTA(A$4:A$1569)</f>
        <v/>
      </c>
      <c r="BE521" s="9">
        <f>SUM(O$4:O$1569)/COUNTA(A$4:A$1569)</f>
        <v/>
      </c>
      <c r="BF521" s="9">
        <f>SUM(P$4:P$1569)/COUNTA(A$4:A$1569)</f>
        <v/>
      </c>
      <c r="BG521" s="9">
        <f>SUM(Q$4:Q$1569)/COUNTA(A$4:A$1569)</f>
        <v/>
      </c>
      <c r="BH521" s="9">
        <f>SUM(R$4:R$1569)/COUNTA(A$4:A$1569)</f>
        <v/>
      </c>
      <c r="BI521" s="9">
        <f>SUM(S$4:S$1569)/COUNTA(A$4:A$1569)</f>
        <v/>
      </c>
      <c r="BJ521" s="9">
        <f>SUM(T$4:T$1569)/COUNTA(A$4:A$1569)</f>
        <v/>
      </c>
      <c r="BK521" s="9">
        <f>SUM(U$4:U$1569)/COUNTA(A$4:A$1569)</f>
        <v/>
      </c>
      <c r="BL521" s="9">
        <f>SUM(V$4:V$1569)/COUNTA(A$4:A$1569)</f>
        <v/>
      </c>
      <c r="BM521" s="9">
        <f>SUM(W$4:W$1569)/COUNTA(A$4:A$1569)</f>
        <v/>
      </c>
      <c r="BN521" s="9">
        <f>SUM(X$4:X$1569)/COUNTA(A$4:A$1569)</f>
        <v/>
      </c>
      <c r="BO521" s="7" t="inlineStr">
        <is>
          <t>.</t>
        </is>
      </c>
      <c r="BP521" s="9">
        <f>IF(Z521&gt;=BB521,0,IFERROR(BB521+(SUMPRODUCT((Z$4:Z$1569&gt;=BB$4:BB$1569)*(Z$4:Z$1569-BB$4:BB$1569))/MAX(1,COUNTIF(Z$4:Z$1569,"&lt;"&amp;BB521+0.01))),BB521))</f>
        <v/>
      </c>
      <c r="BQ521" s="9">
        <f>IF(AA521&gt;=BC521,0,IFERROR(BC521+SUMPRODUCT((AA$4:AA$1569&gt;=BC$4:BC$1569)*(AA$4:AA$1569-BC$4:BC$1569))/MAX(1,COUNTIF(AA$4:AA$1569,"&lt;"&amp;BC521+0.01)),BC521))</f>
        <v/>
      </c>
      <c r="BR521" s="9">
        <f>IF(AB521&gt;=BD521,0,IFERROR(BD521+SUMPRODUCT((AB$4:AB$1569&gt;=BD$4:BD$1569)*(AB$4:AB$1569-BD$4:BD$1569))/MAX(1,COUNTIF(AB$4:AB$1569,"&lt;"&amp;BD521+0.01)),BD521))</f>
        <v/>
      </c>
      <c r="BS521" s="9">
        <f>IF(AC521&gt;=BE521,0,IFERROR(BE521+SUMPRODUCT((AC$4:AC$1569&gt;=BE$4:BE$1569)*(AC$4:AC$1569-BE$4:BE$1569))/MAX(1,COUNTIF(AC$4:AC$1569,"&lt;"&amp;BE521+0.01)),BE521))</f>
        <v/>
      </c>
      <c r="BT521" s="9">
        <f>IF(AD521&gt;=BF521,0,IFERROR(BF521+SUMPRODUCT((AD$4:AD$1569&gt;=BF$4:BF$1569)*(AD$4:AD$1569-BF$4:BF$1569))/MAX(1,COUNTIF(AD$4:AD$1569,"&lt;"&amp;BF521+0.01)),BF521))</f>
        <v/>
      </c>
      <c r="BU521" s="9">
        <f>IF(AE521&gt;=BG521,0,IFERROR(BG521+SUMPRODUCT((AE$4:AE$1569&gt;=BG$4:BG$1569)*(AE$4:AE$1569-BG$4:BG$1569))/MAX(1,COUNTIF(AE$4:AE$1569,"&lt;"&amp;BG521+0.01)),BG521))</f>
        <v/>
      </c>
      <c r="BV521" s="9">
        <f>IF(AF521&gt;=BH521,0,IFERROR(BH521+SUMPRODUCT((AF$4:AF$1569&gt;=BH$4:BH$1569)*(AF$4:AF$1569-BH$4:BH$1569))/MAX(1,COUNTIF(AF$4:AF$1569,"&lt;"&amp;BH521+0.01)),BH521))</f>
        <v/>
      </c>
      <c r="BW521" s="9">
        <f>IF(AG521&gt;=BI521,0,IFERROR(BI521+SUMPRODUCT((AG$4:AG$1569&gt;=BI$4:BI$1569)*(AG$4:AG$1569-BI$4:BI$1569))/MAX(1,COUNTIF(AG$4:AG$1569,"&lt;"&amp;BI521+0.01)),BI521))</f>
        <v/>
      </c>
      <c r="BX521" s="9">
        <f>IF(AH521&gt;=BJ521,0,IFERROR(BJ521+SUMPRODUCT((AH$4:AH$1569&gt;=BJ$4:BJ$1569)*(AH$4:AH$1569-BJ$4:BJ$1569))/MAX(1,COUNTIF(AH$4:AH$1569,"&lt;"&amp;BJ521+0.01)),BJ521))</f>
        <v/>
      </c>
      <c r="BY521" s="9">
        <f>IF(AI521&gt;=BK521,0,IFERROR(BK521+SUMPRODUCT((AI$4:AI$1569&gt;=BK$4:BK$1569)*(AI$4:AI$1569-BK$4:BK$1569))/MAX(1,COUNTIF(AI$4:AI$1569,"&lt;"&amp;BK521+0.01)),BK521))</f>
        <v/>
      </c>
      <c r="BZ521" s="9">
        <f>IF(AJ521&gt;=BL521,0,IFERROR(BL521+SUMPRODUCT((AJ$4:AJ$1569&gt;=BL$4:BL$1569)*(AJ$4:AJ$1569-BL$4:BL$1569))/MAX(1,COUNTIF(AJ$4:AJ$1569,"&lt;"&amp;BL521+0.01)),BL521))</f>
        <v/>
      </c>
      <c r="CA521" s="9">
        <f>IF(AK521&gt;=BM521,0,IFERROR(BM521+SUMPRODUCT((AK$4:AK$1569&gt;=BM$4:BM$1569)*(AK$4:AK$1569-BM$4:BM$1569))/MAX(1,COUNTIF(AK$4:AK$1569,"&lt;"&amp;BM521+0.01)),BM521))</f>
        <v/>
      </c>
      <c r="CB521" s="9">
        <f>IF(AL521&gt;=BN521,0,IFERROR(BN521+SUMPRODUCT((AL$4:AL$1569&gt;=BN$4:BN$1569)*(AL$4:AL$1569-BN$4:BN$1569))/MAX(1,COUNTIF(AL$4:AL$1569,"&lt;"&amp;BN521+0.01)),BN521))</f>
        <v/>
      </c>
      <c r="CC521" s="5">
        <f>IF(AO521="🟢","VERDE",IF(AO521="🟡","AMARELO",IF(AO521="🟠","VERMELHO",IF(AO521="🔴","VERMELHO","ROXO"))))</f>
        <v/>
      </c>
      <c r="CD521" s="5" t="inlineStr">
        <is>
          <t>🌎 REGIÕES</t>
        </is>
      </c>
      <c r="CE521" s="5" t="inlineStr">
        <is>
          <t>SEM REDE</t>
        </is>
      </c>
    </row>
    <row r="522">
      <c r="A522" s="5" t="inlineStr">
        <is>
          <t>33760983000113</t>
        </is>
      </c>
      <c r="B522" s="5" t="inlineStr">
        <is>
          <t>SILVANE KESSLER FLACH - ME</t>
        </is>
      </c>
      <c r="C522" s="5" t="inlineStr">
        <is>
          <t>06 - INTERNA - DIVINA TERRA</t>
        </is>
      </c>
      <c r="D522" s="5" t="inlineStr">
        <is>
          <t>DAIANE STAVICKI</t>
        </is>
      </c>
      <c r="E522" s="5" t="inlineStr"/>
      <c r="F522" s="5">
        <f>IFERROR(VLOOKUP(C522,$AS$4:$AT$25,2,FALSE),"")</f>
        <v/>
      </c>
      <c r="G522" s="6">
        <f>IFERROR(VLOOKUP(C522,$AS$4:$AX$25,6,FALSE),"")</f>
        <v/>
      </c>
      <c r="H522" s="5">
        <f>IFERROR(VLOOKUP(C522,$AS$4:$AY$25,7,FALSE),"")</f>
        <v/>
      </c>
      <c r="I522" s="5">
        <f>IFERROR(VLOOKUP(C522,$AS$4:$AZ$25,8,FALSE),"")</f>
        <v/>
      </c>
      <c r="J522" s="7" t="inlineStr">
        <is>
          <t>.</t>
        </is>
      </c>
      <c r="K522" s="5" t="inlineStr">
        <is>
          <t>NACIONAL</t>
        </is>
      </c>
      <c r="L522" s="8" t="n">
        <v>6566.037735849057</v>
      </c>
      <c r="M522" s="9" t="n">
        <v>452.8301886792453</v>
      </c>
      <c r="N522" s="9" t="n">
        <v>481.1320754716981</v>
      </c>
      <c r="O522" s="9" t="n">
        <v>481.1320754716981</v>
      </c>
      <c r="P522" s="9" t="n">
        <v>509.4339622641509</v>
      </c>
      <c r="Q522" s="9" t="n">
        <v>509.4339622641509</v>
      </c>
      <c r="R522" s="9" t="n">
        <v>537.7358490566038</v>
      </c>
      <c r="S522" s="9" t="n">
        <v>566.0377358490566</v>
      </c>
      <c r="T522" s="9" t="n">
        <v>566.0377358490566</v>
      </c>
      <c r="U522" s="9" t="n">
        <v>594.3396226415094</v>
      </c>
      <c r="V522" s="9" t="n">
        <v>594.3396226415094</v>
      </c>
      <c r="W522" s="9" t="n">
        <v>622.6415094339623</v>
      </c>
      <c r="X522" s="9" t="n">
        <v>650.9433962264151</v>
      </c>
      <c r="Y522" s="7" t="inlineStr">
        <is>
          <t>.</t>
        </is>
      </c>
      <c r="Z522" s="8">
        <f>SUM(AA522:AL522)</f>
        <v/>
      </c>
      <c r="AA522" s="9" t="n">
        <v>0</v>
      </c>
      <c r="AB522" s="9" t="n">
        <v>386.06</v>
      </c>
      <c r="AC522" s="9" t="n">
        <v>0</v>
      </c>
      <c r="AD522" s="9" t="n">
        <v>0</v>
      </c>
      <c r="AE522" s="9" t="n">
        <v>0</v>
      </c>
      <c r="AF522" s="9" t="n">
        <v>0</v>
      </c>
      <c r="AG522" s="9" t="n">
        <v>0</v>
      </c>
      <c r="AH522" s="9" t="n">
        <v>0</v>
      </c>
      <c r="AI522" s="9" t="n">
        <v>0</v>
      </c>
      <c r="AJ522" s="9" t="n">
        <v>0</v>
      </c>
      <c r="AK522" s="9" t="n">
        <v>0</v>
      </c>
      <c r="AL522" s="9" t="n">
        <v>0</v>
      </c>
      <c r="AM522" s="7" t="inlineStr">
        <is>
          <t>.</t>
        </is>
      </c>
      <c r="AN522" s="6">
        <f>IF(L522=0,0,Z522/L522)</f>
        <v/>
      </c>
      <c r="AO522" s="5">
        <f>IF(AN522="","",IF(AN522&gt;=0.9,"🟢",IF(AN522&gt;=0.7,"🟡",IF(AN522&gt;=0.5,"🟠","🔴"))))</f>
        <v/>
      </c>
      <c r="AP522" s="9">
        <f>IF(L522=0,0,L522-Z522)</f>
        <v/>
      </c>
      <c r="AQ522" s="5">
        <f>IF(Z522=0,"",RANK(Z522,Z$4:Z$1569,0))</f>
        <v/>
      </c>
      <c r="AR522" s="7" t="inlineStr">
        <is>
          <t>.</t>
        </is>
      </c>
      <c r="BA522" s="7" t="inlineStr">
        <is>
          <t>.</t>
        </is>
      </c>
      <c r="BB522" s="9">
        <f>SUM(L$4:L$1569)/COUNTA(A$4:A$1569)</f>
        <v/>
      </c>
      <c r="BC522" s="9">
        <f>SUM(M$4:M$1569)/COUNTA(A$4:A$1569)</f>
        <v/>
      </c>
      <c r="BD522" s="9">
        <f>SUM(N$4:N$1569)/COUNTA(A$4:A$1569)</f>
        <v/>
      </c>
      <c r="BE522" s="9">
        <f>SUM(O$4:O$1569)/COUNTA(A$4:A$1569)</f>
        <v/>
      </c>
      <c r="BF522" s="9">
        <f>SUM(P$4:P$1569)/COUNTA(A$4:A$1569)</f>
        <v/>
      </c>
      <c r="BG522" s="9">
        <f>SUM(Q$4:Q$1569)/COUNTA(A$4:A$1569)</f>
        <v/>
      </c>
      <c r="BH522" s="9">
        <f>SUM(R$4:R$1569)/COUNTA(A$4:A$1569)</f>
        <v/>
      </c>
      <c r="BI522" s="9">
        <f>SUM(S$4:S$1569)/COUNTA(A$4:A$1569)</f>
        <v/>
      </c>
      <c r="BJ522" s="9">
        <f>SUM(T$4:T$1569)/COUNTA(A$4:A$1569)</f>
        <v/>
      </c>
      <c r="BK522" s="9">
        <f>SUM(U$4:U$1569)/COUNTA(A$4:A$1569)</f>
        <v/>
      </c>
      <c r="BL522" s="9">
        <f>SUM(V$4:V$1569)/COUNTA(A$4:A$1569)</f>
        <v/>
      </c>
      <c r="BM522" s="9">
        <f>SUM(W$4:W$1569)/COUNTA(A$4:A$1569)</f>
        <v/>
      </c>
      <c r="BN522" s="9">
        <f>SUM(X$4:X$1569)/COUNTA(A$4:A$1569)</f>
        <v/>
      </c>
      <c r="BO522" s="7" t="inlineStr">
        <is>
          <t>.</t>
        </is>
      </c>
      <c r="BP522" s="9">
        <f>IF(Z522&gt;=BB522,0,IFERROR(BB522+(SUMPRODUCT((Z$4:Z$1569&gt;=BB$4:BB$1569)*(Z$4:Z$1569-BB$4:BB$1569))/MAX(1,COUNTIF(Z$4:Z$1569,"&lt;"&amp;BB522+0.01))),BB522))</f>
        <v/>
      </c>
      <c r="BQ522" s="9">
        <f>IF(AA522&gt;=BC522,0,IFERROR(BC522+SUMPRODUCT((AA$4:AA$1569&gt;=BC$4:BC$1569)*(AA$4:AA$1569-BC$4:BC$1569))/MAX(1,COUNTIF(AA$4:AA$1569,"&lt;"&amp;BC522+0.01)),BC522))</f>
        <v/>
      </c>
      <c r="BR522" s="9">
        <f>IF(AB522&gt;=BD522,0,IFERROR(BD522+SUMPRODUCT((AB$4:AB$1569&gt;=BD$4:BD$1569)*(AB$4:AB$1569-BD$4:BD$1569))/MAX(1,COUNTIF(AB$4:AB$1569,"&lt;"&amp;BD522+0.01)),BD522))</f>
        <v/>
      </c>
      <c r="BS522" s="9">
        <f>IF(AC522&gt;=BE522,0,IFERROR(BE522+SUMPRODUCT((AC$4:AC$1569&gt;=BE$4:BE$1569)*(AC$4:AC$1569-BE$4:BE$1569))/MAX(1,COUNTIF(AC$4:AC$1569,"&lt;"&amp;BE522+0.01)),BE522))</f>
        <v/>
      </c>
      <c r="BT522" s="9">
        <f>IF(AD522&gt;=BF522,0,IFERROR(BF522+SUMPRODUCT((AD$4:AD$1569&gt;=BF$4:BF$1569)*(AD$4:AD$1569-BF$4:BF$1569))/MAX(1,COUNTIF(AD$4:AD$1569,"&lt;"&amp;BF522+0.01)),BF522))</f>
        <v/>
      </c>
      <c r="BU522" s="9">
        <f>IF(AE522&gt;=BG522,0,IFERROR(BG522+SUMPRODUCT((AE$4:AE$1569&gt;=BG$4:BG$1569)*(AE$4:AE$1569-BG$4:BG$1569))/MAX(1,COUNTIF(AE$4:AE$1569,"&lt;"&amp;BG522+0.01)),BG522))</f>
        <v/>
      </c>
      <c r="BV522" s="9">
        <f>IF(AF522&gt;=BH522,0,IFERROR(BH522+SUMPRODUCT((AF$4:AF$1569&gt;=BH$4:BH$1569)*(AF$4:AF$1569-BH$4:BH$1569))/MAX(1,COUNTIF(AF$4:AF$1569,"&lt;"&amp;BH522+0.01)),BH522))</f>
        <v/>
      </c>
      <c r="BW522" s="9">
        <f>IF(AG522&gt;=BI522,0,IFERROR(BI522+SUMPRODUCT((AG$4:AG$1569&gt;=BI$4:BI$1569)*(AG$4:AG$1569-BI$4:BI$1569))/MAX(1,COUNTIF(AG$4:AG$1569,"&lt;"&amp;BI522+0.01)),BI522))</f>
        <v/>
      </c>
      <c r="BX522" s="9">
        <f>IF(AH522&gt;=BJ522,0,IFERROR(BJ522+SUMPRODUCT((AH$4:AH$1569&gt;=BJ$4:BJ$1569)*(AH$4:AH$1569-BJ$4:BJ$1569))/MAX(1,COUNTIF(AH$4:AH$1569,"&lt;"&amp;BJ522+0.01)),BJ522))</f>
        <v/>
      </c>
      <c r="BY522" s="9">
        <f>IF(AI522&gt;=BK522,0,IFERROR(BK522+SUMPRODUCT((AI$4:AI$1569&gt;=BK$4:BK$1569)*(AI$4:AI$1569-BK$4:BK$1569))/MAX(1,COUNTIF(AI$4:AI$1569,"&lt;"&amp;BK522+0.01)),BK522))</f>
        <v/>
      </c>
      <c r="BZ522" s="9">
        <f>IF(AJ522&gt;=BL522,0,IFERROR(BL522+SUMPRODUCT((AJ$4:AJ$1569&gt;=BL$4:BL$1569)*(AJ$4:AJ$1569-BL$4:BL$1569))/MAX(1,COUNTIF(AJ$4:AJ$1569,"&lt;"&amp;BL522+0.01)),BL522))</f>
        <v/>
      </c>
      <c r="CA522" s="9">
        <f>IF(AK522&gt;=BM522,0,IFERROR(BM522+SUMPRODUCT((AK$4:AK$1569&gt;=BM$4:BM$1569)*(AK$4:AK$1569-BM$4:BM$1569))/MAX(1,COUNTIF(AK$4:AK$1569,"&lt;"&amp;BM522+0.01)),BM522))</f>
        <v/>
      </c>
      <c r="CB522" s="9">
        <f>IF(AL522&gt;=BN522,0,IFERROR(BN522+SUMPRODUCT((AL$4:AL$1569&gt;=BN$4:BN$1569)*(AL$4:AL$1569-BN$4:BN$1569))/MAX(1,COUNTIF(AL$4:AL$1569,"&lt;"&amp;BN522+0.01)),BN522))</f>
        <v/>
      </c>
      <c r="CC522" s="5">
        <f>IF(AO522="🟢","VERDE",IF(AO522="🟡","AMARELO",IF(AO522="🟠","VERMELHO",IF(AO522="🔴","VERMELHO","ROXO"))))</f>
        <v/>
      </c>
      <c r="CD522" s="5" t="inlineStr">
        <is>
          <t>🏢 REDES</t>
        </is>
      </c>
      <c r="CE522" s="5" t="inlineStr">
        <is>
          <t>DIVINA TERRA</t>
        </is>
      </c>
    </row>
    <row r="523">
      <c r="A523" s="5" t="inlineStr">
        <is>
          <t>34338664000187</t>
        </is>
      </c>
      <c r="B523" s="5" t="inlineStr">
        <is>
          <t>NATURELI PRODUTOS NATURAIS LTDA - ME</t>
        </is>
      </c>
      <c r="C523" s="5" t="inlineStr">
        <is>
          <t>06 - SEM GRUPO</t>
        </is>
      </c>
      <c r="D523" s="5" t="inlineStr">
        <is>
          <t>LARISSA PADILHA</t>
        </is>
      </c>
      <c r="E523" s="5" t="inlineStr">
        <is>
          <t>MT</t>
        </is>
      </c>
      <c r="F523" s="5">
        <f>IFERROR(VLOOKUP(C523,$AS$4:$AT$25,2,FALSE),"")</f>
        <v/>
      </c>
      <c r="G523" s="6">
        <f>IFERROR(VLOOKUP(C523,$AS$4:$AX$25,6,FALSE),"")</f>
        <v/>
      </c>
      <c r="H523" s="5">
        <f>IFERROR(VLOOKUP(C523,$AS$4:$AY$25,7,FALSE),"")</f>
        <v/>
      </c>
      <c r="I523" s="5">
        <f>IFERROR(VLOOKUP(C523,$AS$4:$AZ$25,8,FALSE),"")</f>
        <v/>
      </c>
      <c r="J523" s="7" t="inlineStr">
        <is>
          <t>.</t>
        </is>
      </c>
      <c r="K523" s="5" t="inlineStr">
        <is>
          <t>CENTRO OESTE</t>
        </is>
      </c>
      <c r="L523" s="8" t="n">
        <v>1542.857142857143</v>
      </c>
      <c r="M523" s="9" t="n">
        <v>128.5714285714286</v>
      </c>
      <c r="N523" s="9" t="n">
        <v>128.5714285714286</v>
      </c>
      <c r="O523" s="9" t="n">
        <v>128.5714285714286</v>
      </c>
      <c r="P523" s="9" t="n">
        <v>128.5714285714286</v>
      </c>
      <c r="Q523" s="9" t="n">
        <v>128.5714285714286</v>
      </c>
      <c r="R523" s="9" t="n">
        <v>128.5714285714286</v>
      </c>
      <c r="S523" s="9" t="n">
        <v>128.5714285714286</v>
      </c>
      <c r="T523" s="9" t="n">
        <v>128.5714285714286</v>
      </c>
      <c r="U523" s="9" t="n">
        <v>128.5714285714286</v>
      </c>
      <c r="V523" s="9" t="n">
        <v>128.5714285714286</v>
      </c>
      <c r="W523" s="9" t="n">
        <v>128.5714285714286</v>
      </c>
      <c r="X523" s="9" t="n">
        <v>128.5714285714286</v>
      </c>
      <c r="Y523" s="7" t="inlineStr">
        <is>
          <t>.</t>
        </is>
      </c>
      <c r="Z523" s="8">
        <f>SUM(AA523:AL523)</f>
        <v/>
      </c>
      <c r="AA523" s="9" t="n">
        <v>379.94</v>
      </c>
      <c r="AB523" s="9" t="n">
        <v>0</v>
      </c>
      <c r="AC523" s="9" t="n">
        <v>0</v>
      </c>
      <c r="AD523" s="9" t="n">
        <v>0</v>
      </c>
      <c r="AE523" s="9" t="n">
        <v>0</v>
      </c>
      <c r="AF523" s="9" t="n">
        <v>0</v>
      </c>
      <c r="AG523" s="9" t="n">
        <v>0</v>
      </c>
      <c r="AH523" s="9" t="n">
        <v>0</v>
      </c>
      <c r="AI523" s="9" t="n">
        <v>0</v>
      </c>
      <c r="AJ523" s="9" t="n">
        <v>0</v>
      </c>
      <c r="AK523" s="9" t="n">
        <v>0</v>
      </c>
      <c r="AL523" s="9" t="n">
        <v>0</v>
      </c>
      <c r="AM523" s="7" t="inlineStr">
        <is>
          <t>.</t>
        </is>
      </c>
      <c r="AN523" s="6">
        <f>IF(L523=0,0,Z523/L523)</f>
        <v/>
      </c>
      <c r="AO523" s="5">
        <f>IF(AN523="","",IF(AN523&gt;=0.9,"🟢",IF(AN523&gt;=0.7,"🟡",IF(AN523&gt;=0.5,"🟠","🔴"))))</f>
        <v/>
      </c>
      <c r="AP523" s="9">
        <f>IF(L523=0,0,L523-Z523)</f>
        <v/>
      </c>
      <c r="AQ523" s="5">
        <f>IF(Z523=0,"",RANK(Z523,Z$4:Z$1569,0))</f>
        <v/>
      </c>
      <c r="AR523" s="7" t="inlineStr">
        <is>
          <t>.</t>
        </is>
      </c>
      <c r="BA523" s="7" t="inlineStr">
        <is>
          <t>.</t>
        </is>
      </c>
      <c r="BB523" s="9">
        <f>SUM(L$4:L$1569)/COUNTA(A$4:A$1569)</f>
        <v/>
      </c>
      <c r="BC523" s="9">
        <f>SUM(M$4:M$1569)/COUNTA(A$4:A$1569)</f>
        <v/>
      </c>
      <c r="BD523" s="9">
        <f>SUM(N$4:N$1569)/COUNTA(A$4:A$1569)</f>
        <v/>
      </c>
      <c r="BE523" s="9">
        <f>SUM(O$4:O$1569)/COUNTA(A$4:A$1569)</f>
        <v/>
      </c>
      <c r="BF523" s="9">
        <f>SUM(P$4:P$1569)/COUNTA(A$4:A$1569)</f>
        <v/>
      </c>
      <c r="BG523" s="9">
        <f>SUM(Q$4:Q$1569)/COUNTA(A$4:A$1569)</f>
        <v/>
      </c>
      <c r="BH523" s="9">
        <f>SUM(R$4:R$1569)/COUNTA(A$4:A$1569)</f>
        <v/>
      </c>
      <c r="BI523" s="9">
        <f>SUM(S$4:S$1569)/COUNTA(A$4:A$1569)</f>
        <v/>
      </c>
      <c r="BJ523" s="9">
        <f>SUM(T$4:T$1569)/COUNTA(A$4:A$1569)</f>
        <v/>
      </c>
      <c r="BK523" s="9">
        <f>SUM(U$4:U$1569)/COUNTA(A$4:A$1569)</f>
        <v/>
      </c>
      <c r="BL523" s="9">
        <f>SUM(V$4:V$1569)/COUNTA(A$4:A$1569)</f>
        <v/>
      </c>
      <c r="BM523" s="9">
        <f>SUM(W$4:W$1569)/COUNTA(A$4:A$1569)</f>
        <v/>
      </c>
      <c r="BN523" s="9">
        <f>SUM(X$4:X$1569)/COUNTA(A$4:A$1569)</f>
        <v/>
      </c>
      <c r="BO523" s="7" t="inlineStr">
        <is>
          <t>.</t>
        </is>
      </c>
      <c r="BP523" s="9">
        <f>IF(Z523&gt;=BB523,0,IFERROR(BB523+(SUMPRODUCT((Z$4:Z$1569&gt;=BB$4:BB$1569)*(Z$4:Z$1569-BB$4:BB$1569))/MAX(1,COUNTIF(Z$4:Z$1569,"&lt;"&amp;BB523+0.01))),BB523))</f>
        <v/>
      </c>
      <c r="BQ523" s="9">
        <f>IF(AA523&gt;=BC523,0,IFERROR(BC523+SUMPRODUCT((AA$4:AA$1569&gt;=BC$4:BC$1569)*(AA$4:AA$1569-BC$4:BC$1569))/MAX(1,COUNTIF(AA$4:AA$1569,"&lt;"&amp;BC523+0.01)),BC523))</f>
        <v/>
      </c>
      <c r="BR523" s="9">
        <f>IF(AB523&gt;=BD523,0,IFERROR(BD523+SUMPRODUCT((AB$4:AB$1569&gt;=BD$4:BD$1569)*(AB$4:AB$1569-BD$4:BD$1569))/MAX(1,COUNTIF(AB$4:AB$1569,"&lt;"&amp;BD523+0.01)),BD523))</f>
        <v/>
      </c>
      <c r="BS523" s="9">
        <f>IF(AC523&gt;=BE523,0,IFERROR(BE523+SUMPRODUCT((AC$4:AC$1569&gt;=BE$4:BE$1569)*(AC$4:AC$1569-BE$4:BE$1569))/MAX(1,COUNTIF(AC$4:AC$1569,"&lt;"&amp;BE523+0.01)),BE523))</f>
        <v/>
      </c>
      <c r="BT523" s="9">
        <f>IF(AD523&gt;=BF523,0,IFERROR(BF523+SUMPRODUCT((AD$4:AD$1569&gt;=BF$4:BF$1569)*(AD$4:AD$1569-BF$4:BF$1569))/MAX(1,COUNTIF(AD$4:AD$1569,"&lt;"&amp;BF523+0.01)),BF523))</f>
        <v/>
      </c>
      <c r="BU523" s="9">
        <f>IF(AE523&gt;=BG523,0,IFERROR(BG523+SUMPRODUCT((AE$4:AE$1569&gt;=BG$4:BG$1569)*(AE$4:AE$1569-BG$4:BG$1569))/MAX(1,COUNTIF(AE$4:AE$1569,"&lt;"&amp;BG523+0.01)),BG523))</f>
        <v/>
      </c>
      <c r="BV523" s="9">
        <f>IF(AF523&gt;=BH523,0,IFERROR(BH523+SUMPRODUCT((AF$4:AF$1569&gt;=BH$4:BH$1569)*(AF$4:AF$1569-BH$4:BH$1569))/MAX(1,COUNTIF(AF$4:AF$1569,"&lt;"&amp;BH523+0.01)),BH523))</f>
        <v/>
      </c>
      <c r="BW523" s="9">
        <f>IF(AG523&gt;=BI523,0,IFERROR(BI523+SUMPRODUCT((AG$4:AG$1569&gt;=BI$4:BI$1569)*(AG$4:AG$1569-BI$4:BI$1569))/MAX(1,COUNTIF(AG$4:AG$1569,"&lt;"&amp;BI523+0.01)),BI523))</f>
        <v/>
      </c>
      <c r="BX523" s="9">
        <f>IF(AH523&gt;=BJ523,0,IFERROR(BJ523+SUMPRODUCT((AH$4:AH$1569&gt;=BJ$4:BJ$1569)*(AH$4:AH$1569-BJ$4:BJ$1569))/MAX(1,COUNTIF(AH$4:AH$1569,"&lt;"&amp;BJ523+0.01)),BJ523))</f>
        <v/>
      </c>
      <c r="BY523" s="9">
        <f>IF(AI523&gt;=BK523,0,IFERROR(BK523+SUMPRODUCT((AI$4:AI$1569&gt;=BK$4:BK$1569)*(AI$4:AI$1569-BK$4:BK$1569))/MAX(1,COUNTIF(AI$4:AI$1569,"&lt;"&amp;BK523+0.01)),BK523))</f>
        <v/>
      </c>
      <c r="BZ523" s="9">
        <f>IF(AJ523&gt;=BL523,0,IFERROR(BL523+SUMPRODUCT((AJ$4:AJ$1569&gt;=BL$4:BL$1569)*(AJ$4:AJ$1569-BL$4:BL$1569))/MAX(1,COUNTIF(AJ$4:AJ$1569,"&lt;"&amp;BL523+0.01)),BL523))</f>
        <v/>
      </c>
      <c r="CA523" s="9">
        <f>IF(AK523&gt;=BM523,0,IFERROR(BM523+SUMPRODUCT((AK$4:AK$1569&gt;=BM$4:BM$1569)*(AK$4:AK$1569-BM$4:BM$1569))/MAX(1,COUNTIF(AK$4:AK$1569,"&lt;"&amp;BM523+0.01)),BM523))</f>
        <v/>
      </c>
      <c r="CB523" s="9">
        <f>IF(AL523&gt;=BN523,0,IFERROR(BN523+SUMPRODUCT((AL$4:AL$1569&gt;=BN$4:BN$1569)*(AL$4:AL$1569-BN$4:BN$1569))/MAX(1,COUNTIF(AL$4:AL$1569,"&lt;"&amp;BN523+0.01)),BN523))</f>
        <v/>
      </c>
      <c r="CC523" s="5">
        <f>IF(AO523="🟢","VERDE",IF(AO523="🟡","AMARELO",IF(AO523="🟠","VERMELHO",IF(AO523="🔴","VERMELHO","ROXO"))))</f>
        <v/>
      </c>
      <c r="CD523" s="5" t="inlineStr">
        <is>
          <t>🌎 REGIÕES</t>
        </is>
      </c>
      <c r="CE523" s="5" t="inlineStr">
        <is>
          <t>SEM REDE</t>
        </is>
      </c>
    </row>
    <row r="524">
      <c r="A524" s="5" t="inlineStr">
        <is>
          <t>26839789000162</t>
        </is>
      </c>
      <c r="B524" s="5" t="inlineStr">
        <is>
          <t>EMPORIO NUTREE GRAOS LTDA - ME</t>
        </is>
      </c>
      <c r="C524" s="5" t="inlineStr">
        <is>
          <t>06 - SEM GRUPO</t>
        </is>
      </c>
      <c r="D524" s="5" t="inlineStr">
        <is>
          <t>LARISSA PADILHA</t>
        </is>
      </c>
      <c r="E524" s="5" t="inlineStr">
        <is>
          <t>RJ</t>
        </is>
      </c>
      <c r="F524" s="5">
        <f>IFERROR(VLOOKUP(C524,$AS$4:$AT$25,2,FALSE),"")</f>
        <v/>
      </c>
      <c r="G524" s="6">
        <f>IFERROR(VLOOKUP(C524,$AS$4:$AX$25,6,FALSE),"")</f>
        <v/>
      </c>
      <c r="H524" s="5">
        <f>IFERROR(VLOOKUP(C524,$AS$4:$AY$25,7,FALSE),"")</f>
        <v/>
      </c>
      <c r="I524" s="5">
        <f>IFERROR(VLOOKUP(C524,$AS$4:$AZ$25,8,FALSE),"")</f>
        <v/>
      </c>
      <c r="J524" s="7" t="inlineStr">
        <is>
          <t>.</t>
        </is>
      </c>
      <c r="K524" s="5" t="inlineStr">
        <is>
          <t>RJ + ES + MG</t>
        </is>
      </c>
      <c r="L524" s="8" t="n">
        <v>1393.548387096774</v>
      </c>
      <c r="M524" s="9" t="n">
        <v>116.1290322580645</v>
      </c>
      <c r="N524" s="9" t="n">
        <v>116.1290322580645</v>
      </c>
      <c r="O524" s="9" t="n">
        <v>116.1290322580645</v>
      </c>
      <c r="P524" s="9" t="n">
        <v>116.1290322580645</v>
      </c>
      <c r="Q524" s="9" t="n">
        <v>116.1290322580645</v>
      </c>
      <c r="R524" s="9" t="n">
        <v>116.1290322580645</v>
      </c>
      <c r="S524" s="9" t="n">
        <v>116.1290322580645</v>
      </c>
      <c r="T524" s="9" t="n">
        <v>116.1290322580645</v>
      </c>
      <c r="U524" s="9" t="n">
        <v>116.1290322580645</v>
      </c>
      <c r="V524" s="9" t="n">
        <v>116.1290322580645</v>
      </c>
      <c r="W524" s="9" t="n">
        <v>116.1290322580645</v>
      </c>
      <c r="X524" s="9" t="n">
        <v>116.1290322580645</v>
      </c>
      <c r="Y524" s="7" t="inlineStr">
        <is>
          <t>.</t>
        </is>
      </c>
      <c r="Z524" s="8">
        <f>SUM(AA524:AL524)</f>
        <v/>
      </c>
      <c r="AA524" s="9" t="n">
        <v>287.76</v>
      </c>
      <c r="AB524" s="9" t="n">
        <v>0</v>
      </c>
      <c r="AC524" s="9" t="n">
        <v>0</v>
      </c>
      <c r="AD524" s="9" t="n">
        <v>0</v>
      </c>
      <c r="AE524" s="9" t="n">
        <v>0</v>
      </c>
      <c r="AF524" s="9" t="n">
        <v>0</v>
      </c>
      <c r="AG524" s="9" t="n">
        <v>0</v>
      </c>
      <c r="AH524" s="9" t="n">
        <v>0</v>
      </c>
      <c r="AI524" s="9" t="n">
        <v>0</v>
      </c>
      <c r="AJ524" s="9" t="n">
        <v>0</v>
      </c>
      <c r="AK524" s="9" t="n">
        <v>0</v>
      </c>
      <c r="AL524" s="9" t="n">
        <v>0</v>
      </c>
      <c r="AM524" s="7" t="inlineStr">
        <is>
          <t>.</t>
        </is>
      </c>
      <c r="AN524" s="6">
        <f>IF(L524=0,0,Z524/L524)</f>
        <v/>
      </c>
      <c r="AO524" s="5">
        <f>IF(AN524="","",IF(AN524&gt;=0.9,"🟢",IF(AN524&gt;=0.7,"🟡",IF(AN524&gt;=0.5,"🟠","🔴"))))</f>
        <v/>
      </c>
      <c r="AP524" s="9">
        <f>IF(L524=0,0,L524-Z524)</f>
        <v/>
      </c>
      <c r="AQ524" s="5">
        <f>IF(Z524=0,"",RANK(Z524,Z$4:Z$1569,0))</f>
        <v/>
      </c>
      <c r="AR524" s="7" t="inlineStr">
        <is>
          <t>.</t>
        </is>
      </c>
      <c r="BA524" s="7" t="inlineStr">
        <is>
          <t>.</t>
        </is>
      </c>
      <c r="BB524" s="9">
        <f>SUM(L$4:L$1569)/COUNTA(A$4:A$1569)</f>
        <v/>
      </c>
      <c r="BC524" s="9">
        <f>SUM(M$4:M$1569)/COUNTA(A$4:A$1569)</f>
        <v/>
      </c>
      <c r="BD524" s="9">
        <f>SUM(N$4:N$1569)/COUNTA(A$4:A$1569)</f>
        <v/>
      </c>
      <c r="BE524" s="9">
        <f>SUM(O$4:O$1569)/COUNTA(A$4:A$1569)</f>
        <v/>
      </c>
      <c r="BF524" s="9">
        <f>SUM(P$4:P$1569)/COUNTA(A$4:A$1569)</f>
        <v/>
      </c>
      <c r="BG524" s="9">
        <f>SUM(Q$4:Q$1569)/COUNTA(A$4:A$1569)</f>
        <v/>
      </c>
      <c r="BH524" s="9">
        <f>SUM(R$4:R$1569)/COUNTA(A$4:A$1569)</f>
        <v/>
      </c>
      <c r="BI524" s="9">
        <f>SUM(S$4:S$1569)/COUNTA(A$4:A$1569)</f>
        <v/>
      </c>
      <c r="BJ524" s="9">
        <f>SUM(T$4:T$1569)/COUNTA(A$4:A$1569)</f>
        <v/>
      </c>
      <c r="BK524" s="9">
        <f>SUM(U$4:U$1569)/COUNTA(A$4:A$1569)</f>
        <v/>
      </c>
      <c r="BL524" s="9">
        <f>SUM(V$4:V$1569)/COUNTA(A$4:A$1569)</f>
        <v/>
      </c>
      <c r="BM524" s="9">
        <f>SUM(W$4:W$1569)/COUNTA(A$4:A$1569)</f>
        <v/>
      </c>
      <c r="BN524" s="9">
        <f>SUM(X$4:X$1569)/COUNTA(A$4:A$1569)</f>
        <v/>
      </c>
      <c r="BO524" s="7" t="inlineStr">
        <is>
          <t>.</t>
        </is>
      </c>
      <c r="BP524" s="9">
        <f>IF(Z524&gt;=BB524,0,IFERROR(BB524+(SUMPRODUCT((Z$4:Z$1569&gt;=BB$4:BB$1569)*(Z$4:Z$1569-BB$4:BB$1569))/MAX(1,COUNTIF(Z$4:Z$1569,"&lt;"&amp;BB524+0.01))),BB524))</f>
        <v/>
      </c>
      <c r="BQ524" s="9">
        <f>IF(AA524&gt;=BC524,0,IFERROR(BC524+SUMPRODUCT((AA$4:AA$1569&gt;=BC$4:BC$1569)*(AA$4:AA$1569-BC$4:BC$1569))/MAX(1,COUNTIF(AA$4:AA$1569,"&lt;"&amp;BC524+0.01)),BC524))</f>
        <v/>
      </c>
      <c r="BR524" s="9">
        <f>IF(AB524&gt;=BD524,0,IFERROR(BD524+SUMPRODUCT((AB$4:AB$1569&gt;=BD$4:BD$1569)*(AB$4:AB$1569-BD$4:BD$1569))/MAX(1,COUNTIF(AB$4:AB$1569,"&lt;"&amp;BD524+0.01)),BD524))</f>
        <v/>
      </c>
      <c r="BS524" s="9">
        <f>IF(AC524&gt;=BE524,0,IFERROR(BE524+SUMPRODUCT((AC$4:AC$1569&gt;=BE$4:BE$1569)*(AC$4:AC$1569-BE$4:BE$1569))/MAX(1,COUNTIF(AC$4:AC$1569,"&lt;"&amp;BE524+0.01)),BE524))</f>
        <v/>
      </c>
      <c r="BT524" s="9">
        <f>IF(AD524&gt;=BF524,0,IFERROR(BF524+SUMPRODUCT((AD$4:AD$1569&gt;=BF$4:BF$1569)*(AD$4:AD$1569-BF$4:BF$1569))/MAX(1,COUNTIF(AD$4:AD$1569,"&lt;"&amp;BF524+0.01)),BF524))</f>
        <v/>
      </c>
      <c r="BU524" s="9">
        <f>IF(AE524&gt;=BG524,0,IFERROR(BG524+SUMPRODUCT((AE$4:AE$1569&gt;=BG$4:BG$1569)*(AE$4:AE$1569-BG$4:BG$1569))/MAX(1,COUNTIF(AE$4:AE$1569,"&lt;"&amp;BG524+0.01)),BG524))</f>
        <v/>
      </c>
      <c r="BV524" s="9">
        <f>IF(AF524&gt;=BH524,0,IFERROR(BH524+SUMPRODUCT((AF$4:AF$1569&gt;=BH$4:BH$1569)*(AF$4:AF$1569-BH$4:BH$1569))/MAX(1,COUNTIF(AF$4:AF$1569,"&lt;"&amp;BH524+0.01)),BH524))</f>
        <v/>
      </c>
      <c r="BW524" s="9">
        <f>IF(AG524&gt;=BI524,0,IFERROR(BI524+SUMPRODUCT((AG$4:AG$1569&gt;=BI$4:BI$1569)*(AG$4:AG$1569-BI$4:BI$1569))/MAX(1,COUNTIF(AG$4:AG$1569,"&lt;"&amp;BI524+0.01)),BI524))</f>
        <v/>
      </c>
      <c r="BX524" s="9">
        <f>IF(AH524&gt;=BJ524,0,IFERROR(BJ524+SUMPRODUCT((AH$4:AH$1569&gt;=BJ$4:BJ$1569)*(AH$4:AH$1569-BJ$4:BJ$1569))/MAX(1,COUNTIF(AH$4:AH$1569,"&lt;"&amp;BJ524+0.01)),BJ524))</f>
        <v/>
      </c>
      <c r="BY524" s="9">
        <f>IF(AI524&gt;=BK524,0,IFERROR(BK524+SUMPRODUCT((AI$4:AI$1569&gt;=BK$4:BK$1569)*(AI$4:AI$1569-BK$4:BK$1569))/MAX(1,COUNTIF(AI$4:AI$1569,"&lt;"&amp;BK524+0.01)),BK524))</f>
        <v/>
      </c>
      <c r="BZ524" s="9">
        <f>IF(AJ524&gt;=BL524,0,IFERROR(BL524+SUMPRODUCT((AJ$4:AJ$1569&gt;=BL$4:BL$1569)*(AJ$4:AJ$1569-BL$4:BL$1569))/MAX(1,COUNTIF(AJ$4:AJ$1569,"&lt;"&amp;BL524+0.01)),BL524))</f>
        <v/>
      </c>
      <c r="CA524" s="9">
        <f>IF(AK524&gt;=BM524,0,IFERROR(BM524+SUMPRODUCT((AK$4:AK$1569&gt;=BM$4:BM$1569)*(AK$4:AK$1569-BM$4:BM$1569))/MAX(1,COUNTIF(AK$4:AK$1569,"&lt;"&amp;BM524+0.01)),BM524))</f>
        <v/>
      </c>
      <c r="CB524" s="9">
        <f>IF(AL524&gt;=BN524,0,IFERROR(BN524+SUMPRODUCT((AL$4:AL$1569&gt;=BN$4:BN$1569)*(AL$4:AL$1569-BN$4:BN$1569))/MAX(1,COUNTIF(AL$4:AL$1569,"&lt;"&amp;BN524+0.01)),BN524))</f>
        <v/>
      </c>
      <c r="CC524" s="5">
        <f>IF(AO524="🟢","VERDE",IF(AO524="🟡","AMARELO",IF(AO524="🟠","VERMELHO",IF(AO524="🔴","VERMELHO","ROXO"))))</f>
        <v/>
      </c>
      <c r="CD524" s="5" t="inlineStr">
        <is>
          <t>🌎 REGIÕES</t>
        </is>
      </c>
      <c r="CE524" s="5" t="inlineStr">
        <is>
          <t>SEM REDE</t>
        </is>
      </c>
    </row>
    <row r="525">
      <c r="A525" s="5" t="inlineStr">
        <is>
          <t>54116382000142</t>
        </is>
      </c>
      <c r="B525" s="5" t="inlineStr">
        <is>
          <t>FIT NUTRICAO</t>
        </is>
      </c>
      <c r="C525" s="5" t="inlineStr">
        <is>
          <t>06 - INTERNA - FITLAND</t>
        </is>
      </c>
      <c r="D525" s="5" t="inlineStr">
        <is>
          <t>JULIO GADRET</t>
        </is>
      </c>
      <c r="E525" s="5" t="inlineStr">
        <is>
          <t>SC</t>
        </is>
      </c>
      <c r="F525" s="5">
        <f>IFERROR(VLOOKUP(C525,$AS$4:$AT$25,2,FALSE),"")</f>
        <v/>
      </c>
      <c r="G525" s="6">
        <f>IFERROR(VLOOKUP(C525,$AS$4:$AX$25,6,FALSE),"")</f>
        <v/>
      </c>
      <c r="H525" s="5">
        <f>IFERROR(VLOOKUP(C525,$AS$4:$AY$25,7,FALSE),"")</f>
        <v/>
      </c>
      <c r="I525" s="5">
        <f>IFERROR(VLOOKUP(C525,$AS$4:$AZ$25,8,FALSE),"")</f>
        <v/>
      </c>
      <c r="J525" s="7" t="inlineStr">
        <is>
          <t>.</t>
        </is>
      </c>
      <c r="K525" s="5" t="inlineStr">
        <is>
          <t>NACIONAL</t>
        </is>
      </c>
      <c r="L525" s="8" t="n">
        <v>10706.89655172414</v>
      </c>
      <c r="M525" s="9" t="n">
        <v>750</v>
      </c>
      <c r="N525" s="9" t="n">
        <v>775.8620689655172</v>
      </c>
      <c r="O525" s="9" t="n">
        <v>801.7241379310345</v>
      </c>
      <c r="P525" s="9" t="n">
        <v>827.5862068965517</v>
      </c>
      <c r="Q525" s="9" t="n">
        <v>853.448275862069</v>
      </c>
      <c r="R525" s="9" t="n">
        <v>879.3103448275862</v>
      </c>
      <c r="S525" s="9" t="n">
        <v>905.1724137931035</v>
      </c>
      <c r="T525" s="9" t="n">
        <v>931.0344827586207</v>
      </c>
      <c r="U525" s="9" t="n">
        <v>956.8965517241379</v>
      </c>
      <c r="V525" s="9" t="n">
        <v>982.7586206896551</v>
      </c>
      <c r="W525" s="9" t="n">
        <v>1008.620689655172</v>
      </c>
      <c r="X525" s="9" t="n">
        <v>1034.48275862069</v>
      </c>
      <c r="Y525" s="7" t="inlineStr">
        <is>
          <t>.</t>
        </is>
      </c>
      <c r="Z525" s="8">
        <f>SUM(AA525:AL525)</f>
        <v/>
      </c>
      <c r="AA525" s="9" t="n">
        <v>192.6</v>
      </c>
      <c r="AB525" s="9" t="n">
        <v>0</v>
      </c>
      <c r="AC525" s="9" t="n">
        <v>0</v>
      </c>
      <c r="AD525" s="9" t="n">
        <v>0</v>
      </c>
      <c r="AE525" s="9" t="n">
        <v>0</v>
      </c>
      <c r="AF525" s="9" t="n">
        <v>0</v>
      </c>
      <c r="AG525" s="9" t="n">
        <v>0</v>
      </c>
      <c r="AH525" s="9" t="n">
        <v>0</v>
      </c>
      <c r="AI525" s="9" t="n">
        <v>0</v>
      </c>
      <c r="AJ525" s="9" t="n">
        <v>0</v>
      </c>
      <c r="AK525" s="9" t="n">
        <v>0</v>
      </c>
      <c r="AL525" s="9" t="n">
        <v>0</v>
      </c>
      <c r="AM525" s="7" t="inlineStr">
        <is>
          <t>.</t>
        </is>
      </c>
      <c r="AN525" s="6">
        <f>IF(L525=0,0,Z525/L525)</f>
        <v/>
      </c>
      <c r="AO525" s="5">
        <f>IF(AN525="","",IF(AN525&gt;=0.9,"🟢",IF(AN525&gt;=0.7,"🟡",IF(AN525&gt;=0.5,"🟠","🔴"))))</f>
        <v/>
      </c>
      <c r="AP525" s="9">
        <f>IF(L525=0,0,L525-Z525)</f>
        <v/>
      </c>
      <c r="AQ525" s="5">
        <f>IF(Z525=0,"",RANK(Z525,Z$4:Z$1569,0))</f>
        <v/>
      </c>
      <c r="AR525" s="7" t="inlineStr">
        <is>
          <t>.</t>
        </is>
      </c>
      <c r="BA525" s="7" t="inlineStr">
        <is>
          <t>.</t>
        </is>
      </c>
      <c r="BB525" s="9">
        <f>SUM(L$4:L$1569)/COUNTA(A$4:A$1569)</f>
        <v/>
      </c>
      <c r="BC525" s="9">
        <f>SUM(M$4:M$1569)/COUNTA(A$4:A$1569)</f>
        <v/>
      </c>
      <c r="BD525" s="9">
        <f>SUM(N$4:N$1569)/COUNTA(A$4:A$1569)</f>
        <v/>
      </c>
      <c r="BE525" s="9">
        <f>SUM(O$4:O$1569)/COUNTA(A$4:A$1569)</f>
        <v/>
      </c>
      <c r="BF525" s="9">
        <f>SUM(P$4:P$1569)/COUNTA(A$4:A$1569)</f>
        <v/>
      </c>
      <c r="BG525" s="9">
        <f>SUM(Q$4:Q$1569)/COUNTA(A$4:A$1569)</f>
        <v/>
      </c>
      <c r="BH525" s="9">
        <f>SUM(R$4:R$1569)/COUNTA(A$4:A$1569)</f>
        <v/>
      </c>
      <c r="BI525" s="9">
        <f>SUM(S$4:S$1569)/COUNTA(A$4:A$1569)</f>
        <v/>
      </c>
      <c r="BJ525" s="9">
        <f>SUM(T$4:T$1569)/COUNTA(A$4:A$1569)</f>
        <v/>
      </c>
      <c r="BK525" s="9">
        <f>SUM(U$4:U$1569)/COUNTA(A$4:A$1569)</f>
        <v/>
      </c>
      <c r="BL525" s="9">
        <f>SUM(V$4:V$1569)/COUNTA(A$4:A$1569)</f>
        <v/>
      </c>
      <c r="BM525" s="9">
        <f>SUM(W$4:W$1569)/COUNTA(A$4:A$1569)</f>
        <v/>
      </c>
      <c r="BN525" s="9">
        <f>SUM(X$4:X$1569)/COUNTA(A$4:A$1569)</f>
        <v/>
      </c>
      <c r="BO525" s="7" t="inlineStr">
        <is>
          <t>.</t>
        </is>
      </c>
      <c r="BP525" s="9">
        <f>IF(Z525&gt;=BB525,0,IFERROR(BB525+(SUMPRODUCT((Z$4:Z$1569&gt;=BB$4:BB$1569)*(Z$4:Z$1569-BB$4:BB$1569))/MAX(1,COUNTIF(Z$4:Z$1569,"&lt;"&amp;BB525+0.01))),BB525))</f>
        <v/>
      </c>
      <c r="BQ525" s="9">
        <f>IF(AA525&gt;=BC525,0,IFERROR(BC525+SUMPRODUCT((AA$4:AA$1569&gt;=BC$4:BC$1569)*(AA$4:AA$1569-BC$4:BC$1569))/MAX(1,COUNTIF(AA$4:AA$1569,"&lt;"&amp;BC525+0.01)),BC525))</f>
        <v/>
      </c>
      <c r="BR525" s="9">
        <f>IF(AB525&gt;=BD525,0,IFERROR(BD525+SUMPRODUCT((AB$4:AB$1569&gt;=BD$4:BD$1569)*(AB$4:AB$1569-BD$4:BD$1569))/MAX(1,COUNTIF(AB$4:AB$1569,"&lt;"&amp;BD525+0.01)),BD525))</f>
        <v/>
      </c>
      <c r="BS525" s="9">
        <f>IF(AC525&gt;=BE525,0,IFERROR(BE525+SUMPRODUCT((AC$4:AC$1569&gt;=BE$4:BE$1569)*(AC$4:AC$1569-BE$4:BE$1569))/MAX(1,COUNTIF(AC$4:AC$1569,"&lt;"&amp;BE525+0.01)),BE525))</f>
        <v/>
      </c>
      <c r="BT525" s="9">
        <f>IF(AD525&gt;=BF525,0,IFERROR(BF525+SUMPRODUCT((AD$4:AD$1569&gt;=BF$4:BF$1569)*(AD$4:AD$1569-BF$4:BF$1569))/MAX(1,COUNTIF(AD$4:AD$1569,"&lt;"&amp;BF525+0.01)),BF525))</f>
        <v/>
      </c>
      <c r="BU525" s="9">
        <f>IF(AE525&gt;=BG525,0,IFERROR(BG525+SUMPRODUCT((AE$4:AE$1569&gt;=BG$4:BG$1569)*(AE$4:AE$1569-BG$4:BG$1569))/MAX(1,COUNTIF(AE$4:AE$1569,"&lt;"&amp;BG525+0.01)),BG525))</f>
        <v/>
      </c>
      <c r="BV525" s="9">
        <f>IF(AF525&gt;=BH525,0,IFERROR(BH525+SUMPRODUCT((AF$4:AF$1569&gt;=BH$4:BH$1569)*(AF$4:AF$1569-BH$4:BH$1569))/MAX(1,COUNTIF(AF$4:AF$1569,"&lt;"&amp;BH525+0.01)),BH525))</f>
        <v/>
      </c>
      <c r="BW525" s="9">
        <f>IF(AG525&gt;=BI525,0,IFERROR(BI525+SUMPRODUCT((AG$4:AG$1569&gt;=BI$4:BI$1569)*(AG$4:AG$1569-BI$4:BI$1569))/MAX(1,COUNTIF(AG$4:AG$1569,"&lt;"&amp;BI525+0.01)),BI525))</f>
        <v/>
      </c>
      <c r="BX525" s="9">
        <f>IF(AH525&gt;=BJ525,0,IFERROR(BJ525+SUMPRODUCT((AH$4:AH$1569&gt;=BJ$4:BJ$1569)*(AH$4:AH$1569-BJ$4:BJ$1569))/MAX(1,COUNTIF(AH$4:AH$1569,"&lt;"&amp;BJ525+0.01)),BJ525))</f>
        <v/>
      </c>
      <c r="BY525" s="9">
        <f>IF(AI525&gt;=BK525,0,IFERROR(BK525+SUMPRODUCT((AI$4:AI$1569&gt;=BK$4:BK$1569)*(AI$4:AI$1569-BK$4:BK$1569))/MAX(1,COUNTIF(AI$4:AI$1569,"&lt;"&amp;BK525+0.01)),BK525))</f>
        <v/>
      </c>
      <c r="BZ525" s="9">
        <f>IF(AJ525&gt;=BL525,0,IFERROR(BL525+SUMPRODUCT((AJ$4:AJ$1569&gt;=BL$4:BL$1569)*(AJ$4:AJ$1569-BL$4:BL$1569))/MAX(1,COUNTIF(AJ$4:AJ$1569,"&lt;"&amp;BL525+0.01)),BL525))</f>
        <v/>
      </c>
      <c r="CA525" s="9">
        <f>IF(AK525&gt;=BM525,0,IFERROR(BM525+SUMPRODUCT((AK$4:AK$1569&gt;=BM$4:BM$1569)*(AK$4:AK$1569-BM$4:BM$1569))/MAX(1,COUNTIF(AK$4:AK$1569,"&lt;"&amp;BM525+0.01)),BM525))</f>
        <v/>
      </c>
      <c r="CB525" s="9">
        <f>IF(AL525&gt;=BN525,0,IFERROR(BN525+SUMPRODUCT((AL$4:AL$1569&gt;=BN$4:BN$1569)*(AL$4:AL$1569-BN$4:BN$1569))/MAX(1,COUNTIF(AL$4:AL$1569,"&lt;"&amp;BN525+0.01)),BN525))</f>
        <v/>
      </c>
      <c r="CC525" s="5">
        <f>IF(AO525="🟢","VERDE",IF(AO525="🟡","AMARELO",IF(AO525="🟠","VERMELHO",IF(AO525="🔴","VERMELHO","ROXO"))))</f>
        <v/>
      </c>
      <c r="CD525" s="5" t="inlineStr">
        <is>
          <t>🏢 REDES</t>
        </is>
      </c>
      <c r="CE525" s="5" t="inlineStr">
        <is>
          <t>FITLAND</t>
        </is>
      </c>
    </row>
    <row r="526">
      <c r="A526" s="5" t="inlineStr">
        <is>
          <t>57107436000100</t>
        </is>
      </c>
      <c r="B526" s="5" t="inlineStr">
        <is>
          <t>MANIA FIT LTDA - EPP</t>
        </is>
      </c>
      <c r="C526" s="5" t="inlineStr">
        <is>
          <t>06 - INTERNA - FITLAND</t>
        </is>
      </c>
      <c r="D526" s="5" t="inlineStr">
        <is>
          <t>JULIO GADRET</t>
        </is>
      </c>
      <c r="E526" s="5" t="inlineStr"/>
      <c r="F526" s="5">
        <f>IFERROR(VLOOKUP(C526,$AS$4:$AT$25,2,FALSE),"")</f>
        <v/>
      </c>
      <c r="G526" s="6">
        <f>IFERROR(VLOOKUP(C526,$AS$4:$AX$25,6,FALSE),"")</f>
        <v/>
      </c>
      <c r="H526" s="5">
        <f>IFERROR(VLOOKUP(C526,$AS$4:$AY$25,7,FALSE),"")</f>
        <v/>
      </c>
      <c r="I526" s="5">
        <f>IFERROR(VLOOKUP(C526,$AS$4:$AZ$25,8,FALSE),"")</f>
        <v/>
      </c>
      <c r="J526" s="7" t="inlineStr">
        <is>
          <t>.</t>
        </is>
      </c>
      <c r="K526" s="5" t="inlineStr">
        <is>
          <t>NACIONAL</t>
        </is>
      </c>
      <c r="L526" s="8" t="n">
        <v>10706.89655172414</v>
      </c>
      <c r="M526" s="9" t="n">
        <v>750</v>
      </c>
      <c r="N526" s="9" t="n">
        <v>775.8620689655172</v>
      </c>
      <c r="O526" s="9" t="n">
        <v>801.7241379310345</v>
      </c>
      <c r="P526" s="9" t="n">
        <v>827.5862068965517</v>
      </c>
      <c r="Q526" s="9" t="n">
        <v>853.448275862069</v>
      </c>
      <c r="R526" s="9" t="n">
        <v>879.3103448275862</v>
      </c>
      <c r="S526" s="9" t="n">
        <v>905.1724137931035</v>
      </c>
      <c r="T526" s="9" t="n">
        <v>931.0344827586207</v>
      </c>
      <c r="U526" s="9" t="n">
        <v>956.8965517241379</v>
      </c>
      <c r="V526" s="9" t="n">
        <v>982.7586206896551</v>
      </c>
      <c r="W526" s="9" t="n">
        <v>1008.620689655172</v>
      </c>
      <c r="X526" s="9" t="n">
        <v>1034.48275862069</v>
      </c>
      <c r="Y526" s="7" t="inlineStr">
        <is>
          <t>.</t>
        </is>
      </c>
      <c r="Z526" s="8">
        <f>SUM(AA526:AL526)</f>
        <v/>
      </c>
      <c r="AA526" s="9" t="n">
        <v>128.27</v>
      </c>
      <c r="AB526" s="9" t="n">
        <v>0</v>
      </c>
      <c r="AC526" s="9" t="n">
        <v>0</v>
      </c>
      <c r="AD526" s="9" t="n">
        <v>0</v>
      </c>
      <c r="AE526" s="9" t="n">
        <v>0</v>
      </c>
      <c r="AF526" s="9" t="n">
        <v>0</v>
      </c>
      <c r="AG526" s="9" t="n">
        <v>0</v>
      </c>
      <c r="AH526" s="9" t="n">
        <v>0</v>
      </c>
      <c r="AI526" s="9" t="n">
        <v>0</v>
      </c>
      <c r="AJ526" s="9" t="n">
        <v>0</v>
      </c>
      <c r="AK526" s="9" t="n">
        <v>0</v>
      </c>
      <c r="AL526" s="9" t="n">
        <v>0</v>
      </c>
      <c r="AM526" s="7" t="inlineStr">
        <is>
          <t>.</t>
        </is>
      </c>
      <c r="AN526" s="6">
        <f>IF(L526=0,0,Z526/L526)</f>
        <v/>
      </c>
      <c r="AO526" s="5">
        <f>IF(AN526="","",IF(AN526&gt;=0.9,"🟢",IF(AN526&gt;=0.7,"🟡",IF(AN526&gt;=0.5,"🟠","🔴"))))</f>
        <v/>
      </c>
      <c r="AP526" s="9">
        <f>IF(L526=0,0,L526-Z526)</f>
        <v/>
      </c>
      <c r="AQ526" s="5">
        <f>IF(Z526=0,"",RANK(Z526,Z$4:Z$1569,0))</f>
        <v/>
      </c>
      <c r="AR526" s="7" t="inlineStr">
        <is>
          <t>.</t>
        </is>
      </c>
      <c r="BA526" s="7" t="inlineStr">
        <is>
          <t>.</t>
        </is>
      </c>
      <c r="BB526" s="9">
        <f>SUM(L$4:L$1569)/COUNTA(A$4:A$1569)</f>
        <v/>
      </c>
      <c r="BC526" s="9">
        <f>SUM(M$4:M$1569)/COUNTA(A$4:A$1569)</f>
        <v/>
      </c>
      <c r="BD526" s="9">
        <f>SUM(N$4:N$1569)/COUNTA(A$4:A$1569)</f>
        <v/>
      </c>
      <c r="BE526" s="9">
        <f>SUM(O$4:O$1569)/COUNTA(A$4:A$1569)</f>
        <v/>
      </c>
      <c r="BF526" s="9">
        <f>SUM(P$4:P$1569)/COUNTA(A$4:A$1569)</f>
        <v/>
      </c>
      <c r="BG526" s="9">
        <f>SUM(Q$4:Q$1569)/COUNTA(A$4:A$1569)</f>
        <v/>
      </c>
      <c r="BH526" s="9">
        <f>SUM(R$4:R$1569)/COUNTA(A$4:A$1569)</f>
        <v/>
      </c>
      <c r="BI526" s="9">
        <f>SUM(S$4:S$1569)/COUNTA(A$4:A$1569)</f>
        <v/>
      </c>
      <c r="BJ526" s="9">
        <f>SUM(T$4:T$1569)/COUNTA(A$4:A$1569)</f>
        <v/>
      </c>
      <c r="BK526" s="9">
        <f>SUM(U$4:U$1569)/COUNTA(A$4:A$1569)</f>
        <v/>
      </c>
      <c r="BL526" s="9">
        <f>SUM(V$4:V$1569)/COUNTA(A$4:A$1569)</f>
        <v/>
      </c>
      <c r="BM526" s="9">
        <f>SUM(W$4:W$1569)/COUNTA(A$4:A$1569)</f>
        <v/>
      </c>
      <c r="BN526" s="9">
        <f>SUM(X$4:X$1569)/COUNTA(A$4:A$1569)</f>
        <v/>
      </c>
      <c r="BO526" s="7" t="inlineStr">
        <is>
          <t>.</t>
        </is>
      </c>
      <c r="BP526" s="9">
        <f>IF(Z526&gt;=BB526,0,IFERROR(BB526+(SUMPRODUCT((Z$4:Z$1569&gt;=BB$4:BB$1569)*(Z$4:Z$1569-BB$4:BB$1569))/MAX(1,COUNTIF(Z$4:Z$1569,"&lt;"&amp;BB526+0.01))),BB526))</f>
        <v/>
      </c>
      <c r="BQ526" s="9">
        <f>IF(AA526&gt;=BC526,0,IFERROR(BC526+SUMPRODUCT((AA$4:AA$1569&gt;=BC$4:BC$1569)*(AA$4:AA$1569-BC$4:BC$1569))/MAX(1,COUNTIF(AA$4:AA$1569,"&lt;"&amp;BC526+0.01)),BC526))</f>
        <v/>
      </c>
      <c r="BR526" s="9">
        <f>IF(AB526&gt;=BD526,0,IFERROR(BD526+SUMPRODUCT((AB$4:AB$1569&gt;=BD$4:BD$1569)*(AB$4:AB$1569-BD$4:BD$1569))/MAX(1,COUNTIF(AB$4:AB$1569,"&lt;"&amp;BD526+0.01)),BD526))</f>
        <v/>
      </c>
      <c r="BS526" s="9">
        <f>IF(AC526&gt;=BE526,0,IFERROR(BE526+SUMPRODUCT((AC$4:AC$1569&gt;=BE$4:BE$1569)*(AC$4:AC$1569-BE$4:BE$1569))/MAX(1,COUNTIF(AC$4:AC$1569,"&lt;"&amp;BE526+0.01)),BE526))</f>
        <v/>
      </c>
      <c r="BT526" s="9">
        <f>IF(AD526&gt;=BF526,0,IFERROR(BF526+SUMPRODUCT((AD$4:AD$1569&gt;=BF$4:BF$1569)*(AD$4:AD$1569-BF$4:BF$1569))/MAX(1,COUNTIF(AD$4:AD$1569,"&lt;"&amp;BF526+0.01)),BF526))</f>
        <v/>
      </c>
      <c r="BU526" s="9">
        <f>IF(AE526&gt;=BG526,0,IFERROR(BG526+SUMPRODUCT((AE$4:AE$1569&gt;=BG$4:BG$1569)*(AE$4:AE$1569-BG$4:BG$1569))/MAX(1,COUNTIF(AE$4:AE$1569,"&lt;"&amp;BG526+0.01)),BG526))</f>
        <v/>
      </c>
      <c r="BV526" s="9">
        <f>IF(AF526&gt;=BH526,0,IFERROR(BH526+SUMPRODUCT((AF$4:AF$1569&gt;=BH$4:BH$1569)*(AF$4:AF$1569-BH$4:BH$1569))/MAX(1,COUNTIF(AF$4:AF$1569,"&lt;"&amp;BH526+0.01)),BH526))</f>
        <v/>
      </c>
      <c r="BW526" s="9">
        <f>IF(AG526&gt;=BI526,0,IFERROR(BI526+SUMPRODUCT((AG$4:AG$1569&gt;=BI$4:BI$1569)*(AG$4:AG$1569-BI$4:BI$1569))/MAX(1,COUNTIF(AG$4:AG$1569,"&lt;"&amp;BI526+0.01)),BI526))</f>
        <v/>
      </c>
      <c r="BX526" s="9">
        <f>IF(AH526&gt;=BJ526,0,IFERROR(BJ526+SUMPRODUCT((AH$4:AH$1569&gt;=BJ$4:BJ$1569)*(AH$4:AH$1569-BJ$4:BJ$1569))/MAX(1,COUNTIF(AH$4:AH$1569,"&lt;"&amp;BJ526+0.01)),BJ526))</f>
        <v/>
      </c>
      <c r="BY526" s="9">
        <f>IF(AI526&gt;=BK526,0,IFERROR(BK526+SUMPRODUCT((AI$4:AI$1569&gt;=BK$4:BK$1569)*(AI$4:AI$1569-BK$4:BK$1569))/MAX(1,COUNTIF(AI$4:AI$1569,"&lt;"&amp;BK526+0.01)),BK526))</f>
        <v/>
      </c>
      <c r="BZ526" s="9">
        <f>IF(AJ526&gt;=BL526,0,IFERROR(BL526+SUMPRODUCT((AJ$4:AJ$1569&gt;=BL$4:BL$1569)*(AJ$4:AJ$1569-BL$4:BL$1569))/MAX(1,COUNTIF(AJ$4:AJ$1569,"&lt;"&amp;BL526+0.01)),BL526))</f>
        <v/>
      </c>
      <c r="CA526" s="9">
        <f>IF(AK526&gt;=BM526,0,IFERROR(BM526+SUMPRODUCT((AK$4:AK$1569&gt;=BM$4:BM$1569)*(AK$4:AK$1569-BM$4:BM$1569))/MAX(1,COUNTIF(AK$4:AK$1569,"&lt;"&amp;BM526+0.01)),BM526))</f>
        <v/>
      </c>
      <c r="CB526" s="9">
        <f>IF(AL526&gt;=BN526,0,IFERROR(BN526+SUMPRODUCT((AL$4:AL$1569&gt;=BN$4:BN$1569)*(AL$4:AL$1569-BN$4:BN$1569))/MAX(1,COUNTIF(AL$4:AL$1569,"&lt;"&amp;BN526+0.01)),BN526))</f>
        <v/>
      </c>
      <c r="CC526" s="5">
        <f>IF(AO526="🟢","VERDE",IF(AO526="🟡","AMARELO",IF(AO526="🟠","VERMELHO",IF(AO526="🔴","VERMELHO","ROXO"))))</f>
        <v/>
      </c>
      <c r="CD526" s="5" t="inlineStr">
        <is>
          <t>🏢 REDES</t>
        </is>
      </c>
      <c r="CE526" s="5" t="inlineStr">
        <is>
          <t>FITLAND</t>
        </is>
      </c>
    </row>
    <row r="527">
      <c r="A527" s="5" t="inlineStr">
        <is>
          <t>02907061000162</t>
        </is>
      </c>
      <c r="B527" s="5" t="inlineStr">
        <is>
          <t>TOKARSKI COMERCIO &amp; INDUSTRIA LTDA</t>
        </is>
      </c>
      <c r="C527" s="5" t="inlineStr">
        <is>
          <t>06 - SEM GRUPO</t>
        </is>
      </c>
      <c r="D527" s="5" t="inlineStr">
        <is>
          <t>LARISSA PADILHA</t>
        </is>
      </c>
      <c r="E527" s="5" t="inlineStr">
        <is>
          <t>GO</t>
        </is>
      </c>
      <c r="F527" s="5">
        <f>IFERROR(VLOOKUP(C527,$AS$4:$AT$25,2,FALSE),"")</f>
        <v/>
      </c>
      <c r="G527" s="6">
        <f>IFERROR(VLOOKUP(C527,$AS$4:$AX$25,6,FALSE),"")</f>
        <v/>
      </c>
      <c r="H527" s="5">
        <f>IFERROR(VLOOKUP(C527,$AS$4:$AY$25,7,FALSE),"")</f>
        <v/>
      </c>
      <c r="I527" s="5">
        <f>IFERROR(VLOOKUP(C527,$AS$4:$AZ$25,8,FALSE),"")</f>
        <v/>
      </c>
      <c r="J527" s="7" t="inlineStr">
        <is>
          <t>.</t>
        </is>
      </c>
      <c r="K527" s="5" t="inlineStr">
        <is>
          <t>CENTRO OESTE</t>
        </is>
      </c>
      <c r="L527" s="8" t="n">
        <v>1494.339622641509</v>
      </c>
      <c r="M527" s="9" t="n">
        <v>124.5283018867924</v>
      </c>
      <c r="N527" s="9" t="n">
        <v>124.5283018867924</v>
      </c>
      <c r="O527" s="9" t="n">
        <v>124.5283018867924</v>
      </c>
      <c r="P527" s="9" t="n">
        <v>124.5283018867924</v>
      </c>
      <c r="Q527" s="9" t="n">
        <v>124.5283018867924</v>
      </c>
      <c r="R527" s="9" t="n">
        <v>124.5283018867924</v>
      </c>
      <c r="S527" s="9" t="n">
        <v>124.5283018867924</v>
      </c>
      <c r="T527" s="9" t="n">
        <v>124.5283018867924</v>
      </c>
      <c r="U527" s="9" t="n">
        <v>124.5283018867924</v>
      </c>
      <c r="V527" s="9" t="n">
        <v>124.5283018867924</v>
      </c>
      <c r="W527" s="9" t="n">
        <v>124.5283018867924</v>
      </c>
      <c r="X527" s="9" t="n">
        <v>124.5283018867924</v>
      </c>
      <c r="Y527" s="7" t="inlineStr">
        <is>
          <t>.</t>
        </is>
      </c>
      <c r="Z527" s="8">
        <f>SUM(AA527:AL527)</f>
        <v/>
      </c>
      <c r="AA527" s="9" t="n">
        <v>0</v>
      </c>
      <c r="AB527" s="9" t="n">
        <v>0</v>
      </c>
      <c r="AC527" s="9" t="n">
        <v>0</v>
      </c>
      <c r="AD527" s="9" t="n">
        <v>0</v>
      </c>
      <c r="AE527" s="9" t="n">
        <v>0</v>
      </c>
      <c r="AF527" s="9" t="n">
        <v>0</v>
      </c>
      <c r="AG527" s="9" t="n">
        <v>0</v>
      </c>
      <c r="AH527" s="9" t="n">
        <v>0</v>
      </c>
      <c r="AI527" s="9" t="n">
        <v>0</v>
      </c>
      <c r="AJ527" s="9" t="n">
        <v>0</v>
      </c>
      <c r="AK527" s="9" t="n">
        <v>0</v>
      </c>
      <c r="AL527" s="9" t="n">
        <v>0</v>
      </c>
      <c r="AM527" s="7" t="inlineStr">
        <is>
          <t>.</t>
        </is>
      </c>
      <c r="AN527" s="6">
        <f>IF(L527=0,0,Z527/L527)</f>
        <v/>
      </c>
      <c r="AO527" s="5">
        <f>IF(AN527="","",IF(AN527&gt;=0.9,"🟢",IF(AN527&gt;=0.7,"🟡",IF(AN527&gt;=0.5,"🟠","🔴"))))</f>
        <v/>
      </c>
      <c r="AP527" s="9">
        <f>IF(L527=0,0,L527-Z527)</f>
        <v/>
      </c>
      <c r="AQ527" s="5">
        <f>IF(Z527=0,"",RANK(Z527,Z$4:Z$1569,0))</f>
        <v/>
      </c>
      <c r="AR527" s="7" t="inlineStr">
        <is>
          <t>.</t>
        </is>
      </c>
      <c r="BA527" s="7" t="inlineStr">
        <is>
          <t>.</t>
        </is>
      </c>
      <c r="BB527" s="9">
        <f>SUM(L$4:L$1569)/COUNTA(A$4:A$1569)</f>
        <v/>
      </c>
      <c r="BC527" s="9">
        <f>SUM(M$4:M$1569)/COUNTA(A$4:A$1569)</f>
        <v/>
      </c>
      <c r="BD527" s="9">
        <f>SUM(N$4:N$1569)/COUNTA(A$4:A$1569)</f>
        <v/>
      </c>
      <c r="BE527" s="9">
        <f>SUM(O$4:O$1569)/COUNTA(A$4:A$1569)</f>
        <v/>
      </c>
      <c r="BF527" s="9">
        <f>SUM(P$4:P$1569)/COUNTA(A$4:A$1569)</f>
        <v/>
      </c>
      <c r="BG527" s="9">
        <f>SUM(Q$4:Q$1569)/COUNTA(A$4:A$1569)</f>
        <v/>
      </c>
      <c r="BH527" s="9">
        <f>SUM(R$4:R$1569)/COUNTA(A$4:A$1569)</f>
        <v/>
      </c>
      <c r="BI527" s="9">
        <f>SUM(S$4:S$1569)/COUNTA(A$4:A$1569)</f>
        <v/>
      </c>
      <c r="BJ527" s="9">
        <f>SUM(T$4:T$1569)/COUNTA(A$4:A$1569)</f>
        <v/>
      </c>
      <c r="BK527" s="9">
        <f>SUM(U$4:U$1569)/COUNTA(A$4:A$1569)</f>
        <v/>
      </c>
      <c r="BL527" s="9">
        <f>SUM(V$4:V$1569)/COUNTA(A$4:A$1569)</f>
        <v/>
      </c>
      <c r="BM527" s="9">
        <f>SUM(W$4:W$1569)/COUNTA(A$4:A$1569)</f>
        <v/>
      </c>
      <c r="BN527" s="9">
        <f>SUM(X$4:X$1569)/COUNTA(A$4:A$1569)</f>
        <v/>
      </c>
      <c r="BO527" s="7" t="inlineStr">
        <is>
          <t>.</t>
        </is>
      </c>
      <c r="BP527" s="9">
        <f>IF(Z527&gt;=BB527,0,IFERROR(BB527+(SUMPRODUCT((Z$4:Z$1569&gt;=BB$4:BB$1569)*(Z$4:Z$1569-BB$4:BB$1569))/MAX(1,COUNTIF(Z$4:Z$1569,"&lt;"&amp;BB527+0.01))),BB527))</f>
        <v/>
      </c>
      <c r="BQ527" s="9">
        <f>IF(AA527&gt;=BC527,0,IFERROR(BC527+SUMPRODUCT((AA$4:AA$1569&gt;=BC$4:BC$1569)*(AA$4:AA$1569-BC$4:BC$1569))/MAX(1,COUNTIF(AA$4:AA$1569,"&lt;"&amp;BC527+0.01)),BC527))</f>
        <v/>
      </c>
      <c r="BR527" s="9">
        <f>IF(AB527&gt;=BD527,0,IFERROR(BD527+SUMPRODUCT((AB$4:AB$1569&gt;=BD$4:BD$1569)*(AB$4:AB$1569-BD$4:BD$1569))/MAX(1,COUNTIF(AB$4:AB$1569,"&lt;"&amp;BD527+0.01)),BD527))</f>
        <v/>
      </c>
      <c r="BS527" s="9">
        <f>IF(AC527&gt;=BE527,0,IFERROR(BE527+SUMPRODUCT((AC$4:AC$1569&gt;=BE$4:BE$1569)*(AC$4:AC$1569-BE$4:BE$1569))/MAX(1,COUNTIF(AC$4:AC$1569,"&lt;"&amp;BE527+0.01)),BE527))</f>
        <v/>
      </c>
      <c r="BT527" s="9">
        <f>IF(AD527&gt;=BF527,0,IFERROR(BF527+SUMPRODUCT((AD$4:AD$1569&gt;=BF$4:BF$1569)*(AD$4:AD$1569-BF$4:BF$1569))/MAX(1,COUNTIF(AD$4:AD$1569,"&lt;"&amp;BF527+0.01)),BF527))</f>
        <v/>
      </c>
      <c r="BU527" s="9">
        <f>IF(AE527&gt;=BG527,0,IFERROR(BG527+SUMPRODUCT((AE$4:AE$1569&gt;=BG$4:BG$1569)*(AE$4:AE$1569-BG$4:BG$1569))/MAX(1,COUNTIF(AE$4:AE$1569,"&lt;"&amp;BG527+0.01)),BG527))</f>
        <v/>
      </c>
      <c r="BV527" s="9">
        <f>IF(AF527&gt;=BH527,0,IFERROR(BH527+SUMPRODUCT((AF$4:AF$1569&gt;=BH$4:BH$1569)*(AF$4:AF$1569-BH$4:BH$1569))/MAX(1,COUNTIF(AF$4:AF$1569,"&lt;"&amp;BH527+0.01)),BH527))</f>
        <v/>
      </c>
      <c r="BW527" s="9">
        <f>IF(AG527&gt;=BI527,0,IFERROR(BI527+SUMPRODUCT((AG$4:AG$1569&gt;=BI$4:BI$1569)*(AG$4:AG$1569-BI$4:BI$1569))/MAX(1,COUNTIF(AG$4:AG$1569,"&lt;"&amp;BI527+0.01)),BI527))</f>
        <v/>
      </c>
      <c r="BX527" s="9">
        <f>IF(AH527&gt;=BJ527,0,IFERROR(BJ527+SUMPRODUCT((AH$4:AH$1569&gt;=BJ$4:BJ$1569)*(AH$4:AH$1569-BJ$4:BJ$1569))/MAX(1,COUNTIF(AH$4:AH$1569,"&lt;"&amp;BJ527+0.01)),BJ527))</f>
        <v/>
      </c>
      <c r="BY527" s="9">
        <f>IF(AI527&gt;=BK527,0,IFERROR(BK527+SUMPRODUCT((AI$4:AI$1569&gt;=BK$4:BK$1569)*(AI$4:AI$1569-BK$4:BK$1569))/MAX(1,COUNTIF(AI$4:AI$1569,"&lt;"&amp;BK527+0.01)),BK527))</f>
        <v/>
      </c>
      <c r="BZ527" s="9">
        <f>IF(AJ527&gt;=BL527,0,IFERROR(BL527+SUMPRODUCT((AJ$4:AJ$1569&gt;=BL$4:BL$1569)*(AJ$4:AJ$1569-BL$4:BL$1569))/MAX(1,COUNTIF(AJ$4:AJ$1569,"&lt;"&amp;BL527+0.01)),BL527))</f>
        <v/>
      </c>
      <c r="CA527" s="9">
        <f>IF(AK527&gt;=BM527,0,IFERROR(BM527+SUMPRODUCT((AK$4:AK$1569&gt;=BM$4:BM$1569)*(AK$4:AK$1569-BM$4:BM$1569))/MAX(1,COUNTIF(AK$4:AK$1569,"&lt;"&amp;BM527+0.01)),BM527))</f>
        <v/>
      </c>
      <c r="CB527" s="9">
        <f>IF(AL527&gt;=BN527,0,IFERROR(BN527+SUMPRODUCT((AL$4:AL$1569&gt;=BN$4:BN$1569)*(AL$4:AL$1569-BN$4:BN$1569))/MAX(1,COUNTIF(AL$4:AL$1569,"&lt;"&amp;BN527+0.01)),BN527))</f>
        <v/>
      </c>
      <c r="CC527" s="5">
        <f>IF(AO527="🟢","VERDE",IF(AO527="🟡","AMARELO",IF(AO527="🟠","VERMELHO",IF(AO527="🔴","VERMELHO","ROXO"))))</f>
        <v/>
      </c>
      <c r="CD527" s="5" t="inlineStr">
        <is>
          <t>🌎 REGIÕES</t>
        </is>
      </c>
      <c r="CE527" s="5" t="inlineStr">
        <is>
          <t>SEM REDE</t>
        </is>
      </c>
    </row>
    <row r="528">
      <c r="A528" s="5" t="inlineStr">
        <is>
          <t>38713931000100</t>
        </is>
      </c>
      <c r="B528" s="5" t="inlineStr">
        <is>
          <t>38.713.931 JOAO BOSCO DE OLIVEIRA NETO</t>
        </is>
      </c>
      <c r="C528" s="5" t="inlineStr">
        <is>
          <t>06 - SEM GRUPO</t>
        </is>
      </c>
      <c r="D528" s="5" t="inlineStr">
        <is>
          <t>LARISSA PADILHA</t>
        </is>
      </c>
      <c r="E528" s="5" t="inlineStr">
        <is>
          <t>MA</t>
        </is>
      </c>
      <c r="F528" s="5">
        <f>IFERROR(VLOOKUP(C528,$AS$4:$AT$25,2,FALSE),"")</f>
        <v/>
      </c>
      <c r="G528" s="6">
        <f>IFERROR(VLOOKUP(C528,$AS$4:$AX$25,6,FALSE),"")</f>
        <v/>
      </c>
      <c r="H528" s="5">
        <f>IFERROR(VLOOKUP(C528,$AS$4:$AY$25,7,FALSE),"")</f>
        <v/>
      </c>
      <c r="I528" s="5">
        <f>IFERROR(VLOOKUP(C528,$AS$4:$AZ$25,8,FALSE),"")</f>
        <v/>
      </c>
      <c r="J528" s="7" t="inlineStr">
        <is>
          <t>.</t>
        </is>
      </c>
      <c r="K528" s="5" t="inlineStr">
        <is>
          <t>NORTE + MA</t>
        </is>
      </c>
      <c r="L528" s="8" t="n">
        <v>1440</v>
      </c>
      <c r="M528" s="9" t="n">
        <v>120</v>
      </c>
      <c r="N528" s="9" t="n">
        <v>120</v>
      </c>
      <c r="O528" s="9" t="n">
        <v>120</v>
      </c>
      <c r="P528" s="9" t="n">
        <v>120</v>
      </c>
      <c r="Q528" s="9" t="n">
        <v>120</v>
      </c>
      <c r="R528" s="9" t="n">
        <v>120</v>
      </c>
      <c r="S528" s="9" t="n">
        <v>120</v>
      </c>
      <c r="T528" s="9" t="n">
        <v>120</v>
      </c>
      <c r="U528" s="9" t="n">
        <v>120</v>
      </c>
      <c r="V528" s="9" t="n">
        <v>120</v>
      </c>
      <c r="W528" s="9" t="n">
        <v>120</v>
      </c>
      <c r="X528" s="9" t="n">
        <v>120</v>
      </c>
      <c r="Y528" s="7" t="inlineStr">
        <is>
          <t>.</t>
        </is>
      </c>
      <c r="Z528" s="8">
        <f>SUM(AA528:AL528)</f>
        <v/>
      </c>
      <c r="AA528" s="9" t="n">
        <v>0</v>
      </c>
      <c r="AB528" s="9" t="n">
        <v>0</v>
      </c>
      <c r="AC528" s="9" t="n">
        <v>0</v>
      </c>
      <c r="AD528" s="9" t="n">
        <v>0</v>
      </c>
      <c r="AE528" s="9" t="n">
        <v>0</v>
      </c>
      <c r="AF528" s="9" t="n">
        <v>0</v>
      </c>
      <c r="AG528" s="9" t="n">
        <v>0</v>
      </c>
      <c r="AH528" s="9" t="n">
        <v>0</v>
      </c>
      <c r="AI528" s="9" t="n">
        <v>0</v>
      </c>
      <c r="AJ528" s="9" t="n">
        <v>0</v>
      </c>
      <c r="AK528" s="9" t="n">
        <v>0</v>
      </c>
      <c r="AL528" s="9" t="n">
        <v>0</v>
      </c>
      <c r="AM528" s="7" t="inlineStr">
        <is>
          <t>.</t>
        </is>
      </c>
      <c r="AN528" s="6">
        <f>IF(L528=0,0,Z528/L528)</f>
        <v/>
      </c>
      <c r="AO528" s="5">
        <f>IF(AN528="","",IF(AN528&gt;=0.9,"🟢",IF(AN528&gt;=0.7,"🟡",IF(AN528&gt;=0.5,"🟠","🔴"))))</f>
        <v/>
      </c>
      <c r="AP528" s="9">
        <f>IF(L528=0,0,L528-Z528)</f>
        <v/>
      </c>
      <c r="AQ528" s="5">
        <f>IF(Z528=0,"",RANK(Z528,Z$4:Z$1569,0))</f>
        <v/>
      </c>
      <c r="AR528" s="7" t="inlineStr">
        <is>
          <t>.</t>
        </is>
      </c>
      <c r="BA528" s="7" t="inlineStr">
        <is>
          <t>.</t>
        </is>
      </c>
      <c r="BB528" s="9">
        <f>SUM(L$4:L$1569)/COUNTA(A$4:A$1569)</f>
        <v/>
      </c>
      <c r="BC528" s="9">
        <f>SUM(M$4:M$1569)/COUNTA(A$4:A$1569)</f>
        <v/>
      </c>
      <c r="BD528" s="9">
        <f>SUM(N$4:N$1569)/COUNTA(A$4:A$1569)</f>
        <v/>
      </c>
      <c r="BE528" s="9">
        <f>SUM(O$4:O$1569)/COUNTA(A$4:A$1569)</f>
        <v/>
      </c>
      <c r="BF528" s="9">
        <f>SUM(P$4:P$1569)/COUNTA(A$4:A$1569)</f>
        <v/>
      </c>
      <c r="BG528" s="9">
        <f>SUM(Q$4:Q$1569)/COUNTA(A$4:A$1569)</f>
        <v/>
      </c>
      <c r="BH528" s="9">
        <f>SUM(R$4:R$1569)/COUNTA(A$4:A$1569)</f>
        <v/>
      </c>
      <c r="BI528" s="9">
        <f>SUM(S$4:S$1569)/COUNTA(A$4:A$1569)</f>
        <v/>
      </c>
      <c r="BJ528" s="9">
        <f>SUM(T$4:T$1569)/COUNTA(A$4:A$1569)</f>
        <v/>
      </c>
      <c r="BK528" s="9">
        <f>SUM(U$4:U$1569)/COUNTA(A$4:A$1569)</f>
        <v/>
      </c>
      <c r="BL528" s="9">
        <f>SUM(V$4:V$1569)/COUNTA(A$4:A$1569)</f>
        <v/>
      </c>
      <c r="BM528" s="9">
        <f>SUM(W$4:W$1569)/COUNTA(A$4:A$1569)</f>
        <v/>
      </c>
      <c r="BN528" s="9">
        <f>SUM(X$4:X$1569)/COUNTA(A$4:A$1569)</f>
        <v/>
      </c>
      <c r="BO528" s="7" t="inlineStr">
        <is>
          <t>.</t>
        </is>
      </c>
      <c r="BP528" s="9">
        <f>IF(Z528&gt;=BB528,0,IFERROR(BB528+(SUMPRODUCT((Z$4:Z$1569&gt;=BB$4:BB$1569)*(Z$4:Z$1569-BB$4:BB$1569))/MAX(1,COUNTIF(Z$4:Z$1569,"&lt;"&amp;BB528+0.01))),BB528))</f>
        <v/>
      </c>
      <c r="BQ528" s="9">
        <f>IF(AA528&gt;=BC528,0,IFERROR(BC528+SUMPRODUCT((AA$4:AA$1569&gt;=BC$4:BC$1569)*(AA$4:AA$1569-BC$4:BC$1569))/MAX(1,COUNTIF(AA$4:AA$1569,"&lt;"&amp;BC528+0.01)),BC528))</f>
        <v/>
      </c>
      <c r="BR528" s="9">
        <f>IF(AB528&gt;=BD528,0,IFERROR(BD528+SUMPRODUCT((AB$4:AB$1569&gt;=BD$4:BD$1569)*(AB$4:AB$1569-BD$4:BD$1569))/MAX(1,COUNTIF(AB$4:AB$1569,"&lt;"&amp;BD528+0.01)),BD528))</f>
        <v/>
      </c>
      <c r="BS528" s="9">
        <f>IF(AC528&gt;=BE528,0,IFERROR(BE528+SUMPRODUCT((AC$4:AC$1569&gt;=BE$4:BE$1569)*(AC$4:AC$1569-BE$4:BE$1569))/MAX(1,COUNTIF(AC$4:AC$1569,"&lt;"&amp;BE528+0.01)),BE528))</f>
        <v/>
      </c>
      <c r="BT528" s="9">
        <f>IF(AD528&gt;=BF528,0,IFERROR(BF528+SUMPRODUCT((AD$4:AD$1569&gt;=BF$4:BF$1569)*(AD$4:AD$1569-BF$4:BF$1569))/MAX(1,COUNTIF(AD$4:AD$1569,"&lt;"&amp;BF528+0.01)),BF528))</f>
        <v/>
      </c>
      <c r="BU528" s="9">
        <f>IF(AE528&gt;=BG528,0,IFERROR(BG528+SUMPRODUCT((AE$4:AE$1569&gt;=BG$4:BG$1569)*(AE$4:AE$1569-BG$4:BG$1569))/MAX(1,COUNTIF(AE$4:AE$1569,"&lt;"&amp;BG528+0.01)),BG528))</f>
        <v/>
      </c>
      <c r="BV528" s="9">
        <f>IF(AF528&gt;=BH528,0,IFERROR(BH528+SUMPRODUCT((AF$4:AF$1569&gt;=BH$4:BH$1569)*(AF$4:AF$1569-BH$4:BH$1569))/MAX(1,COUNTIF(AF$4:AF$1569,"&lt;"&amp;BH528+0.01)),BH528))</f>
        <v/>
      </c>
      <c r="BW528" s="9">
        <f>IF(AG528&gt;=BI528,0,IFERROR(BI528+SUMPRODUCT((AG$4:AG$1569&gt;=BI$4:BI$1569)*(AG$4:AG$1569-BI$4:BI$1569))/MAX(1,COUNTIF(AG$4:AG$1569,"&lt;"&amp;BI528+0.01)),BI528))</f>
        <v/>
      </c>
      <c r="BX528" s="9">
        <f>IF(AH528&gt;=BJ528,0,IFERROR(BJ528+SUMPRODUCT((AH$4:AH$1569&gt;=BJ$4:BJ$1569)*(AH$4:AH$1569-BJ$4:BJ$1569))/MAX(1,COUNTIF(AH$4:AH$1569,"&lt;"&amp;BJ528+0.01)),BJ528))</f>
        <v/>
      </c>
      <c r="BY528" s="9">
        <f>IF(AI528&gt;=BK528,0,IFERROR(BK528+SUMPRODUCT((AI$4:AI$1569&gt;=BK$4:BK$1569)*(AI$4:AI$1569-BK$4:BK$1569))/MAX(1,COUNTIF(AI$4:AI$1569,"&lt;"&amp;BK528+0.01)),BK528))</f>
        <v/>
      </c>
      <c r="BZ528" s="9">
        <f>IF(AJ528&gt;=BL528,0,IFERROR(BL528+SUMPRODUCT((AJ$4:AJ$1569&gt;=BL$4:BL$1569)*(AJ$4:AJ$1569-BL$4:BL$1569))/MAX(1,COUNTIF(AJ$4:AJ$1569,"&lt;"&amp;BL528+0.01)),BL528))</f>
        <v/>
      </c>
      <c r="CA528" s="9">
        <f>IF(AK528&gt;=BM528,0,IFERROR(BM528+SUMPRODUCT((AK$4:AK$1569&gt;=BM$4:BM$1569)*(AK$4:AK$1569-BM$4:BM$1569))/MAX(1,COUNTIF(AK$4:AK$1569,"&lt;"&amp;BM528+0.01)),BM528))</f>
        <v/>
      </c>
      <c r="CB528" s="9">
        <f>IF(AL528&gt;=BN528,0,IFERROR(BN528+SUMPRODUCT((AL$4:AL$1569&gt;=BN$4:BN$1569)*(AL$4:AL$1569-BN$4:BN$1569))/MAX(1,COUNTIF(AL$4:AL$1569,"&lt;"&amp;BN528+0.01)),BN528))</f>
        <v/>
      </c>
      <c r="CC528" s="5">
        <f>IF(AO528="🟢","VERDE",IF(AO528="🟡","AMARELO",IF(AO528="🟠","VERMELHO",IF(AO528="🔴","VERMELHO","ROXO"))))</f>
        <v/>
      </c>
      <c r="CD528" s="5" t="inlineStr">
        <is>
          <t>🌎 REGIÕES</t>
        </is>
      </c>
      <c r="CE528" s="5" t="inlineStr">
        <is>
          <t>SEM REDE</t>
        </is>
      </c>
    </row>
    <row r="529">
      <c r="A529" s="5" t="inlineStr">
        <is>
          <t>63488180000112</t>
        </is>
      </c>
      <c r="B529" s="5" t="inlineStr">
        <is>
          <t>EMPORIO DARI</t>
        </is>
      </c>
      <c r="C529" s="5" t="inlineStr">
        <is>
          <t>06 - SEM GRUPO</t>
        </is>
      </c>
      <c r="D529" s="5" t="inlineStr">
        <is>
          <t>HEMANUELE DITZEL (MANU)</t>
        </is>
      </c>
      <c r="E529" s="5" t="inlineStr">
        <is>
          <t>RS</t>
        </is>
      </c>
      <c r="F529" s="5">
        <f>IFERROR(VLOOKUP(C529,$AS$4:$AT$25,2,FALSE),"")</f>
        <v/>
      </c>
      <c r="G529" s="6">
        <f>IFERROR(VLOOKUP(C529,$AS$4:$AX$25,6,FALSE),"")</f>
        <v/>
      </c>
      <c r="H529" s="5">
        <f>IFERROR(VLOOKUP(C529,$AS$4:$AY$25,7,FALSE),"")</f>
        <v/>
      </c>
      <c r="I529" s="5">
        <f>IFERROR(VLOOKUP(C529,$AS$4:$AZ$25,8,FALSE),"")</f>
        <v/>
      </c>
      <c r="J529" s="7" t="inlineStr">
        <is>
          <t>.</t>
        </is>
      </c>
      <c r="K529" s="5" t="inlineStr">
        <is>
          <t>SUL</t>
        </is>
      </c>
      <c r="L529" s="8" t="n">
        <v>1582.758620689655</v>
      </c>
      <c r="M529" s="9" t="n">
        <v>124.1379310344828</v>
      </c>
      <c r="N529" s="9" t="n">
        <v>124.1379310344828</v>
      </c>
      <c r="O529" s="9" t="n">
        <v>124.1379310344828</v>
      </c>
      <c r="P529" s="9" t="n">
        <v>124.1379310344828</v>
      </c>
      <c r="Q529" s="9" t="n">
        <v>124.1379310344828</v>
      </c>
      <c r="R529" s="9" t="n">
        <v>134.4827586206897</v>
      </c>
      <c r="S529" s="9" t="n">
        <v>134.4827586206897</v>
      </c>
      <c r="T529" s="9" t="n">
        <v>134.4827586206897</v>
      </c>
      <c r="U529" s="9" t="n">
        <v>134.4827586206897</v>
      </c>
      <c r="V529" s="9" t="n">
        <v>134.4827586206897</v>
      </c>
      <c r="W529" s="9" t="n">
        <v>144.8275862068965</v>
      </c>
      <c r="X529" s="9" t="n">
        <v>144.8275862068965</v>
      </c>
      <c r="Y529" s="7" t="inlineStr">
        <is>
          <t>.</t>
        </is>
      </c>
      <c r="Z529" s="8">
        <f>SUM(AA529:AL529)</f>
        <v/>
      </c>
      <c r="AA529" s="9" t="n">
        <v>0</v>
      </c>
      <c r="AB529" s="9" t="n">
        <v>0</v>
      </c>
      <c r="AC529" s="9" t="n">
        <v>0</v>
      </c>
      <c r="AD529" s="9" t="n">
        <v>0</v>
      </c>
      <c r="AE529" s="9" t="n">
        <v>0</v>
      </c>
      <c r="AF529" s="9" t="n">
        <v>0</v>
      </c>
      <c r="AG529" s="9" t="n">
        <v>0</v>
      </c>
      <c r="AH529" s="9" t="n">
        <v>0</v>
      </c>
      <c r="AI529" s="9" t="n">
        <v>0</v>
      </c>
      <c r="AJ529" s="9" t="n">
        <v>0</v>
      </c>
      <c r="AK529" s="9" t="n">
        <v>0</v>
      </c>
      <c r="AL529" s="9" t="n">
        <v>0</v>
      </c>
      <c r="AM529" s="7" t="inlineStr">
        <is>
          <t>.</t>
        </is>
      </c>
      <c r="AN529" s="6">
        <f>IF(L529=0,0,Z529/L529)</f>
        <v/>
      </c>
      <c r="AO529" s="5">
        <f>IF(AN529="","",IF(AN529&gt;=0.9,"🟢",IF(AN529&gt;=0.7,"🟡",IF(AN529&gt;=0.5,"🟠","🔴"))))</f>
        <v/>
      </c>
      <c r="AP529" s="9">
        <f>IF(L529=0,0,L529-Z529)</f>
        <v/>
      </c>
      <c r="AQ529" s="5">
        <f>IF(Z529=0,"",RANK(Z529,Z$4:Z$1569,0))</f>
        <v/>
      </c>
      <c r="AR529" s="7" t="inlineStr">
        <is>
          <t>.</t>
        </is>
      </c>
      <c r="BA529" s="7" t="inlineStr">
        <is>
          <t>.</t>
        </is>
      </c>
      <c r="BB529" s="9">
        <f>SUM(L$4:L$1569)/COUNTA(A$4:A$1569)</f>
        <v/>
      </c>
      <c r="BC529" s="9">
        <f>SUM(M$4:M$1569)/COUNTA(A$4:A$1569)</f>
        <v/>
      </c>
      <c r="BD529" s="9">
        <f>SUM(N$4:N$1569)/COUNTA(A$4:A$1569)</f>
        <v/>
      </c>
      <c r="BE529" s="9">
        <f>SUM(O$4:O$1569)/COUNTA(A$4:A$1569)</f>
        <v/>
      </c>
      <c r="BF529" s="9">
        <f>SUM(P$4:P$1569)/COUNTA(A$4:A$1569)</f>
        <v/>
      </c>
      <c r="BG529" s="9">
        <f>SUM(Q$4:Q$1569)/COUNTA(A$4:A$1569)</f>
        <v/>
      </c>
      <c r="BH529" s="9">
        <f>SUM(R$4:R$1569)/COUNTA(A$4:A$1569)</f>
        <v/>
      </c>
      <c r="BI529" s="9">
        <f>SUM(S$4:S$1569)/COUNTA(A$4:A$1569)</f>
        <v/>
      </c>
      <c r="BJ529" s="9">
        <f>SUM(T$4:T$1569)/COUNTA(A$4:A$1569)</f>
        <v/>
      </c>
      <c r="BK529" s="9">
        <f>SUM(U$4:U$1569)/COUNTA(A$4:A$1569)</f>
        <v/>
      </c>
      <c r="BL529" s="9">
        <f>SUM(V$4:V$1569)/COUNTA(A$4:A$1569)</f>
        <v/>
      </c>
      <c r="BM529" s="9">
        <f>SUM(W$4:W$1569)/COUNTA(A$4:A$1569)</f>
        <v/>
      </c>
      <c r="BN529" s="9">
        <f>SUM(X$4:X$1569)/COUNTA(A$4:A$1569)</f>
        <v/>
      </c>
      <c r="BO529" s="7" t="inlineStr">
        <is>
          <t>.</t>
        </is>
      </c>
      <c r="BP529" s="9">
        <f>IF(Z529&gt;=BB529,0,IFERROR(BB529+(SUMPRODUCT((Z$4:Z$1569&gt;=BB$4:BB$1569)*(Z$4:Z$1569-BB$4:BB$1569))/MAX(1,COUNTIF(Z$4:Z$1569,"&lt;"&amp;BB529+0.01))),BB529))</f>
        <v/>
      </c>
      <c r="BQ529" s="9">
        <f>IF(AA529&gt;=BC529,0,IFERROR(BC529+SUMPRODUCT((AA$4:AA$1569&gt;=BC$4:BC$1569)*(AA$4:AA$1569-BC$4:BC$1569))/MAX(1,COUNTIF(AA$4:AA$1569,"&lt;"&amp;BC529+0.01)),BC529))</f>
        <v/>
      </c>
      <c r="BR529" s="9">
        <f>IF(AB529&gt;=BD529,0,IFERROR(BD529+SUMPRODUCT((AB$4:AB$1569&gt;=BD$4:BD$1569)*(AB$4:AB$1569-BD$4:BD$1569))/MAX(1,COUNTIF(AB$4:AB$1569,"&lt;"&amp;BD529+0.01)),BD529))</f>
        <v/>
      </c>
      <c r="BS529" s="9">
        <f>IF(AC529&gt;=BE529,0,IFERROR(BE529+SUMPRODUCT((AC$4:AC$1569&gt;=BE$4:BE$1569)*(AC$4:AC$1569-BE$4:BE$1569))/MAX(1,COUNTIF(AC$4:AC$1569,"&lt;"&amp;BE529+0.01)),BE529))</f>
        <v/>
      </c>
      <c r="BT529" s="9">
        <f>IF(AD529&gt;=BF529,0,IFERROR(BF529+SUMPRODUCT((AD$4:AD$1569&gt;=BF$4:BF$1569)*(AD$4:AD$1569-BF$4:BF$1569))/MAX(1,COUNTIF(AD$4:AD$1569,"&lt;"&amp;BF529+0.01)),BF529))</f>
        <v/>
      </c>
      <c r="BU529" s="9">
        <f>IF(AE529&gt;=BG529,0,IFERROR(BG529+SUMPRODUCT((AE$4:AE$1569&gt;=BG$4:BG$1569)*(AE$4:AE$1569-BG$4:BG$1569))/MAX(1,COUNTIF(AE$4:AE$1569,"&lt;"&amp;BG529+0.01)),BG529))</f>
        <v/>
      </c>
      <c r="BV529" s="9">
        <f>IF(AF529&gt;=BH529,0,IFERROR(BH529+SUMPRODUCT((AF$4:AF$1569&gt;=BH$4:BH$1569)*(AF$4:AF$1569-BH$4:BH$1569))/MAX(1,COUNTIF(AF$4:AF$1569,"&lt;"&amp;BH529+0.01)),BH529))</f>
        <v/>
      </c>
      <c r="BW529" s="9">
        <f>IF(AG529&gt;=BI529,0,IFERROR(BI529+SUMPRODUCT((AG$4:AG$1569&gt;=BI$4:BI$1569)*(AG$4:AG$1569-BI$4:BI$1569))/MAX(1,COUNTIF(AG$4:AG$1569,"&lt;"&amp;BI529+0.01)),BI529))</f>
        <v/>
      </c>
      <c r="BX529" s="9">
        <f>IF(AH529&gt;=BJ529,0,IFERROR(BJ529+SUMPRODUCT((AH$4:AH$1569&gt;=BJ$4:BJ$1569)*(AH$4:AH$1569-BJ$4:BJ$1569))/MAX(1,COUNTIF(AH$4:AH$1569,"&lt;"&amp;BJ529+0.01)),BJ529))</f>
        <v/>
      </c>
      <c r="BY529" s="9">
        <f>IF(AI529&gt;=BK529,0,IFERROR(BK529+SUMPRODUCT((AI$4:AI$1569&gt;=BK$4:BK$1569)*(AI$4:AI$1569-BK$4:BK$1569))/MAX(1,COUNTIF(AI$4:AI$1569,"&lt;"&amp;BK529+0.01)),BK529))</f>
        <v/>
      </c>
      <c r="BZ529" s="9">
        <f>IF(AJ529&gt;=BL529,0,IFERROR(BL529+SUMPRODUCT((AJ$4:AJ$1569&gt;=BL$4:BL$1569)*(AJ$4:AJ$1569-BL$4:BL$1569))/MAX(1,COUNTIF(AJ$4:AJ$1569,"&lt;"&amp;BL529+0.01)),BL529))</f>
        <v/>
      </c>
      <c r="CA529" s="9">
        <f>IF(AK529&gt;=BM529,0,IFERROR(BM529+SUMPRODUCT((AK$4:AK$1569&gt;=BM$4:BM$1569)*(AK$4:AK$1569-BM$4:BM$1569))/MAX(1,COUNTIF(AK$4:AK$1569,"&lt;"&amp;BM529+0.01)),BM529))</f>
        <v/>
      </c>
      <c r="CB529" s="9">
        <f>IF(AL529&gt;=BN529,0,IFERROR(BN529+SUMPRODUCT((AL$4:AL$1569&gt;=BN$4:BN$1569)*(AL$4:AL$1569-BN$4:BN$1569))/MAX(1,COUNTIF(AL$4:AL$1569,"&lt;"&amp;BN529+0.01)),BN529))</f>
        <v/>
      </c>
      <c r="CC529" s="5">
        <f>IF(AO529="🟢","VERDE",IF(AO529="🟡","AMARELO",IF(AO529="🟠","VERMELHO",IF(AO529="🔴","VERMELHO","ROXO"))))</f>
        <v/>
      </c>
      <c r="CD529" s="5" t="inlineStr">
        <is>
          <t>🌎 REGIÕES</t>
        </is>
      </c>
      <c r="CE529" s="5" t="inlineStr">
        <is>
          <t>SEM REDE</t>
        </is>
      </c>
    </row>
    <row r="530">
      <c r="A530" s="5" t="inlineStr">
        <is>
          <t>00000226278042</t>
        </is>
      </c>
      <c r="B530" s="5" t="inlineStr">
        <is>
          <t>PALOMA ZACCANI</t>
        </is>
      </c>
      <c r="C530" s="5" t="inlineStr">
        <is>
          <t>06 - SEM GRUPO</t>
        </is>
      </c>
      <c r="D530" s="5" t="inlineStr">
        <is>
          <t>HEMANUELE DITZEL (MANU)</t>
        </is>
      </c>
      <c r="E530" s="5" t="inlineStr">
        <is>
          <t>RS</t>
        </is>
      </c>
      <c r="F530" s="5">
        <f>IFERROR(VLOOKUP(C530,$AS$4:$AT$25,2,FALSE),"")</f>
        <v/>
      </c>
      <c r="G530" s="6">
        <f>IFERROR(VLOOKUP(C530,$AS$4:$AX$25,6,FALSE),"")</f>
        <v/>
      </c>
      <c r="H530" s="5">
        <f>IFERROR(VLOOKUP(C530,$AS$4:$AY$25,7,FALSE),"")</f>
        <v/>
      </c>
      <c r="I530" s="5">
        <f>IFERROR(VLOOKUP(C530,$AS$4:$AZ$25,8,FALSE),"")</f>
        <v/>
      </c>
      <c r="J530" s="7" t="inlineStr">
        <is>
          <t>.</t>
        </is>
      </c>
      <c r="K530" s="5" t="inlineStr">
        <is>
          <t>SUL</t>
        </is>
      </c>
      <c r="L530" s="8" t="n">
        <v>1582.758620689655</v>
      </c>
      <c r="M530" s="9" t="n">
        <v>124.1379310344828</v>
      </c>
      <c r="N530" s="9" t="n">
        <v>124.1379310344828</v>
      </c>
      <c r="O530" s="9" t="n">
        <v>124.1379310344828</v>
      </c>
      <c r="P530" s="9" t="n">
        <v>124.1379310344828</v>
      </c>
      <c r="Q530" s="9" t="n">
        <v>124.1379310344828</v>
      </c>
      <c r="R530" s="9" t="n">
        <v>134.4827586206897</v>
      </c>
      <c r="S530" s="9" t="n">
        <v>134.4827586206897</v>
      </c>
      <c r="T530" s="9" t="n">
        <v>134.4827586206897</v>
      </c>
      <c r="U530" s="9" t="n">
        <v>134.4827586206897</v>
      </c>
      <c r="V530" s="9" t="n">
        <v>134.4827586206897</v>
      </c>
      <c r="W530" s="9" t="n">
        <v>144.8275862068965</v>
      </c>
      <c r="X530" s="9" t="n">
        <v>144.8275862068965</v>
      </c>
      <c r="Y530" s="7" t="inlineStr">
        <is>
          <t>.</t>
        </is>
      </c>
      <c r="Z530" s="8">
        <f>SUM(AA530:AL530)</f>
        <v/>
      </c>
      <c r="AA530" s="9" t="n">
        <v>0</v>
      </c>
      <c r="AB530" s="9" t="n">
        <v>0</v>
      </c>
      <c r="AC530" s="9" t="n">
        <v>0</v>
      </c>
      <c r="AD530" s="9" t="n">
        <v>0</v>
      </c>
      <c r="AE530" s="9" t="n">
        <v>0</v>
      </c>
      <c r="AF530" s="9" t="n">
        <v>0</v>
      </c>
      <c r="AG530" s="9" t="n">
        <v>0</v>
      </c>
      <c r="AH530" s="9" t="n">
        <v>0</v>
      </c>
      <c r="AI530" s="9" t="n">
        <v>0</v>
      </c>
      <c r="AJ530" s="9" t="n">
        <v>0</v>
      </c>
      <c r="AK530" s="9" t="n">
        <v>0</v>
      </c>
      <c r="AL530" s="9" t="n">
        <v>0</v>
      </c>
      <c r="AM530" s="7" t="inlineStr">
        <is>
          <t>.</t>
        </is>
      </c>
      <c r="AN530" s="6">
        <f>IF(L530=0,0,Z530/L530)</f>
        <v/>
      </c>
      <c r="AO530" s="5">
        <f>IF(AN530="","",IF(AN530&gt;=0.9,"🟢",IF(AN530&gt;=0.7,"🟡",IF(AN530&gt;=0.5,"🟠","🔴"))))</f>
        <v/>
      </c>
      <c r="AP530" s="9">
        <f>IF(L530=0,0,L530-Z530)</f>
        <v/>
      </c>
      <c r="AQ530" s="5">
        <f>IF(Z530=0,"",RANK(Z530,Z$4:Z$1569,0))</f>
        <v/>
      </c>
      <c r="AR530" s="7" t="inlineStr">
        <is>
          <t>.</t>
        </is>
      </c>
      <c r="BA530" s="7" t="inlineStr">
        <is>
          <t>.</t>
        </is>
      </c>
      <c r="BB530" s="9">
        <f>SUM(L$4:L$1569)/COUNTA(A$4:A$1569)</f>
        <v/>
      </c>
      <c r="BC530" s="9">
        <f>SUM(M$4:M$1569)/COUNTA(A$4:A$1569)</f>
        <v/>
      </c>
      <c r="BD530" s="9">
        <f>SUM(N$4:N$1569)/COUNTA(A$4:A$1569)</f>
        <v/>
      </c>
      <c r="BE530" s="9">
        <f>SUM(O$4:O$1569)/COUNTA(A$4:A$1569)</f>
        <v/>
      </c>
      <c r="BF530" s="9">
        <f>SUM(P$4:P$1569)/COUNTA(A$4:A$1569)</f>
        <v/>
      </c>
      <c r="BG530" s="9">
        <f>SUM(Q$4:Q$1569)/COUNTA(A$4:A$1569)</f>
        <v/>
      </c>
      <c r="BH530" s="9">
        <f>SUM(R$4:R$1569)/COUNTA(A$4:A$1569)</f>
        <v/>
      </c>
      <c r="BI530" s="9">
        <f>SUM(S$4:S$1569)/COUNTA(A$4:A$1569)</f>
        <v/>
      </c>
      <c r="BJ530" s="9">
        <f>SUM(T$4:T$1569)/COUNTA(A$4:A$1569)</f>
        <v/>
      </c>
      <c r="BK530" s="9">
        <f>SUM(U$4:U$1569)/COUNTA(A$4:A$1569)</f>
        <v/>
      </c>
      <c r="BL530" s="9">
        <f>SUM(V$4:V$1569)/COUNTA(A$4:A$1569)</f>
        <v/>
      </c>
      <c r="BM530" s="9">
        <f>SUM(W$4:W$1569)/COUNTA(A$4:A$1569)</f>
        <v/>
      </c>
      <c r="BN530" s="9">
        <f>SUM(X$4:X$1569)/COUNTA(A$4:A$1569)</f>
        <v/>
      </c>
      <c r="BO530" s="7" t="inlineStr">
        <is>
          <t>.</t>
        </is>
      </c>
      <c r="BP530" s="9">
        <f>IF(Z530&gt;=BB530,0,IFERROR(BB530+(SUMPRODUCT((Z$4:Z$1569&gt;=BB$4:BB$1569)*(Z$4:Z$1569-BB$4:BB$1569))/MAX(1,COUNTIF(Z$4:Z$1569,"&lt;"&amp;BB530+0.01))),BB530))</f>
        <v/>
      </c>
      <c r="BQ530" s="9">
        <f>IF(AA530&gt;=BC530,0,IFERROR(BC530+SUMPRODUCT((AA$4:AA$1569&gt;=BC$4:BC$1569)*(AA$4:AA$1569-BC$4:BC$1569))/MAX(1,COUNTIF(AA$4:AA$1569,"&lt;"&amp;BC530+0.01)),BC530))</f>
        <v/>
      </c>
      <c r="BR530" s="9">
        <f>IF(AB530&gt;=BD530,0,IFERROR(BD530+SUMPRODUCT((AB$4:AB$1569&gt;=BD$4:BD$1569)*(AB$4:AB$1569-BD$4:BD$1569))/MAX(1,COUNTIF(AB$4:AB$1569,"&lt;"&amp;BD530+0.01)),BD530))</f>
        <v/>
      </c>
      <c r="BS530" s="9">
        <f>IF(AC530&gt;=BE530,0,IFERROR(BE530+SUMPRODUCT((AC$4:AC$1569&gt;=BE$4:BE$1569)*(AC$4:AC$1569-BE$4:BE$1569))/MAX(1,COUNTIF(AC$4:AC$1569,"&lt;"&amp;BE530+0.01)),BE530))</f>
        <v/>
      </c>
      <c r="BT530" s="9">
        <f>IF(AD530&gt;=BF530,0,IFERROR(BF530+SUMPRODUCT((AD$4:AD$1569&gt;=BF$4:BF$1569)*(AD$4:AD$1569-BF$4:BF$1569))/MAX(1,COUNTIF(AD$4:AD$1569,"&lt;"&amp;BF530+0.01)),BF530))</f>
        <v/>
      </c>
      <c r="BU530" s="9">
        <f>IF(AE530&gt;=BG530,0,IFERROR(BG530+SUMPRODUCT((AE$4:AE$1569&gt;=BG$4:BG$1569)*(AE$4:AE$1569-BG$4:BG$1569))/MAX(1,COUNTIF(AE$4:AE$1569,"&lt;"&amp;BG530+0.01)),BG530))</f>
        <v/>
      </c>
      <c r="BV530" s="9">
        <f>IF(AF530&gt;=BH530,0,IFERROR(BH530+SUMPRODUCT((AF$4:AF$1569&gt;=BH$4:BH$1569)*(AF$4:AF$1569-BH$4:BH$1569))/MAX(1,COUNTIF(AF$4:AF$1569,"&lt;"&amp;BH530+0.01)),BH530))</f>
        <v/>
      </c>
      <c r="BW530" s="9">
        <f>IF(AG530&gt;=BI530,0,IFERROR(BI530+SUMPRODUCT((AG$4:AG$1569&gt;=BI$4:BI$1569)*(AG$4:AG$1569-BI$4:BI$1569))/MAX(1,COUNTIF(AG$4:AG$1569,"&lt;"&amp;BI530+0.01)),BI530))</f>
        <v/>
      </c>
      <c r="BX530" s="9">
        <f>IF(AH530&gt;=BJ530,0,IFERROR(BJ530+SUMPRODUCT((AH$4:AH$1569&gt;=BJ$4:BJ$1569)*(AH$4:AH$1569-BJ$4:BJ$1569))/MAX(1,COUNTIF(AH$4:AH$1569,"&lt;"&amp;BJ530+0.01)),BJ530))</f>
        <v/>
      </c>
      <c r="BY530" s="9">
        <f>IF(AI530&gt;=BK530,0,IFERROR(BK530+SUMPRODUCT((AI$4:AI$1569&gt;=BK$4:BK$1569)*(AI$4:AI$1569-BK$4:BK$1569))/MAX(1,COUNTIF(AI$4:AI$1569,"&lt;"&amp;BK530+0.01)),BK530))</f>
        <v/>
      </c>
      <c r="BZ530" s="9">
        <f>IF(AJ530&gt;=BL530,0,IFERROR(BL530+SUMPRODUCT((AJ$4:AJ$1569&gt;=BL$4:BL$1569)*(AJ$4:AJ$1569-BL$4:BL$1569))/MAX(1,COUNTIF(AJ$4:AJ$1569,"&lt;"&amp;BL530+0.01)),BL530))</f>
        <v/>
      </c>
      <c r="CA530" s="9">
        <f>IF(AK530&gt;=BM530,0,IFERROR(BM530+SUMPRODUCT((AK$4:AK$1569&gt;=BM$4:BM$1569)*(AK$4:AK$1569-BM$4:BM$1569))/MAX(1,COUNTIF(AK$4:AK$1569,"&lt;"&amp;BM530+0.01)),BM530))</f>
        <v/>
      </c>
      <c r="CB530" s="9">
        <f>IF(AL530&gt;=BN530,0,IFERROR(BN530+SUMPRODUCT((AL$4:AL$1569&gt;=BN$4:BN$1569)*(AL$4:AL$1569-BN$4:BN$1569))/MAX(1,COUNTIF(AL$4:AL$1569,"&lt;"&amp;BN530+0.01)),BN530))</f>
        <v/>
      </c>
      <c r="CC530" s="5">
        <f>IF(AO530="🟢","VERDE",IF(AO530="🟡","AMARELO",IF(AO530="🟠","VERMELHO",IF(AO530="🔴","VERMELHO","ROXO"))))</f>
        <v/>
      </c>
      <c r="CD530" s="5" t="inlineStr">
        <is>
          <t>🌎 REGIÕES</t>
        </is>
      </c>
      <c r="CE530" s="5" t="inlineStr">
        <is>
          <t>SEM REDE</t>
        </is>
      </c>
    </row>
    <row r="531">
      <c r="A531" s="5" t="inlineStr">
        <is>
          <t>00012622458851</t>
        </is>
      </c>
      <c r="B531" s="5" t="inlineStr">
        <is>
          <t>YEHYA AHMED EL ORRA</t>
        </is>
      </c>
      <c r="C531" s="5" t="inlineStr">
        <is>
          <t>06 - SEM GRUPO</t>
        </is>
      </c>
      <c r="D531" s="5" t="inlineStr">
        <is>
          <t>LARISSA PADILHA</t>
        </is>
      </c>
      <c r="E531" s="5" t="inlineStr">
        <is>
          <t>SP</t>
        </is>
      </c>
      <c r="F531" s="5">
        <f>IFERROR(VLOOKUP(C531,$AS$4:$AT$25,2,FALSE),"")</f>
        <v/>
      </c>
      <c r="G531" s="6">
        <f>IFERROR(VLOOKUP(C531,$AS$4:$AX$25,6,FALSE),"")</f>
        <v/>
      </c>
      <c r="H531" s="5">
        <f>IFERROR(VLOOKUP(C531,$AS$4:$AY$25,7,FALSE),"")</f>
        <v/>
      </c>
      <c r="I531" s="5">
        <f>IFERROR(VLOOKUP(C531,$AS$4:$AZ$25,8,FALSE),"")</f>
        <v/>
      </c>
      <c r="J531" s="7" t="inlineStr">
        <is>
          <t>.</t>
        </is>
      </c>
      <c r="K531" s="5" t="inlineStr">
        <is>
          <t>SP CAPITAL</t>
        </is>
      </c>
      <c r="L531" s="8" t="n">
        <v>2442.857142857143</v>
      </c>
      <c r="M531" s="9" t="n">
        <v>171.4285714285714</v>
      </c>
      <c r="N531" s="9" t="n">
        <v>192.8571428571429</v>
      </c>
      <c r="O531" s="9" t="n">
        <v>192.8571428571429</v>
      </c>
      <c r="P531" s="9" t="n">
        <v>192.8571428571429</v>
      </c>
      <c r="Q531" s="9" t="n">
        <v>192.8571428571429</v>
      </c>
      <c r="R531" s="9" t="n">
        <v>192.8571428571429</v>
      </c>
      <c r="S531" s="9" t="n">
        <v>214.2857142857143</v>
      </c>
      <c r="T531" s="9" t="n">
        <v>214.2857142857143</v>
      </c>
      <c r="U531" s="9" t="n">
        <v>214.2857142857143</v>
      </c>
      <c r="V531" s="9" t="n">
        <v>214.2857142857143</v>
      </c>
      <c r="W531" s="9" t="n">
        <v>214.2857142857143</v>
      </c>
      <c r="X531" s="9" t="n">
        <v>235.7142857142857</v>
      </c>
      <c r="Y531" s="7" t="inlineStr">
        <is>
          <t>.</t>
        </is>
      </c>
      <c r="Z531" s="8">
        <f>SUM(AA531:AL531)</f>
        <v/>
      </c>
      <c r="AA531" s="9" t="n">
        <v>0</v>
      </c>
      <c r="AB531" s="9" t="n">
        <v>0</v>
      </c>
      <c r="AC531" s="9" t="n">
        <v>0</v>
      </c>
      <c r="AD531" s="9" t="n">
        <v>0</v>
      </c>
      <c r="AE531" s="9" t="n">
        <v>0</v>
      </c>
      <c r="AF531" s="9" t="n">
        <v>0</v>
      </c>
      <c r="AG531" s="9" t="n">
        <v>0</v>
      </c>
      <c r="AH531" s="9" t="n">
        <v>0</v>
      </c>
      <c r="AI531" s="9" t="n">
        <v>0</v>
      </c>
      <c r="AJ531" s="9" t="n">
        <v>0</v>
      </c>
      <c r="AK531" s="9" t="n">
        <v>0</v>
      </c>
      <c r="AL531" s="9" t="n">
        <v>0</v>
      </c>
      <c r="AM531" s="7" t="inlineStr">
        <is>
          <t>.</t>
        </is>
      </c>
      <c r="AN531" s="6">
        <f>IF(L531=0,0,Z531/L531)</f>
        <v/>
      </c>
      <c r="AO531" s="5">
        <f>IF(AN531="","",IF(AN531&gt;=0.9,"🟢",IF(AN531&gt;=0.7,"🟡",IF(AN531&gt;=0.5,"🟠","🔴"))))</f>
        <v/>
      </c>
      <c r="AP531" s="9">
        <f>IF(L531=0,0,L531-Z531)</f>
        <v/>
      </c>
      <c r="AQ531" s="5">
        <f>IF(Z531=0,"",RANK(Z531,Z$4:Z$1569,0))</f>
        <v/>
      </c>
      <c r="AR531" s="7" t="inlineStr">
        <is>
          <t>.</t>
        </is>
      </c>
      <c r="BA531" s="7" t="inlineStr">
        <is>
          <t>.</t>
        </is>
      </c>
      <c r="BB531" s="9">
        <f>SUM(L$4:L$1569)/COUNTA(A$4:A$1569)</f>
        <v/>
      </c>
      <c r="BC531" s="9">
        <f>SUM(M$4:M$1569)/COUNTA(A$4:A$1569)</f>
        <v/>
      </c>
      <c r="BD531" s="9">
        <f>SUM(N$4:N$1569)/COUNTA(A$4:A$1569)</f>
        <v/>
      </c>
      <c r="BE531" s="9">
        <f>SUM(O$4:O$1569)/COUNTA(A$4:A$1569)</f>
        <v/>
      </c>
      <c r="BF531" s="9">
        <f>SUM(P$4:P$1569)/COUNTA(A$4:A$1569)</f>
        <v/>
      </c>
      <c r="BG531" s="9">
        <f>SUM(Q$4:Q$1569)/COUNTA(A$4:A$1569)</f>
        <v/>
      </c>
      <c r="BH531" s="9">
        <f>SUM(R$4:R$1569)/COUNTA(A$4:A$1569)</f>
        <v/>
      </c>
      <c r="BI531" s="9">
        <f>SUM(S$4:S$1569)/COUNTA(A$4:A$1569)</f>
        <v/>
      </c>
      <c r="BJ531" s="9">
        <f>SUM(T$4:T$1569)/COUNTA(A$4:A$1569)</f>
        <v/>
      </c>
      <c r="BK531" s="9">
        <f>SUM(U$4:U$1569)/COUNTA(A$4:A$1569)</f>
        <v/>
      </c>
      <c r="BL531" s="9">
        <f>SUM(V$4:V$1569)/COUNTA(A$4:A$1569)</f>
        <v/>
      </c>
      <c r="BM531" s="9">
        <f>SUM(W$4:W$1569)/COUNTA(A$4:A$1569)</f>
        <v/>
      </c>
      <c r="BN531" s="9">
        <f>SUM(X$4:X$1569)/COUNTA(A$4:A$1569)</f>
        <v/>
      </c>
      <c r="BO531" s="7" t="inlineStr">
        <is>
          <t>.</t>
        </is>
      </c>
      <c r="BP531" s="9">
        <f>IF(Z531&gt;=BB531,0,IFERROR(BB531+(SUMPRODUCT((Z$4:Z$1569&gt;=BB$4:BB$1569)*(Z$4:Z$1569-BB$4:BB$1569))/MAX(1,COUNTIF(Z$4:Z$1569,"&lt;"&amp;BB531+0.01))),BB531))</f>
        <v/>
      </c>
      <c r="BQ531" s="9">
        <f>IF(AA531&gt;=BC531,0,IFERROR(BC531+SUMPRODUCT((AA$4:AA$1569&gt;=BC$4:BC$1569)*(AA$4:AA$1569-BC$4:BC$1569))/MAX(1,COUNTIF(AA$4:AA$1569,"&lt;"&amp;BC531+0.01)),BC531))</f>
        <v/>
      </c>
      <c r="BR531" s="9">
        <f>IF(AB531&gt;=BD531,0,IFERROR(BD531+SUMPRODUCT((AB$4:AB$1569&gt;=BD$4:BD$1569)*(AB$4:AB$1569-BD$4:BD$1569))/MAX(1,COUNTIF(AB$4:AB$1569,"&lt;"&amp;BD531+0.01)),BD531))</f>
        <v/>
      </c>
      <c r="BS531" s="9">
        <f>IF(AC531&gt;=BE531,0,IFERROR(BE531+SUMPRODUCT((AC$4:AC$1569&gt;=BE$4:BE$1569)*(AC$4:AC$1569-BE$4:BE$1569))/MAX(1,COUNTIF(AC$4:AC$1569,"&lt;"&amp;BE531+0.01)),BE531))</f>
        <v/>
      </c>
      <c r="BT531" s="9">
        <f>IF(AD531&gt;=BF531,0,IFERROR(BF531+SUMPRODUCT((AD$4:AD$1569&gt;=BF$4:BF$1569)*(AD$4:AD$1569-BF$4:BF$1569))/MAX(1,COUNTIF(AD$4:AD$1569,"&lt;"&amp;BF531+0.01)),BF531))</f>
        <v/>
      </c>
      <c r="BU531" s="9">
        <f>IF(AE531&gt;=BG531,0,IFERROR(BG531+SUMPRODUCT((AE$4:AE$1569&gt;=BG$4:BG$1569)*(AE$4:AE$1569-BG$4:BG$1569))/MAX(1,COUNTIF(AE$4:AE$1569,"&lt;"&amp;BG531+0.01)),BG531))</f>
        <v/>
      </c>
      <c r="BV531" s="9">
        <f>IF(AF531&gt;=BH531,0,IFERROR(BH531+SUMPRODUCT((AF$4:AF$1569&gt;=BH$4:BH$1569)*(AF$4:AF$1569-BH$4:BH$1569))/MAX(1,COUNTIF(AF$4:AF$1569,"&lt;"&amp;BH531+0.01)),BH531))</f>
        <v/>
      </c>
      <c r="BW531" s="9">
        <f>IF(AG531&gt;=BI531,0,IFERROR(BI531+SUMPRODUCT((AG$4:AG$1569&gt;=BI$4:BI$1569)*(AG$4:AG$1569-BI$4:BI$1569))/MAX(1,COUNTIF(AG$4:AG$1569,"&lt;"&amp;BI531+0.01)),BI531))</f>
        <v/>
      </c>
      <c r="BX531" s="9">
        <f>IF(AH531&gt;=BJ531,0,IFERROR(BJ531+SUMPRODUCT((AH$4:AH$1569&gt;=BJ$4:BJ$1569)*(AH$4:AH$1569-BJ$4:BJ$1569))/MAX(1,COUNTIF(AH$4:AH$1569,"&lt;"&amp;BJ531+0.01)),BJ531))</f>
        <v/>
      </c>
      <c r="BY531" s="9">
        <f>IF(AI531&gt;=BK531,0,IFERROR(BK531+SUMPRODUCT((AI$4:AI$1569&gt;=BK$4:BK$1569)*(AI$4:AI$1569-BK$4:BK$1569))/MAX(1,COUNTIF(AI$4:AI$1569,"&lt;"&amp;BK531+0.01)),BK531))</f>
        <v/>
      </c>
      <c r="BZ531" s="9">
        <f>IF(AJ531&gt;=BL531,0,IFERROR(BL531+SUMPRODUCT((AJ$4:AJ$1569&gt;=BL$4:BL$1569)*(AJ$4:AJ$1569-BL$4:BL$1569))/MAX(1,COUNTIF(AJ$4:AJ$1569,"&lt;"&amp;BL531+0.01)),BL531))</f>
        <v/>
      </c>
      <c r="CA531" s="9">
        <f>IF(AK531&gt;=BM531,0,IFERROR(BM531+SUMPRODUCT((AK$4:AK$1569&gt;=BM$4:BM$1569)*(AK$4:AK$1569-BM$4:BM$1569))/MAX(1,COUNTIF(AK$4:AK$1569,"&lt;"&amp;BM531+0.01)),BM531))</f>
        <v/>
      </c>
      <c r="CB531" s="9">
        <f>IF(AL531&gt;=BN531,0,IFERROR(BN531+SUMPRODUCT((AL$4:AL$1569&gt;=BN$4:BN$1569)*(AL$4:AL$1569-BN$4:BN$1569))/MAX(1,COUNTIF(AL$4:AL$1569,"&lt;"&amp;BN531+0.01)),BN531))</f>
        <v/>
      </c>
      <c r="CC531" s="5">
        <f>IF(AO531="🟢","VERDE",IF(AO531="🟡","AMARELO",IF(AO531="🟠","VERMELHO",IF(AO531="🔴","VERMELHO","ROXO"))))</f>
        <v/>
      </c>
      <c r="CD531" s="5" t="inlineStr">
        <is>
          <t>🌎 REGIÕES</t>
        </is>
      </c>
      <c r="CE531" s="5" t="inlineStr">
        <is>
          <t>SEM REDE</t>
        </is>
      </c>
    </row>
    <row r="532">
      <c r="A532" s="5" t="inlineStr">
        <is>
          <t>00094461000170</t>
        </is>
      </c>
      <c r="B532" s="5" t="inlineStr">
        <is>
          <t>CRISTAL FRUTA ALIMENTOS EIRELI - ME</t>
        </is>
      </c>
      <c r="C532" s="5" t="inlineStr">
        <is>
          <t>06 - SEM GRUPO</t>
        </is>
      </c>
      <c r="D532" s="5" t="inlineStr">
        <is>
          <t>HEMANUELE DITZEL (MANU)</t>
        </is>
      </c>
      <c r="E532" s="5" t="inlineStr">
        <is>
          <t>SC</t>
        </is>
      </c>
      <c r="F532" s="5">
        <f>IFERROR(VLOOKUP(C532,$AS$4:$AT$25,2,FALSE),"")</f>
        <v/>
      </c>
      <c r="G532" s="6">
        <f>IFERROR(VLOOKUP(C532,$AS$4:$AX$25,6,FALSE),"")</f>
        <v/>
      </c>
      <c r="H532" s="5">
        <f>IFERROR(VLOOKUP(C532,$AS$4:$AY$25,7,FALSE),"")</f>
        <v/>
      </c>
      <c r="I532" s="5">
        <f>IFERROR(VLOOKUP(C532,$AS$4:$AZ$25,8,FALSE),"")</f>
        <v/>
      </c>
      <c r="J532" s="7" t="inlineStr">
        <is>
          <t>.</t>
        </is>
      </c>
      <c r="K532" s="5" t="inlineStr">
        <is>
          <t>SUL</t>
        </is>
      </c>
      <c r="L532" s="8" t="n">
        <v>1553.191489361702</v>
      </c>
      <c r="M532" s="9" t="n">
        <v>119.1489361702128</v>
      </c>
      <c r="N532" s="9" t="n">
        <v>123.4042553191489</v>
      </c>
      <c r="O532" s="9" t="n">
        <v>123.4042553191489</v>
      </c>
      <c r="P532" s="9" t="n">
        <v>123.4042553191489</v>
      </c>
      <c r="Q532" s="9" t="n">
        <v>127.6595744680851</v>
      </c>
      <c r="R532" s="9" t="n">
        <v>127.6595744680851</v>
      </c>
      <c r="S532" s="9" t="n">
        <v>131.9148936170213</v>
      </c>
      <c r="T532" s="9" t="n">
        <v>131.9148936170213</v>
      </c>
      <c r="U532" s="9" t="n">
        <v>131.9148936170213</v>
      </c>
      <c r="V532" s="9" t="n">
        <v>136.1702127659574</v>
      </c>
      <c r="W532" s="9" t="n">
        <v>136.1702127659574</v>
      </c>
      <c r="X532" s="9" t="n">
        <v>140.4255319148936</v>
      </c>
      <c r="Y532" s="7" t="inlineStr">
        <is>
          <t>.</t>
        </is>
      </c>
      <c r="Z532" s="8">
        <f>SUM(AA532:AL532)</f>
        <v/>
      </c>
      <c r="AA532" s="9" t="n">
        <v>0</v>
      </c>
      <c r="AB532" s="9" t="n">
        <v>0</v>
      </c>
      <c r="AC532" s="9" t="n">
        <v>0</v>
      </c>
      <c r="AD532" s="9" t="n">
        <v>0</v>
      </c>
      <c r="AE532" s="9" t="n">
        <v>0</v>
      </c>
      <c r="AF532" s="9" t="n">
        <v>0</v>
      </c>
      <c r="AG532" s="9" t="n">
        <v>0</v>
      </c>
      <c r="AH532" s="9" t="n">
        <v>0</v>
      </c>
      <c r="AI532" s="9" t="n">
        <v>0</v>
      </c>
      <c r="AJ532" s="9" t="n">
        <v>0</v>
      </c>
      <c r="AK532" s="9" t="n">
        <v>0</v>
      </c>
      <c r="AL532" s="9" t="n">
        <v>0</v>
      </c>
      <c r="AM532" s="7" t="inlineStr">
        <is>
          <t>.</t>
        </is>
      </c>
      <c r="AN532" s="6">
        <f>IF(L532=0,0,Z532/L532)</f>
        <v/>
      </c>
      <c r="AO532" s="5">
        <f>IF(AN532="","",IF(AN532&gt;=0.9,"🟢",IF(AN532&gt;=0.7,"🟡",IF(AN532&gt;=0.5,"🟠","🔴"))))</f>
        <v/>
      </c>
      <c r="AP532" s="9">
        <f>IF(L532=0,0,L532-Z532)</f>
        <v/>
      </c>
      <c r="AQ532" s="5">
        <f>IF(Z532=0,"",RANK(Z532,Z$4:Z$1569,0))</f>
        <v/>
      </c>
      <c r="AR532" s="7" t="inlineStr">
        <is>
          <t>.</t>
        </is>
      </c>
      <c r="BA532" s="7" t="inlineStr">
        <is>
          <t>.</t>
        </is>
      </c>
      <c r="BB532" s="9">
        <f>SUM(L$4:L$1569)/COUNTA(A$4:A$1569)</f>
        <v/>
      </c>
      <c r="BC532" s="9">
        <f>SUM(M$4:M$1569)/COUNTA(A$4:A$1569)</f>
        <v/>
      </c>
      <c r="BD532" s="9">
        <f>SUM(N$4:N$1569)/COUNTA(A$4:A$1569)</f>
        <v/>
      </c>
      <c r="BE532" s="9">
        <f>SUM(O$4:O$1569)/COUNTA(A$4:A$1569)</f>
        <v/>
      </c>
      <c r="BF532" s="9">
        <f>SUM(P$4:P$1569)/COUNTA(A$4:A$1569)</f>
        <v/>
      </c>
      <c r="BG532" s="9">
        <f>SUM(Q$4:Q$1569)/COUNTA(A$4:A$1569)</f>
        <v/>
      </c>
      <c r="BH532" s="9">
        <f>SUM(R$4:R$1569)/COUNTA(A$4:A$1569)</f>
        <v/>
      </c>
      <c r="BI532" s="9">
        <f>SUM(S$4:S$1569)/COUNTA(A$4:A$1569)</f>
        <v/>
      </c>
      <c r="BJ532" s="9">
        <f>SUM(T$4:T$1569)/COUNTA(A$4:A$1569)</f>
        <v/>
      </c>
      <c r="BK532" s="9">
        <f>SUM(U$4:U$1569)/COUNTA(A$4:A$1569)</f>
        <v/>
      </c>
      <c r="BL532" s="9">
        <f>SUM(V$4:V$1569)/COUNTA(A$4:A$1569)</f>
        <v/>
      </c>
      <c r="BM532" s="9">
        <f>SUM(W$4:W$1569)/COUNTA(A$4:A$1569)</f>
        <v/>
      </c>
      <c r="BN532" s="9">
        <f>SUM(X$4:X$1569)/COUNTA(A$4:A$1569)</f>
        <v/>
      </c>
      <c r="BO532" s="7" t="inlineStr">
        <is>
          <t>.</t>
        </is>
      </c>
      <c r="BP532" s="9">
        <f>IF(Z532&gt;=BB532,0,IFERROR(BB532+(SUMPRODUCT((Z$4:Z$1569&gt;=BB$4:BB$1569)*(Z$4:Z$1569-BB$4:BB$1569))/MAX(1,COUNTIF(Z$4:Z$1569,"&lt;"&amp;BB532+0.01))),BB532))</f>
        <v/>
      </c>
      <c r="BQ532" s="9">
        <f>IF(AA532&gt;=BC532,0,IFERROR(BC532+SUMPRODUCT((AA$4:AA$1569&gt;=BC$4:BC$1569)*(AA$4:AA$1569-BC$4:BC$1569))/MAX(1,COUNTIF(AA$4:AA$1569,"&lt;"&amp;BC532+0.01)),BC532))</f>
        <v/>
      </c>
      <c r="BR532" s="9">
        <f>IF(AB532&gt;=BD532,0,IFERROR(BD532+SUMPRODUCT((AB$4:AB$1569&gt;=BD$4:BD$1569)*(AB$4:AB$1569-BD$4:BD$1569))/MAX(1,COUNTIF(AB$4:AB$1569,"&lt;"&amp;BD532+0.01)),BD532))</f>
        <v/>
      </c>
      <c r="BS532" s="9">
        <f>IF(AC532&gt;=BE532,0,IFERROR(BE532+SUMPRODUCT((AC$4:AC$1569&gt;=BE$4:BE$1569)*(AC$4:AC$1569-BE$4:BE$1569))/MAX(1,COUNTIF(AC$4:AC$1569,"&lt;"&amp;BE532+0.01)),BE532))</f>
        <v/>
      </c>
      <c r="BT532" s="9">
        <f>IF(AD532&gt;=BF532,0,IFERROR(BF532+SUMPRODUCT((AD$4:AD$1569&gt;=BF$4:BF$1569)*(AD$4:AD$1569-BF$4:BF$1569))/MAX(1,COUNTIF(AD$4:AD$1569,"&lt;"&amp;BF532+0.01)),BF532))</f>
        <v/>
      </c>
      <c r="BU532" s="9">
        <f>IF(AE532&gt;=BG532,0,IFERROR(BG532+SUMPRODUCT((AE$4:AE$1569&gt;=BG$4:BG$1569)*(AE$4:AE$1569-BG$4:BG$1569))/MAX(1,COUNTIF(AE$4:AE$1569,"&lt;"&amp;BG532+0.01)),BG532))</f>
        <v/>
      </c>
      <c r="BV532" s="9">
        <f>IF(AF532&gt;=BH532,0,IFERROR(BH532+SUMPRODUCT((AF$4:AF$1569&gt;=BH$4:BH$1569)*(AF$4:AF$1569-BH$4:BH$1569))/MAX(1,COUNTIF(AF$4:AF$1569,"&lt;"&amp;BH532+0.01)),BH532))</f>
        <v/>
      </c>
      <c r="BW532" s="9">
        <f>IF(AG532&gt;=BI532,0,IFERROR(BI532+SUMPRODUCT((AG$4:AG$1569&gt;=BI$4:BI$1569)*(AG$4:AG$1569-BI$4:BI$1569))/MAX(1,COUNTIF(AG$4:AG$1569,"&lt;"&amp;BI532+0.01)),BI532))</f>
        <v/>
      </c>
      <c r="BX532" s="9">
        <f>IF(AH532&gt;=BJ532,0,IFERROR(BJ532+SUMPRODUCT((AH$4:AH$1569&gt;=BJ$4:BJ$1569)*(AH$4:AH$1569-BJ$4:BJ$1569))/MAX(1,COUNTIF(AH$4:AH$1569,"&lt;"&amp;BJ532+0.01)),BJ532))</f>
        <v/>
      </c>
      <c r="BY532" s="9">
        <f>IF(AI532&gt;=BK532,0,IFERROR(BK532+SUMPRODUCT((AI$4:AI$1569&gt;=BK$4:BK$1569)*(AI$4:AI$1569-BK$4:BK$1569))/MAX(1,COUNTIF(AI$4:AI$1569,"&lt;"&amp;BK532+0.01)),BK532))</f>
        <v/>
      </c>
      <c r="BZ532" s="9">
        <f>IF(AJ532&gt;=BL532,0,IFERROR(BL532+SUMPRODUCT((AJ$4:AJ$1569&gt;=BL$4:BL$1569)*(AJ$4:AJ$1569-BL$4:BL$1569))/MAX(1,COUNTIF(AJ$4:AJ$1569,"&lt;"&amp;BL532+0.01)),BL532))</f>
        <v/>
      </c>
      <c r="CA532" s="9">
        <f>IF(AK532&gt;=BM532,0,IFERROR(BM532+SUMPRODUCT((AK$4:AK$1569&gt;=BM$4:BM$1569)*(AK$4:AK$1569-BM$4:BM$1569))/MAX(1,COUNTIF(AK$4:AK$1569,"&lt;"&amp;BM532+0.01)),BM532))</f>
        <v/>
      </c>
      <c r="CB532" s="9">
        <f>IF(AL532&gt;=BN532,0,IFERROR(BN532+SUMPRODUCT((AL$4:AL$1569&gt;=BN$4:BN$1569)*(AL$4:AL$1569-BN$4:BN$1569))/MAX(1,COUNTIF(AL$4:AL$1569,"&lt;"&amp;BN532+0.01)),BN532))</f>
        <v/>
      </c>
      <c r="CC532" s="5">
        <f>IF(AO532="🟢","VERDE",IF(AO532="🟡","AMARELO",IF(AO532="🟠","VERMELHO",IF(AO532="🔴","VERMELHO","ROXO"))))</f>
        <v/>
      </c>
      <c r="CD532" s="5" t="inlineStr">
        <is>
          <t>🌎 REGIÕES</t>
        </is>
      </c>
      <c r="CE532" s="5" t="inlineStr">
        <is>
          <t>SEM REDE</t>
        </is>
      </c>
    </row>
    <row r="533">
      <c r="A533" s="5" t="inlineStr">
        <is>
          <t>00100945000185</t>
        </is>
      </c>
      <c r="B533" s="5" t="inlineStr">
        <is>
          <t>CASA DAS ESPECIARIAS MERCADAO LTDA - ME</t>
        </is>
      </c>
      <c r="C533" s="5" t="inlineStr">
        <is>
          <t>06 - SEM GRUPO</t>
        </is>
      </c>
      <c r="D533" s="5" t="inlineStr">
        <is>
          <t>HEMANUELE DITZEL (MANU)</t>
        </is>
      </c>
      <c r="E533" s="5" t="inlineStr">
        <is>
          <t>SC</t>
        </is>
      </c>
      <c r="F533" s="5">
        <f>IFERROR(VLOOKUP(C533,$AS$4:$AT$25,2,FALSE),"")</f>
        <v/>
      </c>
      <c r="G533" s="6">
        <f>IFERROR(VLOOKUP(C533,$AS$4:$AX$25,6,FALSE),"")</f>
        <v/>
      </c>
      <c r="H533" s="5">
        <f>IFERROR(VLOOKUP(C533,$AS$4:$AY$25,7,FALSE),"")</f>
        <v/>
      </c>
      <c r="I533" s="5">
        <f>IFERROR(VLOOKUP(C533,$AS$4:$AZ$25,8,FALSE),"")</f>
        <v/>
      </c>
      <c r="J533" s="7" t="inlineStr">
        <is>
          <t>.</t>
        </is>
      </c>
      <c r="K533" s="5" t="inlineStr">
        <is>
          <t>SUL</t>
        </is>
      </c>
      <c r="L533" s="8" t="n">
        <v>1513.953488372093</v>
      </c>
      <c r="M533" s="9" t="n">
        <v>118.6046511627907</v>
      </c>
      <c r="N533" s="9" t="n">
        <v>118.6046511627907</v>
      </c>
      <c r="O533" s="9" t="n">
        <v>118.6046511627907</v>
      </c>
      <c r="P533" s="9" t="n">
        <v>125.5813953488372</v>
      </c>
      <c r="Q533" s="9" t="n">
        <v>125.5813953488372</v>
      </c>
      <c r="R533" s="9" t="n">
        <v>125.5813953488372</v>
      </c>
      <c r="S533" s="9" t="n">
        <v>125.5813953488372</v>
      </c>
      <c r="T533" s="9" t="n">
        <v>125.5813953488372</v>
      </c>
      <c r="U533" s="9" t="n">
        <v>132.5581395348837</v>
      </c>
      <c r="V533" s="9" t="n">
        <v>132.5581395348837</v>
      </c>
      <c r="W533" s="9" t="n">
        <v>132.5581395348837</v>
      </c>
      <c r="X533" s="9" t="n">
        <v>132.5581395348837</v>
      </c>
      <c r="Y533" s="7" t="inlineStr">
        <is>
          <t>.</t>
        </is>
      </c>
      <c r="Z533" s="8">
        <f>SUM(AA533:AL533)</f>
        <v/>
      </c>
      <c r="AA533" s="9" t="n">
        <v>0</v>
      </c>
      <c r="AB533" s="9" t="n">
        <v>0</v>
      </c>
      <c r="AC533" s="9" t="n">
        <v>0</v>
      </c>
      <c r="AD533" s="9" t="n">
        <v>0</v>
      </c>
      <c r="AE533" s="9" t="n">
        <v>0</v>
      </c>
      <c r="AF533" s="9" t="n">
        <v>0</v>
      </c>
      <c r="AG533" s="9" t="n">
        <v>0</v>
      </c>
      <c r="AH533" s="9" t="n">
        <v>0</v>
      </c>
      <c r="AI533" s="9" t="n">
        <v>0</v>
      </c>
      <c r="AJ533" s="9" t="n">
        <v>0</v>
      </c>
      <c r="AK533" s="9" t="n">
        <v>0</v>
      </c>
      <c r="AL533" s="9" t="n">
        <v>0</v>
      </c>
      <c r="AM533" s="7" t="inlineStr">
        <is>
          <t>.</t>
        </is>
      </c>
      <c r="AN533" s="6">
        <f>IF(L533=0,0,Z533/L533)</f>
        <v/>
      </c>
      <c r="AO533" s="5">
        <f>IF(AN533="","",IF(AN533&gt;=0.9,"🟢",IF(AN533&gt;=0.7,"🟡",IF(AN533&gt;=0.5,"🟠","🔴"))))</f>
        <v/>
      </c>
      <c r="AP533" s="9">
        <f>IF(L533=0,0,L533-Z533)</f>
        <v/>
      </c>
      <c r="AQ533" s="5">
        <f>IF(Z533=0,"",RANK(Z533,Z$4:Z$1569,0))</f>
        <v/>
      </c>
      <c r="AR533" s="7" t="inlineStr">
        <is>
          <t>.</t>
        </is>
      </c>
      <c r="BA533" s="7" t="inlineStr">
        <is>
          <t>.</t>
        </is>
      </c>
      <c r="BB533" s="9">
        <f>SUM(L$4:L$1569)/COUNTA(A$4:A$1569)</f>
        <v/>
      </c>
      <c r="BC533" s="9">
        <f>SUM(M$4:M$1569)/COUNTA(A$4:A$1569)</f>
        <v/>
      </c>
      <c r="BD533" s="9">
        <f>SUM(N$4:N$1569)/COUNTA(A$4:A$1569)</f>
        <v/>
      </c>
      <c r="BE533" s="9">
        <f>SUM(O$4:O$1569)/COUNTA(A$4:A$1569)</f>
        <v/>
      </c>
      <c r="BF533" s="9">
        <f>SUM(P$4:P$1569)/COUNTA(A$4:A$1569)</f>
        <v/>
      </c>
      <c r="BG533" s="9">
        <f>SUM(Q$4:Q$1569)/COUNTA(A$4:A$1569)</f>
        <v/>
      </c>
      <c r="BH533" s="9">
        <f>SUM(R$4:R$1569)/COUNTA(A$4:A$1569)</f>
        <v/>
      </c>
      <c r="BI533" s="9">
        <f>SUM(S$4:S$1569)/COUNTA(A$4:A$1569)</f>
        <v/>
      </c>
      <c r="BJ533" s="9">
        <f>SUM(T$4:T$1569)/COUNTA(A$4:A$1569)</f>
        <v/>
      </c>
      <c r="BK533" s="9">
        <f>SUM(U$4:U$1569)/COUNTA(A$4:A$1569)</f>
        <v/>
      </c>
      <c r="BL533" s="9">
        <f>SUM(V$4:V$1569)/COUNTA(A$4:A$1569)</f>
        <v/>
      </c>
      <c r="BM533" s="9">
        <f>SUM(W$4:W$1569)/COUNTA(A$4:A$1569)</f>
        <v/>
      </c>
      <c r="BN533" s="9">
        <f>SUM(X$4:X$1569)/COUNTA(A$4:A$1569)</f>
        <v/>
      </c>
      <c r="BO533" s="7" t="inlineStr">
        <is>
          <t>.</t>
        </is>
      </c>
      <c r="BP533" s="9">
        <f>IF(Z533&gt;=BB533,0,IFERROR(BB533+(SUMPRODUCT((Z$4:Z$1569&gt;=BB$4:BB$1569)*(Z$4:Z$1569-BB$4:BB$1569))/MAX(1,COUNTIF(Z$4:Z$1569,"&lt;"&amp;BB533+0.01))),BB533))</f>
        <v/>
      </c>
      <c r="BQ533" s="9">
        <f>IF(AA533&gt;=BC533,0,IFERROR(BC533+SUMPRODUCT((AA$4:AA$1569&gt;=BC$4:BC$1569)*(AA$4:AA$1569-BC$4:BC$1569))/MAX(1,COUNTIF(AA$4:AA$1569,"&lt;"&amp;BC533+0.01)),BC533))</f>
        <v/>
      </c>
      <c r="BR533" s="9">
        <f>IF(AB533&gt;=BD533,0,IFERROR(BD533+SUMPRODUCT((AB$4:AB$1569&gt;=BD$4:BD$1569)*(AB$4:AB$1569-BD$4:BD$1569))/MAX(1,COUNTIF(AB$4:AB$1569,"&lt;"&amp;BD533+0.01)),BD533))</f>
        <v/>
      </c>
      <c r="BS533" s="9">
        <f>IF(AC533&gt;=BE533,0,IFERROR(BE533+SUMPRODUCT((AC$4:AC$1569&gt;=BE$4:BE$1569)*(AC$4:AC$1569-BE$4:BE$1569))/MAX(1,COUNTIF(AC$4:AC$1569,"&lt;"&amp;BE533+0.01)),BE533))</f>
        <v/>
      </c>
      <c r="BT533" s="9">
        <f>IF(AD533&gt;=BF533,0,IFERROR(BF533+SUMPRODUCT((AD$4:AD$1569&gt;=BF$4:BF$1569)*(AD$4:AD$1569-BF$4:BF$1569))/MAX(1,COUNTIF(AD$4:AD$1569,"&lt;"&amp;BF533+0.01)),BF533))</f>
        <v/>
      </c>
      <c r="BU533" s="9">
        <f>IF(AE533&gt;=BG533,0,IFERROR(BG533+SUMPRODUCT((AE$4:AE$1569&gt;=BG$4:BG$1569)*(AE$4:AE$1569-BG$4:BG$1569))/MAX(1,COUNTIF(AE$4:AE$1569,"&lt;"&amp;BG533+0.01)),BG533))</f>
        <v/>
      </c>
      <c r="BV533" s="9">
        <f>IF(AF533&gt;=BH533,0,IFERROR(BH533+SUMPRODUCT((AF$4:AF$1569&gt;=BH$4:BH$1569)*(AF$4:AF$1569-BH$4:BH$1569))/MAX(1,COUNTIF(AF$4:AF$1569,"&lt;"&amp;BH533+0.01)),BH533))</f>
        <v/>
      </c>
      <c r="BW533" s="9">
        <f>IF(AG533&gt;=BI533,0,IFERROR(BI533+SUMPRODUCT((AG$4:AG$1569&gt;=BI$4:BI$1569)*(AG$4:AG$1569-BI$4:BI$1569))/MAX(1,COUNTIF(AG$4:AG$1569,"&lt;"&amp;BI533+0.01)),BI533))</f>
        <v/>
      </c>
      <c r="BX533" s="9">
        <f>IF(AH533&gt;=BJ533,0,IFERROR(BJ533+SUMPRODUCT((AH$4:AH$1569&gt;=BJ$4:BJ$1569)*(AH$4:AH$1569-BJ$4:BJ$1569))/MAX(1,COUNTIF(AH$4:AH$1569,"&lt;"&amp;BJ533+0.01)),BJ533))</f>
        <v/>
      </c>
      <c r="BY533" s="9">
        <f>IF(AI533&gt;=BK533,0,IFERROR(BK533+SUMPRODUCT((AI$4:AI$1569&gt;=BK$4:BK$1569)*(AI$4:AI$1569-BK$4:BK$1569))/MAX(1,COUNTIF(AI$4:AI$1569,"&lt;"&amp;BK533+0.01)),BK533))</f>
        <v/>
      </c>
      <c r="BZ533" s="9">
        <f>IF(AJ533&gt;=BL533,0,IFERROR(BL533+SUMPRODUCT((AJ$4:AJ$1569&gt;=BL$4:BL$1569)*(AJ$4:AJ$1569-BL$4:BL$1569))/MAX(1,COUNTIF(AJ$4:AJ$1569,"&lt;"&amp;BL533+0.01)),BL533))</f>
        <v/>
      </c>
      <c r="CA533" s="9">
        <f>IF(AK533&gt;=BM533,0,IFERROR(BM533+SUMPRODUCT((AK$4:AK$1569&gt;=BM$4:BM$1569)*(AK$4:AK$1569-BM$4:BM$1569))/MAX(1,COUNTIF(AK$4:AK$1569,"&lt;"&amp;BM533+0.01)),BM533))</f>
        <v/>
      </c>
      <c r="CB533" s="9">
        <f>IF(AL533&gt;=BN533,0,IFERROR(BN533+SUMPRODUCT((AL$4:AL$1569&gt;=BN$4:BN$1569)*(AL$4:AL$1569-BN$4:BN$1569))/MAX(1,COUNTIF(AL$4:AL$1569,"&lt;"&amp;BN533+0.01)),BN533))</f>
        <v/>
      </c>
      <c r="CC533" s="5">
        <f>IF(AO533="🟢","VERDE",IF(AO533="🟡","AMARELO",IF(AO533="🟠","VERMELHO",IF(AO533="🔴","VERMELHO","ROXO"))))</f>
        <v/>
      </c>
      <c r="CD533" s="5" t="inlineStr">
        <is>
          <t>🌎 REGIÕES</t>
        </is>
      </c>
      <c r="CE533" s="5" t="inlineStr">
        <is>
          <t>SEM REDE</t>
        </is>
      </c>
    </row>
    <row r="534">
      <c r="A534" s="5" t="inlineStr">
        <is>
          <t>00288948000194</t>
        </is>
      </c>
      <c r="B534" s="5" t="inlineStr">
        <is>
          <t>INTERBRANDS FOODS LTDA</t>
        </is>
      </c>
      <c r="C534" s="5" t="inlineStr">
        <is>
          <t>06 - SEM GRUPO</t>
        </is>
      </c>
      <c r="D534" s="5" t="inlineStr">
        <is>
          <t>LARISSA PADILHA</t>
        </is>
      </c>
      <c r="E534" s="5" t="inlineStr">
        <is>
          <t>SP</t>
        </is>
      </c>
      <c r="F534" s="5">
        <f>IFERROR(VLOOKUP(C534,$AS$4:$AT$25,2,FALSE),"")</f>
        <v/>
      </c>
      <c r="G534" s="6">
        <f>IFERROR(VLOOKUP(C534,$AS$4:$AX$25,6,FALSE),"")</f>
        <v/>
      </c>
      <c r="H534" s="5">
        <f>IFERROR(VLOOKUP(C534,$AS$4:$AY$25,7,FALSE),"")</f>
        <v/>
      </c>
      <c r="I534" s="5">
        <f>IFERROR(VLOOKUP(C534,$AS$4:$AZ$25,8,FALSE),"")</f>
        <v/>
      </c>
      <c r="J534" s="7" t="inlineStr">
        <is>
          <t>.</t>
        </is>
      </c>
      <c r="K534" s="5" t="inlineStr">
        <is>
          <t>SP CAPITAL</t>
        </is>
      </c>
      <c r="L534" s="8" t="n">
        <v>2442.857142857143</v>
      </c>
      <c r="M534" s="9" t="n">
        <v>171.4285714285714</v>
      </c>
      <c r="N534" s="9" t="n">
        <v>192.8571428571429</v>
      </c>
      <c r="O534" s="9" t="n">
        <v>192.8571428571429</v>
      </c>
      <c r="P534" s="9" t="n">
        <v>192.8571428571429</v>
      </c>
      <c r="Q534" s="9" t="n">
        <v>192.8571428571429</v>
      </c>
      <c r="R534" s="9" t="n">
        <v>192.8571428571429</v>
      </c>
      <c r="S534" s="9" t="n">
        <v>214.2857142857143</v>
      </c>
      <c r="T534" s="9" t="n">
        <v>214.2857142857143</v>
      </c>
      <c r="U534" s="9" t="n">
        <v>214.2857142857143</v>
      </c>
      <c r="V534" s="9" t="n">
        <v>214.2857142857143</v>
      </c>
      <c r="W534" s="9" t="n">
        <v>214.2857142857143</v>
      </c>
      <c r="X534" s="9" t="n">
        <v>235.7142857142857</v>
      </c>
      <c r="Y534" s="7" t="inlineStr">
        <is>
          <t>.</t>
        </is>
      </c>
      <c r="Z534" s="8">
        <f>SUM(AA534:AL534)</f>
        <v/>
      </c>
      <c r="AA534" s="9" t="n">
        <v>0</v>
      </c>
      <c r="AB534" s="9" t="n">
        <v>0</v>
      </c>
      <c r="AC534" s="9" t="n">
        <v>0</v>
      </c>
      <c r="AD534" s="9" t="n">
        <v>0</v>
      </c>
      <c r="AE534" s="9" t="n">
        <v>0</v>
      </c>
      <c r="AF534" s="9" t="n">
        <v>0</v>
      </c>
      <c r="AG534" s="9" t="n">
        <v>0</v>
      </c>
      <c r="AH534" s="9" t="n">
        <v>0</v>
      </c>
      <c r="AI534" s="9" t="n">
        <v>0</v>
      </c>
      <c r="AJ534" s="9" t="n">
        <v>0</v>
      </c>
      <c r="AK534" s="9" t="n">
        <v>0</v>
      </c>
      <c r="AL534" s="9" t="n">
        <v>0</v>
      </c>
      <c r="AM534" s="7" t="inlineStr">
        <is>
          <t>.</t>
        </is>
      </c>
      <c r="AN534" s="6">
        <f>IF(L534=0,0,Z534/L534)</f>
        <v/>
      </c>
      <c r="AO534" s="5">
        <f>IF(AN534="","",IF(AN534&gt;=0.9,"🟢",IF(AN534&gt;=0.7,"🟡",IF(AN534&gt;=0.5,"🟠","🔴"))))</f>
        <v/>
      </c>
      <c r="AP534" s="9">
        <f>IF(L534=0,0,L534-Z534)</f>
        <v/>
      </c>
      <c r="AQ534" s="5">
        <f>IF(Z534=0,"",RANK(Z534,Z$4:Z$1569,0))</f>
        <v/>
      </c>
      <c r="AR534" s="7" t="inlineStr">
        <is>
          <t>.</t>
        </is>
      </c>
      <c r="BA534" s="7" t="inlineStr">
        <is>
          <t>.</t>
        </is>
      </c>
      <c r="BB534" s="9">
        <f>SUM(L$4:L$1569)/COUNTA(A$4:A$1569)</f>
        <v/>
      </c>
      <c r="BC534" s="9">
        <f>SUM(M$4:M$1569)/COUNTA(A$4:A$1569)</f>
        <v/>
      </c>
      <c r="BD534" s="9">
        <f>SUM(N$4:N$1569)/COUNTA(A$4:A$1569)</f>
        <v/>
      </c>
      <c r="BE534" s="9">
        <f>SUM(O$4:O$1569)/COUNTA(A$4:A$1569)</f>
        <v/>
      </c>
      <c r="BF534" s="9">
        <f>SUM(P$4:P$1569)/COUNTA(A$4:A$1569)</f>
        <v/>
      </c>
      <c r="BG534" s="9">
        <f>SUM(Q$4:Q$1569)/COUNTA(A$4:A$1569)</f>
        <v/>
      </c>
      <c r="BH534" s="9">
        <f>SUM(R$4:R$1569)/COUNTA(A$4:A$1569)</f>
        <v/>
      </c>
      <c r="BI534" s="9">
        <f>SUM(S$4:S$1569)/COUNTA(A$4:A$1569)</f>
        <v/>
      </c>
      <c r="BJ534" s="9">
        <f>SUM(T$4:T$1569)/COUNTA(A$4:A$1569)</f>
        <v/>
      </c>
      <c r="BK534" s="9">
        <f>SUM(U$4:U$1569)/COUNTA(A$4:A$1569)</f>
        <v/>
      </c>
      <c r="BL534" s="9">
        <f>SUM(V$4:V$1569)/COUNTA(A$4:A$1569)</f>
        <v/>
      </c>
      <c r="BM534" s="9">
        <f>SUM(W$4:W$1569)/COUNTA(A$4:A$1569)</f>
        <v/>
      </c>
      <c r="BN534" s="9">
        <f>SUM(X$4:X$1569)/COUNTA(A$4:A$1569)</f>
        <v/>
      </c>
      <c r="BO534" s="7" t="inlineStr">
        <is>
          <t>.</t>
        </is>
      </c>
      <c r="BP534" s="9">
        <f>IF(Z534&gt;=BB534,0,IFERROR(BB534+(SUMPRODUCT((Z$4:Z$1569&gt;=BB$4:BB$1569)*(Z$4:Z$1569-BB$4:BB$1569))/MAX(1,COUNTIF(Z$4:Z$1569,"&lt;"&amp;BB534+0.01))),BB534))</f>
        <v/>
      </c>
      <c r="BQ534" s="9">
        <f>IF(AA534&gt;=BC534,0,IFERROR(BC534+SUMPRODUCT((AA$4:AA$1569&gt;=BC$4:BC$1569)*(AA$4:AA$1569-BC$4:BC$1569))/MAX(1,COUNTIF(AA$4:AA$1569,"&lt;"&amp;BC534+0.01)),BC534))</f>
        <v/>
      </c>
      <c r="BR534" s="9">
        <f>IF(AB534&gt;=BD534,0,IFERROR(BD534+SUMPRODUCT((AB$4:AB$1569&gt;=BD$4:BD$1569)*(AB$4:AB$1569-BD$4:BD$1569))/MAX(1,COUNTIF(AB$4:AB$1569,"&lt;"&amp;BD534+0.01)),BD534))</f>
        <v/>
      </c>
      <c r="BS534" s="9">
        <f>IF(AC534&gt;=BE534,0,IFERROR(BE534+SUMPRODUCT((AC$4:AC$1569&gt;=BE$4:BE$1569)*(AC$4:AC$1569-BE$4:BE$1569))/MAX(1,COUNTIF(AC$4:AC$1569,"&lt;"&amp;BE534+0.01)),BE534))</f>
        <v/>
      </c>
      <c r="BT534" s="9">
        <f>IF(AD534&gt;=BF534,0,IFERROR(BF534+SUMPRODUCT((AD$4:AD$1569&gt;=BF$4:BF$1569)*(AD$4:AD$1569-BF$4:BF$1569))/MAX(1,COUNTIF(AD$4:AD$1569,"&lt;"&amp;BF534+0.01)),BF534))</f>
        <v/>
      </c>
      <c r="BU534" s="9">
        <f>IF(AE534&gt;=BG534,0,IFERROR(BG534+SUMPRODUCT((AE$4:AE$1569&gt;=BG$4:BG$1569)*(AE$4:AE$1569-BG$4:BG$1569))/MAX(1,COUNTIF(AE$4:AE$1569,"&lt;"&amp;BG534+0.01)),BG534))</f>
        <v/>
      </c>
      <c r="BV534" s="9">
        <f>IF(AF534&gt;=BH534,0,IFERROR(BH534+SUMPRODUCT((AF$4:AF$1569&gt;=BH$4:BH$1569)*(AF$4:AF$1569-BH$4:BH$1569))/MAX(1,COUNTIF(AF$4:AF$1569,"&lt;"&amp;BH534+0.01)),BH534))</f>
        <v/>
      </c>
      <c r="BW534" s="9">
        <f>IF(AG534&gt;=BI534,0,IFERROR(BI534+SUMPRODUCT((AG$4:AG$1569&gt;=BI$4:BI$1569)*(AG$4:AG$1569-BI$4:BI$1569))/MAX(1,COUNTIF(AG$4:AG$1569,"&lt;"&amp;BI534+0.01)),BI534))</f>
        <v/>
      </c>
      <c r="BX534" s="9">
        <f>IF(AH534&gt;=BJ534,0,IFERROR(BJ534+SUMPRODUCT((AH$4:AH$1569&gt;=BJ$4:BJ$1569)*(AH$4:AH$1569-BJ$4:BJ$1569))/MAX(1,COUNTIF(AH$4:AH$1569,"&lt;"&amp;BJ534+0.01)),BJ534))</f>
        <v/>
      </c>
      <c r="BY534" s="9">
        <f>IF(AI534&gt;=BK534,0,IFERROR(BK534+SUMPRODUCT((AI$4:AI$1569&gt;=BK$4:BK$1569)*(AI$4:AI$1569-BK$4:BK$1569))/MAX(1,COUNTIF(AI$4:AI$1569,"&lt;"&amp;BK534+0.01)),BK534))</f>
        <v/>
      </c>
      <c r="BZ534" s="9">
        <f>IF(AJ534&gt;=BL534,0,IFERROR(BL534+SUMPRODUCT((AJ$4:AJ$1569&gt;=BL$4:BL$1569)*(AJ$4:AJ$1569-BL$4:BL$1569))/MAX(1,COUNTIF(AJ$4:AJ$1569,"&lt;"&amp;BL534+0.01)),BL534))</f>
        <v/>
      </c>
      <c r="CA534" s="9">
        <f>IF(AK534&gt;=BM534,0,IFERROR(BM534+SUMPRODUCT((AK$4:AK$1569&gt;=BM$4:BM$1569)*(AK$4:AK$1569-BM$4:BM$1569))/MAX(1,COUNTIF(AK$4:AK$1569,"&lt;"&amp;BM534+0.01)),BM534))</f>
        <v/>
      </c>
      <c r="CB534" s="9">
        <f>IF(AL534&gt;=BN534,0,IFERROR(BN534+SUMPRODUCT((AL$4:AL$1569&gt;=BN$4:BN$1569)*(AL$4:AL$1569-BN$4:BN$1569))/MAX(1,COUNTIF(AL$4:AL$1569,"&lt;"&amp;BN534+0.01)),BN534))</f>
        <v/>
      </c>
      <c r="CC534" s="5">
        <f>IF(AO534="🟢","VERDE",IF(AO534="🟡","AMARELO",IF(AO534="🟠","VERMELHO",IF(AO534="🔴","VERMELHO","ROXO"))))</f>
        <v/>
      </c>
      <c r="CD534" s="5" t="inlineStr">
        <is>
          <t>🌎 REGIÕES</t>
        </is>
      </c>
      <c r="CE534" s="5" t="inlineStr">
        <is>
          <t>SEM REDE</t>
        </is>
      </c>
    </row>
    <row r="535">
      <c r="A535" s="5" t="inlineStr">
        <is>
          <t>00288948000607</t>
        </is>
      </c>
      <c r="B535" s="5" t="inlineStr">
        <is>
          <t>INTERBRANDS FOODS LTDA</t>
        </is>
      </c>
      <c r="C535" s="5" t="inlineStr">
        <is>
          <t>06 - SEM GRUPO</t>
        </is>
      </c>
      <c r="D535" s="5" t="inlineStr">
        <is>
          <t>LARISSA PADILHA</t>
        </is>
      </c>
      <c r="E535" s="5" t="inlineStr">
        <is>
          <t>SP</t>
        </is>
      </c>
      <c r="F535" s="5">
        <f>IFERROR(VLOOKUP(C535,$AS$4:$AT$25,2,FALSE),"")</f>
        <v/>
      </c>
      <c r="G535" s="6">
        <f>IFERROR(VLOOKUP(C535,$AS$4:$AX$25,6,FALSE),"")</f>
        <v/>
      </c>
      <c r="H535" s="5">
        <f>IFERROR(VLOOKUP(C535,$AS$4:$AY$25,7,FALSE),"")</f>
        <v/>
      </c>
      <c r="I535" s="5">
        <f>IFERROR(VLOOKUP(C535,$AS$4:$AZ$25,8,FALSE),"")</f>
        <v/>
      </c>
      <c r="J535" s="7" t="inlineStr">
        <is>
          <t>.</t>
        </is>
      </c>
      <c r="K535" s="5" t="inlineStr">
        <is>
          <t>SP CAPITAL</t>
        </is>
      </c>
      <c r="L535" s="8" t="n">
        <v>2442.857142857143</v>
      </c>
      <c r="M535" s="9" t="n">
        <v>171.4285714285714</v>
      </c>
      <c r="N535" s="9" t="n">
        <v>192.8571428571429</v>
      </c>
      <c r="O535" s="9" t="n">
        <v>192.8571428571429</v>
      </c>
      <c r="P535" s="9" t="n">
        <v>192.8571428571429</v>
      </c>
      <c r="Q535" s="9" t="n">
        <v>192.8571428571429</v>
      </c>
      <c r="R535" s="9" t="n">
        <v>192.8571428571429</v>
      </c>
      <c r="S535" s="9" t="n">
        <v>214.2857142857143</v>
      </c>
      <c r="T535" s="9" t="n">
        <v>214.2857142857143</v>
      </c>
      <c r="U535" s="9" t="n">
        <v>214.2857142857143</v>
      </c>
      <c r="V535" s="9" t="n">
        <v>214.2857142857143</v>
      </c>
      <c r="W535" s="9" t="n">
        <v>214.2857142857143</v>
      </c>
      <c r="X535" s="9" t="n">
        <v>235.7142857142857</v>
      </c>
      <c r="Y535" s="7" t="inlineStr">
        <is>
          <t>.</t>
        </is>
      </c>
      <c r="Z535" s="8">
        <f>SUM(AA535:AL535)</f>
        <v/>
      </c>
      <c r="AA535" s="9" t="n">
        <v>0</v>
      </c>
      <c r="AB535" s="9" t="n">
        <v>0</v>
      </c>
      <c r="AC535" s="9" t="n">
        <v>0</v>
      </c>
      <c r="AD535" s="9" t="n">
        <v>0</v>
      </c>
      <c r="AE535" s="9" t="n">
        <v>0</v>
      </c>
      <c r="AF535" s="9" t="n">
        <v>0</v>
      </c>
      <c r="AG535" s="9" t="n">
        <v>0</v>
      </c>
      <c r="AH535" s="9" t="n">
        <v>0</v>
      </c>
      <c r="AI535" s="9" t="n">
        <v>0</v>
      </c>
      <c r="AJ535" s="9" t="n">
        <v>0</v>
      </c>
      <c r="AK535" s="9" t="n">
        <v>0</v>
      </c>
      <c r="AL535" s="9" t="n">
        <v>0</v>
      </c>
      <c r="AM535" s="7" t="inlineStr">
        <is>
          <t>.</t>
        </is>
      </c>
      <c r="AN535" s="6">
        <f>IF(L535=0,0,Z535/L535)</f>
        <v/>
      </c>
      <c r="AO535" s="5">
        <f>IF(AN535="","",IF(AN535&gt;=0.9,"🟢",IF(AN535&gt;=0.7,"🟡",IF(AN535&gt;=0.5,"🟠","🔴"))))</f>
        <v/>
      </c>
      <c r="AP535" s="9">
        <f>IF(L535=0,0,L535-Z535)</f>
        <v/>
      </c>
      <c r="AQ535" s="5">
        <f>IF(Z535=0,"",RANK(Z535,Z$4:Z$1569,0))</f>
        <v/>
      </c>
      <c r="AR535" s="7" t="inlineStr">
        <is>
          <t>.</t>
        </is>
      </c>
      <c r="BA535" s="7" t="inlineStr">
        <is>
          <t>.</t>
        </is>
      </c>
      <c r="BB535" s="9">
        <f>SUM(L$4:L$1569)/COUNTA(A$4:A$1569)</f>
        <v/>
      </c>
      <c r="BC535" s="9">
        <f>SUM(M$4:M$1569)/COUNTA(A$4:A$1569)</f>
        <v/>
      </c>
      <c r="BD535" s="9">
        <f>SUM(N$4:N$1569)/COUNTA(A$4:A$1569)</f>
        <v/>
      </c>
      <c r="BE535" s="9">
        <f>SUM(O$4:O$1569)/COUNTA(A$4:A$1569)</f>
        <v/>
      </c>
      <c r="BF535" s="9">
        <f>SUM(P$4:P$1569)/COUNTA(A$4:A$1569)</f>
        <v/>
      </c>
      <c r="BG535" s="9">
        <f>SUM(Q$4:Q$1569)/COUNTA(A$4:A$1569)</f>
        <v/>
      </c>
      <c r="BH535" s="9">
        <f>SUM(R$4:R$1569)/COUNTA(A$4:A$1569)</f>
        <v/>
      </c>
      <c r="BI535" s="9">
        <f>SUM(S$4:S$1569)/COUNTA(A$4:A$1569)</f>
        <v/>
      </c>
      <c r="BJ535" s="9">
        <f>SUM(T$4:T$1569)/COUNTA(A$4:A$1569)</f>
        <v/>
      </c>
      <c r="BK535" s="9">
        <f>SUM(U$4:U$1569)/COUNTA(A$4:A$1569)</f>
        <v/>
      </c>
      <c r="BL535" s="9">
        <f>SUM(V$4:V$1569)/COUNTA(A$4:A$1569)</f>
        <v/>
      </c>
      <c r="BM535" s="9">
        <f>SUM(W$4:W$1569)/COUNTA(A$4:A$1569)</f>
        <v/>
      </c>
      <c r="BN535" s="9">
        <f>SUM(X$4:X$1569)/COUNTA(A$4:A$1569)</f>
        <v/>
      </c>
      <c r="BO535" s="7" t="inlineStr">
        <is>
          <t>.</t>
        </is>
      </c>
      <c r="BP535" s="9">
        <f>IF(Z535&gt;=BB535,0,IFERROR(BB535+(SUMPRODUCT((Z$4:Z$1569&gt;=BB$4:BB$1569)*(Z$4:Z$1569-BB$4:BB$1569))/MAX(1,COUNTIF(Z$4:Z$1569,"&lt;"&amp;BB535+0.01))),BB535))</f>
        <v/>
      </c>
      <c r="BQ535" s="9">
        <f>IF(AA535&gt;=BC535,0,IFERROR(BC535+SUMPRODUCT((AA$4:AA$1569&gt;=BC$4:BC$1569)*(AA$4:AA$1569-BC$4:BC$1569))/MAX(1,COUNTIF(AA$4:AA$1569,"&lt;"&amp;BC535+0.01)),BC535))</f>
        <v/>
      </c>
      <c r="BR535" s="9">
        <f>IF(AB535&gt;=BD535,0,IFERROR(BD535+SUMPRODUCT((AB$4:AB$1569&gt;=BD$4:BD$1569)*(AB$4:AB$1569-BD$4:BD$1569))/MAX(1,COUNTIF(AB$4:AB$1569,"&lt;"&amp;BD535+0.01)),BD535))</f>
        <v/>
      </c>
      <c r="BS535" s="9">
        <f>IF(AC535&gt;=BE535,0,IFERROR(BE535+SUMPRODUCT((AC$4:AC$1569&gt;=BE$4:BE$1569)*(AC$4:AC$1569-BE$4:BE$1569))/MAX(1,COUNTIF(AC$4:AC$1569,"&lt;"&amp;BE535+0.01)),BE535))</f>
        <v/>
      </c>
      <c r="BT535" s="9">
        <f>IF(AD535&gt;=BF535,0,IFERROR(BF535+SUMPRODUCT((AD$4:AD$1569&gt;=BF$4:BF$1569)*(AD$4:AD$1569-BF$4:BF$1569))/MAX(1,COUNTIF(AD$4:AD$1569,"&lt;"&amp;BF535+0.01)),BF535))</f>
        <v/>
      </c>
      <c r="BU535" s="9">
        <f>IF(AE535&gt;=BG535,0,IFERROR(BG535+SUMPRODUCT((AE$4:AE$1569&gt;=BG$4:BG$1569)*(AE$4:AE$1569-BG$4:BG$1569))/MAX(1,COUNTIF(AE$4:AE$1569,"&lt;"&amp;BG535+0.01)),BG535))</f>
        <v/>
      </c>
      <c r="BV535" s="9">
        <f>IF(AF535&gt;=BH535,0,IFERROR(BH535+SUMPRODUCT((AF$4:AF$1569&gt;=BH$4:BH$1569)*(AF$4:AF$1569-BH$4:BH$1569))/MAX(1,COUNTIF(AF$4:AF$1569,"&lt;"&amp;BH535+0.01)),BH535))</f>
        <v/>
      </c>
      <c r="BW535" s="9">
        <f>IF(AG535&gt;=BI535,0,IFERROR(BI535+SUMPRODUCT((AG$4:AG$1569&gt;=BI$4:BI$1569)*(AG$4:AG$1569-BI$4:BI$1569))/MAX(1,COUNTIF(AG$4:AG$1569,"&lt;"&amp;BI535+0.01)),BI535))</f>
        <v/>
      </c>
      <c r="BX535" s="9">
        <f>IF(AH535&gt;=BJ535,0,IFERROR(BJ535+SUMPRODUCT((AH$4:AH$1569&gt;=BJ$4:BJ$1569)*(AH$4:AH$1569-BJ$4:BJ$1569))/MAX(1,COUNTIF(AH$4:AH$1569,"&lt;"&amp;BJ535+0.01)),BJ535))</f>
        <v/>
      </c>
      <c r="BY535" s="9">
        <f>IF(AI535&gt;=BK535,0,IFERROR(BK535+SUMPRODUCT((AI$4:AI$1569&gt;=BK$4:BK$1569)*(AI$4:AI$1569-BK$4:BK$1569))/MAX(1,COUNTIF(AI$4:AI$1569,"&lt;"&amp;BK535+0.01)),BK535))</f>
        <v/>
      </c>
      <c r="BZ535" s="9">
        <f>IF(AJ535&gt;=BL535,0,IFERROR(BL535+SUMPRODUCT((AJ$4:AJ$1569&gt;=BL$4:BL$1569)*(AJ$4:AJ$1569-BL$4:BL$1569))/MAX(1,COUNTIF(AJ$4:AJ$1569,"&lt;"&amp;BL535+0.01)),BL535))</f>
        <v/>
      </c>
      <c r="CA535" s="9">
        <f>IF(AK535&gt;=BM535,0,IFERROR(BM535+SUMPRODUCT((AK$4:AK$1569&gt;=BM$4:BM$1569)*(AK$4:AK$1569-BM$4:BM$1569))/MAX(1,COUNTIF(AK$4:AK$1569,"&lt;"&amp;BM535+0.01)),BM535))</f>
        <v/>
      </c>
      <c r="CB535" s="9">
        <f>IF(AL535&gt;=BN535,0,IFERROR(BN535+SUMPRODUCT((AL$4:AL$1569&gt;=BN$4:BN$1569)*(AL$4:AL$1569-BN$4:BN$1569))/MAX(1,COUNTIF(AL$4:AL$1569,"&lt;"&amp;BN535+0.01)),BN535))</f>
        <v/>
      </c>
      <c r="CC535" s="5">
        <f>IF(AO535="🟢","VERDE",IF(AO535="🟡","AMARELO",IF(AO535="🟠","VERMELHO",IF(AO535="🔴","VERMELHO","ROXO"))))</f>
        <v/>
      </c>
      <c r="CD535" s="5" t="inlineStr">
        <is>
          <t>🌎 REGIÕES</t>
        </is>
      </c>
      <c r="CE535" s="5" t="inlineStr">
        <is>
          <t>SEM REDE</t>
        </is>
      </c>
    </row>
    <row r="536">
      <c r="A536" s="5" t="inlineStr">
        <is>
          <t>00310595000181</t>
        </is>
      </c>
      <c r="B536" s="5" t="inlineStr">
        <is>
          <t>RDS ULTRA EMPORIO &amp; SUPLEMENTOS LTDA - M</t>
        </is>
      </c>
      <c r="C536" s="5" t="inlineStr">
        <is>
          <t>06 - SEM GRUPO</t>
        </is>
      </c>
      <c r="D536" s="5" t="inlineStr">
        <is>
          <t>LARISSA PADILHA</t>
        </is>
      </c>
      <c r="E536" s="5" t="inlineStr">
        <is>
          <t>SP</t>
        </is>
      </c>
      <c r="F536" s="5">
        <f>IFERROR(VLOOKUP(C536,$AS$4:$AT$25,2,FALSE),"")</f>
        <v/>
      </c>
      <c r="G536" s="6">
        <f>IFERROR(VLOOKUP(C536,$AS$4:$AX$25,6,FALSE),"")</f>
        <v/>
      </c>
      <c r="H536" s="5">
        <f>IFERROR(VLOOKUP(C536,$AS$4:$AY$25,7,FALSE),"")</f>
        <v/>
      </c>
      <c r="I536" s="5">
        <f>IFERROR(VLOOKUP(C536,$AS$4:$AZ$25,8,FALSE),"")</f>
        <v/>
      </c>
      <c r="J536" s="7" t="inlineStr">
        <is>
          <t>.</t>
        </is>
      </c>
      <c r="K536" s="5" t="inlineStr">
        <is>
          <t>SP CAPITAL</t>
        </is>
      </c>
      <c r="L536" s="8" t="n">
        <v>2950</v>
      </c>
      <c r="M536" s="9" t="n">
        <v>200</v>
      </c>
      <c r="N536" s="9" t="n">
        <v>200</v>
      </c>
      <c r="O536" s="9" t="n">
        <v>200</v>
      </c>
      <c r="P536" s="9" t="n">
        <v>200</v>
      </c>
      <c r="Q536" s="9" t="n">
        <v>250</v>
      </c>
      <c r="R536" s="9" t="n">
        <v>250</v>
      </c>
      <c r="S536" s="9" t="n">
        <v>250</v>
      </c>
      <c r="T536" s="9" t="n">
        <v>250</v>
      </c>
      <c r="U536" s="9" t="n">
        <v>250</v>
      </c>
      <c r="V536" s="9" t="n">
        <v>300</v>
      </c>
      <c r="W536" s="9" t="n">
        <v>300</v>
      </c>
      <c r="X536" s="9" t="n">
        <v>300</v>
      </c>
      <c r="Y536" s="7" t="inlineStr">
        <is>
          <t>.</t>
        </is>
      </c>
      <c r="Z536" s="8">
        <f>SUM(AA536:AL536)</f>
        <v/>
      </c>
      <c r="AA536" s="9" t="n">
        <v>0</v>
      </c>
      <c r="AB536" s="9" t="n">
        <v>0</v>
      </c>
      <c r="AC536" s="9" t="n">
        <v>0</v>
      </c>
      <c r="AD536" s="9" t="n">
        <v>0</v>
      </c>
      <c r="AE536" s="9" t="n">
        <v>0</v>
      </c>
      <c r="AF536" s="9" t="n">
        <v>0</v>
      </c>
      <c r="AG536" s="9" t="n">
        <v>0</v>
      </c>
      <c r="AH536" s="9" t="n">
        <v>0</v>
      </c>
      <c r="AI536" s="9" t="n">
        <v>0</v>
      </c>
      <c r="AJ536" s="9" t="n">
        <v>0</v>
      </c>
      <c r="AK536" s="9" t="n">
        <v>0</v>
      </c>
      <c r="AL536" s="9" t="n">
        <v>0</v>
      </c>
      <c r="AM536" s="7" t="inlineStr">
        <is>
          <t>.</t>
        </is>
      </c>
      <c r="AN536" s="6">
        <f>IF(L536=0,0,Z536/L536)</f>
        <v/>
      </c>
      <c r="AO536" s="5">
        <f>IF(AN536="","",IF(AN536&gt;=0.9,"🟢",IF(AN536&gt;=0.7,"🟡",IF(AN536&gt;=0.5,"🟠","🔴"))))</f>
        <v/>
      </c>
      <c r="AP536" s="9">
        <f>IF(L536=0,0,L536-Z536)</f>
        <v/>
      </c>
      <c r="AQ536" s="5">
        <f>IF(Z536=0,"",RANK(Z536,Z$4:Z$1569,0))</f>
        <v/>
      </c>
      <c r="AR536" s="7" t="inlineStr">
        <is>
          <t>.</t>
        </is>
      </c>
      <c r="BA536" s="7" t="inlineStr">
        <is>
          <t>.</t>
        </is>
      </c>
      <c r="BB536" s="9">
        <f>SUM(L$4:L$1569)/COUNTA(A$4:A$1569)</f>
        <v/>
      </c>
      <c r="BC536" s="9">
        <f>SUM(M$4:M$1569)/COUNTA(A$4:A$1569)</f>
        <v/>
      </c>
      <c r="BD536" s="9">
        <f>SUM(N$4:N$1569)/COUNTA(A$4:A$1569)</f>
        <v/>
      </c>
      <c r="BE536" s="9">
        <f>SUM(O$4:O$1569)/COUNTA(A$4:A$1569)</f>
        <v/>
      </c>
      <c r="BF536" s="9">
        <f>SUM(P$4:P$1569)/COUNTA(A$4:A$1569)</f>
        <v/>
      </c>
      <c r="BG536" s="9">
        <f>SUM(Q$4:Q$1569)/COUNTA(A$4:A$1569)</f>
        <v/>
      </c>
      <c r="BH536" s="9">
        <f>SUM(R$4:R$1569)/COUNTA(A$4:A$1569)</f>
        <v/>
      </c>
      <c r="BI536" s="9">
        <f>SUM(S$4:S$1569)/COUNTA(A$4:A$1569)</f>
        <v/>
      </c>
      <c r="BJ536" s="9">
        <f>SUM(T$4:T$1569)/COUNTA(A$4:A$1569)</f>
        <v/>
      </c>
      <c r="BK536" s="9">
        <f>SUM(U$4:U$1569)/COUNTA(A$4:A$1569)</f>
        <v/>
      </c>
      <c r="BL536" s="9">
        <f>SUM(V$4:V$1569)/COUNTA(A$4:A$1569)</f>
        <v/>
      </c>
      <c r="BM536" s="9">
        <f>SUM(W$4:W$1569)/COUNTA(A$4:A$1569)</f>
        <v/>
      </c>
      <c r="BN536" s="9">
        <f>SUM(X$4:X$1569)/COUNTA(A$4:A$1569)</f>
        <v/>
      </c>
      <c r="BO536" s="7" t="inlineStr">
        <is>
          <t>.</t>
        </is>
      </c>
      <c r="BP536" s="9">
        <f>IF(Z536&gt;=BB536,0,IFERROR(BB536+(SUMPRODUCT((Z$4:Z$1569&gt;=BB$4:BB$1569)*(Z$4:Z$1569-BB$4:BB$1569))/MAX(1,COUNTIF(Z$4:Z$1569,"&lt;"&amp;BB536+0.01))),BB536))</f>
        <v/>
      </c>
      <c r="BQ536" s="9">
        <f>IF(AA536&gt;=BC536,0,IFERROR(BC536+SUMPRODUCT((AA$4:AA$1569&gt;=BC$4:BC$1569)*(AA$4:AA$1569-BC$4:BC$1569))/MAX(1,COUNTIF(AA$4:AA$1569,"&lt;"&amp;BC536+0.01)),BC536))</f>
        <v/>
      </c>
      <c r="BR536" s="9">
        <f>IF(AB536&gt;=BD536,0,IFERROR(BD536+SUMPRODUCT((AB$4:AB$1569&gt;=BD$4:BD$1569)*(AB$4:AB$1569-BD$4:BD$1569))/MAX(1,COUNTIF(AB$4:AB$1569,"&lt;"&amp;BD536+0.01)),BD536))</f>
        <v/>
      </c>
      <c r="BS536" s="9">
        <f>IF(AC536&gt;=BE536,0,IFERROR(BE536+SUMPRODUCT((AC$4:AC$1569&gt;=BE$4:BE$1569)*(AC$4:AC$1569-BE$4:BE$1569))/MAX(1,COUNTIF(AC$4:AC$1569,"&lt;"&amp;BE536+0.01)),BE536))</f>
        <v/>
      </c>
      <c r="BT536" s="9">
        <f>IF(AD536&gt;=BF536,0,IFERROR(BF536+SUMPRODUCT((AD$4:AD$1569&gt;=BF$4:BF$1569)*(AD$4:AD$1569-BF$4:BF$1569))/MAX(1,COUNTIF(AD$4:AD$1569,"&lt;"&amp;BF536+0.01)),BF536))</f>
        <v/>
      </c>
      <c r="BU536" s="9">
        <f>IF(AE536&gt;=BG536,0,IFERROR(BG536+SUMPRODUCT((AE$4:AE$1569&gt;=BG$4:BG$1569)*(AE$4:AE$1569-BG$4:BG$1569))/MAX(1,COUNTIF(AE$4:AE$1569,"&lt;"&amp;BG536+0.01)),BG536))</f>
        <v/>
      </c>
      <c r="BV536" s="9">
        <f>IF(AF536&gt;=BH536,0,IFERROR(BH536+SUMPRODUCT((AF$4:AF$1569&gt;=BH$4:BH$1569)*(AF$4:AF$1569-BH$4:BH$1569))/MAX(1,COUNTIF(AF$4:AF$1569,"&lt;"&amp;BH536+0.01)),BH536))</f>
        <v/>
      </c>
      <c r="BW536" s="9">
        <f>IF(AG536&gt;=BI536,0,IFERROR(BI536+SUMPRODUCT((AG$4:AG$1569&gt;=BI$4:BI$1569)*(AG$4:AG$1569-BI$4:BI$1569))/MAX(1,COUNTIF(AG$4:AG$1569,"&lt;"&amp;BI536+0.01)),BI536))</f>
        <v/>
      </c>
      <c r="BX536" s="9">
        <f>IF(AH536&gt;=BJ536,0,IFERROR(BJ536+SUMPRODUCT((AH$4:AH$1569&gt;=BJ$4:BJ$1569)*(AH$4:AH$1569-BJ$4:BJ$1569))/MAX(1,COUNTIF(AH$4:AH$1569,"&lt;"&amp;BJ536+0.01)),BJ536))</f>
        <v/>
      </c>
      <c r="BY536" s="9">
        <f>IF(AI536&gt;=BK536,0,IFERROR(BK536+SUMPRODUCT((AI$4:AI$1569&gt;=BK$4:BK$1569)*(AI$4:AI$1569-BK$4:BK$1569))/MAX(1,COUNTIF(AI$4:AI$1569,"&lt;"&amp;BK536+0.01)),BK536))</f>
        <v/>
      </c>
      <c r="BZ536" s="9">
        <f>IF(AJ536&gt;=BL536,0,IFERROR(BL536+SUMPRODUCT((AJ$4:AJ$1569&gt;=BL$4:BL$1569)*(AJ$4:AJ$1569-BL$4:BL$1569))/MAX(1,COUNTIF(AJ$4:AJ$1569,"&lt;"&amp;BL536+0.01)),BL536))</f>
        <v/>
      </c>
      <c r="CA536" s="9">
        <f>IF(AK536&gt;=BM536,0,IFERROR(BM536+SUMPRODUCT((AK$4:AK$1569&gt;=BM$4:BM$1569)*(AK$4:AK$1569-BM$4:BM$1569))/MAX(1,COUNTIF(AK$4:AK$1569,"&lt;"&amp;BM536+0.01)),BM536))</f>
        <v/>
      </c>
      <c r="CB536" s="9">
        <f>IF(AL536&gt;=BN536,0,IFERROR(BN536+SUMPRODUCT((AL$4:AL$1569&gt;=BN$4:BN$1569)*(AL$4:AL$1569-BN$4:BN$1569))/MAX(1,COUNTIF(AL$4:AL$1569,"&lt;"&amp;BN536+0.01)),BN536))</f>
        <v/>
      </c>
      <c r="CC536" s="5">
        <f>IF(AO536="🟢","VERDE",IF(AO536="🟡","AMARELO",IF(AO536="🟠","VERMELHO",IF(AO536="🔴","VERMELHO","ROXO"))))</f>
        <v/>
      </c>
      <c r="CD536" s="5" t="inlineStr">
        <is>
          <t>🌎 REGIÕES</t>
        </is>
      </c>
      <c r="CE536" s="5" t="inlineStr">
        <is>
          <t>SEM REDE</t>
        </is>
      </c>
    </row>
    <row r="537">
      <c r="A537" s="5" t="inlineStr">
        <is>
          <t>00480496000148</t>
        </is>
      </c>
      <c r="B537" s="5" t="inlineStr">
        <is>
          <t>PITITI COMERCIO DE PRODUTOS ALIMENTICIOS</t>
        </is>
      </c>
      <c r="C537" s="5" t="inlineStr">
        <is>
          <t>06 - SEM GRUPO</t>
        </is>
      </c>
      <c r="D537" s="5" t="inlineStr">
        <is>
          <t>LARISSA PADILHA</t>
        </is>
      </c>
      <c r="E537" s="5" t="inlineStr">
        <is>
          <t>RJ</t>
        </is>
      </c>
      <c r="F537" s="5">
        <f>IFERROR(VLOOKUP(C537,$AS$4:$AT$25,2,FALSE),"")</f>
        <v/>
      </c>
      <c r="G537" s="6">
        <f>IFERROR(VLOOKUP(C537,$AS$4:$AX$25,6,FALSE),"")</f>
        <v/>
      </c>
      <c r="H537" s="5">
        <f>IFERROR(VLOOKUP(C537,$AS$4:$AY$25,7,FALSE),"")</f>
        <v/>
      </c>
      <c r="I537" s="5">
        <f>IFERROR(VLOOKUP(C537,$AS$4:$AZ$25,8,FALSE),"")</f>
        <v/>
      </c>
      <c r="J537" s="7" t="inlineStr">
        <is>
          <t>.</t>
        </is>
      </c>
      <c r="K537" s="5" t="inlineStr">
        <is>
          <t>RJ + ES + MG</t>
        </is>
      </c>
      <c r="L537" s="8" t="n">
        <v>1393.548387096774</v>
      </c>
      <c r="M537" s="9" t="n">
        <v>116.1290322580645</v>
      </c>
      <c r="N537" s="9" t="n">
        <v>116.1290322580645</v>
      </c>
      <c r="O537" s="9" t="n">
        <v>116.1290322580645</v>
      </c>
      <c r="P537" s="9" t="n">
        <v>116.1290322580645</v>
      </c>
      <c r="Q537" s="9" t="n">
        <v>116.1290322580645</v>
      </c>
      <c r="R537" s="9" t="n">
        <v>116.1290322580645</v>
      </c>
      <c r="S537" s="9" t="n">
        <v>116.1290322580645</v>
      </c>
      <c r="T537" s="9" t="n">
        <v>116.1290322580645</v>
      </c>
      <c r="U537" s="9" t="n">
        <v>116.1290322580645</v>
      </c>
      <c r="V537" s="9" t="n">
        <v>116.1290322580645</v>
      </c>
      <c r="W537" s="9" t="n">
        <v>116.1290322580645</v>
      </c>
      <c r="X537" s="9" t="n">
        <v>116.1290322580645</v>
      </c>
      <c r="Y537" s="7" t="inlineStr">
        <is>
          <t>.</t>
        </is>
      </c>
      <c r="Z537" s="8">
        <f>SUM(AA537:AL537)</f>
        <v/>
      </c>
      <c r="AA537" s="9" t="n">
        <v>0</v>
      </c>
      <c r="AB537" s="9" t="n">
        <v>0</v>
      </c>
      <c r="AC537" s="9" t="n">
        <v>0</v>
      </c>
      <c r="AD537" s="9" t="n">
        <v>0</v>
      </c>
      <c r="AE537" s="9" t="n">
        <v>0</v>
      </c>
      <c r="AF537" s="9" t="n">
        <v>0</v>
      </c>
      <c r="AG537" s="9" t="n">
        <v>0</v>
      </c>
      <c r="AH537" s="9" t="n">
        <v>0</v>
      </c>
      <c r="AI537" s="9" t="n">
        <v>0</v>
      </c>
      <c r="AJ537" s="9" t="n">
        <v>0</v>
      </c>
      <c r="AK537" s="9" t="n">
        <v>0</v>
      </c>
      <c r="AL537" s="9" t="n">
        <v>0</v>
      </c>
      <c r="AM537" s="7" t="inlineStr">
        <is>
          <t>.</t>
        </is>
      </c>
      <c r="AN537" s="6">
        <f>IF(L537=0,0,Z537/L537)</f>
        <v/>
      </c>
      <c r="AO537" s="5">
        <f>IF(AN537="","",IF(AN537&gt;=0.9,"🟢",IF(AN537&gt;=0.7,"🟡",IF(AN537&gt;=0.5,"🟠","🔴"))))</f>
        <v/>
      </c>
      <c r="AP537" s="9">
        <f>IF(L537=0,0,L537-Z537)</f>
        <v/>
      </c>
      <c r="AQ537" s="5">
        <f>IF(Z537=0,"",RANK(Z537,Z$4:Z$1569,0))</f>
        <v/>
      </c>
      <c r="AR537" s="7" t="inlineStr">
        <is>
          <t>.</t>
        </is>
      </c>
      <c r="BA537" s="7" t="inlineStr">
        <is>
          <t>.</t>
        </is>
      </c>
      <c r="BB537" s="9">
        <f>SUM(L$4:L$1569)/COUNTA(A$4:A$1569)</f>
        <v/>
      </c>
      <c r="BC537" s="9">
        <f>SUM(M$4:M$1569)/COUNTA(A$4:A$1569)</f>
        <v/>
      </c>
      <c r="BD537" s="9">
        <f>SUM(N$4:N$1569)/COUNTA(A$4:A$1569)</f>
        <v/>
      </c>
      <c r="BE537" s="9">
        <f>SUM(O$4:O$1569)/COUNTA(A$4:A$1569)</f>
        <v/>
      </c>
      <c r="BF537" s="9">
        <f>SUM(P$4:P$1569)/COUNTA(A$4:A$1569)</f>
        <v/>
      </c>
      <c r="BG537" s="9">
        <f>SUM(Q$4:Q$1569)/COUNTA(A$4:A$1569)</f>
        <v/>
      </c>
      <c r="BH537" s="9">
        <f>SUM(R$4:R$1569)/COUNTA(A$4:A$1569)</f>
        <v/>
      </c>
      <c r="BI537" s="9">
        <f>SUM(S$4:S$1569)/COUNTA(A$4:A$1569)</f>
        <v/>
      </c>
      <c r="BJ537" s="9">
        <f>SUM(T$4:T$1569)/COUNTA(A$4:A$1569)</f>
        <v/>
      </c>
      <c r="BK537" s="9">
        <f>SUM(U$4:U$1569)/COUNTA(A$4:A$1569)</f>
        <v/>
      </c>
      <c r="BL537" s="9">
        <f>SUM(V$4:V$1569)/COUNTA(A$4:A$1569)</f>
        <v/>
      </c>
      <c r="BM537" s="9">
        <f>SUM(W$4:W$1569)/COUNTA(A$4:A$1569)</f>
        <v/>
      </c>
      <c r="BN537" s="9">
        <f>SUM(X$4:X$1569)/COUNTA(A$4:A$1569)</f>
        <v/>
      </c>
      <c r="BO537" s="7" t="inlineStr">
        <is>
          <t>.</t>
        </is>
      </c>
      <c r="BP537" s="9">
        <f>IF(Z537&gt;=BB537,0,IFERROR(BB537+(SUMPRODUCT((Z$4:Z$1569&gt;=BB$4:BB$1569)*(Z$4:Z$1569-BB$4:BB$1569))/MAX(1,COUNTIF(Z$4:Z$1569,"&lt;"&amp;BB537+0.01))),BB537))</f>
        <v/>
      </c>
      <c r="BQ537" s="9">
        <f>IF(AA537&gt;=BC537,0,IFERROR(BC537+SUMPRODUCT((AA$4:AA$1569&gt;=BC$4:BC$1569)*(AA$4:AA$1569-BC$4:BC$1569))/MAX(1,COUNTIF(AA$4:AA$1569,"&lt;"&amp;BC537+0.01)),BC537))</f>
        <v/>
      </c>
      <c r="BR537" s="9">
        <f>IF(AB537&gt;=BD537,0,IFERROR(BD537+SUMPRODUCT((AB$4:AB$1569&gt;=BD$4:BD$1569)*(AB$4:AB$1569-BD$4:BD$1569))/MAX(1,COUNTIF(AB$4:AB$1569,"&lt;"&amp;BD537+0.01)),BD537))</f>
        <v/>
      </c>
      <c r="BS537" s="9">
        <f>IF(AC537&gt;=BE537,0,IFERROR(BE537+SUMPRODUCT((AC$4:AC$1569&gt;=BE$4:BE$1569)*(AC$4:AC$1569-BE$4:BE$1569))/MAX(1,COUNTIF(AC$4:AC$1569,"&lt;"&amp;BE537+0.01)),BE537))</f>
        <v/>
      </c>
      <c r="BT537" s="9">
        <f>IF(AD537&gt;=BF537,0,IFERROR(BF537+SUMPRODUCT((AD$4:AD$1569&gt;=BF$4:BF$1569)*(AD$4:AD$1569-BF$4:BF$1569))/MAX(1,COUNTIF(AD$4:AD$1569,"&lt;"&amp;BF537+0.01)),BF537))</f>
        <v/>
      </c>
      <c r="BU537" s="9">
        <f>IF(AE537&gt;=BG537,0,IFERROR(BG537+SUMPRODUCT((AE$4:AE$1569&gt;=BG$4:BG$1569)*(AE$4:AE$1569-BG$4:BG$1569))/MAX(1,COUNTIF(AE$4:AE$1569,"&lt;"&amp;BG537+0.01)),BG537))</f>
        <v/>
      </c>
      <c r="BV537" s="9">
        <f>IF(AF537&gt;=BH537,0,IFERROR(BH537+SUMPRODUCT((AF$4:AF$1569&gt;=BH$4:BH$1569)*(AF$4:AF$1569-BH$4:BH$1569))/MAX(1,COUNTIF(AF$4:AF$1569,"&lt;"&amp;BH537+0.01)),BH537))</f>
        <v/>
      </c>
      <c r="BW537" s="9">
        <f>IF(AG537&gt;=BI537,0,IFERROR(BI537+SUMPRODUCT((AG$4:AG$1569&gt;=BI$4:BI$1569)*(AG$4:AG$1569-BI$4:BI$1569))/MAX(1,COUNTIF(AG$4:AG$1569,"&lt;"&amp;BI537+0.01)),BI537))</f>
        <v/>
      </c>
      <c r="BX537" s="9">
        <f>IF(AH537&gt;=BJ537,0,IFERROR(BJ537+SUMPRODUCT((AH$4:AH$1569&gt;=BJ$4:BJ$1569)*(AH$4:AH$1569-BJ$4:BJ$1569))/MAX(1,COUNTIF(AH$4:AH$1569,"&lt;"&amp;BJ537+0.01)),BJ537))</f>
        <v/>
      </c>
      <c r="BY537" s="9">
        <f>IF(AI537&gt;=BK537,0,IFERROR(BK537+SUMPRODUCT((AI$4:AI$1569&gt;=BK$4:BK$1569)*(AI$4:AI$1569-BK$4:BK$1569))/MAX(1,COUNTIF(AI$4:AI$1569,"&lt;"&amp;BK537+0.01)),BK537))</f>
        <v/>
      </c>
      <c r="BZ537" s="9">
        <f>IF(AJ537&gt;=BL537,0,IFERROR(BL537+SUMPRODUCT((AJ$4:AJ$1569&gt;=BL$4:BL$1569)*(AJ$4:AJ$1569-BL$4:BL$1569))/MAX(1,COUNTIF(AJ$4:AJ$1569,"&lt;"&amp;BL537+0.01)),BL537))</f>
        <v/>
      </c>
      <c r="CA537" s="9">
        <f>IF(AK537&gt;=BM537,0,IFERROR(BM537+SUMPRODUCT((AK$4:AK$1569&gt;=BM$4:BM$1569)*(AK$4:AK$1569-BM$4:BM$1569))/MAX(1,COUNTIF(AK$4:AK$1569,"&lt;"&amp;BM537+0.01)),BM537))</f>
        <v/>
      </c>
      <c r="CB537" s="9">
        <f>IF(AL537&gt;=BN537,0,IFERROR(BN537+SUMPRODUCT((AL$4:AL$1569&gt;=BN$4:BN$1569)*(AL$4:AL$1569-BN$4:BN$1569))/MAX(1,COUNTIF(AL$4:AL$1569,"&lt;"&amp;BN537+0.01)),BN537))</f>
        <v/>
      </c>
      <c r="CC537" s="5">
        <f>IF(AO537="🟢","VERDE",IF(AO537="🟡","AMARELO",IF(AO537="🟠","VERMELHO",IF(AO537="🔴","VERMELHO","ROXO"))))</f>
        <v/>
      </c>
      <c r="CD537" s="5" t="inlineStr">
        <is>
          <t>🌎 REGIÕES</t>
        </is>
      </c>
      <c r="CE537" s="5" t="inlineStr">
        <is>
          <t>SEM REDE</t>
        </is>
      </c>
    </row>
    <row r="538">
      <c r="A538" s="5" t="inlineStr">
        <is>
          <t>00531932000160</t>
        </is>
      </c>
      <c r="B538" s="5" t="inlineStr">
        <is>
          <t>FRUTEIRA CONSTANTE LTDA - ME</t>
        </is>
      </c>
      <c r="C538" s="5" t="inlineStr">
        <is>
          <t>06 - SEM GRUPO</t>
        </is>
      </c>
      <c r="D538" s="5" t="inlineStr">
        <is>
          <t>HEMANUELE DITZEL (MANU)</t>
        </is>
      </c>
      <c r="E538" s="5" t="inlineStr">
        <is>
          <t>SC</t>
        </is>
      </c>
      <c r="F538" s="5">
        <f>IFERROR(VLOOKUP(C538,$AS$4:$AT$25,2,FALSE),"")</f>
        <v/>
      </c>
      <c r="G538" s="6">
        <f>IFERROR(VLOOKUP(C538,$AS$4:$AX$25,6,FALSE),"")</f>
        <v/>
      </c>
      <c r="H538" s="5">
        <f>IFERROR(VLOOKUP(C538,$AS$4:$AY$25,7,FALSE),"")</f>
        <v/>
      </c>
      <c r="I538" s="5">
        <f>IFERROR(VLOOKUP(C538,$AS$4:$AZ$25,8,FALSE),"")</f>
        <v/>
      </c>
      <c r="J538" s="7" t="inlineStr">
        <is>
          <t>.</t>
        </is>
      </c>
      <c r="K538" s="5" t="inlineStr">
        <is>
          <t>SUL</t>
        </is>
      </c>
      <c r="L538" s="8" t="n">
        <v>1604.347826086957</v>
      </c>
      <c r="M538" s="9" t="n">
        <v>117.3913043478261</v>
      </c>
      <c r="N538" s="9" t="n">
        <v>117.3913043478261</v>
      </c>
      <c r="O538" s="9" t="n">
        <v>130.4347826086957</v>
      </c>
      <c r="P538" s="9" t="n">
        <v>130.4347826086957</v>
      </c>
      <c r="Q538" s="9" t="n">
        <v>130.4347826086957</v>
      </c>
      <c r="R538" s="9" t="n">
        <v>130.4347826086957</v>
      </c>
      <c r="S538" s="9" t="n">
        <v>130.4347826086957</v>
      </c>
      <c r="T538" s="9" t="n">
        <v>143.4782608695652</v>
      </c>
      <c r="U538" s="9" t="n">
        <v>143.4782608695652</v>
      </c>
      <c r="V538" s="9" t="n">
        <v>143.4782608695652</v>
      </c>
      <c r="W538" s="9" t="n">
        <v>143.4782608695652</v>
      </c>
      <c r="X538" s="9" t="n">
        <v>143.4782608695652</v>
      </c>
      <c r="Y538" s="7" t="inlineStr">
        <is>
          <t>.</t>
        </is>
      </c>
      <c r="Z538" s="8">
        <f>SUM(AA538:AL538)</f>
        <v/>
      </c>
      <c r="AA538" s="9" t="n">
        <v>0</v>
      </c>
      <c r="AB538" s="9" t="n">
        <v>0</v>
      </c>
      <c r="AC538" s="9" t="n">
        <v>0</v>
      </c>
      <c r="AD538" s="9" t="n">
        <v>0</v>
      </c>
      <c r="AE538" s="9" t="n">
        <v>0</v>
      </c>
      <c r="AF538" s="9" t="n">
        <v>0</v>
      </c>
      <c r="AG538" s="9" t="n">
        <v>0</v>
      </c>
      <c r="AH538" s="9" t="n">
        <v>0</v>
      </c>
      <c r="AI538" s="9" t="n">
        <v>0</v>
      </c>
      <c r="AJ538" s="9" t="n">
        <v>0</v>
      </c>
      <c r="AK538" s="9" t="n">
        <v>0</v>
      </c>
      <c r="AL538" s="9" t="n">
        <v>0</v>
      </c>
      <c r="AM538" s="7" t="inlineStr">
        <is>
          <t>.</t>
        </is>
      </c>
      <c r="AN538" s="6">
        <f>IF(L538=0,0,Z538/L538)</f>
        <v/>
      </c>
      <c r="AO538" s="5">
        <f>IF(AN538="","",IF(AN538&gt;=0.9,"🟢",IF(AN538&gt;=0.7,"🟡",IF(AN538&gt;=0.5,"🟠","🔴"))))</f>
        <v/>
      </c>
      <c r="AP538" s="9">
        <f>IF(L538=0,0,L538-Z538)</f>
        <v/>
      </c>
      <c r="AQ538" s="5">
        <f>IF(Z538=0,"",RANK(Z538,Z$4:Z$1569,0))</f>
        <v/>
      </c>
      <c r="AR538" s="7" t="inlineStr">
        <is>
          <t>.</t>
        </is>
      </c>
      <c r="BA538" s="7" t="inlineStr">
        <is>
          <t>.</t>
        </is>
      </c>
      <c r="BB538" s="9">
        <f>SUM(L$4:L$1569)/COUNTA(A$4:A$1569)</f>
        <v/>
      </c>
      <c r="BC538" s="9">
        <f>SUM(M$4:M$1569)/COUNTA(A$4:A$1569)</f>
        <v/>
      </c>
      <c r="BD538" s="9">
        <f>SUM(N$4:N$1569)/COUNTA(A$4:A$1569)</f>
        <v/>
      </c>
      <c r="BE538" s="9">
        <f>SUM(O$4:O$1569)/COUNTA(A$4:A$1569)</f>
        <v/>
      </c>
      <c r="BF538" s="9">
        <f>SUM(P$4:P$1569)/COUNTA(A$4:A$1569)</f>
        <v/>
      </c>
      <c r="BG538" s="9">
        <f>SUM(Q$4:Q$1569)/COUNTA(A$4:A$1569)</f>
        <v/>
      </c>
      <c r="BH538" s="9">
        <f>SUM(R$4:R$1569)/COUNTA(A$4:A$1569)</f>
        <v/>
      </c>
      <c r="BI538" s="9">
        <f>SUM(S$4:S$1569)/COUNTA(A$4:A$1569)</f>
        <v/>
      </c>
      <c r="BJ538" s="9">
        <f>SUM(T$4:T$1569)/COUNTA(A$4:A$1569)</f>
        <v/>
      </c>
      <c r="BK538" s="9">
        <f>SUM(U$4:U$1569)/COUNTA(A$4:A$1569)</f>
        <v/>
      </c>
      <c r="BL538" s="9">
        <f>SUM(V$4:V$1569)/COUNTA(A$4:A$1569)</f>
        <v/>
      </c>
      <c r="BM538" s="9">
        <f>SUM(W$4:W$1569)/COUNTA(A$4:A$1569)</f>
        <v/>
      </c>
      <c r="BN538" s="9">
        <f>SUM(X$4:X$1569)/COUNTA(A$4:A$1569)</f>
        <v/>
      </c>
      <c r="BO538" s="7" t="inlineStr">
        <is>
          <t>.</t>
        </is>
      </c>
      <c r="BP538" s="9">
        <f>IF(Z538&gt;=BB538,0,IFERROR(BB538+(SUMPRODUCT((Z$4:Z$1569&gt;=BB$4:BB$1569)*(Z$4:Z$1569-BB$4:BB$1569))/MAX(1,COUNTIF(Z$4:Z$1569,"&lt;"&amp;BB538+0.01))),BB538))</f>
        <v/>
      </c>
      <c r="BQ538" s="9">
        <f>IF(AA538&gt;=BC538,0,IFERROR(BC538+SUMPRODUCT((AA$4:AA$1569&gt;=BC$4:BC$1569)*(AA$4:AA$1569-BC$4:BC$1569))/MAX(1,COUNTIF(AA$4:AA$1569,"&lt;"&amp;BC538+0.01)),BC538))</f>
        <v/>
      </c>
      <c r="BR538" s="9">
        <f>IF(AB538&gt;=BD538,0,IFERROR(BD538+SUMPRODUCT((AB$4:AB$1569&gt;=BD$4:BD$1569)*(AB$4:AB$1569-BD$4:BD$1569))/MAX(1,COUNTIF(AB$4:AB$1569,"&lt;"&amp;BD538+0.01)),BD538))</f>
        <v/>
      </c>
      <c r="BS538" s="9">
        <f>IF(AC538&gt;=BE538,0,IFERROR(BE538+SUMPRODUCT((AC$4:AC$1569&gt;=BE$4:BE$1569)*(AC$4:AC$1569-BE$4:BE$1569))/MAX(1,COUNTIF(AC$4:AC$1569,"&lt;"&amp;BE538+0.01)),BE538))</f>
        <v/>
      </c>
      <c r="BT538" s="9">
        <f>IF(AD538&gt;=BF538,0,IFERROR(BF538+SUMPRODUCT((AD$4:AD$1569&gt;=BF$4:BF$1569)*(AD$4:AD$1569-BF$4:BF$1569))/MAX(1,COUNTIF(AD$4:AD$1569,"&lt;"&amp;BF538+0.01)),BF538))</f>
        <v/>
      </c>
      <c r="BU538" s="9">
        <f>IF(AE538&gt;=BG538,0,IFERROR(BG538+SUMPRODUCT((AE$4:AE$1569&gt;=BG$4:BG$1569)*(AE$4:AE$1569-BG$4:BG$1569))/MAX(1,COUNTIF(AE$4:AE$1569,"&lt;"&amp;BG538+0.01)),BG538))</f>
        <v/>
      </c>
      <c r="BV538" s="9">
        <f>IF(AF538&gt;=BH538,0,IFERROR(BH538+SUMPRODUCT((AF$4:AF$1569&gt;=BH$4:BH$1569)*(AF$4:AF$1569-BH$4:BH$1569))/MAX(1,COUNTIF(AF$4:AF$1569,"&lt;"&amp;BH538+0.01)),BH538))</f>
        <v/>
      </c>
      <c r="BW538" s="9">
        <f>IF(AG538&gt;=BI538,0,IFERROR(BI538+SUMPRODUCT((AG$4:AG$1569&gt;=BI$4:BI$1569)*(AG$4:AG$1569-BI$4:BI$1569))/MAX(1,COUNTIF(AG$4:AG$1569,"&lt;"&amp;BI538+0.01)),BI538))</f>
        <v/>
      </c>
      <c r="BX538" s="9">
        <f>IF(AH538&gt;=BJ538,0,IFERROR(BJ538+SUMPRODUCT((AH$4:AH$1569&gt;=BJ$4:BJ$1569)*(AH$4:AH$1569-BJ$4:BJ$1569))/MAX(1,COUNTIF(AH$4:AH$1569,"&lt;"&amp;BJ538+0.01)),BJ538))</f>
        <v/>
      </c>
      <c r="BY538" s="9">
        <f>IF(AI538&gt;=BK538,0,IFERROR(BK538+SUMPRODUCT((AI$4:AI$1569&gt;=BK$4:BK$1569)*(AI$4:AI$1569-BK$4:BK$1569))/MAX(1,COUNTIF(AI$4:AI$1569,"&lt;"&amp;BK538+0.01)),BK538))</f>
        <v/>
      </c>
      <c r="BZ538" s="9">
        <f>IF(AJ538&gt;=BL538,0,IFERROR(BL538+SUMPRODUCT((AJ$4:AJ$1569&gt;=BL$4:BL$1569)*(AJ$4:AJ$1569-BL$4:BL$1569))/MAX(1,COUNTIF(AJ$4:AJ$1569,"&lt;"&amp;BL538+0.01)),BL538))</f>
        <v/>
      </c>
      <c r="CA538" s="9">
        <f>IF(AK538&gt;=BM538,0,IFERROR(BM538+SUMPRODUCT((AK$4:AK$1569&gt;=BM$4:BM$1569)*(AK$4:AK$1569-BM$4:BM$1569))/MAX(1,COUNTIF(AK$4:AK$1569,"&lt;"&amp;BM538+0.01)),BM538))</f>
        <v/>
      </c>
      <c r="CB538" s="9">
        <f>IF(AL538&gt;=BN538,0,IFERROR(BN538+SUMPRODUCT((AL$4:AL$1569&gt;=BN$4:BN$1569)*(AL$4:AL$1569-BN$4:BN$1569))/MAX(1,COUNTIF(AL$4:AL$1569,"&lt;"&amp;BN538+0.01)),BN538))</f>
        <v/>
      </c>
      <c r="CC538" s="5">
        <f>IF(AO538="🟢","VERDE",IF(AO538="🟡","AMARELO",IF(AO538="🟠","VERMELHO",IF(AO538="🔴","VERMELHO","ROXO"))))</f>
        <v/>
      </c>
      <c r="CD538" s="5" t="inlineStr">
        <is>
          <t>🌎 REGIÕES</t>
        </is>
      </c>
      <c r="CE538" s="5" t="inlineStr">
        <is>
          <t>SEM REDE</t>
        </is>
      </c>
    </row>
    <row r="539">
      <c r="A539" s="5" t="inlineStr">
        <is>
          <t>00958415000172</t>
        </is>
      </c>
      <c r="B539" s="5" t="inlineStr">
        <is>
          <t>COMERCIAL NATUREZA &amp; VIDA LTDA</t>
        </is>
      </c>
      <c r="C539" s="5" t="inlineStr">
        <is>
          <t>06 - SEM GRUPO</t>
        </is>
      </c>
      <c r="D539" s="5" t="inlineStr">
        <is>
          <t>HEMANUELE DITZEL (MANU)</t>
        </is>
      </c>
      <c r="E539" s="5" t="inlineStr">
        <is>
          <t>SC</t>
        </is>
      </c>
      <c r="F539" s="5">
        <f>IFERROR(VLOOKUP(C539,$AS$4:$AT$25,2,FALSE),"")</f>
        <v/>
      </c>
      <c r="G539" s="6">
        <f>IFERROR(VLOOKUP(C539,$AS$4:$AX$25,6,FALSE),"")</f>
        <v/>
      </c>
      <c r="H539" s="5">
        <f>IFERROR(VLOOKUP(C539,$AS$4:$AY$25,7,FALSE),"")</f>
        <v/>
      </c>
      <c r="I539" s="5">
        <f>IFERROR(VLOOKUP(C539,$AS$4:$AZ$25,8,FALSE),"")</f>
        <v/>
      </c>
      <c r="J539" s="7" t="inlineStr">
        <is>
          <t>.</t>
        </is>
      </c>
      <c r="K539" s="5" t="inlineStr">
        <is>
          <t>SUL</t>
        </is>
      </c>
      <c r="L539" s="8" t="n">
        <v>1553.191489361702</v>
      </c>
      <c r="M539" s="9" t="n">
        <v>119.1489361702128</v>
      </c>
      <c r="N539" s="9" t="n">
        <v>123.4042553191489</v>
      </c>
      <c r="O539" s="9" t="n">
        <v>123.4042553191489</v>
      </c>
      <c r="P539" s="9" t="n">
        <v>123.4042553191489</v>
      </c>
      <c r="Q539" s="9" t="n">
        <v>127.6595744680851</v>
      </c>
      <c r="R539" s="9" t="n">
        <v>127.6595744680851</v>
      </c>
      <c r="S539" s="9" t="n">
        <v>131.9148936170213</v>
      </c>
      <c r="T539" s="9" t="n">
        <v>131.9148936170213</v>
      </c>
      <c r="U539" s="9" t="n">
        <v>131.9148936170213</v>
      </c>
      <c r="V539" s="9" t="n">
        <v>136.1702127659574</v>
      </c>
      <c r="W539" s="9" t="n">
        <v>136.1702127659574</v>
      </c>
      <c r="X539" s="9" t="n">
        <v>140.4255319148936</v>
      </c>
      <c r="Y539" s="7" t="inlineStr">
        <is>
          <t>.</t>
        </is>
      </c>
      <c r="Z539" s="8">
        <f>SUM(AA539:AL539)</f>
        <v/>
      </c>
      <c r="AA539" s="9" t="n">
        <v>0</v>
      </c>
      <c r="AB539" s="9" t="n">
        <v>0</v>
      </c>
      <c r="AC539" s="9" t="n">
        <v>0</v>
      </c>
      <c r="AD539" s="9" t="n">
        <v>0</v>
      </c>
      <c r="AE539" s="9" t="n">
        <v>0</v>
      </c>
      <c r="AF539" s="9" t="n">
        <v>0</v>
      </c>
      <c r="AG539" s="9" t="n">
        <v>0</v>
      </c>
      <c r="AH539" s="9" t="n">
        <v>0</v>
      </c>
      <c r="AI539" s="9" t="n">
        <v>0</v>
      </c>
      <c r="AJ539" s="9" t="n">
        <v>0</v>
      </c>
      <c r="AK539" s="9" t="n">
        <v>0</v>
      </c>
      <c r="AL539" s="9" t="n">
        <v>0</v>
      </c>
      <c r="AM539" s="7" t="inlineStr">
        <is>
          <t>.</t>
        </is>
      </c>
      <c r="AN539" s="6">
        <f>IF(L539=0,0,Z539/L539)</f>
        <v/>
      </c>
      <c r="AO539" s="5">
        <f>IF(AN539="","",IF(AN539&gt;=0.9,"🟢",IF(AN539&gt;=0.7,"🟡",IF(AN539&gt;=0.5,"🟠","🔴"))))</f>
        <v/>
      </c>
      <c r="AP539" s="9">
        <f>IF(L539=0,0,L539-Z539)</f>
        <v/>
      </c>
      <c r="AQ539" s="5">
        <f>IF(Z539=0,"",RANK(Z539,Z$4:Z$1569,0))</f>
        <v/>
      </c>
      <c r="AR539" s="7" t="inlineStr">
        <is>
          <t>.</t>
        </is>
      </c>
      <c r="BA539" s="7" t="inlineStr">
        <is>
          <t>.</t>
        </is>
      </c>
      <c r="BB539" s="9">
        <f>SUM(L$4:L$1569)/COUNTA(A$4:A$1569)</f>
        <v/>
      </c>
      <c r="BC539" s="9">
        <f>SUM(M$4:M$1569)/COUNTA(A$4:A$1569)</f>
        <v/>
      </c>
      <c r="BD539" s="9">
        <f>SUM(N$4:N$1569)/COUNTA(A$4:A$1569)</f>
        <v/>
      </c>
      <c r="BE539" s="9">
        <f>SUM(O$4:O$1569)/COUNTA(A$4:A$1569)</f>
        <v/>
      </c>
      <c r="BF539" s="9">
        <f>SUM(P$4:P$1569)/COUNTA(A$4:A$1569)</f>
        <v/>
      </c>
      <c r="BG539" s="9">
        <f>SUM(Q$4:Q$1569)/COUNTA(A$4:A$1569)</f>
        <v/>
      </c>
      <c r="BH539" s="9">
        <f>SUM(R$4:R$1569)/COUNTA(A$4:A$1569)</f>
        <v/>
      </c>
      <c r="BI539" s="9">
        <f>SUM(S$4:S$1569)/COUNTA(A$4:A$1569)</f>
        <v/>
      </c>
      <c r="BJ539" s="9">
        <f>SUM(T$4:T$1569)/COUNTA(A$4:A$1569)</f>
        <v/>
      </c>
      <c r="BK539" s="9">
        <f>SUM(U$4:U$1569)/COUNTA(A$4:A$1569)</f>
        <v/>
      </c>
      <c r="BL539" s="9">
        <f>SUM(V$4:V$1569)/COUNTA(A$4:A$1569)</f>
        <v/>
      </c>
      <c r="BM539" s="9">
        <f>SUM(W$4:W$1569)/COUNTA(A$4:A$1569)</f>
        <v/>
      </c>
      <c r="BN539" s="9">
        <f>SUM(X$4:X$1569)/COUNTA(A$4:A$1569)</f>
        <v/>
      </c>
      <c r="BO539" s="7" t="inlineStr">
        <is>
          <t>.</t>
        </is>
      </c>
      <c r="BP539" s="9">
        <f>IF(Z539&gt;=BB539,0,IFERROR(BB539+(SUMPRODUCT((Z$4:Z$1569&gt;=BB$4:BB$1569)*(Z$4:Z$1569-BB$4:BB$1569))/MAX(1,COUNTIF(Z$4:Z$1569,"&lt;"&amp;BB539+0.01))),BB539))</f>
        <v/>
      </c>
      <c r="BQ539" s="9">
        <f>IF(AA539&gt;=BC539,0,IFERROR(BC539+SUMPRODUCT((AA$4:AA$1569&gt;=BC$4:BC$1569)*(AA$4:AA$1569-BC$4:BC$1569))/MAX(1,COUNTIF(AA$4:AA$1569,"&lt;"&amp;BC539+0.01)),BC539))</f>
        <v/>
      </c>
      <c r="BR539" s="9">
        <f>IF(AB539&gt;=BD539,0,IFERROR(BD539+SUMPRODUCT((AB$4:AB$1569&gt;=BD$4:BD$1569)*(AB$4:AB$1569-BD$4:BD$1569))/MAX(1,COUNTIF(AB$4:AB$1569,"&lt;"&amp;BD539+0.01)),BD539))</f>
        <v/>
      </c>
      <c r="BS539" s="9">
        <f>IF(AC539&gt;=BE539,0,IFERROR(BE539+SUMPRODUCT((AC$4:AC$1569&gt;=BE$4:BE$1569)*(AC$4:AC$1569-BE$4:BE$1569))/MAX(1,COUNTIF(AC$4:AC$1569,"&lt;"&amp;BE539+0.01)),BE539))</f>
        <v/>
      </c>
      <c r="BT539" s="9">
        <f>IF(AD539&gt;=BF539,0,IFERROR(BF539+SUMPRODUCT((AD$4:AD$1569&gt;=BF$4:BF$1569)*(AD$4:AD$1569-BF$4:BF$1569))/MAX(1,COUNTIF(AD$4:AD$1569,"&lt;"&amp;BF539+0.01)),BF539))</f>
        <v/>
      </c>
      <c r="BU539" s="9">
        <f>IF(AE539&gt;=BG539,0,IFERROR(BG539+SUMPRODUCT((AE$4:AE$1569&gt;=BG$4:BG$1569)*(AE$4:AE$1569-BG$4:BG$1569))/MAX(1,COUNTIF(AE$4:AE$1569,"&lt;"&amp;BG539+0.01)),BG539))</f>
        <v/>
      </c>
      <c r="BV539" s="9">
        <f>IF(AF539&gt;=BH539,0,IFERROR(BH539+SUMPRODUCT((AF$4:AF$1569&gt;=BH$4:BH$1569)*(AF$4:AF$1569-BH$4:BH$1569))/MAX(1,COUNTIF(AF$4:AF$1569,"&lt;"&amp;BH539+0.01)),BH539))</f>
        <v/>
      </c>
      <c r="BW539" s="9">
        <f>IF(AG539&gt;=BI539,0,IFERROR(BI539+SUMPRODUCT((AG$4:AG$1569&gt;=BI$4:BI$1569)*(AG$4:AG$1569-BI$4:BI$1569))/MAX(1,COUNTIF(AG$4:AG$1569,"&lt;"&amp;BI539+0.01)),BI539))</f>
        <v/>
      </c>
      <c r="BX539" s="9">
        <f>IF(AH539&gt;=BJ539,0,IFERROR(BJ539+SUMPRODUCT((AH$4:AH$1569&gt;=BJ$4:BJ$1569)*(AH$4:AH$1569-BJ$4:BJ$1569))/MAX(1,COUNTIF(AH$4:AH$1569,"&lt;"&amp;BJ539+0.01)),BJ539))</f>
        <v/>
      </c>
      <c r="BY539" s="9">
        <f>IF(AI539&gt;=BK539,0,IFERROR(BK539+SUMPRODUCT((AI$4:AI$1569&gt;=BK$4:BK$1569)*(AI$4:AI$1569-BK$4:BK$1569))/MAX(1,COUNTIF(AI$4:AI$1569,"&lt;"&amp;BK539+0.01)),BK539))</f>
        <v/>
      </c>
      <c r="BZ539" s="9">
        <f>IF(AJ539&gt;=BL539,0,IFERROR(BL539+SUMPRODUCT((AJ$4:AJ$1569&gt;=BL$4:BL$1569)*(AJ$4:AJ$1569-BL$4:BL$1569))/MAX(1,COUNTIF(AJ$4:AJ$1569,"&lt;"&amp;BL539+0.01)),BL539))</f>
        <v/>
      </c>
      <c r="CA539" s="9">
        <f>IF(AK539&gt;=BM539,0,IFERROR(BM539+SUMPRODUCT((AK$4:AK$1569&gt;=BM$4:BM$1569)*(AK$4:AK$1569-BM$4:BM$1569))/MAX(1,COUNTIF(AK$4:AK$1569,"&lt;"&amp;BM539+0.01)),BM539))</f>
        <v/>
      </c>
      <c r="CB539" s="9">
        <f>IF(AL539&gt;=BN539,0,IFERROR(BN539+SUMPRODUCT((AL$4:AL$1569&gt;=BN$4:BN$1569)*(AL$4:AL$1569-BN$4:BN$1569))/MAX(1,COUNTIF(AL$4:AL$1569,"&lt;"&amp;BN539+0.01)),BN539))</f>
        <v/>
      </c>
      <c r="CC539" s="5">
        <f>IF(AO539="🟢","VERDE",IF(AO539="🟡","AMARELO",IF(AO539="🟠","VERMELHO",IF(AO539="🔴","VERMELHO","ROXO"))))</f>
        <v/>
      </c>
      <c r="CD539" s="5" t="inlineStr">
        <is>
          <t>🌎 REGIÕES</t>
        </is>
      </c>
      <c r="CE539" s="5" t="inlineStr">
        <is>
          <t>SEM REDE</t>
        </is>
      </c>
    </row>
    <row r="540">
      <c r="A540" s="5" t="inlineStr">
        <is>
          <t>01017820000159</t>
        </is>
      </c>
      <c r="B540" s="5" t="inlineStr">
        <is>
          <t>A DA S BRAGA - ME</t>
        </is>
      </c>
      <c r="C540" s="5" t="inlineStr">
        <is>
          <t>06 - SEM GRUPO</t>
        </is>
      </c>
      <c r="D540" s="5" t="inlineStr">
        <is>
          <t>LARISSA PADILHA</t>
        </is>
      </c>
      <c r="E540" s="5" t="inlineStr">
        <is>
          <t>AM</t>
        </is>
      </c>
      <c r="F540" s="5">
        <f>IFERROR(VLOOKUP(C540,$AS$4:$AT$25,2,FALSE),"")</f>
        <v/>
      </c>
      <c r="G540" s="6">
        <f>IFERROR(VLOOKUP(C540,$AS$4:$AX$25,6,FALSE),"")</f>
        <v/>
      </c>
      <c r="H540" s="5">
        <f>IFERROR(VLOOKUP(C540,$AS$4:$AY$25,7,FALSE),"")</f>
        <v/>
      </c>
      <c r="I540" s="5">
        <f>IFERROR(VLOOKUP(C540,$AS$4:$AZ$25,8,FALSE),"")</f>
        <v/>
      </c>
      <c r="J540" s="7" t="inlineStr">
        <is>
          <t>.</t>
        </is>
      </c>
      <c r="K540" s="5" t="inlineStr">
        <is>
          <t>NORTE + MA</t>
        </is>
      </c>
      <c r="L540" s="8" t="n">
        <v>1800</v>
      </c>
      <c r="M540" s="9" t="n">
        <v>150</v>
      </c>
      <c r="N540" s="9" t="n">
        <v>150</v>
      </c>
      <c r="O540" s="9" t="n">
        <v>150</v>
      </c>
      <c r="P540" s="9" t="n">
        <v>150</v>
      </c>
      <c r="Q540" s="9" t="n">
        <v>150</v>
      </c>
      <c r="R540" s="9" t="n">
        <v>150</v>
      </c>
      <c r="S540" s="9" t="n">
        <v>150</v>
      </c>
      <c r="T540" s="9" t="n">
        <v>150</v>
      </c>
      <c r="U540" s="9" t="n">
        <v>150</v>
      </c>
      <c r="V540" s="9" t="n">
        <v>150</v>
      </c>
      <c r="W540" s="9" t="n">
        <v>150</v>
      </c>
      <c r="X540" s="9" t="n">
        <v>150</v>
      </c>
      <c r="Y540" s="7" t="inlineStr">
        <is>
          <t>.</t>
        </is>
      </c>
      <c r="Z540" s="8">
        <f>SUM(AA540:AL540)</f>
        <v/>
      </c>
      <c r="AA540" s="9" t="n">
        <v>0</v>
      </c>
      <c r="AB540" s="9" t="n">
        <v>0</v>
      </c>
      <c r="AC540" s="9" t="n">
        <v>0</v>
      </c>
      <c r="AD540" s="9" t="n">
        <v>0</v>
      </c>
      <c r="AE540" s="9" t="n">
        <v>0</v>
      </c>
      <c r="AF540" s="9" t="n">
        <v>0</v>
      </c>
      <c r="AG540" s="9" t="n">
        <v>0</v>
      </c>
      <c r="AH540" s="9" t="n">
        <v>0</v>
      </c>
      <c r="AI540" s="9" t="n">
        <v>0</v>
      </c>
      <c r="AJ540" s="9" t="n">
        <v>0</v>
      </c>
      <c r="AK540" s="9" t="n">
        <v>0</v>
      </c>
      <c r="AL540" s="9" t="n">
        <v>0</v>
      </c>
      <c r="AM540" s="7" t="inlineStr">
        <is>
          <t>.</t>
        </is>
      </c>
      <c r="AN540" s="6">
        <f>IF(L540=0,0,Z540/L540)</f>
        <v/>
      </c>
      <c r="AO540" s="5">
        <f>IF(AN540="","",IF(AN540&gt;=0.9,"🟢",IF(AN540&gt;=0.7,"🟡",IF(AN540&gt;=0.5,"🟠","🔴"))))</f>
        <v/>
      </c>
      <c r="AP540" s="9">
        <f>IF(L540=0,0,L540-Z540)</f>
        <v/>
      </c>
      <c r="AQ540" s="5">
        <f>IF(Z540=0,"",RANK(Z540,Z$4:Z$1569,0))</f>
        <v/>
      </c>
      <c r="AR540" s="7" t="inlineStr">
        <is>
          <t>.</t>
        </is>
      </c>
      <c r="BA540" s="7" t="inlineStr">
        <is>
          <t>.</t>
        </is>
      </c>
      <c r="BB540" s="9">
        <f>SUM(L$4:L$1569)/COUNTA(A$4:A$1569)</f>
        <v/>
      </c>
      <c r="BC540" s="9">
        <f>SUM(M$4:M$1569)/COUNTA(A$4:A$1569)</f>
        <v/>
      </c>
      <c r="BD540" s="9">
        <f>SUM(N$4:N$1569)/COUNTA(A$4:A$1569)</f>
        <v/>
      </c>
      <c r="BE540" s="9">
        <f>SUM(O$4:O$1569)/COUNTA(A$4:A$1569)</f>
        <v/>
      </c>
      <c r="BF540" s="9">
        <f>SUM(P$4:P$1569)/COUNTA(A$4:A$1569)</f>
        <v/>
      </c>
      <c r="BG540" s="9">
        <f>SUM(Q$4:Q$1569)/COUNTA(A$4:A$1569)</f>
        <v/>
      </c>
      <c r="BH540" s="9">
        <f>SUM(R$4:R$1569)/COUNTA(A$4:A$1569)</f>
        <v/>
      </c>
      <c r="BI540" s="9">
        <f>SUM(S$4:S$1569)/COUNTA(A$4:A$1569)</f>
        <v/>
      </c>
      <c r="BJ540" s="9">
        <f>SUM(T$4:T$1569)/COUNTA(A$4:A$1569)</f>
        <v/>
      </c>
      <c r="BK540" s="9">
        <f>SUM(U$4:U$1569)/COUNTA(A$4:A$1569)</f>
        <v/>
      </c>
      <c r="BL540" s="9">
        <f>SUM(V$4:V$1569)/COUNTA(A$4:A$1569)</f>
        <v/>
      </c>
      <c r="BM540" s="9">
        <f>SUM(W$4:W$1569)/COUNTA(A$4:A$1569)</f>
        <v/>
      </c>
      <c r="BN540" s="9">
        <f>SUM(X$4:X$1569)/COUNTA(A$4:A$1569)</f>
        <v/>
      </c>
      <c r="BO540" s="7" t="inlineStr">
        <is>
          <t>.</t>
        </is>
      </c>
      <c r="BP540" s="9">
        <f>IF(Z540&gt;=BB540,0,IFERROR(BB540+(SUMPRODUCT((Z$4:Z$1569&gt;=BB$4:BB$1569)*(Z$4:Z$1569-BB$4:BB$1569))/MAX(1,COUNTIF(Z$4:Z$1569,"&lt;"&amp;BB540+0.01))),BB540))</f>
        <v/>
      </c>
      <c r="BQ540" s="9">
        <f>IF(AA540&gt;=BC540,0,IFERROR(BC540+SUMPRODUCT((AA$4:AA$1569&gt;=BC$4:BC$1569)*(AA$4:AA$1569-BC$4:BC$1569))/MAX(1,COUNTIF(AA$4:AA$1569,"&lt;"&amp;BC540+0.01)),BC540))</f>
        <v/>
      </c>
      <c r="BR540" s="9">
        <f>IF(AB540&gt;=BD540,0,IFERROR(BD540+SUMPRODUCT((AB$4:AB$1569&gt;=BD$4:BD$1569)*(AB$4:AB$1569-BD$4:BD$1569))/MAX(1,COUNTIF(AB$4:AB$1569,"&lt;"&amp;BD540+0.01)),BD540))</f>
        <v/>
      </c>
      <c r="BS540" s="9">
        <f>IF(AC540&gt;=BE540,0,IFERROR(BE540+SUMPRODUCT((AC$4:AC$1569&gt;=BE$4:BE$1569)*(AC$4:AC$1569-BE$4:BE$1569))/MAX(1,COUNTIF(AC$4:AC$1569,"&lt;"&amp;BE540+0.01)),BE540))</f>
        <v/>
      </c>
      <c r="BT540" s="9">
        <f>IF(AD540&gt;=BF540,0,IFERROR(BF540+SUMPRODUCT((AD$4:AD$1569&gt;=BF$4:BF$1569)*(AD$4:AD$1569-BF$4:BF$1569))/MAX(1,COUNTIF(AD$4:AD$1569,"&lt;"&amp;BF540+0.01)),BF540))</f>
        <v/>
      </c>
      <c r="BU540" s="9">
        <f>IF(AE540&gt;=BG540,0,IFERROR(BG540+SUMPRODUCT((AE$4:AE$1569&gt;=BG$4:BG$1569)*(AE$4:AE$1569-BG$4:BG$1569))/MAX(1,COUNTIF(AE$4:AE$1569,"&lt;"&amp;BG540+0.01)),BG540))</f>
        <v/>
      </c>
      <c r="BV540" s="9">
        <f>IF(AF540&gt;=BH540,0,IFERROR(BH540+SUMPRODUCT((AF$4:AF$1569&gt;=BH$4:BH$1569)*(AF$4:AF$1569-BH$4:BH$1569))/MAX(1,COUNTIF(AF$4:AF$1569,"&lt;"&amp;BH540+0.01)),BH540))</f>
        <v/>
      </c>
      <c r="BW540" s="9">
        <f>IF(AG540&gt;=BI540,0,IFERROR(BI540+SUMPRODUCT((AG$4:AG$1569&gt;=BI$4:BI$1569)*(AG$4:AG$1569-BI$4:BI$1569))/MAX(1,COUNTIF(AG$4:AG$1569,"&lt;"&amp;BI540+0.01)),BI540))</f>
        <v/>
      </c>
      <c r="BX540" s="9">
        <f>IF(AH540&gt;=BJ540,0,IFERROR(BJ540+SUMPRODUCT((AH$4:AH$1569&gt;=BJ$4:BJ$1569)*(AH$4:AH$1569-BJ$4:BJ$1569))/MAX(1,COUNTIF(AH$4:AH$1569,"&lt;"&amp;BJ540+0.01)),BJ540))</f>
        <v/>
      </c>
      <c r="BY540" s="9">
        <f>IF(AI540&gt;=BK540,0,IFERROR(BK540+SUMPRODUCT((AI$4:AI$1569&gt;=BK$4:BK$1569)*(AI$4:AI$1569-BK$4:BK$1569))/MAX(1,COUNTIF(AI$4:AI$1569,"&lt;"&amp;BK540+0.01)),BK540))</f>
        <v/>
      </c>
      <c r="BZ540" s="9">
        <f>IF(AJ540&gt;=BL540,0,IFERROR(BL540+SUMPRODUCT((AJ$4:AJ$1569&gt;=BL$4:BL$1569)*(AJ$4:AJ$1569-BL$4:BL$1569))/MAX(1,COUNTIF(AJ$4:AJ$1569,"&lt;"&amp;BL540+0.01)),BL540))</f>
        <v/>
      </c>
      <c r="CA540" s="9">
        <f>IF(AK540&gt;=BM540,0,IFERROR(BM540+SUMPRODUCT((AK$4:AK$1569&gt;=BM$4:BM$1569)*(AK$4:AK$1569-BM$4:BM$1569))/MAX(1,COUNTIF(AK$4:AK$1569,"&lt;"&amp;BM540+0.01)),BM540))</f>
        <v/>
      </c>
      <c r="CB540" s="9">
        <f>IF(AL540&gt;=BN540,0,IFERROR(BN540+SUMPRODUCT((AL$4:AL$1569&gt;=BN$4:BN$1569)*(AL$4:AL$1569-BN$4:BN$1569))/MAX(1,COUNTIF(AL$4:AL$1569,"&lt;"&amp;BN540+0.01)),BN540))</f>
        <v/>
      </c>
      <c r="CC540" s="5">
        <f>IF(AO540="🟢","VERDE",IF(AO540="🟡","AMARELO",IF(AO540="🟠","VERMELHO",IF(AO540="🔴","VERMELHO","ROXO"))))</f>
        <v/>
      </c>
      <c r="CD540" s="5" t="inlineStr">
        <is>
          <t>🌎 REGIÕES</t>
        </is>
      </c>
      <c r="CE540" s="5" t="inlineStr">
        <is>
          <t>SEM REDE</t>
        </is>
      </c>
    </row>
    <row r="541">
      <c r="A541" s="5" t="inlineStr">
        <is>
          <t>01379976000180</t>
        </is>
      </c>
      <c r="B541" s="5" t="inlineStr">
        <is>
          <t>FITO-ARTES LTDA - ME</t>
        </is>
      </c>
      <c r="C541" s="5" t="inlineStr">
        <is>
          <t>06 - SEM GRUPO</t>
        </is>
      </c>
      <c r="D541" s="5" t="inlineStr">
        <is>
          <t>LARISSA PADILHA</t>
        </is>
      </c>
      <c r="E541" s="5" t="inlineStr">
        <is>
          <t>MG</t>
        </is>
      </c>
      <c r="F541" s="5">
        <f>IFERROR(VLOOKUP(C541,$AS$4:$AT$25,2,FALSE),"")</f>
        <v/>
      </c>
      <c r="G541" s="6">
        <f>IFERROR(VLOOKUP(C541,$AS$4:$AX$25,6,FALSE),"")</f>
        <v/>
      </c>
      <c r="H541" s="5">
        <f>IFERROR(VLOOKUP(C541,$AS$4:$AY$25,7,FALSE),"")</f>
        <v/>
      </c>
      <c r="I541" s="5">
        <f>IFERROR(VLOOKUP(C541,$AS$4:$AZ$25,8,FALSE),"")</f>
        <v/>
      </c>
      <c r="J541" s="7" t="inlineStr">
        <is>
          <t>.</t>
        </is>
      </c>
      <c r="K541" s="5" t="inlineStr">
        <is>
          <t>RJ + ES + MG</t>
        </is>
      </c>
      <c r="L541" s="8" t="n">
        <v>1440</v>
      </c>
      <c r="M541" s="9" t="n">
        <v>120</v>
      </c>
      <c r="N541" s="9" t="n">
        <v>120</v>
      </c>
      <c r="O541" s="9" t="n">
        <v>120</v>
      </c>
      <c r="P541" s="9" t="n">
        <v>120</v>
      </c>
      <c r="Q541" s="9" t="n">
        <v>120</v>
      </c>
      <c r="R541" s="9" t="n">
        <v>120</v>
      </c>
      <c r="S541" s="9" t="n">
        <v>120</v>
      </c>
      <c r="T541" s="9" t="n">
        <v>120</v>
      </c>
      <c r="U541" s="9" t="n">
        <v>120</v>
      </c>
      <c r="V541" s="9" t="n">
        <v>120</v>
      </c>
      <c r="W541" s="9" t="n">
        <v>120</v>
      </c>
      <c r="X541" s="9" t="n">
        <v>120</v>
      </c>
      <c r="Y541" s="7" t="inlineStr">
        <is>
          <t>.</t>
        </is>
      </c>
      <c r="Z541" s="8">
        <f>SUM(AA541:AL541)</f>
        <v/>
      </c>
      <c r="AA541" s="9" t="n">
        <v>0</v>
      </c>
      <c r="AB541" s="9" t="n">
        <v>0</v>
      </c>
      <c r="AC541" s="9" t="n">
        <v>0</v>
      </c>
      <c r="AD541" s="9" t="n">
        <v>0</v>
      </c>
      <c r="AE541" s="9" t="n">
        <v>0</v>
      </c>
      <c r="AF541" s="9" t="n">
        <v>0</v>
      </c>
      <c r="AG541" s="9" t="n">
        <v>0</v>
      </c>
      <c r="AH541" s="9" t="n">
        <v>0</v>
      </c>
      <c r="AI541" s="9" t="n">
        <v>0</v>
      </c>
      <c r="AJ541" s="9" t="n">
        <v>0</v>
      </c>
      <c r="AK541" s="9" t="n">
        <v>0</v>
      </c>
      <c r="AL541" s="9" t="n">
        <v>0</v>
      </c>
      <c r="AM541" s="7" t="inlineStr">
        <is>
          <t>.</t>
        </is>
      </c>
      <c r="AN541" s="6">
        <f>IF(L541=0,0,Z541/L541)</f>
        <v/>
      </c>
      <c r="AO541" s="5">
        <f>IF(AN541="","",IF(AN541&gt;=0.9,"🟢",IF(AN541&gt;=0.7,"🟡",IF(AN541&gt;=0.5,"🟠","🔴"))))</f>
        <v/>
      </c>
      <c r="AP541" s="9">
        <f>IF(L541=0,0,L541-Z541)</f>
        <v/>
      </c>
      <c r="AQ541" s="5">
        <f>IF(Z541=0,"",RANK(Z541,Z$4:Z$1569,0))</f>
        <v/>
      </c>
      <c r="AR541" s="7" t="inlineStr">
        <is>
          <t>.</t>
        </is>
      </c>
      <c r="BA541" s="7" t="inlineStr">
        <is>
          <t>.</t>
        </is>
      </c>
      <c r="BB541" s="9">
        <f>SUM(L$4:L$1569)/COUNTA(A$4:A$1569)</f>
        <v/>
      </c>
      <c r="BC541" s="9">
        <f>SUM(M$4:M$1569)/COUNTA(A$4:A$1569)</f>
        <v/>
      </c>
      <c r="BD541" s="9">
        <f>SUM(N$4:N$1569)/COUNTA(A$4:A$1569)</f>
        <v/>
      </c>
      <c r="BE541" s="9">
        <f>SUM(O$4:O$1569)/COUNTA(A$4:A$1569)</f>
        <v/>
      </c>
      <c r="BF541" s="9">
        <f>SUM(P$4:P$1569)/COUNTA(A$4:A$1569)</f>
        <v/>
      </c>
      <c r="BG541" s="9">
        <f>SUM(Q$4:Q$1569)/COUNTA(A$4:A$1569)</f>
        <v/>
      </c>
      <c r="BH541" s="9">
        <f>SUM(R$4:R$1569)/COUNTA(A$4:A$1569)</f>
        <v/>
      </c>
      <c r="BI541" s="9">
        <f>SUM(S$4:S$1569)/COUNTA(A$4:A$1569)</f>
        <v/>
      </c>
      <c r="BJ541" s="9">
        <f>SUM(T$4:T$1569)/COUNTA(A$4:A$1569)</f>
        <v/>
      </c>
      <c r="BK541" s="9">
        <f>SUM(U$4:U$1569)/COUNTA(A$4:A$1569)</f>
        <v/>
      </c>
      <c r="BL541" s="9">
        <f>SUM(V$4:V$1569)/COUNTA(A$4:A$1569)</f>
        <v/>
      </c>
      <c r="BM541" s="9">
        <f>SUM(W$4:W$1569)/COUNTA(A$4:A$1569)</f>
        <v/>
      </c>
      <c r="BN541" s="9">
        <f>SUM(X$4:X$1569)/COUNTA(A$4:A$1569)</f>
        <v/>
      </c>
      <c r="BO541" s="7" t="inlineStr">
        <is>
          <t>.</t>
        </is>
      </c>
      <c r="BP541" s="9">
        <f>IF(Z541&gt;=BB541,0,IFERROR(BB541+(SUMPRODUCT((Z$4:Z$1569&gt;=BB$4:BB$1569)*(Z$4:Z$1569-BB$4:BB$1569))/MAX(1,COUNTIF(Z$4:Z$1569,"&lt;"&amp;BB541+0.01))),BB541))</f>
        <v/>
      </c>
      <c r="BQ541" s="9">
        <f>IF(AA541&gt;=BC541,0,IFERROR(BC541+SUMPRODUCT((AA$4:AA$1569&gt;=BC$4:BC$1569)*(AA$4:AA$1569-BC$4:BC$1569))/MAX(1,COUNTIF(AA$4:AA$1569,"&lt;"&amp;BC541+0.01)),BC541))</f>
        <v/>
      </c>
      <c r="BR541" s="9">
        <f>IF(AB541&gt;=BD541,0,IFERROR(BD541+SUMPRODUCT((AB$4:AB$1569&gt;=BD$4:BD$1569)*(AB$4:AB$1569-BD$4:BD$1569))/MAX(1,COUNTIF(AB$4:AB$1569,"&lt;"&amp;BD541+0.01)),BD541))</f>
        <v/>
      </c>
      <c r="BS541" s="9">
        <f>IF(AC541&gt;=BE541,0,IFERROR(BE541+SUMPRODUCT((AC$4:AC$1569&gt;=BE$4:BE$1569)*(AC$4:AC$1569-BE$4:BE$1569))/MAX(1,COUNTIF(AC$4:AC$1569,"&lt;"&amp;BE541+0.01)),BE541))</f>
        <v/>
      </c>
      <c r="BT541" s="9">
        <f>IF(AD541&gt;=BF541,0,IFERROR(BF541+SUMPRODUCT((AD$4:AD$1569&gt;=BF$4:BF$1569)*(AD$4:AD$1569-BF$4:BF$1569))/MAX(1,COUNTIF(AD$4:AD$1569,"&lt;"&amp;BF541+0.01)),BF541))</f>
        <v/>
      </c>
      <c r="BU541" s="9">
        <f>IF(AE541&gt;=BG541,0,IFERROR(BG541+SUMPRODUCT((AE$4:AE$1569&gt;=BG$4:BG$1569)*(AE$4:AE$1569-BG$4:BG$1569))/MAX(1,COUNTIF(AE$4:AE$1569,"&lt;"&amp;BG541+0.01)),BG541))</f>
        <v/>
      </c>
      <c r="BV541" s="9">
        <f>IF(AF541&gt;=BH541,0,IFERROR(BH541+SUMPRODUCT((AF$4:AF$1569&gt;=BH$4:BH$1569)*(AF$4:AF$1569-BH$4:BH$1569))/MAX(1,COUNTIF(AF$4:AF$1569,"&lt;"&amp;BH541+0.01)),BH541))</f>
        <v/>
      </c>
      <c r="BW541" s="9">
        <f>IF(AG541&gt;=BI541,0,IFERROR(BI541+SUMPRODUCT((AG$4:AG$1569&gt;=BI$4:BI$1569)*(AG$4:AG$1569-BI$4:BI$1569))/MAX(1,COUNTIF(AG$4:AG$1569,"&lt;"&amp;BI541+0.01)),BI541))</f>
        <v/>
      </c>
      <c r="BX541" s="9">
        <f>IF(AH541&gt;=BJ541,0,IFERROR(BJ541+SUMPRODUCT((AH$4:AH$1569&gt;=BJ$4:BJ$1569)*(AH$4:AH$1569-BJ$4:BJ$1569))/MAX(1,COUNTIF(AH$4:AH$1569,"&lt;"&amp;BJ541+0.01)),BJ541))</f>
        <v/>
      </c>
      <c r="BY541" s="9">
        <f>IF(AI541&gt;=BK541,0,IFERROR(BK541+SUMPRODUCT((AI$4:AI$1569&gt;=BK$4:BK$1569)*(AI$4:AI$1569-BK$4:BK$1569))/MAX(1,COUNTIF(AI$4:AI$1569,"&lt;"&amp;BK541+0.01)),BK541))</f>
        <v/>
      </c>
      <c r="BZ541" s="9">
        <f>IF(AJ541&gt;=BL541,0,IFERROR(BL541+SUMPRODUCT((AJ$4:AJ$1569&gt;=BL$4:BL$1569)*(AJ$4:AJ$1569-BL$4:BL$1569))/MAX(1,COUNTIF(AJ$4:AJ$1569,"&lt;"&amp;BL541+0.01)),BL541))</f>
        <v/>
      </c>
      <c r="CA541" s="9">
        <f>IF(AK541&gt;=BM541,0,IFERROR(BM541+SUMPRODUCT((AK$4:AK$1569&gt;=BM$4:BM$1569)*(AK$4:AK$1569-BM$4:BM$1569))/MAX(1,COUNTIF(AK$4:AK$1569,"&lt;"&amp;BM541+0.01)),BM541))</f>
        <v/>
      </c>
      <c r="CB541" s="9">
        <f>IF(AL541&gt;=BN541,0,IFERROR(BN541+SUMPRODUCT((AL$4:AL$1569&gt;=BN$4:BN$1569)*(AL$4:AL$1569-BN$4:BN$1569))/MAX(1,COUNTIF(AL$4:AL$1569,"&lt;"&amp;BN541+0.01)),BN541))</f>
        <v/>
      </c>
      <c r="CC541" s="5">
        <f>IF(AO541="🟢","VERDE",IF(AO541="🟡","AMARELO",IF(AO541="🟠","VERMELHO",IF(AO541="🔴","VERMELHO","ROXO"))))</f>
        <v/>
      </c>
      <c r="CD541" s="5" t="inlineStr">
        <is>
          <t>🌎 REGIÕES</t>
        </is>
      </c>
      <c r="CE541" s="5" t="inlineStr">
        <is>
          <t>SEM REDE</t>
        </is>
      </c>
    </row>
    <row r="542">
      <c r="A542" s="5" t="inlineStr">
        <is>
          <t>01506917000125</t>
        </is>
      </c>
      <c r="B542" s="5" t="inlineStr">
        <is>
          <t>ALIMENTOS NATURAIS COMERCIAL LTDA - ME</t>
        </is>
      </c>
      <c r="C542" s="5" t="inlineStr">
        <is>
          <t>06 - SEM GRUPO</t>
        </is>
      </c>
      <c r="D542" s="5" t="inlineStr">
        <is>
          <t>LARISSA PADILHA</t>
        </is>
      </c>
      <c r="E542" s="5" t="inlineStr">
        <is>
          <t>GO</t>
        </is>
      </c>
      <c r="F542" s="5">
        <f>IFERROR(VLOOKUP(C542,$AS$4:$AT$25,2,FALSE),"")</f>
        <v/>
      </c>
      <c r="G542" s="6">
        <f>IFERROR(VLOOKUP(C542,$AS$4:$AX$25,6,FALSE),"")</f>
        <v/>
      </c>
      <c r="H542" s="5">
        <f>IFERROR(VLOOKUP(C542,$AS$4:$AY$25,7,FALSE),"")</f>
        <v/>
      </c>
      <c r="I542" s="5">
        <f>IFERROR(VLOOKUP(C542,$AS$4:$AZ$25,8,FALSE),"")</f>
        <v/>
      </c>
      <c r="J542" s="7" t="inlineStr">
        <is>
          <t>.</t>
        </is>
      </c>
      <c r="K542" s="5" t="inlineStr">
        <is>
          <t>CENTRO OESTE</t>
        </is>
      </c>
      <c r="L542" s="8" t="n">
        <v>1494.339622641509</v>
      </c>
      <c r="M542" s="9" t="n">
        <v>124.5283018867924</v>
      </c>
      <c r="N542" s="9" t="n">
        <v>124.5283018867924</v>
      </c>
      <c r="O542" s="9" t="n">
        <v>124.5283018867924</v>
      </c>
      <c r="P542" s="9" t="n">
        <v>124.5283018867924</v>
      </c>
      <c r="Q542" s="9" t="n">
        <v>124.5283018867924</v>
      </c>
      <c r="R542" s="9" t="n">
        <v>124.5283018867924</v>
      </c>
      <c r="S542" s="9" t="n">
        <v>124.5283018867924</v>
      </c>
      <c r="T542" s="9" t="n">
        <v>124.5283018867924</v>
      </c>
      <c r="U542" s="9" t="n">
        <v>124.5283018867924</v>
      </c>
      <c r="V542" s="9" t="n">
        <v>124.5283018867924</v>
      </c>
      <c r="W542" s="9" t="n">
        <v>124.5283018867924</v>
      </c>
      <c r="X542" s="9" t="n">
        <v>124.5283018867924</v>
      </c>
      <c r="Y542" s="7" t="inlineStr">
        <is>
          <t>.</t>
        </is>
      </c>
      <c r="Z542" s="8">
        <f>SUM(AA542:AL542)</f>
        <v/>
      </c>
      <c r="AA542" s="9" t="n">
        <v>0</v>
      </c>
      <c r="AB542" s="9" t="n">
        <v>0</v>
      </c>
      <c r="AC542" s="9" t="n">
        <v>0</v>
      </c>
      <c r="AD542" s="9" t="n">
        <v>0</v>
      </c>
      <c r="AE542" s="9" t="n">
        <v>0</v>
      </c>
      <c r="AF542" s="9" t="n">
        <v>0</v>
      </c>
      <c r="AG542" s="9" t="n">
        <v>0</v>
      </c>
      <c r="AH542" s="9" t="n">
        <v>0</v>
      </c>
      <c r="AI542" s="9" t="n">
        <v>0</v>
      </c>
      <c r="AJ542" s="9" t="n">
        <v>0</v>
      </c>
      <c r="AK542" s="9" t="n">
        <v>0</v>
      </c>
      <c r="AL542" s="9" t="n">
        <v>0</v>
      </c>
      <c r="AM542" s="7" t="inlineStr">
        <is>
          <t>.</t>
        </is>
      </c>
      <c r="AN542" s="6">
        <f>IF(L542=0,0,Z542/L542)</f>
        <v/>
      </c>
      <c r="AO542" s="5">
        <f>IF(AN542="","",IF(AN542&gt;=0.9,"🟢",IF(AN542&gt;=0.7,"🟡",IF(AN542&gt;=0.5,"🟠","🔴"))))</f>
        <v/>
      </c>
      <c r="AP542" s="9">
        <f>IF(L542=0,0,L542-Z542)</f>
        <v/>
      </c>
      <c r="AQ542" s="5">
        <f>IF(Z542=0,"",RANK(Z542,Z$4:Z$1569,0))</f>
        <v/>
      </c>
      <c r="AR542" s="7" t="inlineStr">
        <is>
          <t>.</t>
        </is>
      </c>
      <c r="BA542" s="7" t="inlineStr">
        <is>
          <t>.</t>
        </is>
      </c>
      <c r="BB542" s="9">
        <f>SUM(L$4:L$1569)/COUNTA(A$4:A$1569)</f>
        <v/>
      </c>
      <c r="BC542" s="9">
        <f>SUM(M$4:M$1569)/COUNTA(A$4:A$1569)</f>
        <v/>
      </c>
      <c r="BD542" s="9">
        <f>SUM(N$4:N$1569)/COUNTA(A$4:A$1569)</f>
        <v/>
      </c>
      <c r="BE542" s="9">
        <f>SUM(O$4:O$1569)/COUNTA(A$4:A$1569)</f>
        <v/>
      </c>
      <c r="BF542" s="9">
        <f>SUM(P$4:P$1569)/COUNTA(A$4:A$1569)</f>
        <v/>
      </c>
      <c r="BG542" s="9">
        <f>SUM(Q$4:Q$1569)/COUNTA(A$4:A$1569)</f>
        <v/>
      </c>
      <c r="BH542" s="9">
        <f>SUM(R$4:R$1569)/COUNTA(A$4:A$1569)</f>
        <v/>
      </c>
      <c r="BI542" s="9">
        <f>SUM(S$4:S$1569)/COUNTA(A$4:A$1569)</f>
        <v/>
      </c>
      <c r="BJ542" s="9">
        <f>SUM(T$4:T$1569)/COUNTA(A$4:A$1569)</f>
        <v/>
      </c>
      <c r="BK542" s="9">
        <f>SUM(U$4:U$1569)/COUNTA(A$4:A$1569)</f>
        <v/>
      </c>
      <c r="BL542" s="9">
        <f>SUM(V$4:V$1569)/COUNTA(A$4:A$1569)</f>
        <v/>
      </c>
      <c r="BM542" s="9">
        <f>SUM(W$4:W$1569)/COUNTA(A$4:A$1569)</f>
        <v/>
      </c>
      <c r="BN542" s="9">
        <f>SUM(X$4:X$1569)/COUNTA(A$4:A$1569)</f>
        <v/>
      </c>
      <c r="BO542" s="7" t="inlineStr">
        <is>
          <t>.</t>
        </is>
      </c>
      <c r="BP542" s="9">
        <f>IF(Z542&gt;=BB542,0,IFERROR(BB542+(SUMPRODUCT((Z$4:Z$1569&gt;=BB$4:BB$1569)*(Z$4:Z$1569-BB$4:BB$1569))/MAX(1,COUNTIF(Z$4:Z$1569,"&lt;"&amp;BB542+0.01))),BB542))</f>
        <v/>
      </c>
      <c r="BQ542" s="9">
        <f>IF(AA542&gt;=BC542,0,IFERROR(BC542+SUMPRODUCT((AA$4:AA$1569&gt;=BC$4:BC$1569)*(AA$4:AA$1569-BC$4:BC$1569))/MAX(1,COUNTIF(AA$4:AA$1569,"&lt;"&amp;BC542+0.01)),BC542))</f>
        <v/>
      </c>
      <c r="BR542" s="9">
        <f>IF(AB542&gt;=BD542,0,IFERROR(BD542+SUMPRODUCT((AB$4:AB$1569&gt;=BD$4:BD$1569)*(AB$4:AB$1569-BD$4:BD$1569))/MAX(1,COUNTIF(AB$4:AB$1569,"&lt;"&amp;BD542+0.01)),BD542))</f>
        <v/>
      </c>
      <c r="BS542" s="9">
        <f>IF(AC542&gt;=BE542,0,IFERROR(BE542+SUMPRODUCT((AC$4:AC$1569&gt;=BE$4:BE$1569)*(AC$4:AC$1569-BE$4:BE$1569))/MAX(1,COUNTIF(AC$4:AC$1569,"&lt;"&amp;BE542+0.01)),BE542))</f>
        <v/>
      </c>
      <c r="BT542" s="9">
        <f>IF(AD542&gt;=BF542,0,IFERROR(BF542+SUMPRODUCT((AD$4:AD$1569&gt;=BF$4:BF$1569)*(AD$4:AD$1569-BF$4:BF$1569))/MAX(1,COUNTIF(AD$4:AD$1569,"&lt;"&amp;BF542+0.01)),BF542))</f>
        <v/>
      </c>
      <c r="BU542" s="9">
        <f>IF(AE542&gt;=BG542,0,IFERROR(BG542+SUMPRODUCT((AE$4:AE$1569&gt;=BG$4:BG$1569)*(AE$4:AE$1569-BG$4:BG$1569))/MAX(1,COUNTIF(AE$4:AE$1569,"&lt;"&amp;BG542+0.01)),BG542))</f>
        <v/>
      </c>
      <c r="BV542" s="9">
        <f>IF(AF542&gt;=BH542,0,IFERROR(BH542+SUMPRODUCT((AF$4:AF$1569&gt;=BH$4:BH$1569)*(AF$4:AF$1569-BH$4:BH$1569))/MAX(1,COUNTIF(AF$4:AF$1569,"&lt;"&amp;BH542+0.01)),BH542))</f>
        <v/>
      </c>
      <c r="BW542" s="9">
        <f>IF(AG542&gt;=BI542,0,IFERROR(BI542+SUMPRODUCT((AG$4:AG$1569&gt;=BI$4:BI$1569)*(AG$4:AG$1569-BI$4:BI$1569))/MAX(1,COUNTIF(AG$4:AG$1569,"&lt;"&amp;BI542+0.01)),BI542))</f>
        <v/>
      </c>
      <c r="BX542" s="9">
        <f>IF(AH542&gt;=BJ542,0,IFERROR(BJ542+SUMPRODUCT((AH$4:AH$1569&gt;=BJ$4:BJ$1569)*(AH$4:AH$1569-BJ$4:BJ$1569))/MAX(1,COUNTIF(AH$4:AH$1569,"&lt;"&amp;BJ542+0.01)),BJ542))</f>
        <v/>
      </c>
      <c r="BY542" s="9">
        <f>IF(AI542&gt;=BK542,0,IFERROR(BK542+SUMPRODUCT((AI$4:AI$1569&gt;=BK$4:BK$1569)*(AI$4:AI$1569-BK$4:BK$1569))/MAX(1,COUNTIF(AI$4:AI$1569,"&lt;"&amp;BK542+0.01)),BK542))</f>
        <v/>
      </c>
      <c r="BZ542" s="9">
        <f>IF(AJ542&gt;=BL542,0,IFERROR(BL542+SUMPRODUCT((AJ$4:AJ$1569&gt;=BL$4:BL$1569)*(AJ$4:AJ$1569-BL$4:BL$1569))/MAX(1,COUNTIF(AJ$4:AJ$1569,"&lt;"&amp;BL542+0.01)),BL542))</f>
        <v/>
      </c>
      <c r="CA542" s="9">
        <f>IF(AK542&gt;=BM542,0,IFERROR(BM542+SUMPRODUCT((AK$4:AK$1569&gt;=BM$4:BM$1569)*(AK$4:AK$1569-BM$4:BM$1569))/MAX(1,COUNTIF(AK$4:AK$1569,"&lt;"&amp;BM542+0.01)),BM542))</f>
        <v/>
      </c>
      <c r="CB542" s="9">
        <f>IF(AL542&gt;=BN542,0,IFERROR(BN542+SUMPRODUCT((AL$4:AL$1569&gt;=BN$4:BN$1569)*(AL$4:AL$1569-BN$4:BN$1569))/MAX(1,COUNTIF(AL$4:AL$1569,"&lt;"&amp;BN542+0.01)),BN542))</f>
        <v/>
      </c>
      <c r="CC542" s="5">
        <f>IF(AO542="🟢","VERDE",IF(AO542="🟡","AMARELO",IF(AO542="🟠","VERMELHO",IF(AO542="🔴","VERMELHO","ROXO"))))</f>
        <v/>
      </c>
      <c r="CD542" s="5" t="inlineStr">
        <is>
          <t>🌎 REGIÕES</t>
        </is>
      </c>
      <c r="CE542" s="5" t="inlineStr">
        <is>
          <t>SEM REDE</t>
        </is>
      </c>
    </row>
    <row r="543">
      <c r="A543" s="5" t="inlineStr">
        <is>
          <t>01530940000155</t>
        </is>
      </c>
      <c r="B543" s="5" t="inlineStr">
        <is>
          <t>EMPORIO RIZZO COMERCIO DE PRODUTOS ALIME</t>
        </is>
      </c>
      <c r="C543" s="5" t="inlineStr">
        <is>
          <t>06 - SEM GRUPO</t>
        </is>
      </c>
      <c r="D543" s="5" t="inlineStr">
        <is>
          <t>HEMANUELE DITZEL (MANU)</t>
        </is>
      </c>
      <c r="E543" s="5" t="inlineStr">
        <is>
          <t>PR</t>
        </is>
      </c>
      <c r="F543" s="5">
        <f>IFERROR(VLOOKUP(C543,$AS$4:$AT$25,2,FALSE),"")</f>
        <v/>
      </c>
      <c r="G543" s="6">
        <f>IFERROR(VLOOKUP(C543,$AS$4:$AX$25,6,FALSE),"")</f>
        <v/>
      </c>
      <c r="H543" s="5">
        <f>IFERROR(VLOOKUP(C543,$AS$4:$AY$25,7,FALSE),"")</f>
        <v/>
      </c>
      <c r="I543" s="5">
        <f>IFERROR(VLOOKUP(C543,$AS$4:$AZ$25,8,FALSE),"")</f>
        <v/>
      </c>
      <c r="J543" s="7" t="inlineStr">
        <is>
          <t>.</t>
        </is>
      </c>
      <c r="K543" s="5" t="inlineStr">
        <is>
          <t>SUL</t>
        </is>
      </c>
      <c r="L543" s="8" t="n">
        <v>1613.793103448276</v>
      </c>
      <c r="M543" s="9" t="n">
        <v>124.1379310344828</v>
      </c>
      <c r="N543" s="9" t="n">
        <v>124.1379310344828</v>
      </c>
      <c r="O543" s="9" t="n">
        <v>129.3103448275862</v>
      </c>
      <c r="P543" s="9" t="n">
        <v>129.3103448275862</v>
      </c>
      <c r="Q543" s="9" t="n">
        <v>129.3103448275862</v>
      </c>
      <c r="R543" s="9" t="n">
        <v>134.4827586206897</v>
      </c>
      <c r="S543" s="9" t="n">
        <v>134.4827586206897</v>
      </c>
      <c r="T543" s="9" t="n">
        <v>139.6551724137931</v>
      </c>
      <c r="U543" s="9" t="n">
        <v>139.6551724137931</v>
      </c>
      <c r="V543" s="9" t="n">
        <v>139.6551724137931</v>
      </c>
      <c r="W543" s="9" t="n">
        <v>144.8275862068965</v>
      </c>
      <c r="X543" s="9" t="n">
        <v>144.8275862068965</v>
      </c>
      <c r="Y543" s="7" t="inlineStr">
        <is>
          <t>.</t>
        </is>
      </c>
      <c r="Z543" s="8">
        <f>SUM(AA543:AL543)</f>
        <v/>
      </c>
      <c r="AA543" s="9" t="n">
        <v>0</v>
      </c>
      <c r="AB543" s="9" t="n">
        <v>0</v>
      </c>
      <c r="AC543" s="9" t="n">
        <v>0</v>
      </c>
      <c r="AD543" s="9" t="n">
        <v>0</v>
      </c>
      <c r="AE543" s="9" t="n">
        <v>0</v>
      </c>
      <c r="AF543" s="9" t="n">
        <v>0</v>
      </c>
      <c r="AG543" s="9" t="n">
        <v>0</v>
      </c>
      <c r="AH543" s="9" t="n">
        <v>0</v>
      </c>
      <c r="AI543" s="9" t="n">
        <v>0</v>
      </c>
      <c r="AJ543" s="9" t="n">
        <v>0</v>
      </c>
      <c r="AK543" s="9" t="n">
        <v>0</v>
      </c>
      <c r="AL543" s="9" t="n">
        <v>0</v>
      </c>
      <c r="AM543" s="7" t="inlineStr">
        <is>
          <t>.</t>
        </is>
      </c>
      <c r="AN543" s="6">
        <f>IF(L543=0,0,Z543/L543)</f>
        <v/>
      </c>
      <c r="AO543" s="5">
        <f>IF(AN543="","",IF(AN543&gt;=0.9,"🟢",IF(AN543&gt;=0.7,"🟡",IF(AN543&gt;=0.5,"🟠","🔴"))))</f>
        <v/>
      </c>
      <c r="AP543" s="9">
        <f>IF(L543=0,0,L543-Z543)</f>
        <v/>
      </c>
      <c r="AQ543" s="5">
        <f>IF(Z543=0,"",RANK(Z543,Z$4:Z$1569,0))</f>
        <v/>
      </c>
      <c r="AR543" s="7" t="inlineStr">
        <is>
          <t>.</t>
        </is>
      </c>
      <c r="BA543" s="7" t="inlineStr">
        <is>
          <t>.</t>
        </is>
      </c>
      <c r="BB543" s="9">
        <f>SUM(L$4:L$1569)/COUNTA(A$4:A$1569)</f>
        <v/>
      </c>
      <c r="BC543" s="9">
        <f>SUM(M$4:M$1569)/COUNTA(A$4:A$1569)</f>
        <v/>
      </c>
      <c r="BD543" s="9">
        <f>SUM(N$4:N$1569)/COUNTA(A$4:A$1569)</f>
        <v/>
      </c>
      <c r="BE543" s="9">
        <f>SUM(O$4:O$1569)/COUNTA(A$4:A$1569)</f>
        <v/>
      </c>
      <c r="BF543" s="9">
        <f>SUM(P$4:P$1569)/COUNTA(A$4:A$1569)</f>
        <v/>
      </c>
      <c r="BG543" s="9">
        <f>SUM(Q$4:Q$1569)/COUNTA(A$4:A$1569)</f>
        <v/>
      </c>
      <c r="BH543" s="9">
        <f>SUM(R$4:R$1569)/COUNTA(A$4:A$1569)</f>
        <v/>
      </c>
      <c r="BI543" s="9">
        <f>SUM(S$4:S$1569)/COUNTA(A$4:A$1569)</f>
        <v/>
      </c>
      <c r="BJ543" s="9">
        <f>SUM(T$4:T$1569)/COUNTA(A$4:A$1569)</f>
        <v/>
      </c>
      <c r="BK543" s="9">
        <f>SUM(U$4:U$1569)/COUNTA(A$4:A$1569)</f>
        <v/>
      </c>
      <c r="BL543" s="9">
        <f>SUM(V$4:V$1569)/COUNTA(A$4:A$1569)</f>
        <v/>
      </c>
      <c r="BM543" s="9">
        <f>SUM(W$4:W$1569)/COUNTA(A$4:A$1569)</f>
        <v/>
      </c>
      <c r="BN543" s="9">
        <f>SUM(X$4:X$1569)/COUNTA(A$4:A$1569)</f>
        <v/>
      </c>
      <c r="BO543" s="7" t="inlineStr">
        <is>
          <t>.</t>
        </is>
      </c>
      <c r="BP543" s="9">
        <f>IF(Z543&gt;=BB543,0,IFERROR(BB543+(SUMPRODUCT((Z$4:Z$1569&gt;=BB$4:BB$1569)*(Z$4:Z$1569-BB$4:BB$1569))/MAX(1,COUNTIF(Z$4:Z$1569,"&lt;"&amp;BB543+0.01))),BB543))</f>
        <v/>
      </c>
      <c r="BQ543" s="9">
        <f>IF(AA543&gt;=BC543,0,IFERROR(BC543+SUMPRODUCT((AA$4:AA$1569&gt;=BC$4:BC$1569)*(AA$4:AA$1569-BC$4:BC$1569))/MAX(1,COUNTIF(AA$4:AA$1569,"&lt;"&amp;BC543+0.01)),BC543))</f>
        <v/>
      </c>
      <c r="BR543" s="9">
        <f>IF(AB543&gt;=BD543,0,IFERROR(BD543+SUMPRODUCT((AB$4:AB$1569&gt;=BD$4:BD$1569)*(AB$4:AB$1569-BD$4:BD$1569))/MAX(1,COUNTIF(AB$4:AB$1569,"&lt;"&amp;BD543+0.01)),BD543))</f>
        <v/>
      </c>
      <c r="BS543" s="9">
        <f>IF(AC543&gt;=BE543,0,IFERROR(BE543+SUMPRODUCT((AC$4:AC$1569&gt;=BE$4:BE$1569)*(AC$4:AC$1569-BE$4:BE$1569))/MAX(1,COUNTIF(AC$4:AC$1569,"&lt;"&amp;BE543+0.01)),BE543))</f>
        <v/>
      </c>
      <c r="BT543" s="9">
        <f>IF(AD543&gt;=BF543,0,IFERROR(BF543+SUMPRODUCT((AD$4:AD$1569&gt;=BF$4:BF$1569)*(AD$4:AD$1569-BF$4:BF$1569))/MAX(1,COUNTIF(AD$4:AD$1569,"&lt;"&amp;BF543+0.01)),BF543))</f>
        <v/>
      </c>
      <c r="BU543" s="9">
        <f>IF(AE543&gt;=BG543,0,IFERROR(BG543+SUMPRODUCT((AE$4:AE$1569&gt;=BG$4:BG$1569)*(AE$4:AE$1569-BG$4:BG$1569))/MAX(1,COUNTIF(AE$4:AE$1569,"&lt;"&amp;BG543+0.01)),BG543))</f>
        <v/>
      </c>
      <c r="BV543" s="9">
        <f>IF(AF543&gt;=BH543,0,IFERROR(BH543+SUMPRODUCT((AF$4:AF$1569&gt;=BH$4:BH$1569)*(AF$4:AF$1569-BH$4:BH$1569))/MAX(1,COUNTIF(AF$4:AF$1569,"&lt;"&amp;BH543+0.01)),BH543))</f>
        <v/>
      </c>
      <c r="BW543" s="9">
        <f>IF(AG543&gt;=BI543,0,IFERROR(BI543+SUMPRODUCT((AG$4:AG$1569&gt;=BI$4:BI$1569)*(AG$4:AG$1569-BI$4:BI$1569))/MAX(1,COUNTIF(AG$4:AG$1569,"&lt;"&amp;BI543+0.01)),BI543))</f>
        <v/>
      </c>
      <c r="BX543" s="9">
        <f>IF(AH543&gt;=BJ543,0,IFERROR(BJ543+SUMPRODUCT((AH$4:AH$1569&gt;=BJ$4:BJ$1569)*(AH$4:AH$1569-BJ$4:BJ$1569))/MAX(1,COUNTIF(AH$4:AH$1569,"&lt;"&amp;BJ543+0.01)),BJ543))</f>
        <v/>
      </c>
      <c r="BY543" s="9">
        <f>IF(AI543&gt;=BK543,0,IFERROR(BK543+SUMPRODUCT((AI$4:AI$1569&gt;=BK$4:BK$1569)*(AI$4:AI$1569-BK$4:BK$1569))/MAX(1,COUNTIF(AI$4:AI$1569,"&lt;"&amp;BK543+0.01)),BK543))</f>
        <v/>
      </c>
      <c r="BZ543" s="9">
        <f>IF(AJ543&gt;=BL543,0,IFERROR(BL543+SUMPRODUCT((AJ$4:AJ$1569&gt;=BL$4:BL$1569)*(AJ$4:AJ$1569-BL$4:BL$1569))/MAX(1,COUNTIF(AJ$4:AJ$1569,"&lt;"&amp;BL543+0.01)),BL543))</f>
        <v/>
      </c>
      <c r="CA543" s="9">
        <f>IF(AK543&gt;=BM543,0,IFERROR(BM543+SUMPRODUCT((AK$4:AK$1569&gt;=BM$4:BM$1569)*(AK$4:AK$1569-BM$4:BM$1569))/MAX(1,COUNTIF(AK$4:AK$1569,"&lt;"&amp;BM543+0.01)),BM543))</f>
        <v/>
      </c>
      <c r="CB543" s="9">
        <f>IF(AL543&gt;=BN543,0,IFERROR(BN543+SUMPRODUCT((AL$4:AL$1569&gt;=BN$4:BN$1569)*(AL$4:AL$1569-BN$4:BN$1569))/MAX(1,COUNTIF(AL$4:AL$1569,"&lt;"&amp;BN543+0.01)),BN543))</f>
        <v/>
      </c>
      <c r="CC543" s="5">
        <f>IF(AO543="🟢","VERDE",IF(AO543="🟡","AMARELO",IF(AO543="🟠","VERMELHO",IF(AO543="🔴","VERMELHO","ROXO"))))</f>
        <v/>
      </c>
      <c r="CD543" s="5" t="inlineStr">
        <is>
          <t>🌎 REGIÕES</t>
        </is>
      </c>
      <c r="CE543" s="5" t="inlineStr">
        <is>
          <t>SEM REDE</t>
        </is>
      </c>
    </row>
    <row r="544">
      <c r="A544" s="5" t="inlineStr">
        <is>
          <t>01540533000129</t>
        </is>
      </c>
      <c r="B544" s="5" t="inlineStr">
        <is>
          <t>COMPANHIA THERMAS DO RIO QUENTE</t>
        </is>
      </c>
      <c r="C544" s="5" t="inlineStr">
        <is>
          <t>06 - SEM GRUPO</t>
        </is>
      </c>
      <c r="D544" s="5" t="inlineStr">
        <is>
          <t>LARISSA PADILHA</t>
        </is>
      </c>
      <c r="E544" s="5" t="inlineStr">
        <is>
          <t>GO</t>
        </is>
      </c>
      <c r="F544" s="5">
        <f>IFERROR(VLOOKUP(C544,$AS$4:$AT$25,2,FALSE),"")</f>
        <v/>
      </c>
      <c r="G544" s="6">
        <f>IFERROR(VLOOKUP(C544,$AS$4:$AX$25,6,FALSE),"")</f>
        <v/>
      </c>
      <c r="H544" s="5">
        <f>IFERROR(VLOOKUP(C544,$AS$4:$AY$25,7,FALSE),"")</f>
        <v/>
      </c>
      <c r="I544" s="5">
        <f>IFERROR(VLOOKUP(C544,$AS$4:$AZ$25,8,FALSE),"")</f>
        <v/>
      </c>
      <c r="J544" s="7" t="inlineStr">
        <is>
          <t>.</t>
        </is>
      </c>
      <c r="K544" s="5" t="inlineStr">
        <is>
          <t>CENTRO OESTE</t>
        </is>
      </c>
      <c r="L544" s="8" t="n">
        <v>1494.339622641509</v>
      </c>
      <c r="M544" s="9" t="n">
        <v>124.5283018867924</v>
      </c>
      <c r="N544" s="9" t="n">
        <v>124.5283018867924</v>
      </c>
      <c r="O544" s="9" t="n">
        <v>124.5283018867924</v>
      </c>
      <c r="P544" s="9" t="n">
        <v>124.5283018867924</v>
      </c>
      <c r="Q544" s="9" t="n">
        <v>124.5283018867924</v>
      </c>
      <c r="R544" s="9" t="n">
        <v>124.5283018867924</v>
      </c>
      <c r="S544" s="9" t="n">
        <v>124.5283018867924</v>
      </c>
      <c r="T544" s="9" t="n">
        <v>124.5283018867924</v>
      </c>
      <c r="U544" s="9" t="n">
        <v>124.5283018867924</v>
      </c>
      <c r="V544" s="9" t="n">
        <v>124.5283018867924</v>
      </c>
      <c r="W544" s="9" t="n">
        <v>124.5283018867924</v>
      </c>
      <c r="X544" s="9" t="n">
        <v>124.5283018867924</v>
      </c>
      <c r="Y544" s="7" t="inlineStr">
        <is>
          <t>.</t>
        </is>
      </c>
      <c r="Z544" s="8">
        <f>SUM(AA544:AL544)</f>
        <v/>
      </c>
      <c r="AA544" s="9" t="n">
        <v>0</v>
      </c>
      <c r="AB544" s="9" t="n">
        <v>0</v>
      </c>
      <c r="AC544" s="9" t="n">
        <v>0</v>
      </c>
      <c r="AD544" s="9" t="n">
        <v>0</v>
      </c>
      <c r="AE544" s="9" t="n">
        <v>0</v>
      </c>
      <c r="AF544" s="9" t="n">
        <v>0</v>
      </c>
      <c r="AG544" s="9" t="n">
        <v>0</v>
      </c>
      <c r="AH544" s="9" t="n">
        <v>0</v>
      </c>
      <c r="AI544" s="9" t="n">
        <v>0</v>
      </c>
      <c r="AJ544" s="9" t="n">
        <v>0</v>
      </c>
      <c r="AK544" s="9" t="n">
        <v>0</v>
      </c>
      <c r="AL544" s="9" t="n">
        <v>0</v>
      </c>
      <c r="AM544" s="7" t="inlineStr">
        <is>
          <t>.</t>
        </is>
      </c>
      <c r="AN544" s="6">
        <f>IF(L544=0,0,Z544/L544)</f>
        <v/>
      </c>
      <c r="AO544" s="5">
        <f>IF(AN544="","",IF(AN544&gt;=0.9,"🟢",IF(AN544&gt;=0.7,"🟡",IF(AN544&gt;=0.5,"🟠","🔴"))))</f>
        <v/>
      </c>
      <c r="AP544" s="9">
        <f>IF(L544=0,0,L544-Z544)</f>
        <v/>
      </c>
      <c r="AQ544" s="5">
        <f>IF(Z544=0,"",RANK(Z544,Z$4:Z$1569,0))</f>
        <v/>
      </c>
      <c r="AR544" s="7" t="inlineStr">
        <is>
          <t>.</t>
        </is>
      </c>
      <c r="BA544" s="7" t="inlineStr">
        <is>
          <t>.</t>
        </is>
      </c>
      <c r="BB544" s="9">
        <f>SUM(L$4:L$1569)/COUNTA(A$4:A$1569)</f>
        <v/>
      </c>
      <c r="BC544" s="9">
        <f>SUM(M$4:M$1569)/COUNTA(A$4:A$1569)</f>
        <v/>
      </c>
      <c r="BD544" s="9">
        <f>SUM(N$4:N$1569)/COUNTA(A$4:A$1569)</f>
        <v/>
      </c>
      <c r="BE544" s="9">
        <f>SUM(O$4:O$1569)/COUNTA(A$4:A$1569)</f>
        <v/>
      </c>
      <c r="BF544" s="9">
        <f>SUM(P$4:P$1569)/COUNTA(A$4:A$1569)</f>
        <v/>
      </c>
      <c r="BG544" s="9">
        <f>SUM(Q$4:Q$1569)/COUNTA(A$4:A$1569)</f>
        <v/>
      </c>
      <c r="BH544" s="9">
        <f>SUM(R$4:R$1569)/COUNTA(A$4:A$1569)</f>
        <v/>
      </c>
      <c r="BI544" s="9">
        <f>SUM(S$4:S$1569)/COUNTA(A$4:A$1569)</f>
        <v/>
      </c>
      <c r="BJ544" s="9">
        <f>SUM(T$4:T$1569)/COUNTA(A$4:A$1569)</f>
        <v/>
      </c>
      <c r="BK544" s="9">
        <f>SUM(U$4:U$1569)/COUNTA(A$4:A$1569)</f>
        <v/>
      </c>
      <c r="BL544" s="9">
        <f>SUM(V$4:V$1569)/COUNTA(A$4:A$1569)</f>
        <v/>
      </c>
      <c r="BM544" s="9">
        <f>SUM(W$4:W$1569)/COUNTA(A$4:A$1569)</f>
        <v/>
      </c>
      <c r="BN544" s="9">
        <f>SUM(X$4:X$1569)/COUNTA(A$4:A$1569)</f>
        <v/>
      </c>
      <c r="BO544" s="7" t="inlineStr">
        <is>
          <t>.</t>
        </is>
      </c>
      <c r="BP544" s="9">
        <f>IF(Z544&gt;=BB544,0,IFERROR(BB544+(SUMPRODUCT((Z$4:Z$1569&gt;=BB$4:BB$1569)*(Z$4:Z$1569-BB$4:BB$1569))/MAX(1,COUNTIF(Z$4:Z$1569,"&lt;"&amp;BB544+0.01))),BB544))</f>
        <v/>
      </c>
      <c r="BQ544" s="9">
        <f>IF(AA544&gt;=BC544,0,IFERROR(BC544+SUMPRODUCT((AA$4:AA$1569&gt;=BC$4:BC$1569)*(AA$4:AA$1569-BC$4:BC$1569))/MAX(1,COUNTIF(AA$4:AA$1569,"&lt;"&amp;BC544+0.01)),BC544))</f>
        <v/>
      </c>
      <c r="BR544" s="9">
        <f>IF(AB544&gt;=BD544,0,IFERROR(BD544+SUMPRODUCT((AB$4:AB$1569&gt;=BD$4:BD$1569)*(AB$4:AB$1569-BD$4:BD$1569))/MAX(1,COUNTIF(AB$4:AB$1569,"&lt;"&amp;BD544+0.01)),BD544))</f>
        <v/>
      </c>
      <c r="BS544" s="9">
        <f>IF(AC544&gt;=BE544,0,IFERROR(BE544+SUMPRODUCT((AC$4:AC$1569&gt;=BE$4:BE$1569)*(AC$4:AC$1569-BE$4:BE$1569))/MAX(1,COUNTIF(AC$4:AC$1569,"&lt;"&amp;BE544+0.01)),BE544))</f>
        <v/>
      </c>
      <c r="BT544" s="9">
        <f>IF(AD544&gt;=BF544,0,IFERROR(BF544+SUMPRODUCT((AD$4:AD$1569&gt;=BF$4:BF$1569)*(AD$4:AD$1569-BF$4:BF$1569))/MAX(1,COUNTIF(AD$4:AD$1569,"&lt;"&amp;BF544+0.01)),BF544))</f>
        <v/>
      </c>
      <c r="BU544" s="9">
        <f>IF(AE544&gt;=BG544,0,IFERROR(BG544+SUMPRODUCT((AE$4:AE$1569&gt;=BG$4:BG$1569)*(AE$4:AE$1569-BG$4:BG$1569))/MAX(1,COUNTIF(AE$4:AE$1569,"&lt;"&amp;BG544+0.01)),BG544))</f>
        <v/>
      </c>
      <c r="BV544" s="9">
        <f>IF(AF544&gt;=BH544,0,IFERROR(BH544+SUMPRODUCT((AF$4:AF$1569&gt;=BH$4:BH$1569)*(AF$4:AF$1569-BH$4:BH$1569))/MAX(1,COUNTIF(AF$4:AF$1569,"&lt;"&amp;BH544+0.01)),BH544))</f>
        <v/>
      </c>
      <c r="BW544" s="9">
        <f>IF(AG544&gt;=BI544,0,IFERROR(BI544+SUMPRODUCT((AG$4:AG$1569&gt;=BI$4:BI$1569)*(AG$4:AG$1569-BI$4:BI$1569))/MAX(1,COUNTIF(AG$4:AG$1569,"&lt;"&amp;BI544+0.01)),BI544))</f>
        <v/>
      </c>
      <c r="BX544" s="9">
        <f>IF(AH544&gt;=BJ544,0,IFERROR(BJ544+SUMPRODUCT((AH$4:AH$1569&gt;=BJ$4:BJ$1569)*(AH$4:AH$1569-BJ$4:BJ$1569))/MAX(1,COUNTIF(AH$4:AH$1569,"&lt;"&amp;BJ544+0.01)),BJ544))</f>
        <v/>
      </c>
      <c r="BY544" s="9">
        <f>IF(AI544&gt;=BK544,0,IFERROR(BK544+SUMPRODUCT((AI$4:AI$1569&gt;=BK$4:BK$1569)*(AI$4:AI$1569-BK$4:BK$1569))/MAX(1,COUNTIF(AI$4:AI$1569,"&lt;"&amp;BK544+0.01)),BK544))</f>
        <v/>
      </c>
      <c r="BZ544" s="9">
        <f>IF(AJ544&gt;=BL544,0,IFERROR(BL544+SUMPRODUCT((AJ$4:AJ$1569&gt;=BL$4:BL$1569)*(AJ$4:AJ$1569-BL$4:BL$1569))/MAX(1,COUNTIF(AJ$4:AJ$1569,"&lt;"&amp;BL544+0.01)),BL544))</f>
        <v/>
      </c>
      <c r="CA544" s="9">
        <f>IF(AK544&gt;=BM544,0,IFERROR(BM544+SUMPRODUCT((AK$4:AK$1569&gt;=BM$4:BM$1569)*(AK$4:AK$1569-BM$4:BM$1569))/MAX(1,COUNTIF(AK$4:AK$1569,"&lt;"&amp;BM544+0.01)),BM544))</f>
        <v/>
      </c>
      <c r="CB544" s="9">
        <f>IF(AL544&gt;=BN544,0,IFERROR(BN544+SUMPRODUCT((AL$4:AL$1569&gt;=BN$4:BN$1569)*(AL$4:AL$1569-BN$4:BN$1569))/MAX(1,COUNTIF(AL$4:AL$1569,"&lt;"&amp;BN544+0.01)),BN544))</f>
        <v/>
      </c>
      <c r="CC544" s="5">
        <f>IF(AO544="🟢","VERDE",IF(AO544="🟡","AMARELO",IF(AO544="🟠","VERMELHO",IF(AO544="🔴","VERMELHO","ROXO"))))</f>
        <v/>
      </c>
      <c r="CD544" s="5" t="inlineStr">
        <is>
          <t>🌎 REGIÕES</t>
        </is>
      </c>
      <c r="CE544" s="5" t="inlineStr">
        <is>
          <t>SEM REDE</t>
        </is>
      </c>
    </row>
    <row r="545">
      <c r="A545" s="5" t="inlineStr">
        <is>
          <t>01553375000141</t>
        </is>
      </c>
      <c r="B545" s="5" t="inlineStr">
        <is>
          <t>IRMAOS SECCO CAMPINAS LTDA - EPP</t>
        </is>
      </c>
      <c r="C545" s="5" t="inlineStr">
        <is>
          <t>06 - SEM GRUPO</t>
        </is>
      </c>
      <c r="D545" s="5" t="inlineStr">
        <is>
          <t>LARISSA PADILHA</t>
        </is>
      </c>
      <c r="E545" s="5" t="inlineStr">
        <is>
          <t>SP</t>
        </is>
      </c>
      <c r="F545" s="5">
        <f>IFERROR(VLOOKUP(C545,$AS$4:$AT$25,2,FALSE),"")</f>
        <v/>
      </c>
      <c r="G545" s="6">
        <f>IFERROR(VLOOKUP(C545,$AS$4:$AX$25,6,FALSE),"")</f>
        <v/>
      </c>
      <c r="H545" s="5">
        <f>IFERROR(VLOOKUP(C545,$AS$4:$AY$25,7,FALSE),"")</f>
        <v/>
      </c>
      <c r="I545" s="5">
        <f>IFERROR(VLOOKUP(C545,$AS$4:$AZ$25,8,FALSE),"")</f>
        <v/>
      </c>
      <c r="J545" s="7" t="inlineStr">
        <is>
          <t>.</t>
        </is>
      </c>
      <c r="K545" s="5" t="inlineStr">
        <is>
          <t>SP INTERIOR</t>
        </is>
      </c>
      <c r="L545" s="8" t="n">
        <v>2622.857142857143</v>
      </c>
      <c r="M545" s="9" t="n">
        <v>205.7142857142857</v>
      </c>
      <c r="N545" s="9" t="n">
        <v>205.7142857142857</v>
      </c>
      <c r="O545" s="9" t="n">
        <v>205.7142857142857</v>
      </c>
      <c r="P545" s="9" t="n">
        <v>205.7142857142857</v>
      </c>
      <c r="Q545" s="9" t="n">
        <v>205.7142857142857</v>
      </c>
      <c r="R545" s="9" t="n">
        <v>222.8571428571429</v>
      </c>
      <c r="S545" s="9" t="n">
        <v>222.8571428571429</v>
      </c>
      <c r="T545" s="9" t="n">
        <v>222.8571428571429</v>
      </c>
      <c r="U545" s="9" t="n">
        <v>222.8571428571429</v>
      </c>
      <c r="V545" s="9" t="n">
        <v>222.8571428571429</v>
      </c>
      <c r="W545" s="9" t="n">
        <v>240</v>
      </c>
      <c r="X545" s="9" t="n">
        <v>240</v>
      </c>
      <c r="Y545" s="7" t="inlineStr">
        <is>
          <t>.</t>
        </is>
      </c>
      <c r="Z545" s="8">
        <f>SUM(AA545:AL545)</f>
        <v/>
      </c>
      <c r="AA545" s="9" t="n">
        <v>0</v>
      </c>
      <c r="AB545" s="9" t="n">
        <v>0</v>
      </c>
      <c r="AC545" s="9" t="n">
        <v>0</v>
      </c>
      <c r="AD545" s="9" t="n">
        <v>0</v>
      </c>
      <c r="AE545" s="9" t="n">
        <v>0</v>
      </c>
      <c r="AF545" s="9" t="n">
        <v>0</v>
      </c>
      <c r="AG545" s="9" t="n">
        <v>0</v>
      </c>
      <c r="AH545" s="9" t="n">
        <v>0</v>
      </c>
      <c r="AI545" s="9" t="n">
        <v>0</v>
      </c>
      <c r="AJ545" s="9" t="n">
        <v>0</v>
      </c>
      <c r="AK545" s="9" t="n">
        <v>0</v>
      </c>
      <c r="AL545" s="9" t="n">
        <v>0</v>
      </c>
      <c r="AM545" s="7" t="inlineStr">
        <is>
          <t>.</t>
        </is>
      </c>
      <c r="AN545" s="6">
        <f>IF(L545=0,0,Z545/L545)</f>
        <v/>
      </c>
      <c r="AO545" s="5">
        <f>IF(AN545="","",IF(AN545&gt;=0.9,"🟢",IF(AN545&gt;=0.7,"🟡",IF(AN545&gt;=0.5,"🟠","🔴"))))</f>
        <v/>
      </c>
      <c r="AP545" s="9">
        <f>IF(L545=0,0,L545-Z545)</f>
        <v/>
      </c>
      <c r="AQ545" s="5">
        <f>IF(Z545=0,"",RANK(Z545,Z$4:Z$1569,0))</f>
        <v/>
      </c>
      <c r="AR545" s="7" t="inlineStr">
        <is>
          <t>.</t>
        </is>
      </c>
      <c r="BA545" s="7" t="inlineStr">
        <is>
          <t>.</t>
        </is>
      </c>
      <c r="BB545" s="9">
        <f>SUM(L$4:L$1569)/COUNTA(A$4:A$1569)</f>
        <v/>
      </c>
      <c r="BC545" s="9">
        <f>SUM(M$4:M$1569)/COUNTA(A$4:A$1569)</f>
        <v/>
      </c>
      <c r="BD545" s="9">
        <f>SUM(N$4:N$1569)/COUNTA(A$4:A$1569)</f>
        <v/>
      </c>
      <c r="BE545" s="9">
        <f>SUM(O$4:O$1569)/COUNTA(A$4:A$1569)</f>
        <v/>
      </c>
      <c r="BF545" s="9">
        <f>SUM(P$4:P$1569)/COUNTA(A$4:A$1569)</f>
        <v/>
      </c>
      <c r="BG545" s="9">
        <f>SUM(Q$4:Q$1569)/COUNTA(A$4:A$1569)</f>
        <v/>
      </c>
      <c r="BH545" s="9">
        <f>SUM(R$4:R$1569)/COUNTA(A$4:A$1569)</f>
        <v/>
      </c>
      <c r="BI545" s="9">
        <f>SUM(S$4:S$1569)/COUNTA(A$4:A$1569)</f>
        <v/>
      </c>
      <c r="BJ545" s="9">
        <f>SUM(T$4:T$1569)/COUNTA(A$4:A$1569)</f>
        <v/>
      </c>
      <c r="BK545" s="9">
        <f>SUM(U$4:U$1569)/COUNTA(A$4:A$1569)</f>
        <v/>
      </c>
      <c r="BL545" s="9">
        <f>SUM(V$4:V$1569)/COUNTA(A$4:A$1569)</f>
        <v/>
      </c>
      <c r="BM545" s="9">
        <f>SUM(W$4:W$1569)/COUNTA(A$4:A$1569)</f>
        <v/>
      </c>
      <c r="BN545" s="9">
        <f>SUM(X$4:X$1569)/COUNTA(A$4:A$1569)</f>
        <v/>
      </c>
      <c r="BO545" s="7" t="inlineStr">
        <is>
          <t>.</t>
        </is>
      </c>
      <c r="BP545" s="9">
        <f>IF(Z545&gt;=BB545,0,IFERROR(BB545+(SUMPRODUCT((Z$4:Z$1569&gt;=BB$4:BB$1569)*(Z$4:Z$1569-BB$4:BB$1569))/MAX(1,COUNTIF(Z$4:Z$1569,"&lt;"&amp;BB545+0.01))),BB545))</f>
        <v/>
      </c>
      <c r="BQ545" s="9">
        <f>IF(AA545&gt;=BC545,0,IFERROR(BC545+SUMPRODUCT((AA$4:AA$1569&gt;=BC$4:BC$1569)*(AA$4:AA$1569-BC$4:BC$1569))/MAX(1,COUNTIF(AA$4:AA$1569,"&lt;"&amp;BC545+0.01)),BC545))</f>
        <v/>
      </c>
      <c r="BR545" s="9">
        <f>IF(AB545&gt;=BD545,0,IFERROR(BD545+SUMPRODUCT((AB$4:AB$1569&gt;=BD$4:BD$1569)*(AB$4:AB$1569-BD$4:BD$1569))/MAX(1,COUNTIF(AB$4:AB$1569,"&lt;"&amp;BD545+0.01)),BD545))</f>
        <v/>
      </c>
      <c r="BS545" s="9">
        <f>IF(AC545&gt;=BE545,0,IFERROR(BE545+SUMPRODUCT((AC$4:AC$1569&gt;=BE$4:BE$1569)*(AC$4:AC$1569-BE$4:BE$1569))/MAX(1,COUNTIF(AC$4:AC$1569,"&lt;"&amp;BE545+0.01)),BE545))</f>
        <v/>
      </c>
      <c r="BT545" s="9">
        <f>IF(AD545&gt;=BF545,0,IFERROR(BF545+SUMPRODUCT((AD$4:AD$1569&gt;=BF$4:BF$1569)*(AD$4:AD$1569-BF$4:BF$1569))/MAX(1,COUNTIF(AD$4:AD$1569,"&lt;"&amp;BF545+0.01)),BF545))</f>
        <v/>
      </c>
      <c r="BU545" s="9">
        <f>IF(AE545&gt;=BG545,0,IFERROR(BG545+SUMPRODUCT((AE$4:AE$1569&gt;=BG$4:BG$1569)*(AE$4:AE$1569-BG$4:BG$1569))/MAX(1,COUNTIF(AE$4:AE$1569,"&lt;"&amp;BG545+0.01)),BG545))</f>
        <v/>
      </c>
      <c r="BV545" s="9">
        <f>IF(AF545&gt;=BH545,0,IFERROR(BH545+SUMPRODUCT((AF$4:AF$1569&gt;=BH$4:BH$1569)*(AF$4:AF$1569-BH$4:BH$1569))/MAX(1,COUNTIF(AF$4:AF$1569,"&lt;"&amp;BH545+0.01)),BH545))</f>
        <v/>
      </c>
      <c r="BW545" s="9">
        <f>IF(AG545&gt;=BI545,0,IFERROR(BI545+SUMPRODUCT((AG$4:AG$1569&gt;=BI$4:BI$1569)*(AG$4:AG$1569-BI$4:BI$1569))/MAX(1,COUNTIF(AG$4:AG$1569,"&lt;"&amp;BI545+0.01)),BI545))</f>
        <v/>
      </c>
      <c r="BX545" s="9">
        <f>IF(AH545&gt;=BJ545,0,IFERROR(BJ545+SUMPRODUCT((AH$4:AH$1569&gt;=BJ$4:BJ$1569)*(AH$4:AH$1569-BJ$4:BJ$1569))/MAX(1,COUNTIF(AH$4:AH$1569,"&lt;"&amp;BJ545+0.01)),BJ545))</f>
        <v/>
      </c>
      <c r="BY545" s="9">
        <f>IF(AI545&gt;=BK545,0,IFERROR(BK545+SUMPRODUCT((AI$4:AI$1569&gt;=BK$4:BK$1569)*(AI$4:AI$1569-BK$4:BK$1569))/MAX(1,COUNTIF(AI$4:AI$1569,"&lt;"&amp;BK545+0.01)),BK545))</f>
        <v/>
      </c>
      <c r="BZ545" s="9">
        <f>IF(AJ545&gt;=BL545,0,IFERROR(BL545+SUMPRODUCT((AJ$4:AJ$1569&gt;=BL$4:BL$1569)*(AJ$4:AJ$1569-BL$4:BL$1569))/MAX(1,COUNTIF(AJ$4:AJ$1569,"&lt;"&amp;BL545+0.01)),BL545))</f>
        <v/>
      </c>
      <c r="CA545" s="9">
        <f>IF(AK545&gt;=BM545,0,IFERROR(BM545+SUMPRODUCT((AK$4:AK$1569&gt;=BM$4:BM$1569)*(AK$4:AK$1569-BM$4:BM$1569))/MAX(1,COUNTIF(AK$4:AK$1569,"&lt;"&amp;BM545+0.01)),BM545))</f>
        <v/>
      </c>
      <c r="CB545" s="9">
        <f>IF(AL545&gt;=BN545,0,IFERROR(BN545+SUMPRODUCT((AL$4:AL$1569&gt;=BN$4:BN$1569)*(AL$4:AL$1569-BN$4:BN$1569))/MAX(1,COUNTIF(AL$4:AL$1569,"&lt;"&amp;BN545+0.01)),BN545))</f>
        <v/>
      </c>
      <c r="CC545" s="5">
        <f>IF(AO545="🟢","VERDE",IF(AO545="🟡","AMARELO",IF(AO545="🟠","VERMELHO",IF(AO545="🔴","VERMELHO","ROXO"))))</f>
        <v/>
      </c>
      <c r="CD545" s="5" t="inlineStr">
        <is>
          <t>🌎 REGIÕES</t>
        </is>
      </c>
      <c r="CE545" s="5" t="inlineStr">
        <is>
          <t>SEM REDE</t>
        </is>
      </c>
    </row>
    <row r="546">
      <c r="A546" s="5" t="inlineStr">
        <is>
          <t>01673583000265</t>
        </is>
      </c>
      <c r="B546" s="5" t="inlineStr">
        <is>
          <t>COGEB SUPERMERCADOS - EIRELI</t>
        </is>
      </c>
      <c r="C546" s="5" t="inlineStr">
        <is>
          <t>06 - SEM GRUPO</t>
        </is>
      </c>
      <c r="D546" s="5" t="inlineStr">
        <is>
          <t>LARISSA PADILHA</t>
        </is>
      </c>
      <c r="E546" s="5" t="inlineStr">
        <is>
          <t>SP</t>
        </is>
      </c>
      <c r="F546" s="5">
        <f>IFERROR(VLOOKUP(C546,$AS$4:$AT$25,2,FALSE),"")</f>
        <v/>
      </c>
      <c r="G546" s="6">
        <f>IFERROR(VLOOKUP(C546,$AS$4:$AX$25,6,FALSE),"")</f>
        <v/>
      </c>
      <c r="H546" s="5">
        <f>IFERROR(VLOOKUP(C546,$AS$4:$AY$25,7,FALSE),"")</f>
        <v/>
      </c>
      <c r="I546" s="5">
        <f>IFERROR(VLOOKUP(C546,$AS$4:$AZ$25,8,FALSE),"")</f>
        <v/>
      </c>
      <c r="J546" s="7" t="inlineStr">
        <is>
          <t>.</t>
        </is>
      </c>
      <c r="K546" s="5" t="inlineStr">
        <is>
          <t>SP INTERIOR</t>
        </is>
      </c>
      <c r="L546" s="8" t="n">
        <v>2600</v>
      </c>
      <c r="M546" s="9" t="n">
        <v>166.6666666666667</v>
      </c>
      <c r="N546" s="9" t="n">
        <v>200</v>
      </c>
      <c r="O546" s="9" t="n">
        <v>200</v>
      </c>
      <c r="P546" s="9" t="n">
        <v>200</v>
      </c>
      <c r="Q546" s="9" t="n">
        <v>200</v>
      </c>
      <c r="R546" s="9" t="n">
        <v>200</v>
      </c>
      <c r="S546" s="9" t="n">
        <v>233.3333333333333</v>
      </c>
      <c r="T546" s="9" t="n">
        <v>233.3333333333333</v>
      </c>
      <c r="U546" s="9" t="n">
        <v>233.3333333333333</v>
      </c>
      <c r="V546" s="9" t="n">
        <v>233.3333333333333</v>
      </c>
      <c r="W546" s="9" t="n">
        <v>233.3333333333333</v>
      </c>
      <c r="X546" s="9" t="n">
        <v>266.6666666666667</v>
      </c>
      <c r="Y546" s="7" t="inlineStr">
        <is>
          <t>.</t>
        </is>
      </c>
      <c r="Z546" s="8">
        <f>SUM(AA546:AL546)</f>
        <v/>
      </c>
      <c r="AA546" s="9" t="n">
        <v>0</v>
      </c>
      <c r="AB546" s="9" t="n">
        <v>0</v>
      </c>
      <c r="AC546" s="9" t="n">
        <v>0</v>
      </c>
      <c r="AD546" s="9" t="n">
        <v>0</v>
      </c>
      <c r="AE546" s="9" t="n">
        <v>0</v>
      </c>
      <c r="AF546" s="9" t="n">
        <v>0</v>
      </c>
      <c r="AG546" s="9" t="n">
        <v>0</v>
      </c>
      <c r="AH546" s="9" t="n">
        <v>0</v>
      </c>
      <c r="AI546" s="9" t="n">
        <v>0</v>
      </c>
      <c r="AJ546" s="9" t="n">
        <v>0</v>
      </c>
      <c r="AK546" s="9" t="n">
        <v>0</v>
      </c>
      <c r="AL546" s="9" t="n">
        <v>0</v>
      </c>
      <c r="AM546" s="7" t="inlineStr">
        <is>
          <t>.</t>
        </is>
      </c>
      <c r="AN546" s="6">
        <f>IF(L546=0,0,Z546/L546)</f>
        <v/>
      </c>
      <c r="AO546" s="5">
        <f>IF(AN546="","",IF(AN546&gt;=0.9,"🟢",IF(AN546&gt;=0.7,"🟡",IF(AN546&gt;=0.5,"🟠","🔴"))))</f>
        <v/>
      </c>
      <c r="AP546" s="9">
        <f>IF(L546=0,0,L546-Z546)</f>
        <v/>
      </c>
      <c r="AQ546" s="5">
        <f>IF(Z546=0,"",RANK(Z546,Z$4:Z$1569,0))</f>
        <v/>
      </c>
      <c r="AR546" s="7" t="inlineStr">
        <is>
          <t>.</t>
        </is>
      </c>
      <c r="BA546" s="7" t="inlineStr">
        <is>
          <t>.</t>
        </is>
      </c>
      <c r="BB546" s="9">
        <f>SUM(L$4:L$1569)/COUNTA(A$4:A$1569)</f>
        <v/>
      </c>
      <c r="BC546" s="9">
        <f>SUM(M$4:M$1569)/COUNTA(A$4:A$1569)</f>
        <v/>
      </c>
      <c r="BD546" s="9">
        <f>SUM(N$4:N$1569)/COUNTA(A$4:A$1569)</f>
        <v/>
      </c>
      <c r="BE546" s="9">
        <f>SUM(O$4:O$1569)/COUNTA(A$4:A$1569)</f>
        <v/>
      </c>
      <c r="BF546" s="9">
        <f>SUM(P$4:P$1569)/COUNTA(A$4:A$1569)</f>
        <v/>
      </c>
      <c r="BG546" s="9">
        <f>SUM(Q$4:Q$1569)/COUNTA(A$4:A$1569)</f>
        <v/>
      </c>
      <c r="BH546" s="9">
        <f>SUM(R$4:R$1569)/COUNTA(A$4:A$1569)</f>
        <v/>
      </c>
      <c r="BI546" s="9">
        <f>SUM(S$4:S$1569)/COUNTA(A$4:A$1569)</f>
        <v/>
      </c>
      <c r="BJ546" s="9">
        <f>SUM(T$4:T$1569)/COUNTA(A$4:A$1569)</f>
        <v/>
      </c>
      <c r="BK546" s="9">
        <f>SUM(U$4:U$1569)/COUNTA(A$4:A$1569)</f>
        <v/>
      </c>
      <c r="BL546" s="9">
        <f>SUM(V$4:V$1569)/COUNTA(A$4:A$1569)</f>
        <v/>
      </c>
      <c r="BM546" s="9">
        <f>SUM(W$4:W$1569)/COUNTA(A$4:A$1569)</f>
        <v/>
      </c>
      <c r="BN546" s="9">
        <f>SUM(X$4:X$1569)/COUNTA(A$4:A$1569)</f>
        <v/>
      </c>
      <c r="BO546" s="7" t="inlineStr">
        <is>
          <t>.</t>
        </is>
      </c>
      <c r="BP546" s="9">
        <f>IF(Z546&gt;=BB546,0,IFERROR(BB546+(SUMPRODUCT((Z$4:Z$1569&gt;=BB$4:BB$1569)*(Z$4:Z$1569-BB$4:BB$1569))/MAX(1,COUNTIF(Z$4:Z$1569,"&lt;"&amp;BB546+0.01))),BB546))</f>
        <v/>
      </c>
      <c r="BQ546" s="9">
        <f>IF(AA546&gt;=BC546,0,IFERROR(BC546+SUMPRODUCT((AA$4:AA$1569&gt;=BC$4:BC$1569)*(AA$4:AA$1569-BC$4:BC$1569))/MAX(1,COUNTIF(AA$4:AA$1569,"&lt;"&amp;BC546+0.01)),BC546))</f>
        <v/>
      </c>
      <c r="BR546" s="9">
        <f>IF(AB546&gt;=BD546,0,IFERROR(BD546+SUMPRODUCT((AB$4:AB$1569&gt;=BD$4:BD$1569)*(AB$4:AB$1569-BD$4:BD$1569))/MAX(1,COUNTIF(AB$4:AB$1569,"&lt;"&amp;BD546+0.01)),BD546))</f>
        <v/>
      </c>
      <c r="BS546" s="9">
        <f>IF(AC546&gt;=BE546,0,IFERROR(BE546+SUMPRODUCT((AC$4:AC$1569&gt;=BE$4:BE$1569)*(AC$4:AC$1569-BE$4:BE$1569))/MAX(1,COUNTIF(AC$4:AC$1569,"&lt;"&amp;BE546+0.01)),BE546))</f>
        <v/>
      </c>
      <c r="BT546" s="9">
        <f>IF(AD546&gt;=BF546,0,IFERROR(BF546+SUMPRODUCT((AD$4:AD$1569&gt;=BF$4:BF$1569)*(AD$4:AD$1569-BF$4:BF$1569))/MAX(1,COUNTIF(AD$4:AD$1569,"&lt;"&amp;BF546+0.01)),BF546))</f>
        <v/>
      </c>
      <c r="BU546" s="9">
        <f>IF(AE546&gt;=BG546,0,IFERROR(BG546+SUMPRODUCT((AE$4:AE$1569&gt;=BG$4:BG$1569)*(AE$4:AE$1569-BG$4:BG$1569))/MAX(1,COUNTIF(AE$4:AE$1569,"&lt;"&amp;BG546+0.01)),BG546))</f>
        <v/>
      </c>
      <c r="BV546" s="9">
        <f>IF(AF546&gt;=BH546,0,IFERROR(BH546+SUMPRODUCT((AF$4:AF$1569&gt;=BH$4:BH$1569)*(AF$4:AF$1569-BH$4:BH$1569))/MAX(1,COUNTIF(AF$4:AF$1569,"&lt;"&amp;BH546+0.01)),BH546))</f>
        <v/>
      </c>
      <c r="BW546" s="9">
        <f>IF(AG546&gt;=BI546,0,IFERROR(BI546+SUMPRODUCT((AG$4:AG$1569&gt;=BI$4:BI$1569)*(AG$4:AG$1569-BI$4:BI$1569))/MAX(1,COUNTIF(AG$4:AG$1569,"&lt;"&amp;BI546+0.01)),BI546))</f>
        <v/>
      </c>
      <c r="BX546" s="9">
        <f>IF(AH546&gt;=BJ546,0,IFERROR(BJ546+SUMPRODUCT((AH$4:AH$1569&gt;=BJ$4:BJ$1569)*(AH$4:AH$1569-BJ$4:BJ$1569))/MAX(1,COUNTIF(AH$4:AH$1569,"&lt;"&amp;BJ546+0.01)),BJ546))</f>
        <v/>
      </c>
      <c r="BY546" s="9">
        <f>IF(AI546&gt;=BK546,0,IFERROR(BK546+SUMPRODUCT((AI$4:AI$1569&gt;=BK$4:BK$1569)*(AI$4:AI$1569-BK$4:BK$1569))/MAX(1,COUNTIF(AI$4:AI$1569,"&lt;"&amp;BK546+0.01)),BK546))</f>
        <v/>
      </c>
      <c r="BZ546" s="9">
        <f>IF(AJ546&gt;=BL546,0,IFERROR(BL546+SUMPRODUCT((AJ$4:AJ$1569&gt;=BL$4:BL$1569)*(AJ$4:AJ$1569-BL$4:BL$1569))/MAX(1,COUNTIF(AJ$4:AJ$1569,"&lt;"&amp;BL546+0.01)),BL546))</f>
        <v/>
      </c>
      <c r="CA546" s="9">
        <f>IF(AK546&gt;=BM546,0,IFERROR(BM546+SUMPRODUCT((AK$4:AK$1569&gt;=BM$4:BM$1569)*(AK$4:AK$1569-BM$4:BM$1569))/MAX(1,COUNTIF(AK$4:AK$1569,"&lt;"&amp;BM546+0.01)),BM546))</f>
        <v/>
      </c>
      <c r="CB546" s="9">
        <f>IF(AL546&gt;=BN546,0,IFERROR(BN546+SUMPRODUCT((AL$4:AL$1569&gt;=BN$4:BN$1569)*(AL$4:AL$1569-BN$4:BN$1569))/MAX(1,COUNTIF(AL$4:AL$1569,"&lt;"&amp;BN546+0.01)),BN546))</f>
        <v/>
      </c>
      <c r="CC546" s="5">
        <f>IF(AO546="🟢","VERDE",IF(AO546="🟡","AMARELO",IF(AO546="🟠","VERMELHO",IF(AO546="🔴","VERMELHO","ROXO"))))</f>
        <v/>
      </c>
      <c r="CD546" s="5" t="inlineStr">
        <is>
          <t>🌎 REGIÕES</t>
        </is>
      </c>
      <c r="CE546" s="5" t="inlineStr">
        <is>
          <t>SEM REDE</t>
        </is>
      </c>
    </row>
    <row r="547">
      <c r="A547" s="5" t="inlineStr">
        <is>
          <t>01771494000170</t>
        </is>
      </c>
      <c r="B547" s="5" t="inlineStr">
        <is>
          <t>SABINO ANASTACIO PAULO FILHO &amp; CIA LTDA-</t>
        </is>
      </c>
      <c r="C547" s="5" t="inlineStr">
        <is>
          <t>06 - SEM GRUPO</t>
        </is>
      </c>
      <c r="D547" s="5" t="inlineStr">
        <is>
          <t>HEMANUELE DITZEL (MANU)</t>
        </is>
      </c>
      <c r="E547" s="5" t="inlineStr">
        <is>
          <t>SC</t>
        </is>
      </c>
      <c r="F547" s="5">
        <f>IFERROR(VLOOKUP(C547,$AS$4:$AT$25,2,FALSE),"")</f>
        <v/>
      </c>
      <c r="G547" s="6">
        <f>IFERROR(VLOOKUP(C547,$AS$4:$AX$25,6,FALSE),"")</f>
        <v/>
      </c>
      <c r="H547" s="5">
        <f>IFERROR(VLOOKUP(C547,$AS$4:$AY$25,7,FALSE),"")</f>
        <v/>
      </c>
      <c r="I547" s="5">
        <f>IFERROR(VLOOKUP(C547,$AS$4:$AZ$25,8,FALSE),"")</f>
        <v/>
      </c>
      <c r="J547" s="7" t="inlineStr">
        <is>
          <t>.</t>
        </is>
      </c>
      <c r="K547" s="5" t="inlineStr">
        <is>
          <t>SUL</t>
        </is>
      </c>
      <c r="L547" s="8" t="n">
        <v>1553.191489361702</v>
      </c>
      <c r="M547" s="9" t="n">
        <v>119.1489361702128</v>
      </c>
      <c r="N547" s="9" t="n">
        <v>123.4042553191489</v>
      </c>
      <c r="O547" s="9" t="n">
        <v>123.4042553191489</v>
      </c>
      <c r="P547" s="9" t="n">
        <v>123.4042553191489</v>
      </c>
      <c r="Q547" s="9" t="n">
        <v>127.6595744680851</v>
      </c>
      <c r="R547" s="9" t="n">
        <v>127.6595744680851</v>
      </c>
      <c r="S547" s="9" t="n">
        <v>131.9148936170213</v>
      </c>
      <c r="T547" s="9" t="n">
        <v>131.9148936170213</v>
      </c>
      <c r="U547" s="9" t="n">
        <v>131.9148936170213</v>
      </c>
      <c r="V547" s="9" t="n">
        <v>136.1702127659574</v>
      </c>
      <c r="W547" s="9" t="n">
        <v>136.1702127659574</v>
      </c>
      <c r="X547" s="9" t="n">
        <v>140.4255319148936</v>
      </c>
      <c r="Y547" s="7" t="inlineStr">
        <is>
          <t>.</t>
        </is>
      </c>
      <c r="Z547" s="8">
        <f>SUM(AA547:AL547)</f>
        <v/>
      </c>
      <c r="AA547" s="9" t="n">
        <v>0</v>
      </c>
      <c r="AB547" s="9" t="n">
        <v>0</v>
      </c>
      <c r="AC547" s="9" t="n">
        <v>0</v>
      </c>
      <c r="AD547" s="9" t="n">
        <v>0</v>
      </c>
      <c r="AE547" s="9" t="n">
        <v>0</v>
      </c>
      <c r="AF547" s="9" t="n">
        <v>0</v>
      </c>
      <c r="AG547" s="9" t="n">
        <v>0</v>
      </c>
      <c r="AH547" s="9" t="n">
        <v>0</v>
      </c>
      <c r="AI547" s="9" t="n">
        <v>0</v>
      </c>
      <c r="AJ547" s="9" t="n">
        <v>0</v>
      </c>
      <c r="AK547" s="9" t="n">
        <v>0</v>
      </c>
      <c r="AL547" s="9" t="n">
        <v>0</v>
      </c>
      <c r="AM547" s="7" t="inlineStr">
        <is>
          <t>.</t>
        </is>
      </c>
      <c r="AN547" s="6">
        <f>IF(L547=0,0,Z547/L547)</f>
        <v/>
      </c>
      <c r="AO547" s="5">
        <f>IF(AN547="","",IF(AN547&gt;=0.9,"🟢",IF(AN547&gt;=0.7,"🟡",IF(AN547&gt;=0.5,"🟠","🔴"))))</f>
        <v/>
      </c>
      <c r="AP547" s="9">
        <f>IF(L547=0,0,L547-Z547)</f>
        <v/>
      </c>
      <c r="AQ547" s="5">
        <f>IF(Z547=0,"",RANK(Z547,Z$4:Z$1569,0))</f>
        <v/>
      </c>
      <c r="AR547" s="7" t="inlineStr">
        <is>
          <t>.</t>
        </is>
      </c>
      <c r="BA547" s="7" t="inlineStr">
        <is>
          <t>.</t>
        </is>
      </c>
      <c r="BB547" s="9">
        <f>SUM(L$4:L$1569)/COUNTA(A$4:A$1569)</f>
        <v/>
      </c>
      <c r="BC547" s="9">
        <f>SUM(M$4:M$1569)/COUNTA(A$4:A$1569)</f>
        <v/>
      </c>
      <c r="BD547" s="9">
        <f>SUM(N$4:N$1569)/COUNTA(A$4:A$1569)</f>
        <v/>
      </c>
      <c r="BE547" s="9">
        <f>SUM(O$4:O$1569)/COUNTA(A$4:A$1569)</f>
        <v/>
      </c>
      <c r="BF547" s="9">
        <f>SUM(P$4:P$1569)/COUNTA(A$4:A$1569)</f>
        <v/>
      </c>
      <c r="BG547" s="9">
        <f>SUM(Q$4:Q$1569)/COUNTA(A$4:A$1569)</f>
        <v/>
      </c>
      <c r="BH547" s="9">
        <f>SUM(R$4:R$1569)/COUNTA(A$4:A$1569)</f>
        <v/>
      </c>
      <c r="BI547" s="9">
        <f>SUM(S$4:S$1569)/COUNTA(A$4:A$1569)</f>
        <v/>
      </c>
      <c r="BJ547" s="9">
        <f>SUM(T$4:T$1569)/COUNTA(A$4:A$1569)</f>
        <v/>
      </c>
      <c r="BK547" s="9">
        <f>SUM(U$4:U$1569)/COUNTA(A$4:A$1569)</f>
        <v/>
      </c>
      <c r="BL547" s="9">
        <f>SUM(V$4:V$1569)/COUNTA(A$4:A$1569)</f>
        <v/>
      </c>
      <c r="BM547" s="9">
        <f>SUM(W$4:W$1569)/COUNTA(A$4:A$1569)</f>
        <v/>
      </c>
      <c r="BN547" s="9">
        <f>SUM(X$4:X$1569)/COUNTA(A$4:A$1569)</f>
        <v/>
      </c>
      <c r="BO547" s="7" t="inlineStr">
        <is>
          <t>.</t>
        </is>
      </c>
      <c r="BP547" s="9">
        <f>IF(Z547&gt;=BB547,0,IFERROR(BB547+(SUMPRODUCT((Z$4:Z$1569&gt;=BB$4:BB$1569)*(Z$4:Z$1569-BB$4:BB$1569))/MAX(1,COUNTIF(Z$4:Z$1569,"&lt;"&amp;BB547+0.01))),BB547))</f>
        <v/>
      </c>
      <c r="BQ547" s="9">
        <f>IF(AA547&gt;=BC547,0,IFERROR(BC547+SUMPRODUCT((AA$4:AA$1569&gt;=BC$4:BC$1569)*(AA$4:AA$1569-BC$4:BC$1569))/MAX(1,COUNTIF(AA$4:AA$1569,"&lt;"&amp;BC547+0.01)),BC547))</f>
        <v/>
      </c>
      <c r="BR547" s="9">
        <f>IF(AB547&gt;=BD547,0,IFERROR(BD547+SUMPRODUCT((AB$4:AB$1569&gt;=BD$4:BD$1569)*(AB$4:AB$1569-BD$4:BD$1569))/MAX(1,COUNTIF(AB$4:AB$1569,"&lt;"&amp;BD547+0.01)),BD547))</f>
        <v/>
      </c>
      <c r="BS547" s="9">
        <f>IF(AC547&gt;=BE547,0,IFERROR(BE547+SUMPRODUCT((AC$4:AC$1569&gt;=BE$4:BE$1569)*(AC$4:AC$1569-BE$4:BE$1569))/MAX(1,COUNTIF(AC$4:AC$1569,"&lt;"&amp;BE547+0.01)),BE547))</f>
        <v/>
      </c>
      <c r="BT547" s="9">
        <f>IF(AD547&gt;=BF547,0,IFERROR(BF547+SUMPRODUCT((AD$4:AD$1569&gt;=BF$4:BF$1569)*(AD$4:AD$1569-BF$4:BF$1569))/MAX(1,COUNTIF(AD$4:AD$1569,"&lt;"&amp;BF547+0.01)),BF547))</f>
        <v/>
      </c>
      <c r="BU547" s="9">
        <f>IF(AE547&gt;=BG547,0,IFERROR(BG547+SUMPRODUCT((AE$4:AE$1569&gt;=BG$4:BG$1569)*(AE$4:AE$1569-BG$4:BG$1569))/MAX(1,COUNTIF(AE$4:AE$1569,"&lt;"&amp;BG547+0.01)),BG547))</f>
        <v/>
      </c>
      <c r="BV547" s="9">
        <f>IF(AF547&gt;=BH547,0,IFERROR(BH547+SUMPRODUCT((AF$4:AF$1569&gt;=BH$4:BH$1569)*(AF$4:AF$1569-BH$4:BH$1569))/MAX(1,COUNTIF(AF$4:AF$1569,"&lt;"&amp;BH547+0.01)),BH547))</f>
        <v/>
      </c>
      <c r="BW547" s="9">
        <f>IF(AG547&gt;=BI547,0,IFERROR(BI547+SUMPRODUCT((AG$4:AG$1569&gt;=BI$4:BI$1569)*(AG$4:AG$1569-BI$4:BI$1569))/MAX(1,COUNTIF(AG$4:AG$1569,"&lt;"&amp;BI547+0.01)),BI547))</f>
        <v/>
      </c>
      <c r="BX547" s="9">
        <f>IF(AH547&gt;=BJ547,0,IFERROR(BJ547+SUMPRODUCT((AH$4:AH$1569&gt;=BJ$4:BJ$1569)*(AH$4:AH$1569-BJ$4:BJ$1569))/MAX(1,COUNTIF(AH$4:AH$1569,"&lt;"&amp;BJ547+0.01)),BJ547))</f>
        <v/>
      </c>
      <c r="BY547" s="9">
        <f>IF(AI547&gt;=BK547,0,IFERROR(BK547+SUMPRODUCT((AI$4:AI$1569&gt;=BK$4:BK$1569)*(AI$4:AI$1569-BK$4:BK$1569))/MAX(1,COUNTIF(AI$4:AI$1569,"&lt;"&amp;BK547+0.01)),BK547))</f>
        <v/>
      </c>
      <c r="BZ547" s="9">
        <f>IF(AJ547&gt;=BL547,0,IFERROR(BL547+SUMPRODUCT((AJ$4:AJ$1569&gt;=BL$4:BL$1569)*(AJ$4:AJ$1569-BL$4:BL$1569))/MAX(1,COUNTIF(AJ$4:AJ$1569,"&lt;"&amp;BL547+0.01)),BL547))</f>
        <v/>
      </c>
      <c r="CA547" s="9">
        <f>IF(AK547&gt;=BM547,0,IFERROR(BM547+SUMPRODUCT((AK$4:AK$1569&gt;=BM$4:BM$1569)*(AK$4:AK$1569-BM$4:BM$1569))/MAX(1,COUNTIF(AK$4:AK$1569,"&lt;"&amp;BM547+0.01)),BM547))</f>
        <v/>
      </c>
      <c r="CB547" s="9">
        <f>IF(AL547&gt;=BN547,0,IFERROR(BN547+SUMPRODUCT((AL$4:AL$1569&gt;=BN$4:BN$1569)*(AL$4:AL$1569-BN$4:BN$1569))/MAX(1,COUNTIF(AL$4:AL$1569,"&lt;"&amp;BN547+0.01)),BN547))</f>
        <v/>
      </c>
      <c r="CC547" s="5">
        <f>IF(AO547="🟢","VERDE",IF(AO547="🟡","AMARELO",IF(AO547="🟠","VERMELHO",IF(AO547="🔴","VERMELHO","ROXO"))))</f>
        <v/>
      </c>
      <c r="CD547" s="5" t="inlineStr">
        <is>
          <t>🌎 REGIÕES</t>
        </is>
      </c>
      <c r="CE547" s="5" t="inlineStr">
        <is>
          <t>SEM REDE</t>
        </is>
      </c>
    </row>
    <row r="548">
      <c r="A548" s="5" t="inlineStr">
        <is>
          <t>01773751000103</t>
        </is>
      </c>
      <c r="B548" s="5" t="inlineStr">
        <is>
          <t>JOEL DO ROCIO JOSE BOMFIM - EPP</t>
        </is>
      </c>
      <c r="C548" s="5" t="inlineStr">
        <is>
          <t>06 - SEM GRUPO</t>
        </is>
      </c>
      <c r="D548" s="5" t="inlineStr">
        <is>
          <t>HEMANUELE DITZEL (MANU)</t>
        </is>
      </c>
      <c r="E548" s="5" t="inlineStr">
        <is>
          <t>PR</t>
        </is>
      </c>
      <c r="F548" s="5">
        <f>IFERROR(VLOOKUP(C548,$AS$4:$AT$25,2,FALSE),"")</f>
        <v/>
      </c>
      <c r="G548" s="6">
        <f>IFERROR(VLOOKUP(C548,$AS$4:$AX$25,6,FALSE),"")</f>
        <v/>
      </c>
      <c r="H548" s="5">
        <f>IFERROR(VLOOKUP(C548,$AS$4:$AY$25,7,FALSE),"")</f>
        <v/>
      </c>
      <c r="I548" s="5">
        <f>IFERROR(VLOOKUP(C548,$AS$4:$AZ$25,8,FALSE),"")</f>
        <v/>
      </c>
      <c r="J548" s="7" t="inlineStr">
        <is>
          <t>.</t>
        </is>
      </c>
      <c r="K548" s="5" t="inlineStr">
        <is>
          <t>SUL</t>
        </is>
      </c>
      <c r="L548" s="8" t="n">
        <v>1613.793103448276</v>
      </c>
      <c r="M548" s="9" t="n">
        <v>124.1379310344828</v>
      </c>
      <c r="N548" s="9" t="n">
        <v>124.1379310344828</v>
      </c>
      <c r="O548" s="9" t="n">
        <v>129.3103448275862</v>
      </c>
      <c r="P548" s="9" t="n">
        <v>129.3103448275862</v>
      </c>
      <c r="Q548" s="9" t="n">
        <v>129.3103448275862</v>
      </c>
      <c r="R548" s="9" t="n">
        <v>134.4827586206897</v>
      </c>
      <c r="S548" s="9" t="n">
        <v>134.4827586206897</v>
      </c>
      <c r="T548" s="9" t="n">
        <v>139.6551724137931</v>
      </c>
      <c r="U548" s="9" t="n">
        <v>139.6551724137931</v>
      </c>
      <c r="V548" s="9" t="n">
        <v>139.6551724137931</v>
      </c>
      <c r="W548" s="9" t="n">
        <v>144.8275862068965</v>
      </c>
      <c r="X548" s="9" t="n">
        <v>144.8275862068965</v>
      </c>
      <c r="Y548" s="7" t="inlineStr">
        <is>
          <t>.</t>
        </is>
      </c>
      <c r="Z548" s="8">
        <f>SUM(AA548:AL548)</f>
        <v/>
      </c>
      <c r="AA548" s="9" t="n">
        <v>0</v>
      </c>
      <c r="AB548" s="9" t="n">
        <v>0</v>
      </c>
      <c r="AC548" s="9" t="n">
        <v>0</v>
      </c>
      <c r="AD548" s="9" t="n">
        <v>0</v>
      </c>
      <c r="AE548" s="9" t="n">
        <v>0</v>
      </c>
      <c r="AF548" s="9" t="n">
        <v>0</v>
      </c>
      <c r="AG548" s="9" t="n">
        <v>0</v>
      </c>
      <c r="AH548" s="9" t="n">
        <v>0</v>
      </c>
      <c r="AI548" s="9" t="n">
        <v>0</v>
      </c>
      <c r="AJ548" s="9" t="n">
        <v>0</v>
      </c>
      <c r="AK548" s="9" t="n">
        <v>0</v>
      </c>
      <c r="AL548" s="9" t="n">
        <v>0</v>
      </c>
      <c r="AM548" s="7" t="inlineStr">
        <is>
          <t>.</t>
        </is>
      </c>
      <c r="AN548" s="6">
        <f>IF(L548=0,0,Z548/L548)</f>
        <v/>
      </c>
      <c r="AO548" s="5">
        <f>IF(AN548="","",IF(AN548&gt;=0.9,"🟢",IF(AN548&gt;=0.7,"🟡",IF(AN548&gt;=0.5,"🟠","🔴"))))</f>
        <v/>
      </c>
      <c r="AP548" s="9">
        <f>IF(L548=0,0,L548-Z548)</f>
        <v/>
      </c>
      <c r="AQ548" s="5">
        <f>IF(Z548=0,"",RANK(Z548,Z$4:Z$1569,0))</f>
        <v/>
      </c>
      <c r="AR548" s="7" t="inlineStr">
        <is>
          <t>.</t>
        </is>
      </c>
      <c r="BA548" s="7" t="inlineStr">
        <is>
          <t>.</t>
        </is>
      </c>
      <c r="BB548" s="9">
        <f>SUM(L$4:L$1569)/COUNTA(A$4:A$1569)</f>
        <v/>
      </c>
      <c r="BC548" s="9">
        <f>SUM(M$4:M$1569)/COUNTA(A$4:A$1569)</f>
        <v/>
      </c>
      <c r="BD548" s="9">
        <f>SUM(N$4:N$1569)/COUNTA(A$4:A$1569)</f>
        <v/>
      </c>
      <c r="BE548" s="9">
        <f>SUM(O$4:O$1569)/COUNTA(A$4:A$1569)</f>
        <v/>
      </c>
      <c r="BF548" s="9">
        <f>SUM(P$4:P$1569)/COUNTA(A$4:A$1569)</f>
        <v/>
      </c>
      <c r="BG548" s="9">
        <f>SUM(Q$4:Q$1569)/COUNTA(A$4:A$1569)</f>
        <v/>
      </c>
      <c r="BH548" s="9">
        <f>SUM(R$4:R$1569)/COUNTA(A$4:A$1569)</f>
        <v/>
      </c>
      <c r="BI548" s="9">
        <f>SUM(S$4:S$1569)/COUNTA(A$4:A$1569)</f>
        <v/>
      </c>
      <c r="BJ548" s="9">
        <f>SUM(T$4:T$1569)/COUNTA(A$4:A$1569)</f>
        <v/>
      </c>
      <c r="BK548" s="9">
        <f>SUM(U$4:U$1569)/COUNTA(A$4:A$1569)</f>
        <v/>
      </c>
      <c r="BL548" s="9">
        <f>SUM(V$4:V$1569)/COUNTA(A$4:A$1569)</f>
        <v/>
      </c>
      <c r="BM548" s="9">
        <f>SUM(W$4:W$1569)/COUNTA(A$4:A$1569)</f>
        <v/>
      </c>
      <c r="BN548" s="9">
        <f>SUM(X$4:X$1569)/COUNTA(A$4:A$1569)</f>
        <v/>
      </c>
      <c r="BO548" s="7" t="inlineStr">
        <is>
          <t>.</t>
        </is>
      </c>
      <c r="BP548" s="9">
        <f>IF(Z548&gt;=BB548,0,IFERROR(BB548+(SUMPRODUCT((Z$4:Z$1569&gt;=BB$4:BB$1569)*(Z$4:Z$1569-BB$4:BB$1569))/MAX(1,COUNTIF(Z$4:Z$1569,"&lt;"&amp;BB548+0.01))),BB548))</f>
        <v/>
      </c>
      <c r="BQ548" s="9">
        <f>IF(AA548&gt;=BC548,0,IFERROR(BC548+SUMPRODUCT((AA$4:AA$1569&gt;=BC$4:BC$1569)*(AA$4:AA$1569-BC$4:BC$1569))/MAX(1,COUNTIF(AA$4:AA$1569,"&lt;"&amp;BC548+0.01)),BC548))</f>
        <v/>
      </c>
      <c r="BR548" s="9">
        <f>IF(AB548&gt;=BD548,0,IFERROR(BD548+SUMPRODUCT((AB$4:AB$1569&gt;=BD$4:BD$1569)*(AB$4:AB$1569-BD$4:BD$1569))/MAX(1,COUNTIF(AB$4:AB$1569,"&lt;"&amp;BD548+0.01)),BD548))</f>
        <v/>
      </c>
      <c r="BS548" s="9">
        <f>IF(AC548&gt;=BE548,0,IFERROR(BE548+SUMPRODUCT((AC$4:AC$1569&gt;=BE$4:BE$1569)*(AC$4:AC$1569-BE$4:BE$1569))/MAX(1,COUNTIF(AC$4:AC$1569,"&lt;"&amp;BE548+0.01)),BE548))</f>
        <v/>
      </c>
      <c r="BT548" s="9">
        <f>IF(AD548&gt;=BF548,0,IFERROR(BF548+SUMPRODUCT((AD$4:AD$1569&gt;=BF$4:BF$1569)*(AD$4:AD$1569-BF$4:BF$1569))/MAX(1,COUNTIF(AD$4:AD$1569,"&lt;"&amp;BF548+0.01)),BF548))</f>
        <v/>
      </c>
      <c r="BU548" s="9">
        <f>IF(AE548&gt;=BG548,0,IFERROR(BG548+SUMPRODUCT((AE$4:AE$1569&gt;=BG$4:BG$1569)*(AE$4:AE$1569-BG$4:BG$1569))/MAX(1,COUNTIF(AE$4:AE$1569,"&lt;"&amp;BG548+0.01)),BG548))</f>
        <v/>
      </c>
      <c r="BV548" s="9">
        <f>IF(AF548&gt;=BH548,0,IFERROR(BH548+SUMPRODUCT((AF$4:AF$1569&gt;=BH$4:BH$1569)*(AF$4:AF$1569-BH$4:BH$1569))/MAX(1,COUNTIF(AF$4:AF$1569,"&lt;"&amp;BH548+0.01)),BH548))</f>
        <v/>
      </c>
      <c r="BW548" s="9">
        <f>IF(AG548&gt;=BI548,0,IFERROR(BI548+SUMPRODUCT((AG$4:AG$1569&gt;=BI$4:BI$1569)*(AG$4:AG$1569-BI$4:BI$1569))/MAX(1,COUNTIF(AG$4:AG$1569,"&lt;"&amp;BI548+0.01)),BI548))</f>
        <v/>
      </c>
      <c r="BX548" s="9">
        <f>IF(AH548&gt;=BJ548,0,IFERROR(BJ548+SUMPRODUCT((AH$4:AH$1569&gt;=BJ$4:BJ$1569)*(AH$4:AH$1569-BJ$4:BJ$1569))/MAX(1,COUNTIF(AH$4:AH$1569,"&lt;"&amp;BJ548+0.01)),BJ548))</f>
        <v/>
      </c>
      <c r="BY548" s="9">
        <f>IF(AI548&gt;=BK548,0,IFERROR(BK548+SUMPRODUCT((AI$4:AI$1569&gt;=BK$4:BK$1569)*(AI$4:AI$1569-BK$4:BK$1569))/MAX(1,COUNTIF(AI$4:AI$1569,"&lt;"&amp;BK548+0.01)),BK548))</f>
        <v/>
      </c>
      <c r="BZ548" s="9">
        <f>IF(AJ548&gt;=BL548,0,IFERROR(BL548+SUMPRODUCT((AJ$4:AJ$1569&gt;=BL$4:BL$1569)*(AJ$4:AJ$1569-BL$4:BL$1569))/MAX(1,COUNTIF(AJ$4:AJ$1569,"&lt;"&amp;BL548+0.01)),BL548))</f>
        <v/>
      </c>
      <c r="CA548" s="9">
        <f>IF(AK548&gt;=BM548,0,IFERROR(BM548+SUMPRODUCT((AK$4:AK$1569&gt;=BM$4:BM$1569)*(AK$4:AK$1569-BM$4:BM$1569))/MAX(1,COUNTIF(AK$4:AK$1569,"&lt;"&amp;BM548+0.01)),BM548))</f>
        <v/>
      </c>
      <c r="CB548" s="9">
        <f>IF(AL548&gt;=BN548,0,IFERROR(BN548+SUMPRODUCT((AL$4:AL$1569&gt;=BN$4:BN$1569)*(AL$4:AL$1569-BN$4:BN$1569))/MAX(1,COUNTIF(AL$4:AL$1569,"&lt;"&amp;BN548+0.01)),BN548))</f>
        <v/>
      </c>
      <c r="CC548" s="5">
        <f>IF(AO548="🟢","VERDE",IF(AO548="🟡","AMARELO",IF(AO548="🟠","VERMELHO",IF(AO548="🔴","VERMELHO","ROXO"))))</f>
        <v/>
      </c>
      <c r="CD548" s="5" t="inlineStr">
        <is>
          <t>🌎 REGIÕES</t>
        </is>
      </c>
      <c r="CE548" s="5" t="inlineStr">
        <is>
          <t>SEM REDE</t>
        </is>
      </c>
    </row>
    <row r="549">
      <c r="A549" s="5" t="inlineStr">
        <is>
          <t>02222556000158</t>
        </is>
      </c>
      <c r="B549" s="5" t="inlineStr">
        <is>
          <t>O NUTRI PRODUTOS NATURAIS LIMITADA - ME</t>
        </is>
      </c>
      <c r="C549" s="5" t="inlineStr">
        <is>
          <t>06 - SEM GRUPO</t>
        </is>
      </c>
      <c r="D549" s="5" t="inlineStr">
        <is>
          <t>HEMANUELE DITZEL (MANU)</t>
        </is>
      </c>
      <c r="E549" s="5" t="inlineStr">
        <is>
          <t>SC</t>
        </is>
      </c>
      <c r="F549" s="5">
        <f>IFERROR(VLOOKUP(C549,$AS$4:$AT$25,2,FALSE),"")</f>
        <v/>
      </c>
      <c r="G549" s="6">
        <f>IFERROR(VLOOKUP(C549,$AS$4:$AX$25,6,FALSE),"")</f>
        <v/>
      </c>
      <c r="H549" s="5">
        <f>IFERROR(VLOOKUP(C549,$AS$4:$AY$25,7,FALSE),"")</f>
        <v/>
      </c>
      <c r="I549" s="5">
        <f>IFERROR(VLOOKUP(C549,$AS$4:$AZ$25,8,FALSE),"")</f>
        <v/>
      </c>
      <c r="J549" s="7" t="inlineStr">
        <is>
          <t>.</t>
        </is>
      </c>
      <c r="K549" s="5" t="inlineStr">
        <is>
          <t>SUL</t>
        </is>
      </c>
      <c r="L549" s="8" t="n">
        <v>1553.191489361702</v>
      </c>
      <c r="M549" s="9" t="n">
        <v>119.1489361702128</v>
      </c>
      <c r="N549" s="9" t="n">
        <v>123.4042553191489</v>
      </c>
      <c r="O549" s="9" t="n">
        <v>123.4042553191489</v>
      </c>
      <c r="P549" s="9" t="n">
        <v>123.4042553191489</v>
      </c>
      <c r="Q549" s="9" t="n">
        <v>127.6595744680851</v>
      </c>
      <c r="R549" s="9" t="n">
        <v>127.6595744680851</v>
      </c>
      <c r="S549" s="9" t="n">
        <v>131.9148936170213</v>
      </c>
      <c r="T549" s="9" t="n">
        <v>131.9148936170213</v>
      </c>
      <c r="U549" s="9" t="n">
        <v>131.9148936170213</v>
      </c>
      <c r="V549" s="9" t="n">
        <v>136.1702127659574</v>
      </c>
      <c r="W549" s="9" t="n">
        <v>136.1702127659574</v>
      </c>
      <c r="X549" s="9" t="n">
        <v>140.4255319148936</v>
      </c>
      <c r="Y549" s="7" t="inlineStr">
        <is>
          <t>.</t>
        </is>
      </c>
      <c r="Z549" s="8">
        <f>SUM(AA549:AL549)</f>
        <v/>
      </c>
      <c r="AA549" s="9" t="n">
        <v>0</v>
      </c>
      <c r="AB549" s="9" t="n">
        <v>0</v>
      </c>
      <c r="AC549" s="9" t="n">
        <v>0</v>
      </c>
      <c r="AD549" s="9" t="n">
        <v>0</v>
      </c>
      <c r="AE549" s="9" t="n">
        <v>0</v>
      </c>
      <c r="AF549" s="9" t="n">
        <v>0</v>
      </c>
      <c r="AG549" s="9" t="n">
        <v>0</v>
      </c>
      <c r="AH549" s="9" t="n">
        <v>0</v>
      </c>
      <c r="AI549" s="9" t="n">
        <v>0</v>
      </c>
      <c r="AJ549" s="9" t="n">
        <v>0</v>
      </c>
      <c r="AK549" s="9" t="n">
        <v>0</v>
      </c>
      <c r="AL549" s="9" t="n">
        <v>0</v>
      </c>
      <c r="AM549" s="7" t="inlineStr">
        <is>
          <t>.</t>
        </is>
      </c>
      <c r="AN549" s="6">
        <f>IF(L549=0,0,Z549/L549)</f>
        <v/>
      </c>
      <c r="AO549" s="5">
        <f>IF(AN549="","",IF(AN549&gt;=0.9,"🟢",IF(AN549&gt;=0.7,"🟡",IF(AN549&gt;=0.5,"🟠","🔴"))))</f>
        <v/>
      </c>
      <c r="AP549" s="9">
        <f>IF(L549=0,0,L549-Z549)</f>
        <v/>
      </c>
      <c r="AQ549" s="5">
        <f>IF(Z549=0,"",RANK(Z549,Z$4:Z$1569,0))</f>
        <v/>
      </c>
      <c r="AR549" s="7" t="inlineStr">
        <is>
          <t>.</t>
        </is>
      </c>
      <c r="BA549" s="7" t="inlineStr">
        <is>
          <t>.</t>
        </is>
      </c>
      <c r="BB549" s="9">
        <f>SUM(L$4:L$1569)/COUNTA(A$4:A$1569)</f>
        <v/>
      </c>
      <c r="BC549" s="9">
        <f>SUM(M$4:M$1569)/COUNTA(A$4:A$1569)</f>
        <v/>
      </c>
      <c r="BD549" s="9">
        <f>SUM(N$4:N$1569)/COUNTA(A$4:A$1569)</f>
        <v/>
      </c>
      <c r="BE549" s="9">
        <f>SUM(O$4:O$1569)/COUNTA(A$4:A$1569)</f>
        <v/>
      </c>
      <c r="BF549" s="9">
        <f>SUM(P$4:P$1569)/COUNTA(A$4:A$1569)</f>
        <v/>
      </c>
      <c r="BG549" s="9">
        <f>SUM(Q$4:Q$1569)/COUNTA(A$4:A$1569)</f>
        <v/>
      </c>
      <c r="BH549" s="9">
        <f>SUM(R$4:R$1569)/COUNTA(A$4:A$1569)</f>
        <v/>
      </c>
      <c r="BI549" s="9">
        <f>SUM(S$4:S$1569)/COUNTA(A$4:A$1569)</f>
        <v/>
      </c>
      <c r="BJ549" s="9">
        <f>SUM(T$4:T$1569)/COUNTA(A$4:A$1569)</f>
        <v/>
      </c>
      <c r="BK549" s="9">
        <f>SUM(U$4:U$1569)/COUNTA(A$4:A$1569)</f>
        <v/>
      </c>
      <c r="BL549" s="9">
        <f>SUM(V$4:V$1569)/COUNTA(A$4:A$1569)</f>
        <v/>
      </c>
      <c r="BM549" s="9">
        <f>SUM(W$4:W$1569)/COUNTA(A$4:A$1569)</f>
        <v/>
      </c>
      <c r="BN549" s="9">
        <f>SUM(X$4:X$1569)/COUNTA(A$4:A$1569)</f>
        <v/>
      </c>
      <c r="BO549" s="7" t="inlineStr">
        <is>
          <t>.</t>
        </is>
      </c>
      <c r="BP549" s="9">
        <f>IF(Z549&gt;=BB549,0,IFERROR(BB549+(SUMPRODUCT((Z$4:Z$1569&gt;=BB$4:BB$1569)*(Z$4:Z$1569-BB$4:BB$1569))/MAX(1,COUNTIF(Z$4:Z$1569,"&lt;"&amp;BB549+0.01))),BB549))</f>
        <v/>
      </c>
      <c r="BQ549" s="9">
        <f>IF(AA549&gt;=BC549,0,IFERROR(BC549+SUMPRODUCT((AA$4:AA$1569&gt;=BC$4:BC$1569)*(AA$4:AA$1569-BC$4:BC$1569))/MAX(1,COUNTIF(AA$4:AA$1569,"&lt;"&amp;BC549+0.01)),BC549))</f>
        <v/>
      </c>
      <c r="BR549" s="9">
        <f>IF(AB549&gt;=BD549,0,IFERROR(BD549+SUMPRODUCT((AB$4:AB$1569&gt;=BD$4:BD$1569)*(AB$4:AB$1569-BD$4:BD$1569))/MAX(1,COUNTIF(AB$4:AB$1569,"&lt;"&amp;BD549+0.01)),BD549))</f>
        <v/>
      </c>
      <c r="BS549" s="9">
        <f>IF(AC549&gt;=BE549,0,IFERROR(BE549+SUMPRODUCT((AC$4:AC$1569&gt;=BE$4:BE$1569)*(AC$4:AC$1569-BE$4:BE$1569))/MAX(1,COUNTIF(AC$4:AC$1569,"&lt;"&amp;BE549+0.01)),BE549))</f>
        <v/>
      </c>
      <c r="BT549" s="9">
        <f>IF(AD549&gt;=BF549,0,IFERROR(BF549+SUMPRODUCT((AD$4:AD$1569&gt;=BF$4:BF$1569)*(AD$4:AD$1569-BF$4:BF$1569))/MAX(1,COUNTIF(AD$4:AD$1569,"&lt;"&amp;BF549+0.01)),BF549))</f>
        <v/>
      </c>
      <c r="BU549" s="9">
        <f>IF(AE549&gt;=BG549,0,IFERROR(BG549+SUMPRODUCT((AE$4:AE$1569&gt;=BG$4:BG$1569)*(AE$4:AE$1569-BG$4:BG$1569))/MAX(1,COUNTIF(AE$4:AE$1569,"&lt;"&amp;BG549+0.01)),BG549))</f>
        <v/>
      </c>
      <c r="BV549" s="9">
        <f>IF(AF549&gt;=BH549,0,IFERROR(BH549+SUMPRODUCT((AF$4:AF$1569&gt;=BH$4:BH$1569)*(AF$4:AF$1569-BH$4:BH$1569))/MAX(1,COUNTIF(AF$4:AF$1569,"&lt;"&amp;BH549+0.01)),BH549))</f>
        <v/>
      </c>
      <c r="BW549" s="9">
        <f>IF(AG549&gt;=BI549,0,IFERROR(BI549+SUMPRODUCT((AG$4:AG$1569&gt;=BI$4:BI$1569)*(AG$4:AG$1569-BI$4:BI$1569))/MAX(1,COUNTIF(AG$4:AG$1569,"&lt;"&amp;BI549+0.01)),BI549))</f>
        <v/>
      </c>
      <c r="BX549" s="9">
        <f>IF(AH549&gt;=BJ549,0,IFERROR(BJ549+SUMPRODUCT((AH$4:AH$1569&gt;=BJ$4:BJ$1569)*(AH$4:AH$1569-BJ$4:BJ$1569))/MAX(1,COUNTIF(AH$4:AH$1569,"&lt;"&amp;BJ549+0.01)),BJ549))</f>
        <v/>
      </c>
      <c r="BY549" s="9">
        <f>IF(AI549&gt;=BK549,0,IFERROR(BK549+SUMPRODUCT((AI$4:AI$1569&gt;=BK$4:BK$1569)*(AI$4:AI$1569-BK$4:BK$1569))/MAX(1,COUNTIF(AI$4:AI$1569,"&lt;"&amp;BK549+0.01)),BK549))</f>
        <v/>
      </c>
      <c r="BZ549" s="9">
        <f>IF(AJ549&gt;=BL549,0,IFERROR(BL549+SUMPRODUCT((AJ$4:AJ$1569&gt;=BL$4:BL$1569)*(AJ$4:AJ$1569-BL$4:BL$1569))/MAX(1,COUNTIF(AJ$4:AJ$1569,"&lt;"&amp;BL549+0.01)),BL549))</f>
        <v/>
      </c>
      <c r="CA549" s="9">
        <f>IF(AK549&gt;=BM549,0,IFERROR(BM549+SUMPRODUCT((AK$4:AK$1569&gt;=BM$4:BM$1569)*(AK$4:AK$1569-BM$4:BM$1569))/MAX(1,COUNTIF(AK$4:AK$1569,"&lt;"&amp;BM549+0.01)),BM549))</f>
        <v/>
      </c>
      <c r="CB549" s="9">
        <f>IF(AL549&gt;=BN549,0,IFERROR(BN549+SUMPRODUCT((AL$4:AL$1569&gt;=BN$4:BN$1569)*(AL$4:AL$1569-BN$4:BN$1569))/MAX(1,COUNTIF(AL$4:AL$1569,"&lt;"&amp;BN549+0.01)),BN549))</f>
        <v/>
      </c>
      <c r="CC549" s="5">
        <f>IF(AO549="🟢","VERDE",IF(AO549="🟡","AMARELO",IF(AO549="🟠","VERMELHO",IF(AO549="🔴","VERMELHO","ROXO"))))</f>
        <v/>
      </c>
      <c r="CD549" s="5" t="inlineStr">
        <is>
          <t>🌎 REGIÕES</t>
        </is>
      </c>
      <c r="CE549" s="5" t="inlineStr">
        <is>
          <t>SEM REDE</t>
        </is>
      </c>
    </row>
    <row r="550">
      <c r="A550" s="5" t="inlineStr">
        <is>
          <t>02229989000135</t>
        </is>
      </c>
      <c r="B550" s="5" t="inlineStr">
        <is>
          <t>EMPORIO SANTA SEMENTE LTDA - ME</t>
        </is>
      </c>
      <c r="C550" s="5" t="inlineStr">
        <is>
          <t>06 - SEM GRUPO</t>
        </is>
      </c>
      <c r="D550" s="5" t="inlineStr">
        <is>
          <t>HEMANUELE DITZEL (MANU)</t>
        </is>
      </c>
      <c r="E550" s="5" t="inlineStr">
        <is>
          <t>SC</t>
        </is>
      </c>
      <c r="F550" s="5">
        <f>IFERROR(VLOOKUP(C550,$AS$4:$AT$25,2,FALSE),"")</f>
        <v/>
      </c>
      <c r="G550" s="6">
        <f>IFERROR(VLOOKUP(C550,$AS$4:$AX$25,6,FALSE),"")</f>
        <v/>
      </c>
      <c r="H550" s="5">
        <f>IFERROR(VLOOKUP(C550,$AS$4:$AY$25,7,FALSE),"")</f>
        <v/>
      </c>
      <c r="I550" s="5">
        <f>IFERROR(VLOOKUP(C550,$AS$4:$AZ$25,8,FALSE),"")</f>
        <v/>
      </c>
      <c r="J550" s="7" t="inlineStr">
        <is>
          <t>.</t>
        </is>
      </c>
      <c r="K550" s="5" t="inlineStr">
        <is>
          <t>SUL</t>
        </is>
      </c>
      <c r="L550" s="8" t="n">
        <v>1643.478260869565</v>
      </c>
      <c r="M550" s="9" t="n">
        <v>117.3913043478261</v>
      </c>
      <c r="N550" s="9" t="n">
        <v>130.4347826086957</v>
      </c>
      <c r="O550" s="9" t="n">
        <v>130.4347826086957</v>
      </c>
      <c r="P550" s="9" t="n">
        <v>130.4347826086957</v>
      </c>
      <c r="Q550" s="9" t="n">
        <v>130.4347826086957</v>
      </c>
      <c r="R550" s="9" t="n">
        <v>130.4347826086957</v>
      </c>
      <c r="S550" s="9" t="n">
        <v>143.4782608695652</v>
      </c>
      <c r="T550" s="9" t="n">
        <v>143.4782608695652</v>
      </c>
      <c r="U550" s="9" t="n">
        <v>143.4782608695652</v>
      </c>
      <c r="V550" s="9" t="n">
        <v>143.4782608695652</v>
      </c>
      <c r="W550" s="9" t="n">
        <v>143.4782608695652</v>
      </c>
      <c r="X550" s="9" t="n">
        <v>156.5217391304348</v>
      </c>
      <c r="Y550" s="7" t="inlineStr">
        <is>
          <t>.</t>
        </is>
      </c>
      <c r="Z550" s="8">
        <f>SUM(AA550:AL550)</f>
        <v/>
      </c>
      <c r="AA550" s="9" t="n">
        <v>0</v>
      </c>
      <c r="AB550" s="9" t="n">
        <v>0</v>
      </c>
      <c r="AC550" s="9" t="n">
        <v>0</v>
      </c>
      <c r="AD550" s="9" t="n">
        <v>0</v>
      </c>
      <c r="AE550" s="9" t="n">
        <v>0</v>
      </c>
      <c r="AF550" s="9" t="n">
        <v>0</v>
      </c>
      <c r="AG550" s="9" t="n">
        <v>0</v>
      </c>
      <c r="AH550" s="9" t="n">
        <v>0</v>
      </c>
      <c r="AI550" s="9" t="n">
        <v>0</v>
      </c>
      <c r="AJ550" s="9" t="n">
        <v>0</v>
      </c>
      <c r="AK550" s="9" t="n">
        <v>0</v>
      </c>
      <c r="AL550" s="9" t="n">
        <v>0</v>
      </c>
      <c r="AM550" s="7" t="inlineStr">
        <is>
          <t>.</t>
        </is>
      </c>
      <c r="AN550" s="6">
        <f>IF(L550=0,0,Z550/L550)</f>
        <v/>
      </c>
      <c r="AO550" s="5">
        <f>IF(AN550="","",IF(AN550&gt;=0.9,"🟢",IF(AN550&gt;=0.7,"🟡",IF(AN550&gt;=0.5,"🟠","🔴"))))</f>
        <v/>
      </c>
      <c r="AP550" s="9">
        <f>IF(L550=0,0,L550-Z550)</f>
        <v/>
      </c>
      <c r="AQ550" s="5">
        <f>IF(Z550=0,"",RANK(Z550,Z$4:Z$1569,0))</f>
        <v/>
      </c>
      <c r="AR550" s="7" t="inlineStr">
        <is>
          <t>.</t>
        </is>
      </c>
      <c r="BA550" s="7" t="inlineStr">
        <is>
          <t>.</t>
        </is>
      </c>
      <c r="BB550" s="9">
        <f>SUM(L$4:L$1569)/COUNTA(A$4:A$1569)</f>
        <v/>
      </c>
      <c r="BC550" s="9">
        <f>SUM(M$4:M$1569)/COUNTA(A$4:A$1569)</f>
        <v/>
      </c>
      <c r="BD550" s="9">
        <f>SUM(N$4:N$1569)/COUNTA(A$4:A$1569)</f>
        <v/>
      </c>
      <c r="BE550" s="9">
        <f>SUM(O$4:O$1569)/COUNTA(A$4:A$1569)</f>
        <v/>
      </c>
      <c r="BF550" s="9">
        <f>SUM(P$4:P$1569)/COUNTA(A$4:A$1569)</f>
        <v/>
      </c>
      <c r="BG550" s="9">
        <f>SUM(Q$4:Q$1569)/COUNTA(A$4:A$1569)</f>
        <v/>
      </c>
      <c r="BH550" s="9">
        <f>SUM(R$4:R$1569)/COUNTA(A$4:A$1569)</f>
        <v/>
      </c>
      <c r="BI550" s="9">
        <f>SUM(S$4:S$1569)/COUNTA(A$4:A$1569)</f>
        <v/>
      </c>
      <c r="BJ550" s="9">
        <f>SUM(T$4:T$1569)/COUNTA(A$4:A$1569)</f>
        <v/>
      </c>
      <c r="BK550" s="9">
        <f>SUM(U$4:U$1569)/COUNTA(A$4:A$1569)</f>
        <v/>
      </c>
      <c r="BL550" s="9">
        <f>SUM(V$4:V$1569)/COUNTA(A$4:A$1569)</f>
        <v/>
      </c>
      <c r="BM550" s="9">
        <f>SUM(W$4:W$1569)/COUNTA(A$4:A$1569)</f>
        <v/>
      </c>
      <c r="BN550" s="9">
        <f>SUM(X$4:X$1569)/COUNTA(A$4:A$1569)</f>
        <v/>
      </c>
      <c r="BO550" s="7" t="inlineStr">
        <is>
          <t>.</t>
        </is>
      </c>
      <c r="BP550" s="9">
        <f>IF(Z550&gt;=BB550,0,IFERROR(BB550+(SUMPRODUCT((Z$4:Z$1569&gt;=BB$4:BB$1569)*(Z$4:Z$1569-BB$4:BB$1569))/MAX(1,COUNTIF(Z$4:Z$1569,"&lt;"&amp;BB550+0.01))),BB550))</f>
        <v/>
      </c>
      <c r="BQ550" s="9">
        <f>IF(AA550&gt;=BC550,0,IFERROR(BC550+SUMPRODUCT((AA$4:AA$1569&gt;=BC$4:BC$1569)*(AA$4:AA$1569-BC$4:BC$1569))/MAX(1,COUNTIF(AA$4:AA$1569,"&lt;"&amp;BC550+0.01)),BC550))</f>
        <v/>
      </c>
      <c r="BR550" s="9">
        <f>IF(AB550&gt;=BD550,0,IFERROR(BD550+SUMPRODUCT((AB$4:AB$1569&gt;=BD$4:BD$1569)*(AB$4:AB$1569-BD$4:BD$1569))/MAX(1,COUNTIF(AB$4:AB$1569,"&lt;"&amp;BD550+0.01)),BD550))</f>
        <v/>
      </c>
      <c r="BS550" s="9">
        <f>IF(AC550&gt;=BE550,0,IFERROR(BE550+SUMPRODUCT((AC$4:AC$1569&gt;=BE$4:BE$1569)*(AC$4:AC$1569-BE$4:BE$1569))/MAX(1,COUNTIF(AC$4:AC$1569,"&lt;"&amp;BE550+0.01)),BE550))</f>
        <v/>
      </c>
      <c r="BT550" s="9">
        <f>IF(AD550&gt;=BF550,0,IFERROR(BF550+SUMPRODUCT((AD$4:AD$1569&gt;=BF$4:BF$1569)*(AD$4:AD$1569-BF$4:BF$1569))/MAX(1,COUNTIF(AD$4:AD$1569,"&lt;"&amp;BF550+0.01)),BF550))</f>
        <v/>
      </c>
      <c r="BU550" s="9">
        <f>IF(AE550&gt;=BG550,0,IFERROR(BG550+SUMPRODUCT((AE$4:AE$1569&gt;=BG$4:BG$1569)*(AE$4:AE$1569-BG$4:BG$1569))/MAX(1,COUNTIF(AE$4:AE$1569,"&lt;"&amp;BG550+0.01)),BG550))</f>
        <v/>
      </c>
      <c r="BV550" s="9">
        <f>IF(AF550&gt;=BH550,0,IFERROR(BH550+SUMPRODUCT((AF$4:AF$1569&gt;=BH$4:BH$1569)*(AF$4:AF$1569-BH$4:BH$1569))/MAX(1,COUNTIF(AF$4:AF$1569,"&lt;"&amp;BH550+0.01)),BH550))</f>
        <v/>
      </c>
      <c r="BW550" s="9">
        <f>IF(AG550&gt;=BI550,0,IFERROR(BI550+SUMPRODUCT((AG$4:AG$1569&gt;=BI$4:BI$1569)*(AG$4:AG$1569-BI$4:BI$1569))/MAX(1,COUNTIF(AG$4:AG$1569,"&lt;"&amp;BI550+0.01)),BI550))</f>
        <v/>
      </c>
      <c r="BX550" s="9">
        <f>IF(AH550&gt;=BJ550,0,IFERROR(BJ550+SUMPRODUCT((AH$4:AH$1569&gt;=BJ$4:BJ$1569)*(AH$4:AH$1569-BJ$4:BJ$1569))/MAX(1,COUNTIF(AH$4:AH$1569,"&lt;"&amp;BJ550+0.01)),BJ550))</f>
        <v/>
      </c>
      <c r="BY550" s="9">
        <f>IF(AI550&gt;=BK550,0,IFERROR(BK550+SUMPRODUCT((AI$4:AI$1569&gt;=BK$4:BK$1569)*(AI$4:AI$1569-BK$4:BK$1569))/MAX(1,COUNTIF(AI$4:AI$1569,"&lt;"&amp;BK550+0.01)),BK550))</f>
        <v/>
      </c>
      <c r="BZ550" s="9">
        <f>IF(AJ550&gt;=BL550,0,IFERROR(BL550+SUMPRODUCT((AJ$4:AJ$1569&gt;=BL$4:BL$1569)*(AJ$4:AJ$1569-BL$4:BL$1569))/MAX(1,COUNTIF(AJ$4:AJ$1569,"&lt;"&amp;BL550+0.01)),BL550))</f>
        <v/>
      </c>
      <c r="CA550" s="9">
        <f>IF(AK550&gt;=BM550,0,IFERROR(BM550+SUMPRODUCT((AK$4:AK$1569&gt;=BM$4:BM$1569)*(AK$4:AK$1569-BM$4:BM$1569))/MAX(1,COUNTIF(AK$4:AK$1569,"&lt;"&amp;BM550+0.01)),BM550))</f>
        <v/>
      </c>
      <c r="CB550" s="9">
        <f>IF(AL550&gt;=BN550,0,IFERROR(BN550+SUMPRODUCT((AL$4:AL$1569&gt;=BN$4:BN$1569)*(AL$4:AL$1569-BN$4:BN$1569))/MAX(1,COUNTIF(AL$4:AL$1569,"&lt;"&amp;BN550+0.01)),BN550))</f>
        <v/>
      </c>
      <c r="CC550" s="5">
        <f>IF(AO550="🟢","VERDE",IF(AO550="🟡","AMARELO",IF(AO550="🟠","VERMELHO",IF(AO550="🔴","VERMELHO","ROXO"))))</f>
        <v/>
      </c>
      <c r="CD550" s="5" t="inlineStr">
        <is>
          <t>🌎 REGIÕES</t>
        </is>
      </c>
      <c r="CE550" s="5" t="inlineStr">
        <is>
          <t>SEM REDE</t>
        </is>
      </c>
    </row>
    <row r="551">
      <c r="A551" s="5" t="inlineStr">
        <is>
          <t>02354854000100</t>
        </is>
      </c>
      <c r="B551" s="5" t="inlineStr">
        <is>
          <t>POUSADA PONTA DE AREIA LTDA - ME</t>
        </is>
      </c>
      <c r="C551" s="5" t="inlineStr">
        <is>
          <t>06 - SEM GRUPO</t>
        </is>
      </c>
      <c r="D551" s="5" t="inlineStr">
        <is>
          <t>LARISSA PADILHA</t>
        </is>
      </c>
      <c r="E551" s="5" t="inlineStr">
        <is>
          <t>BA</t>
        </is>
      </c>
      <c r="F551" s="5">
        <f>IFERROR(VLOOKUP(C551,$AS$4:$AT$25,2,FALSE),"")</f>
        <v/>
      </c>
      <c r="G551" s="6">
        <f>IFERROR(VLOOKUP(C551,$AS$4:$AX$25,6,FALSE),"")</f>
        <v/>
      </c>
      <c r="H551" s="5">
        <f>IFERROR(VLOOKUP(C551,$AS$4:$AY$25,7,FALSE),"")</f>
        <v/>
      </c>
      <c r="I551" s="5">
        <f>IFERROR(VLOOKUP(C551,$AS$4:$AZ$25,8,FALSE),"")</f>
        <v/>
      </c>
      <c r="J551" s="7" t="inlineStr">
        <is>
          <t>.</t>
        </is>
      </c>
      <c r="K551" s="5" t="inlineStr">
        <is>
          <t>NORDESTE (SEM MA)</t>
        </is>
      </c>
      <c r="L551" s="8" t="n">
        <v>1371.428571428571</v>
      </c>
      <c r="M551" s="9" t="n">
        <v>114.2857142857143</v>
      </c>
      <c r="N551" s="9" t="n">
        <v>114.2857142857143</v>
      </c>
      <c r="O551" s="9" t="n">
        <v>114.2857142857143</v>
      </c>
      <c r="P551" s="9" t="n">
        <v>114.2857142857143</v>
      </c>
      <c r="Q551" s="9" t="n">
        <v>114.2857142857143</v>
      </c>
      <c r="R551" s="9" t="n">
        <v>114.2857142857143</v>
      </c>
      <c r="S551" s="9" t="n">
        <v>114.2857142857143</v>
      </c>
      <c r="T551" s="9" t="n">
        <v>114.2857142857143</v>
      </c>
      <c r="U551" s="9" t="n">
        <v>114.2857142857143</v>
      </c>
      <c r="V551" s="9" t="n">
        <v>114.2857142857143</v>
      </c>
      <c r="W551" s="9" t="n">
        <v>114.2857142857143</v>
      </c>
      <c r="X551" s="9" t="n">
        <v>114.2857142857143</v>
      </c>
      <c r="Y551" s="7" t="inlineStr">
        <is>
          <t>.</t>
        </is>
      </c>
      <c r="Z551" s="8">
        <f>SUM(AA551:AL551)</f>
        <v/>
      </c>
      <c r="AA551" s="9" t="n">
        <v>0</v>
      </c>
      <c r="AB551" s="9" t="n">
        <v>0</v>
      </c>
      <c r="AC551" s="9" t="n">
        <v>0</v>
      </c>
      <c r="AD551" s="9" t="n">
        <v>0</v>
      </c>
      <c r="AE551" s="9" t="n">
        <v>0</v>
      </c>
      <c r="AF551" s="9" t="n">
        <v>0</v>
      </c>
      <c r="AG551" s="9" t="n">
        <v>0</v>
      </c>
      <c r="AH551" s="9" t="n">
        <v>0</v>
      </c>
      <c r="AI551" s="9" t="n">
        <v>0</v>
      </c>
      <c r="AJ551" s="9" t="n">
        <v>0</v>
      </c>
      <c r="AK551" s="9" t="n">
        <v>0</v>
      </c>
      <c r="AL551" s="9" t="n">
        <v>0</v>
      </c>
      <c r="AM551" s="7" t="inlineStr">
        <is>
          <t>.</t>
        </is>
      </c>
      <c r="AN551" s="6">
        <f>IF(L551=0,0,Z551/L551)</f>
        <v/>
      </c>
      <c r="AO551" s="5">
        <f>IF(AN551="","",IF(AN551&gt;=0.9,"🟢",IF(AN551&gt;=0.7,"🟡",IF(AN551&gt;=0.5,"🟠","🔴"))))</f>
        <v/>
      </c>
      <c r="AP551" s="9">
        <f>IF(L551=0,0,L551-Z551)</f>
        <v/>
      </c>
      <c r="AQ551" s="5">
        <f>IF(Z551=0,"",RANK(Z551,Z$4:Z$1569,0))</f>
        <v/>
      </c>
      <c r="AR551" s="7" t="inlineStr">
        <is>
          <t>.</t>
        </is>
      </c>
      <c r="BA551" s="7" t="inlineStr">
        <is>
          <t>.</t>
        </is>
      </c>
      <c r="BB551" s="9">
        <f>SUM(L$4:L$1569)/COUNTA(A$4:A$1569)</f>
        <v/>
      </c>
      <c r="BC551" s="9">
        <f>SUM(M$4:M$1569)/COUNTA(A$4:A$1569)</f>
        <v/>
      </c>
      <c r="BD551" s="9">
        <f>SUM(N$4:N$1569)/COUNTA(A$4:A$1569)</f>
        <v/>
      </c>
      <c r="BE551" s="9">
        <f>SUM(O$4:O$1569)/COUNTA(A$4:A$1569)</f>
        <v/>
      </c>
      <c r="BF551" s="9">
        <f>SUM(P$4:P$1569)/COUNTA(A$4:A$1569)</f>
        <v/>
      </c>
      <c r="BG551" s="9">
        <f>SUM(Q$4:Q$1569)/COUNTA(A$4:A$1569)</f>
        <v/>
      </c>
      <c r="BH551" s="9">
        <f>SUM(R$4:R$1569)/COUNTA(A$4:A$1569)</f>
        <v/>
      </c>
      <c r="BI551" s="9">
        <f>SUM(S$4:S$1569)/COUNTA(A$4:A$1569)</f>
        <v/>
      </c>
      <c r="BJ551" s="9">
        <f>SUM(T$4:T$1569)/COUNTA(A$4:A$1569)</f>
        <v/>
      </c>
      <c r="BK551" s="9">
        <f>SUM(U$4:U$1569)/COUNTA(A$4:A$1569)</f>
        <v/>
      </c>
      <c r="BL551" s="9">
        <f>SUM(V$4:V$1569)/COUNTA(A$4:A$1569)</f>
        <v/>
      </c>
      <c r="BM551" s="9">
        <f>SUM(W$4:W$1569)/COUNTA(A$4:A$1569)</f>
        <v/>
      </c>
      <c r="BN551" s="9">
        <f>SUM(X$4:X$1569)/COUNTA(A$4:A$1569)</f>
        <v/>
      </c>
      <c r="BO551" s="7" t="inlineStr">
        <is>
          <t>.</t>
        </is>
      </c>
      <c r="BP551" s="9">
        <f>IF(Z551&gt;=BB551,0,IFERROR(BB551+(SUMPRODUCT((Z$4:Z$1569&gt;=BB$4:BB$1569)*(Z$4:Z$1569-BB$4:BB$1569))/MAX(1,COUNTIF(Z$4:Z$1569,"&lt;"&amp;BB551+0.01))),BB551))</f>
        <v/>
      </c>
      <c r="BQ551" s="9">
        <f>IF(AA551&gt;=BC551,0,IFERROR(BC551+SUMPRODUCT((AA$4:AA$1569&gt;=BC$4:BC$1569)*(AA$4:AA$1569-BC$4:BC$1569))/MAX(1,COUNTIF(AA$4:AA$1569,"&lt;"&amp;BC551+0.01)),BC551))</f>
        <v/>
      </c>
      <c r="BR551" s="9">
        <f>IF(AB551&gt;=BD551,0,IFERROR(BD551+SUMPRODUCT((AB$4:AB$1569&gt;=BD$4:BD$1569)*(AB$4:AB$1569-BD$4:BD$1569))/MAX(1,COUNTIF(AB$4:AB$1569,"&lt;"&amp;BD551+0.01)),BD551))</f>
        <v/>
      </c>
      <c r="BS551" s="9">
        <f>IF(AC551&gt;=BE551,0,IFERROR(BE551+SUMPRODUCT((AC$4:AC$1569&gt;=BE$4:BE$1569)*(AC$4:AC$1569-BE$4:BE$1569))/MAX(1,COUNTIF(AC$4:AC$1569,"&lt;"&amp;BE551+0.01)),BE551))</f>
        <v/>
      </c>
      <c r="BT551" s="9">
        <f>IF(AD551&gt;=BF551,0,IFERROR(BF551+SUMPRODUCT((AD$4:AD$1569&gt;=BF$4:BF$1569)*(AD$4:AD$1569-BF$4:BF$1569))/MAX(1,COUNTIF(AD$4:AD$1569,"&lt;"&amp;BF551+0.01)),BF551))</f>
        <v/>
      </c>
      <c r="BU551" s="9">
        <f>IF(AE551&gt;=BG551,0,IFERROR(BG551+SUMPRODUCT((AE$4:AE$1569&gt;=BG$4:BG$1569)*(AE$4:AE$1569-BG$4:BG$1569))/MAX(1,COUNTIF(AE$4:AE$1569,"&lt;"&amp;BG551+0.01)),BG551))</f>
        <v/>
      </c>
      <c r="BV551" s="9">
        <f>IF(AF551&gt;=BH551,0,IFERROR(BH551+SUMPRODUCT((AF$4:AF$1569&gt;=BH$4:BH$1569)*(AF$4:AF$1569-BH$4:BH$1569))/MAX(1,COUNTIF(AF$4:AF$1569,"&lt;"&amp;BH551+0.01)),BH551))</f>
        <v/>
      </c>
      <c r="BW551" s="9">
        <f>IF(AG551&gt;=BI551,0,IFERROR(BI551+SUMPRODUCT((AG$4:AG$1569&gt;=BI$4:BI$1569)*(AG$4:AG$1569-BI$4:BI$1569))/MAX(1,COUNTIF(AG$4:AG$1569,"&lt;"&amp;BI551+0.01)),BI551))</f>
        <v/>
      </c>
      <c r="BX551" s="9">
        <f>IF(AH551&gt;=BJ551,0,IFERROR(BJ551+SUMPRODUCT((AH$4:AH$1569&gt;=BJ$4:BJ$1569)*(AH$4:AH$1569-BJ$4:BJ$1569))/MAX(1,COUNTIF(AH$4:AH$1569,"&lt;"&amp;BJ551+0.01)),BJ551))</f>
        <v/>
      </c>
      <c r="BY551" s="9">
        <f>IF(AI551&gt;=BK551,0,IFERROR(BK551+SUMPRODUCT((AI$4:AI$1569&gt;=BK$4:BK$1569)*(AI$4:AI$1569-BK$4:BK$1569))/MAX(1,COUNTIF(AI$4:AI$1569,"&lt;"&amp;BK551+0.01)),BK551))</f>
        <v/>
      </c>
      <c r="BZ551" s="9">
        <f>IF(AJ551&gt;=BL551,0,IFERROR(BL551+SUMPRODUCT((AJ$4:AJ$1569&gt;=BL$4:BL$1569)*(AJ$4:AJ$1569-BL$4:BL$1569))/MAX(1,COUNTIF(AJ$4:AJ$1569,"&lt;"&amp;BL551+0.01)),BL551))</f>
        <v/>
      </c>
      <c r="CA551" s="9">
        <f>IF(AK551&gt;=BM551,0,IFERROR(BM551+SUMPRODUCT((AK$4:AK$1569&gt;=BM$4:BM$1569)*(AK$4:AK$1569-BM$4:BM$1569))/MAX(1,COUNTIF(AK$4:AK$1569,"&lt;"&amp;BM551+0.01)),BM551))</f>
        <v/>
      </c>
      <c r="CB551" s="9">
        <f>IF(AL551&gt;=BN551,0,IFERROR(BN551+SUMPRODUCT((AL$4:AL$1569&gt;=BN$4:BN$1569)*(AL$4:AL$1569-BN$4:BN$1569))/MAX(1,COUNTIF(AL$4:AL$1569,"&lt;"&amp;BN551+0.01)),BN551))</f>
        <v/>
      </c>
      <c r="CC551" s="5">
        <f>IF(AO551="🟢","VERDE",IF(AO551="🟡","AMARELO",IF(AO551="🟠","VERMELHO",IF(AO551="🔴","VERMELHO","ROXO"))))</f>
        <v/>
      </c>
      <c r="CD551" s="5" t="inlineStr">
        <is>
          <t>🌎 REGIÕES</t>
        </is>
      </c>
      <c r="CE551" s="5" t="inlineStr">
        <is>
          <t>SEM REDE</t>
        </is>
      </c>
    </row>
    <row r="552">
      <c r="A552" s="5" t="inlineStr">
        <is>
          <t>02523805000226</t>
        </is>
      </c>
      <c r="B552" s="5" t="inlineStr">
        <is>
          <t>AURINO DA SILVEIRA &amp; CIA LTDA - ME</t>
        </is>
      </c>
      <c r="C552" s="5" t="inlineStr">
        <is>
          <t>06 - SEM GRUPO</t>
        </is>
      </c>
      <c r="D552" s="5" t="inlineStr">
        <is>
          <t>HEMANUELE DITZEL (MANU)</t>
        </is>
      </c>
      <c r="E552" s="5" t="inlineStr">
        <is>
          <t>SC</t>
        </is>
      </c>
      <c r="F552" s="5">
        <f>IFERROR(VLOOKUP(C552,$AS$4:$AT$25,2,FALSE),"")</f>
        <v/>
      </c>
      <c r="G552" s="6">
        <f>IFERROR(VLOOKUP(C552,$AS$4:$AX$25,6,FALSE),"")</f>
        <v/>
      </c>
      <c r="H552" s="5">
        <f>IFERROR(VLOOKUP(C552,$AS$4:$AY$25,7,FALSE),"")</f>
        <v/>
      </c>
      <c r="I552" s="5">
        <f>IFERROR(VLOOKUP(C552,$AS$4:$AZ$25,8,FALSE),"")</f>
        <v/>
      </c>
      <c r="J552" s="7" t="inlineStr">
        <is>
          <t>.</t>
        </is>
      </c>
      <c r="K552" s="5" t="inlineStr">
        <is>
          <t>SUL</t>
        </is>
      </c>
      <c r="L552" s="8" t="n">
        <v>1553.191489361702</v>
      </c>
      <c r="M552" s="9" t="n">
        <v>119.1489361702128</v>
      </c>
      <c r="N552" s="9" t="n">
        <v>123.4042553191489</v>
      </c>
      <c r="O552" s="9" t="n">
        <v>123.4042553191489</v>
      </c>
      <c r="P552" s="9" t="n">
        <v>123.4042553191489</v>
      </c>
      <c r="Q552" s="9" t="n">
        <v>127.6595744680851</v>
      </c>
      <c r="R552" s="9" t="n">
        <v>127.6595744680851</v>
      </c>
      <c r="S552" s="9" t="n">
        <v>131.9148936170213</v>
      </c>
      <c r="T552" s="9" t="n">
        <v>131.9148936170213</v>
      </c>
      <c r="U552" s="9" t="n">
        <v>131.9148936170213</v>
      </c>
      <c r="V552" s="9" t="n">
        <v>136.1702127659574</v>
      </c>
      <c r="W552" s="9" t="n">
        <v>136.1702127659574</v>
      </c>
      <c r="X552" s="9" t="n">
        <v>140.4255319148936</v>
      </c>
      <c r="Y552" s="7" t="inlineStr">
        <is>
          <t>.</t>
        </is>
      </c>
      <c r="Z552" s="8">
        <f>SUM(AA552:AL552)</f>
        <v/>
      </c>
      <c r="AA552" s="9" t="n">
        <v>0</v>
      </c>
      <c r="AB552" s="9" t="n">
        <v>0</v>
      </c>
      <c r="AC552" s="9" t="n">
        <v>0</v>
      </c>
      <c r="AD552" s="9" t="n">
        <v>0</v>
      </c>
      <c r="AE552" s="9" t="n">
        <v>0</v>
      </c>
      <c r="AF552" s="9" t="n">
        <v>0</v>
      </c>
      <c r="AG552" s="9" t="n">
        <v>0</v>
      </c>
      <c r="AH552" s="9" t="n">
        <v>0</v>
      </c>
      <c r="AI552" s="9" t="n">
        <v>0</v>
      </c>
      <c r="AJ552" s="9" t="n">
        <v>0</v>
      </c>
      <c r="AK552" s="9" t="n">
        <v>0</v>
      </c>
      <c r="AL552" s="9" t="n">
        <v>0</v>
      </c>
      <c r="AM552" s="7" t="inlineStr">
        <is>
          <t>.</t>
        </is>
      </c>
      <c r="AN552" s="6">
        <f>IF(L552=0,0,Z552/L552)</f>
        <v/>
      </c>
      <c r="AO552" s="5">
        <f>IF(AN552="","",IF(AN552&gt;=0.9,"🟢",IF(AN552&gt;=0.7,"🟡",IF(AN552&gt;=0.5,"🟠","🔴"))))</f>
        <v/>
      </c>
      <c r="AP552" s="9">
        <f>IF(L552=0,0,L552-Z552)</f>
        <v/>
      </c>
      <c r="AQ552" s="5">
        <f>IF(Z552=0,"",RANK(Z552,Z$4:Z$1569,0))</f>
        <v/>
      </c>
      <c r="AR552" s="7" t="inlineStr">
        <is>
          <t>.</t>
        </is>
      </c>
      <c r="BA552" s="7" t="inlineStr">
        <is>
          <t>.</t>
        </is>
      </c>
      <c r="BB552" s="9">
        <f>SUM(L$4:L$1569)/COUNTA(A$4:A$1569)</f>
        <v/>
      </c>
      <c r="BC552" s="9">
        <f>SUM(M$4:M$1569)/COUNTA(A$4:A$1569)</f>
        <v/>
      </c>
      <c r="BD552" s="9">
        <f>SUM(N$4:N$1569)/COUNTA(A$4:A$1569)</f>
        <v/>
      </c>
      <c r="BE552" s="9">
        <f>SUM(O$4:O$1569)/COUNTA(A$4:A$1569)</f>
        <v/>
      </c>
      <c r="BF552" s="9">
        <f>SUM(P$4:P$1569)/COUNTA(A$4:A$1569)</f>
        <v/>
      </c>
      <c r="BG552" s="9">
        <f>SUM(Q$4:Q$1569)/COUNTA(A$4:A$1569)</f>
        <v/>
      </c>
      <c r="BH552" s="9">
        <f>SUM(R$4:R$1569)/COUNTA(A$4:A$1569)</f>
        <v/>
      </c>
      <c r="BI552" s="9">
        <f>SUM(S$4:S$1569)/COUNTA(A$4:A$1569)</f>
        <v/>
      </c>
      <c r="BJ552" s="9">
        <f>SUM(T$4:T$1569)/COUNTA(A$4:A$1569)</f>
        <v/>
      </c>
      <c r="BK552" s="9">
        <f>SUM(U$4:U$1569)/COUNTA(A$4:A$1569)</f>
        <v/>
      </c>
      <c r="BL552" s="9">
        <f>SUM(V$4:V$1569)/COUNTA(A$4:A$1569)</f>
        <v/>
      </c>
      <c r="BM552" s="9">
        <f>SUM(W$4:W$1569)/COUNTA(A$4:A$1569)</f>
        <v/>
      </c>
      <c r="BN552" s="9">
        <f>SUM(X$4:X$1569)/COUNTA(A$4:A$1569)</f>
        <v/>
      </c>
      <c r="BO552" s="7" t="inlineStr">
        <is>
          <t>.</t>
        </is>
      </c>
      <c r="BP552" s="9">
        <f>IF(Z552&gt;=BB552,0,IFERROR(BB552+(SUMPRODUCT((Z$4:Z$1569&gt;=BB$4:BB$1569)*(Z$4:Z$1569-BB$4:BB$1569))/MAX(1,COUNTIF(Z$4:Z$1569,"&lt;"&amp;BB552+0.01))),BB552))</f>
        <v/>
      </c>
      <c r="BQ552" s="9">
        <f>IF(AA552&gt;=BC552,0,IFERROR(BC552+SUMPRODUCT((AA$4:AA$1569&gt;=BC$4:BC$1569)*(AA$4:AA$1569-BC$4:BC$1569))/MAX(1,COUNTIF(AA$4:AA$1569,"&lt;"&amp;BC552+0.01)),BC552))</f>
        <v/>
      </c>
      <c r="BR552" s="9">
        <f>IF(AB552&gt;=BD552,0,IFERROR(BD552+SUMPRODUCT((AB$4:AB$1569&gt;=BD$4:BD$1569)*(AB$4:AB$1569-BD$4:BD$1569))/MAX(1,COUNTIF(AB$4:AB$1569,"&lt;"&amp;BD552+0.01)),BD552))</f>
        <v/>
      </c>
      <c r="BS552" s="9">
        <f>IF(AC552&gt;=BE552,0,IFERROR(BE552+SUMPRODUCT((AC$4:AC$1569&gt;=BE$4:BE$1569)*(AC$4:AC$1569-BE$4:BE$1569))/MAX(1,COUNTIF(AC$4:AC$1569,"&lt;"&amp;BE552+0.01)),BE552))</f>
        <v/>
      </c>
      <c r="BT552" s="9">
        <f>IF(AD552&gt;=BF552,0,IFERROR(BF552+SUMPRODUCT((AD$4:AD$1569&gt;=BF$4:BF$1569)*(AD$4:AD$1569-BF$4:BF$1569))/MAX(1,COUNTIF(AD$4:AD$1569,"&lt;"&amp;BF552+0.01)),BF552))</f>
        <v/>
      </c>
      <c r="BU552" s="9">
        <f>IF(AE552&gt;=BG552,0,IFERROR(BG552+SUMPRODUCT((AE$4:AE$1569&gt;=BG$4:BG$1569)*(AE$4:AE$1569-BG$4:BG$1569))/MAX(1,COUNTIF(AE$4:AE$1569,"&lt;"&amp;BG552+0.01)),BG552))</f>
        <v/>
      </c>
      <c r="BV552" s="9">
        <f>IF(AF552&gt;=BH552,0,IFERROR(BH552+SUMPRODUCT((AF$4:AF$1569&gt;=BH$4:BH$1569)*(AF$4:AF$1569-BH$4:BH$1569))/MAX(1,COUNTIF(AF$4:AF$1569,"&lt;"&amp;BH552+0.01)),BH552))</f>
        <v/>
      </c>
      <c r="BW552" s="9">
        <f>IF(AG552&gt;=BI552,0,IFERROR(BI552+SUMPRODUCT((AG$4:AG$1569&gt;=BI$4:BI$1569)*(AG$4:AG$1569-BI$4:BI$1569))/MAX(1,COUNTIF(AG$4:AG$1569,"&lt;"&amp;BI552+0.01)),BI552))</f>
        <v/>
      </c>
      <c r="BX552" s="9">
        <f>IF(AH552&gt;=BJ552,0,IFERROR(BJ552+SUMPRODUCT((AH$4:AH$1569&gt;=BJ$4:BJ$1569)*(AH$4:AH$1569-BJ$4:BJ$1569))/MAX(1,COUNTIF(AH$4:AH$1569,"&lt;"&amp;BJ552+0.01)),BJ552))</f>
        <v/>
      </c>
      <c r="BY552" s="9">
        <f>IF(AI552&gt;=BK552,0,IFERROR(BK552+SUMPRODUCT((AI$4:AI$1569&gt;=BK$4:BK$1569)*(AI$4:AI$1569-BK$4:BK$1569))/MAX(1,COUNTIF(AI$4:AI$1569,"&lt;"&amp;BK552+0.01)),BK552))</f>
        <v/>
      </c>
      <c r="BZ552" s="9">
        <f>IF(AJ552&gt;=BL552,0,IFERROR(BL552+SUMPRODUCT((AJ$4:AJ$1569&gt;=BL$4:BL$1569)*(AJ$4:AJ$1569-BL$4:BL$1569))/MAX(1,COUNTIF(AJ$4:AJ$1569,"&lt;"&amp;BL552+0.01)),BL552))</f>
        <v/>
      </c>
      <c r="CA552" s="9">
        <f>IF(AK552&gt;=BM552,0,IFERROR(BM552+SUMPRODUCT((AK$4:AK$1569&gt;=BM$4:BM$1569)*(AK$4:AK$1569-BM$4:BM$1569))/MAX(1,COUNTIF(AK$4:AK$1569,"&lt;"&amp;BM552+0.01)),BM552))</f>
        <v/>
      </c>
      <c r="CB552" s="9">
        <f>IF(AL552&gt;=BN552,0,IFERROR(BN552+SUMPRODUCT((AL$4:AL$1569&gt;=BN$4:BN$1569)*(AL$4:AL$1569-BN$4:BN$1569))/MAX(1,COUNTIF(AL$4:AL$1569,"&lt;"&amp;BN552+0.01)),BN552))</f>
        <v/>
      </c>
      <c r="CC552" s="5">
        <f>IF(AO552="🟢","VERDE",IF(AO552="🟡","AMARELO",IF(AO552="🟠","VERMELHO",IF(AO552="🔴","VERMELHO","ROXO"))))</f>
        <v/>
      </c>
      <c r="CD552" s="5" t="inlineStr">
        <is>
          <t>🌎 REGIÕES</t>
        </is>
      </c>
      <c r="CE552" s="5" t="inlineStr">
        <is>
          <t>SEM REDE</t>
        </is>
      </c>
    </row>
    <row r="553">
      <c r="A553" s="5" t="inlineStr">
        <is>
          <t>02895335000140</t>
        </is>
      </c>
      <c r="B553" s="5" t="inlineStr">
        <is>
          <t>ABRAAO PEREIRA DOS SANTOS - ME</t>
        </is>
      </c>
      <c r="C553" s="5" t="inlineStr">
        <is>
          <t>06 - SEM GRUPO</t>
        </is>
      </c>
      <c r="D553" s="5" t="inlineStr">
        <is>
          <t>HEMANUELE DITZEL (MANU)</t>
        </is>
      </c>
      <c r="E553" s="5" t="inlineStr">
        <is>
          <t>SC</t>
        </is>
      </c>
      <c r="F553" s="5">
        <f>IFERROR(VLOOKUP(C553,$AS$4:$AT$25,2,FALSE),"")</f>
        <v/>
      </c>
      <c r="G553" s="6">
        <f>IFERROR(VLOOKUP(C553,$AS$4:$AX$25,6,FALSE),"")</f>
        <v/>
      </c>
      <c r="H553" s="5">
        <f>IFERROR(VLOOKUP(C553,$AS$4:$AY$25,7,FALSE),"")</f>
        <v/>
      </c>
      <c r="I553" s="5">
        <f>IFERROR(VLOOKUP(C553,$AS$4:$AZ$25,8,FALSE),"")</f>
        <v/>
      </c>
      <c r="J553" s="7" t="inlineStr">
        <is>
          <t>.</t>
        </is>
      </c>
      <c r="K553" s="5" t="inlineStr">
        <is>
          <t>SUL</t>
        </is>
      </c>
      <c r="L553" s="8" t="n">
        <v>1513.953488372093</v>
      </c>
      <c r="M553" s="9" t="n">
        <v>118.6046511627907</v>
      </c>
      <c r="N553" s="9" t="n">
        <v>118.6046511627907</v>
      </c>
      <c r="O553" s="9" t="n">
        <v>118.6046511627907</v>
      </c>
      <c r="P553" s="9" t="n">
        <v>125.5813953488372</v>
      </c>
      <c r="Q553" s="9" t="n">
        <v>125.5813953488372</v>
      </c>
      <c r="R553" s="9" t="n">
        <v>125.5813953488372</v>
      </c>
      <c r="S553" s="9" t="n">
        <v>125.5813953488372</v>
      </c>
      <c r="T553" s="9" t="n">
        <v>125.5813953488372</v>
      </c>
      <c r="U553" s="9" t="n">
        <v>132.5581395348837</v>
      </c>
      <c r="V553" s="9" t="n">
        <v>132.5581395348837</v>
      </c>
      <c r="W553" s="9" t="n">
        <v>132.5581395348837</v>
      </c>
      <c r="X553" s="9" t="n">
        <v>132.5581395348837</v>
      </c>
      <c r="Y553" s="7" t="inlineStr">
        <is>
          <t>.</t>
        </is>
      </c>
      <c r="Z553" s="8">
        <f>SUM(AA553:AL553)</f>
        <v/>
      </c>
      <c r="AA553" s="9" t="n">
        <v>0</v>
      </c>
      <c r="AB553" s="9" t="n">
        <v>0</v>
      </c>
      <c r="AC553" s="9" t="n">
        <v>0</v>
      </c>
      <c r="AD553" s="9" t="n">
        <v>0</v>
      </c>
      <c r="AE553" s="9" t="n">
        <v>0</v>
      </c>
      <c r="AF553" s="9" t="n">
        <v>0</v>
      </c>
      <c r="AG553" s="9" t="n">
        <v>0</v>
      </c>
      <c r="AH553" s="9" t="n">
        <v>0</v>
      </c>
      <c r="AI553" s="9" t="n">
        <v>0</v>
      </c>
      <c r="AJ553" s="9" t="n">
        <v>0</v>
      </c>
      <c r="AK553" s="9" t="n">
        <v>0</v>
      </c>
      <c r="AL553" s="9" t="n">
        <v>0</v>
      </c>
      <c r="AM553" s="7" t="inlineStr">
        <is>
          <t>.</t>
        </is>
      </c>
      <c r="AN553" s="6">
        <f>IF(L553=0,0,Z553/L553)</f>
        <v/>
      </c>
      <c r="AO553" s="5">
        <f>IF(AN553="","",IF(AN553&gt;=0.9,"🟢",IF(AN553&gt;=0.7,"🟡",IF(AN553&gt;=0.5,"🟠","🔴"))))</f>
        <v/>
      </c>
      <c r="AP553" s="9">
        <f>IF(L553=0,0,L553-Z553)</f>
        <v/>
      </c>
      <c r="AQ553" s="5">
        <f>IF(Z553=0,"",RANK(Z553,Z$4:Z$1569,0))</f>
        <v/>
      </c>
      <c r="AR553" s="7" t="inlineStr">
        <is>
          <t>.</t>
        </is>
      </c>
      <c r="BA553" s="7" t="inlineStr">
        <is>
          <t>.</t>
        </is>
      </c>
      <c r="BB553" s="9">
        <f>SUM(L$4:L$1569)/COUNTA(A$4:A$1569)</f>
        <v/>
      </c>
      <c r="BC553" s="9">
        <f>SUM(M$4:M$1569)/COUNTA(A$4:A$1569)</f>
        <v/>
      </c>
      <c r="BD553" s="9">
        <f>SUM(N$4:N$1569)/COUNTA(A$4:A$1569)</f>
        <v/>
      </c>
      <c r="BE553" s="9">
        <f>SUM(O$4:O$1569)/COUNTA(A$4:A$1569)</f>
        <v/>
      </c>
      <c r="BF553" s="9">
        <f>SUM(P$4:P$1569)/COUNTA(A$4:A$1569)</f>
        <v/>
      </c>
      <c r="BG553" s="9">
        <f>SUM(Q$4:Q$1569)/COUNTA(A$4:A$1569)</f>
        <v/>
      </c>
      <c r="BH553" s="9">
        <f>SUM(R$4:R$1569)/COUNTA(A$4:A$1569)</f>
        <v/>
      </c>
      <c r="BI553" s="9">
        <f>SUM(S$4:S$1569)/COUNTA(A$4:A$1569)</f>
        <v/>
      </c>
      <c r="BJ553" s="9">
        <f>SUM(T$4:T$1569)/COUNTA(A$4:A$1569)</f>
        <v/>
      </c>
      <c r="BK553" s="9">
        <f>SUM(U$4:U$1569)/COUNTA(A$4:A$1569)</f>
        <v/>
      </c>
      <c r="BL553" s="9">
        <f>SUM(V$4:V$1569)/COUNTA(A$4:A$1569)</f>
        <v/>
      </c>
      <c r="BM553" s="9">
        <f>SUM(W$4:W$1569)/COUNTA(A$4:A$1569)</f>
        <v/>
      </c>
      <c r="BN553" s="9">
        <f>SUM(X$4:X$1569)/COUNTA(A$4:A$1569)</f>
        <v/>
      </c>
      <c r="BO553" s="7" t="inlineStr">
        <is>
          <t>.</t>
        </is>
      </c>
      <c r="BP553" s="9">
        <f>IF(Z553&gt;=BB553,0,IFERROR(BB553+(SUMPRODUCT((Z$4:Z$1569&gt;=BB$4:BB$1569)*(Z$4:Z$1569-BB$4:BB$1569))/MAX(1,COUNTIF(Z$4:Z$1569,"&lt;"&amp;BB553+0.01))),BB553))</f>
        <v/>
      </c>
      <c r="BQ553" s="9">
        <f>IF(AA553&gt;=BC553,0,IFERROR(BC553+SUMPRODUCT((AA$4:AA$1569&gt;=BC$4:BC$1569)*(AA$4:AA$1569-BC$4:BC$1569))/MAX(1,COUNTIF(AA$4:AA$1569,"&lt;"&amp;BC553+0.01)),BC553))</f>
        <v/>
      </c>
      <c r="BR553" s="9">
        <f>IF(AB553&gt;=BD553,0,IFERROR(BD553+SUMPRODUCT((AB$4:AB$1569&gt;=BD$4:BD$1569)*(AB$4:AB$1569-BD$4:BD$1569))/MAX(1,COUNTIF(AB$4:AB$1569,"&lt;"&amp;BD553+0.01)),BD553))</f>
        <v/>
      </c>
      <c r="BS553" s="9">
        <f>IF(AC553&gt;=BE553,0,IFERROR(BE553+SUMPRODUCT((AC$4:AC$1569&gt;=BE$4:BE$1569)*(AC$4:AC$1569-BE$4:BE$1569))/MAX(1,COUNTIF(AC$4:AC$1569,"&lt;"&amp;BE553+0.01)),BE553))</f>
        <v/>
      </c>
      <c r="BT553" s="9">
        <f>IF(AD553&gt;=BF553,0,IFERROR(BF553+SUMPRODUCT((AD$4:AD$1569&gt;=BF$4:BF$1569)*(AD$4:AD$1569-BF$4:BF$1569))/MAX(1,COUNTIF(AD$4:AD$1569,"&lt;"&amp;BF553+0.01)),BF553))</f>
        <v/>
      </c>
      <c r="BU553" s="9">
        <f>IF(AE553&gt;=BG553,0,IFERROR(BG553+SUMPRODUCT((AE$4:AE$1569&gt;=BG$4:BG$1569)*(AE$4:AE$1569-BG$4:BG$1569))/MAX(1,COUNTIF(AE$4:AE$1569,"&lt;"&amp;BG553+0.01)),BG553))</f>
        <v/>
      </c>
      <c r="BV553" s="9">
        <f>IF(AF553&gt;=BH553,0,IFERROR(BH553+SUMPRODUCT((AF$4:AF$1569&gt;=BH$4:BH$1569)*(AF$4:AF$1569-BH$4:BH$1569))/MAX(1,COUNTIF(AF$4:AF$1569,"&lt;"&amp;BH553+0.01)),BH553))</f>
        <v/>
      </c>
      <c r="BW553" s="9">
        <f>IF(AG553&gt;=BI553,0,IFERROR(BI553+SUMPRODUCT((AG$4:AG$1569&gt;=BI$4:BI$1569)*(AG$4:AG$1569-BI$4:BI$1569))/MAX(1,COUNTIF(AG$4:AG$1569,"&lt;"&amp;BI553+0.01)),BI553))</f>
        <v/>
      </c>
      <c r="BX553" s="9">
        <f>IF(AH553&gt;=BJ553,0,IFERROR(BJ553+SUMPRODUCT((AH$4:AH$1569&gt;=BJ$4:BJ$1569)*(AH$4:AH$1569-BJ$4:BJ$1569))/MAX(1,COUNTIF(AH$4:AH$1569,"&lt;"&amp;BJ553+0.01)),BJ553))</f>
        <v/>
      </c>
      <c r="BY553" s="9">
        <f>IF(AI553&gt;=BK553,0,IFERROR(BK553+SUMPRODUCT((AI$4:AI$1569&gt;=BK$4:BK$1569)*(AI$4:AI$1569-BK$4:BK$1569))/MAX(1,COUNTIF(AI$4:AI$1569,"&lt;"&amp;BK553+0.01)),BK553))</f>
        <v/>
      </c>
      <c r="BZ553" s="9">
        <f>IF(AJ553&gt;=BL553,0,IFERROR(BL553+SUMPRODUCT((AJ$4:AJ$1569&gt;=BL$4:BL$1569)*(AJ$4:AJ$1569-BL$4:BL$1569))/MAX(1,COUNTIF(AJ$4:AJ$1569,"&lt;"&amp;BL553+0.01)),BL553))</f>
        <v/>
      </c>
      <c r="CA553" s="9">
        <f>IF(AK553&gt;=BM553,0,IFERROR(BM553+SUMPRODUCT((AK$4:AK$1569&gt;=BM$4:BM$1569)*(AK$4:AK$1569-BM$4:BM$1569))/MAX(1,COUNTIF(AK$4:AK$1569,"&lt;"&amp;BM553+0.01)),BM553))</f>
        <v/>
      </c>
      <c r="CB553" s="9">
        <f>IF(AL553&gt;=BN553,0,IFERROR(BN553+SUMPRODUCT((AL$4:AL$1569&gt;=BN$4:BN$1569)*(AL$4:AL$1569-BN$4:BN$1569))/MAX(1,COUNTIF(AL$4:AL$1569,"&lt;"&amp;BN553+0.01)),BN553))</f>
        <v/>
      </c>
      <c r="CC553" s="5">
        <f>IF(AO553="🟢","VERDE",IF(AO553="🟡","AMARELO",IF(AO553="🟠","VERMELHO",IF(AO553="🔴","VERMELHO","ROXO"))))</f>
        <v/>
      </c>
      <c r="CD553" s="5" t="inlineStr">
        <is>
          <t>🌎 REGIÕES</t>
        </is>
      </c>
      <c r="CE553" s="5" t="inlineStr">
        <is>
          <t>SEM REDE</t>
        </is>
      </c>
    </row>
    <row r="554">
      <c r="A554" s="5" t="inlineStr">
        <is>
          <t>03012368000168</t>
        </is>
      </c>
      <c r="B554" s="5" t="inlineStr">
        <is>
          <t>SANTA MARIA COMERCIO DE PRODUTOS NATURAI</t>
        </is>
      </c>
      <c r="C554" s="5" t="inlineStr">
        <is>
          <t>06 - SEM GRUPO</t>
        </is>
      </c>
      <c r="D554" s="5" t="inlineStr">
        <is>
          <t>LARISSA PADILHA</t>
        </is>
      </c>
      <c r="E554" s="5" t="inlineStr">
        <is>
          <t>BA</t>
        </is>
      </c>
      <c r="F554" s="5">
        <f>IFERROR(VLOOKUP(C554,$AS$4:$AT$25,2,FALSE),"")</f>
        <v/>
      </c>
      <c r="G554" s="6">
        <f>IFERROR(VLOOKUP(C554,$AS$4:$AX$25,6,FALSE),"")</f>
        <v/>
      </c>
      <c r="H554" s="5">
        <f>IFERROR(VLOOKUP(C554,$AS$4:$AY$25,7,FALSE),"")</f>
        <v/>
      </c>
      <c r="I554" s="5">
        <f>IFERROR(VLOOKUP(C554,$AS$4:$AZ$25,8,FALSE),"")</f>
        <v/>
      </c>
      <c r="J554" s="7" t="inlineStr">
        <is>
          <t>.</t>
        </is>
      </c>
      <c r="K554" s="5" t="inlineStr">
        <is>
          <t>NORDESTE (SEM MA)</t>
        </is>
      </c>
      <c r="L554" s="8" t="n">
        <v>1200</v>
      </c>
      <c r="M554" s="9" t="n">
        <v>100</v>
      </c>
      <c r="N554" s="9" t="n">
        <v>100</v>
      </c>
      <c r="O554" s="9" t="n">
        <v>100</v>
      </c>
      <c r="P554" s="9" t="n">
        <v>100</v>
      </c>
      <c r="Q554" s="9" t="n">
        <v>100</v>
      </c>
      <c r="R554" s="9" t="n">
        <v>100</v>
      </c>
      <c r="S554" s="9" t="n">
        <v>100</v>
      </c>
      <c r="T554" s="9" t="n">
        <v>100</v>
      </c>
      <c r="U554" s="9" t="n">
        <v>100</v>
      </c>
      <c r="V554" s="9" t="n">
        <v>100</v>
      </c>
      <c r="W554" s="9" t="n">
        <v>100</v>
      </c>
      <c r="X554" s="9" t="n">
        <v>100</v>
      </c>
      <c r="Y554" s="7" t="inlineStr">
        <is>
          <t>.</t>
        </is>
      </c>
      <c r="Z554" s="8">
        <f>SUM(AA554:AL554)</f>
        <v/>
      </c>
      <c r="AA554" s="9" t="n">
        <v>0</v>
      </c>
      <c r="AB554" s="9" t="n">
        <v>0</v>
      </c>
      <c r="AC554" s="9" t="n">
        <v>0</v>
      </c>
      <c r="AD554" s="9" t="n">
        <v>0</v>
      </c>
      <c r="AE554" s="9" t="n">
        <v>0</v>
      </c>
      <c r="AF554" s="9" t="n">
        <v>0</v>
      </c>
      <c r="AG554" s="9" t="n">
        <v>0</v>
      </c>
      <c r="AH554" s="9" t="n">
        <v>0</v>
      </c>
      <c r="AI554" s="9" t="n">
        <v>0</v>
      </c>
      <c r="AJ554" s="9" t="n">
        <v>0</v>
      </c>
      <c r="AK554" s="9" t="n">
        <v>0</v>
      </c>
      <c r="AL554" s="9" t="n">
        <v>0</v>
      </c>
      <c r="AM554" s="7" t="inlineStr">
        <is>
          <t>.</t>
        </is>
      </c>
      <c r="AN554" s="6">
        <f>IF(L554=0,0,Z554/L554)</f>
        <v/>
      </c>
      <c r="AO554" s="5">
        <f>IF(AN554="","",IF(AN554&gt;=0.9,"🟢",IF(AN554&gt;=0.7,"🟡",IF(AN554&gt;=0.5,"🟠","🔴"))))</f>
        <v/>
      </c>
      <c r="AP554" s="9">
        <f>IF(L554=0,0,L554-Z554)</f>
        <v/>
      </c>
      <c r="AQ554" s="5">
        <f>IF(Z554=0,"",RANK(Z554,Z$4:Z$1569,0))</f>
        <v/>
      </c>
      <c r="AR554" s="7" t="inlineStr">
        <is>
          <t>.</t>
        </is>
      </c>
      <c r="BA554" s="7" t="inlineStr">
        <is>
          <t>.</t>
        </is>
      </c>
      <c r="BB554" s="9">
        <f>SUM(L$4:L$1569)/COUNTA(A$4:A$1569)</f>
        <v/>
      </c>
      <c r="BC554" s="9">
        <f>SUM(M$4:M$1569)/COUNTA(A$4:A$1569)</f>
        <v/>
      </c>
      <c r="BD554" s="9">
        <f>SUM(N$4:N$1569)/COUNTA(A$4:A$1569)</f>
        <v/>
      </c>
      <c r="BE554" s="9">
        <f>SUM(O$4:O$1569)/COUNTA(A$4:A$1569)</f>
        <v/>
      </c>
      <c r="BF554" s="9">
        <f>SUM(P$4:P$1569)/COUNTA(A$4:A$1569)</f>
        <v/>
      </c>
      <c r="BG554" s="9">
        <f>SUM(Q$4:Q$1569)/COUNTA(A$4:A$1569)</f>
        <v/>
      </c>
      <c r="BH554" s="9">
        <f>SUM(R$4:R$1569)/COUNTA(A$4:A$1569)</f>
        <v/>
      </c>
      <c r="BI554" s="9">
        <f>SUM(S$4:S$1569)/COUNTA(A$4:A$1569)</f>
        <v/>
      </c>
      <c r="BJ554" s="9">
        <f>SUM(T$4:T$1569)/COUNTA(A$4:A$1569)</f>
        <v/>
      </c>
      <c r="BK554" s="9">
        <f>SUM(U$4:U$1569)/COUNTA(A$4:A$1569)</f>
        <v/>
      </c>
      <c r="BL554" s="9">
        <f>SUM(V$4:V$1569)/COUNTA(A$4:A$1569)</f>
        <v/>
      </c>
      <c r="BM554" s="9">
        <f>SUM(W$4:W$1569)/COUNTA(A$4:A$1569)</f>
        <v/>
      </c>
      <c r="BN554" s="9">
        <f>SUM(X$4:X$1569)/COUNTA(A$4:A$1569)</f>
        <v/>
      </c>
      <c r="BO554" s="7" t="inlineStr">
        <is>
          <t>.</t>
        </is>
      </c>
      <c r="BP554" s="9">
        <f>IF(Z554&gt;=BB554,0,IFERROR(BB554+(SUMPRODUCT((Z$4:Z$1569&gt;=BB$4:BB$1569)*(Z$4:Z$1569-BB$4:BB$1569))/MAX(1,COUNTIF(Z$4:Z$1569,"&lt;"&amp;BB554+0.01))),BB554))</f>
        <v/>
      </c>
      <c r="BQ554" s="9">
        <f>IF(AA554&gt;=BC554,0,IFERROR(BC554+SUMPRODUCT((AA$4:AA$1569&gt;=BC$4:BC$1569)*(AA$4:AA$1569-BC$4:BC$1569))/MAX(1,COUNTIF(AA$4:AA$1569,"&lt;"&amp;BC554+0.01)),BC554))</f>
        <v/>
      </c>
      <c r="BR554" s="9">
        <f>IF(AB554&gt;=BD554,0,IFERROR(BD554+SUMPRODUCT((AB$4:AB$1569&gt;=BD$4:BD$1569)*(AB$4:AB$1569-BD$4:BD$1569))/MAX(1,COUNTIF(AB$4:AB$1569,"&lt;"&amp;BD554+0.01)),BD554))</f>
        <v/>
      </c>
      <c r="BS554" s="9">
        <f>IF(AC554&gt;=BE554,0,IFERROR(BE554+SUMPRODUCT((AC$4:AC$1569&gt;=BE$4:BE$1569)*(AC$4:AC$1569-BE$4:BE$1569))/MAX(1,COUNTIF(AC$4:AC$1569,"&lt;"&amp;BE554+0.01)),BE554))</f>
        <v/>
      </c>
      <c r="BT554" s="9">
        <f>IF(AD554&gt;=BF554,0,IFERROR(BF554+SUMPRODUCT((AD$4:AD$1569&gt;=BF$4:BF$1569)*(AD$4:AD$1569-BF$4:BF$1569))/MAX(1,COUNTIF(AD$4:AD$1569,"&lt;"&amp;BF554+0.01)),BF554))</f>
        <v/>
      </c>
      <c r="BU554" s="9">
        <f>IF(AE554&gt;=BG554,0,IFERROR(BG554+SUMPRODUCT((AE$4:AE$1569&gt;=BG$4:BG$1569)*(AE$4:AE$1569-BG$4:BG$1569))/MAX(1,COUNTIF(AE$4:AE$1569,"&lt;"&amp;BG554+0.01)),BG554))</f>
        <v/>
      </c>
      <c r="BV554" s="9">
        <f>IF(AF554&gt;=BH554,0,IFERROR(BH554+SUMPRODUCT((AF$4:AF$1569&gt;=BH$4:BH$1569)*(AF$4:AF$1569-BH$4:BH$1569))/MAX(1,COUNTIF(AF$4:AF$1569,"&lt;"&amp;BH554+0.01)),BH554))</f>
        <v/>
      </c>
      <c r="BW554" s="9">
        <f>IF(AG554&gt;=BI554,0,IFERROR(BI554+SUMPRODUCT((AG$4:AG$1569&gt;=BI$4:BI$1569)*(AG$4:AG$1569-BI$4:BI$1569))/MAX(1,COUNTIF(AG$4:AG$1569,"&lt;"&amp;BI554+0.01)),BI554))</f>
        <v/>
      </c>
      <c r="BX554" s="9">
        <f>IF(AH554&gt;=BJ554,0,IFERROR(BJ554+SUMPRODUCT((AH$4:AH$1569&gt;=BJ$4:BJ$1569)*(AH$4:AH$1569-BJ$4:BJ$1569))/MAX(1,COUNTIF(AH$4:AH$1569,"&lt;"&amp;BJ554+0.01)),BJ554))</f>
        <v/>
      </c>
      <c r="BY554" s="9">
        <f>IF(AI554&gt;=BK554,0,IFERROR(BK554+SUMPRODUCT((AI$4:AI$1569&gt;=BK$4:BK$1569)*(AI$4:AI$1569-BK$4:BK$1569))/MAX(1,COUNTIF(AI$4:AI$1569,"&lt;"&amp;BK554+0.01)),BK554))</f>
        <v/>
      </c>
      <c r="BZ554" s="9">
        <f>IF(AJ554&gt;=BL554,0,IFERROR(BL554+SUMPRODUCT((AJ$4:AJ$1569&gt;=BL$4:BL$1569)*(AJ$4:AJ$1569-BL$4:BL$1569))/MAX(1,COUNTIF(AJ$4:AJ$1569,"&lt;"&amp;BL554+0.01)),BL554))</f>
        <v/>
      </c>
      <c r="CA554" s="9">
        <f>IF(AK554&gt;=BM554,0,IFERROR(BM554+SUMPRODUCT((AK$4:AK$1569&gt;=BM$4:BM$1569)*(AK$4:AK$1569-BM$4:BM$1569))/MAX(1,COUNTIF(AK$4:AK$1569,"&lt;"&amp;BM554+0.01)),BM554))</f>
        <v/>
      </c>
      <c r="CB554" s="9">
        <f>IF(AL554&gt;=BN554,0,IFERROR(BN554+SUMPRODUCT((AL$4:AL$1569&gt;=BN$4:BN$1569)*(AL$4:AL$1569-BN$4:BN$1569))/MAX(1,COUNTIF(AL$4:AL$1569,"&lt;"&amp;BN554+0.01)),BN554))</f>
        <v/>
      </c>
      <c r="CC554" s="5">
        <f>IF(AO554="🟢","VERDE",IF(AO554="🟡","AMARELO",IF(AO554="🟠","VERMELHO",IF(AO554="🔴","VERMELHO","ROXO"))))</f>
        <v/>
      </c>
      <c r="CD554" s="5" t="inlineStr">
        <is>
          <t>🌎 REGIÕES</t>
        </is>
      </c>
      <c r="CE554" s="5" t="inlineStr">
        <is>
          <t>SEM REDE</t>
        </is>
      </c>
    </row>
    <row r="555">
      <c r="A555" s="5" t="inlineStr">
        <is>
          <t>03154456000102</t>
        </is>
      </c>
      <c r="B555" s="5" t="inlineStr">
        <is>
          <t>VIDA NATURAL EMPORIUM LTDA EPP</t>
        </is>
      </c>
      <c r="C555" s="5" t="inlineStr">
        <is>
          <t>06 - SEM GRUPO</t>
        </is>
      </c>
      <c r="D555" s="5" t="inlineStr">
        <is>
          <t>HEMANUELE DITZEL (MANU)</t>
        </is>
      </c>
      <c r="E555" s="5" t="inlineStr">
        <is>
          <t>SC</t>
        </is>
      </c>
      <c r="F555" s="5">
        <f>IFERROR(VLOOKUP(C555,$AS$4:$AT$25,2,FALSE),"")</f>
        <v/>
      </c>
      <c r="G555" s="6">
        <f>IFERROR(VLOOKUP(C555,$AS$4:$AX$25,6,FALSE),"")</f>
        <v/>
      </c>
      <c r="H555" s="5">
        <f>IFERROR(VLOOKUP(C555,$AS$4:$AY$25,7,FALSE),"")</f>
        <v/>
      </c>
      <c r="I555" s="5">
        <f>IFERROR(VLOOKUP(C555,$AS$4:$AZ$25,8,FALSE),"")</f>
        <v/>
      </c>
      <c r="J555" s="7" t="inlineStr">
        <is>
          <t>.</t>
        </is>
      </c>
      <c r="K555" s="5" t="inlineStr">
        <is>
          <t>SUL</t>
        </is>
      </c>
      <c r="L555" s="8" t="n">
        <v>1553.191489361702</v>
      </c>
      <c r="M555" s="9" t="n">
        <v>119.1489361702128</v>
      </c>
      <c r="N555" s="9" t="n">
        <v>123.4042553191489</v>
      </c>
      <c r="O555" s="9" t="n">
        <v>123.4042553191489</v>
      </c>
      <c r="P555" s="9" t="n">
        <v>123.4042553191489</v>
      </c>
      <c r="Q555" s="9" t="n">
        <v>127.6595744680851</v>
      </c>
      <c r="R555" s="9" t="n">
        <v>127.6595744680851</v>
      </c>
      <c r="S555" s="9" t="n">
        <v>131.9148936170213</v>
      </c>
      <c r="T555" s="9" t="n">
        <v>131.9148936170213</v>
      </c>
      <c r="U555" s="9" t="n">
        <v>131.9148936170213</v>
      </c>
      <c r="V555" s="9" t="n">
        <v>136.1702127659574</v>
      </c>
      <c r="W555" s="9" t="n">
        <v>136.1702127659574</v>
      </c>
      <c r="X555" s="9" t="n">
        <v>140.4255319148936</v>
      </c>
      <c r="Y555" s="7" t="inlineStr">
        <is>
          <t>.</t>
        </is>
      </c>
      <c r="Z555" s="8">
        <f>SUM(AA555:AL555)</f>
        <v/>
      </c>
      <c r="AA555" s="9" t="n">
        <v>0</v>
      </c>
      <c r="AB555" s="9" t="n">
        <v>0</v>
      </c>
      <c r="AC555" s="9" t="n">
        <v>0</v>
      </c>
      <c r="AD555" s="9" t="n">
        <v>0</v>
      </c>
      <c r="AE555" s="9" t="n">
        <v>0</v>
      </c>
      <c r="AF555" s="9" t="n">
        <v>0</v>
      </c>
      <c r="AG555" s="9" t="n">
        <v>0</v>
      </c>
      <c r="AH555" s="9" t="n">
        <v>0</v>
      </c>
      <c r="AI555" s="9" t="n">
        <v>0</v>
      </c>
      <c r="AJ555" s="9" t="n">
        <v>0</v>
      </c>
      <c r="AK555" s="9" t="n">
        <v>0</v>
      </c>
      <c r="AL555" s="9" t="n">
        <v>0</v>
      </c>
      <c r="AM555" s="7" t="inlineStr">
        <is>
          <t>.</t>
        </is>
      </c>
      <c r="AN555" s="6">
        <f>IF(L555=0,0,Z555/L555)</f>
        <v/>
      </c>
      <c r="AO555" s="5">
        <f>IF(AN555="","",IF(AN555&gt;=0.9,"🟢",IF(AN555&gt;=0.7,"🟡",IF(AN555&gt;=0.5,"🟠","🔴"))))</f>
        <v/>
      </c>
      <c r="AP555" s="9">
        <f>IF(L555=0,0,L555-Z555)</f>
        <v/>
      </c>
      <c r="AQ555" s="5">
        <f>IF(Z555=0,"",RANK(Z555,Z$4:Z$1569,0))</f>
        <v/>
      </c>
      <c r="AR555" s="7" t="inlineStr">
        <is>
          <t>.</t>
        </is>
      </c>
      <c r="BA555" s="7" t="inlineStr">
        <is>
          <t>.</t>
        </is>
      </c>
      <c r="BB555" s="9">
        <f>SUM(L$4:L$1569)/COUNTA(A$4:A$1569)</f>
        <v/>
      </c>
      <c r="BC555" s="9">
        <f>SUM(M$4:M$1569)/COUNTA(A$4:A$1569)</f>
        <v/>
      </c>
      <c r="BD555" s="9">
        <f>SUM(N$4:N$1569)/COUNTA(A$4:A$1569)</f>
        <v/>
      </c>
      <c r="BE555" s="9">
        <f>SUM(O$4:O$1569)/COUNTA(A$4:A$1569)</f>
        <v/>
      </c>
      <c r="BF555" s="9">
        <f>SUM(P$4:P$1569)/COUNTA(A$4:A$1569)</f>
        <v/>
      </c>
      <c r="BG555" s="9">
        <f>SUM(Q$4:Q$1569)/COUNTA(A$4:A$1569)</f>
        <v/>
      </c>
      <c r="BH555" s="9">
        <f>SUM(R$4:R$1569)/COUNTA(A$4:A$1569)</f>
        <v/>
      </c>
      <c r="BI555" s="9">
        <f>SUM(S$4:S$1569)/COUNTA(A$4:A$1569)</f>
        <v/>
      </c>
      <c r="BJ555" s="9">
        <f>SUM(T$4:T$1569)/COUNTA(A$4:A$1569)</f>
        <v/>
      </c>
      <c r="BK555" s="9">
        <f>SUM(U$4:U$1569)/COUNTA(A$4:A$1569)</f>
        <v/>
      </c>
      <c r="BL555" s="9">
        <f>SUM(V$4:V$1569)/COUNTA(A$4:A$1569)</f>
        <v/>
      </c>
      <c r="BM555" s="9">
        <f>SUM(W$4:W$1569)/COUNTA(A$4:A$1569)</f>
        <v/>
      </c>
      <c r="BN555" s="9">
        <f>SUM(X$4:X$1569)/COUNTA(A$4:A$1569)</f>
        <v/>
      </c>
      <c r="BO555" s="7" t="inlineStr">
        <is>
          <t>.</t>
        </is>
      </c>
      <c r="BP555" s="9">
        <f>IF(Z555&gt;=BB555,0,IFERROR(BB555+(SUMPRODUCT((Z$4:Z$1569&gt;=BB$4:BB$1569)*(Z$4:Z$1569-BB$4:BB$1569))/MAX(1,COUNTIF(Z$4:Z$1569,"&lt;"&amp;BB555+0.01))),BB555))</f>
        <v/>
      </c>
      <c r="BQ555" s="9">
        <f>IF(AA555&gt;=BC555,0,IFERROR(BC555+SUMPRODUCT((AA$4:AA$1569&gt;=BC$4:BC$1569)*(AA$4:AA$1569-BC$4:BC$1569))/MAX(1,COUNTIF(AA$4:AA$1569,"&lt;"&amp;BC555+0.01)),BC555))</f>
        <v/>
      </c>
      <c r="BR555" s="9">
        <f>IF(AB555&gt;=BD555,0,IFERROR(BD555+SUMPRODUCT((AB$4:AB$1569&gt;=BD$4:BD$1569)*(AB$4:AB$1569-BD$4:BD$1569))/MAX(1,COUNTIF(AB$4:AB$1569,"&lt;"&amp;BD555+0.01)),BD555))</f>
        <v/>
      </c>
      <c r="BS555" s="9">
        <f>IF(AC555&gt;=BE555,0,IFERROR(BE555+SUMPRODUCT((AC$4:AC$1569&gt;=BE$4:BE$1569)*(AC$4:AC$1569-BE$4:BE$1569))/MAX(1,COUNTIF(AC$4:AC$1569,"&lt;"&amp;BE555+0.01)),BE555))</f>
        <v/>
      </c>
      <c r="BT555" s="9">
        <f>IF(AD555&gt;=BF555,0,IFERROR(BF555+SUMPRODUCT((AD$4:AD$1569&gt;=BF$4:BF$1569)*(AD$4:AD$1569-BF$4:BF$1569))/MAX(1,COUNTIF(AD$4:AD$1569,"&lt;"&amp;BF555+0.01)),BF555))</f>
        <v/>
      </c>
      <c r="BU555" s="9">
        <f>IF(AE555&gt;=BG555,0,IFERROR(BG555+SUMPRODUCT((AE$4:AE$1569&gt;=BG$4:BG$1569)*(AE$4:AE$1569-BG$4:BG$1569))/MAX(1,COUNTIF(AE$4:AE$1569,"&lt;"&amp;BG555+0.01)),BG555))</f>
        <v/>
      </c>
      <c r="BV555" s="9">
        <f>IF(AF555&gt;=BH555,0,IFERROR(BH555+SUMPRODUCT((AF$4:AF$1569&gt;=BH$4:BH$1569)*(AF$4:AF$1569-BH$4:BH$1569))/MAX(1,COUNTIF(AF$4:AF$1569,"&lt;"&amp;BH555+0.01)),BH555))</f>
        <v/>
      </c>
      <c r="BW555" s="9">
        <f>IF(AG555&gt;=BI555,0,IFERROR(BI555+SUMPRODUCT((AG$4:AG$1569&gt;=BI$4:BI$1569)*(AG$4:AG$1569-BI$4:BI$1569))/MAX(1,COUNTIF(AG$4:AG$1569,"&lt;"&amp;BI555+0.01)),BI555))</f>
        <v/>
      </c>
      <c r="BX555" s="9">
        <f>IF(AH555&gt;=BJ555,0,IFERROR(BJ555+SUMPRODUCT((AH$4:AH$1569&gt;=BJ$4:BJ$1569)*(AH$4:AH$1569-BJ$4:BJ$1569))/MAX(1,COUNTIF(AH$4:AH$1569,"&lt;"&amp;BJ555+0.01)),BJ555))</f>
        <v/>
      </c>
      <c r="BY555" s="9">
        <f>IF(AI555&gt;=BK555,0,IFERROR(BK555+SUMPRODUCT((AI$4:AI$1569&gt;=BK$4:BK$1569)*(AI$4:AI$1569-BK$4:BK$1569))/MAX(1,COUNTIF(AI$4:AI$1569,"&lt;"&amp;BK555+0.01)),BK555))</f>
        <v/>
      </c>
      <c r="BZ555" s="9">
        <f>IF(AJ555&gt;=BL555,0,IFERROR(BL555+SUMPRODUCT((AJ$4:AJ$1569&gt;=BL$4:BL$1569)*(AJ$4:AJ$1569-BL$4:BL$1569))/MAX(1,COUNTIF(AJ$4:AJ$1569,"&lt;"&amp;BL555+0.01)),BL555))</f>
        <v/>
      </c>
      <c r="CA555" s="9">
        <f>IF(AK555&gt;=BM555,0,IFERROR(BM555+SUMPRODUCT((AK$4:AK$1569&gt;=BM$4:BM$1569)*(AK$4:AK$1569-BM$4:BM$1569))/MAX(1,COUNTIF(AK$4:AK$1569,"&lt;"&amp;BM555+0.01)),BM555))</f>
        <v/>
      </c>
      <c r="CB555" s="9">
        <f>IF(AL555&gt;=BN555,0,IFERROR(BN555+SUMPRODUCT((AL$4:AL$1569&gt;=BN$4:BN$1569)*(AL$4:AL$1569-BN$4:BN$1569))/MAX(1,COUNTIF(AL$4:AL$1569,"&lt;"&amp;BN555+0.01)),BN555))</f>
        <v/>
      </c>
      <c r="CC555" s="5">
        <f>IF(AO555="🟢","VERDE",IF(AO555="🟡","AMARELO",IF(AO555="🟠","VERMELHO",IF(AO555="🔴","VERMELHO","ROXO"))))</f>
        <v/>
      </c>
      <c r="CD555" s="5" t="inlineStr">
        <is>
          <t>🌎 REGIÕES</t>
        </is>
      </c>
      <c r="CE555" s="5" t="inlineStr">
        <is>
          <t>SEM REDE</t>
        </is>
      </c>
    </row>
    <row r="556">
      <c r="A556" s="5" t="inlineStr">
        <is>
          <t>03157705000105</t>
        </is>
      </c>
      <c r="B556" s="5" t="inlineStr">
        <is>
          <t>POSTO Z5 LTDA</t>
        </is>
      </c>
      <c r="C556" s="5" t="inlineStr">
        <is>
          <t>06 - SEM GRUPO</t>
        </is>
      </c>
      <c r="D556" s="5" t="inlineStr">
        <is>
          <t>HEMANUELE DITZEL (MANU)</t>
        </is>
      </c>
      <c r="E556" s="5" t="inlineStr">
        <is>
          <t>SC</t>
        </is>
      </c>
      <c r="F556" s="5">
        <f>IFERROR(VLOOKUP(C556,$AS$4:$AT$25,2,FALSE),"")</f>
        <v/>
      </c>
      <c r="G556" s="6">
        <f>IFERROR(VLOOKUP(C556,$AS$4:$AX$25,6,FALSE),"")</f>
        <v/>
      </c>
      <c r="H556" s="5">
        <f>IFERROR(VLOOKUP(C556,$AS$4:$AY$25,7,FALSE),"")</f>
        <v/>
      </c>
      <c r="I556" s="5">
        <f>IFERROR(VLOOKUP(C556,$AS$4:$AZ$25,8,FALSE),"")</f>
        <v/>
      </c>
      <c r="J556" s="7" t="inlineStr">
        <is>
          <t>.</t>
        </is>
      </c>
      <c r="K556" s="5" t="inlineStr">
        <is>
          <t>SUL</t>
        </is>
      </c>
      <c r="L556" s="8" t="n">
        <v>1604.347826086957</v>
      </c>
      <c r="M556" s="9" t="n">
        <v>117.3913043478261</v>
      </c>
      <c r="N556" s="9" t="n">
        <v>117.3913043478261</v>
      </c>
      <c r="O556" s="9" t="n">
        <v>130.4347826086957</v>
      </c>
      <c r="P556" s="9" t="n">
        <v>130.4347826086957</v>
      </c>
      <c r="Q556" s="9" t="n">
        <v>130.4347826086957</v>
      </c>
      <c r="R556" s="9" t="n">
        <v>130.4347826086957</v>
      </c>
      <c r="S556" s="9" t="n">
        <v>130.4347826086957</v>
      </c>
      <c r="T556" s="9" t="n">
        <v>143.4782608695652</v>
      </c>
      <c r="U556" s="9" t="n">
        <v>143.4782608695652</v>
      </c>
      <c r="V556" s="9" t="n">
        <v>143.4782608695652</v>
      </c>
      <c r="W556" s="9" t="n">
        <v>143.4782608695652</v>
      </c>
      <c r="X556" s="9" t="n">
        <v>143.4782608695652</v>
      </c>
      <c r="Y556" s="7" t="inlineStr">
        <is>
          <t>.</t>
        </is>
      </c>
      <c r="Z556" s="8">
        <f>SUM(AA556:AL556)</f>
        <v/>
      </c>
      <c r="AA556" s="9" t="n">
        <v>0</v>
      </c>
      <c r="AB556" s="9" t="n">
        <v>0</v>
      </c>
      <c r="AC556" s="9" t="n">
        <v>0</v>
      </c>
      <c r="AD556" s="9" t="n">
        <v>0</v>
      </c>
      <c r="AE556" s="9" t="n">
        <v>0</v>
      </c>
      <c r="AF556" s="9" t="n">
        <v>0</v>
      </c>
      <c r="AG556" s="9" t="n">
        <v>0</v>
      </c>
      <c r="AH556" s="9" t="n">
        <v>0</v>
      </c>
      <c r="AI556" s="9" t="n">
        <v>0</v>
      </c>
      <c r="AJ556" s="9" t="n">
        <v>0</v>
      </c>
      <c r="AK556" s="9" t="n">
        <v>0</v>
      </c>
      <c r="AL556" s="9" t="n">
        <v>0</v>
      </c>
      <c r="AM556" s="7" t="inlineStr">
        <is>
          <t>.</t>
        </is>
      </c>
      <c r="AN556" s="6">
        <f>IF(L556=0,0,Z556/L556)</f>
        <v/>
      </c>
      <c r="AO556" s="5">
        <f>IF(AN556="","",IF(AN556&gt;=0.9,"🟢",IF(AN556&gt;=0.7,"🟡",IF(AN556&gt;=0.5,"🟠","🔴"))))</f>
        <v/>
      </c>
      <c r="AP556" s="9">
        <f>IF(L556=0,0,L556-Z556)</f>
        <v/>
      </c>
      <c r="AQ556" s="5">
        <f>IF(Z556=0,"",RANK(Z556,Z$4:Z$1569,0))</f>
        <v/>
      </c>
      <c r="AR556" s="7" t="inlineStr">
        <is>
          <t>.</t>
        </is>
      </c>
      <c r="BA556" s="7" t="inlineStr">
        <is>
          <t>.</t>
        </is>
      </c>
      <c r="BB556" s="9">
        <f>SUM(L$4:L$1569)/COUNTA(A$4:A$1569)</f>
        <v/>
      </c>
      <c r="BC556" s="9">
        <f>SUM(M$4:M$1569)/COUNTA(A$4:A$1569)</f>
        <v/>
      </c>
      <c r="BD556" s="9">
        <f>SUM(N$4:N$1569)/COUNTA(A$4:A$1569)</f>
        <v/>
      </c>
      <c r="BE556" s="9">
        <f>SUM(O$4:O$1569)/COUNTA(A$4:A$1569)</f>
        <v/>
      </c>
      <c r="BF556" s="9">
        <f>SUM(P$4:P$1569)/COUNTA(A$4:A$1569)</f>
        <v/>
      </c>
      <c r="BG556" s="9">
        <f>SUM(Q$4:Q$1569)/COUNTA(A$4:A$1569)</f>
        <v/>
      </c>
      <c r="BH556" s="9">
        <f>SUM(R$4:R$1569)/COUNTA(A$4:A$1569)</f>
        <v/>
      </c>
      <c r="BI556" s="9">
        <f>SUM(S$4:S$1569)/COUNTA(A$4:A$1569)</f>
        <v/>
      </c>
      <c r="BJ556" s="9">
        <f>SUM(T$4:T$1569)/COUNTA(A$4:A$1569)</f>
        <v/>
      </c>
      <c r="BK556" s="9">
        <f>SUM(U$4:U$1569)/COUNTA(A$4:A$1569)</f>
        <v/>
      </c>
      <c r="BL556" s="9">
        <f>SUM(V$4:V$1569)/COUNTA(A$4:A$1569)</f>
        <v/>
      </c>
      <c r="BM556" s="9">
        <f>SUM(W$4:W$1569)/COUNTA(A$4:A$1569)</f>
        <v/>
      </c>
      <c r="BN556" s="9">
        <f>SUM(X$4:X$1569)/COUNTA(A$4:A$1569)</f>
        <v/>
      </c>
      <c r="BO556" s="7" t="inlineStr">
        <is>
          <t>.</t>
        </is>
      </c>
      <c r="BP556" s="9">
        <f>IF(Z556&gt;=BB556,0,IFERROR(BB556+(SUMPRODUCT((Z$4:Z$1569&gt;=BB$4:BB$1569)*(Z$4:Z$1569-BB$4:BB$1569))/MAX(1,COUNTIF(Z$4:Z$1569,"&lt;"&amp;BB556+0.01))),BB556))</f>
        <v/>
      </c>
      <c r="BQ556" s="9">
        <f>IF(AA556&gt;=BC556,0,IFERROR(BC556+SUMPRODUCT((AA$4:AA$1569&gt;=BC$4:BC$1569)*(AA$4:AA$1569-BC$4:BC$1569))/MAX(1,COUNTIF(AA$4:AA$1569,"&lt;"&amp;BC556+0.01)),BC556))</f>
        <v/>
      </c>
      <c r="BR556" s="9">
        <f>IF(AB556&gt;=BD556,0,IFERROR(BD556+SUMPRODUCT((AB$4:AB$1569&gt;=BD$4:BD$1569)*(AB$4:AB$1569-BD$4:BD$1569))/MAX(1,COUNTIF(AB$4:AB$1569,"&lt;"&amp;BD556+0.01)),BD556))</f>
        <v/>
      </c>
      <c r="BS556" s="9">
        <f>IF(AC556&gt;=BE556,0,IFERROR(BE556+SUMPRODUCT((AC$4:AC$1569&gt;=BE$4:BE$1569)*(AC$4:AC$1569-BE$4:BE$1569))/MAX(1,COUNTIF(AC$4:AC$1569,"&lt;"&amp;BE556+0.01)),BE556))</f>
        <v/>
      </c>
      <c r="BT556" s="9">
        <f>IF(AD556&gt;=BF556,0,IFERROR(BF556+SUMPRODUCT((AD$4:AD$1569&gt;=BF$4:BF$1569)*(AD$4:AD$1569-BF$4:BF$1569))/MAX(1,COUNTIF(AD$4:AD$1569,"&lt;"&amp;BF556+0.01)),BF556))</f>
        <v/>
      </c>
      <c r="BU556" s="9">
        <f>IF(AE556&gt;=BG556,0,IFERROR(BG556+SUMPRODUCT((AE$4:AE$1569&gt;=BG$4:BG$1569)*(AE$4:AE$1569-BG$4:BG$1569))/MAX(1,COUNTIF(AE$4:AE$1569,"&lt;"&amp;BG556+0.01)),BG556))</f>
        <v/>
      </c>
      <c r="BV556" s="9">
        <f>IF(AF556&gt;=BH556,0,IFERROR(BH556+SUMPRODUCT((AF$4:AF$1569&gt;=BH$4:BH$1569)*(AF$4:AF$1569-BH$4:BH$1569))/MAX(1,COUNTIF(AF$4:AF$1569,"&lt;"&amp;BH556+0.01)),BH556))</f>
        <v/>
      </c>
      <c r="BW556" s="9">
        <f>IF(AG556&gt;=BI556,0,IFERROR(BI556+SUMPRODUCT((AG$4:AG$1569&gt;=BI$4:BI$1569)*(AG$4:AG$1569-BI$4:BI$1569))/MAX(1,COUNTIF(AG$4:AG$1569,"&lt;"&amp;BI556+0.01)),BI556))</f>
        <v/>
      </c>
      <c r="BX556" s="9">
        <f>IF(AH556&gt;=BJ556,0,IFERROR(BJ556+SUMPRODUCT((AH$4:AH$1569&gt;=BJ$4:BJ$1569)*(AH$4:AH$1569-BJ$4:BJ$1569))/MAX(1,COUNTIF(AH$4:AH$1569,"&lt;"&amp;BJ556+0.01)),BJ556))</f>
        <v/>
      </c>
      <c r="BY556" s="9">
        <f>IF(AI556&gt;=BK556,0,IFERROR(BK556+SUMPRODUCT((AI$4:AI$1569&gt;=BK$4:BK$1569)*(AI$4:AI$1569-BK$4:BK$1569))/MAX(1,COUNTIF(AI$4:AI$1569,"&lt;"&amp;BK556+0.01)),BK556))</f>
        <v/>
      </c>
      <c r="BZ556" s="9">
        <f>IF(AJ556&gt;=BL556,0,IFERROR(BL556+SUMPRODUCT((AJ$4:AJ$1569&gt;=BL$4:BL$1569)*(AJ$4:AJ$1569-BL$4:BL$1569))/MAX(1,COUNTIF(AJ$4:AJ$1569,"&lt;"&amp;BL556+0.01)),BL556))</f>
        <v/>
      </c>
      <c r="CA556" s="9">
        <f>IF(AK556&gt;=BM556,0,IFERROR(BM556+SUMPRODUCT((AK$4:AK$1569&gt;=BM$4:BM$1569)*(AK$4:AK$1569-BM$4:BM$1569))/MAX(1,COUNTIF(AK$4:AK$1569,"&lt;"&amp;BM556+0.01)),BM556))</f>
        <v/>
      </c>
      <c r="CB556" s="9">
        <f>IF(AL556&gt;=BN556,0,IFERROR(BN556+SUMPRODUCT((AL$4:AL$1569&gt;=BN$4:BN$1569)*(AL$4:AL$1569-BN$4:BN$1569))/MAX(1,COUNTIF(AL$4:AL$1569,"&lt;"&amp;BN556+0.01)),BN556))</f>
        <v/>
      </c>
      <c r="CC556" s="5">
        <f>IF(AO556="🟢","VERDE",IF(AO556="🟡","AMARELO",IF(AO556="🟠","VERMELHO",IF(AO556="🔴","VERMELHO","ROXO"))))</f>
        <v/>
      </c>
      <c r="CD556" s="5" t="inlineStr">
        <is>
          <t>🌎 REGIÕES</t>
        </is>
      </c>
      <c r="CE556" s="5" t="inlineStr">
        <is>
          <t>SEM REDE</t>
        </is>
      </c>
    </row>
    <row r="557">
      <c r="A557" s="5" t="inlineStr">
        <is>
          <t>03185906000116</t>
        </is>
      </c>
      <c r="B557" s="5" t="inlineStr">
        <is>
          <t>BARRETO COMERCIO DE ALIMENTOS LTDA - ME</t>
        </is>
      </c>
      <c r="C557" s="5" t="inlineStr">
        <is>
          <t>06 - SEM GRUPO</t>
        </is>
      </c>
      <c r="D557" s="5" t="inlineStr">
        <is>
          <t>HEMANUELE DITZEL (MANU)</t>
        </is>
      </c>
      <c r="E557" s="5" t="inlineStr">
        <is>
          <t>RS</t>
        </is>
      </c>
      <c r="F557" s="5">
        <f>IFERROR(VLOOKUP(C557,$AS$4:$AT$25,2,FALSE),"")</f>
        <v/>
      </c>
      <c r="G557" s="6">
        <f>IFERROR(VLOOKUP(C557,$AS$4:$AX$25,6,FALSE),"")</f>
        <v/>
      </c>
      <c r="H557" s="5">
        <f>IFERROR(VLOOKUP(C557,$AS$4:$AY$25,7,FALSE),"")</f>
        <v/>
      </c>
      <c r="I557" s="5">
        <f>IFERROR(VLOOKUP(C557,$AS$4:$AZ$25,8,FALSE),"")</f>
        <v/>
      </c>
      <c r="J557" s="7" t="inlineStr">
        <is>
          <t>.</t>
        </is>
      </c>
      <c r="K557" s="5" t="inlineStr">
        <is>
          <t>SUL</t>
        </is>
      </c>
      <c r="L557" s="8" t="n">
        <v>2571.428571428572</v>
      </c>
      <c r="M557" s="9" t="n">
        <v>85.71428571428571</v>
      </c>
      <c r="N557" s="9" t="n">
        <v>171.4285714285714</v>
      </c>
      <c r="O557" s="9" t="n">
        <v>171.4285714285714</v>
      </c>
      <c r="P557" s="9" t="n">
        <v>171.4285714285714</v>
      </c>
      <c r="Q557" s="9" t="n">
        <v>171.4285714285714</v>
      </c>
      <c r="R557" s="9" t="n">
        <v>171.4285714285714</v>
      </c>
      <c r="S557" s="9" t="n">
        <v>257.1428571428572</v>
      </c>
      <c r="T557" s="9" t="n">
        <v>257.1428571428572</v>
      </c>
      <c r="U557" s="9" t="n">
        <v>257.1428571428572</v>
      </c>
      <c r="V557" s="9" t="n">
        <v>257.1428571428572</v>
      </c>
      <c r="W557" s="9" t="n">
        <v>257.1428571428572</v>
      </c>
      <c r="X557" s="9" t="n">
        <v>342.8571428571428</v>
      </c>
      <c r="Y557" s="7" t="inlineStr">
        <is>
          <t>.</t>
        </is>
      </c>
      <c r="Z557" s="8">
        <f>SUM(AA557:AL557)</f>
        <v/>
      </c>
      <c r="AA557" s="9" t="n">
        <v>0</v>
      </c>
      <c r="AB557" s="9" t="n">
        <v>0</v>
      </c>
      <c r="AC557" s="9" t="n">
        <v>0</v>
      </c>
      <c r="AD557" s="9" t="n">
        <v>0</v>
      </c>
      <c r="AE557" s="9" t="n">
        <v>0</v>
      </c>
      <c r="AF557" s="9" t="n">
        <v>0</v>
      </c>
      <c r="AG557" s="9" t="n">
        <v>0</v>
      </c>
      <c r="AH557" s="9" t="n">
        <v>0</v>
      </c>
      <c r="AI557" s="9" t="n">
        <v>0</v>
      </c>
      <c r="AJ557" s="9" t="n">
        <v>0</v>
      </c>
      <c r="AK557" s="9" t="n">
        <v>0</v>
      </c>
      <c r="AL557" s="9" t="n">
        <v>0</v>
      </c>
      <c r="AM557" s="7" t="inlineStr">
        <is>
          <t>.</t>
        </is>
      </c>
      <c r="AN557" s="6">
        <f>IF(L557=0,0,Z557/L557)</f>
        <v/>
      </c>
      <c r="AO557" s="5">
        <f>IF(AN557="","",IF(AN557&gt;=0.9,"🟢",IF(AN557&gt;=0.7,"🟡",IF(AN557&gt;=0.5,"🟠","🔴"))))</f>
        <v/>
      </c>
      <c r="AP557" s="9">
        <f>IF(L557=0,0,L557-Z557)</f>
        <v/>
      </c>
      <c r="AQ557" s="5">
        <f>IF(Z557=0,"",RANK(Z557,Z$4:Z$1569,0))</f>
        <v/>
      </c>
      <c r="AR557" s="7" t="inlineStr">
        <is>
          <t>.</t>
        </is>
      </c>
      <c r="BA557" s="7" t="inlineStr">
        <is>
          <t>.</t>
        </is>
      </c>
      <c r="BB557" s="9">
        <f>SUM(L$4:L$1569)/COUNTA(A$4:A$1569)</f>
        <v/>
      </c>
      <c r="BC557" s="9">
        <f>SUM(M$4:M$1569)/COUNTA(A$4:A$1569)</f>
        <v/>
      </c>
      <c r="BD557" s="9">
        <f>SUM(N$4:N$1569)/COUNTA(A$4:A$1569)</f>
        <v/>
      </c>
      <c r="BE557" s="9">
        <f>SUM(O$4:O$1569)/COUNTA(A$4:A$1569)</f>
        <v/>
      </c>
      <c r="BF557" s="9">
        <f>SUM(P$4:P$1569)/COUNTA(A$4:A$1569)</f>
        <v/>
      </c>
      <c r="BG557" s="9">
        <f>SUM(Q$4:Q$1569)/COUNTA(A$4:A$1569)</f>
        <v/>
      </c>
      <c r="BH557" s="9">
        <f>SUM(R$4:R$1569)/COUNTA(A$4:A$1569)</f>
        <v/>
      </c>
      <c r="BI557" s="9">
        <f>SUM(S$4:S$1569)/COUNTA(A$4:A$1569)</f>
        <v/>
      </c>
      <c r="BJ557" s="9">
        <f>SUM(T$4:T$1569)/COUNTA(A$4:A$1569)</f>
        <v/>
      </c>
      <c r="BK557" s="9">
        <f>SUM(U$4:U$1569)/COUNTA(A$4:A$1569)</f>
        <v/>
      </c>
      <c r="BL557" s="9">
        <f>SUM(V$4:V$1569)/COUNTA(A$4:A$1569)</f>
        <v/>
      </c>
      <c r="BM557" s="9">
        <f>SUM(W$4:W$1569)/COUNTA(A$4:A$1569)</f>
        <v/>
      </c>
      <c r="BN557" s="9">
        <f>SUM(X$4:X$1569)/COUNTA(A$4:A$1569)</f>
        <v/>
      </c>
      <c r="BO557" s="7" t="inlineStr">
        <is>
          <t>.</t>
        </is>
      </c>
      <c r="BP557" s="9">
        <f>IF(Z557&gt;=BB557,0,IFERROR(BB557+(SUMPRODUCT((Z$4:Z$1569&gt;=BB$4:BB$1569)*(Z$4:Z$1569-BB$4:BB$1569))/MAX(1,COUNTIF(Z$4:Z$1569,"&lt;"&amp;BB557+0.01))),BB557))</f>
        <v/>
      </c>
      <c r="BQ557" s="9">
        <f>IF(AA557&gt;=BC557,0,IFERROR(BC557+SUMPRODUCT((AA$4:AA$1569&gt;=BC$4:BC$1569)*(AA$4:AA$1569-BC$4:BC$1569))/MAX(1,COUNTIF(AA$4:AA$1569,"&lt;"&amp;BC557+0.01)),BC557))</f>
        <v/>
      </c>
      <c r="BR557" s="9">
        <f>IF(AB557&gt;=BD557,0,IFERROR(BD557+SUMPRODUCT((AB$4:AB$1569&gt;=BD$4:BD$1569)*(AB$4:AB$1569-BD$4:BD$1569))/MAX(1,COUNTIF(AB$4:AB$1569,"&lt;"&amp;BD557+0.01)),BD557))</f>
        <v/>
      </c>
      <c r="BS557" s="9">
        <f>IF(AC557&gt;=BE557,0,IFERROR(BE557+SUMPRODUCT((AC$4:AC$1569&gt;=BE$4:BE$1569)*(AC$4:AC$1569-BE$4:BE$1569))/MAX(1,COUNTIF(AC$4:AC$1569,"&lt;"&amp;BE557+0.01)),BE557))</f>
        <v/>
      </c>
      <c r="BT557" s="9">
        <f>IF(AD557&gt;=BF557,0,IFERROR(BF557+SUMPRODUCT((AD$4:AD$1569&gt;=BF$4:BF$1569)*(AD$4:AD$1569-BF$4:BF$1569))/MAX(1,COUNTIF(AD$4:AD$1569,"&lt;"&amp;BF557+0.01)),BF557))</f>
        <v/>
      </c>
      <c r="BU557" s="9">
        <f>IF(AE557&gt;=BG557,0,IFERROR(BG557+SUMPRODUCT((AE$4:AE$1569&gt;=BG$4:BG$1569)*(AE$4:AE$1569-BG$4:BG$1569))/MAX(1,COUNTIF(AE$4:AE$1569,"&lt;"&amp;BG557+0.01)),BG557))</f>
        <v/>
      </c>
      <c r="BV557" s="9">
        <f>IF(AF557&gt;=BH557,0,IFERROR(BH557+SUMPRODUCT((AF$4:AF$1569&gt;=BH$4:BH$1569)*(AF$4:AF$1569-BH$4:BH$1569))/MAX(1,COUNTIF(AF$4:AF$1569,"&lt;"&amp;BH557+0.01)),BH557))</f>
        <v/>
      </c>
      <c r="BW557" s="9">
        <f>IF(AG557&gt;=BI557,0,IFERROR(BI557+SUMPRODUCT((AG$4:AG$1569&gt;=BI$4:BI$1569)*(AG$4:AG$1569-BI$4:BI$1569))/MAX(1,COUNTIF(AG$4:AG$1569,"&lt;"&amp;BI557+0.01)),BI557))</f>
        <v/>
      </c>
      <c r="BX557" s="9">
        <f>IF(AH557&gt;=BJ557,0,IFERROR(BJ557+SUMPRODUCT((AH$4:AH$1569&gt;=BJ$4:BJ$1569)*(AH$4:AH$1569-BJ$4:BJ$1569))/MAX(1,COUNTIF(AH$4:AH$1569,"&lt;"&amp;BJ557+0.01)),BJ557))</f>
        <v/>
      </c>
      <c r="BY557" s="9">
        <f>IF(AI557&gt;=BK557,0,IFERROR(BK557+SUMPRODUCT((AI$4:AI$1569&gt;=BK$4:BK$1569)*(AI$4:AI$1569-BK$4:BK$1569))/MAX(1,COUNTIF(AI$4:AI$1569,"&lt;"&amp;BK557+0.01)),BK557))</f>
        <v/>
      </c>
      <c r="BZ557" s="9">
        <f>IF(AJ557&gt;=BL557,0,IFERROR(BL557+SUMPRODUCT((AJ$4:AJ$1569&gt;=BL$4:BL$1569)*(AJ$4:AJ$1569-BL$4:BL$1569))/MAX(1,COUNTIF(AJ$4:AJ$1569,"&lt;"&amp;BL557+0.01)),BL557))</f>
        <v/>
      </c>
      <c r="CA557" s="9">
        <f>IF(AK557&gt;=BM557,0,IFERROR(BM557+SUMPRODUCT((AK$4:AK$1569&gt;=BM$4:BM$1569)*(AK$4:AK$1569-BM$4:BM$1569))/MAX(1,COUNTIF(AK$4:AK$1569,"&lt;"&amp;BM557+0.01)),BM557))</f>
        <v/>
      </c>
      <c r="CB557" s="9">
        <f>IF(AL557&gt;=BN557,0,IFERROR(BN557+SUMPRODUCT((AL$4:AL$1569&gt;=BN$4:BN$1569)*(AL$4:AL$1569-BN$4:BN$1569))/MAX(1,COUNTIF(AL$4:AL$1569,"&lt;"&amp;BN557+0.01)),BN557))</f>
        <v/>
      </c>
      <c r="CC557" s="5">
        <f>IF(AO557="🟢","VERDE",IF(AO557="🟡","AMARELO",IF(AO557="🟠","VERMELHO",IF(AO557="🔴","VERMELHO","ROXO"))))</f>
        <v/>
      </c>
      <c r="CD557" s="5" t="inlineStr">
        <is>
          <t>🌎 REGIÕES</t>
        </is>
      </c>
      <c r="CE557" s="5" t="inlineStr">
        <is>
          <t>SEM REDE</t>
        </is>
      </c>
    </row>
    <row r="558">
      <c r="A558" s="5" t="inlineStr">
        <is>
          <t>03377317000130</t>
        </is>
      </c>
      <c r="B558" s="5" t="inlineStr">
        <is>
          <t>NUTRICAO-ALIMENTOS E CORRELATOS - ME</t>
        </is>
      </c>
      <c r="C558" s="5" t="inlineStr">
        <is>
          <t>06 - SEM GRUPO</t>
        </is>
      </c>
      <c r="D558" s="5" t="inlineStr">
        <is>
          <t>LARISSA PADILHA</t>
        </is>
      </c>
      <c r="E558" s="5" t="inlineStr">
        <is>
          <t>RN</t>
        </is>
      </c>
      <c r="F558" s="5">
        <f>IFERROR(VLOOKUP(C558,$AS$4:$AT$25,2,FALSE),"")</f>
        <v/>
      </c>
      <c r="G558" s="6">
        <f>IFERROR(VLOOKUP(C558,$AS$4:$AX$25,6,FALSE),"")</f>
        <v/>
      </c>
      <c r="H558" s="5">
        <f>IFERROR(VLOOKUP(C558,$AS$4:$AY$25,7,FALSE),"")</f>
        <v/>
      </c>
      <c r="I558" s="5">
        <f>IFERROR(VLOOKUP(C558,$AS$4:$AZ$25,8,FALSE),"")</f>
        <v/>
      </c>
      <c r="J558" s="7" t="inlineStr">
        <is>
          <t>.</t>
        </is>
      </c>
      <c r="K558" s="5" t="inlineStr">
        <is>
          <t>NORDESTE (SEM MA)</t>
        </is>
      </c>
      <c r="L558" s="8" t="n">
        <v>1800</v>
      </c>
      <c r="M558" s="9" t="n">
        <v>150</v>
      </c>
      <c r="N558" s="9" t="n">
        <v>150</v>
      </c>
      <c r="O558" s="9" t="n">
        <v>150</v>
      </c>
      <c r="P558" s="9" t="n">
        <v>150</v>
      </c>
      <c r="Q558" s="9" t="n">
        <v>150</v>
      </c>
      <c r="R558" s="9" t="n">
        <v>150</v>
      </c>
      <c r="S558" s="9" t="n">
        <v>150</v>
      </c>
      <c r="T558" s="9" t="n">
        <v>150</v>
      </c>
      <c r="U558" s="9" t="n">
        <v>150</v>
      </c>
      <c r="V558" s="9" t="n">
        <v>150</v>
      </c>
      <c r="W558" s="9" t="n">
        <v>150</v>
      </c>
      <c r="X558" s="9" t="n">
        <v>150</v>
      </c>
      <c r="Y558" s="7" t="inlineStr">
        <is>
          <t>.</t>
        </is>
      </c>
      <c r="Z558" s="8">
        <f>SUM(AA558:AL558)</f>
        <v/>
      </c>
      <c r="AA558" s="9" t="n">
        <v>0</v>
      </c>
      <c r="AB558" s="9" t="n">
        <v>0</v>
      </c>
      <c r="AC558" s="9" t="n">
        <v>0</v>
      </c>
      <c r="AD558" s="9" t="n">
        <v>0</v>
      </c>
      <c r="AE558" s="9" t="n">
        <v>0</v>
      </c>
      <c r="AF558" s="9" t="n">
        <v>0</v>
      </c>
      <c r="AG558" s="9" t="n">
        <v>0</v>
      </c>
      <c r="AH558" s="9" t="n">
        <v>0</v>
      </c>
      <c r="AI558" s="9" t="n">
        <v>0</v>
      </c>
      <c r="AJ558" s="9" t="n">
        <v>0</v>
      </c>
      <c r="AK558" s="9" t="n">
        <v>0</v>
      </c>
      <c r="AL558" s="9" t="n">
        <v>0</v>
      </c>
      <c r="AM558" s="7" t="inlineStr">
        <is>
          <t>.</t>
        </is>
      </c>
      <c r="AN558" s="6">
        <f>IF(L558=0,0,Z558/L558)</f>
        <v/>
      </c>
      <c r="AO558" s="5">
        <f>IF(AN558="","",IF(AN558&gt;=0.9,"🟢",IF(AN558&gt;=0.7,"🟡",IF(AN558&gt;=0.5,"🟠","🔴"))))</f>
        <v/>
      </c>
      <c r="AP558" s="9">
        <f>IF(L558=0,0,L558-Z558)</f>
        <v/>
      </c>
      <c r="AQ558" s="5">
        <f>IF(Z558=0,"",RANK(Z558,Z$4:Z$1569,0))</f>
        <v/>
      </c>
      <c r="AR558" s="7" t="inlineStr">
        <is>
          <t>.</t>
        </is>
      </c>
      <c r="BA558" s="7" t="inlineStr">
        <is>
          <t>.</t>
        </is>
      </c>
      <c r="BB558" s="9">
        <f>SUM(L$4:L$1569)/COUNTA(A$4:A$1569)</f>
        <v/>
      </c>
      <c r="BC558" s="9">
        <f>SUM(M$4:M$1569)/COUNTA(A$4:A$1569)</f>
        <v/>
      </c>
      <c r="BD558" s="9">
        <f>SUM(N$4:N$1569)/COUNTA(A$4:A$1569)</f>
        <v/>
      </c>
      <c r="BE558" s="9">
        <f>SUM(O$4:O$1569)/COUNTA(A$4:A$1569)</f>
        <v/>
      </c>
      <c r="BF558" s="9">
        <f>SUM(P$4:P$1569)/COUNTA(A$4:A$1569)</f>
        <v/>
      </c>
      <c r="BG558" s="9">
        <f>SUM(Q$4:Q$1569)/COUNTA(A$4:A$1569)</f>
        <v/>
      </c>
      <c r="BH558" s="9">
        <f>SUM(R$4:R$1569)/COUNTA(A$4:A$1569)</f>
        <v/>
      </c>
      <c r="BI558" s="9">
        <f>SUM(S$4:S$1569)/COUNTA(A$4:A$1569)</f>
        <v/>
      </c>
      <c r="BJ558" s="9">
        <f>SUM(T$4:T$1569)/COUNTA(A$4:A$1569)</f>
        <v/>
      </c>
      <c r="BK558" s="9">
        <f>SUM(U$4:U$1569)/COUNTA(A$4:A$1569)</f>
        <v/>
      </c>
      <c r="BL558" s="9">
        <f>SUM(V$4:V$1569)/COUNTA(A$4:A$1569)</f>
        <v/>
      </c>
      <c r="BM558" s="9">
        <f>SUM(W$4:W$1569)/COUNTA(A$4:A$1569)</f>
        <v/>
      </c>
      <c r="BN558" s="9">
        <f>SUM(X$4:X$1569)/COUNTA(A$4:A$1569)</f>
        <v/>
      </c>
      <c r="BO558" s="7" t="inlineStr">
        <is>
          <t>.</t>
        </is>
      </c>
      <c r="BP558" s="9">
        <f>IF(Z558&gt;=BB558,0,IFERROR(BB558+(SUMPRODUCT((Z$4:Z$1569&gt;=BB$4:BB$1569)*(Z$4:Z$1569-BB$4:BB$1569))/MAX(1,COUNTIF(Z$4:Z$1569,"&lt;"&amp;BB558+0.01))),BB558))</f>
        <v/>
      </c>
      <c r="BQ558" s="9">
        <f>IF(AA558&gt;=BC558,0,IFERROR(BC558+SUMPRODUCT((AA$4:AA$1569&gt;=BC$4:BC$1569)*(AA$4:AA$1569-BC$4:BC$1569))/MAX(1,COUNTIF(AA$4:AA$1569,"&lt;"&amp;BC558+0.01)),BC558))</f>
        <v/>
      </c>
      <c r="BR558" s="9">
        <f>IF(AB558&gt;=BD558,0,IFERROR(BD558+SUMPRODUCT((AB$4:AB$1569&gt;=BD$4:BD$1569)*(AB$4:AB$1569-BD$4:BD$1569))/MAX(1,COUNTIF(AB$4:AB$1569,"&lt;"&amp;BD558+0.01)),BD558))</f>
        <v/>
      </c>
      <c r="BS558" s="9">
        <f>IF(AC558&gt;=BE558,0,IFERROR(BE558+SUMPRODUCT((AC$4:AC$1569&gt;=BE$4:BE$1569)*(AC$4:AC$1569-BE$4:BE$1569))/MAX(1,COUNTIF(AC$4:AC$1569,"&lt;"&amp;BE558+0.01)),BE558))</f>
        <v/>
      </c>
      <c r="BT558" s="9">
        <f>IF(AD558&gt;=BF558,0,IFERROR(BF558+SUMPRODUCT((AD$4:AD$1569&gt;=BF$4:BF$1569)*(AD$4:AD$1569-BF$4:BF$1569))/MAX(1,COUNTIF(AD$4:AD$1569,"&lt;"&amp;BF558+0.01)),BF558))</f>
        <v/>
      </c>
      <c r="BU558" s="9">
        <f>IF(AE558&gt;=BG558,0,IFERROR(BG558+SUMPRODUCT((AE$4:AE$1569&gt;=BG$4:BG$1569)*(AE$4:AE$1569-BG$4:BG$1569))/MAX(1,COUNTIF(AE$4:AE$1569,"&lt;"&amp;BG558+0.01)),BG558))</f>
        <v/>
      </c>
      <c r="BV558" s="9">
        <f>IF(AF558&gt;=BH558,0,IFERROR(BH558+SUMPRODUCT((AF$4:AF$1569&gt;=BH$4:BH$1569)*(AF$4:AF$1569-BH$4:BH$1569))/MAX(1,COUNTIF(AF$4:AF$1569,"&lt;"&amp;BH558+0.01)),BH558))</f>
        <v/>
      </c>
      <c r="BW558" s="9">
        <f>IF(AG558&gt;=BI558,0,IFERROR(BI558+SUMPRODUCT((AG$4:AG$1569&gt;=BI$4:BI$1569)*(AG$4:AG$1569-BI$4:BI$1569))/MAX(1,COUNTIF(AG$4:AG$1569,"&lt;"&amp;BI558+0.01)),BI558))</f>
        <v/>
      </c>
      <c r="BX558" s="9">
        <f>IF(AH558&gt;=BJ558,0,IFERROR(BJ558+SUMPRODUCT((AH$4:AH$1569&gt;=BJ$4:BJ$1569)*(AH$4:AH$1569-BJ$4:BJ$1569))/MAX(1,COUNTIF(AH$4:AH$1569,"&lt;"&amp;BJ558+0.01)),BJ558))</f>
        <v/>
      </c>
      <c r="BY558" s="9">
        <f>IF(AI558&gt;=BK558,0,IFERROR(BK558+SUMPRODUCT((AI$4:AI$1569&gt;=BK$4:BK$1569)*(AI$4:AI$1569-BK$4:BK$1569))/MAX(1,COUNTIF(AI$4:AI$1569,"&lt;"&amp;BK558+0.01)),BK558))</f>
        <v/>
      </c>
      <c r="BZ558" s="9">
        <f>IF(AJ558&gt;=BL558,0,IFERROR(BL558+SUMPRODUCT((AJ$4:AJ$1569&gt;=BL$4:BL$1569)*(AJ$4:AJ$1569-BL$4:BL$1569))/MAX(1,COUNTIF(AJ$4:AJ$1569,"&lt;"&amp;BL558+0.01)),BL558))</f>
        <v/>
      </c>
      <c r="CA558" s="9">
        <f>IF(AK558&gt;=BM558,0,IFERROR(BM558+SUMPRODUCT((AK$4:AK$1569&gt;=BM$4:BM$1569)*(AK$4:AK$1569-BM$4:BM$1569))/MAX(1,COUNTIF(AK$4:AK$1569,"&lt;"&amp;BM558+0.01)),BM558))</f>
        <v/>
      </c>
      <c r="CB558" s="9">
        <f>IF(AL558&gt;=BN558,0,IFERROR(BN558+SUMPRODUCT((AL$4:AL$1569&gt;=BN$4:BN$1569)*(AL$4:AL$1569-BN$4:BN$1569))/MAX(1,COUNTIF(AL$4:AL$1569,"&lt;"&amp;BN558+0.01)),BN558))</f>
        <v/>
      </c>
      <c r="CC558" s="5">
        <f>IF(AO558="🟢","VERDE",IF(AO558="🟡","AMARELO",IF(AO558="🟠","VERMELHO",IF(AO558="🔴","VERMELHO","ROXO"))))</f>
        <v/>
      </c>
      <c r="CD558" s="5" t="inlineStr">
        <is>
          <t>🌎 REGIÕES</t>
        </is>
      </c>
      <c r="CE558" s="5" t="inlineStr">
        <is>
          <t>SEM REDE</t>
        </is>
      </c>
    </row>
    <row r="559">
      <c r="A559" s="5" t="inlineStr">
        <is>
          <t>03708953000105</t>
        </is>
      </c>
      <c r="B559" s="5" t="inlineStr">
        <is>
          <t>CELEIRO NATURAL LTDA - EPP</t>
        </is>
      </c>
      <c r="C559" s="5" t="inlineStr">
        <is>
          <t>06 - SEM GRUPO</t>
        </is>
      </c>
      <c r="D559" s="5" t="inlineStr">
        <is>
          <t>HEMANUELE DITZEL (MANU)</t>
        </is>
      </c>
      <c r="E559" s="5" t="inlineStr">
        <is>
          <t>PR</t>
        </is>
      </c>
      <c r="F559" s="5">
        <f>IFERROR(VLOOKUP(C559,$AS$4:$AT$25,2,FALSE),"")</f>
        <v/>
      </c>
      <c r="G559" s="6">
        <f>IFERROR(VLOOKUP(C559,$AS$4:$AX$25,6,FALSE),"")</f>
        <v/>
      </c>
      <c r="H559" s="5">
        <f>IFERROR(VLOOKUP(C559,$AS$4:$AY$25,7,FALSE),"")</f>
        <v/>
      </c>
      <c r="I559" s="5">
        <f>IFERROR(VLOOKUP(C559,$AS$4:$AZ$25,8,FALSE),"")</f>
        <v/>
      </c>
      <c r="J559" s="7" t="inlineStr">
        <is>
          <t>.</t>
        </is>
      </c>
      <c r="K559" s="5" t="inlineStr">
        <is>
          <t>SUL</t>
        </is>
      </c>
      <c r="L559" s="8" t="n">
        <v>1711.764705882353</v>
      </c>
      <c r="M559" s="9" t="n">
        <v>123.5294117647059</v>
      </c>
      <c r="N559" s="9" t="n">
        <v>123.5294117647059</v>
      </c>
      <c r="O559" s="9" t="n">
        <v>123.5294117647059</v>
      </c>
      <c r="P559" s="9" t="n">
        <v>141.1764705882353</v>
      </c>
      <c r="Q559" s="9" t="n">
        <v>141.1764705882353</v>
      </c>
      <c r="R559" s="9" t="n">
        <v>141.1764705882353</v>
      </c>
      <c r="S559" s="9" t="n">
        <v>141.1764705882353</v>
      </c>
      <c r="T559" s="9" t="n">
        <v>141.1764705882353</v>
      </c>
      <c r="U559" s="9" t="n">
        <v>158.8235294117647</v>
      </c>
      <c r="V559" s="9" t="n">
        <v>158.8235294117647</v>
      </c>
      <c r="W559" s="9" t="n">
        <v>158.8235294117647</v>
      </c>
      <c r="X559" s="9" t="n">
        <v>158.8235294117647</v>
      </c>
      <c r="Y559" s="7" t="inlineStr">
        <is>
          <t>.</t>
        </is>
      </c>
      <c r="Z559" s="8">
        <f>SUM(AA559:AL559)</f>
        <v/>
      </c>
      <c r="AA559" s="9" t="n">
        <v>0</v>
      </c>
      <c r="AB559" s="9" t="n">
        <v>0</v>
      </c>
      <c r="AC559" s="9" t="n">
        <v>0</v>
      </c>
      <c r="AD559" s="9" t="n">
        <v>0</v>
      </c>
      <c r="AE559" s="9" t="n">
        <v>0</v>
      </c>
      <c r="AF559" s="9" t="n">
        <v>0</v>
      </c>
      <c r="AG559" s="9" t="n">
        <v>0</v>
      </c>
      <c r="AH559" s="9" t="n">
        <v>0</v>
      </c>
      <c r="AI559" s="9" t="n">
        <v>0</v>
      </c>
      <c r="AJ559" s="9" t="n">
        <v>0</v>
      </c>
      <c r="AK559" s="9" t="n">
        <v>0</v>
      </c>
      <c r="AL559" s="9" t="n">
        <v>0</v>
      </c>
      <c r="AM559" s="7" t="inlineStr">
        <is>
          <t>.</t>
        </is>
      </c>
      <c r="AN559" s="6">
        <f>IF(L559=0,0,Z559/L559)</f>
        <v/>
      </c>
      <c r="AO559" s="5">
        <f>IF(AN559="","",IF(AN559&gt;=0.9,"🟢",IF(AN559&gt;=0.7,"🟡",IF(AN559&gt;=0.5,"🟠","🔴"))))</f>
        <v/>
      </c>
      <c r="AP559" s="9">
        <f>IF(L559=0,0,L559-Z559)</f>
        <v/>
      </c>
      <c r="AQ559" s="5">
        <f>IF(Z559=0,"",RANK(Z559,Z$4:Z$1569,0))</f>
        <v/>
      </c>
      <c r="AR559" s="7" t="inlineStr">
        <is>
          <t>.</t>
        </is>
      </c>
      <c r="BA559" s="7" t="inlineStr">
        <is>
          <t>.</t>
        </is>
      </c>
      <c r="BB559" s="9">
        <f>SUM(L$4:L$1569)/COUNTA(A$4:A$1569)</f>
        <v/>
      </c>
      <c r="BC559" s="9">
        <f>SUM(M$4:M$1569)/COUNTA(A$4:A$1569)</f>
        <v/>
      </c>
      <c r="BD559" s="9">
        <f>SUM(N$4:N$1569)/COUNTA(A$4:A$1569)</f>
        <v/>
      </c>
      <c r="BE559" s="9">
        <f>SUM(O$4:O$1569)/COUNTA(A$4:A$1569)</f>
        <v/>
      </c>
      <c r="BF559" s="9">
        <f>SUM(P$4:P$1569)/COUNTA(A$4:A$1569)</f>
        <v/>
      </c>
      <c r="BG559" s="9">
        <f>SUM(Q$4:Q$1569)/COUNTA(A$4:A$1569)</f>
        <v/>
      </c>
      <c r="BH559" s="9">
        <f>SUM(R$4:R$1569)/COUNTA(A$4:A$1569)</f>
        <v/>
      </c>
      <c r="BI559" s="9">
        <f>SUM(S$4:S$1569)/COUNTA(A$4:A$1569)</f>
        <v/>
      </c>
      <c r="BJ559" s="9">
        <f>SUM(T$4:T$1569)/COUNTA(A$4:A$1569)</f>
        <v/>
      </c>
      <c r="BK559" s="9">
        <f>SUM(U$4:U$1569)/COUNTA(A$4:A$1569)</f>
        <v/>
      </c>
      <c r="BL559" s="9">
        <f>SUM(V$4:V$1569)/COUNTA(A$4:A$1569)</f>
        <v/>
      </c>
      <c r="BM559" s="9">
        <f>SUM(W$4:W$1569)/COUNTA(A$4:A$1569)</f>
        <v/>
      </c>
      <c r="BN559" s="9">
        <f>SUM(X$4:X$1569)/COUNTA(A$4:A$1569)</f>
        <v/>
      </c>
      <c r="BO559" s="7" t="inlineStr">
        <is>
          <t>.</t>
        </is>
      </c>
      <c r="BP559" s="9">
        <f>IF(Z559&gt;=BB559,0,IFERROR(BB559+(SUMPRODUCT((Z$4:Z$1569&gt;=BB$4:BB$1569)*(Z$4:Z$1569-BB$4:BB$1569))/MAX(1,COUNTIF(Z$4:Z$1569,"&lt;"&amp;BB559+0.01))),BB559))</f>
        <v/>
      </c>
      <c r="BQ559" s="9">
        <f>IF(AA559&gt;=BC559,0,IFERROR(BC559+SUMPRODUCT((AA$4:AA$1569&gt;=BC$4:BC$1569)*(AA$4:AA$1569-BC$4:BC$1569))/MAX(1,COUNTIF(AA$4:AA$1569,"&lt;"&amp;BC559+0.01)),BC559))</f>
        <v/>
      </c>
      <c r="BR559" s="9">
        <f>IF(AB559&gt;=BD559,0,IFERROR(BD559+SUMPRODUCT((AB$4:AB$1569&gt;=BD$4:BD$1569)*(AB$4:AB$1569-BD$4:BD$1569))/MAX(1,COUNTIF(AB$4:AB$1569,"&lt;"&amp;BD559+0.01)),BD559))</f>
        <v/>
      </c>
      <c r="BS559" s="9">
        <f>IF(AC559&gt;=BE559,0,IFERROR(BE559+SUMPRODUCT((AC$4:AC$1569&gt;=BE$4:BE$1569)*(AC$4:AC$1569-BE$4:BE$1569))/MAX(1,COUNTIF(AC$4:AC$1569,"&lt;"&amp;BE559+0.01)),BE559))</f>
        <v/>
      </c>
      <c r="BT559" s="9">
        <f>IF(AD559&gt;=BF559,0,IFERROR(BF559+SUMPRODUCT((AD$4:AD$1569&gt;=BF$4:BF$1569)*(AD$4:AD$1569-BF$4:BF$1569))/MAX(1,COUNTIF(AD$4:AD$1569,"&lt;"&amp;BF559+0.01)),BF559))</f>
        <v/>
      </c>
      <c r="BU559" s="9">
        <f>IF(AE559&gt;=BG559,0,IFERROR(BG559+SUMPRODUCT((AE$4:AE$1569&gt;=BG$4:BG$1569)*(AE$4:AE$1569-BG$4:BG$1569))/MAX(1,COUNTIF(AE$4:AE$1569,"&lt;"&amp;BG559+0.01)),BG559))</f>
        <v/>
      </c>
      <c r="BV559" s="9">
        <f>IF(AF559&gt;=BH559,0,IFERROR(BH559+SUMPRODUCT((AF$4:AF$1569&gt;=BH$4:BH$1569)*(AF$4:AF$1569-BH$4:BH$1569))/MAX(1,COUNTIF(AF$4:AF$1569,"&lt;"&amp;BH559+0.01)),BH559))</f>
        <v/>
      </c>
      <c r="BW559" s="9">
        <f>IF(AG559&gt;=BI559,0,IFERROR(BI559+SUMPRODUCT((AG$4:AG$1569&gt;=BI$4:BI$1569)*(AG$4:AG$1569-BI$4:BI$1569))/MAX(1,COUNTIF(AG$4:AG$1569,"&lt;"&amp;BI559+0.01)),BI559))</f>
        <v/>
      </c>
      <c r="BX559" s="9">
        <f>IF(AH559&gt;=BJ559,0,IFERROR(BJ559+SUMPRODUCT((AH$4:AH$1569&gt;=BJ$4:BJ$1569)*(AH$4:AH$1569-BJ$4:BJ$1569))/MAX(1,COUNTIF(AH$4:AH$1569,"&lt;"&amp;BJ559+0.01)),BJ559))</f>
        <v/>
      </c>
      <c r="BY559" s="9">
        <f>IF(AI559&gt;=BK559,0,IFERROR(BK559+SUMPRODUCT((AI$4:AI$1569&gt;=BK$4:BK$1569)*(AI$4:AI$1569-BK$4:BK$1569))/MAX(1,COUNTIF(AI$4:AI$1569,"&lt;"&amp;BK559+0.01)),BK559))</f>
        <v/>
      </c>
      <c r="BZ559" s="9">
        <f>IF(AJ559&gt;=BL559,0,IFERROR(BL559+SUMPRODUCT((AJ$4:AJ$1569&gt;=BL$4:BL$1569)*(AJ$4:AJ$1569-BL$4:BL$1569))/MAX(1,COUNTIF(AJ$4:AJ$1569,"&lt;"&amp;BL559+0.01)),BL559))</f>
        <v/>
      </c>
      <c r="CA559" s="9">
        <f>IF(AK559&gt;=BM559,0,IFERROR(BM559+SUMPRODUCT((AK$4:AK$1569&gt;=BM$4:BM$1569)*(AK$4:AK$1569-BM$4:BM$1569))/MAX(1,COUNTIF(AK$4:AK$1569,"&lt;"&amp;BM559+0.01)),BM559))</f>
        <v/>
      </c>
      <c r="CB559" s="9">
        <f>IF(AL559&gt;=BN559,0,IFERROR(BN559+SUMPRODUCT((AL$4:AL$1569&gt;=BN$4:BN$1569)*(AL$4:AL$1569-BN$4:BN$1569))/MAX(1,COUNTIF(AL$4:AL$1569,"&lt;"&amp;BN559+0.01)),BN559))</f>
        <v/>
      </c>
      <c r="CC559" s="5">
        <f>IF(AO559="🟢","VERDE",IF(AO559="🟡","AMARELO",IF(AO559="🟠","VERMELHO",IF(AO559="🔴","VERMELHO","ROXO"))))</f>
        <v/>
      </c>
      <c r="CD559" s="5" t="inlineStr">
        <is>
          <t>🌎 REGIÕES</t>
        </is>
      </c>
      <c r="CE559" s="5" t="inlineStr">
        <is>
          <t>SEM REDE</t>
        </is>
      </c>
    </row>
    <row r="560">
      <c r="A560" s="5" t="inlineStr">
        <is>
          <t>03869680000172</t>
        </is>
      </c>
      <c r="B560" s="5" t="inlineStr">
        <is>
          <t>I. M. HANSEN KNY &amp; CIA. LTDA - ME</t>
        </is>
      </c>
      <c r="C560" s="5" t="inlineStr">
        <is>
          <t>06 - SEM GRUPO</t>
        </is>
      </c>
      <c r="D560" s="5" t="inlineStr">
        <is>
          <t>HEMANUELE DITZEL (MANU)</t>
        </is>
      </c>
      <c r="E560" s="5" t="inlineStr">
        <is>
          <t>RS</t>
        </is>
      </c>
      <c r="F560" s="5">
        <f>IFERROR(VLOOKUP(C560,$AS$4:$AT$25,2,FALSE),"")</f>
        <v/>
      </c>
      <c r="G560" s="6">
        <f>IFERROR(VLOOKUP(C560,$AS$4:$AX$25,6,FALSE),"")</f>
        <v/>
      </c>
      <c r="H560" s="5">
        <f>IFERROR(VLOOKUP(C560,$AS$4:$AY$25,7,FALSE),"")</f>
        <v/>
      </c>
      <c r="I560" s="5">
        <f>IFERROR(VLOOKUP(C560,$AS$4:$AZ$25,8,FALSE),"")</f>
        <v/>
      </c>
      <c r="J560" s="7" t="inlineStr">
        <is>
          <t>.</t>
        </is>
      </c>
      <c r="K560" s="5" t="inlineStr">
        <is>
          <t>SUL</t>
        </is>
      </c>
      <c r="L560" s="8" t="n">
        <v>1612.5</v>
      </c>
      <c r="M560" s="9" t="n">
        <v>125</v>
      </c>
      <c r="N560" s="9" t="n">
        <v>125</v>
      </c>
      <c r="O560" s="9" t="n">
        <v>125</v>
      </c>
      <c r="P560" s="9" t="n">
        <v>125</v>
      </c>
      <c r="Q560" s="9" t="n">
        <v>125</v>
      </c>
      <c r="R560" s="9" t="n">
        <v>137.5</v>
      </c>
      <c r="S560" s="9" t="n">
        <v>137.5</v>
      </c>
      <c r="T560" s="9" t="n">
        <v>137.5</v>
      </c>
      <c r="U560" s="9" t="n">
        <v>137.5</v>
      </c>
      <c r="V560" s="9" t="n">
        <v>137.5</v>
      </c>
      <c r="W560" s="9" t="n">
        <v>150</v>
      </c>
      <c r="X560" s="9" t="n">
        <v>150</v>
      </c>
      <c r="Y560" s="7" t="inlineStr">
        <is>
          <t>.</t>
        </is>
      </c>
      <c r="Z560" s="8">
        <f>SUM(AA560:AL560)</f>
        <v/>
      </c>
      <c r="AA560" s="9" t="n">
        <v>0</v>
      </c>
      <c r="AB560" s="9" t="n">
        <v>0</v>
      </c>
      <c r="AC560" s="9" t="n">
        <v>0</v>
      </c>
      <c r="AD560" s="9" t="n">
        <v>0</v>
      </c>
      <c r="AE560" s="9" t="n">
        <v>0</v>
      </c>
      <c r="AF560" s="9" t="n">
        <v>0</v>
      </c>
      <c r="AG560" s="9" t="n">
        <v>0</v>
      </c>
      <c r="AH560" s="9" t="n">
        <v>0</v>
      </c>
      <c r="AI560" s="9" t="n">
        <v>0</v>
      </c>
      <c r="AJ560" s="9" t="n">
        <v>0</v>
      </c>
      <c r="AK560" s="9" t="n">
        <v>0</v>
      </c>
      <c r="AL560" s="9" t="n">
        <v>0</v>
      </c>
      <c r="AM560" s="7" t="inlineStr">
        <is>
          <t>.</t>
        </is>
      </c>
      <c r="AN560" s="6">
        <f>IF(L560=0,0,Z560/L560)</f>
        <v/>
      </c>
      <c r="AO560" s="5">
        <f>IF(AN560="","",IF(AN560&gt;=0.9,"🟢",IF(AN560&gt;=0.7,"🟡",IF(AN560&gt;=0.5,"🟠","🔴"))))</f>
        <v/>
      </c>
      <c r="AP560" s="9">
        <f>IF(L560=0,0,L560-Z560)</f>
        <v/>
      </c>
      <c r="AQ560" s="5">
        <f>IF(Z560=0,"",RANK(Z560,Z$4:Z$1569,0))</f>
        <v/>
      </c>
      <c r="AR560" s="7" t="inlineStr">
        <is>
          <t>.</t>
        </is>
      </c>
      <c r="BA560" s="7" t="inlineStr">
        <is>
          <t>.</t>
        </is>
      </c>
      <c r="BB560" s="9">
        <f>SUM(L$4:L$1569)/COUNTA(A$4:A$1569)</f>
        <v/>
      </c>
      <c r="BC560" s="9">
        <f>SUM(M$4:M$1569)/COUNTA(A$4:A$1569)</f>
        <v/>
      </c>
      <c r="BD560" s="9">
        <f>SUM(N$4:N$1569)/COUNTA(A$4:A$1569)</f>
        <v/>
      </c>
      <c r="BE560" s="9">
        <f>SUM(O$4:O$1569)/COUNTA(A$4:A$1569)</f>
        <v/>
      </c>
      <c r="BF560" s="9">
        <f>SUM(P$4:P$1569)/COUNTA(A$4:A$1569)</f>
        <v/>
      </c>
      <c r="BG560" s="9">
        <f>SUM(Q$4:Q$1569)/COUNTA(A$4:A$1569)</f>
        <v/>
      </c>
      <c r="BH560" s="9">
        <f>SUM(R$4:R$1569)/COUNTA(A$4:A$1569)</f>
        <v/>
      </c>
      <c r="BI560" s="9">
        <f>SUM(S$4:S$1569)/COUNTA(A$4:A$1569)</f>
        <v/>
      </c>
      <c r="BJ560" s="9">
        <f>SUM(T$4:T$1569)/COUNTA(A$4:A$1569)</f>
        <v/>
      </c>
      <c r="BK560" s="9">
        <f>SUM(U$4:U$1569)/COUNTA(A$4:A$1569)</f>
        <v/>
      </c>
      <c r="BL560" s="9">
        <f>SUM(V$4:V$1569)/COUNTA(A$4:A$1569)</f>
        <v/>
      </c>
      <c r="BM560" s="9">
        <f>SUM(W$4:W$1569)/COUNTA(A$4:A$1569)</f>
        <v/>
      </c>
      <c r="BN560" s="9">
        <f>SUM(X$4:X$1569)/COUNTA(A$4:A$1569)</f>
        <v/>
      </c>
      <c r="BO560" s="7" t="inlineStr">
        <is>
          <t>.</t>
        </is>
      </c>
      <c r="BP560" s="9">
        <f>IF(Z560&gt;=BB560,0,IFERROR(BB560+(SUMPRODUCT((Z$4:Z$1569&gt;=BB$4:BB$1569)*(Z$4:Z$1569-BB$4:BB$1569))/MAX(1,COUNTIF(Z$4:Z$1569,"&lt;"&amp;BB560+0.01))),BB560))</f>
        <v/>
      </c>
      <c r="BQ560" s="9">
        <f>IF(AA560&gt;=BC560,0,IFERROR(BC560+SUMPRODUCT((AA$4:AA$1569&gt;=BC$4:BC$1569)*(AA$4:AA$1569-BC$4:BC$1569))/MAX(1,COUNTIF(AA$4:AA$1569,"&lt;"&amp;BC560+0.01)),BC560))</f>
        <v/>
      </c>
      <c r="BR560" s="9">
        <f>IF(AB560&gt;=BD560,0,IFERROR(BD560+SUMPRODUCT((AB$4:AB$1569&gt;=BD$4:BD$1569)*(AB$4:AB$1569-BD$4:BD$1569))/MAX(1,COUNTIF(AB$4:AB$1569,"&lt;"&amp;BD560+0.01)),BD560))</f>
        <v/>
      </c>
      <c r="BS560" s="9">
        <f>IF(AC560&gt;=BE560,0,IFERROR(BE560+SUMPRODUCT((AC$4:AC$1569&gt;=BE$4:BE$1569)*(AC$4:AC$1569-BE$4:BE$1569))/MAX(1,COUNTIF(AC$4:AC$1569,"&lt;"&amp;BE560+0.01)),BE560))</f>
        <v/>
      </c>
      <c r="BT560" s="9">
        <f>IF(AD560&gt;=BF560,0,IFERROR(BF560+SUMPRODUCT((AD$4:AD$1569&gt;=BF$4:BF$1569)*(AD$4:AD$1569-BF$4:BF$1569))/MAX(1,COUNTIF(AD$4:AD$1569,"&lt;"&amp;BF560+0.01)),BF560))</f>
        <v/>
      </c>
      <c r="BU560" s="9">
        <f>IF(AE560&gt;=BG560,0,IFERROR(BG560+SUMPRODUCT((AE$4:AE$1569&gt;=BG$4:BG$1569)*(AE$4:AE$1569-BG$4:BG$1569))/MAX(1,COUNTIF(AE$4:AE$1569,"&lt;"&amp;BG560+0.01)),BG560))</f>
        <v/>
      </c>
      <c r="BV560" s="9">
        <f>IF(AF560&gt;=BH560,0,IFERROR(BH560+SUMPRODUCT((AF$4:AF$1569&gt;=BH$4:BH$1569)*(AF$4:AF$1569-BH$4:BH$1569))/MAX(1,COUNTIF(AF$4:AF$1569,"&lt;"&amp;BH560+0.01)),BH560))</f>
        <v/>
      </c>
      <c r="BW560" s="9">
        <f>IF(AG560&gt;=BI560,0,IFERROR(BI560+SUMPRODUCT((AG$4:AG$1569&gt;=BI$4:BI$1569)*(AG$4:AG$1569-BI$4:BI$1569))/MAX(1,COUNTIF(AG$4:AG$1569,"&lt;"&amp;BI560+0.01)),BI560))</f>
        <v/>
      </c>
      <c r="BX560" s="9">
        <f>IF(AH560&gt;=BJ560,0,IFERROR(BJ560+SUMPRODUCT((AH$4:AH$1569&gt;=BJ$4:BJ$1569)*(AH$4:AH$1569-BJ$4:BJ$1569))/MAX(1,COUNTIF(AH$4:AH$1569,"&lt;"&amp;BJ560+0.01)),BJ560))</f>
        <v/>
      </c>
      <c r="BY560" s="9">
        <f>IF(AI560&gt;=BK560,0,IFERROR(BK560+SUMPRODUCT((AI$4:AI$1569&gt;=BK$4:BK$1569)*(AI$4:AI$1569-BK$4:BK$1569))/MAX(1,COUNTIF(AI$4:AI$1569,"&lt;"&amp;BK560+0.01)),BK560))</f>
        <v/>
      </c>
      <c r="BZ560" s="9">
        <f>IF(AJ560&gt;=BL560,0,IFERROR(BL560+SUMPRODUCT((AJ$4:AJ$1569&gt;=BL$4:BL$1569)*(AJ$4:AJ$1569-BL$4:BL$1569))/MAX(1,COUNTIF(AJ$4:AJ$1569,"&lt;"&amp;BL560+0.01)),BL560))</f>
        <v/>
      </c>
      <c r="CA560" s="9">
        <f>IF(AK560&gt;=BM560,0,IFERROR(BM560+SUMPRODUCT((AK$4:AK$1569&gt;=BM$4:BM$1569)*(AK$4:AK$1569-BM$4:BM$1569))/MAX(1,COUNTIF(AK$4:AK$1569,"&lt;"&amp;BM560+0.01)),BM560))</f>
        <v/>
      </c>
      <c r="CB560" s="9">
        <f>IF(AL560&gt;=BN560,0,IFERROR(BN560+SUMPRODUCT((AL$4:AL$1569&gt;=BN$4:BN$1569)*(AL$4:AL$1569-BN$4:BN$1569))/MAX(1,COUNTIF(AL$4:AL$1569,"&lt;"&amp;BN560+0.01)),BN560))</f>
        <v/>
      </c>
      <c r="CC560" s="5">
        <f>IF(AO560="🟢","VERDE",IF(AO560="🟡","AMARELO",IF(AO560="🟠","VERMELHO",IF(AO560="🔴","VERMELHO","ROXO"))))</f>
        <v/>
      </c>
      <c r="CD560" s="5" t="inlineStr">
        <is>
          <t>🌎 REGIÕES</t>
        </is>
      </c>
      <c r="CE560" s="5" t="inlineStr">
        <is>
          <t>SEM REDE</t>
        </is>
      </c>
    </row>
    <row r="561">
      <c r="A561" s="5" t="inlineStr">
        <is>
          <t>04016042000171</t>
        </is>
      </c>
      <c r="B561" s="5" t="inlineStr">
        <is>
          <t>CHALE DO MEL COMERCIO E INDUSTRIA LTDA -</t>
        </is>
      </c>
      <c r="C561" s="5" t="inlineStr">
        <is>
          <t>06 - SEM GRUPO</t>
        </is>
      </c>
      <c r="D561" s="5" t="inlineStr">
        <is>
          <t>HEMANUELE DITZEL (MANU)</t>
        </is>
      </c>
      <c r="E561" s="5" t="inlineStr">
        <is>
          <t>SC</t>
        </is>
      </c>
      <c r="F561" s="5">
        <f>IFERROR(VLOOKUP(C561,$AS$4:$AT$25,2,FALSE),"")</f>
        <v/>
      </c>
      <c r="G561" s="6">
        <f>IFERROR(VLOOKUP(C561,$AS$4:$AX$25,6,FALSE),"")</f>
        <v/>
      </c>
      <c r="H561" s="5">
        <f>IFERROR(VLOOKUP(C561,$AS$4:$AY$25,7,FALSE),"")</f>
        <v/>
      </c>
      <c r="I561" s="5">
        <f>IFERROR(VLOOKUP(C561,$AS$4:$AZ$25,8,FALSE),"")</f>
        <v/>
      </c>
      <c r="J561" s="7" t="inlineStr">
        <is>
          <t>.</t>
        </is>
      </c>
      <c r="K561" s="5" t="inlineStr">
        <is>
          <t>SUL</t>
        </is>
      </c>
      <c r="L561" s="8" t="n">
        <v>1643.478260869565</v>
      </c>
      <c r="M561" s="9" t="n">
        <v>117.3913043478261</v>
      </c>
      <c r="N561" s="9" t="n">
        <v>130.4347826086957</v>
      </c>
      <c r="O561" s="9" t="n">
        <v>130.4347826086957</v>
      </c>
      <c r="P561" s="9" t="n">
        <v>130.4347826086957</v>
      </c>
      <c r="Q561" s="9" t="n">
        <v>130.4347826086957</v>
      </c>
      <c r="R561" s="9" t="n">
        <v>130.4347826086957</v>
      </c>
      <c r="S561" s="9" t="n">
        <v>143.4782608695652</v>
      </c>
      <c r="T561" s="9" t="n">
        <v>143.4782608695652</v>
      </c>
      <c r="U561" s="9" t="n">
        <v>143.4782608695652</v>
      </c>
      <c r="V561" s="9" t="n">
        <v>143.4782608695652</v>
      </c>
      <c r="W561" s="9" t="n">
        <v>143.4782608695652</v>
      </c>
      <c r="X561" s="9" t="n">
        <v>156.5217391304348</v>
      </c>
      <c r="Y561" s="7" t="inlineStr">
        <is>
          <t>.</t>
        </is>
      </c>
      <c r="Z561" s="8">
        <f>SUM(AA561:AL561)</f>
        <v/>
      </c>
      <c r="AA561" s="9" t="n">
        <v>0</v>
      </c>
      <c r="AB561" s="9" t="n">
        <v>0</v>
      </c>
      <c r="AC561" s="9" t="n">
        <v>0</v>
      </c>
      <c r="AD561" s="9" t="n">
        <v>0</v>
      </c>
      <c r="AE561" s="9" t="n">
        <v>0</v>
      </c>
      <c r="AF561" s="9" t="n">
        <v>0</v>
      </c>
      <c r="AG561" s="9" t="n">
        <v>0</v>
      </c>
      <c r="AH561" s="9" t="n">
        <v>0</v>
      </c>
      <c r="AI561" s="9" t="n">
        <v>0</v>
      </c>
      <c r="AJ561" s="9" t="n">
        <v>0</v>
      </c>
      <c r="AK561" s="9" t="n">
        <v>0</v>
      </c>
      <c r="AL561" s="9" t="n">
        <v>0</v>
      </c>
      <c r="AM561" s="7" t="inlineStr">
        <is>
          <t>.</t>
        </is>
      </c>
      <c r="AN561" s="6">
        <f>IF(L561=0,0,Z561/L561)</f>
        <v/>
      </c>
      <c r="AO561" s="5">
        <f>IF(AN561="","",IF(AN561&gt;=0.9,"🟢",IF(AN561&gt;=0.7,"🟡",IF(AN561&gt;=0.5,"🟠","🔴"))))</f>
        <v/>
      </c>
      <c r="AP561" s="9">
        <f>IF(L561=0,0,L561-Z561)</f>
        <v/>
      </c>
      <c r="AQ561" s="5">
        <f>IF(Z561=0,"",RANK(Z561,Z$4:Z$1569,0))</f>
        <v/>
      </c>
      <c r="AR561" s="7" t="inlineStr">
        <is>
          <t>.</t>
        </is>
      </c>
      <c r="BA561" s="7" t="inlineStr">
        <is>
          <t>.</t>
        </is>
      </c>
      <c r="BB561" s="9">
        <f>SUM(L$4:L$1569)/COUNTA(A$4:A$1569)</f>
        <v/>
      </c>
      <c r="BC561" s="9">
        <f>SUM(M$4:M$1569)/COUNTA(A$4:A$1569)</f>
        <v/>
      </c>
      <c r="BD561" s="9">
        <f>SUM(N$4:N$1569)/COUNTA(A$4:A$1569)</f>
        <v/>
      </c>
      <c r="BE561" s="9">
        <f>SUM(O$4:O$1569)/COUNTA(A$4:A$1569)</f>
        <v/>
      </c>
      <c r="BF561" s="9">
        <f>SUM(P$4:P$1569)/COUNTA(A$4:A$1569)</f>
        <v/>
      </c>
      <c r="BG561" s="9">
        <f>SUM(Q$4:Q$1569)/COUNTA(A$4:A$1569)</f>
        <v/>
      </c>
      <c r="BH561" s="9">
        <f>SUM(R$4:R$1569)/COUNTA(A$4:A$1569)</f>
        <v/>
      </c>
      <c r="BI561" s="9">
        <f>SUM(S$4:S$1569)/COUNTA(A$4:A$1569)</f>
        <v/>
      </c>
      <c r="BJ561" s="9">
        <f>SUM(T$4:T$1569)/COUNTA(A$4:A$1569)</f>
        <v/>
      </c>
      <c r="BK561" s="9">
        <f>SUM(U$4:U$1569)/COUNTA(A$4:A$1569)</f>
        <v/>
      </c>
      <c r="BL561" s="9">
        <f>SUM(V$4:V$1569)/COUNTA(A$4:A$1569)</f>
        <v/>
      </c>
      <c r="BM561" s="9">
        <f>SUM(W$4:W$1569)/COUNTA(A$4:A$1569)</f>
        <v/>
      </c>
      <c r="BN561" s="9">
        <f>SUM(X$4:X$1569)/COUNTA(A$4:A$1569)</f>
        <v/>
      </c>
      <c r="BO561" s="7" t="inlineStr">
        <is>
          <t>.</t>
        </is>
      </c>
      <c r="BP561" s="9">
        <f>IF(Z561&gt;=BB561,0,IFERROR(BB561+(SUMPRODUCT((Z$4:Z$1569&gt;=BB$4:BB$1569)*(Z$4:Z$1569-BB$4:BB$1569))/MAX(1,COUNTIF(Z$4:Z$1569,"&lt;"&amp;BB561+0.01))),BB561))</f>
        <v/>
      </c>
      <c r="BQ561" s="9">
        <f>IF(AA561&gt;=BC561,0,IFERROR(BC561+SUMPRODUCT((AA$4:AA$1569&gt;=BC$4:BC$1569)*(AA$4:AA$1569-BC$4:BC$1569))/MAX(1,COUNTIF(AA$4:AA$1569,"&lt;"&amp;BC561+0.01)),BC561))</f>
        <v/>
      </c>
      <c r="BR561" s="9">
        <f>IF(AB561&gt;=BD561,0,IFERROR(BD561+SUMPRODUCT((AB$4:AB$1569&gt;=BD$4:BD$1569)*(AB$4:AB$1569-BD$4:BD$1569))/MAX(1,COUNTIF(AB$4:AB$1569,"&lt;"&amp;BD561+0.01)),BD561))</f>
        <v/>
      </c>
      <c r="BS561" s="9">
        <f>IF(AC561&gt;=BE561,0,IFERROR(BE561+SUMPRODUCT((AC$4:AC$1569&gt;=BE$4:BE$1569)*(AC$4:AC$1569-BE$4:BE$1569))/MAX(1,COUNTIF(AC$4:AC$1569,"&lt;"&amp;BE561+0.01)),BE561))</f>
        <v/>
      </c>
      <c r="BT561" s="9">
        <f>IF(AD561&gt;=BF561,0,IFERROR(BF561+SUMPRODUCT((AD$4:AD$1569&gt;=BF$4:BF$1569)*(AD$4:AD$1569-BF$4:BF$1569))/MAX(1,COUNTIF(AD$4:AD$1569,"&lt;"&amp;BF561+0.01)),BF561))</f>
        <v/>
      </c>
      <c r="BU561" s="9">
        <f>IF(AE561&gt;=BG561,0,IFERROR(BG561+SUMPRODUCT((AE$4:AE$1569&gt;=BG$4:BG$1569)*(AE$4:AE$1569-BG$4:BG$1569))/MAX(1,COUNTIF(AE$4:AE$1569,"&lt;"&amp;BG561+0.01)),BG561))</f>
        <v/>
      </c>
      <c r="BV561" s="9">
        <f>IF(AF561&gt;=BH561,0,IFERROR(BH561+SUMPRODUCT((AF$4:AF$1569&gt;=BH$4:BH$1569)*(AF$4:AF$1569-BH$4:BH$1569))/MAX(1,COUNTIF(AF$4:AF$1569,"&lt;"&amp;BH561+0.01)),BH561))</f>
        <v/>
      </c>
      <c r="BW561" s="9">
        <f>IF(AG561&gt;=BI561,0,IFERROR(BI561+SUMPRODUCT((AG$4:AG$1569&gt;=BI$4:BI$1569)*(AG$4:AG$1569-BI$4:BI$1569))/MAX(1,COUNTIF(AG$4:AG$1569,"&lt;"&amp;BI561+0.01)),BI561))</f>
        <v/>
      </c>
      <c r="BX561" s="9">
        <f>IF(AH561&gt;=BJ561,0,IFERROR(BJ561+SUMPRODUCT((AH$4:AH$1569&gt;=BJ$4:BJ$1569)*(AH$4:AH$1569-BJ$4:BJ$1569))/MAX(1,COUNTIF(AH$4:AH$1569,"&lt;"&amp;BJ561+0.01)),BJ561))</f>
        <v/>
      </c>
      <c r="BY561" s="9">
        <f>IF(AI561&gt;=BK561,0,IFERROR(BK561+SUMPRODUCT((AI$4:AI$1569&gt;=BK$4:BK$1569)*(AI$4:AI$1569-BK$4:BK$1569))/MAX(1,COUNTIF(AI$4:AI$1569,"&lt;"&amp;BK561+0.01)),BK561))</f>
        <v/>
      </c>
      <c r="BZ561" s="9">
        <f>IF(AJ561&gt;=BL561,0,IFERROR(BL561+SUMPRODUCT((AJ$4:AJ$1569&gt;=BL$4:BL$1569)*(AJ$4:AJ$1569-BL$4:BL$1569))/MAX(1,COUNTIF(AJ$4:AJ$1569,"&lt;"&amp;BL561+0.01)),BL561))</f>
        <v/>
      </c>
      <c r="CA561" s="9">
        <f>IF(AK561&gt;=BM561,0,IFERROR(BM561+SUMPRODUCT((AK$4:AK$1569&gt;=BM$4:BM$1569)*(AK$4:AK$1569-BM$4:BM$1569))/MAX(1,COUNTIF(AK$4:AK$1569,"&lt;"&amp;BM561+0.01)),BM561))</f>
        <v/>
      </c>
      <c r="CB561" s="9">
        <f>IF(AL561&gt;=BN561,0,IFERROR(BN561+SUMPRODUCT((AL$4:AL$1569&gt;=BN$4:BN$1569)*(AL$4:AL$1569-BN$4:BN$1569))/MAX(1,COUNTIF(AL$4:AL$1569,"&lt;"&amp;BN561+0.01)),BN561))</f>
        <v/>
      </c>
      <c r="CC561" s="5">
        <f>IF(AO561="🟢","VERDE",IF(AO561="🟡","AMARELO",IF(AO561="🟠","VERMELHO",IF(AO561="🔴","VERMELHO","ROXO"))))</f>
        <v/>
      </c>
      <c r="CD561" s="5" t="inlineStr">
        <is>
          <t>🌎 REGIÕES</t>
        </is>
      </c>
      <c r="CE561" s="5" t="inlineStr">
        <is>
          <t>SEM REDE</t>
        </is>
      </c>
    </row>
    <row r="562">
      <c r="A562" s="5" t="inlineStr">
        <is>
          <t>04067573000436</t>
        </is>
      </c>
      <c r="B562" s="5" t="inlineStr">
        <is>
          <t>DISTRIBUIDORA LIGEIRINHO DE PRODUTOS ALI</t>
        </is>
      </c>
      <c r="C562" s="5" t="inlineStr">
        <is>
          <t>06 - INTERNA - LIGEIRINHO</t>
        </is>
      </c>
      <c r="D562" s="5" t="inlineStr">
        <is>
          <t>DAIANE STAVICKI</t>
        </is>
      </c>
      <c r="E562" s="5" t="inlineStr"/>
      <c r="F562" s="5">
        <f>IFERROR(VLOOKUP(C562,$AS$4:$AT$25,2,FALSE),"")</f>
        <v/>
      </c>
      <c r="G562" s="6">
        <f>IFERROR(VLOOKUP(C562,$AS$4:$AX$25,6,FALSE),"")</f>
        <v/>
      </c>
      <c r="H562" s="5">
        <f>IFERROR(VLOOKUP(C562,$AS$4:$AY$25,7,FALSE),"")</f>
        <v/>
      </c>
      <c r="I562" s="5">
        <f>IFERROR(VLOOKUP(C562,$AS$4:$AZ$25,8,FALSE),"")</f>
        <v/>
      </c>
      <c r="J562" s="7" t="inlineStr">
        <is>
          <t>.</t>
        </is>
      </c>
      <c r="K562" s="5" t="inlineStr">
        <is>
          <t>NACIONAL</t>
        </is>
      </c>
      <c r="L562" s="8" t="n">
        <v>6000</v>
      </c>
      <c r="M562" s="9" t="n">
        <v>500</v>
      </c>
      <c r="N562" s="9" t="n">
        <v>500</v>
      </c>
      <c r="O562" s="9" t="n">
        <v>500</v>
      </c>
      <c r="P562" s="9" t="n">
        <v>500</v>
      </c>
      <c r="Q562" s="9" t="n">
        <v>500</v>
      </c>
      <c r="R562" s="9" t="n">
        <v>500</v>
      </c>
      <c r="S562" s="9" t="n">
        <v>500</v>
      </c>
      <c r="T562" s="9" t="n">
        <v>500</v>
      </c>
      <c r="U562" s="9" t="n">
        <v>500</v>
      </c>
      <c r="V562" s="9" t="n">
        <v>500</v>
      </c>
      <c r="W562" s="9" t="n">
        <v>500</v>
      </c>
      <c r="X562" s="9" t="n">
        <v>500</v>
      </c>
      <c r="Y562" s="7" t="inlineStr">
        <is>
          <t>.</t>
        </is>
      </c>
      <c r="Z562" s="8">
        <f>SUM(AA562:AL562)</f>
        <v/>
      </c>
      <c r="AA562" s="9" t="n">
        <v>0</v>
      </c>
      <c r="AB562" s="9" t="n">
        <v>0</v>
      </c>
      <c r="AC562" s="9" t="n">
        <v>0</v>
      </c>
      <c r="AD562" s="9" t="n">
        <v>0</v>
      </c>
      <c r="AE562" s="9" t="n">
        <v>0</v>
      </c>
      <c r="AF562" s="9" t="n">
        <v>0</v>
      </c>
      <c r="AG562" s="9" t="n">
        <v>0</v>
      </c>
      <c r="AH562" s="9" t="n">
        <v>0</v>
      </c>
      <c r="AI562" s="9" t="n">
        <v>0</v>
      </c>
      <c r="AJ562" s="9" t="n">
        <v>0</v>
      </c>
      <c r="AK562" s="9" t="n">
        <v>0</v>
      </c>
      <c r="AL562" s="9" t="n">
        <v>0</v>
      </c>
      <c r="AM562" s="7" t="inlineStr">
        <is>
          <t>.</t>
        </is>
      </c>
      <c r="AN562" s="6">
        <f>IF(L562=0,0,Z562/L562)</f>
        <v/>
      </c>
      <c r="AO562" s="5">
        <f>IF(AN562="","",IF(AN562&gt;=0.9,"🟢",IF(AN562&gt;=0.7,"🟡",IF(AN562&gt;=0.5,"🟠","🔴"))))</f>
        <v/>
      </c>
      <c r="AP562" s="9">
        <f>IF(L562=0,0,L562-Z562)</f>
        <v/>
      </c>
      <c r="AQ562" s="5">
        <f>IF(Z562=0,"",RANK(Z562,Z$4:Z$1569,0))</f>
        <v/>
      </c>
      <c r="AR562" s="7" t="inlineStr">
        <is>
          <t>.</t>
        </is>
      </c>
      <c r="BA562" s="7" t="inlineStr">
        <is>
          <t>.</t>
        </is>
      </c>
      <c r="BB562" s="9">
        <f>SUM(L$4:L$1569)/COUNTA(A$4:A$1569)</f>
        <v/>
      </c>
      <c r="BC562" s="9">
        <f>SUM(M$4:M$1569)/COUNTA(A$4:A$1569)</f>
        <v/>
      </c>
      <c r="BD562" s="9">
        <f>SUM(N$4:N$1569)/COUNTA(A$4:A$1569)</f>
        <v/>
      </c>
      <c r="BE562" s="9">
        <f>SUM(O$4:O$1569)/COUNTA(A$4:A$1569)</f>
        <v/>
      </c>
      <c r="BF562" s="9">
        <f>SUM(P$4:P$1569)/COUNTA(A$4:A$1569)</f>
        <v/>
      </c>
      <c r="BG562" s="9">
        <f>SUM(Q$4:Q$1569)/COUNTA(A$4:A$1569)</f>
        <v/>
      </c>
      <c r="BH562" s="9">
        <f>SUM(R$4:R$1569)/COUNTA(A$4:A$1569)</f>
        <v/>
      </c>
      <c r="BI562" s="9">
        <f>SUM(S$4:S$1569)/COUNTA(A$4:A$1569)</f>
        <v/>
      </c>
      <c r="BJ562" s="9">
        <f>SUM(T$4:T$1569)/COUNTA(A$4:A$1569)</f>
        <v/>
      </c>
      <c r="BK562" s="9">
        <f>SUM(U$4:U$1569)/COUNTA(A$4:A$1569)</f>
        <v/>
      </c>
      <c r="BL562" s="9">
        <f>SUM(V$4:V$1569)/COUNTA(A$4:A$1569)</f>
        <v/>
      </c>
      <c r="BM562" s="9">
        <f>SUM(W$4:W$1569)/COUNTA(A$4:A$1569)</f>
        <v/>
      </c>
      <c r="BN562" s="9">
        <f>SUM(X$4:X$1569)/COUNTA(A$4:A$1569)</f>
        <v/>
      </c>
      <c r="BO562" s="7" t="inlineStr">
        <is>
          <t>.</t>
        </is>
      </c>
      <c r="BP562" s="9">
        <f>IF(Z562&gt;=BB562,0,IFERROR(BB562+(SUMPRODUCT((Z$4:Z$1569&gt;=BB$4:BB$1569)*(Z$4:Z$1569-BB$4:BB$1569))/MAX(1,COUNTIF(Z$4:Z$1569,"&lt;"&amp;BB562+0.01))),BB562))</f>
        <v/>
      </c>
      <c r="BQ562" s="9">
        <f>IF(AA562&gt;=BC562,0,IFERROR(BC562+SUMPRODUCT((AA$4:AA$1569&gt;=BC$4:BC$1569)*(AA$4:AA$1569-BC$4:BC$1569))/MAX(1,COUNTIF(AA$4:AA$1569,"&lt;"&amp;BC562+0.01)),BC562))</f>
        <v/>
      </c>
      <c r="BR562" s="9">
        <f>IF(AB562&gt;=BD562,0,IFERROR(BD562+SUMPRODUCT((AB$4:AB$1569&gt;=BD$4:BD$1569)*(AB$4:AB$1569-BD$4:BD$1569))/MAX(1,COUNTIF(AB$4:AB$1569,"&lt;"&amp;BD562+0.01)),BD562))</f>
        <v/>
      </c>
      <c r="BS562" s="9">
        <f>IF(AC562&gt;=BE562,0,IFERROR(BE562+SUMPRODUCT((AC$4:AC$1569&gt;=BE$4:BE$1569)*(AC$4:AC$1569-BE$4:BE$1569))/MAX(1,COUNTIF(AC$4:AC$1569,"&lt;"&amp;BE562+0.01)),BE562))</f>
        <v/>
      </c>
      <c r="BT562" s="9">
        <f>IF(AD562&gt;=BF562,0,IFERROR(BF562+SUMPRODUCT((AD$4:AD$1569&gt;=BF$4:BF$1569)*(AD$4:AD$1569-BF$4:BF$1569))/MAX(1,COUNTIF(AD$4:AD$1569,"&lt;"&amp;BF562+0.01)),BF562))</f>
        <v/>
      </c>
      <c r="BU562" s="9">
        <f>IF(AE562&gt;=BG562,0,IFERROR(BG562+SUMPRODUCT((AE$4:AE$1569&gt;=BG$4:BG$1569)*(AE$4:AE$1569-BG$4:BG$1569))/MAX(1,COUNTIF(AE$4:AE$1569,"&lt;"&amp;BG562+0.01)),BG562))</f>
        <v/>
      </c>
      <c r="BV562" s="9">
        <f>IF(AF562&gt;=BH562,0,IFERROR(BH562+SUMPRODUCT((AF$4:AF$1569&gt;=BH$4:BH$1569)*(AF$4:AF$1569-BH$4:BH$1569))/MAX(1,COUNTIF(AF$4:AF$1569,"&lt;"&amp;BH562+0.01)),BH562))</f>
        <v/>
      </c>
      <c r="BW562" s="9">
        <f>IF(AG562&gt;=BI562,0,IFERROR(BI562+SUMPRODUCT((AG$4:AG$1569&gt;=BI$4:BI$1569)*(AG$4:AG$1569-BI$4:BI$1569))/MAX(1,COUNTIF(AG$4:AG$1569,"&lt;"&amp;BI562+0.01)),BI562))</f>
        <v/>
      </c>
      <c r="BX562" s="9">
        <f>IF(AH562&gt;=BJ562,0,IFERROR(BJ562+SUMPRODUCT((AH$4:AH$1569&gt;=BJ$4:BJ$1569)*(AH$4:AH$1569-BJ$4:BJ$1569))/MAX(1,COUNTIF(AH$4:AH$1569,"&lt;"&amp;BJ562+0.01)),BJ562))</f>
        <v/>
      </c>
      <c r="BY562" s="9">
        <f>IF(AI562&gt;=BK562,0,IFERROR(BK562+SUMPRODUCT((AI$4:AI$1569&gt;=BK$4:BK$1569)*(AI$4:AI$1569-BK$4:BK$1569))/MAX(1,COUNTIF(AI$4:AI$1569,"&lt;"&amp;BK562+0.01)),BK562))</f>
        <v/>
      </c>
      <c r="BZ562" s="9">
        <f>IF(AJ562&gt;=BL562,0,IFERROR(BL562+SUMPRODUCT((AJ$4:AJ$1569&gt;=BL$4:BL$1569)*(AJ$4:AJ$1569-BL$4:BL$1569))/MAX(1,COUNTIF(AJ$4:AJ$1569,"&lt;"&amp;BL562+0.01)),BL562))</f>
        <v/>
      </c>
      <c r="CA562" s="9">
        <f>IF(AK562&gt;=BM562,0,IFERROR(BM562+SUMPRODUCT((AK$4:AK$1569&gt;=BM$4:BM$1569)*(AK$4:AK$1569-BM$4:BM$1569))/MAX(1,COUNTIF(AK$4:AK$1569,"&lt;"&amp;BM562+0.01)),BM562))</f>
        <v/>
      </c>
      <c r="CB562" s="9">
        <f>IF(AL562&gt;=BN562,0,IFERROR(BN562+SUMPRODUCT((AL$4:AL$1569&gt;=BN$4:BN$1569)*(AL$4:AL$1569-BN$4:BN$1569))/MAX(1,COUNTIF(AL$4:AL$1569,"&lt;"&amp;BN562+0.01)),BN562))</f>
        <v/>
      </c>
      <c r="CC562" s="5">
        <f>IF(AO562="🟢","VERDE",IF(AO562="🟡","AMARELO",IF(AO562="🟠","VERMELHO",IF(AO562="🔴","VERMELHO","ROXO"))))</f>
        <v/>
      </c>
      <c r="CD562" s="5" t="inlineStr">
        <is>
          <t>🏢 REDES</t>
        </is>
      </c>
      <c r="CE562" s="5" t="inlineStr">
        <is>
          <t>LIGEIRINHO</t>
        </is>
      </c>
    </row>
    <row r="563">
      <c r="A563" s="5" t="inlineStr">
        <is>
          <t>04067573000517</t>
        </is>
      </c>
      <c r="B563" s="5" t="inlineStr">
        <is>
          <t>DISTRIBUIDORA LIGEIRINHO DE PRODUTOS ALI</t>
        </is>
      </c>
      <c r="C563" s="5" t="inlineStr">
        <is>
          <t>06 - INTERNA - LIGEIRINHO</t>
        </is>
      </c>
      <c r="D563" s="5" t="inlineStr">
        <is>
          <t>DAIANE STAVICKI</t>
        </is>
      </c>
      <c r="E563" s="5" t="inlineStr"/>
      <c r="F563" s="5">
        <f>IFERROR(VLOOKUP(C563,$AS$4:$AT$25,2,FALSE),"")</f>
        <v/>
      </c>
      <c r="G563" s="6">
        <f>IFERROR(VLOOKUP(C563,$AS$4:$AX$25,6,FALSE),"")</f>
        <v/>
      </c>
      <c r="H563" s="5">
        <f>IFERROR(VLOOKUP(C563,$AS$4:$AY$25,7,FALSE),"")</f>
        <v/>
      </c>
      <c r="I563" s="5">
        <f>IFERROR(VLOOKUP(C563,$AS$4:$AZ$25,8,FALSE),"")</f>
        <v/>
      </c>
      <c r="J563" s="7" t="inlineStr">
        <is>
          <t>.</t>
        </is>
      </c>
      <c r="K563" s="5" t="inlineStr">
        <is>
          <t>NACIONAL</t>
        </is>
      </c>
      <c r="L563" s="8" t="n">
        <v>6000</v>
      </c>
      <c r="M563" s="9" t="n">
        <v>500</v>
      </c>
      <c r="N563" s="9" t="n">
        <v>500</v>
      </c>
      <c r="O563" s="9" t="n">
        <v>500</v>
      </c>
      <c r="P563" s="9" t="n">
        <v>500</v>
      </c>
      <c r="Q563" s="9" t="n">
        <v>500</v>
      </c>
      <c r="R563" s="9" t="n">
        <v>500</v>
      </c>
      <c r="S563" s="9" t="n">
        <v>500</v>
      </c>
      <c r="T563" s="9" t="n">
        <v>500</v>
      </c>
      <c r="U563" s="9" t="n">
        <v>500</v>
      </c>
      <c r="V563" s="9" t="n">
        <v>500</v>
      </c>
      <c r="W563" s="9" t="n">
        <v>500</v>
      </c>
      <c r="X563" s="9" t="n">
        <v>500</v>
      </c>
      <c r="Y563" s="7" t="inlineStr">
        <is>
          <t>.</t>
        </is>
      </c>
      <c r="Z563" s="8">
        <f>SUM(AA563:AL563)</f>
        <v/>
      </c>
      <c r="AA563" s="9" t="n">
        <v>0</v>
      </c>
      <c r="AB563" s="9" t="n">
        <v>0</v>
      </c>
      <c r="AC563" s="9" t="n">
        <v>0</v>
      </c>
      <c r="AD563" s="9" t="n">
        <v>0</v>
      </c>
      <c r="AE563" s="9" t="n">
        <v>0</v>
      </c>
      <c r="AF563" s="9" t="n">
        <v>0</v>
      </c>
      <c r="AG563" s="9" t="n">
        <v>0</v>
      </c>
      <c r="AH563" s="9" t="n">
        <v>0</v>
      </c>
      <c r="AI563" s="9" t="n">
        <v>0</v>
      </c>
      <c r="AJ563" s="9" t="n">
        <v>0</v>
      </c>
      <c r="AK563" s="9" t="n">
        <v>0</v>
      </c>
      <c r="AL563" s="9" t="n">
        <v>0</v>
      </c>
      <c r="AM563" s="7" t="inlineStr">
        <is>
          <t>.</t>
        </is>
      </c>
      <c r="AN563" s="6">
        <f>IF(L563=0,0,Z563/L563)</f>
        <v/>
      </c>
      <c r="AO563" s="5">
        <f>IF(AN563="","",IF(AN563&gt;=0.9,"🟢",IF(AN563&gt;=0.7,"🟡",IF(AN563&gt;=0.5,"🟠","🔴"))))</f>
        <v/>
      </c>
      <c r="AP563" s="9">
        <f>IF(L563=0,0,L563-Z563)</f>
        <v/>
      </c>
      <c r="AQ563" s="5">
        <f>IF(Z563=0,"",RANK(Z563,Z$4:Z$1569,0))</f>
        <v/>
      </c>
      <c r="AR563" s="7" t="inlineStr">
        <is>
          <t>.</t>
        </is>
      </c>
      <c r="BA563" s="7" t="inlineStr">
        <is>
          <t>.</t>
        </is>
      </c>
      <c r="BB563" s="9">
        <f>SUM(L$4:L$1569)/COUNTA(A$4:A$1569)</f>
        <v/>
      </c>
      <c r="BC563" s="9">
        <f>SUM(M$4:M$1569)/COUNTA(A$4:A$1569)</f>
        <v/>
      </c>
      <c r="BD563" s="9">
        <f>SUM(N$4:N$1569)/COUNTA(A$4:A$1569)</f>
        <v/>
      </c>
      <c r="BE563" s="9">
        <f>SUM(O$4:O$1569)/COUNTA(A$4:A$1569)</f>
        <v/>
      </c>
      <c r="BF563" s="9">
        <f>SUM(P$4:P$1569)/COUNTA(A$4:A$1569)</f>
        <v/>
      </c>
      <c r="BG563" s="9">
        <f>SUM(Q$4:Q$1569)/COUNTA(A$4:A$1569)</f>
        <v/>
      </c>
      <c r="BH563" s="9">
        <f>SUM(R$4:R$1569)/COUNTA(A$4:A$1569)</f>
        <v/>
      </c>
      <c r="BI563" s="9">
        <f>SUM(S$4:S$1569)/COUNTA(A$4:A$1569)</f>
        <v/>
      </c>
      <c r="BJ563" s="9">
        <f>SUM(T$4:T$1569)/COUNTA(A$4:A$1569)</f>
        <v/>
      </c>
      <c r="BK563" s="9">
        <f>SUM(U$4:U$1569)/COUNTA(A$4:A$1569)</f>
        <v/>
      </c>
      <c r="BL563" s="9">
        <f>SUM(V$4:V$1569)/COUNTA(A$4:A$1569)</f>
        <v/>
      </c>
      <c r="BM563" s="9">
        <f>SUM(W$4:W$1569)/COUNTA(A$4:A$1569)</f>
        <v/>
      </c>
      <c r="BN563" s="9">
        <f>SUM(X$4:X$1569)/COUNTA(A$4:A$1569)</f>
        <v/>
      </c>
      <c r="BO563" s="7" t="inlineStr">
        <is>
          <t>.</t>
        </is>
      </c>
      <c r="BP563" s="9">
        <f>IF(Z563&gt;=BB563,0,IFERROR(BB563+(SUMPRODUCT((Z$4:Z$1569&gt;=BB$4:BB$1569)*(Z$4:Z$1569-BB$4:BB$1569))/MAX(1,COUNTIF(Z$4:Z$1569,"&lt;"&amp;BB563+0.01))),BB563))</f>
        <v/>
      </c>
      <c r="BQ563" s="9">
        <f>IF(AA563&gt;=BC563,0,IFERROR(BC563+SUMPRODUCT((AA$4:AA$1569&gt;=BC$4:BC$1569)*(AA$4:AA$1569-BC$4:BC$1569))/MAX(1,COUNTIF(AA$4:AA$1569,"&lt;"&amp;BC563+0.01)),BC563))</f>
        <v/>
      </c>
      <c r="BR563" s="9">
        <f>IF(AB563&gt;=BD563,0,IFERROR(BD563+SUMPRODUCT((AB$4:AB$1569&gt;=BD$4:BD$1569)*(AB$4:AB$1569-BD$4:BD$1569))/MAX(1,COUNTIF(AB$4:AB$1569,"&lt;"&amp;BD563+0.01)),BD563))</f>
        <v/>
      </c>
      <c r="BS563" s="9">
        <f>IF(AC563&gt;=BE563,0,IFERROR(BE563+SUMPRODUCT((AC$4:AC$1569&gt;=BE$4:BE$1569)*(AC$4:AC$1569-BE$4:BE$1569))/MAX(1,COUNTIF(AC$4:AC$1569,"&lt;"&amp;BE563+0.01)),BE563))</f>
        <v/>
      </c>
      <c r="BT563" s="9">
        <f>IF(AD563&gt;=BF563,0,IFERROR(BF563+SUMPRODUCT((AD$4:AD$1569&gt;=BF$4:BF$1569)*(AD$4:AD$1569-BF$4:BF$1569))/MAX(1,COUNTIF(AD$4:AD$1569,"&lt;"&amp;BF563+0.01)),BF563))</f>
        <v/>
      </c>
      <c r="BU563" s="9">
        <f>IF(AE563&gt;=BG563,0,IFERROR(BG563+SUMPRODUCT((AE$4:AE$1569&gt;=BG$4:BG$1569)*(AE$4:AE$1569-BG$4:BG$1569))/MAX(1,COUNTIF(AE$4:AE$1569,"&lt;"&amp;BG563+0.01)),BG563))</f>
        <v/>
      </c>
      <c r="BV563" s="9">
        <f>IF(AF563&gt;=BH563,0,IFERROR(BH563+SUMPRODUCT((AF$4:AF$1569&gt;=BH$4:BH$1569)*(AF$4:AF$1569-BH$4:BH$1569))/MAX(1,COUNTIF(AF$4:AF$1569,"&lt;"&amp;BH563+0.01)),BH563))</f>
        <v/>
      </c>
      <c r="BW563" s="9">
        <f>IF(AG563&gt;=BI563,0,IFERROR(BI563+SUMPRODUCT((AG$4:AG$1569&gt;=BI$4:BI$1569)*(AG$4:AG$1569-BI$4:BI$1569))/MAX(1,COUNTIF(AG$4:AG$1569,"&lt;"&amp;BI563+0.01)),BI563))</f>
        <v/>
      </c>
      <c r="BX563" s="9">
        <f>IF(AH563&gt;=BJ563,0,IFERROR(BJ563+SUMPRODUCT((AH$4:AH$1569&gt;=BJ$4:BJ$1569)*(AH$4:AH$1569-BJ$4:BJ$1569))/MAX(1,COUNTIF(AH$4:AH$1569,"&lt;"&amp;BJ563+0.01)),BJ563))</f>
        <v/>
      </c>
      <c r="BY563" s="9">
        <f>IF(AI563&gt;=BK563,0,IFERROR(BK563+SUMPRODUCT((AI$4:AI$1569&gt;=BK$4:BK$1569)*(AI$4:AI$1569-BK$4:BK$1569))/MAX(1,COUNTIF(AI$4:AI$1569,"&lt;"&amp;BK563+0.01)),BK563))</f>
        <v/>
      </c>
      <c r="BZ563" s="9">
        <f>IF(AJ563&gt;=BL563,0,IFERROR(BL563+SUMPRODUCT((AJ$4:AJ$1569&gt;=BL$4:BL$1569)*(AJ$4:AJ$1569-BL$4:BL$1569))/MAX(1,COUNTIF(AJ$4:AJ$1569,"&lt;"&amp;BL563+0.01)),BL563))</f>
        <v/>
      </c>
      <c r="CA563" s="9">
        <f>IF(AK563&gt;=BM563,0,IFERROR(BM563+SUMPRODUCT((AK$4:AK$1569&gt;=BM$4:BM$1569)*(AK$4:AK$1569-BM$4:BM$1569))/MAX(1,COUNTIF(AK$4:AK$1569,"&lt;"&amp;BM563+0.01)),BM563))</f>
        <v/>
      </c>
      <c r="CB563" s="9">
        <f>IF(AL563&gt;=BN563,0,IFERROR(BN563+SUMPRODUCT((AL$4:AL$1569&gt;=BN$4:BN$1569)*(AL$4:AL$1569-BN$4:BN$1569))/MAX(1,COUNTIF(AL$4:AL$1569,"&lt;"&amp;BN563+0.01)),BN563))</f>
        <v/>
      </c>
      <c r="CC563" s="5">
        <f>IF(AO563="🟢","VERDE",IF(AO563="🟡","AMARELO",IF(AO563="🟠","VERMELHO",IF(AO563="🔴","VERMELHO","ROXO"))))</f>
        <v/>
      </c>
      <c r="CD563" s="5" t="inlineStr">
        <is>
          <t>🏢 REDES</t>
        </is>
      </c>
      <c r="CE563" s="5" t="inlineStr">
        <is>
          <t>LIGEIRINHO</t>
        </is>
      </c>
    </row>
    <row r="564">
      <c r="A564" s="5" t="inlineStr">
        <is>
          <t>04249061000148</t>
        </is>
      </c>
      <c r="B564" s="5" t="inlineStr">
        <is>
          <t>CLINICA RODRIGUEZ LTDA - ME</t>
        </is>
      </c>
      <c r="C564" s="5" t="inlineStr">
        <is>
          <t>06 - SEM GRUPO</t>
        </is>
      </c>
      <c r="D564" s="5" t="inlineStr">
        <is>
          <t>HEMANUELE DITZEL (MANU)</t>
        </is>
      </c>
      <c r="E564" s="5" t="inlineStr">
        <is>
          <t>SC</t>
        </is>
      </c>
      <c r="F564" s="5">
        <f>IFERROR(VLOOKUP(C564,$AS$4:$AT$25,2,FALSE),"")</f>
        <v/>
      </c>
      <c r="G564" s="6">
        <f>IFERROR(VLOOKUP(C564,$AS$4:$AX$25,6,FALSE),"")</f>
        <v/>
      </c>
      <c r="H564" s="5">
        <f>IFERROR(VLOOKUP(C564,$AS$4:$AY$25,7,FALSE),"")</f>
        <v/>
      </c>
      <c r="I564" s="5">
        <f>IFERROR(VLOOKUP(C564,$AS$4:$AZ$25,8,FALSE),"")</f>
        <v/>
      </c>
      <c r="J564" s="7" t="inlineStr">
        <is>
          <t>.</t>
        </is>
      </c>
      <c r="K564" s="5" t="inlineStr">
        <is>
          <t>SUL</t>
        </is>
      </c>
      <c r="L564" s="8" t="n">
        <v>1643.478260869565</v>
      </c>
      <c r="M564" s="9" t="n">
        <v>117.3913043478261</v>
      </c>
      <c r="N564" s="9" t="n">
        <v>130.4347826086957</v>
      </c>
      <c r="O564" s="9" t="n">
        <v>130.4347826086957</v>
      </c>
      <c r="P564" s="9" t="n">
        <v>130.4347826086957</v>
      </c>
      <c r="Q564" s="9" t="n">
        <v>130.4347826086957</v>
      </c>
      <c r="R564" s="9" t="n">
        <v>130.4347826086957</v>
      </c>
      <c r="S564" s="9" t="n">
        <v>143.4782608695652</v>
      </c>
      <c r="T564" s="9" t="n">
        <v>143.4782608695652</v>
      </c>
      <c r="U564" s="9" t="n">
        <v>143.4782608695652</v>
      </c>
      <c r="V564" s="9" t="n">
        <v>143.4782608695652</v>
      </c>
      <c r="W564" s="9" t="n">
        <v>143.4782608695652</v>
      </c>
      <c r="X564" s="9" t="n">
        <v>156.5217391304348</v>
      </c>
      <c r="Y564" s="7" t="inlineStr">
        <is>
          <t>.</t>
        </is>
      </c>
      <c r="Z564" s="8">
        <f>SUM(AA564:AL564)</f>
        <v/>
      </c>
      <c r="AA564" s="9" t="n">
        <v>0</v>
      </c>
      <c r="AB564" s="9" t="n">
        <v>0</v>
      </c>
      <c r="AC564" s="9" t="n">
        <v>0</v>
      </c>
      <c r="AD564" s="9" t="n">
        <v>0</v>
      </c>
      <c r="AE564" s="9" t="n">
        <v>0</v>
      </c>
      <c r="AF564" s="9" t="n">
        <v>0</v>
      </c>
      <c r="AG564" s="9" t="n">
        <v>0</v>
      </c>
      <c r="AH564" s="9" t="n">
        <v>0</v>
      </c>
      <c r="AI564" s="9" t="n">
        <v>0</v>
      </c>
      <c r="AJ564" s="9" t="n">
        <v>0</v>
      </c>
      <c r="AK564" s="9" t="n">
        <v>0</v>
      </c>
      <c r="AL564" s="9" t="n">
        <v>0</v>
      </c>
      <c r="AM564" s="7" t="inlineStr">
        <is>
          <t>.</t>
        </is>
      </c>
      <c r="AN564" s="6">
        <f>IF(L564=0,0,Z564/L564)</f>
        <v/>
      </c>
      <c r="AO564" s="5">
        <f>IF(AN564="","",IF(AN564&gt;=0.9,"🟢",IF(AN564&gt;=0.7,"🟡",IF(AN564&gt;=0.5,"🟠","🔴"))))</f>
        <v/>
      </c>
      <c r="AP564" s="9">
        <f>IF(L564=0,0,L564-Z564)</f>
        <v/>
      </c>
      <c r="AQ564" s="5">
        <f>IF(Z564=0,"",RANK(Z564,Z$4:Z$1569,0))</f>
        <v/>
      </c>
      <c r="AR564" s="7" t="inlineStr">
        <is>
          <t>.</t>
        </is>
      </c>
      <c r="BA564" s="7" t="inlineStr">
        <is>
          <t>.</t>
        </is>
      </c>
      <c r="BB564" s="9">
        <f>SUM(L$4:L$1569)/COUNTA(A$4:A$1569)</f>
        <v/>
      </c>
      <c r="BC564" s="9">
        <f>SUM(M$4:M$1569)/COUNTA(A$4:A$1569)</f>
        <v/>
      </c>
      <c r="BD564" s="9">
        <f>SUM(N$4:N$1569)/COUNTA(A$4:A$1569)</f>
        <v/>
      </c>
      <c r="BE564" s="9">
        <f>SUM(O$4:O$1569)/COUNTA(A$4:A$1569)</f>
        <v/>
      </c>
      <c r="BF564" s="9">
        <f>SUM(P$4:P$1569)/COUNTA(A$4:A$1569)</f>
        <v/>
      </c>
      <c r="BG564" s="9">
        <f>SUM(Q$4:Q$1569)/COUNTA(A$4:A$1569)</f>
        <v/>
      </c>
      <c r="BH564" s="9">
        <f>SUM(R$4:R$1569)/COUNTA(A$4:A$1569)</f>
        <v/>
      </c>
      <c r="BI564" s="9">
        <f>SUM(S$4:S$1569)/COUNTA(A$4:A$1569)</f>
        <v/>
      </c>
      <c r="BJ564" s="9">
        <f>SUM(T$4:T$1569)/COUNTA(A$4:A$1569)</f>
        <v/>
      </c>
      <c r="BK564" s="9">
        <f>SUM(U$4:U$1569)/COUNTA(A$4:A$1569)</f>
        <v/>
      </c>
      <c r="BL564" s="9">
        <f>SUM(V$4:V$1569)/COUNTA(A$4:A$1569)</f>
        <v/>
      </c>
      <c r="BM564" s="9">
        <f>SUM(W$4:W$1569)/COUNTA(A$4:A$1569)</f>
        <v/>
      </c>
      <c r="BN564" s="9">
        <f>SUM(X$4:X$1569)/COUNTA(A$4:A$1569)</f>
        <v/>
      </c>
      <c r="BO564" s="7" t="inlineStr">
        <is>
          <t>.</t>
        </is>
      </c>
      <c r="BP564" s="9">
        <f>IF(Z564&gt;=BB564,0,IFERROR(BB564+(SUMPRODUCT((Z$4:Z$1569&gt;=BB$4:BB$1569)*(Z$4:Z$1569-BB$4:BB$1569))/MAX(1,COUNTIF(Z$4:Z$1569,"&lt;"&amp;BB564+0.01))),BB564))</f>
        <v/>
      </c>
      <c r="BQ564" s="9">
        <f>IF(AA564&gt;=BC564,0,IFERROR(BC564+SUMPRODUCT((AA$4:AA$1569&gt;=BC$4:BC$1569)*(AA$4:AA$1569-BC$4:BC$1569))/MAX(1,COUNTIF(AA$4:AA$1569,"&lt;"&amp;BC564+0.01)),BC564))</f>
        <v/>
      </c>
      <c r="BR564" s="9">
        <f>IF(AB564&gt;=BD564,0,IFERROR(BD564+SUMPRODUCT((AB$4:AB$1569&gt;=BD$4:BD$1569)*(AB$4:AB$1569-BD$4:BD$1569))/MAX(1,COUNTIF(AB$4:AB$1569,"&lt;"&amp;BD564+0.01)),BD564))</f>
        <v/>
      </c>
      <c r="BS564" s="9">
        <f>IF(AC564&gt;=BE564,0,IFERROR(BE564+SUMPRODUCT((AC$4:AC$1569&gt;=BE$4:BE$1569)*(AC$4:AC$1569-BE$4:BE$1569))/MAX(1,COUNTIF(AC$4:AC$1569,"&lt;"&amp;BE564+0.01)),BE564))</f>
        <v/>
      </c>
      <c r="BT564" s="9">
        <f>IF(AD564&gt;=BF564,0,IFERROR(BF564+SUMPRODUCT((AD$4:AD$1569&gt;=BF$4:BF$1569)*(AD$4:AD$1569-BF$4:BF$1569))/MAX(1,COUNTIF(AD$4:AD$1569,"&lt;"&amp;BF564+0.01)),BF564))</f>
        <v/>
      </c>
      <c r="BU564" s="9">
        <f>IF(AE564&gt;=BG564,0,IFERROR(BG564+SUMPRODUCT((AE$4:AE$1569&gt;=BG$4:BG$1569)*(AE$4:AE$1569-BG$4:BG$1569))/MAX(1,COUNTIF(AE$4:AE$1569,"&lt;"&amp;BG564+0.01)),BG564))</f>
        <v/>
      </c>
      <c r="BV564" s="9">
        <f>IF(AF564&gt;=BH564,0,IFERROR(BH564+SUMPRODUCT((AF$4:AF$1569&gt;=BH$4:BH$1569)*(AF$4:AF$1569-BH$4:BH$1569))/MAX(1,COUNTIF(AF$4:AF$1569,"&lt;"&amp;BH564+0.01)),BH564))</f>
        <v/>
      </c>
      <c r="BW564" s="9">
        <f>IF(AG564&gt;=BI564,0,IFERROR(BI564+SUMPRODUCT((AG$4:AG$1569&gt;=BI$4:BI$1569)*(AG$4:AG$1569-BI$4:BI$1569))/MAX(1,COUNTIF(AG$4:AG$1569,"&lt;"&amp;BI564+0.01)),BI564))</f>
        <v/>
      </c>
      <c r="BX564" s="9">
        <f>IF(AH564&gt;=BJ564,0,IFERROR(BJ564+SUMPRODUCT((AH$4:AH$1569&gt;=BJ$4:BJ$1569)*(AH$4:AH$1569-BJ$4:BJ$1569))/MAX(1,COUNTIF(AH$4:AH$1569,"&lt;"&amp;BJ564+0.01)),BJ564))</f>
        <v/>
      </c>
      <c r="BY564" s="9">
        <f>IF(AI564&gt;=BK564,0,IFERROR(BK564+SUMPRODUCT((AI$4:AI$1569&gt;=BK$4:BK$1569)*(AI$4:AI$1569-BK$4:BK$1569))/MAX(1,COUNTIF(AI$4:AI$1569,"&lt;"&amp;BK564+0.01)),BK564))</f>
        <v/>
      </c>
      <c r="BZ564" s="9">
        <f>IF(AJ564&gt;=BL564,0,IFERROR(BL564+SUMPRODUCT((AJ$4:AJ$1569&gt;=BL$4:BL$1569)*(AJ$4:AJ$1569-BL$4:BL$1569))/MAX(1,COUNTIF(AJ$4:AJ$1569,"&lt;"&amp;BL564+0.01)),BL564))</f>
        <v/>
      </c>
      <c r="CA564" s="9">
        <f>IF(AK564&gt;=BM564,0,IFERROR(BM564+SUMPRODUCT((AK$4:AK$1569&gt;=BM$4:BM$1569)*(AK$4:AK$1569-BM$4:BM$1569))/MAX(1,COUNTIF(AK$4:AK$1569,"&lt;"&amp;BM564+0.01)),BM564))</f>
        <v/>
      </c>
      <c r="CB564" s="9">
        <f>IF(AL564&gt;=BN564,0,IFERROR(BN564+SUMPRODUCT((AL$4:AL$1569&gt;=BN$4:BN$1569)*(AL$4:AL$1569-BN$4:BN$1569))/MAX(1,COUNTIF(AL$4:AL$1569,"&lt;"&amp;BN564+0.01)),BN564))</f>
        <v/>
      </c>
      <c r="CC564" s="5">
        <f>IF(AO564="🟢","VERDE",IF(AO564="🟡","AMARELO",IF(AO564="🟠","VERMELHO",IF(AO564="🔴","VERMELHO","ROXO"))))</f>
        <v/>
      </c>
      <c r="CD564" s="5" t="inlineStr">
        <is>
          <t>🌎 REGIÕES</t>
        </is>
      </c>
      <c r="CE564" s="5" t="inlineStr">
        <is>
          <t>SEM REDE</t>
        </is>
      </c>
    </row>
    <row r="565">
      <c r="A565" s="5" t="inlineStr">
        <is>
          <t>04513921000109</t>
        </is>
      </c>
      <c r="B565" s="5" t="inlineStr">
        <is>
          <t>EMPORIUM COMERCIO DE PRODUTOS NATURAIS L</t>
        </is>
      </c>
      <c r="C565" s="5" t="inlineStr">
        <is>
          <t>06 - SEM GRUPO</t>
        </is>
      </c>
      <c r="D565" s="5" t="inlineStr">
        <is>
          <t>HEMANUELE DITZEL (MANU)</t>
        </is>
      </c>
      <c r="E565" s="5" t="inlineStr">
        <is>
          <t>SC</t>
        </is>
      </c>
      <c r="F565" s="5">
        <f>IFERROR(VLOOKUP(C565,$AS$4:$AT$25,2,FALSE),"")</f>
        <v/>
      </c>
      <c r="G565" s="6">
        <f>IFERROR(VLOOKUP(C565,$AS$4:$AX$25,6,FALSE),"")</f>
        <v/>
      </c>
      <c r="H565" s="5">
        <f>IFERROR(VLOOKUP(C565,$AS$4:$AY$25,7,FALSE),"")</f>
        <v/>
      </c>
      <c r="I565" s="5">
        <f>IFERROR(VLOOKUP(C565,$AS$4:$AZ$25,8,FALSE),"")</f>
        <v/>
      </c>
      <c r="J565" s="7" t="inlineStr">
        <is>
          <t>.</t>
        </is>
      </c>
      <c r="K565" s="5" t="inlineStr">
        <is>
          <t>SUL</t>
        </is>
      </c>
      <c r="L565" s="8" t="n">
        <v>1513.953488372093</v>
      </c>
      <c r="M565" s="9" t="n">
        <v>118.6046511627907</v>
      </c>
      <c r="N565" s="9" t="n">
        <v>118.6046511627907</v>
      </c>
      <c r="O565" s="9" t="n">
        <v>118.6046511627907</v>
      </c>
      <c r="P565" s="9" t="n">
        <v>125.5813953488372</v>
      </c>
      <c r="Q565" s="9" t="n">
        <v>125.5813953488372</v>
      </c>
      <c r="R565" s="9" t="n">
        <v>125.5813953488372</v>
      </c>
      <c r="S565" s="9" t="n">
        <v>125.5813953488372</v>
      </c>
      <c r="T565" s="9" t="n">
        <v>125.5813953488372</v>
      </c>
      <c r="U565" s="9" t="n">
        <v>132.5581395348837</v>
      </c>
      <c r="V565" s="9" t="n">
        <v>132.5581395348837</v>
      </c>
      <c r="W565" s="9" t="n">
        <v>132.5581395348837</v>
      </c>
      <c r="X565" s="9" t="n">
        <v>132.5581395348837</v>
      </c>
      <c r="Y565" s="7" t="inlineStr">
        <is>
          <t>.</t>
        </is>
      </c>
      <c r="Z565" s="8">
        <f>SUM(AA565:AL565)</f>
        <v/>
      </c>
      <c r="AA565" s="9" t="n">
        <v>0</v>
      </c>
      <c r="AB565" s="9" t="n">
        <v>0</v>
      </c>
      <c r="AC565" s="9" t="n">
        <v>0</v>
      </c>
      <c r="AD565" s="9" t="n">
        <v>0</v>
      </c>
      <c r="AE565" s="9" t="n">
        <v>0</v>
      </c>
      <c r="AF565" s="9" t="n">
        <v>0</v>
      </c>
      <c r="AG565" s="9" t="n">
        <v>0</v>
      </c>
      <c r="AH565" s="9" t="n">
        <v>0</v>
      </c>
      <c r="AI565" s="9" t="n">
        <v>0</v>
      </c>
      <c r="AJ565" s="9" t="n">
        <v>0</v>
      </c>
      <c r="AK565" s="9" t="n">
        <v>0</v>
      </c>
      <c r="AL565" s="9" t="n">
        <v>0</v>
      </c>
      <c r="AM565" s="7" t="inlineStr">
        <is>
          <t>.</t>
        </is>
      </c>
      <c r="AN565" s="6">
        <f>IF(L565=0,0,Z565/L565)</f>
        <v/>
      </c>
      <c r="AO565" s="5">
        <f>IF(AN565="","",IF(AN565&gt;=0.9,"🟢",IF(AN565&gt;=0.7,"🟡",IF(AN565&gt;=0.5,"🟠","🔴"))))</f>
        <v/>
      </c>
      <c r="AP565" s="9">
        <f>IF(L565=0,0,L565-Z565)</f>
        <v/>
      </c>
      <c r="AQ565" s="5">
        <f>IF(Z565=0,"",RANK(Z565,Z$4:Z$1569,0))</f>
        <v/>
      </c>
      <c r="AR565" s="7" t="inlineStr">
        <is>
          <t>.</t>
        </is>
      </c>
      <c r="BA565" s="7" t="inlineStr">
        <is>
          <t>.</t>
        </is>
      </c>
      <c r="BB565" s="9">
        <f>SUM(L$4:L$1569)/COUNTA(A$4:A$1569)</f>
        <v/>
      </c>
      <c r="BC565" s="9">
        <f>SUM(M$4:M$1569)/COUNTA(A$4:A$1569)</f>
        <v/>
      </c>
      <c r="BD565" s="9">
        <f>SUM(N$4:N$1569)/COUNTA(A$4:A$1569)</f>
        <v/>
      </c>
      <c r="BE565" s="9">
        <f>SUM(O$4:O$1569)/COUNTA(A$4:A$1569)</f>
        <v/>
      </c>
      <c r="BF565" s="9">
        <f>SUM(P$4:P$1569)/COUNTA(A$4:A$1569)</f>
        <v/>
      </c>
      <c r="BG565" s="9">
        <f>SUM(Q$4:Q$1569)/COUNTA(A$4:A$1569)</f>
        <v/>
      </c>
      <c r="BH565" s="9">
        <f>SUM(R$4:R$1569)/COUNTA(A$4:A$1569)</f>
        <v/>
      </c>
      <c r="BI565" s="9">
        <f>SUM(S$4:S$1569)/COUNTA(A$4:A$1569)</f>
        <v/>
      </c>
      <c r="BJ565" s="9">
        <f>SUM(T$4:T$1569)/COUNTA(A$4:A$1569)</f>
        <v/>
      </c>
      <c r="BK565" s="9">
        <f>SUM(U$4:U$1569)/COUNTA(A$4:A$1569)</f>
        <v/>
      </c>
      <c r="BL565" s="9">
        <f>SUM(V$4:V$1569)/COUNTA(A$4:A$1569)</f>
        <v/>
      </c>
      <c r="BM565" s="9">
        <f>SUM(W$4:W$1569)/COUNTA(A$4:A$1569)</f>
        <v/>
      </c>
      <c r="BN565" s="9">
        <f>SUM(X$4:X$1569)/COUNTA(A$4:A$1569)</f>
        <v/>
      </c>
      <c r="BO565" s="7" t="inlineStr">
        <is>
          <t>.</t>
        </is>
      </c>
      <c r="BP565" s="9">
        <f>IF(Z565&gt;=BB565,0,IFERROR(BB565+(SUMPRODUCT((Z$4:Z$1569&gt;=BB$4:BB$1569)*(Z$4:Z$1569-BB$4:BB$1569))/MAX(1,COUNTIF(Z$4:Z$1569,"&lt;"&amp;BB565+0.01))),BB565))</f>
        <v/>
      </c>
      <c r="BQ565" s="9">
        <f>IF(AA565&gt;=BC565,0,IFERROR(BC565+SUMPRODUCT((AA$4:AA$1569&gt;=BC$4:BC$1569)*(AA$4:AA$1569-BC$4:BC$1569))/MAX(1,COUNTIF(AA$4:AA$1569,"&lt;"&amp;BC565+0.01)),BC565))</f>
        <v/>
      </c>
      <c r="BR565" s="9">
        <f>IF(AB565&gt;=BD565,0,IFERROR(BD565+SUMPRODUCT((AB$4:AB$1569&gt;=BD$4:BD$1569)*(AB$4:AB$1569-BD$4:BD$1569))/MAX(1,COUNTIF(AB$4:AB$1569,"&lt;"&amp;BD565+0.01)),BD565))</f>
        <v/>
      </c>
      <c r="BS565" s="9">
        <f>IF(AC565&gt;=BE565,0,IFERROR(BE565+SUMPRODUCT((AC$4:AC$1569&gt;=BE$4:BE$1569)*(AC$4:AC$1569-BE$4:BE$1569))/MAX(1,COUNTIF(AC$4:AC$1569,"&lt;"&amp;BE565+0.01)),BE565))</f>
        <v/>
      </c>
      <c r="BT565" s="9">
        <f>IF(AD565&gt;=BF565,0,IFERROR(BF565+SUMPRODUCT((AD$4:AD$1569&gt;=BF$4:BF$1569)*(AD$4:AD$1569-BF$4:BF$1569))/MAX(1,COUNTIF(AD$4:AD$1569,"&lt;"&amp;BF565+0.01)),BF565))</f>
        <v/>
      </c>
      <c r="BU565" s="9">
        <f>IF(AE565&gt;=BG565,0,IFERROR(BG565+SUMPRODUCT((AE$4:AE$1569&gt;=BG$4:BG$1569)*(AE$4:AE$1569-BG$4:BG$1569))/MAX(1,COUNTIF(AE$4:AE$1569,"&lt;"&amp;BG565+0.01)),BG565))</f>
        <v/>
      </c>
      <c r="BV565" s="9">
        <f>IF(AF565&gt;=BH565,0,IFERROR(BH565+SUMPRODUCT((AF$4:AF$1569&gt;=BH$4:BH$1569)*(AF$4:AF$1569-BH$4:BH$1569))/MAX(1,COUNTIF(AF$4:AF$1569,"&lt;"&amp;BH565+0.01)),BH565))</f>
        <v/>
      </c>
      <c r="BW565" s="9">
        <f>IF(AG565&gt;=BI565,0,IFERROR(BI565+SUMPRODUCT((AG$4:AG$1569&gt;=BI$4:BI$1569)*(AG$4:AG$1569-BI$4:BI$1569))/MAX(1,COUNTIF(AG$4:AG$1569,"&lt;"&amp;BI565+0.01)),BI565))</f>
        <v/>
      </c>
      <c r="BX565" s="9">
        <f>IF(AH565&gt;=BJ565,0,IFERROR(BJ565+SUMPRODUCT((AH$4:AH$1569&gt;=BJ$4:BJ$1569)*(AH$4:AH$1569-BJ$4:BJ$1569))/MAX(1,COUNTIF(AH$4:AH$1569,"&lt;"&amp;BJ565+0.01)),BJ565))</f>
        <v/>
      </c>
      <c r="BY565" s="9">
        <f>IF(AI565&gt;=BK565,0,IFERROR(BK565+SUMPRODUCT((AI$4:AI$1569&gt;=BK$4:BK$1569)*(AI$4:AI$1569-BK$4:BK$1569))/MAX(1,COUNTIF(AI$4:AI$1569,"&lt;"&amp;BK565+0.01)),BK565))</f>
        <v/>
      </c>
      <c r="BZ565" s="9">
        <f>IF(AJ565&gt;=BL565,0,IFERROR(BL565+SUMPRODUCT((AJ$4:AJ$1569&gt;=BL$4:BL$1569)*(AJ$4:AJ$1569-BL$4:BL$1569))/MAX(1,COUNTIF(AJ$4:AJ$1569,"&lt;"&amp;BL565+0.01)),BL565))</f>
        <v/>
      </c>
      <c r="CA565" s="9">
        <f>IF(AK565&gt;=BM565,0,IFERROR(BM565+SUMPRODUCT((AK$4:AK$1569&gt;=BM$4:BM$1569)*(AK$4:AK$1569-BM$4:BM$1569))/MAX(1,COUNTIF(AK$4:AK$1569,"&lt;"&amp;BM565+0.01)),BM565))</f>
        <v/>
      </c>
      <c r="CB565" s="9">
        <f>IF(AL565&gt;=BN565,0,IFERROR(BN565+SUMPRODUCT((AL$4:AL$1569&gt;=BN$4:BN$1569)*(AL$4:AL$1569-BN$4:BN$1569))/MAX(1,COUNTIF(AL$4:AL$1569,"&lt;"&amp;BN565+0.01)),BN565))</f>
        <v/>
      </c>
      <c r="CC565" s="5">
        <f>IF(AO565="🟢","VERDE",IF(AO565="🟡","AMARELO",IF(AO565="🟠","VERMELHO",IF(AO565="🔴","VERMELHO","ROXO"))))</f>
        <v/>
      </c>
      <c r="CD565" s="5" t="inlineStr">
        <is>
          <t>🌎 REGIÕES</t>
        </is>
      </c>
      <c r="CE565" s="5" t="inlineStr">
        <is>
          <t>SEM REDE</t>
        </is>
      </c>
    </row>
    <row r="566">
      <c r="A566" s="5" t="inlineStr">
        <is>
          <t>04744695000177</t>
        </is>
      </c>
      <c r="B566" s="5" t="inlineStr">
        <is>
          <t>ALO EMBALAGENS LTDA - EPP</t>
        </is>
      </c>
      <c r="C566" s="5" t="inlineStr">
        <is>
          <t>06 - SEM GRUPO</t>
        </is>
      </c>
      <c r="D566" s="5" t="inlineStr">
        <is>
          <t>HEMANUELE DITZEL (MANU)</t>
        </is>
      </c>
      <c r="E566" s="5" t="inlineStr">
        <is>
          <t>PR</t>
        </is>
      </c>
      <c r="F566" s="5">
        <f>IFERROR(VLOOKUP(C566,$AS$4:$AT$25,2,FALSE),"")</f>
        <v/>
      </c>
      <c r="G566" s="6">
        <f>IFERROR(VLOOKUP(C566,$AS$4:$AX$25,6,FALSE),"")</f>
        <v/>
      </c>
      <c r="H566" s="5">
        <f>IFERROR(VLOOKUP(C566,$AS$4:$AY$25,7,FALSE),"")</f>
        <v/>
      </c>
      <c r="I566" s="5">
        <f>IFERROR(VLOOKUP(C566,$AS$4:$AZ$25,8,FALSE),"")</f>
        <v/>
      </c>
      <c r="J566" s="7" t="inlineStr">
        <is>
          <t>.</t>
        </is>
      </c>
      <c r="K566" s="5" t="inlineStr">
        <is>
          <t>SUL</t>
        </is>
      </c>
      <c r="L566" s="8" t="n">
        <v>1575</v>
      </c>
      <c r="M566" s="9" t="n">
        <v>112.5</v>
      </c>
      <c r="N566" s="9" t="n">
        <v>125</v>
      </c>
      <c r="O566" s="9" t="n">
        <v>125</v>
      </c>
      <c r="P566" s="9" t="n">
        <v>125</v>
      </c>
      <c r="Q566" s="9" t="n">
        <v>125</v>
      </c>
      <c r="R566" s="9" t="n">
        <v>125</v>
      </c>
      <c r="S566" s="9" t="n">
        <v>137.5</v>
      </c>
      <c r="T566" s="9" t="n">
        <v>137.5</v>
      </c>
      <c r="U566" s="9" t="n">
        <v>137.5</v>
      </c>
      <c r="V566" s="9" t="n">
        <v>137.5</v>
      </c>
      <c r="W566" s="9" t="n">
        <v>137.5</v>
      </c>
      <c r="X566" s="9" t="n">
        <v>150</v>
      </c>
      <c r="Y566" s="7" t="inlineStr">
        <is>
          <t>.</t>
        </is>
      </c>
      <c r="Z566" s="8">
        <f>SUM(AA566:AL566)</f>
        <v/>
      </c>
      <c r="AA566" s="9" t="n">
        <v>0</v>
      </c>
      <c r="AB566" s="9" t="n">
        <v>0</v>
      </c>
      <c r="AC566" s="9" t="n">
        <v>0</v>
      </c>
      <c r="AD566" s="9" t="n">
        <v>0</v>
      </c>
      <c r="AE566" s="9" t="n">
        <v>0</v>
      </c>
      <c r="AF566" s="9" t="n">
        <v>0</v>
      </c>
      <c r="AG566" s="9" t="n">
        <v>0</v>
      </c>
      <c r="AH566" s="9" t="n">
        <v>0</v>
      </c>
      <c r="AI566" s="9" t="n">
        <v>0</v>
      </c>
      <c r="AJ566" s="9" t="n">
        <v>0</v>
      </c>
      <c r="AK566" s="9" t="n">
        <v>0</v>
      </c>
      <c r="AL566" s="9" t="n">
        <v>0</v>
      </c>
      <c r="AM566" s="7" t="inlineStr">
        <is>
          <t>.</t>
        </is>
      </c>
      <c r="AN566" s="6">
        <f>IF(L566=0,0,Z566/L566)</f>
        <v/>
      </c>
      <c r="AO566" s="5">
        <f>IF(AN566="","",IF(AN566&gt;=0.9,"🟢",IF(AN566&gt;=0.7,"🟡",IF(AN566&gt;=0.5,"🟠","🔴"))))</f>
        <v/>
      </c>
      <c r="AP566" s="9">
        <f>IF(L566=0,0,L566-Z566)</f>
        <v/>
      </c>
      <c r="AQ566" s="5">
        <f>IF(Z566=0,"",RANK(Z566,Z$4:Z$1569,0))</f>
        <v/>
      </c>
      <c r="AR566" s="7" t="inlineStr">
        <is>
          <t>.</t>
        </is>
      </c>
      <c r="BA566" s="7" t="inlineStr">
        <is>
          <t>.</t>
        </is>
      </c>
      <c r="BB566" s="9">
        <f>SUM(L$4:L$1569)/COUNTA(A$4:A$1569)</f>
        <v/>
      </c>
      <c r="BC566" s="9">
        <f>SUM(M$4:M$1569)/COUNTA(A$4:A$1569)</f>
        <v/>
      </c>
      <c r="BD566" s="9">
        <f>SUM(N$4:N$1569)/COUNTA(A$4:A$1569)</f>
        <v/>
      </c>
      <c r="BE566" s="9">
        <f>SUM(O$4:O$1569)/COUNTA(A$4:A$1569)</f>
        <v/>
      </c>
      <c r="BF566" s="9">
        <f>SUM(P$4:P$1569)/COUNTA(A$4:A$1569)</f>
        <v/>
      </c>
      <c r="BG566" s="9">
        <f>SUM(Q$4:Q$1569)/COUNTA(A$4:A$1569)</f>
        <v/>
      </c>
      <c r="BH566" s="9">
        <f>SUM(R$4:R$1569)/COUNTA(A$4:A$1569)</f>
        <v/>
      </c>
      <c r="BI566" s="9">
        <f>SUM(S$4:S$1569)/COUNTA(A$4:A$1569)</f>
        <v/>
      </c>
      <c r="BJ566" s="9">
        <f>SUM(T$4:T$1569)/COUNTA(A$4:A$1569)</f>
        <v/>
      </c>
      <c r="BK566" s="9">
        <f>SUM(U$4:U$1569)/COUNTA(A$4:A$1569)</f>
        <v/>
      </c>
      <c r="BL566" s="9">
        <f>SUM(V$4:V$1569)/COUNTA(A$4:A$1569)</f>
        <v/>
      </c>
      <c r="BM566" s="9">
        <f>SUM(W$4:W$1569)/COUNTA(A$4:A$1569)</f>
        <v/>
      </c>
      <c r="BN566" s="9">
        <f>SUM(X$4:X$1569)/COUNTA(A$4:A$1569)</f>
        <v/>
      </c>
      <c r="BO566" s="7" t="inlineStr">
        <is>
          <t>.</t>
        </is>
      </c>
      <c r="BP566" s="9">
        <f>IF(Z566&gt;=BB566,0,IFERROR(BB566+(SUMPRODUCT((Z$4:Z$1569&gt;=BB$4:BB$1569)*(Z$4:Z$1569-BB$4:BB$1569))/MAX(1,COUNTIF(Z$4:Z$1569,"&lt;"&amp;BB566+0.01))),BB566))</f>
        <v/>
      </c>
      <c r="BQ566" s="9">
        <f>IF(AA566&gt;=BC566,0,IFERROR(BC566+SUMPRODUCT((AA$4:AA$1569&gt;=BC$4:BC$1569)*(AA$4:AA$1569-BC$4:BC$1569))/MAX(1,COUNTIF(AA$4:AA$1569,"&lt;"&amp;BC566+0.01)),BC566))</f>
        <v/>
      </c>
      <c r="BR566" s="9">
        <f>IF(AB566&gt;=BD566,0,IFERROR(BD566+SUMPRODUCT((AB$4:AB$1569&gt;=BD$4:BD$1569)*(AB$4:AB$1569-BD$4:BD$1569))/MAX(1,COUNTIF(AB$4:AB$1569,"&lt;"&amp;BD566+0.01)),BD566))</f>
        <v/>
      </c>
      <c r="BS566" s="9">
        <f>IF(AC566&gt;=BE566,0,IFERROR(BE566+SUMPRODUCT((AC$4:AC$1569&gt;=BE$4:BE$1569)*(AC$4:AC$1569-BE$4:BE$1569))/MAX(1,COUNTIF(AC$4:AC$1569,"&lt;"&amp;BE566+0.01)),BE566))</f>
        <v/>
      </c>
      <c r="BT566" s="9">
        <f>IF(AD566&gt;=BF566,0,IFERROR(BF566+SUMPRODUCT((AD$4:AD$1569&gt;=BF$4:BF$1569)*(AD$4:AD$1569-BF$4:BF$1569))/MAX(1,COUNTIF(AD$4:AD$1569,"&lt;"&amp;BF566+0.01)),BF566))</f>
        <v/>
      </c>
      <c r="BU566" s="9">
        <f>IF(AE566&gt;=BG566,0,IFERROR(BG566+SUMPRODUCT((AE$4:AE$1569&gt;=BG$4:BG$1569)*(AE$4:AE$1569-BG$4:BG$1569))/MAX(1,COUNTIF(AE$4:AE$1569,"&lt;"&amp;BG566+0.01)),BG566))</f>
        <v/>
      </c>
      <c r="BV566" s="9">
        <f>IF(AF566&gt;=BH566,0,IFERROR(BH566+SUMPRODUCT((AF$4:AF$1569&gt;=BH$4:BH$1569)*(AF$4:AF$1569-BH$4:BH$1569))/MAX(1,COUNTIF(AF$4:AF$1569,"&lt;"&amp;BH566+0.01)),BH566))</f>
        <v/>
      </c>
      <c r="BW566" s="9">
        <f>IF(AG566&gt;=BI566,0,IFERROR(BI566+SUMPRODUCT((AG$4:AG$1569&gt;=BI$4:BI$1569)*(AG$4:AG$1569-BI$4:BI$1569))/MAX(1,COUNTIF(AG$4:AG$1569,"&lt;"&amp;BI566+0.01)),BI566))</f>
        <v/>
      </c>
      <c r="BX566" s="9">
        <f>IF(AH566&gt;=BJ566,0,IFERROR(BJ566+SUMPRODUCT((AH$4:AH$1569&gt;=BJ$4:BJ$1569)*(AH$4:AH$1569-BJ$4:BJ$1569))/MAX(1,COUNTIF(AH$4:AH$1569,"&lt;"&amp;BJ566+0.01)),BJ566))</f>
        <v/>
      </c>
      <c r="BY566" s="9">
        <f>IF(AI566&gt;=BK566,0,IFERROR(BK566+SUMPRODUCT((AI$4:AI$1569&gt;=BK$4:BK$1569)*(AI$4:AI$1569-BK$4:BK$1569))/MAX(1,COUNTIF(AI$4:AI$1569,"&lt;"&amp;BK566+0.01)),BK566))</f>
        <v/>
      </c>
      <c r="BZ566" s="9">
        <f>IF(AJ566&gt;=BL566,0,IFERROR(BL566+SUMPRODUCT((AJ$4:AJ$1569&gt;=BL$4:BL$1569)*(AJ$4:AJ$1569-BL$4:BL$1569))/MAX(1,COUNTIF(AJ$4:AJ$1569,"&lt;"&amp;BL566+0.01)),BL566))</f>
        <v/>
      </c>
      <c r="CA566" s="9">
        <f>IF(AK566&gt;=BM566,0,IFERROR(BM566+SUMPRODUCT((AK$4:AK$1569&gt;=BM$4:BM$1569)*(AK$4:AK$1569-BM$4:BM$1569))/MAX(1,COUNTIF(AK$4:AK$1569,"&lt;"&amp;BM566+0.01)),BM566))</f>
        <v/>
      </c>
      <c r="CB566" s="9">
        <f>IF(AL566&gt;=BN566,0,IFERROR(BN566+SUMPRODUCT((AL$4:AL$1569&gt;=BN$4:BN$1569)*(AL$4:AL$1569-BN$4:BN$1569))/MAX(1,COUNTIF(AL$4:AL$1569,"&lt;"&amp;BN566+0.01)),BN566))</f>
        <v/>
      </c>
      <c r="CC566" s="5">
        <f>IF(AO566="🟢","VERDE",IF(AO566="🟡","AMARELO",IF(AO566="🟠","VERMELHO",IF(AO566="🔴","VERMELHO","ROXO"))))</f>
        <v/>
      </c>
      <c r="CD566" s="5" t="inlineStr">
        <is>
          <t>🌎 REGIÕES</t>
        </is>
      </c>
      <c r="CE566" s="5" t="inlineStr">
        <is>
          <t>SEM REDE</t>
        </is>
      </c>
    </row>
    <row r="567">
      <c r="A567" s="5" t="inlineStr">
        <is>
          <t>04854681000106</t>
        </is>
      </c>
      <c r="B567" s="5" t="inlineStr">
        <is>
          <t>PEIXARIA DA BARRA ITAUM LTDA - ME</t>
        </is>
      </c>
      <c r="C567" s="5" t="inlineStr">
        <is>
          <t>06 - SEM GRUPO</t>
        </is>
      </c>
      <c r="D567" s="5" t="inlineStr">
        <is>
          <t>HEMANUELE DITZEL (MANU)</t>
        </is>
      </c>
      <c r="E567" s="5" t="inlineStr">
        <is>
          <t>SC</t>
        </is>
      </c>
      <c r="F567" s="5">
        <f>IFERROR(VLOOKUP(C567,$AS$4:$AT$25,2,FALSE),"")</f>
        <v/>
      </c>
      <c r="G567" s="6">
        <f>IFERROR(VLOOKUP(C567,$AS$4:$AX$25,6,FALSE),"")</f>
        <v/>
      </c>
      <c r="H567" s="5">
        <f>IFERROR(VLOOKUP(C567,$AS$4:$AY$25,7,FALSE),"")</f>
        <v/>
      </c>
      <c r="I567" s="5">
        <f>IFERROR(VLOOKUP(C567,$AS$4:$AZ$25,8,FALSE),"")</f>
        <v/>
      </c>
      <c r="J567" s="7" t="inlineStr">
        <is>
          <t>.</t>
        </is>
      </c>
      <c r="K567" s="5" t="inlineStr">
        <is>
          <t>SUL</t>
        </is>
      </c>
      <c r="L567" s="8" t="n">
        <v>1513.953488372093</v>
      </c>
      <c r="M567" s="9" t="n">
        <v>118.6046511627907</v>
      </c>
      <c r="N567" s="9" t="n">
        <v>118.6046511627907</v>
      </c>
      <c r="O567" s="9" t="n">
        <v>118.6046511627907</v>
      </c>
      <c r="P567" s="9" t="n">
        <v>125.5813953488372</v>
      </c>
      <c r="Q567" s="9" t="n">
        <v>125.5813953488372</v>
      </c>
      <c r="R567" s="9" t="n">
        <v>125.5813953488372</v>
      </c>
      <c r="S567" s="9" t="n">
        <v>125.5813953488372</v>
      </c>
      <c r="T567" s="9" t="n">
        <v>125.5813953488372</v>
      </c>
      <c r="U567" s="9" t="n">
        <v>132.5581395348837</v>
      </c>
      <c r="V567" s="9" t="n">
        <v>132.5581395348837</v>
      </c>
      <c r="W567" s="9" t="n">
        <v>132.5581395348837</v>
      </c>
      <c r="X567" s="9" t="n">
        <v>132.5581395348837</v>
      </c>
      <c r="Y567" s="7" t="inlineStr">
        <is>
          <t>.</t>
        </is>
      </c>
      <c r="Z567" s="8">
        <f>SUM(AA567:AL567)</f>
        <v/>
      </c>
      <c r="AA567" s="9" t="n">
        <v>0</v>
      </c>
      <c r="AB567" s="9" t="n">
        <v>0</v>
      </c>
      <c r="AC567" s="9" t="n">
        <v>0</v>
      </c>
      <c r="AD567" s="9" t="n">
        <v>0</v>
      </c>
      <c r="AE567" s="9" t="n">
        <v>0</v>
      </c>
      <c r="AF567" s="9" t="n">
        <v>0</v>
      </c>
      <c r="AG567" s="9" t="n">
        <v>0</v>
      </c>
      <c r="AH567" s="9" t="n">
        <v>0</v>
      </c>
      <c r="AI567" s="9" t="n">
        <v>0</v>
      </c>
      <c r="AJ567" s="9" t="n">
        <v>0</v>
      </c>
      <c r="AK567" s="9" t="n">
        <v>0</v>
      </c>
      <c r="AL567" s="9" t="n">
        <v>0</v>
      </c>
      <c r="AM567" s="7" t="inlineStr">
        <is>
          <t>.</t>
        </is>
      </c>
      <c r="AN567" s="6">
        <f>IF(L567=0,0,Z567/L567)</f>
        <v/>
      </c>
      <c r="AO567" s="5">
        <f>IF(AN567="","",IF(AN567&gt;=0.9,"🟢",IF(AN567&gt;=0.7,"🟡",IF(AN567&gt;=0.5,"🟠","🔴"))))</f>
        <v/>
      </c>
      <c r="AP567" s="9">
        <f>IF(L567=0,0,L567-Z567)</f>
        <v/>
      </c>
      <c r="AQ567" s="5">
        <f>IF(Z567=0,"",RANK(Z567,Z$4:Z$1569,0))</f>
        <v/>
      </c>
      <c r="AR567" s="7" t="inlineStr">
        <is>
          <t>.</t>
        </is>
      </c>
      <c r="BA567" s="7" t="inlineStr">
        <is>
          <t>.</t>
        </is>
      </c>
      <c r="BB567" s="9">
        <f>SUM(L$4:L$1569)/COUNTA(A$4:A$1569)</f>
        <v/>
      </c>
      <c r="BC567" s="9">
        <f>SUM(M$4:M$1569)/COUNTA(A$4:A$1569)</f>
        <v/>
      </c>
      <c r="BD567" s="9">
        <f>SUM(N$4:N$1569)/COUNTA(A$4:A$1569)</f>
        <v/>
      </c>
      <c r="BE567" s="9">
        <f>SUM(O$4:O$1569)/COUNTA(A$4:A$1569)</f>
        <v/>
      </c>
      <c r="BF567" s="9">
        <f>SUM(P$4:P$1569)/COUNTA(A$4:A$1569)</f>
        <v/>
      </c>
      <c r="BG567" s="9">
        <f>SUM(Q$4:Q$1569)/COUNTA(A$4:A$1569)</f>
        <v/>
      </c>
      <c r="BH567" s="9">
        <f>SUM(R$4:R$1569)/COUNTA(A$4:A$1569)</f>
        <v/>
      </c>
      <c r="BI567" s="9">
        <f>SUM(S$4:S$1569)/COUNTA(A$4:A$1569)</f>
        <v/>
      </c>
      <c r="BJ567" s="9">
        <f>SUM(T$4:T$1569)/COUNTA(A$4:A$1569)</f>
        <v/>
      </c>
      <c r="BK567" s="9">
        <f>SUM(U$4:U$1569)/COUNTA(A$4:A$1569)</f>
        <v/>
      </c>
      <c r="BL567" s="9">
        <f>SUM(V$4:V$1569)/COUNTA(A$4:A$1569)</f>
        <v/>
      </c>
      <c r="BM567" s="9">
        <f>SUM(W$4:W$1569)/COUNTA(A$4:A$1569)</f>
        <v/>
      </c>
      <c r="BN567" s="9">
        <f>SUM(X$4:X$1569)/COUNTA(A$4:A$1569)</f>
        <v/>
      </c>
      <c r="BO567" s="7" t="inlineStr">
        <is>
          <t>.</t>
        </is>
      </c>
      <c r="BP567" s="9">
        <f>IF(Z567&gt;=BB567,0,IFERROR(BB567+(SUMPRODUCT((Z$4:Z$1569&gt;=BB$4:BB$1569)*(Z$4:Z$1569-BB$4:BB$1569))/MAX(1,COUNTIF(Z$4:Z$1569,"&lt;"&amp;BB567+0.01))),BB567))</f>
        <v/>
      </c>
      <c r="BQ567" s="9">
        <f>IF(AA567&gt;=BC567,0,IFERROR(BC567+SUMPRODUCT((AA$4:AA$1569&gt;=BC$4:BC$1569)*(AA$4:AA$1569-BC$4:BC$1569))/MAX(1,COUNTIF(AA$4:AA$1569,"&lt;"&amp;BC567+0.01)),BC567))</f>
        <v/>
      </c>
      <c r="BR567" s="9">
        <f>IF(AB567&gt;=BD567,0,IFERROR(BD567+SUMPRODUCT((AB$4:AB$1569&gt;=BD$4:BD$1569)*(AB$4:AB$1569-BD$4:BD$1569))/MAX(1,COUNTIF(AB$4:AB$1569,"&lt;"&amp;BD567+0.01)),BD567))</f>
        <v/>
      </c>
      <c r="BS567" s="9">
        <f>IF(AC567&gt;=BE567,0,IFERROR(BE567+SUMPRODUCT((AC$4:AC$1569&gt;=BE$4:BE$1569)*(AC$4:AC$1569-BE$4:BE$1569))/MAX(1,COUNTIF(AC$4:AC$1569,"&lt;"&amp;BE567+0.01)),BE567))</f>
        <v/>
      </c>
      <c r="BT567" s="9">
        <f>IF(AD567&gt;=BF567,0,IFERROR(BF567+SUMPRODUCT((AD$4:AD$1569&gt;=BF$4:BF$1569)*(AD$4:AD$1569-BF$4:BF$1569))/MAX(1,COUNTIF(AD$4:AD$1569,"&lt;"&amp;BF567+0.01)),BF567))</f>
        <v/>
      </c>
      <c r="BU567" s="9">
        <f>IF(AE567&gt;=BG567,0,IFERROR(BG567+SUMPRODUCT((AE$4:AE$1569&gt;=BG$4:BG$1569)*(AE$4:AE$1569-BG$4:BG$1569))/MAX(1,COUNTIF(AE$4:AE$1569,"&lt;"&amp;BG567+0.01)),BG567))</f>
        <v/>
      </c>
      <c r="BV567" s="9">
        <f>IF(AF567&gt;=BH567,0,IFERROR(BH567+SUMPRODUCT((AF$4:AF$1569&gt;=BH$4:BH$1569)*(AF$4:AF$1569-BH$4:BH$1569))/MAX(1,COUNTIF(AF$4:AF$1569,"&lt;"&amp;BH567+0.01)),BH567))</f>
        <v/>
      </c>
      <c r="BW567" s="9">
        <f>IF(AG567&gt;=BI567,0,IFERROR(BI567+SUMPRODUCT((AG$4:AG$1569&gt;=BI$4:BI$1569)*(AG$4:AG$1569-BI$4:BI$1569))/MAX(1,COUNTIF(AG$4:AG$1569,"&lt;"&amp;BI567+0.01)),BI567))</f>
        <v/>
      </c>
      <c r="BX567" s="9">
        <f>IF(AH567&gt;=BJ567,0,IFERROR(BJ567+SUMPRODUCT((AH$4:AH$1569&gt;=BJ$4:BJ$1569)*(AH$4:AH$1569-BJ$4:BJ$1569))/MAX(1,COUNTIF(AH$4:AH$1569,"&lt;"&amp;BJ567+0.01)),BJ567))</f>
        <v/>
      </c>
      <c r="BY567" s="9">
        <f>IF(AI567&gt;=BK567,0,IFERROR(BK567+SUMPRODUCT((AI$4:AI$1569&gt;=BK$4:BK$1569)*(AI$4:AI$1569-BK$4:BK$1569))/MAX(1,COUNTIF(AI$4:AI$1569,"&lt;"&amp;BK567+0.01)),BK567))</f>
        <v/>
      </c>
      <c r="BZ567" s="9">
        <f>IF(AJ567&gt;=BL567,0,IFERROR(BL567+SUMPRODUCT((AJ$4:AJ$1569&gt;=BL$4:BL$1569)*(AJ$4:AJ$1569-BL$4:BL$1569))/MAX(1,COUNTIF(AJ$4:AJ$1569,"&lt;"&amp;BL567+0.01)),BL567))</f>
        <v/>
      </c>
      <c r="CA567" s="9">
        <f>IF(AK567&gt;=BM567,0,IFERROR(BM567+SUMPRODUCT((AK$4:AK$1569&gt;=BM$4:BM$1569)*(AK$4:AK$1569-BM$4:BM$1569))/MAX(1,COUNTIF(AK$4:AK$1569,"&lt;"&amp;BM567+0.01)),BM567))</f>
        <v/>
      </c>
      <c r="CB567" s="9">
        <f>IF(AL567&gt;=BN567,0,IFERROR(BN567+SUMPRODUCT((AL$4:AL$1569&gt;=BN$4:BN$1569)*(AL$4:AL$1569-BN$4:BN$1569))/MAX(1,COUNTIF(AL$4:AL$1569,"&lt;"&amp;BN567+0.01)),BN567))</f>
        <v/>
      </c>
      <c r="CC567" s="5">
        <f>IF(AO567="🟢","VERDE",IF(AO567="🟡","AMARELO",IF(AO567="🟠","VERMELHO",IF(AO567="🔴","VERMELHO","ROXO"))))</f>
        <v/>
      </c>
      <c r="CD567" s="5" t="inlineStr">
        <is>
          <t>🌎 REGIÕES</t>
        </is>
      </c>
      <c r="CE567" s="5" t="inlineStr">
        <is>
          <t>SEM REDE</t>
        </is>
      </c>
    </row>
    <row r="568">
      <c r="A568" s="5" t="inlineStr">
        <is>
          <t>04999525000133</t>
        </is>
      </c>
      <c r="B568" s="5" t="inlineStr">
        <is>
          <t>L. SENDESKI SCHUERMAN LTDA - EPP</t>
        </is>
      </c>
      <c r="C568" s="5" t="inlineStr">
        <is>
          <t>06 - SEM GRUPO</t>
        </is>
      </c>
      <c r="D568" s="5" t="inlineStr">
        <is>
          <t>HEMANUELE DITZEL (MANU)</t>
        </is>
      </c>
      <c r="E568" s="5" t="inlineStr">
        <is>
          <t>PR</t>
        </is>
      </c>
      <c r="F568" s="5">
        <f>IFERROR(VLOOKUP(C568,$AS$4:$AT$25,2,FALSE),"")</f>
        <v/>
      </c>
      <c r="G568" s="6">
        <f>IFERROR(VLOOKUP(C568,$AS$4:$AX$25,6,FALSE),"")</f>
        <v/>
      </c>
      <c r="H568" s="5">
        <f>IFERROR(VLOOKUP(C568,$AS$4:$AY$25,7,FALSE),"")</f>
        <v/>
      </c>
      <c r="I568" s="5">
        <f>IFERROR(VLOOKUP(C568,$AS$4:$AZ$25,8,FALSE),"")</f>
        <v/>
      </c>
      <c r="J568" s="7" t="inlineStr">
        <is>
          <t>.</t>
        </is>
      </c>
      <c r="K568" s="5" t="inlineStr">
        <is>
          <t>SUL</t>
        </is>
      </c>
      <c r="L568" s="8" t="n">
        <v>1711.764705882353</v>
      </c>
      <c r="M568" s="9" t="n">
        <v>123.5294117647059</v>
      </c>
      <c r="N568" s="9" t="n">
        <v>123.5294117647059</v>
      </c>
      <c r="O568" s="9" t="n">
        <v>123.5294117647059</v>
      </c>
      <c r="P568" s="9" t="n">
        <v>141.1764705882353</v>
      </c>
      <c r="Q568" s="9" t="n">
        <v>141.1764705882353</v>
      </c>
      <c r="R568" s="9" t="n">
        <v>141.1764705882353</v>
      </c>
      <c r="S568" s="9" t="n">
        <v>141.1764705882353</v>
      </c>
      <c r="T568" s="9" t="n">
        <v>141.1764705882353</v>
      </c>
      <c r="U568" s="9" t="n">
        <v>158.8235294117647</v>
      </c>
      <c r="V568" s="9" t="n">
        <v>158.8235294117647</v>
      </c>
      <c r="W568" s="9" t="n">
        <v>158.8235294117647</v>
      </c>
      <c r="X568" s="9" t="n">
        <v>158.8235294117647</v>
      </c>
      <c r="Y568" s="7" t="inlineStr">
        <is>
          <t>.</t>
        </is>
      </c>
      <c r="Z568" s="8">
        <f>SUM(AA568:AL568)</f>
        <v/>
      </c>
      <c r="AA568" s="9" t="n">
        <v>0</v>
      </c>
      <c r="AB568" s="9" t="n">
        <v>0</v>
      </c>
      <c r="AC568" s="9" t="n">
        <v>0</v>
      </c>
      <c r="AD568" s="9" t="n">
        <v>0</v>
      </c>
      <c r="AE568" s="9" t="n">
        <v>0</v>
      </c>
      <c r="AF568" s="9" t="n">
        <v>0</v>
      </c>
      <c r="AG568" s="9" t="n">
        <v>0</v>
      </c>
      <c r="AH568" s="9" t="n">
        <v>0</v>
      </c>
      <c r="AI568" s="9" t="n">
        <v>0</v>
      </c>
      <c r="AJ568" s="9" t="n">
        <v>0</v>
      </c>
      <c r="AK568" s="9" t="n">
        <v>0</v>
      </c>
      <c r="AL568" s="9" t="n">
        <v>0</v>
      </c>
      <c r="AM568" s="7" t="inlineStr">
        <is>
          <t>.</t>
        </is>
      </c>
      <c r="AN568" s="6">
        <f>IF(L568=0,0,Z568/L568)</f>
        <v/>
      </c>
      <c r="AO568" s="5">
        <f>IF(AN568="","",IF(AN568&gt;=0.9,"🟢",IF(AN568&gt;=0.7,"🟡",IF(AN568&gt;=0.5,"🟠","🔴"))))</f>
        <v/>
      </c>
      <c r="AP568" s="9">
        <f>IF(L568=0,0,L568-Z568)</f>
        <v/>
      </c>
      <c r="AQ568" s="5">
        <f>IF(Z568=0,"",RANK(Z568,Z$4:Z$1569,0))</f>
        <v/>
      </c>
      <c r="AR568" s="7" t="inlineStr">
        <is>
          <t>.</t>
        </is>
      </c>
      <c r="BA568" s="7" t="inlineStr">
        <is>
          <t>.</t>
        </is>
      </c>
      <c r="BB568" s="9">
        <f>SUM(L$4:L$1569)/COUNTA(A$4:A$1569)</f>
        <v/>
      </c>
      <c r="BC568" s="9">
        <f>SUM(M$4:M$1569)/COUNTA(A$4:A$1569)</f>
        <v/>
      </c>
      <c r="BD568" s="9">
        <f>SUM(N$4:N$1569)/COUNTA(A$4:A$1569)</f>
        <v/>
      </c>
      <c r="BE568" s="9">
        <f>SUM(O$4:O$1569)/COUNTA(A$4:A$1569)</f>
        <v/>
      </c>
      <c r="BF568" s="9">
        <f>SUM(P$4:P$1569)/COUNTA(A$4:A$1569)</f>
        <v/>
      </c>
      <c r="BG568" s="9">
        <f>SUM(Q$4:Q$1569)/COUNTA(A$4:A$1569)</f>
        <v/>
      </c>
      <c r="BH568" s="9">
        <f>SUM(R$4:R$1569)/COUNTA(A$4:A$1569)</f>
        <v/>
      </c>
      <c r="BI568" s="9">
        <f>SUM(S$4:S$1569)/COUNTA(A$4:A$1569)</f>
        <v/>
      </c>
      <c r="BJ568" s="9">
        <f>SUM(T$4:T$1569)/COUNTA(A$4:A$1569)</f>
        <v/>
      </c>
      <c r="BK568" s="9">
        <f>SUM(U$4:U$1569)/COUNTA(A$4:A$1569)</f>
        <v/>
      </c>
      <c r="BL568" s="9">
        <f>SUM(V$4:V$1569)/COUNTA(A$4:A$1569)</f>
        <v/>
      </c>
      <c r="BM568" s="9">
        <f>SUM(W$4:W$1569)/COUNTA(A$4:A$1569)</f>
        <v/>
      </c>
      <c r="BN568" s="9">
        <f>SUM(X$4:X$1569)/COUNTA(A$4:A$1569)</f>
        <v/>
      </c>
      <c r="BO568" s="7" t="inlineStr">
        <is>
          <t>.</t>
        </is>
      </c>
      <c r="BP568" s="9">
        <f>IF(Z568&gt;=BB568,0,IFERROR(BB568+(SUMPRODUCT((Z$4:Z$1569&gt;=BB$4:BB$1569)*(Z$4:Z$1569-BB$4:BB$1569))/MAX(1,COUNTIF(Z$4:Z$1569,"&lt;"&amp;BB568+0.01))),BB568))</f>
        <v/>
      </c>
      <c r="BQ568" s="9">
        <f>IF(AA568&gt;=BC568,0,IFERROR(BC568+SUMPRODUCT((AA$4:AA$1569&gt;=BC$4:BC$1569)*(AA$4:AA$1569-BC$4:BC$1569))/MAX(1,COUNTIF(AA$4:AA$1569,"&lt;"&amp;BC568+0.01)),BC568))</f>
        <v/>
      </c>
      <c r="BR568" s="9">
        <f>IF(AB568&gt;=BD568,0,IFERROR(BD568+SUMPRODUCT((AB$4:AB$1569&gt;=BD$4:BD$1569)*(AB$4:AB$1569-BD$4:BD$1569))/MAX(1,COUNTIF(AB$4:AB$1569,"&lt;"&amp;BD568+0.01)),BD568))</f>
        <v/>
      </c>
      <c r="BS568" s="9">
        <f>IF(AC568&gt;=BE568,0,IFERROR(BE568+SUMPRODUCT((AC$4:AC$1569&gt;=BE$4:BE$1569)*(AC$4:AC$1569-BE$4:BE$1569))/MAX(1,COUNTIF(AC$4:AC$1569,"&lt;"&amp;BE568+0.01)),BE568))</f>
        <v/>
      </c>
      <c r="BT568" s="9">
        <f>IF(AD568&gt;=BF568,0,IFERROR(BF568+SUMPRODUCT((AD$4:AD$1569&gt;=BF$4:BF$1569)*(AD$4:AD$1569-BF$4:BF$1569))/MAX(1,COUNTIF(AD$4:AD$1569,"&lt;"&amp;BF568+0.01)),BF568))</f>
        <v/>
      </c>
      <c r="BU568" s="9">
        <f>IF(AE568&gt;=BG568,0,IFERROR(BG568+SUMPRODUCT((AE$4:AE$1569&gt;=BG$4:BG$1569)*(AE$4:AE$1569-BG$4:BG$1569))/MAX(1,COUNTIF(AE$4:AE$1569,"&lt;"&amp;BG568+0.01)),BG568))</f>
        <v/>
      </c>
      <c r="BV568" s="9">
        <f>IF(AF568&gt;=BH568,0,IFERROR(BH568+SUMPRODUCT((AF$4:AF$1569&gt;=BH$4:BH$1569)*(AF$4:AF$1569-BH$4:BH$1569))/MAX(1,COUNTIF(AF$4:AF$1569,"&lt;"&amp;BH568+0.01)),BH568))</f>
        <v/>
      </c>
      <c r="BW568" s="9">
        <f>IF(AG568&gt;=BI568,0,IFERROR(BI568+SUMPRODUCT((AG$4:AG$1569&gt;=BI$4:BI$1569)*(AG$4:AG$1569-BI$4:BI$1569))/MAX(1,COUNTIF(AG$4:AG$1569,"&lt;"&amp;BI568+0.01)),BI568))</f>
        <v/>
      </c>
      <c r="BX568" s="9">
        <f>IF(AH568&gt;=BJ568,0,IFERROR(BJ568+SUMPRODUCT((AH$4:AH$1569&gt;=BJ$4:BJ$1569)*(AH$4:AH$1569-BJ$4:BJ$1569))/MAX(1,COUNTIF(AH$4:AH$1569,"&lt;"&amp;BJ568+0.01)),BJ568))</f>
        <v/>
      </c>
      <c r="BY568" s="9">
        <f>IF(AI568&gt;=BK568,0,IFERROR(BK568+SUMPRODUCT((AI$4:AI$1569&gt;=BK$4:BK$1569)*(AI$4:AI$1569-BK$4:BK$1569))/MAX(1,COUNTIF(AI$4:AI$1569,"&lt;"&amp;BK568+0.01)),BK568))</f>
        <v/>
      </c>
      <c r="BZ568" s="9">
        <f>IF(AJ568&gt;=BL568,0,IFERROR(BL568+SUMPRODUCT((AJ$4:AJ$1569&gt;=BL$4:BL$1569)*(AJ$4:AJ$1569-BL$4:BL$1569))/MAX(1,COUNTIF(AJ$4:AJ$1569,"&lt;"&amp;BL568+0.01)),BL568))</f>
        <v/>
      </c>
      <c r="CA568" s="9">
        <f>IF(AK568&gt;=BM568,0,IFERROR(BM568+SUMPRODUCT((AK$4:AK$1569&gt;=BM$4:BM$1569)*(AK$4:AK$1569-BM$4:BM$1569))/MAX(1,COUNTIF(AK$4:AK$1569,"&lt;"&amp;BM568+0.01)),BM568))</f>
        <v/>
      </c>
      <c r="CB568" s="9">
        <f>IF(AL568&gt;=BN568,0,IFERROR(BN568+SUMPRODUCT((AL$4:AL$1569&gt;=BN$4:BN$1569)*(AL$4:AL$1569-BN$4:BN$1569))/MAX(1,COUNTIF(AL$4:AL$1569,"&lt;"&amp;BN568+0.01)),BN568))</f>
        <v/>
      </c>
      <c r="CC568" s="5">
        <f>IF(AO568="🟢","VERDE",IF(AO568="🟡","AMARELO",IF(AO568="🟠","VERMELHO",IF(AO568="🔴","VERMELHO","ROXO"))))</f>
        <v/>
      </c>
      <c r="CD568" s="5" t="inlineStr">
        <is>
          <t>🌎 REGIÕES</t>
        </is>
      </c>
      <c r="CE568" s="5" t="inlineStr">
        <is>
          <t>SEM REDE</t>
        </is>
      </c>
    </row>
    <row r="569">
      <c r="A569" s="5" t="inlineStr">
        <is>
          <t>05108435000178</t>
        </is>
      </c>
      <c r="B569" s="5" t="inlineStr">
        <is>
          <t>LIVE ROUPAS ESPORTIVAS LTDA</t>
        </is>
      </c>
      <c r="C569" s="5" t="inlineStr">
        <is>
          <t>06 - SEM GRUPO</t>
        </is>
      </c>
      <c r="D569" s="5" t="inlineStr">
        <is>
          <t>HEMANUELE DITZEL (MANU)</t>
        </is>
      </c>
      <c r="E569" s="5" t="inlineStr">
        <is>
          <t>SC</t>
        </is>
      </c>
      <c r="F569" s="5">
        <f>IFERROR(VLOOKUP(C569,$AS$4:$AT$25,2,FALSE),"")</f>
        <v/>
      </c>
      <c r="G569" s="6">
        <f>IFERROR(VLOOKUP(C569,$AS$4:$AX$25,6,FALSE),"")</f>
        <v/>
      </c>
      <c r="H569" s="5">
        <f>IFERROR(VLOOKUP(C569,$AS$4:$AY$25,7,FALSE),"")</f>
        <v/>
      </c>
      <c r="I569" s="5">
        <f>IFERROR(VLOOKUP(C569,$AS$4:$AZ$25,8,FALSE),"")</f>
        <v/>
      </c>
      <c r="J569" s="7" t="inlineStr">
        <is>
          <t>.</t>
        </is>
      </c>
      <c r="K569" s="5" t="inlineStr">
        <is>
          <t>SUL</t>
        </is>
      </c>
      <c r="L569" s="8" t="n">
        <v>1513.953488372093</v>
      </c>
      <c r="M569" s="9" t="n">
        <v>118.6046511627907</v>
      </c>
      <c r="N569" s="9" t="n">
        <v>118.6046511627907</v>
      </c>
      <c r="O569" s="9" t="n">
        <v>118.6046511627907</v>
      </c>
      <c r="P569" s="9" t="n">
        <v>125.5813953488372</v>
      </c>
      <c r="Q569" s="9" t="n">
        <v>125.5813953488372</v>
      </c>
      <c r="R569" s="9" t="n">
        <v>125.5813953488372</v>
      </c>
      <c r="S569" s="9" t="n">
        <v>125.5813953488372</v>
      </c>
      <c r="T569" s="9" t="n">
        <v>125.5813953488372</v>
      </c>
      <c r="U569" s="9" t="n">
        <v>132.5581395348837</v>
      </c>
      <c r="V569" s="9" t="n">
        <v>132.5581395348837</v>
      </c>
      <c r="W569" s="9" t="n">
        <v>132.5581395348837</v>
      </c>
      <c r="X569" s="9" t="n">
        <v>132.5581395348837</v>
      </c>
      <c r="Y569" s="7" t="inlineStr">
        <is>
          <t>.</t>
        </is>
      </c>
      <c r="Z569" s="8">
        <f>SUM(AA569:AL569)</f>
        <v/>
      </c>
      <c r="AA569" s="9" t="n">
        <v>0</v>
      </c>
      <c r="AB569" s="9" t="n">
        <v>0</v>
      </c>
      <c r="AC569" s="9" t="n">
        <v>0</v>
      </c>
      <c r="AD569" s="9" t="n">
        <v>0</v>
      </c>
      <c r="AE569" s="9" t="n">
        <v>0</v>
      </c>
      <c r="AF569" s="9" t="n">
        <v>0</v>
      </c>
      <c r="AG569" s="9" t="n">
        <v>0</v>
      </c>
      <c r="AH569" s="9" t="n">
        <v>0</v>
      </c>
      <c r="AI569" s="9" t="n">
        <v>0</v>
      </c>
      <c r="AJ569" s="9" t="n">
        <v>0</v>
      </c>
      <c r="AK569" s="9" t="n">
        <v>0</v>
      </c>
      <c r="AL569" s="9" t="n">
        <v>0</v>
      </c>
      <c r="AM569" s="7" t="inlineStr">
        <is>
          <t>.</t>
        </is>
      </c>
      <c r="AN569" s="6">
        <f>IF(L569=0,0,Z569/L569)</f>
        <v/>
      </c>
      <c r="AO569" s="5">
        <f>IF(AN569="","",IF(AN569&gt;=0.9,"🟢",IF(AN569&gt;=0.7,"🟡",IF(AN569&gt;=0.5,"🟠","🔴"))))</f>
        <v/>
      </c>
      <c r="AP569" s="9">
        <f>IF(L569=0,0,L569-Z569)</f>
        <v/>
      </c>
      <c r="AQ569" s="5">
        <f>IF(Z569=0,"",RANK(Z569,Z$4:Z$1569,0))</f>
        <v/>
      </c>
      <c r="AR569" s="7" t="inlineStr">
        <is>
          <t>.</t>
        </is>
      </c>
      <c r="BA569" s="7" t="inlineStr">
        <is>
          <t>.</t>
        </is>
      </c>
      <c r="BB569" s="9">
        <f>SUM(L$4:L$1569)/COUNTA(A$4:A$1569)</f>
        <v/>
      </c>
      <c r="BC569" s="9">
        <f>SUM(M$4:M$1569)/COUNTA(A$4:A$1569)</f>
        <v/>
      </c>
      <c r="BD569" s="9">
        <f>SUM(N$4:N$1569)/COUNTA(A$4:A$1569)</f>
        <v/>
      </c>
      <c r="BE569" s="9">
        <f>SUM(O$4:O$1569)/COUNTA(A$4:A$1569)</f>
        <v/>
      </c>
      <c r="BF569" s="9">
        <f>SUM(P$4:P$1569)/COUNTA(A$4:A$1569)</f>
        <v/>
      </c>
      <c r="BG569" s="9">
        <f>SUM(Q$4:Q$1569)/COUNTA(A$4:A$1569)</f>
        <v/>
      </c>
      <c r="BH569" s="9">
        <f>SUM(R$4:R$1569)/COUNTA(A$4:A$1569)</f>
        <v/>
      </c>
      <c r="BI569" s="9">
        <f>SUM(S$4:S$1569)/COUNTA(A$4:A$1569)</f>
        <v/>
      </c>
      <c r="BJ569" s="9">
        <f>SUM(T$4:T$1569)/COUNTA(A$4:A$1569)</f>
        <v/>
      </c>
      <c r="BK569" s="9">
        <f>SUM(U$4:U$1569)/COUNTA(A$4:A$1569)</f>
        <v/>
      </c>
      <c r="BL569" s="9">
        <f>SUM(V$4:V$1569)/COUNTA(A$4:A$1569)</f>
        <v/>
      </c>
      <c r="BM569" s="9">
        <f>SUM(W$4:W$1569)/COUNTA(A$4:A$1569)</f>
        <v/>
      </c>
      <c r="BN569" s="9">
        <f>SUM(X$4:X$1569)/COUNTA(A$4:A$1569)</f>
        <v/>
      </c>
      <c r="BO569" s="7" t="inlineStr">
        <is>
          <t>.</t>
        </is>
      </c>
      <c r="BP569" s="9">
        <f>IF(Z569&gt;=BB569,0,IFERROR(BB569+(SUMPRODUCT((Z$4:Z$1569&gt;=BB$4:BB$1569)*(Z$4:Z$1569-BB$4:BB$1569))/MAX(1,COUNTIF(Z$4:Z$1569,"&lt;"&amp;BB569+0.01))),BB569))</f>
        <v/>
      </c>
      <c r="BQ569" s="9">
        <f>IF(AA569&gt;=BC569,0,IFERROR(BC569+SUMPRODUCT((AA$4:AA$1569&gt;=BC$4:BC$1569)*(AA$4:AA$1569-BC$4:BC$1569))/MAX(1,COUNTIF(AA$4:AA$1569,"&lt;"&amp;BC569+0.01)),BC569))</f>
        <v/>
      </c>
      <c r="BR569" s="9">
        <f>IF(AB569&gt;=BD569,0,IFERROR(BD569+SUMPRODUCT((AB$4:AB$1569&gt;=BD$4:BD$1569)*(AB$4:AB$1569-BD$4:BD$1569))/MAX(1,COUNTIF(AB$4:AB$1569,"&lt;"&amp;BD569+0.01)),BD569))</f>
        <v/>
      </c>
      <c r="BS569" s="9">
        <f>IF(AC569&gt;=BE569,0,IFERROR(BE569+SUMPRODUCT((AC$4:AC$1569&gt;=BE$4:BE$1569)*(AC$4:AC$1569-BE$4:BE$1569))/MAX(1,COUNTIF(AC$4:AC$1569,"&lt;"&amp;BE569+0.01)),BE569))</f>
        <v/>
      </c>
      <c r="BT569" s="9">
        <f>IF(AD569&gt;=BF569,0,IFERROR(BF569+SUMPRODUCT((AD$4:AD$1569&gt;=BF$4:BF$1569)*(AD$4:AD$1569-BF$4:BF$1569))/MAX(1,COUNTIF(AD$4:AD$1569,"&lt;"&amp;BF569+0.01)),BF569))</f>
        <v/>
      </c>
      <c r="BU569" s="9">
        <f>IF(AE569&gt;=BG569,0,IFERROR(BG569+SUMPRODUCT((AE$4:AE$1569&gt;=BG$4:BG$1569)*(AE$4:AE$1569-BG$4:BG$1569))/MAX(1,COUNTIF(AE$4:AE$1569,"&lt;"&amp;BG569+0.01)),BG569))</f>
        <v/>
      </c>
      <c r="BV569" s="9">
        <f>IF(AF569&gt;=BH569,0,IFERROR(BH569+SUMPRODUCT((AF$4:AF$1569&gt;=BH$4:BH$1569)*(AF$4:AF$1569-BH$4:BH$1569))/MAX(1,COUNTIF(AF$4:AF$1569,"&lt;"&amp;BH569+0.01)),BH569))</f>
        <v/>
      </c>
      <c r="BW569" s="9">
        <f>IF(AG569&gt;=BI569,0,IFERROR(BI569+SUMPRODUCT((AG$4:AG$1569&gt;=BI$4:BI$1569)*(AG$4:AG$1569-BI$4:BI$1569))/MAX(1,COUNTIF(AG$4:AG$1569,"&lt;"&amp;BI569+0.01)),BI569))</f>
        <v/>
      </c>
      <c r="BX569" s="9">
        <f>IF(AH569&gt;=BJ569,0,IFERROR(BJ569+SUMPRODUCT((AH$4:AH$1569&gt;=BJ$4:BJ$1569)*(AH$4:AH$1569-BJ$4:BJ$1569))/MAX(1,COUNTIF(AH$4:AH$1569,"&lt;"&amp;BJ569+0.01)),BJ569))</f>
        <v/>
      </c>
      <c r="BY569" s="9">
        <f>IF(AI569&gt;=BK569,0,IFERROR(BK569+SUMPRODUCT((AI$4:AI$1569&gt;=BK$4:BK$1569)*(AI$4:AI$1569-BK$4:BK$1569))/MAX(1,COUNTIF(AI$4:AI$1569,"&lt;"&amp;BK569+0.01)),BK569))</f>
        <v/>
      </c>
      <c r="BZ569" s="9">
        <f>IF(AJ569&gt;=BL569,0,IFERROR(BL569+SUMPRODUCT((AJ$4:AJ$1569&gt;=BL$4:BL$1569)*(AJ$4:AJ$1569-BL$4:BL$1569))/MAX(1,COUNTIF(AJ$4:AJ$1569,"&lt;"&amp;BL569+0.01)),BL569))</f>
        <v/>
      </c>
      <c r="CA569" s="9">
        <f>IF(AK569&gt;=BM569,0,IFERROR(BM569+SUMPRODUCT((AK$4:AK$1569&gt;=BM$4:BM$1569)*(AK$4:AK$1569-BM$4:BM$1569))/MAX(1,COUNTIF(AK$4:AK$1569,"&lt;"&amp;BM569+0.01)),BM569))</f>
        <v/>
      </c>
      <c r="CB569" s="9">
        <f>IF(AL569&gt;=BN569,0,IFERROR(BN569+SUMPRODUCT((AL$4:AL$1569&gt;=BN$4:BN$1569)*(AL$4:AL$1569-BN$4:BN$1569))/MAX(1,COUNTIF(AL$4:AL$1569,"&lt;"&amp;BN569+0.01)),BN569))</f>
        <v/>
      </c>
      <c r="CC569" s="5">
        <f>IF(AO569="🟢","VERDE",IF(AO569="🟡","AMARELO",IF(AO569="🟠","VERMELHO",IF(AO569="🔴","VERMELHO","ROXO"))))</f>
        <v/>
      </c>
      <c r="CD569" s="5" t="inlineStr">
        <is>
          <t>🌎 REGIÕES</t>
        </is>
      </c>
      <c r="CE569" s="5" t="inlineStr">
        <is>
          <t>SEM REDE</t>
        </is>
      </c>
    </row>
    <row r="570">
      <c r="A570" s="5" t="inlineStr">
        <is>
          <t>05193104000183</t>
        </is>
      </c>
      <c r="B570" s="5" t="inlineStr">
        <is>
          <t>BETANIA HENRIQUE COSTA PRODUTOS NATURAIS</t>
        </is>
      </c>
      <c r="C570" s="5" t="inlineStr">
        <is>
          <t>06 - INTERNA - CIA DA SAUDE</t>
        </is>
      </c>
      <c r="D570" s="5" t="inlineStr">
        <is>
          <t>JULIO GADRET</t>
        </is>
      </c>
      <c r="E570" s="5" t="inlineStr"/>
      <c r="F570" s="5">
        <f>IFERROR(VLOOKUP(C570,$AS$4:$AT$25,2,FALSE),"")</f>
        <v/>
      </c>
      <c r="G570" s="6">
        <f>IFERROR(VLOOKUP(C570,$AS$4:$AX$25,6,FALSE),"")</f>
        <v/>
      </c>
      <c r="H570" s="5">
        <f>IFERROR(VLOOKUP(C570,$AS$4:$AY$25,7,FALSE),"")</f>
        <v/>
      </c>
      <c r="I570" s="5">
        <f>IFERROR(VLOOKUP(C570,$AS$4:$AZ$25,8,FALSE),"")</f>
        <v/>
      </c>
      <c r="J570" s="7" t="inlineStr">
        <is>
          <t>.</t>
        </is>
      </c>
      <c r="K570" s="5" t="inlineStr">
        <is>
          <t>NACIONAL</t>
        </is>
      </c>
      <c r="L570" s="8" t="n">
        <v>10875</v>
      </c>
      <c r="M570" s="9" t="n">
        <v>729.1666666666666</v>
      </c>
      <c r="N570" s="9" t="n">
        <v>770.8333333333334</v>
      </c>
      <c r="O570" s="9" t="n">
        <v>791.6666666666666</v>
      </c>
      <c r="P570" s="9" t="n">
        <v>833.3333333333334</v>
      </c>
      <c r="Q570" s="9" t="n">
        <v>854.1666666666666</v>
      </c>
      <c r="R570" s="9" t="n">
        <v>895.8333333333334</v>
      </c>
      <c r="S570" s="9" t="n">
        <v>916.6666666666666</v>
      </c>
      <c r="T570" s="9" t="n">
        <v>958.3333333333334</v>
      </c>
      <c r="U570" s="9" t="n">
        <v>979.1666666666666</v>
      </c>
      <c r="V570" s="9" t="n">
        <v>1020.833333333333</v>
      </c>
      <c r="W570" s="9" t="n">
        <v>1041.666666666667</v>
      </c>
      <c r="X570" s="9" t="n">
        <v>1083.333333333333</v>
      </c>
      <c r="Y570" s="7" t="inlineStr">
        <is>
          <t>.</t>
        </is>
      </c>
      <c r="Z570" s="8">
        <f>SUM(AA570:AL570)</f>
        <v/>
      </c>
      <c r="AA570" s="9" t="n">
        <v>0</v>
      </c>
      <c r="AB570" s="9" t="n">
        <v>0</v>
      </c>
      <c r="AC570" s="9" t="n">
        <v>0</v>
      </c>
      <c r="AD570" s="9" t="n">
        <v>0</v>
      </c>
      <c r="AE570" s="9" t="n">
        <v>0</v>
      </c>
      <c r="AF570" s="9" t="n">
        <v>0</v>
      </c>
      <c r="AG570" s="9" t="n">
        <v>0</v>
      </c>
      <c r="AH570" s="9" t="n">
        <v>0</v>
      </c>
      <c r="AI570" s="9" t="n">
        <v>0</v>
      </c>
      <c r="AJ570" s="9" t="n">
        <v>0</v>
      </c>
      <c r="AK570" s="9" t="n">
        <v>0</v>
      </c>
      <c r="AL570" s="9" t="n">
        <v>0</v>
      </c>
      <c r="AM570" s="7" t="inlineStr">
        <is>
          <t>.</t>
        </is>
      </c>
      <c r="AN570" s="6">
        <f>IF(L570=0,0,Z570/L570)</f>
        <v/>
      </c>
      <c r="AO570" s="5">
        <f>IF(AN570="","",IF(AN570&gt;=0.9,"🟢",IF(AN570&gt;=0.7,"🟡",IF(AN570&gt;=0.5,"🟠","🔴"))))</f>
        <v/>
      </c>
      <c r="AP570" s="9">
        <f>IF(L570=0,0,L570-Z570)</f>
        <v/>
      </c>
      <c r="AQ570" s="5">
        <f>IF(Z570=0,"",RANK(Z570,Z$4:Z$1569,0))</f>
        <v/>
      </c>
      <c r="AR570" s="7" t="inlineStr">
        <is>
          <t>.</t>
        </is>
      </c>
      <c r="BA570" s="7" t="inlineStr">
        <is>
          <t>.</t>
        </is>
      </c>
      <c r="BB570" s="9">
        <f>SUM(L$4:L$1569)/COUNTA(A$4:A$1569)</f>
        <v/>
      </c>
      <c r="BC570" s="9">
        <f>SUM(M$4:M$1569)/COUNTA(A$4:A$1569)</f>
        <v/>
      </c>
      <c r="BD570" s="9">
        <f>SUM(N$4:N$1569)/COUNTA(A$4:A$1569)</f>
        <v/>
      </c>
      <c r="BE570" s="9">
        <f>SUM(O$4:O$1569)/COUNTA(A$4:A$1569)</f>
        <v/>
      </c>
      <c r="BF570" s="9">
        <f>SUM(P$4:P$1569)/COUNTA(A$4:A$1569)</f>
        <v/>
      </c>
      <c r="BG570" s="9">
        <f>SUM(Q$4:Q$1569)/COUNTA(A$4:A$1569)</f>
        <v/>
      </c>
      <c r="BH570" s="9">
        <f>SUM(R$4:R$1569)/COUNTA(A$4:A$1569)</f>
        <v/>
      </c>
      <c r="BI570" s="9">
        <f>SUM(S$4:S$1569)/COUNTA(A$4:A$1569)</f>
        <v/>
      </c>
      <c r="BJ570" s="9">
        <f>SUM(T$4:T$1569)/COUNTA(A$4:A$1569)</f>
        <v/>
      </c>
      <c r="BK570" s="9">
        <f>SUM(U$4:U$1569)/COUNTA(A$4:A$1569)</f>
        <v/>
      </c>
      <c r="BL570" s="9">
        <f>SUM(V$4:V$1569)/COUNTA(A$4:A$1569)</f>
        <v/>
      </c>
      <c r="BM570" s="9">
        <f>SUM(W$4:W$1569)/COUNTA(A$4:A$1569)</f>
        <v/>
      </c>
      <c r="BN570" s="9">
        <f>SUM(X$4:X$1569)/COUNTA(A$4:A$1569)</f>
        <v/>
      </c>
      <c r="BO570" s="7" t="inlineStr">
        <is>
          <t>.</t>
        </is>
      </c>
      <c r="BP570" s="9">
        <f>IF(Z570&gt;=BB570,0,IFERROR(BB570+(SUMPRODUCT((Z$4:Z$1569&gt;=BB$4:BB$1569)*(Z$4:Z$1569-BB$4:BB$1569))/MAX(1,COUNTIF(Z$4:Z$1569,"&lt;"&amp;BB570+0.01))),BB570))</f>
        <v/>
      </c>
      <c r="BQ570" s="9">
        <f>IF(AA570&gt;=BC570,0,IFERROR(BC570+SUMPRODUCT((AA$4:AA$1569&gt;=BC$4:BC$1569)*(AA$4:AA$1569-BC$4:BC$1569))/MAX(1,COUNTIF(AA$4:AA$1569,"&lt;"&amp;BC570+0.01)),BC570))</f>
        <v/>
      </c>
      <c r="BR570" s="9">
        <f>IF(AB570&gt;=BD570,0,IFERROR(BD570+SUMPRODUCT((AB$4:AB$1569&gt;=BD$4:BD$1569)*(AB$4:AB$1569-BD$4:BD$1569))/MAX(1,COUNTIF(AB$4:AB$1569,"&lt;"&amp;BD570+0.01)),BD570))</f>
        <v/>
      </c>
      <c r="BS570" s="9">
        <f>IF(AC570&gt;=BE570,0,IFERROR(BE570+SUMPRODUCT((AC$4:AC$1569&gt;=BE$4:BE$1569)*(AC$4:AC$1569-BE$4:BE$1569))/MAX(1,COUNTIF(AC$4:AC$1569,"&lt;"&amp;BE570+0.01)),BE570))</f>
        <v/>
      </c>
      <c r="BT570" s="9">
        <f>IF(AD570&gt;=BF570,0,IFERROR(BF570+SUMPRODUCT((AD$4:AD$1569&gt;=BF$4:BF$1569)*(AD$4:AD$1569-BF$4:BF$1569))/MAX(1,COUNTIF(AD$4:AD$1569,"&lt;"&amp;BF570+0.01)),BF570))</f>
        <v/>
      </c>
      <c r="BU570" s="9">
        <f>IF(AE570&gt;=BG570,0,IFERROR(BG570+SUMPRODUCT((AE$4:AE$1569&gt;=BG$4:BG$1569)*(AE$4:AE$1569-BG$4:BG$1569))/MAX(1,COUNTIF(AE$4:AE$1569,"&lt;"&amp;BG570+0.01)),BG570))</f>
        <v/>
      </c>
      <c r="BV570" s="9">
        <f>IF(AF570&gt;=BH570,0,IFERROR(BH570+SUMPRODUCT((AF$4:AF$1569&gt;=BH$4:BH$1569)*(AF$4:AF$1569-BH$4:BH$1569))/MAX(1,COUNTIF(AF$4:AF$1569,"&lt;"&amp;BH570+0.01)),BH570))</f>
        <v/>
      </c>
      <c r="BW570" s="9">
        <f>IF(AG570&gt;=BI570,0,IFERROR(BI570+SUMPRODUCT((AG$4:AG$1569&gt;=BI$4:BI$1569)*(AG$4:AG$1569-BI$4:BI$1569))/MAX(1,COUNTIF(AG$4:AG$1569,"&lt;"&amp;BI570+0.01)),BI570))</f>
        <v/>
      </c>
      <c r="BX570" s="9">
        <f>IF(AH570&gt;=BJ570,0,IFERROR(BJ570+SUMPRODUCT((AH$4:AH$1569&gt;=BJ$4:BJ$1569)*(AH$4:AH$1569-BJ$4:BJ$1569))/MAX(1,COUNTIF(AH$4:AH$1569,"&lt;"&amp;BJ570+0.01)),BJ570))</f>
        <v/>
      </c>
      <c r="BY570" s="9">
        <f>IF(AI570&gt;=BK570,0,IFERROR(BK570+SUMPRODUCT((AI$4:AI$1569&gt;=BK$4:BK$1569)*(AI$4:AI$1569-BK$4:BK$1569))/MAX(1,COUNTIF(AI$4:AI$1569,"&lt;"&amp;BK570+0.01)),BK570))</f>
        <v/>
      </c>
      <c r="BZ570" s="9">
        <f>IF(AJ570&gt;=BL570,0,IFERROR(BL570+SUMPRODUCT((AJ$4:AJ$1569&gt;=BL$4:BL$1569)*(AJ$4:AJ$1569-BL$4:BL$1569))/MAX(1,COUNTIF(AJ$4:AJ$1569,"&lt;"&amp;BL570+0.01)),BL570))</f>
        <v/>
      </c>
      <c r="CA570" s="9">
        <f>IF(AK570&gt;=BM570,0,IFERROR(BM570+SUMPRODUCT((AK$4:AK$1569&gt;=BM$4:BM$1569)*(AK$4:AK$1569-BM$4:BM$1569))/MAX(1,COUNTIF(AK$4:AK$1569,"&lt;"&amp;BM570+0.01)),BM570))</f>
        <v/>
      </c>
      <c r="CB570" s="9">
        <f>IF(AL570&gt;=BN570,0,IFERROR(BN570+SUMPRODUCT((AL$4:AL$1569&gt;=BN$4:BN$1569)*(AL$4:AL$1569-BN$4:BN$1569))/MAX(1,COUNTIF(AL$4:AL$1569,"&lt;"&amp;BN570+0.01)),BN570))</f>
        <v/>
      </c>
      <c r="CC570" s="5">
        <f>IF(AO570="🟢","VERDE",IF(AO570="🟡","AMARELO",IF(AO570="🟠","VERMELHO",IF(AO570="🔴","VERMELHO","ROXO"))))</f>
        <v/>
      </c>
      <c r="CD570" s="5" t="inlineStr">
        <is>
          <t>🏢 REDES</t>
        </is>
      </c>
      <c r="CE570" s="5" t="inlineStr">
        <is>
          <t>CIA DA SAUDE</t>
        </is>
      </c>
    </row>
    <row r="571">
      <c r="A571" s="5" t="inlineStr">
        <is>
          <t>05367970000143</t>
        </is>
      </c>
      <c r="B571" s="5" t="inlineStr">
        <is>
          <t>COMERCIAL PREMIUM IMPORTACAO E EXPORTACA</t>
        </is>
      </c>
      <c r="C571" s="5" t="inlineStr">
        <is>
          <t>06 - SEM GRUPO</t>
        </is>
      </c>
      <c r="D571" s="5" t="inlineStr">
        <is>
          <t>LARISSA PADILHA</t>
        </is>
      </c>
      <c r="E571" s="5" t="inlineStr">
        <is>
          <t>SP</t>
        </is>
      </c>
      <c r="F571" s="5">
        <f>IFERROR(VLOOKUP(C571,$AS$4:$AT$25,2,FALSE),"")</f>
        <v/>
      </c>
      <c r="G571" s="6">
        <f>IFERROR(VLOOKUP(C571,$AS$4:$AX$25,6,FALSE),"")</f>
        <v/>
      </c>
      <c r="H571" s="5">
        <f>IFERROR(VLOOKUP(C571,$AS$4:$AY$25,7,FALSE),"")</f>
        <v/>
      </c>
      <c r="I571" s="5">
        <f>IFERROR(VLOOKUP(C571,$AS$4:$AZ$25,8,FALSE),"")</f>
        <v/>
      </c>
      <c r="J571" s="7" t="inlineStr">
        <is>
          <t>.</t>
        </is>
      </c>
      <c r="K571" s="5" t="inlineStr">
        <is>
          <t>SP CAPITAL</t>
        </is>
      </c>
      <c r="L571" s="8" t="n">
        <v>5850</v>
      </c>
      <c r="M571" s="9" t="n">
        <v>300</v>
      </c>
      <c r="N571" s="9" t="n">
        <v>300</v>
      </c>
      <c r="O571" s="9" t="n">
        <v>450</v>
      </c>
      <c r="P571" s="9" t="n">
        <v>450</v>
      </c>
      <c r="Q571" s="9" t="n">
        <v>450</v>
      </c>
      <c r="R571" s="9" t="n">
        <v>450</v>
      </c>
      <c r="S571" s="9" t="n">
        <v>450</v>
      </c>
      <c r="T571" s="9" t="n">
        <v>600</v>
      </c>
      <c r="U571" s="9" t="n">
        <v>600</v>
      </c>
      <c r="V571" s="9" t="n">
        <v>600</v>
      </c>
      <c r="W571" s="9" t="n">
        <v>600</v>
      </c>
      <c r="X571" s="9" t="n">
        <v>600</v>
      </c>
      <c r="Y571" s="7" t="inlineStr">
        <is>
          <t>.</t>
        </is>
      </c>
      <c r="Z571" s="8">
        <f>SUM(AA571:AL571)</f>
        <v/>
      </c>
      <c r="AA571" s="9" t="n">
        <v>0</v>
      </c>
      <c r="AB571" s="9" t="n">
        <v>0</v>
      </c>
      <c r="AC571" s="9" t="n">
        <v>0</v>
      </c>
      <c r="AD571" s="9" t="n">
        <v>0</v>
      </c>
      <c r="AE571" s="9" t="n">
        <v>0</v>
      </c>
      <c r="AF571" s="9" t="n">
        <v>0</v>
      </c>
      <c r="AG571" s="9" t="n">
        <v>0</v>
      </c>
      <c r="AH571" s="9" t="n">
        <v>0</v>
      </c>
      <c r="AI571" s="9" t="n">
        <v>0</v>
      </c>
      <c r="AJ571" s="9" t="n">
        <v>0</v>
      </c>
      <c r="AK571" s="9" t="n">
        <v>0</v>
      </c>
      <c r="AL571" s="9" t="n">
        <v>0</v>
      </c>
      <c r="AM571" s="7" t="inlineStr">
        <is>
          <t>.</t>
        </is>
      </c>
      <c r="AN571" s="6">
        <f>IF(L571=0,0,Z571/L571)</f>
        <v/>
      </c>
      <c r="AO571" s="5">
        <f>IF(AN571="","",IF(AN571&gt;=0.9,"🟢",IF(AN571&gt;=0.7,"🟡",IF(AN571&gt;=0.5,"🟠","🔴"))))</f>
        <v/>
      </c>
      <c r="AP571" s="9">
        <f>IF(L571=0,0,L571-Z571)</f>
        <v/>
      </c>
      <c r="AQ571" s="5">
        <f>IF(Z571=0,"",RANK(Z571,Z$4:Z$1569,0))</f>
        <v/>
      </c>
      <c r="AR571" s="7" t="inlineStr">
        <is>
          <t>.</t>
        </is>
      </c>
      <c r="BA571" s="7" t="inlineStr">
        <is>
          <t>.</t>
        </is>
      </c>
      <c r="BB571" s="9">
        <f>SUM(L$4:L$1569)/COUNTA(A$4:A$1569)</f>
        <v/>
      </c>
      <c r="BC571" s="9">
        <f>SUM(M$4:M$1569)/COUNTA(A$4:A$1569)</f>
        <v/>
      </c>
      <c r="BD571" s="9">
        <f>SUM(N$4:N$1569)/COUNTA(A$4:A$1569)</f>
        <v/>
      </c>
      <c r="BE571" s="9">
        <f>SUM(O$4:O$1569)/COUNTA(A$4:A$1569)</f>
        <v/>
      </c>
      <c r="BF571" s="9">
        <f>SUM(P$4:P$1569)/COUNTA(A$4:A$1569)</f>
        <v/>
      </c>
      <c r="BG571" s="9">
        <f>SUM(Q$4:Q$1569)/COUNTA(A$4:A$1569)</f>
        <v/>
      </c>
      <c r="BH571" s="9">
        <f>SUM(R$4:R$1569)/COUNTA(A$4:A$1569)</f>
        <v/>
      </c>
      <c r="BI571" s="9">
        <f>SUM(S$4:S$1569)/COUNTA(A$4:A$1569)</f>
        <v/>
      </c>
      <c r="BJ571" s="9">
        <f>SUM(T$4:T$1569)/COUNTA(A$4:A$1569)</f>
        <v/>
      </c>
      <c r="BK571" s="9">
        <f>SUM(U$4:U$1569)/COUNTA(A$4:A$1569)</f>
        <v/>
      </c>
      <c r="BL571" s="9">
        <f>SUM(V$4:V$1569)/COUNTA(A$4:A$1569)</f>
        <v/>
      </c>
      <c r="BM571" s="9">
        <f>SUM(W$4:W$1569)/COUNTA(A$4:A$1569)</f>
        <v/>
      </c>
      <c r="BN571" s="9">
        <f>SUM(X$4:X$1569)/COUNTA(A$4:A$1569)</f>
        <v/>
      </c>
      <c r="BO571" s="7" t="inlineStr">
        <is>
          <t>.</t>
        </is>
      </c>
      <c r="BP571" s="9">
        <f>IF(Z571&gt;=BB571,0,IFERROR(BB571+(SUMPRODUCT((Z$4:Z$1569&gt;=BB$4:BB$1569)*(Z$4:Z$1569-BB$4:BB$1569))/MAX(1,COUNTIF(Z$4:Z$1569,"&lt;"&amp;BB571+0.01))),BB571))</f>
        <v/>
      </c>
      <c r="BQ571" s="9">
        <f>IF(AA571&gt;=BC571,0,IFERROR(BC571+SUMPRODUCT((AA$4:AA$1569&gt;=BC$4:BC$1569)*(AA$4:AA$1569-BC$4:BC$1569))/MAX(1,COUNTIF(AA$4:AA$1569,"&lt;"&amp;BC571+0.01)),BC571))</f>
        <v/>
      </c>
      <c r="BR571" s="9">
        <f>IF(AB571&gt;=BD571,0,IFERROR(BD571+SUMPRODUCT((AB$4:AB$1569&gt;=BD$4:BD$1569)*(AB$4:AB$1569-BD$4:BD$1569))/MAX(1,COUNTIF(AB$4:AB$1569,"&lt;"&amp;BD571+0.01)),BD571))</f>
        <v/>
      </c>
      <c r="BS571" s="9">
        <f>IF(AC571&gt;=BE571,0,IFERROR(BE571+SUMPRODUCT((AC$4:AC$1569&gt;=BE$4:BE$1569)*(AC$4:AC$1569-BE$4:BE$1569))/MAX(1,COUNTIF(AC$4:AC$1569,"&lt;"&amp;BE571+0.01)),BE571))</f>
        <v/>
      </c>
      <c r="BT571" s="9">
        <f>IF(AD571&gt;=BF571,0,IFERROR(BF571+SUMPRODUCT((AD$4:AD$1569&gt;=BF$4:BF$1569)*(AD$4:AD$1569-BF$4:BF$1569))/MAX(1,COUNTIF(AD$4:AD$1569,"&lt;"&amp;BF571+0.01)),BF571))</f>
        <v/>
      </c>
      <c r="BU571" s="9">
        <f>IF(AE571&gt;=BG571,0,IFERROR(BG571+SUMPRODUCT((AE$4:AE$1569&gt;=BG$4:BG$1569)*(AE$4:AE$1569-BG$4:BG$1569))/MAX(1,COUNTIF(AE$4:AE$1569,"&lt;"&amp;BG571+0.01)),BG571))</f>
        <v/>
      </c>
      <c r="BV571" s="9">
        <f>IF(AF571&gt;=BH571,0,IFERROR(BH571+SUMPRODUCT((AF$4:AF$1569&gt;=BH$4:BH$1569)*(AF$4:AF$1569-BH$4:BH$1569))/MAX(1,COUNTIF(AF$4:AF$1569,"&lt;"&amp;BH571+0.01)),BH571))</f>
        <v/>
      </c>
      <c r="BW571" s="9">
        <f>IF(AG571&gt;=BI571,0,IFERROR(BI571+SUMPRODUCT((AG$4:AG$1569&gt;=BI$4:BI$1569)*(AG$4:AG$1569-BI$4:BI$1569))/MAX(1,COUNTIF(AG$4:AG$1569,"&lt;"&amp;BI571+0.01)),BI571))</f>
        <v/>
      </c>
      <c r="BX571" s="9">
        <f>IF(AH571&gt;=BJ571,0,IFERROR(BJ571+SUMPRODUCT((AH$4:AH$1569&gt;=BJ$4:BJ$1569)*(AH$4:AH$1569-BJ$4:BJ$1569))/MAX(1,COUNTIF(AH$4:AH$1569,"&lt;"&amp;BJ571+0.01)),BJ571))</f>
        <v/>
      </c>
      <c r="BY571" s="9">
        <f>IF(AI571&gt;=BK571,0,IFERROR(BK571+SUMPRODUCT((AI$4:AI$1569&gt;=BK$4:BK$1569)*(AI$4:AI$1569-BK$4:BK$1569))/MAX(1,COUNTIF(AI$4:AI$1569,"&lt;"&amp;BK571+0.01)),BK571))</f>
        <v/>
      </c>
      <c r="BZ571" s="9">
        <f>IF(AJ571&gt;=BL571,0,IFERROR(BL571+SUMPRODUCT((AJ$4:AJ$1569&gt;=BL$4:BL$1569)*(AJ$4:AJ$1569-BL$4:BL$1569))/MAX(1,COUNTIF(AJ$4:AJ$1569,"&lt;"&amp;BL571+0.01)),BL571))</f>
        <v/>
      </c>
      <c r="CA571" s="9">
        <f>IF(AK571&gt;=BM571,0,IFERROR(BM571+SUMPRODUCT((AK$4:AK$1569&gt;=BM$4:BM$1569)*(AK$4:AK$1569-BM$4:BM$1569))/MAX(1,COUNTIF(AK$4:AK$1569,"&lt;"&amp;BM571+0.01)),BM571))</f>
        <v/>
      </c>
      <c r="CB571" s="9">
        <f>IF(AL571&gt;=BN571,0,IFERROR(BN571+SUMPRODUCT((AL$4:AL$1569&gt;=BN$4:BN$1569)*(AL$4:AL$1569-BN$4:BN$1569))/MAX(1,COUNTIF(AL$4:AL$1569,"&lt;"&amp;BN571+0.01)),BN571))</f>
        <v/>
      </c>
      <c r="CC571" s="5">
        <f>IF(AO571="🟢","VERDE",IF(AO571="🟡","AMARELO",IF(AO571="🟠","VERMELHO",IF(AO571="🔴","VERMELHO","ROXO"))))</f>
        <v/>
      </c>
      <c r="CD571" s="5" t="inlineStr">
        <is>
          <t>🌎 REGIÕES</t>
        </is>
      </c>
      <c r="CE571" s="5" t="inlineStr">
        <is>
          <t>SEM REDE</t>
        </is>
      </c>
    </row>
    <row r="572">
      <c r="A572" s="5" t="inlineStr">
        <is>
          <t>05382867000172</t>
        </is>
      </c>
      <c r="B572" s="5" t="inlineStr">
        <is>
          <t>SUPERMERCADO MERCOCENTRO</t>
        </is>
      </c>
      <c r="C572" s="5" t="inlineStr">
        <is>
          <t>06 - INTERNA - MERCOCENTRO</t>
        </is>
      </c>
      <c r="D572" s="5" t="inlineStr">
        <is>
          <t>DAIANE STAVICKI</t>
        </is>
      </c>
      <c r="E572" s="5" t="inlineStr">
        <is>
          <t>SC</t>
        </is>
      </c>
      <c r="F572" s="5">
        <f>IFERROR(VLOOKUP(C572,$AS$4:$AT$25,2,FALSE),"")</f>
        <v/>
      </c>
      <c r="G572" s="6">
        <f>IFERROR(VLOOKUP(C572,$AS$4:$AX$25,6,FALSE),"")</f>
        <v/>
      </c>
      <c r="H572" s="5">
        <f>IFERROR(VLOOKUP(C572,$AS$4:$AY$25,7,FALSE),"")</f>
        <v/>
      </c>
      <c r="I572" s="5">
        <f>IFERROR(VLOOKUP(C572,$AS$4:$AZ$25,8,FALSE),"")</f>
        <v/>
      </c>
      <c r="J572" s="7" t="inlineStr">
        <is>
          <t>.</t>
        </is>
      </c>
      <c r="K572" s="5" t="inlineStr">
        <is>
          <t>SUL</t>
        </is>
      </c>
      <c r="L572" s="8" t="n">
        <v>9000</v>
      </c>
      <c r="M572" s="9" t="n">
        <v>750</v>
      </c>
      <c r="N572" s="9" t="n">
        <v>750</v>
      </c>
      <c r="O572" s="9" t="n">
        <v>750</v>
      </c>
      <c r="P572" s="9" t="n">
        <v>750</v>
      </c>
      <c r="Q572" s="9" t="n">
        <v>750</v>
      </c>
      <c r="R572" s="9" t="n">
        <v>750</v>
      </c>
      <c r="S572" s="9" t="n">
        <v>750</v>
      </c>
      <c r="T572" s="9" t="n">
        <v>750</v>
      </c>
      <c r="U572" s="9" t="n">
        <v>750</v>
      </c>
      <c r="V572" s="9" t="n">
        <v>750</v>
      </c>
      <c r="W572" s="9" t="n">
        <v>750</v>
      </c>
      <c r="X572" s="9" t="n">
        <v>750</v>
      </c>
      <c r="Y572" s="7" t="inlineStr">
        <is>
          <t>.</t>
        </is>
      </c>
      <c r="Z572" s="8">
        <f>SUM(AA572:AL572)</f>
        <v/>
      </c>
      <c r="AA572" s="9" t="n">
        <v>0</v>
      </c>
      <c r="AB572" s="9" t="n">
        <v>0</v>
      </c>
      <c r="AC572" s="9" t="n">
        <v>0</v>
      </c>
      <c r="AD572" s="9" t="n">
        <v>0</v>
      </c>
      <c r="AE572" s="9" t="n">
        <v>0</v>
      </c>
      <c r="AF572" s="9" t="n">
        <v>0</v>
      </c>
      <c r="AG572" s="9" t="n">
        <v>0</v>
      </c>
      <c r="AH572" s="9" t="n">
        <v>0</v>
      </c>
      <c r="AI572" s="9" t="n">
        <v>0</v>
      </c>
      <c r="AJ572" s="9" t="n">
        <v>0</v>
      </c>
      <c r="AK572" s="9" t="n">
        <v>0</v>
      </c>
      <c r="AL572" s="9" t="n">
        <v>0</v>
      </c>
      <c r="AM572" s="7" t="inlineStr">
        <is>
          <t>.</t>
        </is>
      </c>
      <c r="AN572" s="6">
        <f>IF(L572=0,0,Z572/L572)</f>
        <v/>
      </c>
      <c r="AO572" s="5">
        <f>IF(AN572="","",IF(AN572&gt;=0.9,"🟢",IF(AN572&gt;=0.7,"🟡",IF(AN572&gt;=0.5,"🟠","🔴"))))</f>
        <v/>
      </c>
      <c r="AP572" s="9">
        <f>IF(L572=0,0,L572-Z572)</f>
        <v/>
      </c>
      <c r="AQ572" s="5">
        <f>IF(Z572=0,"",RANK(Z572,Z$4:Z$1569,0))</f>
        <v/>
      </c>
      <c r="AR572" s="7" t="inlineStr">
        <is>
          <t>.</t>
        </is>
      </c>
      <c r="BA572" s="7" t="inlineStr">
        <is>
          <t>.</t>
        </is>
      </c>
      <c r="BB572" s="9">
        <f>SUM(L$4:L$1569)/COUNTA(A$4:A$1569)</f>
        <v/>
      </c>
      <c r="BC572" s="9">
        <f>SUM(M$4:M$1569)/COUNTA(A$4:A$1569)</f>
        <v/>
      </c>
      <c r="BD572" s="9">
        <f>SUM(N$4:N$1569)/COUNTA(A$4:A$1569)</f>
        <v/>
      </c>
      <c r="BE572" s="9">
        <f>SUM(O$4:O$1569)/COUNTA(A$4:A$1569)</f>
        <v/>
      </c>
      <c r="BF572" s="9">
        <f>SUM(P$4:P$1569)/COUNTA(A$4:A$1569)</f>
        <v/>
      </c>
      <c r="BG572" s="9">
        <f>SUM(Q$4:Q$1569)/COUNTA(A$4:A$1569)</f>
        <v/>
      </c>
      <c r="BH572" s="9">
        <f>SUM(R$4:R$1569)/COUNTA(A$4:A$1569)</f>
        <v/>
      </c>
      <c r="BI572" s="9">
        <f>SUM(S$4:S$1569)/COUNTA(A$4:A$1569)</f>
        <v/>
      </c>
      <c r="BJ572" s="9">
        <f>SUM(T$4:T$1569)/COUNTA(A$4:A$1569)</f>
        <v/>
      </c>
      <c r="BK572" s="9">
        <f>SUM(U$4:U$1569)/COUNTA(A$4:A$1569)</f>
        <v/>
      </c>
      <c r="BL572" s="9">
        <f>SUM(V$4:V$1569)/COUNTA(A$4:A$1569)</f>
        <v/>
      </c>
      <c r="BM572" s="9">
        <f>SUM(W$4:W$1569)/COUNTA(A$4:A$1569)</f>
        <v/>
      </c>
      <c r="BN572" s="9">
        <f>SUM(X$4:X$1569)/COUNTA(A$4:A$1569)</f>
        <v/>
      </c>
      <c r="BO572" s="7" t="inlineStr">
        <is>
          <t>.</t>
        </is>
      </c>
      <c r="BP572" s="9">
        <f>IF(Z572&gt;=BB572,0,IFERROR(BB572+(SUMPRODUCT((Z$4:Z$1569&gt;=BB$4:BB$1569)*(Z$4:Z$1569-BB$4:BB$1569))/MAX(1,COUNTIF(Z$4:Z$1569,"&lt;"&amp;BB572+0.01))),BB572))</f>
        <v/>
      </c>
      <c r="BQ572" s="9">
        <f>IF(AA572&gt;=BC572,0,IFERROR(BC572+SUMPRODUCT((AA$4:AA$1569&gt;=BC$4:BC$1569)*(AA$4:AA$1569-BC$4:BC$1569))/MAX(1,COUNTIF(AA$4:AA$1569,"&lt;"&amp;BC572+0.01)),BC572))</f>
        <v/>
      </c>
      <c r="BR572" s="9">
        <f>IF(AB572&gt;=BD572,0,IFERROR(BD572+SUMPRODUCT((AB$4:AB$1569&gt;=BD$4:BD$1569)*(AB$4:AB$1569-BD$4:BD$1569))/MAX(1,COUNTIF(AB$4:AB$1569,"&lt;"&amp;BD572+0.01)),BD572))</f>
        <v/>
      </c>
      <c r="BS572" s="9">
        <f>IF(AC572&gt;=BE572,0,IFERROR(BE572+SUMPRODUCT((AC$4:AC$1569&gt;=BE$4:BE$1569)*(AC$4:AC$1569-BE$4:BE$1569))/MAX(1,COUNTIF(AC$4:AC$1569,"&lt;"&amp;BE572+0.01)),BE572))</f>
        <v/>
      </c>
      <c r="BT572" s="9">
        <f>IF(AD572&gt;=BF572,0,IFERROR(BF572+SUMPRODUCT((AD$4:AD$1569&gt;=BF$4:BF$1569)*(AD$4:AD$1569-BF$4:BF$1569))/MAX(1,COUNTIF(AD$4:AD$1569,"&lt;"&amp;BF572+0.01)),BF572))</f>
        <v/>
      </c>
      <c r="BU572" s="9">
        <f>IF(AE572&gt;=BG572,0,IFERROR(BG572+SUMPRODUCT((AE$4:AE$1569&gt;=BG$4:BG$1569)*(AE$4:AE$1569-BG$4:BG$1569))/MAX(1,COUNTIF(AE$4:AE$1569,"&lt;"&amp;BG572+0.01)),BG572))</f>
        <v/>
      </c>
      <c r="BV572" s="9">
        <f>IF(AF572&gt;=BH572,0,IFERROR(BH572+SUMPRODUCT((AF$4:AF$1569&gt;=BH$4:BH$1569)*(AF$4:AF$1569-BH$4:BH$1569))/MAX(1,COUNTIF(AF$4:AF$1569,"&lt;"&amp;BH572+0.01)),BH572))</f>
        <v/>
      </c>
      <c r="BW572" s="9">
        <f>IF(AG572&gt;=BI572,0,IFERROR(BI572+SUMPRODUCT((AG$4:AG$1569&gt;=BI$4:BI$1569)*(AG$4:AG$1569-BI$4:BI$1569))/MAX(1,COUNTIF(AG$4:AG$1569,"&lt;"&amp;BI572+0.01)),BI572))</f>
        <v/>
      </c>
      <c r="BX572" s="9">
        <f>IF(AH572&gt;=BJ572,0,IFERROR(BJ572+SUMPRODUCT((AH$4:AH$1569&gt;=BJ$4:BJ$1569)*(AH$4:AH$1569-BJ$4:BJ$1569))/MAX(1,COUNTIF(AH$4:AH$1569,"&lt;"&amp;BJ572+0.01)),BJ572))</f>
        <v/>
      </c>
      <c r="BY572" s="9">
        <f>IF(AI572&gt;=BK572,0,IFERROR(BK572+SUMPRODUCT((AI$4:AI$1569&gt;=BK$4:BK$1569)*(AI$4:AI$1569-BK$4:BK$1569))/MAX(1,COUNTIF(AI$4:AI$1569,"&lt;"&amp;BK572+0.01)),BK572))</f>
        <v/>
      </c>
      <c r="BZ572" s="9">
        <f>IF(AJ572&gt;=BL572,0,IFERROR(BL572+SUMPRODUCT((AJ$4:AJ$1569&gt;=BL$4:BL$1569)*(AJ$4:AJ$1569-BL$4:BL$1569))/MAX(1,COUNTIF(AJ$4:AJ$1569,"&lt;"&amp;BL572+0.01)),BL572))</f>
        <v/>
      </c>
      <c r="CA572" s="9">
        <f>IF(AK572&gt;=BM572,0,IFERROR(BM572+SUMPRODUCT((AK$4:AK$1569&gt;=BM$4:BM$1569)*(AK$4:AK$1569-BM$4:BM$1569))/MAX(1,COUNTIF(AK$4:AK$1569,"&lt;"&amp;BM572+0.01)),BM572))</f>
        <v/>
      </c>
      <c r="CB572" s="9">
        <f>IF(AL572&gt;=BN572,0,IFERROR(BN572+SUMPRODUCT((AL$4:AL$1569&gt;=BN$4:BN$1569)*(AL$4:AL$1569-BN$4:BN$1569))/MAX(1,COUNTIF(AL$4:AL$1569,"&lt;"&amp;BN572+0.01)),BN572))</f>
        <v/>
      </c>
      <c r="CC572" s="5">
        <f>IF(AO572="🟢","VERDE",IF(AO572="🟡","AMARELO",IF(AO572="🟠","VERMELHO",IF(AO572="🔴","VERMELHO","ROXO"))))</f>
        <v/>
      </c>
      <c r="CD572" s="5" t="inlineStr">
        <is>
          <t>🏢 REDES</t>
        </is>
      </c>
      <c r="CE572" s="5" t="inlineStr">
        <is>
          <t>MERCOCENTRO</t>
        </is>
      </c>
    </row>
    <row r="573">
      <c r="A573" s="5" t="inlineStr">
        <is>
          <t>05410514000139</t>
        </is>
      </c>
      <c r="B573" s="5" t="inlineStr">
        <is>
          <t>CIAVERDE HORTIFRUTI LTDA - ME</t>
        </is>
      </c>
      <c r="C573" s="5" t="inlineStr">
        <is>
          <t>06 - SEM GRUPO</t>
        </is>
      </c>
      <c r="D573" s="5" t="inlineStr">
        <is>
          <t>LARISSA PADILHA</t>
        </is>
      </c>
      <c r="E573" s="5" t="inlineStr">
        <is>
          <t>BA</t>
        </is>
      </c>
      <c r="F573" s="5">
        <f>IFERROR(VLOOKUP(C573,$AS$4:$AT$25,2,FALSE),"")</f>
        <v/>
      </c>
      <c r="G573" s="6">
        <f>IFERROR(VLOOKUP(C573,$AS$4:$AX$25,6,FALSE),"")</f>
        <v/>
      </c>
      <c r="H573" s="5">
        <f>IFERROR(VLOOKUP(C573,$AS$4:$AY$25,7,FALSE),"")</f>
        <v/>
      </c>
      <c r="I573" s="5">
        <f>IFERROR(VLOOKUP(C573,$AS$4:$AZ$25,8,FALSE),"")</f>
        <v/>
      </c>
      <c r="J573" s="7" t="inlineStr">
        <is>
          <t>.</t>
        </is>
      </c>
      <c r="K573" s="5" t="inlineStr">
        <is>
          <t>NORDESTE (SEM MA)</t>
        </is>
      </c>
      <c r="L573" s="8" t="n">
        <v>1371.428571428571</v>
      </c>
      <c r="M573" s="9" t="n">
        <v>114.2857142857143</v>
      </c>
      <c r="N573" s="9" t="n">
        <v>114.2857142857143</v>
      </c>
      <c r="O573" s="9" t="n">
        <v>114.2857142857143</v>
      </c>
      <c r="P573" s="9" t="n">
        <v>114.2857142857143</v>
      </c>
      <c r="Q573" s="9" t="n">
        <v>114.2857142857143</v>
      </c>
      <c r="R573" s="9" t="n">
        <v>114.2857142857143</v>
      </c>
      <c r="S573" s="9" t="n">
        <v>114.2857142857143</v>
      </c>
      <c r="T573" s="9" t="n">
        <v>114.2857142857143</v>
      </c>
      <c r="U573" s="9" t="n">
        <v>114.2857142857143</v>
      </c>
      <c r="V573" s="9" t="n">
        <v>114.2857142857143</v>
      </c>
      <c r="W573" s="9" t="n">
        <v>114.2857142857143</v>
      </c>
      <c r="X573" s="9" t="n">
        <v>114.2857142857143</v>
      </c>
      <c r="Y573" s="7" t="inlineStr">
        <is>
          <t>.</t>
        </is>
      </c>
      <c r="Z573" s="8">
        <f>SUM(AA573:AL573)</f>
        <v/>
      </c>
      <c r="AA573" s="9" t="n">
        <v>0</v>
      </c>
      <c r="AB573" s="9" t="n">
        <v>0</v>
      </c>
      <c r="AC573" s="9" t="n">
        <v>0</v>
      </c>
      <c r="AD573" s="9" t="n">
        <v>0</v>
      </c>
      <c r="AE573" s="9" t="n">
        <v>0</v>
      </c>
      <c r="AF573" s="9" t="n">
        <v>0</v>
      </c>
      <c r="AG573" s="9" t="n">
        <v>0</v>
      </c>
      <c r="AH573" s="9" t="n">
        <v>0</v>
      </c>
      <c r="AI573" s="9" t="n">
        <v>0</v>
      </c>
      <c r="AJ573" s="9" t="n">
        <v>0</v>
      </c>
      <c r="AK573" s="9" t="n">
        <v>0</v>
      </c>
      <c r="AL573" s="9" t="n">
        <v>0</v>
      </c>
      <c r="AM573" s="7" t="inlineStr">
        <is>
          <t>.</t>
        </is>
      </c>
      <c r="AN573" s="6">
        <f>IF(L573=0,0,Z573/L573)</f>
        <v/>
      </c>
      <c r="AO573" s="5">
        <f>IF(AN573="","",IF(AN573&gt;=0.9,"🟢",IF(AN573&gt;=0.7,"🟡",IF(AN573&gt;=0.5,"🟠","🔴"))))</f>
        <v/>
      </c>
      <c r="AP573" s="9">
        <f>IF(L573=0,0,L573-Z573)</f>
        <v/>
      </c>
      <c r="AQ573" s="5">
        <f>IF(Z573=0,"",RANK(Z573,Z$4:Z$1569,0))</f>
        <v/>
      </c>
      <c r="AR573" s="7" t="inlineStr">
        <is>
          <t>.</t>
        </is>
      </c>
      <c r="BA573" s="7" t="inlineStr">
        <is>
          <t>.</t>
        </is>
      </c>
      <c r="BB573" s="9">
        <f>SUM(L$4:L$1569)/COUNTA(A$4:A$1569)</f>
        <v/>
      </c>
      <c r="BC573" s="9">
        <f>SUM(M$4:M$1569)/COUNTA(A$4:A$1569)</f>
        <v/>
      </c>
      <c r="BD573" s="9">
        <f>SUM(N$4:N$1569)/COUNTA(A$4:A$1569)</f>
        <v/>
      </c>
      <c r="BE573" s="9">
        <f>SUM(O$4:O$1569)/COUNTA(A$4:A$1569)</f>
        <v/>
      </c>
      <c r="BF573" s="9">
        <f>SUM(P$4:P$1569)/COUNTA(A$4:A$1569)</f>
        <v/>
      </c>
      <c r="BG573" s="9">
        <f>SUM(Q$4:Q$1569)/COUNTA(A$4:A$1569)</f>
        <v/>
      </c>
      <c r="BH573" s="9">
        <f>SUM(R$4:R$1569)/COUNTA(A$4:A$1569)</f>
        <v/>
      </c>
      <c r="BI573" s="9">
        <f>SUM(S$4:S$1569)/COUNTA(A$4:A$1569)</f>
        <v/>
      </c>
      <c r="BJ573" s="9">
        <f>SUM(T$4:T$1569)/COUNTA(A$4:A$1569)</f>
        <v/>
      </c>
      <c r="BK573" s="9">
        <f>SUM(U$4:U$1569)/COUNTA(A$4:A$1569)</f>
        <v/>
      </c>
      <c r="BL573" s="9">
        <f>SUM(V$4:V$1569)/COUNTA(A$4:A$1569)</f>
        <v/>
      </c>
      <c r="BM573" s="9">
        <f>SUM(W$4:W$1569)/COUNTA(A$4:A$1569)</f>
        <v/>
      </c>
      <c r="BN573" s="9">
        <f>SUM(X$4:X$1569)/COUNTA(A$4:A$1569)</f>
        <v/>
      </c>
      <c r="BO573" s="7" t="inlineStr">
        <is>
          <t>.</t>
        </is>
      </c>
      <c r="BP573" s="9">
        <f>IF(Z573&gt;=BB573,0,IFERROR(BB573+(SUMPRODUCT((Z$4:Z$1569&gt;=BB$4:BB$1569)*(Z$4:Z$1569-BB$4:BB$1569))/MAX(1,COUNTIF(Z$4:Z$1569,"&lt;"&amp;BB573+0.01))),BB573))</f>
        <v/>
      </c>
      <c r="BQ573" s="9">
        <f>IF(AA573&gt;=BC573,0,IFERROR(BC573+SUMPRODUCT((AA$4:AA$1569&gt;=BC$4:BC$1569)*(AA$4:AA$1569-BC$4:BC$1569))/MAX(1,COUNTIF(AA$4:AA$1569,"&lt;"&amp;BC573+0.01)),BC573))</f>
        <v/>
      </c>
      <c r="BR573" s="9">
        <f>IF(AB573&gt;=BD573,0,IFERROR(BD573+SUMPRODUCT((AB$4:AB$1569&gt;=BD$4:BD$1569)*(AB$4:AB$1569-BD$4:BD$1569))/MAX(1,COUNTIF(AB$4:AB$1569,"&lt;"&amp;BD573+0.01)),BD573))</f>
        <v/>
      </c>
      <c r="BS573" s="9">
        <f>IF(AC573&gt;=BE573,0,IFERROR(BE573+SUMPRODUCT((AC$4:AC$1569&gt;=BE$4:BE$1569)*(AC$4:AC$1569-BE$4:BE$1569))/MAX(1,COUNTIF(AC$4:AC$1569,"&lt;"&amp;BE573+0.01)),BE573))</f>
        <v/>
      </c>
      <c r="BT573" s="9">
        <f>IF(AD573&gt;=BF573,0,IFERROR(BF573+SUMPRODUCT((AD$4:AD$1569&gt;=BF$4:BF$1569)*(AD$4:AD$1569-BF$4:BF$1569))/MAX(1,COUNTIF(AD$4:AD$1569,"&lt;"&amp;BF573+0.01)),BF573))</f>
        <v/>
      </c>
      <c r="BU573" s="9">
        <f>IF(AE573&gt;=BG573,0,IFERROR(BG573+SUMPRODUCT((AE$4:AE$1569&gt;=BG$4:BG$1569)*(AE$4:AE$1569-BG$4:BG$1569))/MAX(1,COUNTIF(AE$4:AE$1569,"&lt;"&amp;BG573+0.01)),BG573))</f>
        <v/>
      </c>
      <c r="BV573" s="9">
        <f>IF(AF573&gt;=BH573,0,IFERROR(BH573+SUMPRODUCT((AF$4:AF$1569&gt;=BH$4:BH$1569)*(AF$4:AF$1569-BH$4:BH$1569))/MAX(1,COUNTIF(AF$4:AF$1569,"&lt;"&amp;BH573+0.01)),BH573))</f>
        <v/>
      </c>
      <c r="BW573" s="9">
        <f>IF(AG573&gt;=BI573,0,IFERROR(BI573+SUMPRODUCT((AG$4:AG$1569&gt;=BI$4:BI$1569)*(AG$4:AG$1569-BI$4:BI$1569))/MAX(1,COUNTIF(AG$4:AG$1569,"&lt;"&amp;BI573+0.01)),BI573))</f>
        <v/>
      </c>
      <c r="BX573" s="9">
        <f>IF(AH573&gt;=BJ573,0,IFERROR(BJ573+SUMPRODUCT((AH$4:AH$1569&gt;=BJ$4:BJ$1569)*(AH$4:AH$1569-BJ$4:BJ$1569))/MAX(1,COUNTIF(AH$4:AH$1569,"&lt;"&amp;BJ573+0.01)),BJ573))</f>
        <v/>
      </c>
      <c r="BY573" s="9">
        <f>IF(AI573&gt;=BK573,0,IFERROR(BK573+SUMPRODUCT((AI$4:AI$1569&gt;=BK$4:BK$1569)*(AI$4:AI$1569-BK$4:BK$1569))/MAX(1,COUNTIF(AI$4:AI$1569,"&lt;"&amp;BK573+0.01)),BK573))</f>
        <v/>
      </c>
      <c r="BZ573" s="9">
        <f>IF(AJ573&gt;=BL573,0,IFERROR(BL573+SUMPRODUCT((AJ$4:AJ$1569&gt;=BL$4:BL$1569)*(AJ$4:AJ$1569-BL$4:BL$1569))/MAX(1,COUNTIF(AJ$4:AJ$1569,"&lt;"&amp;BL573+0.01)),BL573))</f>
        <v/>
      </c>
      <c r="CA573" s="9">
        <f>IF(AK573&gt;=BM573,0,IFERROR(BM573+SUMPRODUCT((AK$4:AK$1569&gt;=BM$4:BM$1569)*(AK$4:AK$1569-BM$4:BM$1569))/MAX(1,COUNTIF(AK$4:AK$1569,"&lt;"&amp;BM573+0.01)),BM573))</f>
        <v/>
      </c>
      <c r="CB573" s="9">
        <f>IF(AL573&gt;=BN573,0,IFERROR(BN573+SUMPRODUCT((AL$4:AL$1569&gt;=BN$4:BN$1569)*(AL$4:AL$1569-BN$4:BN$1569))/MAX(1,COUNTIF(AL$4:AL$1569,"&lt;"&amp;BN573+0.01)),BN573))</f>
        <v/>
      </c>
      <c r="CC573" s="5">
        <f>IF(AO573="🟢","VERDE",IF(AO573="🟡","AMARELO",IF(AO573="🟠","VERMELHO",IF(AO573="🔴","VERMELHO","ROXO"))))</f>
        <v/>
      </c>
      <c r="CD573" s="5" t="inlineStr">
        <is>
          <t>🌎 REGIÕES</t>
        </is>
      </c>
      <c r="CE573" s="5" t="inlineStr">
        <is>
          <t>SEM REDE</t>
        </is>
      </c>
    </row>
    <row r="574">
      <c r="A574" s="5" t="inlineStr">
        <is>
          <t>05642690000287</t>
        </is>
      </c>
      <c r="B574" s="5" t="inlineStr">
        <is>
          <t>MANOEL C DOS ANJOS LTDA - EPP</t>
        </is>
      </c>
      <c r="C574" s="5" t="inlineStr">
        <is>
          <t>06 - SEM GRUPO</t>
        </is>
      </c>
      <c r="D574" s="5" t="inlineStr">
        <is>
          <t>LARISSA PADILHA</t>
        </is>
      </c>
      <c r="E574" s="5" t="inlineStr">
        <is>
          <t>SP</t>
        </is>
      </c>
      <c r="F574" s="5">
        <f>IFERROR(VLOOKUP(C574,$AS$4:$AT$25,2,FALSE),"")</f>
        <v/>
      </c>
      <c r="G574" s="6">
        <f>IFERROR(VLOOKUP(C574,$AS$4:$AX$25,6,FALSE),"")</f>
        <v/>
      </c>
      <c r="H574" s="5">
        <f>IFERROR(VLOOKUP(C574,$AS$4:$AY$25,7,FALSE),"")</f>
        <v/>
      </c>
      <c r="I574" s="5">
        <f>IFERROR(VLOOKUP(C574,$AS$4:$AZ$25,8,FALSE),"")</f>
        <v/>
      </c>
      <c r="J574" s="7" t="inlineStr">
        <is>
          <t>.</t>
        </is>
      </c>
      <c r="K574" s="5" t="inlineStr">
        <is>
          <t>SP INTERIOR</t>
        </is>
      </c>
      <c r="L574" s="8" t="n">
        <v>2614.285714285714</v>
      </c>
      <c r="M574" s="9" t="n">
        <v>171.4285714285714</v>
      </c>
      <c r="N574" s="9" t="n">
        <v>171.4285714285714</v>
      </c>
      <c r="O574" s="9" t="n">
        <v>171.4285714285714</v>
      </c>
      <c r="P574" s="9" t="n">
        <v>214.2857142857143</v>
      </c>
      <c r="Q574" s="9" t="n">
        <v>214.2857142857143</v>
      </c>
      <c r="R574" s="9" t="n">
        <v>214.2857142857143</v>
      </c>
      <c r="S574" s="9" t="n">
        <v>214.2857142857143</v>
      </c>
      <c r="T574" s="9" t="n">
        <v>214.2857142857143</v>
      </c>
      <c r="U574" s="9" t="n">
        <v>257.1428571428572</v>
      </c>
      <c r="V574" s="9" t="n">
        <v>257.1428571428572</v>
      </c>
      <c r="W574" s="9" t="n">
        <v>257.1428571428572</v>
      </c>
      <c r="X574" s="9" t="n">
        <v>257.1428571428572</v>
      </c>
      <c r="Y574" s="7" t="inlineStr">
        <is>
          <t>.</t>
        </is>
      </c>
      <c r="Z574" s="8">
        <f>SUM(AA574:AL574)</f>
        <v/>
      </c>
      <c r="AA574" s="9" t="n">
        <v>0</v>
      </c>
      <c r="AB574" s="9" t="n">
        <v>0</v>
      </c>
      <c r="AC574" s="9" t="n">
        <v>0</v>
      </c>
      <c r="AD574" s="9" t="n">
        <v>0</v>
      </c>
      <c r="AE574" s="9" t="n">
        <v>0</v>
      </c>
      <c r="AF574" s="9" t="n">
        <v>0</v>
      </c>
      <c r="AG574" s="9" t="n">
        <v>0</v>
      </c>
      <c r="AH574" s="9" t="n">
        <v>0</v>
      </c>
      <c r="AI574" s="9" t="n">
        <v>0</v>
      </c>
      <c r="AJ574" s="9" t="n">
        <v>0</v>
      </c>
      <c r="AK574" s="9" t="n">
        <v>0</v>
      </c>
      <c r="AL574" s="9" t="n">
        <v>0</v>
      </c>
      <c r="AM574" s="7" t="inlineStr">
        <is>
          <t>.</t>
        </is>
      </c>
      <c r="AN574" s="6">
        <f>IF(L574=0,0,Z574/L574)</f>
        <v/>
      </c>
      <c r="AO574" s="5">
        <f>IF(AN574="","",IF(AN574&gt;=0.9,"🟢",IF(AN574&gt;=0.7,"🟡",IF(AN574&gt;=0.5,"🟠","🔴"))))</f>
        <v/>
      </c>
      <c r="AP574" s="9">
        <f>IF(L574=0,0,L574-Z574)</f>
        <v/>
      </c>
      <c r="AQ574" s="5">
        <f>IF(Z574=0,"",RANK(Z574,Z$4:Z$1569,0))</f>
        <v/>
      </c>
      <c r="AR574" s="7" t="inlineStr">
        <is>
          <t>.</t>
        </is>
      </c>
      <c r="BA574" s="7" t="inlineStr">
        <is>
          <t>.</t>
        </is>
      </c>
      <c r="BB574" s="9">
        <f>SUM(L$4:L$1569)/COUNTA(A$4:A$1569)</f>
        <v/>
      </c>
      <c r="BC574" s="9">
        <f>SUM(M$4:M$1569)/COUNTA(A$4:A$1569)</f>
        <v/>
      </c>
      <c r="BD574" s="9">
        <f>SUM(N$4:N$1569)/COUNTA(A$4:A$1569)</f>
        <v/>
      </c>
      <c r="BE574" s="9">
        <f>SUM(O$4:O$1569)/COUNTA(A$4:A$1569)</f>
        <v/>
      </c>
      <c r="BF574" s="9">
        <f>SUM(P$4:P$1569)/COUNTA(A$4:A$1569)</f>
        <v/>
      </c>
      <c r="BG574" s="9">
        <f>SUM(Q$4:Q$1569)/COUNTA(A$4:A$1569)</f>
        <v/>
      </c>
      <c r="BH574" s="9">
        <f>SUM(R$4:R$1569)/COUNTA(A$4:A$1569)</f>
        <v/>
      </c>
      <c r="BI574" s="9">
        <f>SUM(S$4:S$1569)/COUNTA(A$4:A$1569)</f>
        <v/>
      </c>
      <c r="BJ574" s="9">
        <f>SUM(T$4:T$1569)/COUNTA(A$4:A$1569)</f>
        <v/>
      </c>
      <c r="BK574" s="9">
        <f>SUM(U$4:U$1569)/COUNTA(A$4:A$1569)</f>
        <v/>
      </c>
      <c r="BL574" s="9">
        <f>SUM(V$4:V$1569)/COUNTA(A$4:A$1569)</f>
        <v/>
      </c>
      <c r="BM574" s="9">
        <f>SUM(W$4:W$1569)/COUNTA(A$4:A$1569)</f>
        <v/>
      </c>
      <c r="BN574" s="9">
        <f>SUM(X$4:X$1569)/COUNTA(A$4:A$1569)</f>
        <v/>
      </c>
      <c r="BO574" s="7" t="inlineStr">
        <is>
          <t>.</t>
        </is>
      </c>
      <c r="BP574" s="9">
        <f>IF(Z574&gt;=BB574,0,IFERROR(BB574+(SUMPRODUCT((Z$4:Z$1569&gt;=BB$4:BB$1569)*(Z$4:Z$1569-BB$4:BB$1569))/MAX(1,COUNTIF(Z$4:Z$1569,"&lt;"&amp;BB574+0.01))),BB574))</f>
        <v/>
      </c>
      <c r="BQ574" s="9">
        <f>IF(AA574&gt;=BC574,0,IFERROR(BC574+SUMPRODUCT((AA$4:AA$1569&gt;=BC$4:BC$1569)*(AA$4:AA$1569-BC$4:BC$1569))/MAX(1,COUNTIF(AA$4:AA$1569,"&lt;"&amp;BC574+0.01)),BC574))</f>
        <v/>
      </c>
      <c r="BR574" s="9">
        <f>IF(AB574&gt;=BD574,0,IFERROR(BD574+SUMPRODUCT((AB$4:AB$1569&gt;=BD$4:BD$1569)*(AB$4:AB$1569-BD$4:BD$1569))/MAX(1,COUNTIF(AB$4:AB$1569,"&lt;"&amp;BD574+0.01)),BD574))</f>
        <v/>
      </c>
      <c r="BS574" s="9">
        <f>IF(AC574&gt;=BE574,0,IFERROR(BE574+SUMPRODUCT((AC$4:AC$1569&gt;=BE$4:BE$1569)*(AC$4:AC$1569-BE$4:BE$1569))/MAX(1,COUNTIF(AC$4:AC$1569,"&lt;"&amp;BE574+0.01)),BE574))</f>
        <v/>
      </c>
      <c r="BT574" s="9">
        <f>IF(AD574&gt;=BF574,0,IFERROR(BF574+SUMPRODUCT((AD$4:AD$1569&gt;=BF$4:BF$1569)*(AD$4:AD$1569-BF$4:BF$1569))/MAX(1,COUNTIF(AD$4:AD$1569,"&lt;"&amp;BF574+0.01)),BF574))</f>
        <v/>
      </c>
      <c r="BU574" s="9">
        <f>IF(AE574&gt;=BG574,0,IFERROR(BG574+SUMPRODUCT((AE$4:AE$1569&gt;=BG$4:BG$1569)*(AE$4:AE$1569-BG$4:BG$1569))/MAX(1,COUNTIF(AE$4:AE$1569,"&lt;"&amp;BG574+0.01)),BG574))</f>
        <v/>
      </c>
      <c r="BV574" s="9">
        <f>IF(AF574&gt;=BH574,0,IFERROR(BH574+SUMPRODUCT((AF$4:AF$1569&gt;=BH$4:BH$1569)*(AF$4:AF$1569-BH$4:BH$1569))/MAX(1,COUNTIF(AF$4:AF$1569,"&lt;"&amp;BH574+0.01)),BH574))</f>
        <v/>
      </c>
      <c r="BW574" s="9">
        <f>IF(AG574&gt;=BI574,0,IFERROR(BI574+SUMPRODUCT((AG$4:AG$1569&gt;=BI$4:BI$1569)*(AG$4:AG$1569-BI$4:BI$1569))/MAX(1,COUNTIF(AG$4:AG$1569,"&lt;"&amp;BI574+0.01)),BI574))</f>
        <v/>
      </c>
      <c r="BX574" s="9">
        <f>IF(AH574&gt;=BJ574,0,IFERROR(BJ574+SUMPRODUCT((AH$4:AH$1569&gt;=BJ$4:BJ$1569)*(AH$4:AH$1569-BJ$4:BJ$1569))/MAX(1,COUNTIF(AH$4:AH$1569,"&lt;"&amp;BJ574+0.01)),BJ574))</f>
        <v/>
      </c>
      <c r="BY574" s="9">
        <f>IF(AI574&gt;=BK574,0,IFERROR(BK574+SUMPRODUCT((AI$4:AI$1569&gt;=BK$4:BK$1569)*(AI$4:AI$1569-BK$4:BK$1569))/MAX(1,COUNTIF(AI$4:AI$1569,"&lt;"&amp;BK574+0.01)),BK574))</f>
        <v/>
      </c>
      <c r="BZ574" s="9">
        <f>IF(AJ574&gt;=BL574,0,IFERROR(BL574+SUMPRODUCT((AJ$4:AJ$1569&gt;=BL$4:BL$1569)*(AJ$4:AJ$1569-BL$4:BL$1569))/MAX(1,COUNTIF(AJ$4:AJ$1569,"&lt;"&amp;BL574+0.01)),BL574))</f>
        <v/>
      </c>
      <c r="CA574" s="9">
        <f>IF(AK574&gt;=BM574,0,IFERROR(BM574+SUMPRODUCT((AK$4:AK$1569&gt;=BM$4:BM$1569)*(AK$4:AK$1569-BM$4:BM$1569))/MAX(1,COUNTIF(AK$4:AK$1569,"&lt;"&amp;BM574+0.01)),BM574))</f>
        <v/>
      </c>
      <c r="CB574" s="9">
        <f>IF(AL574&gt;=BN574,0,IFERROR(BN574+SUMPRODUCT((AL$4:AL$1569&gt;=BN$4:BN$1569)*(AL$4:AL$1569-BN$4:BN$1569))/MAX(1,COUNTIF(AL$4:AL$1569,"&lt;"&amp;BN574+0.01)),BN574))</f>
        <v/>
      </c>
      <c r="CC574" s="5">
        <f>IF(AO574="🟢","VERDE",IF(AO574="🟡","AMARELO",IF(AO574="🟠","VERMELHO",IF(AO574="🔴","VERMELHO","ROXO"))))</f>
        <v/>
      </c>
      <c r="CD574" s="5" t="inlineStr">
        <is>
          <t>🌎 REGIÕES</t>
        </is>
      </c>
      <c r="CE574" s="5" t="inlineStr">
        <is>
          <t>SEM REDE</t>
        </is>
      </c>
    </row>
    <row r="575">
      <c r="A575" s="5" t="inlineStr">
        <is>
          <t>05675955000162</t>
        </is>
      </c>
      <c r="B575" s="5" t="inlineStr">
        <is>
          <t>BFS COMERCIO DE PRODUTOS NATURAIS LTDA -</t>
        </is>
      </c>
      <c r="C575" s="5" t="inlineStr">
        <is>
          <t>06 - SEM GRUPO</t>
        </is>
      </c>
      <c r="D575" s="5" t="inlineStr">
        <is>
          <t>HEMANUELE DITZEL (MANU)</t>
        </is>
      </c>
      <c r="E575" s="5" t="inlineStr">
        <is>
          <t>SC</t>
        </is>
      </c>
      <c r="F575" s="5">
        <f>IFERROR(VLOOKUP(C575,$AS$4:$AT$25,2,FALSE),"")</f>
        <v/>
      </c>
      <c r="G575" s="6">
        <f>IFERROR(VLOOKUP(C575,$AS$4:$AX$25,6,FALSE),"")</f>
        <v/>
      </c>
      <c r="H575" s="5">
        <f>IFERROR(VLOOKUP(C575,$AS$4:$AY$25,7,FALSE),"")</f>
        <v/>
      </c>
      <c r="I575" s="5">
        <f>IFERROR(VLOOKUP(C575,$AS$4:$AZ$25,8,FALSE),"")</f>
        <v/>
      </c>
      <c r="J575" s="7" t="inlineStr">
        <is>
          <t>.</t>
        </is>
      </c>
      <c r="K575" s="5" t="inlineStr">
        <is>
          <t>SUL</t>
        </is>
      </c>
      <c r="L575" s="8" t="n">
        <v>1513.953488372093</v>
      </c>
      <c r="M575" s="9" t="n">
        <v>118.6046511627907</v>
      </c>
      <c r="N575" s="9" t="n">
        <v>118.6046511627907</v>
      </c>
      <c r="O575" s="9" t="n">
        <v>118.6046511627907</v>
      </c>
      <c r="P575" s="9" t="n">
        <v>125.5813953488372</v>
      </c>
      <c r="Q575" s="9" t="n">
        <v>125.5813953488372</v>
      </c>
      <c r="R575" s="9" t="n">
        <v>125.5813953488372</v>
      </c>
      <c r="S575" s="9" t="n">
        <v>125.5813953488372</v>
      </c>
      <c r="T575" s="9" t="n">
        <v>125.5813953488372</v>
      </c>
      <c r="U575" s="9" t="n">
        <v>132.5581395348837</v>
      </c>
      <c r="V575" s="9" t="n">
        <v>132.5581395348837</v>
      </c>
      <c r="W575" s="9" t="n">
        <v>132.5581395348837</v>
      </c>
      <c r="X575" s="9" t="n">
        <v>132.5581395348837</v>
      </c>
      <c r="Y575" s="7" t="inlineStr">
        <is>
          <t>.</t>
        </is>
      </c>
      <c r="Z575" s="8">
        <f>SUM(AA575:AL575)</f>
        <v/>
      </c>
      <c r="AA575" s="9" t="n">
        <v>0</v>
      </c>
      <c r="AB575" s="9" t="n">
        <v>0</v>
      </c>
      <c r="AC575" s="9" t="n">
        <v>0</v>
      </c>
      <c r="AD575" s="9" t="n">
        <v>0</v>
      </c>
      <c r="AE575" s="9" t="n">
        <v>0</v>
      </c>
      <c r="AF575" s="9" t="n">
        <v>0</v>
      </c>
      <c r="AG575" s="9" t="n">
        <v>0</v>
      </c>
      <c r="AH575" s="9" t="n">
        <v>0</v>
      </c>
      <c r="AI575" s="9" t="n">
        <v>0</v>
      </c>
      <c r="AJ575" s="9" t="n">
        <v>0</v>
      </c>
      <c r="AK575" s="9" t="n">
        <v>0</v>
      </c>
      <c r="AL575" s="9" t="n">
        <v>0</v>
      </c>
      <c r="AM575" s="7" t="inlineStr">
        <is>
          <t>.</t>
        </is>
      </c>
      <c r="AN575" s="6">
        <f>IF(L575=0,0,Z575/L575)</f>
        <v/>
      </c>
      <c r="AO575" s="5">
        <f>IF(AN575="","",IF(AN575&gt;=0.9,"🟢",IF(AN575&gt;=0.7,"🟡",IF(AN575&gt;=0.5,"🟠","🔴"))))</f>
        <v/>
      </c>
      <c r="AP575" s="9">
        <f>IF(L575=0,0,L575-Z575)</f>
        <v/>
      </c>
      <c r="AQ575" s="5">
        <f>IF(Z575=0,"",RANK(Z575,Z$4:Z$1569,0))</f>
        <v/>
      </c>
      <c r="AR575" s="7" t="inlineStr">
        <is>
          <t>.</t>
        </is>
      </c>
      <c r="BA575" s="7" t="inlineStr">
        <is>
          <t>.</t>
        </is>
      </c>
      <c r="BB575" s="9">
        <f>SUM(L$4:L$1569)/COUNTA(A$4:A$1569)</f>
        <v/>
      </c>
      <c r="BC575" s="9">
        <f>SUM(M$4:M$1569)/COUNTA(A$4:A$1569)</f>
        <v/>
      </c>
      <c r="BD575" s="9">
        <f>SUM(N$4:N$1569)/COUNTA(A$4:A$1569)</f>
        <v/>
      </c>
      <c r="BE575" s="9">
        <f>SUM(O$4:O$1569)/COUNTA(A$4:A$1569)</f>
        <v/>
      </c>
      <c r="BF575" s="9">
        <f>SUM(P$4:P$1569)/COUNTA(A$4:A$1569)</f>
        <v/>
      </c>
      <c r="BG575" s="9">
        <f>SUM(Q$4:Q$1569)/COUNTA(A$4:A$1569)</f>
        <v/>
      </c>
      <c r="BH575" s="9">
        <f>SUM(R$4:R$1569)/COUNTA(A$4:A$1569)</f>
        <v/>
      </c>
      <c r="BI575" s="9">
        <f>SUM(S$4:S$1569)/COUNTA(A$4:A$1569)</f>
        <v/>
      </c>
      <c r="BJ575" s="9">
        <f>SUM(T$4:T$1569)/COUNTA(A$4:A$1569)</f>
        <v/>
      </c>
      <c r="BK575" s="9">
        <f>SUM(U$4:U$1569)/COUNTA(A$4:A$1569)</f>
        <v/>
      </c>
      <c r="BL575" s="9">
        <f>SUM(V$4:V$1569)/COUNTA(A$4:A$1569)</f>
        <v/>
      </c>
      <c r="BM575" s="9">
        <f>SUM(W$4:W$1569)/COUNTA(A$4:A$1569)</f>
        <v/>
      </c>
      <c r="BN575" s="9">
        <f>SUM(X$4:X$1569)/COUNTA(A$4:A$1569)</f>
        <v/>
      </c>
      <c r="BO575" s="7" t="inlineStr">
        <is>
          <t>.</t>
        </is>
      </c>
      <c r="BP575" s="9">
        <f>IF(Z575&gt;=BB575,0,IFERROR(BB575+(SUMPRODUCT((Z$4:Z$1569&gt;=BB$4:BB$1569)*(Z$4:Z$1569-BB$4:BB$1569))/MAX(1,COUNTIF(Z$4:Z$1569,"&lt;"&amp;BB575+0.01))),BB575))</f>
        <v/>
      </c>
      <c r="BQ575" s="9">
        <f>IF(AA575&gt;=BC575,0,IFERROR(BC575+SUMPRODUCT((AA$4:AA$1569&gt;=BC$4:BC$1569)*(AA$4:AA$1569-BC$4:BC$1569))/MAX(1,COUNTIF(AA$4:AA$1569,"&lt;"&amp;BC575+0.01)),BC575))</f>
        <v/>
      </c>
      <c r="BR575" s="9">
        <f>IF(AB575&gt;=BD575,0,IFERROR(BD575+SUMPRODUCT((AB$4:AB$1569&gt;=BD$4:BD$1569)*(AB$4:AB$1569-BD$4:BD$1569))/MAX(1,COUNTIF(AB$4:AB$1569,"&lt;"&amp;BD575+0.01)),BD575))</f>
        <v/>
      </c>
      <c r="BS575" s="9">
        <f>IF(AC575&gt;=BE575,0,IFERROR(BE575+SUMPRODUCT((AC$4:AC$1569&gt;=BE$4:BE$1569)*(AC$4:AC$1569-BE$4:BE$1569))/MAX(1,COUNTIF(AC$4:AC$1569,"&lt;"&amp;BE575+0.01)),BE575))</f>
        <v/>
      </c>
      <c r="BT575" s="9">
        <f>IF(AD575&gt;=BF575,0,IFERROR(BF575+SUMPRODUCT((AD$4:AD$1569&gt;=BF$4:BF$1569)*(AD$4:AD$1569-BF$4:BF$1569))/MAX(1,COUNTIF(AD$4:AD$1569,"&lt;"&amp;BF575+0.01)),BF575))</f>
        <v/>
      </c>
      <c r="BU575" s="9">
        <f>IF(AE575&gt;=BG575,0,IFERROR(BG575+SUMPRODUCT((AE$4:AE$1569&gt;=BG$4:BG$1569)*(AE$4:AE$1569-BG$4:BG$1569))/MAX(1,COUNTIF(AE$4:AE$1569,"&lt;"&amp;BG575+0.01)),BG575))</f>
        <v/>
      </c>
      <c r="BV575" s="9">
        <f>IF(AF575&gt;=BH575,0,IFERROR(BH575+SUMPRODUCT((AF$4:AF$1569&gt;=BH$4:BH$1569)*(AF$4:AF$1569-BH$4:BH$1569))/MAX(1,COUNTIF(AF$4:AF$1569,"&lt;"&amp;BH575+0.01)),BH575))</f>
        <v/>
      </c>
      <c r="BW575" s="9">
        <f>IF(AG575&gt;=BI575,0,IFERROR(BI575+SUMPRODUCT((AG$4:AG$1569&gt;=BI$4:BI$1569)*(AG$4:AG$1569-BI$4:BI$1569))/MAX(1,COUNTIF(AG$4:AG$1569,"&lt;"&amp;BI575+0.01)),BI575))</f>
        <v/>
      </c>
      <c r="BX575" s="9">
        <f>IF(AH575&gt;=BJ575,0,IFERROR(BJ575+SUMPRODUCT((AH$4:AH$1569&gt;=BJ$4:BJ$1569)*(AH$4:AH$1569-BJ$4:BJ$1569))/MAX(1,COUNTIF(AH$4:AH$1569,"&lt;"&amp;BJ575+0.01)),BJ575))</f>
        <v/>
      </c>
      <c r="BY575" s="9">
        <f>IF(AI575&gt;=BK575,0,IFERROR(BK575+SUMPRODUCT((AI$4:AI$1569&gt;=BK$4:BK$1569)*(AI$4:AI$1569-BK$4:BK$1569))/MAX(1,COUNTIF(AI$4:AI$1569,"&lt;"&amp;BK575+0.01)),BK575))</f>
        <v/>
      </c>
      <c r="BZ575" s="9">
        <f>IF(AJ575&gt;=BL575,0,IFERROR(BL575+SUMPRODUCT((AJ$4:AJ$1569&gt;=BL$4:BL$1569)*(AJ$4:AJ$1569-BL$4:BL$1569))/MAX(1,COUNTIF(AJ$4:AJ$1569,"&lt;"&amp;BL575+0.01)),BL575))</f>
        <v/>
      </c>
      <c r="CA575" s="9">
        <f>IF(AK575&gt;=BM575,0,IFERROR(BM575+SUMPRODUCT((AK$4:AK$1569&gt;=BM$4:BM$1569)*(AK$4:AK$1569-BM$4:BM$1569))/MAX(1,COUNTIF(AK$4:AK$1569,"&lt;"&amp;BM575+0.01)),BM575))</f>
        <v/>
      </c>
      <c r="CB575" s="9">
        <f>IF(AL575&gt;=BN575,0,IFERROR(BN575+SUMPRODUCT((AL$4:AL$1569&gt;=BN$4:BN$1569)*(AL$4:AL$1569-BN$4:BN$1569))/MAX(1,COUNTIF(AL$4:AL$1569,"&lt;"&amp;BN575+0.01)),BN575))</f>
        <v/>
      </c>
      <c r="CC575" s="5">
        <f>IF(AO575="🟢","VERDE",IF(AO575="🟡","AMARELO",IF(AO575="🟠","VERMELHO",IF(AO575="🔴","VERMELHO","ROXO"))))</f>
        <v/>
      </c>
      <c r="CD575" s="5" t="inlineStr">
        <is>
          <t>🌎 REGIÕES</t>
        </is>
      </c>
      <c r="CE575" s="5" t="inlineStr">
        <is>
          <t>SEM REDE</t>
        </is>
      </c>
    </row>
    <row r="576">
      <c r="A576" s="5" t="inlineStr">
        <is>
          <t>05694516000105</t>
        </is>
      </c>
      <c r="B576" s="5" t="inlineStr">
        <is>
          <t>CANTINHO COMERCIO DE ALIMENTOS SAUDAVEIS</t>
        </is>
      </c>
      <c r="C576" s="5" t="inlineStr">
        <is>
          <t>06 - SEM GRUPO</t>
        </is>
      </c>
      <c r="D576" s="5" t="inlineStr">
        <is>
          <t>HEMANUELE DITZEL (MANU)</t>
        </is>
      </c>
      <c r="E576" s="5" t="inlineStr">
        <is>
          <t>SC</t>
        </is>
      </c>
      <c r="F576" s="5">
        <f>IFERROR(VLOOKUP(C576,$AS$4:$AT$25,2,FALSE),"")</f>
        <v/>
      </c>
      <c r="G576" s="6">
        <f>IFERROR(VLOOKUP(C576,$AS$4:$AX$25,6,FALSE),"")</f>
        <v/>
      </c>
      <c r="H576" s="5">
        <f>IFERROR(VLOOKUP(C576,$AS$4:$AY$25,7,FALSE),"")</f>
        <v/>
      </c>
      <c r="I576" s="5">
        <f>IFERROR(VLOOKUP(C576,$AS$4:$AZ$25,8,FALSE),"")</f>
        <v/>
      </c>
      <c r="J576" s="7" t="inlineStr">
        <is>
          <t>.</t>
        </is>
      </c>
      <c r="K576" s="5" t="inlineStr">
        <is>
          <t>SUL</t>
        </is>
      </c>
      <c r="L576" s="8" t="n">
        <v>1553.191489361702</v>
      </c>
      <c r="M576" s="9" t="n">
        <v>119.1489361702128</v>
      </c>
      <c r="N576" s="9" t="n">
        <v>123.4042553191489</v>
      </c>
      <c r="O576" s="9" t="n">
        <v>123.4042553191489</v>
      </c>
      <c r="P576" s="9" t="n">
        <v>123.4042553191489</v>
      </c>
      <c r="Q576" s="9" t="n">
        <v>127.6595744680851</v>
      </c>
      <c r="R576" s="9" t="n">
        <v>127.6595744680851</v>
      </c>
      <c r="S576" s="9" t="n">
        <v>131.9148936170213</v>
      </c>
      <c r="T576" s="9" t="n">
        <v>131.9148936170213</v>
      </c>
      <c r="U576" s="9" t="n">
        <v>131.9148936170213</v>
      </c>
      <c r="V576" s="9" t="n">
        <v>136.1702127659574</v>
      </c>
      <c r="W576" s="9" t="n">
        <v>136.1702127659574</v>
      </c>
      <c r="X576" s="9" t="n">
        <v>140.4255319148936</v>
      </c>
      <c r="Y576" s="7" t="inlineStr">
        <is>
          <t>.</t>
        </is>
      </c>
      <c r="Z576" s="8">
        <f>SUM(AA576:AL576)</f>
        <v/>
      </c>
      <c r="AA576" s="9" t="n">
        <v>0</v>
      </c>
      <c r="AB576" s="9" t="n">
        <v>0</v>
      </c>
      <c r="AC576" s="9" t="n">
        <v>0</v>
      </c>
      <c r="AD576" s="9" t="n">
        <v>0</v>
      </c>
      <c r="AE576" s="9" t="n">
        <v>0</v>
      </c>
      <c r="AF576" s="9" t="n">
        <v>0</v>
      </c>
      <c r="AG576" s="9" t="n">
        <v>0</v>
      </c>
      <c r="AH576" s="9" t="n">
        <v>0</v>
      </c>
      <c r="AI576" s="9" t="n">
        <v>0</v>
      </c>
      <c r="AJ576" s="9" t="n">
        <v>0</v>
      </c>
      <c r="AK576" s="9" t="n">
        <v>0</v>
      </c>
      <c r="AL576" s="9" t="n">
        <v>0</v>
      </c>
      <c r="AM576" s="7" t="inlineStr">
        <is>
          <t>.</t>
        </is>
      </c>
      <c r="AN576" s="6">
        <f>IF(L576=0,0,Z576/L576)</f>
        <v/>
      </c>
      <c r="AO576" s="5">
        <f>IF(AN576="","",IF(AN576&gt;=0.9,"🟢",IF(AN576&gt;=0.7,"🟡",IF(AN576&gt;=0.5,"🟠","🔴"))))</f>
        <v/>
      </c>
      <c r="AP576" s="9">
        <f>IF(L576=0,0,L576-Z576)</f>
        <v/>
      </c>
      <c r="AQ576" s="5">
        <f>IF(Z576=0,"",RANK(Z576,Z$4:Z$1569,0))</f>
        <v/>
      </c>
      <c r="AR576" s="7" t="inlineStr">
        <is>
          <t>.</t>
        </is>
      </c>
      <c r="BA576" s="7" t="inlineStr">
        <is>
          <t>.</t>
        </is>
      </c>
      <c r="BB576" s="9">
        <f>SUM(L$4:L$1569)/COUNTA(A$4:A$1569)</f>
        <v/>
      </c>
      <c r="BC576" s="9">
        <f>SUM(M$4:M$1569)/COUNTA(A$4:A$1569)</f>
        <v/>
      </c>
      <c r="BD576" s="9">
        <f>SUM(N$4:N$1569)/COUNTA(A$4:A$1569)</f>
        <v/>
      </c>
      <c r="BE576" s="9">
        <f>SUM(O$4:O$1569)/COUNTA(A$4:A$1569)</f>
        <v/>
      </c>
      <c r="BF576" s="9">
        <f>SUM(P$4:P$1569)/COUNTA(A$4:A$1569)</f>
        <v/>
      </c>
      <c r="BG576" s="9">
        <f>SUM(Q$4:Q$1569)/COUNTA(A$4:A$1569)</f>
        <v/>
      </c>
      <c r="BH576" s="9">
        <f>SUM(R$4:R$1569)/COUNTA(A$4:A$1569)</f>
        <v/>
      </c>
      <c r="BI576" s="9">
        <f>SUM(S$4:S$1569)/COUNTA(A$4:A$1569)</f>
        <v/>
      </c>
      <c r="BJ576" s="9">
        <f>SUM(T$4:T$1569)/COUNTA(A$4:A$1569)</f>
        <v/>
      </c>
      <c r="BK576" s="9">
        <f>SUM(U$4:U$1569)/COUNTA(A$4:A$1569)</f>
        <v/>
      </c>
      <c r="BL576" s="9">
        <f>SUM(V$4:V$1569)/COUNTA(A$4:A$1569)</f>
        <v/>
      </c>
      <c r="BM576" s="9">
        <f>SUM(W$4:W$1569)/COUNTA(A$4:A$1569)</f>
        <v/>
      </c>
      <c r="BN576" s="9">
        <f>SUM(X$4:X$1569)/COUNTA(A$4:A$1569)</f>
        <v/>
      </c>
      <c r="BO576" s="7" t="inlineStr">
        <is>
          <t>.</t>
        </is>
      </c>
      <c r="BP576" s="9">
        <f>IF(Z576&gt;=BB576,0,IFERROR(BB576+(SUMPRODUCT((Z$4:Z$1569&gt;=BB$4:BB$1569)*(Z$4:Z$1569-BB$4:BB$1569))/MAX(1,COUNTIF(Z$4:Z$1569,"&lt;"&amp;BB576+0.01))),BB576))</f>
        <v/>
      </c>
      <c r="BQ576" s="9">
        <f>IF(AA576&gt;=BC576,0,IFERROR(BC576+SUMPRODUCT((AA$4:AA$1569&gt;=BC$4:BC$1569)*(AA$4:AA$1569-BC$4:BC$1569))/MAX(1,COUNTIF(AA$4:AA$1569,"&lt;"&amp;BC576+0.01)),BC576))</f>
        <v/>
      </c>
      <c r="BR576" s="9">
        <f>IF(AB576&gt;=BD576,0,IFERROR(BD576+SUMPRODUCT((AB$4:AB$1569&gt;=BD$4:BD$1569)*(AB$4:AB$1569-BD$4:BD$1569))/MAX(1,COUNTIF(AB$4:AB$1569,"&lt;"&amp;BD576+0.01)),BD576))</f>
        <v/>
      </c>
      <c r="BS576" s="9">
        <f>IF(AC576&gt;=BE576,0,IFERROR(BE576+SUMPRODUCT((AC$4:AC$1569&gt;=BE$4:BE$1569)*(AC$4:AC$1569-BE$4:BE$1569))/MAX(1,COUNTIF(AC$4:AC$1569,"&lt;"&amp;BE576+0.01)),BE576))</f>
        <v/>
      </c>
      <c r="BT576" s="9">
        <f>IF(AD576&gt;=BF576,0,IFERROR(BF576+SUMPRODUCT((AD$4:AD$1569&gt;=BF$4:BF$1569)*(AD$4:AD$1569-BF$4:BF$1569))/MAX(1,COUNTIF(AD$4:AD$1569,"&lt;"&amp;BF576+0.01)),BF576))</f>
        <v/>
      </c>
      <c r="BU576" s="9">
        <f>IF(AE576&gt;=BG576,0,IFERROR(BG576+SUMPRODUCT((AE$4:AE$1569&gt;=BG$4:BG$1569)*(AE$4:AE$1569-BG$4:BG$1569))/MAX(1,COUNTIF(AE$4:AE$1569,"&lt;"&amp;BG576+0.01)),BG576))</f>
        <v/>
      </c>
      <c r="BV576" s="9">
        <f>IF(AF576&gt;=BH576,0,IFERROR(BH576+SUMPRODUCT((AF$4:AF$1569&gt;=BH$4:BH$1569)*(AF$4:AF$1569-BH$4:BH$1569))/MAX(1,COUNTIF(AF$4:AF$1569,"&lt;"&amp;BH576+0.01)),BH576))</f>
        <v/>
      </c>
      <c r="BW576" s="9">
        <f>IF(AG576&gt;=BI576,0,IFERROR(BI576+SUMPRODUCT((AG$4:AG$1569&gt;=BI$4:BI$1569)*(AG$4:AG$1569-BI$4:BI$1569))/MAX(1,COUNTIF(AG$4:AG$1569,"&lt;"&amp;BI576+0.01)),BI576))</f>
        <v/>
      </c>
      <c r="BX576" s="9">
        <f>IF(AH576&gt;=BJ576,0,IFERROR(BJ576+SUMPRODUCT((AH$4:AH$1569&gt;=BJ$4:BJ$1569)*(AH$4:AH$1569-BJ$4:BJ$1569))/MAX(1,COUNTIF(AH$4:AH$1569,"&lt;"&amp;BJ576+0.01)),BJ576))</f>
        <v/>
      </c>
      <c r="BY576" s="9">
        <f>IF(AI576&gt;=BK576,0,IFERROR(BK576+SUMPRODUCT((AI$4:AI$1569&gt;=BK$4:BK$1569)*(AI$4:AI$1569-BK$4:BK$1569))/MAX(1,COUNTIF(AI$4:AI$1569,"&lt;"&amp;BK576+0.01)),BK576))</f>
        <v/>
      </c>
      <c r="BZ576" s="9">
        <f>IF(AJ576&gt;=BL576,0,IFERROR(BL576+SUMPRODUCT((AJ$4:AJ$1569&gt;=BL$4:BL$1569)*(AJ$4:AJ$1569-BL$4:BL$1569))/MAX(1,COUNTIF(AJ$4:AJ$1569,"&lt;"&amp;BL576+0.01)),BL576))</f>
        <v/>
      </c>
      <c r="CA576" s="9">
        <f>IF(AK576&gt;=BM576,0,IFERROR(BM576+SUMPRODUCT((AK$4:AK$1569&gt;=BM$4:BM$1569)*(AK$4:AK$1569-BM$4:BM$1569))/MAX(1,COUNTIF(AK$4:AK$1569,"&lt;"&amp;BM576+0.01)),BM576))</f>
        <v/>
      </c>
      <c r="CB576" s="9">
        <f>IF(AL576&gt;=BN576,0,IFERROR(BN576+SUMPRODUCT((AL$4:AL$1569&gt;=BN$4:BN$1569)*(AL$4:AL$1569-BN$4:BN$1569))/MAX(1,COUNTIF(AL$4:AL$1569,"&lt;"&amp;BN576+0.01)),BN576))</f>
        <v/>
      </c>
      <c r="CC576" s="5">
        <f>IF(AO576="🟢","VERDE",IF(AO576="🟡","AMARELO",IF(AO576="🟠","VERMELHO",IF(AO576="🔴","VERMELHO","ROXO"))))</f>
        <v/>
      </c>
      <c r="CD576" s="5" t="inlineStr">
        <is>
          <t>🌎 REGIÕES</t>
        </is>
      </c>
      <c r="CE576" s="5" t="inlineStr">
        <is>
          <t>SEM REDE</t>
        </is>
      </c>
    </row>
    <row r="577">
      <c r="A577" s="5" t="inlineStr">
        <is>
          <t>05809930000104</t>
        </is>
      </c>
      <c r="B577" s="5" t="inlineStr">
        <is>
          <t>KERBER PRODUTOS NATURAIS LTDA - ME</t>
        </is>
      </c>
      <c r="C577" s="5" t="inlineStr">
        <is>
          <t>06 - SEM GRUPO</t>
        </is>
      </c>
      <c r="D577" s="5" t="inlineStr">
        <is>
          <t>HEMANUELE DITZEL (MANU)</t>
        </is>
      </c>
      <c r="E577" s="5" t="inlineStr">
        <is>
          <t>SC</t>
        </is>
      </c>
      <c r="F577" s="5">
        <f>IFERROR(VLOOKUP(C577,$AS$4:$AT$25,2,FALSE),"")</f>
        <v/>
      </c>
      <c r="G577" s="6">
        <f>IFERROR(VLOOKUP(C577,$AS$4:$AX$25,6,FALSE),"")</f>
        <v/>
      </c>
      <c r="H577" s="5">
        <f>IFERROR(VLOOKUP(C577,$AS$4:$AY$25,7,FALSE),"")</f>
        <v/>
      </c>
      <c r="I577" s="5">
        <f>IFERROR(VLOOKUP(C577,$AS$4:$AZ$25,8,FALSE),"")</f>
        <v/>
      </c>
      <c r="J577" s="7" t="inlineStr">
        <is>
          <t>.</t>
        </is>
      </c>
      <c r="K577" s="5" t="inlineStr">
        <is>
          <t>SUL</t>
        </is>
      </c>
      <c r="L577" s="8" t="n">
        <v>1553.191489361702</v>
      </c>
      <c r="M577" s="9" t="n">
        <v>119.1489361702128</v>
      </c>
      <c r="N577" s="9" t="n">
        <v>123.4042553191489</v>
      </c>
      <c r="O577" s="9" t="n">
        <v>123.4042553191489</v>
      </c>
      <c r="P577" s="9" t="n">
        <v>123.4042553191489</v>
      </c>
      <c r="Q577" s="9" t="n">
        <v>127.6595744680851</v>
      </c>
      <c r="R577" s="9" t="n">
        <v>127.6595744680851</v>
      </c>
      <c r="S577" s="9" t="n">
        <v>131.9148936170213</v>
      </c>
      <c r="T577" s="9" t="n">
        <v>131.9148936170213</v>
      </c>
      <c r="U577" s="9" t="n">
        <v>131.9148936170213</v>
      </c>
      <c r="V577" s="9" t="n">
        <v>136.1702127659574</v>
      </c>
      <c r="W577" s="9" t="n">
        <v>136.1702127659574</v>
      </c>
      <c r="X577" s="9" t="n">
        <v>140.4255319148936</v>
      </c>
      <c r="Y577" s="7" t="inlineStr">
        <is>
          <t>.</t>
        </is>
      </c>
      <c r="Z577" s="8">
        <f>SUM(AA577:AL577)</f>
        <v/>
      </c>
      <c r="AA577" s="9" t="n">
        <v>0</v>
      </c>
      <c r="AB577" s="9" t="n">
        <v>0</v>
      </c>
      <c r="AC577" s="9" t="n">
        <v>0</v>
      </c>
      <c r="AD577" s="9" t="n">
        <v>0</v>
      </c>
      <c r="AE577" s="9" t="n">
        <v>0</v>
      </c>
      <c r="AF577" s="9" t="n">
        <v>0</v>
      </c>
      <c r="AG577" s="9" t="n">
        <v>0</v>
      </c>
      <c r="AH577" s="9" t="n">
        <v>0</v>
      </c>
      <c r="AI577" s="9" t="n">
        <v>0</v>
      </c>
      <c r="AJ577" s="9" t="n">
        <v>0</v>
      </c>
      <c r="AK577" s="9" t="n">
        <v>0</v>
      </c>
      <c r="AL577" s="9" t="n">
        <v>0</v>
      </c>
      <c r="AM577" s="7" t="inlineStr">
        <is>
          <t>.</t>
        </is>
      </c>
      <c r="AN577" s="6">
        <f>IF(L577=0,0,Z577/L577)</f>
        <v/>
      </c>
      <c r="AO577" s="5">
        <f>IF(AN577="","",IF(AN577&gt;=0.9,"🟢",IF(AN577&gt;=0.7,"🟡",IF(AN577&gt;=0.5,"🟠","🔴"))))</f>
        <v/>
      </c>
      <c r="AP577" s="9">
        <f>IF(L577=0,0,L577-Z577)</f>
        <v/>
      </c>
      <c r="AQ577" s="5">
        <f>IF(Z577=0,"",RANK(Z577,Z$4:Z$1569,0))</f>
        <v/>
      </c>
      <c r="AR577" s="7" t="inlineStr">
        <is>
          <t>.</t>
        </is>
      </c>
      <c r="BA577" s="7" t="inlineStr">
        <is>
          <t>.</t>
        </is>
      </c>
      <c r="BB577" s="9">
        <f>SUM(L$4:L$1569)/COUNTA(A$4:A$1569)</f>
        <v/>
      </c>
      <c r="BC577" s="9">
        <f>SUM(M$4:M$1569)/COUNTA(A$4:A$1569)</f>
        <v/>
      </c>
      <c r="BD577" s="9">
        <f>SUM(N$4:N$1569)/COUNTA(A$4:A$1569)</f>
        <v/>
      </c>
      <c r="BE577" s="9">
        <f>SUM(O$4:O$1569)/COUNTA(A$4:A$1569)</f>
        <v/>
      </c>
      <c r="BF577" s="9">
        <f>SUM(P$4:P$1569)/COUNTA(A$4:A$1569)</f>
        <v/>
      </c>
      <c r="BG577" s="9">
        <f>SUM(Q$4:Q$1569)/COUNTA(A$4:A$1569)</f>
        <v/>
      </c>
      <c r="BH577" s="9">
        <f>SUM(R$4:R$1569)/COUNTA(A$4:A$1569)</f>
        <v/>
      </c>
      <c r="BI577" s="9">
        <f>SUM(S$4:S$1569)/COUNTA(A$4:A$1569)</f>
        <v/>
      </c>
      <c r="BJ577" s="9">
        <f>SUM(T$4:T$1569)/COUNTA(A$4:A$1569)</f>
        <v/>
      </c>
      <c r="BK577" s="9">
        <f>SUM(U$4:U$1569)/COUNTA(A$4:A$1569)</f>
        <v/>
      </c>
      <c r="BL577" s="9">
        <f>SUM(V$4:V$1569)/COUNTA(A$4:A$1569)</f>
        <v/>
      </c>
      <c r="BM577" s="9">
        <f>SUM(W$4:W$1569)/COUNTA(A$4:A$1569)</f>
        <v/>
      </c>
      <c r="BN577" s="9">
        <f>SUM(X$4:X$1569)/COUNTA(A$4:A$1569)</f>
        <v/>
      </c>
      <c r="BO577" s="7" t="inlineStr">
        <is>
          <t>.</t>
        </is>
      </c>
      <c r="BP577" s="9">
        <f>IF(Z577&gt;=BB577,0,IFERROR(BB577+(SUMPRODUCT((Z$4:Z$1569&gt;=BB$4:BB$1569)*(Z$4:Z$1569-BB$4:BB$1569))/MAX(1,COUNTIF(Z$4:Z$1569,"&lt;"&amp;BB577+0.01))),BB577))</f>
        <v/>
      </c>
      <c r="BQ577" s="9">
        <f>IF(AA577&gt;=BC577,0,IFERROR(BC577+SUMPRODUCT((AA$4:AA$1569&gt;=BC$4:BC$1569)*(AA$4:AA$1569-BC$4:BC$1569))/MAX(1,COUNTIF(AA$4:AA$1569,"&lt;"&amp;BC577+0.01)),BC577))</f>
        <v/>
      </c>
      <c r="BR577" s="9">
        <f>IF(AB577&gt;=BD577,0,IFERROR(BD577+SUMPRODUCT((AB$4:AB$1569&gt;=BD$4:BD$1569)*(AB$4:AB$1569-BD$4:BD$1569))/MAX(1,COUNTIF(AB$4:AB$1569,"&lt;"&amp;BD577+0.01)),BD577))</f>
        <v/>
      </c>
      <c r="BS577" s="9">
        <f>IF(AC577&gt;=BE577,0,IFERROR(BE577+SUMPRODUCT((AC$4:AC$1569&gt;=BE$4:BE$1569)*(AC$4:AC$1569-BE$4:BE$1569))/MAX(1,COUNTIF(AC$4:AC$1569,"&lt;"&amp;BE577+0.01)),BE577))</f>
        <v/>
      </c>
      <c r="BT577" s="9">
        <f>IF(AD577&gt;=BF577,0,IFERROR(BF577+SUMPRODUCT((AD$4:AD$1569&gt;=BF$4:BF$1569)*(AD$4:AD$1569-BF$4:BF$1569))/MAX(1,COUNTIF(AD$4:AD$1569,"&lt;"&amp;BF577+0.01)),BF577))</f>
        <v/>
      </c>
      <c r="BU577" s="9">
        <f>IF(AE577&gt;=BG577,0,IFERROR(BG577+SUMPRODUCT((AE$4:AE$1569&gt;=BG$4:BG$1569)*(AE$4:AE$1569-BG$4:BG$1569))/MAX(1,COUNTIF(AE$4:AE$1569,"&lt;"&amp;BG577+0.01)),BG577))</f>
        <v/>
      </c>
      <c r="BV577" s="9">
        <f>IF(AF577&gt;=BH577,0,IFERROR(BH577+SUMPRODUCT((AF$4:AF$1569&gt;=BH$4:BH$1569)*(AF$4:AF$1569-BH$4:BH$1569))/MAX(1,COUNTIF(AF$4:AF$1569,"&lt;"&amp;BH577+0.01)),BH577))</f>
        <v/>
      </c>
      <c r="BW577" s="9">
        <f>IF(AG577&gt;=BI577,0,IFERROR(BI577+SUMPRODUCT((AG$4:AG$1569&gt;=BI$4:BI$1569)*(AG$4:AG$1569-BI$4:BI$1569))/MAX(1,COUNTIF(AG$4:AG$1569,"&lt;"&amp;BI577+0.01)),BI577))</f>
        <v/>
      </c>
      <c r="BX577" s="9">
        <f>IF(AH577&gt;=BJ577,0,IFERROR(BJ577+SUMPRODUCT((AH$4:AH$1569&gt;=BJ$4:BJ$1569)*(AH$4:AH$1569-BJ$4:BJ$1569))/MAX(1,COUNTIF(AH$4:AH$1569,"&lt;"&amp;BJ577+0.01)),BJ577))</f>
        <v/>
      </c>
      <c r="BY577" s="9">
        <f>IF(AI577&gt;=BK577,0,IFERROR(BK577+SUMPRODUCT((AI$4:AI$1569&gt;=BK$4:BK$1569)*(AI$4:AI$1569-BK$4:BK$1569))/MAX(1,COUNTIF(AI$4:AI$1569,"&lt;"&amp;BK577+0.01)),BK577))</f>
        <v/>
      </c>
      <c r="BZ577" s="9">
        <f>IF(AJ577&gt;=BL577,0,IFERROR(BL577+SUMPRODUCT((AJ$4:AJ$1569&gt;=BL$4:BL$1569)*(AJ$4:AJ$1569-BL$4:BL$1569))/MAX(1,COUNTIF(AJ$4:AJ$1569,"&lt;"&amp;BL577+0.01)),BL577))</f>
        <v/>
      </c>
      <c r="CA577" s="9">
        <f>IF(AK577&gt;=BM577,0,IFERROR(BM577+SUMPRODUCT((AK$4:AK$1569&gt;=BM$4:BM$1569)*(AK$4:AK$1569-BM$4:BM$1569))/MAX(1,COUNTIF(AK$4:AK$1569,"&lt;"&amp;BM577+0.01)),BM577))</f>
        <v/>
      </c>
      <c r="CB577" s="9">
        <f>IF(AL577&gt;=BN577,0,IFERROR(BN577+SUMPRODUCT((AL$4:AL$1569&gt;=BN$4:BN$1569)*(AL$4:AL$1569-BN$4:BN$1569))/MAX(1,COUNTIF(AL$4:AL$1569,"&lt;"&amp;BN577+0.01)),BN577))</f>
        <v/>
      </c>
      <c r="CC577" s="5">
        <f>IF(AO577="🟢","VERDE",IF(AO577="🟡","AMARELO",IF(AO577="🟠","VERMELHO",IF(AO577="🔴","VERMELHO","ROXO"))))</f>
        <v/>
      </c>
      <c r="CD577" s="5" t="inlineStr">
        <is>
          <t>🌎 REGIÕES</t>
        </is>
      </c>
      <c r="CE577" s="5" t="inlineStr">
        <is>
          <t>SEM REDE</t>
        </is>
      </c>
    </row>
    <row r="578">
      <c r="A578" s="5" t="inlineStr">
        <is>
          <t>06042176000192</t>
        </is>
      </c>
      <c r="B578" s="5" t="inlineStr">
        <is>
          <t>JOSE CARLOS ROSSA - EPP</t>
        </is>
      </c>
      <c r="C578" s="5" t="inlineStr">
        <is>
          <t>06 - SEM GRUPO</t>
        </is>
      </c>
      <c r="D578" s="5" t="inlineStr">
        <is>
          <t>HEMANUELE DITZEL (MANU)</t>
        </is>
      </c>
      <c r="E578" s="5" t="inlineStr">
        <is>
          <t>SC</t>
        </is>
      </c>
      <c r="F578" s="5">
        <f>IFERROR(VLOOKUP(C578,$AS$4:$AT$25,2,FALSE),"")</f>
        <v/>
      </c>
      <c r="G578" s="6">
        <f>IFERROR(VLOOKUP(C578,$AS$4:$AX$25,6,FALSE),"")</f>
        <v/>
      </c>
      <c r="H578" s="5">
        <f>IFERROR(VLOOKUP(C578,$AS$4:$AY$25,7,FALSE),"")</f>
        <v/>
      </c>
      <c r="I578" s="5">
        <f>IFERROR(VLOOKUP(C578,$AS$4:$AZ$25,8,FALSE),"")</f>
        <v/>
      </c>
      <c r="J578" s="7" t="inlineStr">
        <is>
          <t>.</t>
        </is>
      </c>
      <c r="K578" s="5" t="inlineStr">
        <is>
          <t>SUL</t>
        </is>
      </c>
      <c r="L578" s="8" t="n">
        <v>1604.347826086957</v>
      </c>
      <c r="M578" s="9" t="n">
        <v>117.3913043478261</v>
      </c>
      <c r="N578" s="9" t="n">
        <v>117.3913043478261</v>
      </c>
      <c r="O578" s="9" t="n">
        <v>130.4347826086957</v>
      </c>
      <c r="P578" s="9" t="n">
        <v>130.4347826086957</v>
      </c>
      <c r="Q578" s="9" t="n">
        <v>130.4347826086957</v>
      </c>
      <c r="R578" s="9" t="n">
        <v>130.4347826086957</v>
      </c>
      <c r="S578" s="9" t="n">
        <v>130.4347826086957</v>
      </c>
      <c r="T578" s="9" t="n">
        <v>143.4782608695652</v>
      </c>
      <c r="U578" s="9" t="n">
        <v>143.4782608695652</v>
      </c>
      <c r="V578" s="9" t="n">
        <v>143.4782608695652</v>
      </c>
      <c r="W578" s="9" t="n">
        <v>143.4782608695652</v>
      </c>
      <c r="X578" s="9" t="n">
        <v>143.4782608695652</v>
      </c>
      <c r="Y578" s="7" t="inlineStr">
        <is>
          <t>.</t>
        </is>
      </c>
      <c r="Z578" s="8">
        <f>SUM(AA578:AL578)</f>
        <v/>
      </c>
      <c r="AA578" s="9" t="n">
        <v>0</v>
      </c>
      <c r="AB578" s="9" t="n">
        <v>0</v>
      </c>
      <c r="AC578" s="9" t="n">
        <v>0</v>
      </c>
      <c r="AD578" s="9" t="n">
        <v>0</v>
      </c>
      <c r="AE578" s="9" t="n">
        <v>0</v>
      </c>
      <c r="AF578" s="9" t="n">
        <v>0</v>
      </c>
      <c r="AG578" s="9" t="n">
        <v>0</v>
      </c>
      <c r="AH578" s="9" t="n">
        <v>0</v>
      </c>
      <c r="AI578" s="9" t="n">
        <v>0</v>
      </c>
      <c r="AJ578" s="9" t="n">
        <v>0</v>
      </c>
      <c r="AK578" s="9" t="n">
        <v>0</v>
      </c>
      <c r="AL578" s="9" t="n">
        <v>0</v>
      </c>
      <c r="AM578" s="7" t="inlineStr">
        <is>
          <t>.</t>
        </is>
      </c>
      <c r="AN578" s="6">
        <f>IF(L578=0,0,Z578/L578)</f>
        <v/>
      </c>
      <c r="AO578" s="5">
        <f>IF(AN578="","",IF(AN578&gt;=0.9,"🟢",IF(AN578&gt;=0.7,"🟡",IF(AN578&gt;=0.5,"🟠","🔴"))))</f>
        <v/>
      </c>
      <c r="AP578" s="9">
        <f>IF(L578=0,0,L578-Z578)</f>
        <v/>
      </c>
      <c r="AQ578" s="5">
        <f>IF(Z578=0,"",RANK(Z578,Z$4:Z$1569,0))</f>
        <v/>
      </c>
      <c r="AR578" s="7" t="inlineStr">
        <is>
          <t>.</t>
        </is>
      </c>
      <c r="BA578" s="7" t="inlineStr">
        <is>
          <t>.</t>
        </is>
      </c>
      <c r="BB578" s="9">
        <f>SUM(L$4:L$1569)/COUNTA(A$4:A$1569)</f>
        <v/>
      </c>
      <c r="BC578" s="9">
        <f>SUM(M$4:M$1569)/COUNTA(A$4:A$1569)</f>
        <v/>
      </c>
      <c r="BD578" s="9">
        <f>SUM(N$4:N$1569)/COUNTA(A$4:A$1569)</f>
        <v/>
      </c>
      <c r="BE578" s="9">
        <f>SUM(O$4:O$1569)/COUNTA(A$4:A$1569)</f>
        <v/>
      </c>
      <c r="BF578" s="9">
        <f>SUM(P$4:P$1569)/COUNTA(A$4:A$1569)</f>
        <v/>
      </c>
      <c r="BG578" s="9">
        <f>SUM(Q$4:Q$1569)/COUNTA(A$4:A$1569)</f>
        <v/>
      </c>
      <c r="BH578" s="9">
        <f>SUM(R$4:R$1569)/COUNTA(A$4:A$1569)</f>
        <v/>
      </c>
      <c r="BI578" s="9">
        <f>SUM(S$4:S$1569)/COUNTA(A$4:A$1569)</f>
        <v/>
      </c>
      <c r="BJ578" s="9">
        <f>SUM(T$4:T$1569)/COUNTA(A$4:A$1569)</f>
        <v/>
      </c>
      <c r="BK578" s="9">
        <f>SUM(U$4:U$1569)/COUNTA(A$4:A$1569)</f>
        <v/>
      </c>
      <c r="BL578" s="9">
        <f>SUM(V$4:V$1569)/COUNTA(A$4:A$1569)</f>
        <v/>
      </c>
      <c r="BM578" s="9">
        <f>SUM(W$4:W$1569)/COUNTA(A$4:A$1569)</f>
        <v/>
      </c>
      <c r="BN578" s="9">
        <f>SUM(X$4:X$1569)/COUNTA(A$4:A$1569)</f>
        <v/>
      </c>
      <c r="BO578" s="7" t="inlineStr">
        <is>
          <t>.</t>
        </is>
      </c>
      <c r="BP578" s="9">
        <f>IF(Z578&gt;=BB578,0,IFERROR(BB578+(SUMPRODUCT((Z$4:Z$1569&gt;=BB$4:BB$1569)*(Z$4:Z$1569-BB$4:BB$1569))/MAX(1,COUNTIF(Z$4:Z$1569,"&lt;"&amp;BB578+0.01))),BB578))</f>
        <v/>
      </c>
      <c r="BQ578" s="9">
        <f>IF(AA578&gt;=BC578,0,IFERROR(BC578+SUMPRODUCT((AA$4:AA$1569&gt;=BC$4:BC$1569)*(AA$4:AA$1569-BC$4:BC$1569))/MAX(1,COUNTIF(AA$4:AA$1569,"&lt;"&amp;BC578+0.01)),BC578))</f>
        <v/>
      </c>
      <c r="BR578" s="9">
        <f>IF(AB578&gt;=BD578,0,IFERROR(BD578+SUMPRODUCT((AB$4:AB$1569&gt;=BD$4:BD$1569)*(AB$4:AB$1569-BD$4:BD$1569))/MAX(1,COUNTIF(AB$4:AB$1569,"&lt;"&amp;BD578+0.01)),BD578))</f>
        <v/>
      </c>
      <c r="BS578" s="9">
        <f>IF(AC578&gt;=BE578,0,IFERROR(BE578+SUMPRODUCT((AC$4:AC$1569&gt;=BE$4:BE$1569)*(AC$4:AC$1569-BE$4:BE$1569))/MAX(1,COUNTIF(AC$4:AC$1569,"&lt;"&amp;BE578+0.01)),BE578))</f>
        <v/>
      </c>
      <c r="BT578" s="9">
        <f>IF(AD578&gt;=BF578,0,IFERROR(BF578+SUMPRODUCT((AD$4:AD$1569&gt;=BF$4:BF$1569)*(AD$4:AD$1569-BF$4:BF$1569))/MAX(1,COUNTIF(AD$4:AD$1569,"&lt;"&amp;BF578+0.01)),BF578))</f>
        <v/>
      </c>
      <c r="BU578" s="9">
        <f>IF(AE578&gt;=BG578,0,IFERROR(BG578+SUMPRODUCT((AE$4:AE$1569&gt;=BG$4:BG$1569)*(AE$4:AE$1569-BG$4:BG$1569))/MAX(1,COUNTIF(AE$4:AE$1569,"&lt;"&amp;BG578+0.01)),BG578))</f>
        <v/>
      </c>
      <c r="BV578" s="9">
        <f>IF(AF578&gt;=BH578,0,IFERROR(BH578+SUMPRODUCT((AF$4:AF$1569&gt;=BH$4:BH$1569)*(AF$4:AF$1569-BH$4:BH$1569))/MAX(1,COUNTIF(AF$4:AF$1569,"&lt;"&amp;BH578+0.01)),BH578))</f>
        <v/>
      </c>
      <c r="BW578" s="9">
        <f>IF(AG578&gt;=BI578,0,IFERROR(BI578+SUMPRODUCT((AG$4:AG$1569&gt;=BI$4:BI$1569)*(AG$4:AG$1569-BI$4:BI$1569))/MAX(1,COUNTIF(AG$4:AG$1569,"&lt;"&amp;BI578+0.01)),BI578))</f>
        <v/>
      </c>
      <c r="BX578" s="9">
        <f>IF(AH578&gt;=BJ578,0,IFERROR(BJ578+SUMPRODUCT((AH$4:AH$1569&gt;=BJ$4:BJ$1569)*(AH$4:AH$1569-BJ$4:BJ$1569))/MAX(1,COUNTIF(AH$4:AH$1569,"&lt;"&amp;BJ578+0.01)),BJ578))</f>
        <v/>
      </c>
      <c r="BY578" s="9">
        <f>IF(AI578&gt;=BK578,0,IFERROR(BK578+SUMPRODUCT((AI$4:AI$1569&gt;=BK$4:BK$1569)*(AI$4:AI$1569-BK$4:BK$1569))/MAX(1,COUNTIF(AI$4:AI$1569,"&lt;"&amp;BK578+0.01)),BK578))</f>
        <v/>
      </c>
      <c r="BZ578" s="9">
        <f>IF(AJ578&gt;=BL578,0,IFERROR(BL578+SUMPRODUCT((AJ$4:AJ$1569&gt;=BL$4:BL$1569)*(AJ$4:AJ$1569-BL$4:BL$1569))/MAX(1,COUNTIF(AJ$4:AJ$1569,"&lt;"&amp;BL578+0.01)),BL578))</f>
        <v/>
      </c>
      <c r="CA578" s="9">
        <f>IF(AK578&gt;=BM578,0,IFERROR(BM578+SUMPRODUCT((AK$4:AK$1569&gt;=BM$4:BM$1569)*(AK$4:AK$1569-BM$4:BM$1569))/MAX(1,COUNTIF(AK$4:AK$1569,"&lt;"&amp;BM578+0.01)),BM578))</f>
        <v/>
      </c>
      <c r="CB578" s="9">
        <f>IF(AL578&gt;=BN578,0,IFERROR(BN578+SUMPRODUCT((AL$4:AL$1569&gt;=BN$4:BN$1569)*(AL$4:AL$1569-BN$4:BN$1569))/MAX(1,COUNTIF(AL$4:AL$1569,"&lt;"&amp;BN578+0.01)),BN578))</f>
        <v/>
      </c>
      <c r="CC578" s="5">
        <f>IF(AO578="🟢","VERDE",IF(AO578="🟡","AMARELO",IF(AO578="🟠","VERMELHO",IF(AO578="🔴","VERMELHO","ROXO"))))</f>
        <v/>
      </c>
      <c r="CD578" s="5" t="inlineStr">
        <is>
          <t>🌎 REGIÕES</t>
        </is>
      </c>
      <c r="CE578" s="5" t="inlineStr">
        <is>
          <t>SEM REDE</t>
        </is>
      </c>
    </row>
    <row r="579">
      <c r="A579" s="5" t="inlineStr">
        <is>
          <t>06128069000181</t>
        </is>
      </c>
      <c r="B579" s="5" t="inlineStr">
        <is>
          <t>R&amp;B PRODUTOS NATURAIS LTDA - ME</t>
        </is>
      </c>
      <c r="C579" s="5" t="inlineStr">
        <is>
          <t>06 - SEM GRUPO</t>
        </is>
      </c>
      <c r="D579" s="5" t="inlineStr">
        <is>
          <t>HEMANUELE DITZEL (MANU)</t>
        </is>
      </c>
      <c r="E579" s="5" t="inlineStr">
        <is>
          <t>SC</t>
        </is>
      </c>
      <c r="F579" s="5">
        <f>IFERROR(VLOOKUP(C579,$AS$4:$AT$25,2,FALSE),"")</f>
        <v/>
      </c>
      <c r="G579" s="6">
        <f>IFERROR(VLOOKUP(C579,$AS$4:$AX$25,6,FALSE),"")</f>
        <v/>
      </c>
      <c r="H579" s="5">
        <f>IFERROR(VLOOKUP(C579,$AS$4:$AY$25,7,FALSE),"")</f>
        <v/>
      </c>
      <c r="I579" s="5">
        <f>IFERROR(VLOOKUP(C579,$AS$4:$AZ$25,8,FALSE),"")</f>
        <v/>
      </c>
      <c r="J579" s="7" t="inlineStr">
        <is>
          <t>.</t>
        </is>
      </c>
      <c r="K579" s="5" t="inlineStr">
        <is>
          <t>SUL</t>
        </is>
      </c>
      <c r="L579" s="8" t="n">
        <v>1513.953488372093</v>
      </c>
      <c r="M579" s="9" t="n">
        <v>118.6046511627907</v>
      </c>
      <c r="N579" s="9" t="n">
        <v>118.6046511627907</v>
      </c>
      <c r="O579" s="9" t="n">
        <v>118.6046511627907</v>
      </c>
      <c r="P579" s="9" t="n">
        <v>125.5813953488372</v>
      </c>
      <c r="Q579" s="9" t="n">
        <v>125.5813953488372</v>
      </c>
      <c r="R579" s="9" t="n">
        <v>125.5813953488372</v>
      </c>
      <c r="S579" s="9" t="n">
        <v>125.5813953488372</v>
      </c>
      <c r="T579" s="9" t="n">
        <v>125.5813953488372</v>
      </c>
      <c r="U579" s="9" t="n">
        <v>132.5581395348837</v>
      </c>
      <c r="V579" s="9" t="n">
        <v>132.5581395348837</v>
      </c>
      <c r="W579" s="9" t="n">
        <v>132.5581395348837</v>
      </c>
      <c r="X579" s="9" t="n">
        <v>132.5581395348837</v>
      </c>
      <c r="Y579" s="7" t="inlineStr">
        <is>
          <t>.</t>
        </is>
      </c>
      <c r="Z579" s="8">
        <f>SUM(AA579:AL579)</f>
        <v/>
      </c>
      <c r="AA579" s="9" t="n">
        <v>0</v>
      </c>
      <c r="AB579" s="9" t="n">
        <v>0</v>
      </c>
      <c r="AC579" s="9" t="n">
        <v>0</v>
      </c>
      <c r="AD579" s="9" t="n">
        <v>0</v>
      </c>
      <c r="AE579" s="9" t="n">
        <v>0</v>
      </c>
      <c r="AF579" s="9" t="n">
        <v>0</v>
      </c>
      <c r="AG579" s="9" t="n">
        <v>0</v>
      </c>
      <c r="AH579" s="9" t="n">
        <v>0</v>
      </c>
      <c r="AI579" s="9" t="n">
        <v>0</v>
      </c>
      <c r="AJ579" s="9" t="n">
        <v>0</v>
      </c>
      <c r="AK579" s="9" t="n">
        <v>0</v>
      </c>
      <c r="AL579" s="9" t="n">
        <v>0</v>
      </c>
      <c r="AM579" s="7" t="inlineStr">
        <is>
          <t>.</t>
        </is>
      </c>
      <c r="AN579" s="6">
        <f>IF(L579=0,0,Z579/L579)</f>
        <v/>
      </c>
      <c r="AO579" s="5">
        <f>IF(AN579="","",IF(AN579&gt;=0.9,"🟢",IF(AN579&gt;=0.7,"🟡",IF(AN579&gt;=0.5,"🟠","🔴"))))</f>
        <v/>
      </c>
      <c r="AP579" s="9">
        <f>IF(L579=0,0,L579-Z579)</f>
        <v/>
      </c>
      <c r="AQ579" s="5">
        <f>IF(Z579=0,"",RANK(Z579,Z$4:Z$1569,0))</f>
        <v/>
      </c>
      <c r="AR579" s="7" t="inlineStr">
        <is>
          <t>.</t>
        </is>
      </c>
      <c r="BA579" s="7" t="inlineStr">
        <is>
          <t>.</t>
        </is>
      </c>
      <c r="BB579" s="9">
        <f>SUM(L$4:L$1569)/COUNTA(A$4:A$1569)</f>
        <v/>
      </c>
      <c r="BC579" s="9">
        <f>SUM(M$4:M$1569)/COUNTA(A$4:A$1569)</f>
        <v/>
      </c>
      <c r="BD579" s="9">
        <f>SUM(N$4:N$1569)/COUNTA(A$4:A$1569)</f>
        <v/>
      </c>
      <c r="BE579" s="9">
        <f>SUM(O$4:O$1569)/COUNTA(A$4:A$1569)</f>
        <v/>
      </c>
      <c r="BF579" s="9">
        <f>SUM(P$4:P$1569)/COUNTA(A$4:A$1569)</f>
        <v/>
      </c>
      <c r="BG579" s="9">
        <f>SUM(Q$4:Q$1569)/COUNTA(A$4:A$1569)</f>
        <v/>
      </c>
      <c r="BH579" s="9">
        <f>SUM(R$4:R$1569)/COUNTA(A$4:A$1569)</f>
        <v/>
      </c>
      <c r="BI579" s="9">
        <f>SUM(S$4:S$1569)/COUNTA(A$4:A$1569)</f>
        <v/>
      </c>
      <c r="BJ579" s="9">
        <f>SUM(T$4:T$1569)/COUNTA(A$4:A$1569)</f>
        <v/>
      </c>
      <c r="BK579" s="9">
        <f>SUM(U$4:U$1569)/COUNTA(A$4:A$1569)</f>
        <v/>
      </c>
      <c r="BL579" s="9">
        <f>SUM(V$4:V$1569)/COUNTA(A$4:A$1569)</f>
        <v/>
      </c>
      <c r="BM579" s="9">
        <f>SUM(W$4:W$1569)/COUNTA(A$4:A$1569)</f>
        <v/>
      </c>
      <c r="BN579" s="9">
        <f>SUM(X$4:X$1569)/COUNTA(A$4:A$1569)</f>
        <v/>
      </c>
      <c r="BO579" s="7" t="inlineStr">
        <is>
          <t>.</t>
        </is>
      </c>
      <c r="BP579" s="9">
        <f>IF(Z579&gt;=BB579,0,IFERROR(BB579+(SUMPRODUCT((Z$4:Z$1569&gt;=BB$4:BB$1569)*(Z$4:Z$1569-BB$4:BB$1569))/MAX(1,COUNTIF(Z$4:Z$1569,"&lt;"&amp;BB579+0.01))),BB579))</f>
        <v/>
      </c>
      <c r="BQ579" s="9">
        <f>IF(AA579&gt;=BC579,0,IFERROR(BC579+SUMPRODUCT((AA$4:AA$1569&gt;=BC$4:BC$1569)*(AA$4:AA$1569-BC$4:BC$1569))/MAX(1,COUNTIF(AA$4:AA$1569,"&lt;"&amp;BC579+0.01)),BC579))</f>
        <v/>
      </c>
      <c r="BR579" s="9">
        <f>IF(AB579&gt;=BD579,0,IFERROR(BD579+SUMPRODUCT((AB$4:AB$1569&gt;=BD$4:BD$1569)*(AB$4:AB$1569-BD$4:BD$1569))/MAX(1,COUNTIF(AB$4:AB$1569,"&lt;"&amp;BD579+0.01)),BD579))</f>
        <v/>
      </c>
      <c r="BS579" s="9">
        <f>IF(AC579&gt;=BE579,0,IFERROR(BE579+SUMPRODUCT((AC$4:AC$1569&gt;=BE$4:BE$1569)*(AC$4:AC$1569-BE$4:BE$1569))/MAX(1,COUNTIF(AC$4:AC$1569,"&lt;"&amp;BE579+0.01)),BE579))</f>
        <v/>
      </c>
      <c r="BT579" s="9">
        <f>IF(AD579&gt;=BF579,0,IFERROR(BF579+SUMPRODUCT((AD$4:AD$1569&gt;=BF$4:BF$1569)*(AD$4:AD$1569-BF$4:BF$1569))/MAX(1,COUNTIF(AD$4:AD$1569,"&lt;"&amp;BF579+0.01)),BF579))</f>
        <v/>
      </c>
      <c r="BU579" s="9">
        <f>IF(AE579&gt;=BG579,0,IFERROR(BG579+SUMPRODUCT((AE$4:AE$1569&gt;=BG$4:BG$1569)*(AE$4:AE$1569-BG$4:BG$1569))/MAX(1,COUNTIF(AE$4:AE$1569,"&lt;"&amp;BG579+0.01)),BG579))</f>
        <v/>
      </c>
      <c r="BV579" s="9">
        <f>IF(AF579&gt;=BH579,0,IFERROR(BH579+SUMPRODUCT((AF$4:AF$1569&gt;=BH$4:BH$1569)*(AF$4:AF$1569-BH$4:BH$1569))/MAX(1,COUNTIF(AF$4:AF$1569,"&lt;"&amp;BH579+0.01)),BH579))</f>
        <v/>
      </c>
      <c r="BW579" s="9">
        <f>IF(AG579&gt;=BI579,0,IFERROR(BI579+SUMPRODUCT((AG$4:AG$1569&gt;=BI$4:BI$1569)*(AG$4:AG$1569-BI$4:BI$1569))/MAX(1,COUNTIF(AG$4:AG$1569,"&lt;"&amp;BI579+0.01)),BI579))</f>
        <v/>
      </c>
      <c r="BX579" s="9">
        <f>IF(AH579&gt;=BJ579,0,IFERROR(BJ579+SUMPRODUCT((AH$4:AH$1569&gt;=BJ$4:BJ$1569)*(AH$4:AH$1569-BJ$4:BJ$1569))/MAX(1,COUNTIF(AH$4:AH$1569,"&lt;"&amp;BJ579+0.01)),BJ579))</f>
        <v/>
      </c>
      <c r="BY579" s="9">
        <f>IF(AI579&gt;=BK579,0,IFERROR(BK579+SUMPRODUCT((AI$4:AI$1569&gt;=BK$4:BK$1569)*(AI$4:AI$1569-BK$4:BK$1569))/MAX(1,COUNTIF(AI$4:AI$1569,"&lt;"&amp;BK579+0.01)),BK579))</f>
        <v/>
      </c>
      <c r="BZ579" s="9">
        <f>IF(AJ579&gt;=BL579,0,IFERROR(BL579+SUMPRODUCT((AJ$4:AJ$1569&gt;=BL$4:BL$1569)*(AJ$4:AJ$1569-BL$4:BL$1569))/MAX(1,COUNTIF(AJ$4:AJ$1569,"&lt;"&amp;BL579+0.01)),BL579))</f>
        <v/>
      </c>
      <c r="CA579" s="9">
        <f>IF(AK579&gt;=BM579,0,IFERROR(BM579+SUMPRODUCT((AK$4:AK$1569&gt;=BM$4:BM$1569)*(AK$4:AK$1569-BM$4:BM$1569))/MAX(1,COUNTIF(AK$4:AK$1569,"&lt;"&amp;BM579+0.01)),BM579))</f>
        <v/>
      </c>
      <c r="CB579" s="9">
        <f>IF(AL579&gt;=BN579,0,IFERROR(BN579+SUMPRODUCT((AL$4:AL$1569&gt;=BN$4:BN$1569)*(AL$4:AL$1569-BN$4:BN$1569))/MAX(1,COUNTIF(AL$4:AL$1569,"&lt;"&amp;BN579+0.01)),BN579))</f>
        <v/>
      </c>
      <c r="CC579" s="5">
        <f>IF(AO579="🟢","VERDE",IF(AO579="🟡","AMARELO",IF(AO579="🟠","VERMELHO",IF(AO579="🔴","VERMELHO","ROXO"))))</f>
        <v/>
      </c>
      <c r="CD579" s="5" t="inlineStr">
        <is>
          <t>🌎 REGIÕES</t>
        </is>
      </c>
      <c r="CE579" s="5" t="inlineStr">
        <is>
          <t>SEM REDE</t>
        </is>
      </c>
    </row>
    <row r="580">
      <c r="A580" s="5" t="inlineStr">
        <is>
          <t>06200686000140</t>
        </is>
      </c>
      <c r="B580" s="5" t="inlineStr">
        <is>
          <t>SIMONE DA SILVA-K-9 - ME</t>
        </is>
      </c>
      <c r="C580" s="5" t="inlineStr">
        <is>
          <t>06 - SEM GRUPO</t>
        </is>
      </c>
      <c r="D580" s="5" t="inlineStr">
        <is>
          <t>HEMANUELE DITZEL (MANU)</t>
        </is>
      </c>
      <c r="E580" s="5" t="inlineStr">
        <is>
          <t>SC</t>
        </is>
      </c>
      <c r="F580" s="5">
        <f>IFERROR(VLOOKUP(C580,$AS$4:$AT$25,2,FALSE),"")</f>
        <v/>
      </c>
      <c r="G580" s="6">
        <f>IFERROR(VLOOKUP(C580,$AS$4:$AX$25,6,FALSE),"")</f>
        <v/>
      </c>
      <c r="H580" s="5">
        <f>IFERROR(VLOOKUP(C580,$AS$4:$AY$25,7,FALSE),"")</f>
        <v/>
      </c>
      <c r="I580" s="5">
        <f>IFERROR(VLOOKUP(C580,$AS$4:$AZ$25,8,FALSE),"")</f>
        <v/>
      </c>
      <c r="J580" s="7" t="inlineStr">
        <is>
          <t>.</t>
        </is>
      </c>
      <c r="K580" s="5" t="inlineStr">
        <is>
          <t>SUL</t>
        </is>
      </c>
      <c r="L580" s="8" t="n">
        <v>1513.953488372093</v>
      </c>
      <c r="M580" s="9" t="n">
        <v>118.6046511627907</v>
      </c>
      <c r="N580" s="9" t="n">
        <v>118.6046511627907</v>
      </c>
      <c r="O580" s="9" t="n">
        <v>118.6046511627907</v>
      </c>
      <c r="P580" s="9" t="n">
        <v>125.5813953488372</v>
      </c>
      <c r="Q580" s="9" t="n">
        <v>125.5813953488372</v>
      </c>
      <c r="R580" s="9" t="n">
        <v>125.5813953488372</v>
      </c>
      <c r="S580" s="9" t="n">
        <v>125.5813953488372</v>
      </c>
      <c r="T580" s="9" t="n">
        <v>125.5813953488372</v>
      </c>
      <c r="U580" s="9" t="n">
        <v>132.5581395348837</v>
      </c>
      <c r="V580" s="9" t="n">
        <v>132.5581395348837</v>
      </c>
      <c r="W580" s="9" t="n">
        <v>132.5581395348837</v>
      </c>
      <c r="X580" s="9" t="n">
        <v>132.5581395348837</v>
      </c>
      <c r="Y580" s="7" t="inlineStr">
        <is>
          <t>.</t>
        </is>
      </c>
      <c r="Z580" s="8">
        <f>SUM(AA580:AL580)</f>
        <v/>
      </c>
      <c r="AA580" s="9" t="n">
        <v>0</v>
      </c>
      <c r="AB580" s="9" t="n">
        <v>0</v>
      </c>
      <c r="AC580" s="9" t="n">
        <v>0</v>
      </c>
      <c r="AD580" s="9" t="n">
        <v>0</v>
      </c>
      <c r="AE580" s="9" t="n">
        <v>0</v>
      </c>
      <c r="AF580" s="9" t="n">
        <v>0</v>
      </c>
      <c r="AG580" s="9" t="n">
        <v>0</v>
      </c>
      <c r="AH580" s="9" t="n">
        <v>0</v>
      </c>
      <c r="AI580" s="9" t="n">
        <v>0</v>
      </c>
      <c r="AJ580" s="9" t="n">
        <v>0</v>
      </c>
      <c r="AK580" s="9" t="n">
        <v>0</v>
      </c>
      <c r="AL580" s="9" t="n">
        <v>0</v>
      </c>
      <c r="AM580" s="7" t="inlineStr">
        <is>
          <t>.</t>
        </is>
      </c>
      <c r="AN580" s="6">
        <f>IF(L580=0,0,Z580/L580)</f>
        <v/>
      </c>
      <c r="AO580" s="5">
        <f>IF(AN580="","",IF(AN580&gt;=0.9,"🟢",IF(AN580&gt;=0.7,"🟡",IF(AN580&gt;=0.5,"🟠","🔴"))))</f>
        <v/>
      </c>
      <c r="AP580" s="9">
        <f>IF(L580=0,0,L580-Z580)</f>
        <v/>
      </c>
      <c r="AQ580" s="5">
        <f>IF(Z580=0,"",RANK(Z580,Z$4:Z$1569,0))</f>
        <v/>
      </c>
      <c r="AR580" s="7" t="inlineStr">
        <is>
          <t>.</t>
        </is>
      </c>
      <c r="BA580" s="7" t="inlineStr">
        <is>
          <t>.</t>
        </is>
      </c>
      <c r="BB580" s="9">
        <f>SUM(L$4:L$1569)/COUNTA(A$4:A$1569)</f>
        <v/>
      </c>
      <c r="BC580" s="9">
        <f>SUM(M$4:M$1569)/COUNTA(A$4:A$1569)</f>
        <v/>
      </c>
      <c r="BD580" s="9">
        <f>SUM(N$4:N$1569)/COUNTA(A$4:A$1569)</f>
        <v/>
      </c>
      <c r="BE580" s="9">
        <f>SUM(O$4:O$1569)/COUNTA(A$4:A$1569)</f>
        <v/>
      </c>
      <c r="BF580" s="9">
        <f>SUM(P$4:P$1569)/COUNTA(A$4:A$1569)</f>
        <v/>
      </c>
      <c r="BG580" s="9">
        <f>SUM(Q$4:Q$1569)/COUNTA(A$4:A$1569)</f>
        <v/>
      </c>
      <c r="BH580" s="9">
        <f>SUM(R$4:R$1569)/COUNTA(A$4:A$1569)</f>
        <v/>
      </c>
      <c r="BI580" s="9">
        <f>SUM(S$4:S$1569)/COUNTA(A$4:A$1569)</f>
        <v/>
      </c>
      <c r="BJ580" s="9">
        <f>SUM(T$4:T$1569)/COUNTA(A$4:A$1569)</f>
        <v/>
      </c>
      <c r="BK580" s="9">
        <f>SUM(U$4:U$1569)/COUNTA(A$4:A$1569)</f>
        <v/>
      </c>
      <c r="BL580" s="9">
        <f>SUM(V$4:V$1569)/COUNTA(A$4:A$1569)</f>
        <v/>
      </c>
      <c r="BM580" s="9">
        <f>SUM(W$4:W$1569)/COUNTA(A$4:A$1569)</f>
        <v/>
      </c>
      <c r="BN580" s="9">
        <f>SUM(X$4:X$1569)/COUNTA(A$4:A$1569)</f>
        <v/>
      </c>
      <c r="BO580" s="7" t="inlineStr">
        <is>
          <t>.</t>
        </is>
      </c>
      <c r="BP580" s="9">
        <f>IF(Z580&gt;=BB580,0,IFERROR(BB580+(SUMPRODUCT((Z$4:Z$1569&gt;=BB$4:BB$1569)*(Z$4:Z$1569-BB$4:BB$1569))/MAX(1,COUNTIF(Z$4:Z$1569,"&lt;"&amp;BB580+0.01))),BB580))</f>
        <v/>
      </c>
      <c r="BQ580" s="9">
        <f>IF(AA580&gt;=BC580,0,IFERROR(BC580+SUMPRODUCT((AA$4:AA$1569&gt;=BC$4:BC$1569)*(AA$4:AA$1569-BC$4:BC$1569))/MAX(1,COUNTIF(AA$4:AA$1569,"&lt;"&amp;BC580+0.01)),BC580))</f>
        <v/>
      </c>
      <c r="BR580" s="9">
        <f>IF(AB580&gt;=BD580,0,IFERROR(BD580+SUMPRODUCT((AB$4:AB$1569&gt;=BD$4:BD$1569)*(AB$4:AB$1569-BD$4:BD$1569))/MAX(1,COUNTIF(AB$4:AB$1569,"&lt;"&amp;BD580+0.01)),BD580))</f>
        <v/>
      </c>
      <c r="BS580" s="9">
        <f>IF(AC580&gt;=BE580,0,IFERROR(BE580+SUMPRODUCT((AC$4:AC$1569&gt;=BE$4:BE$1569)*(AC$4:AC$1569-BE$4:BE$1569))/MAX(1,COUNTIF(AC$4:AC$1569,"&lt;"&amp;BE580+0.01)),BE580))</f>
        <v/>
      </c>
      <c r="BT580" s="9">
        <f>IF(AD580&gt;=BF580,0,IFERROR(BF580+SUMPRODUCT((AD$4:AD$1569&gt;=BF$4:BF$1569)*(AD$4:AD$1569-BF$4:BF$1569))/MAX(1,COUNTIF(AD$4:AD$1569,"&lt;"&amp;BF580+0.01)),BF580))</f>
        <v/>
      </c>
      <c r="BU580" s="9">
        <f>IF(AE580&gt;=BG580,0,IFERROR(BG580+SUMPRODUCT((AE$4:AE$1569&gt;=BG$4:BG$1569)*(AE$4:AE$1569-BG$4:BG$1569))/MAX(1,COUNTIF(AE$4:AE$1569,"&lt;"&amp;BG580+0.01)),BG580))</f>
        <v/>
      </c>
      <c r="BV580" s="9">
        <f>IF(AF580&gt;=BH580,0,IFERROR(BH580+SUMPRODUCT((AF$4:AF$1569&gt;=BH$4:BH$1569)*(AF$4:AF$1569-BH$4:BH$1569))/MAX(1,COUNTIF(AF$4:AF$1569,"&lt;"&amp;BH580+0.01)),BH580))</f>
        <v/>
      </c>
      <c r="BW580" s="9">
        <f>IF(AG580&gt;=BI580,0,IFERROR(BI580+SUMPRODUCT((AG$4:AG$1569&gt;=BI$4:BI$1569)*(AG$4:AG$1569-BI$4:BI$1569))/MAX(1,COUNTIF(AG$4:AG$1569,"&lt;"&amp;BI580+0.01)),BI580))</f>
        <v/>
      </c>
      <c r="BX580" s="9">
        <f>IF(AH580&gt;=BJ580,0,IFERROR(BJ580+SUMPRODUCT((AH$4:AH$1569&gt;=BJ$4:BJ$1569)*(AH$4:AH$1569-BJ$4:BJ$1569))/MAX(1,COUNTIF(AH$4:AH$1569,"&lt;"&amp;BJ580+0.01)),BJ580))</f>
        <v/>
      </c>
      <c r="BY580" s="9">
        <f>IF(AI580&gt;=BK580,0,IFERROR(BK580+SUMPRODUCT((AI$4:AI$1569&gt;=BK$4:BK$1569)*(AI$4:AI$1569-BK$4:BK$1569))/MAX(1,COUNTIF(AI$4:AI$1569,"&lt;"&amp;BK580+0.01)),BK580))</f>
        <v/>
      </c>
      <c r="BZ580" s="9">
        <f>IF(AJ580&gt;=BL580,0,IFERROR(BL580+SUMPRODUCT((AJ$4:AJ$1569&gt;=BL$4:BL$1569)*(AJ$4:AJ$1569-BL$4:BL$1569))/MAX(1,COUNTIF(AJ$4:AJ$1569,"&lt;"&amp;BL580+0.01)),BL580))</f>
        <v/>
      </c>
      <c r="CA580" s="9">
        <f>IF(AK580&gt;=BM580,0,IFERROR(BM580+SUMPRODUCT((AK$4:AK$1569&gt;=BM$4:BM$1569)*(AK$4:AK$1569-BM$4:BM$1569))/MAX(1,COUNTIF(AK$4:AK$1569,"&lt;"&amp;BM580+0.01)),BM580))</f>
        <v/>
      </c>
      <c r="CB580" s="9">
        <f>IF(AL580&gt;=BN580,0,IFERROR(BN580+SUMPRODUCT((AL$4:AL$1569&gt;=BN$4:BN$1569)*(AL$4:AL$1569-BN$4:BN$1569))/MAX(1,COUNTIF(AL$4:AL$1569,"&lt;"&amp;BN580+0.01)),BN580))</f>
        <v/>
      </c>
      <c r="CC580" s="5">
        <f>IF(AO580="🟢","VERDE",IF(AO580="🟡","AMARELO",IF(AO580="🟠","VERMELHO",IF(AO580="🔴","VERMELHO","ROXO"))))</f>
        <v/>
      </c>
      <c r="CD580" s="5" t="inlineStr">
        <is>
          <t>🌎 REGIÕES</t>
        </is>
      </c>
      <c r="CE580" s="5" t="inlineStr">
        <is>
          <t>SEM REDE</t>
        </is>
      </c>
    </row>
    <row r="581">
      <c r="A581" s="5" t="inlineStr">
        <is>
          <t>06229064000145</t>
        </is>
      </c>
      <c r="B581" s="5" t="inlineStr">
        <is>
          <t>DISTRIBUIDORA M R N LTDA</t>
        </is>
      </c>
      <c r="C581" s="5" t="inlineStr">
        <is>
          <t>06 - SEM GRUPO</t>
        </is>
      </c>
      <c r="D581" s="5" t="inlineStr">
        <is>
          <t>LARISSA PADILHA</t>
        </is>
      </c>
      <c r="E581" s="5" t="inlineStr">
        <is>
          <t>RN</t>
        </is>
      </c>
      <c r="F581" s="5">
        <f>IFERROR(VLOOKUP(C581,$AS$4:$AT$25,2,FALSE),"")</f>
        <v/>
      </c>
      <c r="G581" s="6">
        <f>IFERROR(VLOOKUP(C581,$AS$4:$AX$25,6,FALSE),"")</f>
        <v/>
      </c>
      <c r="H581" s="5">
        <f>IFERROR(VLOOKUP(C581,$AS$4:$AY$25,7,FALSE),"")</f>
        <v/>
      </c>
      <c r="I581" s="5">
        <f>IFERROR(VLOOKUP(C581,$AS$4:$AZ$25,8,FALSE),"")</f>
        <v/>
      </c>
      <c r="J581" s="7" t="inlineStr">
        <is>
          <t>.</t>
        </is>
      </c>
      <c r="K581" s="5" t="inlineStr">
        <is>
          <t>NORDESTE (SEM MA)</t>
        </is>
      </c>
      <c r="L581" s="8" t="n">
        <v>1800</v>
      </c>
      <c r="M581" s="9" t="n">
        <v>150</v>
      </c>
      <c r="N581" s="9" t="n">
        <v>150</v>
      </c>
      <c r="O581" s="9" t="n">
        <v>150</v>
      </c>
      <c r="P581" s="9" t="n">
        <v>150</v>
      </c>
      <c r="Q581" s="9" t="n">
        <v>150</v>
      </c>
      <c r="R581" s="9" t="n">
        <v>150</v>
      </c>
      <c r="S581" s="9" t="n">
        <v>150</v>
      </c>
      <c r="T581" s="9" t="n">
        <v>150</v>
      </c>
      <c r="U581" s="9" t="n">
        <v>150</v>
      </c>
      <c r="V581" s="9" t="n">
        <v>150</v>
      </c>
      <c r="W581" s="9" t="n">
        <v>150</v>
      </c>
      <c r="X581" s="9" t="n">
        <v>150</v>
      </c>
      <c r="Y581" s="7" t="inlineStr">
        <is>
          <t>.</t>
        </is>
      </c>
      <c r="Z581" s="8">
        <f>SUM(AA581:AL581)</f>
        <v/>
      </c>
      <c r="AA581" s="9" t="n">
        <v>0</v>
      </c>
      <c r="AB581" s="9" t="n">
        <v>0</v>
      </c>
      <c r="AC581" s="9" t="n">
        <v>0</v>
      </c>
      <c r="AD581" s="9" t="n">
        <v>0</v>
      </c>
      <c r="AE581" s="9" t="n">
        <v>0</v>
      </c>
      <c r="AF581" s="9" t="n">
        <v>0</v>
      </c>
      <c r="AG581" s="9" t="n">
        <v>0</v>
      </c>
      <c r="AH581" s="9" t="n">
        <v>0</v>
      </c>
      <c r="AI581" s="9" t="n">
        <v>0</v>
      </c>
      <c r="AJ581" s="9" t="n">
        <v>0</v>
      </c>
      <c r="AK581" s="9" t="n">
        <v>0</v>
      </c>
      <c r="AL581" s="9" t="n">
        <v>0</v>
      </c>
      <c r="AM581" s="7" t="inlineStr">
        <is>
          <t>.</t>
        </is>
      </c>
      <c r="AN581" s="6">
        <f>IF(L581=0,0,Z581/L581)</f>
        <v/>
      </c>
      <c r="AO581" s="5">
        <f>IF(AN581="","",IF(AN581&gt;=0.9,"🟢",IF(AN581&gt;=0.7,"🟡",IF(AN581&gt;=0.5,"🟠","🔴"))))</f>
        <v/>
      </c>
      <c r="AP581" s="9">
        <f>IF(L581=0,0,L581-Z581)</f>
        <v/>
      </c>
      <c r="AQ581" s="5">
        <f>IF(Z581=0,"",RANK(Z581,Z$4:Z$1569,0))</f>
        <v/>
      </c>
      <c r="AR581" s="7" t="inlineStr">
        <is>
          <t>.</t>
        </is>
      </c>
      <c r="BA581" s="7" t="inlineStr">
        <is>
          <t>.</t>
        </is>
      </c>
      <c r="BB581" s="9">
        <f>SUM(L$4:L$1569)/COUNTA(A$4:A$1569)</f>
        <v/>
      </c>
      <c r="BC581" s="9">
        <f>SUM(M$4:M$1569)/COUNTA(A$4:A$1569)</f>
        <v/>
      </c>
      <c r="BD581" s="9">
        <f>SUM(N$4:N$1569)/COUNTA(A$4:A$1569)</f>
        <v/>
      </c>
      <c r="BE581" s="9">
        <f>SUM(O$4:O$1569)/COUNTA(A$4:A$1569)</f>
        <v/>
      </c>
      <c r="BF581" s="9">
        <f>SUM(P$4:P$1569)/COUNTA(A$4:A$1569)</f>
        <v/>
      </c>
      <c r="BG581" s="9">
        <f>SUM(Q$4:Q$1569)/COUNTA(A$4:A$1569)</f>
        <v/>
      </c>
      <c r="BH581" s="9">
        <f>SUM(R$4:R$1569)/COUNTA(A$4:A$1569)</f>
        <v/>
      </c>
      <c r="BI581" s="9">
        <f>SUM(S$4:S$1569)/COUNTA(A$4:A$1569)</f>
        <v/>
      </c>
      <c r="BJ581" s="9">
        <f>SUM(T$4:T$1569)/COUNTA(A$4:A$1569)</f>
        <v/>
      </c>
      <c r="BK581" s="9">
        <f>SUM(U$4:U$1569)/COUNTA(A$4:A$1569)</f>
        <v/>
      </c>
      <c r="BL581" s="9">
        <f>SUM(V$4:V$1569)/COUNTA(A$4:A$1569)</f>
        <v/>
      </c>
      <c r="BM581" s="9">
        <f>SUM(W$4:W$1569)/COUNTA(A$4:A$1569)</f>
        <v/>
      </c>
      <c r="BN581" s="9">
        <f>SUM(X$4:X$1569)/COUNTA(A$4:A$1569)</f>
        <v/>
      </c>
      <c r="BO581" s="7" t="inlineStr">
        <is>
          <t>.</t>
        </is>
      </c>
      <c r="BP581" s="9">
        <f>IF(Z581&gt;=BB581,0,IFERROR(BB581+(SUMPRODUCT((Z$4:Z$1569&gt;=BB$4:BB$1569)*(Z$4:Z$1569-BB$4:BB$1569))/MAX(1,COUNTIF(Z$4:Z$1569,"&lt;"&amp;BB581+0.01))),BB581))</f>
        <v/>
      </c>
      <c r="BQ581" s="9">
        <f>IF(AA581&gt;=BC581,0,IFERROR(BC581+SUMPRODUCT((AA$4:AA$1569&gt;=BC$4:BC$1569)*(AA$4:AA$1569-BC$4:BC$1569))/MAX(1,COUNTIF(AA$4:AA$1569,"&lt;"&amp;BC581+0.01)),BC581))</f>
        <v/>
      </c>
      <c r="BR581" s="9">
        <f>IF(AB581&gt;=BD581,0,IFERROR(BD581+SUMPRODUCT((AB$4:AB$1569&gt;=BD$4:BD$1569)*(AB$4:AB$1569-BD$4:BD$1569))/MAX(1,COUNTIF(AB$4:AB$1569,"&lt;"&amp;BD581+0.01)),BD581))</f>
        <v/>
      </c>
      <c r="BS581" s="9">
        <f>IF(AC581&gt;=BE581,0,IFERROR(BE581+SUMPRODUCT((AC$4:AC$1569&gt;=BE$4:BE$1569)*(AC$4:AC$1569-BE$4:BE$1569))/MAX(1,COUNTIF(AC$4:AC$1569,"&lt;"&amp;BE581+0.01)),BE581))</f>
        <v/>
      </c>
      <c r="BT581" s="9">
        <f>IF(AD581&gt;=BF581,0,IFERROR(BF581+SUMPRODUCT((AD$4:AD$1569&gt;=BF$4:BF$1569)*(AD$4:AD$1569-BF$4:BF$1569))/MAX(1,COUNTIF(AD$4:AD$1569,"&lt;"&amp;BF581+0.01)),BF581))</f>
        <v/>
      </c>
      <c r="BU581" s="9">
        <f>IF(AE581&gt;=BG581,0,IFERROR(BG581+SUMPRODUCT((AE$4:AE$1569&gt;=BG$4:BG$1569)*(AE$4:AE$1569-BG$4:BG$1569))/MAX(1,COUNTIF(AE$4:AE$1569,"&lt;"&amp;BG581+0.01)),BG581))</f>
        <v/>
      </c>
      <c r="BV581" s="9">
        <f>IF(AF581&gt;=BH581,0,IFERROR(BH581+SUMPRODUCT((AF$4:AF$1569&gt;=BH$4:BH$1569)*(AF$4:AF$1569-BH$4:BH$1569))/MAX(1,COUNTIF(AF$4:AF$1569,"&lt;"&amp;BH581+0.01)),BH581))</f>
        <v/>
      </c>
      <c r="BW581" s="9">
        <f>IF(AG581&gt;=BI581,0,IFERROR(BI581+SUMPRODUCT((AG$4:AG$1569&gt;=BI$4:BI$1569)*(AG$4:AG$1569-BI$4:BI$1569))/MAX(1,COUNTIF(AG$4:AG$1569,"&lt;"&amp;BI581+0.01)),BI581))</f>
        <v/>
      </c>
      <c r="BX581" s="9">
        <f>IF(AH581&gt;=BJ581,0,IFERROR(BJ581+SUMPRODUCT((AH$4:AH$1569&gt;=BJ$4:BJ$1569)*(AH$4:AH$1569-BJ$4:BJ$1569))/MAX(1,COUNTIF(AH$4:AH$1569,"&lt;"&amp;BJ581+0.01)),BJ581))</f>
        <v/>
      </c>
      <c r="BY581" s="9">
        <f>IF(AI581&gt;=BK581,0,IFERROR(BK581+SUMPRODUCT((AI$4:AI$1569&gt;=BK$4:BK$1569)*(AI$4:AI$1569-BK$4:BK$1569))/MAX(1,COUNTIF(AI$4:AI$1569,"&lt;"&amp;BK581+0.01)),BK581))</f>
        <v/>
      </c>
      <c r="BZ581" s="9">
        <f>IF(AJ581&gt;=BL581,0,IFERROR(BL581+SUMPRODUCT((AJ$4:AJ$1569&gt;=BL$4:BL$1569)*(AJ$4:AJ$1569-BL$4:BL$1569))/MAX(1,COUNTIF(AJ$4:AJ$1569,"&lt;"&amp;BL581+0.01)),BL581))</f>
        <v/>
      </c>
      <c r="CA581" s="9">
        <f>IF(AK581&gt;=BM581,0,IFERROR(BM581+SUMPRODUCT((AK$4:AK$1569&gt;=BM$4:BM$1569)*(AK$4:AK$1569-BM$4:BM$1569))/MAX(1,COUNTIF(AK$4:AK$1569,"&lt;"&amp;BM581+0.01)),BM581))</f>
        <v/>
      </c>
      <c r="CB581" s="9">
        <f>IF(AL581&gt;=BN581,0,IFERROR(BN581+SUMPRODUCT((AL$4:AL$1569&gt;=BN$4:BN$1569)*(AL$4:AL$1569-BN$4:BN$1569))/MAX(1,COUNTIF(AL$4:AL$1569,"&lt;"&amp;BN581+0.01)),BN581))</f>
        <v/>
      </c>
      <c r="CC581" s="5">
        <f>IF(AO581="🟢","VERDE",IF(AO581="🟡","AMARELO",IF(AO581="🟠","VERMELHO",IF(AO581="🔴","VERMELHO","ROXO"))))</f>
        <v/>
      </c>
      <c r="CD581" s="5" t="inlineStr">
        <is>
          <t>🌎 REGIÕES</t>
        </is>
      </c>
      <c r="CE581" s="5" t="inlineStr">
        <is>
          <t>SEM REDE</t>
        </is>
      </c>
    </row>
    <row r="582">
      <c r="A582" s="5" t="inlineStr">
        <is>
          <t>06304721000171</t>
        </is>
      </c>
      <c r="B582" s="5" t="inlineStr">
        <is>
          <t>ESTILO DE VIDA PRODUTOS NATURAIS LTDA -M</t>
        </is>
      </c>
      <c r="C582" s="5" t="inlineStr">
        <is>
          <t>06 - SEM GRUPO</t>
        </is>
      </c>
      <c r="D582" s="5" t="inlineStr">
        <is>
          <t>HEMANUELE DITZEL (MANU)</t>
        </is>
      </c>
      <c r="E582" s="5" t="inlineStr">
        <is>
          <t>PR</t>
        </is>
      </c>
      <c r="F582" s="5">
        <f>IFERROR(VLOOKUP(C582,$AS$4:$AT$25,2,FALSE),"")</f>
        <v/>
      </c>
      <c r="G582" s="6">
        <f>IFERROR(VLOOKUP(C582,$AS$4:$AX$25,6,FALSE),"")</f>
        <v/>
      </c>
      <c r="H582" s="5">
        <f>IFERROR(VLOOKUP(C582,$AS$4:$AY$25,7,FALSE),"")</f>
        <v/>
      </c>
      <c r="I582" s="5">
        <f>IFERROR(VLOOKUP(C582,$AS$4:$AZ$25,8,FALSE),"")</f>
        <v/>
      </c>
      <c r="J582" s="7" t="inlineStr">
        <is>
          <t>.</t>
        </is>
      </c>
      <c r="K582" s="5" t="inlineStr">
        <is>
          <t>SUL</t>
        </is>
      </c>
      <c r="L582" s="8" t="n">
        <v>1575</v>
      </c>
      <c r="M582" s="9" t="n">
        <v>112.5</v>
      </c>
      <c r="N582" s="9" t="n">
        <v>125</v>
      </c>
      <c r="O582" s="9" t="n">
        <v>125</v>
      </c>
      <c r="P582" s="9" t="n">
        <v>125</v>
      </c>
      <c r="Q582" s="9" t="n">
        <v>125</v>
      </c>
      <c r="R582" s="9" t="n">
        <v>125</v>
      </c>
      <c r="S582" s="9" t="n">
        <v>137.5</v>
      </c>
      <c r="T582" s="9" t="n">
        <v>137.5</v>
      </c>
      <c r="U582" s="9" t="n">
        <v>137.5</v>
      </c>
      <c r="V582" s="9" t="n">
        <v>137.5</v>
      </c>
      <c r="W582" s="9" t="n">
        <v>137.5</v>
      </c>
      <c r="X582" s="9" t="n">
        <v>150</v>
      </c>
      <c r="Y582" s="7" t="inlineStr">
        <is>
          <t>.</t>
        </is>
      </c>
      <c r="Z582" s="8">
        <f>SUM(AA582:AL582)</f>
        <v/>
      </c>
      <c r="AA582" s="9" t="n">
        <v>0</v>
      </c>
      <c r="AB582" s="9" t="n">
        <v>0</v>
      </c>
      <c r="AC582" s="9" t="n">
        <v>0</v>
      </c>
      <c r="AD582" s="9" t="n">
        <v>0</v>
      </c>
      <c r="AE582" s="9" t="n">
        <v>0</v>
      </c>
      <c r="AF582" s="9" t="n">
        <v>0</v>
      </c>
      <c r="AG582" s="9" t="n">
        <v>0</v>
      </c>
      <c r="AH582" s="9" t="n">
        <v>0</v>
      </c>
      <c r="AI582" s="9" t="n">
        <v>0</v>
      </c>
      <c r="AJ582" s="9" t="n">
        <v>0</v>
      </c>
      <c r="AK582" s="9" t="n">
        <v>0</v>
      </c>
      <c r="AL582" s="9" t="n">
        <v>0</v>
      </c>
      <c r="AM582" s="7" t="inlineStr">
        <is>
          <t>.</t>
        </is>
      </c>
      <c r="AN582" s="6">
        <f>IF(L582=0,0,Z582/L582)</f>
        <v/>
      </c>
      <c r="AO582" s="5">
        <f>IF(AN582="","",IF(AN582&gt;=0.9,"🟢",IF(AN582&gt;=0.7,"🟡",IF(AN582&gt;=0.5,"🟠","🔴"))))</f>
        <v/>
      </c>
      <c r="AP582" s="9">
        <f>IF(L582=0,0,L582-Z582)</f>
        <v/>
      </c>
      <c r="AQ582" s="5">
        <f>IF(Z582=0,"",RANK(Z582,Z$4:Z$1569,0))</f>
        <v/>
      </c>
      <c r="AR582" s="7" t="inlineStr">
        <is>
          <t>.</t>
        </is>
      </c>
      <c r="BA582" s="7" t="inlineStr">
        <is>
          <t>.</t>
        </is>
      </c>
      <c r="BB582" s="9">
        <f>SUM(L$4:L$1569)/COUNTA(A$4:A$1569)</f>
        <v/>
      </c>
      <c r="BC582" s="9">
        <f>SUM(M$4:M$1569)/COUNTA(A$4:A$1569)</f>
        <v/>
      </c>
      <c r="BD582" s="9">
        <f>SUM(N$4:N$1569)/COUNTA(A$4:A$1569)</f>
        <v/>
      </c>
      <c r="BE582" s="9">
        <f>SUM(O$4:O$1569)/COUNTA(A$4:A$1569)</f>
        <v/>
      </c>
      <c r="BF582" s="9">
        <f>SUM(P$4:P$1569)/COUNTA(A$4:A$1569)</f>
        <v/>
      </c>
      <c r="BG582" s="9">
        <f>SUM(Q$4:Q$1569)/COUNTA(A$4:A$1569)</f>
        <v/>
      </c>
      <c r="BH582" s="9">
        <f>SUM(R$4:R$1569)/COUNTA(A$4:A$1569)</f>
        <v/>
      </c>
      <c r="BI582" s="9">
        <f>SUM(S$4:S$1569)/COUNTA(A$4:A$1569)</f>
        <v/>
      </c>
      <c r="BJ582" s="9">
        <f>SUM(T$4:T$1569)/COUNTA(A$4:A$1569)</f>
        <v/>
      </c>
      <c r="BK582" s="9">
        <f>SUM(U$4:U$1569)/COUNTA(A$4:A$1569)</f>
        <v/>
      </c>
      <c r="BL582" s="9">
        <f>SUM(V$4:V$1569)/COUNTA(A$4:A$1569)</f>
        <v/>
      </c>
      <c r="BM582" s="9">
        <f>SUM(W$4:W$1569)/COUNTA(A$4:A$1569)</f>
        <v/>
      </c>
      <c r="BN582" s="9">
        <f>SUM(X$4:X$1569)/COUNTA(A$4:A$1569)</f>
        <v/>
      </c>
      <c r="BO582" s="7" t="inlineStr">
        <is>
          <t>.</t>
        </is>
      </c>
      <c r="BP582" s="9">
        <f>IF(Z582&gt;=BB582,0,IFERROR(BB582+(SUMPRODUCT((Z$4:Z$1569&gt;=BB$4:BB$1569)*(Z$4:Z$1569-BB$4:BB$1569))/MAX(1,COUNTIF(Z$4:Z$1569,"&lt;"&amp;BB582+0.01))),BB582))</f>
        <v/>
      </c>
      <c r="BQ582" s="9">
        <f>IF(AA582&gt;=BC582,0,IFERROR(BC582+SUMPRODUCT((AA$4:AA$1569&gt;=BC$4:BC$1569)*(AA$4:AA$1569-BC$4:BC$1569))/MAX(1,COUNTIF(AA$4:AA$1569,"&lt;"&amp;BC582+0.01)),BC582))</f>
        <v/>
      </c>
      <c r="BR582" s="9">
        <f>IF(AB582&gt;=BD582,0,IFERROR(BD582+SUMPRODUCT((AB$4:AB$1569&gt;=BD$4:BD$1569)*(AB$4:AB$1569-BD$4:BD$1569))/MAX(1,COUNTIF(AB$4:AB$1569,"&lt;"&amp;BD582+0.01)),BD582))</f>
        <v/>
      </c>
      <c r="BS582" s="9">
        <f>IF(AC582&gt;=BE582,0,IFERROR(BE582+SUMPRODUCT((AC$4:AC$1569&gt;=BE$4:BE$1569)*(AC$4:AC$1569-BE$4:BE$1569))/MAX(1,COUNTIF(AC$4:AC$1569,"&lt;"&amp;BE582+0.01)),BE582))</f>
        <v/>
      </c>
      <c r="BT582" s="9">
        <f>IF(AD582&gt;=BF582,0,IFERROR(BF582+SUMPRODUCT((AD$4:AD$1569&gt;=BF$4:BF$1569)*(AD$4:AD$1569-BF$4:BF$1569))/MAX(1,COUNTIF(AD$4:AD$1569,"&lt;"&amp;BF582+0.01)),BF582))</f>
        <v/>
      </c>
      <c r="BU582" s="9">
        <f>IF(AE582&gt;=BG582,0,IFERROR(BG582+SUMPRODUCT((AE$4:AE$1569&gt;=BG$4:BG$1569)*(AE$4:AE$1569-BG$4:BG$1569))/MAX(1,COUNTIF(AE$4:AE$1569,"&lt;"&amp;BG582+0.01)),BG582))</f>
        <v/>
      </c>
      <c r="BV582" s="9">
        <f>IF(AF582&gt;=BH582,0,IFERROR(BH582+SUMPRODUCT((AF$4:AF$1569&gt;=BH$4:BH$1569)*(AF$4:AF$1569-BH$4:BH$1569))/MAX(1,COUNTIF(AF$4:AF$1569,"&lt;"&amp;BH582+0.01)),BH582))</f>
        <v/>
      </c>
      <c r="BW582" s="9">
        <f>IF(AG582&gt;=BI582,0,IFERROR(BI582+SUMPRODUCT((AG$4:AG$1569&gt;=BI$4:BI$1569)*(AG$4:AG$1569-BI$4:BI$1569))/MAX(1,COUNTIF(AG$4:AG$1569,"&lt;"&amp;BI582+0.01)),BI582))</f>
        <v/>
      </c>
      <c r="BX582" s="9">
        <f>IF(AH582&gt;=BJ582,0,IFERROR(BJ582+SUMPRODUCT((AH$4:AH$1569&gt;=BJ$4:BJ$1569)*(AH$4:AH$1569-BJ$4:BJ$1569))/MAX(1,COUNTIF(AH$4:AH$1569,"&lt;"&amp;BJ582+0.01)),BJ582))</f>
        <v/>
      </c>
      <c r="BY582" s="9">
        <f>IF(AI582&gt;=BK582,0,IFERROR(BK582+SUMPRODUCT((AI$4:AI$1569&gt;=BK$4:BK$1569)*(AI$4:AI$1569-BK$4:BK$1569))/MAX(1,COUNTIF(AI$4:AI$1569,"&lt;"&amp;BK582+0.01)),BK582))</f>
        <v/>
      </c>
      <c r="BZ582" s="9">
        <f>IF(AJ582&gt;=BL582,0,IFERROR(BL582+SUMPRODUCT((AJ$4:AJ$1569&gt;=BL$4:BL$1569)*(AJ$4:AJ$1569-BL$4:BL$1569))/MAX(1,COUNTIF(AJ$4:AJ$1569,"&lt;"&amp;BL582+0.01)),BL582))</f>
        <v/>
      </c>
      <c r="CA582" s="9">
        <f>IF(AK582&gt;=BM582,0,IFERROR(BM582+SUMPRODUCT((AK$4:AK$1569&gt;=BM$4:BM$1569)*(AK$4:AK$1569-BM$4:BM$1569))/MAX(1,COUNTIF(AK$4:AK$1569,"&lt;"&amp;BM582+0.01)),BM582))</f>
        <v/>
      </c>
      <c r="CB582" s="9">
        <f>IF(AL582&gt;=BN582,0,IFERROR(BN582+SUMPRODUCT((AL$4:AL$1569&gt;=BN$4:BN$1569)*(AL$4:AL$1569-BN$4:BN$1569))/MAX(1,COUNTIF(AL$4:AL$1569,"&lt;"&amp;BN582+0.01)),BN582))</f>
        <v/>
      </c>
      <c r="CC582" s="5">
        <f>IF(AO582="🟢","VERDE",IF(AO582="🟡","AMARELO",IF(AO582="🟠","VERMELHO",IF(AO582="🔴","VERMELHO","ROXO"))))</f>
        <v/>
      </c>
      <c r="CD582" s="5" t="inlineStr">
        <is>
          <t>🌎 REGIÕES</t>
        </is>
      </c>
      <c r="CE582" s="5" t="inlineStr">
        <is>
          <t>SEM REDE</t>
        </is>
      </c>
    </row>
    <row r="583">
      <c r="A583" s="5" t="inlineStr">
        <is>
          <t>06307541000143</t>
        </is>
      </c>
      <c r="B583" s="5" t="inlineStr">
        <is>
          <t>E M MONTEIRO COMERCIO DE PRODUTOS NATURA</t>
        </is>
      </c>
      <c r="C583" s="5" t="inlineStr">
        <is>
          <t>06 - SEM GRUPO</t>
        </is>
      </c>
      <c r="D583" s="5" t="inlineStr">
        <is>
          <t>HEMANUELE DITZEL (MANU)</t>
        </is>
      </c>
      <c r="E583" s="5" t="inlineStr">
        <is>
          <t>PR</t>
        </is>
      </c>
      <c r="F583" s="5">
        <f>IFERROR(VLOOKUP(C583,$AS$4:$AT$25,2,FALSE),"")</f>
        <v/>
      </c>
      <c r="G583" s="6">
        <f>IFERROR(VLOOKUP(C583,$AS$4:$AX$25,6,FALSE),"")</f>
        <v/>
      </c>
      <c r="H583" s="5">
        <f>IFERROR(VLOOKUP(C583,$AS$4:$AY$25,7,FALSE),"")</f>
        <v/>
      </c>
      <c r="I583" s="5">
        <f>IFERROR(VLOOKUP(C583,$AS$4:$AZ$25,8,FALSE),"")</f>
        <v/>
      </c>
      <c r="J583" s="7" t="inlineStr">
        <is>
          <t>.</t>
        </is>
      </c>
      <c r="K583" s="5" t="inlineStr">
        <is>
          <t>SUL</t>
        </is>
      </c>
      <c r="L583" s="8" t="n">
        <v>1575</v>
      </c>
      <c r="M583" s="9" t="n">
        <v>112.5</v>
      </c>
      <c r="N583" s="9" t="n">
        <v>125</v>
      </c>
      <c r="O583" s="9" t="n">
        <v>125</v>
      </c>
      <c r="P583" s="9" t="n">
        <v>125</v>
      </c>
      <c r="Q583" s="9" t="n">
        <v>125</v>
      </c>
      <c r="R583" s="9" t="n">
        <v>125</v>
      </c>
      <c r="S583" s="9" t="n">
        <v>137.5</v>
      </c>
      <c r="T583" s="9" t="n">
        <v>137.5</v>
      </c>
      <c r="U583" s="9" t="n">
        <v>137.5</v>
      </c>
      <c r="V583" s="9" t="n">
        <v>137.5</v>
      </c>
      <c r="W583" s="9" t="n">
        <v>137.5</v>
      </c>
      <c r="X583" s="9" t="n">
        <v>150</v>
      </c>
      <c r="Y583" s="7" t="inlineStr">
        <is>
          <t>.</t>
        </is>
      </c>
      <c r="Z583" s="8">
        <f>SUM(AA583:AL583)</f>
        <v/>
      </c>
      <c r="AA583" s="9" t="n">
        <v>0</v>
      </c>
      <c r="AB583" s="9" t="n">
        <v>0</v>
      </c>
      <c r="AC583" s="9" t="n">
        <v>0</v>
      </c>
      <c r="AD583" s="9" t="n">
        <v>0</v>
      </c>
      <c r="AE583" s="9" t="n">
        <v>0</v>
      </c>
      <c r="AF583" s="9" t="n">
        <v>0</v>
      </c>
      <c r="AG583" s="9" t="n">
        <v>0</v>
      </c>
      <c r="AH583" s="9" t="n">
        <v>0</v>
      </c>
      <c r="AI583" s="9" t="n">
        <v>0</v>
      </c>
      <c r="AJ583" s="9" t="n">
        <v>0</v>
      </c>
      <c r="AK583" s="9" t="n">
        <v>0</v>
      </c>
      <c r="AL583" s="9" t="n">
        <v>0</v>
      </c>
      <c r="AM583" s="7" t="inlineStr">
        <is>
          <t>.</t>
        </is>
      </c>
      <c r="AN583" s="6">
        <f>IF(L583=0,0,Z583/L583)</f>
        <v/>
      </c>
      <c r="AO583" s="5">
        <f>IF(AN583="","",IF(AN583&gt;=0.9,"🟢",IF(AN583&gt;=0.7,"🟡",IF(AN583&gt;=0.5,"🟠","🔴"))))</f>
        <v/>
      </c>
      <c r="AP583" s="9">
        <f>IF(L583=0,0,L583-Z583)</f>
        <v/>
      </c>
      <c r="AQ583" s="5">
        <f>IF(Z583=0,"",RANK(Z583,Z$4:Z$1569,0))</f>
        <v/>
      </c>
      <c r="AR583" s="7" t="inlineStr">
        <is>
          <t>.</t>
        </is>
      </c>
      <c r="BA583" s="7" t="inlineStr">
        <is>
          <t>.</t>
        </is>
      </c>
      <c r="BB583" s="9">
        <f>SUM(L$4:L$1569)/COUNTA(A$4:A$1569)</f>
        <v/>
      </c>
      <c r="BC583" s="9">
        <f>SUM(M$4:M$1569)/COUNTA(A$4:A$1569)</f>
        <v/>
      </c>
      <c r="BD583" s="9">
        <f>SUM(N$4:N$1569)/COUNTA(A$4:A$1569)</f>
        <v/>
      </c>
      <c r="BE583" s="9">
        <f>SUM(O$4:O$1569)/COUNTA(A$4:A$1569)</f>
        <v/>
      </c>
      <c r="BF583" s="9">
        <f>SUM(P$4:P$1569)/COUNTA(A$4:A$1569)</f>
        <v/>
      </c>
      <c r="BG583" s="9">
        <f>SUM(Q$4:Q$1569)/COUNTA(A$4:A$1569)</f>
        <v/>
      </c>
      <c r="BH583" s="9">
        <f>SUM(R$4:R$1569)/COUNTA(A$4:A$1569)</f>
        <v/>
      </c>
      <c r="BI583" s="9">
        <f>SUM(S$4:S$1569)/COUNTA(A$4:A$1569)</f>
        <v/>
      </c>
      <c r="BJ583" s="9">
        <f>SUM(T$4:T$1569)/COUNTA(A$4:A$1569)</f>
        <v/>
      </c>
      <c r="BK583" s="9">
        <f>SUM(U$4:U$1569)/COUNTA(A$4:A$1569)</f>
        <v/>
      </c>
      <c r="BL583" s="9">
        <f>SUM(V$4:V$1569)/COUNTA(A$4:A$1569)</f>
        <v/>
      </c>
      <c r="BM583" s="9">
        <f>SUM(W$4:W$1569)/COUNTA(A$4:A$1569)</f>
        <v/>
      </c>
      <c r="BN583" s="9">
        <f>SUM(X$4:X$1569)/COUNTA(A$4:A$1569)</f>
        <v/>
      </c>
      <c r="BO583" s="7" t="inlineStr">
        <is>
          <t>.</t>
        </is>
      </c>
      <c r="BP583" s="9">
        <f>IF(Z583&gt;=BB583,0,IFERROR(BB583+(SUMPRODUCT((Z$4:Z$1569&gt;=BB$4:BB$1569)*(Z$4:Z$1569-BB$4:BB$1569))/MAX(1,COUNTIF(Z$4:Z$1569,"&lt;"&amp;BB583+0.01))),BB583))</f>
        <v/>
      </c>
      <c r="BQ583" s="9">
        <f>IF(AA583&gt;=BC583,0,IFERROR(BC583+SUMPRODUCT((AA$4:AA$1569&gt;=BC$4:BC$1569)*(AA$4:AA$1569-BC$4:BC$1569))/MAX(1,COUNTIF(AA$4:AA$1569,"&lt;"&amp;BC583+0.01)),BC583))</f>
        <v/>
      </c>
      <c r="BR583" s="9">
        <f>IF(AB583&gt;=BD583,0,IFERROR(BD583+SUMPRODUCT((AB$4:AB$1569&gt;=BD$4:BD$1569)*(AB$4:AB$1569-BD$4:BD$1569))/MAX(1,COUNTIF(AB$4:AB$1569,"&lt;"&amp;BD583+0.01)),BD583))</f>
        <v/>
      </c>
      <c r="BS583" s="9">
        <f>IF(AC583&gt;=BE583,0,IFERROR(BE583+SUMPRODUCT((AC$4:AC$1569&gt;=BE$4:BE$1569)*(AC$4:AC$1569-BE$4:BE$1569))/MAX(1,COUNTIF(AC$4:AC$1569,"&lt;"&amp;BE583+0.01)),BE583))</f>
        <v/>
      </c>
      <c r="BT583" s="9">
        <f>IF(AD583&gt;=BF583,0,IFERROR(BF583+SUMPRODUCT((AD$4:AD$1569&gt;=BF$4:BF$1569)*(AD$4:AD$1569-BF$4:BF$1569))/MAX(1,COUNTIF(AD$4:AD$1569,"&lt;"&amp;BF583+0.01)),BF583))</f>
        <v/>
      </c>
      <c r="BU583" s="9">
        <f>IF(AE583&gt;=BG583,0,IFERROR(BG583+SUMPRODUCT((AE$4:AE$1569&gt;=BG$4:BG$1569)*(AE$4:AE$1569-BG$4:BG$1569))/MAX(1,COUNTIF(AE$4:AE$1569,"&lt;"&amp;BG583+0.01)),BG583))</f>
        <v/>
      </c>
      <c r="BV583" s="9">
        <f>IF(AF583&gt;=BH583,0,IFERROR(BH583+SUMPRODUCT((AF$4:AF$1569&gt;=BH$4:BH$1569)*(AF$4:AF$1569-BH$4:BH$1569))/MAX(1,COUNTIF(AF$4:AF$1569,"&lt;"&amp;BH583+0.01)),BH583))</f>
        <v/>
      </c>
      <c r="BW583" s="9">
        <f>IF(AG583&gt;=BI583,0,IFERROR(BI583+SUMPRODUCT((AG$4:AG$1569&gt;=BI$4:BI$1569)*(AG$4:AG$1569-BI$4:BI$1569))/MAX(1,COUNTIF(AG$4:AG$1569,"&lt;"&amp;BI583+0.01)),BI583))</f>
        <v/>
      </c>
      <c r="BX583" s="9">
        <f>IF(AH583&gt;=BJ583,0,IFERROR(BJ583+SUMPRODUCT((AH$4:AH$1569&gt;=BJ$4:BJ$1569)*(AH$4:AH$1569-BJ$4:BJ$1569))/MAX(1,COUNTIF(AH$4:AH$1569,"&lt;"&amp;BJ583+0.01)),BJ583))</f>
        <v/>
      </c>
      <c r="BY583" s="9">
        <f>IF(AI583&gt;=BK583,0,IFERROR(BK583+SUMPRODUCT((AI$4:AI$1569&gt;=BK$4:BK$1569)*(AI$4:AI$1569-BK$4:BK$1569))/MAX(1,COUNTIF(AI$4:AI$1569,"&lt;"&amp;BK583+0.01)),BK583))</f>
        <v/>
      </c>
      <c r="BZ583" s="9">
        <f>IF(AJ583&gt;=BL583,0,IFERROR(BL583+SUMPRODUCT((AJ$4:AJ$1569&gt;=BL$4:BL$1569)*(AJ$4:AJ$1569-BL$4:BL$1569))/MAX(1,COUNTIF(AJ$4:AJ$1569,"&lt;"&amp;BL583+0.01)),BL583))</f>
        <v/>
      </c>
      <c r="CA583" s="9">
        <f>IF(AK583&gt;=BM583,0,IFERROR(BM583+SUMPRODUCT((AK$4:AK$1569&gt;=BM$4:BM$1569)*(AK$4:AK$1569-BM$4:BM$1569))/MAX(1,COUNTIF(AK$4:AK$1569,"&lt;"&amp;BM583+0.01)),BM583))</f>
        <v/>
      </c>
      <c r="CB583" s="9">
        <f>IF(AL583&gt;=BN583,0,IFERROR(BN583+SUMPRODUCT((AL$4:AL$1569&gt;=BN$4:BN$1569)*(AL$4:AL$1569-BN$4:BN$1569))/MAX(1,COUNTIF(AL$4:AL$1569,"&lt;"&amp;BN583+0.01)),BN583))</f>
        <v/>
      </c>
      <c r="CC583" s="5">
        <f>IF(AO583="🟢","VERDE",IF(AO583="🟡","AMARELO",IF(AO583="🟠","VERMELHO",IF(AO583="🔴","VERMELHO","ROXO"))))</f>
        <v/>
      </c>
      <c r="CD583" s="5" t="inlineStr">
        <is>
          <t>🌎 REGIÕES</t>
        </is>
      </c>
      <c r="CE583" s="5" t="inlineStr">
        <is>
          <t>SEM REDE</t>
        </is>
      </c>
    </row>
    <row r="584">
      <c r="A584" s="5" t="inlineStr">
        <is>
          <t>06555651000124</t>
        </is>
      </c>
      <c r="B584" s="5" t="inlineStr">
        <is>
          <t>ZULTA ADMINISTRADORA LTDA - ME</t>
        </is>
      </c>
      <c r="C584" s="5" t="inlineStr">
        <is>
          <t>06 - SEM GRUPO</t>
        </is>
      </c>
      <c r="D584" s="5" t="inlineStr">
        <is>
          <t>HEMANUELE DITZEL (MANU)</t>
        </is>
      </c>
      <c r="E584" s="5" t="inlineStr">
        <is>
          <t>SC</t>
        </is>
      </c>
      <c r="F584" s="5">
        <f>IFERROR(VLOOKUP(C584,$AS$4:$AT$25,2,FALSE),"")</f>
        <v/>
      </c>
      <c r="G584" s="6">
        <f>IFERROR(VLOOKUP(C584,$AS$4:$AX$25,6,FALSE),"")</f>
        <v/>
      </c>
      <c r="H584" s="5">
        <f>IFERROR(VLOOKUP(C584,$AS$4:$AY$25,7,FALSE),"")</f>
        <v/>
      </c>
      <c r="I584" s="5">
        <f>IFERROR(VLOOKUP(C584,$AS$4:$AZ$25,8,FALSE),"")</f>
        <v/>
      </c>
      <c r="J584" s="7" t="inlineStr">
        <is>
          <t>.</t>
        </is>
      </c>
      <c r="K584" s="5" t="inlineStr">
        <is>
          <t>SUL</t>
        </is>
      </c>
      <c r="L584" s="8" t="n">
        <v>1553.191489361702</v>
      </c>
      <c r="M584" s="9" t="n">
        <v>119.1489361702128</v>
      </c>
      <c r="N584" s="9" t="n">
        <v>123.4042553191489</v>
      </c>
      <c r="O584" s="9" t="n">
        <v>123.4042553191489</v>
      </c>
      <c r="P584" s="9" t="n">
        <v>123.4042553191489</v>
      </c>
      <c r="Q584" s="9" t="n">
        <v>127.6595744680851</v>
      </c>
      <c r="R584" s="9" t="n">
        <v>127.6595744680851</v>
      </c>
      <c r="S584" s="9" t="n">
        <v>131.9148936170213</v>
      </c>
      <c r="T584" s="9" t="n">
        <v>131.9148936170213</v>
      </c>
      <c r="U584" s="9" t="n">
        <v>131.9148936170213</v>
      </c>
      <c r="V584" s="9" t="n">
        <v>136.1702127659574</v>
      </c>
      <c r="W584" s="9" t="n">
        <v>136.1702127659574</v>
      </c>
      <c r="X584" s="9" t="n">
        <v>140.4255319148936</v>
      </c>
      <c r="Y584" s="7" t="inlineStr">
        <is>
          <t>.</t>
        </is>
      </c>
      <c r="Z584" s="8">
        <f>SUM(AA584:AL584)</f>
        <v/>
      </c>
      <c r="AA584" s="9" t="n">
        <v>0</v>
      </c>
      <c r="AB584" s="9" t="n">
        <v>0</v>
      </c>
      <c r="AC584" s="9" t="n">
        <v>0</v>
      </c>
      <c r="AD584" s="9" t="n">
        <v>0</v>
      </c>
      <c r="AE584" s="9" t="n">
        <v>0</v>
      </c>
      <c r="AF584" s="9" t="n">
        <v>0</v>
      </c>
      <c r="AG584" s="9" t="n">
        <v>0</v>
      </c>
      <c r="AH584" s="9" t="n">
        <v>0</v>
      </c>
      <c r="AI584" s="9" t="n">
        <v>0</v>
      </c>
      <c r="AJ584" s="9" t="n">
        <v>0</v>
      </c>
      <c r="AK584" s="9" t="n">
        <v>0</v>
      </c>
      <c r="AL584" s="9" t="n">
        <v>0</v>
      </c>
      <c r="AM584" s="7" t="inlineStr">
        <is>
          <t>.</t>
        </is>
      </c>
      <c r="AN584" s="6">
        <f>IF(L584=0,0,Z584/L584)</f>
        <v/>
      </c>
      <c r="AO584" s="5">
        <f>IF(AN584="","",IF(AN584&gt;=0.9,"🟢",IF(AN584&gt;=0.7,"🟡",IF(AN584&gt;=0.5,"🟠","🔴"))))</f>
        <v/>
      </c>
      <c r="AP584" s="9">
        <f>IF(L584=0,0,L584-Z584)</f>
        <v/>
      </c>
      <c r="AQ584" s="5">
        <f>IF(Z584=0,"",RANK(Z584,Z$4:Z$1569,0))</f>
        <v/>
      </c>
      <c r="AR584" s="7" t="inlineStr">
        <is>
          <t>.</t>
        </is>
      </c>
      <c r="BA584" s="7" t="inlineStr">
        <is>
          <t>.</t>
        </is>
      </c>
      <c r="BB584" s="9">
        <f>SUM(L$4:L$1569)/COUNTA(A$4:A$1569)</f>
        <v/>
      </c>
      <c r="BC584" s="9">
        <f>SUM(M$4:M$1569)/COUNTA(A$4:A$1569)</f>
        <v/>
      </c>
      <c r="BD584" s="9">
        <f>SUM(N$4:N$1569)/COUNTA(A$4:A$1569)</f>
        <v/>
      </c>
      <c r="BE584" s="9">
        <f>SUM(O$4:O$1569)/COUNTA(A$4:A$1569)</f>
        <v/>
      </c>
      <c r="BF584" s="9">
        <f>SUM(P$4:P$1569)/COUNTA(A$4:A$1569)</f>
        <v/>
      </c>
      <c r="BG584" s="9">
        <f>SUM(Q$4:Q$1569)/COUNTA(A$4:A$1569)</f>
        <v/>
      </c>
      <c r="BH584" s="9">
        <f>SUM(R$4:R$1569)/COUNTA(A$4:A$1569)</f>
        <v/>
      </c>
      <c r="BI584" s="9">
        <f>SUM(S$4:S$1569)/COUNTA(A$4:A$1569)</f>
        <v/>
      </c>
      <c r="BJ584" s="9">
        <f>SUM(T$4:T$1569)/COUNTA(A$4:A$1569)</f>
        <v/>
      </c>
      <c r="BK584" s="9">
        <f>SUM(U$4:U$1569)/COUNTA(A$4:A$1569)</f>
        <v/>
      </c>
      <c r="BL584" s="9">
        <f>SUM(V$4:V$1569)/COUNTA(A$4:A$1569)</f>
        <v/>
      </c>
      <c r="BM584" s="9">
        <f>SUM(W$4:W$1569)/COUNTA(A$4:A$1569)</f>
        <v/>
      </c>
      <c r="BN584" s="9">
        <f>SUM(X$4:X$1569)/COUNTA(A$4:A$1569)</f>
        <v/>
      </c>
      <c r="BO584" s="7" t="inlineStr">
        <is>
          <t>.</t>
        </is>
      </c>
      <c r="BP584" s="9">
        <f>IF(Z584&gt;=BB584,0,IFERROR(BB584+(SUMPRODUCT((Z$4:Z$1569&gt;=BB$4:BB$1569)*(Z$4:Z$1569-BB$4:BB$1569))/MAX(1,COUNTIF(Z$4:Z$1569,"&lt;"&amp;BB584+0.01))),BB584))</f>
        <v/>
      </c>
      <c r="BQ584" s="9">
        <f>IF(AA584&gt;=BC584,0,IFERROR(BC584+SUMPRODUCT((AA$4:AA$1569&gt;=BC$4:BC$1569)*(AA$4:AA$1569-BC$4:BC$1569))/MAX(1,COUNTIF(AA$4:AA$1569,"&lt;"&amp;BC584+0.01)),BC584))</f>
        <v/>
      </c>
      <c r="BR584" s="9">
        <f>IF(AB584&gt;=BD584,0,IFERROR(BD584+SUMPRODUCT((AB$4:AB$1569&gt;=BD$4:BD$1569)*(AB$4:AB$1569-BD$4:BD$1569))/MAX(1,COUNTIF(AB$4:AB$1569,"&lt;"&amp;BD584+0.01)),BD584))</f>
        <v/>
      </c>
      <c r="BS584" s="9">
        <f>IF(AC584&gt;=BE584,0,IFERROR(BE584+SUMPRODUCT((AC$4:AC$1569&gt;=BE$4:BE$1569)*(AC$4:AC$1569-BE$4:BE$1569))/MAX(1,COUNTIF(AC$4:AC$1569,"&lt;"&amp;BE584+0.01)),BE584))</f>
        <v/>
      </c>
      <c r="BT584" s="9">
        <f>IF(AD584&gt;=BF584,0,IFERROR(BF584+SUMPRODUCT((AD$4:AD$1569&gt;=BF$4:BF$1569)*(AD$4:AD$1569-BF$4:BF$1569))/MAX(1,COUNTIF(AD$4:AD$1569,"&lt;"&amp;BF584+0.01)),BF584))</f>
        <v/>
      </c>
      <c r="BU584" s="9">
        <f>IF(AE584&gt;=BG584,0,IFERROR(BG584+SUMPRODUCT((AE$4:AE$1569&gt;=BG$4:BG$1569)*(AE$4:AE$1569-BG$4:BG$1569))/MAX(1,COUNTIF(AE$4:AE$1569,"&lt;"&amp;BG584+0.01)),BG584))</f>
        <v/>
      </c>
      <c r="BV584" s="9">
        <f>IF(AF584&gt;=BH584,0,IFERROR(BH584+SUMPRODUCT((AF$4:AF$1569&gt;=BH$4:BH$1569)*(AF$4:AF$1569-BH$4:BH$1569))/MAX(1,COUNTIF(AF$4:AF$1569,"&lt;"&amp;BH584+0.01)),BH584))</f>
        <v/>
      </c>
      <c r="BW584" s="9">
        <f>IF(AG584&gt;=BI584,0,IFERROR(BI584+SUMPRODUCT((AG$4:AG$1569&gt;=BI$4:BI$1569)*(AG$4:AG$1569-BI$4:BI$1569))/MAX(1,COUNTIF(AG$4:AG$1569,"&lt;"&amp;BI584+0.01)),BI584))</f>
        <v/>
      </c>
      <c r="BX584" s="9">
        <f>IF(AH584&gt;=BJ584,0,IFERROR(BJ584+SUMPRODUCT((AH$4:AH$1569&gt;=BJ$4:BJ$1569)*(AH$4:AH$1569-BJ$4:BJ$1569))/MAX(1,COUNTIF(AH$4:AH$1569,"&lt;"&amp;BJ584+0.01)),BJ584))</f>
        <v/>
      </c>
      <c r="BY584" s="9">
        <f>IF(AI584&gt;=BK584,0,IFERROR(BK584+SUMPRODUCT((AI$4:AI$1569&gt;=BK$4:BK$1569)*(AI$4:AI$1569-BK$4:BK$1569))/MAX(1,COUNTIF(AI$4:AI$1569,"&lt;"&amp;BK584+0.01)),BK584))</f>
        <v/>
      </c>
      <c r="BZ584" s="9">
        <f>IF(AJ584&gt;=BL584,0,IFERROR(BL584+SUMPRODUCT((AJ$4:AJ$1569&gt;=BL$4:BL$1569)*(AJ$4:AJ$1569-BL$4:BL$1569))/MAX(1,COUNTIF(AJ$4:AJ$1569,"&lt;"&amp;BL584+0.01)),BL584))</f>
        <v/>
      </c>
      <c r="CA584" s="9">
        <f>IF(AK584&gt;=BM584,0,IFERROR(BM584+SUMPRODUCT((AK$4:AK$1569&gt;=BM$4:BM$1569)*(AK$4:AK$1569-BM$4:BM$1569))/MAX(1,COUNTIF(AK$4:AK$1569,"&lt;"&amp;BM584+0.01)),BM584))</f>
        <v/>
      </c>
      <c r="CB584" s="9">
        <f>IF(AL584&gt;=BN584,0,IFERROR(BN584+SUMPRODUCT((AL$4:AL$1569&gt;=BN$4:BN$1569)*(AL$4:AL$1569-BN$4:BN$1569))/MAX(1,COUNTIF(AL$4:AL$1569,"&lt;"&amp;BN584+0.01)),BN584))</f>
        <v/>
      </c>
      <c r="CC584" s="5">
        <f>IF(AO584="🟢","VERDE",IF(AO584="🟡","AMARELO",IF(AO584="🟠","VERMELHO",IF(AO584="🔴","VERMELHO","ROXO"))))</f>
        <v/>
      </c>
      <c r="CD584" s="5" t="inlineStr">
        <is>
          <t>🌎 REGIÕES</t>
        </is>
      </c>
      <c r="CE584" s="5" t="inlineStr">
        <is>
          <t>SEM REDE</t>
        </is>
      </c>
    </row>
    <row r="585">
      <c r="A585" s="5" t="inlineStr">
        <is>
          <t>06634970000125</t>
        </is>
      </c>
      <c r="B585" s="5" t="inlineStr">
        <is>
          <t>SABOR E SAUDE PRODUTOS NATURAIS LTDA - M</t>
        </is>
      </c>
      <c r="C585" s="5" t="inlineStr">
        <is>
          <t>06 - SEM GRUPO</t>
        </is>
      </c>
      <c r="D585" s="5" t="inlineStr">
        <is>
          <t>HEMANUELE DITZEL (MANU)</t>
        </is>
      </c>
      <c r="E585" s="5" t="inlineStr">
        <is>
          <t>SC</t>
        </is>
      </c>
      <c r="F585" s="5">
        <f>IFERROR(VLOOKUP(C585,$AS$4:$AT$25,2,FALSE),"")</f>
        <v/>
      </c>
      <c r="G585" s="6">
        <f>IFERROR(VLOOKUP(C585,$AS$4:$AX$25,6,FALSE),"")</f>
        <v/>
      </c>
      <c r="H585" s="5">
        <f>IFERROR(VLOOKUP(C585,$AS$4:$AY$25,7,FALSE),"")</f>
        <v/>
      </c>
      <c r="I585" s="5">
        <f>IFERROR(VLOOKUP(C585,$AS$4:$AZ$25,8,FALSE),"")</f>
        <v/>
      </c>
      <c r="J585" s="7" t="inlineStr">
        <is>
          <t>.</t>
        </is>
      </c>
      <c r="K585" s="5" t="inlineStr">
        <is>
          <t>SUL</t>
        </is>
      </c>
      <c r="L585" s="8" t="n">
        <v>1604.347826086957</v>
      </c>
      <c r="M585" s="9" t="n">
        <v>117.3913043478261</v>
      </c>
      <c r="N585" s="9" t="n">
        <v>117.3913043478261</v>
      </c>
      <c r="O585" s="9" t="n">
        <v>130.4347826086957</v>
      </c>
      <c r="P585" s="9" t="n">
        <v>130.4347826086957</v>
      </c>
      <c r="Q585" s="9" t="n">
        <v>130.4347826086957</v>
      </c>
      <c r="R585" s="9" t="n">
        <v>130.4347826086957</v>
      </c>
      <c r="S585" s="9" t="n">
        <v>130.4347826086957</v>
      </c>
      <c r="T585" s="9" t="n">
        <v>143.4782608695652</v>
      </c>
      <c r="U585" s="9" t="n">
        <v>143.4782608695652</v>
      </c>
      <c r="V585" s="9" t="n">
        <v>143.4782608695652</v>
      </c>
      <c r="W585" s="9" t="n">
        <v>143.4782608695652</v>
      </c>
      <c r="X585" s="9" t="n">
        <v>143.4782608695652</v>
      </c>
      <c r="Y585" s="7" t="inlineStr">
        <is>
          <t>.</t>
        </is>
      </c>
      <c r="Z585" s="8">
        <f>SUM(AA585:AL585)</f>
        <v/>
      </c>
      <c r="AA585" s="9" t="n">
        <v>0</v>
      </c>
      <c r="AB585" s="9" t="n">
        <v>0</v>
      </c>
      <c r="AC585" s="9" t="n">
        <v>0</v>
      </c>
      <c r="AD585" s="9" t="n">
        <v>0</v>
      </c>
      <c r="AE585" s="9" t="n">
        <v>0</v>
      </c>
      <c r="AF585" s="9" t="n">
        <v>0</v>
      </c>
      <c r="AG585" s="9" t="n">
        <v>0</v>
      </c>
      <c r="AH585" s="9" t="n">
        <v>0</v>
      </c>
      <c r="AI585" s="9" t="n">
        <v>0</v>
      </c>
      <c r="AJ585" s="9" t="n">
        <v>0</v>
      </c>
      <c r="AK585" s="9" t="n">
        <v>0</v>
      </c>
      <c r="AL585" s="9" t="n">
        <v>0</v>
      </c>
      <c r="AM585" s="7" t="inlineStr">
        <is>
          <t>.</t>
        </is>
      </c>
      <c r="AN585" s="6">
        <f>IF(L585=0,0,Z585/L585)</f>
        <v/>
      </c>
      <c r="AO585" s="5">
        <f>IF(AN585="","",IF(AN585&gt;=0.9,"🟢",IF(AN585&gt;=0.7,"🟡",IF(AN585&gt;=0.5,"🟠","🔴"))))</f>
        <v/>
      </c>
      <c r="AP585" s="9">
        <f>IF(L585=0,0,L585-Z585)</f>
        <v/>
      </c>
      <c r="AQ585" s="5">
        <f>IF(Z585=0,"",RANK(Z585,Z$4:Z$1569,0))</f>
        <v/>
      </c>
      <c r="AR585" s="7" t="inlineStr">
        <is>
          <t>.</t>
        </is>
      </c>
      <c r="BA585" s="7" t="inlineStr">
        <is>
          <t>.</t>
        </is>
      </c>
      <c r="BB585" s="9">
        <f>SUM(L$4:L$1569)/COUNTA(A$4:A$1569)</f>
        <v/>
      </c>
      <c r="BC585" s="9">
        <f>SUM(M$4:M$1569)/COUNTA(A$4:A$1569)</f>
        <v/>
      </c>
      <c r="BD585" s="9">
        <f>SUM(N$4:N$1569)/COUNTA(A$4:A$1569)</f>
        <v/>
      </c>
      <c r="BE585" s="9">
        <f>SUM(O$4:O$1569)/COUNTA(A$4:A$1569)</f>
        <v/>
      </c>
      <c r="BF585" s="9">
        <f>SUM(P$4:P$1569)/COUNTA(A$4:A$1569)</f>
        <v/>
      </c>
      <c r="BG585" s="9">
        <f>SUM(Q$4:Q$1569)/COUNTA(A$4:A$1569)</f>
        <v/>
      </c>
      <c r="BH585" s="9">
        <f>SUM(R$4:R$1569)/COUNTA(A$4:A$1569)</f>
        <v/>
      </c>
      <c r="BI585" s="9">
        <f>SUM(S$4:S$1569)/COUNTA(A$4:A$1569)</f>
        <v/>
      </c>
      <c r="BJ585" s="9">
        <f>SUM(T$4:T$1569)/COUNTA(A$4:A$1569)</f>
        <v/>
      </c>
      <c r="BK585" s="9">
        <f>SUM(U$4:U$1569)/COUNTA(A$4:A$1569)</f>
        <v/>
      </c>
      <c r="BL585" s="9">
        <f>SUM(V$4:V$1569)/COUNTA(A$4:A$1569)</f>
        <v/>
      </c>
      <c r="BM585" s="9">
        <f>SUM(W$4:W$1569)/COUNTA(A$4:A$1569)</f>
        <v/>
      </c>
      <c r="BN585" s="9">
        <f>SUM(X$4:X$1569)/COUNTA(A$4:A$1569)</f>
        <v/>
      </c>
      <c r="BO585" s="7" t="inlineStr">
        <is>
          <t>.</t>
        </is>
      </c>
      <c r="BP585" s="9">
        <f>IF(Z585&gt;=BB585,0,IFERROR(BB585+(SUMPRODUCT((Z$4:Z$1569&gt;=BB$4:BB$1569)*(Z$4:Z$1569-BB$4:BB$1569))/MAX(1,COUNTIF(Z$4:Z$1569,"&lt;"&amp;BB585+0.01))),BB585))</f>
        <v/>
      </c>
      <c r="BQ585" s="9">
        <f>IF(AA585&gt;=BC585,0,IFERROR(BC585+SUMPRODUCT((AA$4:AA$1569&gt;=BC$4:BC$1569)*(AA$4:AA$1569-BC$4:BC$1569))/MAX(1,COUNTIF(AA$4:AA$1569,"&lt;"&amp;BC585+0.01)),BC585))</f>
        <v/>
      </c>
      <c r="BR585" s="9">
        <f>IF(AB585&gt;=BD585,0,IFERROR(BD585+SUMPRODUCT((AB$4:AB$1569&gt;=BD$4:BD$1569)*(AB$4:AB$1569-BD$4:BD$1569))/MAX(1,COUNTIF(AB$4:AB$1569,"&lt;"&amp;BD585+0.01)),BD585))</f>
        <v/>
      </c>
      <c r="BS585" s="9">
        <f>IF(AC585&gt;=BE585,0,IFERROR(BE585+SUMPRODUCT((AC$4:AC$1569&gt;=BE$4:BE$1569)*(AC$4:AC$1569-BE$4:BE$1569))/MAX(1,COUNTIF(AC$4:AC$1569,"&lt;"&amp;BE585+0.01)),BE585))</f>
        <v/>
      </c>
      <c r="BT585" s="9">
        <f>IF(AD585&gt;=BF585,0,IFERROR(BF585+SUMPRODUCT((AD$4:AD$1569&gt;=BF$4:BF$1569)*(AD$4:AD$1569-BF$4:BF$1569))/MAX(1,COUNTIF(AD$4:AD$1569,"&lt;"&amp;BF585+0.01)),BF585))</f>
        <v/>
      </c>
      <c r="BU585" s="9">
        <f>IF(AE585&gt;=BG585,0,IFERROR(BG585+SUMPRODUCT((AE$4:AE$1569&gt;=BG$4:BG$1569)*(AE$4:AE$1569-BG$4:BG$1569))/MAX(1,COUNTIF(AE$4:AE$1569,"&lt;"&amp;BG585+0.01)),BG585))</f>
        <v/>
      </c>
      <c r="BV585" s="9">
        <f>IF(AF585&gt;=BH585,0,IFERROR(BH585+SUMPRODUCT((AF$4:AF$1569&gt;=BH$4:BH$1569)*(AF$4:AF$1569-BH$4:BH$1569))/MAX(1,COUNTIF(AF$4:AF$1569,"&lt;"&amp;BH585+0.01)),BH585))</f>
        <v/>
      </c>
      <c r="BW585" s="9">
        <f>IF(AG585&gt;=BI585,0,IFERROR(BI585+SUMPRODUCT((AG$4:AG$1569&gt;=BI$4:BI$1569)*(AG$4:AG$1569-BI$4:BI$1569))/MAX(1,COUNTIF(AG$4:AG$1569,"&lt;"&amp;BI585+0.01)),BI585))</f>
        <v/>
      </c>
      <c r="BX585" s="9">
        <f>IF(AH585&gt;=BJ585,0,IFERROR(BJ585+SUMPRODUCT((AH$4:AH$1569&gt;=BJ$4:BJ$1569)*(AH$4:AH$1569-BJ$4:BJ$1569))/MAX(1,COUNTIF(AH$4:AH$1569,"&lt;"&amp;BJ585+0.01)),BJ585))</f>
        <v/>
      </c>
      <c r="BY585" s="9">
        <f>IF(AI585&gt;=BK585,0,IFERROR(BK585+SUMPRODUCT((AI$4:AI$1569&gt;=BK$4:BK$1569)*(AI$4:AI$1569-BK$4:BK$1569))/MAX(1,COUNTIF(AI$4:AI$1569,"&lt;"&amp;BK585+0.01)),BK585))</f>
        <v/>
      </c>
      <c r="BZ585" s="9">
        <f>IF(AJ585&gt;=BL585,0,IFERROR(BL585+SUMPRODUCT((AJ$4:AJ$1569&gt;=BL$4:BL$1569)*(AJ$4:AJ$1569-BL$4:BL$1569))/MAX(1,COUNTIF(AJ$4:AJ$1569,"&lt;"&amp;BL585+0.01)),BL585))</f>
        <v/>
      </c>
      <c r="CA585" s="9">
        <f>IF(AK585&gt;=BM585,0,IFERROR(BM585+SUMPRODUCT((AK$4:AK$1569&gt;=BM$4:BM$1569)*(AK$4:AK$1569-BM$4:BM$1569))/MAX(1,COUNTIF(AK$4:AK$1569,"&lt;"&amp;BM585+0.01)),BM585))</f>
        <v/>
      </c>
      <c r="CB585" s="9">
        <f>IF(AL585&gt;=BN585,0,IFERROR(BN585+SUMPRODUCT((AL$4:AL$1569&gt;=BN$4:BN$1569)*(AL$4:AL$1569-BN$4:BN$1569))/MAX(1,COUNTIF(AL$4:AL$1569,"&lt;"&amp;BN585+0.01)),BN585))</f>
        <v/>
      </c>
      <c r="CC585" s="5">
        <f>IF(AO585="🟢","VERDE",IF(AO585="🟡","AMARELO",IF(AO585="🟠","VERMELHO",IF(AO585="🔴","VERMELHO","ROXO"))))</f>
        <v/>
      </c>
      <c r="CD585" s="5" t="inlineStr">
        <is>
          <t>🌎 REGIÕES</t>
        </is>
      </c>
      <c r="CE585" s="5" t="inlineStr">
        <is>
          <t>SEM REDE</t>
        </is>
      </c>
    </row>
    <row r="586">
      <c r="A586" s="5" t="inlineStr">
        <is>
          <t>06978405000185</t>
        </is>
      </c>
      <c r="B586" s="5" t="inlineStr">
        <is>
          <t>MORADA DOS CANYONS PARQUES E HOTEIS LTDA</t>
        </is>
      </c>
      <c r="C586" s="5" t="inlineStr">
        <is>
          <t>06 - SEM GRUPO</t>
        </is>
      </c>
      <c r="D586" s="5" t="inlineStr">
        <is>
          <t>HEMANUELE DITZEL (MANU)</t>
        </is>
      </c>
      <c r="E586" s="5" t="inlineStr">
        <is>
          <t>SC</t>
        </is>
      </c>
      <c r="F586" s="5">
        <f>IFERROR(VLOOKUP(C586,$AS$4:$AT$25,2,FALSE),"")</f>
        <v/>
      </c>
      <c r="G586" s="6">
        <f>IFERROR(VLOOKUP(C586,$AS$4:$AX$25,6,FALSE),"")</f>
        <v/>
      </c>
      <c r="H586" s="5">
        <f>IFERROR(VLOOKUP(C586,$AS$4:$AY$25,7,FALSE),"")</f>
        <v/>
      </c>
      <c r="I586" s="5">
        <f>IFERROR(VLOOKUP(C586,$AS$4:$AZ$25,8,FALSE),"")</f>
        <v/>
      </c>
      <c r="J586" s="7" t="inlineStr">
        <is>
          <t>.</t>
        </is>
      </c>
      <c r="K586" s="5" t="inlineStr">
        <is>
          <t>SUL</t>
        </is>
      </c>
      <c r="L586" s="8" t="n">
        <v>1604.347826086957</v>
      </c>
      <c r="M586" s="9" t="n">
        <v>117.3913043478261</v>
      </c>
      <c r="N586" s="9" t="n">
        <v>117.3913043478261</v>
      </c>
      <c r="O586" s="9" t="n">
        <v>130.4347826086957</v>
      </c>
      <c r="P586" s="9" t="n">
        <v>130.4347826086957</v>
      </c>
      <c r="Q586" s="9" t="n">
        <v>130.4347826086957</v>
      </c>
      <c r="R586" s="9" t="n">
        <v>130.4347826086957</v>
      </c>
      <c r="S586" s="9" t="n">
        <v>130.4347826086957</v>
      </c>
      <c r="T586" s="9" t="n">
        <v>143.4782608695652</v>
      </c>
      <c r="U586" s="9" t="n">
        <v>143.4782608695652</v>
      </c>
      <c r="V586" s="9" t="n">
        <v>143.4782608695652</v>
      </c>
      <c r="W586" s="9" t="n">
        <v>143.4782608695652</v>
      </c>
      <c r="X586" s="9" t="n">
        <v>143.4782608695652</v>
      </c>
      <c r="Y586" s="7" t="inlineStr">
        <is>
          <t>.</t>
        </is>
      </c>
      <c r="Z586" s="8">
        <f>SUM(AA586:AL586)</f>
        <v/>
      </c>
      <c r="AA586" s="9" t="n">
        <v>0</v>
      </c>
      <c r="AB586" s="9" t="n">
        <v>0</v>
      </c>
      <c r="AC586" s="9" t="n">
        <v>0</v>
      </c>
      <c r="AD586" s="9" t="n">
        <v>0</v>
      </c>
      <c r="AE586" s="9" t="n">
        <v>0</v>
      </c>
      <c r="AF586" s="9" t="n">
        <v>0</v>
      </c>
      <c r="AG586" s="9" t="n">
        <v>0</v>
      </c>
      <c r="AH586" s="9" t="n">
        <v>0</v>
      </c>
      <c r="AI586" s="9" t="n">
        <v>0</v>
      </c>
      <c r="AJ586" s="9" t="n">
        <v>0</v>
      </c>
      <c r="AK586" s="9" t="n">
        <v>0</v>
      </c>
      <c r="AL586" s="9" t="n">
        <v>0</v>
      </c>
      <c r="AM586" s="7" t="inlineStr">
        <is>
          <t>.</t>
        </is>
      </c>
      <c r="AN586" s="6">
        <f>IF(L586=0,0,Z586/L586)</f>
        <v/>
      </c>
      <c r="AO586" s="5">
        <f>IF(AN586="","",IF(AN586&gt;=0.9,"🟢",IF(AN586&gt;=0.7,"🟡",IF(AN586&gt;=0.5,"🟠","🔴"))))</f>
        <v/>
      </c>
      <c r="AP586" s="9">
        <f>IF(L586=0,0,L586-Z586)</f>
        <v/>
      </c>
      <c r="AQ586" s="5">
        <f>IF(Z586=0,"",RANK(Z586,Z$4:Z$1569,0))</f>
        <v/>
      </c>
      <c r="AR586" s="7" t="inlineStr">
        <is>
          <t>.</t>
        </is>
      </c>
      <c r="BA586" s="7" t="inlineStr">
        <is>
          <t>.</t>
        </is>
      </c>
      <c r="BB586" s="9">
        <f>SUM(L$4:L$1569)/COUNTA(A$4:A$1569)</f>
        <v/>
      </c>
      <c r="BC586" s="9">
        <f>SUM(M$4:M$1569)/COUNTA(A$4:A$1569)</f>
        <v/>
      </c>
      <c r="BD586" s="9">
        <f>SUM(N$4:N$1569)/COUNTA(A$4:A$1569)</f>
        <v/>
      </c>
      <c r="BE586" s="9">
        <f>SUM(O$4:O$1569)/COUNTA(A$4:A$1569)</f>
        <v/>
      </c>
      <c r="BF586" s="9">
        <f>SUM(P$4:P$1569)/COUNTA(A$4:A$1569)</f>
        <v/>
      </c>
      <c r="BG586" s="9">
        <f>SUM(Q$4:Q$1569)/COUNTA(A$4:A$1569)</f>
        <v/>
      </c>
      <c r="BH586" s="9">
        <f>SUM(R$4:R$1569)/COUNTA(A$4:A$1569)</f>
        <v/>
      </c>
      <c r="BI586" s="9">
        <f>SUM(S$4:S$1569)/COUNTA(A$4:A$1569)</f>
        <v/>
      </c>
      <c r="BJ586" s="9">
        <f>SUM(T$4:T$1569)/COUNTA(A$4:A$1569)</f>
        <v/>
      </c>
      <c r="BK586" s="9">
        <f>SUM(U$4:U$1569)/COUNTA(A$4:A$1569)</f>
        <v/>
      </c>
      <c r="BL586" s="9">
        <f>SUM(V$4:V$1569)/COUNTA(A$4:A$1569)</f>
        <v/>
      </c>
      <c r="BM586" s="9">
        <f>SUM(W$4:W$1569)/COUNTA(A$4:A$1569)</f>
        <v/>
      </c>
      <c r="BN586" s="9">
        <f>SUM(X$4:X$1569)/COUNTA(A$4:A$1569)</f>
        <v/>
      </c>
      <c r="BO586" s="7" t="inlineStr">
        <is>
          <t>.</t>
        </is>
      </c>
      <c r="BP586" s="9">
        <f>IF(Z586&gt;=BB586,0,IFERROR(BB586+(SUMPRODUCT((Z$4:Z$1569&gt;=BB$4:BB$1569)*(Z$4:Z$1569-BB$4:BB$1569))/MAX(1,COUNTIF(Z$4:Z$1569,"&lt;"&amp;BB586+0.01))),BB586))</f>
        <v/>
      </c>
      <c r="BQ586" s="9">
        <f>IF(AA586&gt;=BC586,0,IFERROR(BC586+SUMPRODUCT((AA$4:AA$1569&gt;=BC$4:BC$1569)*(AA$4:AA$1569-BC$4:BC$1569))/MAX(1,COUNTIF(AA$4:AA$1569,"&lt;"&amp;BC586+0.01)),BC586))</f>
        <v/>
      </c>
      <c r="BR586" s="9">
        <f>IF(AB586&gt;=BD586,0,IFERROR(BD586+SUMPRODUCT((AB$4:AB$1569&gt;=BD$4:BD$1569)*(AB$4:AB$1569-BD$4:BD$1569))/MAX(1,COUNTIF(AB$4:AB$1569,"&lt;"&amp;BD586+0.01)),BD586))</f>
        <v/>
      </c>
      <c r="BS586" s="9">
        <f>IF(AC586&gt;=BE586,0,IFERROR(BE586+SUMPRODUCT((AC$4:AC$1569&gt;=BE$4:BE$1569)*(AC$4:AC$1569-BE$4:BE$1569))/MAX(1,COUNTIF(AC$4:AC$1569,"&lt;"&amp;BE586+0.01)),BE586))</f>
        <v/>
      </c>
      <c r="BT586" s="9">
        <f>IF(AD586&gt;=BF586,0,IFERROR(BF586+SUMPRODUCT((AD$4:AD$1569&gt;=BF$4:BF$1569)*(AD$4:AD$1569-BF$4:BF$1569))/MAX(1,COUNTIF(AD$4:AD$1569,"&lt;"&amp;BF586+0.01)),BF586))</f>
        <v/>
      </c>
      <c r="BU586" s="9">
        <f>IF(AE586&gt;=BG586,0,IFERROR(BG586+SUMPRODUCT((AE$4:AE$1569&gt;=BG$4:BG$1569)*(AE$4:AE$1569-BG$4:BG$1569))/MAX(1,COUNTIF(AE$4:AE$1569,"&lt;"&amp;BG586+0.01)),BG586))</f>
        <v/>
      </c>
      <c r="BV586" s="9">
        <f>IF(AF586&gt;=BH586,0,IFERROR(BH586+SUMPRODUCT((AF$4:AF$1569&gt;=BH$4:BH$1569)*(AF$4:AF$1569-BH$4:BH$1569))/MAX(1,COUNTIF(AF$4:AF$1569,"&lt;"&amp;BH586+0.01)),BH586))</f>
        <v/>
      </c>
      <c r="BW586" s="9">
        <f>IF(AG586&gt;=BI586,0,IFERROR(BI586+SUMPRODUCT((AG$4:AG$1569&gt;=BI$4:BI$1569)*(AG$4:AG$1569-BI$4:BI$1569))/MAX(1,COUNTIF(AG$4:AG$1569,"&lt;"&amp;BI586+0.01)),BI586))</f>
        <v/>
      </c>
      <c r="BX586" s="9">
        <f>IF(AH586&gt;=BJ586,0,IFERROR(BJ586+SUMPRODUCT((AH$4:AH$1569&gt;=BJ$4:BJ$1569)*(AH$4:AH$1569-BJ$4:BJ$1569))/MAX(1,COUNTIF(AH$4:AH$1569,"&lt;"&amp;BJ586+0.01)),BJ586))</f>
        <v/>
      </c>
      <c r="BY586" s="9">
        <f>IF(AI586&gt;=BK586,0,IFERROR(BK586+SUMPRODUCT((AI$4:AI$1569&gt;=BK$4:BK$1569)*(AI$4:AI$1569-BK$4:BK$1569))/MAX(1,COUNTIF(AI$4:AI$1569,"&lt;"&amp;BK586+0.01)),BK586))</f>
        <v/>
      </c>
      <c r="BZ586" s="9">
        <f>IF(AJ586&gt;=BL586,0,IFERROR(BL586+SUMPRODUCT((AJ$4:AJ$1569&gt;=BL$4:BL$1569)*(AJ$4:AJ$1569-BL$4:BL$1569))/MAX(1,COUNTIF(AJ$4:AJ$1569,"&lt;"&amp;BL586+0.01)),BL586))</f>
        <v/>
      </c>
      <c r="CA586" s="9">
        <f>IF(AK586&gt;=BM586,0,IFERROR(BM586+SUMPRODUCT((AK$4:AK$1569&gt;=BM$4:BM$1569)*(AK$4:AK$1569-BM$4:BM$1569))/MAX(1,COUNTIF(AK$4:AK$1569,"&lt;"&amp;BM586+0.01)),BM586))</f>
        <v/>
      </c>
      <c r="CB586" s="9">
        <f>IF(AL586&gt;=BN586,0,IFERROR(BN586+SUMPRODUCT((AL$4:AL$1569&gt;=BN$4:BN$1569)*(AL$4:AL$1569-BN$4:BN$1569))/MAX(1,COUNTIF(AL$4:AL$1569,"&lt;"&amp;BN586+0.01)),BN586))</f>
        <v/>
      </c>
      <c r="CC586" s="5">
        <f>IF(AO586="🟢","VERDE",IF(AO586="🟡","AMARELO",IF(AO586="🟠","VERMELHO",IF(AO586="🔴","VERMELHO","ROXO"))))</f>
        <v/>
      </c>
      <c r="CD586" s="5" t="inlineStr">
        <is>
          <t>🌎 REGIÕES</t>
        </is>
      </c>
      <c r="CE586" s="5" t="inlineStr">
        <is>
          <t>SEM REDE</t>
        </is>
      </c>
    </row>
    <row r="587">
      <c r="A587" s="5" t="inlineStr">
        <is>
          <t>07069193000186</t>
        </is>
      </c>
      <c r="B587" s="5" t="inlineStr">
        <is>
          <t>COMERCIO DE ESPECIARIAS OLIVEIRA LTDA -E</t>
        </is>
      </c>
      <c r="C587" s="5" t="inlineStr">
        <is>
          <t>06 - SEM GRUPO</t>
        </is>
      </c>
      <c r="D587" s="5" t="inlineStr">
        <is>
          <t>HEMANUELE DITZEL (MANU)</t>
        </is>
      </c>
      <c r="E587" s="5" t="inlineStr">
        <is>
          <t>SC</t>
        </is>
      </c>
      <c r="F587" s="5">
        <f>IFERROR(VLOOKUP(C587,$AS$4:$AT$25,2,FALSE),"")</f>
        <v/>
      </c>
      <c r="G587" s="6">
        <f>IFERROR(VLOOKUP(C587,$AS$4:$AX$25,6,FALSE),"")</f>
        <v/>
      </c>
      <c r="H587" s="5">
        <f>IFERROR(VLOOKUP(C587,$AS$4:$AY$25,7,FALSE),"")</f>
        <v/>
      </c>
      <c r="I587" s="5">
        <f>IFERROR(VLOOKUP(C587,$AS$4:$AZ$25,8,FALSE),"")</f>
        <v/>
      </c>
      <c r="J587" s="7" t="inlineStr">
        <is>
          <t>.</t>
        </is>
      </c>
      <c r="K587" s="5" t="inlineStr">
        <is>
          <t>SUL</t>
        </is>
      </c>
      <c r="L587" s="8" t="n">
        <v>1513.953488372093</v>
      </c>
      <c r="M587" s="9" t="n">
        <v>118.6046511627907</v>
      </c>
      <c r="N587" s="9" t="n">
        <v>118.6046511627907</v>
      </c>
      <c r="O587" s="9" t="n">
        <v>118.6046511627907</v>
      </c>
      <c r="P587" s="9" t="n">
        <v>125.5813953488372</v>
      </c>
      <c r="Q587" s="9" t="n">
        <v>125.5813953488372</v>
      </c>
      <c r="R587" s="9" t="n">
        <v>125.5813953488372</v>
      </c>
      <c r="S587" s="9" t="n">
        <v>125.5813953488372</v>
      </c>
      <c r="T587" s="9" t="n">
        <v>125.5813953488372</v>
      </c>
      <c r="U587" s="9" t="n">
        <v>132.5581395348837</v>
      </c>
      <c r="V587" s="9" t="n">
        <v>132.5581395348837</v>
      </c>
      <c r="W587" s="9" t="n">
        <v>132.5581395348837</v>
      </c>
      <c r="X587" s="9" t="n">
        <v>132.5581395348837</v>
      </c>
      <c r="Y587" s="7" t="inlineStr">
        <is>
          <t>.</t>
        </is>
      </c>
      <c r="Z587" s="8">
        <f>SUM(AA587:AL587)</f>
        <v/>
      </c>
      <c r="AA587" s="9" t="n">
        <v>0</v>
      </c>
      <c r="AB587" s="9" t="n">
        <v>0</v>
      </c>
      <c r="AC587" s="9" t="n">
        <v>0</v>
      </c>
      <c r="AD587" s="9" t="n">
        <v>0</v>
      </c>
      <c r="AE587" s="9" t="n">
        <v>0</v>
      </c>
      <c r="AF587" s="9" t="n">
        <v>0</v>
      </c>
      <c r="AG587" s="9" t="n">
        <v>0</v>
      </c>
      <c r="AH587" s="9" t="n">
        <v>0</v>
      </c>
      <c r="AI587" s="9" t="n">
        <v>0</v>
      </c>
      <c r="AJ587" s="9" t="n">
        <v>0</v>
      </c>
      <c r="AK587" s="9" t="n">
        <v>0</v>
      </c>
      <c r="AL587" s="9" t="n">
        <v>0</v>
      </c>
      <c r="AM587" s="7" t="inlineStr">
        <is>
          <t>.</t>
        </is>
      </c>
      <c r="AN587" s="6">
        <f>IF(L587=0,0,Z587/L587)</f>
        <v/>
      </c>
      <c r="AO587" s="5">
        <f>IF(AN587="","",IF(AN587&gt;=0.9,"🟢",IF(AN587&gt;=0.7,"🟡",IF(AN587&gt;=0.5,"🟠","🔴"))))</f>
        <v/>
      </c>
      <c r="AP587" s="9">
        <f>IF(L587=0,0,L587-Z587)</f>
        <v/>
      </c>
      <c r="AQ587" s="5">
        <f>IF(Z587=0,"",RANK(Z587,Z$4:Z$1569,0))</f>
        <v/>
      </c>
      <c r="AR587" s="7" t="inlineStr">
        <is>
          <t>.</t>
        </is>
      </c>
      <c r="BA587" s="7" t="inlineStr">
        <is>
          <t>.</t>
        </is>
      </c>
      <c r="BB587" s="9">
        <f>SUM(L$4:L$1569)/COUNTA(A$4:A$1569)</f>
        <v/>
      </c>
      <c r="BC587" s="9">
        <f>SUM(M$4:M$1569)/COUNTA(A$4:A$1569)</f>
        <v/>
      </c>
      <c r="BD587" s="9">
        <f>SUM(N$4:N$1569)/COUNTA(A$4:A$1569)</f>
        <v/>
      </c>
      <c r="BE587" s="9">
        <f>SUM(O$4:O$1569)/COUNTA(A$4:A$1569)</f>
        <v/>
      </c>
      <c r="BF587" s="9">
        <f>SUM(P$4:P$1569)/COUNTA(A$4:A$1569)</f>
        <v/>
      </c>
      <c r="BG587" s="9">
        <f>SUM(Q$4:Q$1569)/COUNTA(A$4:A$1569)</f>
        <v/>
      </c>
      <c r="BH587" s="9">
        <f>SUM(R$4:R$1569)/COUNTA(A$4:A$1569)</f>
        <v/>
      </c>
      <c r="BI587" s="9">
        <f>SUM(S$4:S$1569)/COUNTA(A$4:A$1569)</f>
        <v/>
      </c>
      <c r="BJ587" s="9">
        <f>SUM(T$4:T$1569)/COUNTA(A$4:A$1569)</f>
        <v/>
      </c>
      <c r="BK587" s="9">
        <f>SUM(U$4:U$1569)/COUNTA(A$4:A$1569)</f>
        <v/>
      </c>
      <c r="BL587" s="9">
        <f>SUM(V$4:V$1569)/COUNTA(A$4:A$1569)</f>
        <v/>
      </c>
      <c r="BM587" s="9">
        <f>SUM(W$4:W$1569)/COUNTA(A$4:A$1569)</f>
        <v/>
      </c>
      <c r="BN587" s="9">
        <f>SUM(X$4:X$1569)/COUNTA(A$4:A$1569)</f>
        <v/>
      </c>
      <c r="BO587" s="7" t="inlineStr">
        <is>
          <t>.</t>
        </is>
      </c>
      <c r="BP587" s="9">
        <f>IF(Z587&gt;=BB587,0,IFERROR(BB587+(SUMPRODUCT((Z$4:Z$1569&gt;=BB$4:BB$1569)*(Z$4:Z$1569-BB$4:BB$1569))/MAX(1,COUNTIF(Z$4:Z$1569,"&lt;"&amp;BB587+0.01))),BB587))</f>
        <v/>
      </c>
      <c r="BQ587" s="9">
        <f>IF(AA587&gt;=BC587,0,IFERROR(BC587+SUMPRODUCT((AA$4:AA$1569&gt;=BC$4:BC$1569)*(AA$4:AA$1569-BC$4:BC$1569))/MAX(1,COUNTIF(AA$4:AA$1569,"&lt;"&amp;BC587+0.01)),BC587))</f>
        <v/>
      </c>
      <c r="BR587" s="9">
        <f>IF(AB587&gt;=BD587,0,IFERROR(BD587+SUMPRODUCT((AB$4:AB$1569&gt;=BD$4:BD$1569)*(AB$4:AB$1569-BD$4:BD$1569))/MAX(1,COUNTIF(AB$4:AB$1569,"&lt;"&amp;BD587+0.01)),BD587))</f>
        <v/>
      </c>
      <c r="BS587" s="9">
        <f>IF(AC587&gt;=BE587,0,IFERROR(BE587+SUMPRODUCT((AC$4:AC$1569&gt;=BE$4:BE$1569)*(AC$4:AC$1569-BE$4:BE$1569))/MAX(1,COUNTIF(AC$4:AC$1569,"&lt;"&amp;BE587+0.01)),BE587))</f>
        <v/>
      </c>
      <c r="BT587" s="9">
        <f>IF(AD587&gt;=BF587,0,IFERROR(BF587+SUMPRODUCT((AD$4:AD$1569&gt;=BF$4:BF$1569)*(AD$4:AD$1569-BF$4:BF$1569))/MAX(1,COUNTIF(AD$4:AD$1569,"&lt;"&amp;BF587+0.01)),BF587))</f>
        <v/>
      </c>
      <c r="BU587" s="9">
        <f>IF(AE587&gt;=BG587,0,IFERROR(BG587+SUMPRODUCT((AE$4:AE$1569&gt;=BG$4:BG$1569)*(AE$4:AE$1569-BG$4:BG$1569))/MAX(1,COUNTIF(AE$4:AE$1569,"&lt;"&amp;BG587+0.01)),BG587))</f>
        <v/>
      </c>
      <c r="BV587" s="9">
        <f>IF(AF587&gt;=BH587,0,IFERROR(BH587+SUMPRODUCT((AF$4:AF$1569&gt;=BH$4:BH$1569)*(AF$4:AF$1569-BH$4:BH$1569))/MAX(1,COUNTIF(AF$4:AF$1569,"&lt;"&amp;BH587+0.01)),BH587))</f>
        <v/>
      </c>
      <c r="BW587" s="9">
        <f>IF(AG587&gt;=BI587,0,IFERROR(BI587+SUMPRODUCT((AG$4:AG$1569&gt;=BI$4:BI$1569)*(AG$4:AG$1569-BI$4:BI$1569))/MAX(1,COUNTIF(AG$4:AG$1569,"&lt;"&amp;BI587+0.01)),BI587))</f>
        <v/>
      </c>
      <c r="BX587" s="9">
        <f>IF(AH587&gt;=BJ587,0,IFERROR(BJ587+SUMPRODUCT((AH$4:AH$1569&gt;=BJ$4:BJ$1569)*(AH$4:AH$1569-BJ$4:BJ$1569))/MAX(1,COUNTIF(AH$4:AH$1569,"&lt;"&amp;BJ587+0.01)),BJ587))</f>
        <v/>
      </c>
      <c r="BY587" s="9">
        <f>IF(AI587&gt;=BK587,0,IFERROR(BK587+SUMPRODUCT((AI$4:AI$1569&gt;=BK$4:BK$1569)*(AI$4:AI$1569-BK$4:BK$1569))/MAX(1,COUNTIF(AI$4:AI$1569,"&lt;"&amp;BK587+0.01)),BK587))</f>
        <v/>
      </c>
      <c r="BZ587" s="9">
        <f>IF(AJ587&gt;=BL587,0,IFERROR(BL587+SUMPRODUCT((AJ$4:AJ$1569&gt;=BL$4:BL$1569)*(AJ$4:AJ$1569-BL$4:BL$1569))/MAX(1,COUNTIF(AJ$4:AJ$1569,"&lt;"&amp;BL587+0.01)),BL587))</f>
        <v/>
      </c>
      <c r="CA587" s="9">
        <f>IF(AK587&gt;=BM587,0,IFERROR(BM587+SUMPRODUCT((AK$4:AK$1569&gt;=BM$4:BM$1569)*(AK$4:AK$1569-BM$4:BM$1569))/MAX(1,COUNTIF(AK$4:AK$1569,"&lt;"&amp;BM587+0.01)),BM587))</f>
        <v/>
      </c>
      <c r="CB587" s="9">
        <f>IF(AL587&gt;=BN587,0,IFERROR(BN587+SUMPRODUCT((AL$4:AL$1569&gt;=BN$4:BN$1569)*(AL$4:AL$1569-BN$4:BN$1569))/MAX(1,COUNTIF(AL$4:AL$1569,"&lt;"&amp;BN587+0.01)),BN587))</f>
        <v/>
      </c>
      <c r="CC587" s="5">
        <f>IF(AO587="🟢","VERDE",IF(AO587="🟡","AMARELO",IF(AO587="🟠","VERMELHO",IF(AO587="🔴","VERMELHO","ROXO"))))</f>
        <v/>
      </c>
      <c r="CD587" s="5" t="inlineStr">
        <is>
          <t>🌎 REGIÕES</t>
        </is>
      </c>
      <c r="CE587" s="5" t="inlineStr">
        <is>
          <t>SEM REDE</t>
        </is>
      </c>
    </row>
    <row r="588">
      <c r="A588" s="5" t="inlineStr">
        <is>
          <t>07329841000196</t>
        </is>
      </c>
      <c r="B588" s="5" t="inlineStr">
        <is>
          <t>LOJA ALIMENTO E SAUDE COMERCIO DE PRODUT</t>
        </is>
      </c>
      <c r="C588" s="5" t="inlineStr">
        <is>
          <t>06 - SEM GRUPO</t>
        </is>
      </c>
      <c r="D588" s="5" t="inlineStr">
        <is>
          <t>HEMANUELE DITZEL (MANU)</t>
        </is>
      </c>
      <c r="E588" s="5" t="inlineStr">
        <is>
          <t>PR</t>
        </is>
      </c>
      <c r="F588" s="5">
        <f>IFERROR(VLOOKUP(C588,$AS$4:$AT$25,2,FALSE),"")</f>
        <v/>
      </c>
      <c r="G588" s="6">
        <f>IFERROR(VLOOKUP(C588,$AS$4:$AX$25,6,FALSE),"")</f>
        <v/>
      </c>
      <c r="H588" s="5">
        <f>IFERROR(VLOOKUP(C588,$AS$4:$AY$25,7,FALSE),"")</f>
        <v/>
      </c>
      <c r="I588" s="5">
        <f>IFERROR(VLOOKUP(C588,$AS$4:$AZ$25,8,FALSE),"")</f>
        <v/>
      </c>
      <c r="J588" s="7" t="inlineStr">
        <is>
          <t>.</t>
        </is>
      </c>
      <c r="K588" s="5" t="inlineStr">
        <is>
          <t>SUL</t>
        </is>
      </c>
      <c r="L588" s="8" t="n">
        <v>1613.793103448276</v>
      </c>
      <c r="M588" s="9" t="n">
        <v>124.1379310344828</v>
      </c>
      <c r="N588" s="9" t="n">
        <v>124.1379310344828</v>
      </c>
      <c r="O588" s="9" t="n">
        <v>129.3103448275862</v>
      </c>
      <c r="P588" s="9" t="n">
        <v>129.3103448275862</v>
      </c>
      <c r="Q588" s="9" t="n">
        <v>129.3103448275862</v>
      </c>
      <c r="R588" s="9" t="n">
        <v>134.4827586206897</v>
      </c>
      <c r="S588" s="9" t="n">
        <v>134.4827586206897</v>
      </c>
      <c r="T588" s="9" t="n">
        <v>139.6551724137931</v>
      </c>
      <c r="U588" s="9" t="n">
        <v>139.6551724137931</v>
      </c>
      <c r="V588" s="9" t="n">
        <v>139.6551724137931</v>
      </c>
      <c r="W588" s="9" t="n">
        <v>144.8275862068965</v>
      </c>
      <c r="X588" s="9" t="n">
        <v>144.8275862068965</v>
      </c>
      <c r="Y588" s="7" t="inlineStr">
        <is>
          <t>.</t>
        </is>
      </c>
      <c r="Z588" s="8">
        <f>SUM(AA588:AL588)</f>
        <v/>
      </c>
      <c r="AA588" s="9" t="n">
        <v>0</v>
      </c>
      <c r="AB588" s="9" t="n">
        <v>0</v>
      </c>
      <c r="AC588" s="9" t="n">
        <v>0</v>
      </c>
      <c r="AD588" s="9" t="n">
        <v>0</v>
      </c>
      <c r="AE588" s="9" t="n">
        <v>0</v>
      </c>
      <c r="AF588" s="9" t="n">
        <v>0</v>
      </c>
      <c r="AG588" s="9" t="n">
        <v>0</v>
      </c>
      <c r="AH588" s="9" t="n">
        <v>0</v>
      </c>
      <c r="AI588" s="9" t="n">
        <v>0</v>
      </c>
      <c r="AJ588" s="9" t="n">
        <v>0</v>
      </c>
      <c r="AK588" s="9" t="n">
        <v>0</v>
      </c>
      <c r="AL588" s="9" t="n">
        <v>0</v>
      </c>
      <c r="AM588" s="7" t="inlineStr">
        <is>
          <t>.</t>
        </is>
      </c>
      <c r="AN588" s="6">
        <f>IF(L588=0,0,Z588/L588)</f>
        <v/>
      </c>
      <c r="AO588" s="5">
        <f>IF(AN588="","",IF(AN588&gt;=0.9,"🟢",IF(AN588&gt;=0.7,"🟡",IF(AN588&gt;=0.5,"🟠","🔴"))))</f>
        <v/>
      </c>
      <c r="AP588" s="9">
        <f>IF(L588=0,0,L588-Z588)</f>
        <v/>
      </c>
      <c r="AQ588" s="5">
        <f>IF(Z588=0,"",RANK(Z588,Z$4:Z$1569,0))</f>
        <v/>
      </c>
      <c r="AR588" s="7" t="inlineStr">
        <is>
          <t>.</t>
        </is>
      </c>
      <c r="BA588" s="7" t="inlineStr">
        <is>
          <t>.</t>
        </is>
      </c>
      <c r="BB588" s="9">
        <f>SUM(L$4:L$1569)/COUNTA(A$4:A$1569)</f>
        <v/>
      </c>
      <c r="BC588" s="9">
        <f>SUM(M$4:M$1569)/COUNTA(A$4:A$1569)</f>
        <v/>
      </c>
      <c r="BD588" s="9">
        <f>SUM(N$4:N$1569)/COUNTA(A$4:A$1569)</f>
        <v/>
      </c>
      <c r="BE588" s="9">
        <f>SUM(O$4:O$1569)/COUNTA(A$4:A$1569)</f>
        <v/>
      </c>
      <c r="BF588" s="9">
        <f>SUM(P$4:P$1569)/COUNTA(A$4:A$1569)</f>
        <v/>
      </c>
      <c r="BG588" s="9">
        <f>SUM(Q$4:Q$1569)/COUNTA(A$4:A$1569)</f>
        <v/>
      </c>
      <c r="BH588" s="9">
        <f>SUM(R$4:R$1569)/COUNTA(A$4:A$1569)</f>
        <v/>
      </c>
      <c r="BI588" s="9">
        <f>SUM(S$4:S$1569)/COUNTA(A$4:A$1569)</f>
        <v/>
      </c>
      <c r="BJ588" s="9">
        <f>SUM(T$4:T$1569)/COUNTA(A$4:A$1569)</f>
        <v/>
      </c>
      <c r="BK588" s="9">
        <f>SUM(U$4:U$1569)/COUNTA(A$4:A$1569)</f>
        <v/>
      </c>
      <c r="BL588" s="9">
        <f>SUM(V$4:V$1569)/COUNTA(A$4:A$1569)</f>
        <v/>
      </c>
      <c r="BM588" s="9">
        <f>SUM(W$4:W$1569)/COUNTA(A$4:A$1569)</f>
        <v/>
      </c>
      <c r="BN588" s="9">
        <f>SUM(X$4:X$1569)/COUNTA(A$4:A$1569)</f>
        <v/>
      </c>
      <c r="BO588" s="7" t="inlineStr">
        <is>
          <t>.</t>
        </is>
      </c>
      <c r="BP588" s="9">
        <f>IF(Z588&gt;=BB588,0,IFERROR(BB588+(SUMPRODUCT((Z$4:Z$1569&gt;=BB$4:BB$1569)*(Z$4:Z$1569-BB$4:BB$1569))/MAX(1,COUNTIF(Z$4:Z$1569,"&lt;"&amp;BB588+0.01))),BB588))</f>
        <v/>
      </c>
      <c r="BQ588" s="9">
        <f>IF(AA588&gt;=BC588,0,IFERROR(BC588+SUMPRODUCT((AA$4:AA$1569&gt;=BC$4:BC$1569)*(AA$4:AA$1569-BC$4:BC$1569))/MAX(1,COUNTIF(AA$4:AA$1569,"&lt;"&amp;BC588+0.01)),BC588))</f>
        <v/>
      </c>
      <c r="BR588" s="9">
        <f>IF(AB588&gt;=BD588,0,IFERROR(BD588+SUMPRODUCT((AB$4:AB$1569&gt;=BD$4:BD$1569)*(AB$4:AB$1569-BD$4:BD$1569))/MAX(1,COUNTIF(AB$4:AB$1569,"&lt;"&amp;BD588+0.01)),BD588))</f>
        <v/>
      </c>
      <c r="BS588" s="9">
        <f>IF(AC588&gt;=BE588,0,IFERROR(BE588+SUMPRODUCT((AC$4:AC$1569&gt;=BE$4:BE$1569)*(AC$4:AC$1569-BE$4:BE$1569))/MAX(1,COUNTIF(AC$4:AC$1569,"&lt;"&amp;BE588+0.01)),BE588))</f>
        <v/>
      </c>
      <c r="BT588" s="9">
        <f>IF(AD588&gt;=BF588,0,IFERROR(BF588+SUMPRODUCT((AD$4:AD$1569&gt;=BF$4:BF$1569)*(AD$4:AD$1569-BF$4:BF$1569))/MAX(1,COUNTIF(AD$4:AD$1569,"&lt;"&amp;BF588+0.01)),BF588))</f>
        <v/>
      </c>
      <c r="BU588" s="9">
        <f>IF(AE588&gt;=BG588,0,IFERROR(BG588+SUMPRODUCT((AE$4:AE$1569&gt;=BG$4:BG$1569)*(AE$4:AE$1569-BG$4:BG$1569))/MAX(1,COUNTIF(AE$4:AE$1569,"&lt;"&amp;BG588+0.01)),BG588))</f>
        <v/>
      </c>
      <c r="BV588" s="9">
        <f>IF(AF588&gt;=BH588,0,IFERROR(BH588+SUMPRODUCT((AF$4:AF$1569&gt;=BH$4:BH$1569)*(AF$4:AF$1569-BH$4:BH$1569))/MAX(1,COUNTIF(AF$4:AF$1569,"&lt;"&amp;BH588+0.01)),BH588))</f>
        <v/>
      </c>
      <c r="BW588" s="9">
        <f>IF(AG588&gt;=BI588,0,IFERROR(BI588+SUMPRODUCT((AG$4:AG$1569&gt;=BI$4:BI$1569)*(AG$4:AG$1569-BI$4:BI$1569))/MAX(1,COUNTIF(AG$4:AG$1569,"&lt;"&amp;BI588+0.01)),BI588))</f>
        <v/>
      </c>
      <c r="BX588" s="9">
        <f>IF(AH588&gt;=BJ588,0,IFERROR(BJ588+SUMPRODUCT((AH$4:AH$1569&gt;=BJ$4:BJ$1569)*(AH$4:AH$1569-BJ$4:BJ$1569))/MAX(1,COUNTIF(AH$4:AH$1569,"&lt;"&amp;BJ588+0.01)),BJ588))</f>
        <v/>
      </c>
      <c r="BY588" s="9">
        <f>IF(AI588&gt;=BK588,0,IFERROR(BK588+SUMPRODUCT((AI$4:AI$1569&gt;=BK$4:BK$1569)*(AI$4:AI$1569-BK$4:BK$1569))/MAX(1,COUNTIF(AI$4:AI$1569,"&lt;"&amp;BK588+0.01)),BK588))</f>
        <v/>
      </c>
      <c r="BZ588" s="9">
        <f>IF(AJ588&gt;=BL588,0,IFERROR(BL588+SUMPRODUCT((AJ$4:AJ$1569&gt;=BL$4:BL$1569)*(AJ$4:AJ$1569-BL$4:BL$1569))/MAX(1,COUNTIF(AJ$4:AJ$1569,"&lt;"&amp;BL588+0.01)),BL588))</f>
        <v/>
      </c>
      <c r="CA588" s="9">
        <f>IF(AK588&gt;=BM588,0,IFERROR(BM588+SUMPRODUCT((AK$4:AK$1569&gt;=BM$4:BM$1569)*(AK$4:AK$1569-BM$4:BM$1569))/MAX(1,COUNTIF(AK$4:AK$1569,"&lt;"&amp;BM588+0.01)),BM588))</f>
        <v/>
      </c>
      <c r="CB588" s="9">
        <f>IF(AL588&gt;=BN588,0,IFERROR(BN588+SUMPRODUCT((AL$4:AL$1569&gt;=BN$4:BN$1569)*(AL$4:AL$1569-BN$4:BN$1569))/MAX(1,COUNTIF(AL$4:AL$1569,"&lt;"&amp;BN588+0.01)),BN588))</f>
        <v/>
      </c>
      <c r="CC588" s="5">
        <f>IF(AO588="🟢","VERDE",IF(AO588="🟡","AMARELO",IF(AO588="🟠","VERMELHO",IF(AO588="🔴","VERMELHO","ROXO"))))</f>
        <v/>
      </c>
      <c r="CD588" s="5" t="inlineStr">
        <is>
          <t>🌎 REGIÕES</t>
        </is>
      </c>
      <c r="CE588" s="5" t="inlineStr">
        <is>
          <t>SEM REDE</t>
        </is>
      </c>
    </row>
    <row r="589">
      <c r="A589" s="5" t="inlineStr">
        <is>
          <t>07535454000106</t>
        </is>
      </c>
      <c r="B589" s="5" t="inlineStr">
        <is>
          <t>LUCIANA CONCEICAO ARANHA - ME</t>
        </is>
      </c>
      <c r="C589" s="5" t="inlineStr">
        <is>
          <t>06 - SEM GRUPO</t>
        </is>
      </c>
      <c r="D589" s="5" t="inlineStr">
        <is>
          <t>LARISSA PADILHA</t>
        </is>
      </c>
      <c r="E589" s="5" t="inlineStr">
        <is>
          <t>BA</t>
        </is>
      </c>
      <c r="F589" s="5">
        <f>IFERROR(VLOOKUP(C589,$AS$4:$AT$25,2,FALSE),"")</f>
        <v/>
      </c>
      <c r="G589" s="6">
        <f>IFERROR(VLOOKUP(C589,$AS$4:$AX$25,6,FALSE),"")</f>
        <v/>
      </c>
      <c r="H589" s="5">
        <f>IFERROR(VLOOKUP(C589,$AS$4:$AY$25,7,FALSE),"")</f>
        <v/>
      </c>
      <c r="I589" s="5">
        <f>IFERROR(VLOOKUP(C589,$AS$4:$AZ$25,8,FALSE),"")</f>
        <v/>
      </c>
      <c r="J589" s="7" t="inlineStr">
        <is>
          <t>.</t>
        </is>
      </c>
      <c r="K589" s="5" t="inlineStr">
        <is>
          <t>NORDESTE (SEM MA)</t>
        </is>
      </c>
      <c r="L589" s="8" t="n">
        <v>1371.428571428571</v>
      </c>
      <c r="M589" s="9" t="n">
        <v>114.2857142857143</v>
      </c>
      <c r="N589" s="9" t="n">
        <v>114.2857142857143</v>
      </c>
      <c r="O589" s="9" t="n">
        <v>114.2857142857143</v>
      </c>
      <c r="P589" s="9" t="n">
        <v>114.2857142857143</v>
      </c>
      <c r="Q589" s="9" t="n">
        <v>114.2857142857143</v>
      </c>
      <c r="R589" s="9" t="n">
        <v>114.2857142857143</v>
      </c>
      <c r="S589" s="9" t="n">
        <v>114.2857142857143</v>
      </c>
      <c r="T589" s="9" t="n">
        <v>114.2857142857143</v>
      </c>
      <c r="U589" s="9" t="n">
        <v>114.2857142857143</v>
      </c>
      <c r="V589" s="9" t="n">
        <v>114.2857142857143</v>
      </c>
      <c r="W589" s="9" t="n">
        <v>114.2857142857143</v>
      </c>
      <c r="X589" s="9" t="n">
        <v>114.2857142857143</v>
      </c>
      <c r="Y589" s="7" t="inlineStr">
        <is>
          <t>.</t>
        </is>
      </c>
      <c r="Z589" s="8">
        <f>SUM(AA589:AL589)</f>
        <v/>
      </c>
      <c r="AA589" s="9" t="n">
        <v>0</v>
      </c>
      <c r="AB589" s="9" t="n">
        <v>0</v>
      </c>
      <c r="AC589" s="9" t="n">
        <v>0</v>
      </c>
      <c r="AD589" s="9" t="n">
        <v>0</v>
      </c>
      <c r="AE589" s="9" t="n">
        <v>0</v>
      </c>
      <c r="AF589" s="9" t="n">
        <v>0</v>
      </c>
      <c r="AG589" s="9" t="n">
        <v>0</v>
      </c>
      <c r="AH589" s="9" t="n">
        <v>0</v>
      </c>
      <c r="AI589" s="9" t="n">
        <v>0</v>
      </c>
      <c r="AJ589" s="9" t="n">
        <v>0</v>
      </c>
      <c r="AK589" s="9" t="n">
        <v>0</v>
      </c>
      <c r="AL589" s="9" t="n">
        <v>0</v>
      </c>
      <c r="AM589" s="7" t="inlineStr">
        <is>
          <t>.</t>
        </is>
      </c>
      <c r="AN589" s="6">
        <f>IF(L589=0,0,Z589/L589)</f>
        <v/>
      </c>
      <c r="AO589" s="5">
        <f>IF(AN589="","",IF(AN589&gt;=0.9,"🟢",IF(AN589&gt;=0.7,"🟡",IF(AN589&gt;=0.5,"🟠","🔴"))))</f>
        <v/>
      </c>
      <c r="AP589" s="9">
        <f>IF(L589=0,0,L589-Z589)</f>
        <v/>
      </c>
      <c r="AQ589" s="5">
        <f>IF(Z589=0,"",RANK(Z589,Z$4:Z$1569,0))</f>
        <v/>
      </c>
      <c r="AR589" s="7" t="inlineStr">
        <is>
          <t>.</t>
        </is>
      </c>
      <c r="BA589" s="7" t="inlineStr">
        <is>
          <t>.</t>
        </is>
      </c>
      <c r="BB589" s="9">
        <f>SUM(L$4:L$1569)/COUNTA(A$4:A$1569)</f>
        <v/>
      </c>
      <c r="BC589" s="9">
        <f>SUM(M$4:M$1569)/COUNTA(A$4:A$1569)</f>
        <v/>
      </c>
      <c r="BD589" s="9">
        <f>SUM(N$4:N$1569)/COUNTA(A$4:A$1569)</f>
        <v/>
      </c>
      <c r="BE589" s="9">
        <f>SUM(O$4:O$1569)/COUNTA(A$4:A$1569)</f>
        <v/>
      </c>
      <c r="BF589" s="9">
        <f>SUM(P$4:P$1569)/COUNTA(A$4:A$1569)</f>
        <v/>
      </c>
      <c r="BG589" s="9">
        <f>SUM(Q$4:Q$1569)/COUNTA(A$4:A$1569)</f>
        <v/>
      </c>
      <c r="BH589" s="9">
        <f>SUM(R$4:R$1569)/COUNTA(A$4:A$1569)</f>
        <v/>
      </c>
      <c r="BI589" s="9">
        <f>SUM(S$4:S$1569)/COUNTA(A$4:A$1569)</f>
        <v/>
      </c>
      <c r="BJ589" s="9">
        <f>SUM(T$4:T$1569)/COUNTA(A$4:A$1569)</f>
        <v/>
      </c>
      <c r="BK589" s="9">
        <f>SUM(U$4:U$1569)/COUNTA(A$4:A$1569)</f>
        <v/>
      </c>
      <c r="BL589" s="9">
        <f>SUM(V$4:V$1569)/COUNTA(A$4:A$1569)</f>
        <v/>
      </c>
      <c r="BM589" s="9">
        <f>SUM(W$4:W$1569)/COUNTA(A$4:A$1569)</f>
        <v/>
      </c>
      <c r="BN589" s="9">
        <f>SUM(X$4:X$1569)/COUNTA(A$4:A$1569)</f>
        <v/>
      </c>
      <c r="BO589" s="7" t="inlineStr">
        <is>
          <t>.</t>
        </is>
      </c>
      <c r="BP589" s="9">
        <f>IF(Z589&gt;=BB589,0,IFERROR(BB589+(SUMPRODUCT((Z$4:Z$1569&gt;=BB$4:BB$1569)*(Z$4:Z$1569-BB$4:BB$1569))/MAX(1,COUNTIF(Z$4:Z$1569,"&lt;"&amp;BB589+0.01))),BB589))</f>
        <v/>
      </c>
      <c r="BQ589" s="9">
        <f>IF(AA589&gt;=BC589,0,IFERROR(BC589+SUMPRODUCT((AA$4:AA$1569&gt;=BC$4:BC$1569)*(AA$4:AA$1569-BC$4:BC$1569))/MAX(1,COUNTIF(AA$4:AA$1569,"&lt;"&amp;BC589+0.01)),BC589))</f>
        <v/>
      </c>
      <c r="BR589" s="9">
        <f>IF(AB589&gt;=BD589,0,IFERROR(BD589+SUMPRODUCT((AB$4:AB$1569&gt;=BD$4:BD$1569)*(AB$4:AB$1569-BD$4:BD$1569))/MAX(1,COUNTIF(AB$4:AB$1569,"&lt;"&amp;BD589+0.01)),BD589))</f>
        <v/>
      </c>
      <c r="BS589" s="9">
        <f>IF(AC589&gt;=BE589,0,IFERROR(BE589+SUMPRODUCT((AC$4:AC$1569&gt;=BE$4:BE$1569)*(AC$4:AC$1569-BE$4:BE$1569))/MAX(1,COUNTIF(AC$4:AC$1569,"&lt;"&amp;BE589+0.01)),BE589))</f>
        <v/>
      </c>
      <c r="BT589" s="9">
        <f>IF(AD589&gt;=BF589,0,IFERROR(BF589+SUMPRODUCT((AD$4:AD$1569&gt;=BF$4:BF$1569)*(AD$4:AD$1569-BF$4:BF$1569))/MAX(1,COUNTIF(AD$4:AD$1569,"&lt;"&amp;BF589+0.01)),BF589))</f>
        <v/>
      </c>
      <c r="BU589" s="9">
        <f>IF(AE589&gt;=BG589,0,IFERROR(BG589+SUMPRODUCT((AE$4:AE$1569&gt;=BG$4:BG$1569)*(AE$4:AE$1569-BG$4:BG$1569))/MAX(1,COUNTIF(AE$4:AE$1569,"&lt;"&amp;BG589+0.01)),BG589))</f>
        <v/>
      </c>
      <c r="BV589" s="9">
        <f>IF(AF589&gt;=BH589,0,IFERROR(BH589+SUMPRODUCT((AF$4:AF$1569&gt;=BH$4:BH$1569)*(AF$4:AF$1569-BH$4:BH$1569))/MAX(1,COUNTIF(AF$4:AF$1569,"&lt;"&amp;BH589+0.01)),BH589))</f>
        <v/>
      </c>
      <c r="BW589" s="9">
        <f>IF(AG589&gt;=BI589,0,IFERROR(BI589+SUMPRODUCT((AG$4:AG$1569&gt;=BI$4:BI$1569)*(AG$4:AG$1569-BI$4:BI$1569))/MAX(1,COUNTIF(AG$4:AG$1569,"&lt;"&amp;BI589+0.01)),BI589))</f>
        <v/>
      </c>
      <c r="BX589" s="9">
        <f>IF(AH589&gt;=BJ589,0,IFERROR(BJ589+SUMPRODUCT((AH$4:AH$1569&gt;=BJ$4:BJ$1569)*(AH$4:AH$1569-BJ$4:BJ$1569))/MAX(1,COUNTIF(AH$4:AH$1569,"&lt;"&amp;BJ589+0.01)),BJ589))</f>
        <v/>
      </c>
      <c r="BY589" s="9">
        <f>IF(AI589&gt;=BK589,0,IFERROR(BK589+SUMPRODUCT((AI$4:AI$1569&gt;=BK$4:BK$1569)*(AI$4:AI$1569-BK$4:BK$1569))/MAX(1,COUNTIF(AI$4:AI$1569,"&lt;"&amp;BK589+0.01)),BK589))</f>
        <v/>
      </c>
      <c r="BZ589" s="9">
        <f>IF(AJ589&gt;=BL589,0,IFERROR(BL589+SUMPRODUCT((AJ$4:AJ$1569&gt;=BL$4:BL$1569)*(AJ$4:AJ$1569-BL$4:BL$1569))/MAX(1,COUNTIF(AJ$4:AJ$1569,"&lt;"&amp;BL589+0.01)),BL589))</f>
        <v/>
      </c>
      <c r="CA589" s="9">
        <f>IF(AK589&gt;=BM589,0,IFERROR(BM589+SUMPRODUCT((AK$4:AK$1569&gt;=BM$4:BM$1569)*(AK$4:AK$1569-BM$4:BM$1569))/MAX(1,COUNTIF(AK$4:AK$1569,"&lt;"&amp;BM589+0.01)),BM589))</f>
        <v/>
      </c>
      <c r="CB589" s="9">
        <f>IF(AL589&gt;=BN589,0,IFERROR(BN589+SUMPRODUCT((AL$4:AL$1569&gt;=BN$4:BN$1569)*(AL$4:AL$1569-BN$4:BN$1569))/MAX(1,COUNTIF(AL$4:AL$1569,"&lt;"&amp;BN589+0.01)),BN589))</f>
        <v/>
      </c>
      <c r="CC589" s="5">
        <f>IF(AO589="🟢","VERDE",IF(AO589="🟡","AMARELO",IF(AO589="🟠","VERMELHO",IF(AO589="🔴","VERMELHO","ROXO"))))</f>
        <v/>
      </c>
      <c r="CD589" s="5" t="inlineStr">
        <is>
          <t>🌎 REGIÕES</t>
        </is>
      </c>
      <c r="CE589" s="5" t="inlineStr">
        <is>
          <t>SEM REDE</t>
        </is>
      </c>
    </row>
    <row r="590">
      <c r="A590" s="5" t="inlineStr">
        <is>
          <t>07591938000172</t>
        </is>
      </c>
      <c r="B590" s="5" t="inlineStr">
        <is>
          <t>VIDA NATURAL COMERCIO DE CEREAIS NATURAI</t>
        </is>
      </c>
      <c r="C590" s="5" t="inlineStr">
        <is>
          <t>06 - SEM GRUPO</t>
        </is>
      </c>
      <c r="D590" s="5" t="inlineStr">
        <is>
          <t>HEMANUELE DITZEL (MANU)</t>
        </is>
      </c>
      <c r="E590" s="5" t="inlineStr">
        <is>
          <t>SC</t>
        </is>
      </c>
      <c r="F590" s="5">
        <f>IFERROR(VLOOKUP(C590,$AS$4:$AT$25,2,FALSE),"")</f>
        <v/>
      </c>
      <c r="G590" s="6">
        <f>IFERROR(VLOOKUP(C590,$AS$4:$AX$25,6,FALSE),"")</f>
        <v/>
      </c>
      <c r="H590" s="5">
        <f>IFERROR(VLOOKUP(C590,$AS$4:$AY$25,7,FALSE),"")</f>
        <v/>
      </c>
      <c r="I590" s="5">
        <f>IFERROR(VLOOKUP(C590,$AS$4:$AZ$25,8,FALSE),"")</f>
        <v/>
      </c>
      <c r="J590" s="7" t="inlineStr">
        <is>
          <t>.</t>
        </is>
      </c>
      <c r="K590" s="5" t="inlineStr">
        <is>
          <t>SUL</t>
        </is>
      </c>
      <c r="L590" s="8" t="n">
        <v>1643.478260869565</v>
      </c>
      <c r="M590" s="9" t="n">
        <v>117.3913043478261</v>
      </c>
      <c r="N590" s="9" t="n">
        <v>130.4347826086957</v>
      </c>
      <c r="O590" s="9" t="n">
        <v>130.4347826086957</v>
      </c>
      <c r="P590" s="9" t="n">
        <v>130.4347826086957</v>
      </c>
      <c r="Q590" s="9" t="n">
        <v>130.4347826086957</v>
      </c>
      <c r="R590" s="9" t="n">
        <v>130.4347826086957</v>
      </c>
      <c r="S590" s="9" t="n">
        <v>143.4782608695652</v>
      </c>
      <c r="T590" s="9" t="n">
        <v>143.4782608695652</v>
      </c>
      <c r="U590" s="9" t="n">
        <v>143.4782608695652</v>
      </c>
      <c r="V590" s="9" t="n">
        <v>143.4782608695652</v>
      </c>
      <c r="W590" s="9" t="n">
        <v>143.4782608695652</v>
      </c>
      <c r="X590" s="9" t="n">
        <v>156.5217391304348</v>
      </c>
      <c r="Y590" s="7" t="inlineStr">
        <is>
          <t>.</t>
        </is>
      </c>
      <c r="Z590" s="8">
        <f>SUM(AA590:AL590)</f>
        <v/>
      </c>
      <c r="AA590" s="9" t="n">
        <v>0</v>
      </c>
      <c r="AB590" s="9" t="n">
        <v>0</v>
      </c>
      <c r="AC590" s="9" t="n">
        <v>0</v>
      </c>
      <c r="AD590" s="9" t="n">
        <v>0</v>
      </c>
      <c r="AE590" s="9" t="n">
        <v>0</v>
      </c>
      <c r="AF590" s="9" t="n">
        <v>0</v>
      </c>
      <c r="AG590" s="9" t="n">
        <v>0</v>
      </c>
      <c r="AH590" s="9" t="n">
        <v>0</v>
      </c>
      <c r="AI590" s="9" t="n">
        <v>0</v>
      </c>
      <c r="AJ590" s="9" t="n">
        <v>0</v>
      </c>
      <c r="AK590" s="9" t="n">
        <v>0</v>
      </c>
      <c r="AL590" s="9" t="n">
        <v>0</v>
      </c>
      <c r="AM590" s="7" t="inlineStr">
        <is>
          <t>.</t>
        </is>
      </c>
      <c r="AN590" s="6">
        <f>IF(L590=0,0,Z590/L590)</f>
        <v/>
      </c>
      <c r="AO590" s="5">
        <f>IF(AN590="","",IF(AN590&gt;=0.9,"🟢",IF(AN590&gt;=0.7,"🟡",IF(AN590&gt;=0.5,"🟠","🔴"))))</f>
        <v/>
      </c>
      <c r="AP590" s="9">
        <f>IF(L590=0,0,L590-Z590)</f>
        <v/>
      </c>
      <c r="AQ590" s="5">
        <f>IF(Z590=0,"",RANK(Z590,Z$4:Z$1569,0))</f>
        <v/>
      </c>
      <c r="AR590" s="7" t="inlineStr">
        <is>
          <t>.</t>
        </is>
      </c>
      <c r="BA590" s="7" t="inlineStr">
        <is>
          <t>.</t>
        </is>
      </c>
      <c r="BB590" s="9">
        <f>SUM(L$4:L$1569)/COUNTA(A$4:A$1569)</f>
        <v/>
      </c>
      <c r="BC590" s="9">
        <f>SUM(M$4:M$1569)/COUNTA(A$4:A$1569)</f>
        <v/>
      </c>
      <c r="BD590" s="9">
        <f>SUM(N$4:N$1569)/COUNTA(A$4:A$1569)</f>
        <v/>
      </c>
      <c r="BE590" s="9">
        <f>SUM(O$4:O$1569)/COUNTA(A$4:A$1569)</f>
        <v/>
      </c>
      <c r="BF590" s="9">
        <f>SUM(P$4:P$1569)/COUNTA(A$4:A$1569)</f>
        <v/>
      </c>
      <c r="BG590" s="9">
        <f>SUM(Q$4:Q$1569)/COUNTA(A$4:A$1569)</f>
        <v/>
      </c>
      <c r="BH590" s="9">
        <f>SUM(R$4:R$1569)/COUNTA(A$4:A$1569)</f>
        <v/>
      </c>
      <c r="BI590" s="9">
        <f>SUM(S$4:S$1569)/COUNTA(A$4:A$1569)</f>
        <v/>
      </c>
      <c r="BJ590" s="9">
        <f>SUM(T$4:T$1569)/COUNTA(A$4:A$1569)</f>
        <v/>
      </c>
      <c r="BK590" s="9">
        <f>SUM(U$4:U$1569)/COUNTA(A$4:A$1569)</f>
        <v/>
      </c>
      <c r="BL590" s="9">
        <f>SUM(V$4:V$1569)/COUNTA(A$4:A$1569)</f>
        <v/>
      </c>
      <c r="BM590" s="9">
        <f>SUM(W$4:W$1569)/COUNTA(A$4:A$1569)</f>
        <v/>
      </c>
      <c r="BN590" s="9">
        <f>SUM(X$4:X$1569)/COUNTA(A$4:A$1569)</f>
        <v/>
      </c>
      <c r="BO590" s="7" t="inlineStr">
        <is>
          <t>.</t>
        </is>
      </c>
      <c r="BP590" s="9">
        <f>IF(Z590&gt;=BB590,0,IFERROR(BB590+(SUMPRODUCT((Z$4:Z$1569&gt;=BB$4:BB$1569)*(Z$4:Z$1569-BB$4:BB$1569))/MAX(1,COUNTIF(Z$4:Z$1569,"&lt;"&amp;BB590+0.01))),BB590))</f>
        <v/>
      </c>
      <c r="BQ590" s="9">
        <f>IF(AA590&gt;=BC590,0,IFERROR(BC590+SUMPRODUCT((AA$4:AA$1569&gt;=BC$4:BC$1569)*(AA$4:AA$1569-BC$4:BC$1569))/MAX(1,COUNTIF(AA$4:AA$1569,"&lt;"&amp;BC590+0.01)),BC590))</f>
        <v/>
      </c>
      <c r="BR590" s="9">
        <f>IF(AB590&gt;=BD590,0,IFERROR(BD590+SUMPRODUCT((AB$4:AB$1569&gt;=BD$4:BD$1569)*(AB$4:AB$1569-BD$4:BD$1569))/MAX(1,COUNTIF(AB$4:AB$1569,"&lt;"&amp;BD590+0.01)),BD590))</f>
        <v/>
      </c>
      <c r="BS590" s="9">
        <f>IF(AC590&gt;=BE590,0,IFERROR(BE590+SUMPRODUCT((AC$4:AC$1569&gt;=BE$4:BE$1569)*(AC$4:AC$1569-BE$4:BE$1569))/MAX(1,COUNTIF(AC$4:AC$1569,"&lt;"&amp;BE590+0.01)),BE590))</f>
        <v/>
      </c>
      <c r="BT590" s="9">
        <f>IF(AD590&gt;=BF590,0,IFERROR(BF590+SUMPRODUCT((AD$4:AD$1569&gt;=BF$4:BF$1569)*(AD$4:AD$1569-BF$4:BF$1569))/MAX(1,COUNTIF(AD$4:AD$1569,"&lt;"&amp;BF590+0.01)),BF590))</f>
        <v/>
      </c>
      <c r="BU590" s="9">
        <f>IF(AE590&gt;=BG590,0,IFERROR(BG590+SUMPRODUCT((AE$4:AE$1569&gt;=BG$4:BG$1569)*(AE$4:AE$1569-BG$4:BG$1569))/MAX(1,COUNTIF(AE$4:AE$1569,"&lt;"&amp;BG590+0.01)),BG590))</f>
        <v/>
      </c>
      <c r="BV590" s="9">
        <f>IF(AF590&gt;=BH590,0,IFERROR(BH590+SUMPRODUCT((AF$4:AF$1569&gt;=BH$4:BH$1569)*(AF$4:AF$1569-BH$4:BH$1569))/MAX(1,COUNTIF(AF$4:AF$1569,"&lt;"&amp;BH590+0.01)),BH590))</f>
        <v/>
      </c>
      <c r="BW590" s="9">
        <f>IF(AG590&gt;=BI590,0,IFERROR(BI590+SUMPRODUCT((AG$4:AG$1569&gt;=BI$4:BI$1569)*(AG$4:AG$1569-BI$4:BI$1569))/MAX(1,COUNTIF(AG$4:AG$1569,"&lt;"&amp;BI590+0.01)),BI590))</f>
        <v/>
      </c>
      <c r="BX590" s="9">
        <f>IF(AH590&gt;=BJ590,0,IFERROR(BJ590+SUMPRODUCT((AH$4:AH$1569&gt;=BJ$4:BJ$1569)*(AH$4:AH$1569-BJ$4:BJ$1569))/MAX(1,COUNTIF(AH$4:AH$1569,"&lt;"&amp;BJ590+0.01)),BJ590))</f>
        <v/>
      </c>
      <c r="BY590" s="9">
        <f>IF(AI590&gt;=BK590,0,IFERROR(BK590+SUMPRODUCT((AI$4:AI$1569&gt;=BK$4:BK$1569)*(AI$4:AI$1569-BK$4:BK$1569))/MAX(1,COUNTIF(AI$4:AI$1569,"&lt;"&amp;BK590+0.01)),BK590))</f>
        <v/>
      </c>
      <c r="BZ590" s="9">
        <f>IF(AJ590&gt;=BL590,0,IFERROR(BL590+SUMPRODUCT((AJ$4:AJ$1569&gt;=BL$4:BL$1569)*(AJ$4:AJ$1569-BL$4:BL$1569))/MAX(1,COUNTIF(AJ$4:AJ$1569,"&lt;"&amp;BL590+0.01)),BL590))</f>
        <v/>
      </c>
      <c r="CA590" s="9">
        <f>IF(AK590&gt;=BM590,0,IFERROR(BM590+SUMPRODUCT((AK$4:AK$1569&gt;=BM$4:BM$1569)*(AK$4:AK$1569-BM$4:BM$1569))/MAX(1,COUNTIF(AK$4:AK$1569,"&lt;"&amp;BM590+0.01)),BM590))</f>
        <v/>
      </c>
      <c r="CB590" s="9">
        <f>IF(AL590&gt;=BN590,0,IFERROR(BN590+SUMPRODUCT((AL$4:AL$1569&gt;=BN$4:BN$1569)*(AL$4:AL$1569-BN$4:BN$1569))/MAX(1,COUNTIF(AL$4:AL$1569,"&lt;"&amp;BN590+0.01)),BN590))</f>
        <v/>
      </c>
      <c r="CC590" s="5">
        <f>IF(AO590="🟢","VERDE",IF(AO590="🟡","AMARELO",IF(AO590="🟠","VERMELHO",IF(AO590="🔴","VERMELHO","ROXO"))))</f>
        <v/>
      </c>
      <c r="CD590" s="5" t="inlineStr">
        <is>
          <t>🌎 REGIÕES</t>
        </is>
      </c>
      <c r="CE590" s="5" t="inlineStr">
        <is>
          <t>SEM REDE</t>
        </is>
      </c>
    </row>
    <row r="591">
      <c r="A591" s="5" t="inlineStr">
        <is>
          <t>07620729000100</t>
        </is>
      </c>
      <c r="B591" s="5" t="inlineStr">
        <is>
          <t>NATURART PRODUTOS NATURAIS LTDA - EPP</t>
        </is>
      </c>
      <c r="C591" s="5" t="inlineStr">
        <is>
          <t>06 - SEM GRUPO</t>
        </is>
      </c>
      <c r="D591" s="5" t="inlineStr">
        <is>
          <t>HEMANUELE DITZEL (MANU)</t>
        </is>
      </c>
      <c r="E591" s="5" t="inlineStr">
        <is>
          <t>SC</t>
        </is>
      </c>
      <c r="F591" s="5">
        <f>IFERROR(VLOOKUP(C591,$AS$4:$AT$25,2,FALSE),"")</f>
        <v/>
      </c>
      <c r="G591" s="6">
        <f>IFERROR(VLOOKUP(C591,$AS$4:$AX$25,6,FALSE),"")</f>
        <v/>
      </c>
      <c r="H591" s="5">
        <f>IFERROR(VLOOKUP(C591,$AS$4:$AY$25,7,FALSE),"")</f>
        <v/>
      </c>
      <c r="I591" s="5">
        <f>IFERROR(VLOOKUP(C591,$AS$4:$AZ$25,8,FALSE),"")</f>
        <v/>
      </c>
      <c r="J591" s="7" t="inlineStr">
        <is>
          <t>.</t>
        </is>
      </c>
      <c r="K591" s="5" t="inlineStr">
        <is>
          <t>SUL</t>
        </is>
      </c>
      <c r="L591" s="8" t="n">
        <v>1513.953488372093</v>
      </c>
      <c r="M591" s="9" t="n">
        <v>118.6046511627907</v>
      </c>
      <c r="N591" s="9" t="n">
        <v>118.6046511627907</v>
      </c>
      <c r="O591" s="9" t="n">
        <v>118.6046511627907</v>
      </c>
      <c r="P591" s="9" t="n">
        <v>125.5813953488372</v>
      </c>
      <c r="Q591" s="9" t="n">
        <v>125.5813953488372</v>
      </c>
      <c r="R591" s="9" t="n">
        <v>125.5813953488372</v>
      </c>
      <c r="S591" s="9" t="n">
        <v>125.5813953488372</v>
      </c>
      <c r="T591" s="9" t="n">
        <v>125.5813953488372</v>
      </c>
      <c r="U591" s="9" t="n">
        <v>132.5581395348837</v>
      </c>
      <c r="V591" s="9" t="n">
        <v>132.5581395348837</v>
      </c>
      <c r="W591" s="9" t="n">
        <v>132.5581395348837</v>
      </c>
      <c r="X591" s="9" t="n">
        <v>132.5581395348837</v>
      </c>
      <c r="Y591" s="7" t="inlineStr">
        <is>
          <t>.</t>
        </is>
      </c>
      <c r="Z591" s="8">
        <f>SUM(AA591:AL591)</f>
        <v/>
      </c>
      <c r="AA591" s="9" t="n">
        <v>0</v>
      </c>
      <c r="AB591" s="9" t="n">
        <v>0</v>
      </c>
      <c r="AC591" s="9" t="n">
        <v>0</v>
      </c>
      <c r="AD591" s="9" t="n">
        <v>0</v>
      </c>
      <c r="AE591" s="9" t="n">
        <v>0</v>
      </c>
      <c r="AF591" s="9" t="n">
        <v>0</v>
      </c>
      <c r="AG591" s="9" t="n">
        <v>0</v>
      </c>
      <c r="AH591" s="9" t="n">
        <v>0</v>
      </c>
      <c r="AI591" s="9" t="n">
        <v>0</v>
      </c>
      <c r="AJ591" s="9" t="n">
        <v>0</v>
      </c>
      <c r="AK591" s="9" t="n">
        <v>0</v>
      </c>
      <c r="AL591" s="9" t="n">
        <v>0</v>
      </c>
      <c r="AM591" s="7" t="inlineStr">
        <is>
          <t>.</t>
        </is>
      </c>
      <c r="AN591" s="6">
        <f>IF(L591=0,0,Z591/L591)</f>
        <v/>
      </c>
      <c r="AO591" s="5">
        <f>IF(AN591="","",IF(AN591&gt;=0.9,"🟢",IF(AN591&gt;=0.7,"🟡",IF(AN591&gt;=0.5,"🟠","🔴"))))</f>
        <v/>
      </c>
      <c r="AP591" s="9">
        <f>IF(L591=0,0,L591-Z591)</f>
        <v/>
      </c>
      <c r="AQ591" s="5">
        <f>IF(Z591=0,"",RANK(Z591,Z$4:Z$1569,0))</f>
        <v/>
      </c>
      <c r="AR591" s="7" t="inlineStr">
        <is>
          <t>.</t>
        </is>
      </c>
      <c r="BA591" s="7" t="inlineStr">
        <is>
          <t>.</t>
        </is>
      </c>
      <c r="BB591" s="9">
        <f>SUM(L$4:L$1569)/COUNTA(A$4:A$1569)</f>
        <v/>
      </c>
      <c r="BC591" s="9">
        <f>SUM(M$4:M$1569)/COUNTA(A$4:A$1569)</f>
        <v/>
      </c>
      <c r="BD591" s="9">
        <f>SUM(N$4:N$1569)/COUNTA(A$4:A$1569)</f>
        <v/>
      </c>
      <c r="BE591" s="9">
        <f>SUM(O$4:O$1569)/COUNTA(A$4:A$1569)</f>
        <v/>
      </c>
      <c r="BF591" s="9">
        <f>SUM(P$4:P$1569)/COUNTA(A$4:A$1569)</f>
        <v/>
      </c>
      <c r="BG591" s="9">
        <f>SUM(Q$4:Q$1569)/COUNTA(A$4:A$1569)</f>
        <v/>
      </c>
      <c r="BH591" s="9">
        <f>SUM(R$4:R$1569)/COUNTA(A$4:A$1569)</f>
        <v/>
      </c>
      <c r="BI591" s="9">
        <f>SUM(S$4:S$1569)/COUNTA(A$4:A$1569)</f>
        <v/>
      </c>
      <c r="BJ591" s="9">
        <f>SUM(T$4:T$1569)/COUNTA(A$4:A$1569)</f>
        <v/>
      </c>
      <c r="BK591" s="9">
        <f>SUM(U$4:U$1569)/COUNTA(A$4:A$1569)</f>
        <v/>
      </c>
      <c r="BL591" s="9">
        <f>SUM(V$4:V$1569)/COUNTA(A$4:A$1569)</f>
        <v/>
      </c>
      <c r="BM591" s="9">
        <f>SUM(W$4:W$1569)/COUNTA(A$4:A$1569)</f>
        <v/>
      </c>
      <c r="BN591" s="9">
        <f>SUM(X$4:X$1569)/COUNTA(A$4:A$1569)</f>
        <v/>
      </c>
      <c r="BO591" s="7" t="inlineStr">
        <is>
          <t>.</t>
        </is>
      </c>
      <c r="BP591" s="9">
        <f>IF(Z591&gt;=BB591,0,IFERROR(BB591+(SUMPRODUCT((Z$4:Z$1569&gt;=BB$4:BB$1569)*(Z$4:Z$1569-BB$4:BB$1569))/MAX(1,COUNTIF(Z$4:Z$1569,"&lt;"&amp;BB591+0.01))),BB591))</f>
        <v/>
      </c>
      <c r="BQ591" s="9">
        <f>IF(AA591&gt;=BC591,0,IFERROR(BC591+SUMPRODUCT((AA$4:AA$1569&gt;=BC$4:BC$1569)*(AA$4:AA$1569-BC$4:BC$1569))/MAX(1,COUNTIF(AA$4:AA$1569,"&lt;"&amp;BC591+0.01)),BC591))</f>
        <v/>
      </c>
      <c r="BR591" s="9">
        <f>IF(AB591&gt;=BD591,0,IFERROR(BD591+SUMPRODUCT((AB$4:AB$1569&gt;=BD$4:BD$1569)*(AB$4:AB$1569-BD$4:BD$1569))/MAX(1,COUNTIF(AB$4:AB$1569,"&lt;"&amp;BD591+0.01)),BD591))</f>
        <v/>
      </c>
      <c r="BS591" s="9">
        <f>IF(AC591&gt;=BE591,0,IFERROR(BE591+SUMPRODUCT((AC$4:AC$1569&gt;=BE$4:BE$1569)*(AC$4:AC$1569-BE$4:BE$1569))/MAX(1,COUNTIF(AC$4:AC$1569,"&lt;"&amp;BE591+0.01)),BE591))</f>
        <v/>
      </c>
      <c r="BT591" s="9">
        <f>IF(AD591&gt;=BF591,0,IFERROR(BF591+SUMPRODUCT((AD$4:AD$1569&gt;=BF$4:BF$1569)*(AD$4:AD$1569-BF$4:BF$1569))/MAX(1,COUNTIF(AD$4:AD$1569,"&lt;"&amp;BF591+0.01)),BF591))</f>
        <v/>
      </c>
      <c r="BU591" s="9">
        <f>IF(AE591&gt;=BG591,0,IFERROR(BG591+SUMPRODUCT((AE$4:AE$1569&gt;=BG$4:BG$1569)*(AE$4:AE$1569-BG$4:BG$1569))/MAX(1,COUNTIF(AE$4:AE$1569,"&lt;"&amp;BG591+0.01)),BG591))</f>
        <v/>
      </c>
      <c r="BV591" s="9">
        <f>IF(AF591&gt;=BH591,0,IFERROR(BH591+SUMPRODUCT((AF$4:AF$1569&gt;=BH$4:BH$1569)*(AF$4:AF$1569-BH$4:BH$1569))/MAX(1,COUNTIF(AF$4:AF$1569,"&lt;"&amp;BH591+0.01)),BH591))</f>
        <v/>
      </c>
      <c r="BW591" s="9">
        <f>IF(AG591&gt;=BI591,0,IFERROR(BI591+SUMPRODUCT((AG$4:AG$1569&gt;=BI$4:BI$1569)*(AG$4:AG$1569-BI$4:BI$1569))/MAX(1,COUNTIF(AG$4:AG$1569,"&lt;"&amp;BI591+0.01)),BI591))</f>
        <v/>
      </c>
      <c r="BX591" s="9">
        <f>IF(AH591&gt;=BJ591,0,IFERROR(BJ591+SUMPRODUCT((AH$4:AH$1569&gt;=BJ$4:BJ$1569)*(AH$4:AH$1569-BJ$4:BJ$1569))/MAX(1,COUNTIF(AH$4:AH$1569,"&lt;"&amp;BJ591+0.01)),BJ591))</f>
        <v/>
      </c>
      <c r="BY591" s="9">
        <f>IF(AI591&gt;=BK591,0,IFERROR(BK591+SUMPRODUCT((AI$4:AI$1569&gt;=BK$4:BK$1569)*(AI$4:AI$1569-BK$4:BK$1569))/MAX(1,COUNTIF(AI$4:AI$1569,"&lt;"&amp;BK591+0.01)),BK591))</f>
        <v/>
      </c>
      <c r="BZ591" s="9">
        <f>IF(AJ591&gt;=BL591,0,IFERROR(BL591+SUMPRODUCT((AJ$4:AJ$1569&gt;=BL$4:BL$1569)*(AJ$4:AJ$1569-BL$4:BL$1569))/MAX(1,COUNTIF(AJ$4:AJ$1569,"&lt;"&amp;BL591+0.01)),BL591))</f>
        <v/>
      </c>
      <c r="CA591" s="9">
        <f>IF(AK591&gt;=BM591,0,IFERROR(BM591+SUMPRODUCT((AK$4:AK$1569&gt;=BM$4:BM$1569)*(AK$4:AK$1569-BM$4:BM$1569))/MAX(1,COUNTIF(AK$4:AK$1569,"&lt;"&amp;BM591+0.01)),BM591))</f>
        <v/>
      </c>
      <c r="CB591" s="9">
        <f>IF(AL591&gt;=BN591,0,IFERROR(BN591+SUMPRODUCT((AL$4:AL$1569&gt;=BN$4:BN$1569)*(AL$4:AL$1569-BN$4:BN$1569))/MAX(1,COUNTIF(AL$4:AL$1569,"&lt;"&amp;BN591+0.01)),BN591))</f>
        <v/>
      </c>
      <c r="CC591" s="5">
        <f>IF(AO591="🟢","VERDE",IF(AO591="🟡","AMARELO",IF(AO591="🟠","VERMELHO",IF(AO591="🔴","VERMELHO","ROXO"))))</f>
        <v/>
      </c>
      <c r="CD591" s="5" t="inlineStr">
        <is>
          <t>🌎 REGIÕES</t>
        </is>
      </c>
      <c r="CE591" s="5" t="inlineStr">
        <is>
          <t>SEM REDE</t>
        </is>
      </c>
    </row>
    <row r="592">
      <c r="A592" s="5" t="inlineStr">
        <is>
          <t>07702132000104</t>
        </is>
      </c>
      <c r="B592" s="5" t="inlineStr">
        <is>
          <t>PEREIRA &amp; COELHO LTDA</t>
        </is>
      </c>
      <c r="C592" s="5" t="inlineStr">
        <is>
          <t>06 - SEM GRUPO</t>
        </is>
      </c>
      <c r="D592" s="5" t="inlineStr">
        <is>
          <t>LARISSA PADILHA</t>
        </is>
      </c>
      <c r="E592" s="5" t="inlineStr">
        <is>
          <t>TO</t>
        </is>
      </c>
      <c r="F592" s="5">
        <f>IFERROR(VLOOKUP(C592,$AS$4:$AT$25,2,FALSE),"")</f>
        <v/>
      </c>
      <c r="G592" s="6">
        <f>IFERROR(VLOOKUP(C592,$AS$4:$AX$25,6,FALSE),"")</f>
        <v/>
      </c>
      <c r="H592" s="5">
        <f>IFERROR(VLOOKUP(C592,$AS$4:$AY$25,7,FALSE),"")</f>
        <v/>
      </c>
      <c r="I592" s="5">
        <f>IFERROR(VLOOKUP(C592,$AS$4:$AZ$25,8,FALSE),"")</f>
        <v/>
      </c>
      <c r="J592" s="7" t="inlineStr">
        <is>
          <t>.</t>
        </is>
      </c>
      <c r="K592" s="5" t="inlineStr">
        <is>
          <t>CENTRO OESTE</t>
        </is>
      </c>
      <c r="L592" s="8" t="n">
        <v>1600</v>
      </c>
      <c r="M592" s="9" t="n">
        <v>133.3333333333333</v>
      </c>
      <c r="N592" s="9" t="n">
        <v>133.3333333333333</v>
      </c>
      <c r="O592" s="9" t="n">
        <v>133.3333333333333</v>
      </c>
      <c r="P592" s="9" t="n">
        <v>133.3333333333333</v>
      </c>
      <c r="Q592" s="9" t="n">
        <v>133.3333333333333</v>
      </c>
      <c r="R592" s="9" t="n">
        <v>133.3333333333333</v>
      </c>
      <c r="S592" s="9" t="n">
        <v>133.3333333333333</v>
      </c>
      <c r="T592" s="9" t="n">
        <v>133.3333333333333</v>
      </c>
      <c r="U592" s="9" t="n">
        <v>133.3333333333333</v>
      </c>
      <c r="V592" s="9" t="n">
        <v>133.3333333333333</v>
      </c>
      <c r="W592" s="9" t="n">
        <v>133.3333333333333</v>
      </c>
      <c r="X592" s="9" t="n">
        <v>133.3333333333333</v>
      </c>
      <c r="Y592" s="7" t="inlineStr">
        <is>
          <t>.</t>
        </is>
      </c>
      <c r="Z592" s="8">
        <f>SUM(AA592:AL592)</f>
        <v/>
      </c>
      <c r="AA592" s="9" t="n">
        <v>0</v>
      </c>
      <c r="AB592" s="9" t="n">
        <v>0</v>
      </c>
      <c r="AC592" s="9" t="n">
        <v>0</v>
      </c>
      <c r="AD592" s="9" t="n">
        <v>0</v>
      </c>
      <c r="AE592" s="9" t="n">
        <v>0</v>
      </c>
      <c r="AF592" s="9" t="n">
        <v>0</v>
      </c>
      <c r="AG592" s="9" t="n">
        <v>0</v>
      </c>
      <c r="AH592" s="9" t="n">
        <v>0</v>
      </c>
      <c r="AI592" s="9" t="n">
        <v>0</v>
      </c>
      <c r="AJ592" s="9" t="n">
        <v>0</v>
      </c>
      <c r="AK592" s="9" t="n">
        <v>0</v>
      </c>
      <c r="AL592" s="9" t="n">
        <v>0</v>
      </c>
      <c r="AM592" s="7" t="inlineStr">
        <is>
          <t>.</t>
        </is>
      </c>
      <c r="AN592" s="6">
        <f>IF(L592=0,0,Z592/L592)</f>
        <v/>
      </c>
      <c r="AO592" s="5">
        <f>IF(AN592="","",IF(AN592&gt;=0.9,"🟢",IF(AN592&gt;=0.7,"🟡",IF(AN592&gt;=0.5,"🟠","🔴"))))</f>
        <v/>
      </c>
      <c r="AP592" s="9">
        <f>IF(L592=0,0,L592-Z592)</f>
        <v/>
      </c>
      <c r="AQ592" s="5">
        <f>IF(Z592=0,"",RANK(Z592,Z$4:Z$1569,0))</f>
        <v/>
      </c>
      <c r="AR592" s="7" t="inlineStr">
        <is>
          <t>.</t>
        </is>
      </c>
      <c r="BA592" s="7" t="inlineStr">
        <is>
          <t>.</t>
        </is>
      </c>
      <c r="BB592" s="9">
        <f>SUM(L$4:L$1569)/COUNTA(A$4:A$1569)</f>
        <v/>
      </c>
      <c r="BC592" s="9">
        <f>SUM(M$4:M$1569)/COUNTA(A$4:A$1569)</f>
        <v/>
      </c>
      <c r="BD592" s="9">
        <f>SUM(N$4:N$1569)/COUNTA(A$4:A$1569)</f>
        <v/>
      </c>
      <c r="BE592" s="9">
        <f>SUM(O$4:O$1569)/COUNTA(A$4:A$1569)</f>
        <v/>
      </c>
      <c r="BF592" s="9">
        <f>SUM(P$4:P$1569)/COUNTA(A$4:A$1569)</f>
        <v/>
      </c>
      <c r="BG592" s="9">
        <f>SUM(Q$4:Q$1569)/COUNTA(A$4:A$1569)</f>
        <v/>
      </c>
      <c r="BH592" s="9">
        <f>SUM(R$4:R$1569)/COUNTA(A$4:A$1569)</f>
        <v/>
      </c>
      <c r="BI592" s="9">
        <f>SUM(S$4:S$1569)/COUNTA(A$4:A$1569)</f>
        <v/>
      </c>
      <c r="BJ592" s="9">
        <f>SUM(T$4:T$1569)/COUNTA(A$4:A$1569)</f>
        <v/>
      </c>
      <c r="BK592" s="9">
        <f>SUM(U$4:U$1569)/COUNTA(A$4:A$1569)</f>
        <v/>
      </c>
      <c r="BL592" s="9">
        <f>SUM(V$4:V$1569)/COUNTA(A$4:A$1569)</f>
        <v/>
      </c>
      <c r="BM592" s="9">
        <f>SUM(W$4:W$1569)/COUNTA(A$4:A$1569)</f>
        <v/>
      </c>
      <c r="BN592" s="9">
        <f>SUM(X$4:X$1569)/COUNTA(A$4:A$1569)</f>
        <v/>
      </c>
      <c r="BO592" s="7" t="inlineStr">
        <is>
          <t>.</t>
        </is>
      </c>
      <c r="BP592" s="9">
        <f>IF(Z592&gt;=BB592,0,IFERROR(BB592+(SUMPRODUCT((Z$4:Z$1569&gt;=BB$4:BB$1569)*(Z$4:Z$1569-BB$4:BB$1569))/MAX(1,COUNTIF(Z$4:Z$1569,"&lt;"&amp;BB592+0.01))),BB592))</f>
        <v/>
      </c>
      <c r="BQ592" s="9">
        <f>IF(AA592&gt;=BC592,0,IFERROR(BC592+SUMPRODUCT((AA$4:AA$1569&gt;=BC$4:BC$1569)*(AA$4:AA$1569-BC$4:BC$1569))/MAX(1,COUNTIF(AA$4:AA$1569,"&lt;"&amp;BC592+0.01)),BC592))</f>
        <v/>
      </c>
      <c r="BR592" s="9">
        <f>IF(AB592&gt;=BD592,0,IFERROR(BD592+SUMPRODUCT((AB$4:AB$1569&gt;=BD$4:BD$1569)*(AB$4:AB$1569-BD$4:BD$1569))/MAX(1,COUNTIF(AB$4:AB$1569,"&lt;"&amp;BD592+0.01)),BD592))</f>
        <v/>
      </c>
      <c r="BS592" s="9">
        <f>IF(AC592&gt;=BE592,0,IFERROR(BE592+SUMPRODUCT((AC$4:AC$1569&gt;=BE$4:BE$1569)*(AC$4:AC$1569-BE$4:BE$1569))/MAX(1,COUNTIF(AC$4:AC$1569,"&lt;"&amp;BE592+0.01)),BE592))</f>
        <v/>
      </c>
      <c r="BT592" s="9">
        <f>IF(AD592&gt;=BF592,0,IFERROR(BF592+SUMPRODUCT((AD$4:AD$1569&gt;=BF$4:BF$1569)*(AD$4:AD$1569-BF$4:BF$1569))/MAX(1,COUNTIF(AD$4:AD$1569,"&lt;"&amp;BF592+0.01)),BF592))</f>
        <v/>
      </c>
      <c r="BU592" s="9">
        <f>IF(AE592&gt;=BG592,0,IFERROR(BG592+SUMPRODUCT((AE$4:AE$1569&gt;=BG$4:BG$1569)*(AE$4:AE$1569-BG$4:BG$1569))/MAX(1,COUNTIF(AE$4:AE$1569,"&lt;"&amp;BG592+0.01)),BG592))</f>
        <v/>
      </c>
      <c r="BV592" s="9">
        <f>IF(AF592&gt;=BH592,0,IFERROR(BH592+SUMPRODUCT((AF$4:AF$1569&gt;=BH$4:BH$1569)*(AF$4:AF$1569-BH$4:BH$1569))/MAX(1,COUNTIF(AF$4:AF$1569,"&lt;"&amp;BH592+0.01)),BH592))</f>
        <v/>
      </c>
      <c r="BW592" s="9">
        <f>IF(AG592&gt;=BI592,0,IFERROR(BI592+SUMPRODUCT((AG$4:AG$1569&gt;=BI$4:BI$1569)*(AG$4:AG$1569-BI$4:BI$1569))/MAX(1,COUNTIF(AG$4:AG$1569,"&lt;"&amp;BI592+0.01)),BI592))</f>
        <v/>
      </c>
      <c r="BX592" s="9">
        <f>IF(AH592&gt;=BJ592,0,IFERROR(BJ592+SUMPRODUCT((AH$4:AH$1569&gt;=BJ$4:BJ$1569)*(AH$4:AH$1569-BJ$4:BJ$1569))/MAX(1,COUNTIF(AH$4:AH$1569,"&lt;"&amp;BJ592+0.01)),BJ592))</f>
        <v/>
      </c>
      <c r="BY592" s="9">
        <f>IF(AI592&gt;=BK592,0,IFERROR(BK592+SUMPRODUCT((AI$4:AI$1569&gt;=BK$4:BK$1569)*(AI$4:AI$1569-BK$4:BK$1569))/MAX(1,COUNTIF(AI$4:AI$1569,"&lt;"&amp;BK592+0.01)),BK592))</f>
        <v/>
      </c>
      <c r="BZ592" s="9">
        <f>IF(AJ592&gt;=BL592,0,IFERROR(BL592+SUMPRODUCT((AJ$4:AJ$1569&gt;=BL$4:BL$1569)*(AJ$4:AJ$1569-BL$4:BL$1569))/MAX(1,COUNTIF(AJ$4:AJ$1569,"&lt;"&amp;BL592+0.01)),BL592))</f>
        <v/>
      </c>
      <c r="CA592" s="9">
        <f>IF(AK592&gt;=BM592,0,IFERROR(BM592+SUMPRODUCT((AK$4:AK$1569&gt;=BM$4:BM$1569)*(AK$4:AK$1569-BM$4:BM$1569))/MAX(1,COUNTIF(AK$4:AK$1569,"&lt;"&amp;BM592+0.01)),BM592))</f>
        <v/>
      </c>
      <c r="CB592" s="9">
        <f>IF(AL592&gt;=BN592,0,IFERROR(BN592+SUMPRODUCT((AL$4:AL$1569&gt;=BN$4:BN$1569)*(AL$4:AL$1569-BN$4:BN$1569))/MAX(1,COUNTIF(AL$4:AL$1569,"&lt;"&amp;BN592+0.01)),BN592))</f>
        <v/>
      </c>
      <c r="CC592" s="5">
        <f>IF(AO592="🟢","VERDE",IF(AO592="🟡","AMARELO",IF(AO592="🟠","VERMELHO",IF(AO592="🔴","VERMELHO","ROXO"))))</f>
        <v/>
      </c>
      <c r="CD592" s="5" t="inlineStr">
        <is>
          <t>🌎 REGIÕES</t>
        </is>
      </c>
      <c r="CE592" s="5" t="inlineStr">
        <is>
          <t>SEM REDE</t>
        </is>
      </c>
    </row>
    <row r="593">
      <c r="A593" s="5" t="inlineStr">
        <is>
          <t>07738767000161</t>
        </is>
      </c>
      <c r="B593" s="5" t="inlineStr">
        <is>
          <t>NATURALLE SAUDE COMPLETA LTDA - ME</t>
        </is>
      </c>
      <c r="C593" s="5" t="inlineStr">
        <is>
          <t>06 - SEM GRUPO</t>
        </is>
      </c>
      <c r="D593" s="5" t="inlineStr">
        <is>
          <t>LARISSA PADILHA</t>
        </is>
      </c>
      <c r="E593" s="5" t="inlineStr">
        <is>
          <t>CE</t>
        </is>
      </c>
      <c r="F593" s="5">
        <f>IFERROR(VLOOKUP(C593,$AS$4:$AT$25,2,FALSE),"")</f>
        <v/>
      </c>
      <c r="G593" s="6">
        <f>IFERROR(VLOOKUP(C593,$AS$4:$AX$25,6,FALSE),"")</f>
        <v/>
      </c>
      <c r="H593" s="5">
        <f>IFERROR(VLOOKUP(C593,$AS$4:$AY$25,7,FALSE),"")</f>
        <v/>
      </c>
      <c r="I593" s="5">
        <f>IFERROR(VLOOKUP(C593,$AS$4:$AZ$25,8,FALSE),"")</f>
        <v/>
      </c>
      <c r="J593" s="7" t="inlineStr">
        <is>
          <t>.</t>
        </is>
      </c>
      <c r="K593" s="5" t="inlineStr">
        <is>
          <t>NORDESTE (SEM MA)</t>
        </is>
      </c>
      <c r="L593" s="8" t="n">
        <v>1270.588235294118</v>
      </c>
      <c r="M593" s="9" t="n">
        <v>105.8823529411765</v>
      </c>
      <c r="N593" s="9" t="n">
        <v>105.8823529411765</v>
      </c>
      <c r="O593" s="9" t="n">
        <v>105.8823529411765</v>
      </c>
      <c r="P593" s="9" t="n">
        <v>105.8823529411765</v>
      </c>
      <c r="Q593" s="9" t="n">
        <v>105.8823529411765</v>
      </c>
      <c r="R593" s="9" t="n">
        <v>105.8823529411765</v>
      </c>
      <c r="S593" s="9" t="n">
        <v>105.8823529411765</v>
      </c>
      <c r="T593" s="9" t="n">
        <v>105.8823529411765</v>
      </c>
      <c r="U593" s="9" t="n">
        <v>105.8823529411765</v>
      </c>
      <c r="V593" s="9" t="n">
        <v>105.8823529411765</v>
      </c>
      <c r="W593" s="9" t="n">
        <v>105.8823529411765</v>
      </c>
      <c r="X593" s="9" t="n">
        <v>105.8823529411765</v>
      </c>
      <c r="Y593" s="7" t="inlineStr">
        <is>
          <t>.</t>
        </is>
      </c>
      <c r="Z593" s="8">
        <f>SUM(AA593:AL593)</f>
        <v/>
      </c>
      <c r="AA593" s="9" t="n">
        <v>0</v>
      </c>
      <c r="AB593" s="9" t="n">
        <v>0</v>
      </c>
      <c r="AC593" s="9" t="n">
        <v>0</v>
      </c>
      <c r="AD593" s="9" t="n">
        <v>0</v>
      </c>
      <c r="AE593" s="9" t="n">
        <v>0</v>
      </c>
      <c r="AF593" s="9" t="n">
        <v>0</v>
      </c>
      <c r="AG593" s="9" t="n">
        <v>0</v>
      </c>
      <c r="AH593" s="9" t="n">
        <v>0</v>
      </c>
      <c r="AI593" s="9" t="n">
        <v>0</v>
      </c>
      <c r="AJ593" s="9" t="n">
        <v>0</v>
      </c>
      <c r="AK593" s="9" t="n">
        <v>0</v>
      </c>
      <c r="AL593" s="9" t="n">
        <v>0</v>
      </c>
      <c r="AM593" s="7" t="inlineStr">
        <is>
          <t>.</t>
        </is>
      </c>
      <c r="AN593" s="6">
        <f>IF(L593=0,0,Z593/L593)</f>
        <v/>
      </c>
      <c r="AO593" s="5">
        <f>IF(AN593="","",IF(AN593&gt;=0.9,"🟢",IF(AN593&gt;=0.7,"🟡",IF(AN593&gt;=0.5,"🟠","🔴"))))</f>
        <v/>
      </c>
      <c r="AP593" s="9">
        <f>IF(L593=0,0,L593-Z593)</f>
        <v/>
      </c>
      <c r="AQ593" s="5">
        <f>IF(Z593=0,"",RANK(Z593,Z$4:Z$1569,0))</f>
        <v/>
      </c>
      <c r="AR593" s="7" t="inlineStr">
        <is>
          <t>.</t>
        </is>
      </c>
      <c r="BA593" s="7" t="inlineStr">
        <is>
          <t>.</t>
        </is>
      </c>
      <c r="BB593" s="9">
        <f>SUM(L$4:L$1569)/COUNTA(A$4:A$1569)</f>
        <v/>
      </c>
      <c r="BC593" s="9">
        <f>SUM(M$4:M$1569)/COUNTA(A$4:A$1569)</f>
        <v/>
      </c>
      <c r="BD593" s="9">
        <f>SUM(N$4:N$1569)/COUNTA(A$4:A$1569)</f>
        <v/>
      </c>
      <c r="BE593" s="9">
        <f>SUM(O$4:O$1569)/COUNTA(A$4:A$1569)</f>
        <v/>
      </c>
      <c r="BF593" s="9">
        <f>SUM(P$4:P$1569)/COUNTA(A$4:A$1569)</f>
        <v/>
      </c>
      <c r="BG593" s="9">
        <f>SUM(Q$4:Q$1569)/COUNTA(A$4:A$1569)</f>
        <v/>
      </c>
      <c r="BH593" s="9">
        <f>SUM(R$4:R$1569)/COUNTA(A$4:A$1569)</f>
        <v/>
      </c>
      <c r="BI593" s="9">
        <f>SUM(S$4:S$1569)/COUNTA(A$4:A$1569)</f>
        <v/>
      </c>
      <c r="BJ593" s="9">
        <f>SUM(T$4:T$1569)/COUNTA(A$4:A$1569)</f>
        <v/>
      </c>
      <c r="BK593" s="9">
        <f>SUM(U$4:U$1569)/COUNTA(A$4:A$1569)</f>
        <v/>
      </c>
      <c r="BL593" s="9">
        <f>SUM(V$4:V$1569)/COUNTA(A$4:A$1569)</f>
        <v/>
      </c>
      <c r="BM593" s="9">
        <f>SUM(W$4:W$1569)/COUNTA(A$4:A$1569)</f>
        <v/>
      </c>
      <c r="BN593" s="9">
        <f>SUM(X$4:X$1569)/COUNTA(A$4:A$1569)</f>
        <v/>
      </c>
      <c r="BO593" s="7" t="inlineStr">
        <is>
          <t>.</t>
        </is>
      </c>
      <c r="BP593" s="9">
        <f>IF(Z593&gt;=BB593,0,IFERROR(BB593+(SUMPRODUCT((Z$4:Z$1569&gt;=BB$4:BB$1569)*(Z$4:Z$1569-BB$4:BB$1569))/MAX(1,COUNTIF(Z$4:Z$1569,"&lt;"&amp;BB593+0.01))),BB593))</f>
        <v/>
      </c>
      <c r="BQ593" s="9">
        <f>IF(AA593&gt;=BC593,0,IFERROR(BC593+SUMPRODUCT((AA$4:AA$1569&gt;=BC$4:BC$1569)*(AA$4:AA$1569-BC$4:BC$1569))/MAX(1,COUNTIF(AA$4:AA$1569,"&lt;"&amp;BC593+0.01)),BC593))</f>
        <v/>
      </c>
      <c r="BR593" s="9">
        <f>IF(AB593&gt;=BD593,0,IFERROR(BD593+SUMPRODUCT((AB$4:AB$1569&gt;=BD$4:BD$1569)*(AB$4:AB$1569-BD$4:BD$1569))/MAX(1,COUNTIF(AB$4:AB$1569,"&lt;"&amp;BD593+0.01)),BD593))</f>
        <v/>
      </c>
      <c r="BS593" s="9">
        <f>IF(AC593&gt;=BE593,0,IFERROR(BE593+SUMPRODUCT((AC$4:AC$1569&gt;=BE$4:BE$1569)*(AC$4:AC$1569-BE$4:BE$1569))/MAX(1,COUNTIF(AC$4:AC$1569,"&lt;"&amp;BE593+0.01)),BE593))</f>
        <v/>
      </c>
      <c r="BT593" s="9">
        <f>IF(AD593&gt;=BF593,0,IFERROR(BF593+SUMPRODUCT((AD$4:AD$1569&gt;=BF$4:BF$1569)*(AD$4:AD$1569-BF$4:BF$1569))/MAX(1,COUNTIF(AD$4:AD$1569,"&lt;"&amp;BF593+0.01)),BF593))</f>
        <v/>
      </c>
      <c r="BU593" s="9">
        <f>IF(AE593&gt;=BG593,0,IFERROR(BG593+SUMPRODUCT((AE$4:AE$1569&gt;=BG$4:BG$1569)*(AE$4:AE$1569-BG$4:BG$1569))/MAX(1,COUNTIF(AE$4:AE$1569,"&lt;"&amp;BG593+0.01)),BG593))</f>
        <v/>
      </c>
      <c r="BV593" s="9">
        <f>IF(AF593&gt;=BH593,0,IFERROR(BH593+SUMPRODUCT((AF$4:AF$1569&gt;=BH$4:BH$1569)*(AF$4:AF$1569-BH$4:BH$1569))/MAX(1,COUNTIF(AF$4:AF$1569,"&lt;"&amp;BH593+0.01)),BH593))</f>
        <v/>
      </c>
      <c r="BW593" s="9">
        <f>IF(AG593&gt;=BI593,0,IFERROR(BI593+SUMPRODUCT((AG$4:AG$1569&gt;=BI$4:BI$1569)*(AG$4:AG$1569-BI$4:BI$1569))/MAX(1,COUNTIF(AG$4:AG$1569,"&lt;"&amp;BI593+0.01)),BI593))</f>
        <v/>
      </c>
      <c r="BX593" s="9">
        <f>IF(AH593&gt;=BJ593,0,IFERROR(BJ593+SUMPRODUCT((AH$4:AH$1569&gt;=BJ$4:BJ$1569)*(AH$4:AH$1569-BJ$4:BJ$1569))/MAX(1,COUNTIF(AH$4:AH$1569,"&lt;"&amp;BJ593+0.01)),BJ593))</f>
        <v/>
      </c>
      <c r="BY593" s="9">
        <f>IF(AI593&gt;=BK593,0,IFERROR(BK593+SUMPRODUCT((AI$4:AI$1569&gt;=BK$4:BK$1569)*(AI$4:AI$1569-BK$4:BK$1569))/MAX(1,COUNTIF(AI$4:AI$1569,"&lt;"&amp;BK593+0.01)),BK593))</f>
        <v/>
      </c>
      <c r="BZ593" s="9">
        <f>IF(AJ593&gt;=BL593,0,IFERROR(BL593+SUMPRODUCT((AJ$4:AJ$1569&gt;=BL$4:BL$1569)*(AJ$4:AJ$1569-BL$4:BL$1569))/MAX(1,COUNTIF(AJ$4:AJ$1569,"&lt;"&amp;BL593+0.01)),BL593))</f>
        <v/>
      </c>
      <c r="CA593" s="9">
        <f>IF(AK593&gt;=BM593,0,IFERROR(BM593+SUMPRODUCT((AK$4:AK$1569&gt;=BM$4:BM$1569)*(AK$4:AK$1569-BM$4:BM$1569))/MAX(1,COUNTIF(AK$4:AK$1569,"&lt;"&amp;BM593+0.01)),BM593))</f>
        <v/>
      </c>
      <c r="CB593" s="9">
        <f>IF(AL593&gt;=BN593,0,IFERROR(BN593+SUMPRODUCT((AL$4:AL$1569&gt;=BN$4:BN$1569)*(AL$4:AL$1569-BN$4:BN$1569))/MAX(1,COUNTIF(AL$4:AL$1569,"&lt;"&amp;BN593+0.01)),BN593))</f>
        <v/>
      </c>
      <c r="CC593" s="5">
        <f>IF(AO593="🟢","VERDE",IF(AO593="🟡","AMARELO",IF(AO593="🟠","VERMELHO",IF(AO593="🔴","VERMELHO","ROXO"))))</f>
        <v/>
      </c>
      <c r="CD593" s="5" t="inlineStr">
        <is>
          <t>🌎 REGIÕES</t>
        </is>
      </c>
      <c r="CE593" s="5" t="inlineStr">
        <is>
          <t>SEM REDE</t>
        </is>
      </c>
    </row>
    <row r="594">
      <c r="A594" s="5" t="inlineStr">
        <is>
          <t>07787164000150</t>
        </is>
      </c>
      <c r="B594" s="5" t="inlineStr">
        <is>
          <t>MARIA APARECIDA EVARISTO PAPENDICK - ME</t>
        </is>
      </c>
      <c r="C594" s="5" t="inlineStr">
        <is>
          <t>06 - SEM GRUPO</t>
        </is>
      </c>
      <c r="D594" s="5" t="inlineStr">
        <is>
          <t>HEMANUELE DITZEL (MANU)</t>
        </is>
      </c>
      <c r="E594" s="5" t="inlineStr">
        <is>
          <t>SC</t>
        </is>
      </c>
      <c r="F594" s="5">
        <f>IFERROR(VLOOKUP(C594,$AS$4:$AT$25,2,FALSE),"")</f>
        <v/>
      </c>
      <c r="G594" s="6">
        <f>IFERROR(VLOOKUP(C594,$AS$4:$AX$25,6,FALSE),"")</f>
        <v/>
      </c>
      <c r="H594" s="5">
        <f>IFERROR(VLOOKUP(C594,$AS$4:$AY$25,7,FALSE),"")</f>
        <v/>
      </c>
      <c r="I594" s="5">
        <f>IFERROR(VLOOKUP(C594,$AS$4:$AZ$25,8,FALSE),"")</f>
        <v/>
      </c>
      <c r="J594" s="7" t="inlineStr">
        <is>
          <t>.</t>
        </is>
      </c>
      <c r="K594" s="5" t="inlineStr">
        <is>
          <t>SUL</t>
        </is>
      </c>
      <c r="L594" s="8" t="n">
        <v>1513.953488372093</v>
      </c>
      <c r="M594" s="9" t="n">
        <v>118.6046511627907</v>
      </c>
      <c r="N594" s="9" t="n">
        <v>118.6046511627907</v>
      </c>
      <c r="O594" s="9" t="n">
        <v>118.6046511627907</v>
      </c>
      <c r="P594" s="9" t="n">
        <v>125.5813953488372</v>
      </c>
      <c r="Q594" s="9" t="n">
        <v>125.5813953488372</v>
      </c>
      <c r="R594" s="9" t="n">
        <v>125.5813953488372</v>
      </c>
      <c r="S594" s="9" t="n">
        <v>125.5813953488372</v>
      </c>
      <c r="T594" s="9" t="n">
        <v>125.5813953488372</v>
      </c>
      <c r="U594" s="9" t="n">
        <v>132.5581395348837</v>
      </c>
      <c r="V594" s="9" t="n">
        <v>132.5581395348837</v>
      </c>
      <c r="W594" s="9" t="n">
        <v>132.5581395348837</v>
      </c>
      <c r="X594" s="9" t="n">
        <v>132.5581395348837</v>
      </c>
      <c r="Y594" s="7" t="inlineStr">
        <is>
          <t>.</t>
        </is>
      </c>
      <c r="Z594" s="8">
        <f>SUM(AA594:AL594)</f>
        <v/>
      </c>
      <c r="AA594" s="9" t="n">
        <v>0</v>
      </c>
      <c r="AB594" s="9" t="n">
        <v>0</v>
      </c>
      <c r="AC594" s="9" t="n">
        <v>0</v>
      </c>
      <c r="AD594" s="9" t="n">
        <v>0</v>
      </c>
      <c r="AE594" s="9" t="n">
        <v>0</v>
      </c>
      <c r="AF594" s="9" t="n">
        <v>0</v>
      </c>
      <c r="AG594" s="9" t="n">
        <v>0</v>
      </c>
      <c r="AH594" s="9" t="n">
        <v>0</v>
      </c>
      <c r="AI594" s="9" t="n">
        <v>0</v>
      </c>
      <c r="AJ594" s="9" t="n">
        <v>0</v>
      </c>
      <c r="AK594" s="9" t="n">
        <v>0</v>
      </c>
      <c r="AL594" s="9" t="n">
        <v>0</v>
      </c>
      <c r="AM594" s="7" t="inlineStr">
        <is>
          <t>.</t>
        </is>
      </c>
      <c r="AN594" s="6">
        <f>IF(L594=0,0,Z594/L594)</f>
        <v/>
      </c>
      <c r="AO594" s="5">
        <f>IF(AN594="","",IF(AN594&gt;=0.9,"🟢",IF(AN594&gt;=0.7,"🟡",IF(AN594&gt;=0.5,"🟠","🔴"))))</f>
        <v/>
      </c>
      <c r="AP594" s="9">
        <f>IF(L594=0,0,L594-Z594)</f>
        <v/>
      </c>
      <c r="AQ594" s="5">
        <f>IF(Z594=0,"",RANK(Z594,Z$4:Z$1569,0))</f>
        <v/>
      </c>
      <c r="AR594" s="7" t="inlineStr">
        <is>
          <t>.</t>
        </is>
      </c>
      <c r="BA594" s="7" t="inlineStr">
        <is>
          <t>.</t>
        </is>
      </c>
      <c r="BB594" s="9">
        <f>SUM(L$4:L$1569)/COUNTA(A$4:A$1569)</f>
        <v/>
      </c>
      <c r="BC594" s="9">
        <f>SUM(M$4:M$1569)/COUNTA(A$4:A$1569)</f>
        <v/>
      </c>
      <c r="BD594" s="9">
        <f>SUM(N$4:N$1569)/COUNTA(A$4:A$1569)</f>
        <v/>
      </c>
      <c r="BE594" s="9">
        <f>SUM(O$4:O$1569)/COUNTA(A$4:A$1569)</f>
        <v/>
      </c>
      <c r="BF594" s="9">
        <f>SUM(P$4:P$1569)/COUNTA(A$4:A$1569)</f>
        <v/>
      </c>
      <c r="BG594" s="9">
        <f>SUM(Q$4:Q$1569)/COUNTA(A$4:A$1569)</f>
        <v/>
      </c>
      <c r="BH594" s="9">
        <f>SUM(R$4:R$1569)/COUNTA(A$4:A$1569)</f>
        <v/>
      </c>
      <c r="BI594" s="9">
        <f>SUM(S$4:S$1569)/COUNTA(A$4:A$1569)</f>
        <v/>
      </c>
      <c r="BJ594" s="9">
        <f>SUM(T$4:T$1569)/COUNTA(A$4:A$1569)</f>
        <v/>
      </c>
      <c r="BK594" s="9">
        <f>SUM(U$4:U$1569)/COUNTA(A$4:A$1569)</f>
        <v/>
      </c>
      <c r="BL594" s="9">
        <f>SUM(V$4:V$1569)/COUNTA(A$4:A$1569)</f>
        <v/>
      </c>
      <c r="BM594" s="9">
        <f>SUM(W$4:W$1569)/COUNTA(A$4:A$1569)</f>
        <v/>
      </c>
      <c r="BN594" s="9">
        <f>SUM(X$4:X$1569)/COUNTA(A$4:A$1569)</f>
        <v/>
      </c>
      <c r="BO594" s="7" t="inlineStr">
        <is>
          <t>.</t>
        </is>
      </c>
      <c r="BP594" s="9">
        <f>IF(Z594&gt;=BB594,0,IFERROR(BB594+(SUMPRODUCT((Z$4:Z$1569&gt;=BB$4:BB$1569)*(Z$4:Z$1569-BB$4:BB$1569))/MAX(1,COUNTIF(Z$4:Z$1569,"&lt;"&amp;BB594+0.01))),BB594))</f>
        <v/>
      </c>
      <c r="BQ594" s="9">
        <f>IF(AA594&gt;=BC594,0,IFERROR(BC594+SUMPRODUCT((AA$4:AA$1569&gt;=BC$4:BC$1569)*(AA$4:AA$1569-BC$4:BC$1569))/MAX(1,COUNTIF(AA$4:AA$1569,"&lt;"&amp;BC594+0.01)),BC594))</f>
        <v/>
      </c>
      <c r="BR594" s="9">
        <f>IF(AB594&gt;=BD594,0,IFERROR(BD594+SUMPRODUCT((AB$4:AB$1569&gt;=BD$4:BD$1569)*(AB$4:AB$1569-BD$4:BD$1569))/MAX(1,COUNTIF(AB$4:AB$1569,"&lt;"&amp;BD594+0.01)),BD594))</f>
        <v/>
      </c>
      <c r="BS594" s="9">
        <f>IF(AC594&gt;=BE594,0,IFERROR(BE594+SUMPRODUCT((AC$4:AC$1569&gt;=BE$4:BE$1569)*(AC$4:AC$1569-BE$4:BE$1569))/MAX(1,COUNTIF(AC$4:AC$1569,"&lt;"&amp;BE594+0.01)),BE594))</f>
        <v/>
      </c>
      <c r="BT594" s="9">
        <f>IF(AD594&gt;=BF594,0,IFERROR(BF594+SUMPRODUCT((AD$4:AD$1569&gt;=BF$4:BF$1569)*(AD$4:AD$1569-BF$4:BF$1569))/MAX(1,COUNTIF(AD$4:AD$1569,"&lt;"&amp;BF594+0.01)),BF594))</f>
        <v/>
      </c>
      <c r="BU594" s="9">
        <f>IF(AE594&gt;=BG594,0,IFERROR(BG594+SUMPRODUCT((AE$4:AE$1569&gt;=BG$4:BG$1569)*(AE$4:AE$1569-BG$4:BG$1569))/MAX(1,COUNTIF(AE$4:AE$1569,"&lt;"&amp;BG594+0.01)),BG594))</f>
        <v/>
      </c>
      <c r="BV594" s="9">
        <f>IF(AF594&gt;=BH594,0,IFERROR(BH594+SUMPRODUCT((AF$4:AF$1569&gt;=BH$4:BH$1569)*(AF$4:AF$1569-BH$4:BH$1569))/MAX(1,COUNTIF(AF$4:AF$1569,"&lt;"&amp;BH594+0.01)),BH594))</f>
        <v/>
      </c>
      <c r="BW594" s="9">
        <f>IF(AG594&gt;=BI594,0,IFERROR(BI594+SUMPRODUCT((AG$4:AG$1569&gt;=BI$4:BI$1569)*(AG$4:AG$1569-BI$4:BI$1569))/MAX(1,COUNTIF(AG$4:AG$1569,"&lt;"&amp;BI594+0.01)),BI594))</f>
        <v/>
      </c>
      <c r="BX594" s="9">
        <f>IF(AH594&gt;=BJ594,0,IFERROR(BJ594+SUMPRODUCT((AH$4:AH$1569&gt;=BJ$4:BJ$1569)*(AH$4:AH$1569-BJ$4:BJ$1569))/MAX(1,COUNTIF(AH$4:AH$1569,"&lt;"&amp;BJ594+0.01)),BJ594))</f>
        <v/>
      </c>
      <c r="BY594" s="9">
        <f>IF(AI594&gt;=BK594,0,IFERROR(BK594+SUMPRODUCT((AI$4:AI$1569&gt;=BK$4:BK$1569)*(AI$4:AI$1569-BK$4:BK$1569))/MAX(1,COUNTIF(AI$4:AI$1569,"&lt;"&amp;BK594+0.01)),BK594))</f>
        <v/>
      </c>
      <c r="BZ594" s="9">
        <f>IF(AJ594&gt;=BL594,0,IFERROR(BL594+SUMPRODUCT((AJ$4:AJ$1569&gt;=BL$4:BL$1569)*(AJ$4:AJ$1569-BL$4:BL$1569))/MAX(1,COUNTIF(AJ$4:AJ$1569,"&lt;"&amp;BL594+0.01)),BL594))</f>
        <v/>
      </c>
      <c r="CA594" s="9">
        <f>IF(AK594&gt;=BM594,0,IFERROR(BM594+SUMPRODUCT((AK$4:AK$1569&gt;=BM$4:BM$1569)*(AK$4:AK$1569-BM$4:BM$1569))/MAX(1,COUNTIF(AK$4:AK$1569,"&lt;"&amp;BM594+0.01)),BM594))</f>
        <v/>
      </c>
      <c r="CB594" s="9">
        <f>IF(AL594&gt;=BN594,0,IFERROR(BN594+SUMPRODUCT((AL$4:AL$1569&gt;=BN$4:BN$1569)*(AL$4:AL$1569-BN$4:BN$1569))/MAX(1,COUNTIF(AL$4:AL$1569,"&lt;"&amp;BN594+0.01)),BN594))</f>
        <v/>
      </c>
      <c r="CC594" s="5">
        <f>IF(AO594="🟢","VERDE",IF(AO594="🟡","AMARELO",IF(AO594="🟠","VERMELHO",IF(AO594="🔴","VERMELHO","ROXO"))))</f>
        <v/>
      </c>
      <c r="CD594" s="5" t="inlineStr">
        <is>
          <t>🌎 REGIÕES</t>
        </is>
      </c>
      <c r="CE594" s="5" t="inlineStr">
        <is>
          <t>SEM REDE</t>
        </is>
      </c>
    </row>
    <row r="595">
      <c r="A595" s="5" t="inlineStr">
        <is>
          <t>07860948000166</t>
        </is>
      </c>
      <c r="B595" s="5" t="inlineStr">
        <is>
          <t>PATRIK JEFFERSON NITSCHE - ME</t>
        </is>
      </c>
      <c r="C595" s="5" t="inlineStr">
        <is>
          <t>06 - INTERNA - CIA DA SAUDE</t>
        </is>
      </c>
      <c r="D595" s="5" t="inlineStr">
        <is>
          <t>JULIO GADRET</t>
        </is>
      </c>
      <c r="E595" s="5" t="inlineStr"/>
      <c r="F595" s="5">
        <f>IFERROR(VLOOKUP(C595,$AS$4:$AT$25,2,FALSE),"")</f>
        <v/>
      </c>
      <c r="G595" s="6">
        <f>IFERROR(VLOOKUP(C595,$AS$4:$AX$25,6,FALSE),"")</f>
        <v/>
      </c>
      <c r="H595" s="5">
        <f>IFERROR(VLOOKUP(C595,$AS$4:$AY$25,7,FALSE),"")</f>
        <v/>
      </c>
      <c r="I595" s="5">
        <f>IFERROR(VLOOKUP(C595,$AS$4:$AZ$25,8,FALSE),"")</f>
        <v/>
      </c>
      <c r="J595" s="7" t="inlineStr">
        <is>
          <t>.</t>
        </is>
      </c>
      <c r="K595" s="5" t="inlineStr">
        <is>
          <t>NACIONAL</t>
        </is>
      </c>
      <c r="L595" s="8" t="n">
        <v>10875</v>
      </c>
      <c r="M595" s="9" t="n">
        <v>729.1666666666666</v>
      </c>
      <c r="N595" s="9" t="n">
        <v>770.8333333333334</v>
      </c>
      <c r="O595" s="9" t="n">
        <v>791.6666666666666</v>
      </c>
      <c r="P595" s="9" t="n">
        <v>833.3333333333334</v>
      </c>
      <c r="Q595" s="9" t="n">
        <v>854.1666666666666</v>
      </c>
      <c r="R595" s="9" t="n">
        <v>895.8333333333334</v>
      </c>
      <c r="S595" s="9" t="n">
        <v>916.6666666666666</v>
      </c>
      <c r="T595" s="9" t="n">
        <v>958.3333333333334</v>
      </c>
      <c r="U595" s="9" t="n">
        <v>979.1666666666666</v>
      </c>
      <c r="V595" s="9" t="n">
        <v>1020.833333333333</v>
      </c>
      <c r="W595" s="9" t="n">
        <v>1041.666666666667</v>
      </c>
      <c r="X595" s="9" t="n">
        <v>1083.333333333333</v>
      </c>
      <c r="Y595" s="7" t="inlineStr">
        <is>
          <t>.</t>
        </is>
      </c>
      <c r="Z595" s="8">
        <f>SUM(AA595:AL595)</f>
        <v/>
      </c>
      <c r="AA595" s="9" t="n">
        <v>0</v>
      </c>
      <c r="AB595" s="9" t="n">
        <v>0</v>
      </c>
      <c r="AC595" s="9" t="n">
        <v>0</v>
      </c>
      <c r="AD595" s="9" t="n">
        <v>0</v>
      </c>
      <c r="AE595" s="9" t="n">
        <v>0</v>
      </c>
      <c r="AF595" s="9" t="n">
        <v>0</v>
      </c>
      <c r="AG595" s="9" t="n">
        <v>0</v>
      </c>
      <c r="AH595" s="9" t="n">
        <v>0</v>
      </c>
      <c r="AI595" s="9" t="n">
        <v>0</v>
      </c>
      <c r="AJ595" s="9" t="n">
        <v>0</v>
      </c>
      <c r="AK595" s="9" t="n">
        <v>0</v>
      </c>
      <c r="AL595" s="9" t="n">
        <v>0</v>
      </c>
      <c r="AM595" s="7" t="inlineStr">
        <is>
          <t>.</t>
        </is>
      </c>
      <c r="AN595" s="6">
        <f>IF(L595=0,0,Z595/L595)</f>
        <v/>
      </c>
      <c r="AO595" s="5">
        <f>IF(AN595="","",IF(AN595&gt;=0.9,"🟢",IF(AN595&gt;=0.7,"🟡",IF(AN595&gt;=0.5,"🟠","🔴"))))</f>
        <v/>
      </c>
      <c r="AP595" s="9">
        <f>IF(L595=0,0,L595-Z595)</f>
        <v/>
      </c>
      <c r="AQ595" s="5">
        <f>IF(Z595=0,"",RANK(Z595,Z$4:Z$1569,0))</f>
        <v/>
      </c>
      <c r="AR595" s="7" t="inlineStr">
        <is>
          <t>.</t>
        </is>
      </c>
      <c r="BA595" s="7" t="inlineStr">
        <is>
          <t>.</t>
        </is>
      </c>
      <c r="BB595" s="9">
        <f>SUM(L$4:L$1569)/COUNTA(A$4:A$1569)</f>
        <v/>
      </c>
      <c r="BC595" s="9">
        <f>SUM(M$4:M$1569)/COUNTA(A$4:A$1569)</f>
        <v/>
      </c>
      <c r="BD595" s="9">
        <f>SUM(N$4:N$1569)/COUNTA(A$4:A$1569)</f>
        <v/>
      </c>
      <c r="BE595" s="9">
        <f>SUM(O$4:O$1569)/COUNTA(A$4:A$1569)</f>
        <v/>
      </c>
      <c r="BF595" s="9">
        <f>SUM(P$4:P$1569)/COUNTA(A$4:A$1569)</f>
        <v/>
      </c>
      <c r="BG595" s="9">
        <f>SUM(Q$4:Q$1569)/COUNTA(A$4:A$1569)</f>
        <v/>
      </c>
      <c r="BH595" s="9">
        <f>SUM(R$4:R$1569)/COUNTA(A$4:A$1569)</f>
        <v/>
      </c>
      <c r="BI595" s="9">
        <f>SUM(S$4:S$1569)/COUNTA(A$4:A$1569)</f>
        <v/>
      </c>
      <c r="BJ595" s="9">
        <f>SUM(T$4:T$1569)/COUNTA(A$4:A$1569)</f>
        <v/>
      </c>
      <c r="BK595" s="9">
        <f>SUM(U$4:U$1569)/COUNTA(A$4:A$1569)</f>
        <v/>
      </c>
      <c r="BL595" s="9">
        <f>SUM(V$4:V$1569)/COUNTA(A$4:A$1569)</f>
        <v/>
      </c>
      <c r="BM595" s="9">
        <f>SUM(W$4:W$1569)/COUNTA(A$4:A$1569)</f>
        <v/>
      </c>
      <c r="BN595" s="9">
        <f>SUM(X$4:X$1569)/COUNTA(A$4:A$1569)</f>
        <v/>
      </c>
      <c r="BO595" s="7" t="inlineStr">
        <is>
          <t>.</t>
        </is>
      </c>
      <c r="BP595" s="9">
        <f>IF(Z595&gt;=BB595,0,IFERROR(BB595+(SUMPRODUCT((Z$4:Z$1569&gt;=BB$4:BB$1569)*(Z$4:Z$1569-BB$4:BB$1569))/MAX(1,COUNTIF(Z$4:Z$1569,"&lt;"&amp;BB595+0.01))),BB595))</f>
        <v/>
      </c>
      <c r="BQ595" s="9">
        <f>IF(AA595&gt;=BC595,0,IFERROR(BC595+SUMPRODUCT((AA$4:AA$1569&gt;=BC$4:BC$1569)*(AA$4:AA$1569-BC$4:BC$1569))/MAX(1,COUNTIF(AA$4:AA$1569,"&lt;"&amp;BC595+0.01)),BC595))</f>
        <v/>
      </c>
      <c r="BR595" s="9">
        <f>IF(AB595&gt;=BD595,0,IFERROR(BD595+SUMPRODUCT((AB$4:AB$1569&gt;=BD$4:BD$1569)*(AB$4:AB$1569-BD$4:BD$1569))/MAX(1,COUNTIF(AB$4:AB$1569,"&lt;"&amp;BD595+0.01)),BD595))</f>
        <v/>
      </c>
      <c r="BS595" s="9">
        <f>IF(AC595&gt;=BE595,0,IFERROR(BE595+SUMPRODUCT((AC$4:AC$1569&gt;=BE$4:BE$1569)*(AC$4:AC$1569-BE$4:BE$1569))/MAX(1,COUNTIF(AC$4:AC$1569,"&lt;"&amp;BE595+0.01)),BE595))</f>
        <v/>
      </c>
      <c r="BT595" s="9">
        <f>IF(AD595&gt;=BF595,0,IFERROR(BF595+SUMPRODUCT((AD$4:AD$1569&gt;=BF$4:BF$1569)*(AD$4:AD$1569-BF$4:BF$1569))/MAX(1,COUNTIF(AD$4:AD$1569,"&lt;"&amp;BF595+0.01)),BF595))</f>
        <v/>
      </c>
      <c r="BU595" s="9">
        <f>IF(AE595&gt;=BG595,0,IFERROR(BG595+SUMPRODUCT((AE$4:AE$1569&gt;=BG$4:BG$1569)*(AE$4:AE$1569-BG$4:BG$1569))/MAX(1,COUNTIF(AE$4:AE$1569,"&lt;"&amp;BG595+0.01)),BG595))</f>
        <v/>
      </c>
      <c r="BV595" s="9">
        <f>IF(AF595&gt;=BH595,0,IFERROR(BH595+SUMPRODUCT((AF$4:AF$1569&gt;=BH$4:BH$1569)*(AF$4:AF$1569-BH$4:BH$1569))/MAX(1,COUNTIF(AF$4:AF$1569,"&lt;"&amp;BH595+0.01)),BH595))</f>
        <v/>
      </c>
      <c r="BW595" s="9">
        <f>IF(AG595&gt;=BI595,0,IFERROR(BI595+SUMPRODUCT((AG$4:AG$1569&gt;=BI$4:BI$1569)*(AG$4:AG$1569-BI$4:BI$1569))/MAX(1,COUNTIF(AG$4:AG$1569,"&lt;"&amp;BI595+0.01)),BI595))</f>
        <v/>
      </c>
      <c r="BX595" s="9">
        <f>IF(AH595&gt;=BJ595,0,IFERROR(BJ595+SUMPRODUCT((AH$4:AH$1569&gt;=BJ$4:BJ$1569)*(AH$4:AH$1569-BJ$4:BJ$1569))/MAX(1,COUNTIF(AH$4:AH$1569,"&lt;"&amp;BJ595+0.01)),BJ595))</f>
        <v/>
      </c>
      <c r="BY595" s="9">
        <f>IF(AI595&gt;=BK595,0,IFERROR(BK595+SUMPRODUCT((AI$4:AI$1569&gt;=BK$4:BK$1569)*(AI$4:AI$1569-BK$4:BK$1569))/MAX(1,COUNTIF(AI$4:AI$1569,"&lt;"&amp;BK595+0.01)),BK595))</f>
        <v/>
      </c>
      <c r="BZ595" s="9">
        <f>IF(AJ595&gt;=BL595,0,IFERROR(BL595+SUMPRODUCT((AJ$4:AJ$1569&gt;=BL$4:BL$1569)*(AJ$4:AJ$1569-BL$4:BL$1569))/MAX(1,COUNTIF(AJ$4:AJ$1569,"&lt;"&amp;BL595+0.01)),BL595))</f>
        <v/>
      </c>
      <c r="CA595" s="9">
        <f>IF(AK595&gt;=BM595,0,IFERROR(BM595+SUMPRODUCT((AK$4:AK$1569&gt;=BM$4:BM$1569)*(AK$4:AK$1569-BM$4:BM$1569))/MAX(1,COUNTIF(AK$4:AK$1569,"&lt;"&amp;BM595+0.01)),BM595))</f>
        <v/>
      </c>
      <c r="CB595" s="9">
        <f>IF(AL595&gt;=BN595,0,IFERROR(BN595+SUMPRODUCT((AL$4:AL$1569&gt;=BN$4:BN$1569)*(AL$4:AL$1569-BN$4:BN$1569))/MAX(1,COUNTIF(AL$4:AL$1569,"&lt;"&amp;BN595+0.01)),BN595))</f>
        <v/>
      </c>
      <c r="CC595" s="5">
        <f>IF(AO595="🟢","VERDE",IF(AO595="🟡","AMARELO",IF(AO595="🟠","VERMELHO",IF(AO595="🔴","VERMELHO","ROXO"))))</f>
        <v/>
      </c>
      <c r="CD595" s="5" t="inlineStr">
        <is>
          <t>🏢 REDES</t>
        </is>
      </c>
      <c r="CE595" s="5" t="inlineStr">
        <is>
          <t>CIA DA SAUDE</t>
        </is>
      </c>
    </row>
    <row r="596">
      <c r="A596" s="5" t="inlineStr">
        <is>
          <t>07940969000191</t>
        </is>
      </c>
      <c r="B596" s="5" t="inlineStr">
        <is>
          <t>CASA HUMAITA 154 ALIMENTOS LTDA - EPP</t>
        </is>
      </c>
      <c r="C596" s="5" t="inlineStr">
        <is>
          <t>06 - SEM GRUPO</t>
        </is>
      </c>
      <c r="D596" s="5" t="inlineStr">
        <is>
          <t>LARISSA PADILHA</t>
        </is>
      </c>
      <c r="E596" s="5" t="inlineStr">
        <is>
          <t>RJ</t>
        </is>
      </c>
      <c r="F596" s="5">
        <f>IFERROR(VLOOKUP(C596,$AS$4:$AT$25,2,FALSE),"")</f>
        <v/>
      </c>
      <c r="G596" s="6">
        <f>IFERROR(VLOOKUP(C596,$AS$4:$AX$25,6,FALSE),"")</f>
        <v/>
      </c>
      <c r="H596" s="5">
        <f>IFERROR(VLOOKUP(C596,$AS$4:$AY$25,7,FALSE),"")</f>
        <v/>
      </c>
      <c r="I596" s="5">
        <f>IFERROR(VLOOKUP(C596,$AS$4:$AZ$25,8,FALSE),"")</f>
        <v/>
      </c>
      <c r="J596" s="7" t="inlineStr">
        <is>
          <t>.</t>
        </is>
      </c>
      <c r="K596" s="5" t="inlineStr">
        <is>
          <t>RJ + ES + MG</t>
        </is>
      </c>
      <c r="L596" s="8" t="n">
        <v>1393.548387096774</v>
      </c>
      <c r="M596" s="9" t="n">
        <v>116.1290322580645</v>
      </c>
      <c r="N596" s="9" t="n">
        <v>116.1290322580645</v>
      </c>
      <c r="O596" s="9" t="n">
        <v>116.1290322580645</v>
      </c>
      <c r="P596" s="9" t="n">
        <v>116.1290322580645</v>
      </c>
      <c r="Q596" s="9" t="n">
        <v>116.1290322580645</v>
      </c>
      <c r="R596" s="9" t="n">
        <v>116.1290322580645</v>
      </c>
      <c r="S596" s="9" t="n">
        <v>116.1290322580645</v>
      </c>
      <c r="T596" s="9" t="n">
        <v>116.1290322580645</v>
      </c>
      <c r="U596" s="9" t="n">
        <v>116.1290322580645</v>
      </c>
      <c r="V596" s="9" t="n">
        <v>116.1290322580645</v>
      </c>
      <c r="W596" s="9" t="n">
        <v>116.1290322580645</v>
      </c>
      <c r="X596" s="9" t="n">
        <v>116.1290322580645</v>
      </c>
      <c r="Y596" s="7" t="inlineStr">
        <is>
          <t>.</t>
        </is>
      </c>
      <c r="Z596" s="8">
        <f>SUM(AA596:AL596)</f>
        <v/>
      </c>
      <c r="AA596" s="9" t="n">
        <v>0</v>
      </c>
      <c r="AB596" s="9" t="n">
        <v>0</v>
      </c>
      <c r="AC596" s="9" t="n">
        <v>0</v>
      </c>
      <c r="AD596" s="9" t="n">
        <v>0</v>
      </c>
      <c r="AE596" s="9" t="n">
        <v>0</v>
      </c>
      <c r="AF596" s="9" t="n">
        <v>0</v>
      </c>
      <c r="AG596" s="9" t="n">
        <v>0</v>
      </c>
      <c r="AH596" s="9" t="n">
        <v>0</v>
      </c>
      <c r="AI596" s="9" t="n">
        <v>0</v>
      </c>
      <c r="AJ596" s="9" t="n">
        <v>0</v>
      </c>
      <c r="AK596" s="9" t="n">
        <v>0</v>
      </c>
      <c r="AL596" s="9" t="n">
        <v>0</v>
      </c>
      <c r="AM596" s="7" t="inlineStr">
        <is>
          <t>.</t>
        </is>
      </c>
      <c r="AN596" s="6">
        <f>IF(L596=0,0,Z596/L596)</f>
        <v/>
      </c>
      <c r="AO596" s="5">
        <f>IF(AN596="","",IF(AN596&gt;=0.9,"🟢",IF(AN596&gt;=0.7,"🟡",IF(AN596&gt;=0.5,"🟠","🔴"))))</f>
        <v/>
      </c>
      <c r="AP596" s="9">
        <f>IF(L596=0,0,L596-Z596)</f>
        <v/>
      </c>
      <c r="AQ596" s="5">
        <f>IF(Z596=0,"",RANK(Z596,Z$4:Z$1569,0))</f>
        <v/>
      </c>
      <c r="AR596" s="7" t="inlineStr">
        <is>
          <t>.</t>
        </is>
      </c>
      <c r="BA596" s="7" t="inlineStr">
        <is>
          <t>.</t>
        </is>
      </c>
      <c r="BB596" s="9">
        <f>SUM(L$4:L$1569)/COUNTA(A$4:A$1569)</f>
        <v/>
      </c>
      <c r="BC596" s="9">
        <f>SUM(M$4:M$1569)/COUNTA(A$4:A$1569)</f>
        <v/>
      </c>
      <c r="BD596" s="9">
        <f>SUM(N$4:N$1569)/COUNTA(A$4:A$1569)</f>
        <v/>
      </c>
      <c r="BE596" s="9">
        <f>SUM(O$4:O$1569)/COUNTA(A$4:A$1569)</f>
        <v/>
      </c>
      <c r="BF596" s="9">
        <f>SUM(P$4:P$1569)/COUNTA(A$4:A$1569)</f>
        <v/>
      </c>
      <c r="BG596" s="9">
        <f>SUM(Q$4:Q$1569)/COUNTA(A$4:A$1569)</f>
        <v/>
      </c>
      <c r="BH596" s="9">
        <f>SUM(R$4:R$1569)/COUNTA(A$4:A$1569)</f>
        <v/>
      </c>
      <c r="BI596" s="9">
        <f>SUM(S$4:S$1569)/COUNTA(A$4:A$1569)</f>
        <v/>
      </c>
      <c r="BJ596" s="9">
        <f>SUM(T$4:T$1569)/COUNTA(A$4:A$1569)</f>
        <v/>
      </c>
      <c r="BK596" s="9">
        <f>SUM(U$4:U$1569)/COUNTA(A$4:A$1569)</f>
        <v/>
      </c>
      <c r="BL596" s="9">
        <f>SUM(V$4:V$1569)/COUNTA(A$4:A$1569)</f>
        <v/>
      </c>
      <c r="BM596" s="9">
        <f>SUM(W$4:W$1569)/COUNTA(A$4:A$1569)</f>
        <v/>
      </c>
      <c r="BN596" s="9">
        <f>SUM(X$4:X$1569)/COUNTA(A$4:A$1569)</f>
        <v/>
      </c>
      <c r="BO596" s="7" t="inlineStr">
        <is>
          <t>.</t>
        </is>
      </c>
      <c r="BP596" s="9">
        <f>IF(Z596&gt;=BB596,0,IFERROR(BB596+(SUMPRODUCT((Z$4:Z$1569&gt;=BB$4:BB$1569)*(Z$4:Z$1569-BB$4:BB$1569))/MAX(1,COUNTIF(Z$4:Z$1569,"&lt;"&amp;BB596+0.01))),BB596))</f>
        <v/>
      </c>
      <c r="BQ596" s="9">
        <f>IF(AA596&gt;=BC596,0,IFERROR(BC596+SUMPRODUCT((AA$4:AA$1569&gt;=BC$4:BC$1569)*(AA$4:AA$1569-BC$4:BC$1569))/MAX(1,COUNTIF(AA$4:AA$1569,"&lt;"&amp;BC596+0.01)),BC596))</f>
        <v/>
      </c>
      <c r="BR596" s="9">
        <f>IF(AB596&gt;=BD596,0,IFERROR(BD596+SUMPRODUCT((AB$4:AB$1569&gt;=BD$4:BD$1569)*(AB$4:AB$1569-BD$4:BD$1569))/MAX(1,COUNTIF(AB$4:AB$1569,"&lt;"&amp;BD596+0.01)),BD596))</f>
        <v/>
      </c>
      <c r="BS596" s="9">
        <f>IF(AC596&gt;=BE596,0,IFERROR(BE596+SUMPRODUCT((AC$4:AC$1569&gt;=BE$4:BE$1569)*(AC$4:AC$1569-BE$4:BE$1569))/MAX(1,COUNTIF(AC$4:AC$1569,"&lt;"&amp;BE596+0.01)),BE596))</f>
        <v/>
      </c>
      <c r="BT596" s="9">
        <f>IF(AD596&gt;=BF596,0,IFERROR(BF596+SUMPRODUCT((AD$4:AD$1569&gt;=BF$4:BF$1569)*(AD$4:AD$1569-BF$4:BF$1569))/MAX(1,COUNTIF(AD$4:AD$1569,"&lt;"&amp;BF596+0.01)),BF596))</f>
        <v/>
      </c>
      <c r="BU596" s="9">
        <f>IF(AE596&gt;=BG596,0,IFERROR(BG596+SUMPRODUCT((AE$4:AE$1569&gt;=BG$4:BG$1569)*(AE$4:AE$1569-BG$4:BG$1569))/MAX(1,COUNTIF(AE$4:AE$1569,"&lt;"&amp;BG596+0.01)),BG596))</f>
        <v/>
      </c>
      <c r="BV596" s="9">
        <f>IF(AF596&gt;=BH596,0,IFERROR(BH596+SUMPRODUCT((AF$4:AF$1569&gt;=BH$4:BH$1569)*(AF$4:AF$1569-BH$4:BH$1569))/MAX(1,COUNTIF(AF$4:AF$1569,"&lt;"&amp;BH596+0.01)),BH596))</f>
        <v/>
      </c>
      <c r="BW596" s="9">
        <f>IF(AG596&gt;=BI596,0,IFERROR(BI596+SUMPRODUCT((AG$4:AG$1569&gt;=BI$4:BI$1569)*(AG$4:AG$1569-BI$4:BI$1569))/MAX(1,COUNTIF(AG$4:AG$1569,"&lt;"&amp;BI596+0.01)),BI596))</f>
        <v/>
      </c>
      <c r="BX596" s="9">
        <f>IF(AH596&gt;=BJ596,0,IFERROR(BJ596+SUMPRODUCT((AH$4:AH$1569&gt;=BJ$4:BJ$1569)*(AH$4:AH$1569-BJ$4:BJ$1569))/MAX(1,COUNTIF(AH$4:AH$1569,"&lt;"&amp;BJ596+0.01)),BJ596))</f>
        <v/>
      </c>
      <c r="BY596" s="9">
        <f>IF(AI596&gt;=BK596,0,IFERROR(BK596+SUMPRODUCT((AI$4:AI$1569&gt;=BK$4:BK$1569)*(AI$4:AI$1569-BK$4:BK$1569))/MAX(1,COUNTIF(AI$4:AI$1569,"&lt;"&amp;BK596+0.01)),BK596))</f>
        <v/>
      </c>
      <c r="BZ596" s="9">
        <f>IF(AJ596&gt;=BL596,0,IFERROR(BL596+SUMPRODUCT((AJ$4:AJ$1569&gt;=BL$4:BL$1569)*(AJ$4:AJ$1569-BL$4:BL$1569))/MAX(1,COUNTIF(AJ$4:AJ$1569,"&lt;"&amp;BL596+0.01)),BL596))</f>
        <v/>
      </c>
      <c r="CA596" s="9">
        <f>IF(AK596&gt;=BM596,0,IFERROR(BM596+SUMPRODUCT((AK$4:AK$1569&gt;=BM$4:BM$1569)*(AK$4:AK$1569-BM$4:BM$1569))/MAX(1,COUNTIF(AK$4:AK$1569,"&lt;"&amp;BM596+0.01)),BM596))</f>
        <v/>
      </c>
      <c r="CB596" s="9">
        <f>IF(AL596&gt;=BN596,0,IFERROR(BN596+SUMPRODUCT((AL$4:AL$1569&gt;=BN$4:BN$1569)*(AL$4:AL$1569-BN$4:BN$1569))/MAX(1,COUNTIF(AL$4:AL$1569,"&lt;"&amp;BN596+0.01)),BN596))</f>
        <v/>
      </c>
      <c r="CC596" s="5">
        <f>IF(AO596="🟢","VERDE",IF(AO596="🟡","AMARELO",IF(AO596="🟠","VERMELHO",IF(AO596="🔴","VERMELHO","ROXO"))))</f>
        <v/>
      </c>
      <c r="CD596" s="5" t="inlineStr">
        <is>
          <t>🌎 REGIÕES</t>
        </is>
      </c>
      <c r="CE596" s="5" t="inlineStr">
        <is>
          <t>SEM REDE</t>
        </is>
      </c>
    </row>
    <row r="597">
      <c r="A597" s="5" t="inlineStr">
        <is>
          <t>07961148000131</t>
        </is>
      </c>
      <c r="B597" s="5" t="inlineStr">
        <is>
          <t>07.961.148 ELISABETE PEREIRA DE ALMEIDA</t>
        </is>
      </c>
      <c r="C597" s="5" t="inlineStr">
        <is>
          <t>06 - SEM GRUPO</t>
        </is>
      </c>
      <c r="D597" s="5" t="inlineStr">
        <is>
          <t>HEMANUELE DITZEL (MANU)</t>
        </is>
      </c>
      <c r="E597" s="5" t="inlineStr">
        <is>
          <t>PR</t>
        </is>
      </c>
      <c r="F597" s="5">
        <f>IFERROR(VLOOKUP(C597,$AS$4:$AT$25,2,FALSE),"")</f>
        <v/>
      </c>
      <c r="G597" s="6">
        <f>IFERROR(VLOOKUP(C597,$AS$4:$AX$25,6,FALSE),"")</f>
        <v/>
      </c>
      <c r="H597" s="5">
        <f>IFERROR(VLOOKUP(C597,$AS$4:$AY$25,7,FALSE),"")</f>
        <v/>
      </c>
      <c r="I597" s="5">
        <f>IFERROR(VLOOKUP(C597,$AS$4:$AZ$25,8,FALSE),"")</f>
        <v/>
      </c>
      <c r="J597" s="7" t="inlineStr">
        <is>
          <t>.</t>
        </is>
      </c>
      <c r="K597" s="5" t="inlineStr">
        <is>
          <t>SUL</t>
        </is>
      </c>
      <c r="L597" s="8" t="n">
        <v>1575</v>
      </c>
      <c r="M597" s="9" t="n">
        <v>112.5</v>
      </c>
      <c r="N597" s="9" t="n">
        <v>125</v>
      </c>
      <c r="O597" s="9" t="n">
        <v>125</v>
      </c>
      <c r="P597" s="9" t="n">
        <v>125</v>
      </c>
      <c r="Q597" s="9" t="n">
        <v>125</v>
      </c>
      <c r="R597" s="9" t="n">
        <v>125</v>
      </c>
      <c r="S597" s="9" t="n">
        <v>137.5</v>
      </c>
      <c r="T597" s="9" t="n">
        <v>137.5</v>
      </c>
      <c r="U597" s="9" t="n">
        <v>137.5</v>
      </c>
      <c r="V597" s="9" t="n">
        <v>137.5</v>
      </c>
      <c r="W597" s="9" t="n">
        <v>137.5</v>
      </c>
      <c r="X597" s="9" t="n">
        <v>150</v>
      </c>
      <c r="Y597" s="7" t="inlineStr">
        <is>
          <t>.</t>
        </is>
      </c>
      <c r="Z597" s="8">
        <f>SUM(AA597:AL597)</f>
        <v/>
      </c>
      <c r="AA597" s="9" t="n">
        <v>0</v>
      </c>
      <c r="AB597" s="9" t="n">
        <v>0</v>
      </c>
      <c r="AC597" s="9" t="n">
        <v>0</v>
      </c>
      <c r="AD597" s="9" t="n">
        <v>0</v>
      </c>
      <c r="AE597" s="9" t="n">
        <v>0</v>
      </c>
      <c r="AF597" s="9" t="n">
        <v>0</v>
      </c>
      <c r="AG597" s="9" t="n">
        <v>0</v>
      </c>
      <c r="AH597" s="9" t="n">
        <v>0</v>
      </c>
      <c r="AI597" s="9" t="n">
        <v>0</v>
      </c>
      <c r="AJ597" s="9" t="n">
        <v>0</v>
      </c>
      <c r="AK597" s="9" t="n">
        <v>0</v>
      </c>
      <c r="AL597" s="9" t="n">
        <v>0</v>
      </c>
      <c r="AM597" s="7" t="inlineStr">
        <is>
          <t>.</t>
        </is>
      </c>
      <c r="AN597" s="6">
        <f>IF(L597=0,0,Z597/L597)</f>
        <v/>
      </c>
      <c r="AO597" s="5">
        <f>IF(AN597="","",IF(AN597&gt;=0.9,"🟢",IF(AN597&gt;=0.7,"🟡",IF(AN597&gt;=0.5,"🟠","🔴"))))</f>
        <v/>
      </c>
      <c r="AP597" s="9">
        <f>IF(L597=0,0,L597-Z597)</f>
        <v/>
      </c>
      <c r="AQ597" s="5">
        <f>IF(Z597=0,"",RANK(Z597,Z$4:Z$1569,0))</f>
        <v/>
      </c>
      <c r="AR597" s="7" t="inlineStr">
        <is>
          <t>.</t>
        </is>
      </c>
      <c r="BA597" s="7" t="inlineStr">
        <is>
          <t>.</t>
        </is>
      </c>
      <c r="BB597" s="9">
        <f>SUM(L$4:L$1569)/COUNTA(A$4:A$1569)</f>
        <v/>
      </c>
      <c r="BC597" s="9">
        <f>SUM(M$4:M$1569)/COUNTA(A$4:A$1569)</f>
        <v/>
      </c>
      <c r="BD597" s="9">
        <f>SUM(N$4:N$1569)/COUNTA(A$4:A$1569)</f>
        <v/>
      </c>
      <c r="BE597" s="9">
        <f>SUM(O$4:O$1569)/COUNTA(A$4:A$1569)</f>
        <v/>
      </c>
      <c r="BF597" s="9">
        <f>SUM(P$4:P$1569)/COUNTA(A$4:A$1569)</f>
        <v/>
      </c>
      <c r="BG597" s="9">
        <f>SUM(Q$4:Q$1569)/COUNTA(A$4:A$1569)</f>
        <v/>
      </c>
      <c r="BH597" s="9">
        <f>SUM(R$4:R$1569)/COUNTA(A$4:A$1569)</f>
        <v/>
      </c>
      <c r="BI597" s="9">
        <f>SUM(S$4:S$1569)/COUNTA(A$4:A$1569)</f>
        <v/>
      </c>
      <c r="BJ597" s="9">
        <f>SUM(T$4:T$1569)/COUNTA(A$4:A$1569)</f>
        <v/>
      </c>
      <c r="BK597" s="9">
        <f>SUM(U$4:U$1569)/COUNTA(A$4:A$1569)</f>
        <v/>
      </c>
      <c r="BL597" s="9">
        <f>SUM(V$4:V$1569)/COUNTA(A$4:A$1569)</f>
        <v/>
      </c>
      <c r="BM597" s="9">
        <f>SUM(W$4:W$1569)/COUNTA(A$4:A$1569)</f>
        <v/>
      </c>
      <c r="BN597" s="9">
        <f>SUM(X$4:X$1569)/COUNTA(A$4:A$1569)</f>
        <v/>
      </c>
      <c r="BO597" s="7" t="inlineStr">
        <is>
          <t>.</t>
        </is>
      </c>
      <c r="BP597" s="9">
        <f>IF(Z597&gt;=BB597,0,IFERROR(BB597+(SUMPRODUCT((Z$4:Z$1569&gt;=BB$4:BB$1569)*(Z$4:Z$1569-BB$4:BB$1569))/MAX(1,COUNTIF(Z$4:Z$1569,"&lt;"&amp;BB597+0.01))),BB597))</f>
        <v/>
      </c>
      <c r="BQ597" s="9">
        <f>IF(AA597&gt;=BC597,0,IFERROR(BC597+SUMPRODUCT((AA$4:AA$1569&gt;=BC$4:BC$1569)*(AA$4:AA$1569-BC$4:BC$1569))/MAX(1,COUNTIF(AA$4:AA$1569,"&lt;"&amp;BC597+0.01)),BC597))</f>
        <v/>
      </c>
      <c r="BR597" s="9">
        <f>IF(AB597&gt;=BD597,0,IFERROR(BD597+SUMPRODUCT((AB$4:AB$1569&gt;=BD$4:BD$1569)*(AB$4:AB$1569-BD$4:BD$1569))/MAX(1,COUNTIF(AB$4:AB$1569,"&lt;"&amp;BD597+0.01)),BD597))</f>
        <v/>
      </c>
      <c r="BS597" s="9">
        <f>IF(AC597&gt;=BE597,0,IFERROR(BE597+SUMPRODUCT((AC$4:AC$1569&gt;=BE$4:BE$1569)*(AC$4:AC$1569-BE$4:BE$1569))/MAX(1,COUNTIF(AC$4:AC$1569,"&lt;"&amp;BE597+0.01)),BE597))</f>
        <v/>
      </c>
      <c r="BT597" s="9">
        <f>IF(AD597&gt;=BF597,0,IFERROR(BF597+SUMPRODUCT((AD$4:AD$1569&gt;=BF$4:BF$1569)*(AD$4:AD$1569-BF$4:BF$1569))/MAX(1,COUNTIF(AD$4:AD$1569,"&lt;"&amp;BF597+0.01)),BF597))</f>
        <v/>
      </c>
      <c r="BU597" s="9">
        <f>IF(AE597&gt;=BG597,0,IFERROR(BG597+SUMPRODUCT((AE$4:AE$1569&gt;=BG$4:BG$1569)*(AE$4:AE$1569-BG$4:BG$1569))/MAX(1,COUNTIF(AE$4:AE$1569,"&lt;"&amp;BG597+0.01)),BG597))</f>
        <v/>
      </c>
      <c r="BV597" s="9">
        <f>IF(AF597&gt;=BH597,0,IFERROR(BH597+SUMPRODUCT((AF$4:AF$1569&gt;=BH$4:BH$1569)*(AF$4:AF$1569-BH$4:BH$1569))/MAX(1,COUNTIF(AF$4:AF$1569,"&lt;"&amp;BH597+0.01)),BH597))</f>
        <v/>
      </c>
      <c r="BW597" s="9">
        <f>IF(AG597&gt;=BI597,0,IFERROR(BI597+SUMPRODUCT((AG$4:AG$1569&gt;=BI$4:BI$1569)*(AG$4:AG$1569-BI$4:BI$1569))/MAX(1,COUNTIF(AG$4:AG$1569,"&lt;"&amp;BI597+0.01)),BI597))</f>
        <v/>
      </c>
      <c r="BX597" s="9">
        <f>IF(AH597&gt;=BJ597,0,IFERROR(BJ597+SUMPRODUCT((AH$4:AH$1569&gt;=BJ$4:BJ$1569)*(AH$4:AH$1569-BJ$4:BJ$1569))/MAX(1,COUNTIF(AH$4:AH$1569,"&lt;"&amp;BJ597+0.01)),BJ597))</f>
        <v/>
      </c>
      <c r="BY597" s="9">
        <f>IF(AI597&gt;=BK597,0,IFERROR(BK597+SUMPRODUCT((AI$4:AI$1569&gt;=BK$4:BK$1569)*(AI$4:AI$1569-BK$4:BK$1569))/MAX(1,COUNTIF(AI$4:AI$1569,"&lt;"&amp;BK597+0.01)),BK597))</f>
        <v/>
      </c>
      <c r="BZ597" s="9">
        <f>IF(AJ597&gt;=BL597,0,IFERROR(BL597+SUMPRODUCT((AJ$4:AJ$1569&gt;=BL$4:BL$1569)*(AJ$4:AJ$1569-BL$4:BL$1569))/MAX(1,COUNTIF(AJ$4:AJ$1569,"&lt;"&amp;BL597+0.01)),BL597))</f>
        <v/>
      </c>
      <c r="CA597" s="9">
        <f>IF(AK597&gt;=BM597,0,IFERROR(BM597+SUMPRODUCT((AK$4:AK$1569&gt;=BM$4:BM$1569)*(AK$4:AK$1569-BM$4:BM$1569))/MAX(1,COUNTIF(AK$4:AK$1569,"&lt;"&amp;BM597+0.01)),BM597))</f>
        <v/>
      </c>
      <c r="CB597" s="9">
        <f>IF(AL597&gt;=BN597,0,IFERROR(BN597+SUMPRODUCT((AL$4:AL$1569&gt;=BN$4:BN$1569)*(AL$4:AL$1569-BN$4:BN$1569))/MAX(1,COUNTIF(AL$4:AL$1569,"&lt;"&amp;BN597+0.01)),BN597))</f>
        <v/>
      </c>
      <c r="CC597" s="5">
        <f>IF(AO597="🟢","VERDE",IF(AO597="🟡","AMARELO",IF(AO597="🟠","VERMELHO",IF(AO597="🔴","VERMELHO","ROXO"))))</f>
        <v/>
      </c>
      <c r="CD597" s="5" t="inlineStr">
        <is>
          <t>🌎 REGIÕES</t>
        </is>
      </c>
      <c r="CE597" s="5" t="inlineStr">
        <is>
          <t>SEM REDE</t>
        </is>
      </c>
    </row>
    <row r="598">
      <c r="A598" s="5" t="inlineStr">
        <is>
          <t>08035554000136</t>
        </is>
      </c>
      <c r="B598" s="5" t="inlineStr">
        <is>
          <t>POSTO CAMINHOS DO PARQUE LTDA</t>
        </is>
      </c>
      <c r="C598" s="5" t="inlineStr">
        <is>
          <t>06 - SEM GRUPO</t>
        </is>
      </c>
      <c r="D598" s="5" t="inlineStr">
        <is>
          <t>HEMANUELE DITZEL (MANU)</t>
        </is>
      </c>
      <c r="E598" s="5" t="inlineStr">
        <is>
          <t>PR</t>
        </is>
      </c>
      <c r="F598" s="5">
        <f>IFERROR(VLOOKUP(C598,$AS$4:$AT$25,2,FALSE),"")</f>
        <v/>
      </c>
      <c r="G598" s="6">
        <f>IFERROR(VLOOKUP(C598,$AS$4:$AX$25,6,FALSE),"")</f>
        <v/>
      </c>
      <c r="H598" s="5">
        <f>IFERROR(VLOOKUP(C598,$AS$4:$AY$25,7,FALSE),"")</f>
        <v/>
      </c>
      <c r="I598" s="5">
        <f>IFERROR(VLOOKUP(C598,$AS$4:$AZ$25,8,FALSE),"")</f>
        <v/>
      </c>
      <c r="J598" s="7" t="inlineStr">
        <is>
          <t>.</t>
        </is>
      </c>
      <c r="K598" s="5" t="inlineStr">
        <is>
          <t>SUL</t>
        </is>
      </c>
      <c r="L598" s="8" t="n">
        <v>1613.793103448276</v>
      </c>
      <c r="M598" s="9" t="n">
        <v>124.1379310344828</v>
      </c>
      <c r="N598" s="9" t="n">
        <v>124.1379310344828</v>
      </c>
      <c r="O598" s="9" t="n">
        <v>129.3103448275862</v>
      </c>
      <c r="P598" s="9" t="n">
        <v>129.3103448275862</v>
      </c>
      <c r="Q598" s="9" t="n">
        <v>129.3103448275862</v>
      </c>
      <c r="R598" s="9" t="n">
        <v>134.4827586206897</v>
      </c>
      <c r="S598" s="9" t="n">
        <v>134.4827586206897</v>
      </c>
      <c r="T598" s="9" t="n">
        <v>139.6551724137931</v>
      </c>
      <c r="U598" s="9" t="n">
        <v>139.6551724137931</v>
      </c>
      <c r="V598" s="9" t="n">
        <v>139.6551724137931</v>
      </c>
      <c r="W598" s="9" t="n">
        <v>144.8275862068965</v>
      </c>
      <c r="X598" s="9" t="n">
        <v>144.8275862068965</v>
      </c>
      <c r="Y598" s="7" t="inlineStr">
        <is>
          <t>.</t>
        </is>
      </c>
      <c r="Z598" s="8">
        <f>SUM(AA598:AL598)</f>
        <v/>
      </c>
      <c r="AA598" s="9" t="n">
        <v>0</v>
      </c>
      <c r="AB598" s="9" t="n">
        <v>0</v>
      </c>
      <c r="AC598" s="9" t="n">
        <v>0</v>
      </c>
      <c r="AD598" s="9" t="n">
        <v>0</v>
      </c>
      <c r="AE598" s="9" t="n">
        <v>0</v>
      </c>
      <c r="AF598" s="9" t="n">
        <v>0</v>
      </c>
      <c r="AG598" s="9" t="n">
        <v>0</v>
      </c>
      <c r="AH598" s="9" t="n">
        <v>0</v>
      </c>
      <c r="AI598" s="9" t="n">
        <v>0</v>
      </c>
      <c r="AJ598" s="9" t="n">
        <v>0</v>
      </c>
      <c r="AK598" s="9" t="n">
        <v>0</v>
      </c>
      <c r="AL598" s="9" t="n">
        <v>0</v>
      </c>
      <c r="AM598" s="7" t="inlineStr">
        <is>
          <t>.</t>
        </is>
      </c>
      <c r="AN598" s="6">
        <f>IF(L598=0,0,Z598/L598)</f>
        <v/>
      </c>
      <c r="AO598" s="5">
        <f>IF(AN598="","",IF(AN598&gt;=0.9,"🟢",IF(AN598&gt;=0.7,"🟡",IF(AN598&gt;=0.5,"🟠","🔴"))))</f>
        <v/>
      </c>
      <c r="AP598" s="9">
        <f>IF(L598=0,0,L598-Z598)</f>
        <v/>
      </c>
      <c r="AQ598" s="5">
        <f>IF(Z598=0,"",RANK(Z598,Z$4:Z$1569,0))</f>
        <v/>
      </c>
      <c r="AR598" s="7" t="inlineStr">
        <is>
          <t>.</t>
        </is>
      </c>
      <c r="BA598" s="7" t="inlineStr">
        <is>
          <t>.</t>
        </is>
      </c>
      <c r="BB598" s="9">
        <f>SUM(L$4:L$1569)/COUNTA(A$4:A$1569)</f>
        <v/>
      </c>
      <c r="BC598" s="9">
        <f>SUM(M$4:M$1569)/COUNTA(A$4:A$1569)</f>
        <v/>
      </c>
      <c r="BD598" s="9">
        <f>SUM(N$4:N$1569)/COUNTA(A$4:A$1569)</f>
        <v/>
      </c>
      <c r="BE598" s="9">
        <f>SUM(O$4:O$1569)/COUNTA(A$4:A$1569)</f>
        <v/>
      </c>
      <c r="BF598" s="9">
        <f>SUM(P$4:P$1569)/COUNTA(A$4:A$1569)</f>
        <v/>
      </c>
      <c r="BG598" s="9">
        <f>SUM(Q$4:Q$1569)/COUNTA(A$4:A$1569)</f>
        <v/>
      </c>
      <c r="BH598" s="9">
        <f>SUM(R$4:R$1569)/COUNTA(A$4:A$1569)</f>
        <v/>
      </c>
      <c r="BI598" s="9">
        <f>SUM(S$4:S$1569)/COUNTA(A$4:A$1569)</f>
        <v/>
      </c>
      <c r="BJ598" s="9">
        <f>SUM(T$4:T$1569)/COUNTA(A$4:A$1569)</f>
        <v/>
      </c>
      <c r="BK598" s="9">
        <f>SUM(U$4:U$1569)/COUNTA(A$4:A$1569)</f>
        <v/>
      </c>
      <c r="BL598" s="9">
        <f>SUM(V$4:V$1569)/COUNTA(A$4:A$1569)</f>
        <v/>
      </c>
      <c r="BM598" s="9">
        <f>SUM(W$4:W$1569)/COUNTA(A$4:A$1569)</f>
        <v/>
      </c>
      <c r="BN598" s="9">
        <f>SUM(X$4:X$1569)/COUNTA(A$4:A$1569)</f>
        <v/>
      </c>
      <c r="BO598" s="7" t="inlineStr">
        <is>
          <t>.</t>
        </is>
      </c>
      <c r="BP598" s="9">
        <f>IF(Z598&gt;=BB598,0,IFERROR(BB598+(SUMPRODUCT((Z$4:Z$1569&gt;=BB$4:BB$1569)*(Z$4:Z$1569-BB$4:BB$1569))/MAX(1,COUNTIF(Z$4:Z$1569,"&lt;"&amp;BB598+0.01))),BB598))</f>
        <v/>
      </c>
      <c r="BQ598" s="9">
        <f>IF(AA598&gt;=BC598,0,IFERROR(BC598+SUMPRODUCT((AA$4:AA$1569&gt;=BC$4:BC$1569)*(AA$4:AA$1569-BC$4:BC$1569))/MAX(1,COUNTIF(AA$4:AA$1569,"&lt;"&amp;BC598+0.01)),BC598))</f>
        <v/>
      </c>
      <c r="BR598" s="9">
        <f>IF(AB598&gt;=BD598,0,IFERROR(BD598+SUMPRODUCT((AB$4:AB$1569&gt;=BD$4:BD$1569)*(AB$4:AB$1569-BD$4:BD$1569))/MAX(1,COUNTIF(AB$4:AB$1569,"&lt;"&amp;BD598+0.01)),BD598))</f>
        <v/>
      </c>
      <c r="BS598" s="9">
        <f>IF(AC598&gt;=BE598,0,IFERROR(BE598+SUMPRODUCT((AC$4:AC$1569&gt;=BE$4:BE$1569)*(AC$4:AC$1569-BE$4:BE$1569))/MAX(1,COUNTIF(AC$4:AC$1569,"&lt;"&amp;BE598+0.01)),BE598))</f>
        <v/>
      </c>
      <c r="BT598" s="9">
        <f>IF(AD598&gt;=BF598,0,IFERROR(BF598+SUMPRODUCT((AD$4:AD$1569&gt;=BF$4:BF$1569)*(AD$4:AD$1569-BF$4:BF$1569))/MAX(1,COUNTIF(AD$4:AD$1569,"&lt;"&amp;BF598+0.01)),BF598))</f>
        <v/>
      </c>
      <c r="BU598" s="9">
        <f>IF(AE598&gt;=BG598,0,IFERROR(BG598+SUMPRODUCT((AE$4:AE$1569&gt;=BG$4:BG$1569)*(AE$4:AE$1569-BG$4:BG$1569))/MAX(1,COUNTIF(AE$4:AE$1569,"&lt;"&amp;BG598+0.01)),BG598))</f>
        <v/>
      </c>
      <c r="BV598" s="9">
        <f>IF(AF598&gt;=BH598,0,IFERROR(BH598+SUMPRODUCT((AF$4:AF$1569&gt;=BH$4:BH$1569)*(AF$4:AF$1569-BH$4:BH$1569))/MAX(1,COUNTIF(AF$4:AF$1569,"&lt;"&amp;BH598+0.01)),BH598))</f>
        <v/>
      </c>
      <c r="BW598" s="9">
        <f>IF(AG598&gt;=BI598,0,IFERROR(BI598+SUMPRODUCT((AG$4:AG$1569&gt;=BI$4:BI$1569)*(AG$4:AG$1569-BI$4:BI$1569))/MAX(1,COUNTIF(AG$4:AG$1569,"&lt;"&amp;BI598+0.01)),BI598))</f>
        <v/>
      </c>
      <c r="BX598" s="9">
        <f>IF(AH598&gt;=BJ598,0,IFERROR(BJ598+SUMPRODUCT((AH$4:AH$1569&gt;=BJ$4:BJ$1569)*(AH$4:AH$1569-BJ$4:BJ$1569))/MAX(1,COUNTIF(AH$4:AH$1569,"&lt;"&amp;BJ598+0.01)),BJ598))</f>
        <v/>
      </c>
      <c r="BY598" s="9">
        <f>IF(AI598&gt;=BK598,0,IFERROR(BK598+SUMPRODUCT((AI$4:AI$1569&gt;=BK$4:BK$1569)*(AI$4:AI$1569-BK$4:BK$1569))/MAX(1,COUNTIF(AI$4:AI$1569,"&lt;"&amp;BK598+0.01)),BK598))</f>
        <v/>
      </c>
      <c r="BZ598" s="9">
        <f>IF(AJ598&gt;=BL598,0,IFERROR(BL598+SUMPRODUCT((AJ$4:AJ$1569&gt;=BL$4:BL$1569)*(AJ$4:AJ$1569-BL$4:BL$1569))/MAX(1,COUNTIF(AJ$4:AJ$1569,"&lt;"&amp;BL598+0.01)),BL598))</f>
        <v/>
      </c>
      <c r="CA598" s="9">
        <f>IF(AK598&gt;=BM598,0,IFERROR(BM598+SUMPRODUCT((AK$4:AK$1569&gt;=BM$4:BM$1569)*(AK$4:AK$1569-BM$4:BM$1569))/MAX(1,COUNTIF(AK$4:AK$1569,"&lt;"&amp;BM598+0.01)),BM598))</f>
        <v/>
      </c>
      <c r="CB598" s="9">
        <f>IF(AL598&gt;=BN598,0,IFERROR(BN598+SUMPRODUCT((AL$4:AL$1569&gt;=BN$4:BN$1569)*(AL$4:AL$1569-BN$4:BN$1569))/MAX(1,COUNTIF(AL$4:AL$1569,"&lt;"&amp;BN598+0.01)),BN598))</f>
        <v/>
      </c>
      <c r="CC598" s="5">
        <f>IF(AO598="🟢","VERDE",IF(AO598="🟡","AMARELO",IF(AO598="🟠","VERMELHO",IF(AO598="🔴","VERMELHO","ROXO"))))</f>
        <v/>
      </c>
      <c r="CD598" s="5" t="inlineStr">
        <is>
          <t>🌎 REGIÕES</t>
        </is>
      </c>
      <c r="CE598" s="5" t="inlineStr">
        <is>
          <t>SEM REDE</t>
        </is>
      </c>
    </row>
    <row r="599">
      <c r="A599" s="5" t="inlineStr">
        <is>
          <t>08103255000191</t>
        </is>
      </c>
      <c r="B599" s="5" t="inlineStr">
        <is>
          <t>DRITOS COMERCIO DE DOCES E SALGADOS LTDA</t>
        </is>
      </c>
      <c r="C599" s="5" t="inlineStr">
        <is>
          <t>06 - SEM GRUPO</t>
        </is>
      </c>
      <c r="D599" s="5" t="inlineStr">
        <is>
          <t>LARISSA PADILHA</t>
        </is>
      </c>
      <c r="E599" s="5" t="inlineStr">
        <is>
          <t>SP</t>
        </is>
      </c>
      <c r="F599" s="5">
        <f>IFERROR(VLOOKUP(C599,$AS$4:$AT$25,2,FALSE),"")</f>
        <v/>
      </c>
      <c r="G599" s="6">
        <f>IFERROR(VLOOKUP(C599,$AS$4:$AX$25,6,FALSE),"")</f>
        <v/>
      </c>
      <c r="H599" s="5">
        <f>IFERROR(VLOOKUP(C599,$AS$4:$AY$25,7,FALSE),"")</f>
        <v/>
      </c>
      <c r="I599" s="5">
        <f>IFERROR(VLOOKUP(C599,$AS$4:$AZ$25,8,FALSE),"")</f>
        <v/>
      </c>
      <c r="J599" s="7" t="inlineStr">
        <is>
          <t>.</t>
        </is>
      </c>
      <c r="K599" s="5" t="inlineStr">
        <is>
          <t>SP CAPITAL</t>
        </is>
      </c>
      <c r="L599" s="8" t="n">
        <v>3933.333333333333</v>
      </c>
      <c r="M599" s="9" t="n">
        <v>266.6666666666667</v>
      </c>
      <c r="N599" s="9" t="n">
        <v>266.6666666666667</v>
      </c>
      <c r="O599" s="9" t="n">
        <v>266.6666666666667</v>
      </c>
      <c r="P599" s="9" t="n">
        <v>266.6666666666667</v>
      </c>
      <c r="Q599" s="9" t="n">
        <v>333.3333333333333</v>
      </c>
      <c r="R599" s="9" t="n">
        <v>333.3333333333333</v>
      </c>
      <c r="S599" s="9" t="n">
        <v>333.3333333333333</v>
      </c>
      <c r="T599" s="9" t="n">
        <v>333.3333333333333</v>
      </c>
      <c r="U599" s="9" t="n">
        <v>333.3333333333333</v>
      </c>
      <c r="V599" s="9" t="n">
        <v>400</v>
      </c>
      <c r="W599" s="9" t="n">
        <v>400</v>
      </c>
      <c r="X599" s="9" t="n">
        <v>400</v>
      </c>
      <c r="Y599" s="7" t="inlineStr">
        <is>
          <t>.</t>
        </is>
      </c>
      <c r="Z599" s="8">
        <f>SUM(AA599:AL599)</f>
        <v/>
      </c>
      <c r="AA599" s="9" t="n">
        <v>0</v>
      </c>
      <c r="AB599" s="9" t="n">
        <v>0</v>
      </c>
      <c r="AC599" s="9" t="n">
        <v>0</v>
      </c>
      <c r="AD599" s="9" t="n">
        <v>0</v>
      </c>
      <c r="AE599" s="9" t="n">
        <v>0</v>
      </c>
      <c r="AF599" s="9" t="n">
        <v>0</v>
      </c>
      <c r="AG599" s="9" t="n">
        <v>0</v>
      </c>
      <c r="AH599" s="9" t="n">
        <v>0</v>
      </c>
      <c r="AI599" s="9" t="n">
        <v>0</v>
      </c>
      <c r="AJ599" s="9" t="n">
        <v>0</v>
      </c>
      <c r="AK599" s="9" t="n">
        <v>0</v>
      </c>
      <c r="AL599" s="9" t="n">
        <v>0</v>
      </c>
      <c r="AM599" s="7" t="inlineStr">
        <is>
          <t>.</t>
        </is>
      </c>
      <c r="AN599" s="6">
        <f>IF(L599=0,0,Z599/L599)</f>
        <v/>
      </c>
      <c r="AO599" s="5">
        <f>IF(AN599="","",IF(AN599&gt;=0.9,"🟢",IF(AN599&gt;=0.7,"🟡",IF(AN599&gt;=0.5,"🟠","🔴"))))</f>
        <v/>
      </c>
      <c r="AP599" s="9">
        <f>IF(L599=0,0,L599-Z599)</f>
        <v/>
      </c>
      <c r="AQ599" s="5">
        <f>IF(Z599=0,"",RANK(Z599,Z$4:Z$1569,0))</f>
        <v/>
      </c>
      <c r="AR599" s="7" t="inlineStr">
        <is>
          <t>.</t>
        </is>
      </c>
      <c r="BA599" s="7" t="inlineStr">
        <is>
          <t>.</t>
        </is>
      </c>
      <c r="BB599" s="9">
        <f>SUM(L$4:L$1569)/COUNTA(A$4:A$1569)</f>
        <v/>
      </c>
      <c r="BC599" s="9">
        <f>SUM(M$4:M$1569)/COUNTA(A$4:A$1569)</f>
        <v/>
      </c>
      <c r="BD599" s="9">
        <f>SUM(N$4:N$1569)/COUNTA(A$4:A$1569)</f>
        <v/>
      </c>
      <c r="BE599" s="9">
        <f>SUM(O$4:O$1569)/COUNTA(A$4:A$1569)</f>
        <v/>
      </c>
      <c r="BF599" s="9">
        <f>SUM(P$4:P$1569)/COUNTA(A$4:A$1569)</f>
        <v/>
      </c>
      <c r="BG599" s="9">
        <f>SUM(Q$4:Q$1569)/COUNTA(A$4:A$1569)</f>
        <v/>
      </c>
      <c r="BH599" s="9">
        <f>SUM(R$4:R$1569)/COUNTA(A$4:A$1569)</f>
        <v/>
      </c>
      <c r="BI599" s="9">
        <f>SUM(S$4:S$1569)/COUNTA(A$4:A$1569)</f>
        <v/>
      </c>
      <c r="BJ599" s="9">
        <f>SUM(T$4:T$1569)/COUNTA(A$4:A$1569)</f>
        <v/>
      </c>
      <c r="BK599" s="9">
        <f>SUM(U$4:U$1569)/COUNTA(A$4:A$1569)</f>
        <v/>
      </c>
      <c r="BL599" s="9">
        <f>SUM(V$4:V$1569)/COUNTA(A$4:A$1569)</f>
        <v/>
      </c>
      <c r="BM599" s="9">
        <f>SUM(W$4:W$1569)/COUNTA(A$4:A$1569)</f>
        <v/>
      </c>
      <c r="BN599" s="9">
        <f>SUM(X$4:X$1569)/COUNTA(A$4:A$1569)</f>
        <v/>
      </c>
      <c r="BO599" s="7" t="inlineStr">
        <is>
          <t>.</t>
        </is>
      </c>
      <c r="BP599" s="9">
        <f>IF(Z599&gt;=BB599,0,IFERROR(BB599+(SUMPRODUCT((Z$4:Z$1569&gt;=BB$4:BB$1569)*(Z$4:Z$1569-BB$4:BB$1569))/MAX(1,COUNTIF(Z$4:Z$1569,"&lt;"&amp;BB599+0.01))),BB599))</f>
        <v/>
      </c>
      <c r="BQ599" s="9">
        <f>IF(AA599&gt;=BC599,0,IFERROR(BC599+SUMPRODUCT((AA$4:AA$1569&gt;=BC$4:BC$1569)*(AA$4:AA$1569-BC$4:BC$1569))/MAX(1,COUNTIF(AA$4:AA$1569,"&lt;"&amp;BC599+0.01)),BC599))</f>
        <v/>
      </c>
      <c r="BR599" s="9">
        <f>IF(AB599&gt;=BD599,0,IFERROR(BD599+SUMPRODUCT((AB$4:AB$1569&gt;=BD$4:BD$1569)*(AB$4:AB$1569-BD$4:BD$1569))/MAX(1,COUNTIF(AB$4:AB$1569,"&lt;"&amp;BD599+0.01)),BD599))</f>
        <v/>
      </c>
      <c r="BS599" s="9">
        <f>IF(AC599&gt;=BE599,0,IFERROR(BE599+SUMPRODUCT((AC$4:AC$1569&gt;=BE$4:BE$1569)*(AC$4:AC$1569-BE$4:BE$1569))/MAX(1,COUNTIF(AC$4:AC$1569,"&lt;"&amp;BE599+0.01)),BE599))</f>
        <v/>
      </c>
      <c r="BT599" s="9">
        <f>IF(AD599&gt;=BF599,0,IFERROR(BF599+SUMPRODUCT((AD$4:AD$1569&gt;=BF$4:BF$1569)*(AD$4:AD$1569-BF$4:BF$1569))/MAX(1,COUNTIF(AD$4:AD$1569,"&lt;"&amp;BF599+0.01)),BF599))</f>
        <v/>
      </c>
      <c r="BU599" s="9">
        <f>IF(AE599&gt;=BG599,0,IFERROR(BG599+SUMPRODUCT((AE$4:AE$1569&gt;=BG$4:BG$1569)*(AE$4:AE$1569-BG$4:BG$1569))/MAX(1,COUNTIF(AE$4:AE$1569,"&lt;"&amp;BG599+0.01)),BG599))</f>
        <v/>
      </c>
      <c r="BV599" s="9">
        <f>IF(AF599&gt;=BH599,0,IFERROR(BH599+SUMPRODUCT((AF$4:AF$1569&gt;=BH$4:BH$1569)*(AF$4:AF$1569-BH$4:BH$1569))/MAX(1,COUNTIF(AF$4:AF$1569,"&lt;"&amp;BH599+0.01)),BH599))</f>
        <v/>
      </c>
      <c r="BW599" s="9">
        <f>IF(AG599&gt;=BI599,0,IFERROR(BI599+SUMPRODUCT((AG$4:AG$1569&gt;=BI$4:BI$1569)*(AG$4:AG$1569-BI$4:BI$1569))/MAX(1,COUNTIF(AG$4:AG$1569,"&lt;"&amp;BI599+0.01)),BI599))</f>
        <v/>
      </c>
      <c r="BX599" s="9">
        <f>IF(AH599&gt;=BJ599,0,IFERROR(BJ599+SUMPRODUCT((AH$4:AH$1569&gt;=BJ$4:BJ$1569)*(AH$4:AH$1569-BJ$4:BJ$1569))/MAX(1,COUNTIF(AH$4:AH$1569,"&lt;"&amp;BJ599+0.01)),BJ599))</f>
        <v/>
      </c>
      <c r="BY599" s="9">
        <f>IF(AI599&gt;=BK599,0,IFERROR(BK599+SUMPRODUCT((AI$4:AI$1569&gt;=BK$4:BK$1569)*(AI$4:AI$1569-BK$4:BK$1569))/MAX(1,COUNTIF(AI$4:AI$1569,"&lt;"&amp;BK599+0.01)),BK599))</f>
        <v/>
      </c>
      <c r="BZ599" s="9">
        <f>IF(AJ599&gt;=BL599,0,IFERROR(BL599+SUMPRODUCT((AJ$4:AJ$1569&gt;=BL$4:BL$1569)*(AJ$4:AJ$1569-BL$4:BL$1569))/MAX(1,COUNTIF(AJ$4:AJ$1569,"&lt;"&amp;BL599+0.01)),BL599))</f>
        <v/>
      </c>
      <c r="CA599" s="9">
        <f>IF(AK599&gt;=BM599,0,IFERROR(BM599+SUMPRODUCT((AK$4:AK$1569&gt;=BM$4:BM$1569)*(AK$4:AK$1569-BM$4:BM$1569))/MAX(1,COUNTIF(AK$4:AK$1569,"&lt;"&amp;BM599+0.01)),BM599))</f>
        <v/>
      </c>
      <c r="CB599" s="9">
        <f>IF(AL599&gt;=BN599,0,IFERROR(BN599+SUMPRODUCT((AL$4:AL$1569&gt;=BN$4:BN$1569)*(AL$4:AL$1569-BN$4:BN$1569))/MAX(1,COUNTIF(AL$4:AL$1569,"&lt;"&amp;BN599+0.01)),BN599))</f>
        <v/>
      </c>
      <c r="CC599" s="5">
        <f>IF(AO599="🟢","VERDE",IF(AO599="🟡","AMARELO",IF(AO599="🟠","VERMELHO",IF(AO599="🔴","VERMELHO","ROXO"))))</f>
        <v/>
      </c>
      <c r="CD599" s="5" t="inlineStr">
        <is>
          <t>🌎 REGIÕES</t>
        </is>
      </c>
      <c r="CE599" s="5" t="inlineStr">
        <is>
          <t>SEM REDE</t>
        </is>
      </c>
    </row>
    <row r="600">
      <c r="A600" s="5" t="inlineStr">
        <is>
          <t>08108049000174</t>
        </is>
      </c>
      <c r="B600" s="5" t="inlineStr">
        <is>
          <t>BEM SUPLEMENTOS NUTRICIONAIS LTDA - ME</t>
        </is>
      </c>
      <c r="C600" s="5" t="inlineStr">
        <is>
          <t>06 - SEM GRUPO</t>
        </is>
      </c>
      <c r="D600" s="5" t="inlineStr">
        <is>
          <t>LARISSA PADILHA</t>
        </is>
      </c>
      <c r="E600" s="5" t="inlineStr">
        <is>
          <t>SP</t>
        </is>
      </c>
      <c r="F600" s="5">
        <f>IFERROR(VLOOKUP(C600,$AS$4:$AT$25,2,FALSE),"")</f>
        <v/>
      </c>
      <c r="G600" s="6">
        <f>IFERROR(VLOOKUP(C600,$AS$4:$AX$25,6,FALSE),"")</f>
        <v/>
      </c>
      <c r="H600" s="5">
        <f>IFERROR(VLOOKUP(C600,$AS$4:$AY$25,7,FALSE),"")</f>
        <v/>
      </c>
      <c r="I600" s="5">
        <f>IFERROR(VLOOKUP(C600,$AS$4:$AZ$25,8,FALSE),"")</f>
        <v/>
      </c>
      <c r="J600" s="7" t="inlineStr">
        <is>
          <t>.</t>
        </is>
      </c>
      <c r="K600" s="5" t="inlineStr">
        <is>
          <t>SP CAPITAL</t>
        </is>
      </c>
      <c r="L600" s="8" t="n">
        <v>2950</v>
      </c>
      <c r="M600" s="9" t="n">
        <v>200</v>
      </c>
      <c r="N600" s="9" t="n">
        <v>200</v>
      </c>
      <c r="O600" s="9" t="n">
        <v>200</v>
      </c>
      <c r="P600" s="9" t="n">
        <v>200</v>
      </c>
      <c r="Q600" s="9" t="n">
        <v>250</v>
      </c>
      <c r="R600" s="9" t="n">
        <v>250</v>
      </c>
      <c r="S600" s="9" t="n">
        <v>250</v>
      </c>
      <c r="T600" s="9" t="n">
        <v>250</v>
      </c>
      <c r="U600" s="9" t="n">
        <v>250</v>
      </c>
      <c r="V600" s="9" t="n">
        <v>300</v>
      </c>
      <c r="W600" s="9" t="n">
        <v>300</v>
      </c>
      <c r="X600" s="9" t="n">
        <v>300</v>
      </c>
      <c r="Y600" s="7" t="inlineStr">
        <is>
          <t>.</t>
        </is>
      </c>
      <c r="Z600" s="8">
        <f>SUM(AA600:AL600)</f>
        <v/>
      </c>
      <c r="AA600" s="9" t="n">
        <v>0</v>
      </c>
      <c r="AB600" s="9" t="n">
        <v>0</v>
      </c>
      <c r="AC600" s="9" t="n">
        <v>0</v>
      </c>
      <c r="AD600" s="9" t="n">
        <v>0</v>
      </c>
      <c r="AE600" s="9" t="n">
        <v>0</v>
      </c>
      <c r="AF600" s="9" t="n">
        <v>0</v>
      </c>
      <c r="AG600" s="9" t="n">
        <v>0</v>
      </c>
      <c r="AH600" s="9" t="n">
        <v>0</v>
      </c>
      <c r="AI600" s="9" t="n">
        <v>0</v>
      </c>
      <c r="AJ600" s="9" t="n">
        <v>0</v>
      </c>
      <c r="AK600" s="9" t="n">
        <v>0</v>
      </c>
      <c r="AL600" s="9" t="n">
        <v>0</v>
      </c>
      <c r="AM600" s="7" t="inlineStr">
        <is>
          <t>.</t>
        </is>
      </c>
      <c r="AN600" s="6">
        <f>IF(L600=0,0,Z600/L600)</f>
        <v/>
      </c>
      <c r="AO600" s="5">
        <f>IF(AN600="","",IF(AN600&gt;=0.9,"🟢",IF(AN600&gt;=0.7,"🟡",IF(AN600&gt;=0.5,"🟠","🔴"))))</f>
        <v/>
      </c>
      <c r="AP600" s="9">
        <f>IF(L600=0,0,L600-Z600)</f>
        <v/>
      </c>
      <c r="AQ600" s="5">
        <f>IF(Z600=0,"",RANK(Z600,Z$4:Z$1569,0))</f>
        <v/>
      </c>
      <c r="AR600" s="7" t="inlineStr">
        <is>
          <t>.</t>
        </is>
      </c>
      <c r="BA600" s="7" t="inlineStr">
        <is>
          <t>.</t>
        </is>
      </c>
      <c r="BB600" s="9">
        <f>SUM(L$4:L$1569)/COUNTA(A$4:A$1569)</f>
        <v/>
      </c>
      <c r="BC600" s="9">
        <f>SUM(M$4:M$1569)/COUNTA(A$4:A$1569)</f>
        <v/>
      </c>
      <c r="BD600" s="9">
        <f>SUM(N$4:N$1569)/COUNTA(A$4:A$1569)</f>
        <v/>
      </c>
      <c r="BE600" s="9">
        <f>SUM(O$4:O$1569)/COUNTA(A$4:A$1569)</f>
        <v/>
      </c>
      <c r="BF600" s="9">
        <f>SUM(P$4:P$1569)/COUNTA(A$4:A$1569)</f>
        <v/>
      </c>
      <c r="BG600" s="9">
        <f>SUM(Q$4:Q$1569)/COUNTA(A$4:A$1569)</f>
        <v/>
      </c>
      <c r="BH600" s="9">
        <f>SUM(R$4:R$1569)/COUNTA(A$4:A$1569)</f>
        <v/>
      </c>
      <c r="BI600" s="9">
        <f>SUM(S$4:S$1569)/COUNTA(A$4:A$1569)</f>
        <v/>
      </c>
      <c r="BJ600" s="9">
        <f>SUM(T$4:T$1569)/COUNTA(A$4:A$1569)</f>
        <v/>
      </c>
      <c r="BK600" s="9">
        <f>SUM(U$4:U$1569)/COUNTA(A$4:A$1569)</f>
        <v/>
      </c>
      <c r="BL600" s="9">
        <f>SUM(V$4:V$1569)/COUNTA(A$4:A$1569)</f>
        <v/>
      </c>
      <c r="BM600" s="9">
        <f>SUM(W$4:W$1569)/COUNTA(A$4:A$1569)</f>
        <v/>
      </c>
      <c r="BN600" s="9">
        <f>SUM(X$4:X$1569)/COUNTA(A$4:A$1569)</f>
        <v/>
      </c>
      <c r="BO600" s="7" t="inlineStr">
        <is>
          <t>.</t>
        </is>
      </c>
      <c r="BP600" s="9">
        <f>IF(Z600&gt;=BB600,0,IFERROR(BB600+(SUMPRODUCT((Z$4:Z$1569&gt;=BB$4:BB$1569)*(Z$4:Z$1569-BB$4:BB$1569))/MAX(1,COUNTIF(Z$4:Z$1569,"&lt;"&amp;BB600+0.01))),BB600))</f>
        <v/>
      </c>
      <c r="BQ600" s="9">
        <f>IF(AA600&gt;=BC600,0,IFERROR(BC600+SUMPRODUCT((AA$4:AA$1569&gt;=BC$4:BC$1569)*(AA$4:AA$1569-BC$4:BC$1569))/MAX(1,COUNTIF(AA$4:AA$1569,"&lt;"&amp;BC600+0.01)),BC600))</f>
        <v/>
      </c>
      <c r="BR600" s="9">
        <f>IF(AB600&gt;=BD600,0,IFERROR(BD600+SUMPRODUCT((AB$4:AB$1569&gt;=BD$4:BD$1569)*(AB$4:AB$1569-BD$4:BD$1569))/MAX(1,COUNTIF(AB$4:AB$1569,"&lt;"&amp;BD600+0.01)),BD600))</f>
        <v/>
      </c>
      <c r="BS600" s="9">
        <f>IF(AC600&gt;=BE600,0,IFERROR(BE600+SUMPRODUCT((AC$4:AC$1569&gt;=BE$4:BE$1569)*(AC$4:AC$1569-BE$4:BE$1569))/MAX(1,COUNTIF(AC$4:AC$1569,"&lt;"&amp;BE600+0.01)),BE600))</f>
        <v/>
      </c>
      <c r="BT600" s="9">
        <f>IF(AD600&gt;=BF600,0,IFERROR(BF600+SUMPRODUCT((AD$4:AD$1569&gt;=BF$4:BF$1569)*(AD$4:AD$1569-BF$4:BF$1569))/MAX(1,COUNTIF(AD$4:AD$1569,"&lt;"&amp;BF600+0.01)),BF600))</f>
        <v/>
      </c>
      <c r="BU600" s="9">
        <f>IF(AE600&gt;=BG600,0,IFERROR(BG600+SUMPRODUCT((AE$4:AE$1569&gt;=BG$4:BG$1569)*(AE$4:AE$1569-BG$4:BG$1569))/MAX(1,COUNTIF(AE$4:AE$1569,"&lt;"&amp;BG600+0.01)),BG600))</f>
        <v/>
      </c>
      <c r="BV600" s="9">
        <f>IF(AF600&gt;=BH600,0,IFERROR(BH600+SUMPRODUCT((AF$4:AF$1569&gt;=BH$4:BH$1569)*(AF$4:AF$1569-BH$4:BH$1569))/MAX(1,COUNTIF(AF$4:AF$1569,"&lt;"&amp;BH600+0.01)),BH600))</f>
        <v/>
      </c>
      <c r="BW600" s="9">
        <f>IF(AG600&gt;=BI600,0,IFERROR(BI600+SUMPRODUCT((AG$4:AG$1569&gt;=BI$4:BI$1569)*(AG$4:AG$1569-BI$4:BI$1569))/MAX(1,COUNTIF(AG$4:AG$1569,"&lt;"&amp;BI600+0.01)),BI600))</f>
        <v/>
      </c>
      <c r="BX600" s="9">
        <f>IF(AH600&gt;=BJ600,0,IFERROR(BJ600+SUMPRODUCT((AH$4:AH$1569&gt;=BJ$4:BJ$1569)*(AH$4:AH$1569-BJ$4:BJ$1569))/MAX(1,COUNTIF(AH$4:AH$1569,"&lt;"&amp;BJ600+0.01)),BJ600))</f>
        <v/>
      </c>
      <c r="BY600" s="9">
        <f>IF(AI600&gt;=BK600,0,IFERROR(BK600+SUMPRODUCT((AI$4:AI$1569&gt;=BK$4:BK$1569)*(AI$4:AI$1569-BK$4:BK$1569))/MAX(1,COUNTIF(AI$4:AI$1569,"&lt;"&amp;BK600+0.01)),BK600))</f>
        <v/>
      </c>
      <c r="BZ600" s="9">
        <f>IF(AJ600&gt;=BL600,0,IFERROR(BL600+SUMPRODUCT((AJ$4:AJ$1569&gt;=BL$4:BL$1569)*(AJ$4:AJ$1569-BL$4:BL$1569))/MAX(1,COUNTIF(AJ$4:AJ$1569,"&lt;"&amp;BL600+0.01)),BL600))</f>
        <v/>
      </c>
      <c r="CA600" s="9">
        <f>IF(AK600&gt;=BM600,0,IFERROR(BM600+SUMPRODUCT((AK$4:AK$1569&gt;=BM$4:BM$1569)*(AK$4:AK$1569-BM$4:BM$1569))/MAX(1,COUNTIF(AK$4:AK$1569,"&lt;"&amp;BM600+0.01)),BM600))</f>
        <v/>
      </c>
      <c r="CB600" s="9">
        <f>IF(AL600&gt;=BN600,0,IFERROR(BN600+SUMPRODUCT((AL$4:AL$1569&gt;=BN$4:BN$1569)*(AL$4:AL$1569-BN$4:BN$1569))/MAX(1,COUNTIF(AL$4:AL$1569,"&lt;"&amp;BN600+0.01)),BN600))</f>
        <v/>
      </c>
      <c r="CC600" s="5">
        <f>IF(AO600="🟢","VERDE",IF(AO600="🟡","AMARELO",IF(AO600="🟠","VERMELHO",IF(AO600="🔴","VERMELHO","ROXO"))))</f>
        <v/>
      </c>
      <c r="CD600" s="5" t="inlineStr">
        <is>
          <t>🌎 REGIÕES</t>
        </is>
      </c>
      <c r="CE600" s="5" t="inlineStr">
        <is>
          <t>SEM REDE</t>
        </is>
      </c>
    </row>
    <row r="601">
      <c r="A601" s="5" t="inlineStr">
        <is>
          <t>08154464000164</t>
        </is>
      </c>
      <c r="B601" s="5" t="inlineStr">
        <is>
          <t>ROSILEIA MARGUTTI - ME</t>
        </is>
      </c>
      <c r="C601" s="5" t="inlineStr">
        <is>
          <t>06 - SEM GRUPO</t>
        </is>
      </c>
      <c r="D601" s="5" t="inlineStr">
        <is>
          <t>HEMANUELE DITZEL (MANU)</t>
        </is>
      </c>
      <c r="E601" s="5" t="inlineStr">
        <is>
          <t>RS</t>
        </is>
      </c>
      <c r="F601" s="5">
        <f>IFERROR(VLOOKUP(C601,$AS$4:$AT$25,2,FALSE),"")</f>
        <v/>
      </c>
      <c r="G601" s="6">
        <f>IFERROR(VLOOKUP(C601,$AS$4:$AX$25,6,FALSE),"")</f>
        <v/>
      </c>
      <c r="H601" s="5">
        <f>IFERROR(VLOOKUP(C601,$AS$4:$AY$25,7,FALSE),"")</f>
        <v/>
      </c>
      <c r="I601" s="5">
        <f>IFERROR(VLOOKUP(C601,$AS$4:$AZ$25,8,FALSE),"")</f>
        <v/>
      </c>
      <c r="J601" s="7" t="inlineStr">
        <is>
          <t>.</t>
        </is>
      </c>
      <c r="K601" s="5" t="inlineStr">
        <is>
          <t>SUL</t>
        </is>
      </c>
      <c r="L601" s="8" t="n">
        <v>1582.758620689655</v>
      </c>
      <c r="M601" s="9" t="n">
        <v>124.1379310344828</v>
      </c>
      <c r="N601" s="9" t="n">
        <v>124.1379310344828</v>
      </c>
      <c r="O601" s="9" t="n">
        <v>124.1379310344828</v>
      </c>
      <c r="P601" s="9" t="n">
        <v>124.1379310344828</v>
      </c>
      <c r="Q601" s="9" t="n">
        <v>124.1379310344828</v>
      </c>
      <c r="R601" s="9" t="n">
        <v>134.4827586206897</v>
      </c>
      <c r="S601" s="9" t="n">
        <v>134.4827586206897</v>
      </c>
      <c r="T601" s="9" t="n">
        <v>134.4827586206897</v>
      </c>
      <c r="U601" s="9" t="n">
        <v>134.4827586206897</v>
      </c>
      <c r="V601" s="9" t="n">
        <v>134.4827586206897</v>
      </c>
      <c r="W601" s="9" t="n">
        <v>144.8275862068965</v>
      </c>
      <c r="X601" s="9" t="n">
        <v>144.8275862068965</v>
      </c>
      <c r="Y601" s="7" t="inlineStr">
        <is>
          <t>.</t>
        </is>
      </c>
      <c r="Z601" s="8">
        <f>SUM(AA601:AL601)</f>
        <v/>
      </c>
      <c r="AA601" s="9" t="n">
        <v>0</v>
      </c>
      <c r="AB601" s="9" t="n">
        <v>0</v>
      </c>
      <c r="AC601" s="9" t="n">
        <v>0</v>
      </c>
      <c r="AD601" s="9" t="n">
        <v>0</v>
      </c>
      <c r="AE601" s="9" t="n">
        <v>0</v>
      </c>
      <c r="AF601" s="9" t="n">
        <v>0</v>
      </c>
      <c r="AG601" s="9" t="n">
        <v>0</v>
      </c>
      <c r="AH601" s="9" t="n">
        <v>0</v>
      </c>
      <c r="AI601" s="9" t="n">
        <v>0</v>
      </c>
      <c r="AJ601" s="9" t="n">
        <v>0</v>
      </c>
      <c r="AK601" s="9" t="n">
        <v>0</v>
      </c>
      <c r="AL601" s="9" t="n">
        <v>0</v>
      </c>
      <c r="AM601" s="7" t="inlineStr">
        <is>
          <t>.</t>
        </is>
      </c>
      <c r="AN601" s="6">
        <f>IF(L601=0,0,Z601/L601)</f>
        <v/>
      </c>
      <c r="AO601" s="5">
        <f>IF(AN601="","",IF(AN601&gt;=0.9,"🟢",IF(AN601&gt;=0.7,"🟡",IF(AN601&gt;=0.5,"🟠","🔴"))))</f>
        <v/>
      </c>
      <c r="AP601" s="9">
        <f>IF(L601=0,0,L601-Z601)</f>
        <v/>
      </c>
      <c r="AQ601" s="5">
        <f>IF(Z601=0,"",RANK(Z601,Z$4:Z$1569,0))</f>
        <v/>
      </c>
      <c r="AR601" s="7" t="inlineStr">
        <is>
          <t>.</t>
        </is>
      </c>
      <c r="BA601" s="7" t="inlineStr">
        <is>
          <t>.</t>
        </is>
      </c>
      <c r="BB601" s="9">
        <f>SUM(L$4:L$1569)/COUNTA(A$4:A$1569)</f>
        <v/>
      </c>
      <c r="BC601" s="9">
        <f>SUM(M$4:M$1569)/COUNTA(A$4:A$1569)</f>
        <v/>
      </c>
      <c r="BD601" s="9">
        <f>SUM(N$4:N$1569)/COUNTA(A$4:A$1569)</f>
        <v/>
      </c>
      <c r="BE601" s="9">
        <f>SUM(O$4:O$1569)/COUNTA(A$4:A$1569)</f>
        <v/>
      </c>
      <c r="BF601" s="9">
        <f>SUM(P$4:P$1569)/COUNTA(A$4:A$1569)</f>
        <v/>
      </c>
      <c r="BG601" s="9">
        <f>SUM(Q$4:Q$1569)/COUNTA(A$4:A$1569)</f>
        <v/>
      </c>
      <c r="BH601" s="9">
        <f>SUM(R$4:R$1569)/COUNTA(A$4:A$1569)</f>
        <v/>
      </c>
      <c r="BI601" s="9">
        <f>SUM(S$4:S$1569)/COUNTA(A$4:A$1569)</f>
        <v/>
      </c>
      <c r="BJ601" s="9">
        <f>SUM(T$4:T$1569)/COUNTA(A$4:A$1569)</f>
        <v/>
      </c>
      <c r="BK601" s="9">
        <f>SUM(U$4:U$1569)/COUNTA(A$4:A$1569)</f>
        <v/>
      </c>
      <c r="BL601" s="9">
        <f>SUM(V$4:V$1569)/COUNTA(A$4:A$1569)</f>
        <v/>
      </c>
      <c r="BM601" s="9">
        <f>SUM(W$4:W$1569)/COUNTA(A$4:A$1569)</f>
        <v/>
      </c>
      <c r="BN601" s="9">
        <f>SUM(X$4:X$1569)/COUNTA(A$4:A$1569)</f>
        <v/>
      </c>
      <c r="BO601" s="7" t="inlineStr">
        <is>
          <t>.</t>
        </is>
      </c>
      <c r="BP601" s="9">
        <f>IF(Z601&gt;=BB601,0,IFERROR(BB601+(SUMPRODUCT((Z$4:Z$1569&gt;=BB$4:BB$1569)*(Z$4:Z$1569-BB$4:BB$1569))/MAX(1,COUNTIF(Z$4:Z$1569,"&lt;"&amp;BB601+0.01))),BB601))</f>
        <v/>
      </c>
      <c r="BQ601" s="9">
        <f>IF(AA601&gt;=BC601,0,IFERROR(BC601+SUMPRODUCT((AA$4:AA$1569&gt;=BC$4:BC$1569)*(AA$4:AA$1569-BC$4:BC$1569))/MAX(1,COUNTIF(AA$4:AA$1569,"&lt;"&amp;BC601+0.01)),BC601))</f>
        <v/>
      </c>
      <c r="BR601" s="9">
        <f>IF(AB601&gt;=BD601,0,IFERROR(BD601+SUMPRODUCT((AB$4:AB$1569&gt;=BD$4:BD$1569)*(AB$4:AB$1569-BD$4:BD$1569))/MAX(1,COUNTIF(AB$4:AB$1569,"&lt;"&amp;BD601+0.01)),BD601))</f>
        <v/>
      </c>
      <c r="BS601" s="9">
        <f>IF(AC601&gt;=BE601,0,IFERROR(BE601+SUMPRODUCT((AC$4:AC$1569&gt;=BE$4:BE$1569)*(AC$4:AC$1569-BE$4:BE$1569))/MAX(1,COUNTIF(AC$4:AC$1569,"&lt;"&amp;BE601+0.01)),BE601))</f>
        <v/>
      </c>
      <c r="BT601" s="9">
        <f>IF(AD601&gt;=BF601,0,IFERROR(BF601+SUMPRODUCT((AD$4:AD$1569&gt;=BF$4:BF$1569)*(AD$4:AD$1569-BF$4:BF$1569))/MAX(1,COUNTIF(AD$4:AD$1569,"&lt;"&amp;BF601+0.01)),BF601))</f>
        <v/>
      </c>
      <c r="BU601" s="9">
        <f>IF(AE601&gt;=BG601,0,IFERROR(BG601+SUMPRODUCT((AE$4:AE$1569&gt;=BG$4:BG$1569)*(AE$4:AE$1569-BG$4:BG$1569))/MAX(1,COUNTIF(AE$4:AE$1569,"&lt;"&amp;BG601+0.01)),BG601))</f>
        <v/>
      </c>
      <c r="BV601" s="9">
        <f>IF(AF601&gt;=BH601,0,IFERROR(BH601+SUMPRODUCT((AF$4:AF$1569&gt;=BH$4:BH$1569)*(AF$4:AF$1569-BH$4:BH$1569))/MAX(1,COUNTIF(AF$4:AF$1569,"&lt;"&amp;BH601+0.01)),BH601))</f>
        <v/>
      </c>
      <c r="BW601" s="9">
        <f>IF(AG601&gt;=BI601,0,IFERROR(BI601+SUMPRODUCT((AG$4:AG$1569&gt;=BI$4:BI$1569)*(AG$4:AG$1569-BI$4:BI$1569))/MAX(1,COUNTIF(AG$4:AG$1569,"&lt;"&amp;BI601+0.01)),BI601))</f>
        <v/>
      </c>
      <c r="BX601" s="9">
        <f>IF(AH601&gt;=BJ601,0,IFERROR(BJ601+SUMPRODUCT((AH$4:AH$1569&gt;=BJ$4:BJ$1569)*(AH$4:AH$1569-BJ$4:BJ$1569))/MAX(1,COUNTIF(AH$4:AH$1569,"&lt;"&amp;BJ601+0.01)),BJ601))</f>
        <v/>
      </c>
      <c r="BY601" s="9">
        <f>IF(AI601&gt;=BK601,0,IFERROR(BK601+SUMPRODUCT((AI$4:AI$1569&gt;=BK$4:BK$1569)*(AI$4:AI$1569-BK$4:BK$1569))/MAX(1,COUNTIF(AI$4:AI$1569,"&lt;"&amp;BK601+0.01)),BK601))</f>
        <v/>
      </c>
      <c r="BZ601" s="9">
        <f>IF(AJ601&gt;=BL601,0,IFERROR(BL601+SUMPRODUCT((AJ$4:AJ$1569&gt;=BL$4:BL$1569)*(AJ$4:AJ$1569-BL$4:BL$1569))/MAX(1,COUNTIF(AJ$4:AJ$1569,"&lt;"&amp;BL601+0.01)),BL601))</f>
        <v/>
      </c>
      <c r="CA601" s="9">
        <f>IF(AK601&gt;=BM601,0,IFERROR(BM601+SUMPRODUCT((AK$4:AK$1569&gt;=BM$4:BM$1569)*(AK$4:AK$1569-BM$4:BM$1569))/MAX(1,COUNTIF(AK$4:AK$1569,"&lt;"&amp;BM601+0.01)),BM601))</f>
        <v/>
      </c>
      <c r="CB601" s="9">
        <f>IF(AL601&gt;=BN601,0,IFERROR(BN601+SUMPRODUCT((AL$4:AL$1569&gt;=BN$4:BN$1569)*(AL$4:AL$1569-BN$4:BN$1569))/MAX(1,COUNTIF(AL$4:AL$1569,"&lt;"&amp;BN601+0.01)),BN601))</f>
        <v/>
      </c>
      <c r="CC601" s="5">
        <f>IF(AO601="🟢","VERDE",IF(AO601="🟡","AMARELO",IF(AO601="🟠","VERMELHO",IF(AO601="🔴","VERMELHO","ROXO"))))</f>
        <v/>
      </c>
      <c r="CD601" s="5" t="inlineStr">
        <is>
          <t>🌎 REGIÕES</t>
        </is>
      </c>
      <c r="CE601" s="5" t="inlineStr">
        <is>
          <t>SEM REDE</t>
        </is>
      </c>
    </row>
    <row r="602">
      <c r="A602" s="5" t="inlineStr">
        <is>
          <t>08237457000126</t>
        </is>
      </c>
      <c r="B602" s="5" t="inlineStr">
        <is>
          <t>ESSENCIA DA NATUREZA COMERCIO DE ALIMENT</t>
        </is>
      </c>
      <c r="C602" s="5" t="inlineStr">
        <is>
          <t>06 - SEM GRUPO</t>
        </is>
      </c>
      <c r="D602" s="5" t="inlineStr">
        <is>
          <t>HEMANUELE DITZEL (MANU)</t>
        </is>
      </c>
      <c r="E602" s="5" t="inlineStr">
        <is>
          <t>SC</t>
        </is>
      </c>
      <c r="F602" s="5">
        <f>IFERROR(VLOOKUP(C602,$AS$4:$AT$25,2,FALSE),"")</f>
        <v/>
      </c>
      <c r="G602" s="6">
        <f>IFERROR(VLOOKUP(C602,$AS$4:$AX$25,6,FALSE),"")</f>
        <v/>
      </c>
      <c r="H602" s="5">
        <f>IFERROR(VLOOKUP(C602,$AS$4:$AY$25,7,FALSE),"")</f>
        <v/>
      </c>
      <c r="I602" s="5">
        <f>IFERROR(VLOOKUP(C602,$AS$4:$AZ$25,8,FALSE),"")</f>
        <v/>
      </c>
      <c r="J602" s="7" t="inlineStr">
        <is>
          <t>.</t>
        </is>
      </c>
      <c r="K602" s="5" t="inlineStr">
        <is>
          <t>SUL</t>
        </is>
      </c>
      <c r="L602" s="8" t="n">
        <v>1553.191489361702</v>
      </c>
      <c r="M602" s="9" t="n">
        <v>119.1489361702128</v>
      </c>
      <c r="N602" s="9" t="n">
        <v>123.4042553191489</v>
      </c>
      <c r="O602" s="9" t="n">
        <v>123.4042553191489</v>
      </c>
      <c r="P602" s="9" t="n">
        <v>123.4042553191489</v>
      </c>
      <c r="Q602" s="9" t="n">
        <v>127.6595744680851</v>
      </c>
      <c r="R602" s="9" t="n">
        <v>127.6595744680851</v>
      </c>
      <c r="S602" s="9" t="n">
        <v>131.9148936170213</v>
      </c>
      <c r="T602" s="9" t="n">
        <v>131.9148936170213</v>
      </c>
      <c r="U602" s="9" t="n">
        <v>131.9148936170213</v>
      </c>
      <c r="V602" s="9" t="n">
        <v>136.1702127659574</v>
      </c>
      <c r="W602" s="9" t="n">
        <v>136.1702127659574</v>
      </c>
      <c r="X602" s="9" t="n">
        <v>140.4255319148936</v>
      </c>
      <c r="Y602" s="7" t="inlineStr">
        <is>
          <t>.</t>
        </is>
      </c>
      <c r="Z602" s="8">
        <f>SUM(AA602:AL602)</f>
        <v/>
      </c>
      <c r="AA602" s="9" t="n">
        <v>0</v>
      </c>
      <c r="AB602" s="9" t="n">
        <v>0</v>
      </c>
      <c r="AC602" s="9" t="n">
        <v>0</v>
      </c>
      <c r="AD602" s="9" t="n">
        <v>0</v>
      </c>
      <c r="AE602" s="9" t="n">
        <v>0</v>
      </c>
      <c r="AF602" s="9" t="n">
        <v>0</v>
      </c>
      <c r="AG602" s="9" t="n">
        <v>0</v>
      </c>
      <c r="AH602" s="9" t="n">
        <v>0</v>
      </c>
      <c r="AI602" s="9" t="n">
        <v>0</v>
      </c>
      <c r="AJ602" s="9" t="n">
        <v>0</v>
      </c>
      <c r="AK602" s="9" t="n">
        <v>0</v>
      </c>
      <c r="AL602" s="9" t="n">
        <v>0</v>
      </c>
      <c r="AM602" s="7" t="inlineStr">
        <is>
          <t>.</t>
        </is>
      </c>
      <c r="AN602" s="6">
        <f>IF(L602=0,0,Z602/L602)</f>
        <v/>
      </c>
      <c r="AO602" s="5">
        <f>IF(AN602="","",IF(AN602&gt;=0.9,"🟢",IF(AN602&gt;=0.7,"🟡",IF(AN602&gt;=0.5,"🟠","🔴"))))</f>
        <v/>
      </c>
      <c r="AP602" s="9">
        <f>IF(L602=0,0,L602-Z602)</f>
        <v/>
      </c>
      <c r="AQ602" s="5">
        <f>IF(Z602=0,"",RANK(Z602,Z$4:Z$1569,0))</f>
        <v/>
      </c>
      <c r="AR602" s="7" t="inlineStr">
        <is>
          <t>.</t>
        </is>
      </c>
      <c r="BA602" s="7" t="inlineStr">
        <is>
          <t>.</t>
        </is>
      </c>
      <c r="BB602" s="9">
        <f>SUM(L$4:L$1569)/COUNTA(A$4:A$1569)</f>
        <v/>
      </c>
      <c r="BC602" s="9">
        <f>SUM(M$4:M$1569)/COUNTA(A$4:A$1569)</f>
        <v/>
      </c>
      <c r="BD602" s="9">
        <f>SUM(N$4:N$1569)/COUNTA(A$4:A$1569)</f>
        <v/>
      </c>
      <c r="BE602" s="9">
        <f>SUM(O$4:O$1569)/COUNTA(A$4:A$1569)</f>
        <v/>
      </c>
      <c r="BF602" s="9">
        <f>SUM(P$4:P$1569)/COUNTA(A$4:A$1569)</f>
        <v/>
      </c>
      <c r="BG602" s="9">
        <f>SUM(Q$4:Q$1569)/COUNTA(A$4:A$1569)</f>
        <v/>
      </c>
      <c r="BH602" s="9">
        <f>SUM(R$4:R$1569)/COUNTA(A$4:A$1569)</f>
        <v/>
      </c>
      <c r="BI602" s="9">
        <f>SUM(S$4:S$1569)/COUNTA(A$4:A$1569)</f>
        <v/>
      </c>
      <c r="BJ602" s="9">
        <f>SUM(T$4:T$1569)/COUNTA(A$4:A$1569)</f>
        <v/>
      </c>
      <c r="BK602" s="9">
        <f>SUM(U$4:U$1569)/COUNTA(A$4:A$1569)</f>
        <v/>
      </c>
      <c r="BL602" s="9">
        <f>SUM(V$4:V$1569)/COUNTA(A$4:A$1569)</f>
        <v/>
      </c>
      <c r="BM602" s="9">
        <f>SUM(W$4:W$1569)/COUNTA(A$4:A$1569)</f>
        <v/>
      </c>
      <c r="BN602" s="9">
        <f>SUM(X$4:X$1569)/COUNTA(A$4:A$1569)</f>
        <v/>
      </c>
      <c r="BO602" s="7" t="inlineStr">
        <is>
          <t>.</t>
        </is>
      </c>
      <c r="BP602" s="9">
        <f>IF(Z602&gt;=BB602,0,IFERROR(BB602+(SUMPRODUCT((Z$4:Z$1569&gt;=BB$4:BB$1569)*(Z$4:Z$1569-BB$4:BB$1569))/MAX(1,COUNTIF(Z$4:Z$1569,"&lt;"&amp;BB602+0.01))),BB602))</f>
        <v/>
      </c>
      <c r="BQ602" s="9">
        <f>IF(AA602&gt;=BC602,0,IFERROR(BC602+SUMPRODUCT((AA$4:AA$1569&gt;=BC$4:BC$1569)*(AA$4:AA$1569-BC$4:BC$1569))/MAX(1,COUNTIF(AA$4:AA$1569,"&lt;"&amp;BC602+0.01)),BC602))</f>
        <v/>
      </c>
      <c r="BR602" s="9">
        <f>IF(AB602&gt;=BD602,0,IFERROR(BD602+SUMPRODUCT((AB$4:AB$1569&gt;=BD$4:BD$1569)*(AB$4:AB$1569-BD$4:BD$1569))/MAX(1,COUNTIF(AB$4:AB$1569,"&lt;"&amp;BD602+0.01)),BD602))</f>
        <v/>
      </c>
      <c r="BS602" s="9">
        <f>IF(AC602&gt;=BE602,0,IFERROR(BE602+SUMPRODUCT((AC$4:AC$1569&gt;=BE$4:BE$1569)*(AC$4:AC$1569-BE$4:BE$1569))/MAX(1,COUNTIF(AC$4:AC$1569,"&lt;"&amp;BE602+0.01)),BE602))</f>
        <v/>
      </c>
      <c r="BT602" s="9">
        <f>IF(AD602&gt;=BF602,0,IFERROR(BF602+SUMPRODUCT((AD$4:AD$1569&gt;=BF$4:BF$1569)*(AD$4:AD$1569-BF$4:BF$1569))/MAX(1,COUNTIF(AD$4:AD$1569,"&lt;"&amp;BF602+0.01)),BF602))</f>
        <v/>
      </c>
      <c r="BU602" s="9">
        <f>IF(AE602&gt;=BG602,0,IFERROR(BG602+SUMPRODUCT((AE$4:AE$1569&gt;=BG$4:BG$1569)*(AE$4:AE$1569-BG$4:BG$1569))/MAX(1,COUNTIF(AE$4:AE$1569,"&lt;"&amp;BG602+0.01)),BG602))</f>
        <v/>
      </c>
      <c r="BV602" s="9">
        <f>IF(AF602&gt;=BH602,0,IFERROR(BH602+SUMPRODUCT((AF$4:AF$1569&gt;=BH$4:BH$1569)*(AF$4:AF$1569-BH$4:BH$1569))/MAX(1,COUNTIF(AF$4:AF$1569,"&lt;"&amp;BH602+0.01)),BH602))</f>
        <v/>
      </c>
      <c r="BW602" s="9">
        <f>IF(AG602&gt;=BI602,0,IFERROR(BI602+SUMPRODUCT((AG$4:AG$1569&gt;=BI$4:BI$1569)*(AG$4:AG$1569-BI$4:BI$1569))/MAX(1,COUNTIF(AG$4:AG$1569,"&lt;"&amp;BI602+0.01)),BI602))</f>
        <v/>
      </c>
      <c r="BX602" s="9">
        <f>IF(AH602&gt;=BJ602,0,IFERROR(BJ602+SUMPRODUCT((AH$4:AH$1569&gt;=BJ$4:BJ$1569)*(AH$4:AH$1569-BJ$4:BJ$1569))/MAX(1,COUNTIF(AH$4:AH$1569,"&lt;"&amp;BJ602+0.01)),BJ602))</f>
        <v/>
      </c>
      <c r="BY602" s="9">
        <f>IF(AI602&gt;=BK602,0,IFERROR(BK602+SUMPRODUCT((AI$4:AI$1569&gt;=BK$4:BK$1569)*(AI$4:AI$1569-BK$4:BK$1569))/MAX(1,COUNTIF(AI$4:AI$1569,"&lt;"&amp;BK602+0.01)),BK602))</f>
        <v/>
      </c>
      <c r="BZ602" s="9">
        <f>IF(AJ602&gt;=BL602,0,IFERROR(BL602+SUMPRODUCT((AJ$4:AJ$1569&gt;=BL$4:BL$1569)*(AJ$4:AJ$1569-BL$4:BL$1569))/MAX(1,COUNTIF(AJ$4:AJ$1569,"&lt;"&amp;BL602+0.01)),BL602))</f>
        <v/>
      </c>
      <c r="CA602" s="9">
        <f>IF(AK602&gt;=BM602,0,IFERROR(BM602+SUMPRODUCT((AK$4:AK$1569&gt;=BM$4:BM$1569)*(AK$4:AK$1569-BM$4:BM$1569))/MAX(1,COUNTIF(AK$4:AK$1569,"&lt;"&amp;BM602+0.01)),BM602))</f>
        <v/>
      </c>
      <c r="CB602" s="9">
        <f>IF(AL602&gt;=BN602,0,IFERROR(BN602+SUMPRODUCT((AL$4:AL$1569&gt;=BN$4:BN$1569)*(AL$4:AL$1569-BN$4:BN$1569))/MAX(1,COUNTIF(AL$4:AL$1569,"&lt;"&amp;BN602+0.01)),BN602))</f>
        <v/>
      </c>
      <c r="CC602" s="5">
        <f>IF(AO602="🟢","VERDE",IF(AO602="🟡","AMARELO",IF(AO602="🟠","VERMELHO",IF(AO602="🔴","VERMELHO","ROXO"))))</f>
        <v/>
      </c>
      <c r="CD602" s="5" t="inlineStr">
        <is>
          <t>🌎 REGIÕES</t>
        </is>
      </c>
      <c r="CE602" s="5" t="inlineStr">
        <is>
          <t>SEM REDE</t>
        </is>
      </c>
    </row>
    <row r="603">
      <c r="A603" s="5" t="inlineStr">
        <is>
          <t>08247548000142</t>
        </is>
      </c>
      <c r="B603" s="5" t="inlineStr">
        <is>
          <t>MASTERFARMA UNIDADE ITAIOPOLISA LTDA</t>
        </is>
      </c>
      <c r="C603" s="5" t="inlineStr">
        <is>
          <t>06 - SEM GRUPO</t>
        </is>
      </c>
      <c r="D603" s="5" t="inlineStr">
        <is>
          <t>HEMANUELE DITZEL (MANU)</t>
        </is>
      </c>
      <c r="E603" s="5" t="inlineStr">
        <is>
          <t>SC</t>
        </is>
      </c>
      <c r="F603" s="5">
        <f>IFERROR(VLOOKUP(C603,$AS$4:$AT$25,2,FALSE),"")</f>
        <v/>
      </c>
      <c r="G603" s="6">
        <f>IFERROR(VLOOKUP(C603,$AS$4:$AX$25,6,FALSE),"")</f>
        <v/>
      </c>
      <c r="H603" s="5">
        <f>IFERROR(VLOOKUP(C603,$AS$4:$AY$25,7,FALSE),"")</f>
        <v/>
      </c>
      <c r="I603" s="5">
        <f>IFERROR(VLOOKUP(C603,$AS$4:$AZ$25,8,FALSE),"")</f>
        <v/>
      </c>
      <c r="J603" s="7" t="inlineStr">
        <is>
          <t>.</t>
        </is>
      </c>
      <c r="K603" s="5" t="inlineStr">
        <is>
          <t>SUL</t>
        </is>
      </c>
      <c r="L603" s="8" t="n">
        <v>1513.953488372093</v>
      </c>
      <c r="M603" s="9" t="n">
        <v>118.6046511627907</v>
      </c>
      <c r="N603" s="9" t="n">
        <v>118.6046511627907</v>
      </c>
      <c r="O603" s="9" t="n">
        <v>118.6046511627907</v>
      </c>
      <c r="P603" s="9" t="n">
        <v>125.5813953488372</v>
      </c>
      <c r="Q603" s="9" t="n">
        <v>125.5813953488372</v>
      </c>
      <c r="R603" s="9" t="n">
        <v>125.5813953488372</v>
      </c>
      <c r="S603" s="9" t="n">
        <v>125.5813953488372</v>
      </c>
      <c r="T603" s="9" t="n">
        <v>125.5813953488372</v>
      </c>
      <c r="U603" s="9" t="n">
        <v>132.5581395348837</v>
      </c>
      <c r="V603" s="9" t="n">
        <v>132.5581395348837</v>
      </c>
      <c r="W603" s="9" t="n">
        <v>132.5581395348837</v>
      </c>
      <c r="X603" s="9" t="n">
        <v>132.5581395348837</v>
      </c>
      <c r="Y603" s="7" t="inlineStr">
        <is>
          <t>.</t>
        </is>
      </c>
      <c r="Z603" s="8">
        <f>SUM(AA603:AL603)</f>
        <v/>
      </c>
      <c r="AA603" s="9" t="n">
        <v>0</v>
      </c>
      <c r="AB603" s="9" t="n">
        <v>0</v>
      </c>
      <c r="AC603" s="9" t="n">
        <v>0</v>
      </c>
      <c r="AD603" s="9" t="n">
        <v>0</v>
      </c>
      <c r="AE603" s="9" t="n">
        <v>0</v>
      </c>
      <c r="AF603" s="9" t="n">
        <v>0</v>
      </c>
      <c r="AG603" s="9" t="n">
        <v>0</v>
      </c>
      <c r="AH603" s="9" t="n">
        <v>0</v>
      </c>
      <c r="AI603" s="9" t="n">
        <v>0</v>
      </c>
      <c r="AJ603" s="9" t="n">
        <v>0</v>
      </c>
      <c r="AK603" s="9" t="n">
        <v>0</v>
      </c>
      <c r="AL603" s="9" t="n">
        <v>0</v>
      </c>
      <c r="AM603" s="7" t="inlineStr">
        <is>
          <t>.</t>
        </is>
      </c>
      <c r="AN603" s="6">
        <f>IF(L603=0,0,Z603/L603)</f>
        <v/>
      </c>
      <c r="AO603" s="5">
        <f>IF(AN603="","",IF(AN603&gt;=0.9,"🟢",IF(AN603&gt;=0.7,"🟡",IF(AN603&gt;=0.5,"🟠","🔴"))))</f>
        <v/>
      </c>
      <c r="AP603" s="9">
        <f>IF(L603=0,0,L603-Z603)</f>
        <v/>
      </c>
      <c r="AQ603" s="5">
        <f>IF(Z603=0,"",RANK(Z603,Z$4:Z$1569,0))</f>
        <v/>
      </c>
      <c r="AR603" s="7" t="inlineStr">
        <is>
          <t>.</t>
        </is>
      </c>
      <c r="BA603" s="7" t="inlineStr">
        <is>
          <t>.</t>
        </is>
      </c>
      <c r="BB603" s="9">
        <f>SUM(L$4:L$1569)/COUNTA(A$4:A$1569)</f>
        <v/>
      </c>
      <c r="BC603" s="9">
        <f>SUM(M$4:M$1569)/COUNTA(A$4:A$1569)</f>
        <v/>
      </c>
      <c r="BD603" s="9">
        <f>SUM(N$4:N$1569)/COUNTA(A$4:A$1569)</f>
        <v/>
      </c>
      <c r="BE603" s="9">
        <f>SUM(O$4:O$1569)/COUNTA(A$4:A$1569)</f>
        <v/>
      </c>
      <c r="BF603" s="9">
        <f>SUM(P$4:P$1569)/COUNTA(A$4:A$1569)</f>
        <v/>
      </c>
      <c r="BG603" s="9">
        <f>SUM(Q$4:Q$1569)/COUNTA(A$4:A$1569)</f>
        <v/>
      </c>
      <c r="BH603" s="9">
        <f>SUM(R$4:R$1569)/COUNTA(A$4:A$1569)</f>
        <v/>
      </c>
      <c r="BI603" s="9">
        <f>SUM(S$4:S$1569)/COUNTA(A$4:A$1569)</f>
        <v/>
      </c>
      <c r="BJ603" s="9">
        <f>SUM(T$4:T$1569)/COUNTA(A$4:A$1569)</f>
        <v/>
      </c>
      <c r="BK603" s="9">
        <f>SUM(U$4:U$1569)/COUNTA(A$4:A$1569)</f>
        <v/>
      </c>
      <c r="BL603" s="9">
        <f>SUM(V$4:V$1569)/COUNTA(A$4:A$1569)</f>
        <v/>
      </c>
      <c r="BM603" s="9">
        <f>SUM(W$4:W$1569)/COUNTA(A$4:A$1569)</f>
        <v/>
      </c>
      <c r="BN603" s="9">
        <f>SUM(X$4:X$1569)/COUNTA(A$4:A$1569)</f>
        <v/>
      </c>
      <c r="BO603" s="7" t="inlineStr">
        <is>
          <t>.</t>
        </is>
      </c>
      <c r="BP603" s="9">
        <f>IF(Z603&gt;=BB603,0,IFERROR(BB603+(SUMPRODUCT((Z$4:Z$1569&gt;=BB$4:BB$1569)*(Z$4:Z$1569-BB$4:BB$1569))/MAX(1,COUNTIF(Z$4:Z$1569,"&lt;"&amp;BB603+0.01))),BB603))</f>
        <v/>
      </c>
      <c r="BQ603" s="9">
        <f>IF(AA603&gt;=BC603,0,IFERROR(BC603+SUMPRODUCT((AA$4:AA$1569&gt;=BC$4:BC$1569)*(AA$4:AA$1569-BC$4:BC$1569))/MAX(1,COUNTIF(AA$4:AA$1569,"&lt;"&amp;BC603+0.01)),BC603))</f>
        <v/>
      </c>
      <c r="BR603" s="9">
        <f>IF(AB603&gt;=BD603,0,IFERROR(BD603+SUMPRODUCT((AB$4:AB$1569&gt;=BD$4:BD$1569)*(AB$4:AB$1569-BD$4:BD$1569))/MAX(1,COUNTIF(AB$4:AB$1569,"&lt;"&amp;BD603+0.01)),BD603))</f>
        <v/>
      </c>
      <c r="BS603" s="9">
        <f>IF(AC603&gt;=BE603,0,IFERROR(BE603+SUMPRODUCT((AC$4:AC$1569&gt;=BE$4:BE$1569)*(AC$4:AC$1569-BE$4:BE$1569))/MAX(1,COUNTIF(AC$4:AC$1569,"&lt;"&amp;BE603+0.01)),BE603))</f>
        <v/>
      </c>
      <c r="BT603" s="9">
        <f>IF(AD603&gt;=BF603,0,IFERROR(BF603+SUMPRODUCT((AD$4:AD$1569&gt;=BF$4:BF$1569)*(AD$4:AD$1569-BF$4:BF$1569))/MAX(1,COUNTIF(AD$4:AD$1569,"&lt;"&amp;BF603+0.01)),BF603))</f>
        <v/>
      </c>
      <c r="BU603" s="9">
        <f>IF(AE603&gt;=BG603,0,IFERROR(BG603+SUMPRODUCT((AE$4:AE$1569&gt;=BG$4:BG$1569)*(AE$4:AE$1569-BG$4:BG$1569))/MAX(1,COUNTIF(AE$4:AE$1569,"&lt;"&amp;BG603+0.01)),BG603))</f>
        <v/>
      </c>
      <c r="BV603" s="9">
        <f>IF(AF603&gt;=BH603,0,IFERROR(BH603+SUMPRODUCT((AF$4:AF$1569&gt;=BH$4:BH$1569)*(AF$4:AF$1569-BH$4:BH$1569))/MAX(1,COUNTIF(AF$4:AF$1569,"&lt;"&amp;BH603+0.01)),BH603))</f>
        <v/>
      </c>
      <c r="BW603" s="9">
        <f>IF(AG603&gt;=BI603,0,IFERROR(BI603+SUMPRODUCT((AG$4:AG$1569&gt;=BI$4:BI$1569)*(AG$4:AG$1569-BI$4:BI$1569))/MAX(1,COUNTIF(AG$4:AG$1569,"&lt;"&amp;BI603+0.01)),BI603))</f>
        <v/>
      </c>
      <c r="BX603" s="9">
        <f>IF(AH603&gt;=BJ603,0,IFERROR(BJ603+SUMPRODUCT((AH$4:AH$1569&gt;=BJ$4:BJ$1569)*(AH$4:AH$1569-BJ$4:BJ$1569))/MAX(1,COUNTIF(AH$4:AH$1569,"&lt;"&amp;BJ603+0.01)),BJ603))</f>
        <v/>
      </c>
      <c r="BY603" s="9">
        <f>IF(AI603&gt;=BK603,0,IFERROR(BK603+SUMPRODUCT((AI$4:AI$1569&gt;=BK$4:BK$1569)*(AI$4:AI$1569-BK$4:BK$1569))/MAX(1,COUNTIF(AI$4:AI$1569,"&lt;"&amp;BK603+0.01)),BK603))</f>
        <v/>
      </c>
      <c r="BZ603" s="9">
        <f>IF(AJ603&gt;=BL603,0,IFERROR(BL603+SUMPRODUCT((AJ$4:AJ$1569&gt;=BL$4:BL$1569)*(AJ$4:AJ$1569-BL$4:BL$1569))/MAX(1,COUNTIF(AJ$4:AJ$1569,"&lt;"&amp;BL603+0.01)),BL603))</f>
        <v/>
      </c>
      <c r="CA603" s="9">
        <f>IF(AK603&gt;=BM603,0,IFERROR(BM603+SUMPRODUCT((AK$4:AK$1569&gt;=BM$4:BM$1569)*(AK$4:AK$1569-BM$4:BM$1569))/MAX(1,COUNTIF(AK$4:AK$1569,"&lt;"&amp;BM603+0.01)),BM603))</f>
        <v/>
      </c>
      <c r="CB603" s="9">
        <f>IF(AL603&gt;=BN603,0,IFERROR(BN603+SUMPRODUCT((AL$4:AL$1569&gt;=BN$4:BN$1569)*(AL$4:AL$1569-BN$4:BN$1569))/MAX(1,COUNTIF(AL$4:AL$1569,"&lt;"&amp;BN603+0.01)),BN603))</f>
        <v/>
      </c>
      <c r="CC603" s="5">
        <f>IF(AO603="🟢","VERDE",IF(AO603="🟡","AMARELO",IF(AO603="🟠","VERMELHO",IF(AO603="🔴","VERMELHO","ROXO"))))</f>
        <v/>
      </c>
      <c r="CD603" s="5" t="inlineStr">
        <is>
          <t>🌎 REGIÕES</t>
        </is>
      </c>
      <c r="CE603" s="5" t="inlineStr">
        <is>
          <t>SEM REDE</t>
        </is>
      </c>
    </row>
    <row r="604">
      <c r="A604" s="5" t="inlineStr">
        <is>
          <t>08335660000135</t>
        </is>
      </c>
      <c r="B604" s="5" t="inlineStr">
        <is>
          <t>EMPORIO DE CEREAIS KOGLER LTDA - ME</t>
        </is>
      </c>
      <c r="C604" s="5" t="inlineStr">
        <is>
          <t>06 - SEM GRUPO</t>
        </is>
      </c>
      <c r="D604" s="5" t="inlineStr">
        <is>
          <t>HEMANUELE DITZEL (MANU)</t>
        </is>
      </c>
      <c r="E604" s="5" t="inlineStr">
        <is>
          <t>SC</t>
        </is>
      </c>
      <c r="F604" s="5">
        <f>IFERROR(VLOOKUP(C604,$AS$4:$AT$25,2,FALSE),"")</f>
        <v/>
      </c>
      <c r="G604" s="6">
        <f>IFERROR(VLOOKUP(C604,$AS$4:$AX$25,6,FALSE),"")</f>
        <v/>
      </c>
      <c r="H604" s="5">
        <f>IFERROR(VLOOKUP(C604,$AS$4:$AY$25,7,FALSE),"")</f>
        <v/>
      </c>
      <c r="I604" s="5">
        <f>IFERROR(VLOOKUP(C604,$AS$4:$AZ$25,8,FALSE),"")</f>
        <v/>
      </c>
      <c r="J604" s="7" t="inlineStr">
        <is>
          <t>.</t>
        </is>
      </c>
      <c r="K604" s="5" t="inlineStr">
        <is>
          <t>SUL</t>
        </is>
      </c>
      <c r="L604" s="8" t="n">
        <v>1513.953488372093</v>
      </c>
      <c r="M604" s="9" t="n">
        <v>118.6046511627907</v>
      </c>
      <c r="N604" s="9" t="n">
        <v>118.6046511627907</v>
      </c>
      <c r="O604" s="9" t="n">
        <v>118.6046511627907</v>
      </c>
      <c r="P604" s="9" t="n">
        <v>125.5813953488372</v>
      </c>
      <c r="Q604" s="9" t="n">
        <v>125.5813953488372</v>
      </c>
      <c r="R604" s="9" t="n">
        <v>125.5813953488372</v>
      </c>
      <c r="S604" s="9" t="n">
        <v>125.5813953488372</v>
      </c>
      <c r="T604" s="9" t="n">
        <v>125.5813953488372</v>
      </c>
      <c r="U604" s="9" t="n">
        <v>132.5581395348837</v>
      </c>
      <c r="V604" s="9" t="n">
        <v>132.5581395348837</v>
      </c>
      <c r="W604" s="9" t="n">
        <v>132.5581395348837</v>
      </c>
      <c r="X604" s="9" t="n">
        <v>132.5581395348837</v>
      </c>
      <c r="Y604" s="7" t="inlineStr">
        <is>
          <t>.</t>
        </is>
      </c>
      <c r="Z604" s="8">
        <f>SUM(AA604:AL604)</f>
        <v/>
      </c>
      <c r="AA604" s="9" t="n">
        <v>0</v>
      </c>
      <c r="AB604" s="9" t="n">
        <v>0</v>
      </c>
      <c r="AC604" s="9" t="n">
        <v>0</v>
      </c>
      <c r="AD604" s="9" t="n">
        <v>0</v>
      </c>
      <c r="AE604" s="9" t="n">
        <v>0</v>
      </c>
      <c r="AF604" s="9" t="n">
        <v>0</v>
      </c>
      <c r="AG604" s="9" t="n">
        <v>0</v>
      </c>
      <c r="AH604" s="9" t="n">
        <v>0</v>
      </c>
      <c r="AI604" s="9" t="n">
        <v>0</v>
      </c>
      <c r="AJ604" s="9" t="n">
        <v>0</v>
      </c>
      <c r="AK604" s="9" t="n">
        <v>0</v>
      </c>
      <c r="AL604" s="9" t="n">
        <v>0</v>
      </c>
      <c r="AM604" s="7" t="inlineStr">
        <is>
          <t>.</t>
        </is>
      </c>
      <c r="AN604" s="6">
        <f>IF(L604=0,0,Z604/L604)</f>
        <v/>
      </c>
      <c r="AO604" s="5">
        <f>IF(AN604="","",IF(AN604&gt;=0.9,"🟢",IF(AN604&gt;=0.7,"🟡",IF(AN604&gt;=0.5,"🟠","🔴"))))</f>
        <v/>
      </c>
      <c r="AP604" s="9">
        <f>IF(L604=0,0,L604-Z604)</f>
        <v/>
      </c>
      <c r="AQ604" s="5">
        <f>IF(Z604=0,"",RANK(Z604,Z$4:Z$1569,0))</f>
        <v/>
      </c>
      <c r="AR604" s="7" t="inlineStr">
        <is>
          <t>.</t>
        </is>
      </c>
      <c r="BA604" s="7" t="inlineStr">
        <is>
          <t>.</t>
        </is>
      </c>
      <c r="BB604" s="9">
        <f>SUM(L$4:L$1569)/COUNTA(A$4:A$1569)</f>
        <v/>
      </c>
      <c r="BC604" s="9">
        <f>SUM(M$4:M$1569)/COUNTA(A$4:A$1569)</f>
        <v/>
      </c>
      <c r="BD604" s="9">
        <f>SUM(N$4:N$1569)/COUNTA(A$4:A$1569)</f>
        <v/>
      </c>
      <c r="BE604" s="9">
        <f>SUM(O$4:O$1569)/COUNTA(A$4:A$1569)</f>
        <v/>
      </c>
      <c r="BF604" s="9">
        <f>SUM(P$4:P$1569)/COUNTA(A$4:A$1569)</f>
        <v/>
      </c>
      <c r="BG604" s="9">
        <f>SUM(Q$4:Q$1569)/COUNTA(A$4:A$1569)</f>
        <v/>
      </c>
      <c r="BH604" s="9">
        <f>SUM(R$4:R$1569)/COUNTA(A$4:A$1569)</f>
        <v/>
      </c>
      <c r="BI604" s="9">
        <f>SUM(S$4:S$1569)/COUNTA(A$4:A$1569)</f>
        <v/>
      </c>
      <c r="BJ604" s="9">
        <f>SUM(T$4:T$1569)/COUNTA(A$4:A$1569)</f>
        <v/>
      </c>
      <c r="BK604" s="9">
        <f>SUM(U$4:U$1569)/COUNTA(A$4:A$1569)</f>
        <v/>
      </c>
      <c r="BL604" s="9">
        <f>SUM(V$4:V$1569)/COUNTA(A$4:A$1569)</f>
        <v/>
      </c>
      <c r="BM604" s="9">
        <f>SUM(W$4:W$1569)/COUNTA(A$4:A$1569)</f>
        <v/>
      </c>
      <c r="BN604" s="9">
        <f>SUM(X$4:X$1569)/COUNTA(A$4:A$1569)</f>
        <v/>
      </c>
      <c r="BO604" s="7" t="inlineStr">
        <is>
          <t>.</t>
        </is>
      </c>
      <c r="BP604" s="9">
        <f>IF(Z604&gt;=BB604,0,IFERROR(BB604+(SUMPRODUCT((Z$4:Z$1569&gt;=BB$4:BB$1569)*(Z$4:Z$1569-BB$4:BB$1569))/MAX(1,COUNTIF(Z$4:Z$1569,"&lt;"&amp;BB604+0.01))),BB604))</f>
        <v/>
      </c>
      <c r="BQ604" s="9">
        <f>IF(AA604&gt;=BC604,0,IFERROR(BC604+SUMPRODUCT((AA$4:AA$1569&gt;=BC$4:BC$1569)*(AA$4:AA$1569-BC$4:BC$1569))/MAX(1,COUNTIF(AA$4:AA$1569,"&lt;"&amp;BC604+0.01)),BC604))</f>
        <v/>
      </c>
      <c r="BR604" s="9">
        <f>IF(AB604&gt;=BD604,0,IFERROR(BD604+SUMPRODUCT((AB$4:AB$1569&gt;=BD$4:BD$1569)*(AB$4:AB$1569-BD$4:BD$1569))/MAX(1,COUNTIF(AB$4:AB$1569,"&lt;"&amp;BD604+0.01)),BD604))</f>
        <v/>
      </c>
      <c r="BS604" s="9">
        <f>IF(AC604&gt;=BE604,0,IFERROR(BE604+SUMPRODUCT((AC$4:AC$1569&gt;=BE$4:BE$1569)*(AC$4:AC$1569-BE$4:BE$1569))/MAX(1,COUNTIF(AC$4:AC$1569,"&lt;"&amp;BE604+0.01)),BE604))</f>
        <v/>
      </c>
      <c r="BT604" s="9">
        <f>IF(AD604&gt;=BF604,0,IFERROR(BF604+SUMPRODUCT((AD$4:AD$1569&gt;=BF$4:BF$1569)*(AD$4:AD$1569-BF$4:BF$1569))/MAX(1,COUNTIF(AD$4:AD$1569,"&lt;"&amp;BF604+0.01)),BF604))</f>
        <v/>
      </c>
      <c r="BU604" s="9">
        <f>IF(AE604&gt;=BG604,0,IFERROR(BG604+SUMPRODUCT((AE$4:AE$1569&gt;=BG$4:BG$1569)*(AE$4:AE$1569-BG$4:BG$1569))/MAX(1,COUNTIF(AE$4:AE$1569,"&lt;"&amp;BG604+0.01)),BG604))</f>
        <v/>
      </c>
      <c r="BV604" s="9">
        <f>IF(AF604&gt;=BH604,0,IFERROR(BH604+SUMPRODUCT((AF$4:AF$1569&gt;=BH$4:BH$1569)*(AF$4:AF$1569-BH$4:BH$1569))/MAX(1,COUNTIF(AF$4:AF$1569,"&lt;"&amp;BH604+0.01)),BH604))</f>
        <v/>
      </c>
      <c r="BW604" s="9">
        <f>IF(AG604&gt;=BI604,0,IFERROR(BI604+SUMPRODUCT((AG$4:AG$1569&gt;=BI$4:BI$1569)*(AG$4:AG$1569-BI$4:BI$1569))/MAX(1,COUNTIF(AG$4:AG$1569,"&lt;"&amp;BI604+0.01)),BI604))</f>
        <v/>
      </c>
      <c r="BX604" s="9">
        <f>IF(AH604&gt;=BJ604,0,IFERROR(BJ604+SUMPRODUCT((AH$4:AH$1569&gt;=BJ$4:BJ$1569)*(AH$4:AH$1569-BJ$4:BJ$1569))/MAX(1,COUNTIF(AH$4:AH$1569,"&lt;"&amp;BJ604+0.01)),BJ604))</f>
        <v/>
      </c>
      <c r="BY604" s="9">
        <f>IF(AI604&gt;=BK604,0,IFERROR(BK604+SUMPRODUCT((AI$4:AI$1569&gt;=BK$4:BK$1569)*(AI$4:AI$1569-BK$4:BK$1569))/MAX(1,COUNTIF(AI$4:AI$1569,"&lt;"&amp;BK604+0.01)),BK604))</f>
        <v/>
      </c>
      <c r="BZ604" s="9">
        <f>IF(AJ604&gt;=BL604,0,IFERROR(BL604+SUMPRODUCT((AJ$4:AJ$1569&gt;=BL$4:BL$1569)*(AJ$4:AJ$1569-BL$4:BL$1569))/MAX(1,COUNTIF(AJ$4:AJ$1569,"&lt;"&amp;BL604+0.01)),BL604))</f>
        <v/>
      </c>
      <c r="CA604" s="9">
        <f>IF(AK604&gt;=BM604,0,IFERROR(BM604+SUMPRODUCT((AK$4:AK$1569&gt;=BM$4:BM$1569)*(AK$4:AK$1569-BM$4:BM$1569))/MAX(1,COUNTIF(AK$4:AK$1569,"&lt;"&amp;BM604+0.01)),BM604))</f>
        <v/>
      </c>
      <c r="CB604" s="9">
        <f>IF(AL604&gt;=BN604,0,IFERROR(BN604+SUMPRODUCT((AL$4:AL$1569&gt;=BN$4:BN$1569)*(AL$4:AL$1569-BN$4:BN$1569))/MAX(1,COUNTIF(AL$4:AL$1569,"&lt;"&amp;BN604+0.01)),BN604))</f>
        <v/>
      </c>
      <c r="CC604" s="5">
        <f>IF(AO604="🟢","VERDE",IF(AO604="🟡","AMARELO",IF(AO604="🟠","VERMELHO",IF(AO604="🔴","VERMELHO","ROXO"))))</f>
        <v/>
      </c>
      <c r="CD604" s="5" t="inlineStr">
        <is>
          <t>🌎 REGIÕES</t>
        </is>
      </c>
      <c r="CE604" s="5" t="inlineStr">
        <is>
          <t>SEM REDE</t>
        </is>
      </c>
    </row>
    <row r="605">
      <c r="A605" s="5" t="inlineStr">
        <is>
          <t>08385613000104</t>
        </is>
      </c>
      <c r="B605" s="5" t="inlineStr">
        <is>
          <t>NASCIMENTO &amp; MACHADO PRODUTOS NATURAIS L</t>
        </is>
      </c>
      <c r="C605" s="5" t="inlineStr">
        <is>
          <t>06 - SEM GRUPO</t>
        </is>
      </c>
      <c r="D605" s="5" t="inlineStr">
        <is>
          <t>HEMANUELE DITZEL (MANU)</t>
        </is>
      </c>
      <c r="E605" s="5" t="inlineStr">
        <is>
          <t>SC</t>
        </is>
      </c>
      <c r="F605" s="5">
        <f>IFERROR(VLOOKUP(C605,$AS$4:$AT$25,2,FALSE),"")</f>
        <v/>
      </c>
      <c r="G605" s="6">
        <f>IFERROR(VLOOKUP(C605,$AS$4:$AX$25,6,FALSE),"")</f>
        <v/>
      </c>
      <c r="H605" s="5">
        <f>IFERROR(VLOOKUP(C605,$AS$4:$AY$25,7,FALSE),"")</f>
        <v/>
      </c>
      <c r="I605" s="5">
        <f>IFERROR(VLOOKUP(C605,$AS$4:$AZ$25,8,FALSE),"")</f>
        <v/>
      </c>
      <c r="J605" s="7" t="inlineStr">
        <is>
          <t>.</t>
        </is>
      </c>
      <c r="K605" s="5" t="inlineStr">
        <is>
          <t>SUL</t>
        </is>
      </c>
      <c r="L605" s="8" t="n">
        <v>1553.191489361702</v>
      </c>
      <c r="M605" s="9" t="n">
        <v>119.1489361702128</v>
      </c>
      <c r="N605" s="9" t="n">
        <v>123.4042553191489</v>
      </c>
      <c r="O605" s="9" t="n">
        <v>123.4042553191489</v>
      </c>
      <c r="P605" s="9" t="n">
        <v>123.4042553191489</v>
      </c>
      <c r="Q605" s="9" t="n">
        <v>127.6595744680851</v>
      </c>
      <c r="R605" s="9" t="n">
        <v>127.6595744680851</v>
      </c>
      <c r="S605" s="9" t="n">
        <v>131.9148936170213</v>
      </c>
      <c r="T605" s="9" t="n">
        <v>131.9148936170213</v>
      </c>
      <c r="U605" s="9" t="n">
        <v>131.9148936170213</v>
      </c>
      <c r="V605" s="9" t="n">
        <v>136.1702127659574</v>
      </c>
      <c r="W605" s="9" t="n">
        <v>136.1702127659574</v>
      </c>
      <c r="X605" s="9" t="n">
        <v>140.4255319148936</v>
      </c>
      <c r="Y605" s="7" t="inlineStr">
        <is>
          <t>.</t>
        </is>
      </c>
      <c r="Z605" s="8">
        <f>SUM(AA605:AL605)</f>
        <v/>
      </c>
      <c r="AA605" s="9" t="n">
        <v>0</v>
      </c>
      <c r="AB605" s="9" t="n">
        <v>0</v>
      </c>
      <c r="AC605" s="9" t="n">
        <v>0</v>
      </c>
      <c r="AD605" s="9" t="n">
        <v>0</v>
      </c>
      <c r="AE605" s="9" t="n">
        <v>0</v>
      </c>
      <c r="AF605" s="9" t="n">
        <v>0</v>
      </c>
      <c r="AG605" s="9" t="n">
        <v>0</v>
      </c>
      <c r="AH605" s="9" t="n">
        <v>0</v>
      </c>
      <c r="AI605" s="9" t="n">
        <v>0</v>
      </c>
      <c r="AJ605" s="9" t="n">
        <v>0</v>
      </c>
      <c r="AK605" s="9" t="n">
        <v>0</v>
      </c>
      <c r="AL605" s="9" t="n">
        <v>0</v>
      </c>
      <c r="AM605" s="7" t="inlineStr">
        <is>
          <t>.</t>
        </is>
      </c>
      <c r="AN605" s="6">
        <f>IF(L605=0,0,Z605/L605)</f>
        <v/>
      </c>
      <c r="AO605" s="5">
        <f>IF(AN605="","",IF(AN605&gt;=0.9,"🟢",IF(AN605&gt;=0.7,"🟡",IF(AN605&gt;=0.5,"🟠","🔴"))))</f>
        <v/>
      </c>
      <c r="AP605" s="9">
        <f>IF(L605=0,0,L605-Z605)</f>
        <v/>
      </c>
      <c r="AQ605" s="5">
        <f>IF(Z605=0,"",RANK(Z605,Z$4:Z$1569,0))</f>
        <v/>
      </c>
      <c r="AR605" s="7" t="inlineStr">
        <is>
          <t>.</t>
        </is>
      </c>
      <c r="BA605" s="7" t="inlineStr">
        <is>
          <t>.</t>
        </is>
      </c>
      <c r="BB605" s="9">
        <f>SUM(L$4:L$1569)/COUNTA(A$4:A$1569)</f>
        <v/>
      </c>
      <c r="BC605" s="9">
        <f>SUM(M$4:M$1569)/COUNTA(A$4:A$1569)</f>
        <v/>
      </c>
      <c r="BD605" s="9">
        <f>SUM(N$4:N$1569)/COUNTA(A$4:A$1569)</f>
        <v/>
      </c>
      <c r="BE605" s="9">
        <f>SUM(O$4:O$1569)/COUNTA(A$4:A$1569)</f>
        <v/>
      </c>
      <c r="BF605" s="9">
        <f>SUM(P$4:P$1569)/COUNTA(A$4:A$1569)</f>
        <v/>
      </c>
      <c r="BG605" s="9">
        <f>SUM(Q$4:Q$1569)/COUNTA(A$4:A$1569)</f>
        <v/>
      </c>
      <c r="BH605" s="9">
        <f>SUM(R$4:R$1569)/COUNTA(A$4:A$1569)</f>
        <v/>
      </c>
      <c r="BI605" s="9">
        <f>SUM(S$4:S$1569)/COUNTA(A$4:A$1569)</f>
        <v/>
      </c>
      <c r="BJ605" s="9">
        <f>SUM(T$4:T$1569)/COUNTA(A$4:A$1569)</f>
        <v/>
      </c>
      <c r="BK605" s="9">
        <f>SUM(U$4:U$1569)/COUNTA(A$4:A$1569)</f>
        <v/>
      </c>
      <c r="BL605" s="9">
        <f>SUM(V$4:V$1569)/COUNTA(A$4:A$1569)</f>
        <v/>
      </c>
      <c r="BM605" s="9">
        <f>SUM(W$4:W$1569)/COUNTA(A$4:A$1569)</f>
        <v/>
      </c>
      <c r="BN605" s="9">
        <f>SUM(X$4:X$1569)/COUNTA(A$4:A$1569)</f>
        <v/>
      </c>
      <c r="BO605" s="7" t="inlineStr">
        <is>
          <t>.</t>
        </is>
      </c>
      <c r="BP605" s="9">
        <f>IF(Z605&gt;=BB605,0,IFERROR(BB605+(SUMPRODUCT((Z$4:Z$1569&gt;=BB$4:BB$1569)*(Z$4:Z$1569-BB$4:BB$1569))/MAX(1,COUNTIF(Z$4:Z$1569,"&lt;"&amp;BB605+0.01))),BB605))</f>
        <v/>
      </c>
      <c r="BQ605" s="9">
        <f>IF(AA605&gt;=BC605,0,IFERROR(BC605+SUMPRODUCT((AA$4:AA$1569&gt;=BC$4:BC$1569)*(AA$4:AA$1569-BC$4:BC$1569))/MAX(1,COUNTIF(AA$4:AA$1569,"&lt;"&amp;BC605+0.01)),BC605))</f>
        <v/>
      </c>
      <c r="BR605" s="9">
        <f>IF(AB605&gt;=BD605,0,IFERROR(BD605+SUMPRODUCT((AB$4:AB$1569&gt;=BD$4:BD$1569)*(AB$4:AB$1569-BD$4:BD$1569))/MAX(1,COUNTIF(AB$4:AB$1569,"&lt;"&amp;BD605+0.01)),BD605))</f>
        <v/>
      </c>
      <c r="BS605" s="9">
        <f>IF(AC605&gt;=BE605,0,IFERROR(BE605+SUMPRODUCT((AC$4:AC$1569&gt;=BE$4:BE$1569)*(AC$4:AC$1569-BE$4:BE$1569))/MAX(1,COUNTIF(AC$4:AC$1569,"&lt;"&amp;BE605+0.01)),BE605))</f>
        <v/>
      </c>
      <c r="BT605" s="9">
        <f>IF(AD605&gt;=BF605,0,IFERROR(BF605+SUMPRODUCT((AD$4:AD$1569&gt;=BF$4:BF$1569)*(AD$4:AD$1569-BF$4:BF$1569))/MAX(1,COUNTIF(AD$4:AD$1569,"&lt;"&amp;BF605+0.01)),BF605))</f>
        <v/>
      </c>
      <c r="BU605" s="9">
        <f>IF(AE605&gt;=BG605,0,IFERROR(BG605+SUMPRODUCT((AE$4:AE$1569&gt;=BG$4:BG$1569)*(AE$4:AE$1569-BG$4:BG$1569))/MAX(1,COUNTIF(AE$4:AE$1569,"&lt;"&amp;BG605+0.01)),BG605))</f>
        <v/>
      </c>
      <c r="BV605" s="9">
        <f>IF(AF605&gt;=BH605,0,IFERROR(BH605+SUMPRODUCT((AF$4:AF$1569&gt;=BH$4:BH$1569)*(AF$4:AF$1569-BH$4:BH$1569))/MAX(1,COUNTIF(AF$4:AF$1569,"&lt;"&amp;BH605+0.01)),BH605))</f>
        <v/>
      </c>
      <c r="BW605" s="9">
        <f>IF(AG605&gt;=BI605,0,IFERROR(BI605+SUMPRODUCT((AG$4:AG$1569&gt;=BI$4:BI$1569)*(AG$4:AG$1569-BI$4:BI$1569))/MAX(1,COUNTIF(AG$4:AG$1569,"&lt;"&amp;BI605+0.01)),BI605))</f>
        <v/>
      </c>
      <c r="BX605" s="9">
        <f>IF(AH605&gt;=BJ605,0,IFERROR(BJ605+SUMPRODUCT((AH$4:AH$1569&gt;=BJ$4:BJ$1569)*(AH$4:AH$1569-BJ$4:BJ$1569))/MAX(1,COUNTIF(AH$4:AH$1569,"&lt;"&amp;BJ605+0.01)),BJ605))</f>
        <v/>
      </c>
      <c r="BY605" s="9">
        <f>IF(AI605&gt;=BK605,0,IFERROR(BK605+SUMPRODUCT((AI$4:AI$1569&gt;=BK$4:BK$1569)*(AI$4:AI$1569-BK$4:BK$1569))/MAX(1,COUNTIF(AI$4:AI$1569,"&lt;"&amp;BK605+0.01)),BK605))</f>
        <v/>
      </c>
      <c r="BZ605" s="9">
        <f>IF(AJ605&gt;=BL605,0,IFERROR(BL605+SUMPRODUCT((AJ$4:AJ$1569&gt;=BL$4:BL$1569)*(AJ$4:AJ$1569-BL$4:BL$1569))/MAX(1,COUNTIF(AJ$4:AJ$1569,"&lt;"&amp;BL605+0.01)),BL605))</f>
        <v/>
      </c>
      <c r="CA605" s="9">
        <f>IF(AK605&gt;=BM605,0,IFERROR(BM605+SUMPRODUCT((AK$4:AK$1569&gt;=BM$4:BM$1569)*(AK$4:AK$1569-BM$4:BM$1569))/MAX(1,COUNTIF(AK$4:AK$1569,"&lt;"&amp;BM605+0.01)),BM605))</f>
        <v/>
      </c>
      <c r="CB605" s="9">
        <f>IF(AL605&gt;=BN605,0,IFERROR(BN605+SUMPRODUCT((AL$4:AL$1569&gt;=BN$4:BN$1569)*(AL$4:AL$1569-BN$4:BN$1569))/MAX(1,COUNTIF(AL$4:AL$1569,"&lt;"&amp;BN605+0.01)),BN605))</f>
        <v/>
      </c>
      <c r="CC605" s="5">
        <f>IF(AO605="🟢","VERDE",IF(AO605="🟡","AMARELO",IF(AO605="🟠","VERMELHO",IF(AO605="🔴","VERMELHO","ROXO"))))</f>
        <v/>
      </c>
      <c r="CD605" s="5" t="inlineStr">
        <is>
          <t>🌎 REGIÕES</t>
        </is>
      </c>
      <c r="CE605" s="5" t="inlineStr">
        <is>
          <t>SEM REDE</t>
        </is>
      </c>
    </row>
    <row r="606">
      <c r="A606" s="5" t="inlineStr">
        <is>
          <t>08474895000108</t>
        </is>
      </c>
      <c r="B606" s="5" t="inlineStr">
        <is>
          <t>COMERCIAL DE ALIMENTOS R.P.J. LTDA - ME</t>
        </is>
      </c>
      <c r="C606" s="5" t="inlineStr">
        <is>
          <t>06 - SEM GRUPO</t>
        </is>
      </c>
      <c r="D606" s="5" t="inlineStr">
        <is>
          <t>HEMANUELE DITZEL (MANU)</t>
        </is>
      </c>
      <c r="E606" s="5" t="inlineStr">
        <is>
          <t>SC</t>
        </is>
      </c>
      <c r="F606" s="5">
        <f>IFERROR(VLOOKUP(C606,$AS$4:$AT$25,2,FALSE),"")</f>
        <v/>
      </c>
      <c r="G606" s="6">
        <f>IFERROR(VLOOKUP(C606,$AS$4:$AX$25,6,FALSE),"")</f>
        <v/>
      </c>
      <c r="H606" s="5">
        <f>IFERROR(VLOOKUP(C606,$AS$4:$AY$25,7,FALSE),"")</f>
        <v/>
      </c>
      <c r="I606" s="5">
        <f>IFERROR(VLOOKUP(C606,$AS$4:$AZ$25,8,FALSE),"")</f>
        <v/>
      </c>
      <c r="J606" s="7" t="inlineStr">
        <is>
          <t>.</t>
        </is>
      </c>
      <c r="K606" s="5" t="inlineStr">
        <is>
          <t>SUL</t>
        </is>
      </c>
      <c r="L606" s="8" t="n">
        <v>1553.191489361702</v>
      </c>
      <c r="M606" s="9" t="n">
        <v>119.1489361702128</v>
      </c>
      <c r="N606" s="9" t="n">
        <v>123.4042553191489</v>
      </c>
      <c r="O606" s="9" t="n">
        <v>123.4042553191489</v>
      </c>
      <c r="P606" s="9" t="n">
        <v>123.4042553191489</v>
      </c>
      <c r="Q606" s="9" t="n">
        <v>127.6595744680851</v>
      </c>
      <c r="R606" s="9" t="n">
        <v>127.6595744680851</v>
      </c>
      <c r="S606" s="9" t="n">
        <v>131.9148936170213</v>
      </c>
      <c r="T606" s="9" t="n">
        <v>131.9148936170213</v>
      </c>
      <c r="U606" s="9" t="n">
        <v>131.9148936170213</v>
      </c>
      <c r="V606" s="9" t="n">
        <v>136.1702127659574</v>
      </c>
      <c r="W606" s="9" t="n">
        <v>136.1702127659574</v>
      </c>
      <c r="X606" s="9" t="n">
        <v>140.4255319148936</v>
      </c>
      <c r="Y606" s="7" t="inlineStr">
        <is>
          <t>.</t>
        </is>
      </c>
      <c r="Z606" s="8">
        <f>SUM(AA606:AL606)</f>
        <v/>
      </c>
      <c r="AA606" s="9" t="n">
        <v>0</v>
      </c>
      <c r="AB606" s="9" t="n">
        <v>0</v>
      </c>
      <c r="AC606" s="9" t="n">
        <v>0</v>
      </c>
      <c r="AD606" s="9" t="n">
        <v>0</v>
      </c>
      <c r="AE606" s="9" t="n">
        <v>0</v>
      </c>
      <c r="AF606" s="9" t="n">
        <v>0</v>
      </c>
      <c r="AG606" s="9" t="n">
        <v>0</v>
      </c>
      <c r="AH606" s="9" t="n">
        <v>0</v>
      </c>
      <c r="AI606" s="9" t="n">
        <v>0</v>
      </c>
      <c r="AJ606" s="9" t="n">
        <v>0</v>
      </c>
      <c r="AK606" s="9" t="n">
        <v>0</v>
      </c>
      <c r="AL606" s="9" t="n">
        <v>0</v>
      </c>
      <c r="AM606" s="7" t="inlineStr">
        <is>
          <t>.</t>
        </is>
      </c>
      <c r="AN606" s="6">
        <f>IF(L606=0,0,Z606/L606)</f>
        <v/>
      </c>
      <c r="AO606" s="5">
        <f>IF(AN606="","",IF(AN606&gt;=0.9,"🟢",IF(AN606&gt;=0.7,"🟡",IF(AN606&gt;=0.5,"🟠","🔴"))))</f>
        <v/>
      </c>
      <c r="AP606" s="9">
        <f>IF(L606=0,0,L606-Z606)</f>
        <v/>
      </c>
      <c r="AQ606" s="5">
        <f>IF(Z606=0,"",RANK(Z606,Z$4:Z$1569,0))</f>
        <v/>
      </c>
      <c r="AR606" s="7" t="inlineStr">
        <is>
          <t>.</t>
        </is>
      </c>
      <c r="BA606" s="7" t="inlineStr">
        <is>
          <t>.</t>
        </is>
      </c>
      <c r="BB606" s="9">
        <f>SUM(L$4:L$1569)/COUNTA(A$4:A$1569)</f>
        <v/>
      </c>
      <c r="BC606" s="9">
        <f>SUM(M$4:M$1569)/COUNTA(A$4:A$1569)</f>
        <v/>
      </c>
      <c r="BD606" s="9">
        <f>SUM(N$4:N$1569)/COUNTA(A$4:A$1569)</f>
        <v/>
      </c>
      <c r="BE606" s="9">
        <f>SUM(O$4:O$1569)/COUNTA(A$4:A$1569)</f>
        <v/>
      </c>
      <c r="BF606" s="9">
        <f>SUM(P$4:P$1569)/COUNTA(A$4:A$1569)</f>
        <v/>
      </c>
      <c r="BG606" s="9">
        <f>SUM(Q$4:Q$1569)/COUNTA(A$4:A$1569)</f>
        <v/>
      </c>
      <c r="BH606" s="9">
        <f>SUM(R$4:R$1569)/COUNTA(A$4:A$1569)</f>
        <v/>
      </c>
      <c r="BI606" s="9">
        <f>SUM(S$4:S$1569)/COUNTA(A$4:A$1569)</f>
        <v/>
      </c>
      <c r="BJ606" s="9">
        <f>SUM(T$4:T$1569)/COUNTA(A$4:A$1569)</f>
        <v/>
      </c>
      <c r="BK606" s="9">
        <f>SUM(U$4:U$1569)/COUNTA(A$4:A$1569)</f>
        <v/>
      </c>
      <c r="BL606" s="9">
        <f>SUM(V$4:V$1569)/COUNTA(A$4:A$1569)</f>
        <v/>
      </c>
      <c r="BM606" s="9">
        <f>SUM(W$4:W$1569)/COUNTA(A$4:A$1569)</f>
        <v/>
      </c>
      <c r="BN606" s="9">
        <f>SUM(X$4:X$1569)/COUNTA(A$4:A$1569)</f>
        <v/>
      </c>
      <c r="BO606" s="7" t="inlineStr">
        <is>
          <t>.</t>
        </is>
      </c>
      <c r="BP606" s="9">
        <f>IF(Z606&gt;=BB606,0,IFERROR(BB606+(SUMPRODUCT((Z$4:Z$1569&gt;=BB$4:BB$1569)*(Z$4:Z$1569-BB$4:BB$1569))/MAX(1,COUNTIF(Z$4:Z$1569,"&lt;"&amp;BB606+0.01))),BB606))</f>
        <v/>
      </c>
      <c r="BQ606" s="9">
        <f>IF(AA606&gt;=BC606,0,IFERROR(BC606+SUMPRODUCT((AA$4:AA$1569&gt;=BC$4:BC$1569)*(AA$4:AA$1569-BC$4:BC$1569))/MAX(1,COUNTIF(AA$4:AA$1569,"&lt;"&amp;BC606+0.01)),BC606))</f>
        <v/>
      </c>
      <c r="BR606" s="9">
        <f>IF(AB606&gt;=BD606,0,IFERROR(BD606+SUMPRODUCT((AB$4:AB$1569&gt;=BD$4:BD$1569)*(AB$4:AB$1569-BD$4:BD$1569))/MAX(1,COUNTIF(AB$4:AB$1569,"&lt;"&amp;BD606+0.01)),BD606))</f>
        <v/>
      </c>
      <c r="BS606" s="9">
        <f>IF(AC606&gt;=BE606,0,IFERROR(BE606+SUMPRODUCT((AC$4:AC$1569&gt;=BE$4:BE$1569)*(AC$4:AC$1569-BE$4:BE$1569))/MAX(1,COUNTIF(AC$4:AC$1569,"&lt;"&amp;BE606+0.01)),BE606))</f>
        <v/>
      </c>
      <c r="BT606" s="9">
        <f>IF(AD606&gt;=BF606,0,IFERROR(BF606+SUMPRODUCT((AD$4:AD$1569&gt;=BF$4:BF$1569)*(AD$4:AD$1569-BF$4:BF$1569))/MAX(1,COUNTIF(AD$4:AD$1569,"&lt;"&amp;BF606+0.01)),BF606))</f>
        <v/>
      </c>
      <c r="BU606" s="9">
        <f>IF(AE606&gt;=BG606,0,IFERROR(BG606+SUMPRODUCT((AE$4:AE$1569&gt;=BG$4:BG$1569)*(AE$4:AE$1569-BG$4:BG$1569))/MAX(1,COUNTIF(AE$4:AE$1569,"&lt;"&amp;BG606+0.01)),BG606))</f>
        <v/>
      </c>
      <c r="BV606" s="9">
        <f>IF(AF606&gt;=BH606,0,IFERROR(BH606+SUMPRODUCT((AF$4:AF$1569&gt;=BH$4:BH$1569)*(AF$4:AF$1569-BH$4:BH$1569))/MAX(1,COUNTIF(AF$4:AF$1569,"&lt;"&amp;BH606+0.01)),BH606))</f>
        <v/>
      </c>
      <c r="BW606" s="9">
        <f>IF(AG606&gt;=BI606,0,IFERROR(BI606+SUMPRODUCT((AG$4:AG$1569&gt;=BI$4:BI$1569)*(AG$4:AG$1569-BI$4:BI$1569))/MAX(1,COUNTIF(AG$4:AG$1569,"&lt;"&amp;BI606+0.01)),BI606))</f>
        <v/>
      </c>
      <c r="BX606" s="9">
        <f>IF(AH606&gt;=BJ606,0,IFERROR(BJ606+SUMPRODUCT((AH$4:AH$1569&gt;=BJ$4:BJ$1569)*(AH$4:AH$1569-BJ$4:BJ$1569))/MAX(1,COUNTIF(AH$4:AH$1569,"&lt;"&amp;BJ606+0.01)),BJ606))</f>
        <v/>
      </c>
      <c r="BY606" s="9">
        <f>IF(AI606&gt;=BK606,0,IFERROR(BK606+SUMPRODUCT((AI$4:AI$1569&gt;=BK$4:BK$1569)*(AI$4:AI$1569-BK$4:BK$1569))/MAX(1,COUNTIF(AI$4:AI$1569,"&lt;"&amp;BK606+0.01)),BK606))</f>
        <v/>
      </c>
      <c r="BZ606" s="9">
        <f>IF(AJ606&gt;=BL606,0,IFERROR(BL606+SUMPRODUCT((AJ$4:AJ$1569&gt;=BL$4:BL$1569)*(AJ$4:AJ$1569-BL$4:BL$1569))/MAX(1,COUNTIF(AJ$4:AJ$1569,"&lt;"&amp;BL606+0.01)),BL606))</f>
        <v/>
      </c>
      <c r="CA606" s="9">
        <f>IF(AK606&gt;=BM606,0,IFERROR(BM606+SUMPRODUCT((AK$4:AK$1569&gt;=BM$4:BM$1569)*(AK$4:AK$1569-BM$4:BM$1569))/MAX(1,COUNTIF(AK$4:AK$1569,"&lt;"&amp;BM606+0.01)),BM606))</f>
        <v/>
      </c>
      <c r="CB606" s="9">
        <f>IF(AL606&gt;=BN606,0,IFERROR(BN606+SUMPRODUCT((AL$4:AL$1569&gt;=BN$4:BN$1569)*(AL$4:AL$1569-BN$4:BN$1569))/MAX(1,COUNTIF(AL$4:AL$1569,"&lt;"&amp;BN606+0.01)),BN606))</f>
        <v/>
      </c>
      <c r="CC606" s="5">
        <f>IF(AO606="🟢","VERDE",IF(AO606="🟡","AMARELO",IF(AO606="🟠","VERMELHO",IF(AO606="🔴","VERMELHO","ROXO"))))</f>
        <v/>
      </c>
      <c r="CD606" s="5" t="inlineStr">
        <is>
          <t>🌎 REGIÕES</t>
        </is>
      </c>
      <c r="CE606" s="5" t="inlineStr">
        <is>
          <t>SEM REDE</t>
        </is>
      </c>
    </row>
    <row r="607">
      <c r="A607" s="5" t="inlineStr">
        <is>
          <t>08731485000103</t>
        </is>
      </c>
      <c r="B607" s="5" t="inlineStr">
        <is>
          <t>MORAES &amp; NICOLLI LTDA - ME</t>
        </is>
      </c>
      <c r="C607" s="5" t="inlineStr">
        <is>
          <t>06 - SEM GRUPO</t>
        </is>
      </c>
      <c r="D607" s="5" t="inlineStr">
        <is>
          <t>LARISSA PADILHA</t>
        </is>
      </c>
      <c r="E607" s="5" t="inlineStr">
        <is>
          <t>MT</t>
        </is>
      </c>
      <c r="F607" s="5">
        <f>IFERROR(VLOOKUP(C607,$AS$4:$AT$25,2,FALSE),"")</f>
        <v/>
      </c>
      <c r="G607" s="6">
        <f>IFERROR(VLOOKUP(C607,$AS$4:$AX$25,6,FALSE),"")</f>
        <v/>
      </c>
      <c r="H607" s="5">
        <f>IFERROR(VLOOKUP(C607,$AS$4:$AY$25,7,FALSE),"")</f>
        <v/>
      </c>
      <c r="I607" s="5">
        <f>IFERROR(VLOOKUP(C607,$AS$4:$AZ$25,8,FALSE),"")</f>
        <v/>
      </c>
      <c r="J607" s="7" t="inlineStr">
        <is>
          <t>.</t>
        </is>
      </c>
      <c r="K607" s="5" t="inlineStr">
        <is>
          <t>CENTRO OESTE</t>
        </is>
      </c>
      <c r="L607" s="8" t="n">
        <v>1542.857142857143</v>
      </c>
      <c r="M607" s="9" t="n">
        <v>128.5714285714286</v>
      </c>
      <c r="N607" s="9" t="n">
        <v>128.5714285714286</v>
      </c>
      <c r="O607" s="9" t="n">
        <v>128.5714285714286</v>
      </c>
      <c r="P607" s="9" t="n">
        <v>128.5714285714286</v>
      </c>
      <c r="Q607" s="9" t="n">
        <v>128.5714285714286</v>
      </c>
      <c r="R607" s="9" t="n">
        <v>128.5714285714286</v>
      </c>
      <c r="S607" s="9" t="n">
        <v>128.5714285714286</v>
      </c>
      <c r="T607" s="9" t="n">
        <v>128.5714285714286</v>
      </c>
      <c r="U607" s="9" t="n">
        <v>128.5714285714286</v>
      </c>
      <c r="V607" s="9" t="n">
        <v>128.5714285714286</v>
      </c>
      <c r="W607" s="9" t="n">
        <v>128.5714285714286</v>
      </c>
      <c r="X607" s="9" t="n">
        <v>128.5714285714286</v>
      </c>
      <c r="Y607" s="7" t="inlineStr">
        <is>
          <t>.</t>
        </is>
      </c>
      <c r="Z607" s="8">
        <f>SUM(AA607:AL607)</f>
        <v/>
      </c>
      <c r="AA607" s="9" t="n">
        <v>0</v>
      </c>
      <c r="AB607" s="9" t="n">
        <v>0</v>
      </c>
      <c r="AC607" s="9" t="n">
        <v>0</v>
      </c>
      <c r="AD607" s="9" t="n">
        <v>0</v>
      </c>
      <c r="AE607" s="9" t="n">
        <v>0</v>
      </c>
      <c r="AF607" s="9" t="n">
        <v>0</v>
      </c>
      <c r="AG607" s="9" t="n">
        <v>0</v>
      </c>
      <c r="AH607" s="9" t="n">
        <v>0</v>
      </c>
      <c r="AI607" s="9" t="n">
        <v>0</v>
      </c>
      <c r="AJ607" s="9" t="n">
        <v>0</v>
      </c>
      <c r="AK607" s="9" t="n">
        <v>0</v>
      </c>
      <c r="AL607" s="9" t="n">
        <v>0</v>
      </c>
      <c r="AM607" s="7" t="inlineStr">
        <is>
          <t>.</t>
        </is>
      </c>
      <c r="AN607" s="6">
        <f>IF(L607=0,0,Z607/L607)</f>
        <v/>
      </c>
      <c r="AO607" s="5">
        <f>IF(AN607="","",IF(AN607&gt;=0.9,"🟢",IF(AN607&gt;=0.7,"🟡",IF(AN607&gt;=0.5,"🟠","🔴"))))</f>
        <v/>
      </c>
      <c r="AP607" s="9">
        <f>IF(L607=0,0,L607-Z607)</f>
        <v/>
      </c>
      <c r="AQ607" s="5">
        <f>IF(Z607=0,"",RANK(Z607,Z$4:Z$1569,0))</f>
        <v/>
      </c>
      <c r="AR607" s="7" t="inlineStr">
        <is>
          <t>.</t>
        </is>
      </c>
      <c r="BA607" s="7" t="inlineStr">
        <is>
          <t>.</t>
        </is>
      </c>
      <c r="BB607" s="9">
        <f>SUM(L$4:L$1569)/COUNTA(A$4:A$1569)</f>
        <v/>
      </c>
      <c r="BC607" s="9">
        <f>SUM(M$4:M$1569)/COUNTA(A$4:A$1569)</f>
        <v/>
      </c>
      <c r="BD607" s="9">
        <f>SUM(N$4:N$1569)/COUNTA(A$4:A$1569)</f>
        <v/>
      </c>
      <c r="BE607" s="9">
        <f>SUM(O$4:O$1569)/COUNTA(A$4:A$1569)</f>
        <v/>
      </c>
      <c r="BF607" s="9">
        <f>SUM(P$4:P$1569)/COUNTA(A$4:A$1569)</f>
        <v/>
      </c>
      <c r="BG607" s="9">
        <f>SUM(Q$4:Q$1569)/COUNTA(A$4:A$1569)</f>
        <v/>
      </c>
      <c r="BH607" s="9">
        <f>SUM(R$4:R$1569)/COUNTA(A$4:A$1569)</f>
        <v/>
      </c>
      <c r="BI607" s="9">
        <f>SUM(S$4:S$1569)/COUNTA(A$4:A$1569)</f>
        <v/>
      </c>
      <c r="BJ607" s="9">
        <f>SUM(T$4:T$1569)/COUNTA(A$4:A$1569)</f>
        <v/>
      </c>
      <c r="BK607" s="9">
        <f>SUM(U$4:U$1569)/COUNTA(A$4:A$1569)</f>
        <v/>
      </c>
      <c r="BL607" s="9">
        <f>SUM(V$4:V$1569)/COUNTA(A$4:A$1569)</f>
        <v/>
      </c>
      <c r="BM607" s="9">
        <f>SUM(W$4:W$1569)/COUNTA(A$4:A$1569)</f>
        <v/>
      </c>
      <c r="BN607" s="9">
        <f>SUM(X$4:X$1569)/COUNTA(A$4:A$1569)</f>
        <v/>
      </c>
      <c r="BO607" s="7" t="inlineStr">
        <is>
          <t>.</t>
        </is>
      </c>
      <c r="BP607" s="9">
        <f>IF(Z607&gt;=BB607,0,IFERROR(BB607+(SUMPRODUCT((Z$4:Z$1569&gt;=BB$4:BB$1569)*(Z$4:Z$1569-BB$4:BB$1569))/MAX(1,COUNTIF(Z$4:Z$1569,"&lt;"&amp;BB607+0.01))),BB607))</f>
        <v/>
      </c>
      <c r="BQ607" s="9">
        <f>IF(AA607&gt;=BC607,0,IFERROR(BC607+SUMPRODUCT((AA$4:AA$1569&gt;=BC$4:BC$1569)*(AA$4:AA$1569-BC$4:BC$1569))/MAX(1,COUNTIF(AA$4:AA$1569,"&lt;"&amp;BC607+0.01)),BC607))</f>
        <v/>
      </c>
      <c r="BR607" s="9">
        <f>IF(AB607&gt;=BD607,0,IFERROR(BD607+SUMPRODUCT((AB$4:AB$1569&gt;=BD$4:BD$1569)*(AB$4:AB$1569-BD$4:BD$1569))/MAX(1,COUNTIF(AB$4:AB$1569,"&lt;"&amp;BD607+0.01)),BD607))</f>
        <v/>
      </c>
      <c r="BS607" s="9">
        <f>IF(AC607&gt;=BE607,0,IFERROR(BE607+SUMPRODUCT((AC$4:AC$1569&gt;=BE$4:BE$1569)*(AC$4:AC$1569-BE$4:BE$1569))/MAX(1,COUNTIF(AC$4:AC$1569,"&lt;"&amp;BE607+0.01)),BE607))</f>
        <v/>
      </c>
      <c r="BT607" s="9">
        <f>IF(AD607&gt;=BF607,0,IFERROR(BF607+SUMPRODUCT((AD$4:AD$1569&gt;=BF$4:BF$1569)*(AD$4:AD$1569-BF$4:BF$1569))/MAX(1,COUNTIF(AD$4:AD$1569,"&lt;"&amp;BF607+0.01)),BF607))</f>
        <v/>
      </c>
      <c r="BU607" s="9">
        <f>IF(AE607&gt;=BG607,0,IFERROR(BG607+SUMPRODUCT((AE$4:AE$1569&gt;=BG$4:BG$1569)*(AE$4:AE$1569-BG$4:BG$1569))/MAX(1,COUNTIF(AE$4:AE$1569,"&lt;"&amp;BG607+0.01)),BG607))</f>
        <v/>
      </c>
      <c r="BV607" s="9">
        <f>IF(AF607&gt;=BH607,0,IFERROR(BH607+SUMPRODUCT((AF$4:AF$1569&gt;=BH$4:BH$1569)*(AF$4:AF$1569-BH$4:BH$1569))/MAX(1,COUNTIF(AF$4:AF$1569,"&lt;"&amp;BH607+0.01)),BH607))</f>
        <v/>
      </c>
      <c r="BW607" s="9">
        <f>IF(AG607&gt;=BI607,0,IFERROR(BI607+SUMPRODUCT((AG$4:AG$1569&gt;=BI$4:BI$1569)*(AG$4:AG$1569-BI$4:BI$1569))/MAX(1,COUNTIF(AG$4:AG$1569,"&lt;"&amp;BI607+0.01)),BI607))</f>
        <v/>
      </c>
      <c r="BX607" s="9">
        <f>IF(AH607&gt;=BJ607,0,IFERROR(BJ607+SUMPRODUCT((AH$4:AH$1569&gt;=BJ$4:BJ$1569)*(AH$4:AH$1569-BJ$4:BJ$1569))/MAX(1,COUNTIF(AH$4:AH$1569,"&lt;"&amp;BJ607+0.01)),BJ607))</f>
        <v/>
      </c>
      <c r="BY607" s="9">
        <f>IF(AI607&gt;=BK607,0,IFERROR(BK607+SUMPRODUCT((AI$4:AI$1569&gt;=BK$4:BK$1569)*(AI$4:AI$1569-BK$4:BK$1569))/MAX(1,COUNTIF(AI$4:AI$1569,"&lt;"&amp;BK607+0.01)),BK607))</f>
        <v/>
      </c>
      <c r="BZ607" s="9">
        <f>IF(AJ607&gt;=BL607,0,IFERROR(BL607+SUMPRODUCT((AJ$4:AJ$1569&gt;=BL$4:BL$1569)*(AJ$4:AJ$1569-BL$4:BL$1569))/MAX(1,COUNTIF(AJ$4:AJ$1569,"&lt;"&amp;BL607+0.01)),BL607))</f>
        <v/>
      </c>
      <c r="CA607" s="9">
        <f>IF(AK607&gt;=BM607,0,IFERROR(BM607+SUMPRODUCT((AK$4:AK$1569&gt;=BM$4:BM$1569)*(AK$4:AK$1569-BM$4:BM$1569))/MAX(1,COUNTIF(AK$4:AK$1569,"&lt;"&amp;BM607+0.01)),BM607))</f>
        <v/>
      </c>
      <c r="CB607" s="9">
        <f>IF(AL607&gt;=BN607,0,IFERROR(BN607+SUMPRODUCT((AL$4:AL$1569&gt;=BN$4:BN$1569)*(AL$4:AL$1569-BN$4:BN$1569))/MAX(1,COUNTIF(AL$4:AL$1569,"&lt;"&amp;BN607+0.01)),BN607))</f>
        <v/>
      </c>
      <c r="CC607" s="5">
        <f>IF(AO607="🟢","VERDE",IF(AO607="🟡","AMARELO",IF(AO607="🟠","VERMELHO",IF(AO607="🔴","VERMELHO","ROXO"))))</f>
        <v/>
      </c>
      <c r="CD607" s="5" t="inlineStr">
        <is>
          <t>🌎 REGIÕES</t>
        </is>
      </c>
      <c r="CE607" s="5" t="inlineStr">
        <is>
          <t>SEM REDE</t>
        </is>
      </c>
    </row>
    <row r="608">
      <c r="A608" s="5" t="inlineStr">
        <is>
          <t>08798311000150</t>
        </is>
      </c>
      <c r="B608" s="5" t="inlineStr">
        <is>
          <t>G &amp; S LTDA - ME</t>
        </is>
      </c>
      <c r="C608" s="5" t="inlineStr">
        <is>
          <t>06 - SEM GRUPO</t>
        </is>
      </c>
      <c r="D608" s="5" t="inlineStr">
        <is>
          <t>HEMANUELE DITZEL (MANU)</t>
        </is>
      </c>
      <c r="E608" s="5" t="inlineStr">
        <is>
          <t>SC</t>
        </is>
      </c>
      <c r="F608" s="5">
        <f>IFERROR(VLOOKUP(C608,$AS$4:$AT$25,2,FALSE),"")</f>
        <v/>
      </c>
      <c r="G608" s="6">
        <f>IFERROR(VLOOKUP(C608,$AS$4:$AX$25,6,FALSE),"")</f>
        <v/>
      </c>
      <c r="H608" s="5">
        <f>IFERROR(VLOOKUP(C608,$AS$4:$AY$25,7,FALSE),"")</f>
        <v/>
      </c>
      <c r="I608" s="5">
        <f>IFERROR(VLOOKUP(C608,$AS$4:$AZ$25,8,FALSE),"")</f>
        <v/>
      </c>
      <c r="J608" s="7" t="inlineStr">
        <is>
          <t>.</t>
        </is>
      </c>
      <c r="K608" s="5" t="inlineStr">
        <is>
          <t>SUL</t>
        </is>
      </c>
      <c r="L608" s="8" t="n">
        <v>1553.191489361702</v>
      </c>
      <c r="M608" s="9" t="n">
        <v>119.1489361702128</v>
      </c>
      <c r="N608" s="9" t="n">
        <v>123.4042553191489</v>
      </c>
      <c r="O608" s="9" t="n">
        <v>123.4042553191489</v>
      </c>
      <c r="P608" s="9" t="n">
        <v>123.4042553191489</v>
      </c>
      <c r="Q608" s="9" t="n">
        <v>127.6595744680851</v>
      </c>
      <c r="R608" s="9" t="n">
        <v>127.6595744680851</v>
      </c>
      <c r="S608" s="9" t="n">
        <v>131.9148936170213</v>
      </c>
      <c r="T608" s="9" t="n">
        <v>131.9148936170213</v>
      </c>
      <c r="U608" s="9" t="n">
        <v>131.9148936170213</v>
      </c>
      <c r="V608" s="9" t="n">
        <v>136.1702127659574</v>
      </c>
      <c r="W608" s="9" t="n">
        <v>136.1702127659574</v>
      </c>
      <c r="X608" s="9" t="n">
        <v>140.4255319148936</v>
      </c>
      <c r="Y608" s="7" t="inlineStr">
        <is>
          <t>.</t>
        </is>
      </c>
      <c r="Z608" s="8">
        <f>SUM(AA608:AL608)</f>
        <v/>
      </c>
      <c r="AA608" s="9" t="n">
        <v>0</v>
      </c>
      <c r="AB608" s="9" t="n">
        <v>0</v>
      </c>
      <c r="AC608" s="9" t="n">
        <v>0</v>
      </c>
      <c r="AD608" s="9" t="n">
        <v>0</v>
      </c>
      <c r="AE608" s="9" t="n">
        <v>0</v>
      </c>
      <c r="AF608" s="9" t="n">
        <v>0</v>
      </c>
      <c r="AG608" s="9" t="n">
        <v>0</v>
      </c>
      <c r="AH608" s="9" t="n">
        <v>0</v>
      </c>
      <c r="AI608" s="9" t="n">
        <v>0</v>
      </c>
      <c r="AJ608" s="9" t="n">
        <v>0</v>
      </c>
      <c r="AK608" s="9" t="n">
        <v>0</v>
      </c>
      <c r="AL608" s="9" t="n">
        <v>0</v>
      </c>
      <c r="AM608" s="7" t="inlineStr">
        <is>
          <t>.</t>
        </is>
      </c>
      <c r="AN608" s="6">
        <f>IF(L608=0,0,Z608/L608)</f>
        <v/>
      </c>
      <c r="AO608" s="5">
        <f>IF(AN608="","",IF(AN608&gt;=0.9,"🟢",IF(AN608&gt;=0.7,"🟡",IF(AN608&gt;=0.5,"🟠","🔴"))))</f>
        <v/>
      </c>
      <c r="AP608" s="9">
        <f>IF(L608=0,0,L608-Z608)</f>
        <v/>
      </c>
      <c r="AQ608" s="5">
        <f>IF(Z608=0,"",RANK(Z608,Z$4:Z$1569,0))</f>
        <v/>
      </c>
      <c r="AR608" s="7" t="inlineStr">
        <is>
          <t>.</t>
        </is>
      </c>
      <c r="BA608" s="7" t="inlineStr">
        <is>
          <t>.</t>
        </is>
      </c>
      <c r="BB608" s="9">
        <f>SUM(L$4:L$1569)/COUNTA(A$4:A$1569)</f>
        <v/>
      </c>
      <c r="BC608" s="9">
        <f>SUM(M$4:M$1569)/COUNTA(A$4:A$1569)</f>
        <v/>
      </c>
      <c r="BD608" s="9">
        <f>SUM(N$4:N$1569)/COUNTA(A$4:A$1569)</f>
        <v/>
      </c>
      <c r="BE608" s="9">
        <f>SUM(O$4:O$1569)/COUNTA(A$4:A$1569)</f>
        <v/>
      </c>
      <c r="BF608" s="9">
        <f>SUM(P$4:P$1569)/COUNTA(A$4:A$1569)</f>
        <v/>
      </c>
      <c r="BG608" s="9">
        <f>SUM(Q$4:Q$1569)/COUNTA(A$4:A$1569)</f>
        <v/>
      </c>
      <c r="BH608" s="9">
        <f>SUM(R$4:R$1569)/COUNTA(A$4:A$1569)</f>
        <v/>
      </c>
      <c r="BI608" s="9">
        <f>SUM(S$4:S$1569)/COUNTA(A$4:A$1569)</f>
        <v/>
      </c>
      <c r="BJ608" s="9">
        <f>SUM(T$4:T$1569)/COUNTA(A$4:A$1569)</f>
        <v/>
      </c>
      <c r="BK608" s="9">
        <f>SUM(U$4:U$1569)/COUNTA(A$4:A$1569)</f>
        <v/>
      </c>
      <c r="BL608" s="9">
        <f>SUM(V$4:V$1569)/COUNTA(A$4:A$1569)</f>
        <v/>
      </c>
      <c r="BM608" s="9">
        <f>SUM(W$4:W$1569)/COUNTA(A$4:A$1569)</f>
        <v/>
      </c>
      <c r="BN608" s="9">
        <f>SUM(X$4:X$1569)/COUNTA(A$4:A$1569)</f>
        <v/>
      </c>
      <c r="BO608" s="7" t="inlineStr">
        <is>
          <t>.</t>
        </is>
      </c>
      <c r="BP608" s="9">
        <f>IF(Z608&gt;=BB608,0,IFERROR(BB608+(SUMPRODUCT((Z$4:Z$1569&gt;=BB$4:BB$1569)*(Z$4:Z$1569-BB$4:BB$1569))/MAX(1,COUNTIF(Z$4:Z$1569,"&lt;"&amp;BB608+0.01))),BB608))</f>
        <v/>
      </c>
      <c r="BQ608" s="9">
        <f>IF(AA608&gt;=BC608,0,IFERROR(BC608+SUMPRODUCT((AA$4:AA$1569&gt;=BC$4:BC$1569)*(AA$4:AA$1569-BC$4:BC$1569))/MAX(1,COUNTIF(AA$4:AA$1569,"&lt;"&amp;BC608+0.01)),BC608))</f>
        <v/>
      </c>
      <c r="BR608" s="9">
        <f>IF(AB608&gt;=BD608,0,IFERROR(BD608+SUMPRODUCT((AB$4:AB$1569&gt;=BD$4:BD$1569)*(AB$4:AB$1569-BD$4:BD$1569))/MAX(1,COUNTIF(AB$4:AB$1569,"&lt;"&amp;BD608+0.01)),BD608))</f>
        <v/>
      </c>
      <c r="BS608" s="9">
        <f>IF(AC608&gt;=BE608,0,IFERROR(BE608+SUMPRODUCT((AC$4:AC$1569&gt;=BE$4:BE$1569)*(AC$4:AC$1569-BE$4:BE$1569))/MAX(1,COUNTIF(AC$4:AC$1569,"&lt;"&amp;BE608+0.01)),BE608))</f>
        <v/>
      </c>
      <c r="BT608" s="9">
        <f>IF(AD608&gt;=BF608,0,IFERROR(BF608+SUMPRODUCT((AD$4:AD$1569&gt;=BF$4:BF$1569)*(AD$4:AD$1569-BF$4:BF$1569))/MAX(1,COUNTIF(AD$4:AD$1569,"&lt;"&amp;BF608+0.01)),BF608))</f>
        <v/>
      </c>
      <c r="BU608" s="9">
        <f>IF(AE608&gt;=BG608,0,IFERROR(BG608+SUMPRODUCT((AE$4:AE$1569&gt;=BG$4:BG$1569)*(AE$4:AE$1569-BG$4:BG$1569))/MAX(1,COUNTIF(AE$4:AE$1569,"&lt;"&amp;BG608+0.01)),BG608))</f>
        <v/>
      </c>
      <c r="BV608" s="9">
        <f>IF(AF608&gt;=BH608,0,IFERROR(BH608+SUMPRODUCT((AF$4:AF$1569&gt;=BH$4:BH$1569)*(AF$4:AF$1569-BH$4:BH$1569))/MAX(1,COUNTIF(AF$4:AF$1569,"&lt;"&amp;BH608+0.01)),BH608))</f>
        <v/>
      </c>
      <c r="BW608" s="9">
        <f>IF(AG608&gt;=BI608,0,IFERROR(BI608+SUMPRODUCT((AG$4:AG$1569&gt;=BI$4:BI$1569)*(AG$4:AG$1569-BI$4:BI$1569))/MAX(1,COUNTIF(AG$4:AG$1569,"&lt;"&amp;BI608+0.01)),BI608))</f>
        <v/>
      </c>
      <c r="BX608" s="9">
        <f>IF(AH608&gt;=BJ608,0,IFERROR(BJ608+SUMPRODUCT((AH$4:AH$1569&gt;=BJ$4:BJ$1569)*(AH$4:AH$1569-BJ$4:BJ$1569))/MAX(1,COUNTIF(AH$4:AH$1569,"&lt;"&amp;BJ608+0.01)),BJ608))</f>
        <v/>
      </c>
      <c r="BY608" s="9">
        <f>IF(AI608&gt;=BK608,0,IFERROR(BK608+SUMPRODUCT((AI$4:AI$1569&gt;=BK$4:BK$1569)*(AI$4:AI$1569-BK$4:BK$1569))/MAX(1,COUNTIF(AI$4:AI$1569,"&lt;"&amp;BK608+0.01)),BK608))</f>
        <v/>
      </c>
      <c r="BZ608" s="9">
        <f>IF(AJ608&gt;=BL608,0,IFERROR(BL608+SUMPRODUCT((AJ$4:AJ$1569&gt;=BL$4:BL$1569)*(AJ$4:AJ$1569-BL$4:BL$1569))/MAX(1,COUNTIF(AJ$4:AJ$1569,"&lt;"&amp;BL608+0.01)),BL608))</f>
        <v/>
      </c>
      <c r="CA608" s="9">
        <f>IF(AK608&gt;=BM608,0,IFERROR(BM608+SUMPRODUCT((AK$4:AK$1569&gt;=BM$4:BM$1569)*(AK$4:AK$1569-BM$4:BM$1569))/MAX(1,COUNTIF(AK$4:AK$1569,"&lt;"&amp;BM608+0.01)),BM608))</f>
        <v/>
      </c>
      <c r="CB608" s="9">
        <f>IF(AL608&gt;=BN608,0,IFERROR(BN608+SUMPRODUCT((AL$4:AL$1569&gt;=BN$4:BN$1569)*(AL$4:AL$1569-BN$4:BN$1569))/MAX(1,COUNTIF(AL$4:AL$1569,"&lt;"&amp;BN608+0.01)),BN608))</f>
        <v/>
      </c>
      <c r="CC608" s="5">
        <f>IF(AO608="🟢","VERDE",IF(AO608="🟡","AMARELO",IF(AO608="🟠","VERMELHO",IF(AO608="🔴","VERMELHO","ROXO"))))</f>
        <v/>
      </c>
      <c r="CD608" s="5" t="inlineStr">
        <is>
          <t>🌎 REGIÕES</t>
        </is>
      </c>
      <c r="CE608" s="5" t="inlineStr">
        <is>
          <t>SEM REDE</t>
        </is>
      </c>
    </row>
    <row r="609">
      <c r="A609" s="5" t="inlineStr">
        <is>
          <t>08847555000185</t>
        </is>
      </c>
      <c r="B609" s="5" t="inlineStr">
        <is>
          <t>RENASCER COMERCIO DE FRIOS E LATICINIOSL</t>
        </is>
      </c>
      <c r="C609" s="5" t="inlineStr">
        <is>
          <t>06 - SEM GRUPO</t>
        </is>
      </c>
      <c r="D609" s="5" t="inlineStr">
        <is>
          <t>HEMANUELE DITZEL (MANU)</t>
        </is>
      </c>
      <c r="E609" s="5" t="inlineStr">
        <is>
          <t>PR</t>
        </is>
      </c>
      <c r="F609" s="5">
        <f>IFERROR(VLOOKUP(C609,$AS$4:$AT$25,2,FALSE),"")</f>
        <v/>
      </c>
      <c r="G609" s="6">
        <f>IFERROR(VLOOKUP(C609,$AS$4:$AX$25,6,FALSE),"")</f>
        <v/>
      </c>
      <c r="H609" s="5">
        <f>IFERROR(VLOOKUP(C609,$AS$4:$AY$25,7,FALSE),"")</f>
        <v/>
      </c>
      <c r="I609" s="5">
        <f>IFERROR(VLOOKUP(C609,$AS$4:$AZ$25,8,FALSE),"")</f>
        <v/>
      </c>
      <c r="J609" s="7" t="inlineStr">
        <is>
          <t>.</t>
        </is>
      </c>
      <c r="K609" s="5" t="inlineStr">
        <is>
          <t>SUL</t>
        </is>
      </c>
      <c r="L609" s="8" t="n">
        <v>1613.793103448276</v>
      </c>
      <c r="M609" s="9" t="n">
        <v>124.1379310344828</v>
      </c>
      <c r="N609" s="9" t="n">
        <v>124.1379310344828</v>
      </c>
      <c r="O609" s="9" t="n">
        <v>129.3103448275862</v>
      </c>
      <c r="P609" s="9" t="n">
        <v>129.3103448275862</v>
      </c>
      <c r="Q609" s="9" t="n">
        <v>129.3103448275862</v>
      </c>
      <c r="R609" s="9" t="n">
        <v>134.4827586206897</v>
      </c>
      <c r="S609" s="9" t="n">
        <v>134.4827586206897</v>
      </c>
      <c r="T609" s="9" t="n">
        <v>139.6551724137931</v>
      </c>
      <c r="U609" s="9" t="n">
        <v>139.6551724137931</v>
      </c>
      <c r="V609" s="9" t="n">
        <v>139.6551724137931</v>
      </c>
      <c r="W609" s="9" t="n">
        <v>144.8275862068965</v>
      </c>
      <c r="X609" s="9" t="n">
        <v>144.8275862068965</v>
      </c>
      <c r="Y609" s="7" t="inlineStr">
        <is>
          <t>.</t>
        </is>
      </c>
      <c r="Z609" s="8">
        <f>SUM(AA609:AL609)</f>
        <v/>
      </c>
      <c r="AA609" s="9" t="n">
        <v>0</v>
      </c>
      <c r="AB609" s="9" t="n">
        <v>0</v>
      </c>
      <c r="AC609" s="9" t="n">
        <v>0</v>
      </c>
      <c r="AD609" s="9" t="n">
        <v>0</v>
      </c>
      <c r="AE609" s="9" t="n">
        <v>0</v>
      </c>
      <c r="AF609" s="9" t="n">
        <v>0</v>
      </c>
      <c r="AG609" s="9" t="n">
        <v>0</v>
      </c>
      <c r="AH609" s="9" t="n">
        <v>0</v>
      </c>
      <c r="AI609" s="9" t="n">
        <v>0</v>
      </c>
      <c r="AJ609" s="9" t="n">
        <v>0</v>
      </c>
      <c r="AK609" s="9" t="n">
        <v>0</v>
      </c>
      <c r="AL609" s="9" t="n">
        <v>0</v>
      </c>
      <c r="AM609" s="7" t="inlineStr">
        <is>
          <t>.</t>
        </is>
      </c>
      <c r="AN609" s="6">
        <f>IF(L609=0,0,Z609/L609)</f>
        <v/>
      </c>
      <c r="AO609" s="5">
        <f>IF(AN609="","",IF(AN609&gt;=0.9,"🟢",IF(AN609&gt;=0.7,"🟡",IF(AN609&gt;=0.5,"🟠","🔴"))))</f>
        <v/>
      </c>
      <c r="AP609" s="9">
        <f>IF(L609=0,0,L609-Z609)</f>
        <v/>
      </c>
      <c r="AQ609" s="5">
        <f>IF(Z609=0,"",RANK(Z609,Z$4:Z$1569,0))</f>
        <v/>
      </c>
      <c r="AR609" s="7" t="inlineStr">
        <is>
          <t>.</t>
        </is>
      </c>
      <c r="BA609" s="7" t="inlineStr">
        <is>
          <t>.</t>
        </is>
      </c>
      <c r="BB609" s="9">
        <f>SUM(L$4:L$1569)/COUNTA(A$4:A$1569)</f>
        <v/>
      </c>
      <c r="BC609" s="9">
        <f>SUM(M$4:M$1569)/COUNTA(A$4:A$1569)</f>
        <v/>
      </c>
      <c r="BD609" s="9">
        <f>SUM(N$4:N$1569)/COUNTA(A$4:A$1569)</f>
        <v/>
      </c>
      <c r="BE609" s="9">
        <f>SUM(O$4:O$1569)/COUNTA(A$4:A$1569)</f>
        <v/>
      </c>
      <c r="BF609" s="9">
        <f>SUM(P$4:P$1569)/COUNTA(A$4:A$1569)</f>
        <v/>
      </c>
      <c r="BG609" s="9">
        <f>SUM(Q$4:Q$1569)/COUNTA(A$4:A$1569)</f>
        <v/>
      </c>
      <c r="BH609" s="9">
        <f>SUM(R$4:R$1569)/COUNTA(A$4:A$1569)</f>
        <v/>
      </c>
      <c r="BI609" s="9">
        <f>SUM(S$4:S$1569)/COUNTA(A$4:A$1569)</f>
        <v/>
      </c>
      <c r="BJ609" s="9">
        <f>SUM(T$4:T$1569)/COUNTA(A$4:A$1569)</f>
        <v/>
      </c>
      <c r="BK609" s="9">
        <f>SUM(U$4:U$1569)/COUNTA(A$4:A$1569)</f>
        <v/>
      </c>
      <c r="BL609" s="9">
        <f>SUM(V$4:V$1569)/COUNTA(A$4:A$1569)</f>
        <v/>
      </c>
      <c r="BM609" s="9">
        <f>SUM(W$4:W$1569)/COUNTA(A$4:A$1569)</f>
        <v/>
      </c>
      <c r="BN609" s="9">
        <f>SUM(X$4:X$1569)/COUNTA(A$4:A$1569)</f>
        <v/>
      </c>
      <c r="BO609" s="7" t="inlineStr">
        <is>
          <t>.</t>
        </is>
      </c>
      <c r="BP609" s="9">
        <f>IF(Z609&gt;=BB609,0,IFERROR(BB609+(SUMPRODUCT((Z$4:Z$1569&gt;=BB$4:BB$1569)*(Z$4:Z$1569-BB$4:BB$1569))/MAX(1,COUNTIF(Z$4:Z$1569,"&lt;"&amp;BB609+0.01))),BB609))</f>
        <v/>
      </c>
      <c r="BQ609" s="9">
        <f>IF(AA609&gt;=BC609,0,IFERROR(BC609+SUMPRODUCT((AA$4:AA$1569&gt;=BC$4:BC$1569)*(AA$4:AA$1569-BC$4:BC$1569))/MAX(1,COUNTIF(AA$4:AA$1569,"&lt;"&amp;BC609+0.01)),BC609))</f>
        <v/>
      </c>
      <c r="BR609" s="9">
        <f>IF(AB609&gt;=BD609,0,IFERROR(BD609+SUMPRODUCT((AB$4:AB$1569&gt;=BD$4:BD$1569)*(AB$4:AB$1569-BD$4:BD$1569))/MAX(1,COUNTIF(AB$4:AB$1569,"&lt;"&amp;BD609+0.01)),BD609))</f>
        <v/>
      </c>
      <c r="BS609" s="9">
        <f>IF(AC609&gt;=BE609,0,IFERROR(BE609+SUMPRODUCT((AC$4:AC$1569&gt;=BE$4:BE$1569)*(AC$4:AC$1569-BE$4:BE$1569))/MAX(1,COUNTIF(AC$4:AC$1569,"&lt;"&amp;BE609+0.01)),BE609))</f>
        <v/>
      </c>
      <c r="BT609" s="9">
        <f>IF(AD609&gt;=BF609,0,IFERROR(BF609+SUMPRODUCT((AD$4:AD$1569&gt;=BF$4:BF$1569)*(AD$4:AD$1569-BF$4:BF$1569))/MAX(1,COUNTIF(AD$4:AD$1569,"&lt;"&amp;BF609+0.01)),BF609))</f>
        <v/>
      </c>
      <c r="BU609" s="9">
        <f>IF(AE609&gt;=BG609,0,IFERROR(BG609+SUMPRODUCT((AE$4:AE$1569&gt;=BG$4:BG$1569)*(AE$4:AE$1569-BG$4:BG$1569))/MAX(1,COUNTIF(AE$4:AE$1569,"&lt;"&amp;BG609+0.01)),BG609))</f>
        <v/>
      </c>
      <c r="BV609" s="9">
        <f>IF(AF609&gt;=BH609,0,IFERROR(BH609+SUMPRODUCT((AF$4:AF$1569&gt;=BH$4:BH$1569)*(AF$4:AF$1569-BH$4:BH$1569))/MAX(1,COUNTIF(AF$4:AF$1569,"&lt;"&amp;BH609+0.01)),BH609))</f>
        <v/>
      </c>
      <c r="BW609" s="9">
        <f>IF(AG609&gt;=BI609,0,IFERROR(BI609+SUMPRODUCT((AG$4:AG$1569&gt;=BI$4:BI$1569)*(AG$4:AG$1569-BI$4:BI$1569))/MAX(1,COUNTIF(AG$4:AG$1569,"&lt;"&amp;BI609+0.01)),BI609))</f>
        <v/>
      </c>
      <c r="BX609" s="9">
        <f>IF(AH609&gt;=BJ609,0,IFERROR(BJ609+SUMPRODUCT((AH$4:AH$1569&gt;=BJ$4:BJ$1569)*(AH$4:AH$1569-BJ$4:BJ$1569))/MAX(1,COUNTIF(AH$4:AH$1569,"&lt;"&amp;BJ609+0.01)),BJ609))</f>
        <v/>
      </c>
      <c r="BY609" s="9">
        <f>IF(AI609&gt;=BK609,0,IFERROR(BK609+SUMPRODUCT((AI$4:AI$1569&gt;=BK$4:BK$1569)*(AI$4:AI$1569-BK$4:BK$1569))/MAX(1,COUNTIF(AI$4:AI$1569,"&lt;"&amp;BK609+0.01)),BK609))</f>
        <v/>
      </c>
      <c r="BZ609" s="9">
        <f>IF(AJ609&gt;=BL609,0,IFERROR(BL609+SUMPRODUCT((AJ$4:AJ$1569&gt;=BL$4:BL$1569)*(AJ$4:AJ$1569-BL$4:BL$1569))/MAX(1,COUNTIF(AJ$4:AJ$1569,"&lt;"&amp;BL609+0.01)),BL609))</f>
        <v/>
      </c>
      <c r="CA609" s="9">
        <f>IF(AK609&gt;=BM609,0,IFERROR(BM609+SUMPRODUCT((AK$4:AK$1569&gt;=BM$4:BM$1569)*(AK$4:AK$1569-BM$4:BM$1569))/MAX(1,COUNTIF(AK$4:AK$1569,"&lt;"&amp;BM609+0.01)),BM609))</f>
        <v/>
      </c>
      <c r="CB609" s="9">
        <f>IF(AL609&gt;=BN609,0,IFERROR(BN609+SUMPRODUCT((AL$4:AL$1569&gt;=BN$4:BN$1569)*(AL$4:AL$1569-BN$4:BN$1569))/MAX(1,COUNTIF(AL$4:AL$1569,"&lt;"&amp;BN609+0.01)),BN609))</f>
        <v/>
      </c>
      <c r="CC609" s="5">
        <f>IF(AO609="🟢","VERDE",IF(AO609="🟡","AMARELO",IF(AO609="🟠","VERMELHO",IF(AO609="🔴","VERMELHO","ROXO"))))</f>
        <v/>
      </c>
      <c r="CD609" s="5" t="inlineStr">
        <is>
          <t>🌎 REGIÕES</t>
        </is>
      </c>
      <c r="CE609" s="5" t="inlineStr">
        <is>
          <t>SEM REDE</t>
        </is>
      </c>
    </row>
    <row r="610">
      <c r="A610" s="5" t="inlineStr">
        <is>
          <t>08924956000191</t>
        </is>
      </c>
      <c r="B610" s="5" t="inlineStr">
        <is>
          <t>ELIZETE SALETE FRIGOTTO ZIBETTI - ME</t>
        </is>
      </c>
      <c r="C610" s="5" t="inlineStr">
        <is>
          <t>06 - SEM GRUPO</t>
        </is>
      </c>
      <c r="D610" s="5" t="inlineStr">
        <is>
          <t>HEMANUELE DITZEL (MANU)</t>
        </is>
      </c>
      <c r="E610" s="5" t="inlineStr">
        <is>
          <t>SC</t>
        </is>
      </c>
      <c r="F610" s="5">
        <f>IFERROR(VLOOKUP(C610,$AS$4:$AT$25,2,FALSE),"")</f>
        <v/>
      </c>
      <c r="G610" s="6">
        <f>IFERROR(VLOOKUP(C610,$AS$4:$AX$25,6,FALSE),"")</f>
        <v/>
      </c>
      <c r="H610" s="5">
        <f>IFERROR(VLOOKUP(C610,$AS$4:$AY$25,7,FALSE),"")</f>
        <v/>
      </c>
      <c r="I610" s="5">
        <f>IFERROR(VLOOKUP(C610,$AS$4:$AZ$25,8,FALSE),"")</f>
        <v/>
      </c>
      <c r="J610" s="7" t="inlineStr">
        <is>
          <t>.</t>
        </is>
      </c>
      <c r="K610" s="5" t="inlineStr">
        <is>
          <t>SUL</t>
        </is>
      </c>
      <c r="L610" s="8" t="n">
        <v>1513.953488372093</v>
      </c>
      <c r="M610" s="9" t="n">
        <v>118.6046511627907</v>
      </c>
      <c r="N610" s="9" t="n">
        <v>118.6046511627907</v>
      </c>
      <c r="O610" s="9" t="n">
        <v>118.6046511627907</v>
      </c>
      <c r="P610" s="9" t="n">
        <v>125.5813953488372</v>
      </c>
      <c r="Q610" s="9" t="n">
        <v>125.5813953488372</v>
      </c>
      <c r="R610" s="9" t="n">
        <v>125.5813953488372</v>
      </c>
      <c r="S610" s="9" t="n">
        <v>125.5813953488372</v>
      </c>
      <c r="T610" s="9" t="n">
        <v>125.5813953488372</v>
      </c>
      <c r="U610" s="9" t="n">
        <v>132.5581395348837</v>
      </c>
      <c r="V610" s="9" t="n">
        <v>132.5581395348837</v>
      </c>
      <c r="W610" s="9" t="n">
        <v>132.5581395348837</v>
      </c>
      <c r="X610" s="9" t="n">
        <v>132.5581395348837</v>
      </c>
      <c r="Y610" s="7" t="inlineStr">
        <is>
          <t>.</t>
        </is>
      </c>
      <c r="Z610" s="8">
        <f>SUM(AA610:AL610)</f>
        <v/>
      </c>
      <c r="AA610" s="9" t="n">
        <v>0</v>
      </c>
      <c r="AB610" s="9" t="n">
        <v>0</v>
      </c>
      <c r="AC610" s="9" t="n">
        <v>0</v>
      </c>
      <c r="AD610" s="9" t="n">
        <v>0</v>
      </c>
      <c r="AE610" s="9" t="n">
        <v>0</v>
      </c>
      <c r="AF610" s="9" t="n">
        <v>0</v>
      </c>
      <c r="AG610" s="9" t="n">
        <v>0</v>
      </c>
      <c r="AH610" s="9" t="n">
        <v>0</v>
      </c>
      <c r="AI610" s="9" t="n">
        <v>0</v>
      </c>
      <c r="AJ610" s="9" t="n">
        <v>0</v>
      </c>
      <c r="AK610" s="9" t="n">
        <v>0</v>
      </c>
      <c r="AL610" s="9" t="n">
        <v>0</v>
      </c>
      <c r="AM610" s="7" t="inlineStr">
        <is>
          <t>.</t>
        </is>
      </c>
      <c r="AN610" s="6">
        <f>IF(L610=0,0,Z610/L610)</f>
        <v/>
      </c>
      <c r="AO610" s="5">
        <f>IF(AN610="","",IF(AN610&gt;=0.9,"🟢",IF(AN610&gt;=0.7,"🟡",IF(AN610&gt;=0.5,"🟠","🔴"))))</f>
        <v/>
      </c>
      <c r="AP610" s="9">
        <f>IF(L610=0,0,L610-Z610)</f>
        <v/>
      </c>
      <c r="AQ610" s="5">
        <f>IF(Z610=0,"",RANK(Z610,Z$4:Z$1569,0))</f>
        <v/>
      </c>
      <c r="AR610" s="7" t="inlineStr">
        <is>
          <t>.</t>
        </is>
      </c>
      <c r="BA610" s="7" t="inlineStr">
        <is>
          <t>.</t>
        </is>
      </c>
      <c r="BB610" s="9">
        <f>SUM(L$4:L$1569)/COUNTA(A$4:A$1569)</f>
        <v/>
      </c>
      <c r="BC610" s="9">
        <f>SUM(M$4:M$1569)/COUNTA(A$4:A$1569)</f>
        <v/>
      </c>
      <c r="BD610" s="9">
        <f>SUM(N$4:N$1569)/COUNTA(A$4:A$1569)</f>
        <v/>
      </c>
      <c r="BE610" s="9">
        <f>SUM(O$4:O$1569)/COUNTA(A$4:A$1569)</f>
        <v/>
      </c>
      <c r="BF610" s="9">
        <f>SUM(P$4:P$1569)/COUNTA(A$4:A$1569)</f>
        <v/>
      </c>
      <c r="BG610" s="9">
        <f>SUM(Q$4:Q$1569)/COUNTA(A$4:A$1569)</f>
        <v/>
      </c>
      <c r="BH610" s="9">
        <f>SUM(R$4:R$1569)/COUNTA(A$4:A$1569)</f>
        <v/>
      </c>
      <c r="BI610" s="9">
        <f>SUM(S$4:S$1569)/COUNTA(A$4:A$1569)</f>
        <v/>
      </c>
      <c r="BJ610" s="9">
        <f>SUM(T$4:T$1569)/COUNTA(A$4:A$1569)</f>
        <v/>
      </c>
      <c r="BK610" s="9">
        <f>SUM(U$4:U$1569)/COUNTA(A$4:A$1569)</f>
        <v/>
      </c>
      <c r="BL610" s="9">
        <f>SUM(V$4:V$1569)/COUNTA(A$4:A$1569)</f>
        <v/>
      </c>
      <c r="BM610" s="9">
        <f>SUM(W$4:W$1569)/COUNTA(A$4:A$1569)</f>
        <v/>
      </c>
      <c r="BN610" s="9">
        <f>SUM(X$4:X$1569)/COUNTA(A$4:A$1569)</f>
        <v/>
      </c>
      <c r="BO610" s="7" t="inlineStr">
        <is>
          <t>.</t>
        </is>
      </c>
      <c r="BP610" s="9">
        <f>IF(Z610&gt;=BB610,0,IFERROR(BB610+(SUMPRODUCT((Z$4:Z$1569&gt;=BB$4:BB$1569)*(Z$4:Z$1569-BB$4:BB$1569))/MAX(1,COUNTIF(Z$4:Z$1569,"&lt;"&amp;BB610+0.01))),BB610))</f>
        <v/>
      </c>
      <c r="BQ610" s="9">
        <f>IF(AA610&gt;=BC610,0,IFERROR(BC610+SUMPRODUCT((AA$4:AA$1569&gt;=BC$4:BC$1569)*(AA$4:AA$1569-BC$4:BC$1569))/MAX(1,COUNTIF(AA$4:AA$1569,"&lt;"&amp;BC610+0.01)),BC610))</f>
        <v/>
      </c>
      <c r="BR610" s="9">
        <f>IF(AB610&gt;=BD610,0,IFERROR(BD610+SUMPRODUCT((AB$4:AB$1569&gt;=BD$4:BD$1569)*(AB$4:AB$1569-BD$4:BD$1569))/MAX(1,COUNTIF(AB$4:AB$1569,"&lt;"&amp;BD610+0.01)),BD610))</f>
        <v/>
      </c>
      <c r="BS610" s="9">
        <f>IF(AC610&gt;=BE610,0,IFERROR(BE610+SUMPRODUCT((AC$4:AC$1569&gt;=BE$4:BE$1569)*(AC$4:AC$1569-BE$4:BE$1569))/MAX(1,COUNTIF(AC$4:AC$1569,"&lt;"&amp;BE610+0.01)),BE610))</f>
        <v/>
      </c>
      <c r="BT610" s="9">
        <f>IF(AD610&gt;=BF610,0,IFERROR(BF610+SUMPRODUCT((AD$4:AD$1569&gt;=BF$4:BF$1569)*(AD$4:AD$1569-BF$4:BF$1569))/MAX(1,COUNTIF(AD$4:AD$1569,"&lt;"&amp;BF610+0.01)),BF610))</f>
        <v/>
      </c>
      <c r="BU610" s="9">
        <f>IF(AE610&gt;=BG610,0,IFERROR(BG610+SUMPRODUCT((AE$4:AE$1569&gt;=BG$4:BG$1569)*(AE$4:AE$1569-BG$4:BG$1569))/MAX(1,COUNTIF(AE$4:AE$1569,"&lt;"&amp;BG610+0.01)),BG610))</f>
        <v/>
      </c>
      <c r="BV610" s="9">
        <f>IF(AF610&gt;=BH610,0,IFERROR(BH610+SUMPRODUCT((AF$4:AF$1569&gt;=BH$4:BH$1569)*(AF$4:AF$1569-BH$4:BH$1569))/MAX(1,COUNTIF(AF$4:AF$1569,"&lt;"&amp;BH610+0.01)),BH610))</f>
        <v/>
      </c>
      <c r="BW610" s="9">
        <f>IF(AG610&gt;=BI610,0,IFERROR(BI610+SUMPRODUCT((AG$4:AG$1569&gt;=BI$4:BI$1569)*(AG$4:AG$1569-BI$4:BI$1569))/MAX(1,COUNTIF(AG$4:AG$1569,"&lt;"&amp;BI610+0.01)),BI610))</f>
        <v/>
      </c>
      <c r="BX610" s="9">
        <f>IF(AH610&gt;=BJ610,0,IFERROR(BJ610+SUMPRODUCT((AH$4:AH$1569&gt;=BJ$4:BJ$1569)*(AH$4:AH$1569-BJ$4:BJ$1569))/MAX(1,COUNTIF(AH$4:AH$1569,"&lt;"&amp;BJ610+0.01)),BJ610))</f>
        <v/>
      </c>
      <c r="BY610" s="9">
        <f>IF(AI610&gt;=BK610,0,IFERROR(BK610+SUMPRODUCT((AI$4:AI$1569&gt;=BK$4:BK$1569)*(AI$4:AI$1569-BK$4:BK$1569))/MAX(1,COUNTIF(AI$4:AI$1569,"&lt;"&amp;BK610+0.01)),BK610))</f>
        <v/>
      </c>
      <c r="BZ610" s="9">
        <f>IF(AJ610&gt;=BL610,0,IFERROR(BL610+SUMPRODUCT((AJ$4:AJ$1569&gt;=BL$4:BL$1569)*(AJ$4:AJ$1569-BL$4:BL$1569))/MAX(1,COUNTIF(AJ$4:AJ$1569,"&lt;"&amp;BL610+0.01)),BL610))</f>
        <v/>
      </c>
      <c r="CA610" s="9">
        <f>IF(AK610&gt;=BM610,0,IFERROR(BM610+SUMPRODUCT((AK$4:AK$1569&gt;=BM$4:BM$1569)*(AK$4:AK$1569-BM$4:BM$1569))/MAX(1,COUNTIF(AK$4:AK$1569,"&lt;"&amp;BM610+0.01)),BM610))</f>
        <v/>
      </c>
      <c r="CB610" s="9">
        <f>IF(AL610&gt;=BN610,0,IFERROR(BN610+SUMPRODUCT((AL$4:AL$1569&gt;=BN$4:BN$1569)*(AL$4:AL$1569-BN$4:BN$1569))/MAX(1,COUNTIF(AL$4:AL$1569,"&lt;"&amp;BN610+0.01)),BN610))</f>
        <v/>
      </c>
      <c r="CC610" s="5">
        <f>IF(AO610="🟢","VERDE",IF(AO610="🟡","AMARELO",IF(AO610="🟠","VERMELHO",IF(AO610="🔴","VERMELHO","ROXO"))))</f>
        <v/>
      </c>
      <c r="CD610" s="5" t="inlineStr">
        <is>
          <t>🌎 REGIÕES</t>
        </is>
      </c>
      <c r="CE610" s="5" t="inlineStr">
        <is>
          <t>SEM REDE</t>
        </is>
      </c>
    </row>
    <row r="611">
      <c r="A611" s="5" t="inlineStr">
        <is>
          <t>08932978000101</t>
        </is>
      </c>
      <c r="B611" s="5" t="inlineStr">
        <is>
          <t>BEMVIVERE COMERCIO DE ALIMENTOS E PRODUT</t>
        </is>
      </c>
      <c r="C611" s="5" t="inlineStr">
        <is>
          <t>06 - SEM GRUPO</t>
        </is>
      </c>
      <c r="D611" s="5" t="inlineStr">
        <is>
          <t>HEMANUELE DITZEL (MANU)</t>
        </is>
      </c>
      <c r="E611" s="5" t="inlineStr">
        <is>
          <t>SC</t>
        </is>
      </c>
      <c r="F611" s="5">
        <f>IFERROR(VLOOKUP(C611,$AS$4:$AT$25,2,FALSE),"")</f>
        <v/>
      </c>
      <c r="G611" s="6">
        <f>IFERROR(VLOOKUP(C611,$AS$4:$AX$25,6,FALSE),"")</f>
        <v/>
      </c>
      <c r="H611" s="5">
        <f>IFERROR(VLOOKUP(C611,$AS$4:$AY$25,7,FALSE),"")</f>
        <v/>
      </c>
      <c r="I611" s="5">
        <f>IFERROR(VLOOKUP(C611,$AS$4:$AZ$25,8,FALSE),"")</f>
        <v/>
      </c>
      <c r="J611" s="7" t="inlineStr">
        <is>
          <t>.</t>
        </is>
      </c>
      <c r="K611" s="5" t="inlineStr">
        <is>
          <t>SUL</t>
        </is>
      </c>
      <c r="L611" s="8" t="n">
        <v>1604.347826086957</v>
      </c>
      <c r="M611" s="9" t="n">
        <v>117.3913043478261</v>
      </c>
      <c r="N611" s="9" t="n">
        <v>117.3913043478261</v>
      </c>
      <c r="O611" s="9" t="n">
        <v>130.4347826086957</v>
      </c>
      <c r="P611" s="9" t="n">
        <v>130.4347826086957</v>
      </c>
      <c r="Q611" s="9" t="n">
        <v>130.4347826086957</v>
      </c>
      <c r="R611" s="9" t="n">
        <v>130.4347826086957</v>
      </c>
      <c r="S611" s="9" t="n">
        <v>130.4347826086957</v>
      </c>
      <c r="T611" s="9" t="n">
        <v>143.4782608695652</v>
      </c>
      <c r="U611" s="9" t="n">
        <v>143.4782608695652</v>
      </c>
      <c r="V611" s="9" t="n">
        <v>143.4782608695652</v>
      </c>
      <c r="W611" s="9" t="n">
        <v>143.4782608695652</v>
      </c>
      <c r="X611" s="9" t="n">
        <v>143.4782608695652</v>
      </c>
      <c r="Y611" s="7" t="inlineStr">
        <is>
          <t>.</t>
        </is>
      </c>
      <c r="Z611" s="8">
        <f>SUM(AA611:AL611)</f>
        <v/>
      </c>
      <c r="AA611" s="9" t="n">
        <v>0</v>
      </c>
      <c r="AB611" s="9" t="n">
        <v>0</v>
      </c>
      <c r="AC611" s="9" t="n">
        <v>0</v>
      </c>
      <c r="AD611" s="9" t="n">
        <v>0</v>
      </c>
      <c r="AE611" s="9" t="n">
        <v>0</v>
      </c>
      <c r="AF611" s="9" t="n">
        <v>0</v>
      </c>
      <c r="AG611" s="9" t="n">
        <v>0</v>
      </c>
      <c r="AH611" s="9" t="n">
        <v>0</v>
      </c>
      <c r="AI611" s="9" t="n">
        <v>0</v>
      </c>
      <c r="AJ611" s="9" t="n">
        <v>0</v>
      </c>
      <c r="AK611" s="9" t="n">
        <v>0</v>
      </c>
      <c r="AL611" s="9" t="n">
        <v>0</v>
      </c>
      <c r="AM611" s="7" t="inlineStr">
        <is>
          <t>.</t>
        </is>
      </c>
      <c r="AN611" s="6">
        <f>IF(L611=0,0,Z611/L611)</f>
        <v/>
      </c>
      <c r="AO611" s="5">
        <f>IF(AN611="","",IF(AN611&gt;=0.9,"🟢",IF(AN611&gt;=0.7,"🟡",IF(AN611&gt;=0.5,"🟠","🔴"))))</f>
        <v/>
      </c>
      <c r="AP611" s="9">
        <f>IF(L611=0,0,L611-Z611)</f>
        <v/>
      </c>
      <c r="AQ611" s="5">
        <f>IF(Z611=0,"",RANK(Z611,Z$4:Z$1569,0))</f>
        <v/>
      </c>
      <c r="AR611" s="7" t="inlineStr">
        <is>
          <t>.</t>
        </is>
      </c>
      <c r="BA611" s="7" t="inlineStr">
        <is>
          <t>.</t>
        </is>
      </c>
      <c r="BB611" s="9">
        <f>SUM(L$4:L$1569)/COUNTA(A$4:A$1569)</f>
        <v/>
      </c>
      <c r="BC611" s="9">
        <f>SUM(M$4:M$1569)/COUNTA(A$4:A$1569)</f>
        <v/>
      </c>
      <c r="BD611" s="9">
        <f>SUM(N$4:N$1569)/COUNTA(A$4:A$1569)</f>
        <v/>
      </c>
      <c r="BE611" s="9">
        <f>SUM(O$4:O$1569)/COUNTA(A$4:A$1569)</f>
        <v/>
      </c>
      <c r="BF611" s="9">
        <f>SUM(P$4:P$1569)/COUNTA(A$4:A$1569)</f>
        <v/>
      </c>
      <c r="BG611" s="9">
        <f>SUM(Q$4:Q$1569)/COUNTA(A$4:A$1569)</f>
        <v/>
      </c>
      <c r="BH611" s="9">
        <f>SUM(R$4:R$1569)/COUNTA(A$4:A$1569)</f>
        <v/>
      </c>
      <c r="BI611" s="9">
        <f>SUM(S$4:S$1569)/COUNTA(A$4:A$1569)</f>
        <v/>
      </c>
      <c r="BJ611" s="9">
        <f>SUM(T$4:T$1569)/COUNTA(A$4:A$1569)</f>
        <v/>
      </c>
      <c r="BK611" s="9">
        <f>SUM(U$4:U$1569)/COUNTA(A$4:A$1569)</f>
        <v/>
      </c>
      <c r="BL611" s="9">
        <f>SUM(V$4:V$1569)/COUNTA(A$4:A$1569)</f>
        <v/>
      </c>
      <c r="BM611" s="9">
        <f>SUM(W$4:W$1569)/COUNTA(A$4:A$1569)</f>
        <v/>
      </c>
      <c r="BN611" s="9">
        <f>SUM(X$4:X$1569)/COUNTA(A$4:A$1569)</f>
        <v/>
      </c>
      <c r="BO611" s="7" t="inlineStr">
        <is>
          <t>.</t>
        </is>
      </c>
      <c r="BP611" s="9">
        <f>IF(Z611&gt;=BB611,0,IFERROR(BB611+(SUMPRODUCT((Z$4:Z$1569&gt;=BB$4:BB$1569)*(Z$4:Z$1569-BB$4:BB$1569))/MAX(1,COUNTIF(Z$4:Z$1569,"&lt;"&amp;BB611+0.01))),BB611))</f>
        <v/>
      </c>
      <c r="BQ611" s="9">
        <f>IF(AA611&gt;=BC611,0,IFERROR(BC611+SUMPRODUCT((AA$4:AA$1569&gt;=BC$4:BC$1569)*(AA$4:AA$1569-BC$4:BC$1569))/MAX(1,COUNTIF(AA$4:AA$1569,"&lt;"&amp;BC611+0.01)),BC611))</f>
        <v/>
      </c>
      <c r="BR611" s="9">
        <f>IF(AB611&gt;=BD611,0,IFERROR(BD611+SUMPRODUCT((AB$4:AB$1569&gt;=BD$4:BD$1569)*(AB$4:AB$1569-BD$4:BD$1569))/MAX(1,COUNTIF(AB$4:AB$1569,"&lt;"&amp;BD611+0.01)),BD611))</f>
        <v/>
      </c>
      <c r="BS611" s="9">
        <f>IF(AC611&gt;=BE611,0,IFERROR(BE611+SUMPRODUCT((AC$4:AC$1569&gt;=BE$4:BE$1569)*(AC$4:AC$1569-BE$4:BE$1569))/MAX(1,COUNTIF(AC$4:AC$1569,"&lt;"&amp;BE611+0.01)),BE611))</f>
        <v/>
      </c>
      <c r="BT611" s="9">
        <f>IF(AD611&gt;=BF611,0,IFERROR(BF611+SUMPRODUCT((AD$4:AD$1569&gt;=BF$4:BF$1569)*(AD$4:AD$1569-BF$4:BF$1569))/MAX(1,COUNTIF(AD$4:AD$1569,"&lt;"&amp;BF611+0.01)),BF611))</f>
        <v/>
      </c>
      <c r="BU611" s="9">
        <f>IF(AE611&gt;=BG611,0,IFERROR(BG611+SUMPRODUCT((AE$4:AE$1569&gt;=BG$4:BG$1569)*(AE$4:AE$1569-BG$4:BG$1569))/MAX(1,COUNTIF(AE$4:AE$1569,"&lt;"&amp;BG611+0.01)),BG611))</f>
        <v/>
      </c>
      <c r="BV611" s="9">
        <f>IF(AF611&gt;=BH611,0,IFERROR(BH611+SUMPRODUCT((AF$4:AF$1569&gt;=BH$4:BH$1569)*(AF$4:AF$1569-BH$4:BH$1569))/MAX(1,COUNTIF(AF$4:AF$1569,"&lt;"&amp;BH611+0.01)),BH611))</f>
        <v/>
      </c>
      <c r="BW611" s="9">
        <f>IF(AG611&gt;=BI611,0,IFERROR(BI611+SUMPRODUCT((AG$4:AG$1569&gt;=BI$4:BI$1569)*(AG$4:AG$1569-BI$4:BI$1569))/MAX(1,COUNTIF(AG$4:AG$1569,"&lt;"&amp;BI611+0.01)),BI611))</f>
        <v/>
      </c>
      <c r="BX611" s="9">
        <f>IF(AH611&gt;=BJ611,0,IFERROR(BJ611+SUMPRODUCT((AH$4:AH$1569&gt;=BJ$4:BJ$1569)*(AH$4:AH$1569-BJ$4:BJ$1569))/MAX(1,COUNTIF(AH$4:AH$1569,"&lt;"&amp;BJ611+0.01)),BJ611))</f>
        <v/>
      </c>
      <c r="BY611" s="9">
        <f>IF(AI611&gt;=BK611,0,IFERROR(BK611+SUMPRODUCT((AI$4:AI$1569&gt;=BK$4:BK$1569)*(AI$4:AI$1569-BK$4:BK$1569))/MAX(1,COUNTIF(AI$4:AI$1569,"&lt;"&amp;BK611+0.01)),BK611))</f>
        <v/>
      </c>
      <c r="BZ611" s="9">
        <f>IF(AJ611&gt;=BL611,0,IFERROR(BL611+SUMPRODUCT((AJ$4:AJ$1569&gt;=BL$4:BL$1569)*(AJ$4:AJ$1569-BL$4:BL$1569))/MAX(1,COUNTIF(AJ$4:AJ$1569,"&lt;"&amp;BL611+0.01)),BL611))</f>
        <v/>
      </c>
      <c r="CA611" s="9">
        <f>IF(AK611&gt;=BM611,0,IFERROR(BM611+SUMPRODUCT((AK$4:AK$1569&gt;=BM$4:BM$1569)*(AK$4:AK$1569-BM$4:BM$1569))/MAX(1,COUNTIF(AK$4:AK$1569,"&lt;"&amp;BM611+0.01)),BM611))</f>
        <v/>
      </c>
      <c r="CB611" s="9">
        <f>IF(AL611&gt;=BN611,0,IFERROR(BN611+SUMPRODUCT((AL$4:AL$1569&gt;=BN$4:BN$1569)*(AL$4:AL$1569-BN$4:BN$1569))/MAX(1,COUNTIF(AL$4:AL$1569,"&lt;"&amp;BN611+0.01)),BN611))</f>
        <v/>
      </c>
      <c r="CC611" s="5">
        <f>IF(AO611="🟢","VERDE",IF(AO611="🟡","AMARELO",IF(AO611="🟠","VERMELHO",IF(AO611="🔴","VERMELHO","ROXO"))))</f>
        <v/>
      </c>
      <c r="CD611" s="5" t="inlineStr">
        <is>
          <t>🌎 REGIÕES</t>
        </is>
      </c>
      <c r="CE611" s="5" t="inlineStr">
        <is>
          <t>SEM REDE</t>
        </is>
      </c>
    </row>
    <row r="612">
      <c r="A612" s="5" t="inlineStr">
        <is>
          <t>09026103000286</t>
        </is>
      </c>
      <c r="B612" s="5" t="inlineStr">
        <is>
          <t>NATURAL COMERCIO DE ALIMENTOS LTDA - ME</t>
        </is>
      </c>
      <c r="C612" s="5" t="inlineStr">
        <is>
          <t>06 - INTERNA - CIA DA SAUDE</t>
        </is>
      </c>
      <c r="D612" s="5" t="inlineStr">
        <is>
          <t>JULIO GADRET</t>
        </is>
      </c>
      <c r="E612" s="5" t="inlineStr"/>
      <c r="F612" s="5">
        <f>IFERROR(VLOOKUP(C612,$AS$4:$AT$25,2,FALSE),"")</f>
        <v/>
      </c>
      <c r="G612" s="6">
        <f>IFERROR(VLOOKUP(C612,$AS$4:$AX$25,6,FALSE),"")</f>
        <v/>
      </c>
      <c r="H612" s="5">
        <f>IFERROR(VLOOKUP(C612,$AS$4:$AY$25,7,FALSE),"")</f>
        <v/>
      </c>
      <c r="I612" s="5">
        <f>IFERROR(VLOOKUP(C612,$AS$4:$AZ$25,8,FALSE),"")</f>
        <v/>
      </c>
      <c r="J612" s="7" t="inlineStr">
        <is>
          <t>.</t>
        </is>
      </c>
      <c r="K612" s="5" t="inlineStr">
        <is>
          <t>NACIONAL</t>
        </is>
      </c>
      <c r="L612" s="8" t="n">
        <v>10875</v>
      </c>
      <c r="M612" s="9" t="n">
        <v>729.1666666666666</v>
      </c>
      <c r="N612" s="9" t="n">
        <v>770.8333333333334</v>
      </c>
      <c r="O612" s="9" t="n">
        <v>791.6666666666666</v>
      </c>
      <c r="P612" s="9" t="n">
        <v>833.3333333333334</v>
      </c>
      <c r="Q612" s="9" t="n">
        <v>854.1666666666666</v>
      </c>
      <c r="R612" s="9" t="n">
        <v>895.8333333333334</v>
      </c>
      <c r="S612" s="9" t="n">
        <v>916.6666666666666</v>
      </c>
      <c r="T612" s="9" t="n">
        <v>958.3333333333334</v>
      </c>
      <c r="U612" s="9" t="n">
        <v>979.1666666666666</v>
      </c>
      <c r="V612" s="9" t="n">
        <v>1020.833333333333</v>
      </c>
      <c r="W612" s="9" t="n">
        <v>1041.666666666667</v>
      </c>
      <c r="X612" s="9" t="n">
        <v>1083.333333333333</v>
      </c>
      <c r="Y612" s="7" t="inlineStr">
        <is>
          <t>.</t>
        </is>
      </c>
      <c r="Z612" s="8">
        <f>SUM(AA612:AL612)</f>
        <v/>
      </c>
      <c r="AA612" s="9" t="n">
        <v>0</v>
      </c>
      <c r="AB612" s="9" t="n">
        <v>0</v>
      </c>
      <c r="AC612" s="9" t="n">
        <v>0</v>
      </c>
      <c r="AD612" s="9" t="n">
        <v>0</v>
      </c>
      <c r="AE612" s="9" t="n">
        <v>0</v>
      </c>
      <c r="AF612" s="9" t="n">
        <v>0</v>
      </c>
      <c r="AG612" s="9" t="n">
        <v>0</v>
      </c>
      <c r="AH612" s="9" t="n">
        <v>0</v>
      </c>
      <c r="AI612" s="9" t="n">
        <v>0</v>
      </c>
      <c r="AJ612" s="9" t="n">
        <v>0</v>
      </c>
      <c r="AK612" s="9" t="n">
        <v>0</v>
      </c>
      <c r="AL612" s="9" t="n">
        <v>0</v>
      </c>
      <c r="AM612" s="7" t="inlineStr">
        <is>
          <t>.</t>
        </is>
      </c>
      <c r="AN612" s="6">
        <f>IF(L612=0,0,Z612/L612)</f>
        <v/>
      </c>
      <c r="AO612" s="5">
        <f>IF(AN612="","",IF(AN612&gt;=0.9,"🟢",IF(AN612&gt;=0.7,"🟡",IF(AN612&gt;=0.5,"🟠","🔴"))))</f>
        <v/>
      </c>
      <c r="AP612" s="9">
        <f>IF(L612=0,0,L612-Z612)</f>
        <v/>
      </c>
      <c r="AQ612" s="5">
        <f>IF(Z612=0,"",RANK(Z612,Z$4:Z$1569,0))</f>
        <v/>
      </c>
      <c r="AR612" s="7" t="inlineStr">
        <is>
          <t>.</t>
        </is>
      </c>
      <c r="BA612" s="7" t="inlineStr">
        <is>
          <t>.</t>
        </is>
      </c>
      <c r="BB612" s="9">
        <f>SUM(L$4:L$1569)/COUNTA(A$4:A$1569)</f>
        <v/>
      </c>
      <c r="BC612" s="9">
        <f>SUM(M$4:M$1569)/COUNTA(A$4:A$1569)</f>
        <v/>
      </c>
      <c r="BD612" s="9">
        <f>SUM(N$4:N$1569)/COUNTA(A$4:A$1569)</f>
        <v/>
      </c>
      <c r="BE612" s="9">
        <f>SUM(O$4:O$1569)/COUNTA(A$4:A$1569)</f>
        <v/>
      </c>
      <c r="BF612" s="9">
        <f>SUM(P$4:P$1569)/COUNTA(A$4:A$1569)</f>
        <v/>
      </c>
      <c r="BG612" s="9">
        <f>SUM(Q$4:Q$1569)/COUNTA(A$4:A$1569)</f>
        <v/>
      </c>
      <c r="BH612" s="9">
        <f>SUM(R$4:R$1569)/COUNTA(A$4:A$1569)</f>
        <v/>
      </c>
      <c r="BI612" s="9">
        <f>SUM(S$4:S$1569)/COUNTA(A$4:A$1569)</f>
        <v/>
      </c>
      <c r="BJ612" s="9">
        <f>SUM(T$4:T$1569)/COUNTA(A$4:A$1569)</f>
        <v/>
      </c>
      <c r="BK612" s="9">
        <f>SUM(U$4:U$1569)/COUNTA(A$4:A$1569)</f>
        <v/>
      </c>
      <c r="BL612" s="9">
        <f>SUM(V$4:V$1569)/COUNTA(A$4:A$1569)</f>
        <v/>
      </c>
      <c r="BM612" s="9">
        <f>SUM(W$4:W$1569)/COUNTA(A$4:A$1569)</f>
        <v/>
      </c>
      <c r="BN612" s="9">
        <f>SUM(X$4:X$1569)/COUNTA(A$4:A$1569)</f>
        <v/>
      </c>
      <c r="BO612" s="7" t="inlineStr">
        <is>
          <t>.</t>
        </is>
      </c>
      <c r="BP612" s="9">
        <f>IF(Z612&gt;=BB612,0,IFERROR(BB612+(SUMPRODUCT((Z$4:Z$1569&gt;=BB$4:BB$1569)*(Z$4:Z$1569-BB$4:BB$1569))/MAX(1,COUNTIF(Z$4:Z$1569,"&lt;"&amp;BB612+0.01))),BB612))</f>
        <v/>
      </c>
      <c r="BQ612" s="9">
        <f>IF(AA612&gt;=BC612,0,IFERROR(BC612+SUMPRODUCT((AA$4:AA$1569&gt;=BC$4:BC$1569)*(AA$4:AA$1569-BC$4:BC$1569))/MAX(1,COUNTIF(AA$4:AA$1569,"&lt;"&amp;BC612+0.01)),BC612))</f>
        <v/>
      </c>
      <c r="BR612" s="9">
        <f>IF(AB612&gt;=BD612,0,IFERROR(BD612+SUMPRODUCT((AB$4:AB$1569&gt;=BD$4:BD$1569)*(AB$4:AB$1569-BD$4:BD$1569))/MAX(1,COUNTIF(AB$4:AB$1569,"&lt;"&amp;BD612+0.01)),BD612))</f>
        <v/>
      </c>
      <c r="BS612" s="9">
        <f>IF(AC612&gt;=BE612,0,IFERROR(BE612+SUMPRODUCT((AC$4:AC$1569&gt;=BE$4:BE$1569)*(AC$4:AC$1569-BE$4:BE$1569))/MAX(1,COUNTIF(AC$4:AC$1569,"&lt;"&amp;BE612+0.01)),BE612))</f>
        <v/>
      </c>
      <c r="BT612" s="9">
        <f>IF(AD612&gt;=BF612,0,IFERROR(BF612+SUMPRODUCT((AD$4:AD$1569&gt;=BF$4:BF$1569)*(AD$4:AD$1569-BF$4:BF$1569))/MAX(1,COUNTIF(AD$4:AD$1569,"&lt;"&amp;BF612+0.01)),BF612))</f>
        <v/>
      </c>
      <c r="BU612" s="9">
        <f>IF(AE612&gt;=BG612,0,IFERROR(BG612+SUMPRODUCT((AE$4:AE$1569&gt;=BG$4:BG$1569)*(AE$4:AE$1569-BG$4:BG$1569))/MAX(1,COUNTIF(AE$4:AE$1569,"&lt;"&amp;BG612+0.01)),BG612))</f>
        <v/>
      </c>
      <c r="BV612" s="9">
        <f>IF(AF612&gt;=BH612,0,IFERROR(BH612+SUMPRODUCT((AF$4:AF$1569&gt;=BH$4:BH$1569)*(AF$4:AF$1569-BH$4:BH$1569))/MAX(1,COUNTIF(AF$4:AF$1569,"&lt;"&amp;BH612+0.01)),BH612))</f>
        <v/>
      </c>
      <c r="BW612" s="9">
        <f>IF(AG612&gt;=BI612,0,IFERROR(BI612+SUMPRODUCT((AG$4:AG$1569&gt;=BI$4:BI$1569)*(AG$4:AG$1569-BI$4:BI$1569))/MAX(1,COUNTIF(AG$4:AG$1569,"&lt;"&amp;BI612+0.01)),BI612))</f>
        <v/>
      </c>
      <c r="BX612" s="9">
        <f>IF(AH612&gt;=BJ612,0,IFERROR(BJ612+SUMPRODUCT((AH$4:AH$1569&gt;=BJ$4:BJ$1569)*(AH$4:AH$1569-BJ$4:BJ$1569))/MAX(1,COUNTIF(AH$4:AH$1569,"&lt;"&amp;BJ612+0.01)),BJ612))</f>
        <v/>
      </c>
      <c r="BY612" s="9">
        <f>IF(AI612&gt;=BK612,0,IFERROR(BK612+SUMPRODUCT((AI$4:AI$1569&gt;=BK$4:BK$1569)*(AI$4:AI$1569-BK$4:BK$1569))/MAX(1,COUNTIF(AI$4:AI$1569,"&lt;"&amp;BK612+0.01)),BK612))</f>
        <v/>
      </c>
      <c r="BZ612" s="9">
        <f>IF(AJ612&gt;=BL612,0,IFERROR(BL612+SUMPRODUCT((AJ$4:AJ$1569&gt;=BL$4:BL$1569)*(AJ$4:AJ$1569-BL$4:BL$1569))/MAX(1,COUNTIF(AJ$4:AJ$1569,"&lt;"&amp;BL612+0.01)),BL612))</f>
        <v/>
      </c>
      <c r="CA612" s="9">
        <f>IF(AK612&gt;=BM612,0,IFERROR(BM612+SUMPRODUCT((AK$4:AK$1569&gt;=BM$4:BM$1569)*(AK$4:AK$1569-BM$4:BM$1569))/MAX(1,COUNTIF(AK$4:AK$1569,"&lt;"&amp;BM612+0.01)),BM612))</f>
        <v/>
      </c>
      <c r="CB612" s="9">
        <f>IF(AL612&gt;=BN612,0,IFERROR(BN612+SUMPRODUCT((AL$4:AL$1569&gt;=BN$4:BN$1569)*(AL$4:AL$1569-BN$4:BN$1569))/MAX(1,COUNTIF(AL$4:AL$1569,"&lt;"&amp;BN612+0.01)),BN612))</f>
        <v/>
      </c>
      <c r="CC612" s="5">
        <f>IF(AO612="🟢","VERDE",IF(AO612="🟡","AMARELO",IF(AO612="🟠","VERMELHO",IF(AO612="🔴","VERMELHO","ROXO"))))</f>
        <v/>
      </c>
      <c r="CD612" s="5" t="inlineStr">
        <is>
          <t>🏢 REDES</t>
        </is>
      </c>
      <c r="CE612" s="5" t="inlineStr">
        <is>
          <t>CIA DA SAUDE</t>
        </is>
      </c>
    </row>
    <row r="613">
      <c r="A613" s="5" t="inlineStr">
        <is>
          <t>09081436000127</t>
        </is>
      </c>
      <c r="B613" s="5" t="inlineStr">
        <is>
          <t>SAUDE INTEGRAL COMERCIO DE ALIMENTOS - M</t>
        </is>
      </c>
      <c r="C613" s="5" t="inlineStr">
        <is>
          <t>06 - SEM GRUPO</t>
        </is>
      </c>
      <c r="D613" s="5" t="inlineStr">
        <is>
          <t>HEMANUELE DITZEL (MANU)</t>
        </is>
      </c>
      <c r="E613" s="5" t="inlineStr">
        <is>
          <t>RS</t>
        </is>
      </c>
      <c r="F613" s="5">
        <f>IFERROR(VLOOKUP(C613,$AS$4:$AT$25,2,FALSE),"")</f>
        <v/>
      </c>
      <c r="G613" s="6">
        <f>IFERROR(VLOOKUP(C613,$AS$4:$AX$25,6,FALSE),"")</f>
        <v/>
      </c>
      <c r="H613" s="5">
        <f>IFERROR(VLOOKUP(C613,$AS$4:$AY$25,7,FALSE),"")</f>
        <v/>
      </c>
      <c r="I613" s="5">
        <f>IFERROR(VLOOKUP(C613,$AS$4:$AZ$25,8,FALSE),"")</f>
        <v/>
      </c>
      <c r="J613" s="7" t="inlineStr">
        <is>
          <t>.</t>
        </is>
      </c>
      <c r="K613" s="5" t="inlineStr">
        <is>
          <t>SUL</t>
        </is>
      </c>
      <c r="L613" s="8" t="n">
        <v>1582.758620689655</v>
      </c>
      <c r="M613" s="9" t="n">
        <v>124.1379310344828</v>
      </c>
      <c r="N613" s="9" t="n">
        <v>124.1379310344828</v>
      </c>
      <c r="O613" s="9" t="n">
        <v>124.1379310344828</v>
      </c>
      <c r="P613" s="9" t="n">
        <v>124.1379310344828</v>
      </c>
      <c r="Q613" s="9" t="n">
        <v>124.1379310344828</v>
      </c>
      <c r="R613" s="9" t="n">
        <v>134.4827586206897</v>
      </c>
      <c r="S613" s="9" t="n">
        <v>134.4827586206897</v>
      </c>
      <c r="T613" s="9" t="n">
        <v>134.4827586206897</v>
      </c>
      <c r="U613" s="9" t="n">
        <v>134.4827586206897</v>
      </c>
      <c r="V613" s="9" t="n">
        <v>134.4827586206897</v>
      </c>
      <c r="W613" s="9" t="n">
        <v>144.8275862068965</v>
      </c>
      <c r="X613" s="9" t="n">
        <v>144.8275862068965</v>
      </c>
      <c r="Y613" s="7" t="inlineStr">
        <is>
          <t>.</t>
        </is>
      </c>
      <c r="Z613" s="8">
        <f>SUM(AA613:AL613)</f>
        <v/>
      </c>
      <c r="AA613" s="9" t="n">
        <v>0</v>
      </c>
      <c r="AB613" s="9" t="n">
        <v>0</v>
      </c>
      <c r="AC613" s="9" t="n">
        <v>0</v>
      </c>
      <c r="AD613" s="9" t="n">
        <v>0</v>
      </c>
      <c r="AE613" s="9" t="n">
        <v>0</v>
      </c>
      <c r="AF613" s="9" t="n">
        <v>0</v>
      </c>
      <c r="AG613" s="9" t="n">
        <v>0</v>
      </c>
      <c r="AH613" s="9" t="n">
        <v>0</v>
      </c>
      <c r="AI613" s="9" t="n">
        <v>0</v>
      </c>
      <c r="AJ613" s="9" t="n">
        <v>0</v>
      </c>
      <c r="AK613" s="9" t="n">
        <v>0</v>
      </c>
      <c r="AL613" s="9" t="n">
        <v>0</v>
      </c>
      <c r="AM613" s="7" t="inlineStr">
        <is>
          <t>.</t>
        </is>
      </c>
      <c r="AN613" s="6">
        <f>IF(L613=0,0,Z613/L613)</f>
        <v/>
      </c>
      <c r="AO613" s="5">
        <f>IF(AN613="","",IF(AN613&gt;=0.9,"🟢",IF(AN613&gt;=0.7,"🟡",IF(AN613&gt;=0.5,"🟠","🔴"))))</f>
        <v/>
      </c>
      <c r="AP613" s="9">
        <f>IF(L613=0,0,L613-Z613)</f>
        <v/>
      </c>
      <c r="AQ613" s="5">
        <f>IF(Z613=0,"",RANK(Z613,Z$4:Z$1569,0))</f>
        <v/>
      </c>
      <c r="AR613" s="7" t="inlineStr">
        <is>
          <t>.</t>
        </is>
      </c>
      <c r="BA613" s="7" t="inlineStr">
        <is>
          <t>.</t>
        </is>
      </c>
      <c r="BB613" s="9">
        <f>SUM(L$4:L$1569)/COUNTA(A$4:A$1569)</f>
        <v/>
      </c>
      <c r="BC613" s="9">
        <f>SUM(M$4:M$1569)/COUNTA(A$4:A$1569)</f>
        <v/>
      </c>
      <c r="BD613" s="9">
        <f>SUM(N$4:N$1569)/COUNTA(A$4:A$1569)</f>
        <v/>
      </c>
      <c r="BE613" s="9">
        <f>SUM(O$4:O$1569)/COUNTA(A$4:A$1569)</f>
        <v/>
      </c>
      <c r="BF613" s="9">
        <f>SUM(P$4:P$1569)/COUNTA(A$4:A$1569)</f>
        <v/>
      </c>
      <c r="BG613" s="9">
        <f>SUM(Q$4:Q$1569)/COUNTA(A$4:A$1569)</f>
        <v/>
      </c>
      <c r="BH613" s="9">
        <f>SUM(R$4:R$1569)/COUNTA(A$4:A$1569)</f>
        <v/>
      </c>
      <c r="BI613" s="9">
        <f>SUM(S$4:S$1569)/COUNTA(A$4:A$1569)</f>
        <v/>
      </c>
      <c r="BJ613" s="9">
        <f>SUM(T$4:T$1569)/COUNTA(A$4:A$1569)</f>
        <v/>
      </c>
      <c r="BK613" s="9">
        <f>SUM(U$4:U$1569)/COUNTA(A$4:A$1569)</f>
        <v/>
      </c>
      <c r="BL613" s="9">
        <f>SUM(V$4:V$1569)/COUNTA(A$4:A$1569)</f>
        <v/>
      </c>
      <c r="BM613" s="9">
        <f>SUM(W$4:W$1569)/COUNTA(A$4:A$1569)</f>
        <v/>
      </c>
      <c r="BN613" s="9">
        <f>SUM(X$4:X$1569)/COUNTA(A$4:A$1569)</f>
        <v/>
      </c>
      <c r="BO613" s="7" t="inlineStr">
        <is>
          <t>.</t>
        </is>
      </c>
      <c r="BP613" s="9">
        <f>IF(Z613&gt;=BB613,0,IFERROR(BB613+(SUMPRODUCT((Z$4:Z$1569&gt;=BB$4:BB$1569)*(Z$4:Z$1569-BB$4:BB$1569))/MAX(1,COUNTIF(Z$4:Z$1569,"&lt;"&amp;BB613+0.01))),BB613))</f>
        <v/>
      </c>
      <c r="BQ613" s="9">
        <f>IF(AA613&gt;=BC613,0,IFERROR(BC613+SUMPRODUCT((AA$4:AA$1569&gt;=BC$4:BC$1569)*(AA$4:AA$1569-BC$4:BC$1569))/MAX(1,COUNTIF(AA$4:AA$1569,"&lt;"&amp;BC613+0.01)),BC613))</f>
        <v/>
      </c>
      <c r="BR613" s="9">
        <f>IF(AB613&gt;=BD613,0,IFERROR(BD613+SUMPRODUCT((AB$4:AB$1569&gt;=BD$4:BD$1569)*(AB$4:AB$1569-BD$4:BD$1569))/MAX(1,COUNTIF(AB$4:AB$1569,"&lt;"&amp;BD613+0.01)),BD613))</f>
        <v/>
      </c>
      <c r="BS613" s="9">
        <f>IF(AC613&gt;=BE613,0,IFERROR(BE613+SUMPRODUCT((AC$4:AC$1569&gt;=BE$4:BE$1569)*(AC$4:AC$1569-BE$4:BE$1569))/MAX(1,COUNTIF(AC$4:AC$1569,"&lt;"&amp;BE613+0.01)),BE613))</f>
        <v/>
      </c>
      <c r="BT613" s="9">
        <f>IF(AD613&gt;=BF613,0,IFERROR(BF613+SUMPRODUCT((AD$4:AD$1569&gt;=BF$4:BF$1569)*(AD$4:AD$1569-BF$4:BF$1569))/MAX(1,COUNTIF(AD$4:AD$1569,"&lt;"&amp;BF613+0.01)),BF613))</f>
        <v/>
      </c>
      <c r="BU613" s="9">
        <f>IF(AE613&gt;=BG613,0,IFERROR(BG613+SUMPRODUCT((AE$4:AE$1569&gt;=BG$4:BG$1569)*(AE$4:AE$1569-BG$4:BG$1569))/MAX(1,COUNTIF(AE$4:AE$1569,"&lt;"&amp;BG613+0.01)),BG613))</f>
        <v/>
      </c>
      <c r="BV613" s="9">
        <f>IF(AF613&gt;=BH613,0,IFERROR(BH613+SUMPRODUCT((AF$4:AF$1569&gt;=BH$4:BH$1569)*(AF$4:AF$1569-BH$4:BH$1569))/MAX(1,COUNTIF(AF$4:AF$1569,"&lt;"&amp;BH613+0.01)),BH613))</f>
        <v/>
      </c>
      <c r="BW613" s="9">
        <f>IF(AG613&gt;=BI613,0,IFERROR(BI613+SUMPRODUCT((AG$4:AG$1569&gt;=BI$4:BI$1569)*(AG$4:AG$1569-BI$4:BI$1569))/MAX(1,COUNTIF(AG$4:AG$1569,"&lt;"&amp;BI613+0.01)),BI613))</f>
        <v/>
      </c>
      <c r="BX613" s="9">
        <f>IF(AH613&gt;=BJ613,0,IFERROR(BJ613+SUMPRODUCT((AH$4:AH$1569&gt;=BJ$4:BJ$1569)*(AH$4:AH$1569-BJ$4:BJ$1569))/MAX(1,COUNTIF(AH$4:AH$1569,"&lt;"&amp;BJ613+0.01)),BJ613))</f>
        <v/>
      </c>
      <c r="BY613" s="9">
        <f>IF(AI613&gt;=BK613,0,IFERROR(BK613+SUMPRODUCT((AI$4:AI$1569&gt;=BK$4:BK$1569)*(AI$4:AI$1569-BK$4:BK$1569))/MAX(1,COUNTIF(AI$4:AI$1569,"&lt;"&amp;BK613+0.01)),BK613))</f>
        <v/>
      </c>
      <c r="BZ613" s="9">
        <f>IF(AJ613&gt;=BL613,0,IFERROR(BL613+SUMPRODUCT((AJ$4:AJ$1569&gt;=BL$4:BL$1569)*(AJ$4:AJ$1569-BL$4:BL$1569))/MAX(1,COUNTIF(AJ$4:AJ$1569,"&lt;"&amp;BL613+0.01)),BL613))</f>
        <v/>
      </c>
      <c r="CA613" s="9">
        <f>IF(AK613&gt;=BM613,0,IFERROR(BM613+SUMPRODUCT((AK$4:AK$1569&gt;=BM$4:BM$1569)*(AK$4:AK$1569-BM$4:BM$1569))/MAX(1,COUNTIF(AK$4:AK$1569,"&lt;"&amp;BM613+0.01)),BM613))</f>
        <v/>
      </c>
      <c r="CB613" s="9">
        <f>IF(AL613&gt;=BN613,0,IFERROR(BN613+SUMPRODUCT((AL$4:AL$1569&gt;=BN$4:BN$1569)*(AL$4:AL$1569-BN$4:BN$1569))/MAX(1,COUNTIF(AL$4:AL$1569,"&lt;"&amp;BN613+0.01)),BN613))</f>
        <v/>
      </c>
      <c r="CC613" s="5">
        <f>IF(AO613="🟢","VERDE",IF(AO613="🟡","AMARELO",IF(AO613="🟠","VERMELHO",IF(AO613="🔴","VERMELHO","ROXO"))))</f>
        <v/>
      </c>
      <c r="CD613" s="5" t="inlineStr">
        <is>
          <t>🌎 REGIÕES</t>
        </is>
      </c>
      <c r="CE613" s="5" t="inlineStr">
        <is>
          <t>SEM REDE</t>
        </is>
      </c>
    </row>
    <row r="614">
      <c r="A614" s="5" t="inlineStr">
        <is>
          <t>09150984000161</t>
        </is>
      </c>
      <c r="B614" s="5" t="inlineStr">
        <is>
          <t>PHD ANDRYBEL DIST DE PRODUTOS NATURAIS L</t>
        </is>
      </c>
      <c r="C614" s="5" t="inlineStr">
        <is>
          <t>06 - SEM GRUPO</t>
        </is>
      </c>
      <c r="D614" s="5" t="inlineStr">
        <is>
          <t>HEMANUELE DITZEL (MANU)</t>
        </is>
      </c>
      <c r="E614" s="5" t="inlineStr">
        <is>
          <t>SC</t>
        </is>
      </c>
      <c r="F614" s="5">
        <f>IFERROR(VLOOKUP(C614,$AS$4:$AT$25,2,FALSE),"")</f>
        <v/>
      </c>
      <c r="G614" s="6">
        <f>IFERROR(VLOOKUP(C614,$AS$4:$AX$25,6,FALSE),"")</f>
        <v/>
      </c>
      <c r="H614" s="5">
        <f>IFERROR(VLOOKUP(C614,$AS$4:$AY$25,7,FALSE),"")</f>
        <v/>
      </c>
      <c r="I614" s="5">
        <f>IFERROR(VLOOKUP(C614,$AS$4:$AZ$25,8,FALSE),"")</f>
        <v/>
      </c>
      <c r="J614" s="7" t="inlineStr">
        <is>
          <t>.</t>
        </is>
      </c>
      <c r="K614" s="5" t="inlineStr">
        <is>
          <t>SUL</t>
        </is>
      </c>
      <c r="L614" s="8" t="n">
        <v>1513.953488372093</v>
      </c>
      <c r="M614" s="9" t="n">
        <v>118.6046511627907</v>
      </c>
      <c r="N614" s="9" t="n">
        <v>118.6046511627907</v>
      </c>
      <c r="O614" s="9" t="n">
        <v>118.6046511627907</v>
      </c>
      <c r="P614" s="9" t="n">
        <v>125.5813953488372</v>
      </c>
      <c r="Q614" s="9" t="n">
        <v>125.5813953488372</v>
      </c>
      <c r="R614" s="9" t="n">
        <v>125.5813953488372</v>
      </c>
      <c r="S614" s="9" t="n">
        <v>125.5813953488372</v>
      </c>
      <c r="T614" s="9" t="n">
        <v>125.5813953488372</v>
      </c>
      <c r="U614" s="9" t="n">
        <v>132.5581395348837</v>
      </c>
      <c r="V614" s="9" t="n">
        <v>132.5581395348837</v>
      </c>
      <c r="W614" s="9" t="n">
        <v>132.5581395348837</v>
      </c>
      <c r="X614" s="9" t="n">
        <v>132.5581395348837</v>
      </c>
      <c r="Y614" s="7" t="inlineStr">
        <is>
          <t>.</t>
        </is>
      </c>
      <c r="Z614" s="8">
        <f>SUM(AA614:AL614)</f>
        <v/>
      </c>
      <c r="AA614" s="9" t="n">
        <v>0</v>
      </c>
      <c r="AB614" s="9" t="n">
        <v>0</v>
      </c>
      <c r="AC614" s="9" t="n">
        <v>0</v>
      </c>
      <c r="AD614" s="9" t="n">
        <v>0</v>
      </c>
      <c r="AE614" s="9" t="n">
        <v>0</v>
      </c>
      <c r="AF614" s="9" t="n">
        <v>0</v>
      </c>
      <c r="AG614" s="9" t="n">
        <v>0</v>
      </c>
      <c r="AH614" s="9" t="n">
        <v>0</v>
      </c>
      <c r="AI614" s="9" t="n">
        <v>0</v>
      </c>
      <c r="AJ614" s="9" t="n">
        <v>0</v>
      </c>
      <c r="AK614" s="9" t="n">
        <v>0</v>
      </c>
      <c r="AL614" s="9" t="n">
        <v>0</v>
      </c>
      <c r="AM614" s="7" t="inlineStr">
        <is>
          <t>.</t>
        </is>
      </c>
      <c r="AN614" s="6">
        <f>IF(L614=0,0,Z614/L614)</f>
        <v/>
      </c>
      <c r="AO614" s="5">
        <f>IF(AN614="","",IF(AN614&gt;=0.9,"🟢",IF(AN614&gt;=0.7,"🟡",IF(AN614&gt;=0.5,"🟠","🔴"))))</f>
        <v/>
      </c>
      <c r="AP614" s="9">
        <f>IF(L614=0,0,L614-Z614)</f>
        <v/>
      </c>
      <c r="AQ614" s="5">
        <f>IF(Z614=0,"",RANK(Z614,Z$4:Z$1569,0))</f>
        <v/>
      </c>
      <c r="AR614" s="7" t="inlineStr">
        <is>
          <t>.</t>
        </is>
      </c>
      <c r="BA614" s="7" t="inlineStr">
        <is>
          <t>.</t>
        </is>
      </c>
      <c r="BB614" s="9">
        <f>SUM(L$4:L$1569)/COUNTA(A$4:A$1569)</f>
        <v/>
      </c>
      <c r="BC614" s="9">
        <f>SUM(M$4:M$1569)/COUNTA(A$4:A$1569)</f>
        <v/>
      </c>
      <c r="BD614" s="9">
        <f>SUM(N$4:N$1569)/COUNTA(A$4:A$1569)</f>
        <v/>
      </c>
      <c r="BE614" s="9">
        <f>SUM(O$4:O$1569)/COUNTA(A$4:A$1569)</f>
        <v/>
      </c>
      <c r="BF614" s="9">
        <f>SUM(P$4:P$1569)/COUNTA(A$4:A$1569)</f>
        <v/>
      </c>
      <c r="BG614" s="9">
        <f>SUM(Q$4:Q$1569)/COUNTA(A$4:A$1569)</f>
        <v/>
      </c>
      <c r="BH614" s="9">
        <f>SUM(R$4:R$1569)/COUNTA(A$4:A$1569)</f>
        <v/>
      </c>
      <c r="BI614" s="9">
        <f>SUM(S$4:S$1569)/COUNTA(A$4:A$1569)</f>
        <v/>
      </c>
      <c r="BJ614" s="9">
        <f>SUM(T$4:T$1569)/COUNTA(A$4:A$1569)</f>
        <v/>
      </c>
      <c r="BK614" s="9">
        <f>SUM(U$4:U$1569)/COUNTA(A$4:A$1569)</f>
        <v/>
      </c>
      <c r="BL614" s="9">
        <f>SUM(V$4:V$1569)/COUNTA(A$4:A$1569)</f>
        <v/>
      </c>
      <c r="BM614" s="9">
        <f>SUM(W$4:W$1569)/COUNTA(A$4:A$1569)</f>
        <v/>
      </c>
      <c r="BN614" s="9">
        <f>SUM(X$4:X$1569)/COUNTA(A$4:A$1569)</f>
        <v/>
      </c>
      <c r="BO614" s="7" t="inlineStr">
        <is>
          <t>.</t>
        </is>
      </c>
      <c r="BP614" s="9">
        <f>IF(Z614&gt;=BB614,0,IFERROR(BB614+(SUMPRODUCT((Z$4:Z$1569&gt;=BB$4:BB$1569)*(Z$4:Z$1569-BB$4:BB$1569))/MAX(1,COUNTIF(Z$4:Z$1569,"&lt;"&amp;BB614+0.01))),BB614))</f>
        <v/>
      </c>
      <c r="BQ614" s="9">
        <f>IF(AA614&gt;=BC614,0,IFERROR(BC614+SUMPRODUCT((AA$4:AA$1569&gt;=BC$4:BC$1569)*(AA$4:AA$1569-BC$4:BC$1569))/MAX(1,COUNTIF(AA$4:AA$1569,"&lt;"&amp;BC614+0.01)),BC614))</f>
        <v/>
      </c>
      <c r="BR614" s="9">
        <f>IF(AB614&gt;=BD614,0,IFERROR(BD614+SUMPRODUCT((AB$4:AB$1569&gt;=BD$4:BD$1569)*(AB$4:AB$1569-BD$4:BD$1569))/MAX(1,COUNTIF(AB$4:AB$1569,"&lt;"&amp;BD614+0.01)),BD614))</f>
        <v/>
      </c>
      <c r="BS614" s="9">
        <f>IF(AC614&gt;=BE614,0,IFERROR(BE614+SUMPRODUCT((AC$4:AC$1569&gt;=BE$4:BE$1569)*(AC$4:AC$1569-BE$4:BE$1569))/MAX(1,COUNTIF(AC$4:AC$1569,"&lt;"&amp;BE614+0.01)),BE614))</f>
        <v/>
      </c>
      <c r="BT614" s="9">
        <f>IF(AD614&gt;=BF614,0,IFERROR(BF614+SUMPRODUCT((AD$4:AD$1569&gt;=BF$4:BF$1569)*(AD$4:AD$1569-BF$4:BF$1569))/MAX(1,COUNTIF(AD$4:AD$1569,"&lt;"&amp;BF614+0.01)),BF614))</f>
        <v/>
      </c>
      <c r="BU614" s="9">
        <f>IF(AE614&gt;=BG614,0,IFERROR(BG614+SUMPRODUCT((AE$4:AE$1569&gt;=BG$4:BG$1569)*(AE$4:AE$1569-BG$4:BG$1569))/MAX(1,COUNTIF(AE$4:AE$1569,"&lt;"&amp;BG614+0.01)),BG614))</f>
        <v/>
      </c>
      <c r="BV614" s="9">
        <f>IF(AF614&gt;=BH614,0,IFERROR(BH614+SUMPRODUCT((AF$4:AF$1569&gt;=BH$4:BH$1569)*(AF$4:AF$1569-BH$4:BH$1569))/MAX(1,COUNTIF(AF$4:AF$1569,"&lt;"&amp;BH614+0.01)),BH614))</f>
        <v/>
      </c>
      <c r="BW614" s="9">
        <f>IF(AG614&gt;=BI614,0,IFERROR(BI614+SUMPRODUCT((AG$4:AG$1569&gt;=BI$4:BI$1569)*(AG$4:AG$1569-BI$4:BI$1569))/MAX(1,COUNTIF(AG$4:AG$1569,"&lt;"&amp;BI614+0.01)),BI614))</f>
        <v/>
      </c>
      <c r="BX614" s="9">
        <f>IF(AH614&gt;=BJ614,0,IFERROR(BJ614+SUMPRODUCT((AH$4:AH$1569&gt;=BJ$4:BJ$1569)*(AH$4:AH$1569-BJ$4:BJ$1569))/MAX(1,COUNTIF(AH$4:AH$1569,"&lt;"&amp;BJ614+0.01)),BJ614))</f>
        <v/>
      </c>
      <c r="BY614" s="9">
        <f>IF(AI614&gt;=BK614,0,IFERROR(BK614+SUMPRODUCT((AI$4:AI$1569&gt;=BK$4:BK$1569)*(AI$4:AI$1569-BK$4:BK$1569))/MAX(1,COUNTIF(AI$4:AI$1569,"&lt;"&amp;BK614+0.01)),BK614))</f>
        <v/>
      </c>
      <c r="BZ614" s="9">
        <f>IF(AJ614&gt;=BL614,0,IFERROR(BL614+SUMPRODUCT((AJ$4:AJ$1569&gt;=BL$4:BL$1569)*(AJ$4:AJ$1569-BL$4:BL$1569))/MAX(1,COUNTIF(AJ$4:AJ$1569,"&lt;"&amp;BL614+0.01)),BL614))</f>
        <v/>
      </c>
      <c r="CA614" s="9">
        <f>IF(AK614&gt;=BM614,0,IFERROR(BM614+SUMPRODUCT((AK$4:AK$1569&gt;=BM$4:BM$1569)*(AK$4:AK$1569-BM$4:BM$1569))/MAX(1,COUNTIF(AK$4:AK$1569,"&lt;"&amp;BM614+0.01)),BM614))</f>
        <v/>
      </c>
      <c r="CB614" s="9">
        <f>IF(AL614&gt;=BN614,0,IFERROR(BN614+SUMPRODUCT((AL$4:AL$1569&gt;=BN$4:BN$1569)*(AL$4:AL$1569-BN$4:BN$1569))/MAX(1,COUNTIF(AL$4:AL$1569,"&lt;"&amp;BN614+0.01)),BN614))</f>
        <v/>
      </c>
      <c r="CC614" s="5">
        <f>IF(AO614="🟢","VERDE",IF(AO614="🟡","AMARELO",IF(AO614="🟠","VERMELHO",IF(AO614="🔴","VERMELHO","ROXO"))))</f>
        <v/>
      </c>
      <c r="CD614" s="5" t="inlineStr">
        <is>
          <t>🌎 REGIÕES</t>
        </is>
      </c>
      <c r="CE614" s="5" t="inlineStr">
        <is>
          <t>SEM REDE</t>
        </is>
      </c>
    </row>
    <row r="615">
      <c r="A615" s="5" t="inlineStr">
        <is>
          <t>09150984000242</t>
        </is>
      </c>
      <c r="B615" s="5" t="inlineStr">
        <is>
          <t>PHD ANDRYBEL DISTRIBUIDORA DE PRODUTOS N</t>
        </is>
      </c>
      <c r="C615" s="5" t="inlineStr">
        <is>
          <t>06 - SEM GRUPO</t>
        </is>
      </c>
      <c r="D615" s="5" t="inlineStr">
        <is>
          <t>HEMANUELE DITZEL (MANU)</t>
        </is>
      </c>
      <c r="E615" s="5" t="inlineStr">
        <is>
          <t>SC</t>
        </is>
      </c>
      <c r="F615" s="5">
        <f>IFERROR(VLOOKUP(C615,$AS$4:$AT$25,2,FALSE),"")</f>
        <v/>
      </c>
      <c r="G615" s="6">
        <f>IFERROR(VLOOKUP(C615,$AS$4:$AX$25,6,FALSE),"")</f>
        <v/>
      </c>
      <c r="H615" s="5">
        <f>IFERROR(VLOOKUP(C615,$AS$4:$AY$25,7,FALSE),"")</f>
        <v/>
      </c>
      <c r="I615" s="5">
        <f>IFERROR(VLOOKUP(C615,$AS$4:$AZ$25,8,FALSE),"")</f>
        <v/>
      </c>
      <c r="J615" s="7" t="inlineStr">
        <is>
          <t>.</t>
        </is>
      </c>
      <c r="K615" s="5" t="inlineStr">
        <is>
          <t>SUL</t>
        </is>
      </c>
      <c r="L615" s="8" t="n">
        <v>1513.953488372093</v>
      </c>
      <c r="M615" s="9" t="n">
        <v>118.6046511627907</v>
      </c>
      <c r="N615" s="9" t="n">
        <v>118.6046511627907</v>
      </c>
      <c r="O615" s="9" t="n">
        <v>118.6046511627907</v>
      </c>
      <c r="P615" s="9" t="n">
        <v>125.5813953488372</v>
      </c>
      <c r="Q615" s="9" t="n">
        <v>125.5813953488372</v>
      </c>
      <c r="R615" s="9" t="n">
        <v>125.5813953488372</v>
      </c>
      <c r="S615" s="9" t="n">
        <v>125.5813953488372</v>
      </c>
      <c r="T615" s="9" t="n">
        <v>125.5813953488372</v>
      </c>
      <c r="U615" s="9" t="n">
        <v>132.5581395348837</v>
      </c>
      <c r="V615" s="9" t="n">
        <v>132.5581395348837</v>
      </c>
      <c r="W615" s="9" t="n">
        <v>132.5581395348837</v>
      </c>
      <c r="X615" s="9" t="n">
        <v>132.5581395348837</v>
      </c>
      <c r="Y615" s="7" t="inlineStr">
        <is>
          <t>.</t>
        </is>
      </c>
      <c r="Z615" s="8">
        <f>SUM(AA615:AL615)</f>
        <v/>
      </c>
      <c r="AA615" s="9" t="n">
        <v>0</v>
      </c>
      <c r="AB615" s="9" t="n">
        <v>0</v>
      </c>
      <c r="AC615" s="9" t="n">
        <v>0</v>
      </c>
      <c r="AD615" s="9" t="n">
        <v>0</v>
      </c>
      <c r="AE615" s="9" t="n">
        <v>0</v>
      </c>
      <c r="AF615" s="9" t="n">
        <v>0</v>
      </c>
      <c r="AG615" s="9" t="n">
        <v>0</v>
      </c>
      <c r="AH615" s="9" t="n">
        <v>0</v>
      </c>
      <c r="AI615" s="9" t="n">
        <v>0</v>
      </c>
      <c r="AJ615" s="9" t="n">
        <v>0</v>
      </c>
      <c r="AK615" s="9" t="n">
        <v>0</v>
      </c>
      <c r="AL615" s="9" t="n">
        <v>0</v>
      </c>
      <c r="AM615" s="7" t="inlineStr">
        <is>
          <t>.</t>
        </is>
      </c>
      <c r="AN615" s="6">
        <f>IF(L615=0,0,Z615/L615)</f>
        <v/>
      </c>
      <c r="AO615" s="5">
        <f>IF(AN615="","",IF(AN615&gt;=0.9,"🟢",IF(AN615&gt;=0.7,"🟡",IF(AN615&gt;=0.5,"🟠","🔴"))))</f>
        <v/>
      </c>
      <c r="AP615" s="9">
        <f>IF(L615=0,0,L615-Z615)</f>
        <v/>
      </c>
      <c r="AQ615" s="5">
        <f>IF(Z615=0,"",RANK(Z615,Z$4:Z$1569,0))</f>
        <v/>
      </c>
      <c r="AR615" s="7" t="inlineStr">
        <is>
          <t>.</t>
        </is>
      </c>
      <c r="BA615" s="7" t="inlineStr">
        <is>
          <t>.</t>
        </is>
      </c>
      <c r="BB615" s="9">
        <f>SUM(L$4:L$1569)/COUNTA(A$4:A$1569)</f>
        <v/>
      </c>
      <c r="BC615" s="9">
        <f>SUM(M$4:M$1569)/COUNTA(A$4:A$1569)</f>
        <v/>
      </c>
      <c r="BD615" s="9">
        <f>SUM(N$4:N$1569)/COUNTA(A$4:A$1569)</f>
        <v/>
      </c>
      <c r="BE615" s="9">
        <f>SUM(O$4:O$1569)/COUNTA(A$4:A$1569)</f>
        <v/>
      </c>
      <c r="BF615" s="9">
        <f>SUM(P$4:P$1569)/COUNTA(A$4:A$1569)</f>
        <v/>
      </c>
      <c r="BG615" s="9">
        <f>SUM(Q$4:Q$1569)/COUNTA(A$4:A$1569)</f>
        <v/>
      </c>
      <c r="BH615" s="9">
        <f>SUM(R$4:R$1569)/COUNTA(A$4:A$1569)</f>
        <v/>
      </c>
      <c r="BI615" s="9">
        <f>SUM(S$4:S$1569)/COUNTA(A$4:A$1569)</f>
        <v/>
      </c>
      <c r="BJ615" s="9">
        <f>SUM(T$4:T$1569)/COUNTA(A$4:A$1569)</f>
        <v/>
      </c>
      <c r="BK615" s="9">
        <f>SUM(U$4:U$1569)/COUNTA(A$4:A$1569)</f>
        <v/>
      </c>
      <c r="BL615" s="9">
        <f>SUM(V$4:V$1569)/COUNTA(A$4:A$1569)</f>
        <v/>
      </c>
      <c r="BM615" s="9">
        <f>SUM(W$4:W$1569)/COUNTA(A$4:A$1569)</f>
        <v/>
      </c>
      <c r="BN615" s="9">
        <f>SUM(X$4:X$1569)/COUNTA(A$4:A$1569)</f>
        <v/>
      </c>
      <c r="BO615" s="7" t="inlineStr">
        <is>
          <t>.</t>
        </is>
      </c>
      <c r="BP615" s="9">
        <f>IF(Z615&gt;=BB615,0,IFERROR(BB615+(SUMPRODUCT((Z$4:Z$1569&gt;=BB$4:BB$1569)*(Z$4:Z$1569-BB$4:BB$1569))/MAX(1,COUNTIF(Z$4:Z$1569,"&lt;"&amp;BB615+0.01))),BB615))</f>
        <v/>
      </c>
      <c r="BQ615" s="9">
        <f>IF(AA615&gt;=BC615,0,IFERROR(BC615+SUMPRODUCT((AA$4:AA$1569&gt;=BC$4:BC$1569)*(AA$4:AA$1569-BC$4:BC$1569))/MAX(1,COUNTIF(AA$4:AA$1569,"&lt;"&amp;BC615+0.01)),BC615))</f>
        <v/>
      </c>
      <c r="BR615" s="9">
        <f>IF(AB615&gt;=BD615,0,IFERROR(BD615+SUMPRODUCT((AB$4:AB$1569&gt;=BD$4:BD$1569)*(AB$4:AB$1569-BD$4:BD$1569))/MAX(1,COUNTIF(AB$4:AB$1569,"&lt;"&amp;BD615+0.01)),BD615))</f>
        <v/>
      </c>
      <c r="BS615" s="9">
        <f>IF(AC615&gt;=BE615,0,IFERROR(BE615+SUMPRODUCT((AC$4:AC$1569&gt;=BE$4:BE$1569)*(AC$4:AC$1569-BE$4:BE$1569))/MAX(1,COUNTIF(AC$4:AC$1569,"&lt;"&amp;BE615+0.01)),BE615))</f>
        <v/>
      </c>
      <c r="BT615" s="9">
        <f>IF(AD615&gt;=BF615,0,IFERROR(BF615+SUMPRODUCT((AD$4:AD$1569&gt;=BF$4:BF$1569)*(AD$4:AD$1569-BF$4:BF$1569))/MAX(1,COUNTIF(AD$4:AD$1569,"&lt;"&amp;BF615+0.01)),BF615))</f>
        <v/>
      </c>
      <c r="BU615" s="9">
        <f>IF(AE615&gt;=BG615,0,IFERROR(BG615+SUMPRODUCT((AE$4:AE$1569&gt;=BG$4:BG$1569)*(AE$4:AE$1569-BG$4:BG$1569))/MAX(1,COUNTIF(AE$4:AE$1569,"&lt;"&amp;BG615+0.01)),BG615))</f>
        <v/>
      </c>
      <c r="BV615" s="9">
        <f>IF(AF615&gt;=BH615,0,IFERROR(BH615+SUMPRODUCT((AF$4:AF$1569&gt;=BH$4:BH$1569)*(AF$4:AF$1569-BH$4:BH$1569))/MAX(1,COUNTIF(AF$4:AF$1569,"&lt;"&amp;BH615+0.01)),BH615))</f>
        <v/>
      </c>
      <c r="BW615" s="9">
        <f>IF(AG615&gt;=BI615,0,IFERROR(BI615+SUMPRODUCT((AG$4:AG$1569&gt;=BI$4:BI$1569)*(AG$4:AG$1569-BI$4:BI$1569))/MAX(1,COUNTIF(AG$4:AG$1569,"&lt;"&amp;BI615+0.01)),BI615))</f>
        <v/>
      </c>
      <c r="BX615" s="9">
        <f>IF(AH615&gt;=BJ615,0,IFERROR(BJ615+SUMPRODUCT((AH$4:AH$1569&gt;=BJ$4:BJ$1569)*(AH$4:AH$1569-BJ$4:BJ$1569))/MAX(1,COUNTIF(AH$4:AH$1569,"&lt;"&amp;BJ615+0.01)),BJ615))</f>
        <v/>
      </c>
      <c r="BY615" s="9">
        <f>IF(AI615&gt;=BK615,0,IFERROR(BK615+SUMPRODUCT((AI$4:AI$1569&gt;=BK$4:BK$1569)*(AI$4:AI$1569-BK$4:BK$1569))/MAX(1,COUNTIF(AI$4:AI$1569,"&lt;"&amp;BK615+0.01)),BK615))</f>
        <v/>
      </c>
      <c r="BZ615" s="9">
        <f>IF(AJ615&gt;=BL615,0,IFERROR(BL615+SUMPRODUCT((AJ$4:AJ$1569&gt;=BL$4:BL$1569)*(AJ$4:AJ$1569-BL$4:BL$1569))/MAX(1,COUNTIF(AJ$4:AJ$1569,"&lt;"&amp;BL615+0.01)),BL615))</f>
        <v/>
      </c>
      <c r="CA615" s="9">
        <f>IF(AK615&gt;=BM615,0,IFERROR(BM615+SUMPRODUCT((AK$4:AK$1569&gt;=BM$4:BM$1569)*(AK$4:AK$1569-BM$4:BM$1569))/MAX(1,COUNTIF(AK$4:AK$1569,"&lt;"&amp;BM615+0.01)),BM615))</f>
        <v/>
      </c>
      <c r="CB615" s="9">
        <f>IF(AL615&gt;=BN615,0,IFERROR(BN615+SUMPRODUCT((AL$4:AL$1569&gt;=BN$4:BN$1569)*(AL$4:AL$1569-BN$4:BN$1569))/MAX(1,COUNTIF(AL$4:AL$1569,"&lt;"&amp;BN615+0.01)),BN615))</f>
        <v/>
      </c>
      <c r="CC615" s="5">
        <f>IF(AO615="🟢","VERDE",IF(AO615="🟡","AMARELO",IF(AO615="🟠","VERMELHO",IF(AO615="🔴","VERMELHO","ROXO"))))</f>
        <v/>
      </c>
      <c r="CD615" s="5" t="inlineStr">
        <is>
          <t>🌎 REGIÕES</t>
        </is>
      </c>
      <c r="CE615" s="5" t="inlineStr">
        <is>
          <t>SEM REDE</t>
        </is>
      </c>
    </row>
    <row r="616">
      <c r="A616" s="5" t="inlineStr">
        <is>
          <t>09157537000134</t>
        </is>
      </c>
      <c r="B616" s="5" t="inlineStr">
        <is>
          <t>IPIRA NEGOCIOS LTDA - ME</t>
        </is>
      </c>
      <c r="C616" s="5" t="inlineStr">
        <is>
          <t>06 - SEM GRUPO</t>
        </is>
      </c>
      <c r="D616" s="5" t="inlineStr">
        <is>
          <t>LARISSA PADILHA</t>
        </is>
      </c>
      <c r="E616" s="5" t="inlineStr">
        <is>
          <t>BA</t>
        </is>
      </c>
      <c r="F616" s="5">
        <f>IFERROR(VLOOKUP(C616,$AS$4:$AT$25,2,FALSE),"")</f>
        <v/>
      </c>
      <c r="G616" s="6">
        <f>IFERROR(VLOOKUP(C616,$AS$4:$AX$25,6,FALSE),"")</f>
        <v/>
      </c>
      <c r="H616" s="5">
        <f>IFERROR(VLOOKUP(C616,$AS$4:$AY$25,7,FALSE),"")</f>
        <v/>
      </c>
      <c r="I616" s="5">
        <f>IFERROR(VLOOKUP(C616,$AS$4:$AZ$25,8,FALSE),"")</f>
        <v/>
      </c>
      <c r="J616" s="7" t="inlineStr">
        <is>
          <t>.</t>
        </is>
      </c>
      <c r="K616" s="5" t="inlineStr">
        <is>
          <t>NORDESTE (SEM MA)</t>
        </is>
      </c>
      <c r="L616" s="8" t="n">
        <v>1440</v>
      </c>
      <c r="M616" s="9" t="n">
        <v>120</v>
      </c>
      <c r="N616" s="9" t="n">
        <v>120</v>
      </c>
      <c r="O616" s="9" t="n">
        <v>120</v>
      </c>
      <c r="P616" s="9" t="n">
        <v>120</v>
      </c>
      <c r="Q616" s="9" t="n">
        <v>120</v>
      </c>
      <c r="R616" s="9" t="n">
        <v>120</v>
      </c>
      <c r="S616" s="9" t="n">
        <v>120</v>
      </c>
      <c r="T616" s="9" t="n">
        <v>120</v>
      </c>
      <c r="U616" s="9" t="n">
        <v>120</v>
      </c>
      <c r="V616" s="9" t="n">
        <v>120</v>
      </c>
      <c r="W616" s="9" t="n">
        <v>120</v>
      </c>
      <c r="X616" s="9" t="n">
        <v>120</v>
      </c>
      <c r="Y616" s="7" t="inlineStr">
        <is>
          <t>.</t>
        </is>
      </c>
      <c r="Z616" s="8">
        <f>SUM(AA616:AL616)</f>
        <v/>
      </c>
      <c r="AA616" s="9" t="n">
        <v>0</v>
      </c>
      <c r="AB616" s="9" t="n">
        <v>0</v>
      </c>
      <c r="AC616" s="9" t="n">
        <v>0</v>
      </c>
      <c r="AD616" s="9" t="n">
        <v>0</v>
      </c>
      <c r="AE616" s="9" t="n">
        <v>0</v>
      </c>
      <c r="AF616" s="9" t="n">
        <v>0</v>
      </c>
      <c r="AG616" s="9" t="n">
        <v>0</v>
      </c>
      <c r="AH616" s="9" t="n">
        <v>0</v>
      </c>
      <c r="AI616" s="9" t="n">
        <v>0</v>
      </c>
      <c r="AJ616" s="9" t="n">
        <v>0</v>
      </c>
      <c r="AK616" s="9" t="n">
        <v>0</v>
      </c>
      <c r="AL616" s="9" t="n">
        <v>0</v>
      </c>
      <c r="AM616" s="7" t="inlineStr">
        <is>
          <t>.</t>
        </is>
      </c>
      <c r="AN616" s="6">
        <f>IF(L616=0,0,Z616/L616)</f>
        <v/>
      </c>
      <c r="AO616" s="5">
        <f>IF(AN616="","",IF(AN616&gt;=0.9,"🟢",IF(AN616&gt;=0.7,"🟡",IF(AN616&gt;=0.5,"🟠","🔴"))))</f>
        <v/>
      </c>
      <c r="AP616" s="9">
        <f>IF(L616=0,0,L616-Z616)</f>
        <v/>
      </c>
      <c r="AQ616" s="5">
        <f>IF(Z616=0,"",RANK(Z616,Z$4:Z$1569,0))</f>
        <v/>
      </c>
      <c r="AR616" s="7" t="inlineStr">
        <is>
          <t>.</t>
        </is>
      </c>
      <c r="BA616" s="7" t="inlineStr">
        <is>
          <t>.</t>
        </is>
      </c>
      <c r="BB616" s="9">
        <f>SUM(L$4:L$1569)/COUNTA(A$4:A$1569)</f>
        <v/>
      </c>
      <c r="BC616" s="9">
        <f>SUM(M$4:M$1569)/COUNTA(A$4:A$1569)</f>
        <v/>
      </c>
      <c r="BD616" s="9">
        <f>SUM(N$4:N$1569)/COUNTA(A$4:A$1569)</f>
        <v/>
      </c>
      <c r="BE616" s="9">
        <f>SUM(O$4:O$1569)/COUNTA(A$4:A$1569)</f>
        <v/>
      </c>
      <c r="BF616" s="9">
        <f>SUM(P$4:P$1569)/COUNTA(A$4:A$1569)</f>
        <v/>
      </c>
      <c r="BG616" s="9">
        <f>SUM(Q$4:Q$1569)/COUNTA(A$4:A$1569)</f>
        <v/>
      </c>
      <c r="BH616" s="9">
        <f>SUM(R$4:R$1569)/COUNTA(A$4:A$1569)</f>
        <v/>
      </c>
      <c r="BI616" s="9">
        <f>SUM(S$4:S$1569)/COUNTA(A$4:A$1569)</f>
        <v/>
      </c>
      <c r="BJ616" s="9">
        <f>SUM(T$4:T$1569)/COUNTA(A$4:A$1569)</f>
        <v/>
      </c>
      <c r="BK616" s="9">
        <f>SUM(U$4:U$1569)/COUNTA(A$4:A$1569)</f>
        <v/>
      </c>
      <c r="BL616" s="9">
        <f>SUM(V$4:V$1569)/COUNTA(A$4:A$1569)</f>
        <v/>
      </c>
      <c r="BM616" s="9">
        <f>SUM(W$4:W$1569)/COUNTA(A$4:A$1569)</f>
        <v/>
      </c>
      <c r="BN616" s="9">
        <f>SUM(X$4:X$1569)/COUNTA(A$4:A$1569)</f>
        <v/>
      </c>
      <c r="BO616" s="7" t="inlineStr">
        <is>
          <t>.</t>
        </is>
      </c>
      <c r="BP616" s="9">
        <f>IF(Z616&gt;=BB616,0,IFERROR(BB616+(SUMPRODUCT((Z$4:Z$1569&gt;=BB$4:BB$1569)*(Z$4:Z$1569-BB$4:BB$1569))/MAX(1,COUNTIF(Z$4:Z$1569,"&lt;"&amp;BB616+0.01))),BB616))</f>
        <v/>
      </c>
      <c r="BQ616" s="9">
        <f>IF(AA616&gt;=BC616,0,IFERROR(BC616+SUMPRODUCT((AA$4:AA$1569&gt;=BC$4:BC$1569)*(AA$4:AA$1569-BC$4:BC$1569))/MAX(1,COUNTIF(AA$4:AA$1569,"&lt;"&amp;BC616+0.01)),BC616))</f>
        <v/>
      </c>
      <c r="BR616" s="9">
        <f>IF(AB616&gt;=BD616,0,IFERROR(BD616+SUMPRODUCT((AB$4:AB$1569&gt;=BD$4:BD$1569)*(AB$4:AB$1569-BD$4:BD$1569))/MAX(1,COUNTIF(AB$4:AB$1569,"&lt;"&amp;BD616+0.01)),BD616))</f>
        <v/>
      </c>
      <c r="BS616" s="9">
        <f>IF(AC616&gt;=BE616,0,IFERROR(BE616+SUMPRODUCT((AC$4:AC$1569&gt;=BE$4:BE$1569)*(AC$4:AC$1569-BE$4:BE$1569))/MAX(1,COUNTIF(AC$4:AC$1569,"&lt;"&amp;BE616+0.01)),BE616))</f>
        <v/>
      </c>
      <c r="BT616" s="9">
        <f>IF(AD616&gt;=BF616,0,IFERROR(BF616+SUMPRODUCT((AD$4:AD$1569&gt;=BF$4:BF$1569)*(AD$4:AD$1569-BF$4:BF$1569))/MAX(1,COUNTIF(AD$4:AD$1569,"&lt;"&amp;BF616+0.01)),BF616))</f>
        <v/>
      </c>
      <c r="BU616" s="9">
        <f>IF(AE616&gt;=BG616,0,IFERROR(BG616+SUMPRODUCT((AE$4:AE$1569&gt;=BG$4:BG$1569)*(AE$4:AE$1569-BG$4:BG$1569))/MAX(1,COUNTIF(AE$4:AE$1569,"&lt;"&amp;BG616+0.01)),BG616))</f>
        <v/>
      </c>
      <c r="BV616" s="9">
        <f>IF(AF616&gt;=BH616,0,IFERROR(BH616+SUMPRODUCT((AF$4:AF$1569&gt;=BH$4:BH$1569)*(AF$4:AF$1569-BH$4:BH$1569))/MAX(1,COUNTIF(AF$4:AF$1569,"&lt;"&amp;BH616+0.01)),BH616))</f>
        <v/>
      </c>
      <c r="BW616" s="9">
        <f>IF(AG616&gt;=BI616,0,IFERROR(BI616+SUMPRODUCT((AG$4:AG$1569&gt;=BI$4:BI$1569)*(AG$4:AG$1569-BI$4:BI$1569))/MAX(1,COUNTIF(AG$4:AG$1569,"&lt;"&amp;BI616+0.01)),BI616))</f>
        <v/>
      </c>
      <c r="BX616" s="9">
        <f>IF(AH616&gt;=BJ616,0,IFERROR(BJ616+SUMPRODUCT((AH$4:AH$1569&gt;=BJ$4:BJ$1569)*(AH$4:AH$1569-BJ$4:BJ$1569))/MAX(1,COUNTIF(AH$4:AH$1569,"&lt;"&amp;BJ616+0.01)),BJ616))</f>
        <v/>
      </c>
      <c r="BY616" s="9">
        <f>IF(AI616&gt;=BK616,0,IFERROR(BK616+SUMPRODUCT((AI$4:AI$1569&gt;=BK$4:BK$1569)*(AI$4:AI$1569-BK$4:BK$1569))/MAX(1,COUNTIF(AI$4:AI$1569,"&lt;"&amp;BK616+0.01)),BK616))</f>
        <v/>
      </c>
      <c r="BZ616" s="9">
        <f>IF(AJ616&gt;=BL616,0,IFERROR(BL616+SUMPRODUCT((AJ$4:AJ$1569&gt;=BL$4:BL$1569)*(AJ$4:AJ$1569-BL$4:BL$1569))/MAX(1,COUNTIF(AJ$4:AJ$1569,"&lt;"&amp;BL616+0.01)),BL616))</f>
        <v/>
      </c>
      <c r="CA616" s="9">
        <f>IF(AK616&gt;=BM616,0,IFERROR(BM616+SUMPRODUCT((AK$4:AK$1569&gt;=BM$4:BM$1569)*(AK$4:AK$1569-BM$4:BM$1569))/MAX(1,COUNTIF(AK$4:AK$1569,"&lt;"&amp;BM616+0.01)),BM616))</f>
        <v/>
      </c>
      <c r="CB616" s="9">
        <f>IF(AL616&gt;=BN616,0,IFERROR(BN616+SUMPRODUCT((AL$4:AL$1569&gt;=BN$4:BN$1569)*(AL$4:AL$1569-BN$4:BN$1569))/MAX(1,COUNTIF(AL$4:AL$1569,"&lt;"&amp;BN616+0.01)),BN616))</f>
        <v/>
      </c>
      <c r="CC616" s="5">
        <f>IF(AO616="🟢","VERDE",IF(AO616="🟡","AMARELO",IF(AO616="🟠","VERMELHO",IF(AO616="🔴","VERMELHO","ROXO"))))</f>
        <v/>
      </c>
      <c r="CD616" s="5" t="inlineStr">
        <is>
          <t>🌎 REGIÕES</t>
        </is>
      </c>
      <c r="CE616" s="5" t="inlineStr">
        <is>
          <t>SEM REDE</t>
        </is>
      </c>
    </row>
    <row r="617">
      <c r="A617" s="5" t="inlineStr">
        <is>
          <t>09277454000189</t>
        </is>
      </c>
      <c r="B617" s="5" t="inlineStr">
        <is>
          <t>MIX REAL LTDA</t>
        </is>
      </c>
      <c r="C617" s="5" t="inlineStr">
        <is>
          <t>06 - SEM GRUPO</t>
        </is>
      </c>
      <c r="D617" s="5" t="inlineStr">
        <is>
          <t>LARISSA PADILHA</t>
        </is>
      </c>
      <c r="E617" s="5" t="inlineStr">
        <is>
          <t>MG</t>
        </is>
      </c>
      <c r="F617" s="5">
        <f>IFERROR(VLOOKUP(C617,$AS$4:$AT$25,2,FALSE),"")</f>
        <v/>
      </c>
      <c r="G617" s="6">
        <f>IFERROR(VLOOKUP(C617,$AS$4:$AX$25,6,FALSE),"")</f>
        <v/>
      </c>
      <c r="H617" s="5">
        <f>IFERROR(VLOOKUP(C617,$AS$4:$AY$25,7,FALSE),"")</f>
        <v/>
      </c>
      <c r="I617" s="5">
        <f>IFERROR(VLOOKUP(C617,$AS$4:$AZ$25,8,FALSE),"")</f>
        <v/>
      </c>
      <c r="J617" s="7" t="inlineStr">
        <is>
          <t>.</t>
        </is>
      </c>
      <c r="K617" s="5" t="inlineStr">
        <is>
          <t>RJ + ES + MG</t>
        </is>
      </c>
      <c r="L617" s="8" t="n">
        <v>900</v>
      </c>
      <c r="M617" s="9" t="n">
        <v>75</v>
      </c>
      <c r="N617" s="9" t="n">
        <v>75</v>
      </c>
      <c r="O617" s="9" t="n">
        <v>75</v>
      </c>
      <c r="P617" s="9" t="n">
        <v>75</v>
      </c>
      <c r="Q617" s="9" t="n">
        <v>75</v>
      </c>
      <c r="R617" s="9" t="n">
        <v>75</v>
      </c>
      <c r="S617" s="9" t="n">
        <v>75</v>
      </c>
      <c r="T617" s="9" t="n">
        <v>75</v>
      </c>
      <c r="U617" s="9" t="n">
        <v>75</v>
      </c>
      <c r="V617" s="9" t="n">
        <v>75</v>
      </c>
      <c r="W617" s="9" t="n">
        <v>75</v>
      </c>
      <c r="X617" s="9" t="n">
        <v>75</v>
      </c>
      <c r="Y617" s="7" t="inlineStr">
        <is>
          <t>.</t>
        </is>
      </c>
      <c r="Z617" s="8">
        <f>SUM(AA617:AL617)</f>
        <v/>
      </c>
      <c r="AA617" s="9" t="n">
        <v>0</v>
      </c>
      <c r="AB617" s="9" t="n">
        <v>0</v>
      </c>
      <c r="AC617" s="9" t="n">
        <v>0</v>
      </c>
      <c r="AD617" s="9" t="n">
        <v>0</v>
      </c>
      <c r="AE617" s="9" t="n">
        <v>0</v>
      </c>
      <c r="AF617" s="9" t="n">
        <v>0</v>
      </c>
      <c r="AG617" s="9" t="n">
        <v>0</v>
      </c>
      <c r="AH617" s="9" t="n">
        <v>0</v>
      </c>
      <c r="AI617" s="9" t="n">
        <v>0</v>
      </c>
      <c r="AJ617" s="9" t="n">
        <v>0</v>
      </c>
      <c r="AK617" s="9" t="n">
        <v>0</v>
      </c>
      <c r="AL617" s="9" t="n">
        <v>0</v>
      </c>
      <c r="AM617" s="7" t="inlineStr">
        <is>
          <t>.</t>
        </is>
      </c>
      <c r="AN617" s="6">
        <f>IF(L617=0,0,Z617/L617)</f>
        <v/>
      </c>
      <c r="AO617" s="5">
        <f>IF(AN617="","",IF(AN617&gt;=0.9,"🟢",IF(AN617&gt;=0.7,"🟡",IF(AN617&gt;=0.5,"🟠","🔴"))))</f>
        <v/>
      </c>
      <c r="AP617" s="9">
        <f>IF(L617=0,0,L617-Z617)</f>
        <v/>
      </c>
      <c r="AQ617" s="5">
        <f>IF(Z617=0,"",RANK(Z617,Z$4:Z$1569,0))</f>
        <v/>
      </c>
      <c r="AR617" s="7" t="inlineStr">
        <is>
          <t>.</t>
        </is>
      </c>
      <c r="BA617" s="7" t="inlineStr">
        <is>
          <t>.</t>
        </is>
      </c>
      <c r="BB617" s="9">
        <f>SUM(L$4:L$1569)/COUNTA(A$4:A$1569)</f>
        <v/>
      </c>
      <c r="BC617" s="9">
        <f>SUM(M$4:M$1569)/COUNTA(A$4:A$1569)</f>
        <v/>
      </c>
      <c r="BD617" s="9">
        <f>SUM(N$4:N$1569)/COUNTA(A$4:A$1569)</f>
        <v/>
      </c>
      <c r="BE617" s="9">
        <f>SUM(O$4:O$1569)/COUNTA(A$4:A$1569)</f>
        <v/>
      </c>
      <c r="BF617" s="9">
        <f>SUM(P$4:P$1569)/COUNTA(A$4:A$1569)</f>
        <v/>
      </c>
      <c r="BG617" s="9">
        <f>SUM(Q$4:Q$1569)/COUNTA(A$4:A$1569)</f>
        <v/>
      </c>
      <c r="BH617" s="9">
        <f>SUM(R$4:R$1569)/COUNTA(A$4:A$1569)</f>
        <v/>
      </c>
      <c r="BI617" s="9">
        <f>SUM(S$4:S$1569)/COUNTA(A$4:A$1569)</f>
        <v/>
      </c>
      <c r="BJ617" s="9">
        <f>SUM(T$4:T$1569)/COUNTA(A$4:A$1569)</f>
        <v/>
      </c>
      <c r="BK617" s="9">
        <f>SUM(U$4:U$1569)/COUNTA(A$4:A$1569)</f>
        <v/>
      </c>
      <c r="BL617" s="9">
        <f>SUM(V$4:V$1569)/COUNTA(A$4:A$1569)</f>
        <v/>
      </c>
      <c r="BM617" s="9">
        <f>SUM(W$4:W$1569)/COUNTA(A$4:A$1569)</f>
        <v/>
      </c>
      <c r="BN617" s="9">
        <f>SUM(X$4:X$1569)/COUNTA(A$4:A$1569)</f>
        <v/>
      </c>
      <c r="BO617" s="7" t="inlineStr">
        <is>
          <t>.</t>
        </is>
      </c>
      <c r="BP617" s="9">
        <f>IF(Z617&gt;=BB617,0,IFERROR(BB617+(SUMPRODUCT((Z$4:Z$1569&gt;=BB$4:BB$1569)*(Z$4:Z$1569-BB$4:BB$1569))/MAX(1,COUNTIF(Z$4:Z$1569,"&lt;"&amp;BB617+0.01))),BB617))</f>
        <v/>
      </c>
      <c r="BQ617" s="9">
        <f>IF(AA617&gt;=BC617,0,IFERROR(BC617+SUMPRODUCT((AA$4:AA$1569&gt;=BC$4:BC$1569)*(AA$4:AA$1569-BC$4:BC$1569))/MAX(1,COUNTIF(AA$4:AA$1569,"&lt;"&amp;BC617+0.01)),BC617))</f>
        <v/>
      </c>
      <c r="BR617" s="9">
        <f>IF(AB617&gt;=BD617,0,IFERROR(BD617+SUMPRODUCT((AB$4:AB$1569&gt;=BD$4:BD$1569)*(AB$4:AB$1569-BD$4:BD$1569))/MAX(1,COUNTIF(AB$4:AB$1569,"&lt;"&amp;BD617+0.01)),BD617))</f>
        <v/>
      </c>
      <c r="BS617" s="9">
        <f>IF(AC617&gt;=BE617,0,IFERROR(BE617+SUMPRODUCT((AC$4:AC$1569&gt;=BE$4:BE$1569)*(AC$4:AC$1569-BE$4:BE$1569))/MAX(1,COUNTIF(AC$4:AC$1569,"&lt;"&amp;BE617+0.01)),BE617))</f>
        <v/>
      </c>
      <c r="BT617" s="9">
        <f>IF(AD617&gt;=BF617,0,IFERROR(BF617+SUMPRODUCT((AD$4:AD$1569&gt;=BF$4:BF$1569)*(AD$4:AD$1569-BF$4:BF$1569))/MAX(1,COUNTIF(AD$4:AD$1569,"&lt;"&amp;BF617+0.01)),BF617))</f>
        <v/>
      </c>
      <c r="BU617" s="9">
        <f>IF(AE617&gt;=BG617,0,IFERROR(BG617+SUMPRODUCT((AE$4:AE$1569&gt;=BG$4:BG$1569)*(AE$4:AE$1569-BG$4:BG$1569))/MAX(1,COUNTIF(AE$4:AE$1569,"&lt;"&amp;BG617+0.01)),BG617))</f>
        <v/>
      </c>
      <c r="BV617" s="9">
        <f>IF(AF617&gt;=BH617,0,IFERROR(BH617+SUMPRODUCT((AF$4:AF$1569&gt;=BH$4:BH$1569)*(AF$4:AF$1569-BH$4:BH$1569))/MAX(1,COUNTIF(AF$4:AF$1569,"&lt;"&amp;BH617+0.01)),BH617))</f>
        <v/>
      </c>
      <c r="BW617" s="9">
        <f>IF(AG617&gt;=BI617,0,IFERROR(BI617+SUMPRODUCT((AG$4:AG$1569&gt;=BI$4:BI$1569)*(AG$4:AG$1569-BI$4:BI$1569))/MAX(1,COUNTIF(AG$4:AG$1569,"&lt;"&amp;BI617+0.01)),BI617))</f>
        <v/>
      </c>
      <c r="BX617" s="9">
        <f>IF(AH617&gt;=BJ617,0,IFERROR(BJ617+SUMPRODUCT((AH$4:AH$1569&gt;=BJ$4:BJ$1569)*(AH$4:AH$1569-BJ$4:BJ$1569))/MAX(1,COUNTIF(AH$4:AH$1569,"&lt;"&amp;BJ617+0.01)),BJ617))</f>
        <v/>
      </c>
      <c r="BY617" s="9">
        <f>IF(AI617&gt;=BK617,0,IFERROR(BK617+SUMPRODUCT((AI$4:AI$1569&gt;=BK$4:BK$1569)*(AI$4:AI$1569-BK$4:BK$1569))/MAX(1,COUNTIF(AI$4:AI$1569,"&lt;"&amp;BK617+0.01)),BK617))</f>
        <v/>
      </c>
      <c r="BZ617" s="9">
        <f>IF(AJ617&gt;=BL617,0,IFERROR(BL617+SUMPRODUCT((AJ$4:AJ$1569&gt;=BL$4:BL$1569)*(AJ$4:AJ$1569-BL$4:BL$1569))/MAX(1,COUNTIF(AJ$4:AJ$1569,"&lt;"&amp;BL617+0.01)),BL617))</f>
        <v/>
      </c>
      <c r="CA617" s="9">
        <f>IF(AK617&gt;=BM617,0,IFERROR(BM617+SUMPRODUCT((AK$4:AK$1569&gt;=BM$4:BM$1569)*(AK$4:AK$1569-BM$4:BM$1569))/MAX(1,COUNTIF(AK$4:AK$1569,"&lt;"&amp;BM617+0.01)),BM617))</f>
        <v/>
      </c>
      <c r="CB617" s="9">
        <f>IF(AL617&gt;=BN617,0,IFERROR(BN617+SUMPRODUCT((AL$4:AL$1569&gt;=BN$4:BN$1569)*(AL$4:AL$1569-BN$4:BN$1569))/MAX(1,COUNTIF(AL$4:AL$1569,"&lt;"&amp;BN617+0.01)),BN617))</f>
        <v/>
      </c>
      <c r="CC617" s="5">
        <f>IF(AO617="🟢","VERDE",IF(AO617="🟡","AMARELO",IF(AO617="🟠","VERMELHO",IF(AO617="🔴","VERMELHO","ROXO"))))</f>
        <v/>
      </c>
      <c r="CD617" s="5" t="inlineStr">
        <is>
          <t>🌎 REGIÕES</t>
        </is>
      </c>
      <c r="CE617" s="5" t="inlineStr">
        <is>
          <t>SEM REDE</t>
        </is>
      </c>
    </row>
    <row r="618">
      <c r="A618" s="5" t="inlineStr">
        <is>
          <t>09290043000123</t>
        </is>
      </c>
      <c r="B618" s="5" t="inlineStr">
        <is>
          <t>ERVA DOCE COMERCIO DE PRODUTOS NATURAIS</t>
        </is>
      </c>
      <c r="C618" s="5" t="inlineStr">
        <is>
          <t>06 - SEM GRUPO</t>
        </is>
      </c>
      <c r="D618" s="5" t="inlineStr">
        <is>
          <t>HEMANUELE DITZEL (MANU)</t>
        </is>
      </c>
      <c r="E618" s="5" t="inlineStr">
        <is>
          <t>SC</t>
        </is>
      </c>
      <c r="F618" s="5">
        <f>IFERROR(VLOOKUP(C618,$AS$4:$AT$25,2,FALSE),"")</f>
        <v/>
      </c>
      <c r="G618" s="6">
        <f>IFERROR(VLOOKUP(C618,$AS$4:$AX$25,6,FALSE),"")</f>
        <v/>
      </c>
      <c r="H618" s="5">
        <f>IFERROR(VLOOKUP(C618,$AS$4:$AY$25,7,FALSE),"")</f>
        <v/>
      </c>
      <c r="I618" s="5">
        <f>IFERROR(VLOOKUP(C618,$AS$4:$AZ$25,8,FALSE),"")</f>
        <v/>
      </c>
      <c r="J618" s="7" t="inlineStr">
        <is>
          <t>.</t>
        </is>
      </c>
      <c r="K618" s="5" t="inlineStr">
        <is>
          <t>SUL</t>
        </is>
      </c>
      <c r="L618" s="8" t="n">
        <v>1553.191489361702</v>
      </c>
      <c r="M618" s="9" t="n">
        <v>119.1489361702128</v>
      </c>
      <c r="N618" s="9" t="n">
        <v>123.4042553191489</v>
      </c>
      <c r="O618" s="9" t="n">
        <v>123.4042553191489</v>
      </c>
      <c r="P618" s="9" t="n">
        <v>123.4042553191489</v>
      </c>
      <c r="Q618" s="9" t="n">
        <v>127.6595744680851</v>
      </c>
      <c r="R618" s="9" t="n">
        <v>127.6595744680851</v>
      </c>
      <c r="S618" s="9" t="n">
        <v>131.9148936170213</v>
      </c>
      <c r="T618" s="9" t="n">
        <v>131.9148936170213</v>
      </c>
      <c r="U618" s="9" t="n">
        <v>131.9148936170213</v>
      </c>
      <c r="V618" s="9" t="n">
        <v>136.1702127659574</v>
      </c>
      <c r="W618" s="9" t="n">
        <v>136.1702127659574</v>
      </c>
      <c r="X618" s="9" t="n">
        <v>140.4255319148936</v>
      </c>
      <c r="Y618" s="7" t="inlineStr">
        <is>
          <t>.</t>
        </is>
      </c>
      <c r="Z618" s="8">
        <f>SUM(AA618:AL618)</f>
        <v/>
      </c>
      <c r="AA618" s="9" t="n">
        <v>0</v>
      </c>
      <c r="AB618" s="9" t="n">
        <v>0</v>
      </c>
      <c r="AC618" s="9" t="n">
        <v>0</v>
      </c>
      <c r="AD618" s="9" t="n">
        <v>0</v>
      </c>
      <c r="AE618" s="9" t="n">
        <v>0</v>
      </c>
      <c r="AF618" s="9" t="n">
        <v>0</v>
      </c>
      <c r="AG618" s="9" t="n">
        <v>0</v>
      </c>
      <c r="AH618" s="9" t="n">
        <v>0</v>
      </c>
      <c r="AI618" s="9" t="n">
        <v>0</v>
      </c>
      <c r="AJ618" s="9" t="n">
        <v>0</v>
      </c>
      <c r="AK618" s="9" t="n">
        <v>0</v>
      </c>
      <c r="AL618" s="9" t="n">
        <v>0</v>
      </c>
      <c r="AM618" s="7" t="inlineStr">
        <is>
          <t>.</t>
        </is>
      </c>
      <c r="AN618" s="6">
        <f>IF(L618=0,0,Z618/L618)</f>
        <v/>
      </c>
      <c r="AO618" s="5">
        <f>IF(AN618="","",IF(AN618&gt;=0.9,"🟢",IF(AN618&gt;=0.7,"🟡",IF(AN618&gt;=0.5,"🟠","🔴"))))</f>
        <v/>
      </c>
      <c r="AP618" s="9">
        <f>IF(L618=0,0,L618-Z618)</f>
        <v/>
      </c>
      <c r="AQ618" s="5">
        <f>IF(Z618=0,"",RANK(Z618,Z$4:Z$1569,0))</f>
        <v/>
      </c>
      <c r="AR618" s="7" t="inlineStr">
        <is>
          <t>.</t>
        </is>
      </c>
      <c r="BA618" s="7" t="inlineStr">
        <is>
          <t>.</t>
        </is>
      </c>
      <c r="BB618" s="9">
        <f>SUM(L$4:L$1569)/COUNTA(A$4:A$1569)</f>
        <v/>
      </c>
      <c r="BC618" s="9">
        <f>SUM(M$4:M$1569)/COUNTA(A$4:A$1569)</f>
        <v/>
      </c>
      <c r="BD618" s="9">
        <f>SUM(N$4:N$1569)/COUNTA(A$4:A$1569)</f>
        <v/>
      </c>
      <c r="BE618" s="9">
        <f>SUM(O$4:O$1569)/COUNTA(A$4:A$1569)</f>
        <v/>
      </c>
      <c r="BF618" s="9">
        <f>SUM(P$4:P$1569)/COUNTA(A$4:A$1569)</f>
        <v/>
      </c>
      <c r="BG618" s="9">
        <f>SUM(Q$4:Q$1569)/COUNTA(A$4:A$1569)</f>
        <v/>
      </c>
      <c r="BH618" s="9">
        <f>SUM(R$4:R$1569)/COUNTA(A$4:A$1569)</f>
        <v/>
      </c>
      <c r="BI618" s="9">
        <f>SUM(S$4:S$1569)/COUNTA(A$4:A$1569)</f>
        <v/>
      </c>
      <c r="BJ618" s="9">
        <f>SUM(T$4:T$1569)/COUNTA(A$4:A$1569)</f>
        <v/>
      </c>
      <c r="BK618" s="9">
        <f>SUM(U$4:U$1569)/COUNTA(A$4:A$1569)</f>
        <v/>
      </c>
      <c r="BL618" s="9">
        <f>SUM(V$4:V$1569)/COUNTA(A$4:A$1569)</f>
        <v/>
      </c>
      <c r="BM618" s="9">
        <f>SUM(W$4:W$1569)/COUNTA(A$4:A$1569)</f>
        <v/>
      </c>
      <c r="BN618" s="9">
        <f>SUM(X$4:X$1569)/COUNTA(A$4:A$1569)</f>
        <v/>
      </c>
      <c r="BO618" s="7" t="inlineStr">
        <is>
          <t>.</t>
        </is>
      </c>
      <c r="BP618" s="9">
        <f>IF(Z618&gt;=BB618,0,IFERROR(BB618+(SUMPRODUCT((Z$4:Z$1569&gt;=BB$4:BB$1569)*(Z$4:Z$1569-BB$4:BB$1569))/MAX(1,COUNTIF(Z$4:Z$1569,"&lt;"&amp;BB618+0.01))),BB618))</f>
        <v/>
      </c>
      <c r="BQ618" s="9">
        <f>IF(AA618&gt;=BC618,0,IFERROR(BC618+SUMPRODUCT((AA$4:AA$1569&gt;=BC$4:BC$1569)*(AA$4:AA$1569-BC$4:BC$1569))/MAX(1,COUNTIF(AA$4:AA$1569,"&lt;"&amp;BC618+0.01)),BC618))</f>
        <v/>
      </c>
      <c r="BR618" s="9">
        <f>IF(AB618&gt;=BD618,0,IFERROR(BD618+SUMPRODUCT((AB$4:AB$1569&gt;=BD$4:BD$1569)*(AB$4:AB$1569-BD$4:BD$1569))/MAX(1,COUNTIF(AB$4:AB$1569,"&lt;"&amp;BD618+0.01)),BD618))</f>
        <v/>
      </c>
      <c r="BS618" s="9">
        <f>IF(AC618&gt;=BE618,0,IFERROR(BE618+SUMPRODUCT((AC$4:AC$1569&gt;=BE$4:BE$1569)*(AC$4:AC$1569-BE$4:BE$1569))/MAX(1,COUNTIF(AC$4:AC$1569,"&lt;"&amp;BE618+0.01)),BE618))</f>
        <v/>
      </c>
      <c r="BT618" s="9">
        <f>IF(AD618&gt;=BF618,0,IFERROR(BF618+SUMPRODUCT((AD$4:AD$1569&gt;=BF$4:BF$1569)*(AD$4:AD$1569-BF$4:BF$1569))/MAX(1,COUNTIF(AD$4:AD$1569,"&lt;"&amp;BF618+0.01)),BF618))</f>
        <v/>
      </c>
      <c r="BU618" s="9">
        <f>IF(AE618&gt;=BG618,0,IFERROR(BG618+SUMPRODUCT((AE$4:AE$1569&gt;=BG$4:BG$1569)*(AE$4:AE$1569-BG$4:BG$1569))/MAX(1,COUNTIF(AE$4:AE$1569,"&lt;"&amp;BG618+0.01)),BG618))</f>
        <v/>
      </c>
      <c r="BV618" s="9">
        <f>IF(AF618&gt;=BH618,0,IFERROR(BH618+SUMPRODUCT((AF$4:AF$1569&gt;=BH$4:BH$1569)*(AF$4:AF$1569-BH$4:BH$1569))/MAX(1,COUNTIF(AF$4:AF$1569,"&lt;"&amp;BH618+0.01)),BH618))</f>
        <v/>
      </c>
      <c r="BW618" s="9">
        <f>IF(AG618&gt;=BI618,0,IFERROR(BI618+SUMPRODUCT((AG$4:AG$1569&gt;=BI$4:BI$1569)*(AG$4:AG$1569-BI$4:BI$1569))/MAX(1,COUNTIF(AG$4:AG$1569,"&lt;"&amp;BI618+0.01)),BI618))</f>
        <v/>
      </c>
      <c r="BX618" s="9">
        <f>IF(AH618&gt;=BJ618,0,IFERROR(BJ618+SUMPRODUCT((AH$4:AH$1569&gt;=BJ$4:BJ$1569)*(AH$4:AH$1569-BJ$4:BJ$1569))/MAX(1,COUNTIF(AH$4:AH$1569,"&lt;"&amp;BJ618+0.01)),BJ618))</f>
        <v/>
      </c>
      <c r="BY618" s="9">
        <f>IF(AI618&gt;=BK618,0,IFERROR(BK618+SUMPRODUCT((AI$4:AI$1569&gt;=BK$4:BK$1569)*(AI$4:AI$1569-BK$4:BK$1569))/MAX(1,COUNTIF(AI$4:AI$1569,"&lt;"&amp;BK618+0.01)),BK618))</f>
        <v/>
      </c>
      <c r="BZ618" s="9">
        <f>IF(AJ618&gt;=BL618,0,IFERROR(BL618+SUMPRODUCT((AJ$4:AJ$1569&gt;=BL$4:BL$1569)*(AJ$4:AJ$1569-BL$4:BL$1569))/MAX(1,COUNTIF(AJ$4:AJ$1569,"&lt;"&amp;BL618+0.01)),BL618))</f>
        <v/>
      </c>
      <c r="CA618" s="9">
        <f>IF(AK618&gt;=BM618,0,IFERROR(BM618+SUMPRODUCT((AK$4:AK$1569&gt;=BM$4:BM$1569)*(AK$4:AK$1569-BM$4:BM$1569))/MAX(1,COUNTIF(AK$4:AK$1569,"&lt;"&amp;BM618+0.01)),BM618))</f>
        <v/>
      </c>
      <c r="CB618" s="9">
        <f>IF(AL618&gt;=BN618,0,IFERROR(BN618+SUMPRODUCT((AL$4:AL$1569&gt;=BN$4:BN$1569)*(AL$4:AL$1569-BN$4:BN$1569))/MAX(1,COUNTIF(AL$4:AL$1569,"&lt;"&amp;BN618+0.01)),BN618))</f>
        <v/>
      </c>
      <c r="CC618" s="5">
        <f>IF(AO618="🟢","VERDE",IF(AO618="🟡","AMARELO",IF(AO618="🟠","VERMELHO",IF(AO618="🔴","VERMELHO","ROXO"))))</f>
        <v/>
      </c>
      <c r="CD618" s="5" t="inlineStr">
        <is>
          <t>🌎 REGIÕES</t>
        </is>
      </c>
      <c r="CE618" s="5" t="inlineStr">
        <is>
          <t>SEM REDE</t>
        </is>
      </c>
    </row>
    <row r="619">
      <c r="A619" s="5" t="inlineStr">
        <is>
          <t>09411814000193</t>
        </is>
      </c>
      <c r="B619" s="5" t="inlineStr">
        <is>
          <t>ORTSAC COM VAREJ E DISTRIB DE PROD NATUR</t>
        </is>
      </c>
      <c r="C619" s="5" t="inlineStr">
        <is>
          <t>06 - SEM GRUPO</t>
        </is>
      </c>
      <c r="D619" s="5" t="inlineStr">
        <is>
          <t>LARISSA PADILHA</t>
        </is>
      </c>
      <c r="E619" s="5" t="inlineStr">
        <is>
          <t>RN</t>
        </is>
      </c>
      <c r="F619" s="5">
        <f>IFERROR(VLOOKUP(C619,$AS$4:$AT$25,2,FALSE),"")</f>
        <v/>
      </c>
      <c r="G619" s="6">
        <f>IFERROR(VLOOKUP(C619,$AS$4:$AX$25,6,FALSE),"")</f>
        <v/>
      </c>
      <c r="H619" s="5">
        <f>IFERROR(VLOOKUP(C619,$AS$4:$AY$25,7,FALSE),"")</f>
        <v/>
      </c>
      <c r="I619" s="5">
        <f>IFERROR(VLOOKUP(C619,$AS$4:$AZ$25,8,FALSE),"")</f>
        <v/>
      </c>
      <c r="J619" s="7" t="inlineStr">
        <is>
          <t>.</t>
        </is>
      </c>
      <c r="K619" s="5" t="inlineStr">
        <is>
          <t>NORDESTE (SEM MA)</t>
        </is>
      </c>
      <c r="L619" s="8" t="n">
        <v>1800</v>
      </c>
      <c r="M619" s="9" t="n">
        <v>150</v>
      </c>
      <c r="N619" s="9" t="n">
        <v>150</v>
      </c>
      <c r="O619" s="9" t="n">
        <v>150</v>
      </c>
      <c r="P619" s="9" t="n">
        <v>150</v>
      </c>
      <c r="Q619" s="9" t="n">
        <v>150</v>
      </c>
      <c r="R619" s="9" t="n">
        <v>150</v>
      </c>
      <c r="S619" s="9" t="n">
        <v>150</v>
      </c>
      <c r="T619" s="9" t="n">
        <v>150</v>
      </c>
      <c r="U619" s="9" t="n">
        <v>150</v>
      </c>
      <c r="V619" s="9" t="n">
        <v>150</v>
      </c>
      <c r="W619" s="9" t="n">
        <v>150</v>
      </c>
      <c r="X619" s="9" t="n">
        <v>150</v>
      </c>
      <c r="Y619" s="7" t="inlineStr">
        <is>
          <t>.</t>
        </is>
      </c>
      <c r="Z619" s="8">
        <f>SUM(AA619:AL619)</f>
        <v/>
      </c>
      <c r="AA619" s="9" t="n">
        <v>0</v>
      </c>
      <c r="AB619" s="9" t="n">
        <v>0</v>
      </c>
      <c r="AC619" s="9" t="n">
        <v>0</v>
      </c>
      <c r="AD619" s="9" t="n">
        <v>0</v>
      </c>
      <c r="AE619" s="9" t="n">
        <v>0</v>
      </c>
      <c r="AF619" s="9" t="n">
        <v>0</v>
      </c>
      <c r="AG619" s="9" t="n">
        <v>0</v>
      </c>
      <c r="AH619" s="9" t="n">
        <v>0</v>
      </c>
      <c r="AI619" s="9" t="n">
        <v>0</v>
      </c>
      <c r="AJ619" s="9" t="n">
        <v>0</v>
      </c>
      <c r="AK619" s="9" t="n">
        <v>0</v>
      </c>
      <c r="AL619" s="9" t="n">
        <v>0</v>
      </c>
      <c r="AM619" s="7" t="inlineStr">
        <is>
          <t>.</t>
        </is>
      </c>
      <c r="AN619" s="6">
        <f>IF(L619=0,0,Z619/L619)</f>
        <v/>
      </c>
      <c r="AO619" s="5">
        <f>IF(AN619="","",IF(AN619&gt;=0.9,"🟢",IF(AN619&gt;=0.7,"🟡",IF(AN619&gt;=0.5,"🟠","🔴"))))</f>
        <v/>
      </c>
      <c r="AP619" s="9">
        <f>IF(L619=0,0,L619-Z619)</f>
        <v/>
      </c>
      <c r="AQ619" s="5">
        <f>IF(Z619=0,"",RANK(Z619,Z$4:Z$1569,0))</f>
        <v/>
      </c>
      <c r="AR619" s="7" t="inlineStr">
        <is>
          <t>.</t>
        </is>
      </c>
      <c r="BA619" s="7" t="inlineStr">
        <is>
          <t>.</t>
        </is>
      </c>
      <c r="BB619" s="9">
        <f>SUM(L$4:L$1569)/COUNTA(A$4:A$1569)</f>
        <v/>
      </c>
      <c r="BC619" s="9">
        <f>SUM(M$4:M$1569)/COUNTA(A$4:A$1569)</f>
        <v/>
      </c>
      <c r="BD619" s="9">
        <f>SUM(N$4:N$1569)/COUNTA(A$4:A$1569)</f>
        <v/>
      </c>
      <c r="BE619" s="9">
        <f>SUM(O$4:O$1569)/COUNTA(A$4:A$1569)</f>
        <v/>
      </c>
      <c r="BF619" s="9">
        <f>SUM(P$4:P$1569)/COUNTA(A$4:A$1569)</f>
        <v/>
      </c>
      <c r="BG619" s="9">
        <f>SUM(Q$4:Q$1569)/COUNTA(A$4:A$1569)</f>
        <v/>
      </c>
      <c r="BH619" s="9">
        <f>SUM(R$4:R$1569)/COUNTA(A$4:A$1569)</f>
        <v/>
      </c>
      <c r="BI619" s="9">
        <f>SUM(S$4:S$1569)/COUNTA(A$4:A$1569)</f>
        <v/>
      </c>
      <c r="BJ619" s="9">
        <f>SUM(T$4:T$1569)/COUNTA(A$4:A$1569)</f>
        <v/>
      </c>
      <c r="BK619" s="9">
        <f>SUM(U$4:U$1569)/COUNTA(A$4:A$1569)</f>
        <v/>
      </c>
      <c r="BL619" s="9">
        <f>SUM(V$4:V$1569)/COUNTA(A$4:A$1569)</f>
        <v/>
      </c>
      <c r="BM619" s="9">
        <f>SUM(W$4:W$1569)/COUNTA(A$4:A$1569)</f>
        <v/>
      </c>
      <c r="BN619" s="9">
        <f>SUM(X$4:X$1569)/COUNTA(A$4:A$1569)</f>
        <v/>
      </c>
      <c r="BO619" s="7" t="inlineStr">
        <is>
          <t>.</t>
        </is>
      </c>
      <c r="BP619" s="9">
        <f>IF(Z619&gt;=BB619,0,IFERROR(BB619+(SUMPRODUCT((Z$4:Z$1569&gt;=BB$4:BB$1569)*(Z$4:Z$1569-BB$4:BB$1569))/MAX(1,COUNTIF(Z$4:Z$1569,"&lt;"&amp;BB619+0.01))),BB619))</f>
        <v/>
      </c>
      <c r="BQ619" s="9">
        <f>IF(AA619&gt;=BC619,0,IFERROR(BC619+SUMPRODUCT((AA$4:AA$1569&gt;=BC$4:BC$1569)*(AA$4:AA$1569-BC$4:BC$1569))/MAX(1,COUNTIF(AA$4:AA$1569,"&lt;"&amp;BC619+0.01)),BC619))</f>
        <v/>
      </c>
      <c r="BR619" s="9">
        <f>IF(AB619&gt;=BD619,0,IFERROR(BD619+SUMPRODUCT((AB$4:AB$1569&gt;=BD$4:BD$1569)*(AB$4:AB$1569-BD$4:BD$1569))/MAX(1,COUNTIF(AB$4:AB$1569,"&lt;"&amp;BD619+0.01)),BD619))</f>
        <v/>
      </c>
      <c r="BS619" s="9">
        <f>IF(AC619&gt;=BE619,0,IFERROR(BE619+SUMPRODUCT((AC$4:AC$1569&gt;=BE$4:BE$1569)*(AC$4:AC$1569-BE$4:BE$1569))/MAX(1,COUNTIF(AC$4:AC$1569,"&lt;"&amp;BE619+0.01)),BE619))</f>
        <v/>
      </c>
      <c r="BT619" s="9">
        <f>IF(AD619&gt;=BF619,0,IFERROR(BF619+SUMPRODUCT((AD$4:AD$1569&gt;=BF$4:BF$1569)*(AD$4:AD$1569-BF$4:BF$1569))/MAX(1,COUNTIF(AD$4:AD$1569,"&lt;"&amp;BF619+0.01)),BF619))</f>
        <v/>
      </c>
      <c r="BU619" s="9">
        <f>IF(AE619&gt;=BG619,0,IFERROR(BG619+SUMPRODUCT((AE$4:AE$1569&gt;=BG$4:BG$1569)*(AE$4:AE$1569-BG$4:BG$1569))/MAX(1,COUNTIF(AE$4:AE$1569,"&lt;"&amp;BG619+0.01)),BG619))</f>
        <v/>
      </c>
      <c r="BV619" s="9">
        <f>IF(AF619&gt;=BH619,0,IFERROR(BH619+SUMPRODUCT((AF$4:AF$1569&gt;=BH$4:BH$1569)*(AF$4:AF$1569-BH$4:BH$1569))/MAX(1,COUNTIF(AF$4:AF$1569,"&lt;"&amp;BH619+0.01)),BH619))</f>
        <v/>
      </c>
      <c r="BW619" s="9">
        <f>IF(AG619&gt;=BI619,0,IFERROR(BI619+SUMPRODUCT((AG$4:AG$1569&gt;=BI$4:BI$1569)*(AG$4:AG$1569-BI$4:BI$1569))/MAX(1,COUNTIF(AG$4:AG$1569,"&lt;"&amp;BI619+0.01)),BI619))</f>
        <v/>
      </c>
      <c r="BX619" s="9">
        <f>IF(AH619&gt;=BJ619,0,IFERROR(BJ619+SUMPRODUCT((AH$4:AH$1569&gt;=BJ$4:BJ$1569)*(AH$4:AH$1569-BJ$4:BJ$1569))/MAX(1,COUNTIF(AH$4:AH$1569,"&lt;"&amp;BJ619+0.01)),BJ619))</f>
        <v/>
      </c>
      <c r="BY619" s="9">
        <f>IF(AI619&gt;=BK619,0,IFERROR(BK619+SUMPRODUCT((AI$4:AI$1569&gt;=BK$4:BK$1569)*(AI$4:AI$1569-BK$4:BK$1569))/MAX(1,COUNTIF(AI$4:AI$1569,"&lt;"&amp;BK619+0.01)),BK619))</f>
        <v/>
      </c>
      <c r="BZ619" s="9">
        <f>IF(AJ619&gt;=BL619,0,IFERROR(BL619+SUMPRODUCT((AJ$4:AJ$1569&gt;=BL$4:BL$1569)*(AJ$4:AJ$1569-BL$4:BL$1569))/MAX(1,COUNTIF(AJ$4:AJ$1569,"&lt;"&amp;BL619+0.01)),BL619))</f>
        <v/>
      </c>
      <c r="CA619" s="9">
        <f>IF(AK619&gt;=BM619,0,IFERROR(BM619+SUMPRODUCT((AK$4:AK$1569&gt;=BM$4:BM$1569)*(AK$4:AK$1569-BM$4:BM$1569))/MAX(1,COUNTIF(AK$4:AK$1569,"&lt;"&amp;BM619+0.01)),BM619))</f>
        <v/>
      </c>
      <c r="CB619" s="9">
        <f>IF(AL619&gt;=BN619,0,IFERROR(BN619+SUMPRODUCT((AL$4:AL$1569&gt;=BN$4:BN$1569)*(AL$4:AL$1569-BN$4:BN$1569))/MAX(1,COUNTIF(AL$4:AL$1569,"&lt;"&amp;BN619+0.01)),BN619))</f>
        <v/>
      </c>
      <c r="CC619" s="5">
        <f>IF(AO619="🟢","VERDE",IF(AO619="🟡","AMARELO",IF(AO619="🟠","VERMELHO",IF(AO619="🔴","VERMELHO","ROXO"))))</f>
        <v/>
      </c>
      <c r="CD619" s="5" t="inlineStr">
        <is>
          <t>🌎 REGIÕES</t>
        </is>
      </c>
      <c r="CE619" s="5" t="inlineStr">
        <is>
          <t>SEM REDE</t>
        </is>
      </c>
    </row>
    <row r="620">
      <c r="A620" s="5" t="inlineStr">
        <is>
          <t>09447208000128</t>
        </is>
      </c>
      <c r="B620" s="5" t="inlineStr">
        <is>
          <t>EDMILSON DA COSTA ROCHA - ME</t>
        </is>
      </c>
      <c r="C620" s="5" t="inlineStr">
        <is>
          <t>06 - SEM GRUPO</t>
        </is>
      </c>
      <c r="D620" s="5" t="inlineStr">
        <is>
          <t>LARISSA PADILHA</t>
        </is>
      </c>
      <c r="E620" s="5" t="inlineStr">
        <is>
          <t>MA</t>
        </is>
      </c>
      <c r="F620" s="5">
        <f>IFERROR(VLOOKUP(C620,$AS$4:$AT$25,2,FALSE),"")</f>
        <v/>
      </c>
      <c r="G620" s="6">
        <f>IFERROR(VLOOKUP(C620,$AS$4:$AX$25,6,FALSE),"")</f>
        <v/>
      </c>
      <c r="H620" s="5">
        <f>IFERROR(VLOOKUP(C620,$AS$4:$AY$25,7,FALSE),"")</f>
        <v/>
      </c>
      <c r="I620" s="5">
        <f>IFERROR(VLOOKUP(C620,$AS$4:$AZ$25,8,FALSE),"")</f>
        <v/>
      </c>
      <c r="J620" s="7" t="inlineStr">
        <is>
          <t>.</t>
        </is>
      </c>
      <c r="K620" s="5" t="inlineStr">
        <is>
          <t>NORTE + MA</t>
        </is>
      </c>
      <c r="L620" s="8" t="n">
        <v>1309.090909090909</v>
      </c>
      <c r="M620" s="9" t="n">
        <v>109.0909090909091</v>
      </c>
      <c r="N620" s="9" t="n">
        <v>109.0909090909091</v>
      </c>
      <c r="O620" s="9" t="n">
        <v>109.0909090909091</v>
      </c>
      <c r="P620" s="9" t="n">
        <v>109.0909090909091</v>
      </c>
      <c r="Q620" s="9" t="n">
        <v>109.0909090909091</v>
      </c>
      <c r="R620" s="9" t="n">
        <v>109.0909090909091</v>
      </c>
      <c r="S620" s="9" t="n">
        <v>109.0909090909091</v>
      </c>
      <c r="T620" s="9" t="n">
        <v>109.0909090909091</v>
      </c>
      <c r="U620" s="9" t="n">
        <v>109.0909090909091</v>
      </c>
      <c r="V620" s="9" t="n">
        <v>109.0909090909091</v>
      </c>
      <c r="W620" s="9" t="n">
        <v>109.0909090909091</v>
      </c>
      <c r="X620" s="9" t="n">
        <v>109.0909090909091</v>
      </c>
      <c r="Y620" s="7" t="inlineStr">
        <is>
          <t>.</t>
        </is>
      </c>
      <c r="Z620" s="8">
        <f>SUM(AA620:AL620)</f>
        <v/>
      </c>
      <c r="AA620" s="9" t="n">
        <v>0</v>
      </c>
      <c r="AB620" s="9" t="n">
        <v>0</v>
      </c>
      <c r="AC620" s="9" t="n">
        <v>0</v>
      </c>
      <c r="AD620" s="9" t="n">
        <v>0</v>
      </c>
      <c r="AE620" s="9" t="n">
        <v>0</v>
      </c>
      <c r="AF620" s="9" t="n">
        <v>0</v>
      </c>
      <c r="AG620" s="9" t="n">
        <v>0</v>
      </c>
      <c r="AH620" s="9" t="n">
        <v>0</v>
      </c>
      <c r="AI620" s="9" t="n">
        <v>0</v>
      </c>
      <c r="AJ620" s="9" t="n">
        <v>0</v>
      </c>
      <c r="AK620" s="9" t="n">
        <v>0</v>
      </c>
      <c r="AL620" s="9" t="n">
        <v>0</v>
      </c>
      <c r="AM620" s="7" t="inlineStr">
        <is>
          <t>.</t>
        </is>
      </c>
      <c r="AN620" s="6">
        <f>IF(L620=0,0,Z620/L620)</f>
        <v/>
      </c>
      <c r="AO620" s="5">
        <f>IF(AN620="","",IF(AN620&gt;=0.9,"🟢",IF(AN620&gt;=0.7,"🟡",IF(AN620&gt;=0.5,"🟠","🔴"))))</f>
        <v/>
      </c>
      <c r="AP620" s="9">
        <f>IF(L620=0,0,L620-Z620)</f>
        <v/>
      </c>
      <c r="AQ620" s="5">
        <f>IF(Z620=0,"",RANK(Z620,Z$4:Z$1569,0))</f>
        <v/>
      </c>
      <c r="AR620" s="7" t="inlineStr">
        <is>
          <t>.</t>
        </is>
      </c>
      <c r="BA620" s="7" t="inlineStr">
        <is>
          <t>.</t>
        </is>
      </c>
      <c r="BB620" s="9">
        <f>SUM(L$4:L$1569)/COUNTA(A$4:A$1569)</f>
        <v/>
      </c>
      <c r="BC620" s="9">
        <f>SUM(M$4:M$1569)/COUNTA(A$4:A$1569)</f>
        <v/>
      </c>
      <c r="BD620" s="9">
        <f>SUM(N$4:N$1569)/COUNTA(A$4:A$1569)</f>
        <v/>
      </c>
      <c r="BE620" s="9">
        <f>SUM(O$4:O$1569)/COUNTA(A$4:A$1569)</f>
        <v/>
      </c>
      <c r="BF620" s="9">
        <f>SUM(P$4:P$1569)/COUNTA(A$4:A$1569)</f>
        <v/>
      </c>
      <c r="BG620" s="9">
        <f>SUM(Q$4:Q$1569)/COUNTA(A$4:A$1569)</f>
        <v/>
      </c>
      <c r="BH620" s="9">
        <f>SUM(R$4:R$1569)/COUNTA(A$4:A$1569)</f>
        <v/>
      </c>
      <c r="BI620" s="9">
        <f>SUM(S$4:S$1569)/COUNTA(A$4:A$1569)</f>
        <v/>
      </c>
      <c r="BJ620" s="9">
        <f>SUM(T$4:T$1569)/COUNTA(A$4:A$1569)</f>
        <v/>
      </c>
      <c r="BK620" s="9">
        <f>SUM(U$4:U$1569)/COUNTA(A$4:A$1569)</f>
        <v/>
      </c>
      <c r="BL620" s="9">
        <f>SUM(V$4:V$1569)/COUNTA(A$4:A$1569)</f>
        <v/>
      </c>
      <c r="BM620" s="9">
        <f>SUM(W$4:W$1569)/COUNTA(A$4:A$1569)</f>
        <v/>
      </c>
      <c r="BN620" s="9">
        <f>SUM(X$4:X$1569)/COUNTA(A$4:A$1569)</f>
        <v/>
      </c>
      <c r="BO620" s="7" t="inlineStr">
        <is>
          <t>.</t>
        </is>
      </c>
      <c r="BP620" s="9">
        <f>IF(Z620&gt;=BB620,0,IFERROR(BB620+(SUMPRODUCT((Z$4:Z$1569&gt;=BB$4:BB$1569)*(Z$4:Z$1569-BB$4:BB$1569))/MAX(1,COUNTIF(Z$4:Z$1569,"&lt;"&amp;BB620+0.01))),BB620))</f>
        <v/>
      </c>
      <c r="BQ620" s="9">
        <f>IF(AA620&gt;=BC620,0,IFERROR(BC620+SUMPRODUCT((AA$4:AA$1569&gt;=BC$4:BC$1569)*(AA$4:AA$1569-BC$4:BC$1569))/MAX(1,COUNTIF(AA$4:AA$1569,"&lt;"&amp;BC620+0.01)),BC620))</f>
        <v/>
      </c>
      <c r="BR620" s="9">
        <f>IF(AB620&gt;=BD620,0,IFERROR(BD620+SUMPRODUCT((AB$4:AB$1569&gt;=BD$4:BD$1569)*(AB$4:AB$1569-BD$4:BD$1569))/MAX(1,COUNTIF(AB$4:AB$1569,"&lt;"&amp;BD620+0.01)),BD620))</f>
        <v/>
      </c>
      <c r="BS620" s="9">
        <f>IF(AC620&gt;=BE620,0,IFERROR(BE620+SUMPRODUCT((AC$4:AC$1569&gt;=BE$4:BE$1569)*(AC$4:AC$1569-BE$4:BE$1569))/MAX(1,COUNTIF(AC$4:AC$1569,"&lt;"&amp;BE620+0.01)),BE620))</f>
        <v/>
      </c>
      <c r="BT620" s="9">
        <f>IF(AD620&gt;=BF620,0,IFERROR(BF620+SUMPRODUCT((AD$4:AD$1569&gt;=BF$4:BF$1569)*(AD$4:AD$1569-BF$4:BF$1569))/MAX(1,COUNTIF(AD$4:AD$1569,"&lt;"&amp;BF620+0.01)),BF620))</f>
        <v/>
      </c>
      <c r="BU620" s="9">
        <f>IF(AE620&gt;=BG620,0,IFERROR(BG620+SUMPRODUCT((AE$4:AE$1569&gt;=BG$4:BG$1569)*(AE$4:AE$1569-BG$4:BG$1569))/MAX(1,COUNTIF(AE$4:AE$1569,"&lt;"&amp;BG620+0.01)),BG620))</f>
        <v/>
      </c>
      <c r="BV620" s="9">
        <f>IF(AF620&gt;=BH620,0,IFERROR(BH620+SUMPRODUCT((AF$4:AF$1569&gt;=BH$4:BH$1569)*(AF$4:AF$1569-BH$4:BH$1569))/MAX(1,COUNTIF(AF$4:AF$1569,"&lt;"&amp;BH620+0.01)),BH620))</f>
        <v/>
      </c>
      <c r="BW620" s="9">
        <f>IF(AG620&gt;=BI620,0,IFERROR(BI620+SUMPRODUCT((AG$4:AG$1569&gt;=BI$4:BI$1569)*(AG$4:AG$1569-BI$4:BI$1569))/MAX(1,COUNTIF(AG$4:AG$1569,"&lt;"&amp;BI620+0.01)),BI620))</f>
        <v/>
      </c>
      <c r="BX620" s="9">
        <f>IF(AH620&gt;=BJ620,0,IFERROR(BJ620+SUMPRODUCT((AH$4:AH$1569&gt;=BJ$4:BJ$1569)*(AH$4:AH$1569-BJ$4:BJ$1569))/MAX(1,COUNTIF(AH$4:AH$1569,"&lt;"&amp;BJ620+0.01)),BJ620))</f>
        <v/>
      </c>
      <c r="BY620" s="9">
        <f>IF(AI620&gt;=BK620,0,IFERROR(BK620+SUMPRODUCT((AI$4:AI$1569&gt;=BK$4:BK$1569)*(AI$4:AI$1569-BK$4:BK$1569))/MAX(1,COUNTIF(AI$4:AI$1569,"&lt;"&amp;BK620+0.01)),BK620))</f>
        <v/>
      </c>
      <c r="BZ620" s="9">
        <f>IF(AJ620&gt;=BL620,0,IFERROR(BL620+SUMPRODUCT((AJ$4:AJ$1569&gt;=BL$4:BL$1569)*(AJ$4:AJ$1569-BL$4:BL$1569))/MAX(1,COUNTIF(AJ$4:AJ$1569,"&lt;"&amp;BL620+0.01)),BL620))</f>
        <v/>
      </c>
      <c r="CA620" s="9">
        <f>IF(AK620&gt;=BM620,0,IFERROR(BM620+SUMPRODUCT((AK$4:AK$1569&gt;=BM$4:BM$1569)*(AK$4:AK$1569-BM$4:BM$1569))/MAX(1,COUNTIF(AK$4:AK$1569,"&lt;"&amp;BM620+0.01)),BM620))</f>
        <v/>
      </c>
      <c r="CB620" s="9">
        <f>IF(AL620&gt;=BN620,0,IFERROR(BN620+SUMPRODUCT((AL$4:AL$1569&gt;=BN$4:BN$1569)*(AL$4:AL$1569-BN$4:BN$1569))/MAX(1,COUNTIF(AL$4:AL$1569,"&lt;"&amp;BN620+0.01)),BN620))</f>
        <v/>
      </c>
      <c r="CC620" s="5">
        <f>IF(AO620="🟢","VERDE",IF(AO620="🟡","AMARELO",IF(AO620="🟠","VERMELHO",IF(AO620="🔴","VERMELHO","ROXO"))))</f>
        <v/>
      </c>
      <c r="CD620" s="5" t="inlineStr">
        <is>
          <t>🌎 REGIÕES</t>
        </is>
      </c>
      <c r="CE620" s="5" t="inlineStr">
        <is>
          <t>SEM REDE</t>
        </is>
      </c>
    </row>
    <row r="621">
      <c r="A621" s="5" t="inlineStr">
        <is>
          <t>09484943000101</t>
        </is>
      </c>
      <c r="B621" s="5" t="inlineStr">
        <is>
          <t>V F P DA SILVA COMERCIO LTDA - EPP</t>
        </is>
      </c>
      <c r="C621" s="5" t="inlineStr">
        <is>
          <t>06 - INTERNA - BIO MUNDO</t>
        </is>
      </c>
      <c r="D621" s="5" t="inlineStr">
        <is>
          <t>DAIANE STAVICKI</t>
        </is>
      </c>
      <c r="E621" s="5" t="inlineStr"/>
      <c r="F621" s="5">
        <f>IFERROR(VLOOKUP(C621,$AS$4:$AT$25,2,FALSE),"")</f>
        <v/>
      </c>
      <c r="G621" s="6">
        <f>IFERROR(VLOOKUP(C621,$AS$4:$AX$25,6,FALSE),"")</f>
        <v/>
      </c>
      <c r="H621" s="5">
        <f>IFERROR(VLOOKUP(C621,$AS$4:$AY$25,7,FALSE),"")</f>
        <v/>
      </c>
      <c r="I621" s="5">
        <f>IFERROR(VLOOKUP(C621,$AS$4:$AZ$25,8,FALSE),"")</f>
        <v/>
      </c>
      <c r="J621" s="7" t="inlineStr">
        <is>
          <t>.</t>
        </is>
      </c>
      <c r="K621" s="5" t="inlineStr">
        <is>
          <t>NACIONAL</t>
        </is>
      </c>
      <c r="L621" s="8" t="n">
        <v>6281.25</v>
      </c>
      <c r="M621" s="9" t="n">
        <v>375</v>
      </c>
      <c r="N621" s="9" t="n">
        <v>375</v>
      </c>
      <c r="O621" s="9" t="n">
        <v>468.75</v>
      </c>
      <c r="P621" s="9" t="n">
        <v>468.75</v>
      </c>
      <c r="Q621" s="9" t="n">
        <v>468.75</v>
      </c>
      <c r="R621" s="9" t="n">
        <v>468.75</v>
      </c>
      <c r="S621" s="9" t="n">
        <v>562.5</v>
      </c>
      <c r="T621" s="9" t="n">
        <v>562.5</v>
      </c>
      <c r="U621" s="9" t="n">
        <v>562.5</v>
      </c>
      <c r="V621" s="9" t="n">
        <v>656.25</v>
      </c>
      <c r="W621" s="9" t="n">
        <v>656.25</v>
      </c>
      <c r="X621" s="9" t="n">
        <v>656.25</v>
      </c>
      <c r="Y621" s="7" t="inlineStr">
        <is>
          <t>.</t>
        </is>
      </c>
      <c r="Z621" s="8">
        <f>SUM(AA621:AL621)</f>
        <v/>
      </c>
      <c r="AA621" s="9" t="n">
        <v>0</v>
      </c>
      <c r="AB621" s="9" t="n">
        <v>0</v>
      </c>
      <c r="AC621" s="9" t="n">
        <v>0</v>
      </c>
      <c r="AD621" s="9" t="n">
        <v>0</v>
      </c>
      <c r="AE621" s="9" t="n">
        <v>0</v>
      </c>
      <c r="AF621" s="9" t="n">
        <v>0</v>
      </c>
      <c r="AG621" s="9" t="n">
        <v>0</v>
      </c>
      <c r="AH621" s="9" t="n">
        <v>0</v>
      </c>
      <c r="AI621" s="9" t="n">
        <v>0</v>
      </c>
      <c r="AJ621" s="9" t="n">
        <v>0</v>
      </c>
      <c r="AK621" s="9" t="n">
        <v>0</v>
      </c>
      <c r="AL621" s="9" t="n">
        <v>0</v>
      </c>
      <c r="AM621" s="7" t="inlineStr">
        <is>
          <t>.</t>
        </is>
      </c>
      <c r="AN621" s="6">
        <f>IF(L621=0,0,Z621/L621)</f>
        <v/>
      </c>
      <c r="AO621" s="5">
        <f>IF(AN621="","",IF(AN621&gt;=0.9,"🟢",IF(AN621&gt;=0.7,"🟡",IF(AN621&gt;=0.5,"🟠","🔴"))))</f>
        <v/>
      </c>
      <c r="AP621" s="9">
        <f>IF(L621=0,0,L621-Z621)</f>
        <v/>
      </c>
      <c r="AQ621" s="5">
        <f>IF(Z621=0,"",RANK(Z621,Z$4:Z$1569,0))</f>
        <v/>
      </c>
      <c r="AR621" s="7" t="inlineStr">
        <is>
          <t>.</t>
        </is>
      </c>
      <c r="BA621" s="7" t="inlineStr">
        <is>
          <t>.</t>
        </is>
      </c>
      <c r="BB621" s="9">
        <f>SUM(L$4:L$1569)/COUNTA(A$4:A$1569)</f>
        <v/>
      </c>
      <c r="BC621" s="9">
        <f>SUM(M$4:M$1569)/COUNTA(A$4:A$1569)</f>
        <v/>
      </c>
      <c r="BD621" s="9">
        <f>SUM(N$4:N$1569)/COUNTA(A$4:A$1569)</f>
        <v/>
      </c>
      <c r="BE621" s="9">
        <f>SUM(O$4:O$1569)/COUNTA(A$4:A$1569)</f>
        <v/>
      </c>
      <c r="BF621" s="9">
        <f>SUM(P$4:P$1569)/COUNTA(A$4:A$1569)</f>
        <v/>
      </c>
      <c r="BG621" s="9">
        <f>SUM(Q$4:Q$1569)/COUNTA(A$4:A$1569)</f>
        <v/>
      </c>
      <c r="BH621" s="9">
        <f>SUM(R$4:R$1569)/COUNTA(A$4:A$1569)</f>
        <v/>
      </c>
      <c r="BI621" s="9">
        <f>SUM(S$4:S$1569)/COUNTA(A$4:A$1569)</f>
        <v/>
      </c>
      <c r="BJ621" s="9">
        <f>SUM(T$4:T$1569)/COUNTA(A$4:A$1569)</f>
        <v/>
      </c>
      <c r="BK621" s="9">
        <f>SUM(U$4:U$1569)/COUNTA(A$4:A$1569)</f>
        <v/>
      </c>
      <c r="BL621" s="9">
        <f>SUM(V$4:V$1569)/COUNTA(A$4:A$1569)</f>
        <v/>
      </c>
      <c r="BM621" s="9">
        <f>SUM(W$4:W$1569)/COUNTA(A$4:A$1569)</f>
        <v/>
      </c>
      <c r="BN621" s="9">
        <f>SUM(X$4:X$1569)/COUNTA(A$4:A$1569)</f>
        <v/>
      </c>
      <c r="BO621" s="7" t="inlineStr">
        <is>
          <t>.</t>
        </is>
      </c>
      <c r="BP621" s="9">
        <f>IF(Z621&gt;=BB621,0,IFERROR(BB621+(SUMPRODUCT((Z$4:Z$1569&gt;=BB$4:BB$1569)*(Z$4:Z$1569-BB$4:BB$1569))/MAX(1,COUNTIF(Z$4:Z$1569,"&lt;"&amp;BB621+0.01))),BB621))</f>
        <v/>
      </c>
      <c r="BQ621" s="9">
        <f>IF(AA621&gt;=BC621,0,IFERROR(BC621+SUMPRODUCT((AA$4:AA$1569&gt;=BC$4:BC$1569)*(AA$4:AA$1569-BC$4:BC$1569))/MAX(1,COUNTIF(AA$4:AA$1569,"&lt;"&amp;BC621+0.01)),BC621))</f>
        <v/>
      </c>
      <c r="BR621" s="9">
        <f>IF(AB621&gt;=BD621,0,IFERROR(BD621+SUMPRODUCT((AB$4:AB$1569&gt;=BD$4:BD$1569)*(AB$4:AB$1569-BD$4:BD$1569))/MAX(1,COUNTIF(AB$4:AB$1569,"&lt;"&amp;BD621+0.01)),BD621))</f>
        <v/>
      </c>
      <c r="BS621" s="9">
        <f>IF(AC621&gt;=BE621,0,IFERROR(BE621+SUMPRODUCT((AC$4:AC$1569&gt;=BE$4:BE$1569)*(AC$4:AC$1569-BE$4:BE$1569))/MAX(1,COUNTIF(AC$4:AC$1569,"&lt;"&amp;BE621+0.01)),BE621))</f>
        <v/>
      </c>
      <c r="BT621" s="9">
        <f>IF(AD621&gt;=BF621,0,IFERROR(BF621+SUMPRODUCT((AD$4:AD$1569&gt;=BF$4:BF$1569)*(AD$4:AD$1569-BF$4:BF$1569))/MAX(1,COUNTIF(AD$4:AD$1569,"&lt;"&amp;BF621+0.01)),BF621))</f>
        <v/>
      </c>
      <c r="BU621" s="9">
        <f>IF(AE621&gt;=BG621,0,IFERROR(BG621+SUMPRODUCT((AE$4:AE$1569&gt;=BG$4:BG$1569)*(AE$4:AE$1569-BG$4:BG$1569))/MAX(1,COUNTIF(AE$4:AE$1569,"&lt;"&amp;BG621+0.01)),BG621))</f>
        <v/>
      </c>
      <c r="BV621" s="9">
        <f>IF(AF621&gt;=BH621,0,IFERROR(BH621+SUMPRODUCT((AF$4:AF$1569&gt;=BH$4:BH$1569)*(AF$4:AF$1569-BH$4:BH$1569))/MAX(1,COUNTIF(AF$4:AF$1569,"&lt;"&amp;BH621+0.01)),BH621))</f>
        <v/>
      </c>
      <c r="BW621" s="9">
        <f>IF(AG621&gt;=BI621,0,IFERROR(BI621+SUMPRODUCT((AG$4:AG$1569&gt;=BI$4:BI$1569)*(AG$4:AG$1569-BI$4:BI$1569))/MAX(1,COUNTIF(AG$4:AG$1569,"&lt;"&amp;BI621+0.01)),BI621))</f>
        <v/>
      </c>
      <c r="BX621" s="9">
        <f>IF(AH621&gt;=BJ621,0,IFERROR(BJ621+SUMPRODUCT((AH$4:AH$1569&gt;=BJ$4:BJ$1569)*(AH$4:AH$1569-BJ$4:BJ$1569))/MAX(1,COUNTIF(AH$4:AH$1569,"&lt;"&amp;BJ621+0.01)),BJ621))</f>
        <v/>
      </c>
      <c r="BY621" s="9">
        <f>IF(AI621&gt;=BK621,0,IFERROR(BK621+SUMPRODUCT((AI$4:AI$1569&gt;=BK$4:BK$1569)*(AI$4:AI$1569-BK$4:BK$1569))/MAX(1,COUNTIF(AI$4:AI$1569,"&lt;"&amp;BK621+0.01)),BK621))</f>
        <v/>
      </c>
      <c r="BZ621" s="9">
        <f>IF(AJ621&gt;=BL621,0,IFERROR(BL621+SUMPRODUCT((AJ$4:AJ$1569&gt;=BL$4:BL$1569)*(AJ$4:AJ$1569-BL$4:BL$1569))/MAX(1,COUNTIF(AJ$4:AJ$1569,"&lt;"&amp;BL621+0.01)),BL621))</f>
        <v/>
      </c>
      <c r="CA621" s="9">
        <f>IF(AK621&gt;=BM621,0,IFERROR(BM621+SUMPRODUCT((AK$4:AK$1569&gt;=BM$4:BM$1569)*(AK$4:AK$1569-BM$4:BM$1569))/MAX(1,COUNTIF(AK$4:AK$1569,"&lt;"&amp;BM621+0.01)),BM621))</f>
        <v/>
      </c>
      <c r="CB621" s="9">
        <f>IF(AL621&gt;=BN621,0,IFERROR(BN621+SUMPRODUCT((AL$4:AL$1569&gt;=BN$4:BN$1569)*(AL$4:AL$1569-BN$4:BN$1569))/MAX(1,COUNTIF(AL$4:AL$1569,"&lt;"&amp;BN621+0.01)),BN621))</f>
        <v/>
      </c>
      <c r="CC621" s="5">
        <f>IF(AO621="🟢","VERDE",IF(AO621="🟡","AMARELO",IF(AO621="🟠","VERMELHO",IF(AO621="🔴","VERMELHO","ROXO"))))</f>
        <v/>
      </c>
      <c r="CD621" s="5" t="inlineStr">
        <is>
          <t>🏢 REDES</t>
        </is>
      </c>
      <c r="CE621" s="5" t="inlineStr">
        <is>
          <t>BIO MUNDO</t>
        </is>
      </c>
    </row>
    <row r="622">
      <c r="A622" s="5" t="inlineStr">
        <is>
          <t>09519015000801</t>
        </is>
      </c>
      <c r="B622" s="5" t="inlineStr">
        <is>
          <t>JARDIM DOS SABORES COMERCIO DE ALIMENTOS</t>
        </is>
      </c>
      <c r="C622" s="5" t="inlineStr">
        <is>
          <t>06 - INTERNA - JARDIM DAS ERVAS</t>
        </is>
      </c>
      <c r="D622" s="5" t="inlineStr">
        <is>
          <t>DAIANE STAVICKI</t>
        </is>
      </c>
      <c r="E622" s="5" t="inlineStr"/>
      <c r="F622" s="5">
        <f>IFERROR(VLOOKUP(C622,$AS$4:$AT$25,2,FALSE),"")</f>
        <v/>
      </c>
      <c r="G622" s="6">
        <f>IFERROR(VLOOKUP(C622,$AS$4:$AX$25,6,FALSE),"")</f>
        <v/>
      </c>
      <c r="H622" s="5">
        <f>IFERROR(VLOOKUP(C622,$AS$4:$AY$25,7,FALSE),"")</f>
        <v/>
      </c>
      <c r="I622" s="5">
        <f>IFERROR(VLOOKUP(C622,$AS$4:$AZ$25,8,FALSE),"")</f>
        <v/>
      </c>
      <c r="J622" s="7" t="inlineStr">
        <is>
          <t>.</t>
        </is>
      </c>
      <c r="K622" s="5" t="inlineStr">
        <is>
          <t>NACIONAL</t>
        </is>
      </c>
      <c r="L622" s="8" t="n">
        <v>36000</v>
      </c>
      <c r="M622" s="9" t="n">
        <v>0</v>
      </c>
      <c r="N622" s="9" t="n">
        <v>1500</v>
      </c>
      <c r="O622" s="9" t="n">
        <v>1500</v>
      </c>
      <c r="P622" s="9" t="n">
        <v>1500</v>
      </c>
      <c r="Q622" s="9" t="n">
        <v>3000</v>
      </c>
      <c r="R622" s="9" t="n">
        <v>3000</v>
      </c>
      <c r="S622" s="9" t="n">
        <v>3000</v>
      </c>
      <c r="T622" s="9" t="n">
        <v>3000</v>
      </c>
      <c r="U622" s="9" t="n">
        <v>4500</v>
      </c>
      <c r="V622" s="9" t="n">
        <v>4500</v>
      </c>
      <c r="W622" s="9" t="n">
        <v>4500</v>
      </c>
      <c r="X622" s="9" t="n">
        <v>6000</v>
      </c>
      <c r="Y622" s="7" t="inlineStr">
        <is>
          <t>.</t>
        </is>
      </c>
      <c r="Z622" s="8">
        <f>SUM(AA622:AL622)</f>
        <v/>
      </c>
      <c r="AA622" s="9" t="n">
        <v>0</v>
      </c>
      <c r="AB622" s="9" t="n">
        <v>0</v>
      </c>
      <c r="AC622" s="9" t="n">
        <v>0</v>
      </c>
      <c r="AD622" s="9" t="n">
        <v>0</v>
      </c>
      <c r="AE622" s="9" t="n">
        <v>0</v>
      </c>
      <c r="AF622" s="9" t="n">
        <v>0</v>
      </c>
      <c r="AG622" s="9" t="n">
        <v>0</v>
      </c>
      <c r="AH622" s="9" t="n">
        <v>0</v>
      </c>
      <c r="AI622" s="9" t="n">
        <v>0</v>
      </c>
      <c r="AJ622" s="9" t="n">
        <v>0</v>
      </c>
      <c r="AK622" s="9" t="n">
        <v>0</v>
      </c>
      <c r="AL622" s="9" t="n">
        <v>0</v>
      </c>
      <c r="AM622" s="7" t="inlineStr">
        <is>
          <t>.</t>
        </is>
      </c>
      <c r="AN622" s="6">
        <f>IF(L622=0,0,Z622/L622)</f>
        <v/>
      </c>
      <c r="AO622" s="5">
        <f>IF(AN622="","",IF(AN622&gt;=0.9,"🟢",IF(AN622&gt;=0.7,"🟡",IF(AN622&gt;=0.5,"🟠","🔴"))))</f>
        <v/>
      </c>
      <c r="AP622" s="9">
        <f>IF(L622=0,0,L622-Z622)</f>
        <v/>
      </c>
      <c r="AQ622" s="5">
        <f>IF(Z622=0,"",RANK(Z622,Z$4:Z$1569,0))</f>
        <v/>
      </c>
      <c r="AR622" s="7" t="inlineStr">
        <is>
          <t>.</t>
        </is>
      </c>
      <c r="BA622" s="7" t="inlineStr">
        <is>
          <t>.</t>
        </is>
      </c>
      <c r="BB622" s="9">
        <f>SUM(L$4:L$1569)/COUNTA(A$4:A$1569)</f>
        <v/>
      </c>
      <c r="BC622" s="9">
        <f>SUM(M$4:M$1569)/COUNTA(A$4:A$1569)</f>
        <v/>
      </c>
      <c r="BD622" s="9">
        <f>SUM(N$4:N$1569)/COUNTA(A$4:A$1569)</f>
        <v/>
      </c>
      <c r="BE622" s="9">
        <f>SUM(O$4:O$1569)/COUNTA(A$4:A$1569)</f>
        <v/>
      </c>
      <c r="BF622" s="9">
        <f>SUM(P$4:P$1569)/COUNTA(A$4:A$1569)</f>
        <v/>
      </c>
      <c r="BG622" s="9">
        <f>SUM(Q$4:Q$1569)/COUNTA(A$4:A$1569)</f>
        <v/>
      </c>
      <c r="BH622" s="9">
        <f>SUM(R$4:R$1569)/COUNTA(A$4:A$1569)</f>
        <v/>
      </c>
      <c r="BI622" s="9">
        <f>SUM(S$4:S$1569)/COUNTA(A$4:A$1569)</f>
        <v/>
      </c>
      <c r="BJ622" s="9">
        <f>SUM(T$4:T$1569)/COUNTA(A$4:A$1569)</f>
        <v/>
      </c>
      <c r="BK622" s="9">
        <f>SUM(U$4:U$1569)/COUNTA(A$4:A$1569)</f>
        <v/>
      </c>
      <c r="BL622" s="9">
        <f>SUM(V$4:V$1569)/COUNTA(A$4:A$1569)</f>
        <v/>
      </c>
      <c r="BM622" s="9">
        <f>SUM(W$4:W$1569)/COUNTA(A$4:A$1569)</f>
        <v/>
      </c>
      <c r="BN622" s="9">
        <f>SUM(X$4:X$1569)/COUNTA(A$4:A$1569)</f>
        <v/>
      </c>
      <c r="BO622" s="7" t="inlineStr">
        <is>
          <t>.</t>
        </is>
      </c>
      <c r="BP622" s="9">
        <f>IF(Z622&gt;=BB622,0,IFERROR(BB622+(SUMPRODUCT((Z$4:Z$1569&gt;=BB$4:BB$1569)*(Z$4:Z$1569-BB$4:BB$1569))/MAX(1,COUNTIF(Z$4:Z$1569,"&lt;"&amp;BB622+0.01))),BB622))</f>
        <v/>
      </c>
      <c r="BQ622" s="9">
        <f>IF(AA622&gt;=BC622,0,IFERROR(BC622+SUMPRODUCT((AA$4:AA$1569&gt;=BC$4:BC$1569)*(AA$4:AA$1569-BC$4:BC$1569))/MAX(1,COUNTIF(AA$4:AA$1569,"&lt;"&amp;BC622+0.01)),BC622))</f>
        <v/>
      </c>
      <c r="BR622" s="9">
        <f>IF(AB622&gt;=BD622,0,IFERROR(BD622+SUMPRODUCT((AB$4:AB$1569&gt;=BD$4:BD$1569)*(AB$4:AB$1569-BD$4:BD$1569))/MAX(1,COUNTIF(AB$4:AB$1569,"&lt;"&amp;BD622+0.01)),BD622))</f>
        <v/>
      </c>
      <c r="BS622" s="9">
        <f>IF(AC622&gt;=BE622,0,IFERROR(BE622+SUMPRODUCT((AC$4:AC$1569&gt;=BE$4:BE$1569)*(AC$4:AC$1569-BE$4:BE$1569))/MAX(1,COUNTIF(AC$4:AC$1569,"&lt;"&amp;BE622+0.01)),BE622))</f>
        <v/>
      </c>
      <c r="BT622" s="9">
        <f>IF(AD622&gt;=BF622,0,IFERROR(BF622+SUMPRODUCT((AD$4:AD$1569&gt;=BF$4:BF$1569)*(AD$4:AD$1569-BF$4:BF$1569))/MAX(1,COUNTIF(AD$4:AD$1569,"&lt;"&amp;BF622+0.01)),BF622))</f>
        <v/>
      </c>
      <c r="BU622" s="9">
        <f>IF(AE622&gt;=BG622,0,IFERROR(BG622+SUMPRODUCT((AE$4:AE$1569&gt;=BG$4:BG$1569)*(AE$4:AE$1569-BG$4:BG$1569))/MAX(1,COUNTIF(AE$4:AE$1569,"&lt;"&amp;BG622+0.01)),BG622))</f>
        <v/>
      </c>
      <c r="BV622" s="9">
        <f>IF(AF622&gt;=BH622,0,IFERROR(BH622+SUMPRODUCT((AF$4:AF$1569&gt;=BH$4:BH$1569)*(AF$4:AF$1569-BH$4:BH$1569))/MAX(1,COUNTIF(AF$4:AF$1569,"&lt;"&amp;BH622+0.01)),BH622))</f>
        <v/>
      </c>
      <c r="BW622" s="9">
        <f>IF(AG622&gt;=BI622,0,IFERROR(BI622+SUMPRODUCT((AG$4:AG$1569&gt;=BI$4:BI$1569)*(AG$4:AG$1569-BI$4:BI$1569))/MAX(1,COUNTIF(AG$4:AG$1569,"&lt;"&amp;BI622+0.01)),BI622))</f>
        <v/>
      </c>
      <c r="BX622" s="9">
        <f>IF(AH622&gt;=BJ622,0,IFERROR(BJ622+SUMPRODUCT((AH$4:AH$1569&gt;=BJ$4:BJ$1569)*(AH$4:AH$1569-BJ$4:BJ$1569))/MAX(1,COUNTIF(AH$4:AH$1569,"&lt;"&amp;BJ622+0.01)),BJ622))</f>
        <v/>
      </c>
      <c r="BY622" s="9">
        <f>IF(AI622&gt;=BK622,0,IFERROR(BK622+SUMPRODUCT((AI$4:AI$1569&gt;=BK$4:BK$1569)*(AI$4:AI$1569-BK$4:BK$1569))/MAX(1,COUNTIF(AI$4:AI$1569,"&lt;"&amp;BK622+0.01)),BK622))</f>
        <v/>
      </c>
      <c r="BZ622" s="9">
        <f>IF(AJ622&gt;=BL622,0,IFERROR(BL622+SUMPRODUCT((AJ$4:AJ$1569&gt;=BL$4:BL$1569)*(AJ$4:AJ$1569-BL$4:BL$1569))/MAX(1,COUNTIF(AJ$4:AJ$1569,"&lt;"&amp;BL622+0.01)),BL622))</f>
        <v/>
      </c>
      <c r="CA622" s="9">
        <f>IF(AK622&gt;=BM622,0,IFERROR(BM622+SUMPRODUCT((AK$4:AK$1569&gt;=BM$4:BM$1569)*(AK$4:AK$1569-BM$4:BM$1569))/MAX(1,COUNTIF(AK$4:AK$1569,"&lt;"&amp;BM622+0.01)),BM622))</f>
        <v/>
      </c>
      <c r="CB622" s="9">
        <f>IF(AL622&gt;=BN622,0,IFERROR(BN622+SUMPRODUCT((AL$4:AL$1569&gt;=BN$4:BN$1569)*(AL$4:AL$1569-BN$4:BN$1569))/MAX(1,COUNTIF(AL$4:AL$1569,"&lt;"&amp;BN622+0.01)),BN622))</f>
        <v/>
      </c>
      <c r="CC622" s="5">
        <f>IF(AO622="🟢","VERDE",IF(AO622="🟡","AMARELO",IF(AO622="🟠","VERMELHO",IF(AO622="🔴","VERMELHO","ROXO"))))</f>
        <v/>
      </c>
      <c r="CD622" s="5" t="inlineStr">
        <is>
          <t>🏢 REDES</t>
        </is>
      </c>
      <c r="CE622" s="5" t="inlineStr">
        <is>
          <t>JARDIM DAS ERVAS</t>
        </is>
      </c>
    </row>
    <row r="623">
      <c r="A623" s="5" t="inlineStr">
        <is>
          <t>09911692000102</t>
        </is>
      </c>
      <c r="B623" s="5" t="inlineStr">
        <is>
          <t>BARP E BROGNI COMERCIO DE PRODUTOS NATUR</t>
        </is>
      </c>
      <c r="C623" s="5" t="inlineStr">
        <is>
          <t>06 - INTERNA - CIA DA SAUDE</t>
        </is>
      </c>
      <c r="D623" s="5" t="inlineStr">
        <is>
          <t>JULIO GADRET</t>
        </is>
      </c>
      <c r="E623" s="5" t="inlineStr"/>
      <c r="F623" s="5">
        <f>IFERROR(VLOOKUP(C623,$AS$4:$AT$25,2,FALSE),"")</f>
        <v/>
      </c>
      <c r="G623" s="6">
        <f>IFERROR(VLOOKUP(C623,$AS$4:$AX$25,6,FALSE),"")</f>
        <v/>
      </c>
      <c r="H623" s="5">
        <f>IFERROR(VLOOKUP(C623,$AS$4:$AY$25,7,FALSE),"")</f>
        <v/>
      </c>
      <c r="I623" s="5">
        <f>IFERROR(VLOOKUP(C623,$AS$4:$AZ$25,8,FALSE),"")</f>
        <v/>
      </c>
      <c r="J623" s="7" t="inlineStr">
        <is>
          <t>.</t>
        </is>
      </c>
      <c r="K623" s="5" t="inlineStr">
        <is>
          <t>NACIONAL</t>
        </is>
      </c>
      <c r="L623" s="8" t="n">
        <v>10875</v>
      </c>
      <c r="M623" s="9" t="n">
        <v>729.1666666666666</v>
      </c>
      <c r="N623" s="9" t="n">
        <v>770.8333333333334</v>
      </c>
      <c r="O623" s="9" t="n">
        <v>791.6666666666666</v>
      </c>
      <c r="P623" s="9" t="n">
        <v>833.3333333333334</v>
      </c>
      <c r="Q623" s="9" t="n">
        <v>854.1666666666666</v>
      </c>
      <c r="R623" s="9" t="n">
        <v>895.8333333333334</v>
      </c>
      <c r="S623" s="9" t="n">
        <v>916.6666666666666</v>
      </c>
      <c r="T623" s="9" t="n">
        <v>958.3333333333334</v>
      </c>
      <c r="U623" s="9" t="n">
        <v>979.1666666666666</v>
      </c>
      <c r="V623" s="9" t="n">
        <v>1020.833333333333</v>
      </c>
      <c r="W623" s="9" t="n">
        <v>1041.666666666667</v>
      </c>
      <c r="X623" s="9" t="n">
        <v>1083.333333333333</v>
      </c>
      <c r="Y623" s="7" t="inlineStr">
        <is>
          <t>.</t>
        </is>
      </c>
      <c r="Z623" s="8">
        <f>SUM(AA623:AL623)</f>
        <v/>
      </c>
      <c r="AA623" s="9" t="n">
        <v>0</v>
      </c>
      <c r="AB623" s="9" t="n">
        <v>0</v>
      </c>
      <c r="AC623" s="9" t="n">
        <v>0</v>
      </c>
      <c r="AD623" s="9" t="n">
        <v>0</v>
      </c>
      <c r="AE623" s="9" t="n">
        <v>0</v>
      </c>
      <c r="AF623" s="9" t="n">
        <v>0</v>
      </c>
      <c r="AG623" s="9" t="n">
        <v>0</v>
      </c>
      <c r="AH623" s="9" t="n">
        <v>0</v>
      </c>
      <c r="AI623" s="9" t="n">
        <v>0</v>
      </c>
      <c r="AJ623" s="9" t="n">
        <v>0</v>
      </c>
      <c r="AK623" s="9" t="n">
        <v>0</v>
      </c>
      <c r="AL623" s="9" t="n">
        <v>0</v>
      </c>
      <c r="AM623" s="7" t="inlineStr">
        <is>
          <t>.</t>
        </is>
      </c>
      <c r="AN623" s="6">
        <f>IF(L623=0,0,Z623/L623)</f>
        <v/>
      </c>
      <c r="AO623" s="5">
        <f>IF(AN623="","",IF(AN623&gt;=0.9,"🟢",IF(AN623&gt;=0.7,"🟡",IF(AN623&gt;=0.5,"🟠","🔴"))))</f>
        <v/>
      </c>
      <c r="AP623" s="9">
        <f>IF(L623=0,0,L623-Z623)</f>
        <v/>
      </c>
      <c r="AQ623" s="5">
        <f>IF(Z623=0,"",RANK(Z623,Z$4:Z$1569,0))</f>
        <v/>
      </c>
      <c r="AR623" s="7" t="inlineStr">
        <is>
          <t>.</t>
        </is>
      </c>
      <c r="BA623" s="7" t="inlineStr">
        <is>
          <t>.</t>
        </is>
      </c>
      <c r="BB623" s="9">
        <f>SUM(L$4:L$1569)/COUNTA(A$4:A$1569)</f>
        <v/>
      </c>
      <c r="BC623" s="9">
        <f>SUM(M$4:M$1569)/COUNTA(A$4:A$1569)</f>
        <v/>
      </c>
      <c r="BD623" s="9">
        <f>SUM(N$4:N$1569)/COUNTA(A$4:A$1569)</f>
        <v/>
      </c>
      <c r="BE623" s="9">
        <f>SUM(O$4:O$1569)/COUNTA(A$4:A$1569)</f>
        <v/>
      </c>
      <c r="BF623" s="9">
        <f>SUM(P$4:P$1569)/COUNTA(A$4:A$1569)</f>
        <v/>
      </c>
      <c r="BG623" s="9">
        <f>SUM(Q$4:Q$1569)/COUNTA(A$4:A$1569)</f>
        <v/>
      </c>
      <c r="BH623" s="9">
        <f>SUM(R$4:R$1569)/COUNTA(A$4:A$1569)</f>
        <v/>
      </c>
      <c r="BI623" s="9">
        <f>SUM(S$4:S$1569)/COUNTA(A$4:A$1569)</f>
        <v/>
      </c>
      <c r="BJ623" s="9">
        <f>SUM(T$4:T$1569)/COUNTA(A$4:A$1569)</f>
        <v/>
      </c>
      <c r="BK623" s="9">
        <f>SUM(U$4:U$1569)/COUNTA(A$4:A$1569)</f>
        <v/>
      </c>
      <c r="BL623" s="9">
        <f>SUM(V$4:V$1569)/COUNTA(A$4:A$1569)</f>
        <v/>
      </c>
      <c r="BM623" s="9">
        <f>SUM(W$4:W$1569)/COUNTA(A$4:A$1569)</f>
        <v/>
      </c>
      <c r="BN623" s="9">
        <f>SUM(X$4:X$1569)/COUNTA(A$4:A$1569)</f>
        <v/>
      </c>
      <c r="BO623" s="7" t="inlineStr">
        <is>
          <t>.</t>
        </is>
      </c>
      <c r="BP623" s="9">
        <f>IF(Z623&gt;=BB623,0,IFERROR(BB623+(SUMPRODUCT((Z$4:Z$1569&gt;=BB$4:BB$1569)*(Z$4:Z$1569-BB$4:BB$1569))/MAX(1,COUNTIF(Z$4:Z$1569,"&lt;"&amp;BB623+0.01))),BB623))</f>
        <v/>
      </c>
      <c r="BQ623" s="9">
        <f>IF(AA623&gt;=BC623,0,IFERROR(BC623+SUMPRODUCT((AA$4:AA$1569&gt;=BC$4:BC$1569)*(AA$4:AA$1569-BC$4:BC$1569))/MAX(1,COUNTIF(AA$4:AA$1569,"&lt;"&amp;BC623+0.01)),BC623))</f>
        <v/>
      </c>
      <c r="BR623" s="9">
        <f>IF(AB623&gt;=BD623,0,IFERROR(BD623+SUMPRODUCT((AB$4:AB$1569&gt;=BD$4:BD$1569)*(AB$4:AB$1569-BD$4:BD$1569))/MAX(1,COUNTIF(AB$4:AB$1569,"&lt;"&amp;BD623+0.01)),BD623))</f>
        <v/>
      </c>
      <c r="BS623" s="9">
        <f>IF(AC623&gt;=BE623,0,IFERROR(BE623+SUMPRODUCT((AC$4:AC$1569&gt;=BE$4:BE$1569)*(AC$4:AC$1569-BE$4:BE$1569))/MAX(1,COUNTIF(AC$4:AC$1569,"&lt;"&amp;BE623+0.01)),BE623))</f>
        <v/>
      </c>
      <c r="BT623" s="9">
        <f>IF(AD623&gt;=BF623,0,IFERROR(BF623+SUMPRODUCT((AD$4:AD$1569&gt;=BF$4:BF$1569)*(AD$4:AD$1569-BF$4:BF$1569))/MAX(1,COUNTIF(AD$4:AD$1569,"&lt;"&amp;BF623+0.01)),BF623))</f>
        <v/>
      </c>
      <c r="BU623" s="9">
        <f>IF(AE623&gt;=BG623,0,IFERROR(BG623+SUMPRODUCT((AE$4:AE$1569&gt;=BG$4:BG$1569)*(AE$4:AE$1569-BG$4:BG$1569))/MAX(1,COUNTIF(AE$4:AE$1569,"&lt;"&amp;BG623+0.01)),BG623))</f>
        <v/>
      </c>
      <c r="BV623" s="9">
        <f>IF(AF623&gt;=BH623,0,IFERROR(BH623+SUMPRODUCT((AF$4:AF$1569&gt;=BH$4:BH$1569)*(AF$4:AF$1569-BH$4:BH$1569))/MAX(1,COUNTIF(AF$4:AF$1569,"&lt;"&amp;BH623+0.01)),BH623))</f>
        <v/>
      </c>
      <c r="BW623" s="9">
        <f>IF(AG623&gt;=BI623,0,IFERROR(BI623+SUMPRODUCT((AG$4:AG$1569&gt;=BI$4:BI$1569)*(AG$4:AG$1569-BI$4:BI$1569))/MAX(1,COUNTIF(AG$4:AG$1569,"&lt;"&amp;BI623+0.01)),BI623))</f>
        <v/>
      </c>
      <c r="BX623" s="9">
        <f>IF(AH623&gt;=BJ623,0,IFERROR(BJ623+SUMPRODUCT((AH$4:AH$1569&gt;=BJ$4:BJ$1569)*(AH$4:AH$1569-BJ$4:BJ$1569))/MAX(1,COUNTIF(AH$4:AH$1569,"&lt;"&amp;BJ623+0.01)),BJ623))</f>
        <v/>
      </c>
      <c r="BY623" s="9">
        <f>IF(AI623&gt;=BK623,0,IFERROR(BK623+SUMPRODUCT((AI$4:AI$1569&gt;=BK$4:BK$1569)*(AI$4:AI$1569-BK$4:BK$1569))/MAX(1,COUNTIF(AI$4:AI$1569,"&lt;"&amp;BK623+0.01)),BK623))</f>
        <v/>
      </c>
      <c r="BZ623" s="9">
        <f>IF(AJ623&gt;=BL623,0,IFERROR(BL623+SUMPRODUCT((AJ$4:AJ$1569&gt;=BL$4:BL$1569)*(AJ$4:AJ$1569-BL$4:BL$1569))/MAX(1,COUNTIF(AJ$4:AJ$1569,"&lt;"&amp;BL623+0.01)),BL623))</f>
        <v/>
      </c>
      <c r="CA623" s="9">
        <f>IF(AK623&gt;=BM623,0,IFERROR(BM623+SUMPRODUCT((AK$4:AK$1569&gt;=BM$4:BM$1569)*(AK$4:AK$1569-BM$4:BM$1569))/MAX(1,COUNTIF(AK$4:AK$1569,"&lt;"&amp;BM623+0.01)),BM623))</f>
        <v/>
      </c>
      <c r="CB623" s="9">
        <f>IF(AL623&gt;=BN623,0,IFERROR(BN623+SUMPRODUCT((AL$4:AL$1569&gt;=BN$4:BN$1569)*(AL$4:AL$1569-BN$4:BN$1569))/MAX(1,COUNTIF(AL$4:AL$1569,"&lt;"&amp;BN623+0.01)),BN623))</f>
        <v/>
      </c>
      <c r="CC623" s="5">
        <f>IF(AO623="🟢","VERDE",IF(AO623="🟡","AMARELO",IF(AO623="🟠","VERMELHO",IF(AO623="🔴","VERMELHO","ROXO"))))</f>
        <v/>
      </c>
      <c r="CD623" s="5" t="inlineStr">
        <is>
          <t>🏢 REDES</t>
        </is>
      </c>
      <c r="CE623" s="5" t="inlineStr">
        <is>
          <t>CIA DA SAUDE</t>
        </is>
      </c>
    </row>
    <row r="624">
      <c r="A624" s="5" t="inlineStr">
        <is>
          <t>10210200000122</t>
        </is>
      </c>
      <c r="B624" s="5" t="inlineStr">
        <is>
          <t>POMMERCADO LTDA - EPP</t>
        </is>
      </c>
      <c r="C624" s="5" t="inlineStr">
        <is>
          <t>06 - SEM GRUPO</t>
        </is>
      </c>
      <c r="D624" s="5" t="inlineStr">
        <is>
          <t>HEMANUELE DITZEL (MANU)</t>
        </is>
      </c>
      <c r="E624" s="5" t="inlineStr">
        <is>
          <t>SC</t>
        </is>
      </c>
      <c r="F624" s="5">
        <f>IFERROR(VLOOKUP(C624,$AS$4:$AT$25,2,FALSE),"")</f>
        <v/>
      </c>
      <c r="G624" s="6">
        <f>IFERROR(VLOOKUP(C624,$AS$4:$AX$25,6,FALSE),"")</f>
        <v/>
      </c>
      <c r="H624" s="5">
        <f>IFERROR(VLOOKUP(C624,$AS$4:$AY$25,7,FALSE),"")</f>
        <v/>
      </c>
      <c r="I624" s="5">
        <f>IFERROR(VLOOKUP(C624,$AS$4:$AZ$25,8,FALSE),"")</f>
        <v/>
      </c>
      <c r="J624" s="7" t="inlineStr">
        <is>
          <t>.</t>
        </is>
      </c>
      <c r="K624" s="5" t="inlineStr">
        <is>
          <t>SUL</t>
        </is>
      </c>
      <c r="L624" s="8" t="n">
        <v>1553.191489361702</v>
      </c>
      <c r="M624" s="9" t="n">
        <v>119.1489361702128</v>
      </c>
      <c r="N624" s="9" t="n">
        <v>123.4042553191489</v>
      </c>
      <c r="O624" s="9" t="n">
        <v>123.4042553191489</v>
      </c>
      <c r="P624" s="9" t="n">
        <v>123.4042553191489</v>
      </c>
      <c r="Q624" s="9" t="n">
        <v>127.6595744680851</v>
      </c>
      <c r="R624" s="9" t="n">
        <v>127.6595744680851</v>
      </c>
      <c r="S624" s="9" t="n">
        <v>131.9148936170213</v>
      </c>
      <c r="T624" s="9" t="n">
        <v>131.9148936170213</v>
      </c>
      <c r="U624" s="9" t="n">
        <v>131.9148936170213</v>
      </c>
      <c r="V624" s="9" t="n">
        <v>136.1702127659574</v>
      </c>
      <c r="W624" s="9" t="n">
        <v>136.1702127659574</v>
      </c>
      <c r="X624" s="9" t="n">
        <v>140.4255319148936</v>
      </c>
      <c r="Y624" s="7" t="inlineStr">
        <is>
          <t>.</t>
        </is>
      </c>
      <c r="Z624" s="8">
        <f>SUM(AA624:AL624)</f>
        <v/>
      </c>
      <c r="AA624" s="9" t="n">
        <v>0</v>
      </c>
      <c r="AB624" s="9" t="n">
        <v>0</v>
      </c>
      <c r="AC624" s="9" t="n">
        <v>0</v>
      </c>
      <c r="AD624" s="9" t="n">
        <v>0</v>
      </c>
      <c r="AE624" s="9" t="n">
        <v>0</v>
      </c>
      <c r="AF624" s="9" t="n">
        <v>0</v>
      </c>
      <c r="AG624" s="9" t="n">
        <v>0</v>
      </c>
      <c r="AH624" s="9" t="n">
        <v>0</v>
      </c>
      <c r="AI624" s="9" t="n">
        <v>0</v>
      </c>
      <c r="AJ624" s="9" t="n">
        <v>0</v>
      </c>
      <c r="AK624" s="9" t="n">
        <v>0</v>
      </c>
      <c r="AL624" s="9" t="n">
        <v>0</v>
      </c>
      <c r="AM624" s="7" t="inlineStr">
        <is>
          <t>.</t>
        </is>
      </c>
      <c r="AN624" s="6">
        <f>IF(L624=0,0,Z624/L624)</f>
        <v/>
      </c>
      <c r="AO624" s="5">
        <f>IF(AN624="","",IF(AN624&gt;=0.9,"🟢",IF(AN624&gt;=0.7,"🟡",IF(AN624&gt;=0.5,"🟠","🔴"))))</f>
        <v/>
      </c>
      <c r="AP624" s="9">
        <f>IF(L624=0,0,L624-Z624)</f>
        <v/>
      </c>
      <c r="AQ624" s="5">
        <f>IF(Z624=0,"",RANK(Z624,Z$4:Z$1569,0))</f>
        <v/>
      </c>
      <c r="AR624" s="7" t="inlineStr">
        <is>
          <t>.</t>
        </is>
      </c>
      <c r="BA624" s="7" t="inlineStr">
        <is>
          <t>.</t>
        </is>
      </c>
      <c r="BB624" s="9">
        <f>SUM(L$4:L$1569)/COUNTA(A$4:A$1569)</f>
        <v/>
      </c>
      <c r="BC624" s="9">
        <f>SUM(M$4:M$1569)/COUNTA(A$4:A$1569)</f>
        <v/>
      </c>
      <c r="BD624" s="9">
        <f>SUM(N$4:N$1569)/COUNTA(A$4:A$1569)</f>
        <v/>
      </c>
      <c r="BE624" s="9">
        <f>SUM(O$4:O$1569)/COUNTA(A$4:A$1569)</f>
        <v/>
      </c>
      <c r="BF624" s="9">
        <f>SUM(P$4:P$1569)/COUNTA(A$4:A$1569)</f>
        <v/>
      </c>
      <c r="BG624" s="9">
        <f>SUM(Q$4:Q$1569)/COUNTA(A$4:A$1569)</f>
        <v/>
      </c>
      <c r="BH624" s="9">
        <f>SUM(R$4:R$1569)/COUNTA(A$4:A$1569)</f>
        <v/>
      </c>
      <c r="BI624" s="9">
        <f>SUM(S$4:S$1569)/COUNTA(A$4:A$1569)</f>
        <v/>
      </c>
      <c r="BJ624" s="9">
        <f>SUM(T$4:T$1569)/COUNTA(A$4:A$1569)</f>
        <v/>
      </c>
      <c r="BK624" s="9">
        <f>SUM(U$4:U$1569)/COUNTA(A$4:A$1569)</f>
        <v/>
      </c>
      <c r="BL624" s="9">
        <f>SUM(V$4:V$1569)/COUNTA(A$4:A$1569)</f>
        <v/>
      </c>
      <c r="BM624" s="9">
        <f>SUM(W$4:W$1569)/COUNTA(A$4:A$1569)</f>
        <v/>
      </c>
      <c r="BN624" s="9">
        <f>SUM(X$4:X$1569)/COUNTA(A$4:A$1569)</f>
        <v/>
      </c>
      <c r="BO624" s="7" t="inlineStr">
        <is>
          <t>.</t>
        </is>
      </c>
      <c r="BP624" s="9">
        <f>IF(Z624&gt;=BB624,0,IFERROR(BB624+(SUMPRODUCT((Z$4:Z$1569&gt;=BB$4:BB$1569)*(Z$4:Z$1569-BB$4:BB$1569))/MAX(1,COUNTIF(Z$4:Z$1569,"&lt;"&amp;BB624+0.01))),BB624))</f>
        <v/>
      </c>
      <c r="BQ624" s="9">
        <f>IF(AA624&gt;=BC624,0,IFERROR(BC624+SUMPRODUCT((AA$4:AA$1569&gt;=BC$4:BC$1569)*(AA$4:AA$1569-BC$4:BC$1569))/MAX(1,COUNTIF(AA$4:AA$1569,"&lt;"&amp;BC624+0.01)),BC624))</f>
        <v/>
      </c>
      <c r="BR624" s="9">
        <f>IF(AB624&gt;=BD624,0,IFERROR(BD624+SUMPRODUCT((AB$4:AB$1569&gt;=BD$4:BD$1569)*(AB$4:AB$1569-BD$4:BD$1569))/MAX(1,COUNTIF(AB$4:AB$1569,"&lt;"&amp;BD624+0.01)),BD624))</f>
        <v/>
      </c>
      <c r="BS624" s="9">
        <f>IF(AC624&gt;=BE624,0,IFERROR(BE624+SUMPRODUCT((AC$4:AC$1569&gt;=BE$4:BE$1569)*(AC$4:AC$1569-BE$4:BE$1569))/MAX(1,COUNTIF(AC$4:AC$1569,"&lt;"&amp;BE624+0.01)),BE624))</f>
        <v/>
      </c>
      <c r="BT624" s="9">
        <f>IF(AD624&gt;=BF624,0,IFERROR(BF624+SUMPRODUCT((AD$4:AD$1569&gt;=BF$4:BF$1569)*(AD$4:AD$1569-BF$4:BF$1569))/MAX(1,COUNTIF(AD$4:AD$1569,"&lt;"&amp;BF624+0.01)),BF624))</f>
        <v/>
      </c>
      <c r="BU624" s="9">
        <f>IF(AE624&gt;=BG624,0,IFERROR(BG624+SUMPRODUCT((AE$4:AE$1569&gt;=BG$4:BG$1569)*(AE$4:AE$1569-BG$4:BG$1569))/MAX(1,COUNTIF(AE$4:AE$1569,"&lt;"&amp;BG624+0.01)),BG624))</f>
        <v/>
      </c>
      <c r="BV624" s="9">
        <f>IF(AF624&gt;=BH624,0,IFERROR(BH624+SUMPRODUCT((AF$4:AF$1569&gt;=BH$4:BH$1569)*(AF$4:AF$1569-BH$4:BH$1569))/MAX(1,COUNTIF(AF$4:AF$1569,"&lt;"&amp;BH624+0.01)),BH624))</f>
        <v/>
      </c>
      <c r="BW624" s="9">
        <f>IF(AG624&gt;=BI624,0,IFERROR(BI624+SUMPRODUCT((AG$4:AG$1569&gt;=BI$4:BI$1569)*(AG$4:AG$1569-BI$4:BI$1569))/MAX(1,COUNTIF(AG$4:AG$1569,"&lt;"&amp;BI624+0.01)),BI624))</f>
        <v/>
      </c>
      <c r="BX624" s="9">
        <f>IF(AH624&gt;=BJ624,0,IFERROR(BJ624+SUMPRODUCT((AH$4:AH$1569&gt;=BJ$4:BJ$1569)*(AH$4:AH$1569-BJ$4:BJ$1569))/MAX(1,COUNTIF(AH$4:AH$1569,"&lt;"&amp;BJ624+0.01)),BJ624))</f>
        <v/>
      </c>
      <c r="BY624" s="9">
        <f>IF(AI624&gt;=BK624,0,IFERROR(BK624+SUMPRODUCT((AI$4:AI$1569&gt;=BK$4:BK$1569)*(AI$4:AI$1569-BK$4:BK$1569))/MAX(1,COUNTIF(AI$4:AI$1569,"&lt;"&amp;BK624+0.01)),BK624))</f>
        <v/>
      </c>
      <c r="BZ624" s="9">
        <f>IF(AJ624&gt;=BL624,0,IFERROR(BL624+SUMPRODUCT((AJ$4:AJ$1569&gt;=BL$4:BL$1569)*(AJ$4:AJ$1569-BL$4:BL$1569))/MAX(1,COUNTIF(AJ$4:AJ$1569,"&lt;"&amp;BL624+0.01)),BL624))</f>
        <v/>
      </c>
      <c r="CA624" s="9">
        <f>IF(AK624&gt;=BM624,0,IFERROR(BM624+SUMPRODUCT((AK$4:AK$1569&gt;=BM$4:BM$1569)*(AK$4:AK$1569-BM$4:BM$1569))/MAX(1,COUNTIF(AK$4:AK$1569,"&lt;"&amp;BM624+0.01)),BM624))</f>
        <v/>
      </c>
      <c r="CB624" s="9">
        <f>IF(AL624&gt;=BN624,0,IFERROR(BN624+SUMPRODUCT((AL$4:AL$1569&gt;=BN$4:BN$1569)*(AL$4:AL$1569-BN$4:BN$1569))/MAX(1,COUNTIF(AL$4:AL$1569,"&lt;"&amp;BN624+0.01)),BN624))</f>
        <v/>
      </c>
      <c r="CC624" s="5">
        <f>IF(AO624="🟢","VERDE",IF(AO624="🟡","AMARELO",IF(AO624="🟠","VERMELHO",IF(AO624="🔴","VERMELHO","ROXO"))))</f>
        <v/>
      </c>
      <c r="CD624" s="5" t="inlineStr">
        <is>
          <t>🌎 REGIÕES</t>
        </is>
      </c>
      <c r="CE624" s="5" t="inlineStr">
        <is>
          <t>SEM REDE</t>
        </is>
      </c>
    </row>
    <row r="625">
      <c r="A625" s="5" t="inlineStr">
        <is>
          <t>10332076000178</t>
        </is>
      </c>
      <c r="B625" s="5" t="inlineStr">
        <is>
          <t>EN COMERCIO DE PRODUTOS NATURAIS LTDA -M</t>
        </is>
      </c>
      <c r="C625" s="5" t="inlineStr">
        <is>
          <t>06 - SEM GRUPO</t>
        </is>
      </c>
      <c r="D625" s="5" t="inlineStr">
        <is>
          <t>HEMANUELE DITZEL (MANU)</t>
        </is>
      </c>
      <c r="E625" s="5" t="inlineStr">
        <is>
          <t>SC</t>
        </is>
      </c>
      <c r="F625" s="5">
        <f>IFERROR(VLOOKUP(C625,$AS$4:$AT$25,2,FALSE),"")</f>
        <v/>
      </c>
      <c r="G625" s="6">
        <f>IFERROR(VLOOKUP(C625,$AS$4:$AX$25,6,FALSE),"")</f>
        <v/>
      </c>
      <c r="H625" s="5">
        <f>IFERROR(VLOOKUP(C625,$AS$4:$AY$25,7,FALSE),"")</f>
        <v/>
      </c>
      <c r="I625" s="5">
        <f>IFERROR(VLOOKUP(C625,$AS$4:$AZ$25,8,FALSE),"")</f>
        <v/>
      </c>
      <c r="J625" s="7" t="inlineStr">
        <is>
          <t>.</t>
        </is>
      </c>
      <c r="K625" s="5" t="inlineStr">
        <is>
          <t>SUL</t>
        </is>
      </c>
      <c r="L625" s="8" t="n">
        <v>1604.347826086957</v>
      </c>
      <c r="M625" s="9" t="n">
        <v>117.3913043478261</v>
      </c>
      <c r="N625" s="9" t="n">
        <v>117.3913043478261</v>
      </c>
      <c r="O625" s="9" t="n">
        <v>130.4347826086957</v>
      </c>
      <c r="P625" s="9" t="n">
        <v>130.4347826086957</v>
      </c>
      <c r="Q625" s="9" t="n">
        <v>130.4347826086957</v>
      </c>
      <c r="R625" s="9" t="n">
        <v>130.4347826086957</v>
      </c>
      <c r="S625" s="9" t="n">
        <v>130.4347826086957</v>
      </c>
      <c r="T625" s="9" t="n">
        <v>143.4782608695652</v>
      </c>
      <c r="U625" s="9" t="n">
        <v>143.4782608695652</v>
      </c>
      <c r="V625" s="9" t="n">
        <v>143.4782608695652</v>
      </c>
      <c r="W625" s="9" t="n">
        <v>143.4782608695652</v>
      </c>
      <c r="X625" s="9" t="n">
        <v>143.4782608695652</v>
      </c>
      <c r="Y625" s="7" t="inlineStr">
        <is>
          <t>.</t>
        </is>
      </c>
      <c r="Z625" s="8">
        <f>SUM(AA625:AL625)</f>
        <v/>
      </c>
      <c r="AA625" s="9" t="n">
        <v>0</v>
      </c>
      <c r="AB625" s="9" t="n">
        <v>0</v>
      </c>
      <c r="AC625" s="9" t="n">
        <v>0</v>
      </c>
      <c r="AD625" s="9" t="n">
        <v>0</v>
      </c>
      <c r="AE625" s="9" t="n">
        <v>0</v>
      </c>
      <c r="AF625" s="9" t="n">
        <v>0</v>
      </c>
      <c r="AG625" s="9" t="n">
        <v>0</v>
      </c>
      <c r="AH625" s="9" t="n">
        <v>0</v>
      </c>
      <c r="AI625" s="9" t="n">
        <v>0</v>
      </c>
      <c r="AJ625" s="9" t="n">
        <v>0</v>
      </c>
      <c r="AK625" s="9" t="n">
        <v>0</v>
      </c>
      <c r="AL625" s="9" t="n">
        <v>0</v>
      </c>
      <c r="AM625" s="7" t="inlineStr">
        <is>
          <t>.</t>
        </is>
      </c>
      <c r="AN625" s="6">
        <f>IF(L625=0,0,Z625/L625)</f>
        <v/>
      </c>
      <c r="AO625" s="5">
        <f>IF(AN625="","",IF(AN625&gt;=0.9,"🟢",IF(AN625&gt;=0.7,"🟡",IF(AN625&gt;=0.5,"🟠","🔴"))))</f>
        <v/>
      </c>
      <c r="AP625" s="9">
        <f>IF(L625=0,0,L625-Z625)</f>
        <v/>
      </c>
      <c r="AQ625" s="5">
        <f>IF(Z625=0,"",RANK(Z625,Z$4:Z$1569,0))</f>
        <v/>
      </c>
      <c r="AR625" s="7" t="inlineStr">
        <is>
          <t>.</t>
        </is>
      </c>
      <c r="BA625" s="7" t="inlineStr">
        <is>
          <t>.</t>
        </is>
      </c>
      <c r="BB625" s="9">
        <f>SUM(L$4:L$1569)/COUNTA(A$4:A$1569)</f>
        <v/>
      </c>
      <c r="BC625" s="9">
        <f>SUM(M$4:M$1569)/COUNTA(A$4:A$1569)</f>
        <v/>
      </c>
      <c r="BD625" s="9">
        <f>SUM(N$4:N$1569)/COUNTA(A$4:A$1569)</f>
        <v/>
      </c>
      <c r="BE625" s="9">
        <f>SUM(O$4:O$1569)/COUNTA(A$4:A$1569)</f>
        <v/>
      </c>
      <c r="BF625" s="9">
        <f>SUM(P$4:P$1569)/COUNTA(A$4:A$1569)</f>
        <v/>
      </c>
      <c r="BG625" s="9">
        <f>SUM(Q$4:Q$1569)/COUNTA(A$4:A$1569)</f>
        <v/>
      </c>
      <c r="BH625" s="9">
        <f>SUM(R$4:R$1569)/COUNTA(A$4:A$1569)</f>
        <v/>
      </c>
      <c r="BI625" s="9">
        <f>SUM(S$4:S$1569)/COUNTA(A$4:A$1569)</f>
        <v/>
      </c>
      <c r="BJ625" s="9">
        <f>SUM(T$4:T$1569)/COUNTA(A$4:A$1569)</f>
        <v/>
      </c>
      <c r="BK625" s="9">
        <f>SUM(U$4:U$1569)/COUNTA(A$4:A$1569)</f>
        <v/>
      </c>
      <c r="BL625" s="9">
        <f>SUM(V$4:V$1569)/COUNTA(A$4:A$1569)</f>
        <v/>
      </c>
      <c r="BM625" s="9">
        <f>SUM(W$4:W$1569)/COUNTA(A$4:A$1569)</f>
        <v/>
      </c>
      <c r="BN625" s="9">
        <f>SUM(X$4:X$1569)/COUNTA(A$4:A$1569)</f>
        <v/>
      </c>
      <c r="BO625" s="7" t="inlineStr">
        <is>
          <t>.</t>
        </is>
      </c>
      <c r="BP625" s="9">
        <f>IF(Z625&gt;=BB625,0,IFERROR(BB625+(SUMPRODUCT((Z$4:Z$1569&gt;=BB$4:BB$1569)*(Z$4:Z$1569-BB$4:BB$1569))/MAX(1,COUNTIF(Z$4:Z$1569,"&lt;"&amp;BB625+0.01))),BB625))</f>
        <v/>
      </c>
      <c r="BQ625" s="9">
        <f>IF(AA625&gt;=BC625,0,IFERROR(BC625+SUMPRODUCT((AA$4:AA$1569&gt;=BC$4:BC$1569)*(AA$4:AA$1569-BC$4:BC$1569))/MAX(1,COUNTIF(AA$4:AA$1569,"&lt;"&amp;BC625+0.01)),BC625))</f>
        <v/>
      </c>
      <c r="BR625" s="9">
        <f>IF(AB625&gt;=BD625,0,IFERROR(BD625+SUMPRODUCT((AB$4:AB$1569&gt;=BD$4:BD$1569)*(AB$4:AB$1569-BD$4:BD$1569))/MAX(1,COUNTIF(AB$4:AB$1569,"&lt;"&amp;BD625+0.01)),BD625))</f>
        <v/>
      </c>
      <c r="BS625" s="9">
        <f>IF(AC625&gt;=BE625,0,IFERROR(BE625+SUMPRODUCT((AC$4:AC$1569&gt;=BE$4:BE$1569)*(AC$4:AC$1569-BE$4:BE$1569))/MAX(1,COUNTIF(AC$4:AC$1569,"&lt;"&amp;BE625+0.01)),BE625))</f>
        <v/>
      </c>
      <c r="BT625" s="9">
        <f>IF(AD625&gt;=BF625,0,IFERROR(BF625+SUMPRODUCT((AD$4:AD$1569&gt;=BF$4:BF$1569)*(AD$4:AD$1569-BF$4:BF$1569))/MAX(1,COUNTIF(AD$4:AD$1569,"&lt;"&amp;BF625+0.01)),BF625))</f>
        <v/>
      </c>
      <c r="BU625" s="9">
        <f>IF(AE625&gt;=BG625,0,IFERROR(BG625+SUMPRODUCT((AE$4:AE$1569&gt;=BG$4:BG$1569)*(AE$4:AE$1569-BG$4:BG$1569))/MAX(1,COUNTIF(AE$4:AE$1569,"&lt;"&amp;BG625+0.01)),BG625))</f>
        <v/>
      </c>
      <c r="BV625" s="9">
        <f>IF(AF625&gt;=BH625,0,IFERROR(BH625+SUMPRODUCT((AF$4:AF$1569&gt;=BH$4:BH$1569)*(AF$4:AF$1569-BH$4:BH$1569))/MAX(1,COUNTIF(AF$4:AF$1569,"&lt;"&amp;BH625+0.01)),BH625))</f>
        <v/>
      </c>
      <c r="BW625" s="9">
        <f>IF(AG625&gt;=BI625,0,IFERROR(BI625+SUMPRODUCT((AG$4:AG$1569&gt;=BI$4:BI$1569)*(AG$4:AG$1569-BI$4:BI$1569))/MAX(1,COUNTIF(AG$4:AG$1569,"&lt;"&amp;BI625+0.01)),BI625))</f>
        <v/>
      </c>
      <c r="BX625" s="9">
        <f>IF(AH625&gt;=BJ625,0,IFERROR(BJ625+SUMPRODUCT((AH$4:AH$1569&gt;=BJ$4:BJ$1569)*(AH$4:AH$1569-BJ$4:BJ$1569))/MAX(1,COUNTIF(AH$4:AH$1569,"&lt;"&amp;BJ625+0.01)),BJ625))</f>
        <v/>
      </c>
      <c r="BY625" s="9">
        <f>IF(AI625&gt;=BK625,0,IFERROR(BK625+SUMPRODUCT((AI$4:AI$1569&gt;=BK$4:BK$1569)*(AI$4:AI$1569-BK$4:BK$1569))/MAX(1,COUNTIF(AI$4:AI$1569,"&lt;"&amp;BK625+0.01)),BK625))</f>
        <v/>
      </c>
      <c r="BZ625" s="9">
        <f>IF(AJ625&gt;=BL625,0,IFERROR(BL625+SUMPRODUCT((AJ$4:AJ$1569&gt;=BL$4:BL$1569)*(AJ$4:AJ$1569-BL$4:BL$1569))/MAX(1,COUNTIF(AJ$4:AJ$1569,"&lt;"&amp;BL625+0.01)),BL625))</f>
        <v/>
      </c>
      <c r="CA625" s="9">
        <f>IF(AK625&gt;=BM625,0,IFERROR(BM625+SUMPRODUCT((AK$4:AK$1569&gt;=BM$4:BM$1569)*(AK$4:AK$1569-BM$4:BM$1569))/MAX(1,COUNTIF(AK$4:AK$1569,"&lt;"&amp;BM625+0.01)),BM625))</f>
        <v/>
      </c>
      <c r="CB625" s="9">
        <f>IF(AL625&gt;=BN625,0,IFERROR(BN625+SUMPRODUCT((AL$4:AL$1569&gt;=BN$4:BN$1569)*(AL$4:AL$1569-BN$4:BN$1569))/MAX(1,COUNTIF(AL$4:AL$1569,"&lt;"&amp;BN625+0.01)),BN625))</f>
        <v/>
      </c>
      <c r="CC625" s="5">
        <f>IF(AO625="🟢","VERDE",IF(AO625="🟡","AMARELO",IF(AO625="🟠","VERMELHO",IF(AO625="🔴","VERMELHO","ROXO"))))</f>
        <v/>
      </c>
      <c r="CD625" s="5" t="inlineStr">
        <is>
          <t>🌎 REGIÕES</t>
        </is>
      </c>
      <c r="CE625" s="5" t="inlineStr">
        <is>
          <t>SEM REDE</t>
        </is>
      </c>
    </row>
    <row r="626">
      <c r="A626" s="5" t="inlineStr">
        <is>
          <t>10354503000119</t>
        </is>
      </c>
      <c r="B626" s="5" t="inlineStr">
        <is>
          <t>MULTIPROD COMERCIAL EIRELI - EPP</t>
        </is>
      </c>
      <c r="C626" s="5" t="inlineStr">
        <is>
          <t>06 - SEM GRUPO</t>
        </is>
      </c>
      <c r="D626" s="5" t="inlineStr">
        <is>
          <t>HEMANUELE DITZEL (MANU)</t>
        </is>
      </c>
      <c r="E626" s="5" t="inlineStr">
        <is>
          <t>PR</t>
        </is>
      </c>
      <c r="F626" s="5">
        <f>IFERROR(VLOOKUP(C626,$AS$4:$AT$25,2,FALSE),"")</f>
        <v/>
      </c>
      <c r="G626" s="6">
        <f>IFERROR(VLOOKUP(C626,$AS$4:$AX$25,6,FALSE),"")</f>
        <v/>
      </c>
      <c r="H626" s="5">
        <f>IFERROR(VLOOKUP(C626,$AS$4:$AY$25,7,FALSE),"")</f>
        <v/>
      </c>
      <c r="I626" s="5">
        <f>IFERROR(VLOOKUP(C626,$AS$4:$AZ$25,8,FALSE),"")</f>
        <v/>
      </c>
      <c r="J626" s="7" t="inlineStr">
        <is>
          <t>.</t>
        </is>
      </c>
      <c r="K626" s="5" t="inlineStr">
        <is>
          <t>SUL</t>
        </is>
      </c>
      <c r="L626" s="8" t="n">
        <v>1575</v>
      </c>
      <c r="M626" s="9" t="n">
        <v>112.5</v>
      </c>
      <c r="N626" s="9" t="n">
        <v>125</v>
      </c>
      <c r="O626" s="9" t="n">
        <v>125</v>
      </c>
      <c r="P626" s="9" t="n">
        <v>125</v>
      </c>
      <c r="Q626" s="9" t="n">
        <v>125</v>
      </c>
      <c r="R626" s="9" t="n">
        <v>125</v>
      </c>
      <c r="S626" s="9" t="n">
        <v>137.5</v>
      </c>
      <c r="T626" s="9" t="n">
        <v>137.5</v>
      </c>
      <c r="U626" s="9" t="n">
        <v>137.5</v>
      </c>
      <c r="V626" s="9" t="n">
        <v>137.5</v>
      </c>
      <c r="W626" s="9" t="n">
        <v>137.5</v>
      </c>
      <c r="X626" s="9" t="n">
        <v>150</v>
      </c>
      <c r="Y626" s="7" t="inlineStr">
        <is>
          <t>.</t>
        </is>
      </c>
      <c r="Z626" s="8">
        <f>SUM(AA626:AL626)</f>
        <v/>
      </c>
      <c r="AA626" s="9" t="n">
        <v>0</v>
      </c>
      <c r="AB626" s="9" t="n">
        <v>0</v>
      </c>
      <c r="AC626" s="9" t="n">
        <v>0</v>
      </c>
      <c r="AD626" s="9" t="n">
        <v>0</v>
      </c>
      <c r="AE626" s="9" t="n">
        <v>0</v>
      </c>
      <c r="AF626" s="9" t="n">
        <v>0</v>
      </c>
      <c r="AG626" s="9" t="n">
        <v>0</v>
      </c>
      <c r="AH626" s="9" t="n">
        <v>0</v>
      </c>
      <c r="AI626" s="9" t="n">
        <v>0</v>
      </c>
      <c r="AJ626" s="9" t="n">
        <v>0</v>
      </c>
      <c r="AK626" s="9" t="n">
        <v>0</v>
      </c>
      <c r="AL626" s="9" t="n">
        <v>0</v>
      </c>
      <c r="AM626" s="7" t="inlineStr">
        <is>
          <t>.</t>
        </is>
      </c>
      <c r="AN626" s="6">
        <f>IF(L626=0,0,Z626/L626)</f>
        <v/>
      </c>
      <c r="AO626" s="5">
        <f>IF(AN626="","",IF(AN626&gt;=0.9,"🟢",IF(AN626&gt;=0.7,"🟡",IF(AN626&gt;=0.5,"🟠","🔴"))))</f>
        <v/>
      </c>
      <c r="AP626" s="9">
        <f>IF(L626=0,0,L626-Z626)</f>
        <v/>
      </c>
      <c r="AQ626" s="5">
        <f>IF(Z626=0,"",RANK(Z626,Z$4:Z$1569,0))</f>
        <v/>
      </c>
      <c r="AR626" s="7" t="inlineStr">
        <is>
          <t>.</t>
        </is>
      </c>
      <c r="BA626" s="7" t="inlineStr">
        <is>
          <t>.</t>
        </is>
      </c>
      <c r="BB626" s="9">
        <f>SUM(L$4:L$1569)/COUNTA(A$4:A$1569)</f>
        <v/>
      </c>
      <c r="BC626" s="9">
        <f>SUM(M$4:M$1569)/COUNTA(A$4:A$1569)</f>
        <v/>
      </c>
      <c r="BD626" s="9">
        <f>SUM(N$4:N$1569)/COUNTA(A$4:A$1569)</f>
        <v/>
      </c>
      <c r="BE626" s="9">
        <f>SUM(O$4:O$1569)/COUNTA(A$4:A$1569)</f>
        <v/>
      </c>
      <c r="BF626" s="9">
        <f>SUM(P$4:P$1569)/COUNTA(A$4:A$1569)</f>
        <v/>
      </c>
      <c r="BG626" s="9">
        <f>SUM(Q$4:Q$1569)/COUNTA(A$4:A$1569)</f>
        <v/>
      </c>
      <c r="BH626" s="9">
        <f>SUM(R$4:R$1569)/COUNTA(A$4:A$1569)</f>
        <v/>
      </c>
      <c r="BI626" s="9">
        <f>SUM(S$4:S$1569)/COUNTA(A$4:A$1569)</f>
        <v/>
      </c>
      <c r="BJ626" s="9">
        <f>SUM(T$4:T$1569)/COUNTA(A$4:A$1569)</f>
        <v/>
      </c>
      <c r="BK626" s="9">
        <f>SUM(U$4:U$1569)/COUNTA(A$4:A$1569)</f>
        <v/>
      </c>
      <c r="BL626" s="9">
        <f>SUM(V$4:V$1569)/COUNTA(A$4:A$1569)</f>
        <v/>
      </c>
      <c r="BM626" s="9">
        <f>SUM(W$4:W$1569)/COUNTA(A$4:A$1569)</f>
        <v/>
      </c>
      <c r="BN626" s="9">
        <f>SUM(X$4:X$1569)/COUNTA(A$4:A$1569)</f>
        <v/>
      </c>
      <c r="BO626" s="7" t="inlineStr">
        <is>
          <t>.</t>
        </is>
      </c>
      <c r="BP626" s="9">
        <f>IF(Z626&gt;=BB626,0,IFERROR(BB626+(SUMPRODUCT((Z$4:Z$1569&gt;=BB$4:BB$1569)*(Z$4:Z$1569-BB$4:BB$1569))/MAX(1,COUNTIF(Z$4:Z$1569,"&lt;"&amp;BB626+0.01))),BB626))</f>
        <v/>
      </c>
      <c r="BQ626" s="9">
        <f>IF(AA626&gt;=BC626,0,IFERROR(BC626+SUMPRODUCT((AA$4:AA$1569&gt;=BC$4:BC$1569)*(AA$4:AA$1569-BC$4:BC$1569))/MAX(1,COUNTIF(AA$4:AA$1569,"&lt;"&amp;BC626+0.01)),BC626))</f>
        <v/>
      </c>
      <c r="BR626" s="9">
        <f>IF(AB626&gt;=BD626,0,IFERROR(BD626+SUMPRODUCT((AB$4:AB$1569&gt;=BD$4:BD$1569)*(AB$4:AB$1569-BD$4:BD$1569))/MAX(1,COUNTIF(AB$4:AB$1569,"&lt;"&amp;BD626+0.01)),BD626))</f>
        <v/>
      </c>
      <c r="BS626" s="9">
        <f>IF(AC626&gt;=BE626,0,IFERROR(BE626+SUMPRODUCT((AC$4:AC$1569&gt;=BE$4:BE$1569)*(AC$4:AC$1569-BE$4:BE$1569))/MAX(1,COUNTIF(AC$4:AC$1569,"&lt;"&amp;BE626+0.01)),BE626))</f>
        <v/>
      </c>
      <c r="BT626" s="9">
        <f>IF(AD626&gt;=BF626,0,IFERROR(BF626+SUMPRODUCT((AD$4:AD$1569&gt;=BF$4:BF$1569)*(AD$4:AD$1569-BF$4:BF$1569))/MAX(1,COUNTIF(AD$4:AD$1569,"&lt;"&amp;BF626+0.01)),BF626))</f>
        <v/>
      </c>
      <c r="BU626" s="9">
        <f>IF(AE626&gt;=BG626,0,IFERROR(BG626+SUMPRODUCT((AE$4:AE$1569&gt;=BG$4:BG$1569)*(AE$4:AE$1569-BG$4:BG$1569))/MAX(1,COUNTIF(AE$4:AE$1569,"&lt;"&amp;BG626+0.01)),BG626))</f>
        <v/>
      </c>
      <c r="BV626" s="9">
        <f>IF(AF626&gt;=BH626,0,IFERROR(BH626+SUMPRODUCT((AF$4:AF$1569&gt;=BH$4:BH$1569)*(AF$4:AF$1569-BH$4:BH$1569))/MAX(1,COUNTIF(AF$4:AF$1569,"&lt;"&amp;BH626+0.01)),BH626))</f>
        <v/>
      </c>
      <c r="BW626" s="9">
        <f>IF(AG626&gt;=BI626,0,IFERROR(BI626+SUMPRODUCT((AG$4:AG$1569&gt;=BI$4:BI$1569)*(AG$4:AG$1569-BI$4:BI$1569))/MAX(1,COUNTIF(AG$4:AG$1569,"&lt;"&amp;BI626+0.01)),BI626))</f>
        <v/>
      </c>
      <c r="BX626" s="9">
        <f>IF(AH626&gt;=BJ626,0,IFERROR(BJ626+SUMPRODUCT((AH$4:AH$1569&gt;=BJ$4:BJ$1569)*(AH$4:AH$1569-BJ$4:BJ$1569))/MAX(1,COUNTIF(AH$4:AH$1569,"&lt;"&amp;BJ626+0.01)),BJ626))</f>
        <v/>
      </c>
      <c r="BY626" s="9">
        <f>IF(AI626&gt;=BK626,0,IFERROR(BK626+SUMPRODUCT((AI$4:AI$1569&gt;=BK$4:BK$1569)*(AI$4:AI$1569-BK$4:BK$1569))/MAX(1,COUNTIF(AI$4:AI$1569,"&lt;"&amp;BK626+0.01)),BK626))</f>
        <v/>
      </c>
      <c r="BZ626" s="9">
        <f>IF(AJ626&gt;=BL626,0,IFERROR(BL626+SUMPRODUCT((AJ$4:AJ$1569&gt;=BL$4:BL$1569)*(AJ$4:AJ$1569-BL$4:BL$1569))/MAX(1,COUNTIF(AJ$4:AJ$1569,"&lt;"&amp;BL626+0.01)),BL626))</f>
        <v/>
      </c>
      <c r="CA626" s="9">
        <f>IF(AK626&gt;=BM626,0,IFERROR(BM626+SUMPRODUCT((AK$4:AK$1569&gt;=BM$4:BM$1569)*(AK$4:AK$1569-BM$4:BM$1569))/MAX(1,COUNTIF(AK$4:AK$1569,"&lt;"&amp;BM626+0.01)),BM626))</f>
        <v/>
      </c>
      <c r="CB626" s="9">
        <f>IF(AL626&gt;=BN626,0,IFERROR(BN626+SUMPRODUCT((AL$4:AL$1569&gt;=BN$4:BN$1569)*(AL$4:AL$1569-BN$4:BN$1569))/MAX(1,COUNTIF(AL$4:AL$1569,"&lt;"&amp;BN626+0.01)),BN626))</f>
        <v/>
      </c>
      <c r="CC626" s="5">
        <f>IF(AO626="🟢","VERDE",IF(AO626="🟡","AMARELO",IF(AO626="🟠","VERMELHO",IF(AO626="🔴","VERMELHO","ROXO"))))</f>
        <v/>
      </c>
      <c r="CD626" s="5" t="inlineStr">
        <is>
          <t>🌎 REGIÕES</t>
        </is>
      </c>
      <c r="CE626" s="5" t="inlineStr">
        <is>
          <t>SEM REDE</t>
        </is>
      </c>
    </row>
    <row r="627">
      <c r="A627" s="5" t="inlineStr">
        <is>
          <t>10451827000175</t>
        </is>
      </c>
      <c r="B627" s="5" t="inlineStr">
        <is>
          <t>EMPORIO SABOR E SAUDE LTDA - ME</t>
        </is>
      </c>
      <c r="C627" s="5" t="inlineStr">
        <is>
          <t>06 - INTERNA - CIA DA SAUDE</t>
        </is>
      </c>
      <c r="D627" s="5" t="inlineStr">
        <is>
          <t>JULIO GADRET</t>
        </is>
      </c>
      <c r="E627" s="5" t="inlineStr"/>
      <c r="F627" s="5">
        <f>IFERROR(VLOOKUP(C627,$AS$4:$AT$25,2,FALSE),"")</f>
        <v/>
      </c>
      <c r="G627" s="6">
        <f>IFERROR(VLOOKUP(C627,$AS$4:$AX$25,6,FALSE),"")</f>
        <v/>
      </c>
      <c r="H627" s="5">
        <f>IFERROR(VLOOKUP(C627,$AS$4:$AY$25,7,FALSE),"")</f>
        <v/>
      </c>
      <c r="I627" s="5">
        <f>IFERROR(VLOOKUP(C627,$AS$4:$AZ$25,8,FALSE),"")</f>
        <v/>
      </c>
      <c r="J627" s="7" t="inlineStr">
        <is>
          <t>.</t>
        </is>
      </c>
      <c r="K627" s="5" t="inlineStr">
        <is>
          <t>NACIONAL</t>
        </is>
      </c>
      <c r="L627" s="8" t="n">
        <v>10875</v>
      </c>
      <c r="M627" s="9" t="n">
        <v>729.1666666666666</v>
      </c>
      <c r="N627" s="9" t="n">
        <v>770.8333333333334</v>
      </c>
      <c r="O627" s="9" t="n">
        <v>791.6666666666666</v>
      </c>
      <c r="P627" s="9" t="n">
        <v>833.3333333333334</v>
      </c>
      <c r="Q627" s="9" t="n">
        <v>854.1666666666666</v>
      </c>
      <c r="R627" s="9" t="n">
        <v>895.8333333333334</v>
      </c>
      <c r="S627" s="9" t="n">
        <v>916.6666666666666</v>
      </c>
      <c r="T627" s="9" t="n">
        <v>958.3333333333334</v>
      </c>
      <c r="U627" s="9" t="n">
        <v>979.1666666666666</v>
      </c>
      <c r="V627" s="9" t="n">
        <v>1020.833333333333</v>
      </c>
      <c r="W627" s="9" t="n">
        <v>1041.666666666667</v>
      </c>
      <c r="X627" s="9" t="n">
        <v>1083.333333333333</v>
      </c>
      <c r="Y627" s="7" t="inlineStr">
        <is>
          <t>.</t>
        </is>
      </c>
      <c r="Z627" s="8">
        <f>SUM(AA627:AL627)</f>
        <v/>
      </c>
      <c r="AA627" s="9" t="n">
        <v>0</v>
      </c>
      <c r="AB627" s="9" t="n">
        <v>0</v>
      </c>
      <c r="AC627" s="9" t="n">
        <v>0</v>
      </c>
      <c r="AD627" s="9" t="n">
        <v>0</v>
      </c>
      <c r="AE627" s="9" t="n">
        <v>0</v>
      </c>
      <c r="AF627" s="9" t="n">
        <v>0</v>
      </c>
      <c r="AG627" s="9" t="n">
        <v>0</v>
      </c>
      <c r="AH627" s="9" t="n">
        <v>0</v>
      </c>
      <c r="AI627" s="9" t="n">
        <v>0</v>
      </c>
      <c r="AJ627" s="9" t="n">
        <v>0</v>
      </c>
      <c r="AK627" s="9" t="n">
        <v>0</v>
      </c>
      <c r="AL627" s="9" t="n">
        <v>0</v>
      </c>
      <c r="AM627" s="7" t="inlineStr">
        <is>
          <t>.</t>
        </is>
      </c>
      <c r="AN627" s="6">
        <f>IF(L627=0,0,Z627/L627)</f>
        <v/>
      </c>
      <c r="AO627" s="5">
        <f>IF(AN627="","",IF(AN627&gt;=0.9,"🟢",IF(AN627&gt;=0.7,"🟡",IF(AN627&gt;=0.5,"🟠","🔴"))))</f>
        <v/>
      </c>
      <c r="AP627" s="9">
        <f>IF(L627=0,0,L627-Z627)</f>
        <v/>
      </c>
      <c r="AQ627" s="5">
        <f>IF(Z627=0,"",RANK(Z627,Z$4:Z$1569,0))</f>
        <v/>
      </c>
      <c r="AR627" s="7" t="inlineStr">
        <is>
          <t>.</t>
        </is>
      </c>
      <c r="BA627" s="7" t="inlineStr">
        <is>
          <t>.</t>
        </is>
      </c>
      <c r="BB627" s="9">
        <f>SUM(L$4:L$1569)/COUNTA(A$4:A$1569)</f>
        <v/>
      </c>
      <c r="BC627" s="9">
        <f>SUM(M$4:M$1569)/COUNTA(A$4:A$1569)</f>
        <v/>
      </c>
      <c r="BD627" s="9">
        <f>SUM(N$4:N$1569)/COUNTA(A$4:A$1569)</f>
        <v/>
      </c>
      <c r="BE627" s="9">
        <f>SUM(O$4:O$1569)/COUNTA(A$4:A$1569)</f>
        <v/>
      </c>
      <c r="BF627" s="9">
        <f>SUM(P$4:P$1569)/COUNTA(A$4:A$1569)</f>
        <v/>
      </c>
      <c r="BG627" s="9">
        <f>SUM(Q$4:Q$1569)/COUNTA(A$4:A$1569)</f>
        <v/>
      </c>
      <c r="BH627" s="9">
        <f>SUM(R$4:R$1569)/COUNTA(A$4:A$1569)</f>
        <v/>
      </c>
      <c r="BI627" s="9">
        <f>SUM(S$4:S$1569)/COUNTA(A$4:A$1569)</f>
        <v/>
      </c>
      <c r="BJ627" s="9">
        <f>SUM(T$4:T$1569)/COUNTA(A$4:A$1569)</f>
        <v/>
      </c>
      <c r="BK627" s="9">
        <f>SUM(U$4:U$1569)/COUNTA(A$4:A$1569)</f>
        <v/>
      </c>
      <c r="BL627" s="9">
        <f>SUM(V$4:V$1569)/COUNTA(A$4:A$1569)</f>
        <v/>
      </c>
      <c r="BM627" s="9">
        <f>SUM(W$4:W$1569)/COUNTA(A$4:A$1569)</f>
        <v/>
      </c>
      <c r="BN627" s="9">
        <f>SUM(X$4:X$1569)/COUNTA(A$4:A$1569)</f>
        <v/>
      </c>
      <c r="BO627" s="7" t="inlineStr">
        <is>
          <t>.</t>
        </is>
      </c>
      <c r="BP627" s="9">
        <f>IF(Z627&gt;=BB627,0,IFERROR(BB627+(SUMPRODUCT((Z$4:Z$1569&gt;=BB$4:BB$1569)*(Z$4:Z$1569-BB$4:BB$1569))/MAX(1,COUNTIF(Z$4:Z$1569,"&lt;"&amp;BB627+0.01))),BB627))</f>
        <v/>
      </c>
      <c r="BQ627" s="9">
        <f>IF(AA627&gt;=BC627,0,IFERROR(BC627+SUMPRODUCT((AA$4:AA$1569&gt;=BC$4:BC$1569)*(AA$4:AA$1569-BC$4:BC$1569))/MAX(1,COUNTIF(AA$4:AA$1569,"&lt;"&amp;BC627+0.01)),BC627))</f>
        <v/>
      </c>
      <c r="BR627" s="9">
        <f>IF(AB627&gt;=BD627,0,IFERROR(BD627+SUMPRODUCT((AB$4:AB$1569&gt;=BD$4:BD$1569)*(AB$4:AB$1569-BD$4:BD$1569))/MAX(1,COUNTIF(AB$4:AB$1569,"&lt;"&amp;BD627+0.01)),BD627))</f>
        <v/>
      </c>
      <c r="BS627" s="9">
        <f>IF(AC627&gt;=BE627,0,IFERROR(BE627+SUMPRODUCT((AC$4:AC$1569&gt;=BE$4:BE$1569)*(AC$4:AC$1569-BE$4:BE$1569))/MAX(1,COUNTIF(AC$4:AC$1569,"&lt;"&amp;BE627+0.01)),BE627))</f>
        <v/>
      </c>
      <c r="BT627" s="9">
        <f>IF(AD627&gt;=BF627,0,IFERROR(BF627+SUMPRODUCT((AD$4:AD$1569&gt;=BF$4:BF$1569)*(AD$4:AD$1569-BF$4:BF$1569))/MAX(1,COUNTIF(AD$4:AD$1569,"&lt;"&amp;BF627+0.01)),BF627))</f>
        <v/>
      </c>
      <c r="BU627" s="9">
        <f>IF(AE627&gt;=BG627,0,IFERROR(BG627+SUMPRODUCT((AE$4:AE$1569&gt;=BG$4:BG$1569)*(AE$4:AE$1569-BG$4:BG$1569))/MAX(1,COUNTIF(AE$4:AE$1569,"&lt;"&amp;BG627+0.01)),BG627))</f>
        <v/>
      </c>
      <c r="BV627" s="9">
        <f>IF(AF627&gt;=BH627,0,IFERROR(BH627+SUMPRODUCT((AF$4:AF$1569&gt;=BH$4:BH$1569)*(AF$4:AF$1569-BH$4:BH$1569))/MAX(1,COUNTIF(AF$4:AF$1569,"&lt;"&amp;BH627+0.01)),BH627))</f>
        <v/>
      </c>
      <c r="BW627" s="9">
        <f>IF(AG627&gt;=BI627,0,IFERROR(BI627+SUMPRODUCT((AG$4:AG$1569&gt;=BI$4:BI$1569)*(AG$4:AG$1569-BI$4:BI$1569))/MAX(1,COUNTIF(AG$4:AG$1569,"&lt;"&amp;BI627+0.01)),BI627))</f>
        <v/>
      </c>
      <c r="BX627" s="9">
        <f>IF(AH627&gt;=BJ627,0,IFERROR(BJ627+SUMPRODUCT((AH$4:AH$1569&gt;=BJ$4:BJ$1569)*(AH$4:AH$1569-BJ$4:BJ$1569))/MAX(1,COUNTIF(AH$4:AH$1569,"&lt;"&amp;BJ627+0.01)),BJ627))</f>
        <v/>
      </c>
      <c r="BY627" s="9">
        <f>IF(AI627&gt;=BK627,0,IFERROR(BK627+SUMPRODUCT((AI$4:AI$1569&gt;=BK$4:BK$1569)*(AI$4:AI$1569-BK$4:BK$1569))/MAX(1,COUNTIF(AI$4:AI$1569,"&lt;"&amp;BK627+0.01)),BK627))</f>
        <v/>
      </c>
      <c r="BZ627" s="9">
        <f>IF(AJ627&gt;=BL627,0,IFERROR(BL627+SUMPRODUCT((AJ$4:AJ$1569&gt;=BL$4:BL$1569)*(AJ$4:AJ$1569-BL$4:BL$1569))/MAX(1,COUNTIF(AJ$4:AJ$1569,"&lt;"&amp;BL627+0.01)),BL627))</f>
        <v/>
      </c>
      <c r="CA627" s="9">
        <f>IF(AK627&gt;=BM627,0,IFERROR(BM627+SUMPRODUCT((AK$4:AK$1569&gt;=BM$4:BM$1569)*(AK$4:AK$1569-BM$4:BM$1569))/MAX(1,COUNTIF(AK$4:AK$1569,"&lt;"&amp;BM627+0.01)),BM627))</f>
        <v/>
      </c>
      <c r="CB627" s="9">
        <f>IF(AL627&gt;=BN627,0,IFERROR(BN627+SUMPRODUCT((AL$4:AL$1569&gt;=BN$4:BN$1569)*(AL$4:AL$1569-BN$4:BN$1569))/MAX(1,COUNTIF(AL$4:AL$1569,"&lt;"&amp;BN627+0.01)),BN627))</f>
        <v/>
      </c>
      <c r="CC627" s="5">
        <f>IF(AO627="🟢","VERDE",IF(AO627="🟡","AMARELO",IF(AO627="🟠","VERMELHO",IF(AO627="🔴","VERMELHO","ROXO"))))</f>
        <v/>
      </c>
      <c r="CD627" s="5" t="inlineStr">
        <is>
          <t>🏢 REDES</t>
        </is>
      </c>
      <c r="CE627" s="5" t="inlineStr">
        <is>
          <t>CIA DA SAUDE</t>
        </is>
      </c>
    </row>
    <row r="628">
      <c r="A628" s="5" t="inlineStr">
        <is>
          <t>10493967000106</t>
        </is>
      </c>
      <c r="B628" s="5" t="inlineStr">
        <is>
          <t>J RUI BARBOSA - ME</t>
        </is>
      </c>
      <c r="C628" s="5" t="inlineStr">
        <is>
          <t>06 - SEM GRUPO</t>
        </is>
      </c>
      <c r="D628" s="5" t="inlineStr">
        <is>
          <t>LARISSA PADILHA</t>
        </is>
      </c>
      <c r="E628" s="5" t="inlineStr">
        <is>
          <t>CE</t>
        </is>
      </c>
      <c r="F628" s="5">
        <f>IFERROR(VLOOKUP(C628,$AS$4:$AT$25,2,FALSE),"")</f>
        <v/>
      </c>
      <c r="G628" s="6">
        <f>IFERROR(VLOOKUP(C628,$AS$4:$AX$25,6,FALSE),"")</f>
        <v/>
      </c>
      <c r="H628" s="5">
        <f>IFERROR(VLOOKUP(C628,$AS$4:$AY$25,7,FALSE),"")</f>
        <v/>
      </c>
      <c r="I628" s="5">
        <f>IFERROR(VLOOKUP(C628,$AS$4:$AZ$25,8,FALSE),"")</f>
        <v/>
      </c>
      <c r="J628" s="7" t="inlineStr">
        <is>
          <t>.</t>
        </is>
      </c>
      <c r="K628" s="5" t="inlineStr">
        <is>
          <t>NORDESTE (SEM MA)</t>
        </is>
      </c>
      <c r="L628" s="8" t="n">
        <v>1270.588235294118</v>
      </c>
      <c r="M628" s="9" t="n">
        <v>105.8823529411765</v>
      </c>
      <c r="N628" s="9" t="n">
        <v>105.8823529411765</v>
      </c>
      <c r="O628" s="9" t="n">
        <v>105.8823529411765</v>
      </c>
      <c r="P628" s="9" t="n">
        <v>105.8823529411765</v>
      </c>
      <c r="Q628" s="9" t="n">
        <v>105.8823529411765</v>
      </c>
      <c r="R628" s="9" t="n">
        <v>105.8823529411765</v>
      </c>
      <c r="S628" s="9" t="n">
        <v>105.8823529411765</v>
      </c>
      <c r="T628" s="9" t="n">
        <v>105.8823529411765</v>
      </c>
      <c r="U628" s="9" t="n">
        <v>105.8823529411765</v>
      </c>
      <c r="V628" s="9" t="n">
        <v>105.8823529411765</v>
      </c>
      <c r="W628" s="9" t="n">
        <v>105.8823529411765</v>
      </c>
      <c r="X628" s="9" t="n">
        <v>105.8823529411765</v>
      </c>
      <c r="Y628" s="7" t="inlineStr">
        <is>
          <t>.</t>
        </is>
      </c>
      <c r="Z628" s="8">
        <f>SUM(AA628:AL628)</f>
        <v/>
      </c>
      <c r="AA628" s="9" t="n">
        <v>0</v>
      </c>
      <c r="AB628" s="9" t="n">
        <v>0</v>
      </c>
      <c r="AC628" s="9" t="n">
        <v>0</v>
      </c>
      <c r="AD628" s="9" t="n">
        <v>0</v>
      </c>
      <c r="AE628" s="9" t="n">
        <v>0</v>
      </c>
      <c r="AF628" s="9" t="n">
        <v>0</v>
      </c>
      <c r="AG628" s="9" t="n">
        <v>0</v>
      </c>
      <c r="AH628" s="9" t="n">
        <v>0</v>
      </c>
      <c r="AI628" s="9" t="n">
        <v>0</v>
      </c>
      <c r="AJ628" s="9" t="n">
        <v>0</v>
      </c>
      <c r="AK628" s="9" t="n">
        <v>0</v>
      </c>
      <c r="AL628" s="9" t="n">
        <v>0</v>
      </c>
      <c r="AM628" s="7" t="inlineStr">
        <is>
          <t>.</t>
        </is>
      </c>
      <c r="AN628" s="6">
        <f>IF(L628=0,0,Z628/L628)</f>
        <v/>
      </c>
      <c r="AO628" s="5">
        <f>IF(AN628="","",IF(AN628&gt;=0.9,"🟢",IF(AN628&gt;=0.7,"🟡",IF(AN628&gt;=0.5,"🟠","🔴"))))</f>
        <v/>
      </c>
      <c r="AP628" s="9">
        <f>IF(L628=0,0,L628-Z628)</f>
        <v/>
      </c>
      <c r="AQ628" s="5">
        <f>IF(Z628=0,"",RANK(Z628,Z$4:Z$1569,0))</f>
        <v/>
      </c>
      <c r="AR628" s="7" t="inlineStr">
        <is>
          <t>.</t>
        </is>
      </c>
      <c r="BA628" s="7" t="inlineStr">
        <is>
          <t>.</t>
        </is>
      </c>
      <c r="BB628" s="9">
        <f>SUM(L$4:L$1569)/COUNTA(A$4:A$1569)</f>
        <v/>
      </c>
      <c r="BC628" s="9">
        <f>SUM(M$4:M$1569)/COUNTA(A$4:A$1569)</f>
        <v/>
      </c>
      <c r="BD628" s="9">
        <f>SUM(N$4:N$1569)/COUNTA(A$4:A$1569)</f>
        <v/>
      </c>
      <c r="BE628" s="9">
        <f>SUM(O$4:O$1569)/COUNTA(A$4:A$1569)</f>
        <v/>
      </c>
      <c r="BF628" s="9">
        <f>SUM(P$4:P$1569)/COUNTA(A$4:A$1569)</f>
        <v/>
      </c>
      <c r="BG628" s="9">
        <f>SUM(Q$4:Q$1569)/COUNTA(A$4:A$1569)</f>
        <v/>
      </c>
      <c r="BH628" s="9">
        <f>SUM(R$4:R$1569)/COUNTA(A$4:A$1569)</f>
        <v/>
      </c>
      <c r="BI628" s="9">
        <f>SUM(S$4:S$1569)/COUNTA(A$4:A$1569)</f>
        <v/>
      </c>
      <c r="BJ628" s="9">
        <f>SUM(T$4:T$1569)/COUNTA(A$4:A$1569)</f>
        <v/>
      </c>
      <c r="BK628" s="9">
        <f>SUM(U$4:U$1569)/COUNTA(A$4:A$1569)</f>
        <v/>
      </c>
      <c r="BL628" s="9">
        <f>SUM(V$4:V$1569)/COUNTA(A$4:A$1569)</f>
        <v/>
      </c>
      <c r="BM628" s="9">
        <f>SUM(W$4:W$1569)/COUNTA(A$4:A$1569)</f>
        <v/>
      </c>
      <c r="BN628" s="9">
        <f>SUM(X$4:X$1569)/COUNTA(A$4:A$1569)</f>
        <v/>
      </c>
      <c r="BO628" s="7" t="inlineStr">
        <is>
          <t>.</t>
        </is>
      </c>
      <c r="BP628" s="9">
        <f>IF(Z628&gt;=BB628,0,IFERROR(BB628+(SUMPRODUCT((Z$4:Z$1569&gt;=BB$4:BB$1569)*(Z$4:Z$1569-BB$4:BB$1569))/MAX(1,COUNTIF(Z$4:Z$1569,"&lt;"&amp;BB628+0.01))),BB628))</f>
        <v/>
      </c>
      <c r="BQ628" s="9">
        <f>IF(AA628&gt;=BC628,0,IFERROR(BC628+SUMPRODUCT((AA$4:AA$1569&gt;=BC$4:BC$1569)*(AA$4:AA$1569-BC$4:BC$1569))/MAX(1,COUNTIF(AA$4:AA$1569,"&lt;"&amp;BC628+0.01)),BC628))</f>
        <v/>
      </c>
      <c r="BR628" s="9">
        <f>IF(AB628&gt;=BD628,0,IFERROR(BD628+SUMPRODUCT((AB$4:AB$1569&gt;=BD$4:BD$1569)*(AB$4:AB$1569-BD$4:BD$1569))/MAX(1,COUNTIF(AB$4:AB$1569,"&lt;"&amp;BD628+0.01)),BD628))</f>
        <v/>
      </c>
      <c r="BS628" s="9">
        <f>IF(AC628&gt;=BE628,0,IFERROR(BE628+SUMPRODUCT((AC$4:AC$1569&gt;=BE$4:BE$1569)*(AC$4:AC$1569-BE$4:BE$1569))/MAX(1,COUNTIF(AC$4:AC$1569,"&lt;"&amp;BE628+0.01)),BE628))</f>
        <v/>
      </c>
      <c r="BT628" s="9">
        <f>IF(AD628&gt;=BF628,0,IFERROR(BF628+SUMPRODUCT((AD$4:AD$1569&gt;=BF$4:BF$1569)*(AD$4:AD$1569-BF$4:BF$1569))/MAX(1,COUNTIF(AD$4:AD$1569,"&lt;"&amp;BF628+0.01)),BF628))</f>
        <v/>
      </c>
      <c r="BU628" s="9">
        <f>IF(AE628&gt;=BG628,0,IFERROR(BG628+SUMPRODUCT((AE$4:AE$1569&gt;=BG$4:BG$1569)*(AE$4:AE$1569-BG$4:BG$1569))/MAX(1,COUNTIF(AE$4:AE$1569,"&lt;"&amp;BG628+0.01)),BG628))</f>
        <v/>
      </c>
      <c r="BV628" s="9">
        <f>IF(AF628&gt;=BH628,0,IFERROR(BH628+SUMPRODUCT((AF$4:AF$1569&gt;=BH$4:BH$1569)*(AF$4:AF$1569-BH$4:BH$1569))/MAX(1,COUNTIF(AF$4:AF$1569,"&lt;"&amp;BH628+0.01)),BH628))</f>
        <v/>
      </c>
      <c r="BW628" s="9">
        <f>IF(AG628&gt;=BI628,0,IFERROR(BI628+SUMPRODUCT((AG$4:AG$1569&gt;=BI$4:BI$1569)*(AG$4:AG$1569-BI$4:BI$1569))/MAX(1,COUNTIF(AG$4:AG$1569,"&lt;"&amp;BI628+0.01)),BI628))</f>
        <v/>
      </c>
      <c r="BX628" s="9">
        <f>IF(AH628&gt;=BJ628,0,IFERROR(BJ628+SUMPRODUCT((AH$4:AH$1569&gt;=BJ$4:BJ$1569)*(AH$4:AH$1569-BJ$4:BJ$1569))/MAX(1,COUNTIF(AH$4:AH$1569,"&lt;"&amp;BJ628+0.01)),BJ628))</f>
        <v/>
      </c>
      <c r="BY628" s="9">
        <f>IF(AI628&gt;=BK628,0,IFERROR(BK628+SUMPRODUCT((AI$4:AI$1569&gt;=BK$4:BK$1569)*(AI$4:AI$1569-BK$4:BK$1569))/MAX(1,COUNTIF(AI$4:AI$1569,"&lt;"&amp;BK628+0.01)),BK628))</f>
        <v/>
      </c>
      <c r="BZ628" s="9">
        <f>IF(AJ628&gt;=BL628,0,IFERROR(BL628+SUMPRODUCT((AJ$4:AJ$1569&gt;=BL$4:BL$1569)*(AJ$4:AJ$1569-BL$4:BL$1569))/MAX(1,COUNTIF(AJ$4:AJ$1569,"&lt;"&amp;BL628+0.01)),BL628))</f>
        <v/>
      </c>
      <c r="CA628" s="9">
        <f>IF(AK628&gt;=BM628,0,IFERROR(BM628+SUMPRODUCT((AK$4:AK$1569&gt;=BM$4:BM$1569)*(AK$4:AK$1569-BM$4:BM$1569))/MAX(1,COUNTIF(AK$4:AK$1569,"&lt;"&amp;BM628+0.01)),BM628))</f>
        <v/>
      </c>
      <c r="CB628" s="9">
        <f>IF(AL628&gt;=BN628,0,IFERROR(BN628+SUMPRODUCT((AL$4:AL$1569&gt;=BN$4:BN$1569)*(AL$4:AL$1569-BN$4:BN$1569))/MAX(1,COUNTIF(AL$4:AL$1569,"&lt;"&amp;BN628+0.01)),BN628))</f>
        <v/>
      </c>
      <c r="CC628" s="5">
        <f>IF(AO628="🟢","VERDE",IF(AO628="🟡","AMARELO",IF(AO628="🟠","VERMELHO",IF(AO628="🔴","VERMELHO","ROXO"))))</f>
        <v/>
      </c>
      <c r="CD628" s="5" t="inlineStr">
        <is>
          <t>🌎 REGIÕES</t>
        </is>
      </c>
      <c r="CE628" s="5" t="inlineStr">
        <is>
          <t>SEM REDE</t>
        </is>
      </c>
    </row>
    <row r="629">
      <c r="A629" s="5" t="inlineStr">
        <is>
          <t>10627480000179</t>
        </is>
      </c>
      <c r="B629" s="5" t="inlineStr">
        <is>
          <t>DENIS ROGER ZIMMERMANN &amp; CIA. LTDA - ME</t>
        </is>
      </c>
      <c r="C629" s="5" t="inlineStr">
        <is>
          <t>06 - SEM GRUPO</t>
        </is>
      </c>
      <c r="D629" s="5" t="inlineStr">
        <is>
          <t>HEMANUELE DITZEL (MANU)</t>
        </is>
      </c>
      <c r="E629" s="5" t="inlineStr">
        <is>
          <t>SC</t>
        </is>
      </c>
      <c r="F629" s="5">
        <f>IFERROR(VLOOKUP(C629,$AS$4:$AT$25,2,FALSE),"")</f>
        <v/>
      </c>
      <c r="G629" s="6">
        <f>IFERROR(VLOOKUP(C629,$AS$4:$AX$25,6,FALSE),"")</f>
        <v/>
      </c>
      <c r="H629" s="5">
        <f>IFERROR(VLOOKUP(C629,$AS$4:$AY$25,7,FALSE),"")</f>
        <v/>
      </c>
      <c r="I629" s="5">
        <f>IFERROR(VLOOKUP(C629,$AS$4:$AZ$25,8,FALSE),"")</f>
        <v/>
      </c>
      <c r="J629" s="7" t="inlineStr">
        <is>
          <t>.</t>
        </is>
      </c>
      <c r="K629" s="5" t="inlineStr">
        <is>
          <t>SUL</t>
        </is>
      </c>
      <c r="L629" s="8" t="n">
        <v>1513.953488372093</v>
      </c>
      <c r="M629" s="9" t="n">
        <v>118.6046511627907</v>
      </c>
      <c r="N629" s="9" t="n">
        <v>118.6046511627907</v>
      </c>
      <c r="O629" s="9" t="n">
        <v>118.6046511627907</v>
      </c>
      <c r="P629" s="9" t="n">
        <v>125.5813953488372</v>
      </c>
      <c r="Q629" s="9" t="n">
        <v>125.5813953488372</v>
      </c>
      <c r="R629" s="9" t="n">
        <v>125.5813953488372</v>
      </c>
      <c r="S629" s="9" t="n">
        <v>125.5813953488372</v>
      </c>
      <c r="T629" s="9" t="n">
        <v>125.5813953488372</v>
      </c>
      <c r="U629" s="9" t="n">
        <v>132.5581395348837</v>
      </c>
      <c r="V629" s="9" t="n">
        <v>132.5581395348837</v>
      </c>
      <c r="W629" s="9" t="n">
        <v>132.5581395348837</v>
      </c>
      <c r="X629" s="9" t="n">
        <v>132.5581395348837</v>
      </c>
      <c r="Y629" s="7" t="inlineStr">
        <is>
          <t>.</t>
        </is>
      </c>
      <c r="Z629" s="8">
        <f>SUM(AA629:AL629)</f>
        <v/>
      </c>
      <c r="AA629" s="9" t="n">
        <v>0</v>
      </c>
      <c r="AB629" s="9" t="n">
        <v>0</v>
      </c>
      <c r="AC629" s="9" t="n">
        <v>0</v>
      </c>
      <c r="AD629" s="9" t="n">
        <v>0</v>
      </c>
      <c r="AE629" s="9" t="n">
        <v>0</v>
      </c>
      <c r="AF629" s="9" t="n">
        <v>0</v>
      </c>
      <c r="AG629" s="9" t="n">
        <v>0</v>
      </c>
      <c r="AH629" s="9" t="n">
        <v>0</v>
      </c>
      <c r="AI629" s="9" t="n">
        <v>0</v>
      </c>
      <c r="AJ629" s="9" t="n">
        <v>0</v>
      </c>
      <c r="AK629" s="9" t="n">
        <v>0</v>
      </c>
      <c r="AL629" s="9" t="n">
        <v>0</v>
      </c>
      <c r="AM629" s="7" t="inlineStr">
        <is>
          <t>.</t>
        </is>
      </c>
      <c r="AN629" s="6">
        <f>IF(L629=0,0,Z629/L629)</f>
        <v/>
      </c>
      <c r="AO629" s="5">
        <f>IF(AN629="","",IF(AN629&gt;=0.9,"🟢",IF(AN629&gt;=0.7,"🟡",IF(AN629&gt;=0.5,"🟠","🔴"))))</f>
        <v/>
      </c>
      <c r="AP629" s="9">
        <f>IF(L629=0,0,L629-Z629)</f>
        <v/>
      </c>
      <c r="AQ629" s="5">
        <f>IF(Z629=0,"",RANK(Z629,Z$4:Z$1569,0))</f>
        <v/>
      </c>
      <c r="AR629" s="7" t="inlineStr">
        <is>
          <t>.</t>
        </is>
      </c>
      <c r="BA629" s="7" t="inlineStr">
        <is>
          <t>.</t>
        </is>
      </c>
      <c r="BB629" s="9">
        <f>SUM(L$4:L$1569)/COUNTA(A$4:A$1569)</f>
        <v/>
      </c>
      <c r="BC629" s="9">
        <f>SUM(M$4:M$1569)/COUNTA(A$4:A$1569)</f>
        <v/>
      </c>
      <c r="BD629" s="9">
        <f>SUM(N$4:N$1569)/COUNTA(A$4:A$1569)</f>
        <v/>
      </c>
      <c r="BE629" s="9">
        <f>SUM(O$4:O$1569)/COUNTA(A$4:A$1569)</f>
        <v/>
      </c>
      <c r="BF629" s="9">
        <f>SUM(P$4:P$1569)/COUNTA(A$4:A$1569)</f>
        <v/>
      </c>
      <c r="BG629" s="9">
        <f>SUM(Q$4:Q$1569)/COUNTA(A$4:A$1569)</f>
        <v/>
      </c>
      <c r="BH629" s="9">
        <f>SUM(R$4:R$1569)/COUNTA(A$4:A$1569)</f>
        <v/>
      </c>
      <c r="BI629" s="9">
        <f>SUM(S$4:S$1569)/COUNTA(A$4:A$1569)</f>
        <v/>
      </c>
      <c r="BJ629" s="9">
        <f>SUM(T$4:T$1569)/COUNTA(A$4:A$1569)</f>
        <v/>
      </c>
      <c r="BK629" s="9">
        <f>SUM(U$4:U$1569)/COUNTA(A$4:A$1569)</f>
        <v/>
      </c>
      <c r="BL629" s="9">
        <f>SUM(V$4:V$1569)/COUNTA(A$4:A$1569)</f>
        <v/>
      </c>
      <c r="BM629" s="9">
        <f>SUM(W$4:W$1569)/COUNTA(A$4:A$1569)</f>
        <v/>
      </c>
      <c r="BN629" s="9">
        <f>SUM(X$4:X$1569)/COUNTA(A$4:A$1569)</f>
        <v/>
      </c>
      <c r="BO629" s="7" t="inlineStr">
        <is>
          <t>.</t>
        </is>
      </c>
      <c r="BP629" s="9">
        <f>IF(Z629&gt;=BB629,0,IFERROR(BB629+(SUMPRODUCT((Z$4:Z$1569&gt;=BB$4:BB$1569)*(Z$4:Z$1569-BB$4:BB$1569))/MAX(1,COUNTIF(Z$4:Z$1569,"&lt;"&amp;BB629+0.01))),BB629))</f>
        <v/>
      </c>
      <c r="BQ629" s="9">
        <f>IF(AA629&gt;=BC629,0,IFERROR(BC629+SUMPRODUCT((AA$4:AA$1569&gt;=BC$4:BC$1569)*(AA$4:AA$1569-BC$4:BC$1569))/MAX(1,COUNTIF(AA$4:AA$1569,"&lt;"&amp;BC629+0.01)),BC629))</f>
        <v/>
      </c>
      <c r="BR629" s="9">
        <f>IF(AB629&gt;=BD629,0,IFERROR(BD629+SUMPRODUCT((AB$4:AB$1569&gt;=BD$4:BD$1569)*(AB$4:AB$1569-BD$4:BD$1569))/MAX(1,COUNTIF(AB$4:AB$1569,"&lt;"&amp;BD629+0.01)),BD629))</f>
        <v/>
      </c>
      <c r="BS629" s="9">
        <f>IF(AC629&gt;=BE629,0,IFERROR(BE629+SUMPRODUCT((AC$4:AC$1569&gt;=BE$4:BE$1569)*(AC$4:AC$1569-BE$4:BE$1569))/MAX(1,COUNTIF(AC$4:AC$1569,"&lt;"&amp;BE629+0.01)),BE629))</f>
        <v/>
      </c>
      <c r="BT629" s="9">
        <f>IF(AD629&gt;=BF629,0,IFERROR(BF629+SUMPRODUCT((AD$4:AD$1569&gt;=BF$4:BF$1569)*(AD$4:AD$1569-BF$4:BF$1569))/MAX(1,COUNTIF(AD$4:AD$1569,"&lt;"&amp;BF629+0.01)),BF629))</f>
        <v/>
      </c>
      <c r="BU629" s="9">
        <f>IF(AE629&gt;=BG629,0,IFERROR(BG629+SUMPRODUCT((AE$4:AE$1569&gt;=BG$4:BG$1569)*(AE$4:AE$1569-BG$4:BG$1569))/MAX(1,COUNTIF(AE$4:AE$1569,"&lt;"&amp;BG629+0.01)),BG629))</f>
        <v/>
      </c>
      <c r="BV629" s="9">
        <f>IF(AF629&gt;=BH629,0,IFERROR(BH629+SUMPRODUCT((AF$4:AF$1569&gt;=BH$4:BH$1569)*(AF$4:AF$1569-BH$4:BH$1569))/MAX(1,COUNTIF(AF$4:AF$1569,"&lt;"&amp;BH629+0.01)),BH629))</f>
        <v/>
      </c>
      <c r="BW629" s="9">
        <f>IF(AG629&gt;=BI629,0,IFERROR(BI629+SUMPRODUCT((AG$4:AG$1569&gt;=BI$4:BI$1569)*(AG$4:AG$1569-BI$4:BI$1569))/MAX(1,COUNTIF(AG$4:AG$1569,"&lt;"&amp;BI629+0.01)),BI629))</f>
        <v/>
      </c>
      <c r="BX629" s="9">
        <f>IF(AH629&gt;=BJ629,0,IFERROR(BJ629+SUMPRODUCT((AH$4:AH$1569&gt;=BJ$4:BJ$1569)*(AH$4:AH$1569-BJ$4:BJ$1569))/MAX(1,COUNTIF(AH$4:AH$1569,"&lt;"&amp;BJ629+0.01)),BJ629))</f>
        <v/>
      </c>
      <c r="BY629" s="9">
        <f>IF(AI629&gt;=BK629,0,IFERROR(BK629+SUMPRODUCT((AI$4:AI$1569&gt;=BK$4:BK$1569)*(AI$4:AI$1569-BK$4:BK$1569))/MAX(1,COUNTIF(AI$4:AI$1569,"&lt;"&amp;BK629+0.01)),BK629))</f>
        <v/>
      </c>
      <c r="BZ629" s="9">
        <f>IF(AJ629&gt;=BL629,0,IFERROR(BL629+SUMPRODUCT((AJ$4:AJ$1569&gt;=BL$4:BL$1569)*(AJ$4:AJ$1569-BL$4:BL$1569))/MAX(1,COUNTIF(AJ$4:AJ$1569,"&lt;"&amp;BL629+0.01)),BL629))</f>
        <v/>
      </c>
      <c r="CA629" s="9">
        <f>IF(AK629&gt;=BM629,0,IFERROR(BM629+SUMPRODUCT((AK$4:AK$1569&gt;=BM$4:BM$1569)*(AK$4:AK$1569-BM$4:BM$1569))/MAX(1,COUNTIF(AK$4:AK$1569,"&lt;"&amp;BM629+0.01)),BM629))</f>
        <v/>
      </c>
      <c r="CB629" s="9">
        <f>IF(AL629&gt;=BN629,0,IFERROR(BN629+SUMPRODUCT((AL$4:AL$1569&gt;=BN$4:BN$1569)*(AL$4:AL$1569-BN$4:BN$1569))/MAX(1,COUNTIF(AL$4:AL$1569,"&lt;"&amp;BN629+0.01)),BN629))</f>
        <v/>
      </c>
      <c r="CC629" s="5">
        <f>IF(AO629="🟢","VERDE",IF(AO629="🟡","AMARELO",IF(AO629="🟠","VERMELHO",IF(AO629="🔴","VERMELHO","ROXO"))))</f>
        <v/>
      </c>
      <c r="CD629" s="5" t="inlineStr">
        <is>
          <t>🌎 REGIÕES</t>
        </is>
      </c>
      <c r="CE629" s="5" t="inlineStr">
        <is>
          <t>SEM REDE</t>
        </is>
      </c>
    </row>
    <row r="630">
      <c r="A630" s="5" t="inlineStr">
        <is>
          <t>10657019000169</t>
        </is>
      </c>
      <c r="B630" s="5" t="inlineStr">
        <is>
          <t>D. S. A. INDUSTRIA &amp; COMERCIO LTDA</t>
        </is>
      </c>
      <c r="C630" s="5" t="inlineStr">
        <is>
          <t>06 - SEM GRUPO</t>
        </is>
      </c>
      <c r="D630" s="5" t="inlineStr">
        <is>
          <t>HEMANUELE DITZEL (MANU)</t>
        </is>
      </c>
      <c r="E630" s="5" t="inlineStr">
        <is>
          <t>RS</t>
        </is>
      </c>
      <c r="F630" s="5">
        <f>IFERROR(VLOOKUP(C630,$AS$4:$AT$25,2,FALSE),"")</f>
        <v/>
      </c>
      <c r="G630" s="6">
        <f>IFERROR(VLOOKUP(C630,$AS$4:$AX$25,6,FALSE),"")</f>
        <v/>
      </c>
      <c r="H630" s="5">
        <f>IFERROR(VLOOKUP(C630,$AS$4:$AY$25,7,FALSE),"")</f>
        <v/>
      </c>
      <c r="I630" s="5">
        <f>IFERROR(VLOOKUP(C630,$AS$4:$AZ$25,8,FALSE),"")</f>
        <v/>
      </c>
      <c r="J630" s="7" t="inlineStr">
        <is>
          <t>.</t>
        </is>
      </c>
      <c r="K630" s="5" t="inlineStr">
        <is>
          <t>SUL</t>
        </is>
      </c>
      <c r="L630" s="8" t="n">
        <v>1582.758620689655</v>
      </c>
      <c r="M630" s="9" t="n">
        <v>124.1379310344828</v>
      </c>
      <c r="N630" s="9" t="n">
        <v>124.1379310344828</v>
      </c>
      <c r="O630" s="9" t="n">
        <v>124.1379310344828</v>
      </c>
      <c r="P630" s="9" t="n">
        <v>124.1379310344828</v>
      </c>
      <c r="Q630" s="9" t="n">
        <v>124.1379310344828</v>
      </c>
      <c r="R630" s="9" t="n">
        <v>134.4827586206897</v>
      </c>
      <c r="S630" s="9" t="n">
        <v>134.4827586206897</v>
      </c>
      <c r="T630" s="9" t="n">
        <v>134.4827586206897</v>
      </c>
      <c r="U630" s="9" t="n">
        <v>134.4827586206897</v>
      </c>
      <c r="V630" s="9" t="n">
        <v>134.4827586206897</v>
      </c>
      <c r="W630" s="9" t="n">
        <v>144.8275862068965</v>
      </c>
      <c r="X630" s="9" t="n">
        <v>144.8275862068965</v>
      </c>
      <c r="Y630" s="7" t="inlineStr">
        <is>
          <t>.</t>
        </is>
      </c>
      <c r="Z630" s="8">
        <f>SUM(AA630:AL630)</f>
        <v/>
      </c>
      <c r="AA630" s="9" t="n">
        <v>0</v>
      </c>
      <c r="AB630" s="9" t="n">
        <v>0</v>
      </c>
      <c r="AC630" s="9" t="n">
        <v>0</v>
      </c>
      <c r="AD630" s="9" t="n">
        <v>0</v>
      </c>
      <c r="AE630" s="9" t="n">
        <v>0</v>
      </c>
      <c r="AF630" s="9" t="n">
        <v>0</v>
      </c>
      <c r="AG630" s="9" t="n">
        <v>0</v>
      </c>
      <c r="AH630" s="9" t="n">
        <v>0</v>
      </c>
      <c r="AI630" s="9" t="n">
        <v>0</v>
      </c>
      <c r="AJ630" s="9" t="n">
        <v>0</v>
      </c>
      <c r="AK630" s="9" t="n">
        <v>0</v>
      </c>
      <c r="AL630" s="9" t="n">
        <v>0</v>
      </c>
      <c r="AM630" s="7" t="inlineStr">
        <is>
          <t>.</t>
        </is>
      </c>
      <c r="AN630" s="6">
        <f>IF(L630=0,0,Z630/L630)</f>
        <v/>
      </c>
      <c r="AO630" s="5">
        <f>IF(AN630="","",IF(AN630&gt;=0.9,"🟢",IF(AN630&gt;=0.7,"🟡",IF(AN630&gt;=0.5,"🟠","🔴"))))</f>
        <v/>
      </c>
      <c r="AP630" s="9">
        <f>IF(L630=0,0,L630-Z630)</f>
        <v/>
      </c>
      <c r="AQ630" s="5">
        <f>IF(Z630=0,"",RANK(Z630,Z$4:Z$1569,0))</f>
        <v/>
      </c>
      <c r="AR630" s="7" t="inlineStr">
        <is>
          <t>.</t>
        </is>
      </c>
      <c r="BA630" s="7" t="inlineStr">
        <is>
          <t>.</t>
        </is>
      </c>
      <c r="BB630" s="9">
        <f>SUM(L$4:L$1569)/COUNTA(A$4:A$1569)</f>
        <v/>
      </c>
      <c r="BC630" s="9">
        <f>SUM(M$4:M$1569)/COUNTA(A$4:A$1569)</f>
        <v/>
      </c>
      <c r="BD630" s="9">
        <f>SUM(N$4:N$1569)/COUNTA(A$4:A$1569)</f>
        <v/>
      </c>
      <c r="BE630" s="9">
        <f>SUM(O$4:O$1569)/COUNTA(A$4:A$1569)</f>
        <v/>
      </c>
      <c r="BF630" s="9">
        <f>SUM(P$4:P$1569)/COUNTA(A$4:A$1569)</f>
        <v/>
      </c>
      <c r="BG630" s="9">
        <f>SUM(Q$4:Q$1569)/COUNTA(A$4:A$1569)</f>
        <v/>
      </c>
      <c r="BH630" s="9">
        <f>SUM(R$4:R$1569)/COUNTA(A$4:A$1569)</f>
        <v/>
      </c>
      <c r="BI630" s="9">
        <f>SUM(S$4:S$1569)/COUNTA(A$4:A$1569)</f>
        <v/>
      </c>
      <c r="BJ630" s="9">
        <f>SUM(T$4:T$1569)/COUNTA(A$4:A$1569)</f>
        <v/>
      </c>
      <c r="BK630" s="9">
        <f>SUM(U$4:U$1569)/COUNTA(A$4:A$1569)</f>
        <v/>
      </c>
      <c r="BL630" s="9">
        <f>SUM(V$4:V$1569)/COUNTA(A$4:A$1569)</f>
        <v/>
      </c>
      <c r="BM630" s="9">
        <f>SUM(W$4:W$1569)/COUNTA(A$4:A$1569)</f>
        <v/>
      </c>
      <c r="BN630" s="9">
        <f>SUM(X$4:X$1569)/COUNTA(A$4:A$1569)</f>
        <v/>
      </c>
      <c r="BO630" s="7" t="inlineStr">
        <is>
          <t>.</t>
        </is>
      </c>
      <c r="BP630" s="9">
        <f>IF(Z630&gt;=BB630,0,IFERROR(BB630+(SUMPRODUCT((Z$4:Z$1569&gt;=BB$4:BB$1569)*(Z$4:Z$1569-BB$4:BB$1569))/MAX(1,COUNTIF(Z$4:Z$1569,"&lt;"&amp;BB630+0.01))),BB630))</f>
        <v/>
      </c>
      <c r="BQ630" s="9">
        <f>IF(AA630&gt;=BC630,0,IFERROR(BC630+SUMPRODUCT((AA$4:AA$1569&gt;=BC$4:BC$1569)*(AA$4:AA$1569-BC$4:BC$1569))/MAX(1,COUNTIF(AA$4:AA$1569,"&lt;"&amp;BC630+0.01)),BC630))</f>
        <v/>
      </c>
      <c r="BR630" s="9">
        <f>IF(AB630&gt;=BD630,0,IFERROR(BD630+SUMPRODUCT((AB$4:AB$1569&gt;=BD$4:BD$1569)*(AB$4:AB$1569-BD$4:BD$1569))/MAX(1,COUNTIF(AB$4:AB$1569,"&lt;"&amp;BD630+0.01)),BD630))</f>
        <v/>
      </c>
      <c r="BS630" s="9">
        <f>IF(AC630&gt;=BE630,0,IFERROR(BE630+SUMPRODUCT((AC$4:AC$1569&gt;=BE$4:BE$1569)*(AC$4:AC$1569-BE$4:BE$1569))/MAX(1,COUNTIF(AC$4:AC$1569,"&lt;"&amp;BE630+0.01)),BE630))</f>
        <v/>
      </c>
      <c r="BT630" s="9">
        <f>IF(AD630&gt;=BF630,0,IFERROR(BF630+SUMPRODUCT((AD$4:AD$1569&gt;=BF$4:BF$1569)*(AD$4:AD$1569-BF$4:BF$1569))/MAX(1,COUNTIF(AD$4:AD$1569,"&lt;"&amp;BF630+0.01)),BF630))</f>
        <v/>
      </c>
      <c r="BU630" s="9">
        <f>IF(AE630&gt;=BG630,0,IFERROR(BG630+SUMPRODUCT((AE$4:AE$1569&gt;=BG$4:BG$1569)*(AE$4:AE$1569-BG$4:BG$1569))/MAX(1,COUNTIF(AE$4:AE$1569,"&lt;"&amp;BG630+0.01)),BG630))</f>
        <v/>
      </c>
      <c r="BV630" s="9">
        <f>IF(AF630&gt;=BH630,0,IFERROR(BH630+SUMPRODUCT((AF$4:AF$1569&gt;=BH$4:BH$1569)*(AF$4:AF$1569-BH$4:BH$1569))/MAX(1,COUNTIF(AF$4:AF$1569,"&lt;"&amp;BH630+0.01)),BH630))</f>
        <v/>
      </c>
      <c r="BW630" s="9">
        <f>IF(AG630&gt;=BI630,0,IFERROR(BI630+SUMPRODUCT((AG$4:AG$1569&gt;=BI$4:BI$1569)*(AG$4:AG$1569-BI$4:BI$1569))/MAX(1,COUNTIF(AG$4:AG$1569,"&lt;"&amp;BI630+0.01)),BI630))</f>
        <v/>
      </c>
      <c r="BX630" s="9">
        <f>IF(AH630&gt;=BJ630,0,IFERROR(BJ630+SUMPRODUCT((AH$4:AH$1569&gt;=BJ$4:BJ$1569)*(AH$4:AH$1569-BJ$4:BJ$1569))/MAX(1,COUNTIF(AH$4:AH$1569,"&lt;"&amp;BJ630+0.01)),BJ630))</f>
        <v/>
      </c>
      <c r="BY630" s="9">
        <f>IF(AI630&gt;=BK630,0,IFERROR(BK630+SUMPRODUCT((AI$4:AI$1569&gt;=BK$4:BK$1569)*(AI$4:AI$1569-BK$4:BK$1569))/MAX(1,COUNTIF(AI$4:AI$1569,"&lt;"&amp;BK630+0.01)),BK630))</f>
        <v/>
      </c>
      <c r="BZ630" s="9">
        <f>IF(AJ630&gt;=BL630,0,IFERROR(BL630+SUMPRODUCT((AJ$4:AJ$1569&gt;=BL$4:BL$1569)*(AJ$4:AJ$1569-BL$4:BL$1569))/MAX(1,COUNTIF(AJ$4:AJ$1569,"&lt;"&amp;BL630+0.01)),BL630))</f>
        <v/>
      </c>
      <c r="CA630" s="9">
        <f>IF(AK630&gt;=BM630,0,IFERROR(BM630+SUMPRODUCT((AK$4:AK$1569&gt;=BM$4:BM$1569)*(AK$4:AK$1569-BM$4:BM$1569))/MAX(1,COUNTIF(AK$4:AK$1569,"&lt;"&amp;BM630+0.01)),BM630))</f>
        <v/>
      </c>
      <c r="CB630" s="9">
        <f>IF(AL630&gt;=BN630,0,IFERROR(BN630+SUMPRODUCT((AL$4:AL$1569&gt;=BN$4:BN$1569)*(AL$4:AL$1569-BN$4:BN$1569))/MAX(1,COUNTIF(AL$4:AL$1569,"&lt;"&amp;BN630+0.01)),BN630))</f>
        <v/>
      </c>
      <c r="CC630" s="5">
        <f>IF(AO630="🟢","VERDE",IF(AO630="🟡","AMARELO",IF(AO630="🟠","VERMELHO",IF(AO630="🔴","VERMELHO","ROXO"))))</f>
        <v/>
      </c>
      <c r="CD630" s="5" t="inlineStr">
        <is>
          <t>🌎 REGIÕES</t>
        </is>
      </c>
      <c r="CE630" s="5" t="inlineStr">
        <is>
          <t>SEM REDE</t>
        </is>
      </c>
    </row>
    <row r="631">
      <c r="A631" s="5" t="inlineStr">
        <is>
          <t>10768413000174</t>
        </is>
      </c>
      <c r="B631" s="5" t="inlineStr">
        <is>
          <t>AVILA &amp; CARDOSO COMERCIO DE PRODUTOS NAT</t>
        </is>
      </c>
      <c r="C631" s="5" t="inlineStr">
        <is>
          <t>06 - INTERNA - CIA DA SAUDE</t>
        </is>
      </c>
      <c r="D631" s="5" t="inlineStr">
        <is>
          <t>JULIO GADRET</t>
        </is>
      </c>
      <c r="E631" s="5" t="inlineStr"/>
      <c r="F631" s="5">
        <f>IFERROR(VLOOKUP(C631,$AS$4:$AT$25,2,FALSE),"")</f>
        <v/>
      </c>
      <c r="G631" s="6">
        <f>IFERROR(VLOOKUP(C631,$AS$4:$AX$25,6,FALSE),"")</f>
        <v/>
      </c>
      <c r="H631" s="5">
        <f>IFERROR(VLOOKUP(C631,$AS$4:$AY$25,7,FALSE),"")</f>
        <v/>
      </c>
      <c r="I631" s="5">
        <f>IFERROR(VLOOKUP(C631,$AS$4:$AZ$25,8,FALSE),"")</f>
        <v/>
      </c>
      <c r="J631" s="7" t="inlineStr">
        <is>
          <t>.</t>
        </is>
      </c>
      <c r="K631" s="5" t="inlineStr">
        <is>
          <t>NACIONAL</t>
        </is>
      </c>
      <c r="L631" s="8" t="n">
        <v>10875</v>
      </c>
      <c r="M631" s="9" t="n">
        <v>729.1666666666666</v>
      </c>
      <c r="N631" s="9" t="n">
        <v>770.8333333333334</v>
      </c>
      <c r="O631" s="9" t="n">
        <v>791.6666666666666</v>
      </c>
      <c r="P631" s="9" t="n">
        <v>833.3333333333334</v>
      </c>
      <c r="Q631" s="9" t="n">
        <v>854.1666666666666</v>
      </c>
      <c r="R631" s="9" t="n">
        <v>895.8333333333334</v>
      </c>
      <c r="S631" s="9" t="n">
        <v>916.6666666666666</v>
      </c>
      <c r="T631" s="9" t="n">
        <v>958.3333333333334</v>
      </c>
      <c r="U631" s="9" t="n">
        <v>979.1666666666666</v>
      </c>
      <c r="V631" s="9" t="n">
        <v>1020.833333333333</v>
      </c>
      <c r="W631" s="9" t="n">
        <v>1041.666666666667</v>
      </c>
      <c r="X631" s="9" t="n">
        <v>1083.333333333333</v>
      </c>
      <c r="Y631" s="7" t="inlineStr">
        <is>
          <t>.</t>
        </is>
      </c>
      <c r="Z631" s="8">
        <f>SUM(AA631:AL631)</f>
        <v/>
      </c>
      <c r="AA631" s="9" t="n">
        <v>0</v>
      </c>
      <c r="AB631" s="9" t="n">
        <v>0</v>
      </c>
      <c r="AC631" s="9" t="n">
        <v>0</v>
      </c>
      <c r="AD631" s="9" t="n">
        <v>0</v>
      </c>
      <c r="AE631" s="9" t="n">
        <v>0</v>
      </c>
      <c r="AF631" s="9" t="n">
        <v>0</v>
      </c>
      <c r="AG631" s="9" t="n">
        <v>0</v>
      </c>
      <c r="AH631" s="9" t="n">
        <v>0</v>
      </c>
      <c r="AI631" s="9" t="n">
        <v>0</v>
      </c>
      <c r="AJ631" s="9" t="n">
        <v>0</v>
      </c>
      <c r="AK631" s="9" t="n">
        <v>0</v>
      </c>
      <c r="AL631" s="9" t="n">
        <v>0</v>
      </c>
      <c r="AM631" s="7" t="inlineStr">
        <is>
          <t>.</t>
        </is>
      </c>
      <c r="AN631" s="6">
        <f>IF(L631=0,0,Z631/L631)</f>
        <v/>
      </c>
      <c r="AO631" s="5">
        <f>IF(AN631="","",IF(AN631&gt;=0.9,"🟢",IF(AN631&gt;=0.7,"🟡",IF(AN631&gt;=0.5,"🟠","🔴"))))</f>
        <v/>
      </c>
      <c r="AP631" s="9">
        <f>IF(L631=0,0,L631-Z631)</f>
        <v/>
      </c>
      <c r="AQ631" s="5">
        <f>IF(Z631=0,"",RANK(Z631,Z$4:Z$1569,0))</f>
        <v/>
      </c>
      <c r="AR631" s="7" t="inlineStr">
        <is>
          <t>.</t>
        </is>
      </c>
      <c r="BA631" s="7" t="inlineStr">
        <is>
          <t>.</t>
        </is>
      </c>
      <c r="BB631" s="9">
        <f>SUM(L$4:L$1569)/COUNTA(A$4:A$1569)</f>
        <v/>
      </c>
      <c r="BC631" s="9">
        <f>SUM(M$4:M$1569)/COUNTA(A$4:A$1569)</f>
        <v/>
      </c>
      <c r="BD631" s="9">
        <f>SUM(N$4:N$1569)/COUNTA(A$4:A$1569)</f>
        <v/>
      </c>
      <c r="BE631" s="9">
        <f>SUM(O$4:O$1569)/COUNTA(A$4:A$1569)</f>
        <v/>
      </c>
      <c r="BF631" s="9">
        <f>SUM(P$4:P$1569)/COUNTA(A$4:A$1569)</f>
        <v/>
      </c>
      <c r="BG631" s="9">
        <f>SUM(Q$4:Q$1569)/COUNTA(A$4:A$1569)</f>
        <v/>
      </c>
      <c r="BH631" s="9">
        <f>SUM(R$4:R$1569)/COUNTA(A$4:A$1569)</f>
        <v/>
      </c>
      <c r="BI631" s="9">
        <f>SUM(S$4:S$1569)/COUNTA(A$4:A$1569)</f>
        <v/>
      </c>
      <c r="BJ631" s="9">
        <f>SUM(T$4:T$1569)/COUNTA(A$4:A$1569)</f>
        <v/>
      </c>
      <c r="BK631" s="9">
        <f>SUM(U$4:U$1569)/COUNTA(A$4:A$1569)</f>
        <v/>
      </c>
      <c r="BL631" s="9">
        <f>SUM(V$4:V$1569)/COUNTA(A$4:A$1569)</f>
        <v/>
      </c>
      <c r="BM631" s="9">
        <f>SUM(W$4:W$1569)/COUNTA(A$4:A$1569)</f>
        <v/>
      </c>
      <c r="BN631" s="9">
        <f>SUM(X$4:X$1569)/COUNTA(A$4:A$1569)</f>
        <v/>
      </c>
      <c r="BO631" s="7" t="inlineStr">
        <is>
          <t>.</t>
        </is>
      </c>
      <c r="BP631" s="9">
        <f>IF(Z631&gt;=BB631,0,IFERROR(BB631+(SUMPRODUCT((Z$4:Z$1569&gt;=BB$4:BB$1569)*(Z$4:Z$1569-BB$4:BB$1569))/MAX(1,COUNTIF(Z$4:Z$1569,"&lt;"&amp;BB631+0.01))),BB631))</f>
        <v/>
      </c>
      <c r="BQ631" s="9">
        <f>IF(AA631&gt;=BC631,0,IFERROR(BC631+SUMPRODUCT((AA$4:AA$1569&gt;=BC$4:BC$1569)*(AA$4:AA$1569-BC$4:BC$1569))/MAX(1,COUNTIF(AA$4:AA$1569,"&lt;"&amp;BC631+0.01)),BC631))</f>
        <v/>
      </c>
      <c r="BR631" s="9">
        <f>IF(AB631&gt;=BD631,0,IFERROR(BD631+SUMPRODUCT((AB$4:AB$1569&gt;=BD$4:BD$1569)*(AB$4:AB$1569-BD$4:BD$1569))/MAX(1,COUNTIF(AB$4:AB$1569,"&lt;"&amp;BD631+0.01)),BD631))</f>
        <v/>
      </c>
      <c r="BS631" s="9">
        <f>IF(AC631&gt;=BE631,0,IFERROR(BE631+SUMPRODUCT((AC$4:AC$1569&gt;=BE$4:BE$1569)*(AC$4:AC$1569-BE$4:BE$1569))/MAX(1,COUNTIF(AC$4:AC$1569,"&lt;"&amp;BE631+0.01)),BE631))</f>
        <v/>
      </c>
      <c r="BT631" s="9">
        <f>IF(AD631&gt;=BF631,0,IFERROR(BF631+SUMPRODUCT((AD$4:AD$1569&gt;=BF$4:BF$1569)*(AD$4:AD$1569-BF$4:BF$1569))/MAX(1,COUNTIF(AD$4:AD$1569,"&lt;"&amp;BF631+0.01)),BF631))</f>
        <v/>
      </c>
      <c r="BU631" s="9">
        <f>IF(AE631&gt;=BG631,0,IFERROR(BG631+SUMPRODUCT((AE$4:AE$1569&gt;=BG$4:BG$1569)*(AE$4:AE$1569-BG$4:BG$1569))/MAX(1,COUNTIF(AE$4:AE$1569,"&lt;"&amp;BG631+0.01)),BG631))</f>
        <v/>
      </c>
      <c r="BV631" s="9">
        <f>IF(AF631&gt;=BH631,0,IFERROR(BH631+SUMPRODUCT((AF$4:AF$1569&gt;=BH$4:BH$1569)*(AF$4:AF$1569-BH$4:BH$1569))/MAX(1,COUNTIF(AF$4:AF$1569,"&lt;"&amp;BH631+0.01)),BH631))</f>
        <v/>
      </c>
      <c r="BW631" s="9">
        <f>IF(AG631&gt;=BI631,0,IFERROR(BI631+SUMPRODUCT((AG$4:AG$1569&gt;=BI$4:BI$1569)*(AG$4:AG$1569-BI$4:BI$1569))/MAX(1,COUNTIF(AG$4:AG$1569,"&lt;"&amp;BI631+0.01)),BI631))</f>
        <v/>
      </c>
      <c r="BX631" s="9">
        <f>IF(AH631&gt;=BJ631,0,IFERROR(BJ631+SUMPRODUCT((AH$4:AH$1569&gt;=BJ$4:BJ$1569)*(AH$4:AH$1569-BJ$4:BJ$1569))/MAX(1,COUNTIF(AH$4:AH$1569,"&lt;"&amp;BJ631+0.01)),BJ631))</f>
        <v/>
      </c>
      <c r="BY631" s="9">
        <f>IF(AI631&gt;=BK631,0,IFERROR(BK631+SUMPRODUCT((AI$4:AI$1569&gt;=BK$4:BK$1569)*(AI$4:AI$1569-BK$4:BK$1569))/MAX(1,COUNTIF(AI$4:AI$1569,"&lt;"&amp;BK631+0.01)),BK631))</f>
        <v/>
      </c>
      <c r="BZ631" s="9">
        <f>IF(AJ631&gt;=BL631,0,IFERROR(BL631+SUMPRODUCT((AJ$4:AJ$1569&gt;=BL$4:BL$1569)*(AJ$4:AJ$1569-BL$4:BL$1569))/MAX(1,COUNTIF(AJ$4:AJ$1569,"&lt;"&amp;BL631+0.01)),BL631))</f>
        <v/>
      </c>
      <c r="CA631" s="9">
        <f>IF(AK631&gt;=BM631,0,IFERROR(BM631+SUMPRODUCT((AK$4:AK$1569&gt;=BM$4:BM$1569)*(AK$4:AK$1569-BM$4:BM$1569))/MAX(1,COUNTIF(AK$4:AK$1569,"&lt;"&amp;BM631+0.01)),BM631))</f>
        <v/>
      </c>
      <c r="CB631" s="9">
        <f>IF(AL631&gt;=BN631,0,IFERROR(BN631+SUMPRODUCT((AL$4:AL$1569&gt;=BN$4:BN$1569)*(AL$4:AL$1569-BN$4:BN$1569))/MAX(1,COUNTIF(AL$4:AL$1569,"&lt;"&amp;BN631+0.01)),BN631))</f>
        <v/>
      </c>
      <c r="CC631" s="5">
        <f>IF(AO631="🟢","VERDE",IF(AO631="🟡","AMARELO",IF(AO631="🟠","VERMELHO",IF(AO631="🔴","VERMELHO","ROXO"))))</f>
        <v/>
      </c>
      <c r="CD631" s="5" t="inlineStr">
        <is>
          <t>🏢 REDES</t>
        </is>
      </c>
      <c r="CE631" s="5" t="inlineStr">
        <is>
          <t>CIA DA SAUDE</t>
        </is>
      </c>
    </row>
    <row r="632">
      <c r="A632" s="5" t="inlineStr">
        <is>
          <t>10782385000140</t>
        </is>
      </c>
      <c r="B632" s="5" t="inlineStr">
        <is>
          <t>GB COMERCIO E DISTRIBUICAO LTDA</t>
        </is>
      </c>
      <c r="C632" s="5" t="inlineStr">
        <is>
          <t>06 - SEM GRUPO</t>
        </is>
      </c>
      <c r="D632" s="5" t="inlineStr">
        <is>
          <t>LARISSA PADILHA</t>
        </is>
      </c>
      <c r="E632" s="5" t="inlineStr">
        <is>
          <t>CE</t>
        </is>
      </c>
      <c r="F632" s="5">
        <f>IFERROR(VLOOKUP(C632,$AS$4:$AT$25,2,FALSE),"")</f>
        <v/>
      </c>
      <c r="G632" s="6">
        <f>IFERROR(VLOOKUP(C632,$AS$4:$AX$25,6,FALSE),"")</f>
        <v/>
      </c>
      <c r="H632" s="5">
        <f>IFERROR(VLOOKUP(C632,$AS$4:$AY$25,7,FALSE),"")</f>
        <v/>
      </c>
      <c r="I632" s="5">
        <f>IFERROR(VLOOKUP(C632,$AS$4:$AZ$25,8,FALSE),"")</f>
        <v/>
      </c>
      <c r="J632" s="7" t="inlineStr">
        <is>
          <t>.</t>
        </is>
      </c>
      <c r="K632" s="5" t="inlineStr">
        <is>
          <t>NORDESTE (SEM MA)</t>
        </is>
      </c>
      <c r="L632" s="8" t="n">
        <v>1270.588235294118</v>
      </c>
      <c r="M632" s="9" t="n">
        <v>105.8823529411765</v>
      </c>
      <c r="N632" s="9" t="n">
        <v>105.8823529411765</v>
      </c>
      <c r="O632" s="9" t="n">
        <v>105.8823529411765</v>
      </c>
      <c r="P632" s="9" t="n">
        <v>105.8823529411765</v>
      </c>
      <c r="Q632" s="9" t="n">
        <v>105.8823529411765</v>
      </c>
      <c r="R632" s="9" t="n">
        <v>105.8823529411765</v>
      </c>
      <c r="S632" s="9" t="n">
        <v>105.8823529411765</v>
      </c>
      <c r="T632" s="9" t="n">
        <v>105.8823529411765</v>
      </c>
      <c r="U632" s="9" t="n">
        <v>105.8823529411765</v>
      </c>
      <c r="V632" s="9" t="n">
        <v>105.8823529411765</v>
      </c>
      <c r="W632" s="9" t="n">
        <v>105.8823529411765</v>
      </c>
      <c r="X632" s="9" t="n">
        <v>105.8823529411765</v>
      </c>
      <c r="Y632" s="7" t="inlineStr">
        <is>
          <t>.</t>
        </is>
      </c>
      <c r="Z632" s="8">
        <f>SUM(AA632:AL632)</f>
        <v/>
      </c>
      <c r="AA632" s="9" t="n">
        <v>0</v>
      </c>
      <c r="AB632" s="9" t="n">
        <v>0</v>
      </c>
      <c r="AC632" s="9" t="n">
        <v>0</v>
      </c>
      <c r="AD632" s="9" t="n">
        <v>0</v>
      </c>
      <c r="AE632" s="9" t="n">
        <v>0</v>
      </c>
      <c r="AF632" s="9" t="n">
        <v>0</v>
      </c>
      <c r="AG632" s="9" t="n">
        <v>0</v>
      </c>
      <c r="AH632" s="9" t="n">
        <v>0</v>
      </c>
      <c r="AI632" s="9" t="n">
        <v>0</v>
      </c>
      <c r="AJ632" s="9" t="n">
        <v>0</v>
      </c>
      <c r="AK632" s="9" t="n">
        <v>0</v>
      </c>
      <c r="AL632" s="9" t="n">
        <v>0</v>
      </c>
      <c r="AM632" s="7" t="inlineStr">
        <is>
          <t>.</t>
        </is>
      </c>
      <c r="AN632" s="6">
        <f>IF(L632=0,0,Z632/L632)</f>
        <v/>
      </c>
      <c r="AO632" s="5">
        <f>IF(AN632="","",IF(AN632&gt;=0.9,"🟢",IF(AN632&gt;=0.7,"🟡",IF(AN632&gt;=0.5,"🟠","🔴"))))</f>
        <v/>
      </c>
      <c r="AP632" s="9">
        <f>IF(L632=0,0,L632-Z632)</f>
        <v/>
      </c>
      <c r="AQ632" s="5">
        <f>IF(Z632=0,"",RANK(Z632,Z$4:Z$1569,0))</f>
        <v/>
      </c>
      <c r="AR632" s="7" t="inlineStr">
        <is>
          <t>.</t>
        </is>
      </c>
      <c r="BA632" s="7" t="inlineStr">
        <is>
          <t>.</t>
        </is>
      </c>
      <c r="BB632" s="9">
        <f>SUM(L$4:L$1569)/COUNTA(A$4:A$1569)</f>
        <v/>
      </c>
      <c r="BC632" s="9">
        <f>SUM(M$4:M$1569)/COUNTA(A$4:A$1569)</f>
        <v/>
      </c>
      <c r="BD632" s="9">
        <f>SUM(N$4:N$1569)/COUNTA(A$4:A$1569)</f>
        <v/>
      </c>
      <c r="BE632" s="9">
        <f>SUM(O$4:O$1569)/COUNTA(A$4:A$1569)</f>
        <v/>
      </c>
      <c r="BF632" s="9">
        <f>SUM(P$4:P$1569)/COUNTA(A$4:A$1569)</f>
        <v/>
      </c>
      <c r="BG632" s="9">
        <f>SUM(Q$4:Q$1569)/COUNTA(A$4:A$1569)</f>
        <v/>
      </c>
      <c r="BH632" s="9">
        <f>SUM(R$4:R$1569)/COUNTA(A$4:A$1569)</f>
        <v/>
      </c>
      <c r="BI632" s="9">
        <f>SUM(S$4:S$1569)/COUNTA(A$4:A$1569)</f>
        <v/>
      </c>
      <c r="BJ632" s="9">
        <f>SUM(T$4:T$1569)/COUNTA(A$4:A$1569)</f>
        <v/>
      </c>
      <c r="BK632" s="9">
        <f>SUM(U$4:U$1569)/COUNTA(A$4:A$1569)</f>
        <v/>
      </c>
      <c r="BL632" s="9">
        <f>SUM(V$4:V$1569)/COUNTA(A$4:A$1569)</f>
        <v/>
      </c>
      <c r="BM632" s="9">
        <f>SUM(W$4:W$1569)/COUNTA(A$4:A$1569)</f>
        <v/>
      </c>
      <c r="BN632" s="9">
        <f>SUM(X$4:X$1569)/COUNTA(A$4:A$1569)</f>
        <v/>
      </c>
      <c r="BO632" s="7" t="inlineStr">
        <is>
          <t>.</t>
        </is>
      </c>
      <c r="BP632" s="9">
        <f>IF(Z632&gt;=BB632,0,IFERROR(BB632+(SUMPRODUCT((Z$4:Z$1569&gt;=BB$4:BB$1569)*(Z$4:Z$1569-BB$4:BB$1569))/MAX(1,COUNTIF(Z$4:Z$1569,"&lt;"&amp;BB632+0.01))),BB632))</f>
        <v/>
      </c>
      <c r="BQ632" s="9">
        <f>IF(AA632&gt;=BC632,0,IFERROR(BC632+SUMPRODUCT((AA$4:AA$1569&gt;=BC$4:BC$1569)*(AA$4:AA$1569-BC$4:BC$1569))/MAX(1,COUNTIF(AA$4:AA$1569,"&lt;"&amp;BC632+0.01)),BC632))</f>
        <v/>
      </c>
      <c r="BR632" s="9">
        <f>IF(AB632&gt;=BD632,0,IFERROR(BD632+SUMPRODUCT((AB$4:AB$1569&gt;=BD$4:BD$1569)*(AB$4:AB$1569-BD$4:BD$1569))/MAX(1,COUNTIF(AB$4:AB$1569,"&lt;"&amp;BD632+0.01)),BD632))</f>
        <v/>
      </c>
      <c r="BS632" s="9">
        <f>IF(AC632&gt;=BE632,0,IFERROR(BE632+SUMPRODUCT((AC$4:AC$1569&gt;=BE$4:BE$1569)*(AC$4:AC$1569-BE$4:BE$1569))/MAX(1,COUNTIF(AC$4:AC$1569,"&lt;"&amp;BE632+0.01)),BE632))</f>
        <v/>
      </c>
      <c r="BT632" s="9">
        <f>IF(AD632&gt;=BF632,0,IFERROR(BF632+SUMPRODUCT((AD$4:AD$1569&gt;=BF$4:BF$1569)*(AD$4:AD$1569-BF$4:BF$1569))/MAX(1,COUNTIF(AD$4:AD$1569,"&lt;"&amp;BF632+0.01)),BF632))</f>
        <v/>
      </c>
      <c r="BU632" s="9">
        <f>IF(AE632&gt;=BG632,0,IFERROR(BG632+SUMPRODUCT((AE$4:AE$1569&gt;=BG$4:BG$1569)*(AE$4:AE$1569-BG$4:BG$1569))/MAX(1,COUNTIF(AE$4:AE$1569,"&lt;"&amp;BG632+0.01)),BG632))</f>
        <v/>
      </c>
      <c r="BV632" s="9">
        <f>IF(AF632&gt;=BH632,0,IFERROR(BH632+SUMPRODUCT((AF$4:AF$1569&gt;=BH$4:BH$1569)*(AF$4:AF$1569-BH$4:BH$1569))/MAX(1,COUNTIF(AF$4:AF$1569,"&lt;"&amp;BH632+0.01)),BH632))</f>
        <v/>
      </c>
      <c r="BW632" s="9">
        <f>IF(AG632&gt;=BI632,0,IFERROR(BI632+SUMPRODUCT((AG$4:AG$1569&gt;=BI$4:BI$1569)*(AG$4:AG$1569-BI$4:BI$1569))/MAX(1,COUNTIF(AG$4:AG$1569,"&lt;"&amp;BI632+0.01)),BI632))</f>
        <v/>
      </c>
      <c r="BX632" s="9">
        <f>IF(AH632&gt;=BJ632,0,IFERROR(BJ632+SUMPRODUCT((AH$4:AH$1569&gt;=BJ$4:BJ$1569)*(AH$4:AH$1569-BJ$4:BJ$1569))/MAX(1,COUNTIF(AH$4:AH$1569,"&lt;"&amp;BJ632+0.01)),BJ632))</f>
        <v/>
      </c>
      <c r="BY632" s="9">
        <f>IF(AI632&gt;=BK632,0,IFERROR(BK632+SUMPRODUCT((AI$4:AI$1569&gt;=BK$4:BK$1569)*(AI$4:AI$1569-BK$4:BK$1569))/MAX(1,COUNTIF(AI$4:AI$1569,"&lt;"&amp;BK632+0.01)),BK632))</f>
        <v/>
      </c>
      <c r="BZ632" s="9">
        <f>IF(AJ632&gt;=BL632,0,IFERROR(BL632+SUMPRODUCT((AJ$4:AJ$1569&gt;=BL$4:BL$1569)*(AJ$4:AJ$1569-BL$4:BL$1569))/MAX(1,COUNTIF(AJ$4:AJ$1569,"&lt;"&amp;BL632+0.01)),BL632))</f>
        <v/>
      </c>
      <c r="CA632" s="9">
        <f>IF(AK632&gt;=BM632,0,IFERROR(BM632+SUMPRODUCT((AK$4:AK$1569&gt;=BM$4:BM$1569)*(AK$4:AK$1569-BM$4:BM$1569))/MAX(1,COUNTIF(AK$4:AK$1569,"&lt;"&amp;BM632+0.01)),BM632))</f>
        <v/>
      </c>
      <c r="CB632" s="9">
        <f>IF(AL632&gt;=BN632,0,IFERROR(BN632+SUMPRODUCT((AL$4:AL$1569&gt;=BN$4:BN$1569)*(AL$4:AL$1569-BN$4:BN$1569))/MAX(1,COUNTIF(AL$4:AL$1569,"&lt;"&amp;BN632+0.01)),BN632))</f>
        <v/>
      </c>
      <c r="CC632" s="5">
        <f>IF(AO632="🟢","VERDE",IF(AO632="🟡","AMARELO",IF(AO632="🟠","VERMELHO",IF(AO632="🔴","VERMELHO","ROXO"))))</f>
        <v/>
      </c>
      <c r="CD632" s="5" t="inlineStr">
        <is>
          <t>🌎 REGIÕES</t>
        </is>
      </c>
      <c r="CE632" s="5" t="inlineStr">
        <is>
          <t>SEM REDE</t>
        </is>
      </c>
    </row>
    <row r="633">
      <c r="A633" s="5" t="inlineStr">
        <is>
          <t>10849277000147</t>
        </is>
      </c>
      <c r="B633" s="5" t="inlineStr">
        <is>
          <t>VIDA LEVE PRODUTOS NATURAIS LTDA</t>
        </is>
      </c>
      <c r="C633" s="5" t="inlineStr">
        <is>
          <t>06 - SEM GRUPO</t>
        </is>
      </c>
      <c r="D633" s="5" t="inlineStr">
        <is>
          <t>HEMANUELE DITZEL (MANU)</t>
        </is>
      </c>
      <c r="E633" s="5" t="inlineStr">
        <is>
          <t>PR</t>
        </is>
      </c>
      <c r="F633" s="5">
        <f>IFERROR(VLOOKUP(C633,$AS$4:$AT$25,2,FALSE),"")</f>
        <v/>
      </c>
      <c r="G633" s="6">
        <f>IFERROR(VLOOKUP(C633,$AS$4:$AX$25,6,FALSE),"")</f>
        <v/>
      </c>
      <c r="H633" s="5">
        <f>IFERROR(VLOOKUP(C633,$AS$4:$AY$25,7,FALSE),"")</f>
        <v/>
      </c>
      <c r="I633" s="5">
        <f>IFERROR(VLOOKUP(C633,$AS$4:$AZ$25,8,FALSE),"")</f>
        <v/>
      </c>
      <c r="J633" s="7" t="inlineStr">
        <is>
          <t>.</t>
        </is>
      </c>
      <c r="K633" s="5" t="inlineStr">
        <is>
          <t>SUL</t>
        </is>
      </c>
      <c r="L633" s="8" t="n">
        <v>1575</v>
      </c>
      <c r="M633" s="9" t="n">
        <v>112.5</v>
      </c>
      <c r="N633" s="9" t="n">
        <v>125</v>
      </c>
      <c r="O633" s="9" t="n">
        <v>125</v>
      </c>
      <c r="P633" s="9" t="n">
        <v>125</v>
      </c>
      <c r="Q633" s="9" t="n">
        <v>125</v>
      </c>
      <c r="R633" s="9" t="n">
        <v>125</v>
      </c>
      <c r="S633" s="9" t="n">
        <v>137.5</v>
      </c>
      <c r="T633" s="9" t="n">
        <v>137.5</v>
      </c>
      <c r="U633" s="9" t="n">
        <v>137.5</v>
      </c>
      <c r="V633" s="9" t="n">
        <v>137.5</v>
      </c>
      <c r="W633" s="9" t="n">
        <v>137.5</v>
      </c>
      <c r="X633" s="9" t="n">
        <v>150</v>
      </c>
      <c r="Y633" s="7" t="inlineStr">
        <is>
          <t>.</t>
        </is>
      </c>
      <c r="Z633" s="8">
        <f>SUM(AA633:AL633)</f>
        <v/>
      </c>
      <c r="AA633" s="9" t="n">
        <v>0</v>
      </c>
      <c r="AB633" s="9" t="n">
        <v>0</v>
      </c>
      <c r="AC633" s="9" t="n">
        <v>0</v>
      </c>
      <c r="AD633" s="9" t="n">
        <v>0</v>
      </c>
      <c r="AE633" s="9" t="n">
        <v>0</v>
      </c>
      <c r="AF633" s="9" t="n">
        <v>0</v>
      </c>
      <c r="AG633" s="9" t="n">
        <v>0</v>
      </c>
      <c r="AH633" s="9" t="n">
        <v>0</v>
      </c>
      <c r="AI633" s="9" t="n">
        <v>0</v>
      </c>
      <c r="AJ633" s="9" t="n">
        <v>0</v>
      </c>
      <c r="AK633" s="9" t="n">
        <v>0</v>
      </c>
      <c r="AL633" s="9" t="n">
        <v>0</v>
      </c>
      <c r="AM633" s="7" t="inlineStr">
        <is>
          <t>.</t>
        </is>
      </c>
      <c r="AN633" s="6">
        <f>IF(L633=0,0,Z633/L633)</f>
        <v/>
      </c>
      <c r="AO633" s="5">
        <f>IF(AN633="","",IF(AN633&gt;=0.9,"🟢",IF(AN633&gt;=0.7,"🟡",IF(AN633&gt;=0.5,"🟠","🔴"))))</f>
        <v/>
      </c>
      <c r="AP633" s="9">
        <f>IF(L633=0,0,L633-Z633)</f>
        <v/>
      </c>
      <c r="AQ633" s="5">
        <f>IF(Z633=0,"",RANK(Z633,Z$4:Z$1569,0))</f>
        <v/>
      </c>
      <c r="AR633" s="7" t="inlineStr">
        <is>
          <t>.</t>
        </is>
      </c>
      <c r="BA633" s="7" t="inlineStr">
        <is>
          <t>.</t>
        </is>
      </c>
      <c r="BB633" s="9">
        <f>SUM(L$4:L$1569)/COUNTA(A$4:A$1569)</f>
        <v/>
      </c>
      <c r="BC633" s="9">
        <f>SUM(M$4:M$1569)/COUNTA(A$4:A$1569)</f>
        <v/>
      </c>
      <c r="BD633" s="9">
        <f>SUM(N$4:N$1569)/COUNTA(A$4:A$1569)</f>
        <v/>
      </c>
      <c r="BE633" s="9">
        <f>SUM(O$4:O$1569)/COUNTA(A$4:A$1569)</f>
        <v/>
      </c>
      <c r="BF633" s="9">
        <f>SUM(P$4:P$1569)/COUNTA(A$4:A$1569)</f>
        <v/>
      </c>
      <c r="BG633" s="9">
        <f>SUM(Q$4:Q$1569)/COUNTA(A$4:A$1569)</f>
        <v/>
      </c>
      <c r="BH633" s="9">
        <f>SUM(R$4:R$1569)/COUNTA(A$4:A$1569)</f>
        <v/>
      </c>
      <c r="BI633" s="9">
        <f>SUM(S$4:S$1569)/COUNTA(A$4:A$1569)</f>
        <v/>
      </c>
      <c r="BJ633" s="9">
        <f>SUM(T$4:T$1569)/COUNTA(A$4:A$1569)</f>
        <v/>
      </c>
      <c r="BK633" s="9">
        <f>SUM(U$4:U$1569)/COUNTA(A$4:A$1569)</f>
        <v/>
      </c>
      <c r="BL633" s="9">
        <f>SUM(V$4:V$1569)/COUNTA(A$4:A$1569)</f>
        <v/>
      </c>
      <c r="BM633" s="9">
        <f>SUM(W$4:W$1569)/COUNTA(A$4:A$1569)</f>
        <v/>
      </c>
      <c r="BN633" s="9">
        <f>SUM(X$4:X$1569)/COUNTA(A$4:A$1569)</f>
        <v/>
      </c>
      <c r="BO633" s="7" t="inlineStr">
        <is>
          <t>.</t>
        </is>
      </c>
      <c r="BP633" s="9">
        <f>IF(Z633&gt;=BB633,0,IFERROR(BB633+(SUMPRODUCT((Z$4:Z$1569&gt;=BB$4:BB$1569)*(Z$4:Z$1569-BB$4:BB$1569))/MAX(1,COUNTIF(Z$4:Z$1569,"&lt;"&amp;BB633+0.01))),BB633))</f>
        <v/>
      </c>
      <c r="BQ633" s="9">
        <f>IF(AA633&gt;=BC633,0,IFERROR(BC633+SUMPRODUCT((AA$4:AA$1569&gt;=BC$4:BC$1569)*(AA$4:AA$1569-BC$4:BC$1569))/MAX(1,COUNTIF(AA$4:AA$1569,"&lt;"&amp;BC633+0.01)),BC633))</f>
        <v/>
      </c>
      <c r="BR633" s="9">
        <f>IF(AB633&gt;=BD633,0,IFERROR(BD633+SUMPRODUCT((AB$4:AB$1569&gt;=BD$4:BD$1569)*(AB$4:AB$1569-BD$4:BD$1569))/MAX(1,COUNTIF(AB$4:AB$1569,"&lt;"&amp;BD633+0.01)),BD633))</f>
        <v/>
      </c>
      <c r="BS633" s="9">
        <f>IF(AC633&gt;=BE633,0,IFERROR(BE633+SUMPRODUCT((AC$4:AC$1569&gt;=BE$4:BE$1569)*(AC$4:AC$1569-BE$4:BE$1569))/MAX(1,COUNTIF(AC$4:AC$1569,"&lt;"&amp;BE633+0.01)),BE633))</f>
        <v/>
      </c>
      <c r="BT633" s="9">
        <f>IF(AD633&gt;=BF633,0,IFERROR(BF633+SUMPRODUCT((AD$4:AD$1569&gt;=BF$4:BF$1569)*(AD$4:AD$1569-BF$4:BF$1569))/MAX(1,COUNTIF(AD$4:AD$1569,"&lt;"&amp;BF633+0.01)),BF633))</f>
        <v/>
      </c>
      <c r="BU633" s="9">
        <f>IF(AE633&gt;=BG633,0,IFERROR(BG633+SUMPRODUCT((AE$4:AE$1569&gt;=BG$4:BG$1569)*(AE$4:AE$1569-BG$4:BG$1569))/MAX(1,COUNTIF(AE$4:AE$1569,"&lt;"&amp;BG633+0.01)),BG633))</f>
        <v/>
      </c>
      <c r="BV633" s="9">
        <f>IF(AF633&gt;=BH633,0,IFERROR(BH633+SUMPRODUCT((AF$4:AF$1569&gt;=BH$4:BH$1569)*(AF$4:AF$1569-BH$4:BH$1569))/MAX(1,COUNTIF(AF$4:AF$1569,"&lt;"&amp;BH633+0.01)),BH633))</f>
        <v/>
      </c>
      <c r="BW633" s="9">
        <f>IF(AG633&gt;=BI633,0,IFERROR(BI633+SUMPRODUCT((AG$4:AG$1569&gt;=BI$4:BI$1569)*(AG$4:AG$1569-BI$4:BI$1569))/MAX(1,COUNTIF(AG$4:AG$1569,"&lt;"&amp;BI633+0.01)),BI633))</f>
        <v/>
      </c>
      <c r="BX633" s="9">
        <f>IF(AH633&gt;=BJ633,0,IFERROR(BJ633+SUMPRODUCT((AH$4:AH$1569&gt;=BJ$4:BJ$1569)*(AH$4:AH$1569-BJ$4:BJ$1569))/MAX(1,COUNTIF(AH$4:AH$1569,"&lt;"&amp;BJ633+0.01)),BJ633))</f>
        <v/>
      </c>
      <c r="BY633" s="9">
        <f>IF(AI633&gt;=BK633,0,IFERROR(BK633+SUMPRODUCT((AI$4:AI$1569&gt;=BK$4:BK$1569)*(AI$4:AI$1569-BK$4:BK$1569))/MAX(1,COUNTIF(AI$4:AI$1569,"&lt;"&amp;BK633+0.01)),BK633))</f>
        <v/>
      </c>
      <c r="BZ633" s="9">
        <f>IF(AJ633&gt;=BL633,0,IFERROR(BL633+SUMPRODUCT((AJ$4:AJ$1569&gt;=BL$4:BL$1569)*(AJ$4:AJ$1569-BL$4:BL$1569))/MAX(1,COUNTIF(AJ$4:AJ$1569,"&lt;"&amp;BL633+0.01)),BL633))</f>
        <v/>
      </c>
      <c r="CA633" s="9">
        <f>IF(AK633&gt;=BM633,0,IFERROR(BM633+SUMPRODUCT((AK$4:AK$1569&gt;=BM$4:BM$1569)*(AK$4:AK$1569-BM$4:BM$1569))/MAX(1,COUNTIF(AK$4:AK$1569,"&lt;"&amp;BM633+0.01)),BM633))</f>
        <v/>
      </c>
      <c r="CB633" s="9">
        <f>IF(AL633&gt;=BN633,0,IFERROR(BN633+SUMPRODUCT((AL$4:AL$1569&gt;=BN$4:BN$1569)*(AL$4:AL$1569-BN$4:BN$1569))/MAX(1,COUNTIF(AL$4:AL$1569,"&lt;"&amp;BN633+0.01)),BN633))</f>
        <v/>
      </c>
      <c r="CC633" s="5">
        <f>IF(AO633="🟢","VERDE",IF(AO633="🟡","AMARELO",IF(AO633="🟠","VERMELHO",IF(AO633="🔴","VERMELHO","ROXO"))))</f>
        <v/>
      </c>
      <c r="CD633" s="5" t="inlineStr">
        <is>
          <t>🌎 REGIÕES</t>
        </is>
      </c>
      <c r="CE633" s="5" t="inlineStr">
        <is>
          <t>SEM REDE</t>
        </is>
      </c>
    </row>
    <row r="634">
      <c r="A634" s="5" t="inlineStr">
        <is>
          <t>10929312000138</t>
        </is>
      </c>
      <c r="B634" s="5" t="inlineStr">
        <is>
          <t>HORTIFRUTI E MERCADO GUANDU SAPE LTDA</t>
        </is>
      </c>
      <c r="C634" s="5" t="inlineStr">
        <is>
          <t>06 - SEM GRUPO</t>
        </is>
      </c>
      <c r="D634" s="5" t="inlineStr">
        <is>
          <t>LARISSA PADILHA</t>
        </is>
      </c>
      <c r="E634" s="5" t="inlineStr">
        <is>
          <t>RJ</t>
        </is>
      </c>
      <c r="F634" s="5">
        <f>IFERROR(VLOOKUP(C634,$AS$4:$AT$25,2,FALSE),"")</f>
        <v/>
      </c>
      <c r="G634" s="6">
        <f>IFERROR(VLOOKUP(C634,$AS$4:$AX$25,6,FALSE),"")</f>
        <v/>
      </c>
      <c r="H634" s="5">
        <f>IFERROR(VLOOKUP(C634,$AS$4:$AY$25,7,FALSE),"")</f>
        <v/>
      </c>
      <c r="I634" s="5">
        <f>IFERROR(VLOOKUP(C634,$AS$4:$AZ$25,8,FALSE),"")</f>
        <v/>
      </c>
      <c r="J634" s="7" t="inlineStr">
        <is>
          <t>.</t>
        </is>
      </c>
      <c r="K634" s="5" t="inlineStr">
        <is>
          <t>RJ + ES + MG</t>
        </is>
      </c>
      <c r="L634" s="8" t="n">
        <v>1393.548387096774</v>
      </c>
      <c r="M634" s="9" t="n">
        <v>116.1290322580645</v>
      </c>
      <c r="N634" s="9" t="n">
        <v>116.1290322580645</v>
      </c>
      <c r="O634" s="9" t="n">
        <v>116.1290322580645</v>
      </c>
      <c r="P634" s="9" t="n">
        <v>116.1290322580645</v>
      </c>
      <c r="Q634" s="9" t="n">
        <v>116.1290322580645</v>
      </c>
      <c r="R634" s="9" t="n">
        <v>116.1290322580645</v>
      </c>
      <c r="S634" s="9" t="n">
        <v>116.1290322580645</v>
      </c>
      <c r="T634" s="9" t="n">
        <v>116.1290322580645</v>
      </c>
      <c r="U634" s="9" t="n">
        <v>116.1290322580645</v>
      </c>
      <c r="V634" s="9" t="n">
        <v>116.1290322580645</v>
      </c>
      <c r="W634" s="9" t="n">
        <v>116.1290322580645</v>
      </c>
      <c r="X634" s="9" t="n">
        <v>116.1290322580645</v>
      </c>
      <c r="Y634" s="7" t="inlineStr">
        <is>
          <t>.</t>
        </is>
      </c>
      <c r="Z634" s="8">
        <f>SUM(AA634:AL634)</f>
        <v/>
      </c>
      <c r="AA634" s="9" t="n">
        <v>0</v>
      </c>
      <c r="AB634" s="9" t="n">
        <v>0</v>
      </c>
      <c r="AC634" s="9" t="n">
        <v>0</v>
      </c>
      <c r="AD634" s="9" t="n">
        <v>0</v>
      </c>
      <c r="AE634" s="9" t="n">
        <v>0</v>
      </c>
      <c r="AF634" s="9" t="n">
        <v>0</v>
      </c>
      <c r="AG634" s="9" t="n">
        <v>0</v>
      </c>
      <c r="AH634" s="9" t="n">
        <v>0</v>
      </c>
      <c r="AI634" s="9" t="n">
        <v>0</v>
      </c>
      <c r="AJ634" s="9" t="n">
        <v>0</v>
      </c>
      <c r="AK634" s="9" t="n">
        <v>0</v>
      </c>
      <c r="AL634" s="9" t="n">
        <v>0</v>
      </c>
      <c r="AM634" s="7" t="inlineStr">
        <is>
          <t>.</t>
        </is>
      </c>
      <c r="AN634" s="6">
        <f>IF(L634=0,0,Z634/L634)</f>
        <v/>
      </c>
      <c r="AO634" s="5">
        <f>IF(AN634="","",IF(AN634&gt;=0.9,"🟢",IF(AN634&gt;=0.7,"🟡",IF(AN634&gt;=0.5,"🟠","🔴"))))</f>
        <v/>
      </c>
      <c r="AP634" s="9">
        <f>IF(L634=0,0,L634-Z634)</f>
        <v/>
      </c>
      <c r="AQ634" s="5">
        <f>IF(Z634=0,"",RANK(Z634,Z$4:Z$1569,0))</f>
        <v/>
      </c>
      <c r="AR634" s="7" t="inlineStr">
        <is>
          <t>.</t>
        </is>
      </c>
      <c r="BA634" s="7" t="inlineStr">
        <is>
          <t>.</t>
        </is>
      </c>
      <c r="BB634" s="9">
        <f>SUM(L$4:L$1569)/COUNTA(A$4:A$1569)</f>
        <v/>
      </c>
      <c r="BC634" s="9">
        <f>SUM(M$4:M$1569)/COUNTA(A$4:A$1569)</f>
        <v/>
      </c>
      <c r="BD634" s="9">
        <f>SUM(N$4:N$1569)/COUNTA(A$4:A$1569)</f>
        <v/>
      </c>
      <c r="BE634" s="9">
        <f>SUM(O$4:O$1569)/COUNTA(A$4:A$1569)</f>
        <v/>
      </c>
      <c r="BF634" s="9">
        <f>SUM(P$4:P$1569)/COUNTA(A$4:A$1569)</f>
        <v/>
      </c>
      <c r="BG634" s="9">
        <f>SUM(Q$4:Q$1569)/COUNTA(A$4:A$1569)</f>
        <v/>
      </c>
      <c r="BH634" s="9">
        <f>SUM(R$4:R$1569)/COUNTA(A$4:A$1569)</f>
        <v/>
      </c>
      <c r="BI634" s="9">
        <f>SUM(S$4:S$1569)/COUNTA(A$4:A$1569)</f>
        <v/>
      </c>
      <c r="BJ634" s="9">
        <f>SUM(T$4:T$1569)/COUNTA(A$4:A$1569)</f>
        <v/>
      </c>
      <c r="BK634" s="9">
        <f>SUM(U$4:U$1569)/COUNTA(A$4:A$1569)</f>
        <v/>
      </c>
      <c r="BL634" s="9">
        <f>SUM(V$4:V$1569)/COUNTA(A$4:A$1569)</f>
        <v/>
      </c>
      <c r="BM634" s="9">
        <f>SUM(W$4:W$1569)/COUNTA(A$4:A$1569)</f>
        <v/>
      </c>
      <c r="BN634" s="9">
        <f>SUM(X$4:X$1569)/COUNTA(A$4:A$1569)</f>
        <v/>
      </c>
      <c r="BO634" s="7" t="inlineStr">
        <is>
          <t>.</t>
        </is>
      </c>
      <c r="BP634" s="9">
        <f>IF(Z634&gt;=BB634,0,IFERROR(BB634+(SUMPRODUCT((Z$4:Z$1569&gt;=BB$4:BB$1569)*(Z$4:Z$1569-BB$4:BB$1569))/MAX(1,COUNTIF(Z$4:Z$1569,"&lt;"&amp;BB634+0.01))),BB634))</f>
        <v/>
      </c>
      <c r="BQ634" s="9">
        <f>IF(AA634&gt;=BC634,0,IFERROR(BC634+SUMPRODUCT((AA$4:AA$1569&gt;=BC$4:BC$1569)*(AA$4:AA$1569-BC$4:BC$1569))/MAX(1,COUNTIF(AA$4:AA$1569,"&lt;"&amp;BC634+0.01)),BC634))</f>
        <v/>
      </c>
      <c r="BR634" s="9">
        <f>IF(AB634&gt;=BD634,0,IFERROR(BD634+SUMPRODUCT((AB$4:AB$1569&gt;=BD$4:BD$1569)*(AB$4:AB$1569-BD$4:BD$1569))/MAX(1,COUNTIF(AB$4:AB$1569,"&lt;"&amp;BD634+0.01)),BD634))</f>
        <v/>
      </c>
      <c r="BS634" s="9">
        <f>IF(AC634&gt;=BE634,0,IFERROR(BE634+SUMPRODUCT((AC$4:AC$1569&gt;=BE$4:BE$1569)*(AC$4:AC$1569-BE$4:BE$1569))/MAX(1,COUNTIF(AC$4:AC$1569,"&lt;"&amp;BE634+0.01)),BE634))</f>
        <v/>
      </c>
      <c r="BT634" s="9">
        <f>IF(AD634&gt;=BF634,0,IFERROR(BF634+SUMPRODUCT((AD$4:AD$1569&gt;=BF$4:BF$1569)*(AD$4:AD$1569-BF$4:BF$1569))/MAX(1,COUNTIF(AD$4:AD$1569,"&lt;"&amp;BF634+0.01)),BF634))</f>
        <v/>
      </c>
      <c r="BU634" s="9">
        <f>IF(AE634&gt;=BG634,0,IFERROR(BG634+SUMPRODUCT((AE$4:AE$1569&gt;=BG$4:BG$1569)*(AE$4:AE$1569-BG$4:BG$1569))/MAX(1,COUNTIF(AE$4:AE$1569,"&lt;"&amp;BG634+0.01)),BG634))</f>
        <v/>
      </c>
      <c r="BV634" s="9">
        <f>IF(AF634&gt;=BH634,0,IFERROR(BH634+SUMPRODUCT((AF$4:AF$1569&gt;=BH$4:BH$1569)*(AF$4:AF$1569-BH$4:BH$1569))/MAX(1,COUNTIF(AF$4:AF$1569,"&lt;"&amp;BH634+0.01)),BH634))</f>
        <v/>
      </c>
      <c r="BW634" s="9">
        <f>IF(AG634&gt;=BI634,0,IFERROR(BI634+SUMPRODUCT((AG$4:AG$1569&gt;=BI$4:BI$1569)*(AG$4:AG$1569-BI$4:BI$1569))/MAX(1,COUNTIF(AG$4:AG$1569,"&lt;"&amp;BI634+0.01)),BI634))</f>
        <v/>
      </c>
      <c r="BX634" s="9">
        <f>IF(AH634&gt;=BJ634,0,IFERROR(BJ634+SUMPRODUCT((AH$4:AH$1569&gt;=BJ$4:BJ$1569)*(AH$4:AH$1569-BJ$4:BJ$1569))/MAX(1,COUNTIF(AH$4:AH$1569,"&lt;"&amp;BJ634+0.01)),BJ634))</f>
        <v/>
      </c>
      <c r="BY634" s="9">
        <f>IF(AI634&gt;=BK634,0,IFERROR(BK634+SUMPRODUCT((AI$4:AI$1569&gt;=BK$4:BK$1569)*(AI$4:AI$1569-BK$4:BK$1569))/MAX(1,COUNTIF(AI$4:AI$1569,"&lt;"&amp;BK634+0.01)),BK634))</f>
        <v/>
      </c>
      <c r="BZ634" s="9">
        <f>IF(AJ634&gt;=BL634,0,IFERROR(BL634+SUMPRODUCT((AJ$4:AJ$1569&gt;=BL$4:BL$1569)*(AJ$4:AJ$1569-BL$4:BL$1569))/MAX(1,COUNTIF(AJ$4:AJ$1569,"&lt;"&amp;BL634+0.01)),BL634))</f>
        <v/>
      </c>
      <c r="CA634" s="9">
        <f>IF(AK634&gt;=BM634,0,IFERROR(BM634+SUMPRODUCT((AK$4:AK$1569&gt;=BM$4:BM$1569)*(AK$4:AK$1569-BM$4:BM$1569))/MAX(1,COUNTIF(AK$4:AK$1569,"&lt;"&amp;BM634+0.01)),BM634))</f>
        <v/>
      </c>
      <c r="CB634" s="9">
        <f>IF(AL634&gt;=BN634,0,IFERROR(BN634+SUMPRODUCT((AL$4:AL$1569&gt;=BN$4:BN$1569)*(AL$4:AL$1569-BN$4:BN$1569))/MAX(1,COUNTIF(AL$4:AL$1569,"&lt;"&amp;BN634+0.01)),BN634))</f>
        <v/>
      </c>
      <c r="CC634" s="5">
        <f>IF(AO634="🟢","VERDE",IF(AO634="🟡","AMARELO",IF(AO634="🟠","VERMELHO",IF(AO634="🔴","VERMELHO","ROXO"))))</f>
        <v/>
      </c>
      <c r="CD634" s="5" t="inlineStr">
        <is>
          <t>🌎 REGIÕES</t>
        </is>
      </c>
      <c r="CE634" s="5" t="inlineStr">
        <is>
          <t>SEM REDE</t>
        </is>
      </c>
    </row>
    <row r="635">
      <c r="A635" s="5" t="inlineStr">
        <is>
          <t>10948481000115</t>
        </is>
      </c>
      <c r="B635" s="5" t="inlineStr">
        <is>
          <t>DORAN COMERCIO DE CEREAIS LTDA - EPP</t>
        </is>
      </c>
      <c r="C635" s="5" t="inlineStr">
        <is>
          <t>06 - INTERNA - CIA DA SAUDE</t>
        </is>
      </c>
      <c r="D635" s="5" t="inlineStr">
        <is>
          <t>JULIO GADRET</t>
        </is>
      </c>
      <c r="E635" s="5" t="inlineStr"/>
      <c r="F635" s="5">
        <f>IFERROR(VLOOKUP(C635,$AS$4:$AT$25,2,FALSE),"")</f>
        <v/>
      </c>
      <c r="G635" s="6">
        <f>IFERROR(VLOOKUP(C635,$AS$4:$AX$25,6,FALSE),"")</f>
        <v/>
      </c>
      <c r="H635" s="5">
        <f>IFERROR(VLOOKUP(C635,$AS$4:$AY$25,7,FALSE),"")</f>
        <v/>
      </c>
      <c r="I635" s="5">
        <f>IFERROR(VLOOKUP(C635,$AS$4:$AZ$25,8,FALSE),"")</f>
        <v/>
      </c>
      <c r="J635" s="7" t="inlineStr">
        <is>
          <t>.</t>
        </is>
      </c>
      <c r="K635" s="5" t="inlineStr">
        <is>
          <t>NACIONAL</t>
        </is>
      </c>
      <c r="L635" s="8" t="n">
        <v>10875</v>
      </c>
      <c r="M635" s="9" t="n">
        <v>729.1666666666666</v>
      </c>
      <c r="N635" s="9" t="n">
        <v>770.8333333333334</v>
      </c>
      <c r="O635" s="9" t="n">
        <v>791.6666666666666</v>
      </c>
      <c r="P635" s="9" t="n">
        <v>833.3333333333334</v>
      </c>
      <c r="Q635" s="9" t="n">
        <v>854.1666666666666</v>
      </c>
      <c r="R635" s="9" t="n">
        <v>895.8333333333334</v>
      </c>
      <c r="S635" s="9" t="n">
        <v>916.6666666666666</v>
      </c>
      <c r="T635" s="9" t="n">
        <v>958.3333333333334</v>
      </c>
      <c r="U635" s="9" t="n">
        <v>979.1666666666666</v>
      </c>
      <c r="V635" s="9" t="n">
        <v>1020.833333333333</v>
      </c>
      <c r="W635" s="9" t="n">
        <v>1041.666666666667</v>
      </c>
      <c r="X635" s="9" t="n">
        <v>1083.333333333333</v>
      </c>
      <c r="Y635" s="7" t="inlineStr">
        <is>
          <t>.</t>
        </is>
      </c>
      <c r="Z635" s="8">
        <f>SUM(AA635:AL635)</f>
        <v/>
      </c>
      <c r="AA635" s="9" t="n">
        <v>0</v>
      </c>
      <c r="AB635" s="9" t="n">
        <v>0</v>
      </c>
      <c r="AC635" s="9" t="n">
        <v>0</v>
      </c>
      <c r="AD635" s="9" t="n">
        <v>0</v>
      </c>
      <c r="AE635" s="9" t="n">
        <v>0</v>
      </c>
      <c r="AF635" s="9" t="n">
        <v>0</v>
      </c>
      <c r="AG635" s="9" t="n">
        <v>0</v>
      </c>
      <c r="AH635" s="9" t="n">
        <v>0</v>
      </c>
      <c r="AI635" s="9" t="n">
        <v>0</v>
      </c>
      <c r="AJ635" s="9" t="n">
        <v>0</v>
      </c>
      <c r="AK635" s="9" t="n">
        <v>0</v>
      </c>
      <c r="AL635" s="9" t="n">
        <v>0</v>
      </c>
      <c r="AM635" s="7" t="inlineStr">
        <is>
          <t>.</t>
        </is>
      </c>
      <c r="AN635" s="6">
        <f>IF(L635=0,0,Z635/L635)</f>
        <v/>
      </c>
      <c r="AO635" s="5">
        <f>IF(AN635="","",IF(AN635&gt;=0.9,"🟢",IF(AN635&gt;=0.7,"🟡",IF(AN635&gt;=0.5,"🟠","🔴"))))</f>
        <v/>
      </c>
      <c r="AP635" s="9">
        <f>IF(L635=0,0,L635-Z635)</f>
        <v/>
      </c>
      <c r="AQ635" s="5">
        <f>IF(Z635=0,"",RANK(Z635,Z$4:Z$1569,0))</f>
        <v/>
      </c>
      <c r="AR635" s="7" t="inlineStr">
        <is>
          <t>.</t>
        </is>
      </c>
      <c r="BA635" s="7" t="inlineStr">
        <is>
          <t>.</t>
        </is>
      </c>
      <c r="BB635" s="9">
        <f>SUM(L$4:L$1569)/COUNTA(A$4:A$1569)</f>
        <v/>
      </c>
      <c r="BC635" s="9">
        <f>SUM(M$4:M$1569)/COUNTA(A$4:A$1569)</f>
        <v/>
      </c>
      <c r="BD635" s="9">
        <f>SUM(N$4:N$1569)/COUNTA(A$4:A$1569)</f>
        <v/>
      </c>
      <c r="BE635" s="9">
        <f>SUM(O$4:O$1569)/COUNTA(A$4:A$1569)</f>
        <v/>
      </c>
      <c r="BF635" s="9">
        <f>SUM(P$4:P$1569)/COUNTA(A$4:A$1569)</f>
        <v/>
      </c>
      <c r="BG635" s="9">
        <f>SUM(Q$4:Q$1569)/COUNTA(A$4:A$1569)</f>
        <v/>
      </c>
      <c r="BH635" s="9">
        <f>SUM(R$4:R$1569)/COUNTA(A$4:A$1569)</f>
        <v/>
      </c>
      <c r="BI635" s="9">
        <f>SUM(S$4:S$1569)/COUNTA(A$4:A$1569)</f>
        <v/>
      </c>
      <c r="BJ635" s="9">
        <f>SUM(T$4:T$1569)/COUNTA(A$4:A$1569)</f>
        <v/>
      </c>
      <c r="BK635" s="9">
        <f>SUM(U$4:U$1569)/COUNTA(A$4:A$1569)</f>
        <v/>
      </c>
      <c r="BL635" s="9">
        <f>SUM(V$4:V$1569)/COUNTA(A$4:A$1569)</f>
        <v/>
      </c>
      <c r="BM635" s="9">
        <f>SUM(W$4:W$1569)/COUNTA(A$4:A$1569)</f>
        <v/>
      </c>
      <c r="BN635" s="9">
        <f>SUM(X$4:X$1569)/COUNTA(A$4:A$1569)</f>
        <v/>
      </c>
      <c r="BO635" s="7" t="inlineStr">
        <is>
          <t>.</t>
        </is>
      </c>
      <c r="BP635" s="9">
        <f>IF(Z635&gt;=BB635,0,IFERROR(BB635+(SUMPRODUCT((Z$4:Z$1569&gt;=BB$4:BB$1569)*(Z$4:Z$1569-BB$4:BB$1569))/MAX(1,COUNTIF(Z$4:Z$1569,"&lt;"&amp;BB635+0.01))),BB635))</f>
        <v/>
      </c>
      <c r="BQ635" s="9">
        <f>IF(AA635&gt;=BC635,0,IFERROR(BC635+SUMPRODUCT((AA$4:AA$1569&gt;=BC$4:BC$1569)*(AA$4:AA$1569-BC$4:BC$1569))/MAX(1,COUNTIF(AA$4:AA$1569,"&lt;"&amp;BC635+0.01)),BC635))</f>
        <v/>
      </c>
      <c r="BR635" s="9">
        <f>IF(AB635&gt;=BD635,0,IFERROR(BD635+SUMPRODUCT((AB$4:AB$1569&gt;=BD$4:BD$1569)*(AB$4:AB$1569-BD$4:BD$1569))/MAX(1,COUNTIF(AB$4:AB$1569,"&lt;"&amp;BD635+0.01)),BD635))</f>
        <v/>
      </c>
      <c r="BS635" s="9">
        <f>IF(AC635&gt;=BE635,0,IFERROR(BE635+SUMPRODUCT((AC$4:AC$1569&gt;=BE$4:BE$1569)*(AC$4:AC$1569-BE$4:BE$1569))/MAX(1,COUNTIF(AC$4:AC$1569,"&lt;"&amp;BE635+0.01)),BE635))</f>
        <v/>
      </c>
      <c r="BT635" s="9">
        <f>IF(AD635&gt;=BF635,0,IFERROR(BF635+SUMPRODUCT((AD$4:AD$1569&gt;=BF$4:BF$1569)*(AD$4:AD$1569-BF$4:BF$1569))/MAX(1,COUNTIF(AD$4:AD$1569,"&lt;"&amp;BF635+0.01)),BF635))</f>
        <v/>
      </c>
      <c r="BU635" s="9">
        <f>IF(AE635&gt;=BG635,0,IFERROR(BG635+SUMPRODUCT((AE$4:AE$1569&gt;=BG$4:BG$1569)*(AE$4:AE$1569-BG$4:BG$1569))/MAX(1,COUNTIF(AE$4:AE$1569,"&lt;"&amp;BG635+0.01)),BG635))</f>
        <v/>
      </c>
      <c r="BV635" s="9">
        <f>IF(AF635&gt;=BH635,0,IFERROR(BH635+SUMPRODUCT((AF$4:AF$1569&gt;=BH$4:BH$1569)*(AF$4:AF$1569-BH$4:BH$1569))/MAX(1,COUNTIF(AF$4:AF$1569,"&lt;"&amp;BH635+0.01)),BH635))</f>
        <v/>
      </c>
      <c r="BW635" s="9">
        <f>IF(AG635&gt;=BI635,0,IFERROR(BI635+SUMPRODUCT((AG$4:AG$1569&gt;=BI$4:BI$1569)*(AG$4:AG$1569-BI$4:BI$1569))/MAX(1,COUNTIF(AG$4:AG$1569,"&lt;"&amp;BI635+0.01)),BI635))</f>
        <v/>
      </c>
      <c r="BX635" s="9">
        <f>IF(AH635&gt;=BJ635,0,IFERROR(BJ635+SUMPRODUCT((AH$4:AH$1569&gt;=BJ$4:BJ$1569)*(AH$4:AH$1569-BJ$4:BJ$1569))/MAX(1,COUNTIF(AH$4:AH$1569,"&lt;"&amp;BJ635+0.01)),BJ635))</f>
        <v/>
      </c>
      <c r="BY635" s="9">
        <f>IF(AI635&gt;=BK635,0,IFERROR(BK635+SUMPRODUCT((AI$4:AI$1569&gt;=BK$4:BK$1569)*(AI$4:AI$1569-BK$4:BK$1569))/MAX(1,COUNTIF(AI$4:AI$1569,"&lt;"&amp;BK635+0.01)),BK635))</f>
        <v/>
      </c>
      <c r="BZ635" s="9">
        <f>IF(AJ635&gt;=BL635,0,IFERROR(BL635+SUMPRODUCT((AJ$4:AJ$1569&gt;=BL$4:BL$1569)*(AJ$4:AJ$1569-BL$4:BL$1569))/MAX(1,COUNTIF(AJ$4:AJ$1569,"&lt;"&amp;BL635+0.01)),BL635))</f>
        <v/>
      </c>
      <c r="CA635" s="9">
        <f>IF(AK635&gt;=BM635,0,IFERROR(BM635+SUMPRODUCT((AK$4:AK$1569&gt;=BM$4:BM$1569)*(AK$4:AK$1569-BM$4:BM$1569))/MAX(1,COUNTIF(AK$4:AK$1569,"&lt;"&amp;BM635+0.01)),BM635))</f>
        <v/>
      </c>
      <c r="CB635" s="9">
        <f>IF(AL635&gt;=BN635,0,IFERROR(BN635+SUMPRODUCT((AL$4:AL$1569&gt;=BN$4:BN$1569)*(AL$4:AL$1569-BN$4:BN$1569))/MAX(1,COUNTIF(AL$4:AL$1569,"&lt;"&amp;BN635+0.01)),BN635))</f>
        <v/>
      </c>
      <c r="CC635" s="5">
        <f>IF(AO635="🟢","VERDE",IF(AO635="🟡","AMARELO",IF(AO635="🟠","VERMELHO",IF(AO635="🔴","VERMELHO","ROXO"))))</f>
        <v/>
      </c>
      <c r="CD635" s="5" t="inlineStr">
        <is>
          <t>🏢 REDES</t>
        </is>
      </c>
      <c r="CE635" s="5" t="inlineStr">
        <is>
          <t>CIA DA SAUDE</t>
        </is>
      </c>
    </row>
    <row r="636">
      <c r="A636" s="5" t="inlineStr">
        <is>
          <t>11144422000157</t>
        </is>
      </c>
      <c r="B636" s="5" t="inlineStr">
        <is>
          <t>RICARDO LUCIO SOUZA TELES - EPP</t>
        </is>
      </c>
      <c r="C636" s="5" t="inlineStr">
        <is>
          <t>06 - SEM GRUPO</t>
        </is>
      </c>
      <c r="D636" s="5" t="inlineStr">
        <is>
          <t>LARISSA PADILHA</t>
        </is>
      </c>
      <c r="E636" s="5" t="inlineStr">
        <is>
          <t>BA</t>
        </is>
      </c>
      <c r="F636" s="5">
        <f>IFERROR(VLOOKUP(C636,$AS$4:$AT$25,2,FALSE),"")</f>
        <v/>
      </c>
      <c r="G636" s="6">
        <f>IFERROR(VLOOKUP(C636,$AS$4:$AX$25,6,FALSE),"")</f>
        <v/>
      </c>
      <c r="H636" s="5">
        <f>IFERROR(VLOOKUP(C636,$AS$4:$AY$25,7,FALSE),"")</f>
        <v/>
      </c>
      <c r="I636" s="5">
        <f>IFERROR(VLOOKUP(C636,$AS$4:$AZ$25,8,FALSE),"")</f>
        <v/>
      </c>
      <c r="J636" s="7" t="inlineStr">
        <is>
          <t>.</t>
        </is>
      </c>
      <c r="K636" s="5" t="inlineStr">
        <is>
          <t>NORDESTE (SEM MA)</t>
        </is>
      </c>
      <c r="L636" s="8" t="n">
        <v>1371.428571428571</v>
      </c>
      <c r="M636" s="9" t="n">
        <v>114.2857142857143</v>
      </c>
      <c r="N636" s="9" t="n">
        <v>114.2857142857143</v>
      </c>
      <c r="O636" s="9" t="n">
        <v>114.2857142857143</v>
      </c>
      <c r="P636" s="9" t="n">
        <v>114.2857142857143</v>
      </c>
      <c r="Q636" s="9" t="n">
        <v>114.2857142857143</v>
      </c>
      <c r="R636" s="9" t="n">
        <v>114.2857142857143</v>
      </c>
      <c r="S636" s="9" t="n">
        <v>114.2857142857143</v>
      </c>
      <c r="T636" s="9" t="n">
        <v>114.2857142857143</v>
      </c>
      <c r="U636" s="9" t="n">
        <v>114.2857142857143</v>
      </c>
      <c r="V636" s="9" t="n">
        <v>114.2857142857143</v>
      </c>
      <c r="W636" s="9" t="n">
        <v>114.2857142857143</v>
      </c>
      <c r="X636" s="9" t="n">
        <v>114.2857142857143</v>
      </c>
      <c r="Y636" s="7" t="inlineStr">
        <is>
          <t>.</t>
        </is>
      </c>
      <c r="Z636" s="8">
        <f>SUM(AA636:AL636)</f>
        <v/>
      </c>
      <c r="AA636" s="9" t="n">
        <v>0</v>
      </c>
      <c r="AB636" s="9" t="n">
        <v>0</v>
      </c>
      <c r="AC636" s="9" t="n">
        <v>0</v>
      </c>
      <c r="AD636" s="9" t="n">
        <v>0</v>
      </c>
      <c r="AE636" s="9" t="n">
        <v>0</v>
      </c>
      <c r="AF636" s="9" t="n">
        <v>0</v>
      </c>
      <c r="AG636" s="9" t="n">
        <v>0</v>
      </c>
      <c r="AH636" s="9" t="n">
        <v>0</v>
      </c>
      <c r="AI636" s="9" t="n">
        <v>0</v>
      </c>
      <c r="AJ636" s="9" t="n">
        <v>0</v>
      </c>
      <c r="AK636" s="9" t="n">
        <v>0</v>
      </c>
      <c r="AL636" s="9" t="n">
        <v>0</v>
      </c>
      <c r="AM636" s="7" t="inlineStr">
        <is>
          <t>.</t>
        </is>
      </c>
      <c r="AN636" s="6">
        <f>IF(L636=0,0,Z636/L636)</f>
        <v/>
      </c>
      <c r="AO636" s="5">
        <f>IF(AN636="","",IF(AN636&gt;=0.9,"🟢",IF(AN636&gt;=0.7,"🟡",IF(AN636&gt;=0.5,"🟠","🔴"))))</f>
        <v/>
      </c>
      <c r="AP636" s="9">
        <f>IF(L636=0,0,L636-Z636)</f>
        <v/>
      </c>
      <c r="AQ636" s="5">
        <f>IF(Z636=0,"",RANK(Z636,Z$4:Z$1569,0))</f>
        <v/>
      </c>
      <c r="AR636" s="7" t="inlineStr">
        <is>
          <t>.</t>
        </is>
      </c>
      <c r="BA636" s="7" t="inlineStr">
        <is>
          <t>.</t>
        </is>
      </c>
      <c r="BB636" s="9">
        <f>SUM(L$4:L$1569)/COUNTA(A$4:A$1569)</f>
        <v/>
      </c>
      <c r="BC636" s="9">
        <f>SUM(M$4:M$1569)/COUNTA(A$4:A$1569)</f>
        <v/>
      </c>
      <c r="BD636" s="9">
        <f>SUM(N$4:N$1569)/COUNTA(A$4:A$1569)</f>
        <v/>
      </c>
      <c r="BE636" s="9">
        <f>SUM(O$4:O$1569)/COUNTA(A$4:A$1569)</f>
        <v/>
      </c>
      <c r="BF636" s="9">
        <f>SUM(P$4:P$1569)/COUNTA(A$4:A$1569)</f>
        <v/>
      </c>
      <c r="BG636" s="9">
        <f>SUM(Q$4:Q$1569)/COUNTA(A$4:A$1569)</f>
        <v/>
      </c>
      <c r="BH636" s="9">
        <f>SUM(R$4:R$1569)/COUNTA(A$4:A$1569)</f>
        <v/>
      </c>
      <c r="BI636" s="9">
        <f>SUM(S$4:S$1569)/COUNTA(A$4:A$1569)</f>
        <v/>
      </c>
      <c r="BJ636" s="9">
        <f>SUM(T$4:T$1569)/COUNTA(A$4:A$1569)</f>
        <v/>
      </c>
      <c r="BK636" s="9">
        <f>SUM(U$4:U$1569)/COUNTA(A$4:A$1569)</f>
        <v/>
      </c>
      <c r="BL636" s="9">
        <f>SUM(V$4:V$1569)/COUNTA(A$4:A$1569)</f>
        <v/>
      </c>
      <c r="BM636" s="9">
        <f>SUM(W$4:W$1569)/COUNTA(A$4:A$1569)</f>
        <v/>
      </c>
      <c r="BN636" s="9">
        <f>SUM(X$4:X$1569)/COUNTA(A$4:A$1569)</f>
        <v/>
      </c>
      <c r="BO636" s="7" t="inlineStr">
        <is>
          <t>.</t>
        </is>
      </c>
      <c r="BP636" s="9">
        <f>IF(Z636&gt;=BB636,0,IFERROR(BB636+(SUMPRODUCT((Z$4:Z$1569&gt;=BB$4:BB$1569)*(Z$4:Z$1569-BB$4:BB$1569))/MAX(1,COUNTIF(Z$4:Z$1569,"&lt;"&amp;BB636+0.01))),BB636))</f>
        <v/>
      </c>
      <c r="BQ636" s="9">
        <f>IF(AA636&gt;=BC636,0,IFERROR(BC636+SUMPRODUCT((AA$4:AA$1569&gt;=BC$4:BC$1569)*(AA$4:AA$1569-BC$4:BC$1569))/MAX(1,COUNTIF(AA$4:AA$1569,"&lt;"&amp;BC636+0.01)),BC636))</f>
        <v/>
      </c>
      <c r="BR636" s="9">
        <f>IF(AB636&gt;=BD636,0,IFERROR(BD636+SUMPRODUCT((AB$4:AB$1569&gt;=BD$4:BD$1569)*(AB$4:AB$1569-BD$4:BD$1569))/MAX(1,COUNTIF(AB$4:AB$1569,"&lt;"&amp;BD636+0.01)),BD636))</f>
        <v/>
      </c>
      <c r="BS636" s="9">
        <f>IF(AC636&gt;=BE636,0,IFERROR(BE636+SUMPRODUCT((AC$4:AC$1569&gt;=BE$4:BE$1569)*(AC$4:AC$1569-BE$4:BE$1569))/MAX(1,COUNTIF(AC$4:AC$1569,"&lt;"&amp;BE636+0.01)),BE636))</f>
        <v/>
      </c>
      <c r="BT636" s="9">
        <f>IF(AD636&gt;=BF636,0,IFERROR(BF636+SUMPRODUCT((AD$4:AD$1569&gt;=BF$4:BF$1569)*(AD$4:AD$1569-BF$4:BF$1569))/MAX(1,COUNTIF(AD$4:AD$1569,"&lt;"&amp;BF636+0.01)),BF636))</f>
        <v/>
      </c>
      <c r="BU636" s="9">
        <f>IF(AE636&gt;=BG636,0,IFERROR(BG636+SUMPRODUCT((AE$4:AE$1569&gt;=BG$4:BG$1569)*(AE$4:AE$1569-BG$4:BG$1569))/MAX(1,COUNTIF(AE$4:AE$1569,"&lt;"&amp;BG636+0.01)),BG636))</f>
        <v/>
      </c>
      <c r="BV636" s="9">
        <f>IF(AF636&gt;=BH636,0,IFERROR(BH636+SUMPRODUCT((AF$4:AF$1569&gt;=BH$4:BH$1569)*(AF$4:AF$1569-BH$4:BH$1569))/MAX(1,COUNTIF(AF$4:AF$1569,"&lt;"&amp;BH636+0.01)),BH636))</f>
        <v/>
      </c>
      <c r="BW636" s="9">
        <f>IF(AG636&gt;=BI636,0,IFERROR(BI636+SUMPRODUCT((AG$4:AG$1569&gt;=BI$4:BI$1569)*(AG$4:AG$1569-BI$4:BI$1569))/MAX(1,COUNTIF(AG$4:AG$1569,"&lt;"&amp;BI636+0.01)),BI636))</f>
        <v/>
      </c>
      <c r="BX636" s="9">
        <f>IF(AH636&gt;=BJ636,0,IFERROR(BJ636+SUMPRODUCT((AH$4:AH$1569&gt;=BJ$4:BJ$1569)*(AH$4:AH$1569-BJ$4:BJ$1569))/MAX(1,COUNTIF(AH$4:AH$1569,"&lt;"&amp;BJ636+0.01)),BJ636))</f>
        <v/>
      </c>
      <c r="BY636" s="9">
        <f>IF(AI636&gt;=BK636,0,IFERROR(BK636+SUMPRODUCT((AI$4:AI$1569&gt;=BK$4:BK$1569)*(AI$4:AI$1569-BK$4:BK$1569))/MAX(1,COUNTIF(AI$4:AI$1569,"&lt;"&amp;BK636+0.01)),BK636))</f>
        <v/>
      </c>
      <c r="BZ636" s="9">
        <f>IF(AJ636&gt;=BL636,0,IFERROR(BL636+SUMPRODUCT((AJ$4:AJ$1569&gt;=BL$4:BL$1569)*(AJ$4:AJ$1569-BL$4:BL$1569))/MAX(1,COUNTIF(AJ$4:AJ$1569,"&lt;"&amp;BL636+0.01)),BL636))</f>
        <v/>
      </c>
      <c r="CA636" s="9">
        <f>IF(AK636&gt;=BM636,0,IFERROR(BM636+SUMPRODUCT((AK$4:AK$1569&gt;=BM$4:BM$1569)*(AK$4:AK$1569-BM$4:BM$1569))/MAX(1,COUNTIF(AK$4:AK$1569,"&lt;"&amp;BM636+0.01)),BM636))</f>
        <v/>
      </c>
      <c r="CB636" s="9">
        <f>IF(AL636&gt;=BN636,0,IFERROR(BN636+SUMPRODUCT((AL$4:AL$1569&gt;=BN$4:BN$1569)*(AL$4:AL$1569-BN$4:BN$1569))/MAX(1,COUNTIF(AL$4:AL$1569,"&lt;"&amp;BN636+0.01)),BN636))</f>
        <v/>
      </c>
      <c r="CC636" s="5">
        <f>IF(AO636="🟢","VERDE",IF(AO636="🟡","AMARELO",IF(AO636="🟠","VERMELHO",IF(AO636="🔴","VERMELHO","ROXO"))))</f>
        <v/>
      </c>
      <c r="CD636" s="5" t="inlineStr">
        <is>
          <t>🌎 REGIÕES</t>
        </is>
      </c>
      <c r="CE636" s="5" t="inlineStr">
        <is>
          <t>SEM REDE</t>
        </is>
      </c>
    </row>
    <row r="637">
      <c r="A637" s="5" t="inlineStr">
        <is>
          <t>11167922000104</t>
        </is>
      </c>
      <c r="B637" s="5" t="inlineStr">
        <is>
          <t>PITA COMERCIO VAREJISTA DE ALIMENTOS LTD</t>
        </is>
      </c>
      <c r="C637" s="5" t="inlineStr">
        <is>
          <t>06 - INTERNA - CIA DA SAUDE</t>
        </is>
      </c>
      <c r="D637" s="5" t="inlineStr">
        <is>
          <t>JULIO GADRET</t>
        </is>
      </c>
      <c r="E637" s="5" t="inlineStr"/>
      <c r="F637" s="5">
        <f>IFERROR(VLOOKUP(C637,$AS$4:$AT$25,2,FALSE),"")</f>
        <v/>
      </c>
      <c r="G637" s="6">
        <f>IFERROR(VLOOKUP(C637,$AS$4:$AX$25,6,FALSE),"")</f>
        <v/>
      </c>
      <c r="H637" s="5">
        <f>IFERROR(VLOOKUP(C637,$AS$4:$AY$25,7,FALSE),"")</f>
        <v/>
      </c>
      <c r="I637" s="5">
        <f>IFERROR(VLOOKUP(C637,$AS$4:$AZ$25,8,FALSE),"")</f>
        <v/>
      </c>
      <c r="J637" s="7" t="inlineStr">
        <is>
          <t>.</t>
        </is>
      </c>
      <c r="K637" s="5" t="inlineStr">
        <is>
          <t>NACIONAL</t>
        </is>
      </c>
      <c r="L637" s="8" t="n">
        <v>10875</v>
      </c>
      <c r="M637" s="9" t="n">
        <v>729.1666666666666</v>
      </c>
      <c r="N637" s="9" t="n">
        <v>770.8333333333334</v>
      </c>
      <c r="O637" s="9" t="n">
        <v>791.6666666666666</v>
      </c>
      <c r="P637" s="9" t="n">
        <v>833.3333333333334</v>
      </c>
      <c r="Q637" s="9" t="n">
        <v>854.1666666666666</v>
      </c>
      <c r="R637" s="9" t="n">
        <v>895.8333333333334</v>
      </c>
      <c r="S637" s="9" t="n">
        <v>916.6666666666666</v>
      </c>
      <c r="T637" s="9" t="n">
        <v>958.3333333333334</v>
      </c>
      <c r="U637" s="9" t="n">
        <v>979.1666666666666</v>
      </c>
      <c r="V637" s="9" t="n">
        <v>1020.833333333333</v>
      </c>
      <c r="W637" s="9" t="n">
        <v>1041.666666666667</v>
      </c>
      <c r="X637" s="9" t="n">
        <v>1083.333333333333</v>
      </c>
      <c r="Y637" s="7" t="inlineStr">
        <is>
          <t>.</t>
        </is>
      </c>
      <c r="Z637" s="8">
        <f>SUM(AA637:AL637)</f>
        <v/>
      </c>
      <c r="AA637" s="9" t="n">
        <v>0</v>
      </c>
      <c r="AB637" s="9" t="n">
        <v>0</v>
      </c>
      <c r="AC637" s="9" t="n">
        <v>0</v>
      </c>
      <c r="AD637" s="9" t="n">
        <v>0</v>
      </c>
      <c r="AE637" s="9" t="n">
        <v>0</v>
      </c>
      <c r="AF637" s="9" t="n">
        <v>0</v>
      </c>
      <c r="AG637" s="9" t="n">
        <v>0</v>
      </c>
      <c r="AH637" s="9" t="n">
        <v>0</v>
      </c>
      <c r="AI637" s="9" t="n">
        <v>0</v>
      </c>
      <c r="AJ637" s="9" t="n">
        <v>0</v>
      </c>
      <c r="AK637" s="9" t="n">
        <v>0</v>
      </c>
      <c r="AL637" s="9" t="n">
        <v>0</v>
      </c>
      <c r="AM637" s="7" t="inlineStr">
        <is>
          <t>.</t>
        </is>
      </c>
      <c r="AN637" s="6">
        <f>IF(L637=0,0,Z637/L637)</f>
        <v/>
      </c>
      <c r="AO637" s="5">
        <f>IF(AN637="","",IF(AN637&gt;=0.9,"🟢",IF(AN637&gt;=0.7,"🟡",IF(AN637&gt;=0.5,"🟠","🔴"))))</f>
        <v/>
      </c>
      <c r="AP637" s="9">
        <f>IF(L637=0,0,L637-Z637)</f>
        <v/>
      </c>
      <c r="AQ637" s="5">
        <f>IF(Z637=0,"",RANK(Z637,Z$4:Z$1569,0))</f>
        <v/>
      </c>
      <c r="AR637" s="7" t="inlineStr">
        <is>
          <t>.</t>
        </is>
      </c>
      <c r="BA637" s="7" t="inlineStr">
        <is>
          <t>.</t>
        </is>
      </c>
      <c r="BB637" s="9">
        <f>SUM(L$4:L$1569)/COUNTA(A$4:A$1569)</f>
        <v/>
      </c>
      <c r="BC637" s="9">
        <f>SUM(M$4:M$1569)/COUNTA(A$4:A$1569)</f>
        <v/>
      </c>
      <c r="BD637" s="9">
        <f>SUM(N$4:N$1569)/COUNTA(A$4:A$1569)</f>
        <v/>
      </c>
      <c r="BE637" s="9">
        <f>SUM(O$4:O$1569)/COUNTA(A$4:A$1569)</f>
        <v/>
      </c>
      <c r="BF637" s="9">
        <f>SUM(P$4:P$1569)/COUNTA(A$4:A$1569)</f>
        <v/>
      </c>
      <c r="BG637" s="9">
        <f>SUM(Q$4:Q$1569)/COUNTA(A$4:A$1569)</f>
        <v/>
      </c>
      <c r="BH637" s="9">
        <f>SUM(R$4:R$1569)/COUNTA(A$4:A$1569)</f>
        <v/>
      </c>
      <c r="BI637" s="9">
        <f>SUM(S$4:S$1569)/COUNTA(A$4:A$1569)</f>
        <v/>
      </c>
      <c r="BJ637" s="9">
        <f>SUM(T$4:T$1569)/COUNTA(A$4:A$1569)</f>
        <v/>
      </c>
      <c r="BK637" s="9">
        <f>SUM(U$4:U$1569)/COUNTA(A$4:A$1569)</f>
        <v/>
      </c>
      <c r="BL637" s="9">
        <f>SUM(V$4:V$1569)/COUNTA(A$4:A$1569)</f>
        <v/>
      </c>
      <c r="BM637" s="9">
        <f>SUM(W$4:W$1569)/COUNTA(A$4:A$1569)</f>
        <v/>
      </c>
      <c r="BN637" s="9">
        <f>SUM(X$4:X$1569)/COUNTA(A$4:A$1569)</f>
        <v/>
      </c>
      <c r="BO637" s="7" t="inlineStr">
        <is>
          <t>.</t>
        </is>
      </c>
      <c r="BP637" s="9">
        <f>IF(Z637&gt;=BB637,0,IFERROR(BB637+(SUMPRODUCT((Z$4:Z$1569&gt;=BB$4:BB$1569)*(Z$4:Z$1569-BB$4:BB$1569))/MAX(1,COUNTIF(Z$4:Z$1569,"&lt;"&amp;BB637+0.01))),BB637))</f>
        <v/>
      </c>
      <c r="BQ637" s="9">
        <f>IF(AA637&gt;=BC637,0,IFERROR(BC637+SUMPRODUCT((AA$4:AA$1569&gt;=BC$4:BC$1569)*(AA$4:AA$1569-BC$4:BC$1569))/MAX(1,COUNTIF(AA$4:AA$1569,"&lt;"&amp;BC637+0.01)),BC637))</f>
        <v/>
      </c>
      <c r="BR637" s="9">
        <f>IF(AB637&gt;=BD637,0,IFERROR(BD637+SUMPRODUCT((AB$4:AB$1569&gt;=BD$4:BD$1569)*(AB$4:AB$1569-BD$4:BD$1569))/MAX(1,COUNTIF(AB$4:AB$1569,"&lt;"&amp;BD637+0.01)),BD637))</f>
        <v/>
      </c>
      <c r="BS637" s="9">
        <f>IF(AC637&gt;=BE637,0,IFERROR(BE637+SUMPRODUCT((AC$4:AC$1569&gt;=BE$4:BE$1569)*(AC$4:AC$1569-BE$4:BE$1569))/MAX(1,COUNTIF(AC$4:AC$1569,"&lt;"&amp;BE637+0.01)),BE637))</f>
        <v/>
      </c>
      <c r="BT637" s="9">
        <f>IF(AD637&gt;=BF637,0,IFERROR(BF637+SUMPRODUCT((AD$4:AD$1569&gt;=BF$4:BF$1569)*(AD$4:AD$1569-BF$4:BF$1569))/MAX(1,COUNTIF(AD$4:AD$1569,"&lt;"&amp;BF637+0.01)),BF637))</f>
        <v/>
      </c>
      <c r="BU637" s="9">
        <f>IF(AE637&gt;=BG637,0,IFERROR(BG637+SUMPRODUCT((AE$4:AE$1569&gt;=BG$4:BG$1569)*(AE$4:AE$1569-BG$4:BG$1569))/MAX(1,COUNTIF(AE$4:AE$1569,"&lt;"&amp;BG637+0.01)),BG637))</f>
        <v/>
      </c>
      <c r="BV637" s="9">
        <f>IF(AF637&gt;=BH637,0,IFERROR(BH637+SUMPRODUCT((AF$4:AF$1569&gt;=BH$4:BH$1569)*(AF$4:AF$1569-BH$4:BH$1569))/MAX(1,COUNTIF(AF$4:AF$1569,"&lt;"&amp;BH637+0.01)),BH637))</f>
        <v/>
      </c>
      <c r="BW637" s="9">
        <f>IF(AG637&gt;=BI637,0,IFERROR(BI637+SUMPRODUCT((AG$4:AG$1569&gt;=BI$4:BI$1569)*(AG$4:AG$1569-BI$4:BI$1569))/MAX(1,COUNTIF(AG$4:AG$1569,"&lt;"&amp;BI637+0.01)),BI637))</f>
        <v/>
      </c>
      <c r="BX637" s="9">
        <f>IF(AH637&gt;=BJ637,0,IFERROR(BJ637+SUMPRODUCT((AH$4:AH$1569&gt;=BJ$4:BJ$1569)*(AH$4:AH$1569-BJ$4:BJ$1569))/MAX(1,COUNTIF(AH$4:AH$1569,"&lt;"&amp;BJ637+0.01)),BJ637))</f>
        <v/>
      </c>
      <c r="BY637" s="9">
        <f>IF(AI637&gt;=BK637,0,IFERROR(BK637+SUMPRODUCT((AI$4:AI$1569&gt;=BK$4:BK$1569)*(AI$4:AI$1569-BK$4:BK$1569))/MAX(1,COUNTIF(AI$4:AI$1569,"&lt;"&amp;BK637+0.01)),BK637))</f>
        <v/>
      </c>
      <c r="BZ637" s="9">
        <f>IF(AJ637&gt;=BL637,0,IFERROR(BL637+SUMPRODUCT((AJ$4:AJ$1569&gt;=BL$4:BL$1569)*(AJ$4:AJ$1569-BL$4:BL$1569))/MAX(1,COUNTIF(AJ$4:AJ$1569,"&lt;"&amp;BL637+0.01)),BL637))</f>
        <v/>
      </c>
      <c r="CA637" s="9">
        <f>IF(AK637&gt;=BM637,0,IFERROR(BM637+SUMPRODUCT((AK$4:AK$1569&gt;=BM$4:BM$1569)*(AK$4:AK$1569-BM$4:BM$1569))/MAX(1,COUNTIF(AK$4:AK$1569,"&lt;"&amp;BM637+0.01)),BM637))</f>
        <v/>
      </c>
      <c r="CB637" s="9">
        <f>IF(AL637&gt;=BN637,0,IFERROR(BN637+SUMPRODUCT((AL$4:AL$1569&gt;=BN$4:BN$1569)*(AL$4:AL$1569-BN$4:BN$1569))/MAX(1,COUNTIF(AL$4:AL$1569,"&lt;"&amp;BN637+0.01)),BN637))</f>
        <v/>
      </c>
      <c r="CC637" s="5">
        <f>IF(AO637="🟢","VERDE",IF(AO637="🟡","AMARELO",IF(AO637="🟠","VERMELHO",IF(AO637="🔴","VERMELHO","ROXO"))))</f>
        <v/>
      </c>
      <c r="CD637" s="5" t="inlineStr">
        <is>
          <t>🏢 REDES</t>
        </is>
      </c>
      <c r="CE637" s="5" t="inlineStr">
        <is>
          <t>CIA DA SAUDE</t>
        </is>
      </c>
    </row>
    <row r="638">
      <c r="A638" s="5" t="inlineStr">
        <is>
          <t>11167922000295</t>
        </is>
      </c>
      <c r="B638" s="5" t="inlineStr">
        <is>
          <t>PITA COMERCIO VAREJISTA DE ALIMENTOS LTD</t>
        </is>
      </c>
      <c r="C638" s="5" t="inlineStr">
        <is>
          <t>06 - INTERNA - CIA DA SAUDE</t>
        </is>
      </c>
      <c r="D638" s="5" t="inlineStr">
        <is>
          <t>JULIO GADRET</t>
        </is>
      </c>
      <c r="E638" s="5" t="inlineStr"/>
      <c r="F638" s="5">
        <f>IFERROR(VLOOKUP(C638,$AS$4:$AT$25,2,FALSE),"")</f>
        <v/>
      </c>
      <c r="G638" s="6">
        <f>IFERROR(VLOOKUP(C638,$AS$4:$AX$25,6,FALSE),"")</f>
        <v/>
      </c>
      <c r="H638" s="5">
        <f>IFERROR(VLOOKUP(C638,$AS$4:$AY$25,7,FALSE),"")</f>
        <v/>
      </c>
      <c r="I638" s="5">
        <f>IFERROR(VLOOKUP(C638,$AS$4:$AZ$25,8,FALSE),"")</f>
        <v/>
      </c>
      <c r="J638" s="7" t="inlineStr">
        <is>
          <t>.</t>
        </is>
      </c>
      <c r="K638" s="5" t="inlineStr">
        <is>
          <t>NACIONAL</t>
        </is>
      </c>
      <c r="L638" s="8" t="n">
        <v>10875</v>
      </c>
      <c r="M638" s="9" t="n">
        <v>729.1666666666666</v>
      </c>
      <c r="N638" s="9" t="n">
        <v>770.8333333333334</v>
      </c>
      <c r="O638" s="9" t="n">
        <v>791.6666666666666</v>
      </c>
      <c r="P638" s="9" t="n">
        <v>833.3333333333334</v>
      </c>
      <c r="Q638" s="9" t="n">
        <v>854.1666666666666</v>
      </c>
      <c r="R638" s="9" t="n">
        <v>895.8333333333334</v>
      </c>
      <c r="S638" s="9" t="n">
        <v>916.6666666666666</v>
      </c>
      <c r="T638" s="9" t="n">
        <v>958.3333333333334</v>
      </c>
      <c r="U638" s="9" t="n">
        <v>979.1666666666666</v>
      </c>
      <c r="V638" s="9" t="n">
        <v>1020.833333333333</v>
      </c>
      <c r="W638" s="9" t="n">
        <v>1041.666666666667</v>
      </c>
      <c r="X638" s="9" t="n">
        <v>1083.333333333333</v>
      </c>
      <c r="Y638" s="7" t="inlineStr">
        <is>
          <t>.</t>
        </is>
      </c>
      <c r="Z638" s="8">
        <f>SUM(AA638:AL638)</f>
        <v/>
      </c>
      <c r="AA638" s="9" t="n">
        <v>0</v>
      </c>
      <c r="AB638" s="9" t="n">
        <v>0</v>
      </c>
      <c r="AC638" s="9" t="n">
        <v>0</v>
      </c>
      <c r="AD638" s="9" t="n">
        <v>0</v>
      </c>
      <c r="AE638" s="9" t="n">
        <v>0</v>
      </c>
      <c r="AF638" s="9" t="n">
        <v>0</v>
      </c>
      <c r="AG638" s="9" t="n">
        <v>0</v>
      </c>
      <c r="AH638" s="9" t="n">
        <v>0</v>
      </c>
      <c r="AI638" s="9" t="n">
        <v>0</v>
      </c>
      <c r="AJ638" s="9" t="n">
        <v>0</v>
      </c>
      <c r="AK638" s="9" t="n">
        <v>0</v>
      </c>
      <c r="AL638" s="9" t="n">
        <v>0</v>
      </c>
      <c r="AM638" s="7" t="inlineStr">
        <is>
          <t>.</t>
        </is>
      </c>
      <c r="AN638" s="6">
        <f>IF(L638=0,0,Z638/L638)</f>
        <v/>
      </c>
      <c r="AO638" s="5">
        <f>IF(AN638="","",IF(AN638&gt;=0.9,"🟢",IF(AN638&gt;=0.7,"🟡",IF(AN638&gt;=0.5,"🟠","🔴"))))</f>
        <v/>
      </c>
      <c r="AP638" s="9">
        <f>IF(L638=0,0,L638-Z638)</f>
        <v/>
      </c>
      <c r="AQ638" s="5">
        <f>IF(Z638=0,"",RANK(Z638,Z$4:Z$1569,0))</f>
        <v/>
      </c>
      <c r="AR638" s="7" t="inlineStr">
        <is>
          <t>.</t>
        </is>
      </c>
      <c r="BA638" s="7" t="inlineStr">
        <is>
          <t>.</t>
        </is>
      </c>
      <c r="BB638" s="9">
        <f>SUM(L$4:L$1569)/COUNTA(A$4:A$1569)</f>
        <v/>
      </c>
      <c r="BC638" s="9">
        <f>SUM(M$4:M$1569)/COUNTA(A$4:A$1569)</f>
        <v/>
      </c>
      <c r="BD638" s="9">
        <f>SUM(N$4:N$1569)/COUNTA(A$4:A$1569)</f>
        <v/>
      </c>
      <c r="BE638" s="9">
        <f>SUM(O$4:O$1569)/COUNTA(A$4:A$1569)</f>
        <v/>
      </c>
      <c r="BF638" s="9">
        <f>SUM(P$4:P$1569)/COUNTA(A$4:A$1569)</f>
        <v/>
      </c>
      <c r="BG638" s="9">
        <f>SUM(Q$4:Q$1569)/COUNTA(A$4:A$1569)</f>
        <v/>
      </c>
      <c r="BH638" s="9">
        <f>SUM(R$4:R$1569)/COUNTA(A$4:A$1569)</f>
        <v/>
      </c>
      <c r="BI638" s="9">
        <f>SUM(S$4:S$1569)/COUNTA(A$4:A$1569)</f>
        <v/>
      </c>
      <c r="BJ638" s="9">
        <f>SUM(T$4:T$1569)/COUNTA(A$4:A$1569)</f>
        <v/>
      </c>
      <c r="BK638" s="9">
        <f>SUM(U$4:U$1569)/COUNTA(A$4:A$1569)</f>
        <v/>
      </c>
      <c r="BL638" s="9">
        <f>SUM(V$4:V$1569)/COUNTA(A$4:A$1569)</f>
        <v/>
      </c>
      <c r="BM638" s="9">
        <f>SUM(W$4:W$1569)/COUNTA(A$4:A$1569)</f>
        <v/>
      </c>
      <c r="BN638" s="9">
        <f>SUM(X$4:X$1569)/COUNTA(A$4:A$1569)</f>
        <v/>
      </c>
      <c r="BO638" s="7" t="inlineStr">
        <is>
          <t>.</t>
        </is>
      </c>
      <c r="BP638" s="9">
        <f>IF(Z638&gt;=BB638,0,IFERROR(BB638+(SUMPRODUCT((Z$4:Z$1569&gt;=BB$4:BB$1569)*(Z$4:Z$1569-BB$4:BB$1569))/MAX(1,COUNTIF(Z$4:Z$1569,"&lt;"&amp;BB638+0.01))),BB638))</f>
        <v/>
      </c>
      <c r="BQ638" s="9">
        <f>IF(AA638&gt;=BC638,0,IFERROR(BC638+SUMPRODUCT((AA$4:AA$1569&gt;=BC$4:BC$1569)*(AA$4:AA$1569-BC$4:BC$1569))/MAX(1,COUNTIF(AA$4:AA$1569,"&lt;"&amp;BC638+0.01)),BC638))</f>
        <v/>
      </c>
      <c r="BR638" s="9">
        <f>IF(AB638&gt;=BD638,0,IFERROR(BD638+SUMPRODUCT((AB$4:AB$1569&gt;=BD$4:BD$1569)*(AB$4:AB$1569-BD$4:BD$1569))/MAX(1,COUNTIF(AB$4:AB$1569,"&lt;"&amp;BD638+0.01)),BD638))</f>
        <v/>
      </c>
      <c r="BS638" s="9">
        <f>IF(AC638&gt;=BE638,0,IFERROR(BE638+SUMPRODUCT((AC$4:AC$1569&gt;=BE$4:BE$1569)*(AC$4:AC$1569-BE$4:BE$1569))/MAX(1,COUNTIF(AC$4:AC$1569,"&lt;"&amp;BE638+0.01)),BE638))</f>
        <v/>
      </c>
      <c r="BT638" s="9">
        <f>IF(AD638&gt;=BF638,0,IFERROR(BF638+SUMPRODUCT((AD$4:AD$1569&gt;=BF$4:BF$1569)*(AD$4:AD$1569-BF$4:BF$1569))/MAX(1,COUNTIF(AD$4:AD$1569,"&lt;"&amp;BF638+0.01)),BF638))</f>
        <v/>
      </c>
      <c r="BU638" s="9">
        <f>IF(AE638&gt;=BG638,0,IFERROR(BG638+SUMPRODUCT((AE$4:AE$1569&gt;=BG$4:BG$1569)*(AE$4:AE$1569-BG$4:BG$1569))/MAX(1,COUNTIF(AE$4:AE$1569,"&lt;"&amp;BG638+0.01)),BG638))</f>
        <v/>
      </c>
      <c r="BV638" s="9">
        <f>IF(AF638&gt;=BH638,0,IFERROR(BH638+SUMPRODUCT((AF$4:AF$1569&gt;=BH$4:BH$1569)*(AF$4:AF$1569-BH$4:BH$1569))/MAX(1,COUNTIF(AF$4:AF$1569,"&lt;"&amp;BH638+0.01)),BH638))</f>
        <v/>
      </c>
      <c r="BW638" s="9">
        <f>IF(AG638&gt;=BI638,0,IFERROR(BI638+SUMPRODUCT((AG$4:AG$1569&gt;=BI$4:BI$1569)*(AG$4:AG$1569-BI$4:BI$1569))/MAX(1,COUNTIF(AG$4:AG$1569,"&lt;"&amp;BI638+0.01)),BI638))</f>
        <v/>
      </c>
      <c r="BX638" s="9">
        <f>IF(AH638&gt;=BJ638,0,IFERROR(BJ638+SUMPRODUCT((AH$4:AH$1569&gt;=BJ$4:BJ$1569)*(AH$4:AH$1569-BJ$4:BJ$1569))/MAX(1,COUNTIF(AH$4:AH$1569,"&lt;"&amp;BJ638+0.01)),BJ638))</f>
        <v/>
      </c>
      <c r="BY638" s="9">
        <f>IF(AI638&gt;=BK638,0,IFERROR(BK638+SUMPRODUCT((AI$4:AI$1569&gt;=BK$4:BK$1569)*(AI$4:AI$1569-BK$4:BK$1569))/MAX(1,COUNTIF(AI$4:AI$1569,"&lt;"&amp;BK638+0.01)),BK638))</f>
        <v/>
      </c>
      <c r="BZ638" s="9">
        <f>IF(AJ638&gt;=BL638,0,IFERROR(BL638+SUMPRODUCT((AJ$4:AJ$1569&gt;=BL$4:BL$1569)*(AJ$4:AJ$1569-BL$4:BL$1569))/MAX(1,COUNTIF(AJ$4:AJ$1569,"&lt;"&amp;BL638+0.01)),BL638))</f>
        <v/>
      </c>
      <c r="CA638" s="9">
        <f>IF(AK638&gt;=BM638,0,IFERROR(BM638+SUMPRODUCT((AK$4:AK$1569&gt;=BM$4:BM$1569)*(AK$4:AK$1569-BM$4:BM$1569))/MAX(1,COUNTIF(AK$4:AK$1569,"&lt;"&amp;BM638+0.01)),BM638))</f>
        <v/>
      </c>
      <c r="CB638" s="9">
        <f>IF(AL638&gt;=BN638,0,IFERROR(BN638+SUMPRODUCT((AL$4:AL$1569&gt;=BN$4:BN$1569)*(AL$4:AL$1569-BN$4:BN$1569))/MAX(1,COUNTIF(AL$4:AL$1569,"&lt;"&amp;BN638+0.01)),BN638))</f>
        <v/>
      </c>
      <c r="CC638" s="5">
        <f>IF(AO638="🟢","VERDE",IF(AO638="🟡","AMARELO",IF(AO638="🟠","VERMELHO",IF(AO638="🔴","VERMELHO","ROXO"))))</f>
        <v/>
      </c>
      <c r="CD638" s="5" t="inlineStr">
        <is>
          <t>🏢 REDES</t>
        </is>
      </c>
      <c r="CE638" s="5" t="inlineStr">
        <is>
          <t>CIA DA SAUDE</t>
        </is>
      </c>
    </row>
    <row r="639">
      <c r="A639" s="5" t="inlineStr">
        <is>
          <t>11207427000181</t>
        </is>
      </c>
      <c r="B639" s="5" t="inlineStr">
        <is>
          <t>JULIANA MAGDALENA DAL PONTE - EPP</t>
        </is>
      </c>
      <c r="C639" s="5" t="inlineStr">
        <is>
          <t>06 - INTERNA - CIA DA SAUDE</t>
        </is>
      </c>
      <c r="D639" s="5" t="inlineStr">
        <is>
          <t>JULIO GADRET</t>
        </is>
      </c>
      <c r="E639" s="5" t="inlineStr"/>
      <c r="F639" s="5">
        <f>IFERROR(VLOOKUP(C639,$AS$4:$AT$25,2,FALSE),"")</f>
        <v/>
      </c>
      <c r="G639" s="6">
        <f>IFERROR(VLOOKUP(C639,$AS$4:$AX$25,6,FALSE),"")</f>
        <v/>
      </c>
      <c r="H639" s="5">
        <f>IFERROR(VLOOKUP(C639,$AS$4:$AY$25,7,FALSE),"")</f>
        <v/>
      </c>
      <c r="I639" s="5">
        <f>IFERROR(VLOOKUP(C639,$AS$4:$AZ$25,8,FALSE),"")</f>
        <v/>
      </c>
      <c r="J639" s="7" t="inlineStr">
        <is>
          <t>.</t>
        </is>
      </c>
      <c r="K639" s="5" t="inlineStr">
        <is>
          <t>NACIONAL</t>
        </is>
      </c>
      <c r="L639" s="8" t="n">
        <v>10875</v>
      </c>
      <c r="M639" s="9" t="n">
        <v>729.1666666666666</v>
      </c>
      <c r="N639" s="9" t="n">
        <v>770.8333333333334</v>
      </c>
      <c r="O639" s="9" t="n">
        <v>791.6666666666666</v>
      </c>
      <c r="P639" s="9" t="n">
        <v>833.3333333333334</v>
      </c>
      <c r="Q639" s="9" t="n">
        <v>854.1666666666666</v>
      </c>
      <c r="R639" s="9" t="n">
        <v>895.8333333333334</v>
      </c>
      <c r="S639" s="9" t="n">
        <v>916.6666666666666</v>
      </c>
      <c r="T639" s="9" t="n">
        <v>958.3333333333334</v>
      </c>
      <c r="U639" s="9" t="n">
        <v>979.1666666666666</v>
      </c>
      <c r="V639" s="9" t="n">
        <v>1020.833333333333</v>
      </c>
      <c r="W639" s="9" t="n">
        <v>1041.666666666667</v>
      </c>
      <c r="X639" s="9" t="n">
        <v>1083.333333333333</v>
      </c>
      <c r="Y639" s="7" t="inlineStr">
        <is>
          <t>.</t>
        </is>
      </c>
      <c r="Z639" s="8">
        <f>SUM(AA639:AL639)</f>
        <v/>
      </c>
      <c r="AA639" s="9" t="n">
        <v>0</v>
      </c>
      <c r="AB639" s="9" t="n">
        <v>0</v>
      </c>
      <c r="AC639" s="9" t="n">
        <v>0</v>
      </c>
      <c r="AD639" s="9" t="n">
        <v>0</v>
      </c>
      <c r="AE639" s="9" t="n">
        <v>0</v>
      </c>
      <c r="AF639" s="9" t="n">
        <v>0</v>
      </c>
      <c r="AG639" s="9" t="n">
        <v>0</v>
      </c>
      <c r="AH639" s="9" t="n">
        <v>0</v>
      </c>
      <c r="AI639" s="9" t="n">
        <v>0</v>
      </c>
      <c r="AJ639" s="9" t="n">
        <v>0</v>
      </c>
      <c r="AK639" s="9" t="n">
        <v>0</v>
      </c>
      <c r="AL639" s="9" t="n">
        <v>0</v>
      </c>
      <c r="AM639" s="7" t="inlineStr">
        <is>
          <t>.</t>
        </is>
      </c>
      <c r="AN639" s="6">
        <f>IF(L639=0,0,Z639/L639)</f>
        <v/>
      </c>
      <c r="AO639" s="5">
        <f>IF(AN639="","",IF(AN639&gt;=0.9,"🟢",IF(AN639&gt;=0.7,"🟡",IF(AN639&gt;=0.5,"🟠","🔴"))))</f>
        <v/>
      </c>
      <c r="AP639" s="9">
        <f>IF(L639=0,0,L639-Z639)</f>
        <v/>
      </c>
      <c r="AQ639" s="5">
        <f>IF(Z639=0,"",RANK(Z639,Z$4:Z$1569,0))</f>
        <v/>
      </c>
      <c r="AR639" s="7" t="inlineStr">
        <is>
          <t>.</t>
        </is>
      </c>
      <c r="BA639" s="7" t="inlineStr">
        <is>
          <t>.</t>
        </is>
      </c>
      <c r="BB639" s="9">
        <f>SUM(L$4:L$1569)/COUNTA(A$4:A$1569)</f>
        <v/>
      </c>
      <c r="BC639" s="9">
        <f>SUM(M$4:M$1569)/COUNTA(A$4:A$1569)</f>
        <v/>
      </c>
      <c r="BD639" s="9">
        <f>SUM(N$4:N$1569)/COUNTA(A$4:A$1569)</f>
        <v/>
      </c>
      <c r="BE639" s="9">
        <f>SUM(O$4:O$1569)/COUNTA(A$4:A$1569)</f>
        <v/>
      </c>
      <c r="BF639" s="9">
        <f>SUM(P$4:P$1569)/COUNTA(A$4:A$1569)</f>
        <v/>
      </c>
      <c r="BG639" s="9">
        <f>SUM(Q$4:Q$1569)/COUNTA(A$4:A$1569)</f>
        <v/>
      </c>
      <c r="BH639" s="9">
        <f>SUM(R$4:R$1569)/COUNTA(A$4:A$1569)</f>
        <v/>
      </c>
      <c r="BI639" s="9">
        <f>SUM(S$4:S$1569)/COUNTA(A$4:A$1569)</f>
        <v/>
      </c>
      <c r="BJ639" s="9">
        <f>SUM(T$4:T$1569)/COUNTA(A$4:A$1569)</f>
        <v/>
      </c>
      <c r="BK639" s="9">
        <f>SUM(U$4:U$1569)/COUNTA(A$4:A$1569)</f>
        <v/>
      </c>
      <c r="BL639" s="9">
        <f>SUM(V$4:V$1569)/COUNTA(A$4:A$1569)</f>
        <v/>
      </c>
      <c r="BM639" s="9">
        <f>SUM(W$4:W$1569)/COUNTA(A$4:A$1569)</f>
        <v/>
      </c>
      <c r="BN639" s="9">
        <f>SUM(X$4:X$1569)/COUNTA(A$4:A$1569)</f>
        <v/>
      </c>
      <c r="BO639" s="7" t="inlineStr">
        <is>
          <t>.</t>
        </is>
      </c>
      <c r="BP639" s="9">
        <f>IF(Z639&gt;=BB639,0,IFERROR(BB639+(SUMPRODUCT((Z$4:Z$1569&gt;=BB$4:BB$1569)*(Z$4:Z$1569-BB$4:BB$1569))/MAX(1,COUNTIF(Z$4:Z$1569,"&lt;"&amp;BB639+0.01))),BB639))</f>
        <v/>
      </c>
      <c r="BQ639" s="9">
        <f>IF(AA639&gt;=BC639,0,IFERROR(BC639+SUMPRODUCT((AA$4:AA$1569&gt;=BC$4:BC$1569)*(AA$4:AA$1569-BC$4:BC$1569))/MAX(1,COUNTIF(AA$4:AA$1569,"&lt;"&amp;BC639+0.01)),BC639))</f>
        <v/>
      </c>
      <c r="BR639" s="9">
        <f>IF(AB639&gt;=BD639,0,IFERROR(BD639+SUMPRODUCT((AB$4:AB$1569&gt;=BD$4:BD$1569)*(AB$4:AB$1569-BD$4:BD$1569))/MAX(1,COUNTIF(AB$4:AB$1569,"&lt;"&amp;BD639+0.01)),BD639))</f>
        <v/>
      </c>
      <c r="BS639" s="9">
        <f>IF(AC639&gt;=BE639,0,IFERROR(BE639+SUMPRODUCT((AC$4:AC$1569&gt;=BE$4:BE$1569)*(AC$4:AC$1569-BE$4:BE$1569))/MAX(1,COUNTIF(AC$4:AC$1569,"&lt;"&amp;BE639+0.01)),BE639))</f>
        <v/>
      </c>
      <c r="BT639" s="9">
        <f>IF(AD639&gt;=BF639,0,IFERROR(BF639+SUMPRODUCT((AD$4:AD$1569&gt;=BF$4:BF$1569)*(AD$4:AD$1569-BF$4:BF$1569))/MAX(1,COUNTIF(AD$4:AD$1569,"&lt;"&amp;BF639+0.01)),BF639))</f>
        <v/>
      </c>
      <c r="BU639" s="9">
        <f>IF(AE639&gt;=BG639,0,IFERROR(BG639+SUMPRODUCT((AE$4:AE$1569&gt;=BG$4:BG$1569)*(AE$4:AE$1569-BG$4:BG$1569))/MAX(1,COUNTIF(AE$4:AE$1569,"&lt;"&amp;BG639+0.01)),BG639))</f>
        <v/>
      </c>
      <c r="BV639" s="9">
        <f>IF(AF639&gt;=BH639,0,IFERROR(BH639+SUMPRODUCT((AF$4:AF$1569&gt;=BH$4:BH$1569)*(AF$4:AF$1569-BH$4:BH$1569))/MAX(1,COUNTIF(AF$4:AF$1569,"&lt;"&amp;BH639+0.01)),BH639))</f>
        <v/>
      </c>
      <c r="BW639" s="9">
        <f>IF(AG639&gt;=BI639,0,IFERROR(BI639+SUMPRODUCT((AG$4:AG$1569&gt;=BI$4:BI$1569)*(AG$4:AG$1569-BI$4:BI$1569))/MAX(1,COUNTIF(AG$4:AG$1569,"&lt;"&amp;BI639+0.01)),BI639))</f>
        <v/>
      </c>
      <c r="BX639" s="9">
        <f>IF(AH639&gt;=BJ639,0,IFERROR(BJ639+SUMPRODUCT((AH$4:AH$1569&gt;=BJ$4:BJ$1569)*(AH$4:AH$1569-BJ$4:BJ$1569))/MAX(1,COUNTIF(AH$4:AH$1569,"&lt;"&amp;BJ639+0.01)),BJ639))</f>
        <v/>
      </c>
      <c r="BY639" s="9">
        <f>IF(AI639&gt;=BK639,0,IFERROR(BK639+SUMPRODUCT((AI$4:AI$1569&gt;=BK$4:BK$1569)*(AI$4:AI$1569-BK$4:BK$1569))/MAX(1,COUNTIF(AI$4:AI$1569,"&lt;"&amp;BK639+0.01)),BK639))</f>
        <v/>
      </c>
      <c r="BZ639" s="9">
        <f>IF(AJ639&gt;=BL639,0,IFERROR(BL639+SUMPRODUCT((AJ$4:AJ$1569&gt;=BL$4:BL$1569)*(AJ$4:AJ$1569-BL$4:BL$1569))/MAX(1,COUNTIF(AJ$4:AJ$1569,"&lt;"&amp;BL639+0.01)),BL639))</f>
        <v/>
      </c>
      <c r="CA639" s="9">
        <f>IF(AK639&gt;=BM639,0,IFERROR(BM639+SUMPRODUCT((AK$4:AK$1569&gt;=BM$4:BM$1569)*(AK$4:AK$1569-BM$4:BM$1569))/MAX(1,COUNTIF(AK$4:AK$1569,"&lt;"&amp;BM639+0.01)),BM639))</f>
        <v/>
      </c>
      <c r="CB639" s="9">
        <f>IF(AL639&gt;=BN639,0,IFERROR(BN639+SUMPRODUCT((AL$4:AL$1569&gt;=BN$4:BN$1569)*(AL$4:AL$1569-BN$4:BN$1569))/MAX(1,COUNTIF(AL$4:AL$1569,"&lt;"&amp;BN639+0.01)),BN639))</f>
        <v/>
      </c>
      <c r="CC639" s="5">
        <f>IF(AO639="🟢","VERDE",IF(AO639="🟡","AMARELO",IF(AO639="🟠","VERMELHO",IF(AO639="🔴","VERMELHO","ROXO"))))</f>
        <v/>
      </c>
      <c r="CD639" s="5" t="inlineStr">
        <is>
          <t>🏢 REDES</t>
        </is>
      </c>
      <c r="CE639" s="5" t="inlineStr">
        <is>
          <t>CIA DA SAUDE</t>
        </is>
      </c>
    </row>
    <row r="640">
      <c r="A640" s="5" t="inlineStr">
        <is>
          <t>11207427000262</t>
        </is>
      </c>
      <c r="B640" s="5" t="inlineStr">
        <is>
          <t>JULIANA MAGDALENA DAL PONTE - EPP</t>
        </is>
      </c>
      <c r="C640" s="5" t="inlineStr">
        <is>
          <t>06 - INTERNA - CIA DA SAUDE</t>
        </is>
      </c>
      <c r="D640" s="5" t="inlineStr">
        <is>
          <t>JULIO GADRET</t>
        </is>
      </c>
      <c r="E640" s="5" t="inlineStr"/>
      <c r="F640" s="5">
        <f>IFERROR(VLOOKUP(C640,$AS$4:$AT$25,2,FALSE),"")</f>
        <v/>
      </c>
      <c r="G640" s="6">
        <f>IFERROR(VLOOKUP(C640,$AS$4:$AX$25,6,FALSE),"")</f>
        <v/>
      </c>
      <c r="H640" s="5">
        <f>IFERROR(VLOOKUP(C640,$AS$4:$AY$25,7,FALSE),"")</f>
        <v/>
      </c>
      <c r="I640" s="5">
        <f>IFERROR(VLOOKUP(C640,$AS$4:$AZ$25,8,FALSE),"")</f>
        <v/>
      </c>
      <c r="J640" s="7" t="inlineStr">
        <is>
          <t>.</t>
        </is>
      </c>
      <c r="K640" s="5" t="inlineStr">
        <is>
          <t>NACIONAL</t>
        </is>
      </c>
      <c r="L640" s="8" t="n">
        <v>10875</v>
      </c>
      <c r="M640" s="9" t="n">
        <v>729.1666666666666</v>
      </c>
      <c r="N640" s="9" t="n">
        <v>770.8333333333334</v>
      </c>
      <c r="O640" s="9" t="n">
        <v>791.6666666666666</v>
      </c>
      <c r="P640" s="9" t="n">
        <v>833.3333333333334</v>
      </c>
      <c r="Q640" s="9" t="n">
        <v>854.1666666666666</v>
      </c>
      <c r="R640" s="9" t="n">
        <v>895.8333333333334</v>
      </c>
      <c r="S640" s="9" t="n">
        <v>916.6666666666666</v>
      </c>
      <c r="T640" s="9" t="n">
        <v>958.3333333333334</v>
      </c>
      <c r="U640" s="9" t="n">
        <v>979.1666666666666</v>
      </c>
      <c r="V640" s="9" t="n">
        <v>1020.833333333333</v>
      </c>
      <c r="W640" s="9" t="n">
        <v>1041.666666666667</v>
      </c>
      <c r="X640" s="9" t="n">
        <v>1083.333333333333</v>
      </c>
      <c r="Y640" s="7" t="inlineStr">
        <is>
          <t>.</t>
        </is>
      </c>
      <c r="Z640" s="8">
        <f>SUM(AA640:AL640)</f>
        <v/>
      </c>
      <c r="AA640" s="9" t="n">
        <v>0</v>
      </c>
      <c r="AB640" s="9" t="n">
        <v>0</v>
      </c>
      <c r="AC640" s="9" t="n">
        <v>0</v>
      </c>
      <c r="AD640" s="9" t="n">
        <v>0</v>
      </c>
      <c r="AE640" s="9" t="n">
        <v>0</v>
      </c>
      <c r="AF640" s="9" t="n">
        <v>0</v>
      </c>
      <c r="AG640" s="9" t="n">
        <v>0</v>
      </c>
      <c r="AH640" s="9" t="n">
        <v>0</v>
      </c>
      <c r="AI640" s="9" t="n">
        <v>0</v>
      </c>
      <c r="AJ640" s="9" t="n">
        <v>0</v>
      </c>
      <c r="AK640" s="9" t="n">
        <v>0</v>
      </c>
      <c r="AL640" s="9" t="n">
        <v>0</v>
      </c>
      <c r="AM640" s="7" t="inlineStr">
        <is>
          <t>.</t>
        </is>
      </c>
      <c r="AN640" s="6">
        <f>IF(L640=0,0,Z640/L640)</f>
        <v/>
      </c>
      <c r="AO640" s="5">
        <f>IF(AN640="","",IF(AN640&gt;=0.9,"🟢",IF(AN640&gt;=0.7,"🟡",IF(AN640&gt;=0.5,"🟠","🔴"))))</f>
        <v/>
      </c>
      <c r="AP640" s="9">
        <f>IF(L640=0,0,L640-Z640)</f>
        <v/>
      </c>
      <c r="AQ640" s="5">
        <f>IF(Z640=0,"",RANK(Z640,Z$4:Z$1569,0))</f>
        <v/>
      </c>
      <c r="AR640" s="7" t="inlineStr">
        <is>
          <t>.</t>
        </is>
      </c>
      <c r="BA640" s="7" t="inlineStr">
        <is>
          <t>.</t>
        </is>
      </c>
      <c r="BB640" s="9">
        <f>SUM(L$4:L$1569)/COUNTA(A$4:A$1569)</f>
        <v/>
      </c>
      <c r="BC640" s="9">
        <f>SUM(M$4:M$1569)/COUNTA(A$4:A$1569)</f>
        <v/>
      </c>
      <c r="BD640" s="9">
        <f>SUM(N$4:N$1569)/COUNTA(A$4:A$1569)</f>
        <v/>
      </c>
      <c r="BE640" s="9">
        <f>SUM(O$4:O$1569)/COUNTA(A$4:A$1569)</f>
        <v/>
      </c>
      <c r="BF640" s="9">
        <f>SUM(P$4:P$1569)/COUNTA(A$4:A$1569)</f>
        <v/>
      </c>
      <c r="BG640" s="9">
        <f>SUM(Q$4:Q$1569)/COUNTA(A$4:A$1569)</f>
        <v/>
      </c>
      <c r="BH640" s="9">
        <f>SUM(R$4:R$1569)/COUNTA(A$4:A$1569)</f>
        <v/>
      </c>
      <c r="BI640" s="9">
        <f>SUM(S$4:S$1569)/COUNTA(A$4:A$1569)</f>
        <v/>
      </c>
      <c r="BJ640" s="9">
        <f>SUM(T$4:T$1569)/COUNTA(A$4:A$1569)</f>
        <v/>
      </c>
      <c r="BK640" s="9">
        <f>SUM(U$4:U$1569)/COUNTA(A$4:A$1569)</f>
        <v/>
      </c>
      <c r="BL640" s="9">
        <f>SUM(V$4:V$1569)/COUNTA(A$4:A$1569)</f>
        <v/>
      </c>
      <c r="BM640" s="9">
        <f>SUM(W$4:W$1569)/COUNTA(A$4:A$1569)</f>
        <v/>
      </c>
      <c r="BN640" s="9">
        <f>SUM(X$4:X$1569)/COUNTA(A$4:A$1569)</f>
        <v/>
      </c>
      <c r="BO640" s="7" t="inlineStr">
        <is>
          <t>.</t>
        </is>
      </c>
      <c r="BP640" s="9">
        <f>IF(Z640&gt;=BB640,0,IFERROR(BB640+(SUMPRODUCT((Z$4:Z$1569&gt;=BB$4:BB$1569)*(Z$4:Z$1569-BB$4:BB$1569))/MAX(1,COUNTIF(Z$4:Z$1569,"&lt;"&amp;BB640+0.01))),BB640))</f>
        <v/>
      </c>
      <c r="BQ640" s="9">
        <f>IF(AA640&gt;=BC640,0,IFERROR(BC640+SUMPRODUCT((AA$4:AA$1569&gt;=BC$4:BC$1569)*(AA$4:AA$1569-BC$4:BC$1569))/MAX(1,COUNTIF(AA$4:AA$1569,"&lt;"&amp;BC640+0.01)),BC640))</f>
        <v/>
      </c>
      <c r="BR640" s="9">
        <f>IF(AB640&gt;=BD640,0,IFERROR(BD640+SUMPRODUCT((AB$4:AB$1569&gt;=BD$4:BD$1569)*(AB$4:AB$1569-BD$4:BD$1569))/MAX(1,COUNTIF(AB$4:AB$1569,"&lt;"&amp;BD640+0.01)),BD640))</f>
        <v/>
      </c>
      <c r="BS640" s="9">
        <f>IF(AC640&gt;=BE640,0,IFERROR(BE640+SUMPRODUCT((AC$4:AC$1569&gt;=BE$4:BE$1569)*(AC$4:AC$1569-BE$4:BE$1569))/MAX(1,COUNTIF(AC$4:AC$1569,"&lt;"&amp;BE640+0.01)),BE640))</f>
        <v/>
      </c>
      <c r="BT640" s="9">
        <f>IF(AD640&gt;=BF640,0,IFERROR(BF640+SUMPRODUCT((AD$4:AD$1569&gt;=BF$4:BF$1569)*(AD$4:AD$1569-BF$4:BF$1569))/MAX(1,COUNTIF(AD$4:AD$1569,"&lt;"&amp;BF640+0.01)),BF640))</f>
        <v/>
      </c>
      <c r="BU640" s="9">
        <f>IF(AE640&gt;=BG640,0,IFERROR(BG640+SUMPRODUCT((AE$4:AE$1569&gt;=BG$4:BG$1569)*(AE$4:AE$1569-BG$4:BG$1569))/MAX(1,COUNTIF(AE$4:AE$1569,"&lt;"&amp;BG640+0.01)),BG640))</f>
        <v/>
      </c>
      <c r="BV640" s="9">
        <f>IF(AF640&gt;=BH640,0,IFERROR(BH640+SUMPRODUCT((AF$4:AF$1569&gt;=BH$4:BH$1569)*(AF$4:AF$1569-BH$4:BH$1569))/MAX(1,COUNTIF(AF$4:AF$1569,"&lt;"&amp;BH640+0.01)),BH640))</f>
        <v/>
      </c>
      <c r="BW640" s="9">
        <f>IF(AG640&gt;=BI640,0,IFERROR(BI640+SUMPRODUCT((AG$4:AG$1569&gt;=BI$4:BI$1569)*(AG$4:AG$1569-BI$4:BI$1569))/MAX(1,COUNTIF(AG$4:AG$1569,"&lt;"&amp;BI640+0.01)),BI640))</f>
        <v/>
      </c>
      <c r="BX640" s="9">
        <f>IF(AH640&gt;=BJ640,0,IFERROR(BJ640+SUMPRODUCT((AH$4:AH$1569&gt;=BJ$4:BJ$1569)*(AH$4:AH$1569-BJ$4:BJ$1569))/MAX(1,COUNTIF(AH$4:AH$1569,"&lt;"&amp;BJ640+0.01)),BJ640))</f>
        <v/>
      </c>
      <c r="BY640" s="9">
        <f>IF(AI640&gt;=BK640,0,IFERROR(BK640+SUMPRODUCT((AI$4:AI$1569&gt;=BK$4:BK$1569)*(AI$4:AI$1569-BK$4:BK$1569))/MAX(1,COUNTIF(AI$4:AI$1569,"&lt;"&amp;BK640+0.01)),BK640))</f>
        <v/>
      </c>
      <c r="BZ640" s="9">
        <f>IF(AJ640&gt;=BL640,0,IFERROR(BL640+SUMPRODUCT((AJ$4:AJ$1569&gt;=BL$4:BL$1569)*(AJ$4:AJ$1569-BL$4:BL$1569))/MAX(1,COUNTIF(AJ$4:AJ$1569,"&lt;"&amp;BL640+0.01)),BL640))</f>
        <v/>
      </c>
      <c r="CA640" s="9">
        <f>IF(AK640&gt;=BM640,0,IFERROR(BM640+SUMPRODUCT((AK$4:AK$1569&gt;=BM$4:BM$1569)*(AK$4:AK$1569-BM$4:BM$1569))/MAX(1,COUNTIF(AK$4:AK$1569,"&lt;"&amp;BM640+0.01)),BM640))</f>
        <v/>
      </c>
      <c r="CB640" s="9">
        <f>IF(AL640&gt;=BN640,0,IFERROR(BN640+SUMPRODUCT((AL$4:AL$1569&gt;=BN$4:BN$1569)*(AL$4:AL$1569-BN$4:BN$1569))/MAX(1,COUNTIF(AL$4:AL$1569,"&lt;"&amp;BN640+0.01)),BN640))</f>
        <v/>
      </c>
      <c r="CC640" s="5">
        <f>IF(AO640="🟢","VERDE",IF(AO640="🟡","AMARELO",IF(AO640="🟠","VERMELHO",IF(AO640="🔴","VERMELHO","ROXO"))))</f>
        <v/>
      </c>
      <c r="CD640" s="5" t="inlineStr">
        <is>
          <t>🏢 REDES</t>
        </is>
      </c>
      <c r="CE640" s="5" t="inlineStr">
        <is>
          <t>CIA DA SAUDE</t>
        </is>
      </c>
    </row>
    <row r="641">
      <c r="A641" s="5" t="inlineStr">
        <is>
          <t>11556094000104</t>
        </is>
      </c>
      <c r="B641" s="5" t="inlineStr">
        <is>
          <t>NOVA SUL DISTRIBUIDORA DE ALIMENTOS LTDA</t>
        </is>
      </c>
      <c r="C641" s="5" t="inlineStr">
        <is>
          <t>06 - SEM GRUPO</t>
        </is>
      </c>
      <c r="D641" s="5" t="inlineStr">
        <is>
          <t>HEMANUELE DITZEL (MANU)</t>
        </is>
      </c>
      <c r="E641" s="5" t="inlineStr">
        <is>
          <t>SC</t>
        </is>
      </c>
      <c r="F641" s="5">
        <f>IFERROR(VLOOKUP(C641,$AS$4:$AT$25,2,FALSE),"")</f>
        <v/>
      </c>
      <c r="G641" s="6">
        <f>IFERROR(VLOOKUP(C641,$AS$4:$AX$25,6,FALSE),"")</f>
        <v/>
      </c>
      <c r="H641" s="5">
        <f>IFERROR(VLOOKUP(C641,$AS$4:$AY$25,7,FALSE),"")</f>
        <v/>
      </c>
      <c r="I641" s="5">
        <f>IFERROR(VLOOKUP(C641,$AS$4:$AZ$25,8,FALSE),"")</f>
        <v/>
      </c>
      <c r="J641" s="7" t="inlineStr">
        <is>
          <t>.</t>
        </is>
      </c>
      <c r="K641" s="5" t="inlineStr">
        <is>
          <t>SUL</t>
        </is>
      </c>
      <c r="L641" s="8" t="n">
        <v>1643.478260869565</v>
      </c>
      <c r="M641" s="9" t="n">
        <v>117.3913043478261</v>
      </c>
      <c r="N641" s="9" t="n">
        <v>130.4347826086957</v>
      </c>
      <c r="O641" s="9" t="n">
        <v>130.4347826086957</v>
      </c>
      <c r="P641" s="9" t="n">
        <v>130.4347826086957</v>
      </c>
      <c r="Q641" s="9" t="n">
        <v>130.4347826086957</v>
      </c>
      <c r="R641" s="9" t="n">
        <v>130.4347826086957</v>
      </c>
      <c r="S641" s="9" t="n">
        <v>143.4782608695652</v>
      </c>
      <c r="T641" s="9" t="n">
        <v>143.4782608695652</v>
      </c>
      <c r="U641" s="9" t="n">
        <v>143.4782608695652</v>
      </c>
      <c r="V641" s="9" t="n">
        <v>143.4782608695652</v>
      </c>
      <c r="W641" s="9" t="n">
        <v>143.4782608695652</v>
      </c>
      <c r="X641" s="9" t="n">
        <v>156.5217391304348</v>
      </c>
      <c r="Y641" s="7" t="inlineStr">
        <is>
          <t>.</t>
        </is>
      </c>
      <c r="Z641" s="8">
        <f>SUM(AA641:AL641)</f>
        <v/>
      </c>
      <c r="AA641" s="9" t="n">
        <v>0</v>
      </c>
      <c r="AB641" s="9" t="n">
        <v>0</v>
      </c>
      <c r="AC641" s="9" t="n">
        <v>0</v>
      </c>
      <c r="AD641" s="9" t="n">
        <v>0</v>
      </c>
      <c r="AE641" s="9" t="n">
        <v>0</v>
      </c>
      <c r="AF641" s="9" t="n">
        <v>0</v>
      </c>
      <c r="AG641" s="9" t="n">
        <v>0</v>
      </c>
      <c r="AH641" s="9" t="n">
        <v>0</v>
      </c>
      <c r="AI641" s="9" t="n">
        <v>0</v>
      </c>
      <c r="AJ641" s="9" t="n">
        <v>0</v>
      </c>
      <c r="AK641" s="9" t="n">
        <v>0</v>
      </c>
      <c r="AL641" s="9" t="n">
        <v>0</v>
      </c>
      <c r="AM641" s="7" t="inlineStr">
        <is>
          <t>.</t>
        </is>
      </c>
      <c r="AN641" s="6">
        <f>IF(L641=0,0,Z641/L641)</f>
        <v/>
      </c>
      <c r="AO641" s="5">
        <f>IF(AN641="","",IF(AN641&gt;=0.9,"🟢",IF(AN641&gt;=0.7,"🟡",IF(AN641&gt;=0.5,"🟠","🔴"))))</f>
        <v/>
      </c>
      <c r="AP641" s="9">
        <f>IF(L641=0,0,L641-Z641)</f>
        <v/>
      </c>
      <c r="AQ641" s="5">
        <f>IF(Z641=0,"",RANK(Z641,Z$4:Z$1569,0))</f>
        <v/>
      </c>
      <c r="AR641" s="7" t="inlineStr">
        <is>
          <t>.</t>
        </is>
      </c>
      <c r="BA641" s="7" t="inlineStr">
        <is>
          <t>.</t>
        </is>
      </c>
      <c r="BB641" s="9">
        <f>SUM(L$4:L$1569)/COUNTA(A$4:A$1569)</f>
        <v/>
      </c>
      <c r="BC641" s="9">
        <f>SUM(M$4:M$1569)/COUNTA(A$4:A$1569)</f>
        <v/>
      </c>
      <c r="BD641" s="9">
        <f>SUM(N$4:N$1569)/COUNTA(A$4:A$1569)</f>
        <v/>
      </c>
      <c r="BE641" s="9">
        <f>SUM(O$4:O$1569)/COUNTA(A$4:A$1569)</f>
        <v/>
      </c>
      <c r="BF641" s="9">
        <f>SUM(P$4:P$1569)/COUNTA(A$4:A$1569)</f>
        <v/>
      </c>
      <c r="BG641" s="9">
        <f>SUM(Q$4:Q$1569)/COUNTA(A$4:A$1569)</f>
        <v/>
      </c>
      <c r="BH641" s="9">
        <f>SUM(R$4:R$1569)/COUNTA(A$4:A$1569)</f>
        <v/>
      </c>
      <c r="BI641" s="9">
        <f>SUM(S$4:S$1569)/COUNTA(A$4:A$1569)</f>
        <v/>
      </c>
      <c r="BJ641" s="9">
        <f>SUM(T$4:T$1569)/COUNTA(A$4:A$1569)</f>
        <v/>
      </c>
      <c r="BK641" s="9">
        <f>SUM(U$4:U$1569)/COUNTA(A$4:A$1569)</f>
        <v/>
      </c>
      <c r="BL641" s="9">
        <f>SUM(V$4:V$1569)/COUNTA(A$4:A$1569)</f>
        <v/>
      </c>
      <c r="BM641" s="9">
        <f>SUM(W$4:W$1569)/COUNTA(A$4:A$1569)</f>
        <v/>
      </c>
      <c r="BN641" s="9">
        <f>SUM(X$4:X$1569)/COUNTA(A$4:A$1569)</f>
        <v/>
      </c>
      <c r="BO641" s="7" t="inlineStr">
        <is>
          <t>.</t>
        </is>
      </c>
      <c r="BP641" s="9">
        <f>IF(Z641&gt;=BB641,0,IFERROR(BB641+(SUMPRODUCT((Z$4:Z$1569&gt;=BB$4:BB$1569)*(Z$4:Z$1569-BB$4:BB$1569))/MAX(1,COUNTIF(Z$4:Z$1569,"&lt;"&amp;BB641+0.01))),BB641))</f>
        <v/>
      </c>
      <c r="BQ641" s="9">
        <f>IF(AA641&gt;=BC641,0,IFERROR(BC641+SUMPRODUCT((AA$4:AA$1569&gt;=BC$4:BC$1569)*(AA$4:AA$1569-BC$4:BC$1569))/MAX(1,COUNTIF(AA$4:AA$1569,"&lt;"&amp;BC641+0.01)),BC641))</f>
        <v/>
      </c>
      <c r="BR641" s="9">
        <f>IF(AB641&gt;=BD641,0,IFERROR(BD641+SUMPRODUCT((AB$4:AB$1569&gt;=BD$4:BD$1569)*(AB$4:AB$1569-BD$4:BD$1569))/MAX(1,COUNTIF(AB$4:AB$1569,"&lt;"&amp;BD641+0.01)),BD641))</f>
        <v/>
      </c>
      <c r="BS641" s="9">
        <f>IF(AC641&gt;=BE641,0,IFERROR(BE641+SUMPRODUCT((AC$4:AC$1569&gt;=BE$4:BE$1569)*(AC$4:AC$1569-BE$4:BE$1569))/MAX(1,COUNTIF(AC$4:AC$1569,"&lt;"&amp;BE641+0.01)),BE641))</f>
        <v/>
      </c>
      <c r="BT641" s="9">
        <f>IF(AD641&gt;=BF641,0,IFERROR(BF641+SUMPRODUCT((AD$4:AD$1569&gt;=BF$4:BF$1569)*(AD$4:AD$1569-BF$4:BF$1569))/MAX(1,COUNTIF(AD$4:AD$1569,"&lt;"&amp;BF641+0.01)),BF641))</f>
        <v/>
      </c>
      <c r="BU641" s="9">
        <f>IF(AE641&gt;=BG641,0,IFERROR(BG641+SUMPRODUCT((AE$4:AE$1569&gt;=BG$4:BG$1569)*(AE$4:AE$1569-BG$4:BG$1569))/MAX(1,COUNTIF(AE$4:AE$1569,"&lt;"&amp;BG641+0.01)),BG641))</f>
        <v/>
      </c>
      <c r="BV641" s="9">
        <f>IF(AF641&gt;=BH641,0,IFERROR(BH641+SUMPRODUCT((AF$4:AF$1569&gt;=BH$4:BH$1569)*(AF$4:AF$1569-BH$4:BH$1569))/MAX(1,COUNTIF(AF$4:AF$1569,"&lt;"&amp;BH641+0.01)),BH641))</f>
        <v/>
      </c>
      <c r="BW641" s="9">
        <f>IF(AG641&gt;=BI641,0,IFERROR(BI641+SUMPRODUCT((AG$4:AG$1569&gt;=BI$4:BI$1569)*(AG$4:AG$1569-BI$4:BI$1569))/MAX(1,COUNTIF(AG$4:AG$1569,"&lt;"&amp;BI641+0.01)),BI641))</f>
        <v/>
      </c>
      <c r="BX641" s="9">
        <f>IF(AH641&gt;=BJ641,0,IFERROR(BJ641+SUMPRODUCT((AH$4:AH$1569&gt;=BJ$4:BJ$1569)*(AH$4:AH$1569-BJ$4:BJ$1569))/MAX(1,COUNTIF(AH$4:AH$1569,"&lt;"&amp;BJ641+0.01)),BJ641))</f>
        <v/>
      </c>
      <c r="BY641" s="9">
        <f>IF(AI641&gt;=BK641,0,IFERROR(BK641+SUMPRODUCT((AI$4:AI$1569&gt;=BK$4:BK$1569)*(AI$4:AI$1569-BK$4:BK$1569))/MAX(1,COUNTIF(AI$4:AI$1569,"&lt;"&amp;BK641+0.01)),BK641))</f>
        <v/>
      </c>
      <c r="BZ641" s="9">
        <f>IF(AJ641&gt;=BL641,0,IFERROR(BL641+SUMPRODUCT((AJ$4:AJ$1569&gt;=BL$4:BL$1569)*(AJ$4:AJ$1569-BL$4:BL$1569))/MAX(1,COUNTIF(AJ$4:AJ$1569,"&lt;"&amp;BL641+0.01)),BL641))</f>
        <v/>
      </c>
      <c r="CA641" s="9">
        <f>IF(AK641&gt;=BM641,0,IFERROR(BM641+SUMPRODUCT((AK$4:AK$1569&gt;=BM$4:BM$1569)*(AK$4:AK$1569-BM$4:BM$1569))/MAX(1,COUNTIF(AK$4:AK$1569,"&lt;"&amp;BM641+0.01)),BM641))</f>
        <v/>
      </c>
      <c r="CB641" s="9">
        <f>IF(AL641&gt;=BN641,0,IFERROR(BN641+SUMPRODUCT((AL$4:AL$1569&gt;=BN$4:BN$1569)*(AL$4:AL$1569-BN$4:BN$1569))/MAX(1,COUNTIF(AL$4:AL$1569,"&lt;"&amp;BN641+0.01)),BN641))</f>
        <v/>
      </c>
      <c r="CC641" s="5">
        <f>IF(AO641="🟢","VERDE",IF(AO641="🟡","AMARELO",IF(AO641="🟠","VERMELHO",IF(AO641="🔴","VERMELHO","ROXO"))))</f>
        <v/>
      </c>
      <c r="CD641" s="5" t="inlineStr">
        <is>
          <t>🌎 REGIÕES</t>
        </is>
      </c>
      <c r="CE641" s="5" t="inlineStr">
        <is>
          <t>SEM REDE</t>
        </is>
      </c>
    </row>
    <row r="642">
      <c r="A642" s="5" t="inlineStr">
        <is>
          <t>11611535000115</t>
        </is>
      </c>
      <c r="B642" s="5" t="inlineStr">
        <is>
          <t>ARMAZEM SAUDE PRODUTOS NATURAIS LTDA - M</t>
        </is>
      </c>
      <c r="C642" s="5" t="inlineStr">
        <is>
          <t>06 - SEM GRUPO</t>
        </is>
      </c>
      <c r="D642" s="5" t="inlineStr">
        <is>
          <t>LARISSA PADILHA</t>
        </is>
      </c>
      <c r="E642" s="5" t="inlineStr">
        <is>
          <t>GO</t>
        </is>
      </c>
      <c r="F642" s="5">
        <f>IFERROR(VLOOKUP(C642,$AS$4:$AT$25,2,FALSE),"")</f>
        <v/>
      </c>
      <c r="G642" s="6">
        <f>IFERROR(VLOOKUP(C642,$AS$4:$AX$25,6,FALSE),"")</f>
        <v/>
      </c>
      <c r="H642" s="5">
        <f>IFERROR(VLOOKUP(C642,$AS$4:$AY$25,7,FALSE),"")</f>
        <v/>
      </c>
      <c r="I642" s="5">
        <f>IFERROR(VLOOKUP(C642,$AS$4:$AZ$25,8,FALSE),"")</f>
        <v/>
      </c>
      <c r="J642" s="7" t="inlineStr">
        <is>
          <t>.</t>
        </is>
      </c>
      <c r="K642" s="5" t="inlineStr">
        <is>
          <t>CENTRO OESTE</t>
        </is>
      </c>
      <c r="L642" s="8" t="n">
        <v>1494.339622641509</v>
      </c>
      <c r="M642" s="9" t="n">
        <v>124.5283018867924</v>
      </c>
      <c r="N642" s="9" t="n">
        <v>124.5283018867924</v>
      </c>
      <c r="O642" s="9" t="n">
        <v>124.5283018867924</v>
      </c>
      <c r="P642" s="9" t="n">
        <v>124.5283018867924</v>
      </c>
      <c r="Q642" s="9" t="n">
        <v>124.5283018867924</v>
      </c>
      <c r="R642" s="9" t="n">
        <v>124.5283018867924</v>
      </c>
      <c r="S642" s="9" t="n">
        <v>124.5283018867924</v>
      </c>
      <c r="T642" s="9" t="n">
        <v>124.5283018867924</v>
      </c>
      <c r="U642" s="9" t="n">
        <v>124.5283018867924</v>
      </c>
      <c r="V642" s="9" t="n">
        <v>124.5283018867924</v>
      </c>
      <c r="W642" s="9" t="n">
        <v>124.5283018867924</v>
      </c>
      <c r="X642" s="9" t="n">
        <v>124.5283018867924</v>
      </c>
      <c r="Y642" s="7" t="inlineStr">
        <is>
          <t>.</t>
        </is>
      </c>
      <c r="Z642" s="8">
        <f>SUM(AA642:AL642)</f>
        <v/>
      </c>
      <c r="AA642" s="9" t="n">
        <v>0</v>
      </c>
      <c r="AB642" s="9" t="n">
        <v>0</v>
      </c>
      <c r="AC642" s="9" t="n">
        <v>0</v>
      </c>
      <c r="AD642" s="9" t="n">
        <v>0</v>
      </c>
      <c r="AE642" s="9" t="n">
        <v>0</v>
      </c>
      <c r="AF642" s="9" t="n">
        <v>0</v>
      </c>
      <c r="AG642" s="9" t="n">
        <v>0</v>
      </c>
      <c r="AH642" s="9" t="n">
        <v>0</v>
      </c>
      <c r="AI642" s="9" t="n">
        <v>0</v>
      </c>
      <c r="AJ642" s="9" t="n">
        <v>0</v>
      </c>
      <c r="AK642" s="9" t="n">
        <v>0</v>
      </c>
      <c r="AL642" s="9" t="n">
        <v>0</v>
      </c>
      <c r="AM642" s="7" t="inlineStr">
        <is>
          <t>.</t>
        </is>
      </c>
      <c r="AN642" s="6">
        <f>IF(L642=0,0,Z642/L642)</f>
        <v/>
      </c>
      <c r="AO642" s="5">
        <f>IF(AN642="","",IF(AN642&gt;=0.9,"🟢",IF(AN642&gt;=0.7,"🟡",IF(AN642&gt;=0.5,"🟠","🔴"))))</f>
        <v/>
      </c>
      <c r="AP642" s="9">
        <f>IF(L642=0,0,L642-Z642)</f>
        <v/>
      </c>
      <c r="AQ642" s="5">
        <f>IF(Z642=0,"",RANK(Z642,Z$4:Z$1569,0))</f>
        <v/>
      </c>
      <c r="AR642" s="7" t="inlineStr">
        <is>
          <t>.</t>
        </is>
      </c>
      <c r="BA642" s="7" t="inlineStr">
        <is>
          <t>.</t>
        </is>
      </c>
      <c r="BB642" s="9">
        <f>SUM(L$4:L$1569)/COUNTA(A$4:A$1569)</f>
        <v/>
      </c>
      <c r="BC642" s="9">
        <f>SUM(M$4:M$1569)/COUNTA(A$4:A$1569)</f>
        <v/>
      </c>
      <c r="BD642" s="9">
        <f>SUM(N$4:N$1569)/COUNTA(A$4:A$1569)</f>
        <v/>
      </c>
      <c r="BE642" s="9">
        <f>SUM(O$4:O$1569)/COUNTA(A$4:A$1569)</f>
        <v/>
      </c>
      <c r="BF642" s="9">
        <f>SUM(P$4:P$1569)/COUNTA(A$4:A$1569)</f>
        <v/>
      </c>
      <c r="BG642" s="9">
        <f>SUM(Q$4:Q$1569)/COUNTA(A$4:A$1569)</f>
        <v/>
      </c>
      <c r="BH642" s="9">
        <f>SUM(R$4:R$1569)/COUNTA(A$4:A$1569)</f>
        <v/>
      </c>
      <c r="BI642" s="9">
        <f>SUM(S$4:S$1569)/COUNTA(A$4:A$1569)</f>
        <v/>
      </c>
      <c r="BJ642" s="9">
        <f>SUM(T$4:T$1569)/COUNTA(A$4:A$1569)</f>
        <v/>
      </c>
      <c r="BK642" s="9">
        <f>SUM(U$4:U$1569)/COUNTA(A$4:A$1569)</f>
        <v/>
      </c>
      <c r="BL642" s="9">
        <f>SUM(V$4:V$1569)/COUNTA(A$4:A$1569)</f>
        <v/>
      </c>
      <c r="BM642" s="9">
        <f>SUM(W$4:W$1569)/COUNTA(A$4:A$1569)</f>
        <v/>
      </c>
      <c r="BN642" s="9">
        <f>SUM(X$4:X$1569)/COUNTA(A$4:A$1569)</f>
        <v/>
      </c>
      <c r="BO642" s="7" t="inlineStr">
        <is>
          <t>.</t>
        </is>
      </c>
      <c r="BP642" s="9">
        <f>IF(Z642&gt;=BB642,0,IFERROR(BB642+(SUMPRODUCT((Z$4:Z$1569&gt;=BB$4:BB$1569)*(Z$4:Z$1569-BB$4:BB$1569))/MAX(1,COUNTIF(Z$4:Z$1569,"&lt;"&amp;BB642+0.01))),BB642))</f>
        <v/>
      </c>
      <c r="BQ642" s="9">
        <f>IF(AA642&gt;=BC642,0,IFERROR(BC642+SUMPRODUCT((AA$4:AA$1569&gt;=BC$4:BC$1569)*(AA$4:AA$1569-BC$4:BC$1569))/MAX(1,COUNTIF(AA$4:AA$1569,"&lt;"&amp;BC642+0.01)),BC642))</f>
        <v/>
      </c>
      <c r="BR642" s="9">
        <f>IF(AB642&gt;=BD642,0,IFERROR(BD642+SUMPRODUCT((AB$4:AB$1569&gt;=BD$4:BD$1569)*(AB$4:AB$1569-BD$4:BD$1569))/MAX(1,COUNTIF(AB$4:AB$1569,"&lt;"&amp;BD642+0.01)),BD642))</f>
        <v/>
      </c>
      <c r="BS642" s="9">
        <f>IF(AC642&gt;=BE642,0,IFERROR(BE642+SUMPRODUCT((AC$4:AC$1569&gt;=BE$4:BE$1569)*(AC$4:AC$1569-BE$4:BE$1569))/MAX(1,COUNTIF(AC$4:AC$1569,"&lt;"&amp;BE642+0.01)),BE642))</f>
        <v/>
      </c>
      <c r="BT642" s="9">
        <f>IF(AD642&gt;=BF642,0,IFERROR(BF642+SUMPRODUCT((AD$4:AD$1569&gt;=BF$4:BF$1569)*(AD$4:AD$1569-BF$4:BF$1569))/MAX(1,COUNTIF(AD$4:AD$1569,"&lt;"&amp;BF642+0.01)),BF642))</f>
        <v/>
      </c>
      <c r="BU642" s="9">
        <f>IF(AE642&gt;=BG642,0,IFERROR(BG642+SUMPRODUCT((AE$4:AE$1569&gt;=BG$4:BG$1569)*(AE$4:AE$1569-BG$4:BG$1569))/MAX(1,COUNTIF(AE$4:AE$1569,"&lt;"&amp;BG642+0.01)),BG642))</f>
        <v/>
      </c>
      <c r="BV642" s="9">
        <f>IF(AF642&gt;=BH642,0,IFERROR(BH642+SUMPRODUCT((AF$4:AF$1569&gt;=BH$4:BH$1569)*(AF$4:AF$1569-BH$4:BH$1569))/MAX(1,COUNTIF(AF$4:AF$1569,"&lt;"&amp;BH642+0.01)),BH642))</f>
        <v/>
      </c>
      <c r="BW642" s="9">
        <f>IF(AG642&gt;=BI642,0,IFERROR(BI642+SUMPRODUCT((AG$4:AG$1569&gt;=BI$4:BI$1569)*(AG$4:AG$1569-BI$4:BI$1569))/MAX(1,COUNTIF(AG$4:AG$1569,"&lt;"&amp;BI642+0.01)),BI642))</f>
        <v/>
      </c>
      <c r="BX642" s="9">
        <f>IF(AH642&gt;=BJ642,0,IFERROR(BJ642+SUMPRODUCT((AH$4:AH$1569&gt;=BJ$4:BJ$1569)*(AH$4:AH$1569-BJ$4:BJ$1569))/MAX(1,COUNTIF(AH$4:AH$1569,"&lt;"&amp;BJ642+0.01)),BJ642))</f>
        <v/>
      </c>
      <c r="BY642" s="9">
        <f>IF(AI642&gt;=BK642,0,IFERROR(BK642+SUMPRODUCT((AI$4:AI$1569&gt;=BK$4:BK$1569)*(AI$4:AI$1569-BK$4:BK$1569))/MAX(1,COUNTIF(AI$4:AI$1569,"&lt;"&amp;BK642+0.01)),BK642))</f>
        <v/>
      </c>
      <c r="BZ642" s="9">
        <f>IF(AJ642&gt;=BL642,0,IFERROR(BL642+SUMPRODUCT((AJ$4:AJ$1569&gt;=BL$4:BL$1569)*(AJ$4:AJ$1569-BL$4:BL$1569))/MAX(1,COUNTIF(AJ$4:AJ$1569,"&lt;"&amp;BL642+0.01)),BL642))</f>
        <v/>
      </c>
      <c r="CA642" s="9">
        <f>IF(AK642&gt;=BM642,0,IFERROR(BM642+SUMPRODUCT((AK$4:AK$1569&gt;=BM$4:BM$1569)*(AK$4:AK$1569-BM$4:BM$1569))/MAX(1,COUNTIF(AK$4:AK$1569,"&lt;"&amp;BM642+0.01)),BM642))</f>
        <v/>
      </c>
      <c r="CB642" s="9">
        <f>IF(AL642&gt;=BN642,0,IFERROR(BN642+SUMPRODUCT((AL$4:AL$1569&gt;=BN$4:BN$1569)*(AL$4:AL$1569-BN$4:BN$1569))/MAX(1,COUNTIF(AL$4:AL$1569,"&lt;"&amp;BN642+0.01)),BN642))</f>
        <v/>
      </c>
      <c r="CC642" s="5">
        <f>IF(AO642="🟢","VERDE",IF(AO642="🟡","AMARELO",IF(AO642="🟠","VERMELHO",IF(AO642="🔴","VERMELHO","ROXO"))))</f>
        <v/>
      </c>
      <c r="CD642" s="5" t="inlineStr">
        <is>
          <t>🌎 REGIÕES</t>
        </is>
      </c>
      <c r="CE642" s="5" t="inlineStr">
        <is>
          <t>SEM REDE</t>
        </is>
      </c>
    </row>
    <row r="643">
      <c r="A643" s="5" t="inlineStr">
        <is>
          <t>11684350000211</t>
        </is>
      </c>
      <c r="B643" s="5" t="inlineStr">
        <is>
          <t>GOVINDA RESTAURANTE VEGETARIANO LTDA - M</t>
        </is>
      </c>
      <c r="C643" s="5" t="inlineStr">
        <is>
          <t>06 - SEM GRUPO</t>
        </is>
      </c>
      <c r="D643" s="5" t="inlineStr">
        <is>
          <t>LARISSA PADILHA</t>
        </is>
      </c>
      <c r="E643" s="5" t="inlineStr">
        <is>
          <t>PA</t>
        </is>
      </c>
      <c r="F643" s="5">
        <f>IFERROR(VLOOKUP(C643,$AS$4:$AT$25,2,FALSE),"")</f>
        <v/>
      </c>
      <c r="G643" s="6">
        <f>IFERROR(VLOOKUP(C643,$AS$4:$AX$25,6,FALSE),"")</f>
        <v/>
      </c>
      <c r="H643" s="5">
        <f>IFERROR(VLOOKUP(C643,$AS$4:$AY$25,7,FALSE),"")</f>
        <v/>
      </c>
      <c r="I643" s="5">
        <f>IFERROR(VLOOKUP(C643,$AS$4:$AZ$25,8,FALSE),"")</f>
        <v/>
      </c>
      <c r="J643" s="7" t="inlineStr">
        <is>
          <t>.</t>
        </is>
      </c>
      <c r="K643" s="5" t="inlineStr">
        <is>
          <t>NORTE + MA</t>
        </is>
      </c>
      <c r="L643" s="8" t="n">
        <v>1542.857142857143</v>
      </c>
      <c r="M643" s="9" t="n">
        <v>128.5714285714286</v>
      </c>
      <c r="N643" s="9" t="n">
        <v>128.5714285714286</v>
      </c>
      <c r="O643" s="9" t="n">
        <v>128.5714285714286</v>
      </c>
      <c r="P643" s="9" t="n">
        <v>128.5714285714286</v>
      </c>
      <c r="Q643" s="9" t="n">
        <v>128.5714285714286</v>
      </c>
      <c r="R643" s="9" t="n">
        <v>128.5714285714286</v>
      </c>
      <c r="S643" s="9" t="n">
        <v>128.5714285714286</v>
      </c>
      <c r="T643" s="9" t="n">
        <v>128.5714285714286</v>
      </c>
      <c r="U643" s="9" t="n">
        <v>128.5714285714286</v>
      </c>
      <c r="V643" s="9" t="n">
        <v>128.5714285714286</v>
      </c>
      <c r="W643" s="9" t="n">
        <v>128.5714285714286</v>
      </c>
      <c r="X643" s="9" t="n">
        <v>128.5714285714286</v>
      </c>
      <c r="Y643" s="7" t="inlineStr">
        <is>
          <t>.</t>
        </is>
      </c>
      <c r="Z643" s="8">
        <f>SUM(AA643:AL643)</f>
        <v/>
      </c>
      <c r="AA643" s="9" t="n">
        <v>0</v>
      </c>
      <c r="AB643" s="9" t="n">
        <v>0</v>
      </c>
      <c r="AC643" s="9" t="n">
        <v>0</v>
      </c>
      <c r="AD643" s="9" t="n">
        <v>0</v>
      </c>
      <c r="AE643" s="9" t="n">
        <v>0</v>
      </c>
      <c r="AF643" s="9" t="n">
        <v>0</v>
      </c>
      <c r="AG643" s="9" t="n">
        <v>0</v>
      </c>
      <c r="AH643" s="9" t="n">
        <v>0</v>
      </c>
      <c r="AI643" s="9" t="n">
        <v>0</v>
      </c>
      <c r="AJ643" s="9" t="n">
        <v>0</v>
      </c>
      <c r="AK643" s="9" t="n">
        <v>0</v>
      </c>
      <c r="AL643" s="9" t="n">
        <v>0</v>
      </c>
      <c r="AM643" s="7" t="inlineStr">
        <is>
          <t>.</t>
        </is>
      </c>
      <c r="AN643" s="6">
        <f>IF(L643=0,0,Z643/L643)</f>
        <v/>
      </c>
      <c r="AO643" s="5">
        <f>IF(AN643="","",IF(AN643&gt;=0.9,"🟢",IF(AN643&gt;=0.7,"🟡",IF(AN643&gt;=0.5,"🟠","🔴"))))</f>
        <v/>
      </c>
      <c r="AP643" s="9">
        <f>IF(L643=0,0,L643-Z643)</f>
        <v/>
      </c>
      <c r="AQ643" s="5">
        <f>IF(Z643=0,"",RANK(Z643,Z$4:Z$1569,0))</f>
        <v/>
      </c>
      <c r="AR643" s="7" t="inlineStr">
        <is>
          <t>.</t>
        </is>
      </c>
      <c r="BA643" s="7" t="inlineStr">
        <is>
          <t>.</t>
        </is>
      </c>
      <c r="BB643" s="9">
        <f>SUM(L$4:L$1569)/COUNTA(A$4:A$1569)</f>
        <v/>
      </c>
      <c r="BC643" s="9">
        <f>SUM(M$4:M$1569)/COUNTA(A$4:A$1569)</f>
        <v/>
      </c>
      <c r="BD643" s="9">
        <f>SUM(N$4:N$1569)/COUNTA(A$4:A$1569)</f>
        <v/>
      </c>
      <c r="BE643" s="9">
        <f>SUM(O$4:O$1569)/COUNTA(A$4:A$1569)</f>
        <v/>
      </c>
      <c r="BF643" s="9">
        <f>SUM(P$4:P$1569)/COUNTA(A$4:A$1569)</f>
        <v/>
      </c>
      <c r="BG643" s="9">
        <f>SUM(Q$4:Q$1569)/COUNTA(A$4:A$1569)</f>
        <v/>
      </c>
      <c r="BH643" s="9">
        <f>SUM(R$4:R$1569)/COUNTA(A$4:A$1569)</f>
        <v/>
      </c>
      <c r="BI643" s="9">
        <f>SUM(S$4:S$1569)/COUNTA(A$4:A$1569)</f>
        <v/>
      </c>
      <c r="BJ643" s="9">
        <f>SUM(T$4:T$1569)/COUNTA(A$4:A$1569)</f>
        <v/>
      </c>
      <c r="BK643" s="9">
        <f>SUM(U$4:U$1569)/COUNTA(A$4:A$1569)</f>
        <v/>
      </c>
      <c r="BL643" s="9">
        <f>SUM(V$4:V$1569)/COUNTA(A$4:A$1569)</f>
        <v/>
      </c>
      <c r="BM643" s="9">
        <f>SUM(W$4:W$1569)/COUNTA(A$4:A$1569)</f>
        <v/>
      </c>
      <c r="BN643" s="9">
        <f>SUM(X$4:X$1569)/COUNTA(A$4:A$1569)</f>
        <v/>
      </c>
      <c r="BO643" s="7" t="inlineStr">
        <is>
          <t>.</t>
        </is>
      </c>
      <c r="BP643" s="9">
        <f>IF(Z643&gt;=BB643,0,IFERROR(BB643+(SUMPRODUCT((Z$4:Z$1569&gt;=BB$4:BB$1569)*(Z$4:Z$1569-BB$4:BB$1569))/MAX(1,COUNTIF(Z$4:Z$1569,"&lt;"&amp;BB643+0.01))),BB643))</f>
        <v/>
      </c>
      <c r="BQ643" s="9">
        <f>IF(AA643&gt;=BC643,0,IFERROR(BC643+SUMPRODUCT((AA$4:AA$1569&gt;=BC$4:BC$1569)*(AA$4:AA$1569-BC$4:BC$1569))/MAX(1,COUNTIF(AA$4:AA$1569,"&lt;"&amp;BC643+0.01)),BC643))</f>
        <v/>
      </c>
      <c r="BR643" s="9">
        <f>IF(AB643&gt;=BD643,0,IFERROR(BD643+SUMPRODUCT((AB$4:AB$1569&gt;=BD$4:BD$1569)*(AB$4:AB$1569-BD$4:BD$1569))/MAX(1,COUNTIF(AB$4:AB$1569,"&lt;"&amp;BD643+0.01)),BD643))</f>
        <v/>
      </c>
      <c r="BS643" s="9">
        <f>IF(AC643&gt;=BE643,0,IFERROR(BE643+SUMPRODUCT((AC$4:AC$1569&gt;=BE$4:BE$1569)*(AC$4:AC$1569-BE$4:BE$1569))/MAX(1,COUNTIF(AC$4:AC$1569,"&lt;"&amp;BE643+0.01)),BE643))</f>
        <v/>
      </c>
      <c r="BT643" s="9">
        <f>IF(AD643&gt;=BF643,0,IFERROR(BF643+SUMPRODUCT((AD$4:AD$1569&gt;=BF$4:BF$1569)*(AD$4:AD$1569-BF$4:BF$1569))/MAX(1,COUNTIF(AD$4:AD$1569,"&lt;"&amp;BF643+0.01)),BF643))</f>
        <v/>
      </c>
      <c r="BU643" s="9">
        <f>IF(AE643&gt;=BG643,0,IFERROR(BG643+SUMPRODUCT((AE$4:AE$1569&gt;=BG$4:BG$1569)*(AE$4:AE$1569-BG$4:BG$1569))/MAX(1,COUNTIF(AE$4:AE$1569,"&lt;"&amp;BG643+0.01)),BG643))</f>
        <v/>
      </c>
      <c r="BV643" s="9">
        <f>IF(AF643&gt;=BH643,0,IFERROR(BH643+SUMPRODUCT((AF$4:AF$1569&gt;=BH$4:BH$1569)*(AF$4:AF$1569-BH$4:BH$1569))/MAX(1,COUNTIF(AF$4:AF$1569,"&lt;"&amp;BH643+0.01)),BH643))</f>
        <v/>
      </c>
      <c r="BW643" s="9">
        <f>IF(AG643&gt;=BI643,0,IFERROR(BI643+SUMPRODUCT((AG$4:AG$1569&gt;=BI$4:BI$1569)*(AG$4:AG$1569-BI$4:BI$1569))/MAX(1,COUNTIF(AG$4:AG$1569,"&lt;"&amp;BI643+0.01)),BI643))</f>
        <v/>
      </c>
      <c r="BX643" s="9">
        <f>IF(AH643&gt;=BJ643,0,IFERROR(BJ643+SUMPRODUCT((AH$4:AH$1569&gt;=BJ$4:BJ$1569)*(AH$4:AH$1569-BJ$4:BJ$1569))/MAX(1,COUNTIF(AH$4:AH$1569,"&lt;"&amp;BJ643+0.01)),BJ643))</f>
        <v/>
      </c>
      <c r="BY643" s="9">
        <f>IF(AI643&gt;=BK643,0,IFERROR(BK643+SUMPRODUCT((AI$4:AI$1569&gt;=BK$4:BK$1569)*(AI$4:AI$1569-BK$4:BK$1569))/MAX(1,COUNTIF(AI$4:AI$1569,"&lt;"&amp;BK643+0.01)),BK643))</f>
        <v/>
      </c>
      <c r="BZ643" s="9">
        <f>IF(AJ643&gt;=BL643,0,IFERROR(BL643+SUMPRODUCT((AJ$4:AJ$1569&gt;=BL$4:BL$1569)*(AJ$4:AJ$1569-BL$4:BL$1569))/MAX(1,COUNTIF(AJ$4:AJ$1569,"&lt;"&amp;BL643+0.01)),BL643))</f>
        <v/>
      </c>
      <c r="CA643" s="9">
        <f>IF(AK643&gt;=BM643,0,IFERROR(BM643+SUMPRODUCT((AK$4:AK$1569&gt;=BM$4:BM$1569)*(AK$4:AK$1569-BM$4:BM$1569))/MAX(1,COUNTIF(AK$4:AK$1569,"&lt;"&amp;BM643+0.01)),BM643))</f>
        <v/>
      </c>
      <c r="CB643" s="9">
        <f>IF(AL643&gt;=BN643,0,IFERROR(BN643+SUMPRODUCT((AL$4:AL$1569&gt;=BN$4:BN$1569)*(AL$4:AL$1569-BN$4:BN$1569))/MAX(1,COUNTIF(AL$4:AL$1569,"&lt;"&amp;BN643+0.01)),BN643))</f>
        <v/>
      </c>
      <c r="CC643" s="5">
        <f>IF(AO643="🟢","VERDE",IF(AO643="🟡","AMARELO",IF(AO643="🟠","VERMELHO",IF(AO643="🔴","VERMELHO","ROXO"))))</f>
        <v/>
      </c>
      <c r="CD643" s="5" t="inlineStr">
        <is>
          <t>🌎 REGIÕES</t>
        </is>
      </c>
      <c r="CE643" s="5" t="inlineStr">
        <is>
          <t>SEM REDE</t>
        </is>
      </c>
    </row>
    <row r="644">
      <c r="A644" s="5" t="inlineStr">
        <is>
          <t>11841695000150</t>
        </is>
      </c>
      <c r="B644" s="5" t="inlineStr">
        <is>
          <t>CELIA REGINA SCHROEDER ME - ME</t>
        </is>
      </c>
      <c r="C644" s="5" t="inlineStr">
        <is>
          <t>06 - SEM GRUPO</t>
        </is>
      </c>
      <c r="D644" s="5" t="inlineStr">
        <is>
          <t>HEMANUELE DITZEL (MANU)</t>
        </is>
      </c>
      <c r="E644" s="5" t="inlineStr">
        <is>
          <t>SC</t>
        </is>
      </c>
      <c r="F644" s="5">
        <f>IFERROR(VLOOKUP(C644,$AS$4:$AT$25,2,FALSE),"")</f>
        <v/>
      </c>
      <c r="G644" s="6">
        <f>IFERROR(VLOOKUP(C644,$AS$4:$AX$25,6,FALSE),"")</f>
        <v/>
      </c>
      <c r="H644" s="5">
        <f>IFERROR(VLOOKUP(C644,$AS$4:$AY$25,7,FALSE),"")</f>
        <v/>
      </c>
      <c r="I644" s="5">
        <f>IFERROR(VLOOKUP(C644,$AS$4:$AZ$25,8,FALSE),"")</f>
        <v/>
      </c>
      <c r="J644" s="7" t="inlineStr">
        <is>
          <t>.</t>
        </is>
      </c>
      <c r="K644" s="5" t="inlineStr">
        <is>
          <t>SUL</t>
        </is>
      </c>
      <c r="L644" s="8" t="n">
        <v>1553.191489361702</v>
      </c>
      <c r="M644" s="9" t="n">
        <v>119.1489361702128</v>
      </c>
      <c r="N644" s="9" t="n">
        <v>123.4042553191489</v>
      </c>
      <c r="O644" s="9" t="n">
        <v>123.4042553191489</v>
      </c>
      <c r="P644" s="9" t="n">
        <v>123.4042553191489</v>
      </c>
      <c r="Q644" s="9" t="n">
        <v>127.6595744680851</v>
      </c>
      <c r="R644" s="9" t="n">
        <v>127.6595744680851</v>
      </c>
      <c r="S644" s="9" t="n">
        <v>131.9148936170213</v>
      </c>
      <c r="T644" s="9" t="n">
        <v>131.9148936170213</v>
      </c>
      <c r="U644" s="9" t="n">
        <v>131.9148936170213</v>
      </c>
      <c r="V644" s="9" t="n">
        <v>136.1702127659574</v>
      </c>
      <c r="W644" s="9" t="n">
        <v>136.1702127659574</v>
      </c>
      <c r="X644" s="9" t="n">
        <v>140.4255319148936</v>
      </c>
      <c r="Y644" s="7" t="inlineStr">
        <is>
          <t>.</t>
        </is>
      </c>
      <c r="Z644" s="8">
        <f>SUM(AA644:AL644)</f>
        <v/>
      </c>
      <c r="AA644" s="9" t="n">
        <v>0</v>
      </c>
      <c r="AB644" s="9" t="n">
        <v>0</v>
      </c>
      <c r="AC644" s="9" t="n">
        <v>0</v>
      </c>
      <c r="AD644" s="9" t="n">
        <v>0</v>
      </c>
      <c r="AE644" s="9" t="n">
        <v>0</v>
      </c>
      <c r="AF644" s="9" t="n">
        <v>0</v>
      </c>
      <c r="AG644" s="9" t="n">
        <v>0</v>
      </c>
      <c r="AH644" s="9" t="n">
        <v>0</v>
      </c>
      <c r="AI644" s="9" t="n">
        <v>0</v>
      </c>
      <c r="AJ644" s="9" t="n">
        <v>0</v>
      </c>
      <c r="AK644" s="9" t="n">
        <v>0</v>
      </c>
      <c r="AL644" s="9" t="n">
        <v>0</v>
      </c>
      <c r="AM644" s="7" t="inlineStr">
        <is>
          <t>.</t>
        </is>
      </c>
      <c r="AN644" s="6">
        <f>IF(L644=0,0,Z644/L644)</f>
        <v/>
      </c>
      <c r="AO644" s="5">
        <f>IF(AN644="","",IF(AN644&gt;=0.9,"🟢",IF(AN644&gt;=0.7,"🟡",IF(AN644&gt;=0.5,"🟠","🔴"))))</f>
        <v/>
      </c>
      <c r="AP644" s="9">
        <f>IF(L644=0,0,L644-Z644)</f>
        <v/>
      </c>
      <c r="AQ644" s="5">
        <f>IF(Z644=0,"",RANK(Z644,Z$4:Z$1569,0))</f>
        <v/>
      </c>
      <c r="AR644" s="7" t="inlineStr">
        <is>
          <t>.</t>
        </is>
      </c>
      <c r="BA644" s="7" t="inlineStr">
        <is>
          <t>.</t>
        </is>
      </c>
      <c r="BB644" s="9">
        <f>SUM(L$4:L$1569)/COUNTA(A$4:A$1569)</f>
        <v/>
      </c>
      <c r="BC644" s="9">
        <f>SUM(M$4:M$1569)/COUNTA(A$4:A$1569)</f>
        <v/>
      </c>
      <c r="BD644" s="9">
        <f>SUM(N$4:N$1569)/COUNTA(A$4:A$1569)</f>
        <v/>
      </c>
      <c r="BE644" s="9">
        <f>SUM(O$4:O$1569)/COUNTA(A$4:A$1569)</f>
        <v/>
      </c>
      <c r="BF644" s="9">
        <f>SUM(P$4:P$1569)/COUNTA(A$4:A$1569)</f>
        <v/>
      </c>
      <c r="BG644" s="9">
        <f>SUM(Q$4:Q$1569)/COUNTA(A$4:A$1569)</f>
        <v/>
      </c>
      <c r="BH644" s="9">
        <f>SUM(R$4:R$1569)/COUNTA(A$4:A$1569)</f>
        <v/>
      </c>
      <c r="BI644" s="9">
        <f>SUM(S$4:S$1569)/COUNTA(A$4:A$1569)</f>
        <v/>
      </c>
      <c r="BJ644" s="9">
        <f>SUM(T$4:T$1569)/COUNTA(A$4:A$1569)</f>
        <v/>
      </c>
      <c r="BK644" s="9">
        <f>SUM(U$4:U$1569)/COUNTA(A$4:A$1569)</f>
        <v/>
      </c>
      <c r="BL644" s="9">
        <f>SUM(V$4:V$1569)/COUNTA(A$4:A$1569)</f>
        <v/>
      </c>
      <c r="BM644" s="9">
        <f>SUM(W$4:W$1569)/COUNTA(A$4:A$1569)</f>
        <v/>
      </c>
      <c r="BN644" s="9">
        <f>SUM(X$4:X$1569)/COUNTA(A$4:A$1569)</f>
        <v/>
      </c>
      <c r="BO644" s="7" t="inlineStr">
        <is>
          <t>.</t>
        </is>
      </c>
      <c r="BP644" s="9">
        <f>IF(Z644&gt;=BB644,0,IFERROR(BB644+(SUMPRODUCT((Z$4:Z$1569&gt;=BB$4:BB$1569)*(Z$4:Z$1569-BB$4:BB$1569))/MAX(1,COUNTIF(Z$4:Z$1569,"&lt;"&amp;BB644+0.01))),BB644))</f>
        <v/>
      </c>
      <c r="BQ644" s="9">
        <f>IF(AA644&gt;=BC644,0,IFERROR(BC644+SUMPRODUCT((AA$4:AA$1569&gt;=BC$4:BC$1569)*(AA$4:AA$1569-BC$4:BC$1569))/MAX(1,COUNTIF(AA$4:AA$1569,"&lt;"&amp;BC644+0.01)),BC644))</f>
        <v/>
      </c>
      <c r="BR644" s="9">
        <f>IF(AB644&gt;=BD644,0,IFERROR(BD644+SUMPRODUCT((AB$4:AB$1569&gt;=BD$4:BD$1569)*(AB$4:AB$1569-BD$4:BD$1569))/MAX(1,COUNTIF(AB$4:AB$1569,"&lt;"&amp;BD644+0.01)),BD644))</f>
        <v/>
      </c>
      <c r="BS644" s="9">
        <f>IF(AC644&gt;=BE644,0,IFERROR(BE644+SUMPRODUCT((AC$4:AC$1569&gt;=BE$4:BE$1569)*(AC$4:AC$1569-BE$4:BE$1569))/MAX(1,COUNTIF(AC$4:AC$1569,"&lt;"&amp;BE644+0.01)),BE644))</f>
        <v/>
      </c>
      <c r="BT644" s="9">
        <f>IF(AD644&gt;=BF644,0,IFERROR(BF644+SUMPRODUCT((AD$4:AD$1569&gt;=BF$4:BF$1569)*(AD$4:AD$1569-BF$4:BF$1569))/MAX(1,COUNTIF(AD$4:AD$1569,"&lt;"&amp;BF644+0.01)),BF644))</f>
        <v/>
      </c>
      <c r="BU644" s="9">
        <f>IF(AE644&gt;=BG644,0,IFERROR(BG644+SUMPRODUCT((AE$4:AE$1569&gt;=BG$4:BG$1569)*(AE$4:AE$1569-BG$4:BG$1569))/MAX(1,COUNTIF(AE$4:AE$1569,"&lt;"&amp;BG644+0.01)),BG644))</f>
        <v/>
      </c>
      <c r="BV644" s="9">
        <f>IF(AF644&gt;=BH644,0,IFERROR(BH644+SUMPRODUCT((AF$4:AF$1569&gt;=BH$4:BH$1569)*(AF$4:AF$1569-BH$4:BH$1569))/MAX(1,COUNTIF(AF$4:AF$1569,"&lt;"&amp;BH644+0.01)),BH644))</f>
        <v/>
      </c>
      <c r="BW644" s="9">
        <f>IF(AG644&gt;=BI644,0,IFERROR(BI644+SUMPRODUCT((AG$4:AG$1569&gt;=BI$4:BI$1569)*(AG$4:AG$1569-BI$4:BI$1569))/MAX(1,COUNTIF(AG$4:AG$1569,"&lt;"&amp;BI644+0.01)),BI644))</f>
        <v/>
      </c>
      <c r="BX644" s="9">
        <f>IF(AH644&gt;=BJ644,0,IFERROR(BJ644+SUMPRODUCT((AH$4:AH$1569&gt;=BJ$4:BJ$1569)*(AH$4:AH$1569-BJ$4:BJ$1569))/MAX(1,COUNTIF(AH$4:AH$1569,"&lt;"&amp;BJ644+0.01)),BJ644))</f>
        <v/>
      </c>
      <c r="BY644" s="9">
        <f>IF(AI644&gt;=BK644,0,IFERROR(BK644+SUMPRODUCT((AI$4:AI$1569&gt;=BK$4:BK$1569)*(AI$4:AI$1569-BK$4:BK$1569))/MAX(1,COUNTIF(AI$4:AI$1569,"&lt;"&amp;BK644+0.01)),BK644))</f>
        <v/>
      </c>
      <c r="BZ644" s="9">
        <f>IF(AJ644&gt;=BL644,0,IFERROR(BL644+SUMPRODUCT((AJ$4:AJ$1569&gt;=BL$4:BL$1569)*(AJ$4:AJ$1569-BL$4:BL$1569))/MAX(1,COUNTIF(AJ$4:AJ$1569,"&lt;"&amp;BL644+0.01)),BL644))</f>
        <v/>
      </c>
      <c r="CA644" s="9">
        <f>IF(AK644&gt;=BM644,0,IFERROR(BM644+SUMPRODUCT((AK$4:AK$1569&gt;=BM$4:BM$1569)*(AK$4:AK$1569-BM$4:BM$1569))/MAX(1,COUNTIF(AK$4:AK$1569,"&lt;"&amp;BM644+0.01)),BM644))</f>
        <v/>
      </c>
      <c r="CB644" s="9">
        <f>IF(AL644&gt;=BN644,0,IFERROR(BN644+SUMPRODUCT((AL$4:AL$1569&gt;=BN$4:BN$1569)*(AL$4:AL$1569-BN$4:BN$1569))/MAX(1,COUNTIF(AL$4:AL$1569,"&lt;"&amp;BN644+0.01)),BN644))</f>
        <v/>
      </c>
      <c r="CC644" s="5">
        <f>IF(AO644="🟢","VERDE",IF(AO644="🟡","AMARELO",IF(AO644="🟠","VERMELHO",IF(AO644="🔴","VERMELHO","ROXO"))))</f>
        <v/>
      </c>
      <c r="CD644" s="5" t="inlineStr">
        <is>
          <t>🌎 REGIÕES</t>
        </is>
      </c>
      <c r="CE644" s="5" t="inlineStr">
        <is>
          <t>SEM REDE</t>
        </is>
      </c>
    </row>
    <row r="645">
      <c r="A645" s="5" t="inlineStr">
        <is>
          <t>11847016000150</t>
        </is>
      </c>
      <c r="B645" s="5" t="inlineStr">
        <is>
          <t>OPCAO DE VIDA COMERCIO DE PRODUTOS NATUR</t>
        </is>
      </c>
      <c r="C645" s="5" t="inlineStr">
        <is>
          <t>06 - SEM GRUPO</t>
        </is>
      </c>
      <c r="D645" s="5" t="inlineStr">
        <is>
          <t>LARISSA PADILHA</t>
        </is>
      </c>
      <c r="E645" s="5" t="inlineStr">
        <is>
          <t>ES</t>
        </is>
      </c>
      <c r="F645" s="5">
        <f>IFERROR(VLOOKUP(C645,$AS$4:$AT$25,2,FALSE),"")</f>
        <v/>
      </c>
      <c r="G645" s="6">
        <f>IFERROR(VLOOKUP(C645,$AS$4:$AX$25,6,FALSE),"")</f>
        <v/>
      </c>
      <c r="H645" s="5">
        <f>IFERROR(VLOOKUP(C645,$AS$4:$AY$25,7,FALSE),"")</f>
        <v/>
      </c>
      <c r="I645" s="5">
        <f>IFERROR(VLOOKUP(C645,$AS$4:$AZ$25,8,FALSE),"")</f>
        <v/>
      </c>
      <c r="J645" s="7" t="inlineStr">
        <is>
          <t>.</t>
        </is>
      </c>
      <c r="K645" s="5" t="inlineStr">
        <is>
          <t>RJ + ES + MG</t>
        </is>
      </c>
      <c r="L645" s="8" t="n">
        <v>1252.173913043478</v>
      </c>
      <c r="M645" s="9" t="n">
        <v>104.3478260869565</v>
      </c>
      <c r="N645" s="9" t="n">
        <v>104.3478260869565</v>
      </c>
      <c r="O645" s="9" t="n">
        <v>104.3478260869565</v>
      </c>
      <c r="P645" s="9" t="n">
        <v>104.3478260869565</v>
      </c>
      <c r="Q645" s="9" t="n">
        <v>104.3478260869565</v>
      </c>
      <c r="R645" s="9" t="n">
        <v>104.3478260869565</v>
      </c>
      <c r="S645" s="9" t="n">
        <v>104.3478260869565</v>
      </c>
      <c r="T645" s="9" t="n">
        <v>104.3478260869565</v>
      </c>
      <c r="U645" s="9" t="n">
        <v>104.3478260869565</v>
      </c>
      <c r="V645" s="9" t="n">
        <v>104.3478260869565</v>
      </c>
      <c r="W645" s="9" t="n">
        <v>104.3478260869565</v>
      </c>
      <c r="X645" s="9" t="n">
        <v>104.3478260869565</v>
      </c>
      <c r="Y645" s="7" t="inlineStr">
        <is>
          <t>.</t>
        </is>
      </c>
      <c r="Z645" s="8">
        <f>SUM(AA645:AL645)</f>
        <v/>
      </c>
      <c r="AA645" s="9" t="n">
        <v>0</v>
      </c>
      <c r="AB645" s="9" t="n">
        <v>0</v>
      </c>
      <c r="AC645" s="9" t="n">
        <v>0</v>
      </c>
      <c r="AD645" s="9" t="n">
        <v>0</v>
      </c>
      <c r="AE645" s="9" t="n">
        <v>0</v>
      </c>
      <c r="AF645" s="9" t="n">
        <v>0</v>
      </c>
      <c r="AG645" s="9" t="n">
        <v>0</v>
      </c>
      <c r="AH645" s="9" t="n">
        <v>0</v>
      </c>
      <c r="AI645" s="9" t="n">
        <v>0</v>
      </c>
      <c r="AJ645" s="9" t="n">
        <v>0</v>
      </c>
      <c r="AK645" s="9" t="n">
        <v>0</v>
      </c>
      <c r="AL645" s="9" t="n">
        <v>0</v>
      </c>
      <c r="AM645" s="7" t="inlineStr">
        <is>
          <t>.</t>
        </is>
      </c>
      <c r="AN645" s="6">
        <f>IF(L645=0,0,Z645/L645)</f>
        <v/>
      </c>
      <c r="AO645" s="5">
        <f>IF(AN645="","",IF(AN645&gt;=0.9,"🟢",IF(AN645&gt;=0.7,"🟡",IF(AN645&gt;=0.5,"🟠","🔴"))))</f>
        <v/>
      </c>
      <c r="AP645" s="9">
        <f>IF(L645=0,0,L645-Z645)</f>
        <v/>
      </c>
      <c r="AQ645" s="5">
        <f>IF(Z645=0,"",RANK(Z645,Z$4:Z$1569,0))</f>
        <v/>
      </c>
      <c r="AR645" s="7" t="inlineStr">
        <is>
          <t>.</t>
        </is>
      </c>
      <c r="BA645" s="7" t="inlineStr">
        <is>
          <t>.</t>
        </is>
      </c>
      <c r="BB645" s="9">
        <f>SUM(L$4:L$1569)/COUNTA(A$4:A$1569)</f>
        <v/>
      </c>
      <c r="BC645" s="9">
        <f>SUM(M$4:M$1569)/COUNTA(A$4:A$1569)</f>
        <v/>
      </c>
      <c r="BD645" s="9">
        <f>SUM(N$4:N$1569)/COUNTA(A$4:A$1569)</f>
        <v/>
      </c>
      <c r="BE645" s="9">
        <f>SUM(O$4:O$1569)/COUNTA(A$4:A$1569)</f>
        <v/>
      </c>
      <c r="BF645" s="9">
        <f>SUM(P$4:P$1569)/COUNTA(A$4:A$1569)</f>
        <v/>
      </c>
      <c r="BG645" s="9">
        <f>SUM(Q$4:Q$1569)/COUNTA(A$4:A$1569)</f>
        <v/>
      </c>
      <c r="BH645" s="9">
        <f>SUM(R$4:R$1569)/COUNTA(A$4:A$1569)</f>
        <v/>
      </c>
      <c r="BI645" s="9">
        <f>SUM(S$4:S$1569)/COUNTA(A$4:A$1569)</f>
        <v/>
      </c>
      <c r="BJ645" s="9">
        <f>SUM(T$4:T$1569)/COUNTA(A$4:A$1569)</f>
        <v/>
      </c>
      <c r="BK645" s="9">
        <f>SUM(U$4:U$1569)/COUNTA(A$4:A$1569)</f>
        <v/>
      </c>
      <c r="BL645" s="9">
        <f>SUM(V$4:V$1569)/COUNTA(A$4:A$1569)</f>
        <v/>
      </c>
      <c r="BM645" s="9">
        <f>SUM(W$4:W$1569)/COUNTA(A$4:A$1569)</f>
        <v/>
      </c>
      <c r="BN645" s="9">
        <f>SUM(X$4:X$1569)/COUNTA(A$4:A$1569)</f>
        <v/>
      </c>
      <c r="BO645" s="7" t="inlineStr">
        <is>
          <t>.</t>
        </is>
      </c>
      <c r="BP645" s="9">
        <f>IF(Z645&gt;=BB645,0,IFERROR(BB645+(SUMPRODUCT((Z$4:Z$1569&gt;=BB$4:BB$1569)*(Z$4:Z$1569-BB$4:BB$1569))/MAX(1,COUNTIF(Z$4:Z$1569,"&lt;"&amp;BB645+0.01))),BB645))</f>
        <v/>
      </c>
      <c r="BQ645" s="9">
        <f>IF(AA645&gt;=BC645,0,IFERROR(BC645+SUMPRODUCT((AA$4:AA$1569&gt;=BC$4:BC$1569)*(AA$4:AA$1569-BC$4:BC$1569))/MAX(1,COUNTIF(AA$4:AA$1569,"&lt;"&amp;BC645+0.01)),BC645))</f>
        <v/>
      </c>
      <c r="BR645" s="9">
        <f>IF(AB645&gt;=BD645,0,IFERROR(BD645+SUMPRODUCT((AB$4:AB$1569&gt;=BD$4:BD$1569)*(AB$4:AB$1569-BD$4:BD$1569))/MAX(1,COUNTIF(AB$4:AB$1569,"&lt;"&amp;BD645+0.01)),BD645))</f>
        <v/>
      </c>
      <c r="BS645" s="9">
        <f>IF(AC645&gt;=BE645,0,IFERROR(BE645+SUMPRODUCT((AC$4:AC$1569&gt;=BE$4:BE$1569)*(AC$4:AC$1569-BE$4:BE$1569))/MAX(1,COUNTIF(AC$4:AC$1569,"&lt;"&amp;BE645+0.01)),BE645))</f>
        <v/>
      </c>
      <c r="BT645" s="9">
        <f>IF(AD645&gt;=BF645,0,IFERROR(BF645+SUMPRODUCT((AD$4:AD$1569&gt;=BF$4:BF$1569)*(AD$4:AD$1569-BF$4:BF$1569))/MAX(1,COUNTIF(AD$4:AD$1569,"&lt;"&amp;BF645+0.01)),BF645))</f>
        <v/>
      </c>
      <c r="BU645" s="9">
        <f>IF(AE645&gt;=BG645,0,IFERROR(BG645+SUMPRODUCT((AE$4:AE$1569&gt;=BG$4:BG$1569)*(AE$4:AE$1569-BG$4:BG$1569))/MAX(1,COUNTIF(AE$4:AE$1569,"&lt;"&amp;BG645+0.01)),BG645))</f>
        <v/>
      </c>
      <c r="BV645" s="9">
        <f>IF(AF645&gt;=BH645,0,IFERROR(BH645+SUMPRODUCT((AF$4:AF$1569&gt;=BH$4:BH$1569)*(AF$4:AF$1569-BH$4:BH$1569))/MAX(1,COUNTIF(AF$4:AF$1569,"&lt;"&amp;BH645+0.01)),BH645))</f>
        <v/>
      </c>
      <c r="BW645" s="9">
        <f>IF(AG645&gt;=BI645,0,IFERROR(BI645+SUMPRODUCT((AG$4:AG$1569&gt;=BI$4:BI$1569)*(AG$4:AG$1569-BI$4:BI$1569))/MAX(1,COUNTIF(AG$4:AG$1569,"&lt;"&amp;BI645+0.01)),BI645))</f>
        <v/>
      </c>
      <c r="BX645" s="9">
        <f>IF(AH645&gt;=BJ645,0,IFERROR(BJ645+SUMPRODUCT((AH$4:AH$1569&gt;=BJ$4:BJ$1569)*(AH$4:AH$1569-BJ$4:BJ$1569))/MAX(1,COUNTIF(AH$4:AH$1569,"&lt;"&amp;BJ645+0.01)),BJ645))</f>
        <v/>
      </c>
      <c r="BY645" s="9">
        <f>IF(AI645&gt;=BK645,0,IFERROR(BK645+SUMPRODUCT((AI$4:AI$1569&gt;=BK$4:BK$1569)*(AI$4:AI$1569-BK$4:BK$1569))/MAX(1,COUNTIF(AI$4:AI$1569,"&lt;"&amp;BK645+0.01)),BK645))</f>
        <v/>
      </c>
      <c r="BZ645" s="9">
        <f>IF(AJ645&gt;=BL645,0,IFERROR(BL645+SUMPRODUCT((AJ$4:AJ$1569&gt;=BL$4:BL$1569)*(AJ$4:AJ$1569-BL$4:BL$1569))/MAX(1,COUNTIF(AJ$4:AJ$1569,"&lt;"&amp;BL645+0.01)),BL645))</f>
        <v/>
      </c>
      <c r="CA645" s="9">
        <f>IF(AK645&gt;=BM645,0,IFERROR(BM645+SUMPRODUCT((AK$4:AK$1569&gt;=BM$4:BM$1569)*(AK$4:AK$1569-BM$4:BM$1569))/MAX(1,COUNTIF(AK$4:AK$1569,"&lt;"&amp;BM645+0.01)),BM645))</f>
        <v/>
      </c>
      <c r="CB645" s="9">
        <f>IF(AL645&gt;=BN645,0,IFERROR(BN645+SUMPRODUCT((AL$4:AL$1569&gt;=BN$4:BN$1569)*(AL$4:AL$1569-BN$4:BN$1569))/MAX(1,COUNTIF(AL$4:AL$1569,"&lt;"&amp;BN645+0.01)),BN645))</f>
        <v/>
      </c>
      <c r="CC645" s="5">
        <f>IF(AO645="🟢","VERDE",IF(AO645="🟡","AMARELO",IF(AO645="🟠","VERMELHO",IF(AO645="🔴","VERMELHO","ROXO"))))</f>
        <v/>
      </c>
      <c r="CD645" s="5" t="inlineStr">
        <is>
          <t>🌎 REGIÕES</t>
        </is>
      </c>
      <c r="CE645" s="5" t="inlineStr">
        <is>
          <t>SEM REDE</t>
        </is>
      </c>
    </row>
    <row r="646">
      <c r="A646" s="5" t="inlineStr">
        <is>
          <t>12157225000135</t>
        </is>
      </c>
      <c r="B646" s="5" t="inlineStr">
        <is>
          <t>LMCOR - COMERCIO DE PRODUTOS QUIMICOS LT</t>
        </is>
      </c>
      <c r="C646" s="5" t="inlineStr">
        <is>
          <t>06 - SEM GRUPO</t>
        </is>
      </c>
      <c r="D646" s="5" t="inlineStr">
        <is>
          <t>HEMANUELE DITZEL (MANU)</t>
        </is>
      </c>
      <c r="E646" s="5" t="inlineStr">
        <is>
          <t>PR</t>
        </is>
      </c>
      <c r="F646" s="5">
        <f>IFERROR(VLOOKUP(C646,$AS$4:$AT$25,2,FALSE),"")</f>
        <v/>
      </c>
      <c r="G646" s="6">
        <f>IFERROR(VLOOKUP(C646,$AS$4:$AX$25,6,FALSE),"")</f>
        <v/>
      </c>
      <c r="H646" s="5">
        <f>IFERROR(VLOOKUP(C646,$AS$4:$AY$25,7,FALSE),"")</f>
        <v/>
      </c>
      <c r="I646" s="5">
        <f>IFERROR(VLOOKUP(C646,$AS$4:$AZ$25,8,FALSE),"")</f>
        <v/>
      </c>
      <c r="J646" s="7" t="inlineStr">
        <is>
          <t>.</t>
        </is>
      </c>
      <c r="K646" s="5" t="inlineStr">
        <is>
          <t>SUL</t>
        </is>
      </c>
      <c r="L646" s="8" t="n">
        <v>1613.793103448276</v>
      </c>
      <c r="M646" s="9" t="n">
        <v>124.1379310344828</v>
      </c>
      <c r="N646" s="9" t="n">
        <v>124.1379310344828</v>
      </c>
      <c r="O646" s="9" t="n">
        <v>129.3103448275862</v>
      </c>
      <c r="P646" s="9" t="n">
        <v>129.3103448275862</v>
      </c>
      <c r="Q646" s="9" t="n">
        <v>129.3103448275862</v>
      </c>
      <c r="R646" s="9" t="n">
        <v>134.4827586206897</v>
      </c>
      <c r="S646" s="9" t="n">
        <v>134.4827586206897</v>
      </c>
      <c r="T646" s="9" t="n">
        <v>139.6551724137931</v>
      </c>
      <c r="U646" s="9" t="n">
        <v>139.6551724137931</v>
      </c>
      <c r="V646" s="9" t="n">
        <v>139.6551724137931</v>
      </c>
      <c r="W646" s="9" t="n">
        <v>144.8275862068965</v>
      </c>
      <c r="X646" s="9" t="n">
        <v>144.8275862068965</v>
      </c>
      <c r="Y646" s="7" t="inlineStr">
        <is>
          <t>.</t>
        </is>
      </c>
      <c r="Z646" s="8">
        <f>SUM(AA646:AL646)</f>
        <v/>
      </c>
      <c r="AA646" s="9" t="n">
        <v>0</v>
      </c>
      <c r="AB646" s="9" t="n">
        <v>0</v>
      </c>
      <c r="AC646" s="9" t="n">
        <v>0</v>
      </c>
      <c r="AD646" s="9" t="n">
        <v>0</v>
      </c>
      <c r="AE646" s="9" t="n">
        <v>0</v>
      </c>
      <c r="AF646" s="9" t="n">
        <v>0</v>
      </c>
      <c r="AG646" s="9" t="n">
        <v>0</v>
      </c>
      <c r="AH646" s="9" t="n">
        <v>0</v>
      </c>
      <c r="AI646" s="9" t="n">
        <v>0</v>
      </c>
      <c r="AJ646" s="9" t="n">
        <v>0</v>
      </c>
      <c r="AK646" s="9" t="n">
        <v>0</v>
      </c>
      <c r="AL646" s="9" t="n">
        <v>0</v>
      </c>
      <c r="AM646" s="7" t="inlineStr">
        <is>
          <t>.</t>
        </is>
      </c>
      <c r="AN646" s="6">
        <f>IF(L646=0,0,Z646/L646)</f>
        <v/>
      </c>
      <c r="AO646" s="5">
        <f>IF(AN646="","",IF(AN646&gt;=0.9,"🟢",IF(AN646&gt;=0.7,"🟡",IF(AN646&gt;=0.5,"🟠","🔴"))))</f>
        <v/>
      </c>
      <c r="AP646" s="9">
        <f>IF(L646=0,0,L646-Z646)</f>
        <v/>
      </c>
      <c r="AQ646" s="5">
        <f>IF(Z646=0,"",RANK(Z646,Z$4:Z$1569,0))</f>
        <v/>
      </c>
      <c r="AR646" s="7" t="inlineStr">
        <is>
          <t>.</t>
        </is>
      </c>
      <c r="BA646" s="7" t="inlineStr">
        <is>
          <t>.</t>
        </is>
      </c>
      <c r="BB646" s="9">
        <f>SUM(L$4:L$1569)/COUNTA(A$4:A$1569)</f>
        <v/>
      </c>
      <c r="BC646" s="9">
        <f>SUM(M$4:M$1569)/COUNTA(A$4:A$1569)</f>
        <v/>
      </c>
      <c r="BD646" s="9">
        <f>SUM(N$4:N$1569)/COUNTA(A$4:A$1569)</f>
        <v/>
      </c>
      <c r="BE646" s="9">
        <f>SUM(O$4:O$1569)/COUNTA(A$4:A$1569)</f>
        <v/>
      </c>
      <c r="BF646" s="9">
        <f>SUM(P$4:P$1569)/COUNTA(A$4:A$1569)</f>
        <v/>
      </c>
      <c r="BG646" s="9">
        <f>SUM(Q$4:Q$1569)/COUNTA(A$4:A$1569)</f>
        <v/>
      </c>
      <c r="BH646" s="9">
        <f>SUM(R$4:R$1569)/COUNTA(A$4:A$1569)</f>
        <v/>
      </c>
      <c r="BI646" s="9">
        <f>SUM(S$4:S$1569)/COUNTA(A$4:A$1569)</f>
        <v/>
      </c>
      <c r="BJ646" s="9">
        <f>SUM(T$4:T$1569)/COUNTA(A$4:A$1569)</f>
        <v/>
      </c>
      <c r="BK646" s="9">
        <f>SUM(U$4:U$1569)/COUNTA(A$4:A$1569)</f>
        <v/>
      </c>
      <c r="BL646" s="9">
        <f>SUM(V$4:V$1569)/COUNTA(A$4:A$1569)</f>
        <v/>
      </c>
      <c r="BM646" s="9">
        <f>SUM(W$4:W$1569)/COUNTA(A$4:A$1569)</f>
        <v/>
      </c>
      <c r="BN646" s="9">
        <f>SUM(X$4:X$1569)/COUNTA(A$4:A$1569)</f>
        <v/>
      </c>
      <c r="BO646" s="7" t="inlineStr">
        <is>
          <t>.</t>
        </is>
      </c>
      <c r="BP646" s="9">
        <f>IF(Z646&gt;=BB646,0,IFERROR(BB646+(SUMPRODUCT((Z$4:Z$1569&gt;=BB$4:BB$1569)*(Z$4:Z$1569-BB$4:BB$1569))/MAX(1,COUNTIF(Z$4:Z$1569,"&lt;"&amp;BB646+0.01))),BB646))</f>
        <v/>
      </c>
      <c r="BQ646" s="9">
        <f>IF(AA646&gt;=BC646,0,IFERROR(BC646+SUMPRODUCT((AA$4:AA$1569&gt;=BC$4:BC$1569)*(AA$4:AA$1569-BC$4:BC$1569))/MAX(1,COUNTIF(AA$4:AA$1569,"&lt;"&amp;BC646+0.01)),BC646))</f>
        <v/>
      </c>
      <c r="BR646" s="9">
        <f>IF(AB646&gt;=BD646,0,IFERROR(BD646+SUMPRODUCT((AB$4:AB$1569&gt;=BD$4:BD$1569)*(AB$4:AB$1569-BD$4:BD$1569))/MAX(1,COUNTIF(AB$4:AB$1569,"&lt;"&amp;BD646+0.01)),BD646))</f>
        <v/>
      </c>
      <c r="BS646" s="9">
        <f>IF(AC646&gt;=BE646,0,IFERROR(BE646+SUMPRODUCT((AC$4:AC$1569&gt;=BE$4:BE$1569)*(AC$4:AC$1569-BE$4:BE$1569))/MAX(1,COUNTIF(AC$4:AC$1569,"&lt;"&amp;BE646+0.01)),BE646))</f>
        <v/>
      </c>
      <c r="BT646" s="9">
        <f>IF(AD646&gt;=BF646,0,IFERROR(BF646+SUMPRODUCT((AD$4:AD$1569&gt;=BF$4:BF$1569)*(AD$4:AD$1569-BF$4:BF$1569))/MAX(1,COUNTIF(AD$4:AD$1569,"&lt;"&amp;BF646+0.01)),BF646))</f>
        <v/>
      </c>
      <c r="BU646" s="9">
        <f>IF(AE646&gt;=BG646,0,IFERROR(BG646+SUMPRODUCT((AE$4:AE$1569&gt;=BG$4:BG$1569)*(AE$4:AE$1569-BG$4:BG$1569))/MAX(1,COUNTIF(AE$4:AE$1569,"&lt;"&amp;BG646+0.01)),BG646))</f>
        <v/>
      </c>
      <c r="BV646" s="9">
        <f>IF(AF646&gt;=BH646,0,IFERROR(BH646+SUMPRODUCT((AF$4:AF$1569&gt;=BH$4:BH$1569)*(AF$4:AF$1569-BH$4:BH$1569))/MAX(1,COUNTIF(AF$4:AF$1569,"&lt;"&amp;BH646+0.01)),BH646))</f>
        <v/>
      </c>
      <c r="BW646" s="9">
        <f>IF(AG646&gt;=BI646,0,IFERROR(BI646+SUMPRODUCT((AG$4:AG$1569&gt;=BI$4:BI$1569)*(AG$4:AG$1569-BI$4:BI$1569))/MAX(1,COUNTIF(AG$4:AG$1569,"&lt;"&amp;BI646+0.01)),BI646))</f>
        <v/>
      </c>
      <c r="BX646" s="9">
        <f>IF(AH646&gt;=BJ646,0,IFERROR(BJ646+SUMPRODUCT((AH$4:AH$1569&gt;=BJ$4:BJ$1569)*(AH$4:AH$1569-BJ$4:BJ$1569))/MAX(1,COUNTIF(AH$4:AH$1569,"&lt;"&amp;BJ646+0.01)),BJ646))</f>
        <v/>
      </c>
      <c r="BY646" s="9">
        <f>IF(AI646&gt;=BK646,0,IFERROR(BK646+SUMPRODUCT((AI$4:AI$1569&gt;=BK$4:BK$1569)*(AI$4:AI$1569-BK$4:BK$1569))/MAX(1,COUNTIF(AI$4:AI$1569,"&lt;"&amp;BK646+0.01)),BK646))</f>
        <v/>
      </c>
      <c r="BZ646" s="9">
        <f>IF(AJ646&gt;=BL646,0,IFERROR(BL646+SUMPRODUCT((AJ$4:AJ$1569&gt;=BL$4:BL$1569)*(AJ$4:AJ$1569-BL$4:BL$1569))/MAX(1,COUNTIF(AJ$4:AJ$1569,"&lt;"&amp;BL646+0.01)),BL646))</f>
        <v/>
      </c>
      <c r="CA646" s="9">
        <f>IF(AK646&gt;=BM646,0,IFERROR(BM646+SUMPRODUCT((AK$4:AK$1569&gt;=BM$4:BM$1569)*(AK$4:AK$1569-BM$4:BM$1569))/MAX(1,COUNTIF(AK$4:AK$1569,"&lt;"&amp;BM646+0.01)),BM646))</f>
        <v/>
      </c>
      <c r="CB646" s="9">
        <f>IF(AL646&gt;=BN646,0,IFERROR(BN646+SUMPRODUCT((AL$4:AL$1569&gt;=BN$4:BN$1569)*(AL$4:AL$1569-BN$4:BN$1569))/MAX(1,COUNTIF(AL$4:AL$1569,"&lt;"&amp;BN646+0.01)),BN646))</f>
        <v/>
      </c>
      <c r="CC646" s="5">
        <f>IF(AO646="🟢","VERDE",IF(AO646="🟡","AMARELO",IF(AO646="🟠","VERMELHO",IF(AO646="🔴","VERMELHO","ROXO"))))</f>
        <v/>
      </c>
      <c r="CD646" s="5" t="inlineStr">
        <is>
          <t>🌎 REGIÕES</t>
        </is>
      </c>
      <c r="CE646" s="5" t="inlineStr">
        <is>
          <t>SEM REDE</t>
        </is>
      </c>
    </row>
    <row r="647">
      <c r="A647" s="5" t="inlineStr">
        <is>
          <t>12215645000120</t>
        </is>
      </c>
      <c r="B647" s="5" t="inlineStr">
        <is>
          <t>C P VEIGA JUNIOR E CIA LTDA - ME</t>
        </is>
      </c>
      <c r="C647" s="5" t="inlineStr">
        <is>
          <t>06 - SEM GRUPO</t>
        </is>
      </c>
      <c r="D647" s="5" t="inlineStr">
        <is>
          <t>LARISSA PADILHA</t>
        </is>
      </c>
      <c r="E647" s="5" t="inlineStr">
        <is>
          <t>AL</t>
        </is>
      </c>
      <c r="F647" s="5">
        <f>IFERROR(VLOOKUP(C647,$AS$4:$AT$25,2,FALSE),"")</f>
        <v/>
      </c>
      <c r="G647" s="6">
        <f>IFERROR(VLOOKUP(C647,$AS$4:$AX$25,6,FALSE),"")</f>
        <v/>
      </c>
      <c r="H647" s="5">
        <f>IFERROR(VLOOKUP(C647,$AS$4:$AY$25,7,FALSE),"")</f>
        <v/>
      </c>
      <c r="I647" s="5">
        <f>IFERROR(VLOOKUP(C647,$AS$4:$AZ$25,8,FALSE),"")</f>
        <v/>
      </c>
      <c r="J647" s="7" t="inlineStr">
        <is>
          <t>.</t>
        </is>
      </c>
      <c r="K647" s="5" t="inlineStr">
        <is>
          <t>NORDESTE (SEM MA)</t>
        </is>
      </c>
      <c r="L647" s="8" t="n">
        <v>1600</v>
      </c>
      <c r="M647" s="9" t="n">
        <v>133.3333333333333</v>
      </c>
      <c r="N647" s="9" t="n">
        <v>133.3333333333333</v>
      </c>
      <c r="O647" s="9" t="n">
        <v>133.3333333333333</v>
      </c>
      <c r="P647" s="9" t="n">
        <v>133.3333333333333</v>
      </c>
      <c r="Q647" s="9" t="n">
        <v>133.3333333333333</v>
      </c>
      <c r="R647" s="9" t="n">
        <v>133.3333333333333</v>
      </c>
      <c r="S647" s="9" t="n">
        <v>133.3333333333333</v>
      </c>
      <c r="T647" s="9" t="n">
        <v>133.3333333333333</v>
      </c>
      <c r="U647" s="9" t="n">
        <v>133.3333333333333</v>
      </c>
      <c r="V647" s="9" t="n">
        <v>133.3333333333333</v>
      </c>
      <c r="W647" s="9" t="n">
        <v>133.3333333333333</v>
      </c>
      <c r="X647" s="9" t="n">
        <v>133.3333333333333</v>
      </c>
      <c r="Y647" s="7" t="inlineStr">
        <is>
          <t>.</t>
        </is>
      </c>
      <c r="Z647" s="8">
        <f>SUM(AA647:AL647)</f>
        <v/>
      </c>
      <c r="AA647" s="9" t="n">
        <v>0</v>
      </c>
      <c r="AB647" s="9" t="n">
        <v>0</v>
      </c>
      <c r="AC647" s="9" t="n">
        <v>0</v>
      </c>
      <c r="AD647" s="9" t="n">
        <v>0</v>
      </c>
      <c r="AE647" s="9" t="n">
        <v>0</v>
      </c>
      <c r="AF647" s="9" t="n">
        <v>0</v>
      </c>
      <c r="AG647" s="9" t="n">
        <v>0</v>
      </c>
      <c r="AH647" s="9" t="n">
        <v>0</v>
      </c>
      <c r="AI647" s="9" t="n">
        <v>0</v>
      </c>
      <c r="AJ647" s="9" t="n">
        <v>0</v>
      </c>
      <c r="AK647" s="9" t="n">
        <v>0</v>
      </c>
      <c r="AL647" s="9" t="n">
        <v>0</v>
      </c>
      <c r="AM647" s="7" t="inlineStr">
        <is>
          <t>.</t>
        </is>
      </c>
      <c r="AN647" s="6">
        <f>IF(L647=0,0,Z647/L647)</f>
        <v/>
      </c>
      <c r="AO647" s="5">
        <f>IF(AN647="","",IF(AN647&gt;=0.9,"🟢",IF(AN647&gt;=0.7,"🟡",IF(AN647&gt;=0.5,"🟠","🔴"))))</f>
        <v/>
      </c>
      <c r="AP647" s="9">
        <f>IF(L647=0,0,L647-Z647)</f>
        <v/>
      </c>
      <c r="AQ647" s="5">
        <f>IF(Z647=0,"",RANK(Z647,Z$4:Z$1569,0))</f>
        <v/>
      </c>
      <c r="AR647" s="7" t="inlineStr">
        <is>
          <t>.</t>
        </is>
      </c>
      <c r="BA647" s="7" t="inlineStr">
        <is>
          <t>.</t>
        </is>
      </c>
      <c r="BB647" s="9">
        <f>SUM(L$4:L$1569)/COUNTA(A$4:A$1569)</f>
        <v/>
      </c>
      <c r="BC647" s="9">
        <f>SUM(M$4:M$1569)/COUNTA(A$4:A$1569)</f>
        <v/>
      </c>
      <c r="BD647" s="9">
        <f>SUM(N$4:N$1569)/COUNTA(A$4:A$1569)</f>
        <v/>
      </c>
      <c r="BE647" s="9">
        <f>SUM(O$4:O$1569)/COUNTA(A$4:A$1569)</f>
        <v/>
      </c>
      <c r="BF647" s="9">
        <f>SUM(P$4:P$1569)/COUNTA(A$4:A$1569)</f>
        <v/>
      </c>
      <c r="BG647" s="9">
        <f>SUM(Q$4:Q$1569)/COUNTA(A$4:A$1569)</f>
        <v/>
      </c>
      <c r="BH647" s="9">
        <f>SUM(R$4:R$1569)/COUNTA(A$4:A$1569)</f>
        <v/>
      </c>
      <c r="BI647" s="9">
        <f>SUM(S$4:S$1569)/COUNTA(A$4:A$1569)</f>
        <v/>
      </c>
      <c r="BJ647" s="9">
        <f>SUM(T$4:T$1569)/COUNTA(A$4:A$1569)</f>
        <v/>
      </c>
      <c r="BK647" s="9">
        <f>SUM(U$4:U$1569)/COUNTA(A$4:A$1569)</f>
        <v/>
      </c>
      <c r="BL647" s="9">
        <f>SUM(V$4:V$1569)/COUNTA(A$4:A$1569)</f>
        <v/>
      </c>
      <c r="BM647" s="9">
        <f>SUM(W$4:W$1569)/COUNTA(A$4:A$1569)</f>
        <v/>
      </c>
      <c r="BN647" s="9">
        <f>SUM(X$4:X$1569)/COUNTA(A$4:A$1569)</f>
        <v/>
      </c>
      <c r="BO647" s="7" t="inlineStr">
        <is>
          <t>.</t>
        </is>
      </c>
      <c r="BP647" s="9">
        <f>IF(Z647&gt;=BB647,0,IFERROR(BB647+(SUMPRODUCT((Z$4:Z$1569&gt;=BB$4:BB$1569)*(Z$4:Z$1569-BB$4:BB$1569))/MAX(1,COUNTIF(Z$4:Z$1569,"&lt;"&amp;BB647+0.01))),BB647))</f>
        <v/>
      </c>
      <c r="BQ647" s="9">
        <f>IF(AA647&gt;=BC647,0,IFERROR(BC647+SUMPRODUCT((AA$4:AA$1569&gt;=BC$4:BC$1569)*(AA$4:AA$1569-BC$4:BC$1569))/MAX(1,COUNTIF(AA$4:AA$1569,"&lt;"&amp;BC647+0.01)),BC647))</f>
        <v/>
      </c>
      <c r="BR647" s="9">
        <f>IF(AB647&gt;=BD647,0,IFERROR(BD647+SUMPRODUCT((AB$4:AB$1569&gt;=BD$4:BD$1569)*(AB$4:AB$1569-BD$4:BD$1569))/MAX(1,COUNTIF(AB$4:AB$1569,"&lt;"&amp;BD647+0.01)),BD647))</f>
        <v/>
      </c>
      <c r="BS647" s="9">
        <f>IF(AC647&gt;=BE647,0,IFERROR(BE647+SUMPRODUCT((AC$4:AC$1569&gt;=BE$4:BE$1569)*(AC$4:AC$1569-BE$4:BE$1569))/MAX(1,COUNTIF(AC$4:AC$1569,"&lt;"&amp;BE647+0.01)),BE647))</f>
        <v/>
      </c>
      <c r="BT647" s="9">
        <f>IF(AD647&gt;=BF647,0,IFERROR(BF647+SUMPRODUCT((AD$4:AD$1569&gt;=BF$4:BF$1569)*(AD$4:AD$1569-BF$4:BF$1569))/MAX(1,COUNTIF(AD$4:AD$1569,"&lt;"&amp;BF647+0.01)),BF647))</f>
        <v/>
      </c>
      <c r="BU647" s="9">
        <f>IF(AE647&gt;=BG647,0,IFERROR(BG647+SUMPRODUCT((AE$4:AE$1569&gt;=BG$4:BG$1569)*(AE$4:AE$1569-BG$4:BG$1569))/MAX(1,COUNTIF(AE$4:AE$1569,"&lt;"&amp;BG647+0.01)),BG647))</f>
        <v/>
      </c>
      <c r="BV647" s="9">
        <f>IF(AF647&gt;=BH647,0,IFERROR(BH647+SUMPRODUCT((AF$4:AF$1569&gt;=BH$4:BH$1569)*(AF$4:AF$1569-BH$4:BH$1569))/MAX(1,COUNTIF(AF$4:AF$1569,"&lt;"&amp;BH647+0.01)),BH647))</f>
        <v/>
      </c>
      <c r="BW647" s="9">
        <f>IF(AG647&gt;=BI647,0,IFERROR(BI647+SUMPRODUCT((AG$4:AG$1569&gt;=BI$4:BI$1569)*(AG$4:AG$1569-BI$4:BI$1569))/MAX(1,COUNTIF(AG$4:AG$1569,"&lt;"&amp;BI647+0.01)),BI647))</f>
        <v/>
      </c>
      <c r="BX647" s="9">
        <f>IF(AH647&gt;=BJ647,0,IFERROR(BJ647+SUMPRODUCT((AH$4:AH$1569&gt;=BJ$4:BJ$1569)*(AH$4:AH$1569-BJ$4:BJ$1569))/MAX(1,COUNTIF(AH$4:AH$1569,"&lt;"&amp;BJ647+0.01)),BJ647))</f>
        <v/>
      </c>
      <c r="BY647" s="9">
        <f>IF(AI647&gt;=BK647,0,IFERROR(BK647+SUMPRODUCT((AI$4:AI$1569&gt;=BK$4:BK$1569)*(AI$4:AI$1569-BK$4:BK$1569))/MAX(1,COUNTIF(AI$4:AI$1569,"&lt;"&amp;BK647+0.01)),BK647))</f>
        <v/>
      </c>
      <c r="BZ647" s="9">
        <f>IF(AJ647&gt;=BL647,0,IFERROR(BL647+SUMPRODUCT((AJ$4:AJ$1569&gt;=BL$4:BL$1569)*(AJ$4:AJ$1569-BL$4:BL$1569))/MAX(1,COUNTIF(AJ$4:AJ$1569,"&lt;"&amp;BL647+0.01)),BL647))</f>
        <v/>
      </c>
      <c r="CA647" s="9">
        <f>IF(AK647&gt;=BM647,0,IFERROR(BM647+SUMPRODUCT((AK$4:AK$1569&gt;=BM$4:BM$1569)*(AK$4:AK$1569-BM$4:BM$1569))/MAX(1,COUNTIF(AK$4:AK$1569,"&lt;"&amp;BM647+0.01)),BM647))</f>
        <v/>
      </c>
      <c r="CB647" s="9">
        <f>IF(AL647&gt;=BN647,0,IFERROR(BN647+SUMPRODUCT((AL$4:AL$1569&gt;=BN$4:BN$1569)*(AL$4:AL$1569-BN$4:BN$1569))/MAX(1,COUNTIF(AL$4:AL$1569,"&lt;"&amp;BN647+0.01)),BN647))</f>
        <v/>
      </c>
      <c r="CC647" s="5">
        <f>IF(AO647="🟢","VERDE",IF(AO647="🟡","AMARELO",IF(AO647="🟠","VERMELHO",IF(AO647="🔴","VERMELHO","ROXO"))))</f>
        <v/>
      </c>
      <c r="CD647" s="5" t="inlineStr">
        <is>
          <t>🌎 REGIÕES</t>
        </is>
      </c>
      <c r="CE647" s="5" t="inlineStr">
        <is>
          <t>SEM REDE</t>
        </is>
      </c>
    </row>
    <row r="648">
      <c r="A648" s="5" t="inlineStr">
        <is>
          <t>12401844000123</t>
        </is>
      </c>
      <c r="B648" s="5" t="inlineStr">
        <is>
          <t>ADERICO ANTONIO SCOPEL - ME</t>
        </is>
      </c>
      <c r="C648" s="5" t="inlineStr">
        <is>
          <t>06 - SEM GRUPO</t>
        </is>
      </c>
      <c r="D648" s="5" t="inlineStr">
        <is>
          <t>LARISSA PADILHA</t>
        </is>
      </c>
      <c r="E648" s="5" t="inlineStr">
        <is>
          <t>ES</t>
        </is>
      </c>
      <c r="F648" s="5">
        <f>IFERROR(VLOOKUP(C648,$AS$4:$AT$25,2,FALSE),"")</f>
        <v/>
      </c>
      <c r="G648" s="6">
        <f>IFERROR(VLOOKUP(C648,$AS$4:$AX$25,6,FALSE),"")</f>
        <v/>
      </c>
      <c r="H648" s="5">
        <f>IFERROR(VLOOKUP(C648,$AS$4:$AY$25,7,FALSE),"")</f>
        <v/>
      </c>
      <c r="I648" s="5">
        <f>IFERROR(VLOOKUP(C648,$AS$4:$AZ$25,8,FALSE),"")</f>
        <v/>
      </c>
      <c r="J648" s="7" t="inlineStr">
        <is>
          <t>.</t>
        </is>
      </c>
      <c r="K648" s="5" t="inlineStr">
        <is>
          <t>RJ + ES + MG</t>
        </is>
      </c>
      <c r="L648" s="8" t="n">
        <v>1252.173913043478</v>
      </c>
      <c r="M648" s="9" t="n">
        <v>104.3478260869565</v>
      </c>
      <c r="N648" s="9" t="n">
        <v>104.3478260869565</v>
      </c>
      <c r="O648" s="9" t="n">
        <v>104.3478260869565</v>
      </c>
      <c r="P648" s="9" t="n">
        <v>104.3478260869565</v>
      </c>
      <c r="Q648" s="9" t="n">
        <v>104.3478260869565</v>
      </c>
      <c r="R648" s="9" t="n">
        <v>104.3478260869565</v>
      </c>
      <c r="S648" s="9" t="n">
        <v>104.3478260869565</v>
      </c>
      <c r="T648" s="9" t="n">
        <v>104.3478260869565</v>
      </c>
      <c r="U648" s="9" t="n">
        <v>104.3478260869565</v>
      </c>
      <c r="V648" s="9" t="n">
        <v>104.3478260869565</v>
      </c>
      <c r="W648" s="9" t="n">
        <v>104.3478260869565</v>
      </c>
      <c r="X648" s="9" t="n">
        <v>104.3478260869565</v>
      </c>
      <c r="Y648" s="7" t="inlineStr">
        <is>
          <t>.</t>
        </is>
      </c>
      <c r="Z648" s="8">
        <f>SUM(AA648:AL648)</f>
        <v/>
      </c>
      <c r="AA648" s="9" t="n">
        <v>0</v>
      </c>
      <c r="AB648" s="9" t="n">
        <v>0</v>
      </c>
      <c r="AC648" s="9" t="n">
        <v>0</v>
      </c>
      <c r="AD648" s="9" t="n">
        <v>0</v>
      </c>
      <c r="AE648" s="9" t="n">
        <v>0</v>
      </c>
      <c r="AF648" s="9" t="n">
        <v>0</v>
      </c>
      <c r="AG648" s="9" t="n">
        <v>0</v>
      </c>
      <c r="AH648" s="9" t="n">
        <v>0</v>
      </c>
      <c r="AI648" s="9" t="n">
        <v>0</v>
      </c>
      <c r="AJ648" s="9" t="n">
        <v>0</v>
      </c>
      <c r="AK648" s="9" t="n">
        <v>0</v>
      </c>
      <c r="AL648" s="9" t="n">
        <v>0</v>
      </c>
      <c r="AM648" s="7" t="inlineStr">
        <is>
          <t>.</t>
        </is>
      </c>
      <c r="AN648" s="6">
        <f>IF(L648=0,0,Z648/L648)</f>
        <v/>
      </c>
      <c r="AO648" s="5">
        <f>IF(AN648="","",IF(AN648&gt;=0.9,"🟢",IF(AN648&gt;=0.7,"🟡",IF(AN648&gt;=0.5,"🟠","🔴"))))</f>
        <v/>
      </c>
      <c r="AP648" s="9">
        <f>IF(L648=0,0,L648-Z648)</f>
        <v/>
      </c>
      <c r="AQ648" s="5">
        <f>IF(Z648=0,"",RANK(Z648,Z$4:Z$1569,0))</f>
        <v/>
      </c>
      <c r="AR648" s="7" t="inlineStr">
        <is>
          <t>.</t>
        </is>
      </c>
      <c r="BA648" s="7" t="inlineStr">
        <is>
          <t>.</t>
        </is>
      </c>
      <c r="BB648" s="9">
        <f>SUM(L$4:L$1569)/COUNTA(A$4:A$1569)</f>
        <v/>
      </c>
      <c r="BC648" s="9">
        <f>SUM(M$4:M$1569)/COUNTA(A$4:A$1569)</f>
        <v/>
      </c>
      <c r="BD648" s="9">
        <f>SUM(N$4:N$1569)/COUNTA(A$4:A$1569)</f>
        <v/>
      </c>
      <c r="BE648" s="9">
        <f>SUM(O$4:O$1569)/COUNTA(A$4:A$1569)</f>
        <v/>
      </c>
      <c r="BF648" s="9">
        <f>SUM(P$4:P$1569)/COUNTA(A$4:A$1569)</f>
        <v/>
      </c>
      <c r="BG648" s="9">
        <f>SUM(Q$4:Q$1569)/COUNTA(A$4:A$1569)</f>
        <v/>
      </c>
      <c r="BH648" s="9">
        <f>SUM(R$4:R$1569)/COUNTA(A$4:A$1569)</f>
        <v/>
      </c>
      <c r="BI648" s="9">
        <f>SUM(S$4:S$1569)/COUNTA(A$4:A$1569)</f>
        <v/>
      </c>
      <c r="BJ648" s="9">
        <f>SUM(T$4:T$1569)/COUNTA(A$4:A$1569)</f>
        <v/>
      </c>
      <c r="BK648" s="9">
        <f>SUM(U$4:U$1569)/COUNTA(A$4:A$1569)</f>
        <v/>
      </c>
      <c r="BL648" s="9">
        <f>SUM(V$4:V$1569)/COUNTA(A$4:A$1569)</f>
        <v/>
      </c>
      <c r="BM648" s="9">
        <f>SUM(W$4:W$1569)/COUNTA(A$4:A$1569)</f>
        <v/>
      </c>
      <c r="BN648" s="9">
        <f>SUM(X$4:X$1569)/COUNTA(A$4:A$1569)</f>
        <v/>
      </c>
      <c r="BO648" s="7" t="inlineStr">
        <is>
          <t>.</t>
        </is>
      </c>
      <c r="BP648" s="9">
        <f>IF(Z648&gt;=BB648,0,IFERROR(BB648+(SUMPRODUCT((Z$4:Z$1569&gt;=BB$4:BB$1569)*(Z$4:Z$1569-BB$4:BB$1569))/MAX(1,COUNTIF(Z$4:Z$1569,"&lt;"&amp;BB648+0.01))),BB648))</f>
        <v/>
      </c>
      <c r="BQ648" s="9">
        <f>IF(AA648&gt;=BC648,0,IFERROR(BC648+SUMPRODUCT((AA$4:AA$1569&gt;=BC$4:BC$1569)*(AA$4:AA$1569-BC$4:BC$1569))/MAX(1,COUNTIF(AA$4:AA$1569,"&lt;"&amp;BC648+0.01)),BC648))</f>
        <v/>
      </c>
      <c r="BR648" s="9">
        <f>IF(AB648&gt;=BD648,0,IFERROR(BD648+SUMPRODUCT((AB$4:AB$1569&gt;=BD$4:BD$1569)*(AB$4:AB$1569-BD$4:BD$1569))/MAX(1,COUNTIF(AB$4:AB$1569,"&lt;"&amp;BD648+0.01)),BD648))</f>
        <v/>
      </c>
      <c r="BS648" s="9">
        <f>IF(AC648&gt;=BE648,0,IFERROR(BE648+SUMPRODUCT((AC$4:AC$1569&gt;=BE$4:BE$1569)*(AC$4:AC$1569-BE$4:BE$1569))/MAX(1,COUNTIF(AC$4:AC$1569,"&lt;"&amp;BE648+0.01)),BE648))</f>
        <v/>
      </c>
      <c r="BT648" s="9">
        <f>IF(AD648&gt;=BF648,0,IFERROR(BF648+SUMPRODUCT((AD$4:AD$1569&gt;=BF$4:BF$1569)*(AD$4:AD$1569-BF$4:BF$1569))/MAX(1,COUNTIF(AD$4:AD$1569,"&lt;"&amp;BF648+0.01)),BF648))</f>
        <v/>
      </c>
      <c r="BU648" s="9">
        <f>IF(AE648&gt;=BG648,0,IFERROR(BG648+SUMPRODUCT((AE$4:AE$1569&gt;=BG$4:BG$1569)*(AE$4:AE$1569-BG$4:BG$1569))/MAX(1,COUNTIF(AE$4:AE$1569,"&lt;"&amp;BG648+0.01)),BG648))</f>
        <v/>
      </c>
      <c r="BV648" s="9">
        <f>IF(AF648&gt;=BH648,0,IFERROR(BH648+SUMPRODUCT((AF$4:AF$1569&gt;=BH$4:BH$1569)*(AF$4:AF$1569-BH$4:BH$1569))/MAX(1,COUNTIF(AF$4:AF$1569,"&lt;"&amp;BH648+0.01)),BH648))</f>
        <v/>
      </c>
      <c r="BW648" s="9">
        <f>IF(AG648&gt;=BI648,0,IFERROR(BI648+SUMPRODUCT((AG$4:AG$1569&gt;=BI$4:BI$1569)*(AG$4:AG$1569-BI$4:BI$1569))/MAX(1,COUNTIF(AG$4:AG$1569,"&lt;"&amp;BI648+0.01)),BI648))</f>
        <v/>
      </c>
      <c r="BX648" s="9">
        <f>IF(AH648&gt;=BJ648,0,IFERROR(BJ648+SUMPRODUCT((AH$4:AH$1569&gt;=BJ$4:BJ$1569)*(AH$4:AH$1569-BJ$4:BJ$1569))/MAX(1,COUNTIF(AH$4:AH$1569,"&lt;"&amp;BJ648+0.01)),BJ648))</f>
        <v/>
      </c>
      <c r="BY648" s="9">
        <f>IF(AI648&gt;=BK648,0,IFERROR(BK648+SUMPRODUCT((AI$4:AI$1569&gt;=BK$4:BK$1569)*(AI$4:AI$1569-BK$4:BK$1569))/MAX(1,COUNTIF(AI$4:AI$1569,"&lt;"&amp;BK648+0.01)),BK648))</f>
        <v/>
      </c>
      <c r="BZ648" s="9">
        <f>IF(AJ648&gt;=BL648,0,IFERROR(BL648+SUMPRODUCT((AJ$4:AJ$1569&gt;=BL$4:BL$1569)*(AJ$4:AJ$1569-BL$4:BL$1569))/MAX(1,COUNTIF(AJ$4:AJ$1569,"&lt;"&amp;BL648+0.01)),BL648))</f>
        <v/>
      </c>
      <c r="CA648" s="9">
        <f>IF(AK648&gt;=BM648,0,IFERROR(BM648+SUMPRODUCT((AK$4:AK$1569&gt;=BM$4:BM$1569)*(AK$4:AK$1569-BM$4:BM$1569))/MAX(1,COUNTIF(AK$4:AK$1569,"&lt;"&amp;BM648+0.01)),BM648))</f>
        <v/>
      </c>
      <c r="CB648" s="9">
        <f>IF(AL648&gt;=BN648,0,IFERROR(BN648+SUMPRODUCT((AL$4:AL$1569&gt;=BN$4:BN$1569)*(AL$4:AL$1569-BN$4:BN$1569))/MAX(1,COUNTIF(AL$4:AL$1569,"&lt;"&amp;BN648+0.01)),BN648))</f>
        <v/>
      </c>
      <c r="CC648" s="5">
        <f>IF(AO648="🟢","VERDE",IF(AO648="🟡","AMARELO",IF(AO648="🟠","VERMELHO",IF(AO648="🔴","VERMELHO","ROXO"))))</f>
        <v/>
      </c>
      <c r="CD648" s="5" t="inlineStr">
        <is>
          <t>🌎 REGIÕES</t>
        </is>
      </c>
      <c r="CE648" s="5" t="inlineStr">
        <is>
          <t>SEM REDE</t>
        </is>
      </c>
    </row>
    <row r="649">
      <c r="A649" s="5" t="inlineStr">
        <is>
          <t>12413103000162</t>
        </is>
      </c>
      <c r="B649" s="5" t="inlineStr">
        <is>
          <t>VITA SHOW COMERCIO DE PRODUTOS NATURAISL</t>
        </is>
      </c>
      <c r="C649" s="5" t="inlineStr">
        <is>
          <t>06 - INTERNA - CIA DA SAUDE</t>
        </is>
      </c>
      <c r="D649" s="5" t="inlineStr">
        <is>
          <t>JULIO GADRET</t>
        </is>
      </c>
      <c r="E649" s="5" t="inlineStr"/>
      <c r="F649" s="5">
        <f>IFERROR(VLOOKUP(C649,$AS$4:$AT$25,2,FALSE),"")</f>
        <v/>
      </c>
      <c r="G649" s="6">
        <f>IFERROR(VLOOKUP(C649,$AS$4:$AX$25,6,FALSE),"")</f>
        <v/>
      </c>
      <c r="H649" s="5">
        <f>IFERROR(VLOOKUP(C649,$AS$4:$AY$25,7,FALSE),"")</f>
        <v/>
      </c>
      <c r="I649" s="5">
        <f>IFERROR(VLOOKUP(C649,$AS$4:$AZ$25,8,FALSE),"")</f>
        <v/>
      </c>
      <c r="J649" s="7" t="inlineStr">
        <is>
          <t>.</t>
        </is>
      </c>
      <c r="K649" s="5" t="inlineStr">
        <is>
          <t>NACIONAL</t>
        </is>
      </c>
      <c r="L649" s="8" t="n">
        <v>10875</v>
      </c>
      <c r="M649" s="9" t="n">
        <v>729.1666666666666</v>
      </c>
      <c r="N649" s="9" t="n">
        <v>770.8333333333334</v>
      </c>
      <c r="O649" s="9" t="n">
        <v>791.6666666666666</v>
      </c>
      <c r="P649" s="9" t="n">
        <v>833.3333333333334</v>
      </c>
      <c r="Q649" s="9" t="n">
        <v>854.1666666666666</v>
      </c>
      <c r="R649" s="9" t="n">
        <v>895.8333333333334</v>
      </c>
      <c r="S649" s="9" t="n">
        <v>916.6666666666666</v>
      </c>
      <c r="T649" s="9" t="n">
        <v>958.3333333333334</v>
      </c>
      <c r="U649" s="9" t="n">
        <v>979.1666666666666</v>
      </c>
      <c r="V649" s="9" t="n">
        <v>1020.833333333333</v>
      </c>
      <c r="W649" s="9" t="n">
        <v>1041.666666666667</v>
      </c>
      <c r="X649" s="9" t="n">
        <v>1083.333333333333</v>
      </c>
      <c r="Y649" s="7" t="inlineStr">
        <is>
          <t>.</t>
        </is>
      </c>
      <c r="Z649" s="8">
        <f>SUM(AA649:AL649)</f>
        <v/>
      </c>
      <c r="AA649" s="9" t="n">
        <v>0</v>
      </c>
      <c r="AB649" s="9" t="n">
        <v>0</v>
      </c>
      <c r="AC649" s="9" t="n">
        <v>0</v>
      </c>
      <c r="AD649" s="9" t="n">
        <v>0</v>
      </c>
      <c r="AE649" s="9" t="n">
        <v>0</v>
      </c>
      <c r="AF649" s="9" t="n">
        <v>0</v>
      </c>
      <c r="AG649" s="9" t="n">
        <v>0</v>
      </c>
      <c r="AH649" s="9" t="n">
        <v>0</v>
      </c>
      <c r="AI649" s="9" t="n">
        <v>0</v>
      </c>
      <c r="AJ649" s="9" t="n">
        <v>0</v>
      </c>
      <c r="AK649" s="9" t="n">
        <v>0</v>
      </c>
      <c r="AL649" s="9" t="n">
        <v>0</v>
      </c>
      <c r="AM649" s="7" t="inlineStr">
        <is>
          <t>.</t>
        </is>
      </c>
      <c r="AN649" s="6">
        <f>IF(L649=0,0,Z649/L649)</f>
        <v/>
      </c>
      <c r="AO649" s="5">
        <f>IF(AN649="","",IF(AN649&gt;=0.9,"🟢",IF(AN649&gt;=0.7,"🟡",IF(AN649&gt;=0.5,"🟠","🔴"))))</f>
        <v/>
      </c>
      <c r="AP649" s="9">
        <f>IF(L649=0,0,L649-Z649)</f>
        <v/>
      </c>
      <c r="AQ649" s="5">
        <f>IF(Z649=0,"",RANK(Z649,Z$4:Z$1569,0))</f>
        <v/>
      </c>
      <c r="AR649" s="7" t="inlineStr">
        <is>
          <t>.</t>
        </is>
      </c>
      <c r="BA649" s="7" t="inlineStr">
        <is>
          <t>.</t>
        </is>
      </c>
      <c r="BB649" s="9">
        <f>SUM(L$4:L$1569)/COUNTA(A$4:A$1569)</f>
        <v/>
      </c>
      <c r="BC649" s="9">
        <f>SUM(M$4:M$1569)/COUNTA(A$4:A$1569)</f>
        <v/>
      </c>
      <c r="BD649" s="9">
        <f>SUM(N$4:N$1569)/COUNTA(A$4:A$1569)</f>
        <v/>
      </c>
      <c r="BE649" s="9">
        <f>SUM(O$4:O$1569)/COUNTA(A$4:A$1569)</f>
        <v/>
      </c>
      <c r="BF649" s="9">
        <f>SUM(P$4:P$1569)/COUNTA(A$4:A$1569)</f>
        <v/>
      </c>
      <c r="BG649" s="9">
        <f>SUM(Q$4:Q$1569)/COUNTA(A$4:A$1569)</f>
        <v/>
      </c>
      <c r="BH649" s="9">
        <f>SUM(R$4:R$1569)/COUNTA(A$4:A$1569)</f>
        <v/>
      </c>
      <c r="BI649" s="9">
        <f>SUM(S$4:S$1569)/COUNTA(A$4:A$1569)</f>
        <v/>
      </c>
      <c r="BJ649" s="9">
        <f>SUM(T$4:T$1569)/COUNTA(A$4:A$1569)</f>
        <v/>
      </c>
      <c r="BK649" s="9">
        <f>SUM(U$4:U$1569)/COUNTA(A$4:A$1569)</f>
        <v/>
      </c>
      <c r="BL649" s="9">
        <f>SUM(V$4:V$1569)/COUNTA(A$4:A$1569)</f>
        <v/>
      </c>
      <c r="BM649" s="9">
        <f>SUM(W$4:W$1569)/COUNTA(A$4:A$1569)</f>
        <v/>
      </c>
      <c r="BN649" s="9">
        <f>SUM(X$4:X$1569)/COUNTA(A$4:A$1569)</f>
        <v/>
      </c>
      <c r="BO649" s="7" t="inlineStr">
        <is>
          <t>.</t>
        </is>
      </c>
      <c r="BP649" s="9">
        <f>IF(Z649&gt;=BB649,0,IFERROR(BB649+(SUMPRODUCT((Z$4:Z$1569&gt;=BB$4:BB$1569)*(Z$4:Z$1569-BB$4:BB$1569))/MAX(1,COUNTIF(Z$4:Z$1569,"&lt;"&amp;BB649+0.01))),BB649))</f>
        <v/>
      </c>
      <c r="BQ649" s="9">
        <f>IF(AA649&gt;=BC649,0,IFERROR(BC649+SUMPRODUCT((AA$4:AA$1569&gt;=BC$4:BC$1569)*(AA$4:AA$1569-BC$4:BC$1569))/MAX(1,COUNTIF(AA$4:AA$1569,"&lt;"&amp;BC649+0.01)),BC649))</f>
        <v/>
      </c>
      <c r="BR649" s="9">
        <f>IF(AB649&gt;=BD649,0,IFERROR(BD649+SUMPRODUCT((AB$4:AB$1569&gt;=BD$4:BD$1569)*(AB$4:AB$1569-BD$4:BD$1569))/MAX(1,COUNTIF(AB$4:AB$1569,"&lt;"&amp;BD649+0.01)),BD649))</f>
        <v/>
      </c>
      <c r="BS649" s="9">
        <f>IF(AC649&gt;=BE649,0,IFERROR(BE649+SUMPRODUCT((AC$4:AC$1569&gt;=BE$4:BE$1569)*(AC$4:AC$1569-BE$4:BE$1569))/MAX(1,COUNTIF(AC$4:AC$1569,"&lt;"&amp;BE649+0.01)),BE649))</f>
        <v/>
      </c>
      <c r="BT649" s="9">
        <f>IF(AD649&gt;=BF649,0,IFERROR(BF649+SUMPRODUCT((AD$4:AD$1569&gt;=BF$4:BF$1569)*(AD$4:AD$1569-BF$4:BF$1569))/MAX(1,COUNTIF(AD$4:AD$1569,"&lt;"&amp;BF649+0.01)),BF649))</f>
        <v/>
      </c>
      <c r="BU649" s="9">
        <f>IF(AE649&gt;=BG649,0,IFERROR(BG649+SUMPRODUCT((AE$4:AE$1569&gt;=BG$4:BG$1569)*(AE$4:AE$1569-BG$4:BG$1569))/MAX(1,COUNTIF(AE$4:AE$1569,"&lt;"&amp;BG649+0.01)),BG649))</f>
        <v/>
      </c>
      <c r="BV649" s="9">
        <f>IF(AF649&gt;=BH649,0,IFERROR(BH649+SUMPRODUCT((AF$4:AF$1569&gt;=BH$4:BH$1569)*(AF$4:AF$1569-BH$4:BH$1569))/MAX(1,COUNTIF(AF$4:AF$1569,"&lt;"&amp;BH649+0.01)),BH649))</f>
        <v/>
      </c>
      <c r="BW649" s="9">
        <f>IF(AG649&gt;=BI649,0,IFERROR(BI649+SUMPRODUCT((AG$4:AG$1569&gt;=BI$4:BI$1569)*(AG$4:AG$1569-BI$4:BI$1569))/MAX(1,COUNTIF(AG$4:AG$1569,"&lt;"&amp;BI649+0.01)),BI649))</f>
        <v/>
      </c>
      <c r="BX649" s="9">
        <f>IF(AH649&gt;=BJ649,0,IFERROR(BJ649+SUMPRODUCT((AH$4:AH$1569&gt;=BJ$4:BJ$1569)*(AH$4:AH$1569-BJ$4:BJ$1569))/MAX(1,COUNTIF(AH$4:AH$1569,"&lt;"&amp;BJ649+0.01)),BJ649))</f>
        <v/>
      </c>
      <c r="BY649" s="9">
        <f>IF(AI649&gt;=BK649,0,IFERROR(BK649+SUMPRODUCT((AI$4:AI$1569&gt;=BK$4:BK$1569)*(AI$4:AI$1569-BK$4:BK$1569))/MAX(1,COUNTIF(AI$4:AI$1569,"&lt;"&amp;BK649+0.01)),BK649))</f>
        <v/>
      </c>
      <c r="BZ649" s="9">
        <f>IF(AJ649&gt;=BL649,0,IFERROR(BL649+SUMPRODUCT((AJ$4:AJ$1569&gt;=BL$4:BL$1569)*(AJ$4:AJ$1569-BL$4:BL$1569))/MAX(1,COUNTIF(AJ$4:AJ$1569,"&lt;"&amp;BL649+0.01)),BL649))</f>
        <v/>
      </c>
      <c r="CA649" s="9">
        <f>IF(AK649&gt;=BM649,0,IFERROR(BM649+SUMPRODUCT((AK$4:AK$1569&gt;=BM$4:BM$1569)*(AK$4:AK$1569-BM$4:BM$1569))/MAX(1,COUNTIF(AK$4:AK$1569,"&lt;"&amp;BM649+0.01)),BM649))</f>
        <v/>
      </c>
      <c r="CB649" s="9">
        <f>IF(AL649&gt;=BN649,0,IFERROR(BN649+SUMPRODUCT((AL$4:AL$1569&gt;=BN$4:BN$1569)*(AL$4:AL$1569-BN$4:BN$1569))/MAX(1,COUNTIF(AL$4:AL$1569,"&lt;"&amp;BN649+0.01)),BN649))</f>
        <v/>
      </c>
      <c r="CC649" s="5">
        <f>IF(AO649="🟢","VERDE",IF(AO649="🟡","AMARELO",IF(AO649="🟠","VERMELHO",IF(AO649="🔴","VERMELHO","ROXO"))))</f>
        <v/>
      </c>
      <c r="CD649" s="5" t="inlineStr">
        <is>
          <t>🏢 REDES</t>
        </is>
      </c>
      <c r="CE649" s="5" t="inlineStr">
        <is>
          <t>CIA DA SAUDE</t>
        </is>
      </c>
    </row>
    <row r="650">
      <c r="A650" s="5" t="inlineStr">
        <is>
          <t>12458656000212</t>
        </is>
      </c>
      <c r="B650" s="5" t="inlineStr">
        <is>
          <t>PRODUTOS NATURAIS GRAO DE MOSTARDA LTDA</t>
        </is>
      </c>
      <c r="C650" s="5" t="inlineStr">
        <is>
          <t>06 - SEM GRUPO</t>
        </is>
      </c>
      <c r="D650" s="5" t="inlineStr">
        <is>
          <t>HEMANUELE DITZEL (MANU)</t>
        </is>
      </c>
      <c r="E650" s="5" t="inlineStr">
        <is>
          <t>SC</t>
        </is>
      </c>
      <c r="F650" s="5">
        <f>IFERROR(VLOOKUP(C650,$AS$4:$AT$25,2,FALSE),"")</f>
        <v/>
      </c>
      <c r="G650" s="6">
        <f>IFERROR(VLOOKUP(C650,$AS$4:$AX$25,6,FALSE),"")</f>
        <v/>
      </c>
      <c r="H650" s="5">
        <f>IFERROR(VLOOKUP(C650,$AS$4:$AY$25,7,FALSE),"")</f>
        <v/>
      </c>
      <c r="I650" s="5">
        <f>IFERROR(VLOOKUP(C650,$AS$4:$AZ$25,8,FALSE),"")</f>
        <v/>
      </c>
      <c r="J650" s="7" t="inlineStr">
        <is>
          <t>.</t>
        </is>
      </c>
      <c r="K650" s="5" t="inlineStr">
        <is>
          <t>SUL</t>
        </is>
      </c>
      <c r="L650" s="8" t="n">
        <v>1513.953488372093</v>
      </c>
      <c r="M650" s="9" t="n">
        <v>118.6046511627907</v>
      </c>
      <c r="N650" s="9" t="n">
        <v>118.6046511627907</v>
      </c>
      <c r="O650" s="9" t="n">
        <v>118.6046511627907</v>
      </c>
      <c r="P650" s="9" t="n">
        <v>125.5813953488372</v>
      </c>
      <c r="Q650" s="9" t="n">
        <v>125.5813953488372</v>
      </c>
      <c r="R650" s="9" t="n">
        <v>125.5813953488372</v>
      </c>
      <c r="S650" s="9" t="n">
        <v>125.5813953488372</v>
      </c>
      <c r="T650" s="9" t="n">
        <v>125.5813953488372</v>
      </c>
      <c r="U650" s="9" t="n">
        <v>132.5581395348837</v>
      </c>
      <c r="V650" s="9" t="n">
        <v>132.5581395348837</v>
      </c>
      <c r="W650" s="9" t="n">
        <v>132.5581395348837</v>
      </c>
      <c r="X650" s="9" t="n">
        <v>132.5581395348837</v>
      </c>
      <c r="Y650" s="7" t="inlineStr">
        <is>
          <t>.</t>
        </is>
      </c>
      <c r="Z650" s="8">
        <f>SUM(AA650:AL650)</f>
        <v/>
      </c>
      <c r="AA650" s="9" t="n">
        <v>0</v>
      </c>
      <c r="AB650" s="9" t="n">
        <v>0</v>
      </c>
      <c r="AC650" s="9" t="n">
        <v>0</v>
      </c>
      <c r="AD650" s="9" t="n">
        <v>0</v>
      </c>
      <c r="AE650" s="9" t="n">
        <v>0</v>
      </c>
      <c r="AF650" s="9" t="n">
        <v>0</v>
      </c>
      <c r="AG650" s="9" t="n">
        <v>0</v>
      </c>
      <c r="AH650" s="9" t="n">
        <v>0</v>
      </c>
      <c r="AI650" s="9" t="n">
        <v>0</v>
      </c>
      <c r="AJ650" s="9" t="n">
        <v>0</v>
      </c>
      <c r="AK650" s="9" t="n">
        <v>0</v>
      </c>
      <c r="AL650" s="9" t="n">
        <v>0</v>
      </c>
      <c r="AM650" s="7" t="inlineStr">
        <is>
          <t>.</t>
        </is>
      </c>
      <c r="AN650" s="6">
        <f>IF(L650=0,0,Z650/L650)</f>
        <v/>
      </c>
      <c r="AO650" s="5">
        <f>IF(AN650="","",IF(AN650&gt;=0.9,"🟢",IF(AN650&gt;=0.7,"🟡",IF(AN650&gt;=0.5,"🟠","🔴"))))</f>
        <v/>
      </c>
      <c r="AP650" s="9">
        <f>IF(L650=0,0,L650-Z650)</f>
        <v/>
      </c>
      <c r="AQ650" s="5">
        <f>IF(Z650=0,"",RANK(Z650,Z$4:Z$1569,0))</f>
        <v/>
      </c>
      <c r="AR650" s="7" t="inlineStr">
        <is>
          <t>.</t>
        </is>
      </c>
      <c r="BA650" s="7" t="inlineStr">
        <is>
          <t>.</t>
        </is>
      </c>
      <c r="BB650" s="9">
        <f>SUM(L$4:L$1569)/COUNTA(A$4:A$1569)</f>
        <v/>
      </c>
      <c r="BC650" s="9">
        <f>SUM(M$4:M$1569)/COUNTA(A$4:A$1569)</f>
        <v/>
      </c>
      <c r="BD650" s="9">
        <f>SUM(N$4:N$1569)/COUNTA(A$4:A$1569)</f>
        <v/>
      </c>
      <c r="BE650" s="9">
        <f>SUM(O$4:O$1569)/COUNTA(A$4:A$1569)</f>
        <v/>
      </c>
      <c r="BF650" s="9">
        <f>SUM(P$4:P$1569)/COUNTA(A$4:A$1569)</f>
        <v/>
      </c>
      <c r="BG650" s="9">
        <f>SUM(Q$4:Q$1569)/COUNTA(A$4:A$1569)</f>
        <v/>
      </c>
      <c r="BH650" s="9">
        <f>SUM(R$4:R$1569)/COUNTA(A$4:A$1569)</f>
        <v/>
      </c>
      <c r="BI650" s="9">
        <f>SUM(S$4:S$1569)/COUNTA(A$4:A$1569)</f>
        <v/>
      </c>
      <c r="BJ650" s="9">
        <f>SUM(T$4:T$1569)/COUNTA(A$4:A$1569)</f>
        <v/>
      </c>
      <c r="BK650" s="9">
        <f>SUM(U$4:U$1569)/COUNTA(A$4:A$1569)</f>
        <v/>
      </c>
      <c r="BL650" s="9">
        <f>SUM(V$4:V$1569)/COUNTA(A$4:A$1569)</f>
        <v/>
      </c>
      <c r="BM650" s="9">
        <f>SUM(W$4:W$1569)/COUNTA(A$4:A$1569)</f>
        <v/>
      </c>
      <c r="BN650" s="9">
        <f>SUM(X$4:X$1569)/COUNTA(A$4:A$1569)</f>
        <v/>
      </c>
      <c r="BO650" s="7" t="inlineStr">
        <is>
          <t>.</t>
        </is>
      </c>
      <c r="BP650" s="9">
        <f>IF(Z650&gt;=BB650,0,IFERROR(BB650+(SUMPRODUCT((Z$4:Z$1569&gt;=BB$4:BB$1569)*(Z$4:Z$1569-BB$4:BB$1569))/MAX(1,COUNTIF(Z$4:Z$1569,"&lt;"&amp;BB650+0.01))),BB650))</f>
        <v/>
      </c>
      <c r="BQ650" s="9">
        <f>IF(AA650&gt;=BC650,0,IFERROR(BC650+SUMPRODUCT((AA$4:AA$1569&gt;=BC$4:BC$1569)*(AA$4:AA$1569-BC$4:BC$1569))/MAX(1,COUNTIF(AA$4:AA$1569,"&lt;"&amp;BC650+0.01)),BC650))</f>
        <v/>
      </c>
      <c r="BR650" s="9">
        <f>IF(AB650&gt;=BD650,0,IFERROR(BD650+SUMPRODUCT((AB$4:AB$1569&gt;=BD$4:BD$1569)*(AB$4:AB$1569-BD$4:BD$1569))/MAX(1,COUNTIF(AB$4:AB$1569,"&lt;"&amp;BD650+0.01)),BD650))</f>
        <v/>
      </c>
      <c r="BS650" s="9">
        <f>IF(AC650&gt;=BE650,0,IFERROR(BE650+SUMPRODUCT((AC$4:AC$1569&gt;=BE$4:BE$1569)*(AC$4:AC$1569-BE$4:BE$1569))/MAX(1,COUNTIF(AC$4:AC$1569,"&lt;"&amp;BE650+0.01)),BE650))</f>
        <v/>
      </c>
      <c r="BT650" s="9">
        <f>IF(AD650&gt;=BF650,0,IFERROR(BF650+SUMPRODUCT((AD$4:AD$1569&gt;=BF$4:BF$1569)*(AD$4:AD$1569-BF$4:BF$1569))/MAX(1,COUNTIF(AD$4:AD$1569,"&lt;"&amp;BF650+0.01)),BF650))</f>
        <v/>
      </c>
      <c r="BU650" s="9">
        <f>IF(AE650&gt;=BG650,0,IFERROR(BG650+SUMPRODUCT((AE$4:AE$1569&gt;=BG$4:BG$1569)*(AE$4:AE$1569-BG$4:BG$1569))/MAX(1,COUNTIF(AE$4:AE$1569,"&lt;"&amp;BG650+0.01)),BG650))</f>
        <v/>
      </c>
      <c r="BV650" s="9">
        <f>IF(AF650&gt;=BH650,0,IFERROR(BH650+SUMPRODUCT((AF$4:AF$1569&gt;=BH$4:BH$1569)*(AF$4:AF$1569-BH$4:BH$1569))/MAX(1,COUNTIF(AF$4:AF$1569,"&lt;"&amp;BH650+0.01)),BH650))</f>
        <v/>
      </c>
      <c r="BW650" s="9">
        <f>IF(AG650&gt;=BI650,0,IFERROR(BI650+SUMPRODUCT((AG$4:AG$1569&gt;=BI$4:BI$1569)*(AG$4:AG$1569-BI$4:BI$1569))/MAX(1,COUNTIF(AG$4:AG$1569,"&lt;"&amp;BI650+0.01)),BI650))</f>
        <v/>
      </c>
      <c r="BX650" s="9">
        <f>IF(AH650&gt;=BJ650,0,IFERROR(BJ650+SUMPRODUCT((AH$4:AH$1569&gt;=BJ$4:BJ$1569)*(AH$4:AH$1569-BJ$4:BJ$1569))/MAX(1,COUNTIF(AH$4:AH$1569,"&lt;"&amp;BJ650+0.01)),BJ650))</f>
        <v/>
      </c>
      <c r="BY650" s="9">
        <f>IF(AI650&gt;=BK650,0,IFERROR(BK650+SUMPRODUCT((AI$4:AI$1569&gt;=BK$4:BK$1569)*(AI$4:AI$1569-BK$4:BK$1569))/MAX(1,COUNTIF(AI$4:AI$1569,"&lt;"&amp;BK650+0.01)),BK650))</f>
        <v/>
      </c>
      <c r="BZ650" s="9">
        <f>IF(AJ650&gt;=BL650,0,IFERROR(BL650+SUMPRODUCT((AJ$4:AJ$1569&gt;=BL$4:BL$1569)*(AJ$4:AJ$1569-BL$4:BL$1569))/MAX(1,COUNTIF(AJ$4:AJ$1569,"&lt;"&amp;BL650+0.01)),BL650))</f>
        <v/>
      </c>
      <c r="CA650" s="9">
        <f>IF(AK650&gt;=BM650,0,IFERROR(BM650+SUMPRODUCT((AK$4:AK$1569&gt;=BM$4:BM$1569)*(AK$4:AK$1569-BM$4:BM$1569))/MAX(1,COUNTIF(AK$4:AK$1569,"&lt;"&amp;BM650+0.01)),BM650))</f>
        <v/>
      </c>
      <c r="CB650" s="9">
        <f>IF(AL650&gt;=BN650,0,IFERROR(BN650+SUMPRODUCT((AL$4:AL$1569&gt;=BN$4:BN$1569)*(AL$4:AL$1569-BN$4:BN$1569))/MAX(1,COUNTIF(AL$4:AL$1569,"&lt;"&amp;BN650+0.01)),BN650))</f>
        <v/>
      </c>
      <c r="CC650" s="5">
        <f>IF(AO650="🟢","VERDE",IF(AO650="🟡","AMARELO",IF(AO650="🟠","VERMELHO",IF(AO650="🔴","VERMELHO","ROXO"))))</f>
        <v/>
      </c>
      <c r="CD650" s="5" t="inlineStr">
        <is>
          <t>🌎 REGIÕES</t>
        </is>
      </c>
      <c r="CE650" s="5" t="inlineStr">
        <is>
          <t>SEM REDE</t>
        </is>
      </c>
    </row>
    <row r="651">
      <c r="A651" s="5" t="inlineStr">
        <is>
          <t>12483945000190</t>
        </is>
      </c>
      <c r="B651" s="5" t="inlineStr">
        <is>
          <t>PROVESI &amp; BOTELHO HORTIFRUTI LTDA - EPP</t>
        </is>
      </c>
      <c r="C651" s="5" t="inlineStr">
        <is>
          <t>06 - SEM GRUPO</t>
        </is>
      </c>
      <c r="D651" s="5" t="inlineStr">
        <is>
          <t>HEMANUELE DITZEL (MANU)</t>
        </is>
      </c>
      <c r="E651" s="5" t="inlineStr">
        <is>
          <t>SC</t>
        </is>
      </c>
      <c r="F651" s="5">
        <f>IFERROR(VLOOKUP(C651,$AS$4:$AT$25,2,FALSE),"")</f>
        <v/>
      </c>
      <c r="G651" s="6">
        <f>IFERROR(VLOOKUP(C651,$AS$4:$AX$25,6,FALSE),"")</f>
        <v/>
      </c>
      <c r="H651" s="5">
        <f>IFERROR(VLOOKUP(C651,$AS$4:$AY$25,7,FALSE),"")</f>
        <v/>
      </c>
      <c r="I651" s="5">
        <f>IFERROR(VLOOKUP(C651,$AS$4:$AZ$25,8,FALSE),"")</f>
        <v/>
      </c>
      <c r="J651" s="7" t="inlineStr">
        <is>
          <t>.</t>
        </is>
      </c>
      <c r="K651" s="5" t="inlineStr">
        <is>
          <t>SUL</t>
        </is>
      </c>
      <c r="L651" s="8" t="n">
        <v>1553.191489361702</v>
      </c>
      <c r="M651" s="9" t="n">
        <v>119.1489361702128</v>
      </c>
      <c r="N651" s="9" t="n">
        <v>123.4042553191489</v>
      </c>
      <c r="O651" s="9" t="n">
        <v>123.4042553191489</v>
      </c>
      <c r="P651" s="9" t="n">
        <v>123.4042553191489</v>
      </c>
      <c r="Q651" s="9" t="n">
        <v>127.6595744680851</v>
      </c>
      <c r="R651" s="9" t="n">
        <v>127.6595744680851</v>
      </c>
      <c r="S651" s="9" t="n">
        <v>131.9148936170213</v>
      </c>
      <c r="T651" s="9" t="n">
        <v>131.9148936170213</v>
      </c>
      <c r="U651" s="9" t="n">
        <v>131.9148936170213</v>
      </c>
      <c r="V651" s="9" t="n">
        <v>136.1702127659574</v>
      </c>
      <c r="W651" s="9" t="n">
        <v>136.1702127659574</v>
      </c>
      <c r="X651" s="9" t="n">
        <v>140.4255319148936</v>
      </c>
      <c r="Y651" s="7" t="inlineStr">
        <is>
          <t>.</t>
        </is>
      </c>
      <c r="Z651" s="8">
        <f>SUM(AA651:AL651)</f>
        <v/>
      </c>
      <c r="AA651" s="9" t="n">
        <v>0</v>
      </c>
      <c r="AB651" s="9" t="n">
        <v>0</v>
      </c>
      <c r="AC651" s="9" t="n">
        <v>0</v>
      </c>
      <c r="AD651" s="9" t="n">
        <v>0</v>
      </c>
      <c r="AE651" s="9" t="n">
        <v>0</v>
      </c>
      <c r="AF651" s="9" t="n">
        <v>0</v>
      </c>
      <c r="AG651" s="9" t="n">
        <v>0</v>
      </c>
      <c r="AH651" s="9" t="n">
        <v>0</v>
      </c>
      <c r="AI651" s="9" t="n">
        <v>0</v>
      </c>
      <c r="AJ651" s="9" t="n">
        <v>0</v>
      </c>
      <c r="AK651" s="9" t="n">
        <v>0</v>
      </c>
      <c r="AL651" s="9" t="n">
        <v>0</v>
      </c>
      <c r="AM651" s="7" t="inlineStr">
        <is>
          <t>.</t>
        </is>
      </c>
      <c r="AN651" s="6">
        <f>IF(L651=0,0,Z651/L651)</f>
        <v/>
      </c>
      <c r="AO651" s="5">
        <f>IF(AN651="","",IF(AN651&gt;=0.9,"🟢",IF(AN651&gt;=0.7,"🟡",IF(AN651&gt;=0.5,"🟠","🔴"))))</f>
        <v/>
      </c>
      <c r="AP651" s="9">
        <f>IF(L651=0,0,L651-Z651)</f>
        <v/>
      </c>
      <c r="AQ651" s="5">
        <f>IF(Z651=0,"",RANK(Z651,Z$4:Z$1569,0))</f>
        <v/>
      </c>
      <c r="AR651" s="7" t="inlineStr">
        <is>
          <t>.</t>
        </is>
      </c>
      <c r="BA651" s="7" t="inlineStr">
        <is>
          <t>.</t>
        </is>
      </c>
      <c r="BB651" s="9">
        <f>SUM(L$4:L$1569)/COUNTA(A$4:A$1569)</f>
        <v/>
      </c>
      <c r="BC651" s="9">
        <f>SUM(M$4:M$1569)/COUNTA(A$4:A$1569)</f>
        <v/>
      </c>
      <c r="BD651" s="9">
        <f>SUM(N$4:N$1569)/COUNTA(A$4:A$1569)</f>
        <v/>
      </c>
      <c r="BE651" s="9">
        <f>SUM(O$4:O$1569)/COUNTA(A$4:A$1569)</f>
        <v/>
      </c>
      <c r="BF651" s="9">
        <f>SUM(P$4:P$1569)/COUNTA(A$4:A$1569)</f>
        <v/>
      </c>
      <c r="BG651" s="9">
        <f>SUM(Q$4:Q$1569)/COUNTA(A$4:A$1569)</f>
        <v/>
      </c>
      <c r="BH651" s="9">
        <f>SUM(R$4:R$1569)/COUNTA(A$4:A$1569)</f>
        <v/>
      </c>
      <c r="BI651" s="9">
        <f>SUM(S$4:S$1569)/COUNTA(A$4:A$1569)</f>
        <v/>
      </c>
      <c r="BJ651" s="9">
        <f>SUM(T$4:T$1569)/COUNTA(A$4:A$1569)</f>
        <v/>
      </c>
      <c r="BK651" s="9">
        <f>SUM(U$4:U$1569)/COUNTA(A$4:A$1569)</f>
        <v/>
      </c>
      <c r="BL651" s="9">
        <f>SUM(V$4:V$1569)/COUNTA(A$4:A$1569)</f>
        <v/>
      </c>
      <c r="BM651" s="9">
        <f>SUM(W$4:W$1569)/COUNTA(A$4:A$1569)</f>
        <v/>
      </c>
      <c r="BN651" s="9">
        <f>SUM(X$4:X$1569)/COUNTA(A$4:A$1569)</f>
        <v/>
      </c>
      <c r="BO651" s="7" t="inlineStr">
        <is>
          <t>.</t>
        </is>
      </c>
      <c r="BP651" s="9">
        <f>IF(Z651&gt;=BB651,0,IFERROR(BB651+(SUMPRODUCT((Z$4:Z$1569&gt;=BB$4:BB$1569)*(Z$4:Z$1569-BB$4:BB$1569))/MAX(1,COUNTIF(Z$4:Z$1569,"&lt;"&amp;BB651+0.01))),BB651))</f>
        <v/>
      </c>
      <c r="BQ651" s="9">
        <f>IF(AA651&gt;=BC651,0,IFERROR(BC651+SUMPRODUCT((AA$4:AA$1569&gt;=BC$4:BC$1569)*(AA$4:AA$1569-BC$4:BC$1569))/MAX(1,COUNTIF(AA$4:AA$1569,"&lt;"&amp;BC651+0.01)),BC651))</f>
        <v/>
      </c>
      <c r="BR651" s="9">
        <f>IF(AB651&gt;=BD651,0,IFERROR(BD651+SUMPRODUCT((AB$4:AB$1569&gt;=BD$4:BD$1569)*(AB$4:AB$1569-BD$4:BD$1569))/MAX(1,COUNTIF(AB$4:AB$1569,"&lt;"&amp;BD651+0.01)),BD651))</f>
        <v/>
      </c>
      <c r="BS651" s="9">
        <f>IF(AC651&gt;=BE651,0,IFERROR(BE651+SUMPRODUCT((AC$4:AC$1569&gt;=BE$4:BE$1569)*(AC$4:AC$1569-BE$4:BE$1569))/MAX(1,COUNTIF(AC$4:AC$1569,"&lt;"&amp;BE651+0.01)),BE651))</f>
        <v/>
      </c>
      <c r="BT651" s="9">
        <f>IF(AD651&gt;=BF651,0,IFERROR(BF651+SUMPRODUCT((AD$4:AD$1569&gt;=BF$4:BF$1569)*(AD$4:AD$1569-BF$4:BF$1569))/MAX(1,COUNTIF(AD$4:AD$1569,"&lt;"&amp;BF651+0.01)),BF651))</f>
        <v/>
      </c>
      <c r="BU651" s="9">
        <f>IF(AE651&gt;=BG651,0,IFERROR(BG651+SUMPRODUCT((AE$4:AE$1569&gt;=BG$4:BG$1569)*(AE$4:AE$1569-BG$4:BG$1569))/MAX(1,COUNTIF(AE$4:AE$1569,"&lt;"&amp;BG651+0.01)),BG651))</f>
        <v/>
      </c>
      <c r="BV651" s="9">
        <f>IF(AF651&gt;=BH651,0,IFERROR(BH651+SUMPRODUCT((AF$4:AF$1569&gt;=BH$4:BH$1569)*(AF$4:AF$1569-BH$4:BH$1569))/MAX(1,COUNTIF(AF$4:AF$1569,"&lt;"&amp;BH651+0.01)),BH651))</f>
        <v/>
      </c>
      <c r="BW651" s="9">
        <f>IF(AG651&gt;=BI651,0,IFERROR(BI651+SUMPRODUCT((AG$4:AG$1569&gt;=BI$4:BI$1569)*(AG$4:AG$1569-BI$4:BI$1569))/MAX(1,COUNTIF(AG$4:AG$1569,"&lt;"&amp;BI651+0.01)),BI651))</f>
        <v/>
      </c>
      <c r="BX651" s="9">
        <f>IF(AH651&gt;=BJ651,0,IFERROR(BJ651+SUMPRODUCT((AH$4:AH$1569&gt;=BJ$4:BJ$1569)*(AH$4:AH$1569-BJ$4:BJ$1569))/MAX(1,COUNTIF(AH$4:AH$1569,"&lt;"&amp;BJ651+0.01)),BJ651))</f>
        <v/>
      </c>
      <c r="BY651" s="9">
        <f>IF(AI651&gt;=BK651,0,IFERROR(BK651+SUMPRODUCT((AI$4:AI$1569&gt;=BK$4:BK$1569)*(AI$4:AI$1569-BK$4:BK$1569))/MAX(1,COUNTIF(AI$4:AI$1569,"&lt;"&amp;BK651+0.01)),BK651))</f>
        <v/>
      </c>
      <c r="BZ651" s="9">
        <f>IF(AJ651&gt;=BL651,0,IFERROR(BL651+SUMPRODUCT((AJ$4:AJ$1569&gt;=BL$4:BL$1569)*(AJ$4:AJ$1569-BL$4:BL$1569))/MAX(1,COUNTIF(AJ$4:AJ$1569,"&lt;"&amp;BL651+0.01)),BL651))</f>
        <v/>
      </c>
      <c r="CA651" s="9">
        <f>IF(AK651&gt;=BM651,0,IFERROR(BM651+SUMPRODUCT((AK$4:AK$1569&gt;=BM$4:BM$1569)*(AK$4:AK$1569-BM$4:BM$1569))/MAX(1,COUNTIF(AK$4:AK$1569,"&lt;"&amp;BM651+0.01)),BM651))</f>
        <v/>
      </c>
      <c r="CB651" s="9">
        <f>IF(AL651&gt;=BN651,0,IFERROR(BN651+SUMPRODUCT((AL$4:AL$1569&gt;=BN$4:BN$1569)*(AL$4:AL$1569-BN$4:BN$1569))/MAX(1,COUNTIF(AL$4:AL$1569,"&lt;"&amp;BN651+0.01)),BN651))</f>
        <v/>
      </c>
      <c r="CC651" s="5">
        <f>IF(AO651="🟢","VERDE",IF(AO651="🟡","AMARELO",IF(AO651="🟠","VERMELHO",IF(AO651="🔴","VERMELHO","ROXO"))))</f>
        <v/>
      </c>
      <c r="CD651" s="5" t="inlineStr">
        <is>
          <t>🌎 REGIÕES</t>
        </is>
      </c>
      <c r="CE651" s="5" t="inlineStr">
        <is>
          <t>SEM REDE</t>
        </is>
      </c>
    </row>
    <row r="652">
      <c r="A652" s="5" t="inlineStr">
        <is>
          <t>12527165000103</t>
        </is>
      </c>
      <c r="B652" s="5" t="inlineStr">
        <is>
          <t>ES PRODUTOS NATURAIS LTDA - EPP</t>
        </is>
      </c>
      <c r="C652" s="5" t="inlineStr">
        <is>
          <t>06 - SEM GRUPO</t>
        </is>
      </c>
      <c r="D652" s="5" t="inlineStr">
        <is>
          <t>HEMANUELE DITZEL (MANU)</t>
        </is>
      </c>
      <c r="E652" s="5" t="inlineStr">
        <is>
          <t>SC</t>
        </is>
      </c>
      <c r="F652" s="5">
        <f>IFERROR(VLOOKUP(C652,$AS$4:$AT$25,2,FALSE),"")</f>
        <v/>
      </c>
      <c r="G652" s="6">
        <f>IFERROR(VLOOKUP(C652,$AS$4:$AX$25,6,FALSE),"")</f>
        <v/>
      </c>
      <c r="H652" s="5">
        <f>IFERROR(VLOOKUP(C652,$AS$4:$AY$25,7,FALSE),"")</f>
        <v/>
      </c>
      <c r="I652" s="5">
        <f>IFERROR(VLOOKUP(C652,$AS$4:$AZ$25,8,FALSE),"")</f>
        <v/>
      </c>
      <c r="J652" s="7" t="inlineStr">
        <is>
          <t>.</t>
        </is>
      </c>
      <c r="K652" s="5" t="inlineStr">
        <is>
          <t>SUL</t>
        </is>
      </c>
      <c r="L652" s="8" t="n">
        <v>1553.191489361702</v>
      </c>
      <c r="M652" s="9" t="n">
        <v>119.1489361702128</v>
      </c>
      <c r="N652" s="9" t="n">
        <v>123.4042553191489</v>
      </c>
      <c r="O652" s="9" t="n">
        <v>123.4042553191489</v>
      </c>
      <c r="P652" s="9" t="n">
        <v>123.4042553191489</v>
      </c>
      <c r="Q652" s="9" t="n">
        <v>127.6595744680851</v>
      </c>
      <c r="R652" s="9" t="n">
        <v>127.6595744680851</v>
      </c>
      <c r="S652" s="9" t="n">
        <v>131.9148936170213</v>
      </c>
      <c r="T652" s="9" t="n">
        <v>131.9148936170213</v>
      </c>
      <c r="U652" s="9" t="n">
        <v>131.9148936170213</v>
      </c>
      <c r="V652" s="9" t="n">
        <v>136.1702127659574</v>
      </c>
      <c r="W652" s="9" t="n">
        <v>136.1702127659574</v>
      </c>
      <c r="X652" s="9" t="n">
        <v>140.4255319148936</v>
      </c>
      <c r="Y652" s="7" t="inlineStr">
        <is>
          <t>.</t>
        </is>
      </c>
      <c r="Z652" s="8">
        <f>SUM(AA652:AL652)</f>
        <v/>
      </c>
      <c r="AA652" s="9" t="n">
        <v>0</v>
      </c>
      <c r="AB652" s="9" t="n">
        <v>0</v>
      </c>
      <c r="AC652" s="9" t="n">
        <v>0</v>
      </c>
      <c r="AD652" s="9" t="n">
        <v>0</v>
      </c>
      <c r="AE652" s="9" t="n">
        <v>0</v>
      </c>
      <c r="AF652" s="9" t="n">
        <v>0</v>
      </c>
      <c r="AG652" s="9" t="n">
        <v>0</v>
      </c>
      <c r="AH652" s="9" t="n">
        <v>0</v>
      </c>
      <c r="AI652" s="9" t="n">
        <v>0</v>
      </c>
      <c r="AJ652" s="9" t="n">
        <v>0</v>
      </c>
      <c r="AK652" s="9" t="n">
        <v>0</v>
      </c>
      <c r="AL652" s="9" t="n">
        <v>0</v>
      </c>
      <c r="AM652" s="7" t="inlineStr">
        <is>
          <t>.</t>
        </is>
      </c>
      <c r="AN652" s="6">
        <f>IF(L652=0,0,Z652/L652)</f>
        <v/>
      </c>
      <c r="AO652" s="5">
        <f>IF(AN652="","",IF(AN652&gt;=0.9,"🟢",IF(AN652&gt;=0.7,"🟡",IF(AN652&gt;=0.5,"🟠","🔴"))))</f>
        <v/>
      </c>
      <c r="AP652" s="9">
        <f>IF(L652=0,0,L652-Z652)</f>
        <v/>
      </c>
      <c r="AQ652" s="5">
        <f>IF(Z652=0,"",RANK(Z652,Z$4:Z$1569,0))</f>
        <v/>
      </c>
      <c r="AR652" s="7" t="inlineStr">
        <is>
          <t>.</t>
        </is>
      </c>
      <c r="BA652" s="7" t="inlineStr">
        <is>
          <t>.</t>
        </is>
      </c>
      <c r="BB652" s="9">
        <f>SUM(L$4:L$1569)/COUNTA(A$4:A$1569)</f>
        <v/>
      </c>
      <c r="BC652" s="9">
        <f>SUM(M$4:M$1569)/COUNTA(A$4:A$1569)</f>
        <v/>
      </c>
      <c r="BD652" s="9">
        <f>SUM(N$4:N$1569)/COUNTA(A$4:A$1569)</f>
        <v/>
      </c>
      <c r="BE652" s="9">
        <f>SUM(O$4:O$1569)/COUNTA(A$4:A$1569)</f>
        <v/>
      </c>
      <c r="BF652" s="9">
        <f>SUM(P$4:P$1569)/COUNTA(A$4:A$1569)</f>
        <v/>
      </c>
      <c r="BG652" s="9">
        <f>SUM(Q$4:Q$1569)/COUNTA(A$4:A$1569)</f>
        <v/>
      </c>
      <c r="BH652" s="9">
        <f>SUM(R$4:R$1569)/COUNTA(A$4:A$1569)</f>
        <v/>
      </c>
      <c r="BI652" s="9">
        <f>SUM(S$4:S$1569)/COUNTA(A$4:A$1569)</f>
        <v/>
      </c>
      <c r="BJ652" s="9">
        <f>SUM(T$4:T$1569)/COUNTA(A$4:A$1569)</f>
        <v/>
      </c>
      <c r="BK652" s="9">
        <f>SUM(U$4:U$1569)/COUNTA(A$4:A$1569)</f>
        <v/>
      </c>
      <c r="BL652" s="9">
        <f>SUM(V$4:V$1569)/COUNTA(A$4:A$1569)</f>
        <v/>
      </c>
      <c r="BM652" s="9">
        <f>SUM(W$4:W$1569)/COUNTA(A$4:A$1569)</f>
        <v/>
      </c>
      <c r="BN652" s="9">
        <f>SUM(X$4:X$1569)/COUNTA(A$4:A$1569)</f>
        <v/>
      </c>
      <c r="BO652" s="7" t="inlineStr">
        <is>
          <t>.</t>
        </is>
      </c>
      <c r="BP652" s="9">
        <f>IF(Z652&gt;=BB652,0,IFERROR(BB652+(SUMPRODUCT((Z$4:Z$1569&gt;=BB$4:BB$1569)*(Z$4:Z$1569-BB$4:BB$1569))/MAX(1,COUNTIF(Z$4:Z$1569,"&lt;"&amp;BB652+0.01))),BB652))</f>
        <v/>
      </c>
      <c r="BQ652" s="9">
        <f>IF(AA652&gt;=BC652,0,IFERROR(BC652+SUMPRODUCT((AA$4:AA$1569&gt;=BC$4:BC$1569)*(AA$4:AA$1569-BC$4:BC$1569))/MAX(1,COUNTIF(AA$4:AA$1569,"&lt;"&amp;BC652+0.01)),BC652))</f>
        <v/>
      </c>
      <c r="BR652" s="9">
        <f>IF(AB652&gt;=BD652,0,IFERROR(BD652+SUMPRODUCT((AB$4:AB$1569&gt;=BD$4:BD$1569)*(AB$4:AB$1569-BD$4:BD$1569))/MAX(1,COUNTIF(AB$4:AB$1569,"&lt;"&amp;BD652+0.01)),BD652))</f>
        <v/>
      </c>
      <c r="BS652" s="9">
        <f>IF(AC652&gt;=BE652,0,IFERROR(BE652+SUMPRODUCT((AC$4:AC$1569&gt;=BE$4:BE$1569)*(AC$4:AC$1569-BE$4:BE$1569))/MAX(1,COUNTIF(AC$4:AC$1569,"&lt;"&amp;BE652+0.01)),BE652))</f>
        <v/>
      </c>
      <c r="BT652" s="9">
        <f>IF(AD652&gt;=BF652,0,IFERROR(BF652+SUMPRODUCT((AD$4:AD$1569&gt;=BF$4:BF$1569)*(AD$4:AD$1569-BF$4:BF$1569))/MAX(1,COUNTIF(AD$4:AD$1569,"&lt;"&amp;BF652+0.01)),BF652))</f>
        <v/>
      </c>
      <c r="BU652" s="9">
        <f>IF(AE652&gt;=BG652,0,IFERROR(BG652+SUMPRODUCT((AE$4:AE$1569&gt;=BG$4:BG$1569)*(AE$4:AE$1569-BG$4:BG$1569))/MAX(1,COUNTIF(AE$4:AE$1569,"&lt;"&amp;BG652+0.01)),BG652))</f>
        <v/>
      </c>
      <c r="BV652" s="9">
        <f>IF(AF652&gt;=BH652,0,IFERROR(BH652+SUMPRODUCT((AF$4:AF$1569&gt;=BH$4:BH$1569)*(AF$4:AF$1569-BH$4:BH$1569))/MAX(1,COUNTIF(AF$4:AF$1569,"&lt;"&amp;BH652+0.01)),BH652))</f>
        <v/>
      </c>
      <c r="BW652" s="9">
        <f>IF(AG652&gt;=BI652,0,IFERROR(BI652+SUMPRODUCT((AG$4:AG$1569&gt;=BI$4:BI$1569)*(AG$4:AG$1569-BI$4:BI$1569))/MAX(1,COUNTIF(AG$4:AG$1569,"&lt;"&amp;BI652+0.01)),BI652))</f>
        <v/>
      </c>
      <c r="BX652" s="9">
        <f>IF(AH652&gt;=BJ652,0,IFERROR(BJ652+SUMPRODUCT((AH$4:AH$1569&gt;=BJ$4:BJ$1569)*(AH$4:AH$1569-BJ$4:BJ$1569))/MAX(1,COUNTIF(AH$4:AH$1569,"&lt;"&amp;BJ652+0.01)),BJ652))</f>
        <v/>
      </c>
      <c r="BY652" s="9">
        <f>IF(AI652&gt;=BK652,0,IFERROR(BK652+SUMPRODUCT((AI$4:AI$1569&gt;=BK$4:BK$1569)*(AI$4:AI$1569-BK$4:BK$1569))/MAX(1,COUNTIF(AI$4:AI$1569,"&lt;"&amp;BK652+0.01)),BK652))</f>
        <v/>
      </c>
      <c r="BZ652" s="9">
        <f>IF(AJ652&gt;=BL652,0,IFERROR(BL652+SUMPRODUCT((AJ$4:AJ$1569&gt;=BL$4:BL$1569)*(AJ$4:AJ$1569-BL$4:BL$1569))/MAX(1,COUNTIF(AJ$4:AJ$1569,"&lt;"&amp;BL652+0.01)),BL652))</f>
        <v/>
      </c>
      <c r="CA652" s="9">
        <f>IF(AK652&gt;=BM652,0,IFERROR(BM652+SUMPRODUCT((AK$4:AK$1569&gt;=BM$4:BM$1569)*(AK$4:AK$1569-BM$4:BM$1569))/MAX(1,COUNTIF(AK$4:AK$1569,"&lt;"&amp;BM652+0.01)),BM652))</f>
        <v/>
      </c>
      <c r="CB652" s="9">
        <f>IF(AL652&gt;=BN652,0,IFERROR(BN652+SUMPRODUCT((AL$4:AL$1569&gt;=BN$4:BN$1569)*(AL$4:AL$1569-BN$4:BN$1569))/MAX(1,COUNTIF(AL$4:AL$1569,"&lt;"&amp;BN652+0.01)),BN652))</f>
        <v/>
      </c>
      <c r="CC652" s="5">
        <f>IF(AO652="🟢","VERDE",IF(AO652="🟡","AMARELO",IF(AO652="🟠","VERMELHO",IF(AO652="🔴","VERMELHO","ROXO"))))</f>
        <v/>
      </c>
      <c r="CD652" s="5" t="inlineStr">
        <is>
          <t>🌎 REGIÕES</t>
        </is>
      </c>
      <c r="CE652" s="5" t="inlineStr">
        <is>
          <t>SEM REDE</t>
        </is>
      </c>
    </row>
    <row r="653">
      <c r="A653" s="5" t="inlineStr">
        <is>
          <t>12702063000179</t>
        </is>
      </c>
      <c r="B653" s="5" t="inlineStr">
        <is>
          <t>A DE F BARBOSA &amp; CIA LTDA - ME</t>
        </is>
      </c>
      <c r="C653" s="5" t="inlineStr">
        <is>
          <t>06 - SEM GRUPO</t>
        </is>
      </c>
      <c r="D653" s="5" t="inlineStr">
        <is>
          <t>HEMANUELE DITZEL (MANU)</t>
        </is>
      </c>
      <c r="E653" s="5" t="inlineStr">
        <is>
          <t>PR</t>
        </is>
      </c>
      <c r="F653" s="5">
        <f>IFERROR(VLOOKUP(C653,$AS$4:$AT$25,2,FALSE),"")</f>
        <v/>
      </c>
      <c r="G653" s="6">
        <f>IFERROR(VLOOKUP(C653,$AS$4:$AX$25,6,FALSE),"")</f>
        <v/>
      </c>
      <c r="H653" s="5">
        <f>IFERROR(VLOOKUP(C653,$AS$4:$AY$25,7,FALSE),"")</f>
        <v/>
      </c>
      <c r="I653" s="5">
        <f>IFERROR(VLOOKUP(C653,$AS$4:$AZ$25,8,FALSE),"")</f>
        <v/>
      </c>
      <c r="J653" s="7" t="inlineStr">
        <is>
          <t>.</t>
        </is>
      </c>
      <c r="K653" s="5" t="inlineStr">
        <is>
          <t>SUL</t>
        </is>
      </c>
      <c r="L653" s="8" t="n">
        <v>1575</v>
      </c>
      <c r="M653" s="9" t="n">
        <v>112.5</v>
      </c>
      <c r="N653" s="9" t="n">
        <v>125</v>
      </c>
      <c r="O653" s="9" t="n">
        <v>125</v>
      </c>
      <c r="P653" s="9" t="n">
        <v>125</v>
      </c>
      <c r="Q653" s="9" t="n">
        <v>125</v>
      </c>
      <c r="R653" s="9" t="n">
        <v>125</v>
      </c>
      <c r="S653" s="9" t="n">
        <v>137.5</v>
      </c>
      <c r="T653" s="9" t="n">
        <v>137.5</v>
      </c>
      <c r="U653" s="9" t="n">
        <v>137.5</v>
      </c>
      <c r="V653" s="9" t="n">
        <v>137.5</v>
      </c>
      <c r="W653" s="9" t="n">
        <v>137.5</v>
      </c>
      <c r="X653" s="9" t="n">
        <v>150</v>
      </c>
      <c r="Y653" s="7" t="inlineStr">
        <is>
          <t>.</t>
        </is>
      </c>
      <c r="Z653" s="8">
        <f>SUM(AA653:AL653)</f>
        <v/>
      </c>
      <c r="AA653" s="9" t="n">
        <v>0</v>
      </c>
      <c r="AB653" s="9" t="n">
        <v>0</v>
      </c>
      <c r="AC653" s="9" t="n">
        <v>0</v>
      </c>
      <c r="AD653" s="9" t="n">
        <v>0</v>
      </c>
      <c r="AE653" s="9" t="n">
        <v>0</v>
      </c>
      <c r="AF653" s="9" t="n">
        <v>0</v>
      </c>
      <c r="AG653" s="9" t="n">
        <v>0</v>
      </c>
      <c r="AH653" s="9" t="n">
        <v>0</v>
      </c>
      <c r="AI653" s="9" t="n">
        <v>0</v>
      </c>
      <c r="AJ653" s="9" t="n">
        <v>0</v>
      </c>
      <c r="AK653" s="9" t="n">
        <v>0</v>
      </c>
      <c r="AL653" s="9" t="n">
        <v>0</v>
      </c>
      <c r="AM653" s="7" t="inlineStr">
        <is>
          <t>.</t>
        </is>
      </c>
      <c r="AN653" s="6">
        <f>IF(L653=0,0,Z653/L653)</f>
        <v/>
      </c>
      <c r="AO653" s="5">
        <f>IF(AN653="","",IF(AN653&gt;=0.9,"🟢",IF(AN653&gt;=0.7,"🟡",IF(AN653&gt;=0.5,"🟠","🔴"))))</f>
        <v/>
      </c>
      <c r="AP653" s="9">
        <f>IF(L653=0,0,L653-Z653)</f>
        <v/>
      </c>
      <c r="AQ653" s="5">
        <f>IF(Z653=0,"",RANK(Z653,Z$4:Z$1569,0))</f>
        <v/>
      </c>
      <c r="AR653" s="7" t="inlineStr">
        <is>
          <t>.</t>
        </is>
      </c>
      <c r="BA653" s="7" t="inlineStr">
        <is>
          <t>.</t>
        </is>
      </c>
      <c r="BB653" s="9">
        <f>SUM(L$4:L$1569)/COUNTA(A$4:A$1569)</f>
        <v/>
      </c>
      <c r="BC653" s="9">
        <f>SUM(M$4:M$1569)/COUNTA(A$4:A$1569)</f>
        <v/>
      </c>
      <c r="BD653" s="9">
        <f>SUM(N$4:N$1569)/COUNTA(A$4:A$1569)</f>
        <v/>
      </c>
      <c r="BE653" s="9">
        <f>SUM(O$4:O$1569)/COUNTA(A$4:A$1569)</f>
        <v/>
      </c>
      <c r="BF653" s="9">
        <f>SUM(P$4:P$1569)/COUNTA(A$4:A$1569)</f>
        <v/>
      </c>
      <c r="BG653" s="9">
        <f>SUM(Q$4:Q$1569)/COUNTA(A$4:A$1569)</f>
        <v/>
      </c>
      <c r="BH653" s="9">
        <f>SUM(R$4:R$1569)/COUNTA(A$4:A$1569)</f>
        <v/>
      </c>
      <c r="BI653" s="9">
        <f>SUM(S$4:S$1569)/COUNTA(A$4:A$1569)</f>
        <v/>
      </c>
      <c r="BJ653" s="9">
        <f>SUM(T$4:T$1569)/COUNTA(A$4:A$1569)</f>
        <v/>
      </c>
      <c r="BK653" s="9">
        <f>SUM(U$4:U$1569)/COUNTA(A$4:A$1569)</f>
        <v/>
      </c>
      <c r="BL653" s="9">
        <f>SUM(V$4:V$1569)/COUNTA(A$4:A$1569)</f>
        <v/>
      </c>
      <c r="BM653" s="9">
        <f>SUM(W$4:W$1569)/COUNTA(A$4:A$1569)</f>
        <v/>
      </c>
      <c r="BN653" s="9">
        <f>SUM(X$4:X$1569)/COUNTA(A$4:A$1569)</f>
        <v/>
      </c>
      <c r="BO653" s="7" t="inlineStr">
        <is>
          <t>.</t>
        </is>
      </c>
      <c r="BP653" s="9">
        <f>IF(Z653&gt;=BB653,0,IFERROR(BB653+(SUMPRODUCT((Z$4:Z$1569&gt;=BB$4:BB$1569)*(Z$4:Z$1569-BB$4:BB$1569))/MAX(1,COUNTIF(Z$4:Z$1569,"&lt;"&amp;BB653+0.01))),BB653))</f>
        <v/>
      </c>
      <c r="BQ653" s="9">
        <f>IF(AA653&gt;=BC653,0,IFERROR(BC653+SUMPRODUCT((AA$4:AA$1569&gt;=BC$4:BC$1569)*(AA$4:AA$1569-BC$4:BC$1569))/MAX(1,COUNTIF(AA$4:AA$1569,"&lt;"&amp;BC653+0.01)),BC653))</f>
        <v/>
      </c>
      <c r="BR653" s="9">
        <f>IF(AB653&gt;=BD653,0,IFERROR(BD653+SUMPRODUCT((AB$4:AB$1569&gt;=BD$4:BD$1569)*(AB$4:AB$1569-BD$4:BD$1569))/MAX(1,COUNTIF(AB$4:AB$1569,"&lt;"&amp;BD653+0.01)),BD653))</f>
        <v/>
      </c>
      <c r="BS653" s="9">
        <f>IF(AC653&gt;=BE653,0,IFERROR(BE653+SUMPRODUCT((AC$4:AC$1569&gt;=BE$4:BE$1569)*(AC$4:AC$1569-BE$4:BE$1569))/MAX(1,COUNTIF(AC$4:AC$1569,"&lt;"&amp;BE653+0.01)),BE653))</f>
        <v/>
      </c>
      <c r="BT653" s="9">
        <f>IF(AD653&gt;=BF653,0,IFERROR(BF653+SUMPRODUCT((AD$4:AD$1569&gt;=BF$4:BF$1569)*(AD$4:AD$1569-BF$4:BF$1569))/MAX(1,COUNTIF(AD$4:AD$1569,"&lt;"&amp;BF653+0.01)),BF653))</f>
        <v/>
      </c>
      <c r="BU653" s="9">
        <f>IF(AE653&gt;=BG653,0,IFERROR(BG653+SUMPRODUCT((AE$4:AE$1569&gt;=BG$4:BG$1569)*(AE$4:AE$1569-BG$4:BG$1569))/MAX(1,COUNTIF(AE$4:AE$1569,"&lt;"&amp;BG653+0.01)),BG653))</f>
        <v/>
      </c>
      <c r="BV653" s="9">
        <f>IF(AF653&gt;=BH653,0,IFERROR(BH653+SUMPRODUCT((AF$4:AF$1569&gt;=BH$4:BH$1569)*(AF$4:AF$1569-BH$4:BH$1569))/MAX(1,COUNTIF(AF$4:AF$1569,"&lt;"&amp;BH653+0.01)),BH653))</f>
        <v/>
      </c>
      <c r="BW653" s="9">
        <f>IF(AG653&gt;=BI653,0,IFERROR(BI653+SUMPRODUCT((AG$4:AG$1569&gt;=BI$4:BI$1569)*(AG$4:AG$1569-BI$4:BI$1569))/MAX(1,COUNTIF(AG$4:AG$1569,"&lt;"&amp;BI653+0.01)),BI653))</f>
        <v/>
      </c>
      <c r="BX653" s="9">
        <f>IF(AH653&gt;=BJ653,0,IFERROR(BJ653+SUMPRODUCT((AH$4:AH$1569&gt;=BJ$4:BJ$1569)*(AH$4:AH$1569-BJ$4:BJ$1569))/MAX(1,COUNTIF(AH$4:AH$1569,"&lt;"&amp;BJ653+0.01)),BJ653))</f>
        <v/>
      </c>
      <c r="BY653" s="9">
        <f>IF(AI653&gt;=BK653,0,IFERROR(BK653+SUMPRODUCT((AI$4:AI$1569&gt;=BK$4:BK$1569)*(AI$4:AI$1569-BK$4:BK$1569))/MAX(1,COUNTIF(AI$4:AI$1569,"&lt;"&amp;BK653+0.01)),BK653))</f>
        <v/>
      </c>
      <c r="BZ653" s="9">
        <f>IF(AJ653&gt;=BL653,0,IFERROR(BL653+SUMPRODUCT((AJ$4:AJ$1569&gt;=BL$4:BL$1569)*(AJ$4:AJ$1569-BL$4:BL$1569))/MAX(1,COUNTIF(AJ$4:AJ$1569,"&lt;"&amp;BL653+0.01)),BL653))</f>
        <v/>
      </c>
      <c r="CA653" s="9">
        <f>IF(AK653&gt;=BM653,0,IFERROR(BM653+SUMPRODUCT((AK$4:AK$1569&gt;=BM$4:BM$1569)*(AK$4:AK$1569-BM$4:BM$1569))/MAX(1,COUNTIF(AK$4:AK$1569,"&lt;"&amp;BM653+0.01)),BM653))</f>
        <v/>
      </c>
      <c r="CB653" s="9">
        <f>IF(AL653&gt;=BN653,0,IFERROR(BN653+SUMPRODUCT((AL$4:AL$1569&gt;=BN$4:BN$1569)*(AL$4:AL$1569-BN$4:BN$1569))/MAX(1,COUNTIF(AL$4:AL$1569,"&lt;"&amp;BN653+0.01)),BN653))</f>
        <v/>
      </c>
      <c r="CC653" s="5">
        <f>IF(AO653="🟢","VERDE",IF(AO653="🟡","AMARELO",IF(AO653="🟠","VERMELHO",IF(AO653="🔴","VERMELHO","ROXO"))))</f>
        <v/>
      </c>
      <c r="CD653" s="5" t="inlineStr">
        <is>
          <t>🌎 REGIÕES</t>
        </is>
      </c>
      <c r="CE653" s="5" t="inlineStr">
        <is>
          <t>SEM REDE</t>
        </is>
      </c>
    </row>
    <row r="654">
      <c r="A654" s="5" t="inlineStr">
        <is>
          <t>12748273000106</t>
        </is>
      </c>
      <c r="B654" s="5" t="inlineStr">
        <is>
          <t>DISTRINAT - COM DIST  ALIMENTOS E COSMET</t>
        </is>
      </c>
      <c r="C654" s="5" t="inlineStr">
        <is>
          <t>06 - SEM GRUPO</t>
        </is>
      </c>
      <c r="D654" s="5" t="inlineStr">
        <is>
          <t>LARISSA PADILHA</t>
        </is>
      </c>
      <c r="E654" s="5" t="inlineStr">
        <is>
          <t>RN</t>
        </is>
      </c>
      <c r="F654" s="5">
        <f>IFERROR(VLOOKUP(C654,$AS$4:$AT$25,2,FALSE),"")</f>
        <v/>
      </c>
      <c r="G654" s="6">
        <f>IFERROR(VLOOKUP(C654,$AS$4:$AX$25,6,FALSE),"")</f>
        <v/>
      </c>
      <c r="H654" s="5">
        <f>IFERROR(VLOOKUP(C654,$AS$4:$AY$25,7,FALSE),"")</f>
        <v/>
      </c>
      <c r="I654" s="5">
        <f>IFERROR(VLOOKUP(C654,$AS$4:$AZ$25,8,FALSE),"")</f>
        <v/>
      </c>
      <c r="J654" s="7" t="inlineStr">
        <is>
          <t>.</t>
        </is>
      </c>
      <c r="K654" s="5" t="inlineStr">
        <is>
          <t>NORDESTE (SEM MA)</t>
        </is>
      </c>
      <c r="L654" s="8" t="n">
        <v>1800</v>
      </c>
      <c r="M654" s="9" t="n">
        <v>150</v>
      </c>
      <c r="N654" s="9" t="n">
        <v>150</v>
      </c>
      <c r="O654" s="9" t="n">
        <v>150</v>
      </c>
      <c r="P654" s="9" t="n">
        <v>150</v>
      </c>
      <c r="Q654" s="9" t="n">
        <v>150</v>
      </c>
      <c r="R654" s="9" t="n">
        <v>150</v>
      </c>
      <c r="S654" s="9" t="n">
        <v>150</v>
      </c>
      <c r="T654" s="9" t="n">
        <v>150</v>
      </c>
      <c r="U654" s="9" t="n">
        <v>150</v>
      </c>
      <c r="V654" s="9" t="n">
        <v>150</v>
      </c>
      <c r="W654" s="9" t="n">
        <v>150</v>
      </c>
      <c r="X654" s="9" t="n">
        <v>150</v>
      </c>
      <c r="Y654" s="7" t="inlineStr">
        <is>
          <t>.</t>
        </is>
      </c>
      <c r="Z654" s="8">
        <f>SUM(AA654:AL654)</f>
        <v/>
      </c>
      <c r="AA654" s="9" t="n">
        <v>0</v>
      </c>
      <c r="AB654" s="9" t="n">
        <v>0</v>
      </c>
      <c r="AC654" s="9" t="n">
        <v>0</v>
      </c>
      <c r="AD654" s="9" t="n">
        <v>0</v>
      </c>
      <c r="AE654" s="9" t="n">
        <v>0</v>
      </c>
      <c r="AF654" s="9" t="n">
        <v>0</v>
      </c>
      <c r="AG654" s="9" t="n">
        <v>0</v>
      </c>
      <c r="AH654" s="9" t="n">
        <v>0</v>
      </c>
      <c r="AI654" s="9" t="n">
        <v>0</v>
      </c>
      <c r="AJ654" s="9" t="n">
        <v>0</v>
      </c>
      <c r="AK654" s="9" t="n">
        <v>0</v>
      </c>
      <c r="AL654" s="9" t="n">
        <v>0</v>
      </c>
      <c r="AM654" s="7" t="inlineStr">
        <is>
          <t>.</t>
        </is>
      </c>
      <c r="AN654" s="6">
        <f>IF(L654=0,0,Z654/L654)</f>
        <v/>
      </c>
      <c r="AO654" s="5">
        <f>IF(AN654="","",IF(AN654&gt;=0.9,"🟢",IF(AN654&gt;=0.7,"🟡",IF(AN654&gt;=0.5,"🟠","🔴"))))</f>
        <v/>
      </c>
      <c r="AP654" s="9">
        <f>IF(L654=0,0,L654-Z654)</f>
        <v/>
      </c>
      <c r="AQ654" s="5">
        <f>IF(Z654=0,"",RANK(Z654,Z$4:Z$1569,0))</f>
        <v/>
      </c>
      <c r="AR654" s="7" t="inlineStr">
        <is>
          <t>.</t>
        </is>
      </c>
      <c r="BA654" s="7" t="inlineStr">
        <is>
          <t>.</t>
        </is>
      </c>
      <c r="BB654" s="9">
        <f>SUM(L$4:L$1569)/COUNTA(A$4:A$1569)</f>
        <v/>
      </c>
      <c r="BC654" s="9">
        <f>SUM(M$4:M$1569)/COUNTA(A$4:A$1569)</f>
        <v/>
      </c>
      <c r="BD654" s="9">
        <f>SUM(N$4:N$1569)/COUNTA(A$4:A$1569)</f>
        <v/>
      </c>
      <c r="BE654" s="9">
        <f>SUM(O$4:O$1569)/COUNTA(A$4:A$1569)</f>
        <v/>
      </c>
      <c r="BF654" s="9">
        <f>SUM(P$4:P$1569)/COUNTA(A$4:A$1569)</f>
        <v/>
      </c>
      <c r="BG654" s="9">
        <f>SUM(Q$4:Q$1569)/COUNTA(A$4:A$1569)</f>
        <v/>
      </c>
      <c r="BH654" s="9">
        <f>SUM(R$4:R$1569)/COUNTA(A$4:A$1569)</f>
        <v/>
      </c>
      <c r="BI654" s="9">
        <f>SUM(S$4:S$1569)/COUNTA(A$4:A$1569)</f>
        <v/>
      </c>
      <c r="BJ654" s="9">
        <f>SUM(T$4:T$1569)/COUNTA(A$4:A$1569)</f>
        <v/>
      </c>
      <c r="BK654" s="9">
        <f>SUM(U$4:U$1569)/COUNTA(A$4:A$1569)</f>
        <v/>
      </c>
      <c r="BL654" s="9">
        <f>SUM(V$4:V$1569)/COUNTA(A$4:A$1569)</f>
        <v/>
      </c>
      <c r="BM654" s="9">
        <f>SUM(W$4:W$1569)/COUNTA(A$4:A$1569)</f>
        <v/>
      </c>
      <c r="BN654" s="9">
        <f>SUM(X$4:X$1569)/COUNTA(A$4:A$1569)</f>
        <v/>
      </c>
      <c r="BO654" s="7" t="inlineStr">
        <is>
          <t>.</t>
        </is>
      </c>
      <c r="BP654" s="9">
        <f>IF(Z654&gt;=BB654,0,IFERROR(BB654+(SUMPRODUCT((Z$4:Z$1569&gt;=BB$4:BB$1569)*(Z$4:Z$1569-BB$4:BB$1569))/MAX(1,COUNTIF(Z$4:Z$1569,"&lt;"&amp;BB654+0.01))),BB654))</f>
        <v/>
      </c>
      <c r="BQ654" s="9">
        <f>IF(AA654&gt;=BC654,0,IFERROR(BC654+SUMPRODUCT((AA$4:AA$1569&gt;=BC$4:BC$1569)*(AA$4:AA$1569-BC$4:BC$1569))/MAX(1,COUNTIF(AA$4:AA$1569,"&lt;"&amp;BC654+0.01)),BC654))</f>
        <v/>
      </c>
      <c r="BR654" s="9">
        <f>IF(AB654&gt;=BD654,0,IFERROR(BD654+SUMPRODUCT((AB$4:AB$1569&gt;=BD$4:BD$1569)*(AB$4:AB$1569-BD$4:BD$1569))/MAX(1,COUNTIF(AB$4:AB$1569,"&lt;"&amp;BD654+0.01)),BD654))</f>
        <v/>
      </c>
      <c r="BS654" s="9">
        <f>IF(AC654&gt;=BE654,0,IFERROR(BE654+SUMPRODUCT((AC$4:AC$1569&gt;=BE$4:BE$1569)*(AC$4:AC$1569-BE$4:BE$1569))/MAX(1,COUNTIF(AC$4:AC$1569,"&lt;"&amp;BE654+0.01)),BE654))</f>
        <v/>
      </c>
      <c r="BT654" s="9">
        <f>IF(AD654&gt;=BF654,0,IFERROR(BF654+SUMPRODUCT((AD$4:AD$1569&gt;=BF$4:BF$1569)*(AD$4:AD$1569-BF$4:BF$1569))/MAX(1,COUNTIF(AD$4:AD$1569,"&lt;"&amp;BF654+0.01)),BF654))</f>
        <v/>
      </c>
      <c r="BU654" s="9">
        <f>IF(AE654&gt;=BG654,0,IFERROR(BG654+SUMPRODUCT((AE$4:AE$1569&gt;=BG$4:BG$1569)*(AE$4:AE$1569-BG$4:BG$1569))/MAX(1,COUNTIF(AE$4:AE$1569,"&lt;"&amp;BG654+0.01)),BG654))</f>
        <v/>
      </c>
      <c r="BV654" s="9">
        <f>IF(AF654&gt;=BH654,0,IFERROR(BH654+SUMPRODUCT((AF$4:AF$1569&gt;=BH$4:BH$1569)*(AF$4:AF$1569-BH$4:BH$1569))/MAX(1,COUNTIF(AF$4:AF$1569,"&lt;"&amp;BH654+0.01)),BH654))</f>
        <v/>
      </c>
      <c r="BW654" s="9">
        <f>IF(AG654&gt;=BI654,0,IFERROR(BI654+SUMPRODUCT((AG$4:AG$1569&gt;=BI$4:BI$1569)*(AG$4:AG$1569-BI$4:BI$1569))/MAX(1,COUNTIF(AG$4:AG$1569,"&lt;"&amp;BI654+0.01)),BI654))</f>
        <v/>
      </c>
      <c r="BX654" s="9">
        <f>IF(AH654&gt;=BJ654,0,IFERROR(BJ654+SUMPRODUCT((AH$4:AH$1569&gt;=BJ$4:BJ$1569)*(AH$4:AH$1569-BJ$4:BJ$1569))/MAX(1,COUNTIF(AH$4:AH$1569,"&lt;"&amp;BJ654+0.01)),BJ654))</f>
        <v/>
      </c>
      <c r="BY654" s="9">
        <f>IF(AI654&gt;=BK654,0,IFERROR(BK654+SUMPRODUCT((AI$4:AI$1569&gt;=BK$4:BK$1569)*(AI$4:AI$1569-BK$4:BK$1569))/MAX(1,COUNTIF(AI$4:AI$1569,"&lt;"&amp;BK654+0.01)),BK654))</f>
        <v/>
      </c>
      <c r="BZ654" s="9">
        <f>IF(AJ654&gt;=BL654,0,IFERROR(BL654+SUMPRODUCT((AJ$4:AJ$1569&gt;=BL$4:BL$1569)*(AJ$4:AJ$1569-BL$4:BL$1569))/MAX(1,COUNTIF(AJ$4:AJ$1569,"&lt;"&amp;BL654+0.01)),BL654))</f>
        <v/>
      </c>
      <c r="CA654" s="9">
        <f>IF(AK654&gt;=BM654,0,IFERROR(BM654+SUMPRODUCT((AK$4:AK$1569&gt;=BM$4:BM$1569)*(AK$4:AK$1569-BM$4:BM$1569))/MAX(1,COUNTIF(AK$4:AK$1569,"&lt;"&amp;BM654+0.01)),BM654))</f>
        <v/>
      </c>
      <c r="CB654" s="9">
        <f>IF(AL654&gt;=BN654,0,IFERROR(BN654+SUMPRODUCT((AL$4:AL$1569&gt;=BN$4:BN$1569)*(AL$4:AL$1569-BN$4:BN$1569))/MAX(1,COUNTIF(AL$4:AL$1569,"&lt;"&amp;BN654+0.01)),BN654))</f>
        <v/>
      </c>
      <c r="CC654" s="5">
        <f>IF(AO654="🟢","VERDE",IF(AO654="🟡","AMARELO",IF(AO654="🟠","VERMELHO",IF(AO654="🔴","VERMELHO","ROXO"))))</f>
        <v/>
      </c>
      <c r="CD654" s="5" t="inlineStr">
        <is>
          <t>🌎 REGIÕES</t>
        </is>
      </c>
      <c r="CE654" s="5" t="inlineStr">
        <is>
          <t>SEM REDE</t>
        </is>
      </c>
    </row>
    <row r="655">
      <c r="A655" s="5" t="inlineStr">
        <is>
          <t>12966672000135</t>
        </is>
      </c>
      <c r="B655" s="5" t="inlineStr">
        <is>
          <t>QUALIERVAS PRODUTOS NATURAIS LTDA - EPP</t>
        </is>
      </c>
      <c r="C655" s="5" t="inlineStr">
        <is>
          <t>06 - SEM GRUPO</t>
        </is>
      </c>
      <c r="D655" s="5" t="inlineStr">
        <is>
          <t>LARISSA PADILHA</t>
        </is>
      </c>
      <c r="E655" s="5" t="inlineStr">
        <is>
          <t>RO</t>
        </is>
      </c>
      <c r="F655" s="5">
        <f>IFERROR(VLOOKUP(C655,$AS$4:$AT$25,2,FALSE),"")</f>
        <v/>
      </c>
      <c r="G655" s="6">
        <f>IFERROR(VLOOKUP(C655,$AS$4:$AX$25,6,FALSE),"")</f>
        <v/>
      </c>
      <c r="H655" s="5">
        <f>IFERROR(VLOOKUP(C655,$AS$4:$AY$25,7,FALSE),"")</f>
        <v/>
      </c>
      <c r="I655" s="5">
        <f>IFERROR(VLOOKUP(C655,$AS$4:$AZ$25,8,FALSE),"")</f>
        <v/>
      </c>
      <c r="J655" s="7" t="inlineStr">
        <is>
          <t>.</t>
        </is>
      </c>
      <c r="K655" s="5" t="inlineStr">
        <is>
          <t>NORTE + MA</t>
        </is>
      </c>
      <c r="L655" s="8" t="n">
        <v>1800</v>
      </c>
      <c r="M655" s="9" t="n">
        <v>150</v>
      </c>
      <c r="N655" s="9" t="n">
        <v>150</v>
      </c>
      <c r="O655" s="9" t="n">
        <v>150</v>
      </c>
      <c r="P655" s="9" t="n">
        <v>150</v>
      </c>
      <c r="Q655" s="9" t="n">
        <v>150</v>
      </c>
      <c r="R655" s="9" t="n">
        <v>150</v>
      </c>
      <c r="S655" s="9" t="n">
        <v>150</v>
      </c>
      <c r="T655" s="9" t="n">
        <v>150</v>
      </c>
      <c r="U655" s="9" t="n">
        <v>150</v>
      </c>
      <c r="V655" s="9" t="n">
        <v>150</v>
      </c>
      <c r="W655" s="9" t="n">
        <v>150</v>
      </c>
      <c r="X655" s="9" t="n">
        <v>150</v>
      </c>
      <c r="Y655" s="7" t="inlineStr">
        <is>
          <t>.</t>
        </is>
      </c>
      <c r="Z655" s="8">
        <f>SUM(AA655:AL655)</f>
        <v/>
      </c>
      <c r="AA655" s="9" t="n">
        <v>0</v>
      </c>
      <c r="AB655" s="9" t="n">
        <v>0</v>
      </c>
      <c r="AC655" s="9" t="n">
        <v>0</v>
      </c>
      <c r="AD655" s="9" t="n">
        <v>0</v>
      </c>
      <c r="AE655" s="9" t="n">
        <v>0</v>
      </c>
      <c r="AF655" s="9" t="n">
        <v>0</v>
      </c>
      <c r="AG655" s="9" t="n">
        <v>0</v>
      </c>
      <c r="AH655" s="9" t="n">
        <v>0</v>
      </c>
      <c r="AI655" s="9" t="n">
        <v>0</v>
      </c>
      <c r="AJ655" s="9" t="n">
        <v>0</v>
      </c>
      <c r="AK655" s="9" t="n">
        <v>0</v>
      </c>
      <c r="AL655" s="9" t="n">
        <v>0</v>
      </c>
      <c r="AM655" s="7" t="inlineStr">
        <is>
          <t>.</t>
        </is>
      </c>
      <c r="AN655" s="6">
        <f>IF(L655=0,0,Z655/L655)</f>
        <v/>
      </c>
      <c r="AO655" s="5">
        <f>IF(AN655="","",IF(AN655&gt;=0.9,"🟢",IF(AN655&gt;=0.7,"🟡",IF(AN655&gt;=0.5,"🟠","🔴"))))</f>
        <v/>
      </c>
      <c r="AP655" s="9">
        <f>IF(L655=0,0,L655-Z655)</f>
        <v/>
      </c>
      <c r="AQ655" s="5">
        <f>IF(Z655=0,"",RANK(Z655,Z$4:Z$1569,0))</f>
        <v/>
      </c>
      <c r="AR655" s="7" t="inlineStr">
        <is>
          <t>.</t>
        </is>
      </c>
      <c r="BA655" s="7" t="inlineStr">
        <is>
          <t>.</t>
        </is>
      </c>
      <c r="BB655" s="9">
        <f>SUM(L$4:L$1569)/COUNTA(A$4:A$1569)</f>
        <v/>
      </c>
      <c r="BC655" s="9">
        <f>SUM(M$4:M$1569)/COUNTA(A$4:A$1569)</f>
        <v/>
      </c>
      <c r="BD655" s="9">
        <f>SUM(N$4:N$1569)/COUNTA(A$4:A$1569)</f>
        <v/>
      </c>
      <c r="BE655" s="9">
        <f>SUM(O$4:O$1569)/COUNTA(A$4:A$1569)</f>
        <v/>
      </c>
      <c r="BF655" s="9">
        <f>SUM(P$4:P$1569)/COUNTA(A$4:A$1569)</f>
        <v/>
      </c>
      <c r="BG655" s="9">
        <f>SUM(Q$4:Q$1569)/COUNTA(A$4:A$1569)</f>
        <v/>
      </c>
      <c r="BH655" s="9">
        <f>SUM(R$4:R$1569)/COUNTA(A$4:A$1569)</f>
        <v/>
      </c>
      <c r="BI655" s="9">
        <f>SUM(S$4:S$1569)/COUNTA(A$4:A$1569)</f>
        <v/>
      </c>
      <c r="BJ655" s="9">
        <f>SUM(T$4:T$1569)/COUNTA(A$4:A$1569)</f>
        <v/>
      </c>
      <c r="BK655" s="9">
        <f>SUM(U$4:U$1569)/COUNTA(A$4:A$1569)</f>
        <v/>
      </c>
      <c r="BL655" s="9">
        <f>SUM(V$4:V$1569)/COUNTA(A$4:A$1569)</f>
        <v/>
      </c>
      <c r="BM655" s="9">
        <f>SUM(W$4:W$1569)/COUNTA(A$4:A$1569)</f>
        <v/>
      </c>
      <c r="BN655" s="9">
        <f>SUM(X$4:X$1569)/COUNTA(A$4:A$1569)</f>
        <v/>
      </c>
      <c r="BO655" s="7" t="inlineStr">
        <is>
          <t>.</t>
        </is>
      </c>
      <c r="BP655" s="9">
        <f>IF(Z655&gt;=BB655,0,IFERROR(BB655+(SUMPRODUCT((Z$4:Z$1569&gt;=BB$4:BB$1569)*(Z$4:Z$1569-BB$4:BB$1569))/MAX(1,COUNTIF(Z$4:Z$1569,"&lt;"&amp;BB655+0.01))),BB655))</f>
        <v/>
      </c>
      <c r="BQ655" s="9">
        <f>IF(AA655&gt;=BC655,0,IFERROR(BC655+SUMPRODUCT((AA$4:AA$1569&gt;=BC$4:BC$1569)*(AA$4:AA$1569-BC$4:BC$1569))/MAX(1,COUNTIF(AA$4:AA$1569,"&lt;"&amp;BC655+0.01)),BC655))</f>
        <v/>
      </c>
      <c r="BR655" s="9">
        <f>IF(AB655&gt;=BD655,0,IFERROR(BD655+SUMPRODUCT((AB$4:AB$1569&gt;=BD$4:BD$1569)*(AB$4:AB$1569-BD$4:BD$1569))/MAX(1,COUNTIF(AB$4:AB$1569,"&lt;"&amp;BD655+0.01)),BD655))</f>
        <v/>
      </c>
      <c r="BS655" s="9">
        <f>IF(AC655&gt;=BE655,0,IFERROR(BE655+SUMPRODUCT((AC$4:AC$1569&gt;=BE$4:BE$1569)*(AC$4:AC$1569-BE$4:BE$1569))/MAX(1,COUNTIF(AC$4:AC$1569,"&lt;"&amp;BE655+0.01)),BE655))</f>
        <v/>
      </c>
      <c r="BT655" s="9">
        <f>IF(AD655&gt;=BF655,0,IFERROR(BF655+SUMPRODUCT((AD$4:AD$1569&gt;=BF$4:BF$1569)*(AD$4:AD$1569-BF$4:BF$1569))/MAX(1,COUNTIF(AD$4:AD$1569,"&lt;"&amp;BF655+0.01)),BF655))</f>
        <v/>
      </c>
      <c r="BU655" s="9">
        <f>IF(AE655&gt;=BG655,0,IFERROR(BG655+SUMPRODUCT((AE$4:AE$1569&gt;=BG$4:BG$1569)*(AE$4:AE$1569-BG$4:BG$1569))/MAX(1,COUNTIF(AE$4:AE$1569,"&lt;"&amp;BG655+0.01)),BG655))</f>
        <v/>
      </c>
      <c r="BV655" s="9">
        <f>IF(AF655&gt;=BH655,0,IFERROR(BH655+SUMPRODUCT((AF$4:AF$1569&gt;=BH$4:BH$1569)*(AF$4:AF$1569-BH$4:BH$1569))/MAX(1,COUNTIF(AF$4:AF$1569,"&lt;"&amp;BH655+0.01)),BH655))</f>
        <v/>
      </c>
      <c r="BW655" s="9">
        <f>IF(AG655&gt;=BI655,0,IFERROR(BI655+SUMPRODUCT((AG$4:AG$1569&gt;=BI$4:BI$1569)*(AG$4:AG$1569-BI$4:BI$1569))/MAX(1,COUNTIF(AG$4:AG$1569,"&lt;"&amp;BI655+0.01)),BI655))</f>
        <v/>
      </c>
      <c r="BX655" s="9">
        <f>IF(AH655&gt;=BJ655,0,IFERROR(BJ655+SUMPRODUCT((AH$4:AH$1569&gt;=BJ$4:BJ$1569)*(AH$4:AH$1569-BJ$4:BJ$1569))/MAX(1,COUNTIF(AH$4:AH$1569,"&lt;"&amp;BJ655+0.01)),BJ655))</f>
        <v/>
      </c>
      <c r="BY655" s="9">
        <f>IF(AI655&gt;=BK655,0,IFERROR(BK655+SUMPRODUCT((AI$4:AI$1569&gt;=BK$4:BK$1569)*(AI$4:AI$1569-BK$4:BK$1569))/MAX(1,COUNTIF(AI$4:AI$1569,"&lt;"&amp;BK655+0.01)),BK655))</f>
        <v/>
      </c>
      <c r="BZ655" s="9">
        <f>IF(AJ655&gt;=BL655,0,IFERROR(BL655+SUMPRODUCT((AJ$4:AJ$1569&gt;=BL$4:BL$1569)*(AJ$4:AJ$1569-BL$4:BL$1569))/MAX(1,COUNTIF(AJ$4:AJ$1569,"&lt;"&amp;BL655+0.01)),BL655))</f>
        <v/>
      </c>
      <c r="CA655" s="9">
        <f>IF(AK655&gt;=BM655,0,IFERROR(BM655+SUMPRODUCT((AK$4:AK$1569&gt;=BM$4:BM$1569)*(AK$4:AK$1569-BM$4:BM$1569))/MAX(1,COUNTIF(AK$4:AK$1569,"&lt;"&amp;BM655+0.01)),BM655))</f>
        <v/>
      </c>
      <c r="CB655" s="9">
        <f>IF(AL655&gt;=BN655,0,IFERROR(BN655+SUMPRODUCT((AL$4:AL$1569&gt;=BN$4:BN$1569)*(AL$4:AL$1569-BN$4:BN$1569))/MAX(1,COUNTIF(AL$4:AL$1569,"&lt;"&amp;BN655+0.01)),BN655))</f>
        <v/>
      </c>
      <c r="CC655" s="5">
        <f>IF(AO655="🟢","VERDE",IF(AO655="🟡","AMARELO",IF(AO655="🟠","VERMELHO",IF(AO655="🔴","VERMELHO","ROXO"))))</f>
        <v/>
      </c>
      <c r="CD655" s="5" t="inlineStr">
        <is>
          <t>🌎 REGIÕES</t>
        </is>
      </c>
      <c r="CE655" s="5" t="inlineStr">
        <is>
          <t>SEM REDE</t>
        </is>
      </c>
    </row>
    <row r="656">
      <c r="A656" s="5" t="inlineStr">
        <is>
          <t>12973256000164</t>
        </is>
      </c>
      <c r="B656" s="5" t="inlineStr">
        <is>
          <t>M RIOMAR LTDA - ME</t>
        </is>
      </c>
      <c r="C656" s="5" t="inlineStr">
        <is>
          <t>06 - SEM GRUPO</t>
        </is>
      </c>
      <c r="D656" s="5" t="inlineStr">
        <is>
          <t>LARISSA PADILHA</t>
        </is>
      </c>
      <c r="E656" s="5" t="inlineStr">
        <is>
          <t>PA</t>
        </is>
      </c>
      <c r="F656" s="5">
        <f>IFERROR(VLOOKUP(C656,$AS$4:$AT$25,2,FALSE),"")</f>
        <v/>
      </c>
      <c r="G656" s="6">
        <f>IFERROR(VLOOKUP(C656,$AS$4:$AX$25,6,FALSE),"")</f>
        <v/>
      </c>
      <c r="H656" s="5">
        <f>IFERROR(VLOOKUP(C656,$AS$4:$AY$25,7,FALSE),"")</f>
        <v/>
      </c>
      <c r="I656" s="5">
        <f>IFERROR(VLOOKUP(C656,$AS$4:$AZ$25,8,FALSE),"")</f>
        <v/>
      </c>
      <c r="J656" s="7" t="inlineStr">
        <is>
          <t>.</t>
        </is>
      </c>
      <c r="K656" s="5" t="inlineStr">
        <is>
          <t>NORTE + MA</t>
        </is>
      </c>
      <c r="L656" s="8" t="n">
        <v>1542.857142857143</v>
      </c>
      <c r="M656" s="9" t="n">
        <v>128.5714285714286</v>
      </c>
      <c r="N656" s="9" t="n">
        <v>128.5714285714286</v>
      </c>
      <c r="O656" s="9" t="n">
        <v>128.5714285714286</v>
      </c>
      <c r="P656" s="9" t="n">
        <v>128.5714285714286</v>
      </c>
      <c r="Q656" s="9" t="n">
        <v>128.5714285714286</v>
      </c>
      <c r="R656" s="9" t="n">
        <v>128.5714285714286</v>
      </c>
      <c r="S656" s="9" t="n">
        <v>128.5714285714286</v>
      </c>
      <c r="T656" s="9" t="n">
        <v>128.5714285714286</v>
      </c>
      <c r="U656" s="9" t="n">
        <v>128.5714285714286</v>
      </c>
      <c r="V656" s="9" t="n">
        <v>128.5714285714286</v>
      </c>
      <c r="W656" s="9" t="n">
        <v>128.5714285714286</v>
      </c>
      <c r="X656" s="9" t="n">
        <v>128.5714285714286</v>
      </c>
      <c r="Y656" s="7" t="inlineStr">
        <is>
          <t>.</t>
        </is>
      </c>
      <c r="Z656" s="8">
        <f>SUM(AA656:AL656)</f>
        <v/>
      </c>
      <c r="AA656" s="9" t="n">
        <v>0</v>
      </c>
      <c r="AB656" s="9" t="n">
        <v>0</v>
      </c>
      <c r="AC656" s="9" t="n">
        <v>0</v>
      </c>
      <c r="AD656" s="9" t="n">
        <v>0</v>
      </c>
      <c r="AE656" s="9" t="n">
        <v>0</v>
      </c>
      <c r="AF656" s="9" t="n">
        <v>0</v>
      </c>
      <c r="AG656" s="9" t="n">
        <v>0</v>
      </c>
      <c r="AH656" s="9" t="n">
        <v>0</v>
      </c>
      <c r="AI656" s="9" t="n">
        <v>0</v>
      </c>
      <c r="AJ656" s="9" t="n">
        <v>0</v>
      </c>
      <c r="AK656" s="9" t="n">
        <v>0</v>
      </c>
      <c r="AL656" s="9" t="n">
        <v>0</v>
      </c>
      <c r="AM656" s="7" t="inlineStr">
        <is>
          <t>.</t>
        </is>
      </c>
      <c r="AN656" s="6">
        <f>IF(L656=0,0,Z656/L656)</f>
        <v/>
      </c>
      <c r="AO656" s="5">
        <f>IF(AN656="","",IF(AN656&gt;=0.9,"🟢",IF(AN656&gt;=0.7,"🟡",IF(AN656&gt;=0.5,"🟠","🔴"))))</f>
        <v/>
      </c>
      <c r="AP656" s="9">
        <f>IF(L656=0,0,L656-Z656)</f>
        <v/>
      </c>
      <c r="AQ656" s="5">
        <f>IF(Z656=0,"",RANK(Z656,Z$4:Z$1569,0))</f>
        <v/>
      </c>
      <c r="AR656" s="7" t="inlineStr">
        <is>
          <t>.</t>
        </is>
      </c>
      <c r="BA656" s="7" t="inlineStr">
        <is>
          <t>.</t>
        </is>
      </c>
      <c r="BB656" s="9">
        <f>SUM(L$4:L$1569)/COUNTA(A$4:A$1569)</f>
        <v/>
      </c>
      <c r="BC656" s="9">
        <f>SUM(M$4:M$1569)/COUNTA(A$4:A$1569)</f>
        <v/>
      </c>
      <c r="BD656" s="9">
        <f>SUM(N$4:N$1569)/COUNTA(A$4:A$1569)</f>
        <v/>
      </c>
      <c r="BE656" s="9">
        <f>SUM(O$4:O$1569)/COUNTA(A$4:A$1569)</f>
        <v/>
      </c>
      <c r="BF656" s="9">
        <f>SUM(P$4:P$1569)/COUNTA(A$4:A$1569)</f>
        <v/>
      </c>
      <c r="BG656" s="9">
        <f>SUM(Q$4:Q$1569)/COUNTA(A$4:A$1569)</f>
        <v/>
      </c>
      <c r="BH656" s="9">
        <f>SUM(R$4:R$1569)/COUNTA(A$4:A$1569)</f>
        <v/>
      </c>
      <c r="BI656" s="9">
        <f>SUM(S$4:S$1569)/COUNTA(A$4:A$1569)</f>
        <v/>
      </c>
      <c r="BJ656" s="9">
        <f>SUM(T$4:T$1569)/COUNTA(A$4:A$1569)</f>
        <v/>
      </c>
      <c r="BK656" s="9">
        <f>SUM(U$4:U$1569)/COUNTA(A$4:A$1569)</f>
        <v/>
      </c>
      <c r="BL656" s="9">
        <f>SUM(V$4:V$1569)/COUNTA(A$4:A$1569)</f>
        <v/>
      </c>
      <c r="BM656" s="9">
        <f>SUM(W$4:W$1569)/COUNTA(A$4:A$1569)</f>
        <v/>
      </c>
      <c r="BN656" s="9">
        <f>SUM(X$4:X$1569)/COUNTA(A$4:A$1569)</f>
        <v/>
      </c>
      <c r="BO656" s="7" t="inlineStr">
        <is>
          <t>.</t>
        </is>
      </c>
      <c r="BP656" s="9">
        <f>IF(Z656&gt;=BB656,0,IFERROR(BB656+(SUMPRODUCT((Z$4:Z$1569&gt;=BB$4:BB$1569)*(Z$4:Z$1569-BB$4:BB$1569))/MAX(1,COUNTIF(Z$4:Z$1569,"&lt;"&amp;BB656+0.01))),BB656))</f>
        <v/>
      </c>
      <c r="BQ656" s="9">
        <f>IF(AA656&gt;=BC656,0,IFERROR(BC656+SUMPRODUCT((AA$4:AA$1569&gt;=BC$4:BC$1569)*(AA$4:AA$1569-BC$4:BC$1569))/MAX(1,COUNTIF(AA$4:AA$1569,"&lt;"&amp;BC656+0.01)),BC656))</f>
        <v/>
      </c>
      <c r="BR656" s="9">
        <f>IF(AB656&gt;=BD656,0,IFERROR(BD656+SUMPRODUCT((AB$4:AB$1569&gt;=BD$4:BD$1569)*(AB$4:AB$1569-BD$4:BD$1569))/MAX(1,COUNTIF(AB$4:AB$1569,"&lt;"&amp;BD656+0.01)),BD656))</f>
        <v/>
      </c>
      <c r="BS656" s="9">
        <f>IF(AC656&gt;=BE656,0,IFERROR(BE656+SUMPRODUCT((AC$4:AC$1569&gt;=BE$4:BE$1569)*(AC$4:AC$1569-BE$4:BE$1569))/MAX(1,COUNTIF(AC$4:AC$1569,"&lt;"&amp;BE656+0.01)),BE656))</f>
        <v/>
      </c>
      <c r="BT656" s="9">
        <f>IF(AD656&gt;=BF656,0,IFERROR(BF656+SUMPRODUCT((AD$4:AD$1569&gt;=BF$4:BF$1569)*(AD$4:AD$1569-BF$4:BF$1569))/MAX(1,COUNTIF(AD$4:AD$1569,"&lt;"&amp;BF656+0.01)),BF656))</f>
        <v/>
      </c>
      <c r="BU656" s="9">
        <f>IF(AE656&gt;=BG656,0,IFERROR(BG656+SUMPRODUCT((AE$4:AE$1569&gt;=BG$4:BG$1569)*(AE$4:AE$1569-BG$4:BG$1569))/MAX(1,COUNTIF(AE$4:AE$1569,"&lt;"&amp;BG656+0.01)),BG656))</f>
        <v/>
      </c>
      <c r="BV656" s="9">
        <f>IF(AF656&gt;=BH656,0,IFERROR(BH656+SUMPRODUCT((AF$4:AF$1569&gt;=BH$4:BH$1569)*(AF$4:AF$1569-BH$4:BH$1569))/MAX(1,COUNTIF(AF$4:AF$1569,"&lt;"&amp;BH656+0.01)),BH656))</f>
        <v/>
      </c>
      <c r="BW656" s="9">
        <f>IF(AG656&gt;=BI656,0,IFERROR(BI656+SUMPRODUCT((AG$4:AG$1569&gt;=BI$4:BI$1569)*(AG$4:AG$1569-BI$4:BI$1569))/MAX(1,COUNTIF(AG$4:AG$1569,"&lt;"&amp;BI656+0.01)),BI656))</f>
        <v/>
      </c>
      <c r="BX656" s="9">
        <f>IF(AH656&gt;=BJ656,0,IFERROR(BJ656+SUMPRODUCT((AH$4:AH$1569&gt;=BJ$4:BJ$1569)*(AH$4:AH$1569-BJ$4:BJ$1569))/MAX(1,COUNTIF(AH$4:AH$1569,"&lt;"&amp;BJ656+0.01)),BJ656))</f>
        <v/>
      </c>
      <c r="BY656" s="9">
        <f>IF(AI656&gt;=BK656,0,IFERROR(BK656+SUMPRODUCT((AI$4:AI$1569&gt;=BK$4:BK$1569)*(AI$4:AI$1569-BK$4:BK$1569))/MAX(1,COUNTIF(AI$4:AI$1569,"&lt;"&amp;BK656+0.01)),BK656))</f>
        <v/>
      </c>
      <c r="BZ656" s="9">
        <f>IF(AJ656&gt;=BL656,0,IFERROR(BL656+SUMPRODUCT((AJ$4:AJ$1569&gt;=BL$4:BL$1569)*(AJ$4:AJ$1569-BL$4:BL$1569))/MAX(1,COUNTIF(AJ$4:AJ$1569,"&lt;"&amp;BL656+0.01)),BL656))</f>
        <v/>
      </c>
      <c r="CA656" s="9">
        <f>IF(AK656&gt;=BM656,0,IFERROR(BM656+SUMPRODUCT((AK$4:AK$1569&gt;=BM$4:BM$1569)*(AK$4:AK$1569-BM$4:BM$1569))/MAX(1,COUNTIF(AK$4:AK$1569,"&lt;"&amp;BM656+0.01)),BM656))</f>
        <v/>
      </c>
      <c r="CB656" s="9">
        <f>IF(AL656&gt;=BN656,0,IFERROR(BN656+SUMPRODUCT((AL$4:AL$1569&gt;=BN$4:BN$1569)*(AL$4:AL$1569-BN$4:BN$1569))/MAX(1,COUNTIF(AL$4:AL$1569,"&lt;"&amp;BN656+0.01)),BN656))</f>
        <v/>
      </c>
      <c r="CC656" s="5">
        <f>IF(AO656="🟢","VERDE",IF(AO656="🟡","AMARELO",IF(AO656="🟠","VERMELHO",IF(AO656="🔴","VERMELHO","ROXO"))))</f>
        <v/>
      </c>
      <c r="CD656" s="5" t="inlineStr">
        <is>
          <t>🌎 REGIÕES</t>
        </is>
      </c>
      <c r="CE656" s="5" t="inlineStr">
        <is>
          <t>SEM REDE</t>
        </is>
      </c>
    </row>
    <row r="657">
      <c r="A657" s="5" t="inlineStr">
        <is>
          <t>12992512000160</t>
        </is>
      </c>
      <c r="B657" s="5" t="inlineStr">
        <is>
          <t>AZ &amp; AZ ALIMENTOS NATURAIS LTDA - EPP</t>
        </is>
      </c>
      <c r="C657" s="5" t="inlineStr">
        <is>
          <t>06 - SEM GRUPO</t>
        </is>
      </c>
      <c r="D657" s="5" t="inlineStr">
        <is>
          <t>LARISSA PADILHA</t>
        </is>
      </c>
      <c r="E657" s="5" t="inlineStr">
        <is>
          <t>GO</t>
        </is>
      </c>
      <c r="F657" s="5">
        <f>IFERROR(VLOOKUP(C657,$AS$4:$AT$25,2,FALSE),"")</f>
        <v/>
      </c>
      <c r="G657" s="6">
        <f>IFERROR(VLOOKUP(C657,$AS$4:$AX$25,6,FALSE),"")</f>
        <v/>
      </c>
      <c r="H657" s="5">
        <f>IFERROR(VLOOKUP(C657,$AS$4:$AY$25,7,FALSE),"")</f>
        <v/>
      </c>
      <c r="I657" s="5">
        <f>IFERROR(VLOOKUP(C657,$AS$4:$AZ$25,8,FALSE),"")</f>
        <v/>
      </c>
      <c r="J657" s="7" t="inlineStr">
        <is>
          <t>.</t>
        </is>
      </c>
      <c r="K657" s="5" t="inlineStr">
        <is>
          <t>CENTRO OESTE</t>
        </is>
      </c>
      <c r="L657" s="8" t="n">
        <v>1494.339622641509</v>
      </c>
      <c r="M657" s="9" t="n">
        <v>124.5283018867924</v>
      </c>
      <c r="N657" s="9" t="n">
        <v>124.5283018867924</v>
      </c>
      <c r="O657" s="9" t="n">
        <v>124.5283018867924</v>
      </c>
      <c r="P657" s="9" t="n">
        <v>124.5283018867924</v>
      </c>
      <c r="Q657" s="9" t="n">
        <v>124.5283018867924</v>
      </c>
      <c r="R657" s="9" t="n">
        <v>124.5283018867924</v>
      </c>
      <c r="S657" s="9" t="n">
        <v>124.5283018867924</v>
      </c>
      <c r="T657" s="9" t="n">
        <v>124.5283018867924</v>
      </c>
      <c r="U657" s="9" t="n">
        <v>124.5283018867924</v>
      </c>
      <c r="V657" s="9" t="n">
        <v>124.5283018867924</v>
      </c>
      <c r="W657" s="9" t="n">
        <v>124.5283018867924</v>
      </c>
      <c r="X657" s="9" t="n">
        <v>124.5283018867924</v>
      </c>
      <c r="Y657" s="7" t="inlineStr">
        <is>
          <t>.</t>
        </is>
      </c>
      <c r="Z657" s="8">
        <f>SUM(AA657:AL657)</f>
        <v/>
      </c>
      <c r="AA657" s="9" t="n">
        <v>0</v>
      </c>
      <c r="AB657" s="9" t="n">
        <v>0</v>
      </c>
      <c r="AC657" s="9" t="n">
        <v>0</v>
      </c>
      <c r="AD657" s="9" t="n">
        <v>0</v>
      </c>
      <c r="AE657" s="9" t="n">
        <v>0</v>
      </c>
      <c r="AF657" s="9" t="n">
        <v>0</v>
      </c>
      <c r="AG657" s="9" t="n">
        <v>0</v>
      </c>
      <c r="AH657" s="9" t="n">
        <v>0</v>
      </c>
      <c r="AI657" s="9" t="n">
        <v>0</v>
      </c>
      <c r="AJ657" s="9" t="n">
        <v>0</v>
      </c>
      <c r="AK657" s="9" t="n">
        <v>0</v>
      </c>
      <c r="AL657" s="9" t="n">
        <v>0</v>
      </c>
      <c r="AM657" s="7" t="inlineStr">
        <is>
          <t>.</t>
        </is>
      </c>
      <c r="AN657" s="6">
        <f>IF(L657=0,0,Z657/L657)</f>
        <v/>
      </c>
      <c r="AO657" s="5">
        <f>IF(AN657="","",IF(AN657&gt;=0.9,"🟢",IF(AN657&gt;=0.7,"🟡",IF(AN657&gt;=0.5,"🟠","🔴"))))</f>
        <v/>
      </c>
      <c r="AP657" s="9">
        <f>IF(L657=0,0,L657-Z657)</f>
        <v/>
      </c>
      <c r="AQ657" s="5">
        <f>IF(Z657=0,"",RANK(Z657,Z$4:Z$1569,0))</f>
        <v/>
      </c>
      <c r="AR657" s="7" t="inlineStr">
        <is>
          <t>.</t>
        </is>
      </c>
      <c r="BA657" s="7" t="inlineStr">
        <is>
          <t>.</t>
        </is>
      </c>
      <c r="BB657" s="9">
        <f>SUM(L$4:L$1569)/COUNTA(A$4:A$1569)</f>
        <v/>
      </c>
      <c r="BC657" s="9">
        <f>SUM(M$4:M$1569)/COUNTA(A$4:A$1569)</f>
        <v/>
      </c>
      <c r="BD657" s="9">
        <f>SUM(N$4:N$1569)/COUNTA(A$4:A$1569)</f>
        <v/>
      </c>
      <c r="BE657" s="9">
        <f>SUM(O$4:O$1569)/COUNTA(A$4:A$1569)</f>
        <v/>
      </c>
      <c r="BF657" s="9">
        <f>SUM(P$4:P$1569)/COUNTA(A$4:A$1569)</f>
        <v/>
      </c>
      <c r="BG657" s="9">
        <f>SUM(Q$4:Q$1569)/COUNTA(A$4:A$1569)</f>
        <v/>
      </c>
      <c r="BH657" s="9">
        <f>SUM(R$4:R$1569)/COUNTA(A$4:A$1569)</f>
        <v/>
      </c>
      <c r="BI657" s="9">
        <f>SUM(S$4:S$1569)/COUNTA(A$4:A$1569)</f>
        <v/>
      </c>
      <c r="BJ657" s="9">
        <f>SUM(T$4:T$1569)/COUNTA(A$4:A$1569)</f>
        <v/>
      </c>
      <c r="BK657" s="9">
        <f>SUM(U$4:U$1569)/COUNTA(A$4:A$1569)</f>
        <v/>
      </c>
      <c r="BL657" s="9">
        <f>SUM(V$4:V$1569)/COUNTA(A$4:A$1569)</f>
        <v/>
      </c>
      <c r="BM657" s="9">
        <f>SUM(W$4:W$1569)/COUNTA(A$4:A$1569)</f>
        <v/>
      </c>
      <c r="BN657" s="9">
        <f>SUM(X$4:X$1569)/COUNTA(A$4:A$1569)</f>
        <v/>
      </c>
      <c r="BO657" s="7" t="inlineStr">
        <is>
          <t>.</t>
        </is>
      </c>
      <c r="BP657" s="9">
        <f>IF(Z657&gt;=BB657,0,IFERROR(BB657+(SUMPRODUCT((Z$4:Z$1569&gt;=BB$4:BB$1569)*(Z$4:Z$1569-BB$4:BB$1569))/MAX(1,COUNTIF(Z$4:Z$1569,"&lt;"&amp;BB657+0.01))),BB657))</f>
        <v/>
      </c>
      <c r="BQ657" s="9">
        <f>IF(AA657&gt;=BC657,0,IFERROR(BC657+SUMPRODUCT((AA$4:AA$1569&gt;=BC$4:BC$1569)*(AA$4:AA$1569-BC$4:BC$1569))/MAX(1,COUNTIF(AA$4:AA$1569,"&lt;"&amp;BC657+0.01)),BC657))</f>
        <v/>
      </c>
      <c r="BR657" s="9">
        <f>IF(AB657&gt;=BD657,0,IFERROR(BD657+SUMPRODUCT((AB$4:AB$1569&gt;=BD$4:BD$1569)*(AB$4:AB$1569-BD$4:BD$1569))/MAX(1,COUNTIF(AB$4:AB$1569,"&lt;"&amp;BD657+0.01)),BD657))</f>
        <v/>
      </c>
      <c r="BS657" s="9">
        <f>IF(AC657&gt;=BE657,0,IFERROR(BE657+SUMPRODUCT((AC$4:AC$1569&gt;=BE$4:BE$1569)*(AC$4:AC$1569-BE$4:BE$1569))/MAX(1,COUNTIF(AC$4:AC$1569,"&lt;"&amp;BE657+0.01)),BE657))</f>
        <v/>
      </c>
      <c r="BT657" s="9">
        <f>IF(AD657&gt;=BF657,0,IFERROR(BF657+SUMPRODUCT((AD$4:AD$1569&gt;=BF$4:BF$1569)*(AD$4:AD$1569-BF$4:BF$1569))/MAX(1,COUNTIF(AD$4:AD$1569,"&lt;"&amp;BF657+0.01)),BF657))</f>
        <v/>
      </c>
      <c r="BU657" s="9">
        <f>IF(AE657&gt;=BG657,0,IFERROR(BG657+SUMPRODUCT((AE$4:AE$1569&gt;=BG$4:BG$1569)*(AE$4:AE$1569-BG$4:BG$1569))/MAX(1,COUNTIF(AE$4:AE$1569,"&lt;"&amp;BG657+0.01)),BG657))</f>
        <v/>
      </c>
      <c r="BV657" s="9">
        <f>IF(AF657&gt;=BH657,0,IFERROR(BH657+SUMPRODUCT((AF$4:AF$1569&gt;=BH$4:BH$1569)*(AF$4:AF$1569-BH$4:BH$1569))/MAX(1,COUNTIF(AF$4:AF$1569,"&lt;"&amp;BH657+0.01)),BH657))</f>
        <v/>
      </c>
      <c r="BW657" s="9">
        <f>IF(AG657&gt;=BI657,0,IFERROR(BI657+SUMPRODUCT((AG$4:AG$1569&gt;=BI$4:BI$1569)*(AG$4:AG$1569-BI$4:BI$1569))/MAX(1,COUNTIF(AG$4:AG$1569,"&lt;"&amp;BI657+0.01)),BI657))</f>
        <v/>
      </c>
      <c r="BX657" s="9">
        <f>IF(AH657&gt;=BJ657,0,IFERROR(BJ657+SUMPRODUCT((AH$4:AH$1569&gt;=BJ$4:BJ$1569)*(AH$4:AH$1569-BJ$4:BJ$1569))/MAX(1,COUNTIF(AH$4:AH$1569,"&lt;"&amp;BJ657+0.01)),BJ657))</f>
        <v/>
      </c>
      <c r="BY657" s="9">
        <f>IF(AI657&gt;=BK657,0,IFERROR(BK657+SUMPRODUCT((AI$4:AI$1569&gt;=BK$4:BK$1569)*(AI$4:AI$1569-BK$4:BK$1569))/MAX(1,COUNTIF(AI$4:AI$1569,"&lt;"&amp;BK657+0.01)),BK657))</f>
        <v/>
      </c>
      <c r="BZ657" s="9">
        <f>IF(AJ657&gt;=BL657,0,IFERROR(BL657+SUMPRODUCT((AJ$4:AJ$1569&gt;=BL$4:BL$1569)*(AJ$4:AJ$1569-BL$4:BL$1569))/MAX(1,COUNTIF(AJ$4:AJ$1569,"&lt;"&amp;BL657+0.01)),BL657))</f>
        <v/>
      </c>
      <c r="CA657" s="9">
        <f>IF(AK657&gt;=BM657,0,IFERROR(BM657+SUMPRODUCT((AK$4:AK$1569&gt;=BM$4:BM$1569)*(AK$4:AK$1569-BM$4:BM$1569))/MAX(1,COUNTIF(AK$4:AK$1569,"&lt;"&amp;BM657+0.01)),BM657))</f>
        <v/>
      </c>
      <c r="CB657" s="9">
        <f>IF(AL657&gt;=BN657,0,IFERROR(BN657+SUMPRODUCT((AL$4:AL$1569&gt;=BN$4:BN$1569)*(AL$4:AL$1569-BN$4:BN$1569))/MAX(1,COUNTIF(AL$4:AL$1569,"&lt;"&amp;BN657+0.01)),BN657))</f>
        <v/>
      </c>
      <c r="CC657" s="5">
        <f>IF(AO657="🟢","VERDE",IF(AO657="🟡","AMARELO",IF(AO657="🟠","VERMELHO",IF(AO657="🔴","VERMELHO","ROXO"))))</f>
        <v/>
      </c>
      <c r="CD657" s="5" t="inlineStr">
        <is>
          <t>🌎 REGIÕES</t>
        </is>
      </c>
      <c r="CE657" s="5" t="inlineStr">
        <is>
          <t>SEM REDE</t>
        </is>
      </c>
    </row>
    <row r="658">
      <c r="A658" s="5" t="inlineStr">
        <is>
          <t>13014404000186</t>
        </is>
      </c>
      <c r="B658" s="5" t="inlineStr">
        <is>
          <t>HLF COMERCIO DE CONDIMENTOS LTDA - ME</t>
        </is>
      </c>
      <c r="C658" s="5" t="inlineStr">
        <is>
          <t>06 - SEM GRUPO</t>
        </is>
      </c>
      <c r="D658" s="5" t="inlineStr">
        <is>
          <t>LARISSA PADILHA</t>
        </is>
      </c>
      <c r="E658" s="5" t="inlineStr">
        <is>
          <t>MG</t>
        </is>
      </c>
      <c r="F658" s="5">
        <f>IFERROR(VLOOKUP(C658,$AS$4:$AT$25,2,FALSE),"")</f>
        <v/>
      </c>
      <c r="G658" s="6">
        <f>IFERROR(VLOOKUP(C658,$AS$4:$AX$25,6,FALSE),"")</f>
        <v/>
      </c>
      <c r="H658" s="5">
        <f>IFERROR(VLOOKUP(C658,$AS$4:$AY$25,7,FALSE),"")</f>
        <v/>
      </c>
      <c r="I658" s="5">
        <f>IFERROR(VLOOKUP(C658,$AS$4:$AZ$25,8,FALSE),"")</f>
        <v/>
      </c>
      <c r="J658" s="7" t="inlineStr">
        <is>
          <t>.</t>
        </is>
      </c>
      <c r="K658" s="5" t="inlineStr">
        <is>
          <t>RJ + ES + MG</t>
        </is>
      </c>
      <c r="L658" s="8" t="n">
        <v>1565.217391304348</v>
      </c>
      <c r="M658" s="9" t="n">
        <v>130.4347826086957</v>
      </c>
      <c r="N658" s="9" t="n">
        <v>130.4347826086957</v>
      </c>
      <c r="O658" s="9" t="n">
        <v>130.4347826086957</v>
      </c>
      <c r="P658" s="9" t="n">
        <v>130.4347826086957</v>
      </c>
      <c r="Q658" s="9" t="n">
        <v>130.4347826086957</v>
      </c>
      <c r="R658" s="9" t="n">
        <v>130.4347826086957</v>
      </c>
      <c r="S658" s="9" t="n">
        <v>130.4347826086957</v>
      </c>
      <c r="T658" s="9" t="n">
        <v>130.4347826086957</v>
      </c>
      <c r="U658" s="9" t="n">
        <v>130.4347826086957</v>
      </c>
      <c r="V658" s="9" t="n">
        <v>130.4347826086957</v>
      </c>
      <c r="W658" s="9" t="n">
        <v>130.4347826086957</v>
      </c>
      <c r="X658" s="9" t="n">
        <v>130.4347826086957</v>
      </c>
      <c r="Y658" s="7" t="inlineStr">
        <is>
          <t>.</t>
        </is>
      </c>
      <c r="Z658" s="8">
        <f>SUM(AA658:AL658)</f>
        <v/>
      </c>
      <c r="AA658" s="9" t="n">
        <v>0</v>
      </c>
      <c r="AB658" s="9" t="n">
        <v>0</v>
      </c>
      <c r="AC658" s="9" t="n">
        <v>0</v>
      </c>
      <c r="AD658" s="9" t="n">
        <v>0</v>
      </c>
      <c r="AE658" s="9" t="n">
        <v>0</v>
      </c>
      <c r="AF658" s="9" t="n">
        <v>0</v>
      </c>
      <c r="AG658" s="9" t="n">
        <v>0</v>
      </c>
      <c r="AH658" s="9" t="n">
        <v>0</v>
      </c>
      <c r="AI658" s="9" t="n">
        <v>0</v>
      </c>
      <c r="AJ658" s="9" t="n">
        <v>0</v>
      </c>
      <c r="AK658" s="9" t="n">
        <v>0</v>
      </c>
      <c r="AL658" s="9" t="n">
        <v>0</v>
      </c>
      <c r="AM658" s="7" t="inlineStr">
        <is>
          <t>.</t>
        </is>
      </c>
      <c r="AN658" s="6">
        <f>IF(L658=0,0,Z658/L658)</f>
        <v/>
      </c>
      <c r="AO658" s="5">
        <f>IF(AN658="","",IF(AN658&gt;=0.9,"🟢",IF(AN658&gt;=0.7,"🟡",IF(AN658&gt;=0.5,"🟠","🔴"))))</f>
        <v/>
      </c>
      <c r="AP658" s="9">
        <f>IF(L658=0,0,L658-Z658)</f>
        <v/>
      </c>
      <c r="AQ658" s="5">
        <f>IF(Z658=0,"",RANK(Z658,Z$4:Z$1569,0))</f>
        <v/>
      </c>
      <c r="AR658" s="7" t="inlineStr">
        <is>
          <t>.</t>
        </is>
      </c>
      <c r="BA658" s="7" t="inlineStr">
        <is>
          <t>.</t>
        </is>
      </c>
      <c r="BB658" s="9">
        <f>SUM(L$4:L$1569)/COUNTA(A$4:A$1569)</f>
        <v/>
      </c>
      <c r="BC658" s="9">
        <f>SUM(M$4:M$1569)/COUNTA(A$4:A$1569)</f>
        <v/>
      </c>
      <c r="BD658" s="9">
        <f>SUM(N$4:N$1569)/COUNTA(A$4:A$1569)</f>
        <v/>
      </c>
      <c r="BE658" s="9">
        <f>SUM(O$4:O$1569)/COUNTA(A$4:A$1569)</f>
        <v/>
      </c>
      <c r="BF658" s="9">
        <f>SUM(P$4:P$1569)/COUNTA(A$4:A$1569)</f>
        <v/>
      </c>
      <c r="BG658" s="9">
        <f>SUM(Q$4:Q$1569)/COUNTA(A$4:A$1569)</f>
        <v/>
      </c>
      <c r="BH658" s="9">
        <f>SUM(R$4:R$1569)/COUNTA(A$4:A$1569)</f>
        <v/>
      </c>
      <c r="BI658" s="9">
        <f>SUM(S$4:S$1569)/COUNTA(A$4:A$1569)</f>
        <v/>
      </c>
      <c r="BJ658" s="9">
        <f>SUM(T$4:T$1569)/COUNTA(A$4:A$1569)</f>
        <v/>
      </c>
      <c r="BK658" s="9">
        <f>SUM(U$4:U$1569)/COUNTA(A$4:A$1569)</f>
        <v/>
      </c>
      <c r="BL658" s="9">
        <f>SUM(V$4:V$1569)/COUNTA(A$4:A$1569)</f>
        <v/>
      </c>
      <c r="BM658" s="9">
        <f>SUM(W$4:W$1569)/COUNTA(A$4:A$1569)</f>
        <v/>
      </c>
      <c r="BN658" s="9">
        <f>SUM(X$4:X$1569)/COUNTA(A$4:A$1569)</f>
        <v/>
      </c>
      <c r="BO658" s="7" t="inlineStr">
        <is>
          <t>.</t>
        </is>
      </c>
      <c r="BP658" s="9">
        <f>IF(Z658&gt;=BB658,0,IFERROR(BB658+(SUMPRODUCT((Z$4:Z$1569&gt;=BB$4:BB$1569)*(Z$4:Z$1569-BB$4:BB$1569))/MAX(1,COUNTIF(Z$4:Z$1569,"&lt;"&amp;BB658+0.01))),BB658))</f>
        <v/>
      </c>
      <c r="BQ658" s="9">
        <f>IF(AA658&gt;=BC658,0,IFERROR(BC658+SUMPRODUCT((AA$4:AA$1569&gt;=BC$4:BC$1569)*(AA$4:AA$1569-BC$4:BC$1569))/MAX(1,COUNTIF(AA$4:AA$1569,"&lt;"&amp;BC658+0.01)),BC658))</f>
        <v/>
      </c>
      <c r="BR658" s="9">
        <f>IF(AB658&gt;=BD658,0,IFERROR(BD658+SUMPRODUCT((AB$4:AB$1569&gt;=BD$4:BD$1569)*(AB$4:AB$1569-BD$4:BD$1569))/MAX(1,COUNTIF(AB$4:AB$1569,"&lt;"&amp;BD658+0.01)),BD658))</f>
        <v/>
      </c>
      <c r="BS658" s="9">
        <f>IF(AC658&gt;=BE658,0,IFERROR(BE658+SUMPRODUCT((AC$4:AC$1569&gt;=BE$4:BE$1569)*(AC$4:AC$1569-BE$4:BE$1569))/MAX(1,COUNTIF(AC$4:AC$1569,"&lt;"&amp;BE658+0.01)),BE658))</f>
        <v/>
      </c>
      <c r="BT658" s="9">
        <f>IF(AD658&gt;=BF658,0,IFERROR(BF658+SUMPRODUCT((AD$4:AD$1569&gt;=BF$4:BF$1569)*(AD$4:AD$1569-BF$4:BF$1569))/MAX(1,COUNTIF(AD$4:AD$1569,"&lt;"&amp;BF658+0.01)),BF658))</f>
        <v/>
      </c>
      <c r="BU658" s="9">
        <f>IF(AE658&gt;=BG658,0,IFERROR(BG658+SUMPRODUCT((AE$4:AE$1569&gt;=BG$4:BG$1569)*(AE$4:AE$1569-BG$4:BG$1569))/MAX(1,COUNTIF(AE$4:AE$1569,"&lt;"&amp;BG658+0.01)),BG658))</f>
        <v/>
      </c>
      <c r="BV658" s="9">
        <f>IF(AF658&gt;=BH658,0,IFERROR(BH658+SUMPRODUCT((AF$4:AF$1569&gt;=BH$4:BH$1569)*(AF$4:AF$1569-BH$4:BH$1569))/MAX(1,COUNTIF(AF$4:AF$1569,"&lt;"&amp;BH658+0.01)),BH658))</f>
        <v/>
      </c>
      <c r="BW658" s="9">
        <f>IF(AG658&gt;=BI658,0,IFERROR(BI658+SUMPRODUCT((AG$4:AG$1569&gt;=BI$4:BI$1569)*(AG$4:AG$1569-BI$4:BI$1569))/MAX(1,COUNTIF(AG$4:AG$1569,"&lt;"&amp;BI658+0.01)),BI658))</f>
        <v/>
      </c>
      <c r="BX658" s="9">
        <f>IF(AH658&gt;=BJ658,0,IFERROR(BJ658+SUMPRODUCT((AH$4:AH$1569&gt;=BJ$4:BJ$1569)*(AH$4:AH$1569-BJ$4:BJ$1569))/MAX(1,COUNTIF(AH$4:AH$1569,"&lt;"&amp;BJ658+0.01)),BJ658))</f>
        <v/>
      </c>
      <c r="BY658" s="9">
        <f>IF(AI658&gt;=BK658,0,IFERROR(BK658+SUMPRODUCT((AI$4:AI$1569&gt;=BK$4:BK$1569)*(AI$4:AI$1569-BK$4:BK$1569))/MAX(1,COUNTIF(AI$4:AI$1569,"&lt;"&amp;BK658+0.01)),BK658))</f>
        <v/>
      </c>
      <c r="BZ658" s="9">
        <f>IF(AJ658&gt;=BL658,0,IFERROR(BL658+SUMPRODUCT((AJ$4:AJ$1569&gt;=BL$4:BL$1569)*(AJ$4:AJ$1569-BL$4:BL$1569))/MAX(1,COUNTIF(AJ$4:AJ$1569,"&lt;"&amp;BL658+0.01)),BL658))</f>
        <v/>
      </c>
      <c r="CA658" s="9">
        <f>IF(AK658&gt;=BM658,0,IFERROR(BM658+SUMPRODUCT((AK$4:AK$1569&gt;=BM$4:BM$1569)*(AK$4:AK$1569-BM$4:BM$1569))/MAX(1,COUNTIF(AK$4:AK$1569,"&lt;"&amp;BM658+0.01)),BM658))</f>
        <v/>
      </c>
      <c r="CB658" s="9">
        <f>IF(AL658&gt;=BN658,0,IFERROR(BN658+SUMPRODUCT((AL$4:AL$1569&gt;=BN$4:BN$1569)*(AL$4:AL$1569-BN$4:BN$1569))/MAX(1,COUNTIF(AL$4:AL$1569,"&lt;"&amp;BN658+0.01)),BN658))</f>
        <v/>
      </c>
      <c r="CC658" s="5">
        <f>IF(AO658="🟢","VERDE",IF(AO658="🟡","AMARELO",IF(AO658="🟠","VERMELHO",IF(AO658="🔴","VERMELHO","ROXO"))))</f>
        <v/>
      </c>
      <c r="CD658" s="5" t="inlineStr">
        <is>
          <t>🌎 REGIÕES</t>
        </is>
      </c>
      <c r="CE658" s="5" t="inlineStr">
        <is>
          <t>SEM REDE</t>
        </is>
      </c>
    </row>
    <row r="659">
      <c r="A659" s="5" t="inlineStr">
        <is>
          <t>13124357000123</t>
        </is>
      </c>
      <c r="B659" s="5" t="inlineStr">
        <is>
          <t>LIFE NATURE COMERCIO LTDA - ME</t>
        </is>
      </c>
      <c r="C659" s="5" t="inlineStr">
        <is>
          <t>06 - SEM GRUPO</t>
        </is>
      </c>
      <c r="D659" s="5" t="inlineStr">
        <is>
          <t>HEMANUELE DITZEL (MANU)</t>
        </is>
      </c>
      <c r="E659" s="5" t="inlineStr">
        <is>
          <t>SC</t>
        </is>
      </c>
      <c r="F659" s="5">
        <f>IFERROR(VLOOKUP(C659,$AS$4:$AT$25,2,FALSE),"")</f>
        <v/>
      </c>
      <c r="G659" s="6">
        <f>IFERROR(VLOOKUP(C659,$AS$4:$AX$25,6,FALSE),"")</f>
        <v/>
      </c>
      <c r="H659" s="5">
        <f>IFERROR(VLOOKUP(C659,$AS$4:$AY$25,7,FALSE),"")</f>
        <v/>
      </c>
      <c r="I659" s="5">
        <f>IFERROR(VLOOKUP(C659,$AS$4:$AZ$25,8,FALSE),"")</f>
        <v/>
      </c>
      <c r="J659" s="7" t="inlineStr">
        <is>
          <t>.</t>
        </is>
      </c>
      <c r="K659" s="5" t="inlineStr">
        <is>
          <t>SUL</t>
        </is>
      </c>
      <c r="L659" s="8" t="n">
        <v>1553.191489361702</v>
      </c>
      <c r="M659" s="9" t="n">
        <v>119.1489361702128</v>
      </c>
      <c r="N659" s="9" t="n">
        <v>123.4042553191489</v>
      </c>
      <c r="O659" s="9" t="n">
        <v>123.4042553191489</v>
      </c>
      <c r="P659" s="9" t="n">
        <v>123.4042553191489</v>
      </c>
      <c r="Q659" s="9" t="n">
        <v>127.6595744680851</v>
      </c>
      <c r="R659" s="9" t="n">
        <v>127.6595744680851</v>
      </c>
      <c r="S659" s="9" t="n">
        <v>131.9148936170213</v>
      </c>
      <c r="T659" s="9" t="n">
        <v>131.9148936170213</v>
      </c>
      <c r="U659" s="9" t="n">
        <v>131.9148936170213</v>
      </c>
      <c r="V659" s="9" t="n">
        <v>136.1702127659574</v>
      </c>
      <c r="W659" s="9" t="n">
        <v>136.1702127659574</v>
      </c>
      <c r="X659" s="9" t="n">
        <v>140.4255319148936</v>
      </c>
      <c r="Y659" s="7" t="inlineStr">
        <is>
          <t>.</t>
        </is>
      </c>
      <c r="Z659" s="8">
        <f>SUM(AA659:AL659)</f>
        <v/>
      </c>
      <c r="AA659" s="9" t="n">
        <v>0</v>
      </c>
      <c r="AB659" s="9" t="n">
        <v>0</v>
      </c>
      <c r="AC659" s="9" t="n">
        <v>0</v>
      </c>
      <c r="AD659" s="9" t="n">
        <v>0</v>
      </c>
      <c r="AE659" s="9" t="n">
        <v>0</v>
      </c>
      <c r="AF659" s="9" t="n">
        <v>0</v>
      </c>
      <c r="AG659" s="9" t="n">
        <v>0</v>
      </c>
      <c r="AH659" s="9" t="n">
        <v>0</v>
      </c>
      <c r="AI659" s="9" t="n">
        <v>0</v>
      </c>
      <c r="AJ659" s="9" t="n">
        <v>0</v>
      </c>
      <c r="AK659" s="9" t="n">
        <v>0</v>
      </c>
      <c r="AL659" s="9" t="n">
        <v>0</v>
      </c>
      <c r="AM659" s="7" t="inlineStr">
        <is>
          <t>.</t>
        </is>
      </c>
      <c r="AN659" s="6">
        <f>IF(L659=0,0,Z659/L659)</f>
        <v/>
      </c>
      <c r="AO659" s="5">
        <f>IF(AN659="","",IF(AN659&gt;=0.9,"🟢",IF(AN659&gt;=0.7,"🟡",IF(AN659&gt;=0.5,"🟠","🔴"))))</f>
        <v/>
      </c>
      <c r="AP659" s="9">
        <f>IF(L659=0,0,L659-Z659)</f>
        <v/>
      </c>
      <c r="AQ659" s="5">
        <f>IF(Z659=0,"",RANK(Z659,Z$4:Z$1569,0))</f>
        <v/>
      </c>
      <c r="AR659" s="7" t="inlineStr">
        <is>
          <t>.</t>
        </is>
      </c>
      <c r="BA659" s="7" t="inlineStr">
        <is>
          <t>.</t>
        </is>
      </c>
      <c r="BB659" s="9">
        <f>SUM(L$4:L$1569)/COUNTA(A$4:A$1569)</f>
        <v/>
      </c>
      <c r="BC659" s="9">
        <f>SUM(M$4:M$1569)/COUNTA(A$4:A$1569)</f>
        <v/>
      </c>
      <c r="BD659" s="9">
        <f>SUM(N$4:N$1569)/COUNTA(A$4:A$1569)</f>
        <v/>
      </c>
      <c r="BE659" s="9">
        <f>SUM(O$4:O$1569)/COUNTA(A$4:A$1569)</f>
        <v/>
      </c>
      <c r="BF659" s="9">
        <f>SUM(P$4:P$1569)/COUNTA(A$4:A$1569)</f>
        <v/>
      </c>
      <c r="BG659" s="9">
        <f>SUM(Q$4:Q$1569)/COUNTA(A$4:A$1569)</f>
        <v/>
      </c>
      <c r="BH659" s="9">
        <f>SUM(R$4:R$1569)/COUNTA(A$4:A$1569)</f>
        <v/>
      </c>
      <c r="BI659" s="9">
        <f>SUM(S$4:S$1569)/COUNTA(A$4:A$1569)</f>
        <v/>
      </c>
      <c r="BJ659" s="9">
        <f>SUM(T$4:T$1569)/COUNTA(A$4:A$1569)</f>
        <v/>
      </c>
      <c r="BK659" s="9">
        <f>SUM(U$4:U$1569)/COUNTA(A$4:A$1569)</f>
        <v/>
      </c>
      <c r="BL659" s="9">
        <f>SUM(V$4:V$1569)/COUNTA(A$4:A$1569)</f>
        <v/>
      </c>
      <c r="BM659" s="9">
        <f>SUM(W$4:W$1569)/COUNTA(A$4:A$1569)</f>
        <v/>
      </c>
      <c r="BN659" s="9">
        <f>SUM(X$4:X$1569)/COUNTA(A$4:A$1569)</f>
        <v/>
      </c>
      <c r="BO659" s="7" t="inlineStr">
        <is>
          <t>.</t>
        </is>
      </c>
      <c r="BP659" s="9">
        <f>IF(Z659&gt;=BB659,0,IFERROR(BB659+(SUMPRODUCT((Z$4:Z$1569&gt;=BB$4:BB$1569)*(Z$4:Z$1569-BB$4:BB$1569))/MAX(1,COUNTIF(Z$4:Z$1569,"&lt;"&amp;BB659+0.01))),BB659))</f>
        <v/>
      </c>
      <c r="BQ659" s="9">
        <f>IF(AA659&gt;=BC659,0,IFERROR(BC659+SUMPRODUCT((AA$4:AA$1569&gt;=BC$4:BC$1569)*(AA$4:AA$1569-BC$4:BC$1569))/MAX(1,COUNTIF(AA$4:AA$1569,"&lt;"&amp;BC659+0.01)),BC659))</f>
        <v/>
      </c>
      <c r="BR659" s="9">
        <f>IF(AB659&gt;=BD659,0,IFERROR(BD659+SUMPRODUCT((AB$4:AB$1569&gt;=BD$4:BD$1569)*(AB$4:AB$1569-BD$4:BD$1569))/MAX(1,COUNTIF(AB$4:AB$1569,"&lt;"&amp;BD659+0.01)),BD659))</f>
        <v/>
      </c>
      <c r="BS659" s="9">
        <f>IF(AC659&gt;=BE659,0,IFERROR(BE659+SUMPRODUCT((AC$4:AC$1569&gt;=BE$4:BE$1569)*(AC$4:AC$1569-BE$4:BE$1569))/MAX(1,COUNTIF(AC$4:AC$1569,"&lt;"&amp;BE659+0.01)),BE659))</f>
        <v/>
      </c>
      <c r="BT659" s="9">
        <f>IF(AD659&gt;=BF659,0,IFERROR(BF659+SUMPRODUCT((AD$4:AD$1569&gt;=BF$4:BF$1569)*(AD$4:AD$1569-BF$4:BF$1569))/MAX(1,COUNTIF(AD$4:AD$1569,"&lt;"&amp;BF659+0.01)),BF659))</f>
        <v/>
      </c>
      <c r="BU659" s="9">
        <f>IF(AE659&gt;=BG659,0,IFERROR(BG659+SUMPRODUCT((AE$4:AE$1569&gt;=BG$4:BG$1569)*(AE$4:AE$1569-BG$4:BG$1569))/MAX(1,COUNTIF(AE$4:AE$1569,"&lt;"&amp;BG659+0.01)),BG659))</f>
        <v/>
      </c>
      <c r="BV659" s="9">
        <f>IF(AF659&gt;=BH659,0,IFERROR(BH659+SUMPRODUCT((AF$4:AF$1569&gt;=BH$4:BH$1569)*(AF$4:AF$1569-BH$4:BH$1569))/MAX(1,COUNTIF(AF$4:AF$1569,"&lt;"&amp;BH659+0.01)),BH659))</f>
        <v/>
      </c>
      <c r="BW659" s="9">
        <f>IF(AG659&gt;=BI659,0,IFERROR(BI659+SUMPRODUCT((AG$4:AG$1569&gt;=BI$4:BI$1569)*(AG$4:AG$1569-BI$4:BI$1569))/MAX(1,COUNTIF(AG$4:AG$1569,"&lt;"&amp;BI659+0.01)),BI659))</f>
        <v/>
      </c>
      <c r="BX659" s="9">
        <f>IF(AH659&gt;=BJ659,0,IFERROR(BJ659+SUMPRODUCT((AH$4:AH$1569&gt;=BJ$4:BJ$1569)*(AH$4:AH$1569-BJ$4:BJ$1569))/MAX(1,COUNTIF(AH$4:AH$1569,"&lt;"&amp;BJ659+0.01)),BJ659))</f>
        <v/>
      </c>
      <c r="BY659" s="9">
        <f>IF(AI659&gt;=BK659,0,IFERROR(BK659+SUMPRODUCT((AI$4:AI$1569&gt;=BK$4:BK$1569)*(AI$4:AI$1569-BK$4:BK$1569))/MAX(1,COUNTIF(AI$4:AI$1569,"&lt;"&amp;BK659+0.01)),BK659))</f>
        <v/>
      </c>
      <c r="BZ659" s="9">
        <f>IF(AJ659&gt;=BL659,0,IFERROR(BL659+SUMPRODUCT((AJ$4:AJ$1569&gt;=BL$4:BL$1569)*(AJ$4:AJ$1569-BL$4:BL$1569))/MAX(1,COUNTIF(AJ$4:AJ$1569,"&lt;"&amp;BL659+0.01)),BL659))</f>
        <v/>
      </c>
      <c r="CA659" s="9">
        <f>IF(AK659&gt;=BM659,0,IFERROR(BM659+SUMPRODUCT((AK$4:AK$1569&gt;=BM$4:BM$1569)*(AK$4:AK$1569-BM$4:BM$1569))/MAX(1,COUNTIF(AK$4:AK$1569,"&lt;"&amp;BM659+0.01)),BM659))</f>
        <v/>
      </c>
      <c r="CB659" s="9">
        <f>IF(AL659&gt;=BN659,0,IFERROR(BN659+SUMPRODUCT((AL$4:AL$1569&gt;=BN$4:BN$1569)*(AL$4:AL$1569-BN$4:BN$1569))/MAX(1,COUNTIF(AL$4:AL$1569,"&lt;"&amp;BN659+0.01)),BN659))</f>
        <v/>
      </c>
      <c r="CC659" s="5">
        <f>IF(AO659="🟢","VERDE",IF(AO659="🟡","AMARELO",IF(AO659="🟠","VERMELHO",IF(AO659="🔴","VERMELHO","ROXO"))))</f>
        <v/>
      </c>
      <c r="CD659" s="5" t="inlineStr">
        <is>
          <t>🌎 REGIÕES</t>
        </is>
      </c>
      <c r="CE659" s="5" t="inlineStr">
        <is>
          <t>SEM REDE</t>
        </is>
      </c>
    </row>
    <row r="660">
      <c r="A660" s="5" t="inlineStr">
        <is>
          <t>13152698000102</t>
        </is>
      </c>
      <c r="B660" s="5" t="inlineStr">
        <is>
          <t>ANDRESSA MARIA PEDON LTDA - ME</t>
        </is>
      </c>
      <c r="C660" s="5" t="inlineStr">
        <is>
          <t>06 - SEM GRUPO</t>
        </is>
      </c>
      <c r="D660" s="5" t="inlineStr">
        <is>
          <t>HEMANUELE DITZEL (MANU)</t>
        </is>
      </c>
      <c r="E660" s="5" t="inlineStr">
        <is>
          <t>RS</t>
        </is>
      </c>
      <c r="F660" s="5">
        <f>IFERROR(VLOOKUP(C660,$AS$4:$AT$25,2,FALSE),"")</f>
        <v/>
      </c>
      <c r="G660" s="6">
        <f>IFERROR(VLOOKUP(C660,$AS$4:$AX$25,6,FALSE),"")</f>
        <v/>
      </c>
      <c r="H660" s="5">
        <f>IFERROR(VLOOKUP(C660,$AS$4:$AY$25,7,FALSE),"")</f>
        <v/>
      </c>
      <c r="I660" s="5">
        <f>IFERROR(VLOOKUP(C660,$AS$4:$AZ$25,8,FALSE),"")</f>
        <v/>
      </c>
      <c r="J660" s="7" t="inlineStr">
        <is>
          <t>.</t>
        </is>
      </c>
      <c r="K660" s="5" t="inlineStr">
        <is>
          <t>SUL</t>
        </is>
      </c>
      <c r="L660" s="8" t="n">
        <v>1612.5</v>
      </c>
      <c r="M660" s="9" t="n">
        <v>125</v>
      </c>
      <c r="N660" s="9" t="n">
        <v>125</v>
      </c>
      <c r="O660" s="9" t="n">
        <v>125</v>
      </c>
      <c r="P660" s="9" t="n">
        <v>125</v>
      </c>
      <c r="Q660" s="9" t="n">
        <v>125</v>
      </c>
      <c r="R660" s="9" t="n">
        <v>137.5</v>
      </c>
      <c r="S660" s="9" t="n">
        <v>137.5</v>
      </c>
      <c r="T660" s="9" t="n">
        <v>137.5</v>
      </c>
      <c r="U660" s="9" t="n">
        <v>137.5</v>
      </c>
      <c r="V660" s="9" t="n">
        <v>137.5</v>
      </c>
      <c r="W660" s="9" t="n">
        <v>150</v>
      </c>
      <c r="X660" s="9" t="n">
        <v>150</v>
      </c>
      <c r="Y660" s="7" t="inlineStr">
        <is>
          <t>.</t>
        </is>
      </c>
      <c r="Z660" s="8">
        <f>SUM(AA660:AL660)</f>
        <v/>
      </c>
      <c r="AA660" s="9" t="n">
        <v>0</v>
      </c>
      <c r="AB660" s="9" t="n">
        <v>0</v>
      </c>
      <c r="AC660" s="9" t="n">
        <v>0</v>
      </c>
      <c r="AD660" s="9" t="n">
        <v>0</v>
      </c>
      <c r="AE660" s="9" t="n">
        <v>0</v>
      </c>
      <c r="AF660" s="9" t="n">
        <v>0</v>
      </c>
      <c r="AG660" s="9" t="n">
        <v>0</v>
      </c>
      <c r="AH660" s="9" t="n">
        <v>0</v>
      </c>
      <c r="AI660" s="9" t="n">
        <v>0</v>
      </c>
      <c r="AJ660" s="9" t="n">
        <v>0</v>
      </c>
      <c r="AK660" s="9" t="n">
        <v>0</v>
      </c>
      <c r="AL660" s="9" t="n">
        <v>0</v>
      </c>
      <c r="AM660" s="7" t="inlineStr">
        <is>
          <t>.</t>
        </is>
      </c>
      <c r="AN660" s="6">
        <f>IF(L660=0,0,Z660/L660)</f>
        <v/>
      </c>
      <c r="AO660" s="5">
        <f>IF(AN660="","",IF(AN660&gt;=0.9,"🟢",IF(AN660&gt;=0.7,"🟡",IF(AN660&gt;=0.5,"🟠","🔴"))))</f>
        <v/>
      </c>
      <c r="AP660" s="9">
        <f>IF(L660=0,0,L660-Z660)</f>
        <v/>
      </c>
      <c r="AQ660" s="5">
        <f>IF(Z660=0,"",RANK(Z660,Z$4:Z$1569,0))</f>
        <v/>
      </c>
      <c r="AR660" s="7" t="inlineStr">
        <is>
          <t>.</t>
        </is>
      </c>
      <c r="BA660" s="7" t="inlineStr">
        <is>
          <t>.</t>
        </is>
      </c>
      <c r="BB660" s="9">
        <f>SUM(L$4:L$1569)/COUNTA(A$4:A$1569)</f>
        <v/>
      </c>
      <c r="BC660" s="9">
        <f>SUM(M$4:M$1569)/COUNTA(A$4:A$1569)</f>
        <v/>
      </c>
      <c r="BD660" s="9">
        <f>SUM(N$4:N$1569)/COUNTA(A$4:A$1569)</f>
        <v/>
      </c>
      <c r="BE660" s="9">
        <f>SUM(O$4:O$1569)/COUNTA(A$4:A$1569)</f>
        <v/>
      </c>
      <c r="BF660" s="9">
        <f>SUM(P$4:P$1569)/COUNTA(A$4:A$1569)</f>
        <v/>
      </c>
      <c r="BG660" s="9">
        <f>SUM(Q$4:Q$1569)/COUNTA(A$4:A$1569)</f>
        <v/>
      </c>
      <c r="BH660" s="9">
        <f>SUM(R$4:R$1569)/COUNTA(A$4:A$1569)</f>
        <v/>
      </c>
      <c r="BI660" s="9">
        <f>SUM(S$4:S$1569)/COUNTA(A$4:A$1569)</f>
        <v/>
      </c>
      <c r="BJ660" s="9">
        <f>SUM(T$4:T$1569)/COUNTA(A$4:A$1569)</f>
        <v/>
      </c>
      <c r="BK660" s="9">
        <f>SUM(U$4:U$1569)/COUNTA(A$4:A$1569)</f>
        <v/>
      </c>
      <c r="BL660" s="9">
        <f>SUM(V$4:V$1569)/COUNTA(A$4:A$1569)</f>
        <v/>
      </c>
      <c r="BM660" s="9">
        <f>SUM(W$4:W$1569)/COUNTA(A$4:A$1569)</f>
        <v/>
      </c>
      <c r="BN660" s="9">
        <f>SUM(X$4:X$1569)/COUNTA(A$4:A$1569)</f>
        <v/>
      </c>
      <c r="BO660" s="7" t="inlineStr">
        <is>
          <t>.</t>
        </is>
      </c>
      <c r="BP660" s="9">
        <f>IF(Z660&gt;=BB660,0,IFERROR(BB660+(SUMPRODUCT((Z$4:Z$1569&gt;=BB$4:BB$1569)*(Z$4:Z$1569-BB$4:BB$1569))/MAX(1,COUNTIF(Z$4:Z$1569,"&lt;"&amp;BB660+0.01))),BB660))</f>
        <v/>
      </c>
      <c r="BQ660" s="9">
        <f>IF(AA660&gt;=BC660,0,IFERROR(BC660+SUMPRODUCT((AA$4:AA$1569&gt;=BC$4:BC$1569)*(AA$4:AA$1569-BC$4:BC$1569))/MAX(1,COUNTIF(AA$4:AA$1569,"&lt;"&amp;BC660+0.01)),BC660))</f>
        <v/>
      </c>
      <c r="BR660" s="9">
        <f>IF(AB660&gt;=BD660,0,IFERROR(BD660+SUMPRODUCT((AB$4:AB$1569&gt;=BD$4:BD$1569)*(AB$4:AB$1569-BD$4:BD$1569))/MAX(1,COUNTIF(AB$4:AB$1569,"&lt;"&amp;BD660+0.01)),BD660))</f>
        <v/>
      </c>
      <c r="BS660" s="9">
        <f>IF(AC660&gt;=BE660,0,IFERROR(BE660+SUMPRODUCT((AC$4:AC$1569&gt;=BE$4:BE$1569)*(AC$4:AC$1569-BE$4:BE$1569))/MAX(1,COUNTIF(AC$4:AC$1569,"&lt;"&amp;BE660+0.01)),BE660))</f>
        <v/>
      </c>
      <c r="BT660" s="9">
        <f>IF(AD660&gt;=BF660,0,IFERROR(BF660+SUMPRODUCT((AD$4:AD$1569&gt;=BF$4:BF$1569)*(AD$4:AD$1569-BF$4:BF$1569))/MAX(1,COUNTIF(AD$4:AD$1569,"&lt;"&amp;BF660+0.01)),BF660))</f>
        <v/>
      </c>
      <c r="BU660" s="9">
        <f>IF(AE660&gt;=BG660,0,IFERROR(BG660+SUMPRODUCT((AE$4:AE$1569&gt;=BG$4:BG$1569)*(AE$4:AE$1569-BG$4:BG$1569))/MAX(1,COUNTIF(AE$4:AE$1569,"&lt;"&amp;BG660+0.01)),BG660))</f>
        <v/>
      </c>
      <c r="BV660" s="9">
        <f>IF(AF660&gt;=BH660,0,IFERROR(BH660+SUMPRODUCT((AF$4:AF$1569&gt;=BH$4:BH$1569)*(AF$4:AF$1569-BH$4:BH$1569))/MAX(1,COUNTIF(AF$4:AF$1569,"&lt;"&amp;BH660+0.01)),BH660))</f>
        <v/>
      </c>
      <c r="BW660" s="9">
        <f>IF(AG660&gt;=BI660,0,IFERROR(BI660+SUMPRODUCT((AG$4:AG$1569&gt;=BI$4:BI$1569)*(AG$4:AG$1569-BI$4:BI$1569))/MAX(1,COUNTIF(AG$4:AG$1569,"&lt;"&amp;BI660+0.01)),BI660))</f>
        <v/>
      </c>
      <c r="BX660" s="9">
        <f>IF(AH660&gt;=BJ660,0,IFERROR(BJ660+SUMPRODUCT((AH$4:AH$1569&gt;=BJ$4:BJ$1569)*(AH$4:AH$1569-BJ$4:BJ$1569))/MAX(1,COUNTIF(AH$4:AH$1569,"&lt;"&amp;BJ660+0.01)),BJ660))</f>
        <v/>
      </c>
      <c r="BY660" s="9">
        <f>IF(AI660&gt;=BK660,0,IFERROR(BK660+SUMPRODUCT((AI$4:AI$1569&gt;=BK$4:BK$1569)*(AI$4:AI$1569-BK$4:BK$1569))/MAX(1,COUNTIF(AI$4:AI$1569,"&lt;"&amp;BK660+0.01)),BK660))</f>
        <v/>
      </c>
      <c r="BZ660" s="9">
        <f>IF(AJ660&gt;=BL660,0,IFERROR(BL660+SUMPRODUCT((AJ$4:AJ$1569&gt;=BL$4:BL$1569)*(AJ$4:AJ$1569-BL$4:BL$1569))/MAX(1,COUNTIF(AJ$4:AJ$1569,"&lt;"&amp;BL660+0.01)),BL660))</f>
        <v/>
      </c>
      <c r="CA660" s="9">
        <f>IF(AK660&gt;=BM660,0,IFERROR(BM660+SUMPRODUCT((AK$4:AK$1569&gt;=BM$4:BM$1569)*(AK$4:AK$1569-BM$4:BM$1569))/MAX(1,COUNTIF(AK$4:AK$1569,"&lt;"&amp;BM660+0.01)),BM660))</f>
        <v/>
      </c>
      <c r="CB660" s="9">
        <f>IF(AL660&gt;=BN660,0,IFERROR(BN660+SUMPRODUCT((AL$4:AL$1569&gt;=BN$4:BN$1569)*(AL$4:AL$1569-BN$4:BN$1569))/MAX(1,COUNTIF(AL$4:AL$1569,"&lt;"&amp;BN660+0.01)),BN660))</f>
        <v/>
      </c>
      <c r="CC660" s="5">
        <f>IF(AO660="🟢","VERDE",IF(AO660="🟡","AMARELO",IF(AO660="🟠","VERMELHO",IF(AO660="🔴","VERMELHO","ROXO"))))</f>
        <v/>
      </c>
      <c r="CD660" s="5" t="inlineStr">
        <is>
          <t>🌎 REGIÕES</t>
        </is>
      </c>
      <c r="CE660" s="5" t="inlineStr">
        <is>
          <t>SEM REDE</t>
        </is>
      </c>
    </row>
    <row r="661">
      <c r="A661" s="5" t="inlineStr">
        <is>
          <t>13159391000133</t>
        </is>
      </c>
      <c r="B661" s="5" t="inlineStr">
        <is>
          <t>EMPORIO VIDA COMERCIO DE PRODUTOS NATURA</t>
        </is>
      </c>
      <c r="C661" s="5" t="inlineStr">
        <is>
          <t>06 - SEM GRUPO</t>
        </is>
      </c>
      <c r="D661" s="5" t="inlineStr">
        <is>
          <t>HEMANUELE DITZEL (MANU)</t>
        </is>
      </c>
      <c r="E661" s="5" t="inlineStr">
        <is>
          <t>RS</t>
        </is>
      </c>
      <c r="F661" s="5">
        <f>IFERROR(VLOOKUP(C661,$AS$4:$AT$25,2,FALSE),"")</f>
        <v/>
      </c>
      <c r="G661" s="6">
        <f>IFERROR(VLOOKUP(C661,$AS$4:$AX$25,6,FALSE),"")</f>
        <v/>
      </c>
      <c r="H661" s="5">
        <f>IFERROR(VLOOKUP(C661,$AS$4:$AY$25,7,FALSE),"")</f>
        <v/>
      </c>
      <c r="I661" s="5">
        <f>IFERROR(VLOOKUP(C661,$AS$4:$AZ$25,8,FALSE),"")</f>
        <v/>
      </c>
      <c r="J661" s="7" t="inlineStr">
        <is>
          <t>.</t>
        </is>
      </c>
      <c r="K661" s="5" t="inlineStr">
        <is>
          <t>SUL</t>
        </is>
      </c>
      <c r="L661" s="8" t="n">
        <v>1612.5</v>
      </c>
      <c r="M661" s="9" t="n">
        <v>125</v>
      </c>
      <c r="N661" s="9" t="n">
        <v>125</v>
      </c>
      <c r="O661" s="9" t="n">
        <v>125</v>
      </c>
      <c r="P661" s="9" t="n">
        <v>125</v>
      </c>
      <c r="Q661" s="9" t="n">
        <v>125</v>
      </c>
      <c r="R661" s="9" t="n">
        <v>137.5</v>
      </c>
      <c r="S661" s="9" t="n">
        <v>137.5</v>
      </c>
      <c r="T661" s="9" t="n">
        <v>137.5</v>
      </c>
      <c r="U661" s="9" t="n">
        <v>137.5</v>
      </c>
      <c r="V661" s="9" t="n">
        <v>137.5</v>
      </c>
      <c r="W661" s="9" t="n">
        <v>150</v>
      </c>
      <c r="X661" s="9" t="n">
        <v>150</v>
      </c>
      <c r="Y661" s="7" t="inlineStr">
        <is>
          <t>.</t>
        </is>
      </c>
      <c r="Z661" s="8">
        <f>SUM(AA661:AL661)</f>
        <v/>
      </c>
      <c r="AA661" s="9" t="n">
        <v>0</v>
      </c>
      <c r="AB661" s="9" t="n">
        <v>0</v>
      </c>
      <c r="AC661" s="9" t="n">
        <v>0</v>
      </c>
      <c r="AD661" s="9" t="n">
        <v>0</v>
      </c>
      <c r="AE661" s="9" t="n">
        <v>0</v>
      </c>
      <c r="AF661" s="9" t="n">
        <v>0</v>
      </c>
      <c r="AG661" s="9" t="n">
        <v>0</v>
      </c>
      <c r="AH661" s="9" t="n">
        <v>0</v>
      </c>
      <c r="AI661" s="9" t="n">
        <v>0</v>
      </c>
      <c r="AJ661" s="9" t="n">
        <v>0</v>
      </c>
      <c r="AK661" s="9" t="n">
        <v>0</v>
      </c>
      <c r="AL661" s="9" t="n">
        <v>0</v>
      </c>
      <c r="AM661" s="7" t="inlineStr">
        <is>
          <t>.</t>
        </is>
      </c>
      <c r="AN661" s="6">
        <f>IF(L661=0,0,Z661/L661)</f>
        <v/>
      </c>
      <c r="AO661" s="5">
        <f>IF(AN661="","",IF(AN661&gt;=0.9,"🟢",IF(AN661&gt;=0.7,"🟡",IF(AN661&gt;=0.5,"🟠","🔴"))))</f>
        <v/>
      </c>
      <c r="AP661" s="9">
        <f>IF(L661=0,0,L661-Z661)</f>
        <v/>
      </c>
      <c r="AQ661" s="5">
        <f>IF(Z661=0,"",RANK(Z661,Z$4:Z$1569,0))</f>
        <v/>
      </c>
      <c r="AR661" s="7" t="inlineStr">
        <is>
          <t>.</t>
        </is>
      </c>
      <c r="BA661" s="7" t="inlineStr">
        <is>
          <t>.</t>
        </is>
      </c>
      <c r="BB661" s="9">
        <f>SUM(L$4:L$1569)/COUNTA(A$4:A$1569)</f>
        <v/>
      </c>
      <c r="BC661" s="9">
        <f>SUM(M$4:M$1569)/COUNTA(A$4:A$1569)</f>
        <v/>
      </c>
      <c r="BD661" s="9">
        <f>SUM(N$4:N$1569)/COUNTA(A$4:A$1569)</f>
        <v/>
      </c>
      <c r="BE661" s="9">
        <f>SUM(O$4:O$1569)/COUNTA(A$4:A$1569)</f>
        <v/>
      </c>
      <c r="BF661" s="9">
        <f>SUM(P$4:P$1569)/COUNTA(A$4:A$1569)</f>
        <v/>
      </c>
      <c r="BG661" s="9">
        <f>SUM(Q$4:Q$1569)/COUNTA(A$4:A$1569)</f>
        <v/>
      </c>
      <c r="BH661" s="9">
        <f>SUM(R$4:R$1569)/COUNTA(A$4:A$1569)</f>
        <v/>
      </c>
      <c r="BI661" s="9">
        <f>SUM(S$4:S$1569)/COUNTA(A$4:A$1569)</f>
        <v/>
      </c>
      <c r="BJ661" s="9">
        <f>SUM(T$4:T$1569)/COUNTA(A$4:A$1569)</f>
        <v/>
      </c>
      <c r="BK661" s="9">
        <f>SUM(U$4:U$1569)/COUNTA(A$4:A$1569)</f>
        <v/>
      </c>
      <c r="BL661" s="9">
        <f>SUM(V$4:V$1569)/COUNTA(A$4:A$1569)</f>
        <v/>
      </c>
      <c r="BM661" s="9">
        <f>SUM(W$4:W$1569)/COUNTA(A$4:A$1569)</f>
        <v/>
      </c>
      <c r="BN661" s="9">
        <f>SUM(X$4:X$1569)/COUNTA(A$4:A$1569)</f>
        <v/>
      </c>
      <c r="BO661" s="7" t="inlineStr">
        <is>
          <t>.</t>
        </is>
      </c>
      <c r="BP661" s="9">
        <f>IF(Z661&gt;=BB661,0,IFERROR(BB661+(SUMPRODUCT((Z$4:Z$1569&gt;=BB$4:BB$1569)*(Z$4:Z$1569-BB$4:BB$1569))/MAX(1,COUNTIF(Z$4:Z$1569,"&lt;"&amp;BB661+0.01))),BB661))</f>
        <v/>
      </c>
      <c r="BQ661" s="9">
        <f>IF(AA661&gt;=BC661,0,IFERROR(BC661+SUMPRODUCT((AA$4:AA$1569&gt;=BC$4:BC$1569)*(AA$4:AA$1569-BC$4:BC$1569))/MAX(1,COUNTIF(AA$4:AA$1569,"&lt;"&amp;BC661+0.01)),BC661))</f>
        <v/>
      </c>
      <c r="BR661" s="9">
        <f>IF(AB661&gt;=BD661,0,IFERROR(BD661+SUMPRODUCT((AB$4:AB$1569&gt;=BD$4:BD$1569)*(AB$4:AB$1569-BD$4:BD$1569))/MAX(1,COUNTIF(AB$4:AB$1569,"&lt;"&amp;BD661+0.01)),BD661))</f>
        <v/>
      </c>
      <c r="BS661" s="9">
        <f>IF(AC661&gt;=BE661,0,IFERROR(BE661+SUMPRODUCT((AC$4:AC$1569&gt;=BE$4:BE$1569)*(AC$4:AC$1569-BE$4:BE$1569))/MAX(1,COUNTIF(AC$4:AC$1569,"&lt;"&amp;BE661+0.01)),BE661))</f>
        <v/>
      </c>
      <c r="BT661" s="9">
        <f>IF(AD661&gt;=BF661,0,IFERROR(BF661+SUMPRODUCT((AD$4:AD$1569&gt;=BF$4:BF$1569)*(AD$4:AD$1569-BF$4:BF$1569))/MAX(1,COUNTIF(AD$4:AD$1569,"&lt;"&amp;BF661+0.01)),BF661))</f>
        <v/>
      </c>
      <c r="BU661" s="9">
        <f>IF(AE661&gt;=BG661,0,IFERROR(BG661+SUMPRODUCT((AE$4:AE$1569&gt;=BG$4:BG$1569)*(AE$4:AE$1569-BG$4:BG$1569))/MAX(1,COUNTIF(AE$4:AE$1569,"&lt;"&amp;BG661+0.01)),BG661))</f>
        <v/>
      </c>
      <c r="BV661" s="9">
        <f>IF(AF661&gt;=BH661,0,IFERROR(BH661+SUMPRODUCT((AF$4:AF$1569&gt;=BH$4:BH$1569)*(AF$4:AF$1569-BH$4:BH$1569))/MAX(1,COUNTIF(AF$4:AF$1569,"&lt;"&amp;BH661+0.01)),BH661))</f>
        <v/>
      </c>
      <c r="BW661" s="9">
        <f>IF(AG661&gt;=BI661,0,IFERROR(BI661+SUMPRODUCT((AG$4:AG$1569&gt;=BI$4:BI$1569)*(AG$4:AG$1569-BI$4:BI$1569))/MAX(1,COUNTIF(AG$4:AG$1569,"&lt;"&amp;BI661+0.01)),BI661))</f>
        <v/>
      </c>
      <c r="BX661" s="9">
        <f>IF(AH661&gt;=BJ661,0,IFERROR(BJ661+SUMPRODUCT((AH$4:AH$1569&gt;=BJ$4:BJ$1569)*(AH$4:AH$1569-BJ$4:BJ$1569))/MAX(1,COUNTIF(AH$4:AH$1569,"&lt;"&amp;BJ661+0.01)),BJ661))</f>
        <v/>
      </c>
      <c r="BY661" s="9">
        <f>IF(AI661&gt;=BK661,0,IFERROR(BK661+SUMPRODUCT((AI$4:AI$1569&gt;=BK$4:BK$1569)*(AI$4:AI$1569-BK$4:BK$1569))/MAX(1,COUNTIF(AI$4:AI$1569,"&lt;"&amp;BK661+0.01)),BK661))</f>
        <v/>
      </c>
      <c r="BZ661" s="9">
        <f>IF(AJ661&gt;=BL661,0,IFERROR(BL661+SUMPRODUCT((AJ$4:AJ$1569&gt;=BL$4:BL$1569)*(AJ$4:AJ$1569-BL$4:BL$1569))/MAX(1,COUNTIF(AJ$4:AJ$1569,"&lt;"&amp;BL661+0.01)),BL661))</f>
        <v/>
      </c>
      <c r="CA661" s="9">
        <f>IF(AK661&gt;=BM661,0,IFERROR(BM661+SUMPRODUCT((AK$4:AK$1569&gt;=BM$4:BM$1569)*(AK$4:AK$1569-BM$4:BM$1569))/MAX(1,COUNTIF(AK$4:AK$1569,"&lt;"&amp;BM661+0.01)),BM661))</f>
        <v/>
      </c>
      <c r="CB661" s="9">
        <f>IF(AL661&gt;=BN661,0,IFERROR(BN661+SUMPRODUCT((AL$4:AL$1569&gt;=BN$4:BN$1569)*(AL$4:AL$1569-BN$4:BN$1569))/MAX(1,COUNTIF(AL$4:AL$1569,"&lt;"&amp;BN661+0.01)),BN661))</f>
        <v/>
      </c>
      <c r="CC661" s="5">
        <f>IF(AO661="🟢","VERDE",IF(AO661="🟡","AMARELO",IF(AO661="🟠","VERMELHO",IF(AO661="🔴","VERMELHO","ROXO"))))</f>
        <v/>
      </c>
      <c r="CD661" s="5" t="inlineStr">
        <is>
          <t>🌎 REGIÕES</t>
        </is>
      </c>
      <c r="CE661" s="5" t="inlineStr">
        <is>
          <t>SEM REDE</t>
        </is>
      </c>
    </row>
    <row r="662">
      <c r="A662" s="5" t="inlineStr">
        <is>
          <t>13226373000127</t>
        </is>
      </c>
      <c r="B662" s="5" t="inlineStr">
        <is>
          <t>NUTRI LINDA LTDA - ME</t>
        </is>
      </c>
      <c r="C662" s="5" t="inlineStr">
        <is>
          <t>06 - SEM GRUPO</t>
        </is>
      </c>
      <c r="D662" s="5" t="inlineStr">
        <is>
          <t>HEMANUELE DITZEL (MANU)</t>
        </is>
      </c>
      <c r="E662" s="5" t="inlineStr">
        <is>
          <t>PR</t>
        </is>
      </c>
      <c r="F662" s="5">
        <f>IFERROR(VLOOKUP(C662,$AS$4:$AT$25,2,FALSE),"")</f>
        <v/>
      </c>
      <c r="G662" s="6">
        <f>IFERROR(VLOOKUP(C662,$AS$4:$AX$25,6,FALSE),"")</f>
        <v/>
      </c>
      <c r="H662" s="5">
        <f>IFERROR(VLOOKUP(C662,$AS$4:$AY$25,7,FALSE),"")</f>
        <v/>
      </c>
      <c r="I662" s="5">
        <f>IFERROR(VLOOKUP(C662,$AS$4:$AZ$25,8,FALSE),"")</f>
        <v/>
      </c>
      <c r="J662" s="7" t="inlineStr">
        <is>
          <t>.</t>
        </is>
      </c>
      <c r="K662" s="5" t="inlineStr">
        <is>
          <t>SUL</t>
        </is>
      </c>
      <c r="L662" s="8" t="n">
        <v>1613.793103448276</v>
      </c>
      <c r="M662" s="9" t="n">
        <v>124.1379310344828</v>
      </c>
      <c r="N662" s="9" t="n">
        <v>124.1379310344828</v>
      </c>
      <c r="O662" s="9" t="n">
        <v>129.3103448275862</v>
      </c>
      <c r="P662" s="9" t="n">
        <v>129.3103448275862</v>
      </c>
      <c r="Q662" s="9" t="n">
        <v>129.3103448275862</v>
      </c>
      <c r="R662" s="9" t="n">
        <v>134.4827586206897</v>
      </c>
      <c r="S662" s="9" t="n">
        <v>134.4827586206897</v>
      </c>
      <c r="T662" s="9" t="n">
        <v>139.6551724137931</v>
      </c>
      <c r="U662" s="9" t="n">
        <v>139.6551724137931</v>
      </c>
      <c r="V662" s="9" t="n">
        <v>139.6551724137931</v>
      </c>
      <c r="W662" s="9" t="n">
        <v>144.8275862068965</v>
      </c>
      <c r="X662" s="9" t="n">
        <v>144.8275862068965</v>
      </c>
      <c r="Y662" s="7" t="inlineStr">
        <is>
          <t>.</t>
        </is>
      </c>
      <c r="Z662" s="8">
        <f>SUM(AA662:AL662)</f>
        <v/>
      </c>
      <c r="AA662" s="9" t="n">
        <v>0</v>
      </c>
      <c r="AB662" s="9" t="n">
        <v>0</v>
      </c>
      <c r="AC662" s="9" t="n">
        <v>0</v>
      </c>
      <c r="AD662" s="9" t="n">
        <v>0</v>
      </c>
      <c r="AE662" s="9" t="n">
        <v>0</v>
      </c>
      <c r="AF662" s="9" t="n">
        <v>0</v>
      </c>
      <c r="AG662" s="9" t="n">
        <v>0</v>
      </c>
      <c r="AH662" s="9" t="n">
        <v>0</v>
      </c>
      <c r="AI662" s="9" t="n">
        <v>0</v>
      </c>
      <c r="AJ662" s="9" t="n">
        <v>0</v>
      </c>
      <c r="AK662" s="9" t="n">
        <v>0</v>
      </c>
      <c r="AL662" s="9" t="n">
        <v>0</v>
      </c>
      <c r="AM662" s="7" t="inlineStr">
        <is>
          <t>.</t>
        </is>
      </c>
      <c r="AN662" s="6">
        <f>IF(L662=0,0,Z662/L662)</f>
        <v/>
      </c>
      <c r="AO662" s="5">
        <f>IF(AN662="","",IF(AN662&gt;=0.9,"🟢",IF(AN662&gt;=0.7,"🟡",IF(AN662&gt;=0.5,"🟠","🔴"))))</f>
        <v/>
      </c>
      <c r="AP662" s="9">
        <f>IF(L662=0,0,L662-Z662)</f>
        <v/>
      </c>
      <c r="AQ662" s="5">
        <f>IF(Z662=0,"",RANK(Z662,Z$4:Z$1569,0))</f>
        <v/>
      </c>
      <c r="AR662" s="7" t="inlineStr">
        <is>
          <t>.</t>
        </is>
      </c>
      <c r="BA662" s="7" t="inlineStr">
        <is>
          <t>.</t>
        </is>
      </c>
      <c r="BB662" s="9">
        <f>SUM(L$4:L$1569)/COUNTA(A$4:A$1569)</f>
        <v/>
      </c>
      <c r="BC662" s="9">
        <f>SUM(M$4:M$1569)/COUNTA(A$4:A$1569)</f>
        <v/>
      </c>
      <c r="BD662" s="9">
        <f>SUM(N$4:N$1569)/COUNTA(A$4:A$1569)</f>
        <v/>
      </c>
      <c r="BE662" s="9">
        <f>SUM(O$4:O$1569)/COUNTA(A$4:A$1569)</f>
        <v/>
      </c>
      <c r="BF662" s="9">
        <f>SUM(P$4:P$1569)/COUNTA(A$4:A$1569)</f>
        <v/>
      </c>
      <c r="BG662" s="9">
        <f>SUM(Q$4:Q$1569)/COUNTA(A$4:A$1569)</f>
        <v/>
      </c>
      <c r="BH662" s="9">
        <f>SUM(R$4:R$1569)/COUNTA(A$4:A$1569)</f>
        <v/>
      </c>
      <c r="BI662" s="9">
        <f>SUM(S$4:S$1569)/COUNTA(A$4:A$1569)</f>
        <v/>
      </c>
      <c r="BJ662" s="9">
        <f>SUM(T$4:T$1569)/COUNTA(A$4:A$1569)</f>
        <v/>
      </c>
      <c r="BK662" s="9">
        <f>SUM(U$4:U$1569)/COUNTA(A$4:A$1569)</f>
        <v/>
      </c>
      <c r="BL662" s="9">
        <f>SUM(V$4:V$1569)/COUNTA(A$4:A$1569)</f>
        <v/>
      </c>
      <c r="BM662" s="9">
        <f>SUM(W$4:W$1569)/COUNTA(A$4:A$1569)</f>
        <v/>
      </c>
      <c r="BN662" s="9">
        <f>SUM(X$4:X$1569)/COUNTA(A$4:A$1569)</f>
        <v/>
      </c>
      <c r="BO662" s="7" t="inlineStr">
        <is>
          <t>.</t>
        </is>
      </c>
      <c r="BP662" s="9">
        <f>IF(Z662&gt;=BB662,0,IFERROR(BB662+(SUMPRODUCT((Z$4:Z$1569&gt;=BB$4:BB$1569)*(Z$4:Z$1569-BB$4:BB$1569))/MAX(1,COUNTIF(Z$4:Z$1569,"&lt;"&amp;BB662+0.01))),BB662))</f>
        <v/>
      </c>
      <c r="BQ662" s="9">
        <f>IF(AA662&gt;=BC662,0,IFERROR(BC662+SUMPRODUCT((AA$4:AA$1569&gt;=BC$4:BC$1569)*(AA$4:AA$1569-BC$4:BC$1569))/MAX(1,COUNTIF(AA$4:AA$1569,"&lt;"&amp;BC662+0.01)),BC662))</f>
        <v/>
      </c>
      <c r="BR662" s="9">
        <f>IF(AB662&gt;=BD662,0,IFERROR(BD662+SUMPRODUCT((AB$4:AB$1569&gt;=BD$4:BD$1569)*(AB$4:AB$1569-BD$4:BD$1569))/MAX(1,COUNTIF(AB$4:AB$1569,"&lt;"&amp;BD662+0.01)),BD662))</f>
        <v/>
      </c>
      <c r="BS662" s="9">
        <f>IF(AC662&gt;=BE662,0,IFERROR(BE662+SUMPRODUCT((AC$4:AC$1569&gt;=BE$4:BE$1569)*(AC$4:AC$1569-BE$4:BE$1569))/MAX(1,COUNTIF(AC$4:AC$1569,"&lt;"&amp;BE662+0.01)),BE662))</f>
        <v/>
      </c>
      <c r="BT662" s="9">
        <f>IF(AD662&gt;=BF662,0,IFERROR(BF662+SUMPRODUCT((AD$4:AD$1569&gt;=BF$4:BF$1569)*(AD$4:AD$1569-BF$4:BF$1569))/MAX(1,COUNTIF(AD$4:AD$1569,"&lt;"&amp;BF662+0.01)),BF662))</f>
        <v/>
      </c>
      <c r="BU662" s="9">
        <f>IF(AE662&gt;=BG662,0,IFERROR(BG662+SUMPRODUCT((AE$4:AE$1569&gt;=BG$4:BG$1569)*(AE$4:AE$1569-BG$4:BG$1569))/MAX(1,COUNTIF(AE$4:AE$1569,"&lt;"&amp;BG662+0.01)),BG662))</f>
        <v/>
      </c>
      <c r="BV662" s="9">
        <f>IF(AF662&gt;=BH662,0,IFERROR(BH662+SUMPRODUCT((AF$4:AF$1569&gt;=BH$4:BH$1569)*(AF$4:AF$1569-BH$4:BH$1569))/MAX(1,COUNTIF(AF$4:AF$1569,"&lt;"&amp;BH662+0.01)),BH662))</f>
        <v/>
      </c>
      <c r="BW662" s="9">
        <f>IF(AG662&gt;=BI662,0,IFERROR(BI662+SUMPRODUCT((AG$4:AG$1569&gt;=BI$4:BI$1569)*(AG$4:AG$1569-BI$4:BI$1569))/MAX(1,COUNTIF(AG$4:AG$1569,"&lt;"&amp;BI662+0.01)),BI662))</f>
        <v/>
      </c>
      <c r="BX662" s="9">
        <f>IF(AH662&gt;=BJ662,0,IFERROR(BJ662+SUMPRODUCT((AH$4:AH$1569&gt;=BJ$4:BJ$1569)*(AH$4:AH$1569-BJ$4:BJ$1569))/MAX(1,COUNTIF(AH$4:AH$1569,"&lt;"&amp;BJ662+0.01)),BJ662))</f>
        <v/>
      </c>
      <c r="BY662" s="9">
        <f>IF(AI662&gt;=BK662,0,IFERROR(BK662+SUMPRODUCT((AI$4:AI$1569&gt;=BK$4:BK$1569)*(AI$4:AI$1569-BK$4:BK$1569))/MAX(1,COUNTIF(AI$4:AI$1569,"&lt;"&amp;BK662+0.01)),BK662))</f>
        <v/>
      </c>
      <c r="BZ662" s="9">
        <f>IF(AJ662&gt;=BL662,0,IFERROR(BL662+SUMPRODUCT((AJ$4:AJ$1569&gt;=BL$4:BL$1569)*(AJ$4:AJ$1569-BL$4:BL$1569))/MAX(1,COUNTIF(AJ$4:AJ$1569,"&lt;"&amp;BL662+0.01)),BL662))</f>
        <v/>
      </c>
      <c r="CA662" s="9">
        <f>IF(AK662&gt;=BM662,0,IFERROR(BM662+SUMPRODUCT((AK$4:AK$1569&gt;=BM$4:BM$1569)*(AK$4:AK$1569-BM$4:BM$1569))/MAX(1,COUNTIF(AK$4:AK$1569,"&lt;"&amp;BM662+0.01)),BM662))</f>
        <v/>
      </c>
      <c r="CB662" s="9">
        <f>IF(AL662&gt;=BN662,0,IFERROR(BN662+SUMPRODUCT((AL$4:AL$1569&gt;=BN$4:BN$1569)*(AL$4:AL$1569-BN$4:BN$1569))/MAX(1,COUNTIF(AL$4:AL$1569,"&lt;"&amp;BN662+0.01)),BN662))</f>
        <v/>
      </c>
      <c r="CC662" s="5">
        <f>IF(AO662="🟢","VERDE",IF(AO662="🟡","AMARELO",IF(AO662="🟠","VERMELHO",IF(AO662="🔴","VERMELHO","ROXO"))))</f>
        <v/>
      </c>
      <c r="CD662" s="5" t="inlineStr">
        <is>
          <t>🌎 REGIÕES</t>
        </is>
      </c>
      <c r="CE662" s="5" t="inlineStr">
        <is>
          <t>SEM REDE</t>
        </is>
      </c>
    </row>
    <row r="663">
      <c r="A663" s="5" t="inlineStr">
        <is>
          <t>13253288000158</t>
        </is>
      </c>
      <c r="B663" s="5" t="inlineStr">
        <is>
          <t>JE PRODUTOS NATURAIS LTDA - ME</t>
        </is>
      </c>
      <c r="C663" s="5" t="inlineStr">
        <is>
          <t>06 - SEM GRUPO</t>
        </is>
      </c>
      <c r="D663" s="5" t="inlineStr">
        <is>
          <t>HEMANUELE DITZEL (MANU)</t>
        </is>
      </c>
      <c r="E663" s="5" t="inlineStr">
        <is>
          <t>SC</t>
        </is>
      </c>
      <c r="F663" s="5">
        <f>IFERROR(VLOOKUP(C663,$AS$4:$AT$25,2,FALSE),"")</f>
        <v/>
      </c>
      <c r="G663" s="6">
        <f>IFERROR(VLOOKUP(C663,$AS$4:$AX$25,6,FALSE),"")</f>
        <v/>
      </c>
      <c r="H663" s="5">
        <f>IFERROR(VLOOKUP(C663,$AS$4:$AY$25,7,FALSE),"")</f>
        <v/>
      </c>
      <c r="I663" s="5">
        <f>IFERROR(VLOOKUP(C663,$AS$4:$AZ$25,8,FALSE),"")</f>
        <v/>
      </c>
      <c r="J663" s="7" t="inlineStr">
        <is>
          <t>.</t>
        </is>
      </c>
      <c r="K663" s="5" t="inlineStr">
        <is>
          <t>SUL</t>
        </is>
      </c>
      <c r="L663" s="8" t="n">
        <v>1604.347826086957</v>
      </c>
      <c r="M663" s="9" t="n">
        <v>117.3913043478261</v>
      </c>
      <c r="N663" s="9" t="n">
        <v>117.3913043478261</v>
      </c>
      <c r="O663" s="9" t="n">
        <v>130.4347826086957</v>
      </c>
      <c r="P663" s="9" t="n">
        <v>130.4347826086957</v>
      </c>
      <c r="Q663" s="9" t="n">
        <v>130.4347826086957</v>
      </c>
      <c r="R663" s="9" t="n">
        <v>130.4347826086957</v>
      </c>
      <c r="S663" s="9" t="n">
        <v>130.4347826086957</v>
      </c>
      <c r="T663" s="9" t="n">
        <v>143.4782608695652</v>
      </c>
      <c r="U663" s="9" t="n">
        <v>143.4782608695652</v>
      </c>
      <c r="V663" s="9" t="n">
        <v>143.4782608695652</v>
      </c>
      <c r="W663" s="9" t="n">
        <v>143.4782608695652</v>
      </c>
      <c r="X663" s="9" t="n">
        <v>143.4782608695652</v>
      </c>
      <c r="Y663" s="7" t="inlineStr">
        <is>
          <t>.</t>
        </is>
      </c>
      <c r="Z663" s="8">
        <f>SUM(AA663:AL663)</f>
        <v/>
      </c>
      <c r="AA663" s="9" t="n">
        <v>0</v>
      </c>
      <c r="AB663" s="9" t="n">
        <v>0</v>
      </c>
      <c r="AC663" s="9" t="n">
        <v>0</v>
      </c>
      <c r="AD663" s="9" t="n">
        <v>0</v>
      </c>
      <c r="AE663" s="9" t="n">
        <v>0</v>
      </c>
      <c r="AF663" s="9" t="n">
        <v>0</v>
      </c>
      <c r="AG663" s="9" t="n">
        <v>0</v>
      </c>
      <c r="AH663" s="9" t="n">
        <v>0</v>
      </c>
      <c r="AI663" s="9" t="n">
        <v>0</v>
      </c>
      <c r="AJ663" s="9" t="n">
        <v>0</v>
      </c>
      <c r="AK663" s="9" t="n">
        <v>0</v>
      </c>
      <c r="AL663" s="9" t="n">
        <v>0</v>
      </c>
      <c r="AM663" s="7" t="inlineStr">
        <is>
          <t>.</t>
        </is>
      </c>
      <c r="AN663" s="6">
        <f>IF(L663=0,0,Z663/L663)</f>
        <v/>
      </c>
      <c r="AO663" s="5">
        <f>IF(AN663="","",IF(AN663&gt;=0.9,"🟢",IF(AN663&gt;=0.7,"🟡",IF(AN663&gt;=0.5,"🟠","🔴"))))</f>
        <v/>
      </c>
      <c r="AP663" s="9">
        <f>IF(L663=0,0,L663-Z663)</f>
        <v/>
      </c>
      <c r="AQ663" s="5">
        <f>IF(Z663=0,"",RANK(Z663,Z$4:Z$1569,0))</f>
        <v/>
      </c>
      <c r="AR663" s="7" t="inlineStr">
        <is>
          <t>.</t>
        </is>
      </c>
      <c r="BA663" s="7" t="inlineStr">
        <is>
          <t>.</t>
        </is>
      </c>
      <c r="BB663" s="9">
        <f>SUM(L$4:L$1569)/COUNTA(A$4:A$1569)</f>
        <v/>
      </c>
      <c r="BC663" s="9">
        <f>SUM(M$4:M$1569)/COUNTA(A$4:A$1569)</f>
        <v/>
      </c>
      <c r="BD663" s="9">
        <f>SUM(N$4:N$1569)/COUNTA(A$4:A$1569)</f>
        <v/>
      </c>
      <c r="BE663" s="9">
        <f>SUM(O$4:O$1569)/COUNTA(A$4:A$1569)</f>
        <v/>
      </c>
      <c r="BF663" s="9">
        <f>SUM(P$4:P$1569)/COUNTA(A$4:A$1569)</f>
        <v/>
      </c>
      <c r="BG663" s="9">
        <f>SUM(Q$4:Q$1569)/COUNTA(A$4:A$1569)</f>
        <v/>
      </c>
      <c r="BH663" s="9">
        <f>SUM(R$4:R$1569)/COUNTA(A$4:A$1569)</f>
        <v/>
      </c>
      <c r="BI663" s="9">
        <f>SUM(S$4:S$1569)/COUNTA(A$4:A$1569)</f>
        <v/>
      </c>
      <c r="BJ663" s="9">
        <f>SUM(T$4:T$1569)/COUNTA(A$4:A$1569)</f>
        <v/>
      </c>
      <c r="BK663" s="9">
        <f>SUM(U$4:U$1569)/COUNTA(A$4:A$1569)</f>
        <v/>
      </c>
      <c r="BL663" s="9">
        <f>SUM(V$4:V$1569)/COUNTA(A$4:A$1569)</f>
        <v/>
      </c>
      <c r="BM663" s="9">
        <f>SUM(W$4:W$1569)/COUNTA(A$4:A$1569)</f>
        <v/>
      </c>
      <c r="BN663" s="9">
        <f>SUM(X$4:X$1569)/COUNTA(A$4:A$1569)</f>
        <v/>
      </c>
      <c r="BO663" s="7" t="inlineStr">
        <is>
          <t>.</t>
        </is>
      </c>
      <c r="BP663" s="9">
        <f>IF(Z663&gt;=BB663,0,IFERROR(BB663+(SUMPRODUCT((Z$4:Z$1569&gt;=BB$4:BB$1569)*(Z$4:Z$1569-BB$4:BB$1569))/MAX(1,COUNTIF(Z$4:Z$1569,"&lt;"&amp;BB663+0.01))),BB663))</f>
        <v/>
      </c>
      <c r="BQ663" s="9">
        <f>IF(AA663&gt;=BC663,0,IFERROR(BC663+SUMPRODUCT((AA$4:AA$1569&gt;=BC$4:BC$1569)*(AA$4:AA$1569-BC$4:BC$1569))/MAX(1,COUNTIF(AA$4:AA$1569,"&lt;"&amp;BC663+0.01)),BC663))</f>
        <v/>
      </c>
      <c r="BR663" s="9">
        <f>IF(AB663&gt;=BD663,0,IFERROR(BD663+SUMPRODUCT((AB$4:AB$1569&gt;=BD$4:BD$1569)*(AB$4:AB$1569-BD$4:BD$1569))/MAX(1,COUNTIF(AB$4:AB$1569,"&lt;"&amp;BD663+0.01)),BD663))</f>
        <v/>
      </c>
      <c r="BS663" s="9">
        <f>IF(AC663&gt;=BE663,0,IFERROR(BE663+SUMPRODUCT((AC$4:AC$1569&gt;=BE$4:BE$1569)*(AC$4:AC$1569-BE$4:BE$1569))/MAX(1,COUNTIF(AC$4:AC$1569,"&lt;"&amp;BE663+0.01)),BE663))</f>
        <v/>
      </c>
      <c r="BT663" s="9">
        <f>IF(AD663&gt;=BF663,0,IFERROR(BF663+SUMPRODUCT((AD$4:AD$1569&gt;=BF$4:BF$1569)*(AD$4:AD$1569-BF$4:BF$1569))/MAX(1,COUNTIF(AD$4:AD$1569,"&lt;"&amp;BF663+0.01)),BF663))</f>
        <v/>
      </c>
      <c r="BU663" s="9">
        <f>IF(AE663&gt;=BG663,0,IFERROR(BG663+SUMPRODUCT((AE$4:AE$1569&gt;=BG$4:BG$1569)*(AE$4:AE$1569-BG$4:BG$1569))/MAX(1,COUNTIF(AE$4:AE$1569,"&lt;"&amp;BG663+0.01)),BG663))</f>
        <v/>
      </c>
      <c r="BV663" s="9">
        <f>IF(AF663&gt;=BH663,0,IFERROR(BH663+SUMPRODUCT((AF$4:AF$1569&gt;=BH$4:BH$1569)*(AF$4:AF$1569-BH$4:BH$1569))/MAX(1,COUNTIF(AF$4:AF$1569,"&lt;"&amp;BH663+0.01)),BH663))</f>
        <v/>
      </c>
      <c r="BW663" s="9">
        <f>IF(AG663&gt;=BI663,0,IFERROR(BI663+SUMPRODUCT((AG$4:AG$1569&gt;=BI$4:BI$1569)*(AG$4:AG$1569-BI$4:BI$1569))/MAX(1,COUNTIF(AG$4:AG$1569,"&lt;"&amp;BI663+0.01)),BI663))</f>
        <v/>
      </c>
      <c r="BX663" s="9">
        <f>IF(AH663&gt;=BJ663,0,IFERROR(BJ663+SUMPRODUCT((AH$4:AH$1569&gt;=BJ$4:BJ$1569)*(AH$4:AH$1569-BJ$4:BJ$1569))/MAX(1,COUNTIF(AH$4:AH$1569,"&lt;"&amp;BJ663+0.01)),BJ663))</f>
        <v/>
      </c>
      <c r="BY663" s="9">
        <f>IF(AI663&gt;=BK663,0,IFERROR(BK663+SUMPRODUCT((AI$4:AI$1569&gt;=BK$4:BK$1569)*(AI$4:AI$1569-BK$4:BK$1569))/MAX(1,COUNTIF(AI$4:AI$1569,"&lt;"&amp;BK663+0.01)),BK663))</f>
        <v/>
      </c>
      <c r="BZ663" s="9">
        <f>IF(AJ663&gt;=BL663,0,IFERROR(BL663+SUMPRODUCT((AJ$4:AJ$1569&gt;=BL$4:BL$1569)*(AJ$4:AJ$1569-BL$4:BL$1569))/MAX(1,COUNTIF(AJ$4:AJ$1569,"&lt;"&amp;BL663+0.01)),BL663))</f>
        <v/>
      </c>
      <c r="CA663" s="9">
        <f>IF(AK663&gt;=BM663,0,IFERROR(BM663+SUMPRODUCT((AK$4:AK$1569&gt;=BM$4:BM$1569)*(AK$4:AK$1569-BM$4:BM$1569))/MAX(1,COUNTIF(AK$4:AK$1569,"&lt;"&amp;BM663+0.01)),BM663))</f>
        <v/>
      </c>
      <c r="CB663" s="9">
        <f>IF(AL663&gt;=BN663,0,IFERROR(BN663+SUMPRODUCT((AL$4:AL$1569&gt;=BN$4:BN$1569)*(AL$4:AL$1569-BN$4:BN$1569))/MAX(1,COUNTIF(AL$4:AL$1569,"&lt;"&amp;BN663+0.01)),BN663))</f>
        <v/>
      </c>
      <c r="CC663" s="5">
        <f>IF(AO663="🟢","VERDE",IF(AO663="🟡","AMARELO",IF(AO663="🟠","VERMELHO",IF(AO663="🔴","VERMELHO","ROXO"))))</f>
        <v/>
      </c>
      <c r="CD663" s="5" t="inlineStr">
        <is>
          <t>🌎 REGIÕES</t>
        </is>
      </c>
      <c r="CE663" s="5" t="inlineStr">
        <is>
          <t>SEM REDE</t>
        </is>
      </c>
    </row>
    <row r="664">
      <c r="A664" s="5" t="inlineStr">
        <is>
          <t>13275020000117</t>
        </is>
      </c>
      <c r="B664" s="5" t="inlineStr">
        <is>
          <t>CELEIRO GRAOS DA TERRA LTDA - ME</t>
        </is>
      </c>
      <c r="C664" s="5" t="inlineStr">
        <is>
          <t>06 - SEM GRUPO</t>
        </is>
      </c>
      <c r="D664" s="5" t="inlineStr">
        <is>
          <t>HEMANUELE DITZEL (MANU)</t>
        </is>
      </c>
      <c r="E664" s="5" t="inlineStr">
        <is>
          <t>PR</t>
        </is>
      </c>
      <c r="F664" s="5">
        <f>IFERROR(VLOOKUP(C664,$AS$4:$AT$25,2,FALSE),"")</f>
        <v/>
      </c>
      <c r="G664" s="6">
        <f>IFERROR(VLOOKUP(C664,$AS$4:$AX$25,6,FALSE),"")</f>
        <v/>
      </c>
      <c r="H664" s="5">
        <f>IFERROR(VLOOKUP(C664,$AS$4:$AY$25,7,FALSE),"")</f>
        <v/>
      </c>
      <c r="I664" s="5">
        <f>IFERROR(VLOOKUP(C664,$AS$4:$AZ$25,8,FALSE),"")</f>
        <v/>
      </c>
      <c r="J664" s="7" t="inlineStr">
        <is>
          <t>.</t>
        </is>
      </c>
      <c r="K664" s="5" t="inlineStr">
        <is>
          <t>SUL</t>
        </is>
      </c>
      <c r="L664" s="8" t="n">
        <v>1711.764705882353</v>
      </c>
      <c r="M664" s="9" t="n">
        <v>123.5294117647059</v>
      </c>
      <c r="N664" s="9" t="n">
        <v>123.5294117647059</v>
      </c>
      <c r="O664" s="9" t="n">
        <v>123.5294117647059</v>
      </c>
      <c r="P664" s="9" t="n">
        <v>141.1764705882353</v>
      </c>
      <c r="Q664" s="9" t="n">
        <v>141.1764705882353</v>
      </c>
      <c r="R664" s="9" t="n">
        <v>141.1764705882353</v>
      </c>
      <c r="S664" s="9" t="n">
        <v>141.1764705882353</v>
      </c>
      <c r="T664" s="9" t="n">
        <v>141.1764705882353</v>
      </c>
      <c r="U664" s="9" t="n">
        <v>158.8235294117647</v>
      </c>
      <c r="V664" s="9" t="n">
        <v>158.8235294117647</v>
      </c>
      <c r="W664" s="9" t="n">
        <v>158.8235294117647</v>
      </c>
      <c r="X664" s="9" t="n">
        <v>158.8235294117647</v>
      </c>
      <c r="Y664" s="7" t="inlineStr">
        <is>
          <t>.</t>
        </is>
      </c>
      <c r="Z664" s="8">
        <f>SUM(AA664:AL664)</f>
        <v/>
      </c>
      <c r="AA664" s="9" t="n">
        <v>0</v>
      </c>
      <c r="AB664" s="9" t="n">
        <v>0</v>
      </c>
      <c r="AC664" s="9" t="n">
        <v>0</v>
      </c>
      <c r="AD664" s="9" t="n">
        <v>0</v>
      </c>
      <c r="AE664" s="9" t="n">
        <v>0</v>
      </c>
      <c r="AF664" s="9" t="n">
        <v>0</v>
      </c>
      <c r="AG664" s="9" t="n">
        <v>0</v>
      </c>
      <c r="AH664" s="9" t="n">
        <v>0</v>
      </c>
      <c r="AI664" s="9" t="n">
        <v>0</v>
      </c>
      <c r="AJ664" s="9" t="n">
        <v>0</v>
      </c>
      <c r="AK664" s="9" t="n">
        <v>0</v>
      </c>
      <c r="AL664" s="9" t="n">
        <v>0</v>
      </c>
      <c r="AM664" s="7" t="inlineStr">
        <is>
          <t>.</t>
        </is>
      </c>
      <c r="AN664" s="6">
        <f>IF(L664=0,0,Z664/L664)</f>
        <v/>
      </c>
      <c r="AO664" s="5">
        <f>IF(AN664="","",IF(AN664&gt;=0.9,"🟢",IF(AN664&gt;=0.7,"🟡",IF(AN664&gt;=0.5,"🟠","🔴"))))</f>
        <v/>
      </c>
      <c r="AP664" s="9">
        <f>IF(L664=0,0,L664-Z664)</f>
        <v/>
      </c>
      <c r="AQ664" s="5">
        <f>IF(Z664=0,"",RANK(Z664,Z$4:Z$1569,0))</f>
        <v/>
      </c>
      <c r="AR664" s="7" t="inlineStr">
        <is>
          <t>.</t>
        </is>
      </c>
      <c r="BA664" s="7" t="inlineStr">
        <is>
          <t>.</t>
        </is>
      </c>
      <c r="BB664" s="9">
        <f>SUM(L$4:L$1569)/COUNTA(A$4:A$1569)</f>
        <v/>
      </c>
      <c r="BC664" s="9">
        <f>SUM(M$4:M$1569)/COUNTA(A$4:A$1569)</f>
        <v/>
      </c>
      <c r="BD664" s="9">
        <f>SUM(N$4:N$1569)/COUNTA(A$4:A$1569)</f>
        <v/>
      </c>
      <c r="BE664" s="9">
        <f>SUM(O$4:O$1569)/COUNTA(A$4:A$1569)</f>
        <v/>
      </c>
      <c r="BF664" s="9">
        <f>SUM(P$4:P$1569)/COUNTA(A$4:A$1569)</f>
        <v/>
      </c>
      <c r="BG664" s="9">
        <f>SUM(Q$4:Q$1569)/COUNTA(A$4:A$1569)</f>
        <v/>
      </c>
      <c r="BH664" s="9">
        <f>SUM(R$4:R$1569)/COUNTA(A$4:A$1569)</f>
        <v/>
      </c>
      <c r="BI664" s="9">
        <f>SUM(S$4:S$1569)/COUNTA(A$4:A$1569)</f>
        <v/>
      </c>
      <c r="BJ664" s="9">
        <f>SUM(T$4:T$1569)/COUNTA(A$4:A$1569)</f>
        <v/>
      </c>
      <c r="BK664" s="9">
        <f>SUM(U$4:U$1569)/COUNTA(A$4:A$1569)</f>
        <v/>
      </c>
      <c r="BL664" s="9">
        <f>SUM(V$4:V$1569)/COUNTA(A$4:A$1569)</f>
        <v/>
      </c>
      <c r="BM664" s="9">
        <f>SUM(W$4:W$1569)/COUNTA(A$4:A$1569)</f>
        <v/>
      </c>
      <c r="BN664" s="9">
        <f>SUM(X$4:X$1569)/COUNTA(A$4:A$1569)</f>
        <v/>
      </c>
      <c r="BO664" s="7" t="inlineStr">
        <is>
          <t>.</t>
        </is>
      </c>
      <c r="BP664" s="9">
        <f>IF(Z664&gt;=BB664,0,IFERROR(BB664+(SUMPRODUCT((Z$4:Z$1569&gt;=BB$4:BB$1569)*(Z$4:Z$1569-BB$4:BB$1569))/MAX(1,COUNTIF(Z$4:Z$1569,"&lt;"&amp;BB664+0.01))),BB664))</f>
        <v/>
      </c>
      <c r="BQ664" s="9">
        <f>IF(AA664&gt;=BC664,0,IFERROR(BC664+SUMPRODUCT((AA$4:AA$1569&gt;=BC$4:BC$1569)*(AA$4:AA$1569-BC$4:BC$1569))/MAX(1,COUNTIF(AA$4:AA$1569,"&lt;"&amp;BC664+0.01)),BC664))</f>
        <v/>
      </c>
      <c r="BR664" s="9">
        <f>IF(AB664&gt;=BD664,0,IFERROR(BD664+SUMPRODUCT((AB$4:AB$1569&gt;=BD$4:BD$1569)*(AB$4:AB$1569-BD$4:BD$1569))/MAX(1,COUNTIF(AB$4:AB$1569,"&lt;"&amp;BD664+0.01)),BD664))</f>
        <v/>
      </c>
      <c r="BS664" s="9">
        <f>IF(AC664&gt;=BE664,0,IFERROR(BE664+SUMPRODUCT((AC$4:AC$1569&gt;=BE$4:BE$1569)*(AC$4:AC$1569-BE$4:BE$1569))/MAX(1,COUNTIF(AC$4:AC$1569,"&lt;"&amp;BE664+0.01)),BE664))</f>
        <v/>
      </c>
      <c r="BT664" s="9">
        <f>IF(AD664&gt;=BF664,0,IFERROR(BF664+SUMPRODUCT((AD$4:AD$1569&gt;=BF$4:BF$1569)*(AD$4:AD$1569-BF$4:BF$1569))/MAX(1,COUNTIF(AD$4:AD$1569,"&lt;"&amp;BF664+0.01)),BF664))</f>
        <v/>
      </c>
      <c r="BU664" s="9">
        <f>IF(AE664&gt;=BG664,0,IFERROR(BG664+SUMPRODUCT((AE$4:AE$1569&gt;=BG$4:BG$1569)*(AE$4:AE$1569-BG$4:BG$1569))/MAX(1,COUNTIF(AE$4:AE$1569,"&lt;"&amp;BG664+0.01)),BG664))</f>
        <v/>
      </c>
      <c r="BV664" s="9">
        <f>IF(AF664&gt;=BH664,0,IFERROR(BH664+SUMPRODUCT((AF$4:AF$1569&gt;=BH$4:BH$1569)*(AF$4:AF$1569-BH$4:BH$1569))/MAX(1,COUNTIF(AF$4:AF$1569,"&lt;"&amp;BH664+0.01)),BH664))</f>
        <v/>
      </c>
      <c r="BW664" s="9">
        <f>IF(AG664&gt;=BI664,0,IFERROR(BI664+SUMPRODUCT((AG$4:AG$1569&gt;=BI$4:BI$1569)*(AG$4:AG$1569-BI$4:BI$1569))/MAX(1,COUNTIF(AG$4:AG$1569,"&lt;"&amp;BI664+0.01)),BI664))</f>
        <v/>
      </c>
      <c r="BX664" s="9">
        <f>IF(AH664&gt;=BJ664,0,IFERROR(BJ664+SUMPRODUCT((AH$4:AH$1569&gt;=BJ$4:BJ$1569)*(AH$4:AH$1569-BJ$4:BJ$1569))/MAX(1,COUNTIF(AH$4:AH$1569,"&lt;"&amp;BJ664+0.01)),BJ664))</f>
        <v/>
      </c>
      <c r="BY664" s="9">
        <f>IF(AI664&gt;=BK664,0,IFERROR(BK664+SUMPRODUCT((AI$4:AI$1569&gt;=BK$4:BK$1569)*(AI$4:AI$1569-BK$4:BK$1569))/MAX(1,COUNTIF(AI$4:AI$1569,"&lt;"&amp;BK664+0.01)),BK664))</f>
        <v/>
      </c>
      <c r="BZ664" s="9">
        <f>IF(AJ664&gt;=BL664,0,IFERROR(BL664+SUMPRODUCT((AJ$4:AJ$1569&gt;=BL$4:BL$1569)*(AJ$4:AJ$1569-BL$4:BL$1569))/MAX(1,COUNTIF(AJ$4:AJ$1569,"&lt;"&amp;BL664+0.01)),BL664))</f>
        <v/>
      </c>
      <c r="CA664" s="9">
        <f>IF(AK664&gt;=BM664,0,IFERROR(BM664+SUMPRODUCT((AK$4:AK$1569&gt;=BM$4:BM$1569)*(AK$4:AK$1569-BM$4:BM$1569))/MAX(1,COUNTIF(AK$4:AK$1569,"&lt;"&amp;BM664+0.01)),BM664))</f>
        <v/>
      </c>
      <c r="CB664" s="9">
        <f>IF(AL664&gt;=BN664,0,IFERROR(BN664+SUMPRODUCT((AL$4:AL$1569&gt;=BN$4:BN$1569)*(AL$4:AL$1569-BN$4:BN$1569))/MAX(1,COUNTIF(AL$4:AL$1569,"&lt;"&amp;BN664+0.01)),BN664))</f>
        <v/>
      </c>
      <c r="CC664" s="5">
        <f>IF(AO664="🟢","VERDE",IF(AO664="🟡","AMARELO",IF(AO664="🟠","VERMELHO",IF(AO664="🔴","VERMELHO","ROXO"))))</f>
        <v/>
      </c>
      <c r="CD664" s="5" t="inlineStr">
        <is>
          <t>🌎 REGIÕES</t>
        </is>
      </c>
      <c r="CE664" s="5" t="inlineStr">
        <is>
          <t>SEM REDE</t>
        </is>
      </c>
    </row>
    <row r="665">
      <c r="A665" s="5" t="inlineStr">
        <is>
          <t>13343046000155</t>
        </is>
      </c>
      <c r="B665" s="5" t="inlineStr">
        <is>
          <t>HC COMERCIO DE PRODUTOS NATURAIS LTDA -M</t>
        </is>
      </c>
      <c r="C665" s="5" t="inlineStr">
        <is>
          <t>06 - SEM GRUPO</t>
        </is>
      </c>
      <c r="D665" s="5" t="inlineStr">
        <is>
          <t>HEMANUELE DITZEL (MANU)</t>
        </is>
      </c>
      <c r="E665" s="5" t="inlineStr">
        <is>
          <t>SC</t>
        </is>
      </c>
      <c r="F665" s="5">
        <f>IFERROR(VLOOKUP(C665,$AS$4:$AT$25,2,FALSE),"")</f>
        <v/>
      </c>
      <c r="G665" s="6">
        <f>IFERROR(VLOOKUP(C665,$AS$4:$AX$25,6,FALSE),"")</f>
        <v/>
      </c>
      <c r="H665" s="5">
        <f>IFERROR(VLOOKUP(C665,$AS$4:$AY$25,7,FALSE),"")</f>
        <v/>
      </c>
      <c r="I665" s="5">
        <f>IFERROR(VLOOKUP(C665,$AS$4:$AZ$25,8,FALSE),"")</f>
        <v/>
      </c>
      <c r="J665" s="7" t="inlineStr">
        <is>
          <t>.</t>
        </is>
      </c>
      <c r="K665" s="5" t="inlineStr">
        <is>
          <t>SUL</t>
        </is>
      </c>
      <c r="L665" s="8" t="n">
        <v>1604.347826086957</v>
      </c>
      <c r="M665" s="9" t="n">
        <v>117.3913043478261</v>
      </c>
      <c r="N665" s="9" t="n">
        <v>117.3913043478261</v>
      </c>
      <c r="O665" s="9" t="n">
        <v>130.4347826086957</v>
      </c>
      <c r="P665" s="9" t="n">
        <v>130.4347826086957</v>
      </c>
      <c r="Q665" s="9" t="n">
        <v>130.4347826086957</v>
      </c>
      <c r="R665" s="9" t="n">
        <v>130.4347826086957</v>
      </c>
      <c r="S665" s="9" t="n">
        <v>130.4347826086957</v>
      </c>
      <c r="T665" s="9" t="n">
        <v>143.4782608695652</v>
      </c>
      <c r="U665" s="9" t="n">
        <v>143.4782608695652</v>
      </c>
      <c r="V665" s="9" t="n">
        <v>143.4782608695652</v>
      </c>
      <c r="W665" s="9" t="n">
        <v>143.4782608695652</v>
      </c>
      <c r="X665" s="9" t="n">
        <v>143.4782608695652</v>
      </c>
      <c r="Y665" s="7" t="inlineStr">
        <is>
          <t>.</t>
        </is>
      </c>
      <c r="Z665" s="8">
        <f>SUM(AA665:AL665)</f>
        <v/>
      </c>
      <c r="AA665" s="9" t="n">
        <v>0</v>
      </c>
      <c r="AB665" s="9" t="n">
        <v>0</v>
      </c>
      <c r="AC665" s="9" t="n">
        <v>0</v>
      </c>
      <c r="AD665" s="9" t="n">
        <v>0</v>
      </c>
      <c r="AE665" s="9" t="n">
        <v>0</v>
      </c>
      <c r="AF665" s="9" t="n">
        <v>0</v>
      </c>
      <c r="AG665" s="9" t="n">
        <v>0</v>
      </c>
      <c r="AH665" s="9" t="n">
        <v>0</v>
      </c>
      <c r="AI665" s="9" t="n">
        <v>0</v>
      </c>
      <c r="AJ665" s="9" t="n">
        <v>0</v>
      </c>
      <c r="AK665" s="9" t="n">
        <v>0</v>
      </c>
      <c r="AL665" s="9" t="n">
        <v>0</v>
      </c>
      <c r="AM665" s="7" t="inlineStr">
        <is>
          <t>.</t>
        </is>
      </c>
      <c r="AN665" s="6">
        <f>IF(L665=0,0,Z665/L665)</f>
        <v/>
      </c>
      <c r="AO665" s="5">
        <f>IF(AN665="","",IF(AN665&gt;=0.9,"🟢",IF(AN665&gt;=0.7,"🟡",IF(AN665&gt;=0.5,"🟠","🔴"))))</f>
        <v/>
      </c>
      <c r="AP665" s="9">
        <f>IF(L665=0,0,L665-Z665)</f>
        <v/>
      </c>
      <c r="AQ665" s="5">
        <f>IF(Z665=0,"",RANK(Z665,Z$4:Z$1569,0))</f>
        <v/>
      </c>
      <c r="AR665" s="7" t="inlineStr">
        <is>
          <t>.</t>
        </is>
      </c>
      <c r="BA665" s="7" t="inlineStr">
        <is>
          <t>.</t>
        </is>
      </c>
      <c r="BB665" s="9">
        <f>SUM(L$4:L$1569)/COUNTA(A$4:A$1569)</f>
        <v/>
      </c>
      <c r="BC665" s="9">
        <f>SUM(M$4:M$1569)/COUNTA(A$4:A$1569)</f>
        <v/>
      </c>
      <c r="BD665" s="9">
        <f>SUM(N$4:N$1569)/COUNTA(A$4:A$1569)</f>
        <v/>
      </c>
      <c r="BE665" s="9">
        <f>SUM(O$4:O$1569)/COUNTA(A$4:A$1569)</f>
        <v/>
      </c>
      <c r="BF665" s="9">
        <f>SUM(P$4:P$1569)/COUNTA(A$4:A$1569)</f>
        <v/>
      </c>
      <c r="BG665" s="9">
        <f>SUM(Q$4:Q$1569)/COUNTA(A$4:A$1569)</f>
        <v/>
      </c>
      <c r="BH665" s="9">
        <f>SUM(R$4:R$1569)/COUNTA(A$4:A$1569)</f>
        <v/>
      </c>
      <c r="BI665" s="9">
        <f>SUM(S$4:S$1569)/COUNTA(A$4:A$1569)</f>
        <v/>
      </c>
      <c r="BJ665" s="9">
        <f>SUM(T$4:T$1569)/COUNTA(A$4:A$1569)</f>
        <v/>
      </c>
      <c r="BK665" s="9">
        <f>SUM(U$4:U$1569)/COUNTA(A$4:A$1569)</f>
        <v/>
      </c>
      <c r="BL665" s="9">
        <f>SUM(V$4:V$1569)/COUNTA(A$4:A$1569)</f>
        <v/>
      </c>
      <c r="BM665" s="9">
        <f>SUM(W$4:W$1569)/COUNTA(A$4:A$1569)</f>
        <v/>
      </c>
      <c r="BN665" s="9">
        <f>SUM(X$4:X$1569)/COUNTA(A$4:A$1569)</f>
        <v/>
      </c>
      <c r="BO665" s="7" t="inlineStr">
        <is>
          <t>.</t>
        </is>
      </c>
      <c r="BP665" s="9">
        <f>IF(Z665&gt;=BB665,0,IFERROR(BB665+(SUMPRODUCT((Z$4:Z$1569&gt;=BB$4:BB$1569)*(Z$4:Z$1569-BB$4:BB$1569))/MAX(1,COUNTIF(Z$4:Z$1569,"&lt;"&amp;BB665+0.01))),BB665))</f>
        <v/>
      </c>
      <c r="BQ665" s="9">
        <f>IF(AA665&gt;=BC665,0,IFERROR(BC665+SUMPRODUCT((AA$4:AA$1569&gt;=BC$4:BC$1569)*(AA$4:AA$1569-BC$4:BC$1569))/MAX(1,COUNTIF(AA$4:AA$1569,"&lt;"&amp;BC665+0.01)),BC665))</f>
        <v/>
      </c>
      <c r="BR665" s="9">
        <f>IF(AB665&gt;=BD665,0,IFERROR(BD665+SUMPRODUCT((AB$4:AB$1569&gt;=BD$4:BD$1569)*(AB$4:AB$1569-BD$4:BD$1569))/MAX(1,COUNTIF(AB$4:AB$1569,"&lt;"&amp;BD665+0.01)),BD665))</f>
        <v/>
      </c>
      <c r="BS665" s="9">
        <f>IF(AC665&gt;=BE665,0,IFERROR(BE665+SUMPRODUCT((AC$4:AC$1569&gt;=BE$4:BE$1569)*(AC$4:AC$1569-BE$4:BE$1569))/MAX(1,COUNTIF(AC$4:AC$1569,"&lt;"&amp;BE665+0.01)),BE665))</f>
        <v/>
      </c>
      <c r="BT665" s="9">
        <f>IF(AD665&gt;=BF665,0,IFERROR(BF665+SUMPRODUCT((AD$4:AD$1569&gt;=BF$4:BF$1569)*(AD$4:AD$1569-BF$4:BF$1569))/MAX(1,COUNTIF(AD$4:AD$1569,"&lt;"&amp;BF665+0.01)),BF665))</f>
        <v/>
      </c>
      <c r="BU665" s="9">
        <f>IF(AE665&gt;=BG665,0,IFERROR(BG665+SUMPRODUCT((AE$4:AE$1569&gt;=BG$4:BG$1569)*(AE$4:AE$1569-BG$4:BG$1569))/MAX(1,COUNTIF(AE$4:AE$1569,"&lt;"&amp;BG665+0.01)),BG665))</f>
        <v/>
      </c>
      <c r="BV665" s="9">
        <f>IF(AF665&gt;=BH665,0,IFERROR(BH665+SUMPRODUCT((AF$4:AF$1569&gt;=BH$4:BH$1569)*(AF$4:AF$1569-BH$4:BH$1569))/MAX(1,COUNTIF(AF$4:AF$1569,"&lt;"&amp;BH665+0.01)),BH665))</f>
        <v/>
      </c>
      <c r="BW665" s="9">
        <f>IF(AG665&gt;=BI665,0,IFERROR(BI665+SUMPRODUCT((AG$4:AG$1569&gt;=BI$4:BI$1569)*(AG$4:AG$1569-BI$4:BI$1569))/MAX(1,COUNTIF(AG$4:AG$1569,"&lt;"&amp;BI665+0.01)),BI665))</f>
        <v/>
      </c>
      <c r="BX665" s="9">
        <f>IF(AH665&gt;=BJ665,0,IFERROR(BJ665+SUMPRODUCT((AH$4:AH$1569&gt;=BJ$4:BJ$1569)*(AH$4:AH$1569-BJ$4:BJ$1569))/MAX(1,COUNTIF(AH$4:AH$1569,"&lt;"&amp;BJ665+0.01)),BJ665))</f>
        <v/>
      </c>
      <c r="BY665" s="9">
        <f>IF(AI665&gt;=BK665,0,IFERROR(BK665+SUMPRODUCT((AI$4:AI$1569&gt;=BK$4:BK$1569)*(AI$4:AI$1569-BK$4:BK$1569))/MAX(1,COUNTIF(AI$4:AI$1569,"&lt;"&amp;BK665+0.01)),BK665))</f>
        <v/>
      </c>
      <c r="BZ665" s="9">
        <f>IF(AJ665&gt;=BL665,0,IFERROR(BL665+SUMPRODUCT((AJ$4:AJ$1569&gt;=BL$4:BL$1569)*(AJ$4:AJ$1569-BL$4:BL$1569))/MAX(1,COUNTIF(AJ$4:AJ$1569,"&lt;"&amp;BL665+0.01)),BL665))</f>
        <v/>
      </c>
      <c r="CA665" s="9">
        <f>IF(AK665&gt;=BM665,0,IFERROR(BM665+SUMPRODUCT((AK$4:AK$1569&gt;=BM$4:BM$1569)*(AK$4:AK$1569-BM$4:BM$1569))/MAX(1,COUNTIF(AK$4:AK$1569,"&lt;"&amp;BM665+0.01)),BM665))</f>
        <v/>
      </c>
      <c r="CB665" s="9">
        <f>IF(AL665&gt;=BN665,0,IFERROR(BN665+SUMPRODUCT((AL$4:AL$1569&gt;=BN$4:BN$1569)*(AL$4:AL$1569-BN$4:BN$1569))/MAX(1,COUNTIF(AL$4:AL$1569,"&lt;"&amp;BN665+0.01)),BN665))</f>
        <v/>
      </c>
      <c r="CC665" s="5">
        <f>IF(AO665="🟢","VERDE",IF(AO665="🟡","AMARELO",IF(AO665="🟠","VERMELHO",IF(AO665="🔴","VERMELHO","ROXO"))))</f>
        <v/>
      </c>
      <c r="CD665" s="5" t="inlineStr">
        <is>
          <t>🌎 REGIÕES</t>
        </is>
      </c>
      <c r="CE665" s="5" t="inlineStr">
        <is>
          <t>SEM REDE</t>
        </is>
      </c>
    </row>
    <row r="666">
      <c r="A666" s="5" t="inlineStr">
        <is>
          <t>13350751000180</t>
        </is>
      </c>
      <c r="B666" s="5" t="inlineStr">
        <is>
          <t>M R K PRODUTOS NATURAIS LTDA - ME</t>
        </is>
      </c>
      <c r="C666" s="5" t="inlineStr">
        <is>
          <t>06 - SEM GRUPO</t>
        </is>
      </c>
      <c r="D666" s="5" t="inlineStr">
        <is>
          <t>HEMANUELE DITZEL (MANU)</t>
        </is>
      </c>
      <c r="E666" s="5" t="inlineStr">
        <is>
          <t>RS</t>
        </is>
      </c>
      <c r="F666" s="5">
        <f>IFERROR(VLOOKUP(C666,$AS$4:$AT$25,2,FALSE),"")</f>
        <v/>
      </c>
      <c r="G666" s="6">
        <f>IFERROR(VLOOKUP(C666,$AS$4:$AX$25,6,FALSE),"")</f>
        <v/>
      </c>
      <c r="H666" s="5">
        <f>IFERROR(VLOOKUP(C666,$AS$4:$AY$25,7,FALSE),"")</f>
        <v/>
      </c>
      <c r="I666" s="5">
        <f>IFERROR(VLOOKUP(C666,$AS$4:$AZ$25,8,FALSE),"")</f>
        <v/>
      </c>
      <c r="J666" s="7" t="inlineStr">
        <is>
          <t>.</t>
        </is>
      </c>
      <c r="K666" s="5" t="inlineStr">
        <is>
          <t>SUL</t>
        </is>
      </c>
      <c r="L666" s="8" t="n">
        <v>1582.758620689655</v>
      </c>
      <c r="M666" s="9" t="n">
        <v>124.1379310344828</v>
      </c>
      <c r="N666" s="9" t="n">
        <v>124.1379310344828</v>
      </c>
      <c r="O666" s="9" t="n">
        <v>124.1379310344828</v>
      </c>
      <c r="P666" s="9" t="n">
        <v>124.1379310344828</v>
      </c>
      <c r="Q666" s="9" t="n">
        <v>124.1379310344828</v>
      </c>
      <c r="R666" s="9" t="n">
        <v>134.4827586206897</v>
      </c>
      <c r="S666" s="9" t="n">
        <v>134.4827586206897</v>
      </c>
      <c r="T666" s="9" t="n">
        <v>134.4827586206897</v>
      </c>
      <c r="U666" s="9" t="n">
        <v>134.4827586206897</v>
      </c>
      <c r="V666" s="9" t="n">
        <v>134.4827586206897</v>
      </c>
      <c r="W666" s="9" t="n">
        <v>144.8275862068965</v>
      </c>
      <c r="X666" s="9" t="n">
        <v>144.8275862068965</v>
      </c>
      <c r="Y666" s="7" t="inlineStr">
        <is>
          <t>.</t>
        </is>
      </c>
      <c r="Z666" s="8">
        <f>SUM(AA666:AL666)</f>
        <v/>
      </c>
      <c r="AA666" s="9" t="n">
        <v>0</v>
      </c>
      <c r="AB666" s="9" t="n">
        <v>0</v>
      </c>
      <c r="AC666" s="9" t="n">
        <v>0</v>
      </c>
      <c r="AD666" s="9" t="n">
        <v>0</v>
      </c>
      <c r="AE666" s="9" t="n">
        <v>0</v>
      </c>
      <c r="AF666" s="9" t="n">
        <v>0</v>
      </c>
      <c r="AG666" s="9" t="n">
        <v>0</v>
      </c>
      <c r="AH666" s="9" t="n">
        <v>0</v>
      </c>
      <c r="AI666" s="9" t="n">
        <v>0</v>
      </c>
      <c r="AJ666" s="9" t="n">
        <v>0</v>
      </c>
      <c r="AK666" s="9" t="n">
        <v>0</v>
      </c>
      <c r="AL666" s="9" t="n">
        <v>0</v>
      </c>
      <c r="AM666" s="7" t="inlineStr">
        <is>
          <t>.</t>
        </is>
      </c>
      <c r="AN666" s="6">
        <f>IF(L666=0,0,Z666/L666)</f>
        <v/>
      </c>
      <c r="AO666" s="5">
        <f>IF(AN666="","",IF(AN666&gt;=0.9,"🟢",IF(AN666&gt;=0.7,"🟡",IF(AN666&gt;=0.5,"🟠","🔴"))))</f>
        <v/>
      </c>
      <c r="AP666" s="9">
        <f>IF(L666=0,0,L666-Z666)</f>
        <v/>
      </c>
      <c r="AQ666" s="5">
        <f>IF(Z666=0,"",RANK(Z666,Z$4:Z$1569,0))</f>
        <v/>
      </c>
      <c r="AR666" s="7" t="inlineStr">
        <is>
          <t>.</t>
        </is>
      </c>
      <c r="BA666" s="7" t="inlineStr">
        <is>
          <t>.</t>
        </is>
      </c>
      <c r="BB666" s="9">
        <f>SUM(L$4:L$1569)/COUNTA(A$4:A$1569)</f>
        <v/>
      </c>
      <c r="BC666" s="9">
        <f>SUM(M$4:M$1569)/COUNTA(A$4:A$1569)</f>
        <v/>
      </c>
      <c r="BD666" s="9">
        <f>SUM(N$4:N$1569)/COUNTA(A$4:A$1569)</f>
        <v/>
      </c>
      <c r="BE666" s="9">
        <f>SUM(O$4:O$1569)/COUNTA(A$4:A$1569)</f>
        <v/>
      </c>
      <c r="BF666" s="9">
        <f>SUM(P$4:P$1569)/COUNTA(A$4:A$1569)</f>
        <v/>
      </c>
      <c r="BG666" s="9">
        <f>SUM(Q$4:Q$1569)/COUNTA(A$4:A$1569)</f>
        <v/>
      </c>
      <c r="BH666" s="9">
        <f>SUM(R$4:R$1569)/COUNTA(A$4:A$1569)</f>
        <v/>
      </c>
      <c r="BI666" s="9">
        <f>SUM(S$4:S$1569)/COUNTA(A$4:A$1569)</f>
        <v/>
      </c>
      <c r="BJ666" s="9">
        <f>SUM(T$4:T$1569)/COUNTA(A$4:A$1569)</f>
        <v/>
      </c>
      <c r="BK666" s="9">
        <f>SUM(U$4:U$1569)/COUNTA(A$4:A$1569)</f>
        <v/>
      </c>
      <c r="BL666" s="9">
        <f>SUM(V$4:V$1569)/COUNTA(A$4:A$1569)</f>
        <v/>
      </c>
      <c r="BM666" s="9">
        <f>SUM(W$4:W$1569)/COUNTA(A$4:A$1569)</f>
        <v/>
      </c>
      <c r="BN666" s="9">
        <f>SUM(X$4:X$1569)/COUNTA(A$4:A$1569)</f>
        <v/>
      </c>
      <c r="BO666" s="7" t="inlineStr">
        <is>
          <t>.</t>
        </is>
      </c>
      <c r="BP666" s="9">
        <f>IF(Z666&gt;=BB666,0,IFERROR(BB666+(SUMPRODUCT((Z$4:Z$1569&gt;=BB$4:BB$1569)*(Z$4:Z$1569-BB$4:BB$1569))/MAX(1,COUNTIF(Z$4:Z$1569,"&lt;"&amp;BB666+0.01))),BB666))</f>
        <v/>
      </c>
      <c r="BQ666" s="9">
        <f>IF(AA666&gt;=BC666,0,IFERROR(BC666+SUMPRODUCT((AA$4:AA$1569&gt;=BC$4:BC$1569)*(AA$4:AA$1569-BC$4:BC$1569))/MAX(1,COUNTIF(AA$4:AA$1569,"&lt;"&amp;BC666+0.01)),BC666))</f>
        <v/>
      </c>
      <c r="BR666" s="9">
        <f>IF(AB666&gt;=BD666,0,IFERROR(BD666+SUMPRODUCT((AB$4:AB$1569&gt;=BD$4:BD$1569)*(AB$4:AB$1569-BD$4:BD$1569))/MAX(1,COUNTIF(AB$4:AB$1569,"&lt;"&amp;BD666+0.01)),BD666))</f>
        <v/>
      </c>
      <c r="BS666" s="9">
        <f>IF(AC666&gt;=BE666,0,IFERROR(BE666+SUMPRODUCT((AC$4:AC$1569&gt;=BE$4:BE$1569)*(AC$4:AC$1569-BE$4:BE$1569))/MAX(1,COUNTIF(AC$4:AC$1569,"&lt;"&amp;BE666+0.01)),BE666))</f>
        <v/>
      </c>
      <c r="BT666" s="9">
        <f>IF(AD666&gt;=BF666,0,IFERROR(BF666+SUMPRODUCT((AD$4:AD$1569&gt;=BF$4:BF$1569)*(AD$4:AD$1569-BF$4:BF$1569))/MAX(1,COUNTIF(AD$4:AD$1569,"&lt;"&amp;BF666+0.01)),BF666))</f>
        <v/>
      </c>
      <c r="BU666" s="9">
        <f>IF(AE666&gt;=BG666,0,IFERROR(BG666+SUMPRODUCT((AE$4:AE$1569&gt;=BG$4:BG$1569)*(AE$4:AE$1569-BG$4:BG$1569))/MAX(1,COUNTIF(AE$4:AE$1569,"&lt;"&amp;BG666+0.01)),BG666))</f>
        <v/>
      </c>
      <c r="BV666" s="9">
        <f>IF(AF666&gt;=BH666,0,IFERROR(BH666+SUMPRODUCT((AF$4:AF$1569&gt;=BH$4:BH$1569)*(AF$4:AF$1569-BH$4:BH$1569))/MAX(1,COUNTIF(AF$4:AF$1569,"&lt;"&amp;BH666+0.01)),BH666))</f>
        <v/>
      </c>
      <c r="BW666" s="9">
        <f>IF(AG666&gt;=BI666,0,IFERROR(BI666+SUMPRODUCT((AG$4:AG$1569&gt;=BI$4:BI$1569)*(AG$4:AG$1569-BI$4:BI$1569))/MAX(1,COUNTIF(AG$4:AG$1569,"&lt;"&amp;BI666+0.01)),BI666))</f>
        <v/>
      </c>
      <c r="BX666" s="9">
        <f>IF(AH666&gt;=BJ666,0,IFERROR(BJ666+SUMPRODUCT((AH$4:AH$1569&gt;=BJ$4:BJ$1569)*(AH$4:AH$1569-BJ$4:BJ$1569))/MAX(1,COUNTIF(AH$4:AH$1569,"&lt;"&amp;BJ666+0.01)),BJ666))</f>
        <v/>
      </c>
      <c r="BY666" s="9">
        <f>IF(AI666&gt;=BK666,0,IFERROR(BK666+SUMPRODUCT((AI$4:AI$1569&gt;=BK$4:BK$1569)*(AI$4:AI$1569-BK$4:BK$1569))/MAX(1,COUNTIF(AI$4:AI$1569,"&lt;"&amp;BK666+0.01)),BK666))</f>
        <v/>
      </c>
      <c r="BZ666" s="9">
        <f>IF(AJ666&gt;=BL666,0,IFERROR(BL666+SUMPRODUCT((AJ$4:AJ$1569&gt;=BL$4:BL$1569)*(AJ$4:AJ$1569-BL$4:BL$1569))/MAX(1,COUNTIF(AJ$4:AJ$1569,"&lt;"&amp;BL666+0.01)),BL666))</f>
        <v/>
      </c>
      <c r="CA666" s="9">
        <f>IF(AK666&gt;=BM666,0,IFERROR(BM666+SUMPRODUCT((AK$4:AK$1569&gt;=BM$4:BM$1569)*(AK$4:AK$1569-BM$4:BM$1569))/MAX(1,COUNTIF(AK$4:AK$1569,"&lt;"&amp;BM666+0.01)),BM666))</f>
        <v/>
      </c>
      <c r="CB666" s="9">
        <f>IF(AL666&gt;=BN666,0,IFERROR(BN666+SUMPRODUCT((AL$4:AL$1569&gt;=BN$4:BN$1569)*(AL$4:AL$1569-BN$4:BN$1569))/MAX(1,COUNTIF(AL$4:AL$1569,"&lt;"&amp;BN666+0.01)),BN666))</f>
        <v/>
      </c>
      <c r="CC666" s="5">
        <f>IF(AO666="🟢","VERDE",IF(AO666="🟡","AMARELO",IF(AO666="🟠","VERMELHO",IF(AO666="🔴","VERMELHO","ROXO"))))</f>
        <v/>
      </c>
      <c r="CD666" s="5" t="inlineStr">
        <is>
          <t>🌎 REGIÕES</t>
        </is>
      </c>
      <c r="CE666" s="5" t="inlineStr">
        <is>
          <t>SEM REDE</t>
        </is>
      </c>
    </row>
    <row r="667">
      <c r="A667" s="5" t="inlineStr">
        <is>
          <t>13662320000159</t>
        </is>
      </c>
      <c r="B667" s="5" t="inlineStr">
        <is>
          <t>NUTRITIVA ALIMENTOS LTDA - ME</t>
        </is>
      </c>
      <c r="C667" s="5" t="inlineStr">
        <is>
          <t>06 - SEM GRUPO</t>
        </is>
      </c>
      <c r="D667" s="5" t="inlineStr">
        <is>
          <t>HEMANUELE DITZEL (MANU)</t>
        </is>
      </c>
      <c r="E667" s="5" t="inlineStr">
        <is>
          <t>SC</t>
        </is>
      </c>
      <c r="F667" s="5">
        <f>IFERROR(VLOOKUP(C667,$AS$4:$AT$25,2,FALSE),"")</f>
        <v/>
      </c>
      <c r="G667" s="6">
        <f>IFERROR(VLOOKUP(C667,$AS$4:$AX$25,6,FALSE),"")</f>
        <v/>
      </c>
      <c r="H667" s="5">
        <f>IFERROR(VLOOKUP(C667,$AS$4:$AY$25,7,FALSE),"")</f>
        <v/>
      </c>
      <c r="I667" s="5">
        <f>IFERROR(VLOOKUP(C667,$AS$4:$AZ$25,8,FALSE),"")</f>
        <v/>
      </c>
      <c r="J667" s="7" t="inlineStr">
        <is>
          <t>.</t>
        </is>
      </c>
      <c r="K667" s="5" t="inlineStr">
        <is>
          <t>SUL</t>
        </is>
      </c>
      <c r="L667" s="8" t="n">
        <v>1553.191489361702</v>
      </c>
      <c r="M667" s="9" t="n">
        <v>119.1489361702128</v>
      </c>
      <c r="N667" s="9" t="n">
        <v>123.4042553191489</v>
      </c>
      <c r="O667" s="9" t="n">
        <v>123.4042553191489</v>
      </c>
      <c r="P667" s="9" t="n">
        <v>123.4042553191489</v>
      </c>
      <c r="Q667" s="9" t="n">
        <v>127.6595744680851</v>
      </c>
      <c r="R667" s="9" t="n">
        <v>127.6595744680851</v>
      </c>
      <c r="S667" s="9" t="n">
        <v>131.9148936170213</v>
      </c>
      <c r="T667" s="9" t="n">
        <v>131.9148936170213</v>
      </c>
      <c r="U667" s="9" t="n">
        <v>131.9148936170213</v>
      </c>
      <c r="V667" s="9" t="n">
        <v>136.1702127659574</v>
      </c>
      <c r="W667" s="9" t="n">
        <v>136.1702127659574</v>
      </c>
      <c r="X667" s="9" t="n">
        <v>140.4255319148936</v>
      </c>
      <c r="Y667" s="7" t="inlineStr">
        <is>
          <t>.</t>
        </is>
      </c>
      <c r="Z667" s="8">
        <f>SUM(AA667:AL667)</f>
        <v/>
      </c>
      <c r="AA667" s="9" t="n">
        <v>0</v>
      </c>
      <c r="AB667" s="9" t="n">
        <v>0</v>
      </c>
      <c r="AC667" s="9" t="n">
        <v>0</v>
      </c>
      <c r="AD667" s="9" t="n">
        <v>0</v>
      </c>
      <c r="AE667" s="9" t="n">
        <v>0</v>
      </c>
      <c r="AF667" s="9" t="n">
        <v>0</v>
      </c>
      <c r="AG667" s="9" t="n">
        <v>0</v>
      </c>
      <c r="AH667" s="9" t="n">
        <v>0</v>
      </c>
      <c r="AI667" s="9" t="n">
        <v>0</v>
      </c>
      <c r="AJ667" s="9" t="n">
        <v>0</v>
      </c>
      <c r="AK667" s="9" t="n">
        <v>0</v>
      </c>
      <c r="AL667" s="9" t="n">
        <v>0</v>
      </c>
      <c r="AM667" s="7" t="inlineStr">
        <is>
          <t>.</t>
        </is>
      </c>
      <c r="AN667" s="6">
        <f>IF(L667=0,0,Z667/L667)</f>
        <v/>
      </c>
      <c r="AO667" s="5">
        <f>IF(AN667="","",IF(AN667&gt;=0.9,"🟢",IF(AN667&gt;=0.7,"🟡",IF(AN667&gt;=0.5,"🟠","🔴"))))</f>
        <v/>
      </c>
      <c r="AP667" s="9">
        <f>IF(L667=0,0,L667-Z667)</f>
        <v/>
      </c>
      <c r="AQ667" s="5">
        <f>IF(Z667=0,"",RANK(Z667,Z$4:Z$1569,0))</f>
        <v/>
      </c>
      <c r="AR667" s="7" t="inlineStr">
        <is>
          <t>.</t>
        </is>
      </c>
      <c r="BA667" s="7" t="inlineStr">
        <is>
          <t>.</t>
        </is>
      </c>
      <c r="BB667" s="9">
        <f>SUM(L$4:L$1569)/COUNTA(A$4:A$1569)</f>
        <v/>
      </c>
      <c r="BC667" s="9">
        <f>SUM(M$4:M$1569)/COUNTA(A$4:A$1569)</f>
        <v/>
      </c>
      <c r="BD667" s="9">
        <f>SUM(N$4:N$1569)/COUNTA(A$4:A$1569)</f>
        <v/>
      </c>
      <c r="BE667" s="9">
        <f>SUM(O$4:O$1569)/COUNTA(A$4:A$1569)</f>
        <v/>
      </c>
      <c r="BF667" s="9">
        <f>SUM(P$4:P$1569)/COUNTA(A$4:A$1569)</f>
        <v/>
      </c>
      <c r="BG667" s="9">
        <f>SUM(Q$4:Q$1569)/COUNTA(A$4:A$1569)</f>
        <v/>
      </c>
      <c r="BH667" s="9">
        <f>SUM(R$4:R$1569)/COUNTA(A$4:A$1569)</f>
        <v/>
      </c>
      <c r="BI667" s="9">
        <f>SUM(S$4:S$1569)/COUNTA(A$4:A$1569)</f>
        <v/>
      </c>
      <c r="BJ667" s="9">
        <f>SUM(T$4:T$1569)/COUNTA(A$4:A$1569)</f>
        <v/>
      </c>
      <c r="BK667" s="9">
        <f>SUM(U$4:U$1569)/COUNTA(A$4:A$1569)</f>
        <v/>
      </c>
      <c r="BL667" s="9">
        <f>SUM(V$4:V$1569)/COUNTA(A$4:A$1569)</f>
        <v/>
      </c>
      <c r="BM667" s="9">
        <f>SUM(W$4:W$1569)/COUNTA(A$4:A$1569)</f>
        <v/>
      </c>
      <c r="BN667" s="9">
        <f>SUM(X$4:X$1569)/COUNTA(A$4:A$1569)</f>
        <v/>
      </c>
      <c r="BO667" s="7" t="inlineStr">
        <is>
          <t>.</t>
        </is>
      </c>
      <c r="BP667" s="9">
        <f>IF(Z667&gt;=BB667,0,IFERROR(BB667+(SUMPRODUCT((Z$4:Z$1569&gt;=BB$4:BB$1569)*(Z$4:Z$1569-BB$4:BB$1569))/MAX(1,COUNTIF(Z$4:Z$1569,"&lt;"&amp;BB667+0.01))),BB667))</f>
        <v/>
      </c>
      <c r="BQ667" s="9">
        <f>IF(AA667&gt;=BC667,0,IFERROR(BC667+SUMPRODUCT((AA$4:AA$1569&gt;=BC$4:BC$1569)*(AA$4:AA$1569-BC$4:BC$1569))/MAX(1,COUNTIF(AA$4:AA$1569,"&lt;"&amp;BC667+0.01)),BC667))</f>
        <v/>
      </c>
      <c r="BR667" s="9">
        <f>IF(AB667&gt;=BD667,0,IFERROR(BD667+SUMPRODUCT((AB$4:AB$1569&gt;=BD$4:BD$1569)*(AB$4:AB$1569-BD$4:BD$1569))/MAX(1,COUNTIF(AB$4:AB$1569,"&lt;"&amp;BD667+0.01)),BD667))</f>
        <v/>
      </c>
      <c r="BS667" s="9">
        <f>IF(AC667&gt;=BE667,0,IFERROR(BE667+SUMPRODUCT((AC$4:AC$1569&gt;=BE$4:BE$1569)*(AC$4:AC$1569-BE$4:BE$1569))/MAX(1,COUNTIF(AC$4:AC$1569,"&lt;"&amp;BE667+0.01)),BE667))</f>
        <v/>
      </c>
      <c r="BT667" s="9">
        <f>IF(AD667&gt;=BF667,0,IFERROR(BF667+SUMPRODUCT((AD$4:AD$1569&gt;=BF$4:BF$1569)*(AD$4:AD$1569-BF$4:BF$1569))/MAX(1,COUNTIF(AD$4:AD$1569,"&lt;"&amp;BF667+0.01)),BF667))</f>
        <v/>
      </c>
      <c r="BU667" s="9">
        <f>IF(AE667&gt;=BG667,0,IFERROR(BG667+SUMPRODUCT((AE$4:AE$1569&gt;=BG$4:BG$1569)*(AE$4:AE$1569-BG$4:BG$1569))/MAX(1,COUNTIF(AE$4:AE$1569,"&lt;"&amp;BG667+0.01)),BG667))</f>
        <v/>
      </c>
      <c r="BV667" s="9">
        <f>IF(AF667&gt;=BH667,0,IFERROR(BH667+SUMPRODUCT((AF$4:AF$1569&gt;=BH$4:BH$1569)*(AF$4:AF$1569-BH$4:BH$1569))/MAX(1,COUNTIF(AF$4:AF$1569,"&lt;"&amp;BH667+0.01)),BH667))</f>
        <v/>
      </c>
      <c r="BW667" s="9">
        <f>IF(AG667&gt;=BI667,0,IFERROR(BI667+SUMPRODUCT((AG$4:AG$1569&gt;=BI$4:BI$1569)*(AG$4:AG$1569-BI$4:BI$1569))/MAX(1,COUNTIF(AG$4:AG$1569,"&lt;"&amp;BI667+0.01)),BI667))</f>
        <v/>
      </c>
      <c r="BX667" s="9">
        <f>IF(AH667&gt;=BJ667,0,IFERROR(BJ667+SUMPRODUCT((AH$4:AH$1569&gt;=BJ$4:BJ$1569)*(AH$4:AH$1569-BJ$4:BJ$1569))/MAX(1,COUNTIF(AH$4:AH$1569,"&lt;"&amp;BJ667+0.01)),BJ667))</f>
        <v/>
      </c>
      <c r="BY667" s="9">
        <f>IF(AI667&gt;=BK667,0,IFERROR(BK667+SUMPRODUCT((AI$4:AI$1569&gt;=BK$4:BK$1569)*(AI$4:AI$1569-BK$4:BK$1569))/MAX(1,COUNTIF(AI$4:AI$1569,"&lt;"&amp;BK667+0.01)),BK667))</f>
        <v/>
      </c>
      <c r="BZ667" s="9">
        <f>IF(AJ667&gt;=BL667,0,IFERROR(BL667+SUMPRODUCT((AJ$4:AJ$1569&gt;=BL$4:BL$1569)*(AJ$4:AJ$1569-BL$4:BL$1569))/MAX(1,COUNTIF(AJ$4:AJ$1569,"&lt;"&amp;BL667+0.01)),BL667))</f>
        <v/>
      </c>
      <c r="CA667" s="9">
        <f>IF(AK667&gt;=BM667,0,IFERROR(BM667+SUMPRODUCT((AK$4:AK$1569&gt;=BM$4:BM$1569)*(AK$4:AK$1569-BM$4:BM$1569))/MAX(1,COUNTIF(AK$4:AK$1569,"&lt;"&amp;BM667+0.01)),BM667))</f>
        <v/>
      </c>
      <c r="CB667" s="9">
        <f>IF(AL667&gt;=BN667,0,IFERROR(BN667+SUMPRODUCT((AL$4:AL$1569&gt;=BN$4:BN$1569)*(AL$4:AL$1569-BN$4:BN$1569))/MAX(1,COUNTIF(AL$4:AL$1569,"&lt;"&amp;BN667+0.01)),BN667))</f>
        <v/>
      </c>
      <c r="CC667" s="5">
        <f>IF(AO667="🟢","VERDE",IF(AO667="🟡","AMARELO",IF(AO667="🟠","VERMELHO",IF(AO667="🔴","VERMELHO","ROXO"))))</f>
        <v/>
      </c>
      <c r="CD667" s="5" t="inlineStr">
        <is>
          <t>🌎 REGIÕES</t>
        </is>
      </c>
      <c r="CE667" s="5" t="inlineStr">
        <is>
          <t>SEM REDE</t>
        </is>
      </c>
    </row>
    <row r="668">
      <c r="A668" s="5" t="inlineStr">
        <is>
          <t>13712462000183</t>
        </is>
      </c>
      <c r="B668" s="5" t="inlineStr">
        <is>
          <t>SHEILA RAQUEL DA SILVA COHEN - ME</t>
        </is>
      </c>
      <c r="C668" s="5" t="inlineStr">
        <is>
          <t>06 - SEM GRUPO</t>
        </is>
      </c>
      <c r="D668" s="5" t="inlineStr">
        <is>
          <t>HEMANUELE DITZEL (MANU)</t>
        </is>
      </c>
      <c r="E668" s="5" t="inlineStr">
        <is>
          <t>RS</t>
        </is>
      </c>
      <c r="F668" s="5">
        <f>IFERROR(VLOOKUP(C668,$AS$4:$AT$25,2,FALSE),"")</f>
        <v/>
      </c>
      <c r="G668" s="6">
        <f>IFERROR(VLOOKUP(C668,$AS$4:$AX$25,6,FALSE),"")</f>
        <v/>
      </c>
      <c r="H668" s="5">
        <f>IFERROR(VLOOKUP(C668,$AS$4:$AY$25,7,FALSE),"")</f>
        <v/>
      </c>
      <c r="I668" s="5">
        <f>IFERROR(VLOOKUP(C668,$AS$4:$AZ$25,8,FALSE),"")</f>
        <v/>
      </c>
      <c r="J668" s="7" t="inlineStr">
        <is>
          <t>.</t>
        </is>
      </c>
      <c r="K668" s="5" t="inlineStr">
        <is>
          <t>SUL</t>
        </is>
      </c>
      <c r="L668" s="8" t="n">
        <v>1612.5</v>
      </c>
      <c r="M668" s="9" t="n">
        <v>125</v>
      </c>
      <c r="N668" s="9" t="n">
        <v>125</v>
      </c>
      <c r="O668" s="9" t="n">
        <v>125</v>
      </c>
      <c r="P668" s="9" t="n">
        <v>125</v>
      </c>
      <c r="Q668" s="9" t="n">
        <v>125</v>
      </c>
      <c r="R668" s="9" t="n">
        <v>137.5</v>
      </c>
      <c r="S668" s="9" t="n">
        <v>137.5</v>
      </c>
      <c r="T668" s="9" t="n">
        <v>137.5</v>
      </c>
      <c r="U668" s="9" t="n">
        <v>137.5</v>
      </c>
      <c r="V668" s="9" t="n">
        <v>137.5</v>
      </c>
      <c r="W668" s="9" t="n">
        <v>150</v>
      </c>
      <c r="X668" s="9" t="n">
        <v>150</v>
      </c>
      <c r="Y668" s="7" t="inlineStr">
        <is>
          <t>.</t>
        </is>
      </c>
      <c r="Z668" s="8">
        <f>SUM(AA668:AL668)</f>
        <v/>
      </c>
      <c r="AA668" s="9" t="n">
        <v>0</v>
      </c>
      <c r="AB668" s="9" t="n">
        <v>0</v>
      </c>
      <c r="AC668" s="9" t="n">
        <v>0</v>
      </c>
      <c r="AD668" s="9" t="n">
        <v>0</v>
      </c>
      <c r="AE668" s="9" t="n">
        <v>0</v>
      </c>
      <c r="AF668" s="9" t="n">
        <v>0</v>
      </c>
      <c r="AG668" s="9" t="n">
        <v>0</v>
      </c>
      <c r="AH668" s="9" t="n">
        <v>0</v>
      </c>
      <c r="AI668" s="9" t="n">
        <v>0</v>
      </c>
      <c r="AJ668" s="9" t="n">
        <v>0</v>
      </c>
      <c r="AK668" s="9" t="n">
        <v>0</v>
      </c>
      <c r="AL668" s="9" t="n">
        <v>0</v>
      </c>
      <c r="AM668" s="7" t="inlineStr">
        <is>
          <t>.</t>
        </is>
      </c>
      <c r="AN668" s="6">
        <f>IF(L668=0,0,Z668/L668)</f>
        <v/>
      </c>
      <c r="AO668" s="5">
        <f>IF(AN668="","",IF(AN668&gt;=0.9,"🟢",IF(AN668&gt;=0.7,"🟡",IF(AN668&gt;=0.5,"🟠","🔴"))))</f>
        <v/>
      </c>
      <c r="AP668" s="9">
        <f>IF(L668=0,0,L668-Z668)</f>
        <v/>
      </c>
      <c r="AQ668" s="5">
        <f>IF(Z668=0,"",RANK(Z668,Z$4:Z$1569,0))</f>
        <v/>
      </c>
      <c r="AR668" s="7" t="inlineStr">
        <is>
          <t>.</t>
        </is>
      </c>
      <c r="BA668" s="7" t="inlineStr">
        <is>
          <t>.</t>
        </is>
      </c>
      <c r="BB668" s="9">
        <f>SUM(L$4:L$1569)/COUNTA(A$4:A$1569)</f>
        <v/>
      </c>
      <c r="BC668" s="9">
        <f>SUM(M$4:M$1569)/COUNTA(A$4:A$1569)</f>
        <v/>
      </c>
      <c r="BD668" s="9">
        <f>SUM(N$4:N$1569)/COUNTA(A$4:A$1569)</f>
        <v/>
      </c>
      <c r="BE668" s="9">
        <f>SUM(O$4:O$1569)/COUNTA(A$4:A$1569)</f>
        <v/>
      </c>
      <c r="BF668" s="9">
        <f>SUM(P$4:P$1569)/COUNTA(A$4:A$1569)</f>
        <v/>
      </c>
      <c r="BG668" s="9">
        <f>SUM(Q$4:Q$1569)/COUNTA(A$4:A$1569)</f>
        <v/>
      </c>
      <c r="BH668" s="9">
        <f>SUM(R$4:R$1569)/COUNTA(A$4:A$1569)</f>
        <v/>
      </c>
      <c r="BI668" s="9">
        <f>SUM(S$4:S$1569)/COUNTA(A$4:A$1569)</f>
        <v/>
      </c>
      <c r="BJ668" s="9">
        <f>SUM(T$4:T$1569)/COUNTA(A$4:A$1569)</f>
        <v/>
      </c>
      <c r="BK668" s="9">
        <f>SUM(U$4:U$1569)/COUNTA(A$4:A$1569)</f>
        <v/>
      </c>
      <c r="BL668" s="9">
        <f>SUM(V$4:V$1569)/COUNTA(A$4:A$1569)</f>
        <v/>
      </c>
      <c r="BM668" s="9">
        <f>SUM(W$4:W$1569)/COUNTA(A$4:A$1569)</f>
        <v/>
      </c>
      <c r="BN668" s="9">
        <f>SUM(X$4:X$1569)/COUNTA(A$4:A$1569)</f>
        <v/>
      </c>
      <c r="BO668" s="7" t="inlineStr">
        <is>
          <t>.</t>
        </is>
      </c>
      <c r="BP668" s="9">
        <f>IF(Z668&gt;=BB668,0,IFERROR(BB668+(SUMPRODUCT((Z$4:Z$1569&gt;=BB$4:BB$1569)*(Z$4:Z$1569-BB$4:BB$1569))/MAX(1,COUNTIF(Z$4:Z$1569,"&lt;"&amp;BB668+0.01))),BB668))</f>
        <v/>
      </c>
      <c r="BQ668" s="9">
        <f>IF(AA668&gt;=BC668,0,IFERROR(BC668+SUMPRODUCT((AA$4:AA$1569&gt;=BC$4:BC$1569)*(AA$4:AA$1569-BC$4:BC$1569))/MAX(1,COUNTIF(AA$4:AA$1569,"&lt;"&amp;BC668+0.01)),BC668))</f>
        <v/>
      </c>
      <c r="BR668" s="9">
        <f>IF(AB668&gt;=BD668,0,IFERROR(BD668+SUMPRODUCT((AB$4:AB$1569&gt;=BD$4:BD$1569)*(AB$4:AB$1569-BD$4:BD$1569))/MAX(1,COUNTIF(AB$4:AB$1569,"&lt;"&amp;BD668+0.01)),BD668))</f>
        <v/>
      </c>
      <c r="BS668" s="9">
        <f>IF(AC668&gt;=BE668,0,IFERROR(BE668+SUMPRODUCT((AC$4:AC$1569&gt;=BE$4:BE$1569)*(AC$4:AC$1569-BE$4:BE$1569))/MAX(1,COUNTIF(AC$4:AC$1569,"&lt;"&amp;BE668+0.01)),BE668))</f>
        <v/>
      </c>
      <c r="BT668" s="9">
        <f>IF(AD668&gt;=BF668,0,IFERROR(BF668+SUMPRODUCT((AD$4:AD$1569&gt;=BF$4:BF$1569)*(AD$4:AD$1569-BF$4:BF$1569))/MAX(1,COUNTIF(AD$4:AD$1569,"&lt;"&amp;BF668+0.01)),BF668))</f>
        <v/>
      </c>
      <c r="BU668" s="9">
        <f>IF(AE668&gt;=BG668,0,IFERROR(BG668+SUMPRODUCT((AE$4:AE$1569&gt;=BG$4:BG$1569)*(AE$4:AE$1569-BG$4:BG$1569))/MAX(1,COUNTIF(AE$4:AE$1569,"&lt;"&amp;BG668+0.01)),BG668))</f>
        <v/>
      </c>
      <c r="BV668" s="9">
        <f>IF(AF668&gt;=BH668,0,IFERROR(BH668+SUMPRODUCT((AF$4:AF$1569&gt;=BH$4:BH$1569)*(AF$4:AF$1569-BH$4:BH$1569))/MAX(1,COUNTIF(AF$4:AF$1569,"&lt;"&amp;BH668+0.01)),BH668))</f>
        <v/>
      </c>
      <c r="BW668" s="9">
        <f>IF(AG668&gt;=BI668,0,IFERROR(BI668+SUMPRODUCT((AG$4:AG$1569&gt;=BI$4:BI$1569)*(AG$4:AG$1569-BI$4:BI$1569))/MAX(1,COUNTIF(AG$4:AG$1569,"&lt;"&amp;BI668+0.01)),BI668))</f>
        <v/>
      </c>
      <c r="BX668" s="9">
        <f>IF(AH668&gt;=BJ668,0,IFERROR(BJ668+SUMPRODUCT((AH$4:AH$1569&gt;=BJ$4:BJ$1569)*(AH$4:AH$1569-BJ$4:BJ$1569))/MAX(1,COUNTIF(AH$4:AH$1569,"&lt;"&amp;BJ668+0.01)),BJ668))</f>
        <v/>
      </c>
      <c r="BY668" s="9">
        <f>IF(AI668&gt;=BK668,0,IFERROR(BK668+SUMPRODUCT((AI$4:AI$1569&gt;=BK$4:BK$1569)*(AI$4:AI$1569-BK$4:BK$1569))/MAX(1,COUNTIF(AI$4:AI$1569,"&lt;"&amp;BK668+0.01)),BK668))</f>
        <v/>
      </c>
      <c r="BZ668" s="9">
        <f>IF(AJ668&gt;=BL668,0,IFERROR(BL668+SUMPRODUCT((AJ$4:AJ$1569&gt;=BL$4:BL$1569)*(AJ$4:AJ$1569-BL$4:BL$1569))/MAX(1,COUNTIF(AJ$4:AJ$1569,"&lt;"&amp;BL668+0.01)),BL668))</f>
        <v/>
      </c>
      <c r="CA668" s="9">
        <f>IF(AK668&gt;=BM668,0,IFERROR(BM668+SUMPRODUCT((AK$4:AK$1569&gt;=BM$4:BM$1569)*(AK$4:AK$1569-BM$4:BM$1569))/MAX(1,COUNTIF(AK$4:AK$1569,"&lt;"&amp;BM668+0.01)),BM668))</f>
        <v/>
      </c>
      <c r="CB668" s="9">
        <f>IF(AL668&gt;=BN668,0,IFERROR(BN668+SUMPRODUCT((AL$4:AL$1569&gt;=BN$4:BN$1569)*(AL$4:AL$1569-BN$4:BN$1569))/MAX(1,COUNTIF(AL$4:AL$1569,"&lt;"&amp;BN668+0.01)),BN668))</f>
        <v/>
      </c>
      <c r="CC668" s="5">
        <f>IF(AO668="🟢","VERDE",IF(AO668="🟡","AMARELO",IF(AO668="🟠","VERMELHO",IF(AO668="🔴","VERMELHO","ROXO"))))</f>
        <v/>
      </c>
      <c r="CD668" s="5" t="inlineStr">
        <is>
          <t>🌎 REGIÕES</t>
        </is>
      </c>
      <c r="CE668" s="5" t="inlineStr">
        <is>
          <t>SEM REDE</t>
        </is>
      </c>
    </row>
    <row r="669">
      <c r="A669" s="5" t="inlineStr">
        <is>
          <t>13779804000182</t>
        </is>
      </c>
      <c r="B669" s="5" t="inlineStr">
        <is>
          <t>DANIEL LAURENTINO PINTO - ME</t>
        </is>
      </c>
      <c r="C669" s="5" t="inlineStr">
        <is>
          <t>06 - SEM GRUPO</t>
        </is>
      </c>
      <c r="D669" s="5" t="inlineStr">
        <is>
          <t>HEMANUELE DITZEL (MANU)</t>
        </is>
      </c>
      <c r="E669" s="5" t="inlineStr">
        <is>
          <t>SC</t>
        </is>
      </c>
      <c r="F669" s="5">
        <f>IFERROR(VLOOKUP(C669,$AS$4:$AT$25,2,FALSE),"")</f>
        <v/>
      </c>
      <c r="G669" s="6">
        <f>IFERROR(VLOOKUP(C669,$AS$4:$AX$25,6,FALSE),"")</f>
        <v/>
      </c>
      <c r="H669" s="5">
        <f>IFERROR(VLOOKUP(C669,$AS$4:$AY$25,7,FALSE),"")</f>
        <v/>
      </c>
      <c r="I669" s="5">
        <f>IFERROR(VLOOKUP(C669,$AS$4:$AZ$25,8,FALSE),"")</f>
        <v/>
      </c>
      <c r="J669" s="7" t="inlineStr">
        <is>
          <t>.</t>
        </is>
      </c>
      <c r="K669" s="5" t="inlineStr">
        <is>
          <t>SUL</t>
        </is>
      </c>
      <c r="L669" s="8" t="n">
        <v>1513.953488372093</v>
      </c>
      <c r="M669" s="9" t="n">
        <v>118.6046511627907</v>
      </c>
      <c r="N669" s="9" t="n">
        <v>118.6046511627907</v>
      </c>
      <c r="O669" s="9" t="n">
        <v>118.6046511627907</v>
      </c>
      <c r="P669" s="9" t="n">
        <v>125.5813953488372</v>
      </c>
      <c r="Q669" s="9" t="n">
        <v>125.5813953488372</v>
      </c>
      <c r="R669" s="9" t="n">
        <v>125.5813953488372</v>
      </c>
      <c r="S669" s="9" t="n">
        <v>125.5813953488372</v>
      </c>
      <c r="T669" s="9" t="n">
        <v>125.5813953488372</v>
      </c>
      <c r="U669" s="9" t="n">
        <v>132.5581395348837</v>
      </c>
      <c r="V669" s="9" t="n">
        <v>132.5581395348837</v>
      </c>
      <c r="W669" s="9" t="n">
        <v>132.5581395348837</v>
      </c>
      <c r="X669" s="9" t="n">
        <v>132.5581395348837</v>
      </c>
      <c r="Y669" s="7" t="inlineStr">
        <is>
          <t>.</t>
        </is>
      </c>
      <c r="Z669" s="8">
        <f>SUM(AA669:AL669)</f>
        <v/>
      </c>
      <c r="AA669" s="9" t="n">
        <v>0</v>
      </c>
      <c r="AB669" s="9" t="n">
        <v>0</v>
      </c>
      <c r="AC669" s="9" t="n">
        <v>0</v>
      </c>
      <c r="AD669" s="9" t="n">
        <v>0</v>
      </c>
      <c r="AE669" s="9" t="n">
        <v>0</v>
      </c>
      <c r="AF669" s="9" t="n">
        <v>0</v>
      </c>
      <c r="AG669" s="9" t="n">
        <v>0</v>
      </c>
      <c r="AH669" s="9" t="n">
        <v>0</v>
      </c>
      <c r="AI669" s="9" t="n">
        <v>0</v>
      </c>
      <c r="AJ669" s="9" t="n">
        <v>0</v>
      </c>
      <c r="AK669" s="9" t="n">
        <v>0</v>
      </c>
      <c r="AL669" s="9" t="n">
        <v>0</v>
      </c>
      <c r="AM669" s="7" t="inlineStr">
        <is>
          <t>.</t>
        </is>
      </c>
      <c r="AN669" s="6">
        <f>IF(L669=0,0,Z669/L669)</f>
        <v/>
      </c>
      <c r="AO669" s="5">
        <f>IF(AN669="","",IF(AN669&gt;=0.9,"🟢",IF(AN669&gt;=0.7,"🟡",IF(AN669&gt;=0.5,"🟠","🔴"))))</f>
        <v/>
      </c>
      <c r="AP669" s="9">
        <f>IF(L669=0,0,L669-Z669)</f>
        <v/>
      </c>
      <c r="AQ669" s="5">
        <f>IF(Z669=0,"",RANK(Z669,Z$4:Z$1569,0))</f>
        <v/>
      </c>
      <c r="AR669" s="7" t="inlineStr">
        <is>
          <t>.</t>
        </is>
      </c>
      <c r="BA669" s="7" t="inlineStr">
        <is>
          <t>.</t>
        </is>
      </c>
      <c r="BB669" s="9">
        <f>SUM(L$4:L$1569)/COUNTA(A$4:A$1569)</f>
        <v/>
      </c>
      <c r="BC669" s="9">
        <f>SUM(M$4:M$1569)/COUNTA(A$4:A$1569)</f>
        <v/>
      </c>
      <c r="BD669" s="9">
        <f>SUM(N$4:N$1569)/COUNTA(A$4:A$1569)</f>
        <v/>
      </c>
      <c r="BE669" s="9">
        <f>SUM(O$4:O$1569)/COUNTA(A$4:A$1569)</f>
        <v/>
      </c>
      <c r="BF669" s="9">
        <f>SUM(P$4:P$1569)/COUNTA(A$4:A$1569)</f>
        <v/>
      </c>
      <c r="BG669" s="9">
        <f>SUM(Q$4:Q$1569)/COUNTA(A$4:A$1569)</f>
        <v/>
      </c>
      <c r="BH669" s="9">
        <f>SUM(R$4:R$1569)/COUNTA(A$4:A$1569)</f>
        <v/>
      </c>
      <c r="BI669" s="9">
        <f>SUM(S$4:S$1569)/COUNTA(A$4:A$1569)</f>
        <v/>
      </c>
      <c r="BJ669" s="9">
        <f>SUM(T$4:T$1569)/COUNTA(A$4:A$1569)</f>
        <v/>
      </c>
      <c r="BK669" s="9">
        <f>SUM(U$4:U$1569)/COUNTA(A$4:A$1569)</f>
        <v/>
      </c>
      <c r="BL669" s="9">
        <f>SUM(V$4:V$1569)/COUNTA(A$4:A$1569)</f>
        <v/>
      </c>
      <c r="BM669" s="9">
        <f>SUM(W$4:W$1569)/COUNTA(A$4:A$1569)</f>
        <v/>
      </c>
      <c r="BN669" s="9">
        <f>SUM(X$4:X$1569)/COUNTA(A$4:A$1569)</f>
        <v/>
      </c>
      <c r="BO669" s="7" t="inlineStr">
        <is>
          <t>.</t>
        </is>
      </c>
      <c r="BP669" s="9">
        <f>IF(Z669&gt;=BB669,0,IFERROR(BB669+(SUMPRODUCT((Z$4:Z$1569&gt;=BB$4:BB$1569)*(Z$4:Z$1569-BB$4:BB$1569))/MAX(1,COUNTIF(Z$4:Z$1569,"&lt;"&amp;BB669+0.01))),BB669))</f>
        <v/>
      </c>
      <c r="BQ669" s="9">
        <f>IF(AA669&gt;=BC669,0,IFERROR(BC669+SUMPRODUCT((AA$4:AA$1569&gt;=BC$4:BC$1569)*(AA$4:AA$1569-BC$4:BC$1569))/MAX(1,COUNTIF(AA$4:AA$1569,"&lt;"&amp;BC669+0.01)),BC669))</f>
        <v/>
      </c>
      <c r="BR669" s="9">
        <f>IF(AB669&gt;=BD669,0,IFERROR(BD669+SUMPRODUCT((AB$4:AB$1569&gt;=BD$4:BD$1569)*(AB$4:AB$1569-BD$4:BD$1569))/MAX(1,COUNTIF(AB$4:AB$1569,"&lt;"&amp;BD669+0.01)),BD669))</f>
        <v/>
      </c>
      <c r="BS669" s="9">
        <f>IF(AC669&gt;=BE669,0,IFERROR(BE669+SUMPRODUCT((AC$4:AC$1569&gt;=BE$4:BE$1569)*(AC$4:AC$1569-BE$4:BE$1569))/MAX(1,COUNTIF(AC$4:AC$1569,"&lt;"&amp;BE669+0.01)),BE669))</f>
        <v/>
      </c>
      <c r="BT669" s="9">
        <f>IF(AD669&gt;=BF669,0,IFERROR(BF669+SUMPRODUCT((AD$4:AD$1569&gt;=BF$4:BF$1569)*(AD$4:AD$1569-BF$4:BF$1569))/MAX(1,COUNTIF(AD$4:AD$1569,"&lt;"&amp;BF669+0.01)),BF669))</f>
        <v/>
      </c>
      <c r="BU669" s="9">
        <f>IF(AE669&gt;=BG669,0,IFERROR(BG669+SUMPRODUCT((AE$4:AE$1569&gt;=BG$4:BG$1569)*(AE$4:AE$1569-BG$4:BG$1569))/MAX(1,COUNTIF(AE$4:AE$1569,"&lt;"&amp;BG669+0.01)),BG669))</f>
        <v/>
      </c>
      <c r="BV669" s="9">
        <f>IF(AF669&gt;=BH669,0,IFERROR(BH669+SUMPRODUCT((AF$4:AF$1569&gt;=BH$4:BH$1569)*(AF$4:AF$1569-BH$4:BH$1569))/MAX(1,COUNTIF(AF$4:AF$1569,"&lt;"&amp;BH669+0.01)),BH669))</f>
        <v/>
      </c>
      <c r="BW669" s="9">
        <f>IF(AG669&gt;=BI669,0,IFERROR(BI669+SUMPRODUCT((AG$4:AG$1569&gt;=BI$4:BI$1569)*(AG$4:AG$1569-BI$4:BI$1569))/MAX(1,COUNTIF(AG$4:AG$1569,"&lt;"&amp;BI669+0.01)),BI669))</f>
        <v/>
      </c>
      <c r="BX669" s="9">
        <f>IF(AH669&gt;=BJ669,0,IFERROR(BJ669+SUMPRODUCT((AH$4:AH$1569&gt;=BJ$4:BJ$1569)*(AH$4:AH$1569-BJ$4:BJ$1569))/MAX(1,COUNTIF(AH$4:AH$1569,"&lt;"&amp;BJ669+0.01)),BJ669))</f>
        <v/>
      </c>
      <c r="BY669" s="9">
        <f>IF(AI669&gt;=BK669,0,IFERROR(BK669+SUMPRODUCT((AI$4:AI$1569&gt;=BK$4:BK$1569)*(AI$4:AI$1569-BK$4:BK$1569))/MAX(1,COUNTIF(AI$4:AI$1569,"&lt;"&amp;BK669+0.01)),BK669))</f>
        <v/>
      </c>
      <c r="BZ669" s="9">
        <f>IF(AJ669&gt;=BL669,0,IFERROR(BL669+SUMPRODUCT((AJ$4:AJ$1569&gt;=BL$4:BL$1569)*(AJ$4:AJ$1569-BL$4:BL$1569))/MAX(1,COUNTIF(AJ$4:AJ$1569,"&lt;"&amp;BL669+0.01)),BL669))</f>
        <v/>
      </c>
      <c r="CA669" s="9">
        <f>IF(AK669&gt;=BM669,0,IFERROR(BM669+SUMPRODUCT((AK$4:AK$1569&gt;=BM$4:BM$1569)*(AK$4:AK$1569-BM$4:BM$1569))/MAX(1,COUNTIF(AK$4:AK$1569,"&lt;"&amp;BM669+0.01)),BM669))</f>
        <v/>
      </c>
      <c r="CB669" s="9">
        <f>IF(AL669&gt;=BN669,0,IFERROR(BN669+SUMPRODUCT((AL$4:AL$1569&gt;=BN$4:BN$1569)*(AL$4:AL$1569-BN$4:BN$1569))/MAX(1,COUNTIF(AL$4:AL$1569,"&lt;"&amp;BN669+0.01)),BN669))</f>
        <v/>
      </c>
      <c r="CC669" s="5">
        <f>IF(AO669="🟢","VERDE",IF(AO669="🟡","AMARELO",IF(AO669="🟠","VERMELHO",IF(AO669="🔴","VERMELHO","ROXO"))))</f>
        <v/>
      </c>
      <c r="CD669" s="5" t="inlineStr">
        <is>
          <t>🌎 REGIÕES</t>
        </is>
      </c>
      <c r="CE669" s="5" t="inlineStr">
        <is>
          <t>SEM REDE</t>
        </is>
      </c>
    </row>
    <row r="670">
      <c r="A670" s="5" t="inlineStr">
        <is>
          <t>13850712000222</t>
        </is>
      </c>
      <c r="B670" s="5" t="inlineStr">
        <is>
          <t>CARINE GRAVE SUPLEMENTOS - EPP</t>
        </is>
      </c>
      <c r="C670" s="5" t="inlineStr">
        <is>
          <t>06 - INTERNA - CIA DA SAUDE</t>
        </is>
      </c>
      <c r="D670" s="5" t="inlineStr">
        <is>
          <t>JULIO GADRET</t>
        </is>
      </c>
      <c r="E670" s="5" t="inlineStr"/>
      <c r="F670" s="5">
        <f>IFERROR(VLOOKUP(C670,$AS$4:$AT$25,2,FALSE),"")</f>
        <v/>
      </c>
      <c r="G670" s="6">
        <f>IFERROR(VLOOKUP(C670,$AS$4:$AX$25,6,FALSE),"")</f>
        <v/>
      </c>
      <c r="H670" s="5">
        <f>IFERROR(VLOOKUP(C670,$AS$4:$AY$25,7,FALSE),"")</f>
        <v/>
      </c>
      <c r="I670" s="5">
        <f>IFERROR(VLOOKUP(C670,$AS$4:$AZ$25,8,FALSE),"")</f>
        <v/>
      </c>
      <c r="J670" s="7" t="inlineStr">
        <is>
          <t>.</t>
        </is>
      </c>
      <c r="K670" s="5" t="inlineStr">
        <is>
          <t>NACIONAL</t>
        </is>
      </c>
      <c r="L670" s="8" t="n">
        <v>10875</v>
      </c>
      <c r="M670" s="9" t="n">
        <v>729.1666666666666</v>
      </c>
      <c r="N670" s="9" t="n">
        <v>770.8333333333334</v>
      </c>
      <c r="O670" s="9" t="n">
        <v>791.6666666666666</v>
      </c>
      <c r="P670" s="9" t="n">
        <v>833.3333333333334</v>
      </c>
      <c r="Q670" s="9" t="n">
        <v>854.1666666666666</v>
      </c>
      <c r="R670" s="9" t="n">
        <v>895.8333333333334</v>
      </c>
      <c r="S670" s="9" t="n">
        <v>916.6666666666666</v>
      </c>
      <c r="T670" s="9" t="n">
        <v>958.3333333333334</v>
      </c>
      <c r="U670" s="9" t="n">
        <v>979.1666666666666</v>
      </c>
      <c r="V670" s="9" t="n">
        <v>1020.833333333333</v>
      </c>
      <c r="W670" s="9" t="n">
        <v>1041.666666666667</v>
      </c>
      <c r="X670" s="9" t="n">
        <v>1083.333333333333</v>
      </c>
      <c r="Y670" s="7" t="inlineStr">
        <is>
          <t>.</t>
        </is>
      </c>
      <c r="Z670" s="8">
        <f>SUM(AA670:AL670)</f>
        <v/>
      </c>
      <c r="AA670" s="9" t="n">
        <v>0</v>
      </c>
      <c r="AB670" s="9" t="n">
        <v>0</v>
      </c>
      <c r="AC670" s="9" t="n">
        <v>0</v>
      </c>
      <c r="AD670" s="9" t="n">
        <v>0</v>
      </c>
      <c r="AE670" s="9" t="n">
        <v>0</v>
      </c>
      <c r="AF670" s="9" t="n">
        <v>0</v>
      </c>
      <c r="AG670" s="9" t="n">
        <v>0</v>
      </c>
      <c r="AH670" s="9" t="n">
        <v>0</v>
      </c>
      <c r="AI670" s="9" t="n">
        <v>0</v>
      </c>
      <c r="AJ670" s="9" t="n">
        <v>0</v>
      </c>
      <c r="AK670" s="9" t="n">
        <v>0</v>
      </c>
      <c r="AL670" s="9" t="n">
        <v>0</v>
      </c>
      <c r="AM670" s="7" t="inlineStr">
        <is>
          <t>.</t>
        </is>
      </c>
      <c r="AN670" s="6">
        <f>IF(L670=0,0,Z670/L670)</f>
        <v/>
      </c>
      <c r="AO670" s="5">
        <f>IF(AN670="","",IF(AN670&gt;=0.9,"🟢",IF(AN670&gt;=0.7,"🟡",IF(AN670&gt;=0.5,"🟠","🔴"))))</f>
        <v/>
      </c>
      <c r="AP670" s="9">
        <f>IF(L670=0,0,L670-Z670)</f>
        <v/>
      </c>
      <c r="AQ670" s="5">
        <f>IF(Z670=0,"",RANK(Z670,Z$4:Z$1569,0))</f>
        <v/>
      </c>
      <c r="AR670" s="7" t="inlineStr">
        <is>
          <t>.</t>
        </is>
      </c>
      <c r="BA670" s="7" t="inlineStr">
        <is>
          <t>.</t>
        </is>
      </c>
      <c r="BB670" s="9">
        <f>SUM(L$4:L$1569)/COUNTA(A$4:A$1569)</f>
        <v/>
      </c>
      <c r="BC670" s="9">
        <f>SUM(M$4:M$1569)/COUNTA(A$4:A$1569)</f>
        <v/>
      </c>
      <c r="BD670" s="9">
        <f>SUM(N$4:N$1569)/COUNTA(A$4:A$1569)</f>
        <v/>
      </c>
      <c r="BE670" s="9">
        <f>SUM(O$4:O$1569)/COUNTA(A$4:A$1569)</f>
        <v/>
      </c>
      <c r="BF670" s="9">
        <f>SUM(P$4:P$1569)/COUNTA(A$4:A$1569)</f>
        <v/>
      </c>
      <c r="BG670" s="9">
        <f>SUM(Q$4:Q$1569)/COUNTA(A$4:A$1569)</f>
        <v/>
      </c>
      <c r="BH670" s="9">
        <f>SUM(R$4:R$1569)/COUNTA(A$4:A$1569)</f>
        <v/>
      </c>
      <c r="BI670" s="9">
        <f>SUM(S$4:S$1569)/COUNTA(A$4:A$1569)</f>
        <v/>
      </c>
      <c r="BJ670" s="9">
        <f>SUM(T$4:T$1569)/COUNTA(A$4:A$1569)</f>
        <v/>
      </c>
      <c r="BK670" s="9">
        <f>SUM(U$4:U$1569)/COUNTA(A$4:A$1569)</f>
        <v/>
      </c>
      <c r="BL670" s="9">
        <f>SUM(V$4:V$1569)/COUNTA(A$4:A$1569)</f>
        <v/>
      </c>
      <c r="BM670" s="9">
        <f>SUM(W$4:W$1569)/COUNTA(A$4:A$1569)</f>
        <v/>
      </c>
      <c r="BN670" s="9">
        <f>SUM(X$4:X$1569)/COUNTA(A$4:A$1569)</f>
        <v/>
      </c>
      <c r="BO670" s="7" t="inlineStr">
        <is>
          <t>.</t>
        </is>
      </c>
      <c r="BP670" s="9">
        <f>IF(Z670&gt;=BB670,0,IFERROR(BB670+(SUMPRODUCT((Z$4:Z$1569&gt;=BB$4:BB$1569)*(Z$4:Z$1569-BB$4:BB$1569))/MAX(1,COUNTIF(Z$4:Z$1569,"&lt;"&amp;BB670+0.01))),BB670))</f>
        <v/>
      </c>
      <c r="BQ670" s="9">
        <f>IF(AA670&gt;=BC670,0,IFERROR(BC670+SUMPRODUCT((AA$4:AA$1569&gt;=BC$4:BC$1569)*(AA$4:AA$1569-BC$4:BC$1569))/MAX(1,COUNTIF(AA$4:AA$1569,"&lt;"&amp;BC670+0.01)),BC670))</f>
        <v/>
      </c>
      <c r="BR670" s="9">
        <f>IF(AB670&gt;=BD670,0,IFERROR(BD670+SUMPRODUCT((AB$4:AB$1569&gt;=BD$4:BD$1569)*(AB$4:AB$1569-BD$4:BD$1569))/MAX(1,COUNTIF(AB$4:AB$1569,"&lt;"&amp;BD670+0.01)),BD670))</f>
        <v/>
      </c>
      <c r="BS670" s="9">
        <f>IF(AC670&gt;=BE670,0,IFERROR(BE670+SUMPRODUCT((AC$4:AC$1569&gt;=BE$4:BE$1569)*(AC$4:AC$1569-BE$4:BE$1569))/MAX(1,COUNTIF(AC$4:AC$1569,"&lt;"&amp;BE670+0.01)),BE670))</f>
        <v/>
      </c>
      <c r="BT670" s="9">
        <f>IF(AD670&gt;=BF670,0,IFERROR(BF670+SUMPRODUCT((AD$4:AD$1569&gt;=BF$4:BF$1569)*(AD$4:AD$1569-BF$4:BF$1569))/MAX(1,COUNTIF(AD$4:AD$1569,"&lt;"&amp;BF670+0.01)),BF670))</f>
        <v/>
      </c>
      <c r="BU670" s="9">
        <f>IF(AE670&gt;=BG670,0,IFERROR(BG670+SUMPRODUCT((AE$4:AE$1569&gt;=BG$4:BG$1569)*(AE$4:AE$1569-BG$4:BG$1569))/MAX(1,COUNTIF(AE$4:AE$1569,"&lt;"&amp;BG670+0.01)),BG670))</f>
        <v/>
      </c>
      <c r="BV670" s="9">
        <f>IF(AF670&gt;=BH670,0,IFERROR(BH670+SUMPRODUCT((AF$4:AF$1569&gt;=BH$4:BH$1569)*(AF$4:AF$1569-BH$4:BH$1569))/MAX(1,COUNTIF(AF$4:AF$1569,"&lt;"&amp;BH670+0.01)),BH670))</f>
        <v/>
      </c>
      <c r="BW670" s="9">
        <f>IF(AG670&gt;=BI670,0,IFERROR(BI670+SUMPRODUCT((AG$4:AG$1569&gt;=BI$4:BI$1569)*(AG$4:AG$1569-BI$4:BI$1569))/MAX(1,COUNTIF(AG$4:AG$1569,"&lt;"&amp;BI670+0.01)),BI670))</f>
        <v/>
      </c>
      <c r="BX670" s="9">
        <f>IF(AH670&gt;=BJ670,0,IFERROR(BJ670+SUMPRODUCT((AH$4:AH$1569&gt;=BJ$4:BJ$1569)*(AH$4:AH$1569-BJ$4:BJ$1569))/MAX(1,COUNTIF(AH$4:AH$1569,"&lt;"&amp;BJ670+0.01)),BJ670))</f>
        <v/>
      </c>
      <c r="BY670" s="9">
        <f>IF(AI670&gt;=BK670,0,IFERROR(BK670+SUMPRODUCT((AI$4:AI$1569&gt;=BK$4:BK$1569)*(AI$4:AI$1569-BK$4:BK$1569))/MAX(1,COUNTIF(AI$4:AI$1569,"&lt;"&amp;BK670+0.01)),BK670))</f>
        <v/>
      </c>
      <c r="BZ670" s="9">
        <f>IF(AJ670&gt;=BL670,0,IFERROR(BL670+SUMPRODUCT((AJ$4:AJ$1569&gt;=BL$4:BL$1569)*(AJ$4:AJ$1569-BL$4:BL$1569))/MAX(1,COUNTIF(AJ$4:AJ$1569,"&lt;"&amp;BL670+0.01)),BL670))</f>
        <v/>
      </c>
      <c r="CA670" s="9">
        <f>IF(AK670&gt;=BM670,0,IFERROR(BM670+SUMPRODUCT((AK$4:AK$1569&gt;=BM$4:BM$1569)*(AK$4:AK$1569-BM$4:BM$1569))/MAX(1,COUNTIF(AK$4:AK$1569,"&lt;"&amp;BM670+0.01)),BM670))</f>
        <v/>
      </c>
      <c r="CB670" s="9">
        <f>IF(AL670&gt;=BN670,0,IFERROR(BN670+SUMPRODUCT((AL$4:AL$1569&gt;=BN$4:BN$1569)*(AL$4:AL$1569-BN$4:BN$1569))/MAX(1,COUNTIF(AL$4:AL$1569,"&lt;"&amp;BN670+0.01)),BN670))</f>
        <v/>
      </c>
      <c r="CC670" s="5">
        <f>IF(AO670="🟢","VERDE",IF(AO670="🟡","AMARELO",IF(AO670="🟠","VERMELHO",IF(AO670="🔴","VERMELHO","ROXO"))))</f>
        <v/>
      </c>
      <c r="CD670" s="5" t="inlineStr">
        <is>
          <t>🏢 REDES</t>
        </is>
      </c>
      <c r="CE670" s="5" t="inlineStr">
        <is>
          <t>CIA DA SAUDE</t>
        </is>
      </c>
    </row>
    <row r="671">
      <c r="A671" s="5" t="inlineStr">
        <is>
          <t>14049315000138</t>
        </is>
      </c>
      <c r="B671" s="5" t="inlineStr">
        <is>
          <t>LACERA &amp; RODRIGUES DE LIMA LTDA - ME</t>
        </is>
      </c>
      <c r="C671" s="5" t="inlineStr">
        <is>
          <t>06 - SEM GRUPO</t>
        </is>
      </c>
      <c r="D671" s="5" t="inlineStr">
        <is>
          <t>LARISSA PADILHA</t>
        </is>
      </c>
      <c r="E671" s="5" t="inlineStr">
        <is>
          <t>SP</t>
        </is>
      </c>
      <c r="F671" s="5">
        <f>IFERROR(VLOOKUP(C671,$AS$4:$AT$25,2,FALSE),"")</f>
        <v/>
      </c>
      <c r="G671" s="6">
        <f>IFERROR(VLOOKUP(C671,$AS$4:$AX$25,6,FALSE),"")</f>
        <v/>
      </c>
      <c r="H671" s="5">
        <f>IFERROR(VLOOKUP(C671,$AS$4:$AY$25,7,FALSE),"")</f>
        <v/>
      </c>
      <c r="I671" s="5">
        <f>IFERROR(VLOOKUP(C671,$AS$4:$AZ$25,8,FALSE),"")</f>
        <v/>
      </c>
      <c r="J671" s="7" t="inlineStr">
        <is>
          <t>.</t>
        </is>
      </c>
      <c r="K671" s="5" t="inlineStr">
        <is>
          <t>SP INTERIOR</t>
        </is>
      </c>
      <c r="L671" s="8" t="n">
        <v>2614.285714285714</v>
      </c>
      <c r="M671" s="9" t="n">
        <v>171.4285714285714</v>
      </c>
      <c r="N671" s="9" t="n">
        <v>171.4285714285714</v>
      </c>
      <c r="O671" s="9" t="n">
        <v>171.4285714285714</v>
      </c>
      <c r="P671" s="9" t="n">
        <v>214.2857142857143</v>
      </c>
      <c r="Q671" s="9" t="n">
        <v>214.2857142857143</v>
      </c>
      <c r="R671" s="9" t="n">
        <v>214.2857142857143</v>
      </c>
      <c r="S671" s="9" t="n">
        <v>214.2857142857143</v>
      </c>
      <c r="T671" s="9" t="n">
        <v>214.2857142857143</v>
      </c>
      <c r="U671" s="9" t="n">
        <v>257.1428571428572</v>
      </c>
      <c r="V671" s="9" t="n">
        <v>257.1428571428572</v>
      </c>
      <c r="W671" s="9" t="n">
        <v>257.1428571428572</v>
      </c>
      <c r="X671" s="9" t="n">
        <v>257.1428571428572</v>
      </c>
      <c r="Y671" s="7" t="inlineStr">
        <is>
          <t>.</t>
        </is>
      </c>
      <c r="Z671" s="8">
        <f>SUM(AA671:AL671)</f>
        <v/>
      </c>
      <c r="AA671" s="9" t="n">
        <v>0</v>
      </c>
      <c r="AB671" s="9" t="n">
        <v>0</v>
      </c>
      <c r="AC671" s="9" t="n">
        <v>0</v>
      </c>
      <c r="AD671" s="9" t="n">
        <v>0</v>
      </c>
      <c r="AE671" s="9" t="n">
        <v>0</v>
      </c>
      <c r="AF671" s="9" t="n">
        <v>0</v>
      </c>
      <c r="AG671" s="9" t="n">
        <v>0</v>
      </c>
      <c r="AH671" s="9" t="n">
        <v>0</v>
      </c>
      <c r="AI671" s="9" t="n">
        <v>0</v>
      </c>
      <c r="AJ671" s="9" t="n">
        <v>0</v>
      </c>
      <c r="AK671" s="9" t="n">
        <v>0</v>
      </c>
      <c r="AL671" s="9" t="n">
        <v>0</v>
      </c>
      <c r="AM671" s="7" t="inlineStr">
        <is>
          <t>.</t>
        </is>
      </c>
      <c r="AN671" s="6">
        <f>IF(L671=0,0,Z671/L671)</f>
        <v/>
      </c>
      <c r="AO671" s="5">
        <f>IF(AN671="","",IF(AN671&gt;=0.9,"🟢",IF(AN671&gt;=0.7,"🟡",IF(AN671&gt;=0.5,"🟠","🔴"))))</f>
        <v/>
      </c>
      <c r="AP671" s="9">
        <f>IF(L671=0,0,L671-Z671)</f>
        <v/>
      </c>
      <c r="AQ671" s="5">
        <f>IF(Z671=0,"",RANK(Z671,Z$4:Z$1569,0))</f>
        <v/>
      </c>
      <c r="AR671" s="7" t="inlineStr">
        <is>
          <t>.</t>
        </is>
      </c>
      <c r="BA671" s="7" t="inlineStr">
        <is>
          <t>.</t>
        </is>
      </c>
      <c r="BB671" s="9">
        <f>SUM(L$4:L$1569)/COUNTA(A$4:A$1569)</f>
        <v/>
      </c>
      <c r="BC671" s="9">
        <f>SUM(M$4:M$1569)/COUNTA(A$4:A$1569)</f>
        <v/>
      </c>
      <c r="BD671" s="9">
        <f>SUM(N$4:N$1569)/COUNTA(A$4:A$1569)</f>
        <v/>
      </c>
      <c r="BE671" s="9">
        <f>SUM(O$4:O$1569)/COUNTA(A$4:A$1569)</f>
        <v/>
      </c>
      <c r="BF671" s="9">
        <f>SUM(P$4:P$1569)/COUNTA(A$4:A$1569)</f>
        <v/>
      </c>
      <c r="BG671" s="9">
        <f>SUM(Q$4:Q$1569)/COUNTA(A$4:A$1569)</f>
        <v/>
      </c>
      <c r="BH671" s="9">
        <f>SUM(R$4:R$1569)/COUNTA(A$4:A$1569)</f>
        <v/>
      </c>
      <c r="BI671" s="9">
        <f>SUM(S$4:S$1569)/COUNTA(A$4:A$1569)</f>
        <v/>
      </c>
      <c r="BJ671" s="9">
        <f>SUM(T$4:T$1569)/COUNTA(A$4:A$1569)</f>
        <v/>
      </c>
      <c r="BK671" s="9">
        <f>SUM(U$4:U$1569)/COUNTA(A$4:A$1569)</f>
        <v/>
      </c>
      <c r="BL671" s="9">
        <f>SUM(V$4:V$1569)/COUNTA(A$4:A$1569)</f>
        <v/>
      </c>
      <c r="BM671" s="9">
        <f>SUM(W$4:W$1569)/COUNTA(A$4:A$1569)</f>
        <v/>
      </c>
      <c r="BN671" s="9">
        <f>SUM(X$4:X$1569)/COUNTA(A$4:A$1569)</f>
        <v/>
      </c>
      <c r="BO671" s="7" t="inlineStr">
        <is>
          <t>.</t>
        </is>
      </c>
      <c r="BP671" s="9">
        <f>IF(Z671&gt;=BB671,0,IFERROR(BB671+(SUMPRODUCT((Z$4:Z$1569&gt;=BB$4:BB$1569)*(Z$4:Z$1569-BB$4:BB$1569))/MAX(1,COUNTIF(Z$4:Z$1569,"&lt;"&amp;BB671+0.01))),BB671))</f>
        <v/>
      </c>
      <c r="BQ671" s="9">
        <f>IF(AA671&gt;=BC671,0,IFERROR(BC671+SUMPRODUCT((AA$4:AA$1569&gt;=BC$4:BC$1569)*(AA$4:AA$1569-BC$4:BC$1569))/MAX(1,COUNTIF(AA$4:AA$1569,"&lt;"&amp;BC671+0.01)),BC671))</f>
        <v/>
      </c>
      <c r="BR671" s="9">
        <f>IF(AB671&gt;=BD671,0,IFERROR(BD671+SUMPRODUCT((AB$4:AB$1569&gt;=BD$4:BD$1569)*(AB$4:AB$1569-BD$4:BD$1569))/MAX(1,COUNTIF(AB$4:AB$1569,"&lt;"&amp;BD671+0.01)),BD671))</f>
        <v/>
      </c>
      <c r="BS671" s="9">
        <f>IF(AC671&gt;=BE671,0,IFERROR(BE671+SUMPRODUCT((AC$4:AC$1569&gt;=BE$4:BE$1569)*(AC$4:AC$1569-BE$4:BE$1569))/MAX(1,COUNTIF(AC$4:AC$1569,"&lt;"&amp;BE671+0.01)),BE671))</f>
        <v/>
      </c>
      <c r="BT671" s="9">
        <f>IF(AD671&gt;=BF671,0,IFERROR(BF671+SUMPRODUCT((AD$4:AD$1569&gt;=BF$4:BF$1569)*(AD$4:AD$1569-BF$4:BF$1569))/MAX(1,COUNTIF(AD$4:AD$1569,"&lt;"&amp;BF671+0.01)),BF671))</f>
        <v/>
      </c>
      <c r="BU671" s="9">
        <f>IF(AE671&gt;=BG671,0,IFERROR(BG671+SUMPRODUCT((AE$4:AE$1569&gt;=BG$4:BG$1569)*(AE$4:AE$1569-BG$4:BG$1569))/MAX(1,COUNTIF(AE$4:AE$1569,"&lt;"&amp;BG671+0.01)),BG671))</f>
        <v/>
      </c>
      <c r="BV671" s="9">
        <f>IF(AF671&gt;=BH671,0,IFERROR(BH671+SUMPRODUCT((AF$4:AF$1569&gt;=BH$4:BH$1569)*(AF$4:AF$1569-BH$4:BH$1569))/MAX(1,COUNTIF(AF$4:AF$1569,"&lt;"&amp;BH671+0.01)),BH671))</f>
        <v/>
      </c>
      <c r="BW671" s="9">
        <f>IF(AG671&gt;=BI671,0,IFERROR(BI671+SUMPRODUCT((AG$4:AG$1569&gt;=BI$4:BI$1569)*(AG$4:AG$1569-BI$4:BI$1569))/MAX(1,COUNTIF(AG$4:AG$1569,"&lt;"&amp;BI671+0.01)),BI671))</f>
        <v/>
      </c>
      <c r="BX671" s="9">
        <f>IF(AH671&gt;=BJ671,0,IFERROR(BJ671+SUMPRODUCT((AH$4:AH$1569&gt;=BJ$4:BJ$1569)*(AH$4:AH$1569-BJ$4:BJ$1569))/MAX(1,COUNTIF(AH$4:AH$1569,"&lt;"&amp;BJ671+0.01)),BJ671))</f>
        <v/>
      </c>
      <c r="BY671" s="9">
        <f>IF(AI671&gt;=BK671,0,IFERROR(BK671+SUMPRODUCT((AI$4:AI$1569&gt;=BK$4:BK$1569)*(AI$4:AI$1569-BK$4:BK$1569))/MAX(1,COUNTIF(AI$4:AI$1569,"&lt;"&amp;BK671+0.01)),BK671))</f>
        <v/>
      </c>
      <c r="BZ671" s="9">
        <f>IF(AJ671&gt;=BL671,0,IFERROR(BL671+SUMPRODUCT((AJ$4:AJ$1569&gt;=BL$4:BL$1569)*(AJ$4:AJ$1569-BL$4:BL$1569))/MAX(1,COUNTIF(AJ$4:AJ$1569,"&lt;"&amp;BL671+0.01)),BL671))</f>
        <v/>
      </c>
      <c r="CA671" s="9">
        <f>IF(AK671&gt;=BM671,0,IFERROR(BM671+SUMPRODUCT((AK$4:AK$1569&gt;=BM$4:BM$1569)*(AK$4:AK$1569-BM$4:BM$1569))/MAX(1,COUNTIF(AK$4:AK$1569,"&lt;"&amp;BM671+0.01)),BM671))</f>
        <v/>
      </c>
      <c r="CB671" s="9">
        <f>IF(AL671&gt;=BN671,0,IFERROR(BN671+SUMPRODUCT((AL$4:AL$1569&gt;=BN$4:BN$1569)*(AL$4:AL$1569-BN$4:BN$1569))/MAX(1,COUNTIF(AL$4:AL$1569,"&lt;"&amp;BN671+0.01)),BN671))</f>
        <v/>
      </c>
      <c r="CC671" s="5">
        <f>IF(AO671="🟢","VERDE",IF(AO671="🟡","AMARELO",IF(AO671="🟠","VERMELHO",IF(AO671="🔴","VERMELHO","ROXO"))))</f>
        <v/>
      </c>
      <c r="CD671" s="5" t="inlineStr">
        <is>
          <t>🌎 REGIÕES</t>
        </is>
      </c>
      <c r="CE671" s="5" t="inlineStr">
        <is>
          <t>SEM REDE</t>
        </is>
      </c>
    </row>
    <row r="672">
      <c r="A672" s="5" t="inlineStr">
        <is>
          <t>14339812000170</t>
        </is>
      </c>
      <c r="B672" s="5" t="inlineStr">
        <is>
          <t>ALILSON JOSE BEZERRA DE ASSUNCAO LTDA -M</t>
        </is>
      </c>
      <c r="C672" s="5" t="inlineStr">
        <is>
          <t>06 - SEM GRUPO</t>
        </is>
      </c>
      <c r="D672" s="5" t="inlineStr">
        <is>
          <t>LARISSA PADILHA</t>
        </is>
      </c>
      <c r="E672" s="5" t="inlineStr">
        <is>
          <t>PB</t>
        </is>
      </c>
      <c r="F672" s="5">
        <f>IFERROR(VLOOKUP(C672,$AS$4:$AT$25,2,FALSE),"")</f>
        <v/>
      </c>
      <c r="G672" s="6">
        <f>IFERROR(VLOOKUP(C672,$AS$4:$AX$25,6,FALSE),"")</f>
        <v/>
      </c>
      <c r="H672" s="5">
        <f>IFERROR(VLOOKUP(C672,$AS$4:$AY$25,7,FALSE),"")</f>
        <v/>
      </c>
      <c r="I672" s="5">
        <f>IFERROR(VLOOKUP(C672,$AS$4:$AZ$25,8,FALSE),"")</f>
        <v/>
      </c>
      <c r="J672" s="7" t="inlineStr">
        <is>
          <t>.</t>
        </is>
      </c>
      <c r="K672" s="5" t="inlineStr">
        <is>
          <t>NORDESTE (SEM MA)</t>
        </is>
      </c>
      <c r="L672" s="8" t="n">
        <v>1440</v>
      </c>
      <c r="M672" s="9" t="n">
        <v>120</v>
      </c>
      <c r="N672" s="9" t="n">
        <v>120</v>
      </c>
      <c r="O672" s="9" t="n">
        <v>120</v>
      </c>
      <c r="P672" s="9" t="n">
        <v>120</v>
      </c>
      <c r="Q672" s="9" t="n">
        <v>120</v>
      </c>
      <c r="R672" s="9" t="n">
        <v>120</v>
      </c>
      <c r="S672" s="9" t="n">
        <v>120</v>
      </c>
      <c r="T672" s="9" t="n">
        <v>120</v>
      </c>
      <c r="U672" s="9" t="n">
        <v>120</v>
      </c>
      <c r="V672" s="9" t="n">
        <v>120</v>
      </c>
      <c r="W672" s="9" t="n">
        <v>120</v>
      </c>
      <c r="X672" s="9" t="n">
        <v>120</v>
      </c>
      <c r="Y672" s="7" t="inlineStr">
        <is>
          <t>.</t>
        </is>
      </c>
      <c r="Z672" s="8">
        <f>SUM(AA672:AL672)</f>
        <v/>
      </c>
      <c r="AA672" s="9" t="n">
        <v>0</v>
      </c>
      <c r="AB672" s="9" t="n">
        <v>0</v>
      </c>
      <c r="AC672" s="9" t="n">
        <v>0</v>
      </c>
      <c r="AD672" s="9" t="n">
        <v>0</v>
      </c>
      <c r="AE672" s="9" t="n">
        <v>0</v>
      </c>
      <c r="AF672" s="9" t="n">
        <v>0</v>
      </c>
      <c r="AG672" s="9" t="n">
        <v>0</v>
      </c>
      <c r="AH672" s="9" t="n">
        <v>0</v>
      </c>
      <c r="AI672" s="9" t="n">
        <v>0</v>
      </c>
      <c r="AJ672" s="9" t="n">
        <v>0</v>
      </c>
      <c r="AK672" s="9" t="n">
        <v>0</v>
      </c>
      <c r="AL672" s="9" t="n">
        <v>0</v>
      </c>
      <c r="AM672" s="7" t="inlineStr">
        <is>
          <t>.</t>
        </is>
      </c>
      <c r="AN672" s="6">
        <f>IF(L672=0,0,Z672/L672)</f>
        <v/>
      </c>
      <c r="AO672" s="5">
        <f>IF(AN672="","",IF(AN672&gt;=0.9,"🟢",IF(AN672&gt;=0.7,"🟡",IF(AN672&gt;=0.5,"🟠","🔴"))))</f>
        <v/>
      </c>
      <c r="AP672" s="9">
        <f>IF(L672=0,0,L672-Z672)</f>
        <v/>
      </c>
      <c r="AQ672" s="5">
        <f>IF(Z672=0,"",RANK(Z672,Z$4:Z$1569,0))</f>
        <v/>
      </c>
      <c r="AR672" s="7" t="inlineStr">
        <is>
          <t>.</t>
        </is>
      </c>
      <c r="BA672" s="7" t="inlineStr">
        <is>
          <t>.</t>
        </is>
      </c>
      <c r="BB672" s="9">
        <f>SUM(L$4:L$1569)/COUNTA(A$4:A$1569)</f>
        <v/>
      </c>
      <c r="BC672" s="9">
        <f>SUM(M$4:M$1569)/COUNTA(A$4:A$1569)</f>
        <v/>
      </c>
      <c r="BD672" s="9">
        <f>SUM(N$4:N$1569)/COUNTA(A$4:A$1569)</f>
        <v/>
      </c>
      <c r="BE672" s="9">
        <f>SUM(O$4:O$1569)/COUNTA(A$4:A$1569)</f>
        <v/>
      </c>
      <c r="BF672" s="9">
        <f>SUM(P$4:P$1569)/COUNTA(A$4:A$1569)</f>
        <v/>
      </c>
      <c r="BG672" s="9">
        <f>SUM(Q$4:Q$1569)/COUNTA(A$4:A$1569)</f>
        <v/>
      </c>
      <c r="BH672" s="9">
        <f>SUM(R$4:R$1569)/COUNTA(A$4:A$1569)</f>
        <v/>
      </c>
      <c r="BI672" s="9">
        <f>SUM(S$4:S$1569)/COUNTA(A$4:A$1569)</f>
        <v/>
      </c>
      <c r="BJ672" s="9">
        <f>SUM(T$4:T$1569)/COUNTA(A$4:A$1569)</f>
        <v/>
      </c>
      <c r="BK672" s="9">
        <f>SUM(U$4:U$1569)/COUNTA(A$4:A$1569)</f>
        <v/>
      </c>
      <c r="BL672" s="9">
        <f>SUM(V$4:V$1569)/COUNTA(A$4:A$1569)</f>
        <v/>
      </c>
      <c r="BM672" s="9">
        <f>SUM(W$4:W$1569)/COUNTA(A$4:A$1569)</f>
        <v/>
      </c>
      <c r="BN672" s="9">
        <f>SUM(X$4:X$1569)/COUNTA(A$4:A$1569)</f>
        <v/>
      </c>
      <c r="BO672" s="7" t="inlineStr">
        <is>
          <t>.</t>
        </is>
      </c>
      <c r="BP672" s="9">
        <f>IF(Z672&gt;=BB672,0,IFERROR(BB672+(SUMPRODUCT((Z$4:Z$1569&gt;=BB$4:BB$1569)*(Z$4:Z$1569-BB$4:BB$1569))/MAX(1,COUNTIF(Z$4:Z$1569,"&lt;"&amp;BB672+0.01))),BB672))</f>
        <v/>
      </c>
      <c r="BQ672" s="9">
        <f>IF(AA672&gt;=BC672,0,IFERROR(BC672+SUMPRODUCT((AA$4:AA$1569&gt;=BC$4:BC$1569)*(AA$4:AA$1569-BC$4:BC$1569))/MAX(1,COUNTIF(AA$4:AA$1569,"&lt;"&amp;BC672+0.01)),BC672))</f>
        <v/>
      </c>
      <c r="BR672" s="9">
        <f>IF(AB672&gt;=BD672,0,IFERROR(BD672+SUMPRODUCT((AB$4:AB$1569&gt;=BD$4:BD$1569)*(AB$4:AB$1569-BD$4:BD$1569))/MAX(1,COUNTIF(AB$4:AB$1569,"&lt;"&amp;BD672+0.01)),BD672))</f>
        <v/>
      </c>
      <c r="BS672" s="9">
        <f>IF(AC672&gt;=BE672,0,IFERROR(BE672+SUMPRODUCT((AC$4:AC$1569&gt;=BE$4:BE$1569)*(AC$4:AC$1569-BE$4:BE$1569))/MAX(1,COUNTIF(AC$4:AC$1569,"&lt;"&amp;BE672+0.01)),BE672))</f>
        <v/>
      </c>
      <c r="BT672" s="9">
        <f>IF(AD672&gt;=BF672,0,IFERROR(BF672+SUMPRODUCT((AD$4:AD$1569&gt;=BF$4:BF$1569)*(AD$4:AD$1569-BF$4:BF$1569))/MAX(1,COUNTIF(AD$4:AD$1569,"&lt;"&amp;BF672+0.01)),BF672))</f>
        <v/>
      </c>
      <c r="BU672" s="9">
        <f>IF(AE672&gt;=BG672,0,IFERROR(BG672+SUMPRODUCT((AE$4:AE$1569&gt;=BG$4:BG$1569)*(AE$4:AE$1569-BG$4:BG$1569))/MAX(1,COUNTIF(AE$4:AE$1569,"&lt;"&amp;BG672+0.01)),BG672))</f>
        <v/>
      </c>
      <c r="BV672" s="9">
        <f>IF(AF672&gt;=BH672,0,IFERROR(BH672+SUMPRODUCT((AF$4:AF$1569&gt;=BH$4:BH$1569)*(AF$4:AF$1569-BH$4:BH$1569))/MAX(1,COUNTIF(AF$4:AF$1569,"&lt;"&amp;BH672+0.01)),BH672))</f>
        <v/>
      </c>
      <c r="BW672" s="9">
        <f>IF(AG672&gt;=BI672,0,IFERROR(BI672+SUMPRODUCT((AG$4:AG$1569&gt;=BI$4:BI$1569)*(AG$4:AG$1569-BI$4:BI$1569))/MAX(1,COUNTIF(AG$4:AG$1569,"&lt;"&amp;BI672+0.01)),BI672))</f>
        <v/>
      </c>
      <c r="BX672" s="9">
        <f>IF(AH672&gt;=BJ672,0,IFERROR(BJ672+SUMPRODUCT((AH$4:AH$1569&gt;=BJ$4:BJ$1569)*(AH$4:AH$1569-BJ$4:BJ$1569))/MAX(1,COUNTIF(AH$4:AH$1569,"&lt;"&amp;BJ672+0.01)),BJ672))</f>
        <v/>
      </c>
      <c r="BY672" s="9">
        <f>IF(AI672&gt;=BK672,0,IFERROR(BK672+SUMPRODUCT((AI$4:AI$1569&gt;=BK$4:BK$1569)*(AI$4:AI$1569-BK$4:BK$1569))/MAX(1,COUNTIF(AI$4:AI$1569,"&lt;"&amp;BK672+0.01)),BK672))</f>
        <v/>
      </c>
      <c r="BZ672" s="9">
        <f>IF(AJ672&gt;=BL672,0,IFERROR(BL672+SUMPRODUCT((AJ$4:AJ$1569&gt;=BL$4:BL$1569)*(AJ$4:AJ$1569-BL$4:BL$1569))/MAX(1,COUNTIF(AJ$4:AJ$1569,"&lt;"&amp;BL672+0.01)),BL672))</f>
        <v/>
      </c>
      <c r="CA672" s="9">
        <f>IF(AK672&gt;=BM672,0,IFERROR(BM672+SUMPRODUCT((AK$4:AK$1569&gt;=BM$4:BM$1569)*(AK$4:AK$1569-BM$4:BM$1569))/MAX(1,COUNTIF(AK$4:AK$1569,"&lt;"&amp;BM672+0.01)),BM672))</f>
        <v/>
      </c>
      <c r="CB672" s="9">
        <f>IF(AL672&gt;=BN672,0,IFERROR(BN672+SUMPRODUCT((AL$4:AL$1569&gt;=BN$4:BN$1569)*(AL$4:AL$1569-BN$4:BN$1569))/MAX(1,COUNTIF(AL$4:AL$1569,"&lt;"&amp;BN672+0.01)),BN672))</f>
        <v/>
      </c>
      <c r="CC672" s="5">
        <f>IF(AO672="🟢","VERDE",IF(AO672="🟡","AMARELO",IF(AO672="🟠","VERMELHO",IF(AO672="🔴","VERMELHO","ROXO"))))</f>
        <v/>
      </c>
      <c r="CD672" s="5" t="inlineStr">
        <is>
          <t>🌎 REGIÕES</t>
        </is>
      </c>
      <c r="CE672" s="5" t="inlineStr">
        <is>
          <t>SEM REDE</t>
        </is>
      </c>
    </row>
    <row r="673">
      <c r="A673" s="5" t="inlineStr">
        <is>
          <t>14363631000180</t>
        </is>
      </c>
      <c r="B673" s="5" t="inlineStr">
        <is>
          <t>MANAH NATURAL LTDA - ME</t>
        </is>
      </c>
      <c r="C673" s="5" t="inlineStr">
        <is>
          <t>06 - SEM GRUPO</t>
        </is>
      </c>
      <c r="D673" s="5" t="inlineStr">
        <is>
          <t>HEMANUELE DITZEL (MANU)</t>
        </is>
      </c>
      <c r="E673" s="5" t="inlineStr">
        <is>
          <t>SC</t>
        </is>
      </c>
      <c r="F673" s="5">
        <f>IFERROR(VLOOKUP(C673,$AS$4:$AT$25,2,FALSE),"")</f>
        <v/>
      </c>
      <c r="G673" s="6">
        <f>IFERROR(VLOOKUP(C673,$AS$4:$AX$25,6,FALSE),"")</f>
        <v/>
      </c>
      <c r="H673" s="5">
        <f>IFERROR(VLOOKUP(C673,$AS$4:$AY$25,7,FALSE),"")</f>
        <v/>
      </c>
      <c r="I673" s="5">
        <f>IFERROR(VLOOKUP(C673,$AS$4:$AZ$25,8,FALSE),"")</f>
        <v/>
      </c>
      <c r="J673" s="7" t="inlineStr">
        <is>
          <t>.</t>
        </is>
      </c>
      <c r="K673" s="5" t="inlineStr">
        <is>
          <t>SUL</t>
        </is>
      </c>
      <c r="L673" s="8" t="n">
        <v>1643.478260869565</v>
      </c>
      <c r="M673" s="9" t="n">
        <v>117.3913043478261</v>
      </c>
      <c r="N673" s="9" t="n">
        <v>130.4347826086957</v>
      </c>
      <c r="O673" s="9" t="n">
        <v>130.4347826086957</v>
      </c>
      <c r="P673" s="9" t="n">
        <v>130.4347826086957</v>
      </c>
      <c r="Q673" s="9" t="n">
        <v>130.4347826086957</v>
      </c>
      <c r="R673" s="9" t="n">
        <v>130.4347826086957</v>
      </c>
      <c r="S673" s="9" t="n">
        <v>143.4782608695652</v>
      </c>
      <c r="T673" s="9" t="n">
        <v>143.4782608695652</v>
      </c>
      <c r="U673" s="9" t="n">
        <v>143.4782608695652</v>
      </c>
      <c r="V673" s="9" t="n">
        <v>143.4782608695652</v>
      </c>
      <c r="W673" s="9" t="n">
        <v>143.4782608695652</v>
      </c>
      <c r="X673" s="9" t="n">
        <v>156.5217391304348</v>
      </c>
      <c r="Y673" s="7" t="inlineStr">
        <is>
          <t>.</t>
        </is>
      </c>
      <c r="Z673" s="8">
        <f>SUM(AA673:AL673)</f>
        <v/>
      </c>
      <c r="AA673" s="9" t="n">
        <v>0</v>
      </c>
      <c r="AB673" s="9" t="n">
        <v>0</v>
      </c>
      <c r="AC673" s="9" t="n">
        <v>0</v>
      </c>
      <c r="AD673" s="9" t="n">
        <v>0</v>
      </c>
      <c r="AE673" s="9" t="n">
        <v>0</v>
      </c>
      <c r="AF673" s="9" t="n">
        <v>0</v>
      </c>
      <c r="AG673" s="9" t="n">
        <v>0</v>
      </c>
      <c r="AH673" s="9" t="n">
        <v>0</v>
      </c>
      <c r="AI673" s="9" t="n">
        <v>0</v>
      </c>
      <c r="AJ673" s="9" t="n">
        <v>0</v>
      </c>
      <c r="AK673" s="9" t="n">
        <v>0</v>
      </c>
      <c r="AL673" s="9" t="n">
        <v>0</v>
      </c>
      <c r="AM673" s="7" t="inlineStr">
        <is>
          <t>.</t>
        </is>
      </c>
      <c r="AN673" s="6">
        <f>IF(L673=0,0,Z673/L673)</f>
        <v/>
      </c>
      <c r="AO673" s="5">
        <f>IF(AN673="","",IF(AN673&gt;=0.9,"🟢",IF(AN673&gt;=0.7,"🟡",IF(AN673&gt;=0.5,"🟠","🔴"))))</f>
        <v/>
      </c>
      <c r="AP673" s="9">
        <f>IF(L673=0,0,L673-Z673)</f>
        <v/>
      </c>
      <c r="AQ673" s="5">
        <f>IF(Z673=0,"",RANK(Z673,Z$4:Z$1569,0))</f>
        <v/>
      </c>
      <c r="AR673" s="7" t="inlineStr">
        <is>
          <t>.</t>
        </is>
      </c>
      <c r="BA673" s="7" t="inlineStr">
        <is>
          <t>.</t>
        </is>
      </c>
      <c r="BB673" s="9">
        <f>SUM(L$4:L$1569)/COUNTA(A$4:A$1569)</f>
        <v/>
      </c>
      <c r="BC673" s="9">
        <f>SUM(M$4:M$1569)/COUNTA(A$4:A$1569)</f>
        <v/>
      </c>
      <c r="BD673" s="9">
        <f>SUM(N$4:N$1569)/COUNTA(A$4:A$1569)</f>
        <v/>
      </c>
      <c r="BE673" s="9">
        <f>SUM(O$4:O$1569)/COUNTA(A$4:A$1569)</f>
        <v/>
      </c>
      <c r="BF673" s="9">
        <f>SUM(P$4:P$1569)/COUNTA(A$4:A$1569)</f>
        <v/>
      </c>
      <c r="BG673" s="9">
        <f>SUM(Q$4:Q$1569)/COUNTA(A$4:A$1569)</f>
        <v/>
      </c>
      <c r="BH673" s="9">
        <f>SUM(R$4:R$1569)/COUNTA(A$4:A$1569)</f>
        <v/>
      </c>
      <c r="BI673" s="9">
        <f>SUM(S$4:S$1569)/COUNTA(A$4:A$1569)</f>
        <v/>
      </c>
      <c r="BJ673" s="9">
        <f>SUM(T$4:T$1569)/COUNTA(A$4:A$1569)</f>
        <v/>
      </c>
      <c r="BK673" s="9">
        <f>SUM(U$4:U$1569)/COUNTA(A$4:A$1569)</f>
        <v/>
      </c>
      <c r="BL673" s="9">
        <f>SUM(V$4:V$1569)/COUNTA(A$4:A$1569)</f>
        <v/>
      </c>
      <c r="BM673" s="9">
        <f>SUM(W$4:W$1569)/COUNTA(A$4:A$1569)</f>
        <v/>
      </c>
      <c r="BN673" s="9">
        <f>SUM(X$4:X$1569)/COUNTA(A$4:A$1569)</f>
        <v/>
      </c>
      <c r="BO673" s="7" t="inlineStr">
        <is>
          <t>.</t>
        </is>
      </c>
      <c r="BP673" s="9">
        <f>IF(Z673&gt;=BB673,0,IFERROR(BB673+(SUMPRODUCT((Z$4:Z$1569&gt;=BB$4:BB$1569)*(Z$4:Z$1569-BB$4:BB$1569))/MAX(1,COUNTIF(Z$4:Z$1569,"&lt;"&amp;BB673+0.01))),BB673))</f>
        <v/>
      </c>
      <c r="BQ673" s="9">
        <f>IF(AA673&gt;=BC673,0,IFERROR(BC673+SUMPRODUCT((AA$4:AA$1569&gt;=BC$4:BC$1569)*(AA$4:AA$1569-BC$4:BC$1569))/MAX(1,COUNTIF(AA$4:AA$1569,"&lt;"&amp;BC673+0.01)),BC673))</f>
        <v/>
      </c>
      <c r="BR673" s="9">
        <f>IF(AB673&gt;=BD673,0,IFERROR(BD673+SUMPRODUCT((AB$4:AB$1569&gt;=BD$4:BD$1569)*(AB$4:AB$1569-BD$4:BD$1569))/MAX(1,COUNTIF(AB$4:AB$1569,"&lt;"&amp;BD673+0.01)),BD673))</f>
        <v/>
      </c>
      <c r="BS673" s="9">
        <f>IF(AC673&gt;=BE673,0,IFERROR(BE673+SUMPRODUCT((AC$4:AC$1569&gt;=BE$4:BE$1569)*(AC$4:AC$1569-BE$4:BE$1569))/MAX(1,COUNTIF(AC$4:AC$1569,"&lt;"&amp;BE673+0.01)),BE673))</f>
        <v/>
      </c>
      <c r="BT673" s="9">
        <f>IF(AD673&gt;=BF673,0,IFERROR(BF673+SUMPRODUCT((AD$4:AD$1569&gt;=BF$4:BF$1569)*(AD$4:AD$1569-BF$4:BF$1569))/MAX(1,COUNTIF(AD$4:AD$1569,"&lt;"&amp;BF673+0.01)),BF673))</f>
        <v/>
      </c>
      <c r="BU673" s="9">
        <f>IF(AE673&gt;=BG673,0,IFERROR(BG673+SUMPRODUCT((AE$4:AE$1569&gt;=BG$4:BG$1569)*(AE$4:AE$1569-BG$4:BG$1569))/MAX(1,COUNTIF(AE$4:AE$1569,"&lt;"&amp;BG673+0.01)),BG673))</f>
        <v/>
      </c>
      <c r="BV673" s="9">
        <f>IF(AF673&gt;=BH673,0,IFERROR(BH673+SUMPRODUCT((AF$4:AF$1569&gt;=BH$4:BH$1569)*(AF$4:AF$1569-BH$4:BH$1569))/MAX(1,COUNTIF(AF$4:AF$1569,"&lt;"&amp;BH673+0.01)),BH673))</f>
        <v/>
      </c>
      <c r="BW673" s="9">
        <f>IF(AG673&gt;=BI673,0,IFERROR(BI673+SUMPRODUCT((AG$4:AG$1569&gt;=BI$4:BI$1569)*(AG$4:AG$1569-BI$4:BI$1569))/MAX(1,COUNTIF(AG$4:AG$1569,"&lt;"&amp;BI673+0.01)),BI673))</f>
        <v/>
      </c>
      <c r="BX673" s="9">
        <f>IF(AH673&gt;=BJ673,0,IFERROR(BJ673+SUMPRODUCT((AH$4:AH$1569&gt;=BJ$4:BJ$1569)*(AH$4:AH$1569-BJ$4:BJ$1569))/MAX(1,COUNTIF(AH$4:AH$1569,"&lt;"&amp;BJ673+0.01)),BJ673))</f>
        <v/>
      </c>
      <c r="BY673" s="9">
        <f>IF(AI673&gt;=BK673,0,IFERROR(BK673+SUMPRODUCT((AI$4:AI$1569&gt;=BK$4:BK$1569)*(AI$4:AI$1569-BK$4:BK$1569))/MAX(1,COUNTIF(AI$4:AI$1569,"&lt;"&amp;BK673+0.01)),BK673))</f>
        <v/>
      </c>
      <c r="BZ673" s="9">
        <f>IF(AJ673&gt;=BL673,0,IFERROR(BL673+SUMPRODUCT((AJ$4:AJ$1569&gt;=BL$4:BL$1569)*(AJ$4:AJ$1569-BL$4:BL$1569))/MAX(1,COUNTIF(AJ$4:AJ$1569,"&lt;"&amp;BL673+0.01)),BL673))</f>
        <v/>
      </c>
      <c r="CA673" s="9">
        <f>IF(AK673&gt;=BM673,0,IFERROR(BM673+SUMPRODUCT((AK$4:AK$1569&gt;=BM$4:BM$1569)*(AK$4:AK$1569-BM$4:BM$1569))/MAX(1,COUNTIF(AK$4:AK$1569,"&lt;"&amp;BM673+0.01)),BM673))</f>
        <v/>
      </c>
      <c r="CB673" s="9">
        <f>IF(AL673&gt;=BN673,0,IFERROR(BN673+SUMPRODUCT((AL$4:AL$1569&gt;=BN$4:BN$1569)*(AL$4:AL$1569-BN$4:BN$1569))/MAX(1,COUNTIF(AL$4:AL$1569,"&lt;"&amp;BN673+0.01)),BN673))</f>
        <v/>
      </c>
      <c r="CC673" s="5">
        <f>IF(AO673="🟢","VERDE",IF(AO673="🟡","AMARELO",IF(AO673="🟠","VERMELHO",IF(AO673="🔴","VERMELHO","ROXO"))))</f>
        <v/>
      </c>
      <c r="CD673" s="5" t="inlineStr">
        <is>
          <t>🌎 REGIÕES</t>
        </is>
      </c>
      <c r="CE673" s="5" t="inlineStr">
        <is>
          <t>SEM REDE</t>
        </is>
      </c>
    </row>
    <row r="674">
      <c r="A674" s="5" t="inlineStr">
        <is>
          <t>14535501000187</t>
        </is>
      </c>
      <c r="B674" s="5" t="inlineStr">
        <is>
          <t>MACROBIOTICA COMERCIO DE ALIMENTOS - ME</t>
        </is>
      </c>
      <c r="C674" s="5" t="inlineStr">
        <is>
          <t>06 - SEM GRUPO</t>
        </is>
      </c>
      <c r="D674" s="5" t="inlineStr">
        <is>
          <t>LARISSA PADILHA</t>
        </is>
      </c>
      <c r="E674" s="5" t="inlineStr">
        <is>
          <t>RN</t>
        </is>
      </c>
      <c r="F674" s="5">
        <f>IFERROR(VLOOKUP(C674,$AS$4:$AT$25,2,FALSE),"")</f>
        <v/>
      </c>
      <c r="G674" s="6">
        <f>IFERROR(VLOOKUP(C674,$AS$4:$AX$25,6,FALSE),"")</f>
        <v/>
      </c>
      <c r="H674" s="5">
        <f>IFERROR(VLOOKUP(C674,$AS$4:$AY$25,7,FALSE),"")</f>
        <v/>
      </c>
      <c r="I674" s="5">
        <f>IFERROR(VLOOKUP(C674,$AS$4:$AZ$25,8,FALSE),"")</f>
        <v/>
      </c>
      <c r="J674" s="7" t="inlineStr">
        <is>
          <t>.</t>
        </is>
      </c>
      <c r="K674" s="5" t="inlineStr">
        <is>
          <t>NORDESTE (SEM MA)</t>
        </is>
      </c>
      <c r="L674" s="8" t="n">
        <v>1800</v>
      </c>
      <c r="M674" s="9" t="n">
        <v>150</v>
      </c>
      <c r="N674" s="9" t="n">
        <v>150</v>
      </c>
      <c r="O674" s="9" t="n">
        <v>150</v>
      </c>
      <c r="P674" s="9" t="n">
        <v>150</v>
      </c>
      <c r="Q674" s="9" t="n">
        <v>150</v>
      </c>
      <c r="R674" s="9" t="n">
        <v>150</v>
      </c>
      <c r="S674" s="9" t="n">
        <v>150</v>
      </c>
      <c r="T674" s="9" t="n">
        <v>150</v>
      </c>
      <c r="U674" s="9" t="n">
        <v>150</v>
      </c>
      <c r="V674" s="9" t="n">
        <v>150</v>
      </c>
      <c r="W674" s="9" t="n">
        <v>150</v>
      </c>
      <c r="X674" s="9" t="n">
        <v>150</v>
      </c>
      <c r="Y674" s="7" t="inlineStr">
        <is>
          <t>.</t>
        </is>
      </c>
      <c r="Z674" s="8">
        <f>SUM(AA674:AL674)</f>
        <v/>
      </c>
      <c r="AA674" s="9" t="n">
        <v>0</v>
      </c>
      <c r="AB674" s="9" t="n">
        <v>0</v>
      </c>
      <c r="AC674" s="9" t="n">
        <v>0</v>
      </c>
      <c r="AD674" s="9" t="n">
        <v>0</v>
      </c>
      <c r="AE674" s="9" t="n">
        <v>0</v>
      </c>
      <c r="AF674" s="9" t="n">
        <v>0</v>
      </c>
      <c r="AG674" s="9" t="n">
        <v>0</v>
      </c>
      <c r="AH674" s="9" t="n">
        <v>0</v>
      </c>
      <c r="AI674" s="9" t="n">
        <v>0</v>
      </c>
      <c r="AJ674" s="9" t="n">
        <v>0</v>
      </c>
      <c r="AK674" s="9" t="n">
        <v>0</v>
      </c>
      <c r="AL674" s="9" t="n">
        <v>0</v>
      </c>
      <c r="AM674" s="7" t="inlineStr">
        <is>
          <t>.</t>
        </is>
      </c>
      <c r="AN674" s="6">
        <f>IF(L674=0,0,Z674/L674)</f>
        <v/>
      </c>
      <c r="AO674" s="5">
        <f>IF(AN674="","",IF(AN674&gt;=0.9,"🟢",IF(AN674&gt;=0.7,"🟡",IF(AN674&gt;=0.5,"🟠","🔴"))))</f>
        <v/>
      </c>
      <c r="AP674" s="9">
        <f>IF(L674=0,0,L674-Z674)</f>
        <v/>
      </c>
      <c r="AQ674" s="5">
        <f>IF(Z674=0,"",RANK(Z674,Z$4:Z$1569,0))</f>
        <v/>
      </c>
      <c r="AR674" s="7" t="inlineStr">
        <is>
          <t>.</t>
        </is>
      </c>
      <c r="BA674" s="7" t="inlineStr">
        <is>
          <t>.</t>
        </is>
      </c>
      <c r="BB674" s="9">
        <f>SUM(L$4:L$1569)/COUNTA(A$4:A$1569)</f>
        <v/>
      </c>
      <c r="BC674" s="9">
        <f>SUM(M$4:M$1569)/COUNTA(A$4:A$1569)</f>
        <v/>
      </c>
      <c r="BD674" s="9">
        <f>SUM(N$4:N$1569)/COUNTA(A$4:A$1569)</f>
        <v/>
      </c>
      <c r="BE674" s="9">
        <f>SUM(O$4:O$1569)/COUNTA(A$4:A$1569)</f>
        <v/>
      </c>
      <c r="BF674" s="9">
        <f>SUM(P$4:P$1569)/COUNTA(A$4:A$1569)</f>
        <v/>
      </c>
      <c r="BG674" s="9">
        <f>SUM(Q$4:Q$1569)/COUNTA(A$4:A$1569)</f>
        <v/>
      </c>
      <c r="BH674" s="9">
        <f>SUM(R$4:R$1569)/COUNTA(A$4:A$1569)</f>
        <v/>
      </c>
      <c r="BI674" s="9">
        <f>SUM(S$4:S$1569)/COUNTA(A$4:A$1569)</f>
        <v/>
      </c>
      <c r="BJ674" s="9">
        <f>SUM(T$4:T$1569)/COUNTA(A$4:A$1569)</f>
        <v/>
      </c>
      <c r="BK674" s="9">
        <f>SUM(U$4:U$1569)/COUNTA(A$4:A$1569)</f>
        <v/>
      </c>
      <c r="BL674" s="9">
        <f>SUM(V$4:V$1569)/COUNTA(A$4:A$1569)</f>
        <v/>
      </c>
      <c r="BM674" s="9">
        <f>SUM(W$4:W$1569)/COUNTA(A$4:A$1569)</f>
        <v/>
      </c>
      <c r="BN674" s="9">
        <f>SUM(X$4:X$1569)/COUNTA(A$4:A$1569)</f>
        <v/>
      </c>
      <c r="BO674" s="7" t="inlineStr">
        <is>
          <t>.</t>
        </is>
      </c>
      <c r="BP674" s="9">
        <f>IF(Z674&gt;=BB674,0,IFERROR(BB674+(SUMPRODUCT((Z$4:Z$1569&gt;=BB$4:BB$1569)*(Z$4:Z$1569-BB$4:BB$1569))/MAX(1,COUNTIF(Z$4:Z$1569,"&lt;"&amp;BB674+0.01))),BB674))</f>
        <v/>
      </c>
      <c r="BQ674" s="9">
        <f>IF(AA674&gt;=BC674,0,IFERROR(BC674+SUMPRODUCT((AA$4:AA$1569&gt;=BC$4:BC$1569)*(AA$4:AA$1569-BC$4:BC$1569))/MAX(1,COUNTIF(AA$4:AA$1569,"&lt;"&amp;BC674+0.01)),BC674))</f>
        <v/>
      </c>
      <c r="BR674" s="9">
        <f>IF(AB674&gt;=BD674,0,IFERROR(BD674+SUMPRODUCT((AB$4:AB$1569&gt;=BD$4:BD$1569)*(AB$4:AB$1569-BD$4:BD$1569))/MAX(1,COUNTIF(AB$4:AB$1569,"&lt;"&amp;BD674+0.01)),BD674))</f>
        <v/>
      </c>
      <c r="BS674" s="9">
        <f>IF(AC674&gt;=BE674,0,IFERROR(BE674+SUMPRODUCT((AC$4:AC$1569&gt;=BE$4:BE$1569)*(AC$4:AC$1569-BE$4:BE$1569))/MAX(1,COUNTIF(AC$4:AC$1569,"&lt;"&amp;BE674+0.01)),BE674))</f>
        <v/>
      </c>
      <c r="BT674" s="9">
        <f>IF(AD674&gt;=BF674,0,IFERROR(BF674+SUMPRODUCT((AD$4:AD$1569&gt;=BF$4:BF$1569)*(AD$4:AD$1569-BF$4:BF$1569))/MAX(1,COUNTIF(AD$4:AD$1569,"&lt;"&amp;BF674+0.01)),BF674))</f>
        <v/>
      </c>
      <c r="BU674" s="9">
        <f>IF(AE674&gt;=BG674,0,IFERROR(BG674+SUMPRODUCT((AE$4:AE$1569&gt;=BG$4:BG$1569)*(AE$4:AE$1569-BG$4:BG$1569))/MAX(1,COUNTIF(AE$4:AE$1569,"&lt;"&amp;BG674+0.01)),BG674))</f>
        <v/>
      </c>
      <c r="BV674" s="9">
        <f>IF(AF674&gt;=BH674,0,IFERROR(BH674+SUMPRODUCT((AF$4:AF$1569&gt;=BH$4:BH$1569)*(AF$4:AF$1569-BH$4:BH$1569))/MAX(1,COUNTIF(AF$4:AF$1569,"&lt;"&amp;BH674+0.01)),BH674))</f>
        <v/>
      </c>
      <c r="BW674" s="9">
        <f>IF(AG674&gt;=BI674,0,IFERROR(BI674+SUMPRODUCT((AG$4:AG$1569&gt;=BI$4:BI$1569)*(AG$4:AG$1569-BI$4:BI$1569))/MAX(1,COUNTIF(AG$4:AG$1569,"&lt;"&amp;BI674+0.01)),BI674))</f>
        <v/>
      </c>
      <c r="BX674" s="9">
        <f>IF(AH674&gt;=BJ674,0,IFERROR(BJ674+SUMPRODUCT((AH$4:AH$1569&gt;=BJ$4:BJ$1569)*(AH$4:AH$1569-BJ$4:BJ$1569))/MAX(1,COUNTIF(AH$4:AH$1569,"&lt;"&amp;BJ674+0.01)),BJ674))</f>
        <v/>
      </c>
      <c r="BY674" s="9">
        <f>IF(AI674&gt;=BK674,0,IFERROR(BK674+SUMPRODUCT((AI$4:AI$1569&gt;=BK$4:BK$1569)*(AI$4:AI$1569-BK$4:BK$1569))/MAX(1,COUNTIF(AI$4:AI$1569,"&lt;"&amp;BK674+0.01)),BK674))</f>
        <v/>
      </c>
      <c r="BZ674" s="9">
        <f>IF(AJ674&gt;=BL674,0,IFERROR(BL674+SUMPRODUCT((AJ$4:AJ$1569&gt;=BL$4:BL$1569)*(AJ$4:AJ$1569-BL$4:BL$1569))/MAX(1,COUNTIF(AJ$4:AJ$1569,"&lt;"&amp;BL674+0.01)),BL674))</f>
        <v/>
      </c>
      <c r="CA674" s="9">
        <f>IF(AK674&gt;=BM674,0,IFERROR(BM674+SUMPRODUCT((AK$4:AK$1569&gt;=BM$4:BM$1569)*(AK$4:AK$1569-BM$4:BM$1569))/MAX(1,COUNTIF(AK$4:AK$1569,"&lt;"&amp;BM674+0.01)),BM674))</f>
        <v/>
      </c>
      <c r="CB674" s="9">
        <f>IF(AL674&gt;=BN674,0,IFERROR(BN674+SUMPRODUCT((AL$4:AL$1569&gt;=BN$4:BN$1569)*(AL$4:AL$1569-BN$4:BN$1569))/MAX(1,COUNTIF(AL$4:AL$1569,"&lt;"&amp;BN674+0.01)),BN674))</f>
        <v/>
      </c>
      <c r="CC674" s="5">
        <f>IF(AO674="🟢","VERDE",IF(AO674="🟡","AMARELO",IF(AO674="🟠","VERMELHO",IF(AO674="🔴","VERMELHO","ROXO"))))</f>
        <v/>
      </c>
      <c r="CD674" s="5" t="inlineStr">
        <is>
          <t>🌎 REGIÕES</t>
        </is>
      </c>
      <c r="CE674" s="5" t="inlineStr">
        <is>
          <t>SEM REDE</t>
        </is>
      </c>
    </row>
    <row r="675">
      <c r="A675" s="5" t="inlineStr">
        <is>
          <t>14661669000139</t>
        </is>
      </c>
      <c r="B675" s="5" t="inlineStr">
        <is>
          <t>CENTRO MEDICO FERNANDES SANDRI LTDASITUA</t>
        </is>
      </c>
      <c r="C675" s="5" t="inlineStr">
        <is>
          <t>06 - SEM GRUPO</t>
        </is>
      </c>
      <c r="D675" s="5" t="inlineStr">
        <is>
          <t>LARISSA PADILHA</t>
        </is>
      </c>
      <c r="E675" s="5" t="inlineStr">
        <is>
          <t>SP</t>
        </is>
      </c>
      <c r="F675" s="5">
        <f>IFERROR(VLOOKUP(C675,$AS$4:$AT$25,2,FALSE),"")</f>
        <v/>
      </c>
      <c r="G675" s="6">
        <f>IFERROR(VLOOKUP(C675,$AS$4:$AX$25,6,FALSE),"")</f>
        <v/>
      </c>
      <c r="H675" s="5">
        <f>IFERROR(VLOOKUP(C675,$AS$4:$AY$25,7,FALSE),"")</f>
        <v/>
      </c>
      <c r="I675" s="5">
        <f>IFERROR(VLOOKUP(C675,$AS$4:$AZ$25,8,FALSE),"")</f>
        <v/>
      </c>
      <c r="J675" s="7" t="inlineStr">
        <is>
          <t>.</t>
        </is>
      </c>
      <c r="K675" s="5" t="inlineStr">
        <is>
          <t>SP INTERIOR</t>
        </is>
      </c>
      <c r="L675" s="8" t="n">
        <v>2614.285714285714</v>
      </c>
      <c r="M675" s="9" t="n">
        <v>171.4285714285714</v>
      </c>
      <c r="N675" s="9" t="n">
        <v>171.4285714285714</v>
      </c>
      <c r="O675" s="9" t="n">
        <v>171.4285714285714</v>
      </c>
      <c r="P675" s="9" t="n">
        <v>214.2857142857143</v>
      </c>
      <c r="Q675" s="9" t="n">
        <v>214.2857142857143</v>
      </c>
      <c r="R675" s="9" t="n">
        <v>214.2857142857143</v>
      </c>
      <c r="S675" s="9" t="n">
        <v>214.2857142857143</v>
      </c>
      <c r="T675" s="9" t="n">
        <v>214.2857142857143</v>
      </c>
      <c r="U675" s="9" t="n">
        <v>257.1428571428572</v>
      </c>
      <c r="V675" s="9" t="n">
        <v>257.1428571428572</v>
      </c>
      <c r="W675" s="9" t="n">
        <v>257.1428571428572</v>
      </c>
      <c r="X675" s="9" t="n">
        <v>257.1428571428572</v>
      </c>
      <c r="Y675" s="7" t="inlineStr">
        <is>
          <t>.</t>
        </is>
      </c>
      <c r="Z675" s="8">
        <f>SUM(AA675:AL675)</f>
        <v/>
      </c>
      <c r="AA675" s="9" t="n">
        <v>0</v>
      </c>
      <c r="AB675" s="9" t="n">
        <v>0</v>
      </c>
      <c r="AC675" s="9" t="n">
        <v>0</v>
      </c>
      <c r="AD675" s="9" t="n">
        <v>0</v>
      </c>
      <c r="AE675" s="9" t="n">
        <v>0</v>
      </c>
      <c r="AF675" s="9" t="n">
        <v>0</v>
      </c>
      <c r="AG675" s="9" t="n">
        <v>0</v>
      </c>
      <c r="AH675" s="9" t="n">
        <v>0</v>
      </c>
      <c r="AI675" s="9" t="n">
        <v>0</v>
      </c>
      <c r="AJ675" s="9" t="n">
        <v>0</v>
      </c>
      <c r="AK675" s="9" t="n">
        <v>0</v>
      </c>
      <c r="AL675" s="9" t="n">
        <v>0</v>
      </c>
      <c r="AM675" s="7" t="inlineStr">
        <is>
          <t>.</t>
        </is>
      </c>
      <c r="AN675" s="6">
        <f>IF(L675=0,0,Z675/L675)</f>
        <v/>
      </c>
      <c r="AO675" s="5">
        <f>IF(AN675="","",IF(AN675&gt;=0.9,"🟢",IF(AN675&gt;=0.7,"🟡",IF(AN675&gt;=0.5,"🟠","🔴"))))</f>
        <v/>
      </c>
      <c r="AP675" s="9">
        <f>IF(L675=0,0,L675-Z675)</f>
        <v/>
      </c>
      <c r="AQ675" s="5">
        <f>IF(Z675=0,"",RANK(Z675,Z$4:Z$1569,0))</f>
        <v/>
      </c>
      <c r="AR675" s="7" t="inlineStr">
        <is>
          <t>.</t>
        </is>
      </c>
      <c r="BA675" s="7" t="inlineStr">
        <is>
          <t>.</t>
        </is>
      </c>
      <c r="BB675" s="9">
        <f>SUM(L$4:L$1569)/COUNTA(A$4:A$1569)</f>
        <v/>
      </c>
      <c r="BC675" s="9">
        <f>SUM(M$4:M$1569)/COUNTA(A$4:A$1569)</f>
        <v/>
      </c>
      <c r="BD675" s="9">
        <f>SUM(N$4:N$1569)/COUNTA(A$4:A$1569)</f>
        <v/>
      </c>
      <c r="BE675" s="9">
        <f>SUM(O$4:O$1569)/COUNTA(A$4:A$1569)</f>
        <v/>
      </c>
      <c r="BF675" s="9">
        <f>SUM(P$4:P$1569)/COUNTA(A$4:A$1569)</f>
        <v/>
      </c>
      <c r="BG675" s="9">
        <f>SUM(Q$4:Q$1569)/COUNTA(A$4:A$1569)</f>
        <v/>
      </c>
      <c r="BH675" s="9">
        <f>SUM(R$4:R$1569)/COUNTA(A$4:A$1569)</f>
        <v/>
      </c>
      <c r="BI675" s="9">
        <f>SUM(S$4:S$1569)/COUNTA(A$4:A$1569)</f>
        <v/>
      </c>
      <c r="BJ675" s="9">
        <f>SUM(T$4:T$1569)/COUNTA(A$4:A$1569)</f>
        <v/>
      </c>
      <c r="BK675" s="9">
        <f>SUM(U$4:U$1569)/COUNTA(A$4:A$1569)</f>
        <v/>
      </c>
      <c r="BL675" s="9">
        <f>SUM(V$4:V$1569)/COUNTA(A$4:A$1569)</f>
        <v/>
      </c>
      <c r="BM675" s="9">
        <f>SUM(W$4:W$1569)/COUNTA(A$4:A$1569)</f>
        <v/>
      </c>
      <c r="BN675" s="9">
        <f>SUM(X$4:X$1569)/COUNTA(A$4:A$1569)</f>
        <v/>
      </c>
      <c r="BO675" s="7" t="inlineStr">
        <is>
          <t>.</t>
        </is>
      </c>
      <c r="BP675" s="9">
        <f>IF(Z675&gt;=BB675,0,IFERROR(BB675+(SUMPRODUCT((Z$4:Z$1569&gt;=BB$4:BB$1569)*(Z$4:Z$1569-BB$4:BB$1569))/MAX(1,COUNTIF(Z$4:Z$1569,"&lt;"&amp;BB675+0.01))),BB675))</f>
        <v/>
      </c>
      <c r="BQ675" s="9">
        <f>IF(AA675&gt;=BC675,0,IFERROR(BC675+SUMPRODUCT((AA$4:AA$1569&gt;=BC$4:BC$1569)*(AA$4:AA$1569-BC$4:BC$1569))/MAX(1,COUNTIF(AA$4:AA$1569,"&lt;"&amp;BC675+0.01)),BC675))</f>
        <v/>
      </c>
      <c r="BR675" s="9">
        <f>IF(AB675&gt;=BD675,0,IFERROR(BD675+SUMPRODUCT((AB$4:AB$1569&gt;=BD$4:BD$1569)*(AB$4:AB$1569-BD$4:BD$1569))/MAX(1,COUNTIF(AB$4:AB$1569,"&lt;"&amp;BD675+0.01)),BD675))</f>
        <v/>
      </c>
      <c r="BS675" s="9">
        <f>IF(AC675&gt;=BE675,0,IFERROR(BE675+SUMPRODUCT((AC$4:AC$1569&gt;=BE$4:BE$1569)*(AC$4:AC$1569-BE$4:BE$1569))/MAX(1,COUNTIF(AC$4:AC$1569,"&lt;"&amp;BE675+0.01)),BE675))</f>
        <v/>
      </c>
      <c r="BT675" s="9">
        <f>IF(AD675&gt;=BF675,0,IFERROR(BF675+SUMPRODUCT((AD$4:AD$1569&gt;=BF$4:BF$1569)*(AD$4:AD$1569-BF$4:BF$1569))/MAX(1,COUNTIF(AD$4:AD$1569,"&lt;"&amp;BF675+0.01)),BF675))</f>
        <v/>
      </c>
      <c r="BU675" s="9">
        <f>IF(AE675&gt;=BG675,0,IFERROR(BG675+SUMPRODUCT((AE$4:AE$1569&gt;=BG$4:BG$1569)*(AE$4:AE$1569-BG$4:BG$1569))/MAX(1,COUNTIF(AE$4:AE$1569,"&lt;"&amp;BG675+0.01)),BG675))</f>
        <v/>
      </c>
      <c r="BV675" s="9">
        <f>IF(AF675&gt;=BH675,0,IFERROR(BH675+SUMPRODUCT((AF$4:AF$1569&gt;=BH$4:BH$1569)*(AF$4:AF$1569-BH$4:BH$1569))/MAX(1,COUNTIF(AF$4:AF$1569,"&lt;"&amp;BH675+0.01)),BH675))</f>
        <v/>
      </c>
      <c r="BW675" s="9">
        <f>IF(AG675&gt;=BI675,0,IFERROR(BI675+SUMPRODUCT((AG$4:AG$1569&gt;=BI$4:BI$1569)*(AG$4:AG$1569-BI$4:BI$1569))/MAX(1,COUNTIF(AG$4:AG$1569,"&lt;"&amp;BI675+0.01)),BI675))</f>
        <v/>
      </c>
      <c r="BX675" s="9">
        <f>IF(AH675&gt;=BJ675,0,IFERROR(BJ675+SUMPRODUCT((AH$4:AH$1569&gt;=BJ$4:BJ$1569)*(AH$4:AH$1569-BJ$4:BJ$1569))/MAX(1,COUNTIF(AH$4:AH$1569,"&lt;"&amp;BJ675+0.01)),BJ675))</f>
        <v/>
      </c>
      <c r="BY675" s="9">
        <f>IF(AI675&gt;=BK675,0,IFERROR(BK675+SUMPRODUCT((AI$4:AI$1569&gt;=BK$4:BK$1569)*(AI$4:AI$1569-BK$4:BK$1569))/MAX(1,COUNTIF(AI$4:AI$1569,"&lt;"&amp;BK675+0.01)),BK675))</f>
        <v/>
      </c>
      <c r="BZ675" s="9">
        <f>IF(AJ675&gt;=BL675,0,IFERROR(BL675+SUMPRODUCT((AJ$4:AJ$1569&gt;=BL$4:BL$1569)*(AJ$4:AJ$1569-BL$4:BL$1569))/MAX(1,COUNTIF(AJ$4:AJ$1569,"&lt;"&amp;BL675+0.01)),BL675))</f>
        <v/>
      </c>
      <c r="CA675" s="9">
        <f>IF(AK675&gt;=BM675,0,IFERROR(BM675+SUMPRODUCT((AK$4:AK$1569&gt;=BM$4:BM$1569)*(AK$4:AK$1569-BM$4:BM$1569))/MAX(1,COUNTIF(AK$4:AK$1569,"&lt;"&amp;BM675+0.01)),BM675))</f>
        <v/>
      </c>
      <c r="CB675" s="9">
        <f>IF(AL675&gt;=BN675,0,IFERROR(BN675+SUMPRODUCT((AL$4:AL$1569&gt;=BN$4:BN$1569)*(AL$4:AL$1569-BN$4:BN$1569))/MAX(1,COUNTIF(AL$4:AL$1569,"&lt;"&amp;BN675+0.01)),BN675))</f>
        <v/>
      </c>
      <c r="CC675" s="5">
        <f>IF(AO675="🟢","VERDE",IF(AO675="🟡","AMARELO",IF(AO675="🟠","VERMELHO",IF(AO675="🔴","VERMELHO","ROXO"))))</f>
        <v/>
      </c>
      <c r="CD675" s="5" t="inlineStr">
        <is>
          <t>🌎 REGIÕES</t>
        </is>
      </c>
      <c r="CE675" s="5" t="inlineStr">
        <is>
          <t>SEM REDE</t>
        </is>
      </c>
    </row>
    <row r="676">
      <c r="A676" s="5" t="inlineStr">
        <is>
          <t>14759588000176</t>
        </is>
      </c>
      <c r="B676" s="5" t="inlineStr">
        <is>
          <t>SUELY MARIA LIMA DA COSTA - ME</t>
        </is>
      </c>
      <c r="C676" s="5" t="inlineStr">
        <is>
          <t>06 - SEM GRUPO</t>
        </is>
      </c>
      <c r="D676" s="5" t="inlineStr">
        <is>
          <t>LARISSA PADILHA</t>
        </is>
      </c>
      <c r="E676" s="5" t="inlineStr">
        <is>
          <t>PE</t>
        </is>
      </c>
      <c r="F676" s="5">
        <f>IFERROR(VLOOKUP(C676,$AS$4:$AT$25,2,FALSE),"")</f>
        <v/>
      </c>
      <c r="G676" s="6">
        <f>IFERROR(VLOOKUP(C676,$AS$4:$AX$25,6,FALSE),"")</f>
        <v/>
      </c>
      <c r="H676" s="5">
        <f>IFERROR(VLOOKUP(C676,$AS$4:$AY$25,7,FALSE),"")</f>
        <v/>
      </c>
      <c r="I676" s="5">
        <f>IFERROR(VLOOKUP(C676,$AS$4:$AZ$25,8,FALSE),"")</f>
        <v/>
      </c>
      <c r="J676" s="7" t="inlineStr">
        <is>
          <t>.</t>
        </is>
      </c>
      <c r="K676" s="5" t="inlineStr">
        <is>
          <t>NORDESTE (SEM MA)</t>
        </is>
      </c>
      <c r="L676" s="8" t="n">
        <v>1200</v>
      </c>
      <c r="M676" s="9" t="n">
        <v>100</v>
      </c>
      <c r="N676" s="9" t="n">
        <v>100</v>
      </c>
      <c r="O676" s="9" t="n">
        <v>100</v>
      </c>
      <c r="P676" s="9" t="n">
        <v>100</v>
      </c>
      <c r="Q676" s="9" t="n">
        <v>100</v>
      </c>
      <c r="R676" s="9" t="n">
        <v>100</v>
      </c>
      <c r="S676" s="9" t="n">
        <v>100</v>
      </c>
      <c r="T676" s="9" t="n">
        <v>100</v>
      </c>
      <c r="U676" s="9" t="n">
        <v>100</v>
      </c>
      <c r="V676" s="9" t="n">
        <v>100</v>
      </c>
      <c r="W676" s="9" t="n">
        <v>100</v>
      </c>
      <c r="X676" s="9" t="n">
        <v>100</v>
      </c>
      <c r="Y676" s="7" t="inlineStr">
        <is>
          <t>.</t>
        </is>
      </c>
      <c r="Z676" s="8">
        <f>SUM(AA676:AL676)</f>
        <v/>
      </c>
      <c r="AA676" s="9" t="n">
        <v>0</v>
      </c>
      <c r="AB676" s="9" t="n">
        <v>0</v>
      </c>
      <c r="AC676" s="9" t="n">
        <v>0</v>
      </c>
      <c r="AD676" s="9" t="n">
        <v>0</v>
      </c>
      <c r="AE676" s="9" t="n">
        <v>0</v>
      </c>
      <c r="AF676" s="9" t="n">
        <v>0</v>
      </c>
      <c r="AG676" s="9" t="n">
        <v>0</v>
      </c>
      <c r="AH676" s="9" t="n">
        <v>0</v>
      </c>
      <c r="AI676" s="9" t="n">
        <v>0</v>
      </c>
      <c r="AJ676" s="9" t="n">
        <v>0</v>
      </c>
      <c r="AK676" s="9" t="n">
        <v>0</v>
      </c>
      <c r="AL676" s="9" t="n">
        <v>0</v>
      </c>
      <c r="AM676" s="7" t="inlineStr">
        <is>
          <t>.</t>
        </is>
      </c>
      <c r="AN676" s="6">
        <f>IF(L676=0,0,Z676/L676)</f>
        <v/>
      </c>
      <c r="AO676" s="5">
        <f>IF(AN676="","",IF(AN676&gt;=0.9,"🟢",IF(AN676&gt;=0.7,"🟡",IF(AN676&gt;=0.5,"🟠","🔴"))))</f>
        <v/>
      </c>
      <c r="AP676" s="9">
        <f>IF(L676=0,0,L676-Z676)</f>
        <v/>
      </c>
      <c r="AQ676" s="5">
        <f>IF(Z676=0,"",RANK(Z676,Z$4:Z$1569,0))</f>
        <v/>
      </c>
      <c r="AR676" s="7" t="inlineStr">
        <is>
          <t>.</t>
        </is>
      </c>
      <c r="BA676" s="7" t="inlineStr">
        <is>
          <t>.</t>
        </is>
      </c>
      <c r="BB676" s="9">
        <f>SUM(L$4:L$1569)/COUNTA(A$4:A$1569)</f>
        <v/>
      </c>
      <c r="BC676" s="9">
        <f>SUM(M$4:M$1569)/COUNTA(A$4:A$1569)</f>
        <v/>
      </c>
      <c r="BD676" s="9">
        <f>SUM(N$4:N$1569)/COUNTA(A$4:A$1569)</f>
        <v/>
      </c>
      <c r="BE676" s="9">
        <f>SUM(O$4:O$1569)/COUNTA(A$4:A$1569)</f>
        <v/>
      </c>
      <c r="BF676" s="9">
        <f>SUM(P$4:P$1569)/COUNTA(A$4:A$1569)</f>
        <v/>
      </c>
      <c r="BG676" s="9">
        <f>SUM(Q$4:Q$1569)/COUNTA(A$4:A$1569)</f>
        <v/>
      </c>
      <c r="BH676" s="9">
        <f>SUM(R$4:R$1569)/COUNTA(A$4:A$1569)</f>
        <v/>
      </c>
      <c r="BI676" s="9">
        <f>SUM(S$4:S$1569)/COUNTA(A$4:A$1569)</f>
        <v/>
      </c>
      <c r="BJ676" s="9">
        <f>SUM(T$4:T$1569)/COUNTA(A$4:A$1569)</f>
        <v/>
      </c>
      <c r="BK676" s="9">
        <f>SUM(U$4:U$1569)/COUNTA(A$4:A$1569)</f>
        <v/>
      </c>
      <c r="BL676" s="9">
        <f>SUM(V$4:V$1569)/COUNTA(A$4:A$1569)</f>
        <v/>
      </c>
      <c r="BM676" s="9">
        <f>SUM(W$4:W$1569)/COUNTA(A$4:A$1569)</f>
        <v/>
      </c>
      <c r="BN676" s="9">
        <f>SUM(X$4:X$1569)/COUNTA(A$4:A$1569)</f>
        <v/>
      </c>
      <c r="BO676" s="7" t="inlineStr">
        <is>
          <t>.</t>
        </is>
      </c>
      <c r="BP676" s="9">
        <f>IF(Z676&gt;=BB676,0,IFERROR(BB676+(SUMPRODUCT((Z$4:Z$1569&gt;=BB$4:BB$1569)*(Z$4:Z$1569-BB$4:BB$1569))/MAX(1,COUNTIF(Z$4:Z$1569,"&lt;"&amp;BB676+0.01))),BB676))</f>
        <v/>
      </c>
      <c r="BQ676" s="9">
        <f>IF(AA676&gt;=BC676,0,IFERROR(BC676+SUMPRODUCT((AA$4:AA$1569&gt;=BC$4:BC$1569)*(AA$4:AA$1569-BC$4:BC$1569))/MAX(1,COUNTIF(AA$4:AA$1569,"&lt;"&amp;BC676+0.01)),BC676))</f>
        <v/>
      </c>
      <c r="BR676" s="9">
        <f>IF(AB676&gt;=BD676,0,IFERROR(BD676+SUMPRODUCT((AB$4:AB$1569&gt;=BD$4:BD$1569)*(AB$4:AB$1569-BD$4:BD$1569))/MAX(1,COUNTIF(AB$4:AB$1569,"&lt;"&amp;BD676+0.01)),BD676))</f>
        <v/>
      </c>
      <c r="BS676" s="9">
        <f>IF(AC676&gt;=BE676,0,IFERROR(BE676+SUMPRODUCT((AC$4:AC$1569&gt;=BE$4:BE$1569)*(AC$4:AC$1569-BE$4:BE$1569))/MAX(1,COUNTIF(AC$4:AC$1569,"&lt;"&amp;BE676+0.01)),BE676))</f>
        <v/>
      </c>
      <c r="BT676" s="9">
        <f>IF(AD676&gt;=BF676,0,IFERROR(BF676+SUMPRODUCT((AD$4:AD$1569&gt;=BF$4:BF$1569)*(AD$4:AD$1569-BF$4:BF$1569))/MAX(1,COUNTIF(AD$4:AD$1569,"&lt;"&amp;BF676+0.01)),BF676))</f>
        <v/>
      </c>
      <c r="BU676" s="9">
        <f>IF(AE676&gt;=BG676,0,IFERROR(BG676+SUMPRODUCT((AE$4:AE$1569&gt;=BG$4:BG$1569)*(AE$4:AE$1569-BG$4:BG$1569))/MAX(1,COUNTIF(AE$4:AE$1569,"&lt;"&amp;BG676+0.01)),BG676))</f>
        <v/>
      </c>
      <c r="BV676" s="9">
        <f>IF(AF676&gt;=BH676,0,IFERROR(BH676+SUMPRODUCT((AF$4:AF$1569&gt;=BH$4:BH$1569)*(AF$4:AF$1569-BH$4:BH$1569))/MAX(1,COUNTIF(AF$4:AF$1569,"&lt;"&amp;BH676+0.01)),BH676))</f>
        <v/>
      </c>
      <c r="BW676" s="9">
        <f>IF(AG676&gt;=BI676,0,IFERROR(BI676+SUMPRODUCT((AG$4:AG$1569&gt;=BI$4:BI$1569)*(AG$4:AG$1569-BI$4:BI$1569))/MAX(1,COUNTIF(AG$4:AG$1569,"&lt;"&amp;BI676+0.01)),BI676))</f>
        <v/>
      </c>
      <c r="BX676" s="9">
        <f>IF(AH676&gt;=BJ676,0,IFERROR(BJ676+SUMPRODUCT((AH$4:AH$1569&gt;=BJ$4:BJ$1569)*(AH$4:AH$1569-BJ$4:BJ$1569))/MAX(1,COUNTIF(AH$4:AH$1569,"&lt;"&amp;BJ676+0.01)),BJ676))</f>
        <v/>
      </c>
      <c r="BY676" s="9">
        <f>IF(AI676&gt;=BK676,0,IFERROR(BK676+SUMPRODUCT((AI$4:AI$1569&gt;=BK$4:BK$1569)*(AI$4:AI$1569-BK$4:BK$1569))/MAX(1,COUNTIF(AI$4:AI$1569,"&lt;"&amp;BK676+0.01)),BK676))</f>
        <v/>
      </c>
      <c r="BZ676" s="9">
        <f>IF(AJ676&gt;=BL676,0,IFERROR(BL676+SUMPRODUCT((AJ$4:AJ$1569&gt;=BL$4:BL$1569)*(AJ$4:AJ$1569-BL$4:BL$1569))/MAX(1,COUNTIF(AJ$4:AJ$1569,"&lt;"&amp;BL676+0.01)),BL676))</f>
        <v/>
      </c>
      <c r="CA676" s="9">
        <f>IF(AK676&gt;=BM676,0,IFERROR(BM676+SUMPRODUCT((AK$4:AK$1569&gt;=BM$4:BM$1569)*(AK$4:AK$1569-BM$4:BM$1569))/MAX(1,COUNTIF(AK$4:AK$1569,"&lt;"&amp;BM676+0.01)),BM676))</f>
        <v/>
      </c>
      <c r="CB676" s="9">
        <f>IF(AL676&gt;=BN676,0,IFERROR(BN676+SUMPRODUCT((AL$4:AL$1569&gt;=BN$4:BN$1569)*(AL$4:AL$1569-BN$4:BN$1569))/MAX(1,COUNTIF(AL$4:AL$1569,"&lt;"&amp;BN676+0.01)),BN676))</f>
        <v/>
      </c>
      <c r="CC676" s="5">
        <f>IF(AO676="🟢","VERDE",IF(AO676="🟡","AMARELO",IF(AO676="🟠","VERMELHO",IF(AO676="🔴","VERMELHO","ROXO"))))</f>
        <v/>
      </c>
      <c r="CD676" s="5" t="inlineStr">
        <is>
          <t>🌎 REGIÕES</t>
        </is>
      </c>
      <c r="CE676" s="5" t="inlineStr">
        <is>
          <t>SEM REDE</t>
        </is>
      </c>
    </row>
    <row r="677">
      <c r="A677" s="5" t="inlineStr">
        <is>
          <t>14871259000112</t>
        </is>
      </c>
      <c r="B677" s="5" t="inlineStr">
        <is>
          <t>E.F.A. DOMINGOS COM TEMPEROS E PRODUTOSN</t>
        </is>
      </c>
      <c r="C677" s="5" t="inlineStr">
        <is>
          <t>06 - SEM GRUPO</t>
        </is>
      </c>
      <c r="D677" s="5" t="inlineStr">
        <is>
          <t>LARISSA PADILHA</t>
        </is>
      </c>
      <c r="E677" s="5" t="inlineStr">
        <is>
          <t>SP</t>
        </is>
      </c>
      <c r="F677" s="5">
        <f>IFERROR(VLOOKUP(C677,$AS$4:$AT$25,2,FALSE),"")</f>
        <v/>
      </c>
      <c r="G677" s="6">
        <f>IFERROR(VLOOKUP(C677,$AS$4:$AX$25,6,FALSE),"")</f>
        <v/>
      </c>
      <c r="H677" s="5">
        <f>IFERROR(VLOOKUP(C677,$AS$4:$AY$25,7,FALSE),"")</f>
        <v/>
      </c>
      <c r="I677" s="5">
        <f>IFERROR(VLOOKUP(C677,$AS$4:$AZ$25,8,FALSE),"")</f>
        <v/>
      </c>
      <c r="J677" s="7" t="inlineStr">
        <is>
          <t>.</t>
        </is>
      </c>
      <c r="K677" s="5" t="inlineStr">
        <is>
          <t>SP INTERIOR</t>
        </is>
      </c>
      <c r="L677" s="8" t="n">
        <v>2622.857142857143</v>
      </c>
      <c r="M677" s="9" t="n">
        <v>205.7142857142857</v>
      </c>
      <c r="N677" s="9" t="n">
        <v>205.7142857142857</v>
      </c>
      <c r="O677" s="9" t="n">
        <v>205.7142857142857</v>
      </c>
      <c r="P677" s="9" t="n">
        <v>205.7142857142857</v>
      </c>
      <c r="Q677" s="9" t="n">
        <v>205.7142857142857</v>
      </c>
      <c r="R677" s="9" t="n">
        <v>222.8571428571429</v>
      </c>
      <c r="S677" s="9" t="n">
        <v>222.8571428571429</v>
      </c>
      <c r="T677" s="9" t="n">
        <v>222.8571428571429</v>
      </c>
      <c r="U677" s="9" t="n">
        <v>222.8571428571429</v>
      </c>
      <c r="V677" s="9" t="n">
        <v>222.8571428571429</v>
      </c>
      <c r="W677" s="9" t="n">
        <v>240</v>
      </c>
      <c r="X677" s="9" t="n">
        <v>240</v>
      </c>
      <c r="Y677" s="7" t="inlineStr">
        <is>
          <t>.</t>
        </is>
      </c>
      <c r="Z677" s="8">
        <f>SUM(AA677:AL677)</f>
        <v/>
      </c>
      <c r="AA677" s="9" t="n">
        <v>0</v>
      </c>
      <c r="AB677" s="9" t="n">
        <v>0</v>
      </c>
      <c r="AC677" s="9" t="n">
        <v>0</v>
      </c>
      <c r="AD677" s="9" t="n">
        <v>0</v>
      </c>
      <c r="AE677" s="9" t="n">
        <v>0</v>
      </c>
      <c r="AF677" s="9" t="n">
        <v>0</v>
      </c>
      <c r="AG677" s="9" t="n">
        <v>0</v>
      </c>
      <c r="AH677" s="9" t="n">
        <v>0</v>
      </c>
      <c r="AI677" s="9" t="n">
        <v>0</v>
      </c>
      <c r="AJ677" s="9" t="n">
        <v>0</v>
      </c>
      <c r="AK677" s="9" t="n">
        <v>0</v>
      </c>
      <c r="AL677" s="9" t="n">
        <v>0</v>
      </c>
      <c r="AM677" s="7" t="inlineStr">
        <is>
          <t>.</t>
        </is>
      </c>
      <c r="AN677" s="6">
        <f>IF(L677=0,0,Z677/L677)</f>
        <v/>
      </c>
      <c r="AO677" s="5">
        <f>IF(AN677="","",IF(AN677&gt;=0.9,"🟢",IF(AN677&gt;=0.7,"🟡",IF(AN677&gt;=0.5,"🟠","🔴"))))</f>
        <v/>
      </c>
      <c r="AP677" s="9">
        <f>IF(L677=0,0,L677-Z677)</f>
        <v/>
      </c>
      <c r="AQ677" s="5">
        <f>IF(Z677=0,"",RANK(Z677,Z$4:Z$1569,0))</f>
        <v/>
      </c>
      <c r="AR677" s="7" t="inlineStr">
        <is>
          <t>.</t>
        </is>
      </c>
      <c r="BA677" s="7" t="inlineStr">
        <is>
          <t>.</t>
        </is>
      </c>
      <c r="BB677" s="9">
        <f>SUM(L$4:L$1569)/COUNTA(A$4:A$1569)</f>
        <v/>
      </c>
      <c r="BC677" s="9">
        <f>SUM(M$4:M$1569)/COUNTA(A$4:A$1569)</f>
        <v/>
      </c>
      <c r="BD677" s="9">
        <f>SUM(N$4:N$1569)/COUNTA(A$4:A$1569)</f>
        <v/>
      </c>
      <c r="BE677" s="9">
        <f>SUM(O$4:O$1569)/COUNTA(A$4:A$1569)</f>
        <v/>
      </c>
      <c r="BF677" s="9">
        <f>SUM(P$4:P$1569)/COUNTA(A$4:A$1569)</f>
        <v/>
      </c>
      <c r="BG677" s="9">
        <f>SUM(Q$4:Q$1569)/COUNTA(A$4:A$1569)</f>
        <v/>
      </c>
      <c r="BH677" s="9">
        <f>SUM(R$4:R$1569)/COUNTA(A$4:A$1569)</f>
        <v/>
      </c>
      <c r="BI677" s="9">
        <f>SUM(S$4:S$1569)/COUNTA(A$4:A$1569)</f>
        <v/>
      </c>
      <c r="BJ677" s="9">
        <f>SUM(T$4:T$1569)/COUNTA(A$4:A$1569)</f>
        <v/>
      </c>
      <c r="BK677" s="9">
        <f>SUM(U$4:U$1569)/COUNTA(A$4:A$1569)</f>
        <v/>
      </c>
      <c r="BL677" s="9">
        <f>SUM(V$4:V$1569)/COUNTA(A$4:A$1569)</f>
        <v/>
      </c>
      <c r="BM677" s="9">
        <f>SUM(W$4:W$1569)/COUNTA(A$4:A$1569)</f>
        <v/>
      </c>
      <c r="BN677" s="9">
        <f>SUM(X$4:X$1569)/COUNTA(A$4:A$1569)</f>
        <v/>
      </c>
      <c r="BO677" s="7" t="inlineStr">
        <is>
          <t>.</t>
        </is>
      </c>
      <c r="BP677" s="9">
        <f>IF(Z677&gt;=BB677,0,IFERROR(BB677+(SUMPRODUCT((Z$4:Z$1569&gt;=BB$4:BB$1569)*(Z$4:Z$1569-BB$4:BB$1569))/MAX(1,COUNTIF(Z$4:Z$1569,"&lt;"&amp;BB677+0.01))),BB677))</f>
        <v/>
      </c>
      <c r="BQ677" s="9">
        <f>IF(AA677&gt;=BC677,0,IFERROR(BC677+SUMPRODUCT((AA$4:AA$1569&gt;=BC$4:BC$1569)*(AA$4:AA$1569-BC$4:BC$1569))/MAX(1,COUNTIF(AA$4:AA$1569,"&lt;"&amp;BC677+0.01)),BC677))</f>
        <v/>
      </c>
      <c r="BR677" s="9">
        <f>IF(AB677&gt;=BD677,0,IFERROR(BD677+SUMPRODUCT((AB$4:AB$1569&gt;=BD$4:BD$1569)*(AB$4:AB$1569-BD$4:BD$1569))/MAX(1,COUNTIF(AB$4:AB$1569,"&lt;"&amp;BD677+0.01)),BD677))</f>
        <v/>
      </c>
      <c r="BS677" s="9">
        <f>IF(AC677&gt;=BE677,0,IFERROR(BE677+SUMPRODUCT((AC$4:AC$1569&gt;=BE$4:BE$1569)*(AC$4:AC$1569-BE$4:BE$1569))/MAX(1,COUNTIF(AC$4:AC$1569,"&lt;"&amp;BE677+0.01)),BE677))</f>
        <v/>
      </c>
      <c r="BT677" s="9">
        <f>IF(AD677&gt;=BF677,0,IFERROR(BF677+SUMPRODUCT((AD$4:AD$1569&gt;=BF$4:BF$1569)*(AD$4:AD$1569-BF$4:BF$1569))/MAX(1,COUNTIF(AD$4:AD$1569,"&lt;"&amp;BF677+0.01)),BF677))</f>
        <v/>
      </c>
      <c r="BU677" s="9">
        <f>IF(AE677&gt;=BG677,0,IFERROR(BG677+SUMPRODUCT((AE$4:AE$1569&gt;=BG$4:BG$1569)*(AE$4:AE$1569-BG$4:BG$1569))/MAX(1,COUNTIF(AE$4:AE$1569,"&lt;"&amp;BG677+0.01)),BG677))</f>
        <v/>
      </c>
      <c r="BV677" s="9">
        <f>IF(AF677&gt;=BH677,0,IFERROR(BH677+SUMPRODUCT((AF$4:AF$1569&gt;=BH$4:BH$1569)*(AF$4:AF$1569-BH$4:BH$1569))/MAX(1,COUNTIF(AF$4:AF$1569,"&lt;"&amp;BH677+0.01)),BH677))</f>
        <v/>
      </c>
      <c r="BW677" s="9">
        <f>IF(AG677&gt;=BI677,0,IFERROR(BI677+SUMPRODUCT((AG$4:AG$1569&gt;=BI$4:BI$1569)*(AG$4:AG$1569-BI$4:BI$1569))/MAX(1,COUNTIF(AG$4:AG$1569,"&lt;"&amp;BI677+0.01)),BI677))</f>
        <v/>
      </c>
      <c r="BX677" s="9">
        <f>IF(AH677&gt;=BJ677,0,IFERROR(BJ677+SUMPRODUCT((AH$4:AH$1569&gt;=BJ$4:BJ$1569)*(AH$4:AH$1569-BJ$4:BJ$1569))/MAX(1,COUNTIF(AH$4:AH$1569,"&lt;"&amp;BJ677+0.01)),BJ677))</f>
        <v/>
      </c>
      <c r="BY677" s="9">
        <f>IF(AI677&gt;=BK677,0,IFERROR(BK677+SUMPRODUCT((AI$4:AI$1569&gt;=BK$4:BK$1569)*(AI$4:AI$1569-BK$4:BK$1569))/MAX(1,COUNTIF(AI$4:AI$1569,"&lt;"&amp;BK677+0.01)),BK677))</f>
        <v/>
      </c>
      <c r="BZ677" s="9">
        <f>IF(AJ677&gt;=BL677,0,IFERROR(BL677+SUMPRODUCT((AJ$4:AJ$1569&gt;=BL$4:BL$1569)*(AJ$4:AJ$1569-BL$4:BL$1569))/MAX(1,COUNTIF(AJ$4:AJ$1569,"&lt;"&amp;BL677+0.01)),BL677))</f>
        <v/>
      </c>
      <c r="CA677" s="9">
        <f>IF(AK677&gt;=BM677,0,IFERROR(BM677+SUMPRODUCT((AK$4:AK$1569&gt;=BM$4:BM$1569)*(AK$4:AK$1569-BM$4:BM$1569))/MAX(1,COUNTIF(AK$4:AK$1569,"&lt;"&amp;BM677+0.01)),BM677))</f>
        <v/>
      </c>
      <c r="CB677" s="9">
        <f>IF(AL677&gt;=BN677,0,IFERROR(BN677+SUMPRODUCT((AL$4:AL$1569&gt;=BN$4:BN$1569)*(AL$4:AL$1569-BN$4:BN$1569))/MAX(1,COUNTIF(AL$4:AL$1569,"&lt;"&amp;BN677+0.01)),BN677))</f>
        <v/>
      </c>
      <c r="CC677" s="5">
        <f>IF(AO677="🟢","VERDE",IF(AO677="🟡","AMARELO",IF(AO677="🟠","VERMELHO",IF(AO677="🔴","VERMELHO","ROXO"))))</f>
        <v/>
      </c>
      <c r="CD677" s="5" t="inlineStr">
        <is>
          <t>🌎 REGIÕES</t>
        </is>
      </c>
      <c r="CE677" s="5" t="inlineStr">
        <is>
          <t>SEM REDE</t>
        </is>
      </c>
    </row>
    <row r="678">
      <c r="A678" s="5" t="inlineStr">
        <is>
          <t>14914364000191</t>
        </is>
      </c>
      <c r="B678" s="5" t="inlineStr">
        <is>
          <t>GERALDO BONFIM CASTILHO - ME</t>
        </is>
      </c>
      <c r="C678" s="5" t="inlineStr">
        <is>
          <t>06 - SEM GRUPO</t>
        </is>
      </c>
      <c r="D678" s="5" t="inlineStr">
        <is>
          <t>HEMANUELE DITZEL (MANU)</t>
        </is>
      </c>
      <c r="E678" s="5" t="inlineStr">
        <is>
          <t>PR</t>
        </is>
      </c>
      <c r="F678" s="5">
        <f>IFERROR(VLOOKUP(C678,$AS$4:$AT$25,2,FALSE),"")</f>
        <v/>
      </c>
      <c r="G678" s="6">
        <f>IFERROR(VLOOKUP(C678,$AS$4:$AX$25,6,FALSE),"")</f>
        <v/>
      </c>
      <c r="H678" s="5">
        <f>IFERROR(VLOOKUP(C678,$AS$4:$AY$25,7,FALSE),"")</f>
        <v/>
      </c>
      <c r="I678" s="5">
        <f>IFERROR(VLOOKUP(C678,$AS$4:$AZ$25,8,FALSE),"")</f>
        <v/>
      </c>
      <c r="J678" s="7" t="inlineStr">
        <is>
          <t>.</t>
        </is>
      </c>
      <c r="K678" s="5" t="inlineStr">
        <is>
          <t>SUL</t>
        </is>
      </c>
      <c r="L678" s="8" t="n">
        <v>1613.793103448276</v>
      </c>
      <c r="M678" s="9" t="n">
        <v>124.1379310344828</v>
      </c>
      <c r="N678" s="9" t="n">
        <v>124.1379310344828</v>
      </c>
      <c r="O678" s="9" t="n">
        <v>129.3103448275862</v>
      </c>
      <c r="P678" s="9" t="n">
        <v>129.3103448275862</v>
      </c>
      <c r="Q678" s="9" t="n">
        <v>129.3103448275862</v>
      </c>
      <c r="R678" s="9" t="n">
        <v>134.4827586206897</v>
      </c>
      <c r="S678" s="9" t="n">
        <v>134.4827586206897</v>
      </c>
      <c r="T678" s="9" t="n">
        <v>139.6551724137931</v>
      </c>
      <c r="U678" s="9" t="n">
        <v>139.6551724137931</v>
      </c>
      <c r="V678" s="9" t="n">
        <v>139.6551724137931</v>
      </c>
      <c r="W678" s="9" t="n">
        <v>144.8275862068965</v>
      </c>
      <c r="X678" s="9" t="n">
        <v>144.8275862068965</v>
      </c>
      <c r="Y678" s="7" t="inlineStr">
        <is>
          <t>.</t>
        </is>
      </c>
      <c r="Z678" s="8">
        <f>SUM(AA678:AL678)</f>
        <v/>
      </c>
      <c r="AA678" s="9" t="n">
        <v>0</v>
      </c>
      <c r="AB678" s="9" t="n">
        <v>0</v>
      </c>
      <c r="AC678" s="9" t="n">
        <v>0</v>
      </c>
      <c r="AD678" s="9" t="n">
        <v>0</v>
      </c>
      <c r="AE678" s="9" t="n">
        <v>0</v>
      </c>
      <c r="AF678" s="9" t="n">
        <v>0</v>
      </c>
      <c r="AG678" s="9" t="n">
        <v>0</v>
      </c>
      <c r="AH678" s="9" t="n">
        <v>0</v>
      </c>
      <c r="AI678" s="9" t="n">
        <v>0</v>
      </c>
      <c r="AJ678" s="9" t="n">
        <v>0</v>
      </c>
      <c r="AK678" s="9" t="n">
        <v>0</v>
      </c>
      <c r="AL678" s="9" t="n">
        <v>0</v>
      </c>
      <c r="AM678" s="7" t="inlineStr">
        <is>
          <t>.</t>
        </is>
      </c>
      <c r="AN678" s="6">
        <f>IF(L678=0,0,Z678/L678)</f>
        <v/>
      </c>
      <c r="AO678" s="5">
        <f>IF(AN678="","",IF(AN678&gt;=0.9,"🟢",IF(AN678&gt;=0.7,"🟡",IF(AN678&gt;=0.5,"🟠","🔴"))))</f>
        <v/>
      </c>
      <c r="AP678" s="9">
        <f>IF(L678=0,0,L678-Z678)</f>
        <v/>
      </c>
      <c r="AQ678" s="5">
        <f>IF(Z678=0,"",RANK(Z678,Z$4:Z$1569,0))</f>
        <v/>
      </c>
      <c r="AR678" s="7" t="inlineStr">
        <is>
          <t>.</t>
        </is>
      </c>
      <c r="BA678" s="7" t="inlineStr">
        <is>
          <t>.</t>
        </is>
      </c>
      <c r="BB678" s="9">
        <f>SUM(L$4:L$1569)/COUNTA(A$4:A$1569)</f>
        <v/>
      </c>
      <c r="BC678" s="9">
        <f>SUM(M$4:M$1569)/COUNTA(A$4:A$1569)</f>
        <v/>
      </c>
      <c r="BD678" s="9">
        <f>SUM(N$4:N$1569)/COUNTA(A$4:A$1569)</f>
        <v/>
      </c>
      <c r="BE678" s="9">
        <f>SUM(O$4:O$1569)/COUNTA(A$4:A$1569)</f>
        <v/>
      </c>
      <c r="BF678" s="9">
        <f>SUM(P$4:P$1569)/COUNTA(A$4:A$1569)</f>
        <v/>
      </c>
      <c r="BG678" s="9">
        <f>SUM(Q$4:Q$1569)/COUNTA(A$4:A$1569)</f>
        <v/>
      </c>
      <c r="BH678" s="9">
        <f>SUM(R$4:R$1569)/COUNTA(A$4:A$1569)</f>
        <v/>
      </c>
      <c r="BI678" s="9">
        <f>SUM(S$4:S$1569)/COUNTA(A$4:A$1569)</f>
        <v/>
      </c>
      <c r="BJ678" s="9">
        <f>SUM(T$4:T$1569)/COUNTA(A$4:A$1569)</f>
        <v/>
      </c>
      <c r="BK678" s="9">
        <f>SUM(U$4:U$1569)/COUNTA(A$4:A$1569)</f>
        <v/>
      </c>
      <c r="BL678" s="9">
        <f>SUM(V$4:V$1569)/COUNTA(A$4:A$1569)</f>
        <v/>
      </c>
      <c r="BM678" s="9">
        <f>SUM(W$4:W$1569)/COUNTA(A$4:A$1569)</f>
        <v/>
      </c>
      <c r="BN678" s="9">
        <f>SUM(X$4:X$1569)/COUNTA(A$4:A$1569)</f>
        <v/>
      </c>
      <c r="BO678" s="7" t="inlineStr">
        <is>
          <t>.</t>
        </is>
      </c>
      <c r="BP678" s="9">
        <f>IF(Z678&gt;=BB678,0,IFERROR(BB678+(SUMPRODUCT((Z$4:Z$1569&gt;=BB$4:BB$1569)*(Z$4:Z$1569-BB$4:BB$1569))/MAX(1,COUNTIF(Z$4:Z$1569,"&lt;"&amp;BB678+0.01))),BB678))</f>
        <v/>
      </c>
      <c r="BQ678" s="9">
        <f>IF(AA678&gt;=BC678,0,IFERROR(BC678+SUMPRODUCT((AA$4:AA$1569&gt;=BC$4:BC$1569)*(AA$4:AA$1569-BC$4:BC$1569))/MAX(1,COUNTIF(AA$4:AA$1569,"&lt;"&amp;BC678+0.01)),BC678))</f>
        <v/>
      </c>
      <c r="BR678" s="9">
        <f>IF(AB678&gt;=BD678,0,IFERROR(BD678+SUMPRODUCT((AB$4:AB$1569&gt;=BD$4:BD$1569)*(AB$4:AB$1569-BD$4:BD$1569))/MAX(1,COUNTIF(AB$4:AB$1569,"&lt;"&amp;BD678+0.01)),BD678))</f>
        <v/>
      </c>
      <c r="BS678" s="9">
        <f>IF(AC678&gt;=BE678,0,IFERROR(BE678+SUMPRODUCT((AC$4:AC$1569&gt;=BE$4:BE$1569)*(AC$4:AC$1569-BE$4:BE$1569))/MAX(1,COUNTIF(AC$4:AC$1569,"&lt;"&amp;BE678+0.01)),BE678))</f>
        <v/>
      </c>
      <c r="BT678" s="9">
        <f>IF(AD678&gt;=BF678,0,IFERROR(BF678+SUMPRODUCT((AD$4:AD$1569&gt;=BF$4:BF$1569)*(AD$4:AD$1569-BF$4:BF$1569))/MAX(1,COUNTIF(AD$4:AD$1569,"&lt;"&amp;BF678+0.01)),BF678))</f>
        <v/>
      </c>
      <c r="BU678" s="9">
        <f>IF(AE678&gt;=BG678,0,IFERROR(BG678+SUMPRODUCT((AE$4:AE$1569&gt;=BG$4:BG$1569)*(AE$4:AE$1569-BG$4:BG$1569))/MAX(1,COUNTIF(AE$4:AE$1569,"&lt;"&amp;BG678+0.01)),BG678))</f>
        <v/>
      </c>
      <c r="BV678" s="9">
        <f>IF(AF678&gt;=BH678,0,IFERROR(BH678+SUMPRODUCT((AF$4:AF$1569&gt;=BH$4:BH$1569)*(AF$4:AF$1569-BH$4:BH$1569))/MAX(1,COUNTIF(AF$4:AF$1569,"&lt;"&amp;BH678+0.01)),BH678))</f>
        <v/>
      </c>
      <c r="BW678" s="9">
        <f>IF(AG678&gt;=BI678,0,IFERROR(BI678+SUMPRODUCT((AG$4:AG$1569&gt;=BI$4:BI$1569)*(AG$4:AG$1569-BI$4:BI$1569))/MAX(1,COUNTIF(AG$4:AG$1569,"&lt;"&amp;BI678+0.01)),BI678))</f>
        <v/>
      </c>
      <c r="BX678" s="9">
        <f>IF(AH678&gt;=BJ678,0,IFERROR(BJ678+SUMPRODUCT((AH$4:AH$1569&gt;=BJ$4:BJ$1569)*(AH$4:AH$1569-BJ$4:BJ$1569))/MAX(1,COUNTIF(AH$4:AH$1569,"&lt;"&amp;BJ678+0.01)),BJ678))</f>
        <v/>
      </c>
      <c r="BY678" s="9">
        <f>IF(AI678&gt;=BK678,0,IFERROR(BK678+SUMPRODUCT((AI$4:AI$1569&gt;=BK$4:BK$1569)*(AI$4:AI$1569-BK$4:BK$1569))/MAX(1,COUNTIF(AI$4:AI$1569,"&lt;"&amp;BK678+0.01)),BK678))</f>
        <v/>
      </c>
      <c r="BZ678" s="9">
        <f>IF(AJ678&gt;=BL678,0,IFERROR(BL678+SUMPRODUCT((AJ$4:AJ$1569&gt;=BL$4:BL$1569)*(AJ$4:AJ$1569-BL$4:BL$1569))/MAX(1,COUNTIF(AJ$4:AJ$1569,"&lt;"&amp;BL678+0.01)),BL678))</f>
        <v/>
      </c>
      <c r="CA678" s="9">
        <f>IF(AK678&gt;=BM678,0,IFERROR(BM678+SUMPRODUCT((AK$4:AK$1569&gt;=BM$4:BM$1569)*(AK$4:AK$1569-BM$4:BM$1569))/MAX(1,COUNTIF(AK$4:AK$1569,"&lt;"&amp;BM678+0.01)),BM678))</f>
        <v/>
      </c>
      <c r="CB678" s="9">
        <f>IF(AL678&gt;=BN678,0,IFERROR(BN678+SUMPRODUCT((AL$4:AL$1569&gt;=BN$4:BN$1569)*(AL$4:AL$1569-BN$4:BN$1569))/MAX(1,COUNTIF(AL$4:AL$1569,"&lt;"&amp;BN678+0.01)),BN678))</f>
        <v/>
      </c>
      <c r="CC678" s="5">
        <f>IF(AO678="🟢","VERDE",IF(AO678="🟡","AMARELO",IF(AO678="🟠","VERMELHO",IF(AO678="🔴","VERMELHO","ROXO"))))</f>
        <v/>
      </c>
      <c r="CD678" s="5" t="inlineStr">
        <is>
          <t>🌎 REGIÕES</t>
        </is>
      </c>
      <c r="CE678" s="5" t="inlineStr">
        <is>
          <t>SEM REDE</t>
        </is>
      </c>
    </row>
    <row r="679">
      <c r="A679" s="5" t="inlineStr">
        <is>
          <t>15228867000176</t>
        </is>
      </c>
      <c r="B679" s="5" t="inlineStr">
        <is>
          <t>ERISSON MARCIO BARRADA DE MAGALHAES - ME</t>
        </is>
      </c>
      <c r="C679" s="5" t="inlineStr">
        <is>
          <t>06 - SEM GRUPO</t>
        </is>
      </c>
      <c r="D679" s="5" t="inlineStr">
        <is>
          <t>LARISSA PADILHA</t>
        </is>
      </c>
      <c r="E679" s="5" t="inlineStr">
        <is>
          <t>GO</t>
        </is>
      </c>
      <c r="F679" s="5">
        <f>IFERROR(VLOOKUP(C679,$AS$4:$AT$25,2,FALSE),"")</f>
        <v/>
      </c>
      <c r="G679" s="6">
        <f>IFERROR(VLOOKUP(C679,$AS$4:$AX$25,6,FALSE),"")</f>
        <v/>
      </c>
      <c r="H679" s="5">
        <f>IFERROR(VLOOKUP(C679,$AS$4:$AY$25,7,FALSE),"")</f>
        <v/>
      </c>
      <c r="I679" s="5">
        <f>IFERROR(VLOOKUP(C679,$AS$4:$AZ$25,8,FALSE),"")</f>
        <v/>
      </c>
      <c r="J679" s="7" t="inlineStr">
        <is>
          <t>.</t>
        </is>
      </c>
      <c r="K679" s="5" t="inlineStr">
        <is>
          <t>CENTRO OESTE</t>
        </is>
      </c>
      <c r="L679" s="8" t="n">
        <v>1494.339622641509</v>
      </c>
      <c r="M679" s="9" t="n">
        <v>124.5283018867924</v>
      </c>
      <c r="N679" s="9" t="n">
        <v>124.5283018867924</v>
      </c>
      <c r="O679" s="9" t="n">
        <v>124.5283018867924</v>
      </c>
      <c r="P679" s="9" t="n">
        <v>124.5283018867924</v>
      </c>
      <c r="Q679" s="9" t="n">
        <v>124.5283018867924</v>
      </c>
      <c r="R679" s="9" t="n">
        <v>124.5283018867924</v>
      </c>
      <c r="S679" s="9" t="n">
        <v>124.5283018867924</v>
      </c>
      <c r="T679" s="9" t="n">
        <v>124.5283018867924</v>
      </c>
      <c r="U679" s="9" t="n">
        <v>124.5283018867924</v>
      </c>
      <c r="V679" s="9" t="n">
        <v>124.5283018867924</v>
      </c>
      <c r="W679" s="9" t="n">
        <v>124.5283018867924</v>
      </c>
      <c r="X679" s="9" t="n">
        <v>124.5283018867924</v>
      </c>
      <c r="Y679" s="7" t="inlineStr">
        <is>
          <t>.</t>
        </is>
      </c>
      <c r="Z679" s="8">
        <f>SUM(AA679:AL679)</f>
        <v/>
      </c>
      <c r="AA679" s="9" t="n">
        <v>0</v>
      </c>
      <c r="AB679" s="9" t="n">
        <v>0</v>
      </c>
      <c r="AC679" s="9" t="n">
        <v>0</v>
      </c>
      <c r="AD679" s="9" t="n">
        <v>0</v>
      </c>
      <c r="AE679" s="9" t="n">
        <v>0</v>
      </c>
      <c r="AF679" s="9" t="n">
        <v>0</v>
      </c>
      <c r="AG679" s="9" t="n">
        <v>0</v>
      </c>
      <c r="AH679" s="9" t="n">
        <v>0</v>
      </c>
      <c r="AI679" s="9" t="n">
        <v>0</v>
      </c>
      <c r="AJ679" s="9" t="n">
        <v>0</v>
      </c>
      <c r="AK679" s="9" t="n">
        <v>0</v>
      </c>
      <c r="AL679" s="9" t="n">
        <v>0</v>
      </c>
      <c r="AM679" s="7" t="inlineStr">
        <is>
          <t>.</t>
        </is>
      </c>
      <c r="AN679" s="6">
        <f>IF(L679=0,0,Z679/L679)</f>
        <v/>
      </c>
      <c r="AO679" s="5">
        <f>IF(AN679="","",IF(AN679&gt;=0.9,"🟢",IF(AN679&gt;=0.7,"🟡",IF(AN679&gt;=0.5,"🟠","🔴"))))</f>
        <v/>
      </c>
      <c r="AP679" s="9">
        <f>IF(L679=0,0,L679-Z679)</f>
        <v/>
      </c>
      <c r="AQ679" s="5">
        <f>IF(Z679=0,"",RANK(Z679,Z$4:Z$1569,0))</f>
        <v/>
      </c>
      <c r="AR679" s="7" t="inlineStr">
        <is>
          <t>.</t>
        </is>
      </c>
      <c r="BA679" s="7" t="inlineStr">
        <is>
          <t>.</t>
        </is>
      </c>
      <c r="BB679" s="9">
        <f>SUM(L$4:L$1569)/COUNTA(A$4:A$1569)</f>
        <v/>
      </c>
      <c r="BC679" s="9">
        <f>SUM(M$4:M$1569)/COUNTA(A$4:A$1569)</f>
        <v/>
      </c>
      <c r="BD679" s="9">
        <f>SUM(N$4:N$1569)/COUNTA(A$4:A$1569)</f>
        <v/>
      </c>
      <c r="BE679" s="9">
        <f>SUM(O$4:O$1569)/COUNTA(A$4:A$1569)</f>
        <v/>
      </c>
      <c r="BF679" s="9">
        <f>SUM(P$4:P$1569)/COUNTA(A$4:A$1569)</f>
        <v/>
      </c>
      <c r="BG679" s="9">
        <f>SUM(Q$4:Q$1569)/COUNTA(A$4:A$1569)</f>
        <v/>
      </c>
      <c r="BH679" s="9">
        <f>SUM(R$4:R$1569)/COUNTA(A$4:A$1569)</f>
        <v/>
      </c>
      <c r="BI679" s="9">
        <f>SUM(S$4:S$1569)/COUNTA(A$4:A$1569)</f>
        <v/>
      </c>
      <c r="BJ679" s="9">
        <f>SUM(T$4:T$1569)/COUNTA(A$4:A$1569)</f>
        <v/>
      </c>
      <c r="BK679" s="9">
        <f>SUM(U$4:U$1569)/COUNTA(A$4:A$1569)</f>
        <v/>
      </c>
      <c r="BL679" s="9">
        <f>SUM(V$4:V$1569)/COUNTA(A$4:A$1569)</f>
        <v/>
      </c>
      <c r="BM679" s="9">
        <f>SUM(W$4:W$1569)/COUNTA(A$4:A$1569)</f>
        <v/>
      </c>
      <c r="BN679" s="9">
        <f>SUM(X$4:X$1569)/COUNTA(A$4:A$1569)</f>
        <v/>
      </c>
      <c r="BO679" s="7" t="inlineStr">
        <is>
          <t>.</t>
        </is>
      </c>
      <c r="BP679" s="9">
        <f>IF(Z679&gt;=BB679,0,IFERROR(BB679+(SUMPRODUCT((Z$4:Z$1569&gt;=BB$4:BB$1569)*(Z$4:Z$1569-BB$4:BB$1569))/MAX(1,COUNTIF(Z$4:Z$1569,"&lt;"&amp;BB679+0.01))),BB679))</f>
        <v/>
      </c>
      <c r="BQ679" s="9">
        <f>IF(AA679&gt;=BC679,0,IFERROR(BC679+SUMPRODUCT((AA$4:AA$1569&gt;=BC$4:BC$1569)*(AA$4:AA$1569-BC$4:BC$1569))/MAX(1,COUNTIF(AA$4:AA$1569,"&lt;"&amp;BC679+0.01)),BC679))</f>
        <v/>
      </c>
      <c r="BR679" s="9">
        <f>IF(AB679&gt;=BD679,0,IFERROR(BD679+SUMPRODUCT((AB$4:AB$1569&gt;=BD$4:BD$1569)*(AB$4:AB$1569-BD$4:BD$1569))/MAX(1,COUNTIF(AB$4:AB$1569,"&lt;"&amp;BD679+0.01)),BD679))</f>
        <v/>
      </c>
      <c r="BS679" s="9">
        <f>IF(AC679&gt;=BE679,0,IFERROR(BE679+SUMPRODUCT((AC$4:AC$1569&gt;=BE$4:BE$1569)*(AC$4:AC$1569-BE$4:BE$1569))/MAX(1,COUNTIF(AC$4:AC$1569,"&lt;"&amp;BE679+0.01)),BE679))</f>
        <v/>
      </c>
      <c r="BT679" s="9">
        <f>IF(AD679&gt;=BF679,0,IFERROR(BF679+SUMPRODUCT((AD$4:AD$1569&gt;=BF$4:BF$1569)*(AD$4:AD$1569-BF$4:BF$1569))/MAX(1,COUNTIF(AD$4:AD$1569,"&lt;"&amp;BF679+0.01)),BF679))</f>
        <v/>
      </c>
      <c r="BU679" s="9">
        <f>IF(AE679&gt;=BG679,0,IFERROR(BG679+SUMPRODUCT((AE$4:AE$1569&gt;=BG$4:BG$1569)*(AE$4:AE$1569-BG$4:BG$1569))/MAX(1,COUNTIF(AE$4:AE$1569,"&lt;"&amp;BG679+0.01)),BG679))</f>
        <v/>
      </c>
      <c r="BV679" s="9">
        <f>IF(AF679&gt;=BH679,0,IFERROR(BH679+SUMPRODUCT((AF$4:AF$1569&gt;=BH$4:BH$1569)*(AF$4:AF$1569-BH$4:BH$1569))/MAX(1,COUNTIF(AF$4:AF$1569,"&lt;"&amp;BH679+0.01)),BH679))</f>
        <v/>
      </c>
      <c r="BW679" s="9">
        <f>IF(AG679&gt;=BI679,0,IFERROR(BI679+SUMPRODUCT((AG$4:AG$1569&gt;=BI$4:BI$1569)*(AG$4:AG$1569-BI$4:BI$1569))/MAX(1,COUNTIF(AG$4:AG$1569,"&lt;"&amp;BI679+0.01)),BI679))</f>
        <v/>
      </c>
      <c r="BX679" s="9">
        <f>IF(AH679&gt;=BJ679,0,IFERROR(BJ679+SUMPRODUCT((AH$4:AH$1569&gt;=BJ$4:BJ$1569)*(AH$4:AH$1569-BJ$4:BJ$1569))/MAX(1,COUNTIF(AH$4:AH$1569,"&lt;"&amp;BJ679+0.01)),BJ679))</f>
        <v/>
      </c>
      <c r="BY679" s="9">
        <f>IF(AI679&gt;=BK679,0,IFERROR(BK679+SUMPRODUCT((AI$4:AI$1569&gt;=BK$4:BK$1569)*(AI$4:AI$1569-BK$4:BK$1569))/MAX(1,COUNTIF(AI$4:AI$1569,"&lt;"&amp;BK679+0.01)),BK679))</f>
        <v/>
      </c>
      <c r="BZ679" s="9">
        <f>IF(AJ679&gt;=BL679,0,IFERROR(BL679+SUMPRODUCT((AJ$4:AJ$1569&gt;=BL$4:BL$1569)*(AJ$4:AJ$1569-BL$4:BL$1569))/MAX(1,COUNTIF(AJ$4:AJ$1569,"&lt;"&amp;BL679+0.01)),BL679))</f>
        <v/>
      </c>
      <c r="CA679" s="9">
        <f>IF(AK679&gt;=BM679,0,IFERROR(BM679+SUMPRODUCT((AK$4:AK$1569&gt;=BM$4:BM$1569)*(AK$4:AK$1569-BM$4:BM$1569))/MAX(1,COUNTIF(AK$4:AK$1569,"&lt;"&amp;BM679+0.01)),BM679))</f>
        <v/>
      </c>
      <c r="CB679" s="9">
        <f>IF(AL679&gt;=BN679,0,IFERROR(BN679+SUMPRODUCT((AL$4:AL$1569&gt;=BN$4:BN$1569)*(AL$4:AL$1569-BN$4:BN$1569))/MAX(1,COUNTIF(AL$4:AL$1569,"&lt;"&amp;BN679+0.01)),BN679))</f>
        <v/>
      </c>
      <c r="CC679" s="5">
        <f>IF(AO679="🟢","VERDE",IF(AO679="🟡","AMARELO",IF(AO679="🟠","VERMELHO",IF(AO679="🔴","VERMELHO","ROXO"))))</f>
        <v/>
      </c>
      <c r="CD679" s="5" t="inlineStr">
        <is>
          <t>🌎 REGIÕES</t>
        </is>
      </c>
      <c r="CE679" s="5" t="inlineStr">
        <is>
          <t>SEM REDE</t>
        </is>
      </c>
    </row>
    <row r="680">
      <c r="A680" s="5" t="inlineStr">
        <is>
          <t>15277146000156</t>
        </is>
      </c>
      <c r="B680" s="5" t="inlineStr">
        <is>
          <t>ARMAZEM COMERCIO LTDA - ME</t>
        </is>
      </c>
      <c r="C680" s="5" t="inlineStr">
        <is>
          <t>06 - SEM GRUPO</t>
        </is>
      </c>
      <c r="D680" s="5" t="inlineStr">
        <is>
          <t>LARISSA PADILHA</t>
        </is>
      </c>
      <c r="E680" s="5" t="inlineStr">
        <is>
          <t>RJ</t>
        </is>
      </c>
      <c r="F680" s="5">
        <f>IFERROR(VLOOKUP(C680,$AS$4:$AT$25,2,FALSE),"")</f>
        <v/>
      </c>
      <c r="G680" s="6">
        <f>IFERROR(VLOOKUP(C680,$AS$4:$AX$25,6,FALSE),"")</f>
        <v/>
      </c>
      <c r="H680" s="5">
        <f>IFERROR(VLOOKUP(C680,$AS$4:$AY$25,7,FALSE),"")</f>
        <v/>
      </c>
      <c r="I680" s="5">
        <f>IFERROR(VLOOKUP(C680,$AS$4:$AZ$25,8,FALSE),"")</f>
        <v/>
      </c>
      <c r="J680" s="7" t="inlineStr">
        <is>
          <t>.</t>
        </is>
      </c>
      <c r="K680" s="5" t="inlineStr">
        <is>
          <t>RJ + ES + MG</t>
        </is>
      </c>
      <c r="L680" s="8" t="n">
        <v>1600</v>
      </c>
      <c r="M680" s="9" t="n">
        <v>133.3333333333333</v>
      </c>
      <c r="N680" s="9" t="n">
        <v>133.3333333333333</v>
      </c>
      <c r="O680" s="9" t="n">
        <v>133.3333333333333</v>
      </c>
      <c r="P680" s="9" t="n">
        <v>133.3333333333333</v>
      </c>
      <c r="Q680" s="9" t="n">
        <v>133.3333333333333</v>
      </c>
      <c r="R680" s="9" t="n">
        <v>133.3333333333333</v>
      </c>
      <c r="S680" s="9" t="n">
        <v>133.3333333333333</v>
      </c>
      <c r="T680" s="9" t="n">
        <v>133.3333333333333</v>
      </c>
      <c r="U680" s="9" t="n">
        <v>133.3333333333333</v>
      </c>
      <c r="V680" s="9" t="n">
        <v>133.3333333333333</v>
      </c>
      <c r="W680" s="9" t="n">
        <v>133.3333333333333</v>
      </c>
      <c r="X680" s="9" t="n">
        <v>133.3333333333333</v>
      </c>
      <c r="Y680" s="7" t="inlineStr">
        <is>
          <t>.</t>
        </is>
      </c>
      <c r="Z680" s="8">
        <f>SUM(AA680:AL680)</f>
        <v/>
      </c>
      <c r="AA680" s="9" t="n">
        <v>0</v>
      </c>
      <c r="AB680" s="9" t="n">
        <v>0</v>
      </c>
      <c r="AC680" s="9" t="n">
        <v>0</v>
      </c>
      <c r="AD680" s="9" t="n">
        <v>0</v>
      </c>
      <c r="AE680" s="9" t="n">
        <v>0</v>
      </c>
      <c r="AF680" s="9" t="n">
        <v>0</v>
      </c>
      <c r="AG680" s="9" t="n">
        <v>0</v>
      </c>
      <c r="AH680" s="9" t="n">
        <v>0</v>
      </c>
      <c r="AI680" s="9" t="n">
        <v>0</v>
      </c>
      <c r="AJ680" s="9" t="n">
        <v>0</v>
      </c>
      <c r="AK680" s="9" t="n">
        <v>0</v>
      </c>
      <c r="AL680" s="9" t="n">
        <v>0</v>
      </c>
      <c r="AM680" s="7" t="inlineStr">
        <is>
          <t>.</t>
        </is>
      </c>
      <c r="AN680" s="6">
        <f>IF(L680=0,0,Z680/L680)</f>
        <v/>
      </c>
      <c r="AO680" s="5">
        <f>IF(AN680="","",IF(AN680&gt;=0.9,"🟢",IF(AN680&gt;=0.7,"🟡",IF(AN680&gt;=0.5,"🟠","🔴"))))</f>
        <v/>
      </c>
      <c r="AP680" s="9">
        <f>IF(L680=0,0,L680-Z680)</f>
        <v/>
      </c>
      <c r="AQ680" s="5">
        <f>IF(Z680=0,"",RANK(Z680,Z$4:Z$1569,0))</f>
        <v/>
      </c>
      <c r="AR680" s="7" t="inlineStr">
        <is>
          <t>.</t>
        </is>
      </c>
      <c r="BA680" s="7" t="inlineStr">
        <is>
          <t>.</t>
        </is>
      </c>
      <c r="BB680" s="9">
        <f>SUM(L$4:L$1569)/COUNTA(A$4:A$1569)</f>
        <v/>
      </c>
      <c r="BC680" s="9">
        <f>SUM(M$4:M$1569)/COUNTA(A$4:A$1569)</f>
        <v/>
      </c>
      <c r="BD680" s="9">
        <f>SUM(N$4:N$1569)/COUNTA(A$4:A$1569)</f>
        <v/>
      </c>
      <c r="BE680" s="9">
        <f>SUM(O$4:O$1569)/COUNTA(A$4:A$1569)</f>
        <v/>
      </c>
      <c r="BF680" s="9">
        <f>SUM(P$4:P$1569)/COUNTA(A$4:A$1569)</f>
        <v/>
      </c>
      <c r="BG680" s="9">
        <f>SUM(Q$4:Q$1569)/COUNTA(A$4:A$1569)</f>
        <v/>
      </c>
      <c r="BH680" s="9">
        <f>SUM(R$4:R$1569)/COUNTA(A$4:A$1569)</f>
        <v/>
      </c>
      <c r="BI680" s="9">
        <f>SUM(S$4:S$1569)/COUNTA(A$4:A$1569)</f>
        <v/>
      </c>
      <c r="BJ680" s="9">
        <f>SUM(T$4:T$1569)/COUNTA(A$4:A$1569)</f>
        <v/>
      </c>
      <c r="BK680" s="9">
        <f>SUM(U$4:U$1569)/COUNTA(A$4:A$1569)</f>
        <v/>
      </c>
      <c r="BL680" s="9">
        <f>SUM(V$4:V$1569)/COUNTA(A$4:A$1569)</f>
        <v/>
      </c>
      <c r="BM680" s="9">
        <f>SUM(W$4:W$1569)/COUNTA(A$4:A$1569)</f>
        <v/>
      </c>
      <c r="BN680" s="9">
        <f>SUM(X$4:X$1569)/COUNTA(A$4:A$1569)</f>
        <v/>
      </c>
      <c r="BO680" s="7" t="inlineStr">
        <is>
          <t>.</t>
        </is>
      </c>
      <c r="BP680" s="9">
        <f>IF(Z680&gt;=BB680,0,IFERROR(BB680+(SUMPRODUCT((Z$4:Z$1569&gt;=BB$4:BB$1569)*(Z$4:Z$1569-BB$4:BB$1569))/MAX(1,COUNTIF(Z$4:Z$1569,"&lt;"&amp;BB680+0.01))),BB680))</f>
        <v/>
      </c>
      <c r="BQ680" s="9">
        <f>IF(AA680&gt;=BC680,0,IFERROR(BC680+SUMPRODUCT((AA$4:AA$1569&gt;=BC$4:BC$1569)*(AA$4:AA$1569-BC$4:BC$1569))/MAX(1,COUNTIF(AA$4:AA$1569,"&lt;"&amp;BC680+0.01)),BC680))</f>
        <v/>
      </c>
      <c r="BR680" s="9">
        <f>IF(AB680&gt;=BD680,0,IFERROR(BD680+SUMPRODUCT((AB$4:AB$1569&gt;=BD$4:BD$1569)*(AB$4:AB$1569-BD$4:BD$1569))/MAX(1,COUNTIF(AB$4:AB$1569,"&lt;"&amp;BD680+0.01)),BD680))</f>
        <v/>
      </c>
      <c r="BS680" s="9">
        <f>IF(AC680&gt;=BE680,0,IFERROR(BE680+SUMPRODUCT((AC$4:AC$1569&gt;=BE$4:BE$1569)*(AC$4:AC$1569-BE$4:BE$1569))/MAX(1,COUNTIF(AC$4:AC$1569,"&lt;"&amp;BE680+0.01)),BE680))</f>
        <v/>
      </c>
      <c r="BT680" s="9">
        <f>IF(AD680&gt;=BF680,0,IFERROR(BF680+SUMPRODUCT((AD$4:AD$1569&gt;=BF$4:BF$1569)*(AD$4:AD$1569-BF$4:BF$1569))/MAX(1,COUNTIF(AD$4:AD$1569,"&lt;"&amp;BF680+0.01)),BF680))</f>
        <v/>
      </c>
      <c r="BU680" s="9">
        <f>IF(AE680&gt;=BG680,0,IFERROR(BG680+SUMPRODUCT((AE$4:AE$1569&gt;=BG$4:BG$1569)*(AE$4:AE$1569-BG$4:BG$1569))/MAX(1,COUNTIF(AE$4:AE$1569,"&lt;"&amp;BG680+0.01)),BG680))</f>
        <v/>
      </c>
      <c r="BV680" s="9">
        <f>IF(AF680&gt;=BH680,0,IFERROR(BH680+SUMPRODUCT((AF$4:AF$1569&gt;=BH$4:BH$1569)*(AF$4:AF$1569-BH$4:BH$1569))/MAX(1,COUNTIF(AF$4:AF$1569,"&lt;"&amp;BH680+0.01)),BH680))</f>
        <v/>
      </c>
      <c r="BW680" s="9">
        <f>IF(AG680&gt;=BI680,0,IFERROR(BI680+SUMPRODUCT((AG$4:AG$1569&gt;=BI$4:BI$1569)*(AG$4:AG$1569-BI$4:BI$1569))/MAX(1,COUNTIF(AG$4:AG$1569,"&lt;"&amp;BI680+0.01)),BI680))</f>
        <v/>
      </c>
      <c r="BX680" s="9">
        <f>IF(AH680&gt;=BJ680,0,IFERROR(BJ680+SUMPRODUCT((AH$4:AH$1569&gt;=BJ$4:BJ$1569)*(AH$4:AH$1569-BJ$4:BJ$1569))/MAX(1,COUNTIF(AH$4:AH$1569,"&lt;"&amp;BJ680+0.01)),BJ680))</f>
        <v/>
      </c>
      <c r="BY680" s="9">
        <f>IF(AI680&gt;=BK680,0,IFERROR(BK680+SUMPRODUCT((AI$4:AI$1569&gt;=BK$4:BK$1569)*(AI$4:AI$1569-BK$4:BK$1569))/MAX(1,COUNTIF(AI$4:AI$1569,"&lt;"&amp;BK680+0.01)),BK680))</f>
        <v/>
      </c>
      <c r="BZ680" s="9">
        <f>IF(AJ680&gt;=BL680,0,IFERROR(BL680+SUMPRODUCT((AJ$4:AJ$1569&gt;=BL$4:BL$1569)*(AJ$4:AJ$1569-BL$4:BL$1569))/MAX(1,COUNTIF(AJ$4:AJ$1569,"&lt;"&amp;BL680+0.01)),BL680))</f>
        <v/>
      </c>
      <c r="CA680" s="9">
        <f>IF(AK680&gt;=BM680,0,IFERROR(BM680+SUMPRODUCT((AK$4:AK$1569&gt;=BM$4:BM$1569)*(AK$4:AK$1569-BM$4:BM$1569))/MAX(1,COUNTIF(AK$4:AK$1569,"&lt;"&amp;BM680+0.01)),BM680))</f>
        <v/>
      </c>
      <c r="CB680" s="9">
        <f>IF(AL680&gt;=BN680,0,IFERROR(BN680+SUMPRODUCT((AL$4:AL$1569&gt;=BN$4:BN$1569)*(AL$4:AL$1569-BN$4:BN$1569))/MAX(1,COUNTIF(AL$4:AL$1569,"&lt;"&amp;BN680+0.01)),BN680))</f>
        <v/>
      </c>
      <c r="CC680" s="5">
        <f>IF(AO680="🟢","VERDE",IF(AO680="🟡","AMARELO",IF(AO680="🟠","VERMELHO",IF(AO680="🔴","VERMELHO","ROXO"))))</f>
        <v/>
      </c>
      <c r="CD680" s="5" t="inlineStr">
        <is>
          <t>🌎 REGIÕES</t>
        </is>
      </c>
      <c r="CE680" s="5" t="inlineStr">
        <is>
          <t>SEM REDE</t>
        </is>
      </c>
    </row>
    <row r="681">
      <c r="A681" s="5" t="inlineStr">
        <is>
          <t>15320455000161</t>
        </is>
      </c>
      <c r="B681" s="5" t="inlineStr">
        <is>
          <t>BOTECO DO EDU LTDA - ME</t>
        </is>
      </c>
      <c r="C681" s="5" t="inlineStr">
        <is>
          <t>06 - SEM GRUPO</t>
        </is>
      </c>
      <c r="D681" s="5" t="inlineStr">
        <is>
          <t>HEMANUELE DITZEL (MANU)</t>
        </is>
      </c>
      <c r="E681" s="5" t="inlineStr">
        <is>
          <t>SC</t>
        </is>
      </c>
      <c r="F681" s="5">
        <f>IFERROR(VLOOKUP(C681,$AS$4:$AT$25,2,FALSE),"")</f>
        <v/>
      </c>
      <c r="G681" s="6">
        <f>IFERROR(VLOOKUP(C681,$AS$4:$AX$25,6,FALSE),"")</f>
        <v/>
      </c>
      <c r="H681" s="5">
        <f>IFERROR(VLOOKUP(C681,$AS$4:$AY$25,7,FALSE),"")</f>
        <v/>
      </c>
      <c r="I681" s="5">
        <f>IFERROR(VLOOKUP(C681,$AS$4:$AZ$25,8,FALSE),"")</f>
        <v/>
      </c>
      <c r="J681" s="7" t="inlineStr">
        <is>
          <t>.</t>
        </is>
      </c>
      <c r="K681" s="5" t="inlineStr">
        <is>
          <t>SUL</t>
        </is>
      </c>
      <c r="L681" s="8" t="n">
        <v>1553.191489361702</v>
      </c>
      <c r="M681" s="9" t="n">
        <v>119.1489361702128</v>
      </c>
      <c r="N681" s="9" t="n">
        <v>123.4042553191489</v>
      </c>
      <c r="O681" s="9" t="n">
        <v>123.4042553191489</v>
      </c>
      <c r="P681" s="9" t="n">
        <v>123.4042553191489</v>
      </c>
      <c r="Q681" s="9" t="n">
        <v>127.6595744680851</v>
      </c>
      <c r="R681" s="9" t="n">
        <v>127.6595744680851</v>
      </c>
      <c r="S681" s="9" t="n">
        <v>131.9148936170213</v>
      </c>
      <c r="T681" s="9" t="n">
        <v>131.9148936170213</v>
      </c>
      <c r="U681" s="9" t="n">
        <v>131.9148936170213</v>
      </c>
      <c r="V681" s="9" t="n">
        <v>136.1702127659574</v>
      </c>
      <c r="W681" s="9" t="n">
        <v>136.1702127659574</v>
      </c>
      <c r="X681" s="9" t="n">
        <v>140.4255319148936</v>
      </c>
      <c r="Y681" s="7" t="inlineStr">
        <is>
          <t>.</t>
        </is>
      </c>
      <c r="Z681" s="8">
        <f>SUM(AA681:AL681)</f>
        <v/>
      </c>
      <c r="AA681" s="9" t="n">
        <v>0</v>
      </c>
      <c r="AB681" s="9" t="n">
        <v>0</v>
      </c>
      <c r="AC681" s="9" t="n">
        <v>0</v>
      </c>
      <c r="AD681" s="9" t="n">
        <v>0</v>
      </c>
      <c r="AE681" s="9" t="n">
        <v>0</v>
      </c>
      <c r="AF681" s="9" t="n">
        <v>0</v>
      </c>
      <c r="AG681" s="9" t="n">
        <v>0</v>
      </c>
      <c r="AH681" s="9" t="n">
        <v>0</v>
      </c>
      <c r="AI681" s="9" t="n">
        <v>0</v>
      </c>
      <c r="AJ681" s="9" t="n">
        <v>0</v>
      </c>
      <c r="AK681" s="9" t="n">
        <v>0</v>
      </c>
      <c r="AL681" s="9" t="n">
        <v>0</v>
      </c>
      <c r="AM681" s="7" t="inlineStr">
        <is>
          <t>.</t>
        </is>
      </c>
      <c r="AN681" s="6">
        <f>IF(L681=0,0,Z681/L681)</f>
        <v/>
      </c>
      <c r="AO681" s="5">
        <f>IF(AN681="","",IF(AN681&gt;=0.9,"🟢",IF(AN681&gt;=0.7,"🟡",IF(AN681&gt;=0.5,"🟠","🔴"))))</f>
        <v/>
      </c>
      <c r="AP681" s="9">
        <f>IF(L681=0,0,L681-Z681)</f>
        <v/>
      </c>
      <c r="AQ681" s="5">
        <f>IF(Z681=0,"",RANK(Z681,Z$4:Z$1569,0))</f>
        <v/>
      </c>
      <c r="AR681" s="7" t="inlineStr">
        <is>
          <t>.</t>
        </is>
      </c>
      <c r="BA681" s="7" t="inlineStr">
        <is>
          <t>.</t>
        </is>
      </c>
      <c r="BB681" s="9">
        <f>SUM(L$4:L$1569)/COUNTA(A$4:A$1569)</f>
        <v/>
      </c>
      <c r="BC681" s="9">
        <f>SUM(M$4:M$1569)/COUNTA(A$4:A$1569)</f>
        <v/>
      </c>
      <c r="BD681" s="9">
        <f>SUM(N$4:N$1569)/COUNTA(A$4:A$1569)</f>
        <v/>
      </c>
      <c r="BE681" s="9">
        <f>SUM(O$4:O$1569)/COUNTA(A$4:A$1569)</f>
        <v/>
      </c>
      <c r="BF681" s="9">
        <f>SUM(P$4:P$1569)/COUNTA(A$4:A$1569)</f>
        <v/>
      </c>
      <c r="BG681" s="9">
        <f>SUM(Q$4:Q$1569)/COUNTA(A$4:A$1569)</f>
        <v/>
      </c>
      <c r="BH681" s="9">
        <f>SUM(R$4:R$1569)/COUNTA(A$4:A$1569)</f>
        <v/>
      </c>
      <c r="BI681" s="9">
        <f>SUM(S$4:S$1569)/COUNTA(A$4:A$1569)</f>
        <v/>
      </c>
      <c r="BJ681" s="9">
        <f>SUM(T$4:T$1569)/COUNTA(A$4:A$1569)</f>
        <v/>
      </c>
      <c r="BK681" s="9">
        <f>SUM(U$4:U$1569)/COUNTA(A$4:A$1569)</f>
        <v/>
      </c>
      <c r="BL681" s="9">
        <f>SUM(V$4:V$1569)/COUNTA(A$4:A$1569)</f>
        <v/>
      </c>
      <c r="BM681" s="9">
        <f>SUM(W$4:W$1569)/COUNTA(A$4:A$1569)</f>
        <v/>
      </c>
      <c r="BN681" s="9">
        <f>SUM(X$4:X$1569)/COUNTA(A$4:A$1569)</f>
        <v/>
      </c>
      <c r="BO681" s="7" t="inlineStr">
        <is>
          <t>.</t>
        </is>
      </c>
      <c r="BP681" s="9">
        <f>IF(Z681&gt;=BB681,0,IFERROR(BB681+(SUMPRODUCT((Z$4:Z$1569&gt;=BB$4:BB$1569)*(Z$4:Z$1569-BB$4:BB$1569))/MAX(1,COUNTIF(Z$4:Z$1569,"&lt;"&amp;BB681+0.01))),BB681))</f>
        <v/>
      </c>
      <c r="BQ681" s="9">
        <f>IF(AA681&gt;=BC681,0,IFERROR(BC681+SUMPRODUCT((AA$4:AA$1569&gt;=BC$4:BC$1569)*(AA$4:AA$1569-BC$4:BC$1569))/MAX(1,COUNTIF(AA$4:AA$1569,"&lt;"&amp;BC681+0.01)),BC681))</f>
        <v/>
      </c>
      <c r="BR681" s="9">
        <f>IF(AB681&gt;=BD681,0,IFERROR(BD681+SUMPRODUCT((AB$4:AB$1569&gt;=BD$4:BD$1569)*(AB$4:AB$1569-BD$4:BD$1569))/MAX(1,COUNTIF(AB$4:AB$1569,"&lt;"&amp;BD681+0.01)),BD681))</f>
        <v/>
      </c>
      <c r="BS681" s="9">
        <f>IF(AC681&gt;=BE681,0,IFERROR(BE681+SUMPRODUCT((AC$4:AC$1569&gt;=BE$4:BE$1569)*(AC$4:AC$1569-BE$4:BE$1569))/MAX(1,COUNTIF(AC$4:AC$1569,"&lt;"&amp;BE681+0.01)),BE681))</f>
        <v/>
      </c>
      <c r="BT681" s="9">
        <f>IF(AD681&gt;=BF681,0,IFERROR(BF681+SUMPRODUCT((AD$4:AD$1569&gt;=BF$4:BF$1569)*(AD$4:AD$1569-BF$4:BF$1569))/MAX(1,COUNTIF(AD$4:AD$1569,"&lt;"&amp;BF681+0.01)),BF681))</f>
        <v/>
      </c>
      <c r="BU681" s="9">
        <f>IF(AE681&gt;=BG681,0,IFERROR(BG681+SUMPRODUCT((AE$4:AE$1569&gt;=BG$4:BG$1569)*(AE$4:AE$1569-BG$4:BG$1569))/MAX(1,COUNTIF(AE$4:AE$1569,"&lt;"&amp;BG681+0.01)),BG681))</f>
        <v/>
      </c>
      <c r="BV681" s="9">
        <f>IF(AF681&gt;=BH681,0,IFERROR(BH681+SUMPRODUCT((AF$4:AF$1569&gt;=BH$4:BH$1569)*(AF$4:AF$1569-BH$4:BH$1569))/MAX(1,COUNTIF(AF$4:AF$1569,"&lt;"&amp;BH681+0.01)),BH681))</f>
        <v/>
      </c>
      <c r="BW681" s="9">
        <f>IF(AG681&gt;=BI681,0,IFERROR(BI681+SUMPRODUCT((AG$4:AG$1569&gt;=BI$4:BI$1569)*(AG$4:AG$1569-BI$4:BI$1569))/MAX(1,COUNTIF(AG$4:AG$1569,"&lt;"&amp;BI681+0.01)),BI681))</f>
        <v/>
      </c>
      <c r="BX681" s="9">
        <f>IF(AH681&gt;=BJ681,0,IFERROR(BJ681+SUMPRODUCT((AH$4:AH$1569&gt;=BJ$4:BJ$1569)*(AH$4:AH$1569-BJ$4:BJ$1569))/MAX(1,COUNTIF(AH$4:AH$1569,"&lt;"&amp;BJ681+0.01)),BJ681))</f>
        <v/>
      </c>
      <c r="BY681" s="9">
        <f>IF(AI681&gt;=BK681,0,IFERROR(BK681+SUMPRODUCT((AI$4:AI$1569&gt;=BK$4:BK$1569)*(AI$4:AI$1569-BK$4:BK$1569))/MAX(1,COUNTIF(AI$4:AI$1569,"&lt;"&amp;BK681+0.01)),BK681))</f>
        <v/>
      </c>
      <c r="BZ681" s="9">
        <f>IF(AJ681&gt;=BL681,0,IFERROR(BL681+SUMPRODUCT((AJ$4:AJ$1569&gt;=BL$4:BL$1569)*(AJ$4:AJ$1569-BL$4:BL$1569))/MAX(1,COUNTIF(AJ$4:AJ$1569,"&lt;"&amp;BL681+0.01)),BL681))</f>
        <v/>
      </c>
      <c r="CA681" s="9">
        <f>IF(AK681&gt;=BM681,0,IFERROR(BM681+SUMPRODUCT((AK$4:AK$1569&gt;=BM$4:BM$1569)*(AK$4:AK$1569-BM$4:BM$1569))/MAX(1,COUNTIF(AK$4:AK$1569,"&lt;"&amp;BM681+0.01)),BM681))</f>
        <v/>
      </c>
      <c r="CB681" s="9">
        <f>IF(AL681&gt;=BN681,0,IFERROR(BN681+SUMPRODUCT((AL$4:AL$1569&gt;=BN$4:BN$1569)*(AL$4:AL$1569-BN$4:BN$1569))/MAX(1,COUNTIF(AL$4:AL$1569,"&lt;"&amp;BN681+0.01)),BN681))</f>
        <v/>
      </c>
      <c r="CC681" s="5">
        <f>IF(AO681="🟢","VERDE",IF(AO681="🟡","AMARELO",IF(AO681="🟠","VERMELHO",IF(AO681="🔴","VERMELHO","ROXO"))))</f>
        <v/>
      </c>
      <c r="CD681" s="5" t="inlineStr">
        <is>
          <t>🌎 REGIÕES</t>
        </is>
      </c>
      <c r="CE681" s="5" t="inlineStr">
        <is>
          <t>SEM REDE</t>
        </is>
      </c>
    </row>
    <row r="682">
      <c r="A682" s="5" t="inlineStr">
        <is>
          <t>15380599000103</t>
        </is>
      </c>
      <c r="B682" s="5" t="inlineStr">
        <is>
          <t>ANABELA CRISTINE DEBARBA FILIMBERTI - ME</t>
        </is>
      </c>
      <c r="C682" s="5" t="inlineStr">
        <is>
          <t>06 - SEM GRUPO</t>
        </is>
      </c>
      <c r="D682" s="5" t="inlineStr">
        <is>
          <t>HEMANUELE DITZEL (MANU)</t>
        </is>
      </c>
      <c r="E682" s="5" t="inlineStr">
        <is>
          <t>SC</t>
        </is>
      </c>
      <c r="F682" s="5">
        <f>IFERROR(VLOOKUP(C682,$AS$4:$AT$25,2,FALSE),"")</f>
        <v/>
      </c>
      <c r="G682" s="6">
        <f>IFERROR(VLOOKUP(C682,$AS$4:$AX$25,6,FALSE),"")</f>
        <v/>
      </c>
      <c r="H682" s="5">
        <f>IFERROR(VLOOKUP(C682,$AS$4:$AY$25,7,FALSE),"")</f>
        <v/>
      </c>
      <c r="I682" s="5">
        <f>IFERROR(VLOOKUP(C682,$AS$4:$AZ$25,8,FALSE),"")</f>
        <v/>
      </c>
      <c r="J682" s="7" t="inlineStr">
        <is>
          <t>.</t>
        </is>
      </c>
      <c r="K682" s="5" t="inlineStr">
        <is>
          <t>SUL</t>
        </is>
      </c>
      <c r="L682" s="8" t="n">
        <v>1553.191489361702</v>
      </c>
      <c r="M682" s="9" t="n">
        <v>119.1489361702128</v>
      </c>
      <c r="N682" s="9" t="n">
        <v>123.4042553191489</v>
      </c>
      <c r="O682" s="9" t="n">
        <v>123.4042553191489</v>
      </c>
      <c r="P682" s="9" t="n">
        <v>123.4042553191489</v>
      </c>
      <c r="Q682" s="9" t="n">
        <v>127.6595744680851</v>
      </c>
      <c r="R682" s="9" t="n">
        <v>127.6595744680851</v>
      </c>
      <c r="S682" s="9" t="n">
        <v>131.9148936170213</v>
      </c>
      <c r="T682" s="9" t="n">
        <v>131.9148936170213</v>
      </c>
      <c r="U682" s="9" t="n">
        <v>131.9148936170213</v>
      </c>
      <c r="V682" s="9" t="n">
        <v>136.1702127659574</v>
      </c>
      <c r="W682" s="9" t="n">
        <v>136.1702127659574</v>
      </c>
      <c r="X682" s="9" t="n">
        <v>140.4255319148936</v>
      </c>
      <c r="Y682" s="7" t="inlineStr">
        <is>
          <t>.</t>
        </is>
      </c>
      <c r="Z682" s="8">
        <f>SUM(AA682:AL682)</f>
        <v/>
      </c>
      <c r="AA682" s="9" t="n">
        <v>0</v>
      </c>
      <c r="AB682" s="9" t="n">
        <v>0</v>
      </c>
      <c r="AC682" s="9" t="n">
        <v>0</v>
      </c>
      <c r="AD682" s="9" t="n">
        <v>0</v>
      </c>
      <c r="AE682" s="9" t="n">
        <v>0</v>
      </c>
      <c r="AF682" s="9" t="n">
        <v>0</v>
      </c>
      <c r="AG682" s="9" t="n">
        <v>0</v>
      </c>
      <c r="AH682" s="9" t="n">
        <v>0</v>
      </c>
      <c r="AI682" s="9" t="n">
        <v>0</v>
      </c>
      <c r="AJ682" s="9" t="n">
        <v>0</v>
      </c>
      <c r="AK682" s="9" t="n">
        <v>0</v>
      </c>
      <c r="AL682" s="9" t="n">
        <v>0</v>
      </c>
      <c r="AM682" s="7" t="inlineStr">
        <is>
          <t>.</t>
        </is>
      </c>
      <c r="AN682" s="6">
        <f>IF(L682=0,0,Z682/L682)</f>
        <v/>
      </c>
      <c r="AO682" s="5">
        <f>IF(AN682="","",IF(AN682&gt;=0.9,"🟢",IF(AN682&gt;=0.7,"🟡",IF(AN682&gt;=0.5,"🟠","🔴"))))</f>
        <v/>
      </c>
      <c r="AP682" s="9">
        <f>IF(L682=0,0,L682-Z682)</f>
        <v/>
      </c>
      <c r="AQ682" s="5">
        <f>IF(Z682=0,"",RANK(Z682,Z$4:Z$1569,0))</f>
        <v/>
      </c>
      <c r="AR682" s="7" t="inlineStr">
        <is>
          <t>.</t>
        </is>
      </c>
      <c r="BA682" s="7" t="inlineStr">
        <is>
          <t>.</t>
        </is>
      </c>
      <c r="BB682" s="9">
        <f>SUM(L$4:L$1569)/COUNTA(A$4:A$1569)</f>
        <v/>
      </c>
      <c r="BC682" s="9">
        <f>SUM(M$4:M$1569)/COUNTA(A$4:A$1569)</f>
        <v/>
      </c>
      <c r="BD682" s="9">
        <f>SUM(N$4:N$1569)/COUNTA(A$4:A$1569)</f>
        <v/>
      </c>
      <c r="BE682" s="9">
        <f>SUM(O$4:O$1569)/COUNTA(A$4:A$1569)</f>
        <v/>
      </c>
      <c r="BF682" s="9">
        <f>SUM(P$4:P$1569)/COUNTA(A$4:A$1569)</f>
        <v/>
      </c>
      <c r="BG682" s="9">
        <f>SUM(Q$4:Q$1569)/COUNTA(A$4:A$1569)</f>
        <v/>
      </c>
      <c r="BH682" s="9">
        <f>SUM(R$4:R$1569)/COUNTA(A$4:A$1569)</f>
        <v/>
      </c>
      <c r="BI682" s="9">
        <f>SUM(S$4:S$1569)/COUNTA(A$4:A$1569)</f>
        <v/>
      </c>
      <c r="BJ682" s="9">
        <f>SUM(T$4:T$1569)/COUNTA(A$4:A$1569)</f>
        <v/>
      </c>
      <c r="BK682" s="9">
        <f>SUM(U$4:U$1569)/COUNTA(A$4:A$1569)</f>
        <v/>
      </c>
      <c r="BL682" s="9">
        <f>SUM(V$4:V$1569)/COUNTA(A$4:A$1569)</f>
        <v/>
      </c>
      <c r="BM682" s="9">
        <f>SUM(W$4:W$1569)/COUNTA(A$4:A$1569)</f>
        <v/>
      </c>
      <c r="BN682" s="9">
        <f>SUM(X$4:X$1569)/COUNTA(A$4:A$1569)</f>
        <v/>
      </c>
      <c r="BO682" s="7" t="inlineStr">
        <is>
          <t>.</t>
        </is>
      </c>
      <c r="BP682" s="9">
        <f>IF(Z682&gt;=BB682,0,IFERROR(BB682+(SUMPRODUCT((Z$4:Z$1569&gt;=BB$4:BB$1569)*(Z$4:Z$1569-BB$4:BB$1569))/MAX(1,COUNTIF(Z$4:Z$1569,"&lt;"&amp;BB682+0.01))),BB682))</f>
        <v/>
      </c>
      <c r="BQ682" s="9">
        <f>IF(AA682&gt;=BC682,0,IFERROR(BC682+SUMPRODUCT((AA$4:AA$1569&gt;=BC$4:BC$1569)*(AA$4:AA$1569-BC$4:BC$1569))/MAX(1,COUNTIF(AA$4:AA$1569,"&lt;"&amp;BC682+0.01)),BC682))</f>
        <v/>
      </c>
      <c r="BR682" s="9">
        <f>IF(AB682&gt;=BD682,0,IFERROR(BD682+SUMPRODUCT((AB$4:AB$1569&gt;=BD$4:BD$1569)*(AB$4:AB$1569-BD$4:BD$1569))/MAX(1,COUNTIF(AB$4:AB$1569,"&lt;"&amp;BD682+0.01)),BD682))</f>
        <v/>
      </c>
      <c r="BS682" s="9">
        <f>IF(AC682&gt;=BE682,0,IFERROR(BE682+SUMPRODUCT((AC$4:AC$1569&gt;=BE$4:BE$1569)*(AC$4:AC$1569-BE$4:BE$1569))/MAX(1,COUNTIF(AC$4:AC$1569,"&lt;"&amp;BE682+0.01)),BE682))</f>
        <v/>
      </c>
      <c r="BT682" s="9">
        <f>IF(AD682&gt;=BF682,0,IFERROR(BF682+SUMPRODUCT((AD$4:AD$1569&gt;=BF$4:BF$1569)*(AD$4:AD$1569-BF$4:BF$1569))/MAX(1,COUNTIF(AD$4:AD$1569,"&lt;"&amp;BF682+0.01)),BF682))</f>
        <v/>
      </c>
      <c r="BU682" s="9">
        <f>IF(AE682&gt;=BG682,0,IFERROR(BG682+SUMPRODUCT((AE$4:AE$1569&gt;=BG$4:BG$1569)*(AE$4:AE$1569-BG$4:BG$1569))/MAX(1,COUNTIF(AE$4:AE$1569,"&lt;"&amp;BG682+0.01)),BG682))</f>
        <v/>
      </c>
      <c r="BV682" s="9">
        <f>IF(AF682&gt;=BH682,0,IFERROR(BH682+SUMPRODUCT((AF$4:AF$1569&gt;=BH$4:BH$1569)*(AF$4:AF$1569-BH$4:BH$1569))/MAX(1,COUNTIF(AF$4:AF$1569,"&lt;"&amp;BH682+0.01)),BH682))</f>
        <v/>
      </c>
      <c r="BW682" s="9">
        <f>IF(AG682&gt;=BI682,0,IFERROR(BI682+SUMPRODUCT((AG$4:AG$1569&gt;=BI$4:BI$1569)*(AG$4:AG$1569-BI$4:BI$1569))/MAX(1,COUNTIF(AG$4:AG$1569,"&lt;"&amp;BI682+0.01)),BI682))</f>
        <v/>
      </c>
      <c r="BX682" s="9">
        <f>IF(AH682&gt;=BJ682,0,IFERROR(BJ682+SUMPRODUCT((AH$4:AH$1569&gt;=BJ$4:BJ$1569)*(AH$4:AH$1569-BJ$4:BJ$1569))/MAX(1,COUNTIF(AH$4:AH$1569,"&lt;"&amp;BJ682+0.01)),BJ682))</f>
        <v/>
      </c>
      <c r="BY682" s="9">
        <f>IF(AI682&gt;=BK682,0,IFERROR(BK682+SUMPRODUCT((AI$4:AI$1569&gt;=BK$4:BK$1569)*(AI$4:AI$1569-BK$4:BK$1569))/MAX(1,COUNTIF(AI$4:AI$1569,"&lt;"&amp;BK682+0.01)),BK682))</f>
        <v/>
      </c>
      <c r="BZ682" s="9">
        <f>IF(AJ682&gt;=BL682,0,IFERROR(BL682+SUMPRODUCT((AJ$4:AJ$1569&gt;=BL$4:BL$1569)*(AJ$4:AJ$1569-BL$4:BL$1569))/MAX(1,COUNTIF(AJ$4:AJ$1569,"&lt;"&amp;BL682+0.01)),BL682))</f>
        <v/>
      </c>
      <c r="CA682" s="9">
        <f>IF(AK682&gt;=BM682,0,IFERROR(BM682+SUMPRODUCT((AK$4:AK$1569&gt;=BM$4:BM$1569)*(AK$4:AK$1569-BM$4:BM$1569))/MAX(1,COUNTIF(AK$4:AK$1569,"&lt;"&amp;BM682+0.01)),BM682))</f>
        <v/>
      </c>
      <c r="CB682" s="9">
        <f>IF(AL682&gt;=BN682,0,IFERROR(BN682+SUMPRODUCT((AL$4:AL$1569&gt;=BN$4:BN$1569)*(AL$4:AL$1569-BN$4:BN$1569))/MAX(1,COUNTIF(AL$4:AL$1569,"&lt;"&amp;BN682+0.01)),BN682))</f>
        <v/>
      </c>
      <c r="CC682" s="5">
        <f>IF(AO682="🟢","VERDE",IF(AO682="🟡","AMARELO",IF(AO682="🟠","VERMELHO",IF(AO682="🔴","VERMELHO","ROXO"))))</f>
        <v/>
      </c>
      <c r="CD682" s="5" t="inlineStr">
        <is>
          <t>🌎 REGIÕES</t>
        </is>
      </c>
      <c r="CE682" s="5" t="inlineStr">
        <is>
          <t>SEM REDE</t>
        </is>
      </c>
    </row>
    <row r="683">
      <c r="A683" s="5" t="inlineStr">
        <is>
          <t>15552856000147</t>
        </is>
      </c>
      <c r="B683" s="5" t="inlineStr">
        <is>
          <t>M. L. FRANCISCO ANTUNES - PRODUTOS NATUR</t>
        </is>
      </c>
      <c r="C683" s="5" t="inlineStr">
        <is>
          <t>06 - SEM GRUPO</t>
        </is>
      </c>
      <c r="D683" s="5" t="inlineStr">
        <is>
          <t>HEMANUELE DITZEL (MANU)</t>
        </is>
      </c>
      <c r="E683" s="5" t="inlineStr">
        <is>
          <t>PR</t>
        </is>
      </c>
      <c r="F683" s="5">
        <f>IFERROR(VLOOKUP(C683,$AS$4:$AT$25,2,FALSE),"")</f>
        <v/>
      </c>
      <c r="G683" s="6">
        <f>IFERROR(VLOOKUP(C683,$AS$4:$AX$25,6,FALSE),"")</f>
        <v/>
      </c>
      <c r="H683" s="5">
        <f>IFERROR(VLOOKUP(C683,$AS$4:$AY$25,7,FALSE),"")</f>
        <v/>
      </c>
      <c r="I683" s="5">
        <f>IFERROR(VLOOKUP(C683,$AS$4:$AZ$25,8,FALSE),"")</f>
        <v/>
      </c>
      <c r="J683" s="7" t="inlineStr">
        <is>
          <t>.</t>
        </is>
      </c>
      <c r="K683" s="5" t="inlineStr">
        <is>
          <t>SUL</t>
        </is>
      </c>
      <c r="L683" s="8" t="n">
        <v>1711.764705882353</v>
      </c>
      <c r="M683" s="9" t="n">
        <v>123.5294117647059</v>
      </c>
      <c r="N683" s="9" t="n">
        <v>123.5294117647059</v>
      </c>
      <c r="O683" s="9" t="n">
        <v>123.5294117647059</v>
      </c>
      <c r="P683" s="9" t="n">
        <v>141.1764705882353</v>
      </c>
      <c r="Q683" s="9" t="n">
        <v>141.1764705882353</v>
      </c>
      <c r="R683" s="9" t="n">
        <v>141.1764705882353</v>
      </c>
      <c r="S683" s="9" t="n">
        <v>141.1764705882353</v>
      </c>
      <c r="T683" s="9" t="n">
        <v>141.1764705882353</v>
      </c>
      <c r="U683" s="9" t="n">
        <v>158.8235294117647</v>
      </c>
      <c r="V683" s="9" t="n">
        <v>158.8235294117647</v>
      </c>
      <c r="W683" s="9" t="n">
        <v>158.8235294117647</v>
      </c>
      <c r="X683" s="9" t="n">
        <v>158.8235294117647</v>
      </c>
      <c r="Y683" s="7" t="inlineStr">
        <is>
          <t>.</t>
        </is>
      </c>
      <c r="Z683" s="8">
        <f>SUM(AA683:AL683)</f>
        <v/>
      </c>
      <c r="AA683" s="9" t="n">
        <v>0</v>
      </c>
      <c r="AB683" s="9" t="n">
        <v>0</v>
      </c>
      <c r="AC683" s="9" t="n">
        <v>0</v>
      </c>
      <c r="AD683" s="9" t="n">
        <v>0</v>
      </c>
      <c r="AE683" s="9" t="n">
        <v>0</v>
      </c>
      <c r="AF683" s="9" t="n">
        <v>0</v>
      </c>
      <c r="AG683" s="9" t="n">
        <v>0</v>
      </c>
      <c r="AH683" s="9" t="n">
        <v>0</v>
      </c>
      <c r="AI683" s="9" t="n">
        <v>0</v>
      </c>
      <c r="AJ683" s="9" t="n">
        <v>0</v>
      </c>
      <c r="AK683" s="9" t="n">
        <v>0</v>
      </c>
      <c r="AL683" s="9" t="n">
        <v>0</v>
      </c>
      <c r="AM683" s="7" t="inlineStr">
        <is>
          <t>.</t>
        </is>
      </c>
      <c r="AN683" s="6">
        <f>IF(L683=0,0,Z683/L683)</f>
        <v/>
      </c>
      <c r="AO683" s="5">
        <f>IF(AN683="","",IF(AN683&gt;=0.9,"🟢",IF(AN683&gt;=0.7,"🟡",IF(AN683&gt;=0.5,"🟠","🔴"))))</f>
        <v/>
      </c>
      <c r="AP683" s="9">
        <f>IF(L683=0,0,L683-Z683)</f>
        <v/>
      </c>
      <c r="AQ683" s="5">
        <f>IF(Z683=0,"",RANK(Z683,Z$4:Z$1569,0))</f>
        <v/>
      </c>
      <c r="AR683" s="7" t="inlineStr">
        <is>
          <t>.</t>
        </is>
      </c>
      <c r="BA683" s="7" t="inlineStr">
        <is>
          <t>.</t>
        </is>
      </c>
      <c r="BB683" s="9">
        <f>SUM(L$4:L$1569)/COUNTA(A$4:A$1569)</f>
        <v/>
      </c>
      <c r="BC683" s="9">
        <f>SUM(M$4:M$1569)/COUNTA(A$4:A$1569)</f>
        <v/>
      </c>
      <c r="BD683" s="9">
        <f>SUM(N$4:N$1569)/COUNTA(A$4:A$1569)</f>
        <v/>
      </c>
      <c r="BE683" s="9">
        <f>SUM(O$4:O$1569)/COUNTA(A$4:A$1569)</f>
        <v/>
      </c>
      <c r="BF683" s="9">
        <f>SUM(P$4:P$1569)/COUNTA(A$4:A$1569)</f>
        <v/>
      </c>
      <c r="BG683" s="9">
        <f>SUM(Q$4:Q$1569)/COUNTA(A$4:A$1569)</f>
        <v/>
      </c>
      <c r="BH683" s="9">
        <f>SUM(R$4:R$1569)/COUNTA(A$4:A$1569)</f>
        <v/>
      </c>
      <c r="BI683" s="9">
        <f>SUM(S$4:S$1569)/COUNTA(A$4:A$1569)</f>
        <v/>
      </c>
      <c r="BJ683" s="9">
        <f>SUM(T$4:T$1569)/COUNTA(A$4:A$1569)</f>
        <v/>
      </c>
      <c r="BK683" s="9">
        <f>SUM(U$4:U$1569)/COUNTA(A$4:A$1569)</f>
        <v/>
      </c>
      <c r="BL683" s="9">
        <f>SUM(V$4:V$1569)/COUNTA(A$4:A$1569)</f>
        <v/>
      </c>
      <c r="BM683" s="9">
        <f>SUM(W$4:W$1569)/COUNTA(A$4:A$1569)</f>
        <v/>
      </c>
      <c r="BN683" s="9">
        <f>SUM(X$4:X$1569)/COUNTA(A$4:A$1569)</f>
        <v/>
      </c>
      <c r="BO683" s="7" t="inlineStr">
        <is>
          <t>.</t>
        </is>
      </c>
      <c r="BP683" s="9">
        <f>IF(Z683&gt;=BB683,0,IFERROR(BB683+(SUMPRODUCT((Z$4:Z$1569&gt;=BB$4:BB$1569)*(Z$4:Z$1569-BB$4:BB$1569))/MAX(1,COUNTIF(Z$4:Z$1569,"&lt;"&amp;BB683+0.01))),BB683))</f>
        <v/>
      </c>
      <c r="BQ683" s="9">
        <f>IF(AA683&gt;=BC683,0,IFERROR(BC683+SUMPRODUCT((AA$4:AA$1569&gt;=BC$4:BC$1569)*(AA$4:AA$1569-BC$4:BC$1569))/MAX(1,COUNTIF(AA$4:AA$1569,"&lt;"&amp;BC683+0.01)),BC683))</f>
        <v/>
      </c>
      <c r="BR683" s="9">
        <f>IF(AB683&gt;=BD683,0,IFERROR(BD683+SUMPRODUCT((AB$4:AB$1569&gt;=BD$4:BD$1569)*(AB$4:AB$1569-BD$4:BD$1569))/MAX(1,COUNTIF(AB$4:AB$1569,"&lt;"&amp;BD683+0.01)),BD683))</f>
        <v/>
      </c>
      <c r="BS683" s="9">
        <f>IF(AC683&gt;=BE683,0,IFERROR(BE683+SUMPRODUCT((AC$4:AC$1569&gt;=BE$4:BE$1569)*(AC$4:AC$1569-BE$4:BE$1569))/MAX(1,COUNTIF(AC$4:AC$1569,"&lt;"&amp;BE683+0.01)),BE683))</f>
        <v/>
      </c>
      <c r="BT683" s="9">
        <f>IF(AD683&gt;=BF683,0,IFERROR(BF683+SUMPRODUCT((AD$4:AD$1569&gt;=BF$4:BF$1569)*(AD$4:AD$1569-BF$4:BF$1569))/MAX(1,COUNTIF(AD$4:AD$1569,"&lt;"&amp;BF683+0.01)),BF683))</f>
        <v/>
      </c>
      <c r="BU683" s="9">
        <f>IF(AE683&gt;=BG683,0,IFERROR(BG683+SUMPRODUCT((AE$4:AE$1569&gt;=BG$4:BG$1569)*(AE$4:AE$1569-BG$4:BG$1569))/MAX(1,COUNTIF(AE$4:AE$1569,"&lt;"&amp;BG683+0.01)),BG683))</f>
        <v/>
      </c>
      <c r="BV683" s="9">
        <f>IF(AF683&gt;=BH683,0,IFERROR(BH683+SUMPRODUCT((AF$4:AF$1569&gt;=BH$4:BH$1569)*(AF$4:AF$1569-BH$4:BH$1569))/MAX(1,COUNTIF(AF$4:AF$1569,"&lt;"&amp;BH683+0.01)),BH683))</f>
        <v/>
      </c>
      <c r="BW683" s="9">
        <f>IF(AG683&gt;=BI683,0,IFERROR(BI683+SUMPRODUCT((AG$4:AG$1569&gt;=BI$4:BI$1569)*(AG$4:AG$1569-BI$4:BI$1569))/MAX(1,COUNTIF(AG$4:AG$1569,"&lt;"&amp;BI683+0.01)),BI683))</f>
        <v/>
      </c>
      <c r="BX683" s="9">
        <f>IF(AH683&gt;=BJ683,0,IFERROR(BJ683+SUMPRODUCT((AH$4:AH$1569&gt;=BJ$4:BJ$1569)*(AH$4:AH$1569-BJ$4:BJ$1569))/MAX(1,COUNTIF(AH$4:AH$1569,"&lt;"&amp;BJ683+0.01)),BJ683))</f>
        <v/>
      </c>
      <c r="BY683" s="9">
        <f>IF(AI683&gt;=BK683,0,IFERROR(BK683+SUMPRODUCT((AI$4:AI$1569&gt;=BK$4:BK$1569)*(AI$4:AI$1569-BK$4:BK$1569))/MAX(1,COUNTIF(AI$4:AI$1569,"&lt;"&amp;BK683+0.01)),BK683))</f>
        <v/>
      </c>
      <c r="BZ683" s="9">
        <f>IF(AJ683&gt;=BL683,0,IFERROR(BL683+SUMPRODUCT((AJ$4:AJ$1569&gt;=BL$4:BL$1569)*(AJ$4:AJ$1569-BL$4:BL$1569))/MAX(1,COUNTIF(AJ$4:AJ$1569,"&lt;"&amp;BL683+0.01)),BL683))</f>
        <v/>
      </c>
      <c r="CA683" s="9">
        <f>IF(AK683&gt;=BM683,0,IFERROR(BM683+SUMPRODUCT((AK$4:AK$1569&gt;=BM$4:BM$1569)*(AK$4:AK$1569-BM$4:BM$1569))/MAX(1,COUNTIF(AK$4:AK$1569,"&lt;"&amp;BM683+0.01)),BM683))</f>
        <v/>
      </c>
      <c r="CB683" s="9">
        <f>IF(AL683&gt;=BN683,0,IFERROR(BN683+SUMPRODUCT((AL$4:AL$1569&gt;=BN$4:BN$1569)*(AL$4:AL$1569-BN$4:BN$1569))/MAX(1,COUNTIF(AL$4:AL$1569,"&lt;"&amp;BN683+0.01)),BN683))</f>
        <v/>
      </c>
      <c r="CC683" s="5">
        <f>IF(AO683="🟢","VERDE",IF(AO683="🟡","AMARELO",IF(AO683="🟠","VERMELHO",IF(AO683="🔴","VERMELHO","ROXO"))))</f>
        <v/>
      </c>
      <c r="CD683" s="5" t="inlineStr">
        <is>
          <t>🌎 REGIÕES</t>
        </is>
      </c>
      <c r="CE683" s="5" t="inlineStr">
        <is>
          <t>SEM REDE</t>
        </is>
      </c>
    </row>
    <row r="684">
      <c r="A684" s="5" t="inlineStr">
        <is>
          <t>15557808000141</t>
        </is>
      </c>
      <c r="B684" s="5" t="inlineStr">
        <is>
          <t>MARIA TERESA SIMAS BURGER - ME</t>
        </is>
      </c>
      <c r="C684" s="5" t="inlineStr">
        <is>
          <t>06 - SEM GRUPO</t>
        </is>
      </c>
      <c r="D684" s="5" t="inlineStr">
        <is>
          <t>HEMANUELE DITZEL (MANU)</t>
        </is>
      </c>
      <c r="E684" s="5" t="inlineStr">
        <is>
          <t>SC</t>
        </is>
      </c>
      <c r="F684" s="5">
        <f>IFERROR(VLOOKUP(C684,$AS$4:$AT$25,2,FALSE),"")</f>
        <v/>
      </c>
      <c r="G684" s="6">
        <f>IFERROR(VLOOKUP(C684,$AS$4:$AX$25,6,FALSE),"")</f>
        <v/>
      </c>
      <c r="H684" s="5">
        <f>IFERROR(VLOOKUP(C684,$AS$4:$AY$25,7,FALSE),"")</f>
        <v/>
      </c>
      <c r="I684" s="5">
        <f>IFERROR(VLOOKUP(C684,$AS$4:$AZ$25,8,FALSE),"")</f>
        <v/>
      </c>
      <c r="J684" s="7" t="inlineStr">
        <is>
          <t>.</t>
        </is>
      </c>
      <c r="K684" s="5" t="inlineStr">
        <is>
          <t>SUL</t>
        </is>
      </c>
      <c r="L684" s="8" t="n">
        <v>1553.191489361702</v>
      </c>
      <c r="M684" s="9" t="n">
        <v>119.1489361702128</v>
      </c>
      <c r="N684" s="9" t="n">
        <v>123.4042553191489</v>
      </c>
      <c r="O684" s="9" t="n">
        <v>123.4042553191489</v>
      </c>
      <c r="P684" s="9" t="n">
        <v>123.4042553191489</v>
      </c>
      <c r="Q684" s="9" t="n">
        <v>127.6595744680851</v>
      </c>
      <c r="R684" s="9" t="n">
        <v>127.6595744680851</v>
      </c>
      <c r="S684" s="9" t="n">
        <v>131.9148936170213</v>
      </c>
      <c r="T684" s="9" t="n">
        <v>131.9148936170213</v>
      </c>
      <c r="U684" s="9" t="n">
        <v>131.9148936170213</v>
      </c>
      <c r="V684" s="9" t="n">
        <v>136.1702127659574</v>
      </c>
      <c r="W684" s="9" t="n">
        <v>136.1702127659574</v>
      </c>
      <c r="X684" s="9" t="n">
        <v>140.4255319148936</v>
      </c>
      <c r="Y684" s="7" t="inlineStr">
        <is>
          <t>.</t>
        </is>
      </c>
      <c r="Z684" s="8">
        <f>SUM(AA684:AL684)</f>
        <v/>
      </c>
      <c r="AA684" s="9" t="n">
        <v>0</v>
      </c>
      <c r="AB684" s="9" t="n">
        <v>0</v>
      </c>
      <c r="AC684" s="9" t="n">
        <v>0</v>
      </c>
      <c r="AD684" s="9" t="n">
        <v>0</v>
      </c>
      <c r="AE684" s="9" t="n">
        <v>0</v>
      </c>
      <c r="AF684" s="9" t="n">
        <v>0</v>
      </c>
      <c r="AG684" s="9" t="n">
        <v>0</v>
      </c>
      <c r="AH684" s="9" t="n">
        <v>0</v>
      </c>
      <c r="AI684" s="9" t="n">
        <v>0</v>
      </c>
      <c r="AJ684" s="9" t="n">
        <v>0</v>
      </c>
      <c r="AK684" s="9" t="n">
        <v>0</v>
      </c>
      <c r="AL684" s="9" t="n">
        <v>0</v>
      </c>
      <c r="AM684" s="7" t="inlineStr">
        <is>
          <t>.</t>
        </is>
      </c>
      <c r="AN684" s="6">
        <f>IF(L684=0,0,Z684/L684)</f>
        <v/>
      </c>
      <c r="AO684" s="5">
        <f>IF(AN684="","",IF(AN684&gt;=0.9,"🟢",IF(AN684&gt;=0.7,"🟡",IF(AN684&gt;=0.5,"🟠","🔴"))))</f>
        <v/>
      </c>
      <c r="AP684" s="9">
        <f>IF(L684=0,0,L684-Z684)</f>
        <v/>
      </c>
      <c r="AQ684" s="5">
        <f>IF(Z684=0,"",RANK(Z684,Z$4:Z$1569,0))</f>
        <v/>
      </c>
      <c r="AR684" s="7" t="inlineStr">
        <is>
          <t>.</t>
        </is>
      </c>
      <c r="BA684" s="7" t="inlineStr">
        <is>
          <t>.</t>
        </is>
      </c>
      <c r="BB684" s="9">
        <f>SUM(L$4:L$1569)/COUNTA(A$4:A$1569)</f>
        <v/>
      </c>
      <c r="BC684" s="9">
        <f>SUM(M$4:M$1569)/COUNTA(A$4:A$1569)</f>
        <v/>
      </c>
      <c r="BD684" s="9">
        <f>SUM(N$4:N$1569)/COUNTA(A$4:A$1569)</f>
        <v/>
      </c>
      <c r="BE684" s="9">
        <f>SUM(O$4:O$1569)/COUNTA(A$4:A$1569)</f>
        <v/>
      </c>
      <c r="BF684" s="9">
        <f>SUM(P$4:P$1569)/COUNTA(A$4:A$1569)</f>
        <v/>
      </c>
      <c r="BG684" s="9">
        <f>SUM(Q$4:Q$1569)/COUNTA(A$4:A$1569)</f>
        <v/>
      </c>
      <c r="BH684" s="9">
        <f>SUM(R$4:R$1569)/COUNTA(A$4:A$1569)</f>
        <v/>
      </c>
      <c r="BI684" s="9">
        <f>SUM(S$4:S$1569)/COUNTA(A$4:A$1569)</f>
        <v/>
      </c>
      <c r="BJ684" s="9">
        <f>SUM(T$4:T$1569)/COUNTA(A$4:A$1569)</f>
        <v/>
      </c>
      <c r="BK684" s="9">
        <f>SUM(U$4:U$1569)/COUNTA(A$4:A$1569)</f>
        <v/>
      </c>
      <c r="BL684" s="9">
        <f>SUM(V$4:V$1569)/COUNTA(A$4:A$1569)</f>
        <v/>
      </c>
      <c r="BM684" s="9">
        <f>SUM(W$4:W$1569)/COUNTA(A$4:A$1569)</f>
        <v/>
      </c>
      <c r="BN684" s="9">
        <f>SUM(X$4:X$1569)/COUNTA(A$4:A$1569)</f>
        <v/>
      </c>
      <c r="BO684" s="7" t="inlineStr">
        <is>
          <t>.</t>
        </is>
      </c>
      <c r="BP684" s="9">
        <f>IF(Z684&gt;=BB684,0,IFERROR(BB684+(SUMPRODUCT((Z$4:Z$1569&gt;=BB$4:BB$1569)*(Z$4:Z$1569-BB$4:BB$1569))/MAX(1,COUNTIF(Z$4:Z$1569,"&lt;"&amp;BB684+0.01))),BB684))</f>
        <v/>
      </c>
      <c r="BQ684" s="9">
        <f>IF(AA684&gt;=BC684,0,IFERROR(BC684+SUMPRODUCT((AA$4:AA$1569&gt;=BC$4:BC$1569)*(AA$4:AA$1569-BC$4:BC$1569))/MAX(1,COUNTIF(AA$4:AA$1569,"&lt;"&amp;BC684+0.01)),BC684))</f>
        <v/>
      </c>
      <c r="BR684" s="9">
        <f>IF(AB684&gt;=BD684,0,IFERROR(BD684+SUMPRODUCT((AB$4:AB$1569&gt;=BD$4:BD$1569)*(AB$4:AB$1569-BD$4:BD$1569))/MAX(1,COUNTIF(AB$4:AB$1569,"&lt;"&amp;BD684+0.01)),BD684))</f>
        <v/>
      </c>
      <c r="BS684" s="9">
        <f>IF(AC684&gt;=BE684,0,IFERROR(BE684+SUMPRODUCT((AC$4:AC$1569&gt;=BE$4:BE$1569)*(AC$4:AC$1569-BE$4:BE$1569))/MAX(1,COUNTIF(AC$4:AC$1569,"&lt;"&amp;BE684+0.01)),BE684))</f>
        <v/>
      </c>
      <c r="BT684" s="9">
        <f>IF(AD684&gt;=BF684,0,IFERROR(BF684+SUMPRODUCT((AD$4:AD$1569&gt;=BF$4:BF$1569)*(AD$4:AD$1569-BF$4:BF$1569))/MAX(1,COUNTIF(AD$4:AD$1569,"&lt;"&amp;BF684+0.01)),BF684))</f>
        <v/>
      </c>
      <c r="BU684" s="9">
        <f>IF(AE684&gt;=BG684,0,IFERROR(BG684+SUMPRODUCT((AE$4:AE$1569&gt;=BG$4:BG$1569)*(AE$4:AE$1569-BG$4:BG$1569))/MAX(1,COUNTIF(AE$4:AE$1569,"&lt;"&amp;BG684+0.01)),BG684))</f>
        <v/>
      </c>
      <c r="BV684" s="9">
        <f>IF(AF684&gt;=BH684,0,IFERROR(BH684+SUMPRODUCT((AF$4:AF$1569&gt;=BH$4:BH$1569)*(AF$4:AF$1569-BH$4:BH$1569))/MAX(1,COUNTIF(AF$4:AF$1569,"&lt;"&amp;BH684+0.01)),BH684))</f>
        <v/>
      </c>
      <c r="BW684" s="9">
        <f>IF(AG684&gt;=BI684,0,IFERROR(BI684+SUMPRODUCT((AG$4:AG$1569&gt;=BI$4:BI$1569)*(AG$4:AG$1569-BI$4:BI$1569))/MAX(1,COUNTIF(AG$4:AG$1569,"&lt;"&amp;BI684+0.01)),BI684))</f>
        <v/>
      </c>
      <c r="BX684" s="9">
        <f>IF(AH684&gt;=BJ684,0,IFERROR(BJ684+SUMPRODUCT((AH$4:AH$1569&gt;=BJ$4:BJ$1569)*(AH$4:AH$1569-BJ$4:BJ$1569))/MAX(1,COUNTIF(AH$4:AH$1569,"&lt;"&amp;BJ684+0.01)),BJ684))</f>
        <v/>
      </c>
      <c r="BY684" s="9">
        <f>IF(AI684&gt;=BK684,0,IFERROR(BK684+SUMPRODUCT((AI$4:AI$1569&gt;=BK$4:BK$1569)*(AI$4:AI$1569-BK$4:BK$1569))/MAX(1,COUNTIF(AI$4:AI$1569,"&lt;"&amp;BK684+0.01)),BK684))</f>
        <v/>
      </c>
      <c r="BZ684" s="9">
        <f>IF(AJ684&gt;=BL684,0,IFERROR(BL684+SUMPRODUCT((AJ$4:AJ$1569&gt;=BL$4:BL$1569)*(AJ$4:AJ$1569-BL$4:BL$1569))/MAX(1,COUNTIF(AJ$4:AJ$1569,"&lt;"&amp;BL684+0.01)),BL684))</f>
        <v/>
      </c>
      <c r="CA684" s="9">
        <f>IF(AK684&gt;=BM684,0,IFERROR(BM684+SUMPRODUCT((AK$4:AK$1569&gt;=BM$4:BM$1569)*(AK$4:AK$1569-BM$4:BM$1569))/MAX(1,COUNTIF(AK$4:AK$1569,"&lt;"&amp;BM684+0.01)),BM684))</f>
        <v/>
      </c>
      <c r="CB684" s="9">
        <f>IF(AL684&gt;=BN684,0,IFERROR(BN684+SUMPRODUCT((AL$4:AL$1569&gt;=BN$4:BN$1569)*(AL$4:AL$1569-BN$4:BN$1569))/MAX(1,COUNTIF(AL$4:AL$1569,"&lt;"&amp;BN684+0.01)),BN684))</f>
        <v/>
      </c>
      <c r="CC684" s="5">
        <f>IF(AO684="🟢","VERDE",IF(AO684="🟡","AMARELO",IF(AO684="🟠","VERMELHO",IF(AO684="🔴","VERMELHO","ROXO"))))</f>
        <v/>
      </c>
      <c r="CD684" s="5" t="inlineStr">
        <is>
          <t>🌎 REGIÕES</t>
        </is>
      </c>
      <c r="CE684" s="5" t="inlineStr">
        <is>
          <t>SEM REDE</t>
        </is>
      </c>
    </row>
    <row r="685">
      <c r="A685" s="5" t="inlineStr">
        <is>
          <t>15737471000154</t>
        </is>
      </c>
      <c r="B685" s="5" t="inlineStr">
        <is>
          <t>DIVELLI COMERCIO DE ALIMENTOS LTDA</t>
        </is>
      </c>
      <c r="C685" s="5" t="inlineStr">
        <is>
          <t>06 - INTERNA - DIVINA TERRA</t>
        </is>
      </c>
      <c r="D685" s="5" t="inlineStr">
        <is>
          <t>DAIANE STAVICKI</t>
        </is>
      </c>
      <c r="E685" s="5" t="inlineStr"/>
      <c r="F685" s="5">
        <f>IFERROR(VLOOKUP(C685,$AS$4:$AT$25,2,FALSE),"")</f>
        <v/>
      </c>
      <c r="G685" s="6">
        <f>IFERROR(VLOOKUP(C685,$AS$4:$AX$25,6,FALSE),"")</f>
        <v/>
      </c>
      <c r="H685" s="5">
        <f>IFERROR(VLOOKUP(C685,$AS$4:$AY$25,7,FALSE),"")</f>
        <v/>
      </c>
      <c r="I685" s="5">
        <f>IFERROR(VLOOKUP(C685,$AS$4:$AZ$25,8,FALSE),"")</f>
        <v/>
      </c>
      <c r="J685" s="7" t="inlineStr">
        <is>
          <t>.</t>
        </is>
      </c>
      <c r="K685" s="5" t="inlineStr">
        <is>
          <t>NACIONAL</t>
        </is>
      </c>
      <c r="L685" s="8" t="n">
        <v>6566.037735849057</v>
      </c>
      <c r="M685" s="9" t="n">
        <v>452.8301886792453</v>
      </c>
      <c r="N685" s="9" t="n">
        <v>481.1320754716981</v>
      </c>
      <c r="O685" s="9" t="n">
        <v>481.1320754716981</v>
      </c>
      <c r="P685" s="9" t="n">
        <v>509.4339622641509</v>
      </c>
      <c r="Q685" s="9" t="n">
        <v>509.4339622641509</v>
      </c>
      <c r="R685" s="9" t="n">
        <v>537.7358490566038</v>
      </c>
      <c r="S685" s="9" t="n">
        <v>566.0377358490566</v>
      </c>
      <c r="T685" s="9" t="n">
        <v>566.0377358490566</v>
      </c>
      <c r="U685" s="9" t="n">
        <v>594.3396226415094</v>
      </c>
      <c r="V685" s="9" t="n">
        <v>594.3396226415094</v>
      </c>
      <c r="W685" s="9" t="n">
        <v>622.6415094339623</v>
      </c>
      <c r="X685" s="9" t="n">
        <v>650.9433962264151</v>
      </c>
      <c r="Y685" s="7" t="inlineStr">
        <is>
          <t>.</t>
        </is>
      </c>
      <c r="Z685" s="8">
        <f>SUM(AA685:AL685)</f>
        <v/>
      </c>
      <c r="AA685" s="9" t="n">
        <v>0</v>
      </c>
      <c r="AB685" s="9" t="n">
        <v>0</v>
      </c>
      <c r="AC685" s="9" t="n">
        <v>0</v>
      </c>
      <c r="AD685" s="9" t="n">
        <v>0</v>
      </c>
      <c r="AE685" s="9" t="n">
        <v>0</v>
      </c>
      <c r="AF685" s="9" t="n">
        <v>0</v>
      </c>
      <c r="AG685" s="9" t="n">
        <v>0</v>
      </c>
      <c r="AH685" s="9" t="n">
        <v>0</v>
      </c>
      <c r="AI685" s="9" t="n">
        <v>0</v>
      </c>
      <c r="AJ685" s="9" t="n">
        <v>0</v>
      </c>
      <c r="AK685" s="9" t="n">
        <v>0</v>
      </c>
      <c r="AL685" s="9" t="n">
        <v>0</v>
      </c>
      <c r="AM685" s="7" t="inlineStr">
        <is>
          <t>.</t>
        </is>
      </c>
      <c r="AN685" s="6">
        <f>IF(L685=0,0,Z685/L685)</f>
        <v/>
      </c>
      <c r="AO685" s="5">
        <f>IF(AN685="","",IF(AN685&gt;=0.9,"🟢",IF(AN685&gt;=0.7,"🟡",IF(AN685&gt;=0.5,"🟠","🔴"))))</f>
        <v/>
      </c>
      <c r="AP685" s="9">
        <f>IF(L685=0,0,L685-Z685)</f>
        <v/>
      </c>
      <c r="AQ685" s="5">
        <f>IF(Z685=0,"",RANK(Z685,Z$4:Z$1569,0))</f>
        <v/>
      </c>
      <c r="AR685" s="7" t="inlineStr">
        <is>
          <t>.</t>
        </is>
      </c>
      <c r="BA685" s="7" t="inlineStr">
        <is>
          <t>.</t>
        </is>
      </c>
      <c r="BB685" s="9">
        <f>SUM(L$4:L$1569)/COUNTA(A$4:A$1569)</f>
        <v/>
      </c>
      <c r="BC685" s="9">
        <f>SUM(M$4:M$1569)/COUNTA(A$4:A$1569)</f>
        <v/>
      </c>
      <c r="BD685" s="9">
        <f>SUM(N$4:N$1569)/COUNTA(A$4:A$1569)</f>
        <v/>
      </c>
      <c r="BE685" s="9">
        <f>SUM(O$4:O$1569)/COUNTA(A$4:A$1569)</f>
        <v/>
      </c>
      <c r="BF685" s="9">
        <f>SUM(P$4:P$1569)/COUNTA(A$4:A$1569)</f>
        <v/>
      </c>
      <c r="BG685" s="9">
        <f>SUM(Q$4:Q$1569)/COUNTA(A$4:A$1569)</f>
        <v/>
      </c>
      <c r="BH685" s="9">
        <f>SUM(R$4:R$1569)/COUNTA(A$4:A$1569)</f>
        <v/>
      </c>
      <c r="BI685" s="9">
        <f>SUM(S$4:S$1569)/COUNTA(A$4:A$1569)</f>
        <v/>
      </c>
      <c r="BJ685" s="9">
        <f>SUM(T$4:T$1569)/COUNTA(A$4:A$1569)</f>
        <v/>
      </c>
      <c r="BK685" s="9">
        <f>SUM(U$4:U$1569)/COUNTA(A$4:A$1569)</f>
        <v/>
      </c>
      <c r="BL685" s="9">
        <f>SUM(V$4:V$1569)/COUNTA(A$4:A$1569)</f>
        <v/>
      </c>
      <c r="BM685" s="9">
        <f>SUM(W$4:W$1569)/COUNTA(A$4:A$1569)</f>
        <v/>
      </c>
      <c r="BN685" s="9">
        <f>SUM(X$4:X$1569)/COUNTA(A$4:A$1569)</f>
        <v/>
      </c>
      <c r="BO685" s="7" t="inlineStr">
        <is>
          <t>.</t>
        </is>
      </c>
      <c r="BP685" s="9">
        <f>IF(Z685&gt;=BB685,0,IFERROR(BB685+(SUMPRODUCT((Z$4:Z$1569&gt;=BB$4:BB$1569)*(Z$4:Z$1569-BB$4:BB$1569))/MAX(1,COUNTIF(Z$4:Z$1569,"&lt;"&amp;BB685+0.01))),BB685))</f>
        <v/>
      </c>
      <c r="BQ685" s="9">
        <f>IF(AA685&gt;=BC685,0,IFERROR(BC685+SUMPRODUCT((AA$4:AA$1569&gt;=BC$4:BC$1569)*(AA$4:AA$1569-BC$4:BC$1569))/MAX(1,COUNTIF(AA$4:AA$1569,"&lt;"&amp;BC685+0.01)),BC685))</f>
        <v/>
      </c>
      <c r="BR685" s="9">
        <f>IF(AB685&gt;=BD685,0,IFERROR(BD685+SUMPRODUCT((AB$4:AB$1569&gt;=BD$4:BD$1569)*(AB$4:AB$1569-BD$4:BD$1569))/MAX(1,COUNTIF(AB$4:AB$1569,"&lt;"&amp;BD685+0.01)),BD685))</f>
        <v/>
      </c>
      <c r="BS685" s="9">
        <f>IF(AC685&gt;=BE685,0,IFERROR(BE685+SUMPRODUCT((AC$4:AC$1569&gt;=BE$4:BE$1569)*(AC$4:AC$1569-BE$4:BE$1569))/MAX(1,COUNTIF(AC$4:AC$1569,"&lt;"&amp;BE685+0.01)),BE685))</f>
        <v/>
      </c>
      <c r="BT685" s="9">
        <f>IF(AD685&gt;=BF685,0,IFERROR(BF685+SUMPRODUCT((AD$4:AD$1569&gt;=BF$4:BF$1569)*(AD$4:AD$1569-BF$4:BF$1569))/MAX(1,COUNTIF(AD$4:AD$1569,"&lt;"&amp;BF685+0.01)),BF685))</f>
        <v/>
      </c>
      <c r="BU685" s="9">
        <f>IF(AE685&gt;=BG685,0,IFERROR(BG685+SUMPRODUCT((AE$4:AE$1569&gt;=BG$4:BG$1569)*(AE$4:AE$1569-BG$4:BG$1569))/MAX(1,COUNTIF(AE$4:AE$1569,"&lt;"&amp;BG685+0.01)),BG685))</f>
        <v/>
      </c>
      <c r="BV685" s="9">
        <f>IF(AF685&gt;=BH685,0,IFERROR(BH685+SUMPRODUCT((AF$4:AF$1569&gt;=BH$4:BH$1569)*(AF$4:AF$1569-BH$4:BH$1569))/MAX(1,COUNTIF(AF$4:AF$1569,"&lt;"&amp;BH685+0.01)),BH685))</f>
        <v/>
      </c>
      <c r="BW685" s="9">
        <f>IF(AG685&gt;=BI685,0,IFERROR(BI685+SUMPRODUCT((AG$4:AG$1569&gt;=BI$4:BI$1569)*(AG$4:AG$1569-BI$4:BI$1569))/MAX(1,COUNTIF(AG$4:AG$1569,"&lt;"&amp;BI685+0.01)),BI685))</f>
        <v/>
      </c>
      <c r="BX685" s="9">
        <f>IF(AH685&gt;=BJ685,0,IFERROR(BJ685+SUMPRODUCT((AH$4:AH$1569&gt;=BJ$4:BJ$1569)*(AH$4:AH$1569-BJ$4:BJ$1569))/MAX(1,COUNTIF(AH$4:AH$1569,"&lt;"&amp;BJ685+0.01)),BJ685))</f>
        <v/>
      </c>
      <c r="BY685" s="9">
        <f>IF(AI685&gt;=BK685,0,IFERROR(BK685+SUMPRODUCT((AI$4:AI$1569&gt;=BK$4:BK$1569)*(AI$4:AI$1569-BK$4:BK$1569))/MAX(1,COUNTIF(AI$4:AI$1569,"&lt;"&amp;BK685+0.01)),BK685))</f>
        <v/>
      </c>
      <c r="BZ685" s="9">
        <f>IF(AJ685&gt;=BL685,0,IFERROR(BL685+SUMPRODUCT((AJ$4:AJ$1569&gt;=BL$4:BL$1569)*(AJ$4:AJ$1569-BL$4:BL$1569))/MAX(1,COUNTIF(AJ$4:AJ$1569,"&lt;"&amp;BL685+0.01)),BL685))</f>
        <v/>
      </c>
      <c r="CA685" s="9">
        <f>IF(AK685&gt;=BM685,0,IFERROR(BM685+SUMPRODUCT((AK$4:AK$1569&gt;=BM$4:BM$1569)*(AK$4:AK$1569-BM$4:BM$1569))/MAX(1,COUNTIF(AK$4:AK$1569,"&lt;"&amp;BM685+0.01)),BM685))</f>
        <v/>
      </c>
      <c r="CB685" s="9">
        <f>IF(AL685&gt;=BN685,0,IFERROR(BN685+SUMPRODUCT((AL$4:AL$1569&gt;=BN$4:BN$1569)*(AL$4:AL$1569-BN$4:BN$1569))/MAX(1,COUNTIF(AL$4:AL$1569,"&lt;"&amp;BN685+0.01)),BN685))</f>
        <v/>
      </c>
      <c r="CC685" s="5">
        <f>IF(AO685="🟢","VERDE",IF(AO685="🟡","AMARELO",IF(AO685="🟠","VERMELHO",IF(AO685="🔴","VERMELHO","ROXO"))))</f>
        <v/>
      </c>
      <c r="CD685" s="5" t="inlineStr">
        <is>
          <t>🏢 REDES</t>
        </is>
      </c>
      <c r="CE685" s="5" t="inlineStr">
        <is>
          <t>DIVINA TERRA</t>
        </is>
      </c>
    </row>
    <row r="686">
      <c r="A686" s="5" t="inlineStr">
        <is>
          <t>15737471000235</t>
        </is>
      </c>
      <c r="B686" s="5" t="inlineStr">
        <is>
          <t>DIVELLI COMERCIO DE ALIMENTOS LTDA</t>
        </is>
      </c>
      <c r="C686" s="5" t="inlineStr">
        <is>
          <t>06 - INTERNA - DIVINA TERRA</t>
        </is>
      </c>
      <c r="D686" s="5" t="inlineStr">
        <is>
          <t>DAIANE STAVICKI</t>
        </is>
      </c>
      <c r="E686" s="5" t="inlineStr"/>
      <c r="F686" s="5">
        <f>IFERROR(VLOOKUP(C686,$AS$4:$AT$25,2,FALSE),"")</f>
        <v/>
      </c>
      <c r="G686" s="6">
        <f>IFERROR(VLOOKUP(C686,$AS$4:$AX$25,6,FALSE),"")</f>
        <v/>
      </c>
      <c r="H686" s="5">
        <f>IFERROR(VLOOKUP(C686,$AS$4:$AY$25,7,FALSE),"")</f>
        <v/>
      </c>
      <c r="I686" s="5">
        <f>IFERROR(VLOOKUP(C686,$AS$4:$AZ$25,8,FALSE),"")</f>
        <v/>
      </c>
      <c r="J686" s="7" t="inlineStr">
        <is>
          <t>.</t>
        </is>
      </c>
      <c r="K686" s="5" t="inlineStr">
        <is>
          <t>NACIONAL</t>
        </is>
      </c>
      <c r="L686" s="8" t="n">
        <v>6566.037735849057</v>
      </c>
      <c r="M686" s="9" t="n">
        <v>452.8301886792453</v>
      </c>
      <c r="N686" s="9" t="n">
        <v>481.1320754716981</v>
      </c>
      <c r="O686" s="9" t="n">
        <v>481.1320754716981</v>
      </c>
      <c r="P686" s="9" t="n">
        <v>509.4339622641509</v>
      </c>
      <c r="Q686" s="9" t="n">
        <v>509.4339622641509</v>
      </c>
      <c r="R686" s="9" t="n">
        <v>537.7358490566038</v>
      </c>
      <c r="S686" s="9" t="n">
        <v>566.0377358490566</v>
      </c>
      <c r="T686" s="9" t="n">
        <v>566.0377358490566</v>
      </c>
      <c r="U686" s="9" t="n">
        <v>594.3396226415094</v>
      </c>
      <c r="V686" s="9" t="n">
        <v>594.3396226415094</v>
      </c>
      <c r="W686" s="9" t="n">
        <v>622.6415094339623</v>
      </c>
      <c r="X686" s="9" t="n">
        <v>650.9433962264151</v>
      </c>
      <c r="Y686" s="7" t="inlineStr">
        <is>
          <t>.</t>
        </is>
      </c>
      <c r="Z686" s="8">
        <f>SUM(AA686:AL686)</f>
        <v/>
      </c>
      <c r="AA686" s="9" t="n">
        <v>0</v>
      </c>
      <c r="AB686" s="9" t="n">
        <v>0</v>
      </c>
      <c r="AC686" s="9" t="n">
        <v>0</v>
      </c>
      <c r="AD686" s="9" t="n">
        <v>0</v>
      </c>
      <c r="AE686" s="9" t="n">
        <v>0</v>
      </c>
      <c r="AF686" s="9" t="n">
        <v>0</v>
      </c>
      <c r="AG686" s="9" t="n">
        <v>0</v>
      </c>
      <c r="AH686" s="9" t="n">
        <v>0</v>
      </c>
      <c r="AI686" s="9" t="n">
        <v>0</v>
      </c>
      <c r="AJ686" s="9" t="n">
        <v>0</v>
      </c>
      <c r="AK686" s="9" t="n">
        <v>0</v>
      </c>
      <c r="AL686" s="9" t="n">
        <v>0</v>
      </c>
      <c r="AM686" s="7" t="inlineStr">
        <is>
          <t>.</t>
        </is>
      </c>
      <c r="AN686" s="6">
        <f>IF(L686=0,0,Z686/L686)</f>
        <v/>
      </c>
      <c r="AO686" s="5">
        <f>IF(AN686="","",IF(AN686&gt;=0.9,"🟢",IF(AN686&gt;=0.7,"🟡",IF(AN686&gt;=0.5,"🟠","🔴"))))</f>
        <v/>
      </c>
      <c r="AP686" s="9">
        <f>IF(L686=0,0,L686-Z686)</f>
        <v/>
      </c>
      <c r="AQ686" s="5">
        <f>IF(Z686=0,"",RANK(Z686,Z$4:Z$1569,0))</f>
        <v/>
      </c>
      <c r="AR686" s="7" t="inlineStr">
        <is>
          <t>.</t>
        </is>
      </c>
      <c r="BA686" s="7" t="inlineStr">
        <is>
          <t>.</t>
        </is>
      </c>
      <c r="BB686" s="9">
        <f>SUM(L$4:L$1569)/COUNTA(A$4:A$1569)</f>
        <v/>
      </c>
      <c r="BC686" s="9">
        <f>SUM(M$4:M$1569)/COUNTA(A$4:A$1569)</f>
        <v/>
      </c>
      <c r="BD686" s="9">
        <f>SUM(N$4:N$1569)/COUNTA(A$4:A$1569)</f>
        <v/>
      </c>
      <c r="BE686" s="9">
        <f>SUM(O$4:O$1569)/COUNTA(A$4:A$1569)</f>
        <v/>
      </c>
      <c r="BF686" s="9">
        <f>SUM(P$4:P$1569)/COUNTA(A$4:A$1569)</f>
        <v/>
      </c>
      <c r="BG686" s="9">
        <f>SUM(Q$4:Q$1569)/COUNTA(A$4:A$1569)</f>
        <v/>
      </c>
      <c r="BH686" s="9">
        <f>SUM(R$4:R$1569)/COUNTA(A$4:A$1569)</f>
        <v/>
      </c>
      <c r="BI686" s="9">
        <f>SUM(S$4:S$1569)/COUNTA(A$4:A$1569)</f>
        <v/>
      </c>
      <c r="BJ686" s="9">
        <f>SUM(T$4:T$1569)/COUNTA(A$4:A$1569)</f>
        <v/>
      </c>
      <c r="BK686" s="9">
        <f>SUM(U$4:U$1569)/COUNTA(A$4:A$1569)</f>
        <v/>
      </c>
      <c r="BL686" s="9">
        <f>SUM(V$4:V$1569)/COUNTA(A$4:A$1569)</f>
        <v/>
      </c>
      <c r="BM686" s="9">
        <f>SUM(W$4:W$1569)/COUNTA(A$4:A$1569)</f>
        <v/>
      </c>
      <c r="BN686" s="9">
        <f>SUM(X$4:X$1569)/COUNTA(A$4:A$1569)</f>
        <v/>
      </c>
      <c r="BO686" s="7" t="inlineStr">
        <is>
          <t>.</t>
        </is>
      </c>
      <c r="BP686" s="9">
        <f>IF(Z686&gt;=BB686,0,IFERROR(BB686+(SUMPRODUCT((Z$4:Z$1569&gt;=BB$4:BB$1569)*(Z$4:Z$1569-BB$4:BB$1569))/MAX(1,COUNTIF(Z$4:Z$1569,"&lt;"&amp;BB686+0.01))),BB686))</f>
        <v/>
      </c>
      <c r="BQ686" s="9">
        <f>IF(AA686&gt;=BC686,0,IFERROR(BC686+SUMPRODUCT((AA$4:AA$1569&gt;=BC$4:BC$1569)*(AA$4:AA$1569-BC$4:BC$1569))/MAX(1,COUNTIF(AA$4:AA$1569,"&lt;"&amp;BC686+0.01)),BC686))</f>
        <v/>
      </c>
      <c r="BR686" s="9">
        <f>IF(AB686&gt;=BD686,0,IFERROR(BD686+SUMPRODUCT((AB$4:AB$1569&gt;=BD$4:BD$1569)*(AB$4:AB$1569-BD$4:BD$1569))/MAX(1,COUNTIF(AB$4:AB$1569,"&lt;"&amp;BD686+0.01)),BD686))</f>
        <v/>
      </c>
      <c r="BS686" s="9">
        <f>IF(AC686&gt;=BE686,0,IFERROR(BE686+SUMPRODUCT((AC$4:AC$1569&gt;=BE$4:BE$1569)*(AC$4:AC$1569-BE$4:BE$1569))/MAX(1,COUNTIF(AC$4:AC$1569,"&lt;"&amp;BE686+0.01)),BE686))</f>
        <v/>
      </c>
      <c r="BT686" s="9">
        <f>IF(AD686&gt;=BF686,0,IFERROR(BF686+SUMPRODUCT((AD$4:AD$1569&gt;=BF$4:BF$1569)*(AD$4:AD$1569-BF$4:BF$1569))/MAX(1,COUNTIF(AD$4:AD$1569,"&lt;"&amp;BF686+0.01)),BF686))</f>
        <v/>
      </c>
      <c r="BU686" s="9">
        <f>IF(AE686&gt;=BG686,0,IFERROR(BG686+SUMPRODUCT((AE$4:AE$1569&gt;=BG$4:BG$1569)*(AE$4:AE$1569-BG$4:BG$1569))/MAX(1,COUNTIF(AE$4:AE$1569,"&lt;"&amp;BG686+0.01)),BG686))</f>
        <v/>
      </c>
      <c r="BV686" s="9">
        <f>IF(AF686&gt;=BH686,0,IFERROR(BH686+SUMPRODUCT((AF$4:AF$1569&gt;=BH$4:BH$1569)*(AF$4:AF$1569-BH$4:BH$1569))/MAX(1,COUNTIF(AF$4:AF$1569,"&lt;"&amp;BH686+0.01)),BH686))</f>
        <v/>
      </c>
      <c r="BW686" s="9">
        <f>IF(AG686&gt;=BI686,0,IFERROR(BI686+SUMPRODUCT((AG$4:AG$1569&gt;=BI$4:BI$1569)*(AG$4:AG$1569-BI$4:BI$1569))/MAX(1,COUNTIF(AG$4:AG$1569,"&lt;"&amp;BI686+0.01)),BI686))</f>
        <v/>
      </c>
      <c r="BX686" s="9">
        <f>IF(AH686&gt;=BJ686,0,IFERROR(BJ686+SUMPRODUCT((AH$4:AH$1569&gt;=BJ$4:BJ$1569)*(AH$4:AH$1569-BJ$4:BJ$1569))/MAX(1,COUNTIF(AH$4:AH$1569,"&lt;"&amp;BJ686+0.01)),BJ686))</f>
        <v/>
      </c>
      <c r="BY686" s="9">
        <f>IF(AI686&gt;=BK686,0,IFERROR(BK686+SUMPRODUCT((AI$4:AI$1569&gt;=BK$4:BK$1569)*(AI$4:AI$1569-BK$4:BK$1569))/MAX(1,COUNTIF(AI$4:AI$1569,"&lt;"&amp;BK686+0.01)),BK686))</f>
        <v/>
      </c>
      <c r="BZ686" s="9">
        <f>IF(AJ686&gt;=BL686,0,IFERROR(BL686+SUMPRODUCT((AJ$4:AJ$1569&gt;=BL$4:BL$1569)*(AJ$4:AJ$1569-BL$4:BL$1569))/MAX(1,COUNTIF(AJ$4:AJ$1569,"&lt;"&amp;BL686+0.01)),BL686))</f>
        <v/>
      </c>
      <c r="CA686" s="9">
        <f>IF(AK686&gt;=BM686,0,IFERROR(BM686+SUMPRODUCT((AK$4:AK$1569&gt;=BM$4:BM$1569)*(AK$4:AK$1569-BM$4:BM$1569))/MAX(1,COUNTIF(AK$4:AK$1569,"&lt;"&amp;BM686+0.01)),BM686))</f>
        <v/>
      </c>
      <c r="CB686" s="9">
        <f>IF(AL686&gt;=BN686,0,IFERROR(BN686+SUMPRODUCT((AL$4:AL$1569&gt;=BN$4:BN$1569)*(AL$4:AL$1569-BN$4:BN$1569))/MAX(1,COUNTIF(AL$4:AL$1569,"&lt;"&amp;BN686+0.01)),BN686))</f>
        <v/>
      </c>
      <c r="CC686" s="5">
        <f>IF(AO686="🟢","VERDE",IF(AO686="🟡","AMARELO",IF(AO686="🟠","VERMELHO",IF(AO686="🔴","VERMELHO","ROXO"))))</f>
        <v/>
      </c>
      <c r="CD686" s="5" t="inlineStr">
        <is>
          <t>🏢 REDES</t>
        </is>
      </c>
      <c r="CE686" s="5" t="inlineStr">
        <is>
          <t>DIVINA TERRA</t>
        </is>
      </c>
    </row>
    <row r="687">
      <c r="A687" s="5" t="inlineStr">
        <is>
          <t>16366889000165</t>
        </is>
      </c>
      <c r="B687" s="5" t="inlineStr">
        <is>
          <t>SKIN E SHAPE LTDA - ME</t>
        </is>
      </c>
      <c r="C687" s="5" t="inlineStr">
        <is>
          <t>06 - SEM GRUPO</t>
        </is>
      </c>
      <c r="D687" s="5" t="inlineStr">
        <is>
          <t>LARISSA PADILHA</t>
        </is>
      </c>
      <c r="E687" s="5" t="inlineStr">
        <is>
          <t>RJ</t>
        </is>
      </c>
      <c r="F687" s="5">
        <f>IFERROR(VLOOKUP(C687,$AS$4:$AT$25,2,FALSE),"")</f>
        <v/>
      </c>
      <c r="G687" s="6">
        <f>IFERROR(VLOOKUP(C687,$AS$4:$AX$25,6,FALSE),"")</f>
        <v/>
      </c>
      <c r="H687" s="5">
        <f>IFERROR(VLOOKUP(C687,$AS$4:$AY$25,7,FALSE),"")</f>
        <v/>
      </c>
      <c r="I687" s="5">
        <f>IFERROR(VLOOKUP(C687,$AS$4:$AZ$25,8,FALSE),"")</f>
        <v/>
      </c>
      <c r="J687" s="7" t="inlineStr">
        <is>
          <t>.</t>
        </is>
      </c>
      <c r="K687" s="5" t="inlineStr">
        <is>
          <t>RJ + ES + MG</t>
        </is>
      </c>
      <c r="L687" s="8" t="n">
        <v>1800</v>
      </c>
      <c r="M687" s="9" t="n">
        <v>150</v>
      </c>
      <c r="N687" s="9" t="n">
        <v>150</v>
      </c>
      <c r="O687" s="9" t="n">
        <v>150</v>
      </c>
      <c r="P687" s="9" t="n">
        <v>150</v>
      </c>
      <c r="Q687" s="9" t="n">
        <v>150</v>
      </c>
      <c r="R687" s="9" t="n">
        <v>150</v>
      </c>
      <c r="S687" s="9" t="n">
        <v>150</v>
      </c>
      <c r="T687" s="9" t="n">
        <v>150</v>
      </c>
      <c r="U687" s="9" t="n">
        <v>150</v>
      </c>
      <c r="V687" s="9" t="n">
        <v>150</v>
      </c>
      <c r="W687" s="9" t="n">
        <v>150</v>
      </c>
      <c r="X687" s="9" t="n">
        <v>150</v>
      </c>
      <c r="Y687" s="7" t="inlineStr">
        <is>
          <t>.</t>
        </is>
      </c>
      <c r="Z687" s="8">
        <f>SUM(AA687:AL687)</f>
        <v/>
      </c>
      <c r="AA687" s="9" t="n">
        <v>0</v>
      </c>
      <c r="AB687" s="9" t="n">
        <v>0</v>
      </c>
      <c r="AC687" s="9" t="n">
        <v>0</v>
      </c>
      <c r="AD687" s="9" t="n">
        <v>0</v>
      </c>
      <c r="AE687" s="9" t="n">
        <v>0</v>
      </c>
      <c r="AF687" s="9" t="n">
        <v>0</v>
      </c>
      <c r="AG687" s="9" t="n">
        <v>0</v>
      </c>
      <c r="AH687" s="9" t="n">
        <v>0</v>
      </c>
      <c r="AI687" s="9" t="n">
        <v>0</v>
      </c>
      <c r="AJ687" s="9" t="n">
        <v>0</v>
      </c>
      <c r="AK687" s="9" t="n">
        <v>0</v>
      </c>
      <c r="AL687" s="9" t="n">
        <v>0</v>
      </c>
      <c r="AM687" s="7" t="inlineStr">
        <is>
          <t>.</t>
        </is>
      </c>
      <c r="AN687" s="6">
        <f>IF(L687=0,0,Z687/L687)</f>
        <v/>
      </c>
      <c r="AO687" s="5">
        <f>IF(AN687="","",IF(AN687&gt;=0.9,"🟢",IF(AN687&gt;=0.7,"🟡",IF(AN687&gt;=0.5,"🟠","🔴"))))</f>
        <v/>
      </c>
      <c r="AP687" s="9">
        <f>IF(L687=0,0,L687-Z687)</f>
        <v/>
      </c>
      <c r="AQ687" s="5">
        <f>IF(Z687=0,"",RANK(Z687,Z$4:Z$1569,0))</f>
        <v/>
      </c>
      <c r="AR687" s="7" t="inlineStr">
        <is>
          <t>.</t>
        </is>
      </c>
      <c r="BA687" s="7" t="inlineStr">
        <is>
          <t>.</t>
        </is>
      </c>
      <c r="BB687" s="9">
        <f>SUM(L$4:L$1569)/COUNTA(A$4:A$1569)</f>
        <v/>
      </c>
      <c r="BC687" s="9">
        <f>SUM(M$4:M$1569)/COUNTA(A$4:A$1569)</f>
        <v/>
      </c>
      <c r="BD687" s="9">
        <f>SUM(N$4:N$1569)/COUNTA(A$4:A$1569)</f>
        <v/>
      </c>
      <c r="BE687" s="9">
        <f>SUM(O$4:O$1569)/COUNTA(A$4:A$1569)</f>
        <v/>
      </c>
      <c r="BF687" s="9">
        <f>SUM(P$4:P$1569)/COUNTA(A$4:A$1569)</f>
        <v/>
      </c>
      <c r="BG687" s="9">
        <f>SUM(Q$4:Q$1569)/COUNTA(A$4:A$1569)</f>
        <v/>
      </c>
      <c r="BH687" s="9">
        <f>SUM(R$4:R$1569)/COUNTA(A$4:A$1569)</f>
        <v/>
      </c>
      <c r="BI687" s="9">
        <f>SUM(S$4:S$1569)/COUNTA(A$4:A$1569)</f>
        <v/>
      </c>
      <c r="BJ687" s="9">
        <f>SUM(T$4:T$1569)/COUNTA(A$4:A$1569)</f>
        <v/>
      </c>
      <c r="BK687" s="9">
        <f>SUM(U$4:U$1569)/COUNTA(A$4:A$1569)</f>
        <v/>
      </c>
      <c r="BL687" s="9">
        <f>SUM(V$4:V$1569)/COUNTA(A$4:A$1569)</f>
        <v/>
      </c>
      <c r="BM687" s="9">
        <f>SUM(W$4:W$1569)/COUNTA(A$4:A$1569)</f>
        <v/>
      </c>
      <c r="BN687" s="9">
        <f>SUM(X$4:X$1569)/COUNTA(A$4:A$1569)</f>
        <v/>
      </c>
      <c r="BO687" s="7" t="inlineStr">
        <is>
          <t>.</t>
        </is>
      </c>
      <c r="BP687" s="9">
        <f>IF(Z687&gt;=BB687,0,IFERROR(BB687+(SUMPRODUCT((Z$4:Z$1569&gt;=BB$4:BB$1569)*(Z$4:Z$1569-BB$4:BB$1569))/MAX(1,COUNTIF(Z$4:Z$1569,"&lt;"&amp;BB687+0.01))),BB687))</f>
        <v/>
      </c>
      <c r="BQ687" s="9">
        <f>IF(AA687&gt;=BC687,0,IFERROR(BC687+SUMPRODUCT((AA$4:AA$1569&gt;=BC$4:BC$1569)*(AA$4:AA$1569-BC$4:BC$1569))/MAX(1,COUNTIF(AA$4:AA$1569,"&lt;"&amp;BC687+0.01)),BC687))</f>
        <v/>
      </c>
      <c r="BR687" s="9">
        <f>IF(AB687&gt;=BD687,0,IFERROR(BD687+SUMPRODUCT((AB$4:AB$1569&gt;=BD$4:BD$1569)*(AB$4:AB$1569-BD$4:BD$1569))/MAX(1,COUNTIF(AB$4:AB$1569,"&lt;"&amp;BD687+0.01)),BD687))</f>
        <v/>
      </c>
      <c r="BS687" s="9">
        <f>IF(AC687&gt;=BE687,0,IFERROR(BE687+SUMPRODUCT((AC$4:AC$1569&gt;=BE$4:BE$1569)*(AC$4:AC$1569-BE$4:BE$1569))/MAX(1,COUNTIF(AC$4:AC$1569,"&lt;"&amp;BE687+0.01)),BE687))</f>
        <v/>
      </c>
      <c r="BT687" s="9">
        <f>IF(AD687&gt;=BF687,0,IFERROR(BF687+SUMPRODUCT((AD$4:AD$1569&gt;=BF$4:BF$1569)*(AD$4:AD$1569-BF$4:BF$1569))/MAX(1,COUNTIF(AD$4:AD$1569,"&lt;"&amp;BF687+0.01)),BF687))</f>
        <v/>
      </c>
      <c r="BU687" s="9">
        <f>IF(AE687&gt;=BG687,0,IFERROR(BG687+SUMPRODUCT((AE$4:AE$1569&gt;=BG$4:BG$1569)*(AE$4:AE$1569-BG$4:BG$1569))/MAX(1,COUNTIF(AE$4:AE$1569,"&lt;"&amp;BG687+0.01)),BG687))</f>
        <v/>
      </c>
      <c r="BV687" s="9">
        <f>IF(AF687&gt;=BH687,0,IFERROR(BH687+SUMPRODUCT((AF$4:AF$1569&gt;=BH$4:BH$1569)*(AF$4:AF$1569-BH$4:BH$1569))/MAX(1,COUNTIF(AF$4:AF$1569,"&lt;"&amp;BH687+0.01)),BH687))</f>
        <v/>
      </c>
      <c r="BW687" s="9">
        <f>IF(AG687&gt;=BI687,0,IFERROR(BI687+SUMPRODUCT((AG$4:AG$1569&gt;=BI$4:BI$1569)*(AG$4:AG$1569-BI$4:BI$1569))/MAX(1,COUNTIF(AG$4:AG$1569,"&lt;"&amp;BI687+0.01)),BI687))</f>
        <v/>
      </c>
      <c r="BX687" s="9">
        <f>IF(AH687&gt;=BJ687,0,IFERROR(BJ687+SUMPRODUCT((AH$4:AH$1569&gt;=BJ$4:BJ$1569)*(AH$4:AH$1569-BJ$4:BJ$1569))/MAX(1,COUNTIF(AH$4:AH$1569,"&lt;"&amp;BJ687+0.01)),BJ687))</f>
        <v/>
      </c>
      <c r="BY687" s="9">
        <f>IF(AI687&gt;=BK687,0,IFERROR(BK687+SUMPRODUCT((AI$4:AI$1569&gt;=BK$4:BK$1569)*(AI$4:AI$1569-BK$4:BK$1569))/MAX(1,COUNTIF(AI$4:AI$1569,"&lt;"&amp;BK687+0.01)),BK687))</f>
        <v/>
      </c>
      <c r="BZ687" s="9">
        <f>IF(AJ687&gt;=BL687,0,IFERROR(BL687+SUMPRODUCT((AJ$4:AJ$1569&gt;=BL$4:BL$1569)*(AJ$4:AJ$1569-BL$4:BL$1569))/MAX(1,COUNTIF(AJ$4:AJ$1569,"&lt;"&amp;BL687+0.01)),BL687))</f>
        <v/>
      </c>
      <c r="CA687" s="9">
        <f>IF(AK687&gt;=BM687,0,IFERROR(BM687+SUMPRODUCT((AK$4:AK$1569&gt;=BM$4:BM$1569)*(AK$4:AK$1569-BM$4:BM$1569))/MAX(1,COUNTIF(AK$4:AK$1569,"&lt;"&amp;BM687+0.01)),BM687))</f>
        <v/>
      </c>
      <c r="CB687" s="9">
        <f>IF(AL687&gt;=BN687,0,IFERROR(BN687+SUMPRODUCT((AL$4:AL$1569&gt;=BN$4:BN$1569)*(AL$4:AL$1569-BN$4:BN$1569))/MAX(1,COUNTIF(AL$4:AL$1569,"&lt;"&amp;BN687+0.01)),BN687))</f>
        <v/>
      </c>
      <c r="CC687" s="5">
        <f>IF(AO687="🟢","VERDE",IF(AO687="🟡","AMARELO",IF(AO687="🟠","VERMELHO",IF(AO687="🔴","VERMELHO","ROXO"))))</f>
        <v/>
      </c>
      <c r="CD687" s="5" t="inlineStr">
        <is>
          <t>🌎 REGIÕES</t>
        </is>
      </c>
      <c r="CE687" s="5" t="inlineStr">
        <is>
          <t>SEM REDE</t>
        </is>
      </c>
    </row>
    <row r="688">
      <c r="A688" s="5" t="inlineStr">
        <is>
          <t>16591782000110</t>
        </is>
      </c>
      <c r="B688" s="5" t="inlineStr">
        <is>
          <t>RHUAN RICHARD TESTONI - EPP</t>
        </is>
      </c>
      <c r="C688" s="5" t="inlineStr">
        <is>
          <t>06 - SEM GRUPO</t>
        </is>
      </c>
      <c r="D688" s="5" t="inlineStr">
        <is>
          <t>HEMANUELE DITZEL (MANU)</t>
        </is>
      </c>
      <c r="E688" s="5" t="inlineStr">
        <is>
          <t>SC</t>
        </is>
      </c>
      <c r="F688" s="5">
        <f>IFERROR(VLOOKUP(C688,$AS$4:$AT$25,2,FALSE),"")</f>
        <v/>
      </c>
      <c r="G688" s="6">
        <f>IFERROR(VLOOKUP(C688,$AS$4:$AX$25,6,FALSE),"")</f>
        <v/>
      </c>
      <c r="H688" s="5">
        <f>IFERROR(VLOOKUP(C688,$AS$4:$AY$25,7,FALSE),"")</f>
        <v/>
      </c>
      <c r="I688" s="5">
        <f>IFERROR(VLOOKUP(C688,$AS$4:$AZ$25,8,FALSE),"")</f>
        <v/>
      </c>
      <c r="J688" s="7" t="inlineStr">
        <is>
          <t>.</t>
        </is>
      </c>
      <c r="K688" s="5" t="inlineStr">
        <is>
          <t>SUL</t>
        </is>
      </c>
      <c r="L688" s="8" t="n">
        <v>1553.191489361702</v>
      </c>
      <c r="M688" s="9" t="n">
        <v>119.1489361702128</v>
      </c>
      <c r="N688" s="9" t="n">
        <v>123.4042553191489</v>
      </c>
      <c r="O688" s="9" t="n">
        <v>123.4042553191489</v>
      </c>
      <c r="P688" s="9" t="n">
        <v>123.4042553191489</v>
      </c>
      <c r="Q688" s="9" t="n">
        <v>127.6595744680851</v>
      </c>
      <c r="R688" s="9" t="n">
        <v>127.6595744680851</v>
      </c>
      <c r="S688" s="9" t="n">
        <v>131.9148936170213</v>
      </c>
      <c r="T688" s="9" t="n">
        <v>131.9148936170213</v>
      </c>
      <c r="U688" s="9" t="n">
        <v>131.9148936170213</v>
      </c>
      <c r="V688" s="9" t="n">
        <v>136.1702127659574</v>
      </c>
      <c r="W688" s="9" t="n">
        <v>136.1702127659574</v>
      </c>
      <c r="X688" s="9" t="n">
        <v>140.4255319148936</v>
      </c>
      <c r="Y688" s="7" t="inlineStr">
        <is>
          <t>.</t>
        </is>
      </c>
      <c r="Z688" s="8">
        <f>SUM(AA688:AL688)</f>
        <v/>
      </c>
      <c r="AA688" s="9" t="n">
        <v>0</v>
      </c>
      <c r="AB688" s="9" t="n">
        <v>0</v>
      </c>
      <c r="AC688" s="9" t="n">
        <v>0</v>
      </c>
      <c r="AD688" s="9" t="n">
        <v>0</v>
      </c>
      <c r="AE688" s="9" t="n">
        <v>0</v>
      </c>
      <c r="AF688" s="9" t="n">
        <v>0</v>
      </c>
      <c r="AG688" s="9" t="n">
        <v>0</v>
      </c>
      <c r="AH688" s="9" t="n">
        <v>0</v>
      </c>
      <c r="AI688" s="9" t="n">
        <v>0</v>
      </c>
      <c r="AJ688" s="9" t="n">
        <v>0</v>
      </c>
      <c r="AK688" s="9" t="n">
        <v>0</v>
      </c>
      <c r="AL688" s="9" t="n">
        <v>0</v>
      </c>
      <c r="AM688" s="7" t="inlineStr">
        <is>
          <t>.</t>
        </is>
      </c>
      <c r="AN688" s="6">
        <f>IF(L688=0,0,Z688/L688)</f>
        <v/>
      </c>
      <c r="AO688" s="5">
        <f>IF(AN688="","",IF(AN688&gt;=0.9,"🟢",IF(AN688&gt;=0.7,"🟡",IF(AN688&gt;=0.5,"🟠","🔴"))))</f>
        <v/>
      </c>
      <c r="AP688" s="9">
        <f>IF(L688=0,0,L688-Z688)</f>
        <v/>
      </c>
      <c r="AQ688" s="5">
        <f>IF(Z688=0,"",RANK(Z688,Z$4:Z$1569,0))</f>
        <v/>
      </c>
      <c r="AR688" s="7" t="inlineStr">
        <is>
          <t>.</t>
        </is>
      </c>
      <c r="BA688" s="7" t="inlineStr">
        <is>
          <t>.</t>
        </is>
      </c>
      <c r="BB688" s="9">
        <f>SUM(L$4:L$1569)/COUNTA(A$4:A$1569)</f>
        <v/>
      </c>
      <c r="BC688" s="9">
        <f>SUM(M$4:M$1569)/COUNTA(A$4:A$1569)</f>
        <v/>
      </c>
      <c r="BD688" s="9">
        <f>SUM(N$4:N$1569)/COUNTA(A$4:A$1569)</f>
        <v/>
      </c>
      <c r="BE688" s="9">
        <f>SUM(O$4:O$1569)/COUNTA(A$4:A$1569)</f>
        <v/>
      </c>
      <c r="BF688" s="9">
        <f>SUM(P$4:P$1569)/COUNTA(A$4:A$1569)</f>
        <v/>
      </c>
      <c r="BG688" s="9">
        <f>SUM(Q$4:Q$1569)/COUNTA(A$4:A$1569)</f>
        <v/>
      </c>
      <c r="BH688" s="9">
        <f>SUM(R$4:R$1569)/COUNTA(A$4:A$1569)</f>
        <v/>
      </c>
      <c r="BI688" s="9">
        <f>SUM(S$4:S$1569)/COUNTA(A$4:A$1569)</f>
        <v/>
      </c>
      <c r="BJ688" s="9">
        <f>SUM(T$4:T$1569)/COUNTA(A$4:A$1569)</f>
        <v/>
      </c>
      <c r="BK688" s="9">
        <f>SUM(U$4:U$1569)/COUNTA(A$4:A$1569)</f>
        <v/>
      </c>
      <c r="BL688" s="9">
        <f>SUM(V$4:V$1569)/COUNTA(A$4:A$1569)</f>
        <v/>
      </c>
      <c r="BM688" s="9">
        <f>SUM(W$4:W$1569)/COUNTA(A$4:A$1569)</f>
        <v/>
      </c>
      <c r="BN688" s="9">
        <f>SUM(X$4:X$1569)/COUNTA(A$4:A$1569)</f>
        <v/>
      </c>
      <c r="BO688" s="7" t="inlineStr">
        <is>
          <t>.</t>
        </is>
      </c>
      <c r="BP688" s="9">
        <f>IF(Z688&gt;=BB688,0,IFERROR(BB688+(SUMPRODUCT((Z$4:Z$1569&gt;=BB$4:BB$1569)*(Z$4:Z$1569-BB$4:BB$1569))/MAX(1,COUNTIF(Z$4:Z$1569,"&lt;"&amp;BB688+0.01))),BB688))</f>
        <v/>
      </c>
      <c r="BQ688" s="9">
        <f>IF(AA688&gt;=BC688,0,IFERROR(BC688+SUMPRODUCT((AA$4:AA$1569&gt;=BC$4:BC$1569)*(AA$4:AA$1569-BC$4:BC$1569))/MAX(1,COUNTIF(AA$4:AA$1569,"&lt;"&amp;BC688+0.01)),BC688))</f>
        <v/>
      </c>
      <c r="BR688" s="9">
        <f>IF(AB688&gt;=BD688,0,IFERROR(BD688+SUMPRODUCT((AB$4:AB$1569&gt;=BD$4:BD$1569)*(AB$4:AB$1569-BD$4:BD$1569))/MAX(1,COUNTIF(AB$4:AB$1569,"&lt;"&amp;BD688+0.01)),BD688))</f>
        <v/>
      </c>
      <c r="BS688" s="9">
        <f>IF(AC688&gt;=BE688,0,IFERROR(BE688+SUMPRODUCT((AC$4:AC$1569&gt;=BE$4:BE$1569)*(AC$4:AC$1569-BE$4:BE$1569))/MAX(1,COUNTIF(AC$4:AC$1569,"&lt;"&amp;BE688+0.01)),BE688))</f>
        <v/>
      </c>
      <c r="BT688" s="9">
        <f>IF(AD688&gt;=BF688,0,IFERROR(BF688+SUMPRODUCT((AD$4:AD$1569&gt;=BF$4:BF$1569)*(AD$4:AD$1569-BF$4:BF$1569))/MAX(1,COUNTIF(AD$4:AD$1569,"&lt;"&amp;BF688+0.01)),BF688))</f>
        <v/>
      </c>
      <c r="BU688" s="9">
        <f>IF(AE688&gt;=BG688,0,IFERROR(BG688+SUMPRODUCT((AE$4:AE$1569&gt;=BG$4:BG$1569)*(AE$4:AE$1569-BG$4:BG$1569))/MAX(1,COUNTIF(AE$4:AE$1569,"&lt;"&amp;BG688+0.01)),BG688))</f>
        <v/>
      </c>
      <c r="BV688" s="9">
        <f>IF(AF688&gt;=BH688,0,IFERROR(BH688+SUMPRODUCT((AF$4:AF$1569&gt;=BH$4:BH$1569)*(AF$4:AF$1569-BH$4:BH$1569))/MAX(1,COUNTIF(AF$4:AF$1569,"&lt;"&amp;BH688+0.01)),BH688))</f>
        <v/>
      </c>
      <c r="BW688" s="9">
        <f>IF(AG688&gt;=BI688,0,IFERROR(BI688+SUMPRODUCT((AG$4:AG$1569&gt;=BI$4:BI$1569)*(AG$4:AG$1569-BI$4:BI$1569))/MAX(1,COUNTIF(AG$4:AG$1569,"&lt;"&amp;BI688+0.01)),BI688))</f>
        <v/>
      </c>
      <c r="BX688" s="9">
        <f>IF(AH688&gt;=BJ688,0,IFERROR(BJ688+SUMPRODUCT((AH$4:AH$1569&gt;=BJ$4:BJ$1569)*(AH$4:AH$1569-BJ$4:BJ$1569))/MAX(1,COUNTIF(AH$4:AH$1569,"&lt;"&amp;BJ688+0.01)),BJ688))</f>
        <v/>
      </c>
      <c r="BY688" s="9">
        <f>IF(AI688&gt;=BK688,0,IFERROR(BK688+SUMPRODUCT((AI$4:AI$1569&gt;=BK$4:BK$1569)*(AI$4:AI$1569-BK$4:BK$1569))/MAX(1,COUNTIF(AI$4:AI$1569,"&lt;"&amp;BK688+0.01)),BK688))</f>
        <v/>
      </c>
      <c r="BZ688" s="9">
        <f>IF(AJ688&gt;=BL688,0,IFERROR(BL688+SUMPRODUCT((AJ$4:AJ$1569&gt;=BL$4:BL$1569)*(AJ$4:AJ$1569-BL$4:BL$1569))/MAX(1,COUNTIF(AJ$4:AJ$1569,"&lt;"&amp;BL688+0.01)),BL688))</f>
        <v/>
      </c>
      <c r="CA688" s="9">
        <f>IF(AK688&gt;=BM688,0,IFERROR(BM688+SUMPRODUCT((AK$4:AK$1569&gt;=BM$4:BM$1569)*(AK$4:AK$1569-BM$4:BM$1569))/MAX(1,COUNTIF(AK$4:AK$1569,"&lt;"&amp;BM688+0.01)),BM688))</f>
        <v/>
      </c>
      <c r="CB688" s="9">
        <f>IF(AL688&gt;=BN688,0,IFERROR(BN688+SUMPRODUCT((AL$4:AL$1569&gt;=BN$4:BN$1569)*(AL$4:AL$1569-BN$4:BN$1569))/MAX(1,COUNTIF(AL$4:AL$1569,"&lt;"&amp;BN688+0.01)),BN688))</f>
        <v/>
      </c>
      <c r="CC688" s="5">
        <f>IF(AO688="🟢","VERDE",IF(AO688="🟡","AMARELO",IF(AO688="🟠","VERMELHO",IF(AO688="🔴","VERMELHO","ROXO"))))</f>
        <v/>
      </c>
      <c r="CD688" s="5" t="inlineStr">
        <is>
          <t>🌎 REGIÕES</t>
        </is>
      </c>
      <c r="CE688" s="5" t="inlineStr">
        <is>
          <t>SEM REDE</t>
        </is>
      </c>
    </row>
    <row r="689">
      <c r="A689" s="5" t="inlineStr">
        <is>
          <t>16619928000199</t>
        </is>
      </c>
      <c r="B689" s="5" t="inlineStr">
        <is>
          <t>S L OGIHARA - COMERCIO DE PRODUTOS NATUR</t>
        </is>
      </c>
      <c r="C689" s="5" t="inlineStr">
        <is>
          <t>06 - SEM GRUPO</t>
        </is>
      </c>
      <c r="D689" s="5" t="inlineStr">
        <is>
          <t>HEMANUELE DITZEL (MANU)</t>
        </is>
      </c>
      <c r="E689" s="5" t="inlineStr">
        <is>
          <t>PR</t>
        </is>
      </c>
      <c r="F689" s="5">
        <f>IFERROR(VLOOKUP(C689,$AS$4:$AT$25,2,FALSE),"")</f>
        <v/>
      </c>
      <c r="G689" s="6">
        <f>IFERROR(VLOOKUP(C689,$AS$4:$AX$25,6,FALSE),"")</f>
        <v/>
      </c>
      <c r="H689" s="5">
        <f>IFERROR(VLOOKUP(C689,$AS$4:$AY$25,7,FALSE),"")</f>
        <v/>
      </c>
      <c r="I689" s="5">
        <f>IFERROR(VLOOKUP(C689,$AS$4:$AZ$25,8,FALSE),"")</f>
        <v/>
      </c>
      <c r="J689" s="7" t="inlineStr">
        <is>
          <t>.</t>
        </is>
      </c>
      <c r="K689" s="5" t="inlineStr">
        <is>
          <t>SUL</t>
        </is>
      </c>
      <c r="L689" s="8" t="n">
        <v>1711.764705882353</v>
      </c>
      <c r="M689" s="9" t="n">
        <v>123.5294117647059</v>
      </c>
      <c r="N689" s="9" t="n">
        <v>123.5294117647059</v>
      </c>
      <c r="O689" s="9" t="n">
        <v>123.5294117647059</v>
      </c>
      <c r="P689" s="9" t="n">
        <v>141.1764705882353</v>
      </c>
      <c r="Q689" s="9" t="n">
        <v>141.1764705882353</v>
      </c>
      <c r="R689" s="9" t="n">
        <v>141.1764705882353</v>
      </c>
      <c r="S689" s="9" t="n">
        <v>141.1764705882353</v>
      </c>
      <c r="T689" s="9" t="n">
        <v>141.1764705882353</v>
      </c>
      <c r="U689" s="9" t="n">
        <v>158.8235294117647</v>
      </c>
      <c r="V689" s="9" t="n">
        <v>158.8235294117647</v>
      </c>
      <c r="W689" s="9" t="n">
        <v>158.8235294117647</v>
      </c>
      <c r="X689" s="9" t="n">
        <v>158.8235294117647</v>
      </c>
      <c r="Y689" s="7" t="inlineStr">
        <is>
          <t>.</t>
        </is>
      </c>
      <c r="Z689" s="8">
        <f>SUM(AA689:AL689)</f>
        <v/>
      </c>
      <c r="AA689" s="9" t="n">
        <v>0</v>
      </c>
      <c r="AB689" s="9" t="n">
        <v>0</v>
      </c>
      <c r="AC689" s="9" t="n">
        <v>0</v>
      </c>
      <c r="AD689" s="9" t="n">
        <v>0</v>
      </c>
      <c r="AE689" s="9" t="n">
        <v>0</v>
      </c>
      <c r="AF689" s="9" t="n">
        <v>0</v>
      </c>
      <c r="AG689" s="9" t="n">
        <v>0</v>
      </c>
      <c r="AH689" s="9" t="n">
        <v>0</v>
      </c>
      <c r="AI689" s="9" t="n">
        <v>0</v>
      </c>
      <c r="AJ689" s="9" t="n">
        <v>0</v>
      </c>
      <c r="AK689" s="9" t="n">
        <v>0</v>
      </c>
      <c r="AL689" s="9" t="n">
        <v>0</v>
      </c>
      <c r="AM689" s="7" t="inlineStr">
        <is>
          <t>.</t>
        </is>
      </c>
      <c r="AN689" s="6">
        <f>IF(L689=0,0,Z689/L689)</f>
        <v/>
      </c>
      <c r="AO689" s="5">
        <f>IF(AN689="","",IF(AN689&gt;=0.9,"🟢",IF(AN689&gt;=0.7,"🟡",IF(AN689&gt;=0.5,"🟠","🔴"))))</f>
        <v/>
      </c>
      <c r="AP689" s="9">
        <f>IF(L689=0,0,L689-Z689)</f>
        <v/>
      </c>
      <c r="AQ689" s="5">
        <f>IF(Z689=0,"",RANK(Z689,Z$4:Z$1569,0))</f>
        <v/>
      </c>
      <c r="AR689" s="7" t="inlineStr">
        <is>
          <t>.</t>
        </is>
      </c>
      <c r="BA689" s="7" t="inlineStr">
        <is>
          <t>.</t>
        </is>
      </c>
      <c r="BB689" s="9">
        <f>SUM(L$4:L$1569)/COUNTA(A$4:A$1569)</f>
        <v/>
      </c>
      <c r="BC689" s="9">
        <f>SUM(M$4:M$1569)/COUNTA(A$4:A$1569)</f>
        <v/>
      </c>
      <c r="BD689" s="9">
        <f>SUM(N$4:N$1569)/COUNTA(A$4:A$1569)</f>
        <v/>
      </c>
      <c r="BE689" s="9">
        <f>SUM(O$4:O$1569)/COUNTA(A$4:A$1569)</f>
        <v/>
      </c>
      <c r="BF689" s="9">
        <f>SUM(P$4:P$1569)/COUNTA(A$4:A$1569)</f>
        <v/>
      </c>
      <c r="BG689" s="9">
        <f>SUM(Q$4:Q$1569)/COUNTA(A$4:A$1569)</f>
        <v/>
      </c>
      <c r="BH689" s="9">
        <f>SUM(R$4:R$1569)/COUNTA(A$4:A$1569)</f>
        <v/>
      </c>
      <c r="BI689" s="9">
        <f>SUM(S$4:S$1569)/COUNTA(A$4:A$1569)</f>
        <v/>
      </c>
      <c r="BJ689" s="9">
        <f>SUM(T$4:T$1569)/COUNTA(A$4:A$1569)</f>
        <v/>
      </c>
      <c r="BK689" s="9">
        <f>SUM(U$4:U$1569)/COUNTA(A$4:A$1569)</f>
        <v/>
      </c>
      <c r="BL689" s="9">
        <f>SUM(V$4:V$1569)/COUNTA(A$4:A$1569)</f>
        <v/>
      </c>
      <c r="BM689" s="9">
        <f>SUM(W$4:W$1569)/COUNTA(A$4:A$1569)</f>
        <v/>
      </c>
      <c r="BN689" s="9">
        <f>SUM(X$4:X$1569)/COUNTA(A$4:A$1569)</f>
        <v/>
      </c>
      <c r="BO689" s="7" t="inlineStr">
        <is>
          <t>.</t>
        </is>
      </c>
      <c r="BP689" s="9">
        <f>IF(Z689&gt;=BB689,0,IFERROR(BB689+(SUMPRODUCT((Z$4:Z$1569&gt;=BB$4:BB$1569)*(Z$4:Z$1569-BB$4:BB$1569))/MAX(1,COUNTIF(Z$4:Z$1569,"&lt;"&amp;BB689+0.01))),BB689))</f>
        <v/>
      </c>
      <c r="BQ689" s="9">
        <f>IF(AA689&gt;=BC689,0,IFERROR(BC689+SUMPRODUCT((AA$4:AA$1569&gt;=BC$4:BC$1569)*(AA$4:AA$1569-BC$4:BC$1569))/MAX(1,COUNTIF(AA$4:AA$1569,"&lt;"&amp;BC689+0.01)),BC689))</f>
        <v/>
      </c>
      <c r="BR689" s="9">
        <f>IF(AB689&gt;=BD689,0,IFERROR(BD689+SUMPRODUCT((AB$4:AB$1569&gt;=BD$4:BD$1569)*(AB$4:AB$1569-BD$4:BD$1569))/MAX(1,COUNTIF(AB$4:AB$1569,"&lt;"&amp;BD689+0.01)),BD689))</f>
        <v/>
      </c>
      <c r="BS689" s="9">
        <f>IF(AC689&gt;=BE689,0,IFERROR(BE689+SUMPRODUCT((AC$4:AC$1569&gt;=BE$4:BE$1569)*(AC$4:AC$1569-BE$4:BE$1569))/MAX(1,COUNTIF(AC$4:AC$1569,"&lt;"&amp;BE689+0.01)),BE689))</f>
        <v/>
      </c>
      <c r="BT689" s="9">
        <f>IF(AD689&gt;=BF689,0,IFERROR(BF689+SUMPRODUCT((AD$4:AD$1569&gt;=BF$4:BF$1569)*(AD$4:AD$1569-BF$4:BF$1569))/MAX(1,COUNTIF(AD$4:AD$1569,"&lt;"&amp;BF689+0.01)),BF689))</f>
        <v/>
      </c>
      <c r="BU689" s="9">
        <f>IF(AE689&gt;=BG689,0,IFERROR(BG689+SUMPRODUCT((AE$4:AE$1569&gt;=BG$4:BG$1569)*(AE$4:AE$1569-BG$4:BG$1569))/MAX(1,COUNTIF(AE$4:AE$1569,"&lt;"&amp;BG689+0.01)),BG689))</f>
        <v/>
      </c>
      <c r="BV689" s="9">
        <f>IF(AF689&gt;=BH689,0,IFERROR(BH689+SUMPRODUCT((AF$4:AF$1569&gt;=BH$4:BH$1569)*(AF$4:AF$1569-BH$4:BH$1569))/MAX(1,COUNTIF(AF$4:AF$1569,"&lt;"&amp;BH689+0.01)),BH689))</f>
        <v/>
      </c>
      <c r="BW689" s="9">
        <f>IF(AG689&gt;=BI689,0,IFERROR(BI689+SUMPRODUCT((AG$4:AG$1569&gt;=BI$4:BI$1569)*(AG$4:AG$1569-BI$4:BI$1569))/MAX(1,COUNTIF(AG$4:AG$1569,"&lt;"&amp;BI689+0.01)),BI689))</f>
        <v/>
      </c>
      <c r="BX689" s="9">
        <f>IF(AH689&gt;=BJ689,0,IFERROR(BJ689+SUMPRODUCT((AH$4:AH$1569&gt;=BJ$4:BJ$1569)*(AH$4:AH$1569-BJ$4:BJ$1569))/MAX(1,COUNTIF(AH$4:AH$1569,"&lt;"&amp;BJ689+0.01)),BJ689))</f>
        <v/>
      </c>
      <c r="BY689" s="9">
        <f>IF(AI689&gt;=BK689,0,IFERROR(BK689+SUMPRODUCT((AI$4:AI$1569&gt;=BK$4:BK$1569)*(AI$4:AI$1569-BK$4:BK$1569))/MAX(1,COUNTIF(AI$4:AI$1569,"&lt;"&amp;BK689+0.01)),BK689))</f>
        <v/>
      </c>
      <c r="BZ689" s="9">
        <f>IF(AJ689&gt;=BL689,0,IFERROR(BL689+SUMPRODUCT((AJ$4:AJ$1569&gt;=BL$4:BL$1569)*(AJ$4:AJ$1569-BL$4:BL$1569))/MAX(1,COUNTIF(AJ$4:AJ$1569,"&lt;"&amp;BL689+0.01)),BL689))</f>
        <v/>
      </c>
      <c r="CA689" s="9">
        <f>IF(AK689&gt;=BM689,0,IFERROR(BM689+SUMPRODUCT((AK$4:AK$1569&gt;=BM$4:BM$1569)*(AK$4:AK$1569-BM$4:BM$1569))/MAX(1,COUNTIF(AK$4:AK$1569,"&lt;"&amp;BM689+0.01)),BM689))</f>
        <v/>
      </c>
      <c r="CB689" s="9">
        <f>IF(AL689&gt;=BN689,0,IFERROR(BN689+SUMPRODUCT((AL$4:AL$1569&gt;=BN$4:BN$1569)*(AL$4:AL$1569-BN$4:BN$1569))/MAX(1,COUNTIF(AL$4:AL$1569,"&lt;"&amp;BN689+0.01)),BN689))</f>
        <v/>
      </c>
      <c r="CC689" s="5">
        <f>IF(AO689="🟢","VERDE",IF(AO689="🟡","AMARELO",IF(AO689="🟠","VERMELHO",IF(AO689="🔴","VERMELHO","ROXO"))))</f>
        <v/>
      </c>
      <c r="CD689" s="5" t="inlineStr">
        <is>
          <t>🌎 REGIÕES</t>
        </is>
      </c>
      <c r="CE689" s="5" t="inlineStr">
        <is>
          <t>SEM REDE</t>
        </is>
      </c>
    </row>
    <row r="690">
      <c r="A690" s="5" t="inlineStr">
        <is>
          <t>16782520000133</t>
        </is>
      </c>
      <c r="B690" s="5" t="inlineStr">
        <is>
          <t>OLIVEIRA ALIMENTOS NATURAIS LTDA</t>
        </is>
      </c>
      <c r="C690" s="5" t="inlineStr">
        <is>
          <t>06 - SEM GRUPO</t>
        </is>
      </c>
      <c r="D690" s="5" t="inlineStr">
        <is>
          <t>HEMANUELE DITZEL (MANU)</t>
        </is>
      </c>
      <c r="E690" s="5" t="inlineStr">
        <is>
          <t>RS</t>
        </is>
      </c>
      <c r="F690" s="5">
        <f>IFERROR(VLOOKUP(C690,$AS$4:$AT$25,2,FALSE),"")</f>
        <v/>
      </c>
      <c r="G690" s="6">
        <f>IFERROR(VLOOKUP(C690,$AS$4:$AX$25,6,FALSE),"")</f>
        <v/>
      </c>
      <c r="H690" s="5">
        <f>IFERROR(VLOOKUP(C690,$AS$4:$AY$25,7,FALSE),"")</f>
        <v/>
      </c>
      <c r="I690" s="5">
        <f>IFERROR(VLOOKUP(C690,$AS$4:$AZ$25,8,FALSE),"")</f>
        <v/>
      </c>
      <c r="J690" s="7" t="inlineStr">
        <is>
          <t>.</t>
        </is>
      </c>
      <c r="K690" s="5" t="inlineStr">
        <is>
          <t>SUL</t>
        </is>
      </c>
      <c r="L690" s="8" t="n">
        <v>1612.5</v>
      </c>
      <c r="M690" s="9" t="n">
        <v>125</v>
      </c>
      <c r="N690" s="9" t="n">
        <v>125</v>
      </c>
      <c r="O690" s="9" t="n">
        <v>125</v>
      </c>
      <c r="P690" s="9" t="n">
        <v>125</v>
      </c>
      <c r="Q690" s="9" t="n">
        <v>125</v>
      </c>
      <c r="R690" s="9" t="n">
        <v>137.5</v>
      </c>
      <c r="S690" s="9" t="n">
        <v>137.5</v>
      </c>
      <c r="T690" s="9" t="n">
        <v>137.5</v>
      </c>
      <c r="U690" s="9" t="n">
        <v>137.5</v>
      </c>
      <c r="V690" s="9" t="n">
        <v>137.5</v>
      </c>
      <c r="W690" s="9" t="n">
        <v>150</v>
      </c>
      <c r="X690" s="9" t="n">
        <v>150</v>
      </c>
      <c r="Y690" s="7" t="inlineStr">
        <is>
          <t>.</t>
        </is>
      </c>
      <c r="Z690" s="8">
        <f>SUM(AA690:AL690)</f>
        <v/>
      </c>
      <c r="AA690" s="9" t="n">
        <v>0</v>
      </c>
      <c r="AB690" s="9" t="n">
        <v>0</v>
      </c>
      <c r="AC690" s="9" t="n">
        <v>0</v>
      </c>
      <c r="AD690" s="9" t="n">
        <v>0</v>
      </c>
      <c r="AE690" s="9" t="n">
        <v>0</v>
      </c>
      <c r="AF690" s="9" t="n">
        <v>0</v>
      </c>
      <c r="AG690" s="9" t="n">
        <v>0</v>
      </c>
      <c r="AH690" s="9" t="n">
        <v>0</v>
      </c>
      <c r="AI690" s="9" t="n">
        <v>0</v>
      </c>
      <c r="AJ690" s="9" t="n">
        <v>0</v>
      </c>
      <c r="AK690" s="9" t="n">
        <v>0</v>
      </c>
      <c r="AL690" s="9" t="n">
        <v>0</v>
      </c>
      <c r="AM690" s="7" t="inlineStr">
        <is>
          <t>.</t>
        </is>
      </c>
      <c r="AN690" s="6">
        <f>IF(L690=0,0,Z690/L690)</f>
        <v/>
      </c>
      <c r="AO690" s="5">
        <f>IF(AN690="","",IF(AN690&gt;=0.9,"🟢",IF(AN690&gt;=0.7,"🟡",IF(AN690&gt;=0.5,"🟠","🔴"))))</f>
        <v/>
      </c>
      <c r="AP690" s="9">
        <f>IF(L690=0,0,L690-Z690)</f>
        <v/>
      </c>
      <c r="AQ690" s="5">
        <f>IF(Z690=0,"",RANK(Z690,Z$4:Z$1569,0))</f>
        <v/>
      </c>
      <c r="AR690" s="7" t="inlineStr">
        <is>
          <t>.</t>
        </is>
      </c>
      <c r="BA690" s="7" t="inlineStr">
        <is>
          <t>.</t>
        </is>
      </c>
      <c r="BB690" s="9">
        <f>SUM(L$4:L$1569)/COUNTA(A$4:A$1569)</f>
        <v/>
      </c>
      <c r="BC690" s="9">
        <f>SUM(M$4:M$1569)/COUNTA(A$4:A$1569)</f>
        <v/>
      </c>
      <c r="BD690" s="9">
        <f>SUM(N$4:N$1569)/COUNTA(A$4:A$1569)</f>
        <v/>
      </c>
      <c r="BE690" s="9">
        <f>SUM(O$4:O$1569)/COUNTA(A$4:A$1569)</f>
        <v/>
      </c>
      <c r="BF690" s="9">
        <f>SUM(P$4:P$1569)/COUNTA(A$4:A$1569)</f>
        <v/>
      </c>
      <c r="BG690" s="9">
        <f>SUM(Q$4:Q$1569)/COUNTA(A$4:A$1569)</f>
        <v/>
      </c>
      <c r="BH690" s="9">
        <f>SUM(R$4:R$1569)/COUNTA(A$4:A$1569)</f>
        <v/>
      </c>
      <c r="BI690" s="9">
        <f>SUM(S$4:S$1569)/COUNTA(A$4:A$1569)</f>
        <v/>
      </c>
      <c r="BJ690" s="9">
        <f>SUM(T$4:T$1569)/COUNTA(A$4:A$1569)</f>
        <v/>
      </c>
      <c r="BK690" s="9">
        <f>SUM(U$4:U$1569)/COUNTA(A$4:A$1569)</f>
        <v/>
      </c>
      <c r="BL690" s="9">
        <f>SUM(V$4:V$1569)/COUNTA(A$4:A$1569)</f>
        <v/>
      </c>
      <c r="BM690" s="9">
        <f>SUM(W$4:W$1569)/COUNTA(A$4:A$1569)</f>
        <v/>
      </c>
      <c r="BN690" s="9">
        <f>SUM(X$4:X$1569)/COUNTA(A$4:A$1569)</f>
        <v/>
      </c>
      <c r="BO690" s="7" t="inlineStr">
        <is>
          <t>.</t>
        </is>
      </c>
      <c r="BP690" s="9">
        <f>IF(Z690&gt;=BB690,0,IFERROR(BB690+(SUMPRODUCT((Z$4:Z$1569&gt;=BB$4:BB$1569)*(Z$4:Z$1569-BB$4:BB$1569))/MAX(1,COUNTIF(Z$4:Z$1569,"&lt;"&amp;BB690+0.01))),BB690))</f>
        <v/>
      </c>
      <c r="BQ690" s="9">
        <f>IF(AA690&gt;=BC690,0,IFERROR(BC690+SUMPRODUCT((AA$4:AA$1569&gt;=BC$4:BC$1569)*(AA$4:AA$1569-BC$4:BC$1569))/MAX(1,COUNTIF(AA$4:AA$1569,"&lt;"&amp;BC690+0.01)),BC690))</f>
        <v/>
      </c>
      <c r="BR690" s="9">
        <f>IF(AB690&gt;=BD690,0,IFERROR(BD690+SUMPRODUCT((AB$4:AB$1569&gt;=BD$4:BD$1569)*(AB$4:AB$1569-BD$4:BD$1569))/MAX(1,COUNTIF(AB$4:AB$1569,"&lt;"&amp;BD690+0.01)),BD690))</f>
        <v/>
      </c>
      <c r="BS690" s="9">
        <f>IF(AC690&gt;=BE690,0,IFERROR(BE690+SUMPRODUCT((AC$4:AC$1569&gt;=BE$4:BE$1569)*(AC$4:AC$1569-BE$4:BE$1569))/MAX(1,COUNTIF(AC$4:AC$1569,"&lt;"&amp;BE690+0.01)),BE690))</f>
        <v/>
      </c>
      <c r="BT690" s="9">
        <f>IF(AD690&gt;=BF690,0,IFERROR(BF690+SUMPRODUCT((AD$4:AD$1569&gt;=BF$4:BF$1569)*(AD$4:AD$1569-BF$4:BF$1569))/MAX(1,COUNTIF(AD$4:AD$1569,"&lt;"&amp;BF690+0.01)),BF690))</f>
        <v/>
      </c>
      <c r="BU690" s="9">
        <f>IF(AE690&gt;=BG690,0,IFERROR(BG690+SUMPRODUCT((AE$4:AE$1569&gt;=BG$4:BG$1569)*(AE$4:AE$1569-BG$4:BG$1569))/MAX(1,COUNTIF(AE$4:AE$1569,"&lt;"&amp;BG690+0.01)),BG690))</f>
        <v/>
      </c>
      <c r="BV690" s="9">
        <f>IF(AF690&gt;=BH690,0,IFERROR(BH690+SUMPRODUCT((AF$4:AF$1569&gt;=BH$4:BH$1569)*(AF$4:AF$1569-BH$4:BH$1569))/MAX(1,COUNTIF(AF$4:AF$1569,"&lt;"&amp;BH690+0.01)),BH690))</f>
        <v/>
      </c>
      <c r="BW690" s="9">
        <f>IF(AG690&gt;=BI690,0,IFERROR(BI690+SUMPRODUCT((AG$4:AG$1569&gt;=BI$4:BI$1569)*(AG$4:AG$1569-BI$4:BI$1569))/MAX(1,COUNTIF(AG$4:AG$1569,"&lt;"&amp;BI690+0.01)),BI690))</f>
        <v/>
      </c>
      <c r="BX690" s="9">
        <f>IF(AH690&gt;=BJ690,0,IFERROR(BJ690+SUMPRODUCT((AH$4:AH$1569&gt;=BJ$4:BJ$1569)*(AH$4:AH$1569-BJ$4:BJ$1569))/MAX(1,COUNTIF(AH$4:AH$1569,"&lt;"&amp;BJ690+0.01)),BJ690))</f>
        <v/>
      </c>
      <c r="BY690" s="9">
        <f>IF(AI690&gt;=BK690,0,IFERROR(BK690+SUMPRODUCT((AI$4:AI$1569&gt;=BK$4:BK$1569)*(AI$4:AI$1569-BK$4:BK$1569))/MAX(1,COUNTIF(AI$4:AI$1569,"&lt;"&amp;BK690+0.01)),BK690))</f>
        <v/>
      </c>
      <c r="BZ690" s="9">
        <f>IF(AJ690&gt;=BL690,0,IFERROR(BL690+SUMPRODUCT((AJ$4:AJ$1569&gt;=BL$4:BL$1569)*(AJ$4:AJ$1569-BL$4:BL$1569))/MAX(1,COUNTIF(AJ$4:AJ$1569,"&lt;"&amp;BL690+0.01)),BL690))</f>
        <v/>
      </c>
      <c r="CA690" s="9">
        <f>IF(AK690&gt;=BM690,0,IFERROR(BM690+SUMPRODUCT((AK$4:AK$1569&gt;=BM$4:BM$1569)*(AK$4:AK$1569-BM$4:BM$1569))/MAX(1,COUNTIF(AK$4:AK$1569,"&lt;"&amp;BM690+0.01)),BM690))</f>
        <v/>
      </c>
      <c r="CB690" s="9">
        <f>IF(AL690&gt;=BN690,0,IFERROR(BN690+SUMPRODUCT((AL$4:AL$1569&gt;=BN$4:BN$1569)*(AL$4:AL$1569-BN$4:BN$1569))/MAX(1,COUNTIF(AL$4:AL$1569,"&lt;"&amp;BN690+0.01)),BN690))</f>
        <v/>
      </c>
      <c r="CC690" s="5">
        <f>IF(AO690="🟢","VERDE",IF(AO690="🟡","AMARELO",IF(AO690="🟠","VERMELHO",IF(AO690="🔴","VERMELHO","ROXO"))))</f>
        <v/>
      </c>
      <c r="CD690" s="5" t="inlineStr">
        <is>
          <t>🌎 REGIÕES</t>
        </is>
      </c>
      <c r="CE690" s="5" t="inlineStr">
        <is>
          <t>SEM REDE</t>
        </is>
      </c>
    </row>
    <row r="691">
      <c r="A691" s="5" t="inlineStr">
        <is>
          <t>16937433000108</t>
        </is>
      </c>
      <c r="B691" s="5" t="inlineStr">
        <is>
          <t>VILA CEREALE ALIMENTOS NATURAIS LTDA - M</t>
        </is>
      </c>
      <c r="C691" s="5" t="inlineStr">
        <is>
          <t>06 - SEM GRUPO</t>
        </is>
      </c>
      <c r="D691" s="5" t="inlineStr">
        <is>
          <t>LARISSA PADILHA</t>
        </is>
      </c>
      <c r="E691" s="5" t="inlineStr">
        <is>
          <t>SP</t>
        </is>
      </c>
      <c r="F691" s="5">
        <f>IFERROR(VLOOKUP(C691,$AS$4:$AT$25,2,FALSE),"")</f>
        <v/>
      </c>
      <c r="G691" s="6">
        <f>IFERROR(VLOOKUP(C691,$AS$4:$AX$25,6,FALSE),"")</f>
        <v/>
      </c>
      <c r="H691" s="5">
        <f>IFERROR(VLOOKUP(C691,$AS$4:$AY$25,7,FALSE),"")</f>
        <v/>
      </c>
      <c r="I691" s="5">
        <f>IFERROR(VLOOKUP(C691,$AS$4:$AZ$25,8,FALSE),"")</f>
        <v/>
      </c>
      <c r="J691" s="7" t="inlineStr">
        <is>
          <t>.</t>
        </is>
      </c>
      <c r="K691" s="5" t="inlineStr">
        <is>
          <t>SP INTERIOR</t>
        </is>
      </c>
      <c r="L691" s="8" t="n">
        <v>2600</v>
      </c>
      <c r="M691" s="9" t="n">
        <v>166.6666666666667</v>
      </c>
      <c r="N691" s="9" t="n">
        <v>200</v>
      </c>
      <c r="O691" s="9" t="n">
        <v>200</v>
      </c>
      <c r="P691" s="9" t="n">
        <v>200</v>
      </c>
      <c r="Q691" s="9" t="n">
        <v>200</v>
      </c>
      <c r="R691" s="9" t="n">
        <v>200</v>
      </c>
      <c r="S691" s="9" t="n">
        <v>233.3333333333333</v>
      </c>
      <c r="T691" s="9" t="n">
        <v>233.3333333333333</v>
      </c>
      <c r="U691" s="9" t="n">
        <v>233.3333333333333</v>
      </c>
      <c r="V691" s="9" t="n">
        <v>233.3333333333333</v>
      </c>
      <c r="W691" s="9" t="n">
        <v>233.3333333333333</v>
      </c>
      <c r="X691" s="9" t="n">
        <v>266.6666666666667</v>
      </c>
      <c r="Y691" s="7" t="inlineStr">
        <is>
          <t>.</t>
        </is>
      </c>
      <c r="Z691" s="8">
        <f>SUM(AA691:AL691)</f>
        <v/>
      </c>
      <c r="AA691" s="9" t="n">
        <v>0</v>
      </c>
      <c r="AB691" s="9" t="n">
        <v>0</v>
      </c>
      <c r="AC691" s="9" t="n">
        <v>0</v>
      </c>
      <c r="AD691" s="9" t="n">
        <v>0</v>
      </c>
      <c r="AE691" s="9" t="n">
        <v>0</v>
      </c>
      <c r="AF691" s="9" t="n">
        <v>0</v>
      </c>
      <c r="AG691" s="9" t="n">
        <v>0</v>
      </c>
      <c r="AH691" s="9" t="n">
        <v>0</v>
      </c>
      <c r="AI691" s="9" t="n">
        <v>0</v>
      </c>
      <c r="AJ691" s="9" t="n">
        <v>0</v>
      </c>
      <c r="AK691" s="9" t="n">
        <v>0</v>
      </c>
      <c r="AL691" s="9" t="n">
        <v>0</v>
      </c>
      <c r="AM691" s="7" t="inlineStr">
        <is>
          <t>.</t>
        </is>
      </c>
      <c r="AN691" s="6">
        <f>IF(L691=0,0,Z691/L691)</f>
        <v/>
      </c>
      <c r="AO691" s="5">
        <f>IF(AN691="","",IF(AN691&gt;=0.9,"🟢",IF(AN691&gt;=0.7,"🟡",IF(AN691&gt;=0.5,"🟠","🔴"))))</f>
        <v/>
      </c>
      <c r="AP691" s="9">
        <f>IF(L691=0,0,L691-Z691)</f>
        <v/>
      </c>
      <c r="AQ691" s="5">
        <f>IF(Z691=0,"",RANK(Z691,Z$4:Z$1569,0))</f>
        <v/>
      </c>
      <c r="AR691" s="7" t="inlineStr">
        <is>
          <t>.</t>
        </is>
      </c>
      <c r="BA691" s="7" t="inlineStr">
        <is>
          <t>.</t>
        </is>
      </c>
      <c r="BB691" s="9">
        <f>SUM(L$4:L$1569)/COUNTA(A$4:A$1569)</f>
        <v/>
      </c>
      <c r="BC691" s="9">
        <f>SUM(M$4:M$1569)/COUNTA(A$4:A$1569)</f>
        <v/>
      </c>
      <c r="BD691" s="9">
        <f>SUM(N$4:N$1569)/COUNTA(A$4:A$1569)</f>
        <v/>
      </c>
      <c r="BE691" s="9">
        <f>SUM(O$4:O$1569)/COUNTA(A$4:A$1569)</f>
        <v/>
      </c>
      <c r="BF691" s="9">
        <f>SUM(P$4:P$1569)/COUNTA(A$4:A$1569)</f>
        <v/>
      </c>
      <c r="BG691" s="9">
        <f>SUM(Q$4:Q$1569)/COUNTA(A$4:A$1569)</f>
        <v/>
      </c>
      <c r="BH691" s="9">
        <f>SUM(R$4:R$1569)/COUNTA(A$4:A$1569)</f>
        <v/>
      </c>
      <c r="BI691" s="9">
        <f>SUM(S$4:S$1569)/COUNTA(A$4:A$1569)</f>
        <v/>
      </c>
      <c r="BJ691" s="9">
        <f>SUM(T$4:T$1569)/COUNTA(A$4:A$1569)</f>
        <v/>
      </c>
      <c r="BK691" s="9">
        <f>SUM(U$4:U$1569)/COUNTA(A$4:A$1569)</f>
        <v/>
      </c>
      <c r="BL691" s="9">
        <f>SUM(V$4:V$1569)/COUNTA(A$4:A$1569)</f>
        <v/>
      </c>
      <c r="BM691" s="9">
        <f>SUM(W$4:W$1569)/COUNTA(A$4:A$1569)</f>
        <v/>
      </c>
      <c r="BN691" s="9">
        <f>SUM(X$4:X$1569)/COUNTA(A$4:A$1569)</f>
        <v/>
      </c>
      <c r="BO691" s="7" t="inlineStr">
        <is>
          <t>.</t>
        </is>
      </c>
      <c r="BP691" s="9">
        <f>IF(Z691&gt;=BB691,0,IFERROR(BB691+(SUMPRODUCT((Z$4:Z$1569&gt;=BB$4:BB$1569)*(Z$4:Z$1569-BB$4:BB$1569))/MAX(1,COUNTIF(Z$4:Z$1569,"&lt;"&amp;BB691+0.01))),BB691))</f>
        <v/>
      </c>
      <c r="BQ691" s="9">
        <f>IF(AA691&gt;=BC691,0,IFERROR(BC691+SUMPRODUCT((AA$4:AA$1569&gt;=BC$4:BC$1569)*(AA$4:AA$1569-BC$4:BC$1569))/MAX(1,COUNTIF(AA$4:AA$1569,"&lt;"&amp;BC691+0.01)),BC691))</f>
        <v/>
      </c>
      <c r="BR691" s="9">
        <f>IF(AB691&gt;=BD691,0,IFERROR(BD691+SUMPRODUCT((AB$4:AB$1569&gt;=BD$4:BD$1569)*(AB$4:AB$1569-BD$4:BD$1569))/MAX(1,COUNTIF(AB$4:AB$1569,"&lt;"&amp;BD691+0.01)),BD691))</f>
        <v/>
      </c>
      <c r="BS691" s="9">
        <f>IF(AC691&gt;=BE691,0,IFERROR(BE691+SUMPRODUCT((AC$4:AC$1569&gt;=BE$4:BE$1569)*(AC$4:AC$1569-BE$4:BE$1569))/MAX(1,COUNTIF(AC$4:AC$1569,"&lt;"&amp;BE691+0.01)),BE691))</f>
        <v/>
      </c>
      <c r="BT691" s="9">
        <f>IF(AD691&gt;=BF691,0,IFERROR(BF691+SUMPRODUCT((AD$4:AD$1569&gt;=BF$4:BF$1569)*(AD$4:AD$1569-BF$4:BF$1569))/MAX(1,COUNTIF(AD$4:AD$1569,"&lt;"&amp;BF691+0.01)),BF691))</f>
        <v/>
      </c>
      <c r="BU691" s="9">
        <f>IF(AE691&gt;=BG691,0,IFERROR(BG691+SUMPRODUCT((AE$4:AE$1569&gt;=BG$4:BG$1569)*(AE$4:AE$1569-BG$4:BG$1569))/MAX(1,COUNTIF(AE$4:AE$1569,"&lt;"&amp;BG691+0.01)),BG691))</f>
        <v/>
      </c>
      <c r="BV691" s="9">
        <f>IF(AF691&gt;=BH691,0,IFERROR(BH691+SUMPRODUCT((AF$4:AF$1569&gt;=BH$4:BH$1569)*(AF$4:AF$1569-BH$4:BH$1569))/MAX(1,COUNTIF(AF$4:AF$1569,"&lt;"&amp;BH691+0.01)),BH691))</f>
        <v/>
      </c>
      <c r="BW691" s="9">
        <f>IF(AG691&gt;=BI691,0,IFERROR(BI691+SUMPRODUCT((AG$4:AG$1569&gt;=BI$4:BI$1569)*(AG$4:AG$1569-BI$4:BI$1569))/MAX(1,COUNTIF(AG$4:AG$1569,"&lt;"&amp;BI691+0.01)),BI691))</f>
        <v/>
      </c>
      <c r="BX691" s="9">
        <f>IF(AH691&gt;=BJ691,0,IFERROR(BJ691+SUMPRODUCT((AH$4:AH$1569&gt;=BJ$4:BJ$1569)*(AH$4:AH$1569-BJ$4:BJ$1569))/MAX(1,COUNTIF(AH$4:AH$1569,"&lt;"&amp;BJ691+0.01)),BJ691))</f>
        <v/>
      </c>
      <c r="BY691" s="9">
        <f>IF(AI691&gt;=BK691,0,IFERROR(BK691+SUMPRODUCT((AI$4:AI$1569&gt;=BK$4:BK$1569)*(AI$4:AI$1569-BK$4:BK$1569))/MAX(1,COUNTIF(AI$4:AI$1569,"&lt;"&amp;BK691+0.01)),BK691))</f>
        <v/>
      </c>
      <c r="BZ691" s="9">
        <f>IF(AJ691&gt;=BL691,0,IFERROR(BL691+SUMPRODUCT((AJ$4:AJ$1569&gt;=BL$4:BL$1569)*(AJ$4:AJ$1569-BL$4:BL$1569))/MAX(1,COUNTIF(AJ$4:AJ$1569,"&lt;"&amp;BL691+0.01)),BL691))</f>
        <v/>
      </c>
      <c r="CA691" s="9">
        <f>IF(AK691&gt;=BM691,0,IFERROR(BM691+SUMPRODUCT((AK$4:AK$1569&gt;=BM$4:BM$1569)*(AK$4:AK$1569-BM$4:BM$1569))/MAX(1,COUNTIF(AK$4:AK$1569,"&lt;"&amp;BM691+0.01)),BM691))</f>
        <v/>
      </c>
      <c r="CB691" s="9">
        <f>IF(AL691&gt;=BN691,0,IFERROR(BN691+SUMPRODUCT((AL$4:AL$1569&gt;=BN$4:BN$1569)*(AL$4:AL$1569-BN$4:BN$1569))/MAX(1,COUNTIF(AL$4:AL$1569,"&lt;"&amp;BN691+0.01)),BN691))</f>
        <v/>
      </c>
      <c r="CC691" s="5">
        <f>IF(AO691="🟢","VERDE",IF(AO691="🟡","AMARELO",IF(AO691="🟠","VERMELHO",IF(AO691="🔴","VERMELHO","ROXO"))))</f>
        <v/>
      </c>
      <c r="CD691" s="5" t="inlineStr">
        <is>
          <t>🌎 REGIÕES</t>
        </is>
      </c>
      <c r="CE691" s="5" t="inlineStr">
        <is>
          <t>SEM REDE</t>
        </is>
      </c>
    </row>
    <row r="692">
      <c r="A692" s="5" t="inlineStr">
        <is>
          <t>17036232000100</t>
        </is>
      </c>
      <c r="B692" s="5" t="inlineStr">
        <is>
          <t>17.036.232 MARCELI ANGELINA DE SOUSA - M</t>
        </is>
      </c>
      <c r="C692" s="5" t="inlineStr">
        <is>
          <t>06 - SEM GRUPO</t>
        </is>
      </c>
      <c r="D692" s="5" t="inlineStr">
        <is>
          <t>HEMANUELE DITZEL (MANU)</t>
        </is>
      </c>
      <c r="E692" s="5" t="inlineStr">
        <is>
          <t>SC</t>
        </is>
      </c>
      <c r="F692" s="5">
        <f>IFERROR(VLOOKUP(C692,$AS$4:$AT$25,2,FALSE),"")</f>
        <v/>
      </c>
      <c r="G692" s="6">
        <f>IFERROR(VLOOKUP(C692,$AS$4:$AX$25,6,FALSE),"")</f>
        <v/>
      </c>
      <c r="H692" s="5">
        <f>IFERROR(VLOOKUP(C692,$AS$4:$AY$25,7,FALSE),"")</f>
        <v/>
      </c>
      <c r="I692" s="5">
        <f>IFERROR(VLOOKUP(C692,$AS$4:$AZ$25,8,FALSE),"")</f>
        <v/>
      </c>
      <c r="J692" s="7" t="inlineStr">
        <is>
          <t>.</t>
        </is>
      </c>
      <c r="K692" s="5" t="inlineStr">
        <is>
          <t>SUL</t>
        </is>
      </c>
      <c r="L692" s="8" t="n">
        <v>1643.478260869565</v>
      </c>
      <c r="M692" s="9" t="n">
        <v>117.3913043478261</v>
      </c>
      <c r="N692" s="9" t="n">
        <v>130.4347826086957</v>
      </c>
      <c r="O692" s="9" t="n">
        <v>130.4347826086957</v>
      </c>
      <c r="P692" s="9" t="n">
        <v>130.4347826086957</v>
      </c>
      <c r="Q692" s="9" t="n">
        <v>130.4347826086957</v>
      </c>
      <c r="R692" s="9" t="n">
        <v>130.4347826086957</v>
      </c>
      <c r="S692" s="9" t="n">
        <v>143.4782608695652</v>
      </c>
      <c r="T692" s="9" t="n">
        <v>143.4782608695652</v>
      </c>
      <c r="U692" s="9" t="n">
        <v>143.4782608695652</v>
      </c>
      <c r="V692" s="9" t="n">
        <v>143.4782608695652</v>
      </c>
      <c r="W692" s="9" t="n">
        <v>143.4782608695652</v>
      </c>
      <c r="X692" s="9" t="n">
        <v>156.5217391304348</v>
      </c>
      <c r="Y692" s="7" t="inlineStr">
        <is>
          <t>.</t>
        </is>
      </c>
      <c r="Z692" s="8">
        <f>SUM(AA692:AL692)</f>
        <v/>
      </c>
      <c r="AA692" s="9" t="n">
        <v>0</v>
      </c>
      <c r="AB692" s="9" t="n">
        <v>0</v>
      </c>
      <c r="AC692" s="9" t="n">
        <v>0</v>
      </c>
      <c r="AD692" s="9" t="n">
        <v>0</v>
      </c>
      <c r="AE692" s="9" t="n">
        <v>0</v>
      </c>
      <c r="AF692" s="9" t="n">
        <v>0</v>
      </c>
      <c r="AG692" s="9" t="n">
        <v>0</v>
      </c>
      <c r="AH692" s="9" t="n">
        <v>0</v>
      </c>
      <c r="AI692" s="9" t="n">
        <v>0</v>
      </c>
      <c r="AJ692" s="9" t="n">
        <v>0</v>
      </c>
      <c r="AK692" s="9" t="n">
        <v>0</v>
      </c>
      <c r="AL692" s="9" t="n">
        <v>0</v>
      </c>
      <c r="AM692" s="7" t="inlineStr">
        <is>
          <t>.</t>
        </is>
      </c>
      <c r="AN692" s="6">
        <f>IF(L692=0,0,Z692/L692)</f>
        <v/>
      </c>
      <c r="AO692" s="5">
        <f>IF(AN692="","",IF(AN692&gt;=0.9,"🟢",IF(AN692&gt;=0.7,"🟡",IF(AN692&gt;=0.5,"🟠","🔴"))))</f>
        <v/>
      </c>
      <c r="AP692" s="9">
        <f>IF(L692=0,0,L692-Z692)</f>
        <v/>
      </c>
      <c r="AQ692" s="5">
        <f>IF(Z692=0,"",RANK(Z692,Z$4:Z$1569,0))</f>
        <v/>
      </c>
      <c r="AR692" s="7" t="inlineStr">
        <is>
          <t>.</t>
        </is>
      </c>
      <c r="BA692" s="7" t="inlineStr">
        <is>
          <t>.</t>
        </is>
      </c>
      <c r="BB692" s="9">
        <f>SUM(L$4:L$1569)/COUNTA(A$4:A$1569)</f>
        <v/>
      </c>
      <c r="BC692" s="9">
        <f>SUM(M$4:M$1569)/COUNTA(A$4:A$1569)</f>
        <v/>
      </c>
      <c r="BD692" s="9">
        <f>SUM(N$4:N$1569)/COUNTA(A$4:A$1569)</f>
        <v/>
      </c>
      <c r="BE692" s="9">
        <f>SUM(O$4:O$1569)/COUNTA(A$4:A$1569)</f>
        <v/>
      </c>
      <c r="BF692" s="9">
        <f>SUM(P$4:P$1569)/COUNTA(A$4:A$1569)</f>
        <v/>
      </c>
      <c r="BG692" s="9">
        <f>SUM(Q$4:Q$1569)/COUNTA(A$4:A$1569)</f>
        <v/>
      </c>
      <c r="BH692" s="9">
        <f>SUM(R$4:R$1569)/COUNTA(A$4:A$1569)</f>
        <v/>
      </c>
      <c r="BI692" s="9">
        <f>SUM(S$4:S$1569)/COUNTA(A$4:A$1569)</f>
        <v/>
      </c>
      <c r="BJ692" s="9">
        <f>SUM(T$4:T$1569)/COUNTA(A$4:A$1569)</f>
        <v/>
      </c>
      <c r="BK692" s="9">
        <f>SUM(U$4:U$1569)/COUNTA(A$4:A$1569)</f>
        <v/>
      </c>
      <c r="BL692" s="9">
        <f>SUM(V$4:V$1569)/COUNTA(A$4:A$1569)</f>
        <v/>
      </c>
      <c r="BM692" s="9">
        <f>SUM(W$4:W$1569)/COUNTA(A$4:A$1569)</f>
        <v/>
      </c>
      <c r="BN692" s="9">
        <f>SUM(X$4:X$1569)/COUNTA(A$4:A$1569)</f>
        <v/>
      </c>
      <c r="BO692" s="7" t="inlineStr">
        <is>
          <t>.</t>
        </is>
      </c>
      <c r="BP692" s="9">
        <f>IF(Z692&gt;=BB692,0,IFERROR(BB692+(SUMPRODUCT((Z$4:Z$1569&gt;=BB$4:BB$1569)*(Z$4:Z$1569-BB$4:BB$1569))/MAX(1,COUNTIF(Z$4:Z$1569,"&lt;"&amp;BB692+0.01))),BB692))</f>
        <v/>
      </c>
      <c r="BQ692" s="9">
        <f>IF(AA692&gt;=BC692,0,IFERROR(BC692+SUMPRODUCT((AA$4:AA$1569&gt;=BC$4:BC$1569)*(AA$4:AA$1569-BC$4:BC$1569))/MAX(1,COUNTIF(AA$4:AA$1569,"&lt;"&amp;BC692+0.01)),BC692))</f>
        <v/>
      </c>
      <c r="BR692" s="9">
        <f>IF(AB692&gt;=BD692,0,IFERROR(BD692+SUMPRODUCT((AB$4:AB$1569&gt;=BD$4:BD$1569)*(AB$4:AB$1569-BD$4:BD$1569))/MAX(1,COUNTIF(AB$4:AB$1569,"&lt;"&amp;BD692+0.01)),BD692))</f>
        <v/>
      </c>
      <c r="BS692" s="9">
        <f>IF(AC692&gt;=BE692,0,IFERROR(BE692+SUMPRODUCT((AC$4:AC$1569&gt;=BE$4:BE$1569)*(AC$4:AC$1569-BE$4:BE$1569))/MAX(1,COUNTIF(AC$4:AC$1569,"&lt;"&amp;BE692+0.01)),BE692))</f>
        <v/>
      </c>
      <c r="BT692" s="9">
        <f>IF(AD692&gt;=BF692,0,IFERROR(BF692+SUMPRODUCT((AD$4:AD$1569&gt;=BF$4:BF$1569)*(AD$4:AD$1569-BF$4:BF$1569))/MAX(1,COUNTIF(AD$4:AD$1569,"&lt;"&amp;BF692+0.01)),BF692))</f>
        <v/>
      </c>
      <c r="BU692" s="9">
        <f>IF(AE692&gt;=BG692,0,IFERROR(BG692+SUMPRODUCT((AE$4:AE$1569&gt;=BG$4:BG$1569)*(AE$4:AE$1569-BG$4:BG$1569))/MAX(1,COUNTIF(AE$4:AE$1569,"&lt;"&amp;BG692+0.01)),BG692))</f>
        <v/>
      </c>
      <c r="BV692" s="9">
        <f>IF(AF692&gt;=BH692,0,IFERROR(BH692+SUMPRODUCT((AF$4:AF$1569&gt;=BH$4:BH$1569)*(AF$4:AF$1569-BH$4:BH$1569))/MAX(1,COUNTIF(AF$4:AF$1569,"&lt;"&amp;BH692+0.01)),BH692))</f>
        <v/>
      </c>
      <c r="BW692" s="9">
        <f>IF(AG692&gt;=BI692,0,IFERROR(BI692+SUMPRODUCT((AG$4:AG$1569&gt;=BI$4:BI$1569)*(AG$4:AG$1569-BI$4:BI$1569))/MAX(1,COUNTIF(AG$4:AG$1569,"&lt;"&amp;BI692+0.01)),BI692))</f>
        <v/>
      </c>
      <c r="BX692" s="9">
        <f>IF(AH692&gt;=BJ692,0,IFERROR(BJ692+SUMPRODUCT((AH$4:AH$1569&gt;=BJ$4:BJ$1569)*(AH$4:AH$1569-BJ$4:BJ$1569))/MAX(1,COUNTIF(AH$4:AH$1569,"&lt;"&amp;BJ692+0.01)),BJ692))</f>
        <v/>
      </c>
      <c r="BY692" s="9">
        <f>IF(AI692&gt;=BK692,0,IFERROR(BK692+SUMPRODUCT((AI$4:AI$1569&gt;=BK$4:BK$1569)*(AI$4:AI$1569-BK$4:BK$1569))/MAX(1,COUNTIF(AI$4:AI$1569,"&lt;"&amp;BK692+0.01)),BK692))</f>
        <v/>
      </c>
      <c r="BZ692" s="9">
        <f>IF(AJ692&gt;=BL692,0,IFERROR(BL692+SUMPRODUCT((AJ$4:AJ$1569&gt;=BL$4:BL$1569)*(AJ$4:AJ$1569-BL$4:BL$1569))/MAX(1,COUNTIF(AJ$4:AJ$1569,"&lt;"&amp;BL692+0.01)),BL692))</f>
        <v/>
      </c>
      <c r="CA692" s="9">
        <f>IF(AK692&gt;=BM692,0,IFERROR(BM692+SUMPRODUCT((AK$4:AK$1569&gt;=BM$4:BM$1569)*(AK$4:AK$1569-BM$4:BM$1569))/MAX(1,COUNTIF(AK$4:AK$1569,"&lt;"&amp;BM692+0.01)),BM692))</f>
        <v/>
      </c>
      <c r="CB692" s="9">
        <f>IF(AL692&gt;=BN692,0,IFERROR(BN692+SUMPRODUCT((AL$4:AL$1569&gt;=BN$4:BN$1569)*(AL$4:AL$1569-BN$4:BN$1569))/MAX(1,COUNTIF(AL$4:AL$1569,"&lt;"&amp;BN692+0.01)),BN692))</f>
        <v/>
      </c>
      <c r="CC692" s="5">
        <f>IF(AO692="🟢","VERDE",IF(AO692="🟡","AMARELO",IF(AO692="🟠","VERMELHO",IF(AO692="🔴","VERMELHO","ROXO"))))</f>
        <v/>
      </c>
      <c r="CD692" s="5" t="inlineStr">
        <is>
          <t>🌎 REGIÕES</t>
        </is>
      </c>
      <c r="CE692" s="5" t="inlineStr">
        <is>
          <t>SEM REDE</t>
        </is>
      </c>
    </row>
    <row r="693">
      <c r="A693" s="5" t="inlineStr">
        <is>
          <t>17198943000173</t>
        </is>
      </c>
      <c r="B693" s="5" t="inlineStr">
        <is>
          <t>S. R. B. PRODUTOS NATURAIS LTDA - ME</t>
        </is>
      </c>
      <c r="C693" s="5" t="inlineStr">
        <is>
          <t>06 - SEM GRUPO</t>
        </is>
      </c>
      <c r="D693" s="5" t="inlineStr">
        <is>
          <t>HEMANUELE DITZEL (MANU)</t>
        </is>
      </c>
      <c r="E693" s="5" t="inlineStr">
        <is>
          <t>PR</t>
        </is>
      </c>
      <c r="F693" s="5">
        <f>IFERROR(VLOOKUP(C693,$AS$4:$AT$25,2,FALSE),"")</f>
        <v/>
      </c>
      <c r="G693" s="6">
        <f>IFERROR(VLOOKUP(C693,$AS$4:$AX$25,6,FALSE),"")</f>
        <v/>
      </c>
      <c r="H693" s="5">
        <f>IFERROR(VLOOKUP(C693,$AS$4:$AY$25,7,FALSE),"")</f>
        <v/>
      </c>
      <c r="I693" s="5">
        <f>IFERROR(VLOOKUP(C693,$AS$4:$AZ$25,8,FALSE),"")</f>
        <v/>
      </c>
      <c r="J693" s="7" t="inlineStr">
        <is>
          <t>.</t>
        </is>
      </c>
      <c r="K693" s="5" t="inlineStr">
        <is>
          <t>SUL</t>
        </is>
      </c>
      <c r="L693" s="8" t="n">
        <v>1613.793103448276</v>
      </c>
      <c r="M693" s="9" t="n">
        <v>124.1379310344828</v>
      </c>
      <c r="N693" s="9" t="n">
        <v>124.1379310344828</v>
      </c>
      <c r="O693" s="9" t="n">
        <v>129.3103448275862</v>
      </c>
      <c r="P693" s="9" t="n">
        <v>129.3103448275862</v>
      </c>
      <c r="Q693" s="9" t="n">
        <v>129.3103448275862</v>
      </c>
      <c r="R693" s="9" t="n">
        <v>134.4827586206897</v>
      </c>
      <c r="S693" s="9" t="n">
        <v>134.4827586206897</v>
      </c>
      <c r="T693" s="9" t="n">
        <v>139.6551724137931</v>
      </c>
      <c r="U693" s="9" t="n">
        <v>139.6551724137931</v>
      </c>
      <c r="V693" s="9" t="n">
        <v>139.6551724137931</v>
      </c>
      <c r="W693" s="9" t="n">
        <v>144.8275862068965</v>
      </c>
      <c r="X693" s="9" t="n">
        <v>144.8275862068965</v>
      </c>
      <c r="Y693" s="7" t="inlineStr">
        <is>
          <t>.</t>
        </is>
      </c>
      <c r="Z693" s="8">
        <f>SUM(AA693:AL693)</f>
        <v/>
      </c>
      <c r="AA693" s="9" t="n">
        <v>0</v>
      </c>
      <c r="AB693" s="9" t="n">
        <v>0</v>
      </c>
      <c r="AC693" s="9" t="n">
        <v>0</v>
      </c>
      <c r="AD693" s="9" t="n">
        <v>0</v>
      </c>
      <c r="AE693" s="9" t="n">
        <v>0</v>
      </c>
      <c r="AF693" s="9" t="n">
        <v>0</v>
      </c>
      <c r="AG693" s="9" t="n">
        <v>0</v>
      </c>
      <c r="AH693" s="9" t="n">
        <v>0</v>
      </c>
      <c r="AI693" s="9" t="n">
        <v>0</v>
      </c>
      <c r="AJ693" s="9" t="n">
        <v>0</v>
      </c>
      <c r="AK693" s="9" t="n">
        <v>0</v>
      </c>
      <c r="AL693" s="9" t="n">
        <v>0</v>
      </c>
      <c r="AM693" s="7" t="inlineStr">
        <is>
          <t>.</t>
        </is>
      </c>
      <c r="AN693" s="6">
        <f>IF(L693=0,0,Z693/L693)</f>
        <v/>
      </c>
      <c r="AO693" s="5">
        <f>IF(AN693="","",IF(AN693&gt;=0.9,"🟢",IF(AN693&gt;=0.7,"🟡",IF(AN693&gt;=0.5,"🟠","🔴"))))</f>
        <v/>
      </c>
      <c r="AP693" s="9">
        <f>IF(L693=0,0,L693-Z693)</f>
        <v/>
      </c>
      <c r="AQ693" s="5">
        <f>IF(Z693=0,"",RANK(Z693,Z$4:Z$1569,0))</f>
        <v/>
      </c>
      <c r="AR693" s="7" t="inlineStr">
        <is>
          <t>.</t>
        </is>
      </c>
      <c r="BA693" s="7" t="inlineStr">
        <is>
          <t>.</t>
        </is>
      </c>
      <c r="BB693" s="9">
        <f>SUM(L$4:L$1569)/COUNTA(A$4:A$1569)</f>
        <v/>
      </c>
      <c r="BC693" s="9">
        <f>SUM(M$4:M$1569)/COUNTA(A$4:A$1569)</f>
        <v/>
      </c>
      <c r="BD693" s="9">
        <f>SUM(N$4:N$1569)/COUNTA(A$4:A$1569)</f>
        <v/>
      </c>
      <c r="BE693" s="9">
        <f>SUM(O$4:O$1569)/COUNTA(A$4:A$1569)</f>
        <v/>
      </c>
      <c r="BF693" s="9">
        <f>SUM(P$4:P$1569)/COUNTA(A$4:A$1569)</f>
        <v/>
      </c>
      <c r="BG693" s="9">
        <f>SUM(Q$4:Q$1569)/COUNTA(A$4:A$1569)</f>
        <v/>
      </c>
      <c r="BH693" s="9">
        <f>SUM(R$4:R$1569)/COUNTA(A$4:A$1569)</f>
        <v/>
      </c>
      <c r="BI693" s="9">
        <f>SUM(S$4:S$1569)/COUNTA(A$4:A$1569)</f>
        <v/>
      </c>
      <c r="BJ693" s="9">
        <f>SUM(T$4:T$1569)/COUNTA(A$4:A$1569)</f>
        <v/>
      </c>
      <c r="BK693" s="9">
        <f>SUM(U$4:U$1569)/COUNTA(A$4:A$1569)</f>
        <v/>
      </c>
      <c r="BL693" s="9">
        <f>SUM(V$4:V$1569)/COUNTA(A$4:A$1569)</f>
        <v/>
      </c>
      <c r="BM693" s="9">
        <f>SUM(W$4:W$1569)/COUNTA(A$4:A$1569)</f>
        <v/>
      </c>
      <c r="BN693" s="9">
        <f>SUM(X$4:X$1569)/COUNTA(A$4:A$1569)</f>
        <v/>
      </c>
      <c r="BO693" s="7" t="inlineStr">
        <is>
          <t>.</t>
        </is>
      </c>
      <c r="BP693" s="9">
        <f>IF(Z693&gt;=BB693,0,IFERROR(BB693+(SUMPRODUCT((Z$4:Z$1569&gt;=BB$4:BB$1569)*(Z$4:Z$1569-BB$4:BB$1569))/MAX(1,COUNTIF(Z$4:Z$1569,"&lt;"&amp;BB693+0.01))),BB693))</f>
        <v/>
      </c>
      <c r="BQ693" s="9">
        <f>IF(AA693&gt;=BC693,0,IFERROR(BC693+SUMPRODUCT((AA$4:AA$1569&gt;=BC$4:BC$1569)*(AA$4:AA$1569-BC$4:BC$1569))/MAX(1,COUNTIF(AA$4:AA$1569,"&lt;"&amp;BC693+0.01)),BC693))</f>
        <v/>
      </c>
      <c r="BR693" s="9">
        <f>IF(AB693&gt;=BD693,0,IFERROR(BD693+SUMPRODUCT((AB$4:AB$1569&gt;=BD$4:BD$1569)*(AB$4:AB$1569-BD$4:BD$1569))/MAX(1,COUNTIF(AB$4:AB$1569,"&lt;"&amp;BD693+0.01)),BD693))</f>
        <v/>
      </c>
      <c r="BS693" s="9">
        <f>IF(AC693&gt;=BE693,0,IFERROR(BE693+SUMPRODUCT((AC$4:AC$1569&gt;=BE$4:BE$1569)*(AC$4:AC$1569-BE$4:BE$1569))/MAX(1,COUNTIF(AC$4:AC$1569,"&lt;"&amp;BE693+0.01)),BE693))</f>
        <v/>
      </c>
      <c r="BT693" s="9">
        <f>IF(AD693&gt;=BF693,0,IFERROR(BF693+SUMPRODUCT((AD$4:AD$1569&gt;=BF$4:BF$1569)*(AD$4:AD$1569-BF$4:BF$1569))/MAX(1,COUNTIF(AD$4:AD$1569,"&lt;"&amp;BF693+0.01)),BF693))</f>
        <v/>
      </c>
      <c r="BU693" s="9">
        <f>IF(AE693&gt;=BG693,0,IFERROR(BG693+SUMPRODUCT((AE$4:AE$1569&gt;=BG$4:BG$1569)*(AE$4:AE$1569-BG$4:BG$1569))/MAX(1,COUNTIF(AE$4:AE$1569,"&lt;"&amp;BG693+0.01)),BG693))</f>
        <v/>
      </c>
      <c r="BV693" s="9">
        <f>IF(AF693&gt;=BH693,0,IFERROR(BH693+SUMPRODUCT((AF$4:AF$1569&gt;=BH$4:BH$1569)*(AF$4:AF$1569-BH$4:BH$1569))/MAX(1,COUNTIF(AF$4:AF$1569,"&lt;"&amp;BH693+0.01)),BH693))</f>
        <v/>
      </c>
      <c r="BW693" s="9">
        <f>IF(AG693&gt;=BI693,0,IFERROR(BI693+SUMPRODUCT((AG$4:AG$1569&gt;=BI$4:BI$1569)*(AG$4:AG$1569-BI$4:BI$1569))/MAX(1,COUNTIF(AG$4:AG$1569,"&lt;"&amp;BI693+0.01)),BI693))</f>
        <v/>
      </c>
      <c r="BX693" s="9">
        <f>IF(AH693&gt;=BJ693,0,IFERROR(BJ693+SUMPRODUCT((AH$4:AH$1569&gt;=BJ$4:BJ$1569)*(AH$4:AH$1569-BJ$4:BJ$1569))/MAX(1,COUNTIF(AH$4:AH$1569,"&lt;"&amp;BJ693+0.01)),BJ693))</f>
        <v/>
      </c>
      <c r="BY693" s="9">
        <f>IF(AI693&gt;=BK693,0,IFERROR(BK693+SUMPRODUCT((AI$4:AI$1569&gt;=BK$4:BK$1569)*(AI$4:AI$1569-BK$4:BK$1569))/MAX(1,COUNTIF(AI$4:AI$1569,"&lt;"&amp;BK693+0.01)),BK693))</f>
        <v/>
      </c>
      <c r="BZ693" s="9">
        <f>IF(AJ693&gt;=BL693,0,IFERROR(BL693+SUMPRODUCT((AJ$4:AJ$1569&gt;=BL$4:BL$1569)*(AJ$4:AJ$1569-BL$4:BL$1569))/MAX(1,COUNTIF(AJ$4:AJ$1569,"&lt;"&amp;BL693+0.01)),BL693))</f>
        <v/>
      </c>
      <c r="CA693" s="9">
        <f>IF(AK693&gt;=BM693,0,IFERROR(BM693+SUMPRODUCT((AK$4:AK$1569&gt;=BM$4:BM$1569)*(AK$4:AK$1569-BM$4:BM$1569))/MAX(1,COUNTIF(AK$4:AK$1569,"&lt;"&amp;BM693+0.01)),BM693))</f>
        <v/>
      </c>
      <c r="CB693" s="9">
        <f>IF(AL693&gt;=BN693,0,IFERROR(BN693+SUMPRODUCT((AL$4:AL$1569&gt;=BN$4:BN$1569)*(AL$4:AL$1569-BN$4:BN$1569))/MAX(1,COUNTIF(AL$4:AL$1569,"&lt;"&amp;BN693+0.01)),BN693))</f>
        <v/>
      </c>
      <c r="CC693" s="5">
        <f>IF(AO693="🟢","VERDE",IF(AO693="🟡","AMARELO",IF(AO693="🟠","VERMELHO",IF(AO693="🔴","VERMELHO","ROXO"))))</f>
        <v/>
      </c>
      <c r="CD693" s="5" t="inlineStr">
        <is>
          <t>🌎 REGIÕES</t>
        </is>
      </c>
      <c r="CE693" s="5" t="inlineStr">
        <is>
          <t>SEM REDE</t>
        </is>
      </c>
    </row>
    <row r="694">
      <c r="A694" s="5" t="inlineStr">
        <is>
          <t>17352028000190</t>
        </is>
      </c>
      <c r="B694" s="5" t="inlineStr">
        <is>
          <t>MOENDA DOS GRAOS PRODUTOS NATURAIS LTDA-</t>
        </is>
      </c>
      <c r="C694" s="5" t="inlineStr">
        <is>
          <t>06 - SEM GRUPO</t>
        </is>
      </c>
      <c r="D694" s="5" t="inlineStr">
        <is>
          <t>HEMANUELE DITZEL (MANU)</t>
        </is>
      </c>
      <c r="E694" s="5" t="inlineStr">
        <is>
          <t>SC</t>
        </is>
      </c>
      <c r="F694" s="5">
        <f>IFERROR(VLOOKUP(C694,$AS$4:$AT$25,2,FALSE),"")</f>
        <v/>
      </c>
      <c r="G694" s="6">
        <f>IFERROR(VLOOKUP(C694,$AS$4:$AX$25,6,FALSE),"")</f>
        <v/>
      </c>
      <c r="H694" s="5">
        <f>IFERROR(VLOOKUP(C694,$AS$4:$AY$25,7,FALSE),"")</f>
        <v/>
      </c>
      <c r="I694" s="5">
        <f>IFERROR(VLOOKUP(C694,$AS$4:$AZ$25,8,FALSE),"")</f>
        <v/>
      </c>
      <c r="J694" s="7" t="inlineStr">
        <is>
          <t>.</t>
        </is>
      </c>
      <c r="K694" s="5" t="inlineStr">
        <is>
          <t>SUL</t>
        </is>
      </c>
      <c r="L694" s="8" t="n">
        <v>1553.191489361702</v>
      </c>
      <c r="M694" s="9" t="n">
        <v>119.1489361702128</v>
      </c>
      <c r="N694" s="9" t="n">
        <v>123.4042553191489</v>
      </c>
      <c r="O694" s="9" t="n">
        <v>123.4042553191489</v>
      </c>
      <c r="P694" s="9" t="n">
        <v>123.4042553191489</v>
      </c>
      <c r="Q694" s="9" t="n">
        <v>127.6595744680851</v>
      </c>
      <c r="R694" s="9" t="n">
        <v>127.6595744680851</v>
      </c>
      <c r="S694" s="9" t="n">
        <v>131.9148936170213</v>
      </c>
      <c r="T694" s="9" t="n">
        <v>131.9148936170213</v>
      </c>
      <c r="U694" s="9" t="n">
        <v>131.9148936170213</v>
      </c>
      <c r="V694" s="9" t="n">
        <v>136.1702127659574</v>
      </c>
      <c r="W694" s="9" t="n">
        <v>136.1702127659574</v>
      </c>
      <c r="X694" s="9" t="n">
        <v>140.4255319148936</v>
      </c>
      <c r="Y694" s="7" t="inlineStr">
        <is>
          <t>.</t>
        </is>
      </c>
      <c r="Z694" s="8">
        <f>SUM(AA694:AL694)</f>
        <v/>
      </c>
      <c r="AA694" s="9" t="n">
        <v>0</v>
      </c>
      <c r="AB694" s="9" t="n">
        <v>0</v>
      </c>
      <c r="AC694" s="9" t="n">
        <v>0</v>
      </c>
      <c r="AD694" s="9" t="n">
        <v>0</v>
      </c>
      <c r="AE694" s="9" t="n">
        <v>0</v>
      </c>
      <c r="AF694" s="9" t="n">
        <v>0</v>
      </c>
      <c r="AG694" s="9" t="n">
        <v>0</v>
      </c>
      <c r="AH694" s="9" t="n">
        <v>0</v>
      </c>
      <c r="AI694" s="9" t="n">
        <v>0</v>
      </c>
      <c r="AJ694" s="9" t="n">
        <v>0</v>
      </c>
      <c r="AK694" s="9" t="n">
        <v>0</v>
      </c>
      <c r="AL694" s="9" t="n">
        <v>0</v>
      </c>
      <c r="AM694" s="7" t="inlineStr">
        <is>
          <t>.</t>
        </is>
      </c>
      <c r="AN694" s="6">
        <f>IF(L694=0,0,Z694/L694)</f>
        <v/>
      </c>
      <c r="AO694" s="5">
        <f>IF(AN694="","",IF(AN694&gt;=0.9,"🟢",IF(AN694&gt;=0.7,"🟡",IF(AN694&gt;=0.5,"🟠","🔴"))))</f>
        <v/>
      </c>
      <c r="AP694" s="9">
        <f>IF(L694=0,0,L694-Z694)</f>
        <v/>
      </c>
      <c r="AQ694" s="5">
        <f>IF(Z694=0,"",RANK(Z694,Z$4:Z$1569,0))</f>
        <v/>
      </c>
      <c r="AR694" s="7" t="inlineStr">
        <is>
          <t>.</t>
        </is>
      </c>
      <c r="BA694" s="7" t="inlineStr">
        <is>
          <t>.</t>
        </is>
      </c>
      <c r="BB694" s="9">
        <f>SUM(L$4:L$1569)/COUNTA(A$4:A$1569)</f>
        <v/>
      </c>
      <c r="BC694" s="9">
        <f>SUM(M$4:M$1569)/COUNTA(A$4:A$1569)</f>
        <v/>
      </c>
      <c r="BD694" s="9">
        <f>SUM(N$4:N$1569)/COUNTA(A$4:A$1569)</f>
        <v/>
      </c>
      <c r="BE694" s="9">
        <f>SUM(O$4:O$1569)/COUNTA(A$4:A$1569)</f>
        <v/>
      </c>
      <c r="BF694" s="9">
        <f>SUM(P$4:P$1569)/COUNTA(A$4:A$1569)</f>
        <v/>
      </c>
      <c r="BG694" s="9">
        <f>SUM(Q$4:Q$1569)/COUNTA(A$4:A$1569)</f>
        <v/>
      </c>
      <c r="BH694" s="9">
        <f>SUM(R$4:R$1569)/COUNTA(A$4:A$1569)</f>
        <v/>
      </c>
      <c r="BI694" s="9">
        <f>SUM(S$4:S$1569)/COUNTA(A$4:A$1569)</f>
        <v/>
      </c>
      <c r="BJ694" s="9">
        <f>SUM(T$4:T$1569)/COUNTA(A$4:A$1569)</f>
        <v/>
      </c>
      <c r="BK694" s="9">
        <f>SUM(U$4:U$1569)/COUNTA(A$4:A$1569)</f>
        <v/>
      </c>
      <c r="BL694" s="9">
        <f>SUM(V$4:V$1569)/COUNTA(A$4:A$1569)</f>
        <v/>
      </c>
      <c r="BM694" s="9">
        <f>SUM(W$4:W$1569)/COUNTA(A$4:A$1569)</f>
        <v/>
      </c>
      <c r="BN694" s="9">
        <f>SUM(X$4:X$1569)/COUNTA(A$4:A$1569)</f>
        <v/>
      </c>
      <c r="BO694" s="7" t="inlineStr">
        <is>
          <t>.</t>
        </is>
      </c>
      <c r="BP694" s="9">
        <f>IF(Z694&gt;=BB694,0,IFERROR(BB694+(SUMPRODUCT((Z$4:Z$1569&gt;=BB$4:BB$1569)*(Z$4:Z$1569-BB$4:BB$1569))/MAX(1,COUNTIF(Z$4:Z$1569,"&lt;"&amp;BB694+0.01))),BB694))</f>
        <v/>
      </c>
      <c r="BQ694" s="9">
        <f>IF(AA694&gt;=BC694,0,IFERROR(BC694+SUMPRODUCT((AA$4:AA$1569&gt;=BC$4:BC$1569)*(AA$4:AA$1569-BC$4:BC$1569))/MAX(1,COUNTIF(AA$4:AA$1569,"&lt;"&amp;BC694+0.01)),BC694))</f>
        <v/>
      </c>
      <c r="BR694" s="9">
        <f>IF(AB694&gt;=BD694,0,IFERROR(BD694+SUMPRODUCT((AB$4:AB$1569&gt;=BD$4:BD$1569)*(AB$4:AB$1569-BD$4:BD$1569))/MAX(1,COUNTIF(AB$4:AB$1569,"&lt;"&amp;BD694+0.01)),BD694))</f>
        <v/>
      </c>
      <c r="BS694" s="9">
        <f>IF(AC694&gt;=BE694,0,IFERROR(BE694+SUMPRODUCT((AC$4:AC$1569&gt;=BE$4:BE$1569)*(AC$4:AC$1569-BE$4:BE$1569))/MAX(1,COUNTIF(AC$4:AC$1569,"&lt;"&amp;BE694+0.01)),BE694))</f>
        <v/>
      </c>
      <c r="BT694" s="9">
        <f>IF(AD694&gt;=BF694,0,IFERROR(BF694+SUMPRODUCT((AD$4:AD$1569&gt;=BF$4:BF$1569)*(AD$4:AD$1569-BF$4:BF$1569))/MAX(1,COUNTIF(AD$4:AD$1569,"&lt;"&amp;BF694+0.01)),BF694))</f>
        <v/>
      </c>
      <c r="BU694" s="9">
        <f>IF(AE694&gt;=BG694,0,IFERROR(BG694+SUMPRODUCT((AE$4:AE$1569&gt;=BG$4:BG$1569)*(AE$4:AE$1569-BG$4:BG$1569))/MAX(1,COUNTIF(AE$4:AE$1569,"&lt;"&amp;BG694+0.01)),BG694))</f>
        <v/>
      </c>
      <c r="BV694" s="9">
        <f>IF(AF694&gt;=BH694,0,IFERROR(BH694+SUMPRODUCT((AF$4:AF$1569&gt;=BH$4:BH$1569)*(AF$4:AF$1569-BH$4:BH$1569))/MAX(1,COUNTIF(AF$4:AF$1569,"&lt;"&amp;BH694+0.01)),BH694))</f>
        <v/>
      </c>
      <c r="BW694" s="9">
        <f>IF(AG694&gt;=BI694,0,IFERROR(BI694+SUMPRODUCT((AG$4:AG$1569&gt;=BI$4:BI$1569)*(AG$4:AG$1569-BI$4:BI$1569))/MAX(1,COUNTIF(AG$4:AG$1569,"&lt;"&amp;BI694+0.01)),BI694))</f>
        <v/>
      </c>
      <c r="BX694" s="9">
        <f>IF(AH694&gt;=BJ694,0,IFERROR(BJ694+SUMPRODUCT((AH$4:AH$1569&gt;=BJ$4:BJ$1569)*(AH$4:AH$1569-BJ$4:BJ$1569))/MAX(1,COUNTIF(AH$4:AH$1569,"&lt;"&amp;BJ694+0.01)),BJ694))</f>
        <v/>
      </c>
      <c r="BY694" s="9">
        <f>IF(AI694&gt;=BK694,0,IFERROR(BK694+SUMPRODUCT((AI$4:AI$1569&gt;=BK$4:BK$1569)*(AI$4:AI$1569-BK$4:BK$1569))/MAX(1,COUNTIF(AI$4:AI$1569,"&lt;"&amp;BK694+0.01)),BK694))</f>
        <v/>
      </c>
      <c r="BZ694" s="9">
        <f>IF(AJ694&gt;=BL694,0,IFERROR(BL694+SUMPRODUCT((AJ$4:AJ$1569&gt;=BL$4:BL$1569)*(AJ$4:AJ$1569-BL$4:BL$1569))/MAX(1,COUNTIF(AJ$4:AJ$1569,"&lt;"&amp;BL694+0.01)),BL694))</f>
        <v/>
      </c>
      <c r="CA694" s="9">
        <f>IF(AK694&gt;=BM694,0,IFERROR(BM694+SUMPRODUCT((AK$4:AK$1569&gt;=BM$4:BM$1569)*(AK$4:AK$1569-BM$4:BM$1569))/MAX(1,COUNTIF(AK$4:AK$1569,"&lt;"&amp;BM694+0.01)),BM694))</f>
        <v/>
      </c>
      <c r="CB694" s="9">
        <f>IF(AL694&gt;=BN694,0,IFERROR(BN694+SUMPRODUCT((AL$4:AL$1569&gt;=BN$4:BN$1569)*(AL$4:AL$1569-BN$4:BN$1569))/MAX(1,COUNTIF(AL$4:AL$1569,"&lt;"&amp;BN694+0.01)),BN694))</f>
        <v/>
      </c>
      <c r="CC694" s="5">
        <f>IF(AO694="🟢","VERDE",IF(AO694="🟡","AMARELO",IF(AO694="🟠","VERMELHO",IF(AO694="🔴","VERMELHO","ROXO"))))</f>
        <v/>
      </c>
      <c r="CD694" s="5" t="inlineStr">
        <is>
          <t>🌎 REGIÕES</t>
        </is>
      </c>
      <c r="CE694" s="5" t="inlineStr">
        <is>
          <t>SEM REDE</t>
        </is>
      </c>
    </row>
    <row r="695">
      <c r="A695" s="5" t="inlineStr">
        <is>
          <t>17506971000100</t>
        </is>
      </c>
      <c r="B695" s="5" t="inlineStr">
        <is>
          <t>NEWSHAPE COMERCIO DE SUPLEMENTOS ALIMENT</t>
        </is>
      </c>
      <c r="C695" s="5" t="inlineStr">
        <is>
          <t>06 - SEM GRUPO</t>
        </is>
      </c>
      <c r="D695" s="5" t="inlineStr">
        <is>
          <t>HEMANUELE DITZEL (MANU)</t>
        </is>
      </c>
      <c r="E695" s="5" t="inlineStr">
        <is>
          <t>RS</t>
        </is>
      </c>
      <c r="F695" s="5">
        <f>IFERROR(VLOOKUP(C695,$AS$4:$AT$25,2,FALSE),"")</f>
        <v/>
      </c>
      <c r="G695" s="6">
        <f>IFERROR(VLOOKUP(C695,$AS$4:$AX$25,6,FALSE),"")</f>
        <v/>
      </c>
      <c r="H695" s="5">
        <f>IFERROR(VLOOKUP(C695,$AS$4:$AY$25,7,FALSE),"")</f>
        <v/>
      </c>
      <c r="I695" s="5">
        <f>IFERROR(VLOOKUP(C695,$AS$4:$AZ$25,8,FALSE),"")</f>
        <v/>
      </c>
      <c r="J695" s="7" t="inlineStr">
        <is>
          <t>.</t>
        </is>
      </c>
      <c r="K695" s="5" t="inlineStr">
        <is>
          <t>SUL</t>
        </is>
      </c>
      <c r="L695" s="8" t="n">
        <v>2100</v>
      </c>
      <c r="M695" s="9" t="n">
        <v>100</v>
      </c>
      <c r="N695" s="9" t="n">
        <v>150</v>
      </c>
      <c r="O695" s="9" t="n">
        <v>150</v>
      </c>
      <c r="P695" s="9" t="n">
        <v>150</v>
      </c>
      <c r="Q695" s="9" t="n">
        <v>150</v>
      </c>
      <c r="R695" s="9" t="n">
        <v>150</v>
      </c>
      <c r="S695" s="9" t="n">
        <v>200</v>
      </c>
      <c r="T695" s="9" t="n">
        <v>200</v>
      </c>
      <c r="U695" s="9" t="n">
        <v>200</v>
      </c>
      <c r="V695" s="9" t="n">
        <v>200</v>
      </c>
      <c r="W695" s="9" t="n">
        <v>200</v>
      </c>
      <c r="X695" s="9" t="n">
        <v>250</v>
      </c>
      <c r="Y695" s="7" t="inlineStr">
        <is>
          <t>.</t>
        </is>
      </c>
      <c r="Z695" s="8">
        <f>SUM(AA695:AL695)</f>
        <v/>
      </c>
      <c r="AA695" s="9" t="n">
        <v>0</v>
      </c>
      <c r="AB695" s="9" t="n">
        <v>0</v>
      </c>
      <c r="AC695" s="9" t="n">
        <v>0</v>
      </c>
      <c r="AD695" s="9" t="n">
        <v>0</v>
      </c>
      <c r="AE695" s="9" t="n">
        <v>0</v>
      </c>
      <c r="AF695" s="9" t="n">
        <v>0</v>
      </c>
      <c r="AG695" s="9" t="n">
        <v>0</v>
      </c>
      <c r="AH695" s="9" t="n">
        <v>0</v>
      </c>
      <c r="AI695" s="9" t="n">
        <v>0</v>
      </c>
      <c r="AJ695" s="9" t="n">
        <v>0</v>
      </c>
      <c r="AK695" s="9" t="n">
        <v>0</v>
      </c>
      <c r="AL695" s="9" t="n">
        <v>0</v>
      </c>
      <c r="AM695" s="7" t="inlineStr">
        <is>
          <t>.</t>
        </is>
      </c>
      <c r="AN695" s="6">
        <f>IF(L695=0,0,Z695/L695)</f>
        <v/>
      </c>
      <c r="AO695" s="5">
        <f>IF(AN695="","",IF(AN695&gt;=0.9,"🟢",IF(AN695&gt;=0.7,"🟡",IF(AN695&gt;=0.5,"🟠","🔴"))))</f>
        <v/>
      </c>
      <c r="AP695" s="9">
        <f>IF(L695=0,0,L695-Z695)</f>
        <v/>
      </c>
      <c r="AQ695" s="5">
        <f>IF(Z695=0,"",RANK(Z695,Z$4:Z$1569,0))</f>
        <v/>
      </c>
      <c r="AR695" s="7" t="inlineStr">
        <is>
          <t>.</t>
        </is>
      </c>
      <c r="BA695" s="7" t="inlineStr">
        <is>
          <t>.</t>
        </is>
      </c>
      <c r="BB695" s="9">
        <f>SUM(L$4:L$1569)/COUNTA(A$4:A$1569)</f>
        <v/>
      </c>
      <c r="BC695" s="9">
        <f>SUM(M$4:M$1569)/COUNTA(A$4:A$1569)</f>
        <v/>
      </c>
      <c r="BD695" s="9">
        <f>SUM(N$4:N$1569)/COUNTA(A$4:A$1569)</f>
        <v/>
      </c>
      <c r="BE695" s="9">
        <f>SUM(O$4:O$1569)/COUNTA(A$4:A$1569)</f>
        <v/>
      </c>
      <c r="BF695" s="9">
        <f>SUM(P$4:P$1569)/COUNTA(A$4:A$1569)</f>
        <v/>
      </c>
      <c r="BG695" s="9">
        <f>SUM(Q$4:Q$1569)/COUNTA(A$4:A$1569)</f>
        <v/>
      </c>
      <c r="BH695" s="9">
        <f>SUM(R$4:R$1569)/COUNTA(A$4:A$1569)</f>
        <v/>
      </c>
      <c r="BI695" s="9">
        <f>SUM(S$4:S$1569)/COUNTA(A$4:A$1569)</f>
        <v/>
      </c>
      <c r="BJ695" s="9">
        <f>SUM(T$4:T$1569)/COUNTA(A$4:A$1569)</f>
        <v/>
      </c>
      <c r="BK695" s="9">
        <f>SUM(U$4:U$1569)/COUNTA(A$4:A$1569)</f>
        <v/>
      </c>
      <c r="BL695" s="9">
        <f>SUM(V$4:V$1569)/COUNTA(A$4:A$1569)</f>
        <v/>
      </c>
      <c r="BM695" s="9">
        <f>SUM(W$4:W$1569)/COUNTA(A$4:A$1569)</f>
        <v/>
      </c>
      <c r="BN695" s="9">
        <f>SUM(X$4:X$1569)/COUNTA(A$4:A$1569)</f>
        <v/>
      </c>
      <c r="BO695" s="7" t="inlineStr">
        <is>
          <t>.</t>
        </is>
      </c>
      <c r="BP695" s="9">
        <f>IF(Z695&gt;=BB695,0,IFERROR(BB695+(SUMPRODUCT((Z$4:Z$1569&gt;=BB$4:BB$1569)*(Z$4:Z$1569-BB$4:BB$1569))/MAX(1,COUNTIF(Z$4:Z$1569,"&lt;"&amp;BB695+0.01))),BB695))</f>
        <v/>
      </c>
      <c r="BQ695" s="9">
        <f>IF(AA695&gt;=BC695,0,IFERROR(BC695+SUMPRODUCT((AA$4:AA$1569&gt;=BC$4:BC$1569)*(AA$4:AA$1569-BC$4:BC$1569))/MAX(1,COUNTIF(AA$4:AA$1569,"&lt;"&amp;BC695+0.01)),BC695))</f>
        <v/>
      </c>
      <c r="BR695" s="9">
        <f>IF(AB695&gt;=BD695,0,IFERROR(BD695+SUMPRODUCT((AB$4:AB$1569&gt;=BD$4:BD$1569)*(AB$4:AB$1569-BD$4:BD$1569))/MAX(1,COUNTIF(AB$4:AB$1569,"&lt;"&amp;BD695+0.01)),BD695))</f>
        <v/>
      </c>
      <c r="BS695" s="9">
        <f>IF(AC695&gt;=BE695,0,IFERROR(BE695+SUMPRODUCT((AC$4:AC$1569&gt;=BE$4:BE$1569)*(AC$4:AC$1569-BE$4:BE$1569))/MAX(1,COUNTIF(AC$4:AC$1569,"&lt;"&amp;BE695+0.01)),BE695))</f>
        <v/>
      </c>
      <c r="BT695" s="9">
        <f>IF(AD695&gt;=BF695,0,IFERROR(BF695+SUMPRODUCT((AD$4:AD$1569&gt;=BF$4:BF$1569)*(AD$4:AD$1569-BF$4:BF$1569))/MAX(1,COUNTIF(AD$4:AD$1569,"&lt;"&amp;BF695+0.01)),BF695))</f>
        <v/>
      </c>
      <c r="BU695" s="9">
        <f>IF(AE695&gt;=BG695,0,IFERROR(BG695+SUMPRODUCT((AE$4:AE$1569&gt;=BG$4:BG$1569)*(AE$4:AE$1569-BG$4:BG$1569))/MAX(1,COUNTIF(AE$4:AE$1569,"&lt;"&amp;BG695+0.01)),BG695))</f>
        <v/>
      </c>
      <c r="BV695" s="9">
        <f>IF(AF695&gt;=BH695,0,IFERROR(BH695+SUMPRODUCT((AF$4:AF$1569&gt;=BH$4:BH$1569)*(AF$4:AF$1569-BH$4:BH$1569))/MAX(1,COUNTIF(AF$4:AF$1569,"&lt;"&amp;BH695+0.01)),BH695))</f>
        <v/>
      </c>
      <c r="BW695" s="9">
        <f>IF(AG695&gt;=BI695,0,IFERROR(BI695+SUMPRODUCT((AG$4:AG$1569&gt;=BI$4:BI$1569)*(AG$4:AG$1569-BI$4:BI$1569))/MAX(1,COUNTIF(AG$4:AG$1569,"&lt;"&amp;BI695+0.01)),BI695))</f>
        <v/>
      </c>
      <c r="BX695" s="9">
        <f>IF(AH695&gt;=BJ695,0,IFERROR(BJ695+SUMPRODUCT((AH$4:AH$1569&gt;=BJ$4:BJ$1569)*(AH$4:AH$1569-BJ$4:BJ$1569))/MAX(1,COUNTIF(AH$4:AH$1569,"&lt;"&amp;BJ695+0.01)),BJ695))</f>
        <v/>
      </c>
      <c r="BY695" s="9">
        <f>IF(AI695&gt;=BK695,0,IFERROR(BK695+SUMPRODUCT((AI$4:AI$1569&gt;=BK$4:BK$1569)*(AI$4:AI$1569-BK$4:BK$1569))/MAX(1,COUNTIF(AI$4:AI$1569,"&lt;"&amp;BK695+0.01)),BK695))</f>
        <v/>
      </c>
      <c r="BZ695" s="9">
        <f>IF(AJ695&gt;=BL695,0,IFERROR(BL695+SUMPRODUCT((AJ$4:AJ$1569&gt;=BL$4:BL$1569)*(AJ$4:AJ$1569-BL$4:BL$1569))/MAX(1,COUNTIF(AJ$4:AJ$1569,"&lt;"&amp;BL695+0.01)),BL695))</f>
        <v/>
      </c>
      <c r="CA695" s="9">
        <f>IF(AK695&gt;=BM695,0,IFERROR(BM695+SUMPRODUCT((AK$4:AK$1569&gt;=BM$4:BM$1569)*(AK$4:AK$1569-BM$4:BM$1569))/MAX(1,COUNTIF(AK$4:AK$1569,"&lt;"&amp;BM695+0.01)),BM695))</f>
        <v/>
      </c>
      <c r="CB695" s="9">
        <f>IF(AL695&gt;=BN695,0,IFERROR(BN695+SUMPRODUCT((AL$4:AL$1569&gt;=BN$4:BN$1569)*(AL$4:AL$1569-BN$4:BN$1569))/MAX(1,COUNTIF(AL$4:AL$1569,"&lt;"&amp;BN695+0.01)),BN695))</f>
        <v/>
      </c>
      <c r="CC695" s="5">
        <f>IF(AO695="🟢","VERDE",IF(AO695="🟡","AMARELO",IF(AO695="🟠","VERMELHO",IF(AO695="🔴","VERMELHO","ROXO"))))</f>
        <v/>
      </c>
      <c r="CD695" s="5" t="inlineStr">
        <is>
          <t>🌎 REGIÕES</t>
        </is>
      </c>
      <c r="CE695" s="5" t="inlineStr">
        <is>
          <t>SEM REDE</t>
        </is>
      </c>
    </row>
    <row r="696">
      <c r="A696" s="5" t="inlineStr">
        <is>
          <t>17652416000197</t>
        </is>
      </c>
      <c r="B696" s="5" t="inlineStr">
        <is>
          <t>DMSC - ROCHA'S &amp; COMPACTOS LTDA - ME</t>
        </is>
      </c>
      <c r="C696" s="5" t="inlineStr">
        <is>
          <t>06 - SEM GRUPO</t>
        </is>
      </c>
      <c r="D696" s="5" t="inlineStr">
        <is>
          <t>HEMANUELE DITZEL (MANU)</t>
        </is>
      </c>
      <c r="E696" s="5" t="inlineStr">
        <is>
          <t>SC</t>
        </is>
      </c>
      <c r="F696" s="5">
        <f>IFERROR(VLOOKUP(C696,$AS$4:$AT$25,2,FALSE),"")</f>
        <v/>
      </c>
      <c r="G696" s="6">
        <f>IFERROR(VLOOKUP(C696,$AS$4:$AX$25,6,FALSE),"")</f>
        <v/>
      </c>
      <c r="H696" s="5">
        <f>IFERROR(VLOOKUP(C696,$AS$4:$AY$25,7,FALSE),"")</f>
        <v/>
      </c>
      <c r="I696" s="5">
        <f>IFERROR(VLOOKUP(C696,$AS$4:$AZ$25,8,FALSE),"")</f>
        <v/>
      </c>
      <c r="J696" s="7" t="inlineStr">
        <is>
          <t>.</t>
        </is>
      </c>
      <c r="K696" s="5" t="inlineStr">
        <is>
          <t>SUL</t>
        </is>
      </c>
      <c r="L696" s="8" t="n">
        <v>1553.191489361702</v>
      </c>
      <c r="M696" s="9" t="n">
        <v>119.1489361702128</v>
      </c>
      <c r="N696" s="9" t="n">
        <v>123.4042553191489</v>
      </c>
      <c r="O696" s="9" t="n">
        <v>123.4042553191489</v>
      </c>
      <c r="P696" s="9" t="n">
        <v>123.4042553191489</v>
      </c>
      <c r="Q696" s="9" t="n">
        <v>127.6595744680851</v>
      </c>
      <c r="R696" s="9" t="n">
        <v>127.6595744680851</v>
      </c>
      <c r="S696" s="9" t="n">
        <v>131.9148936170213</v>
      </c>
      <c r="T696" s="9" t="n">
        <v>131.9148936170213</v>
      </c>
      <c r="U696" s="9" t="n">
        <v>131.9148936170213</v>
      </c>
      <c r="V696" s="9" t="n">
        <v>136.1702127659574</v>
      </c>
      <c r="W696" s="9" t="n">
        <v>136.1702127659574</v>
      </c>
      <c r="X696" s="9" t="n">
        <v>140.4255319148936</v>
      </c>
      <c r="Y696" s="7" t="inlineStr">
        <is>
          <t>.</t>
        </is>
      </c>
      <c r="Z696" s="8">
        <f>SUM(AA696:AL696)</f>
        <v/>
      </c>
      <c r="AA696" s="9" t="n">
        <v>0</v>
      </c>
      <c r="AB696" s="9" t="n">
        <v>0</v>
      </c>
      <c r="AC696" s="9" t="n">
        <v>0</v>
      </c>
      <c r="AD696" s="9" t="n">
        <v>0</v>
      </c>
      <c r="AE696" s="9" t="n">
        <v>0</v>
      </c>
      <c r="AF696" s="9" t="n">
        <v>0</v>
      </c>
      <c r="AG696" s="9" t="n">
        <v>0</v>
      </c>
      <c r="AH696" s="9" t="n">
        <v>0</v>
      </c>
      <c r="AI696" s="9" t="n">
        <v>0</v>
      </c>
      <c r="AJ696" s="9" t="n">
        <v>0</v>
      </c>
      <c r="AK696" s="9" t="n">
        <v>0</v>
      </c>
      <c r="AL696" s="9" t="n">
        <v>0</v>
      </c>
      <c r="AM696" s="7" t="inlineStr">
        <is>
          <t>.</t>
        </is>
      </c>
      <c r="AN696" s="6">
        <f>IF(L696=0,0,Z696/L696)</f>
        <v/>
      </c>
      <c r="AO696" s="5">
        <f>IF(AN696="","",IF(AN696&gt;=0.9,"🟢",IF(AN696&gt;=0.7,"🟡",IF(AN696&gt;=0.5,"🟠","🔴"))))</f>
        <v/>
      </c>
      <c r="AP696" s="9">
        <f>IF(L696=0,0,L696-Z696)</f>
        <v/>
      </c>
      <c r="AQ696" s="5">
        <f>IF(Z696=0,"",RANK(Z696,Z$4:Z$1569,0))</f>
        <v/>
      </c>
      <c r="AR696" s="7" t="inlineStr">
        <is>
          <t>.</t>
        </is>
      </c>
      <c r="BA696" s="7" t="inlineStr">
        <is>
          <t>.</t>
        </is>
      </c>
      <c r="BB696" s="9">
        <f>SUM(L$4:L$1569)/COUNTA(A$4:A$1569)</f>
        <v/>
      </c>
      <c r="BC696" s="9">
        <f>SUM(M$4:M$1569)/COUNTA(A$4:A$1569)</f>
        <v/>
      </c>
      <c r="BD696" s="9">
        <f>SUM(N$4:N$1569)/COUNTA(A$4:A$1569)</f>
        <v/>
      </c>
      <c r="BE696" s="9">
        <f>SUM(O$4:O$1569)/COUNTA(A$4:A$1569)</f>
        <v/>
      </c>
      <c r="BF696" s="9">
        <f>SUM(P$4:P$1569)/COUNTA(A$4:A$1569)</f>
        <v/>
      </c>
      <c r="BG696" s="9">
        <f>SUM(Q$4:Q$1569)/COUNTA(A$4:A$1569)</f>
        <v/>
      </c>
      <c r="BH696" s="9">
        <f>SUM(R$4:R$1569)/COUNTA(A$4:A$1569)</f>
        <v/>
      </c>
      <c r="BI696" s="9">
        <f>SUM(S$4:S$1569)/COUNTA(A$4:A$1569)</f>
        <v/>
      </c>
      <c r="BJ696" s="9">
        <f>SUM(T$4:T$1569)/COUNTA(A$4:A$1569)</f>
        <v/>
      </c>
      <c r="BK696" s="9">
        <f>SUM(U$4:U$1569)/COUNTA(A$4:A$1569)</f>
        <v/>
      </c>
      <c r="BL696" s="9">
        <f>SUM(V$4:V$1569)/COUNTA(A$4:A$1569)</f>
        <v/>
      </c>
      <c r="BM696" s="9">
        <f>SUM(W$4:W$1569)/COUNTA(A$4:A$1569)</f>
        <v/>
      </c>
      <c r="BN696" s="9">
        <f>SUM(X$4:X$1569)/COUNTA(A$4:A$1569)</f>
        <v/>
      </c>
      <c r="BO696" s="7" t="inlineStr">
        <is>
          <t>.</t>
        </is>
      </c>
      <c r="BP696" s="9">
        <f>IF(Z696&gt;=BB696,0,IFERROR(BB696+(SUMPRODUCT((Z$4:Z$1569&gt;=BB$4:BB$1569)*(Z$4:Z$1569-BB$4:BB$1569))/MAX(1,COUNTIF(Z$4:Z$1569,"&lt;"&amp;BB696+0.01))),BB696))</f>
        <v/>
      </c>
      <c r="BQ696" s="9">
        <f>IF(AA696&gt;=BC696,0,IFERROR(BC696+SUMPRODUCT((AA$4:AA$1569&gt;=BC$4:BC$1569)*(AA$4:AA$1569-BC$4:BC$1569))/MAX(1,COUNTIF(AA$4:AA$1569,"&lt;"&amp;BC696+0.01)),BC696))</f>
        <v/>
      </c>
      <c r="BR696" s="9">
        <f>IF(AB696&gt;=BD696,0,IFERROR(BD696+SUMPRODUCT((AB$4:AB$1569&gt;=BD$4:BD$1569)*(AB$4:AB$1569-BD$4:BD$1569))/MAX(1,COUNTIF(AB$4:AB$1569,"&lt;"&amp;BD696+0.01)),BD696))</f>
        <v/>
      </c>
      <c r="BS696" s="9">
        <f>IF(AC696&gt;=BE696,0,IFERROR(BE696+SUMPRODUCT((AC$4:AC$1569&gt;=BE$4:BE$1569)*(AC$4:AC$1569-BE$4:BE$1569))/MAX(1,COUNTIF(AC$4:AC$1569,"&lt;"&amp;BE696+0.01)),BE696))</f>
        <v/>
      </c>
      <c r="BT696" s="9">
        <f>IF(AD696&gt;=BF696,0,IFERROR(BF696+SUMPRODUCT((AD$4:AD$1569&gt;=BF$4:BF$1569)*(AD$4:AD$1569-BF$4:BF$1569))/MAX(1,COUNTIF(AD$4:AD$1569,"&lt;"&amp;BF696+0.01)),BF696))</f>
        <v/>
      </c>
      <c r="BU696" s="9">
        <f>IF(AE696&gt;=BG696,0,IFERROR(BG696+SUMPRODUCT((AE$4:AE$1569&gt;=BG$4:BG$1569)*(AE$4:AE$1569-BG$4:BG$1569))/MAX(1,COUNTIF(AE$4:AE$1569,"&lt;"&amp;BG696+0.01)),BG696))</f>
        <v/>
      </c>
      <c r="BV696" s="9">
        <f>IF(AF696&gt;=BH696,0,IFERROR(BH696+SUMPRODUCT((AF$4:AF$1569&gt;=BH$4:BH$1569)*(AF$4:AF$1569-BH$4:BH$1569))/MAX(1,COUNTIF(AF$4:AF$1569,"&lt;"&amp;BH696+0.01)),BH696))</f>
        <v/>
      </c>
      <c r="BW696" s="9">
        <f>IF(AG696&gt;=BI696,0,IFERROR(BI696+SUMPRODUCT((AG$4:AG$1569&gt;=BI$4:BI$1569)*(AG$4:AG$1569-BI$4:BI$1569))/MAX(1,COUNTIF(AG$4:AG$1569,"&lt;"&amp;BI696+0.01)),BI696))</f>
        <v/>
      </c>
      <c r="BX696" s="9">
        <f>IF(AH696&gt;=BJ696,0,IFERROR(BJ696+SUMPRODUCT((AH$4:AH$1569&gt;=BJ$4:BJ$1569)*(AH$4:AH$1569-BJ$4:BJ$1569))/MAX(1,COUNTIF(AH$4:AH$1569,"&lt;"&amp;BJ696+0.01)),BJ696))</f>
        <v/>
      </c>
      <c r="BY696" s="9">
        <f>IF(AI696&gt;=BK696,0,IFERROR(BK696+SUMPRODUCT((AI$4:AI$1569&gt;=BK$4:BK$1569)*(AI$4:AI$1569-BK$4:BK$1569))/MAX(1,COUNTIF(AI$4:AI$1569,"&lt;"&amp;BK696+0.01)),BK696))</f>
        <v/>
      </c>
      <c r="BZ696" s="9">
        <f>IF(AJ696&gt;=BL696,0,IFERROR(BL696+SUMPRODUCT((AJ$4:AJ$1569&gt;=BL$4:BL$1569)*(AJ$4:AJ$1569-BL$4:BL$1569))/MAX(1,COUNTIF(AJ$4:AJ$1569,"&lt;"&amp;BL696+0.01)),BL696))</f>
        <v/>
      </c>
      <c r="CA696" s="9">
        <f>IF(AK696&gt;=BM696,0,IFERROR(BM696+SUMPRODUCT((AK$4:AK$1569&gt;=BM$4:BM$1569)*(AK$4:AK$1569-BM$4:BM$1569))/MAX(1,COUNTIF(AK$4:AK$1569,"&lt;"&amp;BM696+0.01)),BM696))</f>
        <v/>
      </c>
      <c r="CB696" s="9">
        <f>IF(AL696&gt;=BN696,0,IFERROR(BN696+SUMPRODUCT((AL$4:AL$1569&gt;=BN$4:BN$1569)*(AL$4:AL$1569-BN$4:BN$1569))/MAX(1,COUNTIF(AL$4:AL$1569,"&lt;"&amp;BN696+0.01)),BN696))</f>
        <v/>
      </c>
      <c r="CC696" s="5">
        <f>IF(AO696="🟢","VERDE",IF(AO696="🟡","AMARELO",IF(AO696="🟠","VERMELHO",IF(AO696="🔴","VERMELHO","ROXO"))))</f>
        <v/>
      </c>
      <c r="CD696" s="5" t="inlineStr">
        <is>
          <t>🌎 REGIÕES</t>
        </is>
      </c>
      <c r="CE696" s="5" t="inlineStr">
        <is>
          <t>SEM REDE</t>
        </is>
      </c>
    </row>
    <row r="697">
      <c r="A697" s="5" t="inlineStr">
        <is>
          <t>17655116000161</t>
        </is>
      </c>
      <c r="B697" s="5" t="inlineStr">
        <is>
          <t>ANDREZA BATISTA MARTINS 02467960064 - ME</t>
        </is>
      </c>
      <c r="C697" s="5" t="inlineStr">
        <is>
          <t>06 - SEM GRUPO</t>
        </is>
      </c>
      <c r="D697" s="5" t="inlineStr">
        <is>
          <t>HEMANUELE DITZEL (MANU)</t>
        </is>
      </c>
      <c r="E697" s="5" t="inlineStr">
        <is>
          <t>SC</t>
        </is>
      </c>
      <c r="F697" s="5">
        <f>IFERROR(VLOOKUP(C697,$AS$4:$AT$25,2,FALSE),"")</f>
        <v/>
      </c>
      <c r="G697" s="6">
        <f>IFERROR(VLOOKUP(C697,$AS$4:$AX$25,6,FALSE),"")</f>
        <v/>
      </c>
      <c r="H697" s="5">
        <f>IFERROR(VLOOKUP(C697,$AS$4:$AY$25,7,FALSE),"")</f>
        <v/>
      </c>
      <c r="I697" s="5">
        <f>IFERROR(VLOOKUP(C697,$AS$4:$AZ$25,8,FALSE),"")</f>
        <v/>
      </c>
      <c r="J697" s="7" t="inlineStr">
        <is>
          <t>.</t>
        </is>
      </c>
      <c r="K697" s="5" t="inlineStr">
        <is>
          <t>SUL</t>
        </is>
      </c>
      <c r="L697" s="8" t="n">
        <v>1553.191489361702</v>
      </c>
      <c r="M697" s="9" t="n">
        <v>119.1489361702128</v>
      </c>
      <c r="N697" s="9" t="n">
        <v>123.4042553191489</v>
      </c>
      <c r="O697" s="9" t="n">
        <v>123.4042553191489</v>
      </c>
      <c r="P697" s="9" t="n">
        <v>123.4042553191489</v>
      </c>
      <c r="Q697" s="9" t="n">
        <v>127.6595744680851</v>
      </c>
      <c r="R697" s="9" t="n">
        <v>127.6595744680851</v>
      </c>
      <c r="S697" s="9" t="n">
        <v>131.9148936170213</v>
      </c>
      <c r="T697" s="9" t="n">
        <v>131.9148936170213</v>
      </c>
      <c r="U697" s="9" t="n">
        <v>131.9148936170213</v>
      </c>
      <c r="V697" s="9" t="n">
        <v>136.1702127659574</v>
      </c>
      <c r="W697" s="9" t="n">
        <v>136.1702127659574</v>
      </c>
      <c r="X697" s="9" t="n">
        <v>140.4255319148936</v>
      </c>
      <c r="Y697" s="7" t="inlineStr">
        <is>
          <t>.</t>
        </is>
      </c>
      <c r="Z697" s="8">
        <f>SUM(AA697:AL697)</f>
        <v/>
      </c>
      <c r="AA697" s="9" t="n">
        <v>0</v>
      </c>
      <c r="AB697" s="9" t="n">
        <v>0</v>
      </c>
      <c r="AC697" s="9" t="n">
        <v>0</v>
      </c>
      <c r="AD697" s="9" t="n">
        <v>0</v>
      </c>
      <c r="AE697" s="9" t="n">
        <v>0</v>
      </c>
      <c r="AF697" s="9" t="n">
        <v>0</v>
      </c>
      <c r="AG697" s="9" t="n">
        <v>0</v>
      </c>
      <c r="AH697" s="9" t="n">
        <v>0</v>
      </c>
      <c r="AI697" s="9" t="n">
        <v>0</v>
      </c>
      <c r="AJ697" s="9" t="n">
        <v>0</v>
      </c>
      <c r="AK697" s="9" t="n">
        <v>0</v>
      </c>
      <c r="AL697" s="9" t="n">
        <v>0</v>
      </c>
      <c r="AM697" s="7" t="inlineStr">
        <is>
          <t>.</t>
        </is>
      </c>
      <c r="AN697" s="6">
        <f>IF(L697=0,0,Z697/L697)</f>
        <v/>
      </c>
      <c r="AO697" s="5">
        <f>IF(AN697="","",IF(AN697&gt;=0.9,"🟢",IF(AN697&gt;=0.7,"🟡",IF(AN697&gt;=0.5,"🟠","🔴"))))</f>
        <v/>
      </c>
      <c r="AP697" s="9">
        <f>IF(L697=0,0,L697-Z697)</f>
        <v/>
      </c>
      <c r="AQ697" s="5">
        <f>IF(Z697=0,"",RANK(Z697,Z$4:Z$1569,0))</f>
        <v/>
      </c>
      <c r="AR697" s="7" t="inlineStr">
        <is>
          <t>.</t>
        </is>
      </c>
      <c r="BA697" s="7" t="inlineStr">
        <is>
          <t>.</t>
        </is>
      </c>
      <c r="BB697" s="9">
        <f>SUM(L$4:L$1569)/COUNTA(A$4:A$1569)</f>
        <v/>
      </c>
      <c r="BC697" s="9">
        <f>SUM(M$4:M$1569)/COUNTA(A$4:A$1569)</f>
        <v/>
      </c>
      <c r="BD697" s="9">
        <f>SUM(N$4:N$1569)/COUNTA(A$4:A$1569)</f>
        <v/>
      </c>
      <c r="BE697" s="9">
        <f>SUM(O$4:O$1569)/COUNTA(A$4:A$1569)</f>
        <v/>
      </c>
      <c r="BF697" s="9">
        <f>SUM(P$4:P$1569)/COUNTA(A$4:A$1569)</f>
        <v/>
      </c>
      <c r="BG697" s="9">
        <f>SUM(Q$4:Q$1569)/COUNTA(A$4:A$1569)</f>
        <v/>
      </c>
      <c r="BH697" s="9">
        <f>SUM(R$4:R$1569)/COUNTA(A$4:A$1569)</f>
        <v/>
      </c>
      <c r="BI697" s="9">
        <f>SUM(S$4:S$1569)/COUNTA(A$4:A$1569)</f>
        <v/>
      </c>
      <c r="BJ697" s="9">
        <f>SUM(T$4:T$1569)/COUNTA(A$4:A$1569)</f>
        <v/>
      </c>
      <c r="BK697" s="9">
        <f>SUM(U$4:U$1569)/COUNTA(A$4:A$1569)</f>
        <v/>
      </c>
      <c r="BL697" s="9">
        <f>SUM(V$4:V$1569)/COUNTA(A$4:A$1569)</f>
        <v/>
      </c>
      <c r="BM697" s="9">
        <f>SUM(W$4:W$1569)/COUNTA(A$4:A$1569)</f>
        <v/>
      </c>
      <c r="BN697" s="9">
        <f>SUM(X$4:X$1569)/COUNTA(A$4:A$1569)</f>
        <v/>
      </c>
      <c r="BO697" s="7" t="inlineStr">
        <is>
          <t>.</t>
        </is>
      </c>
      <c r="BP697" s="9">
        <f>IF(Z697&gt;=BB697,0,IFERROR(BB697+(SUMPRODUCT((Z$4:Z$1569&gt;=BB$4:BB$1569)*(Z$4:Z$1569-BB$4:BB$1569))/MAX(1,COUNTIF(Z$4:Z$1569,"&lt;"&amp;BB697+0.01))),BB697))</f>
        <v/>
      </c>
      <c r="BQ697" s="9">
        <f>IF(AA697&gt;=BC697,0,IFERROR(BC697+SUMPRODUCT((AA$4:AA$1569&gt;=BC$4:BC$1569)*(AA$4:AA$1569-BC$4:BC$1569))/MAX(1,COUNTIF(AA$4:AA$1569,"&lt;"&amp;BC697+0.01)),BC697))</f>
        <v/>
      </c>
      <c r="BR697" s="9">
        <f>IF(AB697&gt;=BD697,0,IFERROR(BD697+SUMPRODUCT((AB$4:AB$1569&gt;=BD$4:BD$1569)*(AB$4:AB$1569-BD$4:BD$1569))/MAX(1,COUNTIF(AB$4:AB$1569,"&lt;"&amp;BD697+0.01)),BD697))</f>
        <v/>
      </c>
      <c r="BS697" s="9">
        <f>IF(AC697&gt;=BE697,0,IFERROR(BE697+SUMPRODUCT((AC$4:AC$1569&gt;=BE$4:BE$1569)*(AC$4:AC$1569-BE$4:BE$1569))/MAX(1,COUNTIF(AC$4:AC$1569,"&lt;"&amp;BE697+0.01)),BE697))</f>
        <v/>
      </c>
      <c r="BT697" s="9">
        <f>IF(AD697&gt;=BF697,0,IFERROR(BF697+SUMPRODUCT((AD$4:AD$1569&gt;=BF$4:BF$1569)*(AD$4:AD$1569-BF$4:BF$1569))/MAX(1,COUNTIF(AD$4:AD$1569,"&lt;"&amp;BF697+0.01)),BF697))</f>
        <v/>
      </c>
      <c r="BU697" s="9">
        <f>IF(AE697&gt;=BG697,0,IFERROR(BG697+SUMPRODUCT((AE$4:AE$1569&gt;=BG$4:BG$1569)*(AE$4:AE$1569-BG$4:BG$1569))/MAX(1,COUNTIF(AE$4:AE$1569,"&lt;"&amp;BG697+0.01)),BG697))</f>
        <v/>
      </c>
      <c r="BV697" s="9">
        <f>IF(AF697&gt;=BH697,0,IFERROR(BH697+SUMPRODUCT((AF$4:AF$1569&gt;=BH$4:BH$1569)*(AF$4:AF$1569-BH$4:BH$1569))/MAX(1,COUNTIF(AF$4:AF$1569,"&lt;"&amp;BH697+0.01)),BH697))</f>
        <v/>
      </c>
      <c r="BW697" s="9">
        <f>IF(AG697&gt;=BI697,0,IFERROR(BI697+SUMPRODUCT((AG$4:AG$1569&gt;=BI$4:BI$1569)*(AG$4:AG$1569-BI$4:BI$1569))/MAX(1,COUNTIF(AG$4:AG$1569,"&lt;"&amp;BI697+0.01)),BI697))</f>
        <v/>
      </c>
      <c r="BX697" s="9">
        <f>IF(AH697&gt;=BJ697,0,IFERROR(BJ697+SUMPRODUCT((AH$4:AH$1569&gt;=BJ$4:BJ$1569)*(AH$4:AH$1569-BJ$4:BJ$1569))/MAX(1,COUNTIF(AH$4:AH$1569,"&lt;"&amp;BJ697+0.01)),BJ697))</f>
        <v/>
      </c>
      <c r="BY697" s="9">
        <f>IF(AI697&gt;=BK697,0,IFERROR(BK697+SUMPRODUCT((AI$4:AI$1569&gt;=BK$4:BK$1569)*(AI$4:AI$1569-BK$4:BK$1569))/MAX(1,COUNTIF(AI$4:AI$1569,"&lt;"&amp;BK697+0.01)),BK697))</f>
        <v/>
      </c>
      <c r="BZ697" s="9">
        <f>IF(AJ697&gt;=BL697,0,IFERROR(BL697+SUMPRODUCT((AJ$4:AJ$1569&gt;=BL$4:BL$1569)*(AJ$4:AJ$1569-BL$4:BL$1569))/MAX(1,COUNTIF(AJ$4:AJ$1569,"&lt;"&amp;BL697+0.01)),BL697))</f>
        <v/>
      </c>
      <c r="CA697" s="9">
        <f>IF(AK697&gt;=BM697,0,IFERROR(BM697+SUMPRODUCT((AK$4:AK$1569&gt;=BM$4:BM$1569)*(AK$4:AK$1569-BM$4:BM$1569))/MAX(1,COUNTIF(AK$4:AK$1569,"&lt;"&amp;BM697+0.01)),BM697))</f>
        <v/>
      </c>
      <c r="CB697" s="9">
        <f>IF(AL697&gt;=BN697,0,IFERROR(BN697+SUMPRODUCT((AL$4:AL$1569&gt;=BN$4:BN$1569)*(AL$4:AL$1569-BN$4:BN$1569))/MAX(1,COUNTIF(AL$4:AL$1569,"&lt;"&amp;BN697+0.01)),BN697))</f>
        <v/>
      </c>
      <c r="CC697" s="5">
        <f>IF(AO697="🟢","VERDE",IF(AO697="🟡","AMARELO",IF(AO697="🟠","VERMELHO",IF(AO697="🔴","VERMELHO","ROXO"))))</f>
        <v/>
      </c>
      <c r="CD697" s="5" t="inlineStr">
        <is>
          <t>🌎 REGIÕES</t>
        </is>
      </c>
      <c r="CE697" s="5" t="inlineStr">
        <is>
          <t>SEM REDE</t>
        </is>
      </c>
    </row>
    <row r="698">
      <c r="A698" s="5" t="inlineStr">
        <is>
          <t>17978943000196</t>
        </is>
      </c>
      <c r="B698" s="5" t="inlineStr">
        <is>
          <t>CELEIRO MICAH LTDA - EPP</t>
        </is>
      </c>
      <c r="C698" s="5" t="inlineStr">
        <is>
          <t>06 - SEM GRUPO</t>
        </is>
      </c>
      <c r="D698" s="5" t="inlineStr">
        <is>
          <t>HEMANUELE DITZEL (MANU)</t>
        </is>
      </c>
      <c r="E698" s="5" t="inlineStr">
        <is>
          <t>PR</t>
        </is>
      </c>
      <c r="F698" s="5">
        <f>IFERROR(VLOOKUP(C698,$AS$4:$AT$25,2,FALSE),"")</f>
        <v/>
      </c>
      <c r="G698" s="6">
        <f>IFERROR(VLOOKUP(C698,$AS$4:$AX$25,6,FALSE),"")</f>
        <v/>
      </c>
      <c r="H698" s="5">
        <f>IFERROR(VLOOKUP(C698,$AS$4:$AY$25,7,FALSE),"")</f>
        <v/>
      </c>
      <c r="I698" s="5">
        <f>IFERROR(VLOOKUP(C698,$AS$4:$AZ$25,8,FALSE),"")</f>
        <v/>
      </c>
      <c r="J698" s="7" t="inlineStr">
        <is>
          <t>.</t>
        </is>
      </c>
      <c r="K698" s="5" t="inlineStr">
        <is>
          <t>SUL</t>
        </is>
      </c>
      <c r="L698" s="8" t="n">
        <v>1613.793103448276</v>
      </c>
      <c r="M698" s="9" t="n">
        <v>124.1379310344828</v>
      </c>
      <c r="N698" s="9" t="n">
        <v>124.1379310344828</v>
      </c>
      <c r="O698" s="9" t="n">
        <v>129.3103448275862</v>
      </c>
      <c r="P698" s="9" t="n">
        <v>129.3103448275862</v>
      </c>
      <c r="Q698" s="9" t="n">
        <v>129.3103448275862</v>
      </c>
      <c r="R698" s="9" t="n">
        <v>134.4827586206897</v>
      </c>
      <c r="S698" s="9" t="n">
        <v>134.4827586206897</v>
      </c>
      <c r="T698" s="9" t="n">
        <v>139.6551724137931</v>
      </c>
      <c r="U698" s="9" t="n">
        <v>139.6551724137931</v>
      </c>
      <c r="V698" s="9" t="n">
        <v>139.6551724137931</v>
      </c>
      <c r="W698" s="9" t="n">
        <v>144.8275862068965</v>
      </c>
      <c r="X698" s="9" t="n">
        <v>144.8275862068965</v>
      </c>
      <c r="Y698" s="7" t="inlineStr">
        <is>
          <t>.</t>
        </is>
      </c>
      <c r="Z698" s="8">
        <f>SUM(AA698:AL698)</f>
        <v/>
      </c>
      <c r="AA698" s="9" t="n">
        <v>0</v>
      </c>
      <c r="AB698" s="9" t="n">
        <v>0</v>
      </c>
      <c r="AC698" s="9" t="n">
        <v>0</v>
      </c>
      <c r="AD698" s="9" t="n">
        <v>0</v>
      </c>
      <c r="AE698" s="9" t="n">
        <v>0</v>
      </c>
      <c r="AF698" s="9" t="n">
        <v>0</v>
      </c>
      <c r="AG698" s="9" t="n">
        <v>0</v>
      </c>
      <c r="AH698" s="9" t="n">
        <v>0</v>
      </c>
      <c r="AI698" s="9" t="n">
        <v>0</v>
      </c>
      <c r="AJ698" s="9" t="n">
        <v>0</v>
      </c>
      <c r="AK698" s="9" t="n">
        <v>0</v>
      </c>
      <c r="AL698" s="9" t="n">
        <v>0</v>
      </c>
      <c r="AM698" s="7" t="inlineStr">
        <is>
          <t>.</t>
        </is>
      </c>
      <c r="AN698" s="6">
        <f>IF(L698=0,0,Z698/L698)</f>
        <v/>
      </c>
      <c r="AO698" s="5">
        <f>IF(AN698="","",IF(AN698&gt;=0.9,"🟢",IF(AN698&gt;=0.7,"🟡",IF(AN698&gt;=0.5,"🟠","🔴"))))</f>
        <v/>
      </c>
      <c r="AP698" s="9">
        <f>IF(L698=0,0,L698-Z698)</f>
        <v/>
      </c>
      <c r="AQ698" s="5">
        <f>IF(Z698=0,"",RANK(Z698,Z$4:Z$1569,0))</f>
        <v/>
      </c>
      <c r="AR698" s="7" t="inlineStr">
        <is>
          <t>.</t>
        </is>
      </c>
      <c r="BA698" s="7" t="inlineStr">
        <is>
          <t>.</t>
        </is>
      </c>
      <c r="BB698" s="9">
        <f>SUM(L$4:L$1569)/COUNTA(A$4:A$1569)</f>
        <v/>
      </c>
      <c r="BC698" s="9">
        <f>SUM(M$4:M$1569)/COUNTA(A$4:A$1569)</f>
        <v/>
      </c>
      <c r="BD698" s="9">
        <f>SUM(N$4:N$1569)/COUNTA(A$4:A$1569)</f>
        <v/>
      </c>
      <c r="BE698" s="9">
        <f>SUM(O$4:O$1569)/COUNTA(A$4:A$1569)</f>
        <v/>
      </c>
      <c r="BF698" s="9">
        <f>SUM(P$4:P$1569)/COUNTA(A$4:A$1569)</f>
        <v/>
      </c>
      <c r="BG698" s="9">
        <f>SUM(Q$4:Q$1569)/COUNTA(A$4:A$1569)</f>
        <v/>
      </c>
      <c r="BH698" s="9">
        <f>SUM(R$4:R$1569)/COUNTA(A$4:A$1569)</f>
        <v/>
      </c>
      <c r="BI698" s="9">
        <f>SUM(S$4:S$1569)/COUNTA(A$4:A$1569)</f>
        <v/>
      </c>
      <c r="BJ698" s="9">
        <f>SUM(T$4:T$1569)/COUNTA(A$4:A$1569)</f>
        <v/>
      </c>
      <c r="BK698" s="9">
        <f>SUM(U$4:U$1569)/COUNTA(A$4:A$1569)</f>
        <v/>
      </c>
      <c r="BL698" s="9">
        <f>SUM(V$4:V$1569)/COUNTA(A$4:A$1569)</f>
        <v/>
      </c>
      <c r="BM698" s="9">
        <f>SUM(W$4:W$1569)/COUNTA(A$4:A$1569)</f>
        <v/>
      </c>
      <c r="BN698" s="9">
        <f>SUM(X$4:X$1569)/COUNTA(A$4:A$1569)</f>
        <v/>
      </c>
      <c r="BO698" s="7" t="inlineStr">
        <is>
          <t>.</t>
        </is>
      </c>
      <c r="BP698" s="9">
        <f>IF(Z698&gt;=BB698,0,IFERROR(BB698+(SUMPRODUCT((Z$4:Z$1569&gt;=BB$4:BB$1569)*(Z$4:Z$1569-BB$4:BB$1569))/MAX(1,COUNTIF(Z$4:Z$1569,"&lt;"&amp;BB698+0.01))),BB698))</f>
        <v/>
      </c>
      <c r="BQ698" s="9">
        <f>IF(AA698&gt;=BC698,0,IFERROR(BC698+SUMPRODUCT((AA$4:AA$1569&gt;=BC$4:BC$1569)*(AA$4:AA$1569-BC$4:BC$1569))/MAX(1,COUNTIF(AA$4:AA$1569,"&lt;"&amp;BC698+0.01)),BC698))</f>
        <v/>
      </c>
      <c r="BR698" s="9">
        <f>IF(AB698&gt;=BD698,0,IFERROR(BD698+SUMPRODUCT((AB$4:AB$1569&gt;=BD$4:BD$1569)*(AB$4:AB$1569-BD$4:BD$1569))/MAX(1,COUNTIF(AB$4:AB$1569,"&lt;"&amp;BD698+0.01)),BD698))</f>
        <v/>
      </c>
      <c r="BS698" s="9">
        <f>IF(AC698&gt;=BE698,0,IFERROR(BE698+SUMPRODUCT((AC$4:AC$1569&gt;=BE$4:BE$1569)*(AC$4:AC$1569-BE$4:BE$1569))/MAX(1,COUNTIF(AC$4:AC$1569,"&lt;"&amp;BE698+0.01)),BE698))</f>
        <v/>
      </c>
      <c r="BT698" s="9">
        <f>IF(AD698&gt;=BF698,0,IFERROR(BF698+SUMPRODUCT((AD$4:AD$1569&gt;=BF$4:BF$1569)*(AD$4:AD$1569-BF$4:BF$1569))/MAX(1,COUNTIF(AD$4:AD$1569,"&lt;"&amp;BF698+0.01)),BF698))</f>
        <v/>
      </c>
      <c r="BU698" s="9">
        <f>IF(AE698&gt;=BG698,0,IFERROR(BG698+SUMPRODUCT((AE$4:AE$1569&gt;=BG$4:BG$1569)*(AE$4:AE$1569-BG$4:BG$1569))/MAX(1,COUNTIF(AE$4:AE$1569,"&lt;"&amp;BG698+0.01)),BG698))</f>
        <v/>
      </c>
      <c r="BV698" s="9">
        <f>IF(AF698&gt;=BH698,0,IFERROR(BH698+SUMPRODUCT((AF$4:AF$1569&gt;=BH$4:BH$1569)*(AF$4:AF$1569-BH$4:BH$1569))/MAX(1,COUNTIF(AF$4:AF$1569,"&lt;"&amp;BH698+0.01)),BH698))</f>
        <v/>
      </c>
      <c r="BW698" s="9">
        <f>IF(AG698&gt;=BI698,0,IFERROR(BI698+SUMPRODUCT((AG$4:AG$1569&gt;=BI$4:BI$1569)*(AG$4:AG$1569-BI$4:BI$1569))/MAX(1,COUNTIF(AG$4:AG$1569,"&lt;"&amp;BI698+0.01)),BI698))</f>
        <v/>
      </c>
      <c r="BX698" s="9">
        <f>IF(AH698&gt;=BJ698,0,IFERROR(BJ698+SUMPRODUCT((AH$4:AH$1569&gt;=BJ$4:BJ$1569)*(AH$4:AH$1569-BJ$4:BJ$1569))/MAX(1,COUNTIF(AH$4:AH$1569,"&lt;"&amp;BJ698+0.01)),BJ698))</f>
        <v/>
      </c>
      <c r="BY698" s="9">
        <f>IF(AI698&gt;=BK698,0,IFERROR(BK698+SUMPRODUCT((AI$4:AI$1569&gt;=BK$4:BK$1569)*(AI$4:AI$1569-BK$4:BK$1569))/MAX(1,COUNTIF(AI$4:AI$1569,"&lt;"&amp;BK698+0.01)),BK698))</f>
        <v/>
      </c>
      <c r="BZ698" s="9">
        <f>IF(AJ698&gt;=BL698,0,IFERROR(BL698+SUMPRODUCT((AJ$4:AJ$1569&gt;=BL$4:BL$1569)*(AJ$4:AJ$1569-BL$4:BL$1569))/MAX(1,COUNTIF(AJ$4:AJ$1569,"&lt;"&amp;BL698+0.01)),BL698))</f>
        <v/>
      </c>
      <c r="CA698" s="9">
        <f>IF(AK698&gt;=BM698,0,IFERROR(BM698+SUMPRODUCT((AK$4:AK$1569&gt;=BM$4:BM$1569)*(AK$4:AK$1569-BM$4:BM$1569))/MAX(1,COUNTIF(AK$4:AK$1569,"&lt;"&amp;BM698+0.01)),BM698))</f>
        <v/>
      </c>
      <c r="CB698" s="9">
        <f>IF(AL698&gt;=BN698,0,IFERROR(BN698+SUMPRODUCT((AL$4:AL$1569&gt;=BN$4:BN$1569)*(AL$4:AL$1569-BN$4:BN$1569))/MAX(1,COUNTIF(AL$4:AL$1569,"&lt;"&amp;BN698+0.01)),BN698))</f>
        <v/>
      </c>
      <c r="CC698" s="5">
        <f>IF(AO698="🟢","VERDE",IF(AO698="🟡","AMARELO",IF(AO698="🟠","VERMELHO",IF(AO698="🔴","VERMELHO","ROXO"))))</f>
        <v/>
      </c>
      <c r="CD698" s="5" t="inlineStr">
        <is>
          <t>🌎 REGIÕES</t>
        </is>
      </c>
      <c r="CE698" s="5" t="inlineStr">
        <is>
          <t>SEM REDE</t>
        </is>
      </c>
    </row>
    <row r="699">
      <c r="A699" s="5" t="inlineStr">
        <is>
          <t>17989340000190</t>
        </is>
      </c>
      <c r="B699" s="5" t="inlineStr">
        <is>
          <t>SABORES &amp; GRAOS PRODUTOS NATURAIS LTDA -</t>
        </is>
      </c>
      <c r="C699" s="5" t="inlineStr">
        <is>
          <t>06 - SEM GRUPO</t>
        </is>
      </c>
      <c r="D699" s="5" t="inlineStr">
        <is>
          <t>HEMANUELE DITZEL (MANU)</t>
        </is>
      </c>
      <c r="E699" s="5" t="inlineStr">
        <is>
          <t>SC</t>
        </is>
      </c>
      <c r="F699" s="5">
        <f>IFERROR(VLOOKUP(C699,$AS$4:$AT$25,2,FALSE),"")</f>
        <v/>
      </c>
      <c r="G699" s="6">
        <f>IFERROR(VLOOKUP(C699,$AS$4:$AX$25,6,FALSE),"")</f>
        <v/>
      </c>
      <c r="H699" s="5">
        <f>IFERROR(VLOOKUP(C699,$AS$4:$AY$25,7,FALSE),"")</f>
        <v/>
      </c>
      <c r="I699" s="5">
        <f>IFERROR(VLOOKUP(C699,$AS$4:$AZ$25,8,FALSE),"")</f>
        <v/>
      </c>
      <c r="J699" s="7" t="inlineStr">
        <is>
          <t>.</t>
        </is>
      </c>
      <c r="K699" s="5" t="inlineStr">
        <is>
          <t>SUL</t>
        </is>
      </c>
      <c r="L699" s="8" t="n">
        <v>1513.953488372093</v>
      </c>
      <c r="M699" s="9" t="n">
        <v>118.6046511627907</v>
      </c>
      <c r="N699" s="9" t="n">
        <v>118.6046511627907</v>
      </c>
      <c r="O699" s="9" t="n">
        <v>118.6046511627907</v>
      </c>
      <c r="P699" s="9" t="n">
        <v>125.5813953488372</v>
      </c>
      <c r="Q699" s="9" t="n">
        <v>125.5813953488372</v>
      </c>
      <c r="R699" s="9" t="n">
        <v>125.5813953488372</v>
      </c>
      <c r="S699" s="9" t="n">
        <v>125.5813953488372</v>
      </c>
      <c r="T699" s="9" t="n">
        <v>125.5813953488372</v>
      </c>
      <c r="U699" s="9" t="n">
        <v>132.5581395348837</v>
      </c>
      <c r="V699" s="9" t="n">
        <v>132.5581395348837</v>
      </c>
      <c r="W699" s="9" t="n">
        <v>132.5581395348837</v>
      </c>
      <c r="X699" s="9" t="n">
        <v>132.5581395348837</v>
      </c>
      <c r="Y699" s="7" t="inlineStr">
        <is>
          <t>.</t>
        </is>
      </c>
      <c r="Z699" s="8">
        <f>SUM(AA699:AL699)</f>
        <v/>
      </c>
      <c r="AA699" s="9" t="n">
        <v>0</v>
      </c>
      <c r="AB699" s="9" t="n">
        <v>0</v>
      </c>
      <c r="AC699" s="9" t="n">
        <v>0</v>
      </c>
      <c r="AD699" s="9" t="n">
        <v>0</v>
      </c>
      <c r="AE699" s="9" t="n">
        <v>0</v>
      </c>
      <c r="AF699" s="9" t="n">
        <v>0</v>
      </c>
      <c r="AG699" s="9" t="n">
        <v>0</v>
      </c>
      <c r="AH699" s="9" t="n">
        <v>0</v>
      </c>
      <c r="AI699" s="9" t="n">
        <v>0</v>
      </c>
      <c r="AJ699" s="9" t="n">
        <v>0</v>
      </c>
      <c r="AK699" s="9" t="n">
        <v>0</v>
      </c>
      <c r="AL699" s="9" t="n">
        <v>0</v>
      </c>
      <c r="AM699" s="7" t="inlineStr">
        <is>
          <t>.</t>
        </is>
      </c>
      <c r="AN699" s="6">
        <f>IF(L699=0,0,Z699/L699)</f>
        <v/>
      </c>
      <c r="AO699" s="5">
        <f>IF(AN699="","",IF(AN699&gt;=0.9,"🟢",IF(AN699&gt;=0.7,"🟡",IF(AN699&gt;=0.5,"🟠","🔴"))))</f>
        <v/>
      </c>
      <c r="AP699" s="9">
        <f>IF(L699=0,0,L699-Z699)</f>
        <v/>
      </c>
      <c r="AQ699" s="5">
        <f>IF(Z699=0,"",RANK(Z699,Z$4:Z$1569,0))</f>
        <v/>
      </c>
      <c r="AR699" s="7" t="inlineStr">
        <is>
          <t>.</t>
        </is>
      </c>
      <c r="BA699" s="7" t="inlineStr">
        <is>
          <t>.</t>
        </is>
      </c>
      <c r="BB699" s="9">
        <f>SUM(L$4:L$1569)/COUNTA(A$4:A$1569)</f>
        <v/>
      </c>
      <c r="BC699" s="9">
        <f>SUM(M$4:M$1569)/COUNTA(A$4:A$1569)</f>
        <v/>
      </c>
      <c r="BD699" s="9">
        <f>SUM(N$4:N$1569)/COUNTA(A$4:A$1569)</f>
        <v/>
      </c>
      <c r="BE699" s="9">
        <f>SUM(O$4:O$1569)/COUNTA(A$4:A$1569)</f>
        <v/>
      </c>
      <c r="BF699" s="9">
        <f>SUM(P$4:P$1569)/COUNTA(A$4:A$1569)</f>
        <v/>
      </c>
      <c r="BG699" s="9">
        <f>SUM(Q$4:Q$1569)/COUNTA(A$4:A$1569)</f>
        <v/>
      </c>
      <c r="BH699" s="9">
        <f>SUM(R$4:R$1569)/COUNTA(A$4:A$1569)</f>
        <v/>
      </c>
      <c r="BI699" s="9">
        <f>SUM(S$4:S$1569)/COUNTA(A$4:A$1569)</f>
        <v/>
      </c>
      <c r="BJ699" s="9">
        <f>SUM(T$4:T$1569)/COUNTA(A$4:A$1569)</f>
        <v/>
      </c>
      <c r="BK699" s="9">
        <f>SUM(U$4:U$1569)/COUNTA(A$4:A$1569)</f>
        <v/>
      </c>
      <c r="BL699" s="9">
        <f>SUM(V$4:V$1569)/COUNTA(A$4:A$1569)</f>
        <v/>
      </c>
      <c r="BM699" s="9">
        <f>SUM(W$4:W$1569)/COUNTA(A$4:A$1569)</f>
        <v/>
      </c>
      <c r="BN699" s="9">
        <f>SUM(X$4:X$1569)/COUNTA(A$4:A$1569)</f>
        <v/>
      </c>
      <c r="BO699" s="7" t="inlineStr">
        <is>
          <t>.</t>
        </is>
      </c>
      <c r="BP699" s="9">
        <f>IF(Z699&gt;=BB699,0,IFERROR(BB699+(SUMPRODUCT((Z$4:Z$1569&gt;=BB$4:BB$1569)*(Z$4:Z$1569-BB$4:BB$1569))/MAX(1,COUNTIF(Z$4:Z$1569,"&lt;"&amp;BB699+0.01))),BB699))</f>
        <v/>
      </c>
      <c r="BQ699" s="9">
        <f>IF(AA699&gt;=BC699,0,IFERROR(BC699+SUMPRODUCT((AA$4:AA$1569&gt;=BC$4:BC$1569)*(AA$4:AA$1569-BC$4:BC$1569))/MAX(1,COUNTIF(AA$4:AA$1569,"&lt;"&amp;BC699+0.01)),BC699))</f>
        <v/>
      </c>
      <c r="BR699" s="9">
        <f>IF(AB699&gt;=BD699,0,IFERROR(BD699+SUMPRODUCT((AB$4:AB$1569&gt;=BD$4:BD$1569)*(AB$4:AB$1569-BD$4:BD$1569))/MAX(1,COUNTIF(AB$4:AB$1569,"&lt;"&amp;BD699+0.01)),BD699))</f>
        <v/>
      </c>
      <c r="BS699" s="9">
        <f>IF(AC699&gt;=BE699,0,IFERROR(BE699+SUMPRODUCT((AC$4:AC$1569&gt;=BE$4:BE$1569)*(AC$4:AC$1569-BE$4:BE$1569))/MAX(1,COUNTIF(AC$4:AC$1569,"&lt;"&amp;BE699+0.01)),BE699))</f>
        <v/>
      </c>
      <c r="BT699" s="9">
        <f>IF(AD699&gt;=BF699,0,IFERROR(BF699+SUMPRODUCT((AD$4:AD$1569&gt;=BF$4:BF$1569)*(AD$4:AD$1569-BF$4:BF$1569))/MAX(1,COUNTIF(AD$4:AD$1569,"&lt;"&amp;BF699+0.01)),BF699))</f>
        <v/>
      </c>
      <c r="BU699" s="9">
        <f>IF(AE699&gt;=BG699,0,IFERROR(BG699+SUMPRODUCT((AE$4:AE$1569&gt;=BG$4:BG$1569)*(AE$4:AE$1569-BG$4:BG$1569))/MAX(1,COUNTIF(AE$4:AE$1569,"&lt;"&amp;BG699+0.01)),BG699))</f>
        <v/>
      </c>
      <c r="BV699" s="9">
        <f>IF(AF699&gt;=BH699,0,IFERROR(BH699+SUMPRODUCT((AF$4:AF$1569&gt;=BH$4:BH$1569)*(AF$4:AF$1569-BH$4:BH$1569))/MAX(1,COUNTIF(AF$4:AF$1569,"&lt;"&amp;BH699+0.01)),BH699))</f>
        <v/>
      </c>
      <c r="BW699" s="9">
        <f>IF(AG699&gt;=BI699,0,IFERROR(BI699+SUMPRODUCT((AG$4:AG$1569&gt;=BI$4:BI$1569)*(AG$4:AG$1569-BI$4:BI$1569))/MAX(1,COUNTIF(AG$4:AG$1569,"&lt;"&amp;BI699+0.01)),BI699))</f>
        <v/>
      </c>
      <c r="BX699" s="9">
        <f>IF(AH699&gt;=BJ699,0,IFERROR(BJ699+SUMPRODUCT((AH$4:AH$1569&gt;=BJ$4:BJ$1569)*(AH$4:AH$1569-BJ$4:BJ$1569))/MAX(1,COUNTIF(AH$4:AH$1569,"&lt;"&amp;BJ699+0.01)),BJ699))</f>
        <v/>
      </c>
      <c r="BY699" s="9">
        <f>IF(AI699&gt;=BK699,0,IFERROR(BK699+SUMPRODUCT((AI$4:AI$1569&gt;=BK$4:BK$1569)*(AI$4:AI$1569-BK$4:BK$1569))/MAX(1,COUNTIF(AI$4:AI$1569,"&lt;"&amp;BK699+0.01)),BK699))</f>
        <v/>
      </c>
      <c r="BZ699" s="9">
        <f>IF(AJ699&gt;=BL699,0,IFERROR(BL699+SUMPRODUCT((AJ$4:AJ$1569&gt;=BL$4:BL$1569)*(AJ$4:AJ$1569-BL$4:BL$1569))/MAX(1,COUNTIF(AJ$4:AJ$1569,"&lt;"&amp;BL699+0.01)),BL699))</f>
        <v/>
      </c>
      <c r="CA699" s="9">
        <f>IF(AK699&gt;=BM699,0,IFERROR(BM699+SUMPRODUCT((AK$4:AK$1569&gt;=BM$4:BM$1569)*(AK$4:AK$1569-BM$4:BM$1569))/MAX(1,COUNTIF(AK$4:AK$1569,"&lt;"&amp;BM699+0.01)),BM699))</f>
        <v/>
      </c>
      <c r="CB699" s="9">
        <f>IF(AL699&gt;=BN699,0,IFERROR(BN699+SUMPRODUCT((AL$4:AL$1569&gt;=BN$4:BN$1569)*(AL$4:AL$1569-BN$4:BN$1569))/MAX(1,COUNTIF(AL$4:AL$1569,"&lt;"&amp;BN699+0.01)),BN699))</f>
        <v/>
      </c>
      <c r="CC699" s="5">
        <f>IF(AO699="🟢","VERDE",IF(AO699="🟡","AMARELO",IF(AO699="🟠","VERMELHO",IF(AO699="🔴","VERMELHO","ROXO"))))</f>
        <v/>
      </c>
      <c r="CD699" s="5" t="inlineStr">
        <is>
          <t>🌎 REGIÕES</t>
        </is>
      </c>
      <c r="CE699" s="5" t="inlineStr">
        <is>
          <t>SEM REDE</t>
        </is>
      </c>
    </row>
    <row r="700">
      <c r="A700" s="5" t="inlineStr">
        <is>
          <t>17989340000351</t>
        </is>
      </c>
      <c r="B700" s="5" t="inlineStr">
        <is>
          <t>SABORES &amp; GRAOS PRODUTOS NATURAIS LTDA -</t>
        </is>
      </c>
      <c r="C700" s="5" t="inlineStr">
        <is>
          <t>06 - SEM GRUPO</t>
        </is>
      </c>
      <c r="D700" s="5" t="inlineStr">
        <is>
          <t>HEMANUELE DITZEL (MANU)</t>
        </is>
      </c>
      <c r="E700" s="5" t="inlineStr">
        <is>
          <t>SC</t>
        </is>
      </c>
      <c r="F700" s="5">
        <f>IFERROR(VLOOKUP(C700,$AS$4:$AT$25,2,FALSE),"")</f>
        <v/>
      </c>
      <c r="G700" s="6">
        <f>IFERROR(VLOOKUP(C700,$AS$4:$AX$25,6,FALSE),"")</f>
        <v/>
      </c>
      <c r="H700" s="5">
        <f>IFERROR(VLOOKUP(C700,$AS$4:$AY$25,7,FALSE),"")</f>
        <v/>
      </c>
      <c r="I700" s="5">
        <f>IFERROR(VLOOKUP(C700,$AS$4:$AZ$25,8,FALSE),"")</f>
        <v/>
      </c>
      <c r="J700" s="7" t="inlineStr">
        <is>
          <t>.</t>
        </is>
      </c>
      <c r="K700" s="5" t="inlineStr">
        <is>
          <t>SUL</t>
        </is>
      </c>
      <c r="L700" s="8" t="n">
        <v>1513.953488372093</v>
      </c>
      <c r="M700" s="9" t="n">
        <v>118.6046511627907</v>
      </c>
      <c r="N700" s="9" t="n">
        <v>118.6046511627907</v>
      </c>
      <c r="O700" s="9" t="n">
        <v>118.6046511627907</v>
      </c>
      <c r="P700" s="9" t="n">
        <v>125.5813953488372</v>
      </c>
      <c r="Q700" s="9" t="n">
        <v>125.5813953488372</v>
      </c>
      <c r="R700" s="9" t="n">
        <v>125.5813953488372</v>
      </c>
      <c r="S700" s="9" t="n">
        <v>125.5813953488372</v>
      </c>
      <c r="T700" s="9" t="n">
        <v>125.5813953488372</v>
      </c>
      <c r="U700" s="9" t="n">
        <v>132.5581395348837</v>
      </c>
      <c r="V700" s="9" t="n">
        <v>132.5581395348837</v>
      </c>
      <c r="W700" s="9" t="n">
        <v>132.5581395348837</v>
      </c>
      <c r="X700" s="9" t="n">
        <v>132.5581395348837</v>
      </c>
      <c r="Y700" s="7" t="inlineStr">
        <is>
          <t>.</t>
        </is>
      </c>
      <c r="Z700" s="8">
        <f>SUM(AA700:AL700)</f>
        <v/>
      </c>
      <c r="AA700" s="9" t="n">
        <v>0</v>
      </c>
      <c r="AB700" s="9" t="n">
        <v>0</v>
      </c>
      <c r="AC700" s="9" t="n">
        <v>0</v>
      </c>
      <c r="AD700" s="9" t="n">
        <v>0</v>
      </c>
      <c r="AE700" s="9" t="n">
        <v>0</v>
      </c>
      <c r="AF700" s="9" t="n">
        <v>0</v>
      </c>
      <c r="AG700" s="9" t="n">
        <v>0</v>
      </c>
      <c r="AH700" s="9" t="n">
        <v>0</v>
      </c>
      <c r="AI700" s="9" t="n">
        <v>0</v>
      </c>
      <c r="AJ700" s="9" t="n">
        <v>0</v>
      </c>
      <c r="AK700" s="9" t="n">
        <v>0</v>
      </c>
      <c r="AL700" s="9" t="n">
        <v>0</v>
      </c>
      <c r="AM700" s="7" t="inlineStr">
        <is>
          <t>.</t>
        </is>
      </c>
      <c r="AN700" s="6">
        <f>IF(L700=0,0,Z700/L700)</f>
        <v/>
      </c>
      <c r="AO700" s="5">
        <f>IF(AN700="","",IF(AN700&gt;=0.9,"🟢",IF(AN700&gt;=0.7,"🟡",IF(AN700&gt;=0.5,"🟠","🔴"))))</f>
        <v/>
      </c>
      <c r="AP700" s="9">
        <f>IF(L700=0,0,L700-Z700)</f>
        <v/>
      </c>
      <c r="AQ700" s="5">
        <f>IF(Z700=0,"",RANK(Z700,Z$4:Z$1569,0))</f>
        <v/>
      </c>
      <c r="AR700" s="7" t="inlineStr">
        <is>
          <t>.</t>
        </is>
      </c>
      <c r="BA700" s="7" t="inlineStr">
        <is>
          <t>.</t>
        </is>
      </c>
      <c r="BB700" s="9">
        <f>SUM(L$4:L$1569)/COUNTA(A$4:A$1569)</f>
        <v/>
      </c>
      <c r="BC700" s="9">
        <f>SUM(M$4:M$1569)/COUNTA(A$4:A$1569)</f>
        <v/>
      </c>
      <c r="BD700" s="9">
        <f>SUM(N$4:N$1569)/COUNTA(A$4:A$1569)</f>
        <v/>
      </c>
      <c r="BE700" s="9">
        <f>SUM(O$4:O$1569)/COUNTA(A$4:A$1569)</f>
        <v/>
      </c>
      <c r="BF700" s="9">
        <f>SUM(P$4:P$1569)/COUNTA(A$4:A$1569)</f>
        <v/>
      </c>
      <c r="BG700" s="9">
        <f>SUM(Q$4:Q$1569)/COUNTA(A$4:A$1569)</f>
        <v/>
      </c>
      <c r="BH700" s="9">
        <f>SUM(R$4:R$1569)/COUNTA(A$4:A$1569)</f>
        <v/>
      </c>
      <c r="BI700" s="9">
        <f>SUM(S$4:S$1569)/COUNTA(A$4:A$1569)</f>
        <v/>
      </c>
      <c r="BJ700" s="9">
        <f>SUM(T$4:T$1569)/COUNTA(A$4:A$1569)</f>
        <v/>
      </c>
      <c r="BK700" s="9">
        <f>SUM(U$4:U$1569)/COUNTA(A$4:A$1569)</f>
        <v/>
      </c>
      <c r="BL700" s="9">
        <f>SUM(V$4:V$1569)/COUNTA(A$4:A$1569)</f>
        <v/>
      </c>
      <c r="BM700" s="9">
        <f>SUM(W$4:W$1569)/COUNTA(A$4:A$1569)</f>
        <v/>
      </c>
      <c r="BN700" s="9">
        <f>SUM(X$4:X$1569)/COUNTA(A$4:A$1569)</f>
        <v/>
      </c>
      <c r="BO700" s="7" t="inlineStr">
        <is>
          <t>.</t>
        </is>
      </c>
      <c r="BP700" s="9">
        <f>IF(Z700&gt;=BB700,0,IFERROR(BB700+(SUMPRODUCT((Z$4:Z$1569&gt;=BB$4:BB$1569)*(Z$4:Z$1569-BB$4:BB$1569))/MAX(1,COUNTIF(Z$4:Z$1569,"&lt;"&amp;BB700+0.01))),BB700))</f>
        <v/>
      </c>
      <c r="BQ700" s="9">
        <f>IF(AA700&gt;=BC700,0,IFERROR(BC700+SUMPRODUCT((AA$4:AA$1569&gt;=BC$4:BC$1569)*(AA$4:AA$1569-BC$4:BC$1569))/MAX(1,COUNTIF(AA$4:AA$1569,"&lt;"&amp;BC700+0.01)),BC700))</f>
        <v/>
      </c>
      <c r="BR700" s="9">
        <f>IF(AB700&gt;=BD700,0,IFERROR(BD700+SUMPRODUCT((AB$4:AB$1569&gt;=BD$4:BD$1569)*(AB$4:AB$1569-BD$4:BD$1569))/MAX(1,COUNTIF(AB$4:AB$1569,"&lt;"&amp;BD700+0.01)),BD700))</f>
        <v/>
      </c>
      <c r="BS700" s="9">
        <f>IF(AC700&gt;=BE700,0,IFERROR(BE700+SUMPRODUCT((AC$4:AC$1569&gt;=BE$4:BE$1569)*(AC$4:AC$1569-BE$4:BE$1569))/MAX(1,COUNTIF(AC$4:AC$1569,"&lt;"&amp;BE700+0.01)),BE700))</f>
        <v/>
      </c>
      <c r="BT700" s="9">
        <f>IF(AD700&gt;=BF700,0,IFERROR(BF700+SUMPRODUCT((AD$4:AD$1569&gt;=BF$4:BF$1569)*(AD$4:AD$1569-BF$4:BF$1569))/MAX(1,COUNTIF(AD$4:AD$1569,"&lt;"&amp;BF700+0.01)),BF700))</f>
        <v/>
      </c>
      <c r="BU700" s="9">
        <f>IF(AE700&gt;=BG700,0,IFERROR(BG700+SUMPRODUCT((AE$4:AE$1569&gt;=BG$4:BG$1569)*(AE$4:AE$1569-BG$4:BG$1569))/MAX(1,COUNTIF(AE$4:AE$1569,"&lt;"&amp;BG700+0.01)),BG700))</f>
        <v/>
      </c>
      <c r="BV700" s="9">
        <f>IF(AF700&gt;=BH700,0,IFERROR(BH700+SUMPRODUCT((AF$4:AF$1569&gt;=BH$4:BH$1569)*(AF$4:AF$1569-BH$4:BH$1569))/MAX(1,COUNTIF(AF$4:AF$1569,"&lt;"&amp;BH700+0.01)),BH700))</f>
        <v/>
      </c>
      <c r="BW700" s="9">
        <f>IF(AG700&gt;=BI700,0,IFERROR(BI700+SUMPRODUCT((AG$4:AG$1569&gt;=BI$4:BI$1569)*(AG$4:AG$1569-BI$4:BI$1569))/MAX(1,COUNTIF(AG$4:AG$1569,"&lt;"&amp;BI700+0.01)),BI700))</f>
        <v/>
      </c>
      <c r="BX700" s="9">
        <f>IF(AH700&gt;=BJ700,0,IFERROR(BJ700+SUMPRODUCT((AH$4:AH$1569&gt;=BJ$4:BJ$1569)*(AH$4:AH$1569-BJ$4:BJ$1569))/MAX(1,COUNTIF(AH$4:AH$1569,"&lt;"&amp;BJ700+0.01)),BJ700))</f>
        <v/>
      </c>
      <c r="BY700" s="9">
        <f>IF(AI700&gt;=BK700,0,IFERROR(BK700+SUMPRODUCT((AI$4:AI$1569&gt;=BK$4:BK$1569)*(AI$4:AI$1569-BK$4:BK$1569))/MAX(1,COUNTIF(AI$4:AI$1569,"&lt;"&amp;BK700+0.01)),BK700))</f>
        <v/>
      </c>
      <c r="BZ700" s="9">
        <f>IF(AJ700&gt;=BL700,0,IFERROR(BL700+SUMPRODUCT((AJ$4:AJ$1569&gt;=BL$4:BL$1569)*(AJ$4:AJ$1569-BL$4:BL$1569))/MAX(1,COUNTIF(AJ$4:AJ$1569,"&lt;"&amp;BL700+0.01)),BL700))</f>
        <v/>
      </c>
      <c r="CA700" s="9">
        <f>IF(AK700&gt;=BM700,0,IFERROR(BM700+SUMPRODUCT((AK$4:AK$1569&gt;=BM$4:BM$1569)*(AK$4:AK$1569-BM$4:BM$1569))/MAX(1,COUNTIF(AK$4:AK$1569,"&lt;"&amp;BM700+0.01)),BM700))</f>
        <v/>
      </c>
      <c r="CB700" s="9">
        <f>IF(AL700&gt;=BN700,0,IFERROR(BN700+SUMPRODUCT((AL$4:AL$1569&gt;=BN$4:BN$1569)*(AL$4:AL$1569-BN$4:BN$1569))/MAX(1,COUNTIF(AL$4:AL$1569,"&lt;"&amp;BN700+0.01)),BN700))</f>
        <v/>
      </c>
      <c r="CC700" s="5">
        <f>IF(AO700="🟢","VERDE",IF(AO700="🟡","AMARELO",IF(AO700="🟠","VERMELHO",IF(AO700="🔴","VERMELHO","ROXO"))))</f>
        <v/>
      </c>
      <c r="CD700" s="5" t="inlineStr">
        <is>
          <t>🌎 REGIÕES</t>
        </is>
      </c>
      <c r="CE700" s="5" t="inlineStr">
        <is>
          <t>SEM REDE</t>
        </is>
      </c>
    </row>
    <row r="701">
      <c r="A701" s="5" t="inlineStr">
        <is>
          <t>18010308000183</t>
        </is>
      </c>
      <c r="B701" s="5" t="inlineStr">
        <is>
          <t>VKS COMERCIO DE PRODUTOS ALIMENTICIOS LT</t>
        </is>
      </c>
      <c r="C701" s="5" t="inlineStr">
        <is>
          <t>06 - SEM GRUPO</t>
        </is>
      </c>
      <c r="D701" s="5" t="inlineStr">
        <is>
          <t>HEMANUELE DITZEL (MANU)</t>
        </is>
      </c>
      <c r="E701" s="5" t="inlineStr">
        <is>
          <t>RS</t>
        </is>
      </c>
      <c r="F701" s="5">
        <f>IFERROR(VLOOKUP(C701,$AS$4:$AT$25,2,FALSE),"")</f>
        <v/>
      </c>
      <c r="G701" s="6">
        <f>IFERROR(VLOOKUP(C701,$AS$4:$AX$25,6,FALSE),"")</f>
        <v/>
      </c>
      <c r="H701" s="5">
        <f>IFERROR(VLOOKUP(C701,$AS$4:$AY$25,7,FALSE),"")</f>
        <v/>
      </c>
      <c r="I701" s="5">
        <f>IFERROR(VLOOKUP(C701,$AS$4:$AZ$25,8,FALSE),"")</f>
        <v/>
      </c>
      <c r="J701" s="7" t="inlineStr">
        <is>
          <t>.</t>
        </is>
      </c>
      <c r="K701" s="5" t="inlineStr">
        <is>
          <t>SUL</t>
        </is>
      </c>
      <c r="L701" s="8" t="n">
        <v>1612.5</v>
      </c>
      <c r="M701" s="9" t="n">
        <v>125</v>
      </c>
      <c r="N701" s="9" t="n">
        <v>125</v>
      </c>
      <c r="O701" s="9" t="n">
        <v>125</v>
      </c>
      <c r="P701" s="9" t="n">
        <v>125</v>
      </c>
      <c r="Q701" s="9" t="n">
        <v>125</v>
      </c>
      <c r="R701" s="9" t="n">
        <v>137.5</v>
      </c>
      <c r="S701" s="9" t="n">
        <v>137.5</v>
      </c>
      <c r="T701" s="9" t="n">
        <v>137.5</v>
      </c>
      <c r="U701" s="9" t="n">
        <v>137.5</v>
      </c>
      <c r="V701" s="9" t="n">
        <v>137.5</v>
      </c>
      <c r="W701" s="9" t="n">
        <v>150</v>
      </c>
      <c r="X701" s="9" t="n">
        <v>150</v>
      </c>
      <c r="Y701" s="7" t="inlineStr">
        <is>
          <t>.</t>
        </is>
      </c>
      <c r="Z701" s="8">
        <f>SUM(AA701:AL701)</f>
        <v/>
      </c>
      <c r="AA701" s="9" t="n">
        <v>0</v>
      </c>
      <c r="AB701" s="9" t="n">
        <v>0</v>
      </c>
      <c r="AC701" s="9" t="n">
        <v>0</v>
      </c>
      <c r="AD701" s="9" t="n">
        <v>0</v>
      </c>
      <c r="AE701" s="9" t="n">
        <v>0</v>
      </c>
      <c r="AF701" s="9" t="n">
        <v>0</v>
      </c>
      <c r="AG701" s="9" t="n">
        <v>0</v>
      </c>
      <c r="AH701" s="9" t="n">
        <v>0</v>
      </c>
      <c r="AI701" s="9" t="n">
        <v>0</v>
      </c>
      <c r="AJ701" s="9" t="n">
        <v>0</v>
      </c>
      <c r="AK701" s="9" t="n">
        <v>0</v>
      </c>
      <c r="AL701" s="9" t="n">
        <v>0</v>
      </c>
      <c r="AM701" s="7" t="inlineStr">
        <is>
          <t>.</t>
        </is>
      </c>
      <c r="AN701" s="6">
        <f>IF(L701=0,0,Z701/L701)</f>
        <v/>
      </c>
      <c r="AO701" s="5">
        <f>IF(AN701="","",IF(AN701&gt;=0.9,"🟢",IF(AN701&gt;=0.7,"🟡",IF(AN701&gt;=0.5,"🟠","🔴"))))</f>
        <v/>
      </c>
      <c r="AP701" s="9">
        <f>IF(L701=0,0,L701-Z701)</f>
        <v/>
      </c>
      <c r="AQ701" s="5">
        <f>IF(Z701=0,"",RANK(Z701,Z$4:Z$1569,0))</f>
        <v/>
      </c>
      <c r="AR701" s="7" t="inlineStr">
        <is>
          <t>.</t>
        </is>
      </c>
      <c r="BA701" s="7" t="inlineStr">
        <is>
          <t>.</t>
        </is>
      </c>
      <c r="BB701" s="9">
        <f>SUM(L$4:L$1569)/COUNTA(A$4:A$1569)</f>
        <v/>
      </c>
      <c r="BC701" s="9">
        <f>SUM(M$4:M$1569)/COUNTA(A$4:A$1569)</f>
        <v/>
      </c>
      <c r="BD701" s="9">
        <f>SUM(N$4:N$1569)/COUNTA(A$4:A$1569)</f>
        <v/>
      </c>
      <c r="BE701" s="9">
        <f>SUM(O$4:O$1569)/COUNTA(A$4:A$1569)</f>
        <v/>
      </c>
      <c r="BF701" s="9">
        <f>SUM(P$4:P$1569)/COUNTA(A$4:A$1569)</f>
        <v/>
      </c>
      <c r="BG701" s="9">
        <f>SUM(Q$4:Q$1569)/COUNTA(A$4:A$1569)</f>
        <v/>
      </c>
      <c r="BH701" s="9">
        <f>SUM(R$4:R$1569)/COUNTA(A$4:A$1569)</f>
        <v/>
      </c>
      <c r="BI701" s="9">
        <f>SUM(S$4:S$1569)/COUNTA(A$4:A$1569)</f>
        <v/>
      </c>
      <c r="BJ701" s="9">
        <f>SUM(T$4:T$1569)/COUNTA(A$4:A$1569)</f>
        <v/>
      </c>
      <c r="BK701" s="9">
        <f>SUM(U$4:U$1569)/COUNTA(A$4:A$1569)</f>
        <v/>
      </c>
      <c r="BL701" s="9">
        <f>SUM(V$4:V$1569)/COUNTA(A$4:A$1569)</f>
        <v/>
      </c>
      <c r="BM701" s="9">
        <f>SUM(W$4:W$1569)/COUNTA(A$4:A$1569)</f>
        <v/>
      </c>
      <c r="BN701" s="9">
        <f>SUM(X$4:X$1569)/COUNTA(A$4:A$1569)</f>
        <v/>
      </c>
      <c r="BO701" s="7" t="inlineStr">
        <is>
          <t>.</t>
        </is>
      </c>
      <c r="BP701" s="9">
        <f>IF(Z701&gt;=BB701,0,IFERROR(BB701+(SUMPRODUCT((Z$4:Z$1569&gt;=BB$4:BB$1569)*(Z$4:Z$1569-BB$4:BB$1569))/MAX(1,COUNTIF(Z$4:Z$1569,"&lt;"&amp;BB701+0.01))),BB701))</f>
        <v/>
      </c>
      <c r="BQ701" s="9">
        <f>IF(AA701&gt;=BC701,0,IFERROR(BC701+SUMPRODUCT((AA$4:AA$1569&gt;=BC$4:BC$1569)*(AA$4:AA$1569-BC$4:BC$1569))/MAX(1,COUNTIF(AA$4:AA$1569,"&lt;"&amp;BC701+0.01)),BC701))</f>
        <v/>
      </c>
      <c r="BR701" s="9">
        <f>IF(AB701&gt;=BD701,0,IFERROR(BD701+SUMPRODUCT((AB$4:AB$1569&gt;=BD$4:BD$1569)*(AB$4:AB$1569-BD$4:BD$1569))/MAX(1,COUNTIF(AB$4:AB$1569,"&lt;"&amp;BD701+0.01)),BD701))</f>
        <v/>
      </c>
      <c r="BS701" s="9">
        <f>IF(AC701&gt;=BE701,0,IFERROR(BE701+SUMPRODUCT((AC$4:AC$1569&gt;=BE$4:BE$1569)*(AC$4:AC$1569-BE$4:BE$1569))/MAX(1,COUNTIF(AC$4:AC$1569,"&lt;"&amp;BE701+0.01)),BE701))</f>
        <v/>
      </c>
      <c r="BT701" s="9">
        <f>IF(AD701&gt;=BF701,0,IFERROR(BF701+SUMPRODUCT((AD$4:AD$1569&gt;=BF$4:BF$1569)*(AD$4:AD$1569-BF$4:BF$1569))/MAX(1,COUNTIF(AD$4:AD$1569,"&lt;"&amp;BF701+0.01)),BF701))</f>
        <v/>
      </c>
      <c r="BU701" s="9">
        <f>IF(AE701&gt;=BG701,0,IFERROR(BG701+SUMPRODUCT((AE$4:AE$1569&gt;=BG$4:BG$1569)*(AE$4:AE$1569-BG$4:BG$1569))/MAX(1,COUNTIF(AE$4:AE$1569,"&lt;"&amp;BG701+0.01)),BG701))</f>
        <v/>
      </c>
      <c r="BV701" s="9">
        <f>IF(AF701&gt;=BH701,0,IFERROR(BH701+SUMPRODUCT((AF$4:AF$1569&gt;=BH$4:BH$1569)*(AF$4:AF$1569-BH$4:BH$1569))/MAX(1,COUNTIF(AF$4:AF$1569,"&lt;"&amp;BH701+0.01)),BH701))</f>
        <v/>
      </c>
      <c r="BW701" s="9">
        <f>IF(AG701&gt;=BI701,0,IFERROR(BI701+SUMPRODUCT((AG$4:AG$1569&gt;=BI$4:BI$1569)*(AG$4:AG$1569-BI$4:BI$1569))/MAX(1,COUNTIF(AG$4:AG$1569,"&lt;"&amp;BI701+0.01)),BI701))</f>
        <v/>
      </c>
      <c r="BX701" s="9">
        <f>IF(AH701&gt;=BJ701,0,IFERROR(BJ701+SUMPRODUCT((AH$4:AH$1569&gt;=BJ$4:BJ$1569)*(AH$4:AH$1569-BJ$4:BJ$1569))/MAX(1,COUNTIF(AH$4:AH$1569,"&lt;"&amp;BJ701+0.01)),BJ701))</f>
        <v/>
      </c>
      <c r="BY701" s="9">
        <f>IF(AI701&gt;=BK701,0,IFERROR(BK701+SUMPRODUCT((AI$4:AI$1569&gt;=BK$4:BK$1569)*(AI$4:AI$1569-BK$4:BK$1569))/MAX(1,COUNTIF(AI$4:AI$1569,"&lt;"&amp;BK701+0.01)),BK701))</f>
        <v/>
      </c>
      <c r="BZ701" s="9">
        <f>IF(AJ701&gt;=BL701,0,IFERROR(BL701+SUMPRODUCT((AJ$4:AJ$1569&gt;=BL$4:BL$1569)*(AJ$4:AJ$1569-BL$4:BL$1569))/MAX(1,COUNTIF(AJ$4:AJ$1569,"&lt;"&amp;BL701+0.01)),BL701))</f>
        <v/>
      </c>
      <c r="CA701" s="9">
        <f>IF(AK701&gt;=BM701,0,IFERROR(BM701+SUMPRODUCT((AK$4:AK$1569&gt;=BM$4:BM$1569)*(AK$4:AK$1569-BM$4:BM$1569))/MAX(1,COUNTIF(AK$4:AK$1569,"&lt;"&amp;BM701+0.01)),BM701))</f>
        <v/>
      </c>
      <c r="CB701" s="9">
        <f>IF(AL701&gt;=BN701,0,IFERROR(BN701+SUMPRODUCT((AL$4:AL$1569&gt;=BN$4:BN$1569)*(AL$4:AL$1569-BN$4:BN$1569))/MAX(1,COUNTIF(AL$4:AL$1569,"&lt;"&amp;BN701+0.01)),BN701))</f>
        <v/>
      </c>
      <c r="CC701" s="5">
        <f>IF(AO701="🟢","VERDE",IF(AO701="🟡","AMARELO",IF(AO701="🟠","VERMELHO",IF(AO701="🔴","VERMELHO","ROXO"))))</f>
        <v/>
      </c>
      <c r="CD701" s="5" t="inlineStr">
        <is>
          <t>🌎 REGIÕES</t>
        </is>
      </c>
      <c r="CE701" s="5" t="inlineStr">
        <is>
          <t>SEM REDE</t>
        </is>
      </c>
    </row>
    <row r="702">
      <c r="A702" s="5" t="inlineStr">
        <is>
          <t>18019481000142</t>
        </is>
      </c>
      <c r="B702" s="5" t="inlineStr">
        <is>
          <t>LANALU COMERCIO DE PRODUTOS NATURAIS LTD</t>
        </is>
      </c>
      <c r="C702" s="5" t="inlineStr">
        <is>
          <t>06 - SEM GRUPO</t>
        </is>
      </c>
      <c r="D702" s="5" t="inlineStr">
        <is>
          <t>HEMANUELE DITZEL (MANU)</t>
        </is>
      </c>
      <c r="E702" s="5" t="inlineStr">
        <is>
          <t>SC</t>
        </is>
      </c>
      <c r="F702" s="5">
        <f>IFERROR(VLOOKUP(C702,$AS$4:$AT$25,2,FALSE),"")</f>
        <v/>
      </c>
      <c r="G702" s="6">
        <f>IFERROR(VLOOKUP(C702,$AS$4:$AX$25,6,FALSE),"")</f>
        <v/>
      </c>
      <c r="H702" s="5">
        <f>IFERROR(VLOOKUP(C702,$AS$4:$AY$25,7,FALSE),"")</f>
        <v/>
      </c>
      <c r="I702" s="5">
        <f>IFERROR(VLOOKUP(C702,$AS$4:$AZ$25,8,FALSE),"")</f>
        <v/>
      </c>
      <c r="J702" s="7" t="inlineStr">
        <is>
          <t>.</t>
        </is>
      </c>
      <c r="K702" s="5" t="inlineStr">
        <is>
          <t>SUL</t>
        </is>
      </c>
      <c r="L702" s="8" t="n">
        <v>1513.953488372093</v>
      </c>
      <c r="M702" s="9" t="n">
        <v>118.6046511627907</v>
      </c>
      <c r="N702" s="9" t="n">
        <v>118.6046511627907</v>
      </c>
      <c r="O702" s="9" t="n">
        <v>118.6046511627907</v>
      </c>
      <c r="P702" s="9" t="n">
        <v>125.5813953488372</v>
      </c>
      <c r="Q702" s="9" t="n">
        <v>125.5813953488372</v>
      </c>
      <c r="R702" s="9" t="n">
        <v>125.5813953488372</v>
      </c>
      <c r="S702" s="9" t="n">
        <v>125.5813953488372</v>
      </c>
      <c r="T702" s="9" t="n">
        <v>125.5813953488372</v>
      </c>
      <c r="U702" s="9" t="n">
        <v>132.5581395348837</v>
      </c>
      <c r="V702" s="9" t="n">
        <v>132.5581395348837</v>
      </c>
      <c r="W702" s="9" t="n">
        <v>132.5581395348837</v>
      </c>
      <c r="X702" s="9" t="n">
        <v>132.5581395348837</v>
      </c>
      <c r="Y702" s="7" t="inlineStr">
        <is>
          <t>.</t>
        </is>
      </c>
      <c r="Z702" s="8">
        <f>SUM(AA702:AL702)</f>
        <v/>
      </c>
      <c r="AA702" s="9" t="n">
        <v>0</v>
      </c>
      <c r="AB702" s="9" t="n">
        <v>0</v>
      </c>
      <c r="AC702" s="9" t="n">
        <v>0</v>
      </c>
      <c r="AD702" s="9" t="n">
        <v>0</v>
      </c>
      <c r="AE702" s="9" t="n">
        <v>0</v>
      </c>
      <c r="AF702" s="9" t="n">
        <v>0</v>
      </c>
      <c r="AG702" s="9" t="n">
        <v>0</v>
      </c>
      <c r="AH702" s="9" t="n">
        <v>0</v>
      </c>
      <c r="AI702" s="9" t="n">
        <v>0</v>
      </c>
      <c r="AJ702" s="9" t="n">
        <v>0</v>
      </c>
      <c r="AK702" s="9" t="n">
        <v>0</v>
      </c>
      <c r="AL702" s="9" t="n">
        <v>0</v>
      </c>
      <c r="AM702" s="7" t="inlineStr">
        <is>
          <t>.</t>
        </is>
      </c>
      <c r="AN702" s="6">
        <f>IF(L702=0,0,Z702/L702)</f>
        <v/>
      </c>
      <c r="AO702" s="5">
        <f>IF(AN702="","",IF(AN702&gt;=0.9,"🟢",IF(AN702&gt;=0.7,"🟡",IF(AN702&gt;=0.5,"🟠","🔴"))))</f>
        <v/>
      </c>
      <c r="AP702" s="9">
        <f>IF(L702=0,0,L702-Z702)</f>
        <v/>
      </c>
      <c r="AQ702" s="5">
        <f>IF(Z702=0,"",RANK(Z702,Z$4:Z$1569,0))</f>
        <v/>
      </c>
      <c r="AR702" s="7" t="inlineStr">
        <is>
          <t>.</t>
        </is>
      </c>
      <c r="BA702" s="7" t="inlineStr">
        <is>
          <t>.</t>
        </is>
      </c>
      <c r="BB702" s="9">
        <f>SUM(L$4:L$1569)/COUNTA(A$4:A$1569)</f>
        <v/>
      </c>
      <c r="BC702" s="9">
        <f>SUM(M$4:M$1569)/COUNTA(A$4:A$1569)</f>
        <v/>
      </c>
      <c r="BD702" s="9">
        <f>SUM(N$4:N$1569)/COUNTA(A$4:A$1569)</f>
        <v/>
      </c>
      <c r="BE702" s="9">
        <f>SUM(O$4:O$1569)/COUNTA(A$4:A$1569)</f>
        <v/>
      </c>
      <c r="BF702" s="9">
        <f>SUM(P$4:P$1569)/COUNTA(A$4:A$1569)</f>
        <v/>
      </c>
      <c r="BG702" s="9">
        <f>SUM(Q$4:Q$1569)/COUNTA(A$4:A$1569)</f>
        <v/>
      </c>
      <c r="BH702" s="9">
        <f>SUM(R$4:R$1569)/COUNTA(A$4:A$1569)</f>
        <v/>
      </c>
      <c r="BI702" s="9">
        <f>SUM(S$4:S$1569)/COUNTA(A$4:A$1569)</f>
        <v/>
      </c>
      <c r="BJ702" s="9">
        <f>SUM(T$4:T$1569)/COUNTA(A$4:A$1569)</f>
        <v/>
      </c>
      <c r="BK702" s="9">
        <f>SUM(U$4:U$1569)/COUNTA(A$4:A$1569)</f>
        <v/>
      </c>
      <c r="BL702" s="9">
        <f>SUM(V$4:V$1569)/COUNTA(A$4:A$1569)</f>
        <v/>
      </c>
      <c r="BM702" s="9">
        <f>SUM(W$4:W$1569)/COUNTA(A$4:A$1569)</f>
        <v/>
      </c>
      <c r="BN702" s="9">
        <f>SUM(X$4:X$1569)/COUNTA(A$4:A$1569)</f>
        <v/>
      </c>
      <c r="BO702" s="7" t="inlineStr">
        <is>
          <t>.</t>
        </is>
      </c>
      <c r="BP702" s="9">
        <f>IF(Z702&gt;=BB702,0,IFERROR(BB702+(SUMPRODUCT((Z$4:Z$1569&gt;=BB$4:BB$1569)*(Z$4:Z$1569-BB$4:BB$1569))/MAX(1,COUNTIF(Z$4:Z$1569,"&lt;"&amp;BB702+0.01))),BB702))</f>
        <v/>
      </c>
      <c r="BQ702" s="9">
        <f>IF(AA702&gt;=BC702,0,IFERROR(BC702+SUMPRODUCT((AA$4:AA$1569&gt;=BC$4:BC$1569)*(AA$4:AA$1569-BC$4:BC$1569))/MAX(1,COUNTIF(AA$4:AA$1569,"&lt;"&amp;BC702+0.01)),BC702))</f>
        <v/>
      </c>
      <c r="BR702" s="9">
        <f>IF(AB702&gt;=BD702,0,IFERROR(BD702+SUMPRODUCT((AB$4:AB$1569&gt;=BD$4:BD$1569)*(AB$4:AB$1569-BD$4:BD$1569))/MAX(1,COUNTIF(AB$4:AB$1569,"&lt;"&amp;BD702+0.01)),BD702))</f>
        <v/>
      </c>
      <c r="BS702" s="9">
        <f>IF(AC702&gt;=BE702,0,IFERROR(BE702+SUMPRODUCT((AC$4:AC$1569&gt;=BE$4:BE$1569)*(AC$4:AC$1569-BE$4:BE$1569))/MAX(1,COUNTIF(AC$4:AC$1569,"&lt;"&amp;BE702+0.01)),BE702))</f>
        <v/>
      </c>
      <c r="BT702" s="9">
        <f>IF(AD702&gt;=BF702,0,IFERROR(BF702+SUMPRODUCT((AD$4:AD$1569&gt;=BF$4:BF$1569)*(AD$4:AD$1569-BF$4:BF$1569))/MAX(1,COUNTIF(AD$4:AD$1569,"&lt;"&amp;BF702+0.01)),BF702))</f>
        <v/>
      </c>
      <c r="BU702" s="9">
        <f>IF(AE702&gt;=BG702,0,IFERROR(BG702+SUMPRODUCT((AE$4:AE$1569&gt;=BG$4:BG$1569)*(AE$4:AE$1569-BG$4:BG$1569))/MAX(1,COUNTIF(AE$4:AE$1569,"&lt;"&amp;BG702+0.01)),BG702))</f>
        <v/>
      </c>
      <c r="BV702" s="9">
        <f>IF(AF702&gt;=BH702,0,IFERROR(BH702+SUMPRODUCT((AF$4:AF$1569&gt;=BH$4:BH$1569)*(AF$4:AF$1569-BH$4:BH$1569))/MAX(1,COUNTIF(AF$4:AF$1569,"&lt;"&amp;BH702+0.01)),BH702))</f>
        <v/>
      </c>
      <c r="BW702" s="9">
        <f>IF(AG702&gt;=BI702,0,IFERROR(BI702+SUMPRODUCT((AG$4:AG$1569&gt;=BI$4:BI$1569)*(AG$4:AG$1569-BI$4:BI$1569))/MAX(1,COUNTIF(AG$4:AG$1569,"&lt;"&amp;BI702+0.01)),BI702))</f>
        <v/>
      </c>
      <c r="BX702" s="9">
        <f>IF(AH702&gt;=BJ702,0,IFERROR(BJ702+SUMPRODUCT((AH$4:AH$1569&gt;=BJ$4:BJ$1569)*(AH$4:AH$1569-BJ$4:BJ$1569))/MAX(1,COUNTIF(AH$4:AH$1569,"&lt;"&amp;BJ702+0.01)),BJ702))</f>
        <v/>
      </c>
      <c r="BY702" s="9">
        <f>IF(AI702&gt;=BK702,0,IFERROR(BK702+SUMPRODUCT((AI$4:AI$1569&gt;=BK$4:BK$1569)*(AI$4:AI$1569-BK$4:BK$1569))/MAX(1,COUNTIF(AI$4:AI$1569,"&lt;"&amp;BK702+0.01)),BK702))</f>
        <v/>
      </c>
      <c r="BZ702" s="9">
        <f>IF(AJ702&gt;=BL702,0,IFERROR(BL702+SUMPRODUCT((AJ$4:AJ$1569&gt;=BL$4:BL$1569)*(AJ$4:AJ$1569-BL$4:BL$1569))/MAX(1,COUNTIF(AJ$4:AJ$1569,"&lt;"&amp;BL702+0.01)),BL702))</f>
        <v/>
      </c>
      <c r="CA702" s="9">
        <f>IF(AK702&gt;=BM702,0,IFERROR(BM702+SUMPRODUCT((AK$4:AK$1569&gt;=BM$4:BM$1569)*(AK$4:AK$1569-BM$4:BM$1569))/MAX(1,COUNTIF(AK$4:AK$1569,"&lt;"&amp;BM702+0.01)),BM702))</f>
        <v/>
      </c>
      <c r="CB702" s="9">
        <f>IF(AL702&gt;=BN702,0,IFERROR(BN702+SUMPRODUCT((AL$4:AL$1569&gt;=BN$4:BN$1569)*(AL$4:AL$1569-BN$4:BN$1569))/MAX(1,COUNTIF(AL$4:AL$1569,"&lt;"&amp;BN702+0.01)),BN702))</f>
        <v/>
      </c>
      <c r="CC702" s="5">
        <f>IF(AO702="🟢","VERDE",IF(AO702="🟡","AMARELO",IF(AO702="🟠","VERMELHO",IF(AO702="🔴","VERMELHO","ROXO"))))</f>
        <v/>
      </c>
      <c r="CD702" s="5" t="inlineStr">
        <is>
          <t>🌎 REGIÕES</t>
        </is>
      </c>
      <c r="CE702" s="5" t="inlineStr">
        <is>
          <t>SEM REDE</t>
        </is>
      </c>
    </row>
    <row r="703">
      <c r="A703" s="5" t="inlineStr">
        <is>
          <t>18060995000141</t>
        </is>
      </c>
      <c r="B703" s="5" t="inlineStr">
        <is>
          <t>CASA GRANEL PRODUTOS NATURAIS LTDA - ME</t>
        </is>
      </c>
      <c r="C703" s="5" t="inlineStr">
        <is>
          <t>06 - SEM GRUPO</t>
        </is>
      </c>
      <c r="D703" s="5" t="inlineStr">
        <is>
          <t>LARISSA PADILHA</t>
        </is>
      </c>
      <c r="E703" s="5" t="inlineStr">
        <is>
          <t>MG</t>
        </is>
      </c>
      <c r="F703" s="5">
        <f>IFERROR(VLOOKUP(C703,$AS$4:$AT$25,2,FALSE),"")</f>
        <v/>
      </c>
      <c r="G703" s="6">
        <f>IFERROR(VLOOKUP(C703,$AS$4:$AX$25,6,FALSE),"")</f>
        <v/>
      </c>
      <c r="H703" s="5">
        <f>IFERROR(VLOOKUP(C703,$AS$4:$AY$25,7,FALSE),"")</f>
        <v/>
      </c>
      <c r="I703" s="5">
        <f>IFERROR(VLOOKUP(C703,$AS$4:$AZ$25,8,FALSE),"")</f>
        <v/>
      </c>
      <c r="J703" s="7" t="inlineStr">
        <is>
          <t>.</t>
        </is>
      </c>
      <c r="K703" s="5" t="inlineStr">
        <is>
          <t>RJ + ES + MG</t>
        </is>
      </c>
      <c r="L703" s="8" t="n">
        <v>1440</v>
      </c>
      <c r="M703" s="9" t="n">
        <v>120</v>
      </c>
      <c r="N703" s="9" t="n">
        <v>120</v>
      </c>
      <c r="O703" s="9" t="n">
        <v>120</v>
      </c>
      <c r="P703" s="9" t="n">
        <v>120</v>
      </c>
      <c r="Q703" s="9" t="n">
        <v>120</v>
      </c>
      <c r="R703" s="9" t="n">
        <v>120</v>
      </c>
      <c r="S703" s="9" t="n">
        <v>120</v>
      </c>
      <c r="T703" s="9" t="n">
        <v>120</v>
      </c>
      <c r="U703" s="9" t="n">
        <v>120</v>
      </c>
      <c r="V703" s="9" t="n">
        <v>120</v>
      </c>
      <c r="W703" s="9" t="n">
        <v>120</v>
      </c>
      <c r="X703" s="9" t="n">
        <v>120</v>
      </c>
      <c r="Y703" s="7" t="inlineStr">
        <is>
          <t>.</t>
        </is>
      </c>
      <c r="Z703" s="8">
        <f>SUM(AA703:AL703)</f>
        <v/>
      </c>
      <c r="AA703" s="9" t="n">
        <v>0</v>
      </c>
      <c r="AB703" s="9" t="n">
        <v>0</v>
      </c>
      <c r="AC703" s="9" t="n">
        <v>0</v>
      </c>
      <c r="AD703" s="9" t="n">
        <v>0</v>
      </c>
      <c r="AE703" s="9" t="n">
        <v>0</v>
      </c>
      <c r="AF703" s="9" t="n">
        <v>0</v>
      </c>
      <c r="AG703" s="9" t="n">
        <v>0</v>
      </c>
      <c r="AH703" s="9" t="n">
        <v>0</v>
      </c>
      <c r="AI703" s="9" t="n">
        <v>0</v>
      </c>
      <c r="AJ703" s="9" t="n">
        <v>0</v>
      </c>
      <c r="AK703" s="9" t="n">
        <v>0</v>
      </c>
      <c r="AL703" s="9" t="n">
        <v>0</v>
      </c>
      <c r="AM703" s="7" t="inlineStr">
        <is>
          <t>.</t>
        </is>
      </c>
      <c r="AN703" s="6">
        <f>IF(L703=0,0,Z703/L703)</f>
        <v/>
      </c>
      <c r="AO703" s="5">
        <f>IF(AN703="","",IF(AN703&gt;=0.9,"🟢",IF(AN703&gt;=0.7,"🟡",IF(AN703&gt;=0.5,"🟠","🔴"))))</f>
        <v/>
      </c>
      <c r="AP703" s="9">
        <f>IF(L703=0,0,L703-Z703)</f>
        <v/>
      </c>
      <c r="AQ703" s="5">
        <f>IF(Z703=0,"",RANK(Z703,Z$4:Z$1569,0))</f>
        <v/>
      </c>
      <c r="AR703" s="7" t="inlineStr">
        <is>
          <t>.</t>
        </is>
      </c>
      <c r="BA703" s="7" t="inlineStr">
        <is>
          <t>.</t>
        </is>
      </c>
      <c r="BB703" s="9">
        <f>SUM(L$4:L$1569)/COUNTA(A$4:A$1569)</f>
        <v/>
      </c>
      <c r="BC703" s="9">
        <f>SUM(M$4:M$1569)/COUNTA(A$4:A$1569)</f>
        <v/>
      </c>
      <c r="BD703" s="9">
        <f>SUM(N$4:N$1569)/COUNTA(A$4:A$1569)</f>
        <v/>
      </c>
      <c r="BE703" s="9">
        <f>SUM(O$4:O$1569)/COUNTA(A$4:A$1569)</f>
        <v/>
      </c>
      <c r="BF703" s="9">
        <f>SUM(P$4:P$1569)/COUNTA(A$4:A$1569)</f>
        <v/>
      </c>
      <c r="BG703" s="9">
        <f>SUM(Q$4:Q$1569)/COUNTA(A$4:A$1569)</f>
        <v/>
      </c>
      <c r="BH703" s="9">
        <f>SUM(R$4:R$1569)/COUNTA(A$4:A$1569)</f>
        <v/>
      </c>
      <c r="BI703" s="9">
        <f>SUM(S$4:S$1569)/COUNTA(A$4:A$1569)</f>
        <v/>
      </c>
      <c r="BJ703" s="9">
        <f>SUM(T$4:T$1569)/COUNTA(A$4:A$1569)</f>
        <v/>
      </c>
      <c r="BK703" s="9">
        <f>SUM(U$4:U$1569)/COUNTA(A$4:A$1569)</f>
        <v/>
      </c>
      <c r="BL703" s="9">
        <f>SUM(V$4:V$1569)/COUNTA(A$4:A$1569)</f>
        <v/>
      </c>
      <c r="BM703" s="9">
        <f>SUM(W$4:W$1569)/COUNTA(A$4:A$1569)</f>
        <v/>
      </c>
      <c r="BN703" s="9">
        <f>SUM(X$4:X$1569)/COUNTA(A$4:A$1569)</f>
        <v/>
      </c>
      <c r="BO703" s="7" t="inlineStr">
        <is>
          <t>.</t>
        </is>
      </c>
      <c r="BP703" s="9">
        <f>IF(Z703&gt;=BB703,0,IFERROR(BB703+(SUMPRODUCT((Z$4:Z$1569&gt;=BB$4:BB$1569)*(Z$4:Z$1569-BB$4:BB$1569))/MAX(1,COUNTIF(Z$4:Z$1569,"&lt;"&amp;BB703+0.01))),BB703))</f>
        <v/>
      </c>
      <c r="BQ703" s="9">
        <f>IF(AA703&gt;=BC703,0,IFERROR(BC703+SUMPRODUCT((AA$4:AA$1569&gt;=BC$4:BC$1569)*(AA$4:AA$1569-BC$4:BC$1569))/MAX(1,COUNTIF(AA$4:AA$1569,"&lt;"&amp;BC703+0.01)),BC703))</f>
        <v/>
      </c>
      <c r="BR703" s="9">
        <f>IF(AB703&gt;=BD703,0,IFERROR(BD703+SUMPRODUCT((AB$4:AB$1569&gt;=BD$4:BD$1569)*(AB$4:AB$1569-BD$4:BD$1569))/MAX(1,COUNTIF(AB$4:AB$1569,"&lt;"&amp;BD703+0.01)),BD703))</f>
        <v/>
      </c>
      <c r="BS703" s="9">
        <f>IF(AC703&gt;=BE703,0,IFERROR(BE703+SUMPRODUCT((AC$4:AC$1569&gt;=BE$4:BE$1569)*(AC$4:AC$1569-BE$4:BE$1569))/MAX(1,COUNTIF(AC$4:AC$1569,"&lt;"&amp;BE703+0.01)),BE703))</f>
        <v/>
      </c>
      <c r="BT703" s="9">
        <f>IF(AD703&gt;=BF703,0,IFERROR(BF703+SUMPRODUCT((AD$4:AD$1569&gt;=BF$4:BF$1569)*(AD$4:AD$1569-BF$4:BF$1569))/MAX(1,COUNTIF(AD$4:AD$1569,"&lt;"&amp;BF703+0.01)),BF703))</f>
        <v/>
      </c>
      <c r="BU703" s="9">
        <f>IF(AE703&gt;=BG703,0,IFERROR(BG703+SUMPRODUCT((AE$4:AE$1569&gt;=BG$4:BG$1569)*(AE$4:AE$1569-BG$4:BG$1569))/MAX(1,COUNTIF(AE$4:AE$1569,"&lt;"&amp;BG703+0.01)),BG703))</f>
        <v/>
      </c>
      <c r="BV703" s="9">
        <f>IF(AF703&gt;=BH703,0,IFERROR(BH703+SUMPRODUCT((AF$4:AF$1569&gt;=BH$4:BH$1569)*(AF$4:AF$1569-BH$4:BH$1569))/MAX(1,COUNTIF(AF$4:AF$1569,"&lt;"&amp;BH703+0.01)),BH703))</f>
        <v/>
      </c>
      <c r="BW703" s="9">
        <f>IF(AG703&gt;=BI703,0,IFERROR(BI703+SUMPRODUCT((AG$4:AG$1569&gt;=BI$4:BI$1569)*(AG$4:AG$1569-BI$4:BI$1569))/MAX(1,COUNTIF(AG$4:AG$1569,"&lt;"&amp;BI703+0.01)),BI703))</f>
        <v/>
      </c>
      <c r="BX703" s="9">
        <f>IF(AH703&gt;=BJ703,0,IFERROR(BJ703+SUMPRODUCT((AH$4:AH$1569&gt;=BJ$4:BJ$1569)*(AH$4:AH$1569-BJ$4:BJ$1569))/MAX(1,COUNTIF(AH$4:AH$1569,"&lt;"&amp;BJ703+0.01)),BJ703))</f>
        <v/>
      </c>
      <c r="BY703" s="9">
        <f>IF(AI703&gt;=BK703,0,IFERROR(BK703+SUMPRODUCT((AI$4:AI$1569&gt;=BK$4:BK$1569)*(AI$4:AI$1569-BK$4:BK$1569))/MAX(1,COUNTIF(AI$4:AI$1569,"&lt;"&amp;BK703+0.01)),BK703))</f>
        <v/>
      </c>
      <c r="BZ703" s="9">
        <f>IF(AJ703&gt;=BL703,0,IFERROR(BL703+SUMPRODUCT((AJ$4:AJ$1569&gt;=BL$4:BL$1569)*(AJ$4:AJ$1569-BL$4:BL$1569))/MAX(1,COUNTIF(AJ$4:AJ$1569,"&lt;"&amp;BL703+0.01)),BL703))</f>
        <v/>
      </c>
      <c r="CA703" s="9">
        <f>IF(AK703&gt;=BM703,0,IFERROR(BM703+SUMPRODUCT((AK$4:AK$1569&gt;=BM$4:BM$1569)*(AK$4:AK$1569-BM$4:BM$1569))/MAX(1,COUNTIF(AK$4:AK$1569,"&lt;"&amp;BM703+0.01)),BM703))</f>
        <v/>
      </c>
      <c r="CB703" s="9">
        <f>IF(AL703&gt;=BN703,0,IFERROR(BN703+SUMPRODUCT((AL$4:AL$1569&gt;=BN$4:BN$1569)*(AL$4:AL$1569-BN$4:BN$1569))/MAX(1,COUNTIF(AL$4:AL$1569,"&lt;"&amp;BN703+0.01)),BN703))</f>
        <v/>
      </c>
      <c r="CC703" s="5">
        <f>IF(AO703="🟢","VERDE",IF(AO703="🟡","AMARELO",IF(AO703="🟠","VERMELHO",IF(AO703="🔴","VERMELHO","ROXO"))))</f>
        <v/>
      </c>
      <c r="CD703" s="5" t="inlineStr">
        <is>
          <t>🌎 REGIÕES</t>
        </is>
      </c>
      <c r="CE703" s="5" t="inlineStr">
        <is>
          <t>SEM REDE</t>
        </is>
      </c>
    </row>
    <row r="704">
      <c r="A704" s="5" t="inlineStr">
        <is>
          <t>18203012000189</t>
        </is>
      </c>
      <c r="B704" s="5" t="inlineStr">
        <is>
          <t>MARISTELA COSTAMILAN PEREIRA</t>
        </is>
      </c>
      <c r="C704" s="5" t="inlineStr">
        <is>
          <t>06 - SEM GRUPO</t>
        </is>
      </c>
      <c r="D704" s="5" t="inlineStr">
        <is>
          <t>HEMANUELE DITZEL (MANU)</t>
        </is>
      </c>
      <c r="E704" s="5" t="inlineStr">
        <is>
          <t>RS</t>
        </is>
      </c>
      <c r="F704" s="5">
        <f>IFERROR(VLOOKUP(C704,$AS$4:$AT$25,2,FALSE),"")</f>
        <v/>
      </c>
      <c r="G704" s="6">
        <f>IFERROR(VLOOKUP(C704,$AS$4:$AX$25,6,FALSE),"")</f>
        <v/>
      </c>
      <c r="H704" s="5">
        <f>IFERROR(VLOOKUP(C704,$AS$4:$AY$25,7,FALSE),"")</f>
        <v/>
      </c>
      <c r="I704" s="5">
        <f>IFERROR(VLOOKUP(C704,$AS$4:$AZ$25,8,FALSE),"")</f>
        <v/>
      </c>
      <c r="J704" s="7" t="inlineStr">
        <is>
          <t>.</t>
        </is>
      </c>
      <c r="K704" s="5" t="inlineStr">
        <is>
          <t>SUL</t>
        </is>
      </c>
      <c r="L704" s="8" t="n">
        <v>2571.428571428572</v>
      </c>
      <c r="M704" s="9" t="n">
        <v>85.71428571428571</v>
      </c>
      <c r="N704" s="9" t="n">
        <v>171.4285714285714</v>
      </c>
      <c r="O704" s="9" t="n">
        <v>171.4285714285714</v>
      </c>
      <c r="P704" s="9" t="n">
        <v>171.4285714285714</v>
      </c>
      <c r="Q704" s="9" t="n">
        <v>171.4285714285714</v>
      </c>
      <c r="R704" s="9" t="n">
        <v>171.4285714285714</v>
      </c>
      <c r="S704" s="9" t="n">
        <v>257.1428571428572</v>
      </c>
      <c r="T704" s="9" t="n">
        <v>257.1428571428572</v>
      </c>
      <c r="U704" s="9" t="n">
        <v>257.1428571428572</v>
      </c>
      <c r="V704" s="9" t="n">
        <v>257.1428571428572</v>
      </c>
      <c r="W704" s="9" t="n">
        <v>257.1428571428572</v>
      </c>
      <c r="X704" s="9" t="n">
        <v>342.8571428571428</v>
      </c>
      <c r="Y704" s="7" t="inlineStr">
        <is>
          <t>.</t>
        </is>
      </c>
      <c r="Z704" s="8">
        <f>SUM(AA704:AL704)</f>
        <v/>
      </c>
      <c r="AA704" s="9" t="n">
        <v>0</v>
      </c>
      <c r="AB704" s="9" t="n">
        <v>0</v>
      </c>
      <c r="AC704" s="9" t="n">
        <v>0</v>
      </c>
      <c r="AD704" s="9" t="n">
        <v>0</v>
      </c>
      <c r="AE704" s="9" t="n">
        <v>0</v>
      </c>
      <c r="AF704" s="9" t="n">
        <v>0</v>
      </c>
      <c r="AG704" s="9" t="n">
        <v>0</v>
      </c>
      <c r="AH704" s="9" t="n">
        <v>0</v>
      </c>
      <c r="AI704" s="9" t="n">
        <v>0</v>
      </c>
      <c r="AJ704" s="9" t="n">
        <v>0</v>
      </c>
      <c r="AK704" s="9" t="n">
        <v>0</v>
      </c>
      <c r="AL704" s="9" t="n">
        <v>0</v>
      </c>
      <c r="AM704" s="7" t="inlineStr">
        <is>
          <t>.</t>
        </is>
      </c>
      <c r="AN704" s="6">
        <f>IF(L704=0,0,Z704/L704)</f>
        <v/>
      </c>
      <c r="AO704" s="5">
        <f>IF(AN704="","",IF(AN704&gt;=0.9,"🟢",IF(AN704&gt;=0.7,"🟡",IF(AN704&gt;=0.5,"🟠","🔴"))))</f>
        <v/>
      </c>
      <c r="AP704" s="9">
        <f>IF(L704=0,0,L704-Z704)</f>
        <v/>
      </c>
      <c r="AQ704" s="5">
        <f>IF(Z704=0,"",RANK(Z704,Z$4:Z$1569,0))</f>
        <v/>
      </c>
      <c r="AR704" s="7" t="inlineStr">
        <is>
          <t>.</t>
        </is>
      </c>
      <c r="BA704" s="7" t="inlineStr">
        <is>
          <t>.</t>
        </is>
      </c>
      <c r="BB704" s="9">
        <f>SUM(L$4:L$1569)/COUNTA(A$4:A$1569)</f>
        <v/>
      </c>
      <c r="BC704" s="9">
        <f>SUM(M$4:M$1569)/COUNTA(A$4:A$1569)</f>
        <v/>
      </c>
      <c r="BD704" s="9">
        <f>SUM(N$4:N$1569)/COUNTA(A$4:A$1569)</f>
        <v/>
      </c>
      <c r="BE704" s="9">
        <f>SUM(O$4:O$1569)/COUNTA(A$4:A$1569)</f>
        <v/>
      </c>
      <c r="BF704" s="9">
        <f>SUM(P$4:P$1569)/COUNTA(A$4:A$1569)</f>
        <v/>
      </c>
      <c r="BG704" s="9">
        <f>SUM(Q$4:Q$1569)/COUNTA(A$4:A$1569)</f>
        <v/>
      </c>
      <c r="BH704" s="9">
        <f>SUM(R$4:R$1569)/COUNTA(A$4:A$1569)</f>
        <v/>
      </c>
      <c r="BI704" s="9">
        <f>SUM(S$4:S$1569)/COUNTA(A$4:A$1569)</f>
        <v/>
      </c>
      <c r="BJ704" s="9">
        <f>SUM(T$4:T$1569)/COUNTA(A$4:A$1569)</f>
        <v/>
      </c>
      <c r="BK704" s="9">
        <f>SUM(U$4:U$1569)/COUNTA(A$4:A$1569)</f>
        <v/>
      </c>
      <c r="BL704" s="9">
        <f>SUM(V$4:V$1569)/COUNTA(A$4:A$1569)</f>
        <v/>
      </c>
      <c r="BM704" s="9">
        <f>SUM(W$4:W$1569)/COUNTA(A$4:A$1569)</f>
        <v/>
      </c>
      <c r="BN704" s="9">
        <f>SUM(X$4:X$1569)/COUNTA(A$4:A$1569)</f>
        <v/>
      </c>
      <c r="BO704" s="7" t="inlineStr">
        <is>
          <t>.</t>
        </is>
      </c>
      <c r="BP704" s="9">
        <f>IF(Z704&gt;=BB704,0,IFERROR(BB704+(SUMPRODUCT((Z$4:Z$1569&gt;=BB$4:BB$1569)*(Z$4:Z$1569-BB$4:BB$1569))/MAX(1,COUNTIF(Z$4:Z$1569,"&lt;"&amp;BB704+0.01))),BB704))</f>
        <v/>
      </c>
      <c r="BQ704" s="9">
        <f>IF(AA704&gt;=BC704,0,IFERROR(BC704+SUMPRODUCT((AA$4:AA$1569&gt;=BC$4:BC$1569)*(AA$4:AA$1569-BC$4:BC$1569))/MAX(1,COUNTIF(AA$4:AA$1569,"&lt;"&amp;BC704+0.01)),BC704))</f>
        <v/>
      </c>
      <c r="BR704" s="9">
        <f>IF(AB704&gt;=BD704,0,IFERROR(BD704+SUMPRODUCT((AB$4:AB$1569&gt;=BD$4:BD$1569)*(AB$4:AB$1569-BD$4:BD$1569))/MAX(1,COUNTIF(AB$4:AB$1569,"&lt;"&amp;BD704+0.01)),BD704))</f>
        <v/>
      </c>
      <c r="BS704" s="9">
        <f>IF(AC704&gt;=BE704,0,IFERROR(BE704+SUMPRODUCT((AC$4:AC$1569&gt;=BE$4:BE$1569)*(AC$4:AC$1569-BE$4:BE$1569))/MAX(1,COUNTIF(AC$4:AC$1569,"&lt;"&amp;BE704+0.01)),BE704))</f>
        <v/>
      </c>
      <c r="BT704" s="9">
        <f>IF(AD704&gt;=BF704,0,IFERROR(BF704+SUMPRODUCT((AD$4:AD$1569&gt;=BF$4:BF$1569)*(AD$4:AD$1569-BF$4:BF$1569))/MAX(1,COUNTIF(AD$4:AD$1569,"&lt;"&amp;BF704+0.01)),BF704))</f>
        <v/>
      </c>
      <c r="BU704" s="9">
        <f>IF(AE704&gt;=BG704,0,IFERROR(BG704+SUMPRODUCT((AE$4:AE$1569&gt;=BG$4:BG$1569)*(AE$4:AE$1569-BG$4:BG$1569))/MAX(1,COUNTIF(AE$4:AE$1569,"&lt;"&amp;BG704+0.01)),BG704))</f>
        <v/>
      </c>
      <c r="BV704" s="9">
        <f>IF(AF704&gt;=BH704,0,IFERROR(BH704+SUMPRODUCT((AF$4:AF$1569&gt;=BH$4:BH$1569)*(AF$4:AF$1569-BH$4:BH$1569))/MAX(1,COUNTIF(AF$4:AF$1569,"&lt;"&amp;BH704+0.01)),BH704))</f>
        <v/>
      </c>
      <c r="BW704" s="9">
        <f>IF(AG704&gt;=BI704,0,IFERROR(BI704+SUMPRODUCT((AG$4:AG$1569&gt;=BI$4:BI$1569)*(AG$4:AG$1569-BI$4:BI$1569))/MAX(1,COUNTIF(AG$4:AG$1569,"&lt;"&amp;BI704+0.01)),BI704))</f>
        <v/>
      </c>
      <c r="BX704" s="9">
        <f>IF(AH704&gt;=BJ704,0,IFERROR(BJ704+SUMPRODUCT((AH$4:AH$1569&gt;=BJ$4:BJ$1569)*(AH$4:AH$1569-BJ$4:BJ$1569))/MAX(1,COUNTIF(AH$4:AH$1569,"&lt;"&amp;BJ704+0.01)),BJ704))</f>
        <v/>
      </c>
      <c r="BY704" s="9">
        <f>IF(AI704&gt;=BK704,0,IFERROR(BK704+SUMPRODUCT((AI$4:AI$1569&gt;=BK$4:BK$1569)*(AI$4:AI$1569-BK$4:BK$1569))/MAX(1,COUNTIF(AI$4:AI$1569,"&lt;"&amp;BK704+0.01)),BK704))</f>
        <v/>
      </c>
      <c r="BZ704" s="9">
        <f>IF(AJ704&gt;=BL704,0,IFERROR(BL704+SUMPRODUCT((AJ$4:AJ$1569&gt;=BL$4:BL$1569)*(AJ$4:AJ$1569-BL$4:BL$1569))/MAX(1,COUNTIF(AJ$4:AJ$1569,"&lt;"&amp;BL704+0.01)),BL704))</f>
        <v/>
      </c>
      <c r="CA704" s="9">
        <f>IF(AK704&gt;=BM704,0,IFERROR(BM704+SUMPRODUCT((AK$4:AK$1569&gt;=BM$4:BM$1569)*(AK$4:AK$1569-BM$4:BM$1569))/MAX(1,COUNTIF(AK$4:AK$1569,"&lt;"&amp;BM704+0.01)),BM704))</f>
        <v/>
      </c>
      <c r="CB704" s="9">
        <f>IF(AL704&gt;=BN704,0,IFERROR(BN704+SUMPRODUCT((AL$4:AL$1569&gt;=BN$4:BN$1569)*(AL$4:AL$1569-BN$4:BN$1569))/MAX(1,COUNTIF(AL$4:AL$1569,"&lt;"&amp;BN704+0.01)),BN704))</f>
        <v/>
      </c>
      <c r="CC704" s="5">
        <f>IF(AO704="🟢","VERDE",IF(AO704="🟡","AMARELO",IF(AO704="🟠","VERMELHO",IF(AO704="🔴","VERMELHO","ROXO"))))</f>
        <v/>
      </c>
      <c r="CD704" s="5" t="inlineStr">
        <is>
          <t>🌎 REGIÕES</t>
        </is>
      </c>
      <c r="CE704" s="5" t="inlineStr">
        <is>
          <t>SEM REDE</t>
        </is>
      </c>
    </row>
    <row r="705">
      <c r="A705" s="5" t="inlineStr">
        <is>
          <t>18408184000199</t>
        </is>
      </c>
      <c r="B705" s="5" t="inlineStr">
        <is>
          <t>DULCIMARA MATIAS 61012246949 - ME</t>
        </is>
      </c>
      <c r="C705" s="5" t="inlineStr">
        <is>
          <t>06 - SEM GRUPO</t>
        </is>
      </c>
      <c r="D705" s="5" t="inlineStr">
        <is>
          <t>HEMANUELE DITZEL (MANU)</t>
        </is>
      </c>
      <c r="E705" s="5" t="inlineStr">
        <is>
          <t>PR</t>
        </is>
      </c>
      <c r="F705" s="5">
        <f>IFERROR(VLOOKUP(C705,$AS$4:$AT$25,2,FALSE),"")</f>
        <v/>
      </c>
      <c r="G705" s="6">
        <f>IFERROR(VLOOKUP(C705,$AS$4:$AX$25,6,FALSE),"")</f>
        <v/>
      </c>
      <c r="H705" s="5">
        <f>IFERROR(VLOOKUP(C705,$AS$4:$AY$25,7,FALSE),"")</f>
        <v/>
      </c>
      <c r="I705" s="5">
        <f>IFERROR(VLOOKUP(C705,$AS$4:$AZ$25,8,FALSE),"")</f>
        <v/>
      </c>
      <c r="J705" s="7" t="inlineStr">
        <is>
          <t>.</t>
        </is>
      </c>
      <c r="K705" s="5" t="inlineStr">
        <is>
          <t>SUL</t>
        </is>
      </c>
      <c r="L705" s="8" t="n">
        <v>1613.793103448276</v>
      </c>
      <c r="M705" s="9" t="n">
        <v>124.1379310344828</v>
      </c>
      <c r="N705" s="9" t="n">
        <v>124.1379310344828</v>
      </c>
      <c r="O705" s="9" t="n">
        <v>129.3103448275862</v>
      </c>
      <c r="P705" s="9" t="n">
        <v>129.3103448275862</v>
      </c>
      <c r="Q705" s="9" t="n">
        <v>129.3103448275862</v>
      </c>
      <c r="R705" s="9" t="n">
        <v>134.4827586206897</v>
      </c>
      <c r="S705" s="9" t="n">
        <v>134.4827586206897</v>
      </c>
      <c r="T705" s="9" t="n">
        <v>139.6551724137931</v>
      </c>
      <c r="U705" s="9" t="n">
        <v>139.6551724137931</v>
      </c>
      <c r="V705" s="9" t="n">
        <v>139.6551724137931</v>
      </c>
      <c r="W705" s="9" t="n">
        <v>144.8275862068965</v>
      </c>
      <c r="X705" s="9" t="n">
        <v>144.8275862068965</v>
      </c>
      <c r="Y705" s="7" t="inlineStr">
        <is>
          <t>.</t>
        </is>
      </c>
      <c r="Z705" s="8">
        <f>SUM(AA705:AL705)</f>
        <v/>
      </c>
      <c r="AA705" s="9" t="n">
        <v>0</v>
      </c>
      <c r="AB705" s="9" t="n">
        <v>0</v>
      </c>
      <c r="AC705" s="9" t="n">
        <v>0</v>
      </c>
      <c r="AD705" s="9" t="n">
        <v>0</v>
      </c>
      <c r="AE705" s="9" t="n">
        <v>0</v>
      </c>
      <c r="AF705" s="9" t="n">
        <v>0</v>
      </c>
      <c r="AG705" s="9" t="n">
        <v>0</v>
      </c>
      <c r="AH705" s="9" t="n">
        <v>0</v>
      </c>
      <c r="AI705" s="9" t="n">
        <v>0</v>
      </c>
      <c r="AJ705" s="9" t="n">
        <v>0</v>
      </c>
      <c r="AK705" s="9" t="n">
        <v>0</v>
      </c>
      <c r="AL705" s="9" t="n">
        <v>0</v>
      </c>
      <c r="AM705" s="7" t="inlineStr">
        <is>
          <t>.</t>
        </is>
      </c>
      <c r="AN705" s="6">
        <f>IF(L705=0,0,Z705/L705)</f>
        <v/>
      </c>
      <c r="AO705" s="5">
        <f>IF(AN705="","",IF(AN705&gt;=0.9,"🟢",IF(AN705&gt;=0.7,"🟡",IF(AN705&gt;=0.5,"🟠","🔴"))))</f>
        <v/>
      </c>
      <c r="AP705" s="9">
        <f>IF(L705=0,0,L705-Z705)</f>
        <v/>
      </c>
      <c r="AQ705" s="5">
        <f>IF(Z705=0,"",RANK(Z705,Z$4:Z$1569,0))</f>
        <v/>
      </c>
      <c r="AR705" s="7" t="inlineStr">
        <is>
          <t>.</t>
        </is>
      </c>
      <c r="BA705" s="7" t="inlineStr">
        <is>
          <t>.</t>
        </is>
      </c>
      <c r="BB705" s="9">
        <f>SUM(L$4:L$1569)/COUNTA(A$4:A$1569)</f>
        <v/>
      </c>
      <c r="BC705" s="9">
        <f>SUM(M$4:M$1569)/COUNTA(A$4:A$1569)</f>
        <v/>
      </c>
      <c r="BD705" s="9">
        <f>SUM(N$4:N$1569)/COUNTA(A$4:A$1569)</f>
        <v/>
      </c>
      <c r="BE705" s="9">
        <f>SUM(O$4:O$1569)/COUNTA(A$4:A$1569)</f>
        <v/>
      </c>
      <c r="BF705" s="9">
        <f>SUM(P$4:P$1569)/COUNTA(A$4:A$1569)</f>
        <v/>
      </c>
      <c r="BG705" s="9">
        <f>SUM(Q$4:Q$1569)/COUNTA(A$4:A$1569)</f>
        <v/>
      </c>
      <c r="BH705" s="9">
        <f>SUM(R$4:R$1569)/COUNTA(A$4:A$1569)</f>
        <v/>
      </c>
      <c r="BI705" s="9">
        <f>SUM(S$4:S$1569)/COUNTA(A$4:A$1569)</f>
        <v/>
      </c>
      <c r="BJ705" s="9">
        <f>SUM(T$4:T$1569)/COUNTA(A$4:A$1569)</f>
        <v/>
      </c>
      <c r="BK705" s="9">
        <f>SUM(U$4:U$1569)/COUNTA(A$4:A$1569)</f>
        <v/>
      </c>
      <c r="BL705" s="9">
        <f>SUM(V$4:V$1569)/COUNTA(A$4:A$1569)</f>
        <v/>
      </c>
      <c r="BM705" s="9">
        <f>SUM(W$4:W$1569)/COUNTA(A$4:A$1569)</f>
        <v/>
      </c>
      <c r="BN705" s="9">
        <f>SUM(X$4:X$1569)/COUNTA(A$4:A$1569)</f>
        <v/>
      </c>
      <c r="BO705" s="7" t="inlineStr">
        <is>
          <t>.</t>
        </is>
      </c>
      <c r="BP705" s="9">
        <f>IF(Z705&gt;=BB705,0,IFERROR(BB705+(SUMPRODUCT((Z$4:Z$1569&gt;=BB$4:BB$1569)*(Z$4:Z$1569-BB$4:BB$1569))/MAX(1,COUNTIF(Z$4:Z$1569,"&lt;"&amp;BB705+0.01))),BB705))</f>
        <v/>
      </c>
      <c r="BQ705" s="9">
        <f>IF(AA705&gt;=BC705,0,IFERROR(BC705+SUMPRODUCT((AA$4:AA$1569&gt;=BC$4:BC$1569)*(AA$4:AA$1569-BC$4:BC$1569))/MAX(1,COUNTIF(AA$4:AA$1569,"&lt;"&amp;BC705+0.01)),BC705))</f>
        <v/>
      </c>
      <c r="BR705" s="9">
        <f>IF(AB705&gt;=BD705,0,IFERROR(BD705+SUMPRODUCT((AB$4:AB$1569&gt;=BD$4:BD$1569)*(AB$4:AB$1569-BD$4:BD$1569))/MAX(1,COUNTIF(AB$4:AB$1569,"&lt;"&amp;BD705+0.01)),BD705))</f>
        <v/>
      </c>
      <c r="BS705" s="9">
        <f>IF(AC705&gt;=BE705,0,IFERROR(BE705+SUMPRODUCT((AC$4:AC$1569&gt;=BE$4:BE$1569)*(AC$4:AC$1569-BE$4:BE$1569))/MAX(1,COUNTIF(AC$4:AC$1569,"&lt;"&amp;BE705+0.01)),BE705))</f>
        <v/>
      </c>
      <c r="BT705" s="9">
        <f>IF(AD705&gt;=BF705,0,IFERROR(BF705+SUMPRODUCT((AD$4:AD$1569&gt;=BF$4:BF$1569)*(AD$4:AD$1569-BF$4:BF$1569))/MAX(1,COUNTIF(AD$4:AD$1569,"&lt;"&amp;BF705+0.01)),BF705))</f>
        <v/>
      </c>
      <c r="BU705" s="9">
        <f>IF(AE705&gt;=BG705,0,IFERROR(BG705+SUMPRODUCT((AE$4:AE$1569&gt;=BG$4:BG$1569)*(AE$4:AE$1569-BG$4:BG$1569))/MAX(1,COUNTIF(AE$4:AE$1569,"&lt;"&amp;BG705+0.01)),BG705))</f>
        <v/>
      </c>
      <c r="BV705" s="9">
        <f>IF(AF705&gt;=BH705,0,IFERROR(BH705+SUMPRODUCT((AF$4:AF$1569&gt;=BH$4:BH$1569)*(AF$4:AF$1569-BH$4:BH$1569))/MAX(1,COUNTIF(AF$4:AF$1569,"&lt;"&amp;BH705+0.01)),BH705))</f>
        <v/>
      </c>
      <c r="BW705" s="9">
        <f>IF(AG705&gt;=BI705,0,IFERROR(BI705+SUMPRODUCT((AG$4:AG$1569&gt;=BI$4:BI$1569)*(AG$4:AG$1569-BI$4:BI$1569))/MAX(1,COUNTIF(AG$4:AG$1569,"&lt;"&amp;BI705+0.01)),BI705))</f>
        <v/>
      </c>
      <c r="BX705" s="9">
        <f>IF(AH705&gt;=BJ705,0,IFERROR(BJ705+SUMPRODUCT((AH$4:AH$1569&gt;=BJ$4:BJ$1569)*(AH$4:AH$1569-BJ$4:BJ$1569))/MAX(1,COUNTIF(AH$4:AH$1569,"&lt;"&amp;BJ705+0.01)),BJ705))</f>
        <v/>
      </c>
      <c r="BY705" s="9">
        <f>IF(AI705&gt;=BK705,0,IFERROR(BK705+SUMPRODUCT((AI$4:AI$1569&gt;=BK$4:BK$1569)*(AI$4:AI$1569-BK$4:BK$1569))/MAX(1,COUNTIF(AI$4:AI$1569,"&lt;"&amp;BK705+0.01)),BK705))</f>
        <v/>
      </c>
      <c r="BZ705" s="9">
        <f>IF(AJ705&gt;=BL705,0,IFERROR(BL705+SUMPRODUCT((AJ$4:AJ$1569&gt;=BL$4:BL$1569)*(AJ$4:AJ$1569-BL$4:BL$1569))/MAX(1,COUNTIF(AJ$4:AJ$1569,"&lt;"&amp;BL705+0.01)),BL705))</f>
        <v/>
      </c>
      <c r="CA705" s="9">
        <f>IF(AK705&gt;=BM705,0,IFERROR(BM705+SUMPRODUCT((AK$4:AK$1569&gt;=BM$4:BM$1569)*(AK$4:AK$1569-BM$4:BM$1569))/MAX(1,COUNTIF(AK$4:AK$1569,"&lt;"&amp;BM705+0.01)),BM705))</f>
        <v/>
      </c>
      <c r="CB705" s="9">
        <f>IF(AL705&gt;=BN705,0,IFERROR(BN705+SUMPRODUCT((AL$4:AL$1569&gt;=BN$4:BN$1569)*(AL$4:AL$1569-BN$4:BN$1569))/MAX(1,COUNTIF(AL$4:AL$1569,"&lt;"&amp;BN705+0.01)),BN705))</f>
        <v/>
      </c>
      <c r="CC705" s="5">
        <f>IF(AO705="🟢","VERDE",IF(AO705="🟡","AMARELO",IF(AO705="🟠","VERMELHO",IF(AO705="🔴","VERMELHO","ROXO"))))</f>
        <v/>
      </c>
      <c r="CD705" s="5" t="inlineStr">
        <is>
          <t>🌎 REGIÕES</t>
        </is>
      </c>
      <c r="CE705" s="5" t="inlineStr">
        <is>
          <t>SEM REDE</t>
        </is>
      </c>
    </row>
    <row r="706">
      <c r="A706" s="5" t="inlineStr">
        <is>
          <t>18853904000125</t>
        </is>
      </c>
      <c r="B706" s="5" t="inlineStr">
        <is>
          <t>EMPORIO DI GRANO COMERCIO DE PRODUTOS AL</t>
        </is>
      </c>
      <c r="C706" s="5" t="inlineStr">
        <is>
          <t>06 - SEM GRUPO</t>
        </is>
      </c>
      <c r="D706" s="5" t="inlineStr">
        <is>
          <t>LARISSA PADILHA</t>
        </is>
      </c>
      <c r="E706" s="5" t="inlineStr">
        <is>
          <t>AM</t>
        </is>
      </c>
      <c r="F706" s="5">
        <f>IFERROR(VLOOKUP(C706,$AS$4:$AT$25,2,FALSE),"")</f>
        <v/>
      </c>
      <c r="G706" s="6">
        <f>IFERROR(VLOOKUP(C706,$AS$4:$AX$25,6,FALSE),"")</f>
        <v/>
      </c>
      <c r="H706" s="5">
        <f>IFERROR(VLOOKUP(C706,$AS$4:$AY$25,7,FALSE),"")</f>
        <v/>
      </c>
      <c r="I706" s="5">
        <f>IFERROR(VLOOKUP(C706,$AS$4:$AZ$25,8,FALSE),"")</f>
        <v/>
      </c>
      <c r="J706" s="7" t="inlineStr">
        <is>
          <t>.</t>
        </is>
      </c>
      <c r="K706" s="5" t="inlineStr">
        <is>
          <t>NORTE + MA</t>
        </is>
      </c>
      <c r="L706" s="8" t="n">
        <v>1800</v>
      </c>
      <c r="M706" s="9" t="n">
        <v>150</v>
      </c>
      <c r="N706" s="9" t="n">
        <v>150</v>
      </c>
      <c r="O706" s="9" t="n">
        <v>150</v>
      </c>
      <c r="P706" s="9" t="n">
        <v>150</v>
      </c>
      <c r="Q706" s="9" t="n">
        <v>150</v>
      </c>
      <c r="R706" s="9" t="n">
        <v>150</v>
      </c>
      <c r="S706" s="9" t="n">
        <v>150</v>
      </c>
      <c r="T706" s="9" t="n">
        <v>150</v>
      </c>
      <c r="U706" s="9" t="n">
        <v>150</v>
      </c>
      <c r="V706" s="9" t="n">
        <v>150</v>
      </c>
      <c r="W706" s="9" t="n">
        <v>150</v>
      </c>
      <c r="X706" s="9" t="n">
        <v>150</v>
      </c>
      <c r="Y706" s="7" t="inlineStr">
        <is>
          <t>.</t>
        </is>
      </c>
      <c r="Z706" s="8">
        <f>SUM(AA706:AL706)</f>
        <v/>
      </c>
      <c r="AA706" s="9" t="n">
        <v>0</v>
      </c>
      <c r="AB706" s="9" t="n">
        <v>0</v>
      </c>
      <c r="AC706" s="9" t="n">
        <v>0</v>
      </c>
      <c r="AD706" s="9" t="n">
        <v>0</v>
      </c>
      <c r="AE706" s="9" t="n">
        <v>0</v>
      </c>
      <c r="AF706" s="9" t="n">
        <v>0</v>
      </c>
      <c r="AG706" s="9" t="n">
        <v>0</v>
      </c>
      <c r="AH706" s="9" t="n">
        <v>0</v>
      </c>
      <c r="AI706" s="9" t="n">
        <v>0</v>
      </c>
      <c r="AJ706" s="9" t="n">
        <v>0</v>
      </c>
      <c r="AK706" s="9" t="n">
        <v>0</v>
      </c>
      <c r="AL706" s="9" t="n">
        <v>0</v>
      </c>
      <c r="AM706" s="7" t="inlineStr">
        <is>
          <t>.</t>
        </is>
      </c>
      <c r="AN706" s="6">
        <f>IF(L706=0,0,Z706/L706)</f>
        <v/>
      </c>
      <c r="AO706" s="5">
        <f>IF(AN706="","",IF(AN706&gt;=0.9,"🟢",IF(AN706&gt;=0.7,"🟡",IF(AN706&gt;=0.5,"🟠","🔴"))))</f>
        <v/>
      </c>
      <c r="AP706" s="9">
        <f>IF(L706=0,0,L706-Z706)</f>
        <v/>
      </c>
      <c r="AQ706" s="5">
        <f>IF(Z706=0,"",RANK(Z706,Z$4:Z$1569,0))</f>
        <v/>
      </c>
      <c r="AR706" s="7" t="inlineStr">
        <is>
          <t>.</t>
        </is>
      </c>
      <c r="BA706" s="7" t="inlineStr">
        <is>
          <t>.</t>
        </is>
      </c>
      <c r="BB706" s="9">
        <f>SUM(L$4:L$1569)/COUNTA(A$4:A$1569)</f>
        <v/>
      </c>
      <c r="BC706" s="9">
        <f>SUM(M$4:M$1569)/COUNTA(A$4:A$1569)</f>
        <v/>
      </c>
      <c r="BD706" s="9">
        <f>SUM(N$4:N$1569)/COUNTA(A$4:A$1569)</f>
        <v/>
      </c>
      <c r="BE706" s="9">
        <f>SUM(O$4:O$1569)/COUNTA(A$4:A$1569)</f>
        <v/>
      </c>
      <c r="BF706" s="9">
        <f>SUM(P$4:P$1569)/COUNTA(A$4:A$1569)</f>
        <v/>
      </c>
      <c r="BG706" s="9">
        <f>SUM(Q$4:Q$1569)/COUNTA(A$4:A$1569)</f>
        <v/>
      </c>
      <c r="BH706" s="9">
        <f>SUM(R$4:R$1569)/COUNTA(A$4:A$1569)</f>
        <v/>
      </c>
      <c r="BI706" s="9">
        <f>SUM(S$4:S$1569)/COUNTA(A$4:A$1569)</f>
        <v/>
      </c>
      <c r="BJ706" s="9">
        <f>SUM(T$4:T$1569)/COUNTA(A$4:A$1569)</f>
        <v/>
      </c>
      <c r="BK706" s="9">
        <f>SUM(U$4:U$1569)/COUNTA(A$4:A$1569)</f>
        <v/>
      </c>
      <c r="BL706" s="9">
        <f>SUM(V$4:V$1569)/COUNTA(A$4:A$1569)</f>
        <v/>
      </c>
      <c r="BM706" s="9">
        <f>SUM(W$4:W$1569)/COUNTA(A$4:A$1569)</f>
        <v/>
      </c>
      <c r="BN706" s="9">
        <f>SUM(X$4:X$1569)/COUNTA(A$4:A$1569)</f>
        <v/>
      </c>
      <c r="BO706" s="7" t="inlineStr">
        <is>
          <t>.</t>
        </is>
      </c>
      <c r="BP706" s="9">
        <f>IF(Z706&gt;=BB706,0,IFERROR(BB706+(SUMPRODUCT((Z$4:Z$1569&gt;=BB$4:BB$1569)*(Z$4:Z$1569-BB$4:BB$1569))/MAX(1,COUNTIF(Z$4:Z$1569,"&lt;"&amp;BB706+0.01))),BB706))</f>
        <v/>
      </c>
      <c r="BQ706" s="9">
        <f>IF(AA706&gt;=BC706,0,IFERROR(BC706+SUMPRODUCT((AA$4:AA$1569&gt;=BC$4:BC$1569)*(AA$4:AA$1569-BC$4:BC$1569))/MAX(1,COUNTIF(AA$4:AA$1569,"&lt;"&amp;BC706+0.01)),BC706))</f>
        <v/>
      </c>
      <c r="BR706" s="9">
        <f>IF(AB706&gt;=BD706,0,IFERROR(BD706+SUMPRODUCT((AB$4:AB$1569&gt;=BD$4:BD$1569)*(AB$4:AB$1569-BD$4:BD$1569))/MAX(1,COUNTIF(AB$4:AB$1569,"&lt;"&amp;BD706+0.01)),BD706))</f>
        <v/>
      </c>
      <c r="BS706" s="9">
        <f>IF(AC706&gt;=BE706,0,IFERROR(BE706+SUMPRODUCT((AC$4:AC$1569&gt;=BE$4:BE$1569)*(AC$4:AC$1569-BE$4:BE$1569))/MAX(1,COUNTIF(AC$4:AC$1569,"&lt;"&amp;BE706+0.01)),BE706))</f>
        <v/>
      </c>
      <c r="BT706" s="9">
        <f>IF(AD706&gt;=BF706,0,IFERROR(BF706+SUMPRODUCT((AD$4:AD$1569&gt;=BF$4:BF$1569)*(AD$4:AD$1569-BF$4:BF$1569))/MAX(1,COUNTIF(AD$4:AD$1569,"&lt;"&amp;BF706+0.01)),BF706))</f>
        <v/>
      </c>
      <c r="BU706" s="9">
        <f>IF(AE706&gt;=BG706,0,IFERROR(BG706+SUMPRODUCT((AE$4:AE$1569&gt;=BG$4:BG$1569)*(AE$4:AE$1569-BG$4:BG$1569))/MAX(1,COUNTIF(AE$4:AE$1569,"&lt;"&amp;BG706+0.01)),BG706))</f>
        <v/>
      </c>
      <c r="BV706" s="9">
        <f>IF(AF706&gt;=BH706,0,IFERROR(BH706+SUMPRODUCT((AF$4:AF$1569&gt;=BH$4:BH$1569)*(AF$4:AF$1569-BH$4:BH$1569))/MAX(1,COUNTIF(AF$4:AF$1569,"&lt;"&amp;BH706+0.01)),BH706))</f>
        <v/>
      </c>
      <c r="BW706" s="9">
        <f>IF(AG706&gt;=BI706,0,IFERROR(BI706+SUMPRODUCT((AG$4:AG$1569&gt;=BI$4:BI$1569)*(AG$4:AG$1569-BI$4:BI$1569))/MAX(1,COUNTIF(AG$4:AG$1569,"&lt;"&amp;BI706+0.01)),BI706))</f>
        <v/>
      </c>
      <c r="BX706" s="9">
        <f>IF(AH706&gt;=BJ706,0,IFERROR(BJ706+SUMPRODUCT((AH$4:AH$1569&gt;=BJ$4:BJ$1569)*(AH$4:AH$1569-BJ$4:BJ$1569))/MAX(1,COUNTIF(AH$4:AH$1569,"&lt;"&amp;BJ706+0.01)),BJ706))</f>
        <v/>
      </c>
      <c r="BY706" s="9">
        <f>IF(AI706&gt;=BK706,0,IFERROR(BK706+SUMPRODUCT((AI$4:AI$1569&gt;=BK$4:BK$1569)*(AI$4:AI$1569-BK$4:BK$1569))/MAX(1,COUNTIF(AI$4:AI$1569,"&lt;"&amp;BK706+0.01)),BK706))</f>
        <v/>
      </c>
      <c r="BZ706" s="9">
        <f>IF(AJ706&gt;=BL706,0,IFERROR(BL706+SUMPRODUCT((AJ$4:AJ$1569&gt;=BL$4:BL$1569)*(AJ$4:AJ$1569-BL$4:BL$1569))/MAX(1,COUNTIF(AJ$4:AJ$1569,"&lt;"&amp;BL706+0.01)),BL706))</f>
        <v/>
      </c>
      <c r="CA706" s="9">
        <f>IF(AK706&gt;=BM706,0,IFERROR(BM706+SUMPRODUCT((AK$4:AK$1569&gt;=BM$4:BM$1569)*(AK$4:AK$1569-BM$4:BM$1569))/MAX(1,COUNTIF(AK$4:AK$1569,"&lt;"&amp;BM706+0.01)),BM706))</f>
        <v/>
      </c>
      <c r="CB706" s="9">
        <f>IF(AL706&gt;=BN706,0,IFERROR(BN706+SUMPRODUCT((AL$4:AL$1569&gt;=BN$4:BN$1569)*(AL$4:AL$1569-BN$4:BN$1569))/MAX(1,COUNTIF(AL$4:AL$1569,"&lt;"&amp;BN706+0.01)),BN706))</f>
        <v/>
      </c>
      <c r="CC706" s="5">
        <f>IF(AO706="🟢","VERDE",IF(AO706="🟡","AMARELO",IF(AO706="🟠","VERMELHO",IF(AO706="🔴","VERMELHO","ROXO"))))</f>
        <v/>
      </c>
      <c r="CD706" s="5" t="inlineStr">
        <is>
          <t>🌎 REGIÕES</t>
        </is>
      </c>
      <c r="CE706" s="5" t="inlineStr">
        <is>
          <t>SEM REDE</t>
        </is>
      </c>
    </row>
    <row r="707">
      <c r="A707" s="5" t="inlineStr">
        <is>
          <t>18919987000108</t>
        </is>
      </c>
      <c r="B707" s="5" t="inlineStr">
        <is>
          <t>VERA LUCIA COMITRE VIEIRA</t>
        </is>
      </c>
      <c r="C707" s="5" t="inlineStr">
        <is>
          <t>06 - SEM GRUPO</t>
        </is>
      </c>
      <c r="D707" s="5" t="inlineStr">
        <is>
          <t>LARISSA PADILHA</t>
        </is>
      </c>
      <c r="E707" s="5" t="inlineStr">
        <is>
          <t>SP</t>
        </is>
      </c>
      <c r="F707" s="5">
        <f>IFERROR(VLOOKUP(C707,$AS$4:$AT$25,2,FALSE),"")</f>
        <v/>
      </c>
      <c r="G707" s="6">
        <f>IFERROR(VLOOKUP(C707,$AS$4:$AX$25,6,FALSE),"")</f>
        <v/>
      </c>
      <c r="H707" s="5">
        <f>IFERROR(VLOOKUP(C707,$AS$4:$AY$25,7,FALSE),"")</f>
        <v/>
      </c>
      <c r="I707" s="5">
        <f>IFERROR(VLOOKUP(C707,$AS$4:$AZ$25,8,FALSE),"")</f>
        <v/>
      </c>
      <c r="J707" s="7" t="inlineStr">
        <is>
          <t>.</t>
        </is>
      </c>
      <c r="K707" s="5" t="inlineStr">
        <is>
          <t>SP INTERIOR</t>
        </is>
      </c>
      <c r="L707" s="8" t="n">
        <v>2622.857142857143</v>
      </c>
      <c r="M707" s="9" t="n">
        <v>205.7142857142857</v>
      </c>
      <c r="N707" s="9" t="n">
        <v>205.7142857142857</v>
      </c>
      <c r="O707" s="9" t="n">
        <v>205.7142857142857</v>
      </c>
      <c r="P707" s="9" t="n">
        <v>205.7142857142857</v>
      </c>
      <c r="Q707" s="9" t="n">
        <v>205.7142857142857</v>
      </c>
      <c r="R707" s="9" t="n">
        <v>222.8571428571429</v>
      </c>
      <c r="S707" s="9" t="n">
        <v>222.8571428571429</v>
      </c>
      <c r="T707" s="9" t="n">
        <v>222.8571428571429</v>
      </c>
      <c r="U707" s="9" t="n">
        <v>222.8571428571429</v>
      </c>
      <c r="V707" s="9" t="n">
        <v>222.8571428571429</v>
      </c>
      <c r="W707" s="9" t="n">
        <v>240</v>
      </c>
      <c r="X707" s="9" t="n">
        <v>240</v>
      </c>
      <c r="Y707" s="7" t="inlineStr">
        <is>
          <t>.</t>
        </is>
      </c>
      <c r="Z707" s="8">
        <f>SUM(AA707:AL707)</f>
        <v/>
      </c>
      <c r="AA707" s="9" t="n">
        <v>0</v>
      </c>
      <c r="AB707" s="9" t="n">
        <v>0</v>
      </c>
      <c r="AC707" s="9" t="n">
        <v>0</v>
      </c>
      <c r="AD707" s="9" t="n">
        <v>0</v>
      </c>
      <c r="AE707" s="9" t="n">
        <v>0</v>
      </c>
      <c r="AF707" s="9" t="n">
        <v>0</v>
      </c>
      <c r="AG707" s="9" t="n">
        <v>0</v>
      </c>
      <c r="AH707" s="9" t="n">
        <v>0</v>
      </c>
      <c r="AI707" s="9" t="n">
        <v>0</v>
      </c>
      <c r="AJ707" s="9" t="n">
        <v>0</v>
      </c>
      <c r="AK707" s="9" t="n">
        <v>0</v>
      </c>
      <c r="AL707" s="9" t="n">
        <v>0</v>
      </c>
      <c r="AM707" s="7" t="inlineStr">
        <is>
          <t>.</t>
        </is>
      </c>
      <c r="AN707" s="6">
        <f>IF(L707=0,0,Z707/L707)</f>
        <v/>
      </c>
      <c r="AO707" s="5">
        <f>IF(AN707="","",IF(AN707&gt;=0.9,"🟢",IF(AN707&gt;=0.7,"🟡",IF(AN707&gt;=0.5,"🟠","🔴"))))</f>
        <v/>
      </c>
      <c r="AP707" s="9">
        <f>IF(L707=0,0,L707-Z707)</f>
        <v/>
      </c>
      <c r="AQ707" s="5">
        <f>IF(Z707=0,"",RANK(Z707,Z$4:Z$1569,0))</f>
        <v/>
      </c>
      <c r="AR707" s="7" t="inlineStr">
        <is>
          <t>.</t>
        </is>
      </c>
      <c r="BA707" s="7" t="inlineStr">
        <is>
          <t>.</t>
        </is>
      </c>
      <c r="BB707" s="9">
        <f>SUM(L$4:L$1569)/COUNTA(A$4:A$1569)</f>
        <v/>
      </c>
      <c r="BC707" s="9">
        <f>SUM(M$4:M$1569)/COUNTA(A$4:A$1569)</f>
        <v/>
      </c>
      <c r="BD707" s="9">
        <f>SUM(N$4:N$1569)/COUNTA(A$4:A$1569)</f>
        <v/>
      </c>
      <c r="BE707" s="9">
        <f>SUM(O$4:O$1569)/COUNTA(A$4:A$1569)</f>
        <v/>
      </c>
      <c r="BF707" s="9">
        <f>SUM(P$4:P$1569)/COUNTA(A$4:A$1569)</f>
        <v/>
      </c>
      <c r="BG707" s="9">
        <f>SUM(Q$4:Q$1569)/COUNTA(A$4:A$1569)</f>
        <v/>
      </c>
      <c r="BH707" s="9">
        <f>SUM(R$4:R$1569)/COUNTA(A$4:A$1569)</f>
        <v/>
      </c>
      <c r="BI707" s="9">
        <f>SUM(S$4:S$1569)/COUNTA(A$4:A$1569)</f>
        <v/>
      </c>
      <c r="BJ707" s="9">
        <f>SUM(T$4:T$1569)/COUNTA(A$4:A$1569)</f>
        <v/>
      </c>
      <c r="BK707" s="9">
        <f>SUM(U$4:U$1569)/COUNTA(A$4:A$1569)</f>
        <v/>
      </c>
      <c r="BL707" s="9">
        <f>SUM(V$4:V$1569)/COUNTA(A$4:A$1569)</f>
        <v/>
      </c>
      <c r="BM707" s="9">
        <f>SUM(W$4:W$1569)/COUNTA(A$4:A$1569)</f>
        <v/>
      </c>
      <c r="BN707" s="9">
        <f>SUM(X$4:X$1569)/COUNTA(A$4:A$1569)</f>
        <v/>
      </c>
      <c r="BO707" s="7" t="inlineStr">
        <is>
          <t>.</t>
        </is>
      </c>
      <c r="BP707" s="9">
        <f>IF(Z707&gt;=BB707,0,IFERROR(BB707+(SUMPRODUCT((Z$4:Z$1569&gt;=BB$4:BB$1569)*(Z$4:Z$1569-BB$4:BB$1569))/MAX(1,COUNTIF(Z$4:Z$1569,"&lt;"&amp;BB707+0.01))),BB707))</f>
        <v/>
      </c>
      <c r="BQ707" s="9">
        <f>IF(AA707&gt;=BC707,0,IFERROR(BC707+SUMPRODUCT((AA$4:AA$1569&gt;=BC$4:BC$1569)*(AA$4:AA$1569-BC$4:BC$1569))/MAX(1,COUNTIF(AA$4:AA$1569,"&lt;"&amp;BC707+0.01)),BC707))</f>
        <v/>
      </c>
      <c r="BR707" s="9">
        <f>IF(AB707&gt;=BD707,0,IFERROR(BD707+SUMPRODUCT((AB$4:AB$1569&gt;=BD$4:BD$1569)*(AB$4:AB$1569-BD$4:BD$1569))/MAX(1,COUNTIF(AB$4:AB$1569,"&lt;"&amp;BD707+0.01)),BD707))</f>
        <v/>
      </c>
      <c r="BS707" s="9">
        <f>IF(AC707&gt;=BE707,0,IFERROR(BE707+SUMPRODUCT((AC$4:AC$1569&gt;=BE$4:BE$1569)*(AC$4:AC$1569-BE$4:BE$1569))/MAX(1,COUNTIF(AC$4:AC$1569,"&lt;"&amp;BE707+0.01)),BE707))</f>
        <v/>
      </c>
      <c r="BT707" s="9">
        <f>IF(AD707&gt;=BF707,0,IFERROR(BF707+SUMPRODUCT((AD$4:AD$1569&gt;=BF$4:BF$1569)*(AD$4:AD$1569-BF$4:BF$1569))/MAX(1,COUNTIF(AD$4:AD$1569,"&lt;"&amp;BF707+0.01)),BF707))</f>
        <v/>
      </c>
      <c r="BU707" s="9">
        <f>IF(AE707&gt;=BG707,0,IFERROR(BG707+SUMPRODUCT((AE$4:AE$1569&gt;=BG$4:BG$1569)*(AE$4:AE$1569-BG$4:BG$1569))/MAX(1,COUNTIF(AE$4:AE$1569,"&lt;"&amp;BG707+0.01)),BG707))</f>
        <v/>
      </c>
      <c r="BV707" s="9">
        <f>IF(AF707&gt;=BH707,0,IFERROR(BH707+SUMPRODUCT((AF$4:AF$1569&gt;=BH$4:BH$1569)*(AF$4:AF$1569-BH$4:BH$1569))/MAX(1,COUNTIF(AF$4:AF$1569,"&lt;"&amp;BH707+0.01)),BH707))</f>
        <v/>
      </c>
      <c r="BW707" s="9">
        <f>IF(AG707&gt;=BI707,0,IFERROR(BI707+SUMPRODUCT((AG$4:AG$1569&gt;=BI$4:BI$1569)*(AG$4:AG$1569-BI$4:BI$1569))/MAX(1,COUNTIF(AG$4:AG$1569,"&lt;"&amp;BI707+0.01)),BI707))</f>
        <v/>
      </c>
      <c r="BX707" s="9">
        <f>IF(AH707&gt;=BJ707,0,IFERROR(BJ707+SUMPRODUCT((AH$4:AH$1569&gt;=BJ$4:BJ$1569)*(AH$4:AH$1569-BJ$4:BJ$1569))/MAX(1,COUNTIF(AH$4:AH$1569,"&lt;"&amp;BJ707+0.01)),BJ707))</f>
        <v/>
      </c>
      <c r="BY707" s="9">
        <f>IF(AI707&gt;=BK707,0,IFERROR(BK707+SUMPRODUCT((AI$4:AI$1569&gt;=BK$4:BK$1569)*(AI$4:AI$1569-BK$4:BK$1569))/MAX(1,COUNTIF(AI$4:AI$1569,"&lt;"&amp;BK707+0.01)),BK707))</f>
        <v/>
      </c>
      <c r="BZ707" s="9">
        <f>IF(AJ707&gt;=BL707,0,IFERROR(BL707+SUMPRODUCT((AJ$4:AJ$1569&gt;=BL$4:BL$1569)*(AJ$4:AJ$1569-BL$4:BL$1569))/MAX(1,COUNTIF(AJ$4:AJ$1569,"&lt;"&amp;BL707+0.01)),BL707))</f>
        <v/>
      </c>
      <c r="CA707" s="9">
        <f>IF(AK707&gt;=BM707,0,IFERROR(BM707+SUMPRODUCT((AK$4:AK$1569&gt;=BM$4:BM$1569)*(AK$4:AK$1569-BM$4:BM$1569))/MAX(1,COUNTIF(AK$4:AK$1569,"&lt;"&amp;BM707+0.01)),BM707))</f>
        <v/>
      </c>
      <c r="CB707" s="9">
        <f>IF(AL707&gt;=BN707,0,IFERROR(BN707+SUMPRODUCT((AL$4:AL$1569&gt;=BN$4:BN$1569)*(AL$4:AL$1569-BN$4:BN$1569))/MAX(1,COUNTIF(AL$4:AL$1569,"&lt;"&amp;BN707+0.01)),BN707))</f>
        <v/>
      </c>
      <c r="CC707" s="5">
        <f>IF(AO707="🟢","VERDE",IF(AO707="🟡","AMARELO",IF(AO707="🟠","VERMELHO",IF(AO707="🔴","VERMELHO","ROXO"))))</f>
        <v/>
      </c>
      <c r="CD707" s="5" t="inlineStr">
        <is>
          <t>🌎 REGIÕES</t>
        </is>
      </c>
      <c r="CE707" s="5" t="inlineStr">
        <is>
          <t>SEM REDE</t>
        </is>
      </c>
    </row>
    <row r="708">
      <c r="A708" s="5" t="inlineStr">
        <is>
          <t>18924164000170</t>
        </is>
      </c>
      <c r="B708" s="5" t="inlineStr">
        <is>
          <t>FLOR DE LOTUS PRODUTOS NATURAIS LTDA - M</t>
        </is>
      </c>
      <c r="C708" s="5" t="inlineStr">
        <is>
          <t>06 - SEM GRUPO</t>
        </is>
      </c>
      <c r="D708" s="5" t="inlineStr">
        <is>
          <t>HEMANUELE DITZEL (MANU)</t>
        </is>
      </c>
      <c r="E708" s="5" t="inlineStr">
        <is>
          <t>SC</t>
        </is>
      </c>
      <c r="F708" s="5">
        <f>IFERROR(VLOOKUP(C708,$AS$4:$AT$25,2,FALSE),"")</f>
        <v/>
      </c>
      <c r="G708" s="6">
        <f>IFERROR(VLOOKUP(C708,$AS$4:$AX$25,6,FALSE),"")</f>
        <v/>
      </c>
      <c r="H708" s="5">
        <f>IFERROR(VLOOKUP(C708,$AS$4:$AY$25,7,FALSE),"")</f>
        <v/>
      </c>
      <c r="I708" s="5">
        <f>IFERROR(VLOOKUP(C708,$AS$4:$AZ$25,8,FALSE),"")</f>
        <v/>
      </c>
      <c r="J708" s="7" t="inlineStr">
        <is>
          <t>.</t>
        </is>
      </c>
      <c r="K708" s="5" t="inlineStr">
        <is>
          <t>SUL</t>
        </is>
      </c>
      <c r="L708" s="8" t="n">
        <v>1513.953488372093</v>
      </c>
      <c r="M708" s="9" t="n">
        <v>118.6046511627907</v>
      </c>
      <c r="N708" s="9" t="n">
        <v>118.6046511627907</v>
      </c>
      <c r="O708" s="9" t="n">
        <v>118.6046511627907</v>
      </c>
      <c r="P708" s="9" t="n">
        <v>125.5813953488372</v>
      </c>
      <c r="Q708" s="9" t="n">
        <v>125.5813953488372</v>
      </c>
      <c r="R708" s="9" t="n">
        <v>125.5813953488372</v>
      </c>
      <c r="S708" s="9" t="n">
        <v>125.5813953488372</v>
      </c>
      <c r="T708" s="9" t="n">
        <v>125.5813953488372</v>
      </c>
      <c r="U708" s="9" t="n">
        <v>132.5581395348837</v>
      </c>
      <c r="V708" s="9" t="n">
        <v>132.5581395348837</v>
      </c>
      <c r="W708" s="9" t="n">
        <v>132.5581395348837</v>
      </c>
      <c r="X708" s="9" t="n">
        <v>132.5581395348837</v>
      </c>
      <c r="Y708" s="7" t="inlineStr">
        <is>
          <t>.</t>
        </is>
      </c>
      <c r="Z708" s="8">
        <f>SUM(AA708:AL708)</f>
        <v/>
      </c>
      <c r="AA708" s="9" t="n">
        <v>0</v>
      </c>
      <c r="AB708" s="9" t="n">
        <v>0</v>
      </c>
      <c r="AC708" s="9" t="n">
        <v>0</v>
      </c>
      <c r="AD708" s="9" t="n">
        <v>0</v>
      </c>
      <c r="AE708" s="9" t="n">
        <v>0</v>
      </c>
      <c r="AF708" s="9" t="n">
        <v>0</v>
      </c>
      <c r="AG708" s="9" t="n">
        <v>0</v>
      </c>
      <c r="AH708" s="9" t="n">
        <v>0</v>
      </c>
      <c r="AI708" s="9" t="n">
        <v>0</v>
      </c>
      <c r="AJ708" s="9" t="n">
        <v>0</v>
      </c>
      <c r="AK708" s="9" t="n">
        <v>0</v>
      </c>
      <c r="AL708" s="9" t="n">
        <v>0</v>
      </c>
      <c r="AM708" s="7" t="inlineStr">
        <is>
          <t>.</t>
        </is>
      </c>
      <c r="AN708" s="6">
        <f>IF(L708=0,0,Z708/L708)</f>
        <v/>
      </c>
      <c r="AO708" s="5">
        <f>IF(AN708="","",IF(AN708&gt;=0.9,"🟢",IF(AN708&gt;=0.7,"🟡",IF(AN708&gt;=0.5,"🟠","🔴"))))</f>
        <v/>
      </c>
      <c r="AP708" s="9">
        <f>IF(L708=0,0,L708-Z708)</f>
        <v/>
      </c>
      <c r="AQ708" s="5">
        <f>IF(Z708=0,"",RANK(Z708,Z$4:Z$1569,0))</f>
        <v/>
      </c>
      <c r="AR708" s="7" t="inlineStr">
        <is>
          <t>.</t>
        </is>
      </c>
      <c r="BA708" s="7" t="inlineStr">
        <is>
          <t>.</t>
        </is>
      </c>
      <c r="BB708" s="9">
        <f>SUM(L$4:L$1569)/COUNTA(A$4:A$1569)</f>
        <v/>
      </c>
      <c r="BC708" s="9">
        <f>SUM(M$4:M$1569)/COUNTA(A$4:A$1569)</f>
        <v/>
      </c>
      <c r="BD708" s="9">
        <f>SUM(N$4:N$1569)/COUNTA(A$4:A$1569)</f>
        <v/>
      </c>
      <c r="BE708" s="9">
        <f>SUM(O$4:O$1569)/COUNTA(A$4:A$1569)</f>
        <v/>
      </c>
      <c r="BF708" s="9">
        <f>SUM(P$4:P$1569)/COUNTA(A$4:A$1569)</f>
        <v/>
      </c>
      <c r="BG708" s="9">
        <f>SUM(Q$4:Q$1569)/COUNTA(A$4:A$1569)</f>
        <v/>
      </c>
      <c r="BH708" s="9">
        <f>SUM(R$4:R$1569)/COUNTA(A$4:A$1569)</f>
        <v/>
      </c>
      <c r="BI708" s="9">
        <f>SUM(S$4:S$1569)/COUNTA(A$4:A$1569)</f>
        <v/>
      </c>
      <c r="BJ708" s="9">
        <f>SUM(T$4:T$1569)/COUNTA(A$4:A$1569)</f>
        <v/>
      </c>
      <c r="BK708" s="9">
        <f>SUM(U$4:U$1569)/COUNTA(A$4:A$1569)</f>
        <v/>
      </c>
      <c r="BL708" s="9">
        <f>SUM(V$4:V$1569)/COUNTA(A$4:A$1569)</f>
        <v/>
      </c>
      <c r="BM708" s="9">
        <f>SUM(W$4:W$1569)/COUNTA(A$4:A$1569)</f>
        <v/>
      </c>
      <c r="BN708" s="9">
        <f>SUM(X$4:X$1569)/COUNTA(A$4:A$1569)</f>
        <v/>
      </c>
      <c r="BO708" s="7" t="inlineStr">
        <is>
          <t>.</t>
        </is>
      </c>
      <c r="BP708" s="9">
        <f>IF(Z708&gt;=BB708,0,IFERROR(BB708+(SUMPRODUCT((Z$4:Z$1569&gt;=BB$4:BB$1569)*(Z$4:Z$1569-BB$4:BB$1569))/MAX(1,COUNTIF(Z$4:Z$1569,"&lt;"&amp;BB708+0.01))),BB708))</f>
        <v/>
      </c>
      <c r="BQ708" s="9">
        <f>IF(AA708&gt;=BC708,0,IFERROR(BC708+SUMPRODUCT((AA$4:AA$1569&gt;=BC$4:BC$1569)*(AA$4:AA$1569-BC$4:BC$1569))/MAX(1,COUNTIF(AA$4:AA$1569,"&lt;"&amp;BC708+0.01)),BC708))</f>
        <v/>
      </c>
      <c r="BR708" s="9">
        <f>IF(AB708&gt;=BD708,0,IFERROR(BD708+SUMPRODUCT((AB$4:AB$1569&gt;=BD$4:BD$1569)*(AB$4:AB$1569-BD$4:BD$1569))/MAX(1,COUNTIF(AB$4:AB$1569,"&lt;"&amp;BD708+0.01)),BD708))</f>
        <v/>
      </c>
      <c r="BS708" s="9">
        <f>IF(AC708&gt;=BE708,0,IFERROR(BE708+SUMPRODUCT((AC$4:AC$1569&gt;=BE$4:BE$1569)*(AC$4:AC$1569-BE$4:BE$1569))/MAX(1,COUNTIF(AC$4:AC$1569,"&lt;"&amp;BE708+0.01)),BE708))</f>
        <v/>
      </c>
      <c r="BT708" s="9">
        <f>IF(AD708&gt;=BF708,0,IFERROR(BF708+SUMPRODUCT((AD$4:AD$1569&gt;=BF$4:BF$1569)*(AD$4:AD$1569-BF$4:BF$1569))/MAX(1,COUNTIF(AD$4:AD$1569,"&lt;"&amp;BF708+0.01)),BF708))</f>
        <v/>
      </c>
      <c r="BU708" s="9">
        <f>IF(AE708&gt;=BG708,0,IFERROR(BG708+SUMPRODUCT((AE$4:AE$1569&gt;=BG$4:BG$1569)*(AE$4:AE$1569-BG$4:BG$1569))/MAX(1,COUNTIF(AE$4:AE$1569,"&lt;"&amp;BG708+0.01)),BG708))</f>
        <v/>
      </c>
      <c r="BV708" s="9">
        <f>IF(AF708&gt;=BH708,0,IFERROR(BH708+SUMPRODUCT((AF$4:AF$1569&gt;=BH$4:BH$1569)*(AF$4:AF$1569-BH$4:BH$1569))/MAX(1,COUNTIF(AF$4:AF$1569,"&lt;"&amp;BH708+0.01)),BH708))</f>
        <v/>
      </c>
      <c r="BW708" s="9">
        <f>IF(AG708&gt;=BI708,0,IFERROR(BI708+SUMPRODUCT((AG$4:AG$1569&gt;=BI$4:BI$1569)*(AG$4:AG$1569-BI$4:BI$1569))/MAX(1,COUNTIF(AG$4:AG$1569,"&lt;"&amp;BI708+0.01)),BI708))</f>
        <v/>
      </c>
      <c r="BX708" s="9">
        <f>IF(AH708&gt;=BJ708,0,IFERROR(BJ708+SUMPRODUCT((AH$4:AH$1569&gt;=BJ$4:BJ$1569)*(AH$4:AH$1569-BJ$4:BJ$1569))/MAX(1,COUNTIF(AH$4:AH$1569,"&lt;"&amp;BJ708+0.01)),BJ708))</f>
        <v/>
      </c>
      <c r="BY708" s="9">
        <f>IF(AI708&gt;=BK708,0,IFERROR(BK708+SUMPRODUCT((AI$4:AI$1569&gt;=BK$4:BK$1569)*(AI$4:AI$1569-BK$4:BK$1569))/MAX(1,COUNTIF(AI$4:AI$1569,"&lt;"&amp;BK708+0.01)),BK708))</f>
        <v/>
      </c>
      <c r="BZ708" s="9">
        <f>IF(AJ708&gt;=BL708,0,IFERROR(BL708+SUMPRODUCT((AJ$4:AJ$1569&gt;=BL$4:BL$1569)*(AJ$4:AJ$1569-BL$4:BL$1569))/MAX(1,COUNTIF(AJ$4:AJ$1569,"&lt;"&amp;BL708+0.01)),BL708))</f>
        <v/>
      </c>
      <c r="CA708" s="9">
        <f>IF(AK708&gt;=BM708,0,IFERROR(BM708+SUMPRODUCT((AK$4:AK$1569&gt;=BM$4:BM$1569)*(AK$4:AK$1569-BM$4:BM$1569))/MAX(1,COUNTIF(AK$4:AK$1569,"&lt;"&amp;BM708+0.01)),BM708))</f>
        <v/>
      </c>
      <c r="CB708" s="9">
        <f>IF(AL708&gt;=BN708,0,IFERROR(BN708+SUMPRODUCT((AL$4:AL$1569&gt;=BN$4:BN$1569)*(AL$4:AL$1569-BN$4:BN$1569))/MAX(1,COUNTIF(AL$4:AL$1569,"&lt;"&amp;BN708+0.01)),BN708))</f>
        <v/>
      </c>
      <c r="CC708" s="5">
        <f>IF(AO708="🟢","VERDE",IF(AO708="🟡","AMARELO",IF(AO708="🟠","VERMELHO",IF(AO708="🔴","VERMELHO","ROXO"))))</f>
        <v/>
      </c>
      <c r="CD708" s="5" t="inlineStr">
        <is>
          <t>🌎 REGIÕES</t>
        </is>
      </c>
      <c r="CE708" s="5" t="inlineStr">
        <is>
          <t>SEM REDE</t>
        </is>
      </c>
    </row>
    <row r="709">
      <c r="A709" s="5" t="inlineStr">
        <is>
          <t>18949036000181</t>
        </is>
      </c>
      <c r="B709" s="5" t="inlineStr">
        <is>
          <t>J.L.DOS SANTOS - ME</t>
        </is>
      </c>
      <c r="C709" s="5" t="inlineStr">
        <is>
          <t>06 - SEM GRUPO</t>
        </is>
      </c>
      <c r="D709" s="5" t="inlineStr">
        <is>
          <t>LARISSA PADILHA</t>
        </is>
      </c>
      <c r="E709" s="5" t="inlineStr">
        <is>
          <t>RO</t>
        </is>
      </c>
      <c r="F709" s="5">
        <f>IFERROR(VLOOKUP(C709,$AS$4:$AT$25,2,FALSE),"")</f>
        <v/>
      </c>
      <c r="G709" s="6">
        <f>IFERROR(VLOOKUP(C709,$AS$4:$AX$25,6,FALSE),"")</f>
        <v/>
      </c>
      <c r="H709" s="5">
        <f>IFERROR(VLOOKUP(C709,$AS$4:$AY$25,7,FALSE),"")</f>
        <v/>
      </c>
      <c r="I709" s="5">
        <f>IFERROR(VLOOKUP(C709,$AS$4:$AZ$25,8,FALSE),"")</f>
        <v/>
      </c>
      <c r="J709" s="7" t="inlineStr">
        <is>
          <t>.</t>
        </is>
      </c>
      <c r="K709" s="5" t="inlineStr">
        <is>
          <t>NORTE + MA</t>
        </is>
      </c>
      <c r="L709" s="8" t="n">
        <v>1800</v>
      </c>
      <c r="M709" s="9" t="n">
        <v>150</v>
      </c>
      <c r="N709" s="9" t="n">
        <v>150</v>
      </c>
      <c r="O709" s="9" t="n">
        <v>150</v>
      </c>
      <c r="P709" s="9" t="n">
        <v>150</v>
      </c>
      <c r="Q709" s="9" t="n">
        <v>150</v>
      </c>
      <c r="R709" s="9" t="n">
        <v>150</v>
      </c>
      <c r="S709" s="9" t="n">
        <v>150</v>
      </c>
      <c r="T709" s="9" t="n">
        <v>150</v>
      </c>
      <c r="U709" s="9" t="n">
        <v>150</v>
      </c>
      <c r="V709" s="9" t="n">
        <v>150</v>
      </c>
      <c r="W709" s="9" t="n">
        <v>150</v>
      </c>
      <c r="X709" s="9" t="n">
        <v>150</v>
      </c>
      <c r="Y709" s="7" t="inlineStr">
        <is>
          <t>.</t>
        </is>
      </c>
      <c r="Z709" s="8">
        <f>SUM(AA709:AL709)</f>
        <v/>
      </c>
      <c r="AA709" s="9" t="n">
        <v>0</v>
      </c>
      <c r="AB709" s="9" t="n">
        <v>0</v>
      </c>
      <c r="AC709" s="9" t="n">
        <v>0</v>
      </c>
      <c r="AD709" s="9" t="n">
        <v>0</v>
      </c>
      <c r="AE709" s="9" t="n">
        <v>0</v>
      </c>
      <c r="AF709" s="9" t="n">
        <v>0</v>
      </c>
      <c r="AG709" s="9" t="n">
        <v>0</v>
      </c>
      <c r="AH709" s="9" t="n">
        <v>0</v>
      </c>
      <c r="AI709" s="9" t="n">
        <v>0</v>
      </c>
      <c r="AJ709" s="9" t="n">
        <v>0</v>
      </c>
      <c r="AK709" s="9" t="n">
        <v>0</v>
      </c>
      <c r="AL709" s="9" t="n">
        <v>0</v>
      </c>
      <c r="AM709" s="7" t="inlineStr">
        <is>
          <t>.</t>
        </is>
      </c>
      <c r="AN709" s="6">
        <f>IF(L709=0,0,Z709/L709)</f>
        <v/>
      </c>
      <c r="AO709" s="5">
        <f>IF(AN709="","",IF(AN709&gt;=0.9,"🟢",IF(AN709&gt;=0.7,"🟡",IF(AN709&gt;=0.5,"🟠","🔴"))))</f>
        <v/>
      </c>
      <c r="AP709" s="9">
        <f>IF(L709=0,0,L709-Z709)</f>
        <v/>
      </c>
      <c r="AQ709" s="5">
        <f>IF(Z709=0,"",RANK(Z709,Z$4:Z$1569,0))</f>
        <v/>
      </c>
      <c r="AR709" s="7" t="inlineStr">
        <is>
          <t>.</t>
        </is>
      </c>
      <c r="BA709" s="7" t="inlineStr">
        <is>
          <t>.</t>
        </is>
      </c>
      <c r="BB709" s="9">
        <f>SUM(L$4:L$1569)/COUNTA(A$4:A$1569)</f>
        <v/>
      </c>
      <c r="BC709" s="9">
        <f>SUM(M$4:M$1569)/COUNTA(A$4:A$1569)</f>
        <v/>
      </c>
      <c r="BD709" s="9">
        <f>SUM(N$4:N$1569)/COUNTA(A$4:A$1569)</f>
        <v/>
      </c>
      <c r="BE709" s="9">
        <f>SUM(O$4:O$1569)/COUNTA(A$4:A$1569)</f>
        <v/>
      </c>
      <c r="BF709" s="9">
        <f>SUM(P$4:P$1569)/COUNTA(A$4:A$1569)</f>
        <v/>
      </c>
      <c r="BG709" s="9">
        <f>SUM(Q$4:Q$1569)/COUNTA(A$4:A$1569)</f>
        <v/>
      </c>
      <c r="BH709" s="9">
        <f>SUM(R$4:R$1569)/COUNTA(A$4:A$1569)</f>
        <v/>
      </c>
      <c r="BI709" s="9">
        <f>SUM(S$4:S$1569)/COUNTA(A$4:A$1569)</f>
        <v/>
      </c>
      <c r="BJ709" s="9">
        <f>SUM(T$4:T$1569)/COUNTA(A$4:A$1569)</f>
        <v/>
      </c>
      <c r="BK709" s="9">
        <f>SUM(U$4:U$1569)/COUNTA(A$4:A$1569)</f>
        <v/>
      </c>
      <c r="BL709" s="9">
        <f>SUM(V$4:V$1569)/COUNTA(A$4:A$1569)</f>
        <v/>
      </c>
      <c r="BM709" s="9">
        <f>SUM(W$4:W$1569)/COUNTA(A$4:A$1569)</f>
        <v/>
      </c>
      <c r="BN709" s="9">
        <f>SUM(X$4:X$1569)/COUNTA(A$4:A$1569)</f>
        <v/>
      </c>
      <c r="BO709" s="7" t="inlineStr">
        <is>
          <t>.</t>
        </is>
      </c>
      <c r="BP709" s="9">
        <f>IF(Z709&gt;=BB709,0,IFERROR(BB709+(SUMPRODUCT((Z$4:Z$1569&gt;=BB$4:BB$1569)*(Z$4:Z$1569-BB$4:BB$1569))/MAX(1,COUNTIF(Z$4:Z$1569,"&lt;"&amp;BB709+0.01))),BB709))</f>
        <v/>
      </c>
      <c r="BQ709" s="9">
        <f>IF(AA709&gt;=BC709,0,IFERROR(BC709+SUMPRODUCT((AA$4:AA$1569&gt;=BC$4:BC$1569)*(AA$4:AA$1569-BC$4:BC$1569))/MAX(1,COUNTIF(AA$4:AA$1569,"&lt;"&amp;BC709+0.01)),BC709))</f>
        <v/>
      </c>
      <c r="BR709" s="9">
        <f>IF(AB709&gt;=BD709,0,IFERROR(BD709+SUMPRODUCT((AB$4:AB$1569&gt;=BD$4:BD$1569)*(AB$4:AB$1569-BD$4:BD$1569))/MAX(1,COUNTIF(AB$4:AB$1569,"&lt;"&amp;BD709+0.01)),BD709))</f>
        <v/>
      </c>
      <c r="BS709" s="9">
        <f>IF(AC709&gt;=BE709,0,IFERROR(BE709+SUMPRODUCT((AC$4:AC$1569&gt;=BE$4:BE$1569)*(AC$4:AC$1569-BE$4:BE$1569))/MAX(1,COUNTIF(AC$4:AC$1569,"&lt;"&amp;BE709+0.01)),BE709))</f>
        <v/>
      </c>
      <c r="BT709" s="9">
        <f>IF(AD709&gt;=BF709,0,IFERROR(BF709+SUMPRODUCT((AD$4:AD$1569&gt;=BF$4:BF$1569)*(AD$4:AD$1569-BF$4:BF$1569))/MAX(1,COUNTIF(AD$4:AD$1569,"&lt;"&amp;BF709+0.01)),BF709))</f>
        <v/>
      </c>
      <c r="BU709" s="9">
        <f>IF(AE709&gt;=BG709,0,IFERROR(BG709+SUMPRODUCT((AE$4:AE$1569&gt;=BG$4:BG$1569)*(AE$4:AE$1569-BG$4:BG$1569))/MAX(1,COUNTIF(AE$4:AE$1569,"&lt;"&amp;BG709+0.01)),BG709))</f>
        <v/>
      </c>
      <c r="BV709" s="9">
        <f>IF(AF709&gt;=BH709,0,IFERROR(BH709+SUMPRODUCT((AF$4:AF$1569&gt;=BH$4:BH$1569)*(AF$4:AF$1569-BH$4:BH$1569))/MAX(1,COUNTIF(AF$4:AF$1569,"&lt;"&amp;BH709+0.01)),BH709))</f>
        <v/>
      </c>
      <c r="BW709" s="9">
        <f>IF(AG709&gt;=BI709,0,IFERROR(BI709+SUMPRODUCT((AG$4:AG$1569&gt;=BI$4:BI$1569)*(AG$4:AG$1569-BI$4:BI$1569))/MAX(1,COUNTIF(AG$4:AG$1569,"&lt;"&amp;BI709+0.01)),BI709))</f>
        <v/>
      </c>
      <c r="BX709" s="9">
        <f>IF(AH709&gt;=BJ709,0,IFERROR(BJ709+SUMPRODUCT((AH$4:AH$1569&gt;=BJ$4:BJ$1569)*(AH$4:AH$1569-BJ$4:BJ$1569))/MAX(1,COUNTIF(AH$4:AH$1569,"&lt;"&amp;BJ709+0.01)),BJ709))</f>
        <v/>
      </c>
      <c r="BY709" s="9">
        <f>IF(AI709&gt;=BK709,0,IFERROR(BK709+SUMPRODUCT((AI$4:AI$1569&gt;=BK$4:BK$1569)*(AI$4:AI$1569-BK$4:BK$1569))/MAX(1,COUNTIF(AI$4:AI$1569,"&lt;"&amp;BK709+0.01)),BK709))</f>
        <v/>
      </c>
      <c r="BZ709" s="9">
        <f>IF(AJ709&gt;=BL709,0,IFERROR(BL709+SUMPRODUCT((AJ$4:AJ$1569&gt;=BL$4:BL$1569)*(AJ$4:AJ$1569-BL$4:BL$1569))/MAX(1,COUNTIF(AJ$4:AJ$1569,"&lt;"&amp;BL709+0.01)),BL709))</f>
        <v/>
      </c>
      <c r="CA709" s="9">
        <f>IF(AK709&gt;=BM709,0,IFERROR(BM709+SUMPRODUCT((AK$4:AK$1569&gt;=BM$4:BM$1569)*(AK$4:AK$1569-BM$4:BM$1569))/MAX(1,COUNTIF(AK$4:AK$1569,"&lt;"&amp;BM709+0.01)),BM709))</f>
        <v/>
      </c>
      <c r="CB709" s="9">
        <f>IF(AL709&gt;=BN709,0,IFERROR(BN709+SUMPRODUCT((AL$4:AL$1569&gt;=BN$4:BN$1569)*(AL$4:AL$1569-BN$4:BN$1569))/MAX(1,COUNTIF(AL$4:AL$1569,"&lt;"&amp;BN709+0.01)),BN709))</f>
        <v/>
      </c>
      <c r="CC709" s="5">
        <f>IF(AO709="🟢","VERDE",IF(AO709="🟡","AMARELO",IF(AO709="🟠","VERMELHO",IF(AO709="🔴","VERMELHO","ROXO"))))</f>
        <v/>
      </c>
      <c r="CD709" s="5" t="inlineStr">
        <is>
          <t>🌎 REGIÕES</t>
        </is>
      </c>
      <c r="CE709" s="5" t="inlineStr">
        <is>
          <t>SEM REDE</t>
        </is>
      </c>
    </row>
    <row r="710">
      <c r="A710" s="5" t="inlineStr">
        <is>
          <t>18958064000165</t>
        </is>
      </c>
      <c r="B710" s="5" t="inlineStr">
        <is>
          <t>OSNILDO CANDINHO</t>
        </is>
      </c>
      <c r="C710" s="5" t="inlineStr">
        <is>
          <t>06 - SEM GRUPO</t>
        </is>
      </c>
      <c r="D710" s="5" t="inlineStr">
        <is>
          <t>HEMANUELE DITZEL (MANU)</t>
        </is>
      </c>
      <c r="E710" s="5" t="inlineStr">
        <is>
          <t>SC</t>
        </is>
      </c>
      <c r="F710" s="5">
        <f>IFERROR(VLOOKUP(C710,$AS$4:$AT$25,2,FALSE),"")</f>
        <v/>
      </c>
      <c r="G710" s="6">
        <f>IFERROR(VLOOKUP(C710,$AS$4:$AX$25,6,FALSE),"")</f>
        <v/>
      </c>
      <c r="H710" s="5">
        <f>IFERROR(VLOOKUP(C710,$AS$4:$AY$25,7,FALSE),"")</f>
        <v/>
      </c>
      <c r="I710" s="5">
        <f>IFERROR(VLOOKUP(C710,$AS$4:$AZ$25,8,FALSE),"")</f>
        <v/>
      </c>
      <c r="J710" s="7" t="inlineStr">
        <is>
          <t>.</t>
        </is>
      </c>
      <c r="K710" s="5" t="inlineStr">
        <is>
          <t>SUL</t>
        </is>
      </c>
      <c r="L710" s="8" t="n">
        <v>1513.953488372093</v>
      </c>
      <c r="M710" s="9" t="n">
        <v>118.6046511627907</v>
      </c>
      <c r="N710" s="9" t="n">
        <v>118.6046511627907</v>
      </c>
      <c r="O710" s="9" t="n">
        <v>118.6046511627907</v>
      </c>
      <c r="P710" s="9" t="n">
        <v>125.5813953488372</v>
      </c>
      <c r="Q710" s="9" t="n">
        <v>125.5813953488372</v>
      </c>
      <c r="R710" s="9" t="n">
        <v>125.5813953488372</v>
      </c>
      <c r="S710" s="9" t="n">
        <v>125.5813953488372</v>
      </c>
      <c r="T710" s="9" t="n">
        <v>125.5813953488372</v>
      </c>
      <c r="U710" s="9" t="n">
        <v>132.5581395348837</v>
      </c>
      <c r="V710" s="9" t="n">
        <v>132.5581395348837</v>
      </c>
      <c r="W710" s="9" t="n">
        <v>132.5581395348837</v>
      </c>
      <c r="X710" s="9" t="n">
        <v>132.5581395348837</v>
      </c>
      <c r="Y710" s="7" t="inlineStr">
        <is>
          <t>.</t>
        </is>
      </c>
      <c r="Z710" s="8">
        <f>SUM(AA710:AL710)</f>
        <v/>
      </c>
      <c r="AA710" s="9" t="n">
        <v>0</v>
      </c>
      <c r="AB710" s="9" t="n">
        <v>0</v>
      </c>
      <c r="AC710" s="9" t="n">
        <v>0</v>
      </c>
      <c r="AD710" s="9" t="n">
        <v>0</v>
      </c>
      <c r="AE710" s="9" t="n">
        <v>0</v>
      </c>
      <c r="AF710" s="9" t="n">
        <v>0</v>
      </c>
      <c r="AG710" s="9" t="n">
        <v>0</v>
      </c>
      <c r="AH710" s="9" t="n">
        <v>0</v>
      </c>
      <c r="AI710" s="9" t="n">
        <v>0</v>
      </c>
      <c r="AJ710" s="9" t="n">
        <v>0</v>
      </c>
      <c r="AK710" s="9" t="n">
        <v>0</v>
      </c>
      <c r="AL710" s="9" t="n">
        <v>0</v>
      </c>
      <c r="AM710" s="7" t="inlineStr">
        <is>
          <t>.</t>
        </is>
      </c>
      <c r="AN710" s="6">
        <f>IF(L710=0,0,Z710/L710)</f>
        <v/>
      </c>
      <c r="AO710" s="5">
        <f>IF(AN710="","",IF(AN710&gt;=0.9,"🟢",IF(AN710&gt;=0.7,"🟡",IF(AN710&gt;=0.5,"🟠","🔴"))))</f>
        <v/>
      </c>
      <c r="AP710" s="9">
        <f>IF(L710=0,0,L710-Z710)</f>
        <v/>
      </c>
      <c r="AQ710" s="5">
        <f>IF(Z710=0,"",RANK(Z710,Z$4:Z$1569,0))</f>
        <v/>
      </c>
      <c r="AR710" s="7" t="inlineStr">
        <is>
          <t>.</t>
        </is>
      </c>
      <c r="BA710" s="7" t="inlineStr">
        <is>
          <t>.</t>
        </is>
      </c>
      <c r="BB710" s="9">
        <f>SUM(L$4:L$1569)/COUNTA(A$4:A$1569)</f>
        <v/>
      </c>
      <c r="BC710" s="9">
        <f>SUM(M$4:M$1569)/COUNTA(A$4:A$1569)</f>
        <v/>
      </c>
      <c r="BD710" s="9">
        <f>SUM(N$4:N$1569)/COUNTA(A$4:A$1569)</f>
        <v/>
      </c>
      <c r="BE710" s="9">
        <f>SUM(O$4:O$1569)/COUNTA(A$4:A$1569)</f>
        <v/>
      </c>
      <c r="BF710" s="9">
        <f>SUM(P$4:P$1569)/COUNTA(A$4:A$1569)</f>
        <v/>
      </c>
      <c r="BG710" s="9">
        <f>SUM(Q$4:Q$1569)/COUNTA(A$4:A$1569)</f>
        <v/>
      </c>
      <c r="BH710" s="9">
        <f>SUM(R$4:R$1569)/COUNTA(A$4:A$1569)</f>
        <v/>
      </c>
      <c r="BI710" s="9">
        <f>SUM(S$4:S$1569)/COUNTA(A$4:A$1569)</f>
        <v/>
      </c>
      <c r="BJ710" s="9">
        <f>SUM(T$4:T$1569)/COUNTA(A$4:A$1569)</f>
        <v/>
      </c>
      <c r="BK710" s="9">
        <f>SUM(U$4:U$1569)/COUNTA(A$4:A$1569)</f>
        <v/>
      </c>
      <c r="BL710" s="9">
        <f>SUM(V$4:V$1569)/COUNTA(A$4:A$1569)</f>
        <v/>
      </c>
      <c r="BM710" s="9">
        <f>SUM(W$4:W$1569)/COUNTA(A$4:A$1569)</f>
        <v/>
      </c>
      <c r="BN710" s="9">
        <f>SUM(X$4:X$1569)/COUNTA(A$4:A$1569)</f>
        <v/>
      </c>
      <c r="BO710" s="7" t="inlineStr">
        <is>
          <t>.</t>
        </is>
      </c>
      <c r="BP710" s="9">
        <f>IF(Z710&gt;=BB710,0,IFERROR(BB710+(SUMPRODUCT((Z$4:Z$1569&gt;=BB$4:BB$1569)*(Z$4:Z$1569-BB$4:BB$1569))/MAX(1,COUNTIF(Z$4:Z$1569,"&lt;"&amp;BB710+0.01))),BB710))</f>
        <v/>
      </c>
      <c r="BQ710" s="9">
        <f>IF(AA710&gt;=BC710,0,IFERROR(BC710+SUMPRODUCT((AA$4:AA$1569&gt;=BC$4:BC$1569)*(AA$4:AA$1569-BC$4:BC$1569))/MAX(1,COUNTIF(AA$4:AA$1569,"&lt;"&amp;BC710+0.01)),BC710))</f>
        <v/>
      </c>
      <c r="BR710" s="9">
        <f>IF(AB710&gt;=BD710,0,IFERROR(BD710+SUMPRODUCT((AB$4:AB$1569&gt;=BD$4:BD$1569)*(AB$4:AB$1569-BD$4:BD$1569))/MAX(1,COUNTIF(AB$4:AB$1569,"&lt;"&amp;BD710+0.01)),BD710))</f>
        <v/>
      </c>
      <c r="BS710" s="9">
        <f>IF(AC710&gt;=BE710,0,IFERROR(BE710+SUMPRODUCT((AC$4:AC$1569&gt;=BE$4:BE$1569)*(AC$4:AC$1569-BE$4:BE$1569))/MAX(1,COUNTIF(AC$4:AC$1569,"&lt;"&amp;BE710+0.01)),BE710))</f>
        <v/>
      </c>
      <c r="BT710" s="9">
        <f>IF(AD710&gt;=BF710,0,IFERROR(BF710+SUMPRODUCT((AD$4:AD$1569&gt;=BF$4:BF$1569)*(AD$4:AD$1569-BF$4:BF$1569))/MAX(1,COUNTIF(AD$4:AD$1569,"&lt;"&amp;BF710+0.01)),BF710))</f>
        <v/>
      </c>
      <c r="BU710" s="9">
        <f>IF(AE710&gt;=BG710,0,IFERROR(BG710+SUMPRODUCT((AE$4:AE$1569&gt;=BG$4:BG$1569)*(AE$4:AE$1569-BG$4:BG$1569))/MAX(1,COUNTIF(AE$4:AE$1569,"&lt;"&amp;BG710+0.01)),BG710))</f>
        <v/>
      </c>
      <c r="BV710" s="9">
        <f>IF(AF710&gt;=BH710,0,IFERROR(BH710+SUMPRODUCT((AF$4:AF$1569&gt;=BH$4:BH$1569)*(AF$4:AF$1569-BH$4:BH$1569))/MAX(1,COUNTIF(AF$4:AF$1569,"&lt;"&amp;BH710+0.01)),BH710))</f>
        <v/>
      </c>
      <c r="BW710" s="9">
        <f>IF(AG710&gt;=BI710,0,IFERROR(BI710+SUMPRODUCT((AG$4:AG$1569&gt;=BI$4:BI$1569)*(AG$4:AG$1569-BI$4:BI$1569))/MAX(1,COUNTIF(AG$4:AG$1569,"&lt;"&amp;BI710+0.01)),BI710))</f>
        <v/>
      </c>
      <c r="BX710" s="9">
        <f>IF(AH710&gt;=BJ710,0,IFERROR(BJ710+SUMPRODUCT((AH$4:AH$1569&gt;=BJ$4:BJ$1569)*(AH$4:AH$1569-BJ$4:BJ$1569))/MAX(1,COUNTIF(AH$4:AH$1569,"&lt;"&amp;BJ710+0.01)),BJ710))</f>
        <v/>
      </c>
      <c r="BY710" s="9">
        <f>IF(AI710&gt;=BK710,0,IFERROR(BK710+SUMPRODUCT((AI$4:AI$1569&gt;=BK$4:BK$1569)*(AI$4:AI$1569-BK$4:BK$1569))/MAX(1,COUNTIF(AI$4:AI$1569,"&lt;"&amp;BK710+0.01)),BK710))</f>
        <v/>
      </c>
      <c r="BZ710" s="9">
        <f>IF(AJ710&gt;=BL710,0,IFERROR(BL710+SUMPRODUCT((AJ$4:AJ$1569&gt;=BL$4:BL$1569)*(AJ$4:AJ$1569-BL$4:BL$1569))/MAX(1,COUNTIF(AJ$4:AJ$1569,"&lt;"&amp;BL710+0.01)),BL710))</f>
        <v/>
      </c>
      <c r="CA710" s="9">
        <f>IF(AK710&gt;=BM710,0,IFERROR(BM710+SUMPRODUCT((AK$4:AK$1569&gt;=BM$4:BM$1569)*(AK$4:AK$1569-BM$4:BM$1569))/MAX(1,COUNTIF(AK$4:AK$1569,"&lt;"&amp;BM710+0.01)),BM710))</f>
        <v/>
      </c>
      <c r="CB710" s="9">
        <f>IF(AL710&gt;=BN710,0,IFERROR(BN710+SUMPRODUCT((AL$4:AL$1569&gt;=BN$4:BN$1569)*(AL$4:AL$1569-BN$4:BN$1569))/MAX(1,COUNTIF(AL$4:AL$1569,"&lt;"&amp;BN710+0.01)),BN710))</f>
        <v/>
      </c>
      <c r="CC710" s="5">
        <f>IF(AO710="🟢","VERDE",IF(AO710="🟡","AMARELO",IF(AO710="🟠","VERMELHO",IF(AO710="🔴","VERMELHO","ROXO"))))</f>
        <v/>
      </c>
      <c r="CD710" s="5" t="inlineStr">
        <is>
          <t>🌎 REGIÕES</t>
        </is>
      </c>
      <c r="CE710" s="5" t="inlineStr">
        <is>
          <t>SEM REDE</t>
        </is>
      </c>
    </row>
    <row r="711">
      <c r="A711" s="5" t="inlineStr">
        <is>
          <t>18979365000175</t>
        </is>
      </c>
      <c r="B711" s="5" t="inlineStr">
        <is>
          <t>TACIANE CARLA RAMPON 01322369070</t>
        </is>
      </c>
      <c r="C711" s="5" t="inlineStr">
        <is>
          <t>06 - SEM GRUPO</t>
        </is>
      </c>
      <c r="D711" s="5" t="inlineStr">
        <is>
          <t>HEMANUELE DITZEL (MANU)</t>
        </is>
      </c>
      <c r="E711" s="5" t="inlineStr">
        <is>
          <t>RS</t>
        </is>
      </c>
      <c r="F711" s="5">
        <f>IFERROR(VLOOKUP(C711,$AS$4:$AT$25,2,FALSE),"")</f>
        <v/>
      </c>
      <c r="G711" s="6">
        <f>IFERROR(VLOOKUP(C711,$AS$4:$AX$25,6,FALSE),"")</f>
        <v/>
      </c>
      <c r="H711" s="5">
        <f>IFERROR(VLOOKUP(C711,$AS$4:$AY$25,7,FALSE),"")</f>
        <v/>
      </c>
      <c r="I711" s="5">
        <f>IFERROR(VLOOKUP(C711,$AS$4:$AZ$25,8,FALSE),"")</f>
        <v/>
      </c>
      <c r="J711" s="7" t="inlineStr">
        <is>
          <t>.</t>
        </is>
      </c>
      <c r="K711" s="5" t="inlineStr">
        <is>
          <t>SUL</t>
        </is>
      </c>
      <c r="L711" s="8" t="n">
        <v>2100</v>
      </c>
      <c r="M711" s="9" t="n">
        <v>100</v>
      </c>
      <c r="N711" s="9" t="n">
        <v>150</v>
      </c>
      <c r="O711" s="9" t="n">
        <v>150</v>
      </c>
      <c r="P711" s="9" t="n">
        <v>150</v>
      </c>
      <c r="Q711" s="9" t="n">
        <v>150</v>
      </c>
      <c r="R711" s="9" t="n">
        <v>150</v>
      </c>
      <c r="S711" s="9" t="n">
        <v>200</v>
      </c>
      <c r="T711" s="9" t="n">
        <v>200</v>
      </c>
      <c r="U711" s="9" t="n">
        <v>200</v>
      </c>
      <c r="V711" s="9" t="n">
        <v>200</v>
      </c>
      <c r="W711" s="9" t="n">
        <v>200</v>
      </c>
      <c r="X711" s="9" t="n">
        <v>250</v>
      </c>
      <c r="Y711" s="7" t="inlineStr">
        <is>
          <t>.</t>
        </is>
      </c>
      <c r="Z711" s="8">
        <f>SUM(AA711:AL711)</f>
        <v/>
      </c>
      <c r="AA711" s="9" t="n">
        <v>0</v>
      </c>
      <c r="AB711" s="9" t="n">
        <v>0</v>
      </c>
      <c r="AC711" s="9" t="n">
        <v>0</v>
      </c>
      <c r="AD711" s="9" t="n">
        <v>0</v>
      </c>
      <c r="AE711" s="9" t="n">
        <v>0</v>
      </c>
      <c r="AF711" s="9" t="n">
        <v>0</v>
      </c>
      <c r="AG711" s="9" t="n">
        <v>0</v>
      </c>
      <c r="AH711" s="9" t="n">
        <v>0</v>
      </c>
      <c r="AI711" s="9" t="n">
        <v>0</v>
      </c>
      <c r="AJ711" s="9" t="n">
        <v>0</v>
      </c>
      <c r="AK711" s="9" t="n">
        <v>0</v>
      </c>
      <c r="AL711" s="9" t="n">
        <v>0</v>
      </c>
      <c r="AM711" s="7" t="inlineStr">
        <is>
          <t>.</t>
        </is>
      </c>
      <c r="AN711" s="6">
        <f>IF(L711=0,0,Z711/L711)</f>
        <v/>
      </c>
      <c r="AO711" s="5">
        <f>IF(AN711="","",IF(AN711&gt;=0.9,"🟢",IF(AN711&gt;=0.7,"🟡",IF(AN711&gt;=0.5,"🟠","🔴"))))</f>
        <v/>
      </c>
      <c r="AP711" s="9">
        <f>IF(L711=0,0,L711-Z711)</f>
        <v/>
      </c>
      <c r="AQ711" s="5">
        <f>IF(Z711=0,"",RANK(Z711,Z$4:Z$1569,0))</f>
        <v/>
      </c>
      <c r="AR711" s="7" t="inlineStr">
        <is>
          <t>.</t>
        </is>
      </c>
      <c r="BA711" s="7" t="inlineStr">
        <is>
          <t>.</t>
        </is>
      </c>
      <c r="BB711" s="9">
        <f>SUM(L$4:L$1569)/COUNTA(A$4:A$1569)</f>
        <v/>
      </c>
      <c r="BC711" s="9">
        <f>SUM(M$4:M$1569)/COUNTA(A$4:A$1569)</f>
        <v/>
      </c>
      <c r="BD711" s="9">
        <f>SUM(N$4:N$1569)/COUNTA(A$4:A$1569)</f>
        <v/>
      </c>
      <c r="BE711" s="9">
        <f>SUM(O$4:O$1569)/COUNTA(A$4:A$1569)</f>
        <v/>
      </c>
      <c r="BF711" s="9">
        <f>SUM(P$4:P$1569)/COUNTA(A$4:A$1569)</f>
        <v/>
      </c>
      <c r="BG711" s="9">
        <f>SUM(Q$4:Q$1569)/COUNTA(A$4:A$1569)</f>
        <v/>
      </c>
      <c r="BH711" s="9">
        <f>SUM(R$4:R$1569)/COUNTA(A$4:A$1569)</f>
        <v/>
      </c>
      <c r="BI711" s="9">
        <f>SUM(S$4:S$1569)/COUNTA(A$4:A$1569)</f>
        <v/>
      </c>
      <c r="BJ711" s="9">
        <f>SUM(T$4:T$1569)/COUNTA(A$4:A$1569)</f>
        <v/>
      </c>
      <c r="BK711" s="9">
        <f>SUM(U$4:U$1569)/COUNTA(A$4:A$1569)</f>
        <v/>
      </c>
      <c r="BL711" s="9">
        <f>SUM(V$4:V$1569)/COUNTA(A$4:A$1569)</f>
        <v/>
      </c>
      <c r="BM711" s="9">
        <f>SUM(W$4:W$1569)/COUNTA(A$4:A$1569)</f>
        <v/>
      </c>
      <c r="BN711" s="9">
        <f>SUM(X$4:X$1569)/COUNTA(A$4:A$1569)</f>
        <v/>
      </c>
      <c r="BO711" s="7" t="inlineStr">
        <is>
          <t>.</t>
        </is>
      </c>
      <c r="BP711" s="9">
        <f>IF(Z711&gt;=BB711,0,IFERROR(BB711+(SUMPRODUCT((Z$4:Z$1569&gt;=BB$4:BB$1569)*(Z$4:Z$1569-BB$4:BB$1569))/MAX(1,COUNTIF(Z$4:Z$1569,"&lt;"&amp;BB711+0.01))),BB711))</f>
        <v/>
      </c>
      <c r="BQ711" s="9">
        <f>IF(AA711&gt;=BC711,0,IFERROR(BC711+SUMPRODUCT((AA$4:AA$1569&gt;=BC$4:BC$1569)*(AA$4:AA$1569-BC$4:BC$1569))/MAX(1,COUNTIF(AA$4:AA$1569,"&lt;"&amp;BC711+0.01)),BC711))</f>
        <v/>
      </c>
      <c r="BR711" s="9">
        <f>IF(AB711&gt;=BD711,0,IFERROR(BD711+SUMPRODUCT((AB$4:AB$1569&gt;=BD$4:BD$1569)*(AB$4:AB$1569-BD$4:BD$1569))/MAX(1,COUNTIF(AB$4:AB$1569,"&lt;"&amp;BD711+0.01)),BD711))</f>
        <v/>
      </c>
      <c r="BS711" s="9">
        <f>IF(AC711&gt;=BE711,0,IFERROR(BE711+SUMPRODUCT((AC$4:AC$1569&gt;=BE$4:BE$1569)*(AC$4:AC$1569-BE$4:BE$1569))/MAX(1,COUNTIF(AC$4:AC$1569,"&lt;"&amp;BE711+0.01)),BE711))</f>
        <v/>
      </c>
      <c r="BT711" s="9">
        <f>IF(AD711&gt;=BF711,0,IFERROR(BF711+SUMPRODUCT((AD$4:AD$1569&gt;=BF$4:BF$1569)*(AD$4:AD$1569-BF$4:BF$1569))/MAX(1,COUNTIF(AD$4:AD$1569,"&lt;"&amp;BF711+0.01)),BF711))</f>
        <v/>
      </c>
      <c r="BU711" s="9">
        <f>IF(AE711&gt;=BG711,0,IFERROR(BG711+SUMPRODUCT((AE$4:AE$1569&gt;=BG$4:BG$1569)*(AE$4:AE$1569-BG$4:BG$1569))/MAX(1,COUNTIF(AE$4:AE$1569,"&lt;"&amp;BG711+0.01)),BG711))</f>
        <v/>
      </c>
      <c r="BV711" s="9">
        <f>IF(AF711&gt;=BH711,0,IFERROR(BH711+SUMPRODUCT((AF$4:AF$1569&gt;=BH$4:BH$1569)*(AF$4:AF$1569-BH$4:BH$1569))/MAX(1,COUNTIF(AF$4:AF$1569,"&lt;"&amp;BH711+0.01)),BH711))</f>
        <v/>
      </c>
      <c r="BW711" s="9">
        <f>IF(AG711&gt;=BI711,0,IFERROR(BI711+SUMPRODUCT((AG$4:AG$1569&gt;=BI$4:BI$1569)*(AG$4:AG$1569-BI$4:BI$1569))/MAX(1,COUNTIF(AG$4:AG$1569,"&lt;"&amp;BI711+0.01)),BI711))</f>
        <v/>
      </c>
      <c r="BX711" s="9">
        <f>IF(AH711&gt;=BJ711,0,IFERROR(BJ711+SUMPRODUCT((AH$4:AH$1569&gt;=BJ$4:BJ$1569)*(AH$4:AH$1569-BJ$4:BJ$1569))/MAX(1,COUNTIF(AH$4:AH$1569,"&lt;"&amp;BJ711+0.01)),BJ711))</f>
        <v/>
      </c>
      <c r="BY711" s="9">
        <f>IF(AI711&gt;=BK711,0,IFERROR(BK711+SUMPRODUCT((AI$4:AI$1569&gt;=BK$4:BK$1569)*(AI$4:AI$1569-BK$4:BK$1569))/MAX(1,COUNTIF(AI$4:AI$1569,"&lt;"&amp;BK711+0.01)),BK711))</f>
        <v/>
      </c>
      <c r="BZ711" s="9">
        <f>IF(AJ711&gt;=BL711,0,IFERROR(BL711+SUMPRODUCT((AJ$4:AJ$1569&gt;=BL$4:BL$1569)*(AJ$4:AJ$1569-BL$4:BL$1569))/MAX(1,COUNTIF(AJ$4:AJ$1569,"&lt;"&amp;BL711+0.01)),BL711))</f>
        <v/>
      </c>
      <c r="CA711" s="9">
        <f>IF(AK711&gt;=BM711,0,IFERROR(BM711+SUMPRODUCT((AK$4:AK$1569&gt;=BM$4:BM$1569)*(AK$4:AK$1569-BM$4:BM$1569))/MAX(1,COUNTIF(AK$4:AK$1569,"&lt;"&amp;BM711+0.01)),BM711))</f>
        <v/>
      </c>
      <c r="CB711" s="9">
        <f>IF(AL711&gt;=BN711,0,IFERROR(BN711+SUMPRODUCT((AL$4:AL$1569&gt;=BN$4:BN$1569)*(AL$4:AL$1569-BN$4:BN$1569))/MAX(1,COUNTIF(AL$4:AL$1569,"&lt;"&amp;BN711+0.01)),BN711))</f>
        <v/>
      </c>
      <c r="CC711" s="5">
        <f>IF(AO711="🟢","VERDE",IF(AO711="🟡","AMARELO",IF(AO711="🟠","VERMELHO",IF(AO711="🔴","VERMELHO","ROXO"))))</f>
        <v/>
      </c>
      <c r="CD711" s="5" t="inlineStr">
        <is>
          <t>🌎 REGIÕES</t>
        </is>
      </c>
      <c r="CE711" s="5" t="inlineStr">
        <is>
          <t>SEM REDE</t>
        </is>
      </c>
    </row>
    <row r="712">
      <c r="A712" s="5" t="inlineStr">
        <is>
          <t>19021582000110</t>
        </is>
      </c>
      <c r="B712" s="5" t="inlineStr">
        <is>
          <t>CAROLINE FERNANDES OKAMOTO LTDA - ME</t>
        </is>
      </c>
      <c r="C712" s="5" t="inlineStr">
        <is>
          <t>06 - SEM GRUPO</t>
        </is>
      </c>
      <c r="D712" s="5" t="inlineStr">
        <is>
          <t>HEMANUELE DITZEL (MANU)</t>
        </is>
      </c>
      <c r="E712" s="5" t="inlineStr">
        <is>
          <t>SC</t>
        </is>
      </c>
      <c r="F712" s="5">
        <f>IFERROR(VLOOKUP(C712,$AS$4:$AT$25,2,FALSE),"")</f>
        <v/>
      </c>
      <c r="G712" s="6">
        <f>IFERROR(VLOOKUP(C712,$AS$4:$AX$25,6,FALSE),"")</f>
        <v/>
      </c>
      <c r="H712" s="5">
        <f>IFERROR(VLOOKUP(C712,$AS$4:$AY$25,7,FALSE),"")</f>
        <v/>
      </c>
      <c r="I712" s="5">
        <f>IFERROR(VLOOKUP(C712,$AS$4:$AZ$25,8,FALSE),"")</f>
        <v/>
      </c>
      <c r="J712" s="7" t="inlineStr">
        <is>
          <t>.</t>
        </is>
      </c>
      <c r="K712" s="5" t="inlineStr">
        <is>
          <t>SUL</t>
        </is>
      </c>
      <c r="L712" s="8" t="n">
        <v>1643.478260869565</v>
      </c>
      <c r="M712" s="9" t="n">
        <v>117.3913043478261</v>
      </c>
      <c r="N712" s="9" t="n">
        <v>130.4347826086957</v>
      </c>
      <c r="O712" s="9" t="n">
        <v>130.4347826086957</v>
      </c>
      <c r="P712" s="9" t="n">
        <v>130.4347826086957</v>
      </c>
      <c r="Q712" s="9" t="n">
        <v>130.4347826086957</v>
      </c>
      <c r="R712" s="9" t="n">
        <v>130.4347826086957</v>
      </c>
      <c r="S712" s="9" t="n">
        <v>143.4782608695652</v>
      </c>
      <c r="T712" s="9" t="n">
        <v>143.4782608695652</v>
      </c>
      <c r="U712" s="9" t="n">
        <v>143.4782608695652</v>
      </c>
      <c r="V712" s="9" t="n">
        <v>143.4782608695652</v>
      </c>
      <c r="W712" s="9" t="n">
        <v>143.4782608695652</v>
      </c>
      <c r="X712" s="9" t="n">
        <v>156.5217391304348</v>
      </c>
      <c r="Y712" s="7" t="inlineStr">
        <is>
          <t>.</t>
        </is>
      </c>
      <c r="Z712" s="8">
        <f>SUM(AA712:AL712)</f>
        <v/>
      </c>
      <c r="AA712" s="9" t="n">
        <v>0</v>
      </c>
      <c r="AB712" s="9" t="n">
        <v>0</v>
      </c>
      <c r="AC712" s="9" t="n">
        <v>0</v>
      </c>
      <c r="AD712" s="9" t="n">
        <v>0</v>
      </c>
      <c r="AE712" s="9" t="n">
        <v>0</v>
      </c>
      <c r="AF712" s="9" t="n">
        <v>0</v>
      </c>
      <c r="AG712" s="9" t="n">
        <v>0</v>
      </c>
      <c r="AH712" s="9" t="n">
        <v>0</v>
      </c>
      <c r="AI712" s="9" t="n">
        <v>0</v>
      </c>
      <c r="AJ712" s="9" t="n">
        <v>0</v>
      </c>
      <c r="AK712" s="9" t="n">
        <v>0</v>
      </c>
      <c r="AL712" s="9" t="n">
        <v>0</v>
      </c>
      <c r="AM712" s="7" t="inlineStr">
        <is>
          <t>.</t>
        </is>
      </c>
      <c r="AN712" s="6">
        <f>IF(L712=0,0,Z712/L712)</f>
        <v/>
      </c>
      <c r="AO712" s="5">
        <f>IF(AN712="","",IF(AN712&gt;=0.9,"🟢",IF(AN712&gt;=0.7,"🟡",IF(AN712&gt;=0.5,"🟠","🔴"))))</f>
        <v/>
      </c>
      <c r="AP712" s="9">
        <f>IF(L712=0,0,L712-Z712)</f>
        <v/>
      </c>
      <c r="AQ712" s="5">
        <f>IF(Z712=0,"",RANK(Z712,Z$4:Z$1569,0))</f>
        <v/>
      </c>
      <c r="AR712" s="7" t="inlineStr">
        <is>
          <t>.</t>
        </is>
      </c>
      <c r="BA712" s="7" t="inlineStr">
        <is>
          <t>.</t>
        </is>
      </c>
      <c r="BB712" s="9">
        <f>SUM(L$4:L$1569)/COUNTA(A$4:A$1569)</f>
        <v/>
      </c>
      <c r="BC712" s="9">
        <f>SUM(M$4:M$1569)/COUNTA(A$4:A$1569)</f>
        <v/>
      </c>
      <c r="BD712" s="9">
        <f>SUM(N$4:N$1569)/COUNTA(A$4:A$1569)</f>
        <v/>
      </c>
      <c r="BE712" s="9">
        <f>SUM(O$4:O$1569)/COUNTA(A$4:A$1569)</f>
        <v/>
      </c>
      <c r="BF712" s="9">
        <f>SUM(P$4:P$1569)/COUNTA(A$4:A$1569)</f>
        <v/>
      </c>
      <c r="BG712" s="9">
        <f>SUM(Q$4:Q$1569)/COUNTA(A$4:A$1569)</f>
        <v/>
      </c>
      <c r="BH712" s="9">
        <f>SUM(R$4:R$1569)/COUNTA(A$4:A$1569)</f>
        <v/>
      </c>
      <c r="BI712" s="9">
        <f>SUM(S$4:S$1569)/COUNTA(A$4:A$1569)</f>
        <v/>
      </c>
      <c r="BJ712" s="9">
        <f>SUM(T$4:T$1569)/COUNTA(A$4:A$1569)</f>
        <v/>
      </c>
      <c r="BK712" s="9">
        <f>SUM(U$4:U$1569)/COUNTA(A$4:A$1569)</f>
        <v/>
      </c>
      <c r="BL712" s="9">
        <f>SUM(V$4:V$1569)/COUNTA(A$4:A$1569)</f>
        <v/>
      </c>
      <c r="BM712" s="9">
        <f>SUM(W$4:W$1569)/COUNTA(A$4:A$1569)</f>
        <v/>
      </c>
      <c r="BN712" s="9">
        <f>SUM(X$4:X$1569)/COUNTA(A$4:A$1569)</f>
        <v/>
      </c>
      <c r="BO712" s="7" t="inlineStr">
        <is>
          <t>.</t>
        </is>
      </c>
      <c r="BP712" s="9">
        <f>IF(Z712&gt;=BB712,0,IFERROR(BB712+(SUMPRODUCT((Z$4:Z$1569&gt;=BB$4:BB$1569)*(Z$4:Z$1569-BB$4:BB$1569))/MAX(1,COUNTIF(Z$4:Z$1569,"&lt;"&amp;BB712+0.01))),BB712))</f>
        <v/>
      </c>
      <c r="BQ712" s="9">
        <f>IF(AA712&gt;=BC712,0,IFERROR(BC712+SUMPRODUCT((AA$4:AA$1569&gt;=BC$4:BC$1569)*(AA$4:AA$1569-BC$4:BC$1569))/MAX(1,COUNTIF(AA$4:AA$1569,"&lt;"&amp;BC712+0.01)),BC712))</f>
        <v/>
      </c>
      <c r="BR712" s="9">
        <f>IF(AB712&gt;=BD712,0,IFERROR(BD712+SUMPRODUCT((AB$4:AB$1569&gt;=BD$4:BD$1569)*(AB$4:AB$1569-BD$4:BD$1569))/MAX(1,COUNTIF(AB$4:AB$1569,"&lt;"&amp;BD712+0.01)),BD712))</f>
        <v/>
      </c>
      <c r="BS712" s="9">
        <f>IF(AC712&gt;=BE712,0,IFERROR(BE712+SUMPRODUCT((AC$4:AC$1569&gt;=BE$4:BE$1569)*(AC$4:AC$1569-BE$4:BE$1569))/MAX(1,COUNTIF(AC$4:AC$1569,"&lt;"&amp;BE712+0.01)),BE712))</f>
        <v/>
      </c>
      <c r="BT712" s="9">
        <f>IF(AD712&gt;=BF712,0,IFERROR(BF712+SUMPRODUCT((AD$4:AD$1569&gt;=BF$4:BF$1569)*(AD$4:AD$1569-BF$4:BF$1569))/MAX(1,COUNTIF(AD$4:AD$1569,"&lt;"&amp;BF712+0.01)),BF712))</f>
        <v/>
      </c>
      <c r="BU712" s="9">
        <f>IF(AE712&gt;=BG712,0,IFERROR(BG712+SUMPRODUCT((AE$4:AE$1569&gt;=BG$4:BG$1569)*(AE$4:AE$1569-BG$4:BG$1569))/MAX(1,COUNTIF(AE$4:AE$1569,"&lt;"&amp;BG712+0.01)),BG712))</f>
        <v/>
      </c>
      <c r="BV712" s="9">
        <f>IF(AF712&gt;=BH712,0,IFERROR(BH712+SUMPRODUCT((AF$4:AF$1569&gt;=BH$4:BH$1569)*(AF$4:AF$1569-BH$4:BH$1569))/MAX(1,COUNTIF(AF$4:AF$1569,"&lt;"&amp;BH712+0.01)),BH712))</f>
        <v/>
      </c>
      <c r="BW712" s="9">
        <f>IF(AG712&gt;=BI712,0,IFERROR(BI712+SUMPRODUCT((AG$4:AG$1569&gt;=BI$4:BI$1569)*(AG$4:AG$1569-BI$4:BI$1569))/MAX(1,COUNTIF(AG$4:AG$1569,"&lt;"&amp;BI712+0.01)),BI712))</f>
        <v/>
      </c>
      <c r="BX712" s="9">
        <f>IF(AH712&gt;=BJ712,0,IFERROR(BJ712+SUMPRODUCT((AH$4:AH$1569&gt;=BJ$4:BJ$1569)*(AH$4:AH$1569-BJ$4:BJ$1569))/MAX(1,COUNTIF(AH$4:AH$1569,"&lt;"&amp;BJ712+0.01)),BJ712))</f>
        <v/>
      </c>
      <c r="BY712" s="9">
        <f>IF(AI712&gt;=BK712,0,IFERROR(BK712+SUMPRODUCT((AI$4:AI$1569&gt;=BK$4:BK$1569)*(AI$4:AI$1569-BK$4:BK$1569))/MAX(1,COUNTIF(AI$4:AI$1569,"&lt;"&amp;BK712+0.01)),BK712))</f>
        <v/>
      </c>
      <c r="BZ712" s="9">
        <f>IF(AJ712&gt;=BL712,0,IFERROR(BL712+SUMPRODUCT((AJ$4:AJ$1569&gt;=BL$4:BL$1569)*(AJ$4:AJ$1569-BL$4:BL$1569))/MAX(1,COUNTIF(AJ$4:AJ$1569,"&lt;"&amp;BL712+0.01)),BL712))</f>
        <v/>
      </c>
      <c r="CA712" s="9">
        <f>IF(AK712&gt;=BM712,0,IFERROR(BM712+SUMPRODUCT((AK$4:AK$1569&gt;=BM$4:BM$1569)*(AK$4:AK$1569-BM$4:BM$1569))/MAX(1,COUNTIF(AK$4:AK$1569,"&lt;"&amp;BM712+0.01)),BM712))</f>
        <v/>
      </c>
      <c r="CB712" s="9">
        <f>IF(AL712&gt;=BN712,0,IFERROR(BN712+SUMPRODUCT((AL$4:AL$1569&gt;=BN$4:BN$1569)*(AL$4:AL$1569-BN$4:BN$1569))/MAX(1,COUNTIF(AL$4:AL$1569,"&lt;"&amp;BN712+0.01)),BN712))</f>
        <v/>
      </c>
      <c r="CC712" s="5">
        <f>IF(AO712="🟢","VERDE",IF(AO712="🟡","AMARELO",IF(AO712="🟠","VERMELHO",IF(AO712="🔴","VERMELHO","ROXO"))))</f>
        <v/>
      </c>
      <c r="CD712" s="5" t="inlineStr">
        <is>
          <t>🌎 REGIÕES</t>
        </is>
      </c>
      <c r="CE712" s="5" t="inlineStr">
        <is>
          <t>SEM REDE</t>
        </is>
      </c>
    </row>
    <row r="713">
      <c r="A713" s="5" t="inlineStr">
        <is>
          <t>19114124000126</t>
        </is>
      </c>
      <c r="B713" s="5" t="inlineStr">
        <is>
          <t>VIDA LEVE COMERCIO DE PRUDUTOS NATURAISL</t>
        </is>
      </c>
      <c r="C713" s="5" t="inlineStr">
        <is>
          <t>06 - SEM GRUPO</t>
        </is>
      </c>
      <c r="D713" s="5" t="inlineStr">
        <is>
          <t>LARISSA PADILHA</t>
        </is>
      </c>
      <c r="E713" s="5" t="inlineStr">
        <is>
          <t>BA</t>
        </is>
      </c>
      <c r="F713" s="5">
        <f>IFERROR(VLOOKUP(C713,$AS$4:$AT$25,2,FALSE),"")</f>
        <v/>
      </c>
      <c r="G713" s="6">
        <f>IFERROR(VLOOKUP(C713,$AS$4:$AX$25,6,FALSE),"")</f>
        <v/>
      </c>
      <c r="H713" s="5">
        <f>IFERROR(VLOOKUP(C713,$AS$4:$AY$25,7,FALSE),"")</f>
        <v/>
      </c>
      <c r="I713" s="5">
        <f>IFERROR(VLOOKUP(C713,$AS$4:$AZ$25,8,FALSE),"")</f>
        <v/>
      </c>
      <c r="J713" s="7" t="inlineStr">
        <is>
          <t>.</t>
        </is>
      </c>
      <c r="K713" s="5" t="inlineStr">
        <is>
          <t>NORDESTE (SEM MA)</t>
        </is>
      </c>
      <c r="L713" s="8" t="n">
        <v>1371.428571428571</v>
      </c>
      <c r="M713" s="9" t="n">
        <v>114.2857142857143</v>
      </c>
      <c r="N713" s="9" t="n">
        <v>114.2857142857143</v>
      </c>
      <c r="O713" s="9" t="n">
        <v>114.2857142857143</v>
      </c>
      <c r="P713" s="9" t="n">
        <v>114.2857142857143</v>
      </c>
      <c r="Q713" s="9" t="n">
        <v>114.2857142857143</v>
      </c>
      <c r="R713" s="9" t="n">
        <v>114.2857142857143</v>
      </c>
      <c r="S713" s="9" t="n">
        <v>114.2857142857143</v>
      </c>
      <c r="T713" s="9" t="n">
        <v>114.2857142857143</v>
      </c>
      <c r="U713" s="9" t="n">
        <v>114.2857142857143</v>
      </c>
      <c r="V713" s="9" t="n">
        <v>114.2857142857143</v>
      </c>
      <c r="W713" s="9" t="n">
        <v>114.2857142857143</v>
      </c>
      <c r="X713" s="9" t="n">
        <v>114.2857142857143</v>
      </c>
      <c r="Y713" s="7" t="inlineStr">
        <is>
          <t>.</t>
        </is>
      </c>
      <c r="Z713" s="8">
        <f>SUM(AA713:AL713)</f>
        <v/>
      </c>
      <c r="AA713" s="9" t="n">
        <v>0</v>
      </c>
      <c r="AB713" s="9" t="n">
        <v>0</v>
      </c>
      <c r="AC713" s="9" t="n">
        <v>0</v>
      </c>
      <c r="AD713" s="9" t="n">
        <v>0</v>
      </c>
      <c r="AE713" s="9" t="n">
        <v>0</v>
      </c>
      <c r="AF713" s="9" t="n">
        <v>0</v>
      </c>
      <c r="AG713" s="9" t="n">
        <v>0</v>
      </c>
      <c r="AH713" s="9" t="n">
        <v>0</v>
      </c>
      <c r="AI713" s="9" t="n">
        <v>0</v>
      </c>
      <c r="AJ713" s="9" t="n">
        <v>0</v>
      </c>
      <c r="AK713" s="9" t="n">
        <v>0</v>
      </c>
      <c r="AL713" s="9" t="n">
        <v>0</v>
      </c>
      <c r="AM713" s="7" t="inlineStr">
        <is>
          <t>.</t>
        </is>
      </c>
      <c r="AN713" s="6">
        <f>IF(L713=0,0,Z713/L713)</f>
        <v/>
      </c>
      <c r="AO713" s="5">
        <f>IF(AN713="","",IF(AN713&gt;=0.9,"🟢",IF(AN713&gt;=0.7,"🟡",IF(AN713&gt;=0.5,"🟠","🔴"))))</f>
        <v/>
      </c>
      <c r="AP713" s="9">
        <f>IF(L713=0,0,L713-Z713)</f>
        <v/>
      </c>
      <c r="AQ713" s="5">
        <f>IF(Z713=0,"",RANK(Z713,Z$4:Z$1569,0))</f>
        <v/>
      </c>
      <c r="AR713" s="7" t="inlineStr">
        <is>
          <t>.</t>
        </is>
      </c>
      <c r="BA713" s="7" t="inlineStr">
        <is>
          <t>.</t>
        </is>
      </c>
      <c r="BB713" s="9">
        <f>SUM(L$4:L$1569)/COUNTA(A$4:A$1569)</f>
        <v/>
      </c>
      <c r="BC713" s="9">
        <f>SUM(M$4:M$1569)/COUNTA(A$4:A$1569)</f>
        <v/>
      </c>
      <c r="BD713" s="9">
        <f>SUM(N$4:N$1569)/COUNTA(A$4:A$1569)</f>
        <v/>
      </c>
      <c r="BE713" s="9">
        <f>SUM(O$4:O$1569)/COUNTA(A$4:A$1569)</f>
        <v/>
      </c>
      <c r="BF713" s="9">
        <f>SUM(P$4:P$1569)/COUNTA(A$4:A$1569)</f>
        <v/>
      </c>
      <c r="BG713" s="9">
        <f>SUM(Q$4:Q$1569)/COUNTA(A$4:A$1569)</f>
        <v/>
      </c>
      <c r="BH713" s="9">
        <f>SUM(R$4:R$1569)/COUNTA(A$4:A$1569)</f>
        <v/>
      </c>
      <c r="BI713" s="9">
        <f>SUM(S$4:S$1569)/COUNTA(A$4:A$1569)</f>
        <v/>
      </c>
      <c r="BJ713" s="9">
        <f>SUM(T$4:T$1569)/COUNTA(A$4:A$1569)</f>
        <v/>
      </c>
      <c r="BK713" s="9">
        <f>SUM(U$4:U$1569)/COUNTA(A$4:A$1569)</f>
        <v/>
      </c>
      <c r="BL713" s="9">
        <f>SUM(V$4:V$1569)/COUNTA(A$4:A$1569)</f>
        <v/>
      </c>
      <c r="BM713" s="9">
        <f>SUM(W$4:W$1569)/COUNTA(A$4:A$1569)</f>
        <v/>
      </c>
      <c r="BN713" s="9">
        <f>SUM(X$4:X$1569)/COUNTA(A$4:A$1569)</f>
        <v/>
      </c>
      <c r="BO713" s="7" t="inlineStr">
        <is>
          <t>.</t>
        </is>
      </c>
      <c r="BP713" s="9">
        <f>IF(Z713&gt;=BB713,0,IFERROR(BB713+(SUMPRODUCT((Z$4:Z$1569&gt;=BB$4:BB$1569)*(Z$4:Z$1569-BB$4:BB$1569))/MAX(1,COUNTIF(Z$4:Z$1569,"&lt;"&amp;BB713+0.01))),BB713))</f>
        <v/>
      </c>
      <c r="BQ713" s="9">
        <f>IF(AA713&gt;=BC713,0,IFERROR(BC713+SUMPRODUCT((AA$4:AA$1569&gt;=BC$4:BC$1569)*(AA$4:AA$1569-BC$4:BC$1569))/MAX(1,COUNTIF(AA$4:AA$1569,"&lt;"&amp;BC713+0.01)),BC713))</f>
        <v/>
      </c>
      <c r="BR713" s="9">
        <f>IF(AB713&gt;=BD713,0,IFERROR(BD713+SUMPRODUCT((AB$4:AB$1569&gt;=BD$4:BD$1569)*(AB$4:AB$1569-BD$4:BD$1569))/MAX(1,COUNTIF(AB$4:AB$1569,"&lt;"&amp;BD713+0.01)),BD713))</f>
        <v/>
      </c>
      <c r="BS713" s="9">
        <f>IF(AC713&gt;=BE713,0,IFERROR(BE713+SUMPRODUCT((AC$4:AC$1569&gt;=BE$4:BE$1569)*(AC$4:AC$1569-BE$4:BE$1569))/MAX(1,COUNTIF(AC$4:AC$1569,"&lt;"&amp;BE713+0.01)),BE713))</f>
        <v/>
      </c>
      <c r="BT713" s="9">
        <f>IF(AD713&gt;=BF713,0,IFERROR(BF713+SUMPRODUCT((AD$4:AD$1569&gt;=BF$4:BF$1569)*(AD$4:AD$1569-BF$4:BF$1569))/MAX(1,COUNTIF(AD$4:AD$1569,"&lt;"&amp;BF713+0.01)),BF713))</f>
        <v/>
      </c>
      <c r="BU713" s="9">
        <f>IF(AE713&gt;=BG713,0,IFERROR(BG713+SUMPRODUCT((AE$4:AE$1569&gt;=BG$4:BG$1569)*(AE$4:AE$1569-BG$4:BG$1569))/MAX(1,COUNTIF(AE$4:AE$1569,"&lt;"&amp;BG713+0.01)),BG713))</f>
        <v/>
      </c>
      <c r="BV713" s="9">
        <f>IF(AF713&gt;=BH713,0,IFERROR(BH713+SUMPRODUCT((AF$4:AF$1569&gt;=BH$4:BH$1569)*(AF$4:AF$1569-BH$4:BH$1569))/MAX(1,COUNTIF(AF$4:AF$1569,"&lt;"&amp;BH713+0.01)),BH713))</f>
        <v/>
      </c>
      <c r="BW713" s="9">
        <f>IF(AG713&gt;=BI713,0,IFERROR(BI713+SUMPRODUCT((AG$4:AG$1569&gt;=BI$4:BI$1569)*(AG$4:AG$1569-BI$4:BI$1569))/MAX(1,COUNTIF(AG$4:AG$1569,"&lt;"&amp;BI713+0.01)),BI713))</f>
        <v/>
      </c>
      <c r="BX713" s="9">
        <f>IF(AH713&gt;=BJ713,0,IFERROR(BJ713+SUMPRODUCT((AH$4:AH$1569&gt;=BJ$4:BJ$1569)*(AH$4:AH$1569-BJ$4:BJ$1569))/MAX(1,COUNTIF(AH$4:AH$1569,"&lt;"&amp;BJ713+0.01)),BJ713))</f>
        <v/>
      </c>
      <c r="BY713" s="9">
        <f>IF(AI713&gt;=BK713,0,IFERROR(BK713+SUMPRODUCT((AI$4:AI$1569&gt;=BK$4:BK$1569)*(AI$4:AI$1569-BK$4:BK$1569))/MAX(1,COUNTIF(AI$4:AI$1569,"&lt;"&amp;BK713+0.01)),BK713))</f>
        <v/>
      </c>
      <c r="BZ713" s="9">
        <f>IF(AJ713&gt;=BL713,0,IFERROR(BL713+SUMPRODUCT((AJ$4:AJ$1569&gt;=BL$4:BL$1569)*(AJ$4:AJ$1569-BL$4:BL$1569))/MAX(1,COUNTIF(AJ$4:AJ$1569,"&lt;"&amp;BL713+0.01)),BL713))</f>
        <v/>
      </c>
      <c r="CA713" s="9">
        <f>IF(AK713&gt;=BM713,0,IFERROR(BM713+SUMPRODUCT((AK$4:AK$1569&gt;=BM$4:BM$1569)*(AK$4:AK$1569-BM$4:BM$1569))/MAX(1,COUNTIF(AK$4:AK$1569,"&lt;"&amp;BM713+0.01)),BM713))</f>
        <v/>
      </c>
      <c r="CB713" s="9">
        <f>IF(AL713&gt;=BN713,0,IFERROR(BN713+SUMPRODUCT((AL$4:AL$1569&gt;=BN$4:BN$1569)*(AL$4:AL$1569-BN$4:BN$1569))/MAX(1,COUNTIF(AL$4:AL$1569,"&lt;"&amp;BN713+0.01)),BN713))</f>
        <v/>
      </c>
      <c r="CC713" s="5">
        <f>IF(AO713="🟢","VERDE",IF(AO713="🟡","AMARELO",IF(AO713="🟠","VERMELHO",IF(AO713="🔴","VERMELHO","ROXO"))))</f>
        <v/>
      </c>
      <c r="CD713" s="5" t="inlineStr">
        <is>
          <t>🌎 REGIÕES</t>
        </is>
      </c>
      <c r="CE713" s="5" t="inlineStr">
        <is>
          <t>SEM REDE</t>
        </is>
      </c>
    </row>
    <row r="714">
      <c r="A714" s="5" t="inlineStr">
        <is>
          <t>19126433000116</t>
        </is>
      </c>
      <c r="B714" s="5" t="inlineStr">
        <is>
          <t>VIDA SAUDAVEL PRODUTOS NATURAIS LTDA - M</t>
        </is>
      </c>
      <c r="C714" s="5" t="inlineStr">
        <is>
          <t>06 - INTERNA - CIA DA SAUDE</t>
        </is>
      </c>
      <c r="D714" s="5" t="inlineStr">
        <is>
          <t>JULIO GADRET</t>
        </is>
      </c>
      <c r="E714" s="5" t="inlineStr"/>
      <c r="F714" s="5">
        <f>IFERROR(VLOOKUP(C714,$AS$4:$AT$25,2,FALSE),"")</f>
        <v/>
      </c>
      <c r="G714" s="6">
        <f>IFERROR(VLOOKUP(C714,$AS$4:$AX$25,6,FALSE),"")</f>
        <v/>
      </c>
      <c r="H714" s="5">
        <f>IFERROR(VLOOKUP(C714,$AS$4:$AY$25,7,FALSE),"")</f>
        <v/>
      </c>
      <c r="I714" s="5">
        <f>IFERROR(VLOOKUP(C714,$AS$4:$AZ$25,8,FALSE),"")</f>
        <v/>
      </c>
      <c r="J714" s="7" t="inlineStr">
        <is>
          <t>.</t>
        </is>
      </c>
      <c r="K714" s="5" t="inlineStr">
        <is>
          <t>NACIONAL</t>
        </is>
      </c>
      <c r="L714" s="8" t="n">
        <v>10875</v>
      </c>
      <c r="M714" s="9" t="n">
        <v>729.1666666666666</v>
      </c>
      <c r="N714" s="9" t="n">
        <v>770.8333333333334</v>
      </c>
      <c r="O714" s="9" t="n">
        <v>791.6666666666666</v>
      </c>
      <c r="P714" s="9" t="n">
        <v>833.3333333333334</v>
      </c>
      <c r="Q714" s="9" t="n">
        <v>854.1666666666666</v>
      </c>
      <c r="R714" s="9" t="n">
        <v>895.8333333333334</v>
      </c>
      <c r="S714" s="9" t="n">
        <v>916.6666666666666</v>
      </c>
      <c r="T714" s="9" t="n">
        <v>958.3333333333334</v>
      </c>
      <c r="U714" s="9" t="n">
        <v>979.1666666666666</v>
      </c>
      <c r="V714" s="9" t="n">
        <v>1020.833333333333</v>
      </c>
      <c r="W714" s="9" t="n">
        <v>1041.666666666667</v>
      </c>
      <c r="X714" s="9" t="n">
        <v>1083.333333333333</v>
      </c>
      <c r="Y714" s="7" t="inlineStr">
        <is>
          <t>.</t>
        </is>
      </c>
      <c r="Z714" s="8">
        <f>SUM(AA714:AL714)</f>
        <v/>
      </c>
      <c r="AA714" s="9" t="n">
        <v>0</v>
      </c>
      <c r="AB714" s="9" t="n">
        <v>0</v>
      </c>
      <c r="AC714" s="9" t="n">
        <v>0</v>
      </c>
      <c r="AD714" s="9" t="n">
        <v>0</v>
      </c>
      <c r="AE714" s="9" t="n">
        <v>0</v>
      </c>
      <c r="AF714" s="9" t="n">
        <v>0</v>
      </c>
      <c r="AG714" s="9" t="n">
        <v>0</v>
      </c>
      <c r="AH714" s="9" t="n">
        <v>0</v>
      </c>
      <c r="AI714" s="9" t="n">
        <v>0</v>
      </c>
      <c r="AJ714" s="9" t="n">
        <v>0</v>
      </c>
      <c r="AK714" s="9" t="n">
        <v>0</v>
      </c>
      <c r="AL714" s="9" t="n">
        <v>0</v>
      </c>
      <c r="AM714" s="7" t="inlineStr">
        <is>
          <t>.</t>
        </is>
      </c>
      <c r="AN714" s="6">
        <f>IF(L714=0,0,Z714/L714)</f>
        <v/>
      </c>
      <c r="AO714" s="5">
        <f>IF(AN714="","",IF(AN714&gt;=0.9,"🟢",IF(AN714&gt;=0.7,"🟡",IF(AN714&gt;=0.5,"🟠","🔴"))))</f>
        <v/>
      </c>
      <c r="AP714" s="9">
        <f>IF(L714=0,0,L714-Z714)</f>
        <v/>
      </c>
      <c r="AQ714" s="5">
        <f>IF(Z714=0,"",RANK(Z714,Z$4:Z$1569,0))</f>
        <v/>
      </c>
      <c r="AR714" s="7" t="inlineStr">
        <is>
          <t>.</t>
        </is>
      </c>
      <c r="BA714" s="7" t="inlineStr">
        <is>
          <t>.</t>
        </is>
      </c>
      <c r="BB714" s="9">
        <f>SUM(L$4:L$1569)/COUNTA(A$4:A$1569)</f>
        <v/>
      </c>
      <c r="BC714" s="9">
        <f>SUM(M$4:M$1569)/COUNTA(A$4:A$1569)</f>
        <v/>
      </c>
      <c r="BD714" s="9">
        <f>SUM(N$4:N$1569)/COUNTA(A$4:A$1569)</f>
        <v/>
      </c>
      <c r="BE714" s="9">
        <f>SUM(O$4:O$1569)/COUNTA(A$4:A$1569)</f>
        <v/>
      </c>
      <c r="BF714" s="9">
        <f>SUM(P$4:P$1569)/COUNTA(A$4:A$1569)</f>
        <v/>
      </c>
      <c r="BG714" s="9">
        <f>SUM(Q$4:Q$1569)/COUNTA(A$4:A$1569)</f>
        <v/>
      </c>
      <c r="BH714" s="9">
        <f>SUM(R$4:R$1569)/COUNTA(A$4:A$1569)</f>
        <v/>
      </c>
      <c r="BI714" s="9">
        <f>SUM(S$4:S$1569)/COUNTA(A$4:A$1569)</f>
        <v/>
      </c>
      <c r="BJ714" s="9">
        <f>SUM(T$4:T$1569)/COUNTA(A$4:A$1569)</f>
        <v/>
      </c>
      <c r="BK714" s="9">
        <f>SUM(U$4:U$1569)/COUNTA(A$4:A$1569)</f>
        <v/>
      </c>
      <c r="BL714" s="9">
        <f>SUM(V$4:V$1569)/COUNTA(A$4:A$1569)</f>
        <v/>
      </c>
      <c r="BM714" s="9">
        <f>SUM(W$4:W$1569)/COUNTA(A$4:A$1569)</f>
        <v/>
      </c>
      <c r="BN714" s="9">
        <f>SUM(X$4:X$1569)/COUNTA(A$4:A$1569)</f>
        <v/>
      </c>
      <c r="BO714" s="7" t="inlineStr">
        <is>
          <t>.</t>
        </is>
      </c>
      <c r="BP714" s="9">
        <f>IF(Z714&gt;=BB714,0,IFERROR(BB714+(SUMPRODUCT((Z$4:Z$1569&gt;=BB$4:BB$1569)*(Z$4:Z$1569-BB$4:BB$1569))/MAX(1,COUNTIF(Z$4:Z$1569,"&lt;"&amp;BB714+0.01))),BB714))</f>
        <v/>
      </c>
      <c r="BQ714" s="9">
        <f>IF(AA714&gt;=BC714,0,IFERROR(BC714+SUMPRODUCT((AA$4:AA$1569&gt;=BC$4:BC$1569)*(AA$4:AA$1569-BC$4:BC$1569))/MAX(1,COUNTIF(AA$4:AA$1569,"&lt;"&amp;BC714+0.01)),BC714))</f>
        <v/>
      </c>
      <c r="BR714" s="9">
        <f>IF(AB714&gt;=BD714,0,IFERROR(BD714+SUMPRODUCT((AB$4:AB$1569&gt;=BD$4:BD$1569)*(AB$4:AB$1569-BD$4:BD$1569))/MAX(1,COUNTIF(AB$4:AB$1569,"&lt;"&amp;BD714+0.01)),BD714))</f>
        <v/>
      </c>
      <c r="BS714" s="9">
        <f>IF(AC714&gt;=BE714,0,IFERROR(BE714+SUMPRODUCT((AC$4:AC$1569&gt;=BE$4:BE$1569)*(AC$4:AC$1569-BE$4:BE$1569))/MAX(1,COUNTIF(AC$4:AC$1569,"&lt;"&amp;BE714+0.01)),BE714))</f>
        <v/>
      </c>
      <c r="BT714" s="9">
        <f>IF(AD714&gt;=BF714,0,IFERROR(BF714+SUMPRODUCT((AD$4:AD$1569&gt;=BF$4:BF$1569)*(AD$4:AD$1569-BF$4:BF$1569))/MAX(1,COUNTIF(AD$4:AD$1569,"&lt;"&amp;BF714+0.01)),BF714))</f>
        <v/>
      </c>
      <c r="BU714" s="9">
        <f>IF(AE714&gt;=BG714,0,IFERROR(BG714+SUMPRODUCT((AE$4:AE$1569&gt;=BG$4:BG$1569)*(AE$4:AE$1569-BG$4:BG$1569))/MAX(1,COUNTIF(AE$4:AE$1569,"&lt;"&amp;BG714+0.01)),BG714))</f>
        <v/>
      </c>
      <c r="BV714" s="9">
        <f>IF(AF714&gt;=BH714,0,IFERROR(BH714+SUMPRODUCT((AF$4:AF$1569&gt;=BH$4:BH$1569)*(AF$4:AF$1569-BH$4:BH$1569))/MAX(1,COUNTIF(AF$4:AF$1569,"&lt;"&amp;BH714+0.01)),BH714))</f>
        <v/>
      </c>
      <c r="BW714" s="9">
        <f>IF(AG714&gt;=BI714,0,IFERROR(BI714+SUMPRODUCT((AG$4:AG$1569&gt;=BI$4:BI$1569)*(AG$4:AG$1569-BI$4:BI$1569))/MAX(1,COUNTIF(AG$4:AG$1569,"&lt;"&amp;BI714+0.01)),BI714))</f>
        <v/>
      </c>
      <c r="BX714" s="9">
        <f>IF(AH714&gt;=BJ714,0,IFERROR(BJ714+SUMPRODUCT((AH$4:AH$1569&gt;=BJ$4:BJ$1569)*(AH$4:AH$1569-BJ$4:BJ$1569))/MAX(1,COUNTIF(AH$4:AH$1569,"&lt;"&amp;BJ714+0.01)),BJ714))</f>
        <v/>
      </c>
      <c r="BY714" s="9">
        <f>IF(AI714&gt;=BK714,0,IFERROR(BK714+SUMPRODUCT((AI$4:AI$1569&gt;=BK$4:BK$1569)*(AI$4:AI$1569-BK$4:BK$1569))/MAX(1,COUNTIF(AI$4:AI$1569,"&lt;"&amp;BK714+0.01)),BK714))</f>
        <v/>
      </c>
      <c r="BZ714" s="9">
        <f>IF(AJ714&gt;=BL714,0,IFERROR(BL714+SUMPRODUCT((AJ$4:AJ$1569&gt;=BL$4:BL$1569)*(AJ$4:AJ$1569-BL$4:BL$1569))/MAX(1,COUNTIF(AJ$4:AJ$1569,"&lt;"&amp;BL714+0.01)),BL714))</f>
        <v/>
      </c>
      <c r="CA714" s="9">
        <f>IF(AK714&gt;=BM714,0,IFERROR(BM714+SUMPRODUCT((AK$4:AK$1569&gt;=BM$4:BM$1569)*(AK$4:AK$1569-BM$4:BM$1569))/MAX(1,COUNTIF(AK$4:AK$1569,"&lt;"&amp;BM714+0.01)),BM714))</f>
        <v/>
      </c>
      <c r="CB714" s="9">
        <f>IF(AL714&gt;=BN714,0,IFERROR(BN714+SUMPRODUCT((AL$4:AL$1569&gt;=BN$4:BN$1569)*(AL$4:AL$1569-BN$4:BN$1569))/MAX(1,COUNTIF(AL$4:AL$1569,"&lt;"&amp;BN714+0.01)),BN714))</f>
        <v/>
      </c>
      <c r="CC714" s="5">
        <f>IF(AO714="🟢","VERDE",IF(AO714="🟡","AMARELO",IF(AO714="🟠","VERMELHO",IF(AO714="🔴","VERMELHO","ROXO"))))</f>
        <v/>
      </c>
      <c r="CD714" s="5" t="inlineStr">
        <is>
          <t>🏢 REDES</t>
        </is>
      </c>
      <c r="CE714" s="5" t="inlineStr">
        <is>
          <t>CIA DA SAUDE</t>
        </is>
      </c>
    </row>
    <row r="715">
      <c r="A715" s="5" t="inlineStr">
        <is>
          <t>19156423000123</t>
        </is>
      </c>
      <c r="B715" s="5" t="inlineStr">
        <is>
          <t>CANTINHO DA SAUDE LTDA - ME</t>
        </is>
      </c>
      <c r="C715" s="5" t="inlineStr">
        <is>
          <t>06 - SEM GRUPO</t>
        </is>
      </c>
      <c r="D715" s="5" t="inlineStr">
        <is>
          <t>HEMANUELE DITZEL (MANU)</t>
        </is>
      </c>
      <c r="E715" s="5" t="inlineStr">
        <is>
          <t>SC</t>
        </is>
      </c>
      <c r="F715" s="5">
        <f>IFERROR(VLOOKUP(C715,$AS$4:$AT$25,2,FALSE),"")</f>
        <v/>
      </c>
      <c r="G715" s="6">
        <f>IFERROR(VLOOKUP(C715,$AS$4:$AX$25,6,FALSE),"")</f>
        <v/>
      </c>
      <c r="H715" s="5">
        <f>IFERROR(VLOOKUP(C715,$AS$4:$AY$25,7,FALSE),"")</f>
        <v/>
      </c>
      <c r="I715" s="5">
        <f>IFERROR(VLOOKUP(C715,$AS$4:$AZ$25,8,FALSE),"")</f>
        <v/>
      </c>
      <c r="J715" s="7" t="inlineStr">
        <is>
          <t>.</t>
        </is>
      </c>
      <c r="K715" s="5" t="inlineStr">
        <is>
          <t>SUL</t>
        </is>
      </c>
      <c r="L715" s="8" t="n">
        <v>1553.191489361702</v>
      </c>
      <c r="M715" s="9" t="n">
        <v>119.1489361702128</v>
      </c>
      <c r="N715" s="9" t="n">
        <v>123.4042553191489</v>
      </c>
      <c r="O715" s="9" t="n">
        <v>123.4042553191489</v>
      </c>
      <c r="P715" s="9" t="n">
        <v>123.4042553191489</v>
      </c>
      <c r="Q715" s="9" t="n">
        <v>127.6595744680851</v>
      </c>
      <c r="R715" s="9" t="n">
        <v>127.6595744680851</v>
      </c>
      <c r="S715" s="9" t="n">
        <v>131.9148936170213</v>
      </c>
      <c r="T715" s="9" t="n">
        <v>131.9148936170213</v>
      </c>
      <c r="U715" s="9" t="n">
        <v>131.9148936170213</v>
      </c>
      <c r="V715" s="9" t="n">
        <v>136.1702127659574</v>
      </c>
      <c r="W715" s="9" t="n">
        <v>136.1702127659574</v>
      </c>
      <c r="X715" s="9" t="n">
        <v>140.4255319148936</v>
      </c>
      <c r="Y715" s="7" t="inlineStr">
        <is>
          <t>.</t>
        </is>
      </c>
      <c r="Z715" s="8">
        <f>SUM(AA715:AL715)</f>
        <v/>
      </c>
      <c r="AA715" s="9" t="n">
        <v>0</v>
      </c>
      <c r="AB715" s="9" t="n">
        <v>0</v>
      </c>
      <c r="AC715" s="9" t="n">
        <v>0</v>
      </c>
      <c r="AD715" s="9" t="n">
        <v>0</v>
      </c>
      <c r="AE715" s="9" t="n">
        <v>0</v>
      </c>
      <c r="AF715" s="9" t="n">
        <v>0</v>
      </c>
      <c r="AG715" s="9" t="n">
        <v>0</v>
      </c>
      <c r="AH715" s="9" t="n">
        <v>0</v>
      </c>
      <c r="AI715" s="9" t="n">
        <v>0</v>
      </c>
      <c r="AJ715" s="9" t="n">
        <v>0</v>
      </c>
      <c r="AK715" s="9" t="n">
        <v>0</v>
      </c>
      <c r="AL715" s="9" t="n">
        <v>0</v>
      </c>
      <c r="AM715" s="7" t="inlineStr">
        <is>
          <t>.</t>
        </is>
      </c>
      <c r="AN715" s="6">
        <f>IF(L715=0,0,Z715/L715)</f>
        <v/>
      </c>
      <c r="AO715" s="5">
        <f>IF(AN715="","",IF(AN715&gt;=0.9,"🟢",IF(AN715&gt;=0.7,"🟡",IF(AN715&gt;=0.5,"🟠","🔴"))))</f>
        <v/>
      </c>
      <c r="AP715" s="9">
        <f>IF(L715=0,0,L715-Z715)</f>
        <v/>
      </c>
      <c r="AQ715" s="5">
        <f>IF(Z715=0,"",RANK(Z715,Z$4:Z$1569,0))</f>
        <v/>
      </c>
      <c r="AR715" s="7" t="inlineStr">
        <is>
          <t>.</t>
        </is>
      </c>
      <c r="BA715" s="7" t="inlineStr">
        <is>
          <t>.</t>
        </is>
      </c>
      <c r="BB715" s="9">
        <f>SUM(L$4:L$1569)/COUNTA(A$4:A$1569)</f>
        <v/>
      </c>
      <c r="BC715" s="9">
        <f>SUM(M$4:M$1569)/COUNTA(A$4:A$1569)</f>
        <v/>
      </c>
      <c r="BD715" s="9">
        <f>SUM(N$4:N$1569)/COUNTA(A$4:A$1569)</f>
        <v/>
      </c>
      <c r="BE715" s="9">
        <f>SUM(O$4:O$1569)/COUNTA(A$4:A$1569)</f>
        <v/>
      </c>
      <c r="BF715" s="9">
        <f>SUM(P$4:P$1569)/COUNTA(A$4:A$1569)</f>
        <v/>
      </c>
      <c r="BG715" s="9">
        <f>SUM(Q$4:Q$1569)/COUNTA(A$4:A$1569)</f>
        <v/>
      </c>
      <c r="BH715" s="9">
        <f>SUM(R$4:R$1569)/COUNTA(A$4:A$1569)</f>
        <v/>
      </c>
      <c r="BI715" s="9">
        <f>SUM(S$4:S$1569)/COUNTA(A$4:A$1569)</f>
        <v/>
      </c>
      <c r="BJ715" s="9">
        <f>SUM(T$4:T$1569)/COUNTA(A$4:A$1569)</f>
        <v/>
      </c>
      <c r="BK715" s="9">
        <f>SUM(U$4:U$1569)/COUNTA(A$4:A$1569)</f>
        <v/>
      </c>
      <c r="BL715" s="9">
        <f>SUM(V$4:V$1569)/COUNTA(A$4:A$1569)</f>
        <v/>
      </c>
      <c r="BM715" s="9">
        <f>SUM(W$4:W$1569)/COUNTA(A$4:A$1569)</f>
        <v/>
      </c>
      <c r="BN715" s="9">
        <f>SUM(X$4:X$1569)/COUNTA(A$4:A$1569)</f>
        <v/>
      </c>
      <c r="BO715" s="7" t="inlineStr">
        <is>
          <t>.</t>
        </is>
      </c>
      <c r="BP715" s="9">
        <f>IF(Z715&gt;=BB715,0,IFERROR(BB715+(SUMPRODUCT((Z$4:Z$1569&gt;=BB$4:BB$1569)*(Z$4:Z$1569-BB$4:BB$1569))/MAX(1,COUNTIF(Z$4:Z$1569,"&lt;"&amp;BB715+0.01))),BB715))</f>
        <v/>
      </c>
      <c r="BQ715" s="9">
        <f>IF(AA715&gt;=BC715,0,IFERROR(BC715+SUMPRODUCT((AA$4:AA$1569&gt;=BC$4:BC$1569)*(AA$4:AA$1569-BC$4:BC$1569))/MAX(1,COUNTIF(AA$4:AA$1569,"&lt;"&amp;BC715+0.01)),BC715))</f>
        <v/>
      </c>
      <c r="BR715" s="9">
        <f>IF(AB715&gt;=BD715,0,IFERROR(BD715+SUMPRODUCT((AB$4:AB$1569&gt;=BD$4:BD$1569)*(AB$4:AB$1569-BD$4:BD$1569))/MAX(1,COUNTIF(AB$4:AB$1569,"&lt;"&amp;BD715+0.01)),BD715))</f>
        <v/>
      </c>
      <c r="BS715" s="9">
        <f>IF(AC715&gt;=BE715,0,IFERROR(BE715+SUMPRODUCT((AC$4:AC$1569&gt;=BE$4:BE$1569)*(AC$4:AC$1569-BE$4:BE$1569))/MAX(1,COUNTIF(AC$4:AC$1569,"&lt;"&amp;BE715+0.01)),BE715))</f>
        <v/>
      </c>
      <c r="BT715" s="9">
        <f>IF(AD715&gt;=BF715,0,IFERROR(BF715+SUMPRODUCT((AD$4:AD$1569&gt;=BF$4:BF$1569)*(AD$4:AD$1569-BF$4:BF$1569))/MAX(1,COUNTIF(AD$4:AD$1569,"&lt;"&amp;BF715+0.01)),BF715))</f>
        <v/>
      </c>
      <c r="BU715" s="9">
        <f>IF(AE715&gt;=BG715,0,IFERROR(BG715+SUMPRODUCT((AE$4:AE$1569&gt;=BG$4:BG$1569)*(AE$4:AE$1569-BG$4:BG$1569))/MAX(1,COUNTIF(AE$4:AE$1569,"&lt;"&amp;BG715+0.01)),BG715))</f>
        <v/>
      </c>
      <c r="BV715" s="9">
        <f>IF(AF715&gt;=BH715,0,IFERROR(BH715+SUMPRODUCT((AF$4:AF$1569&gt;=BH$4:BH$1569)*(AF$4:AF$1569-BH$4:BH$1569))/MAX(1,COUNTIF(AF$4:AF$1569,"&lt;"&amp;BH715+0.01)),BH715))</f>
        <v/>
      </c>
      <c r="BW715" s="9">
        <f>IF(AG715&gt;=BI715,0,IFERROR(BI715+SUMPRODUCT((AG$4:AG$1569&gt;=BI$4:BI$1569)*(AG$4:AG$1569-BI$4:BI$1569))/MAX(1,COUNTIF(AG$4:AG$1569,"&lt;"&amp;BI715+0.01)),BI715))</f>
        <v/>
      </c>
      <c r="BX715" s="9">
        <f>IF(AH715&gt;=BJ715,0,IFERROR(BJ715+SUMPRODUCT((AH$4:AH$1569&gt;=BJ$4:BJ$1569)*(AH$4:AH$1569-BJ$4:BJ$1569))/MAX(1,COUNTIF(AH$4:AH$1569,"&lt;"&amp;BJ715+0.01)),BJ715))</f>
        <v/>
      </c>
      <c r="BY715" s="9">
        <f>IF(AI715&gt;=BK715,0,IFERROR(BK715+SUMPRODUCT((AI$4:AI$1569&gt;=BK$4:BK$1569)*(AI$4:AI$1569-BK$4:BK$1569))/MAX(1,COUNTIF(AI$4:AI$1569,"&lt;"&amp;BK715+0.01)),BK715))</f>
        <v/>
      </c>
      <c r="BZ715" s="9">
        <f>IF(AJ715&gt;=BL715,0,IFERROR(BL715+SUMPRODUCT((AJ$4:AJ$1569&gt;=BL$4:BL$1569)*(AJ$4:AJ$1569-BL$4:BL$1569))/MAX(1,COUNTIF(AJ$4:AJ$1569,"&lt;"&amp;BL715+0.01)),BL715))</f>
        <v/>
      </c>
      <c r="CA715" s="9">
        <f>IF(AK715&gt;=BM715,0,IFERROR(BM715+SUMPRODUCT((AK$4:AK$1569&gt;=BM$4:BM$1569)*(AK$4:AK$1569-BM$4:BM$1569))/MAX(1,COUNTIF(AK$4:AK$1569,"&lt;"&amp;BM715+0.01)),BM715))</f>
        <v/>
      </c>
      <c r="CB715" s="9">
        <f>IF(AL715&gt;=BN715,0,IFERROR(BN715+SUMPRODUCT((AL$4:AL$1569&gt;=BN$4:BN$1569)*(AL$4:AL$1569-BN$4:BN$1569))/MAX(1,COUNTIF(AL$4:AL$1569,"&lt;"&amp;BN715+0.01)),BN715))</f>
        <v/>
      </c>
      <c r="CC715" s="5">
        <f>IF(AO715="🟢","VERDE",IF(AO715="🟡","AMARELO",IF(AO715="🟠","VERMELHO",IF(AO715="🔴","VERMELHO","ROXO"))))</f>
        <v/>
      </c>
      <c r="CD715" s="5" t="inlineStr">
        <is>
          <t>🌎 REGIÕES</t>
        </is>
      </c>
      <c r="CE715" s="5" t="inlineStr">
        <is>
          <t>SEM REDE</t>
        </is>
      </c>
    </row>
    <row r="716">
      <c r="A716" s="5" t="inlineStr">
        <is>
          <t>19164925000104</t>
        </is>
      </c>
      <c r="B716" s="5" t="inlineStr">
        <is>
          <t>VITTA CERES COMERCIO DE ALIMENTOS NATURA</t>
        </is>
      </c>
      <c r="C716" s="5" t="inlineStr">
        <is>
          <t>06 - SEM GRUPO</t>
        </is>
      </c>
      <c r="D716" s="5" t="inlineStr">
        <is>
          <t>HEMANUELE DITZEL (MANU)</t>
        </is>
      </c>
      <c r="E716" s="5" t="inlineStr">
        <is>
          <t>SC</t>
        </is>
      </c>
      <c r="F716" s="5">
        <f>IFERROR(VLOOKUP(C716,$AS$4:$AT$25,2,FALSE),"")</f>
        <v/>
      </c>
      <c r="G716" s="6">
        <f>IFERROR(VLOOKUP(C716,$AS$4:$AX$25,6,FALSE),"")</f>
        <v/>
      </c>
      <c r="H716" s="5">
        <f>IFERROR(VLOOKUP(C716,$AS$4:$AY$25,7,FALSE),"")</f>
        <v/>
      </c>
      <c r="I716" s="5">
        <f>IFERROR(VLOOKUP(C716,$AS$4:$AZ$25,8,FALSE),"")</f>
        <v/>
      </c>
      <c r="J716" s="7" t="inlineStr">
        <is>
          <t>.</t>
        </is>
      </c>
      <c r="K716" s="5" t="inlineStr">
        <is>
          <t>SUL</t>
        </is>
      </c>
      <c r="L716" s="8" t="n">
        <v>1553.191489361702</v>
      </c>
      <c r="M716" s="9" t="n">
        <v>119.1489361702128</v>
      </c>
      <c r="N716" s="9" t="n">
        <v>123.4042553191489</v>
      </c>
      <c r="O716" s="9" t="n">
        <v>123.4042553191489</v>
      </c>
      <c r="P716" s="9" t="n">
        <v>123.4042553191489</v>
      </c>
      <c r="Q716" s="9" t="n">
        <v>127.6595744680851</v>
      </c>
      <c r="R716" s="9" t="n">
        <v>127.6595744680851</v>
      </c>
      <c r="S716" s="9" t="n">
        <v>131.9148936170213</v>
      </c>
      <c r="T716" s="9" t="n">
        <v>131.9148936170213</v>
      </c>
      <c r="U716" s="9" t="n">
        <v>131.9148936170213</v>
      </c>
      <c r="V716" s="9" t="n">
        <v>136.1702127659574</v>
      </c>
      <c r="W716" s="9" t="n">
        <v>136.1702127659574</v>
      </c>
      <c r="X716" s="9" t="n">
        <v>140.4255319148936</v>
      </c>
      <c r="Y716" s="7" t="inlineStr">
        <is>
          <t>.</t>
        </is>
      </c>
      <c r="Z716" s="8">
        <f>SUM(AA716:AL716)</f>
        <v/>
      </c>
      <c r="AA716" s="9" t="n">
        <v>0</v>
      </c>
      <c r="AB716" s="9" t="n">
        <v>0</v>
      </c>
      <c r="AC716" s="9" t="n">
        <v>0</v>
      </c>
      <c r="AD716" s="9" t="n">
        <v>0</v>
      </c>
      <c r="AE716" s="9" t="n">
        <v>0</v>
      </c>
      <c r="AF716" s="9" t="n">
        <v>0</v>
      </c>
      <c r="AG716" s="9" t="n">
        <v>0</v>
      </c>
      <c r="AH716" s="9" t="n">
        <v>0</v>
      </c>
      <c r="AI716" s="9" t="n">
        <v>0</v>
      </c>
      <c r="AJ716" s="9" t="n">
        <v>0</v>
      </c>
      <c r="AK716" s="9" t="n">
        <v>0</v>
      </c>
      <c r="AL716" s="9" t="n">
        <v>0</v>
      </c>
      <c r="AM716" s="7" t="inlineStr">
        <is>
          <t>.</t>
        </is>
      </c>
      <c r="AN716" s="6">
        <f>IF(L716=0,0,Z716/L716)</f>
        <v/>
      </c>
      <c r="AO716" s="5">
        <f>IF(AN716="","",IF(AN716&gt;=0.9,"🟢",IF(AN716&gt;=0.7,"🟡",IF(AN716&gt;=0.5,"🟠","🔴"))))</f>
        <v/>
      </c>
      <c r="AP716" s="9">
        <f>IF(L716=0,0,L716-Z716)</f>
        <v/>
      </c>
      <c r="AQ716" s="5">
        <f>IF(Z716=0,"",RANK(Z716,Z$4:Z$1569,0))</f>
        <v/>
      </c>
      <c r="AR716" s="7" t="inlineStr">
        <is>
          <t>.</t>
        </is>
      </c>
      <c r="BA716" s="7" t="inlineStr">
        <is>
          <t>.</t>
        </is>
      </c>
      <c r="BB716" s="9">
        <f>SUM(L$4:L$1569)/COUNTA(A$4:A$1569)</f>
        <v/>
      </c>
      <c r="BC716" s="9">
        <f>SUM(M$4:M$1569)/COUNTA(A$4:A$1569)</f>
        <v/>
      </c>
      <c r="BD716" s="9">
        <f>SUM(N$4:N$1569)/COUNTA(A$4:A$1569)</f>
        <v/>
      </c>
      <c r="BE716" s="9">
        <f>SUM(O$4:O$1569)/COUNTA(A$4:A$1569)</f>
        <v/>
      </c>
      <c r="BF716" s="9">
        <f>SUM(P$4:P$1569)/COUNTA(A$4:A$1569)</f>
        <v/>
      </c>
      <c r="BG716" s="9">
        <f>SUM(Q$4:Q$1569)/COUNTA(A$4:A$1569)</f>
        <v/>
      </c>
      <c r="BH716" s="9">
        <f>SUM(R$4:R$1569)/COUNTA(A$4:A$1569)</f>
        <v/>
      </c>
      <c r="BI716" s="9">
        <f>SUM(S$4:S$1569)/COUNTA(A$4:A$1569)</f>
        <v/>
      </c>
      <c r="BJ716" s="9">
        <f>SUM(T$4:T$1569)/COUNTA(A$4:A$1569)</f>
        <v/>
      </c>
      <c r="BK716" s="9">
        <f>SUM(U$4:U$1569)/COUNTA(A$4:A$1569)</f>
        <v/>
      </c>
      <c r="BL716" s="9">
        <f>SUM(V$4:V$1569)/COUNTA(A$4:A$1569)</f>
        <v/>
      </c>
      <c r="BM716" s="9">
        <f>SUM(W$4:W$1569)/COUNTA(A$4:A$1569)</f>
        <v/>
      </c>
      <c r="BN716" s="9">
        <f>SUM(X$4:X$1569)/COUNTA(A$4:A$1569)</f>
        <v/>
      </c>
      <c r="BO716" s="7" t="inlineStr">
        <is>
          <t>.</t>
        </is>
      </c>
      <c r="BP716" s="9">
        <f>IF(Z716&gt;=BB716,0,IFERROR(BB716+(SUMPRODUCT((Z$4:Z$1569&gt;=BB$4:BB$1569)*(Z$4:Z$1569-BB$4:BB$1569))/MAX(1,COUNTIF(Z$4:Z$1569,"&lt;"&amp;BB716+0.01))),BB716))</f>
        <v/>
      </c>
      <c r="BQ716" s="9">
        <f>IF(AA716&gt;=BC716,0,IFERROR(BC716+SUMPRODUCT((AA$4:AA$1569&gt;=BC$4:BC$1569)*(AA$4:AA$1569-BC$4:BC$1569))/MAX(1,COUNTIF(AA$4:AA$1569,"&lt;"&amp;BC716+0.01)),BC716))</f>
        <v/>
      </c>
      <c r="BR716" s="9">
        <f>IF(AB716&gt;=BD716,0,IFERROR(BD716+SUMPRODUCT((AB$4:AB$1569&gt;=BD$4:BD$1569)*(AB$4:AB$1569-BD$4:BD$1569))/MAX(1,COUNTIF(AB$4:AB$1569,"&lt;"&amp;BD716+0.01)),BD716))</f>
        <v/>
      </c>
      <c r="BS716" s="9">
        <f>IF(AC716&gt;=BE716,0,IFERROR(BE716+SUMPRODUCT((AC$4:AC$1569&gt;=BE$4:BE$1569)*(AC$4:AC$1569-BE$4:BE$1569))/MAX(1,COUNTIF(AC$4:AC$1569,"&lt;"&amp;BE716+0.01)),BE716))</f>
        <v/>
      </c>
      <c r="BT716" s="9">
        <f>IF(AD716&gt;=BF716,0,IFERROR(BF716+SUMPRODUCT((AD$4:AD$1569&gt;=BF$4:BF$1569)*(AD$4:AD$1569-BF$4:BF$1569))/MAX(1,COUNTIF(AD$4:AD$1569,"&lt;"&amp;BF716+0.01)),BF716))</f>
        <v/>
      </c>
      <c r="BU716" s="9">
        <f>IF(AE716&gt;=BG716,0,IFERROR(BG716+SUMPRODUCT((AE$4:AE$1569&gt;=BG$4:BG$1569)*(AE$4:AE$1569-BG$4:BG$1569))/MAX(1,COUNTIF(AE$4:AE$1569,"&lt;"&amp;BG716+0.01)),BG716))</f>
        <v/>
      </c>
      <c r="BV716" s="9">
        <f>IF(AF716&gt;=BH716,0,IFERROR(BH716+SUMPRODUCT((AF$4:AF$1569&gt;=BH$4:BH$1569)*(AF$4:AF$1569-BH$4:BH$1569))/MAX(1,COUNTIF(AF$4:AF$1569,"&lt;"&amp;BH716+0.01)),BH716))</f>
        <v/>
      </c>
      <c r="BW716" s="9">
        <f>IF(AG716&gt;=BI716,0,IFERROR(BI716+SUMPRODUCT((AG$4:AG$1569&gt;=BI$4:BI$1569)*(AG$4:AG$1569-BI$4:BI$1569))/MAX(1,COUNTIF(AG$4:AG$1569,"&lt;"&amp;BI716+0.01)),BI716))</f>
        <v/>
      </c>
      <c r="BX716" s="9">
        <f>IF(AH716&gt;=BJ716,0,IFERROR(BJ716+SUMPRODUCT((AH$4:AH$1569&gt;=BJ$4:BJ$1569)*(AH$4:AH$1569-BJ$4:BJ$1569))/MAX(1,COUNTIF(AH$4:AH$1569,"&lt;"&amp;BJ716+0.01)),BJ716))</f>
        <v/>
      </c>
      <c r="BY716" s="9">
        <f>IF(AI716&gt;=BK716,0,IFERROR(BK716+SUMPRODUCT((AI$4:AI$1569&gt;=BK$4:BK$1569)*(AI$4:AI$1569-BK$4:BK$1569))/MAX(1,COUNTIF(AI$4:AI$1569,"&lt;"&amp;BK716+0.01)),BK716))</f>
        <v/>
      </c>
      <c r="BZ716" s="9">
        <f>IF(AJ716&gt;=BL716,0,IFERROR(BL716+SUMPRODUCT((AJ$4:AJ$1569&gt;=BL$4:BL$1569)*(AJ$4:AJ$1569-BL$4:BL$1569))/MAX(1,COUNTIF(AJ$4:AJ$1569,"&lt;"&amp;BL716+0.01)),BL716))</f>
        <v/>
      </c>
      <c r="CA716" s="9">
        <f>IF(AK716&gt;=BM716,0,IFERROR(BM716+SUMPRODUCT((AK$4:AK$1569&gt;=BM$4:BM$1569)*(AK$4:AK$1569-BM$4:BM$1569))/MAX(1,COUNTIF(AK$4:AK$1569,"&lt;"&amp;BM716+0.01)),BM716))</f>
        <v/>
      </c>
      <c r="CB716" s="9">
        <f>IF(AL716&gt;=BN716,0,IFERROR(BN716+SUMPRODUCT((AL$4:AL$1569&gt;=BN$4:BN$1569)*(AL$4:AL$1569-BN$4:BN$1569))/MAX(1,COUNTIF(AL$4:AL$1569,"&lt;"&amp;BN716+0.01)),BN716))</f>
        <v/>
      </c>
      <c r="CC716" s="5">
        <f>IF(AO716="🟢","VERDE",IF(AO716="🟡","AMARELO",IF(AO716="🟠","VERMELHO",IF(AO716="🔴","VERMELHO","ROXO"))))</f>
        <v/>
      </c>
      <c r="CD716" s="5" t="inlineStr">
        <is>
          <t>🌎 REGIÕES</t>
        </is>
      </c>
      <c r="CE716" s="5" t="inlineStr">
        <is>
          <t>SEM REDE</t>
        </is>
      </c>
    </row>
    <row r="717">
      <c r="A717" s="5" t="inlineStr">
        <is>
          <t>19224049000156</t>
        </is>
      </c>
      <c r="B717" s="5" t="inlineStr">
        <is>
          <t>A N ALEXANDRE LTDA</t>
        </is>
      </c>
      <c r="C717" s="5" t="inlineStr">
        <is>
          <t>06 - SEM GRUPO</t>
        </is>
      </c>
      <c r="D717" s="5" t="inlineStr">
        <is>
          <t>LARISSA PADILHA</t>
        </is>
      </c>
      <c r="E717" s="5" t="inlineStr">
        <is>
          <t>PA</t>
        </is>
      </c>
      <c r="F717" s="5">
        <f>IFERROR(VLOOKUP(C717,$AS$4:$AT$25,2,FALSE),"")</f>
        <v/>
      </c>
      <c r="G717" s="6">
        <f>IFERROR(VLOOKUP(C717,$AS$4:$AX$25,6,FALSE),"")</f>
        <v/>
      </c>
      <c r="H717" s="5">
        <f>IFERROR(VLOOKUP(C717,$AS$4:$AY$25,7,FALSE),"")</f>
        <v/>
      </c>
      <c r="I717" s="5">
        <f>IFERROR(VLOOKUP(C717,$AS$4:$AZ$25,8,FALSE),"")</f>
        <v/>
      </c>
      <c r="J717" s="7" t="inlineStr">
        <is>
          <t>.</t>
        </is>
      </c>
      <c r="K717" s="5" t="inlineStr">
        <is>
          <t>NORTE + MA</t>
        </is>
      </c>
      <c r="L717" s="8" t="n">
        <v>1542.857142857143</v>
      </c>
      <c r="M717" s="9" t="n">
        <v>128.5714285714286</v>
      </c>
      <c r="N717" s="9" t="n">
        <v>128.5714285714286</v>
      </c>
      <c r="O717" s="9" t="n">
        <v>128.5714285714286</v>
      </c>
      <c r="P717" s="9" t="n">
        <v>128.5714285714286</v>
      </c>
      <c r="Q717" s="9" t="n">
        <v>128.5714285714286</v>
      </c>
      <c r="R717" s="9" t="n">
        <v>128.5714285714286</v>
      </c>
      <c r="S717" s="9" t="n">
        <v>128.5714285714286</v>
      </c>
      <c r="T717" s="9" t="n">
        <v>128.5714285714286</v>
      </c>
      <c r="U717" s="9" t="n">
        <v>128.5714285714286</v>
      </c>
      <c r="V717" s="9" t="n">
        <v>128.5714285714286</v>
      </c>
      <c r="W717" s="9" t="n">
        <v>128.5714285714286</v>
      </c>
      <c r="X717" s="9" t="n">
        <v>128.5714285714286</v>
      </c>
      <c r="Y717" s="7" t="inlineStr">
        <is>
          <t>.</t>
        </is>
      </c>
      <c r="Z717" s="8">
        <f>SUM(AA717:AL717)</f>
        <v/>
      </c>
      <c r="AA717" s="9" t="n">
        <v>0</v>
      </c>
      <c r="AB717" s="9" t="n">
        <v>0</v>
      </c>
      <c r="AC717" s="9" t="n">
        <v>0</v>
      </c>
      <c r="AD717" s="9" t="n">
        <v>0</v>
      </c>
      <c r="AE717" s="9" t="n">
        <v>0</v>
      </c>
      <c r="AF717" s="9" t="n">
        <v>0</v>
      </c>
      <c r="AG717" s="9" t="n">
        <v>0</v>
      </c>
      <c r="AH717" s="9" t="n">
        <v>0</v>
      </c>
      <c r="AI717" s="9" t="n">
        <v>0</v>
      </c>
      <c r="AJ717" s="9" t="n">
        <v>0</v>
      </c>
      <c r="AK717" s="9" t="n">
        <v>0</v>
      </c>
      <c r="AL717" s="9" t="n">
        <v>0</v>
      </c>
      <c r="AM717" s="7" t="inlineStr">
        <is>
          <t>.</t>
        </is>
      </c>
      <c r="AN717" s="6">
        <f>IF(L717=0,0,Z717/L717)</f>
        <v/>
      </c>
      <c r="AO717" s="5">
        <f>IF(AN717="","",IF(AN717&gt;=0.9,"🟢",IF(AN717&gt;=0.7,"🟡",IF(AN717&gt;=0.5,"🟠","🔴"))))</f>
        <v/>
      </c>
      <c r="AP717" s="9">
        <f>IF(L717=0,0,L717-Z717)</f>
        <v/>
      </c>
      <c r="AQ717" s="5">
        <f>IF(Z717=0,"",RANK(Z717,Z$4:Z$1569,0))</f>
        <v/>
      </c>
      <c r="AR717" s="7" t="inlineStr">
        <is>
          <t>.</t>
        </is>
      </c>
      <c r="BA717" s="7" t="inlineStr">
        <is>
          <t>.</t>
        </is>
      </c>
      <c r="BB717" s="9">
        <f>SUM(L$4:L$1569)/COUNTA(A$4:A$1569)</f>
        <v/>
      </c>
      <c r="BC717" s="9">
        <f>SUM(M$4:M$1569)/COUNTA(A$4:A$1569)</f>
        <v/>
      </c>
      <c r="BD717" s="9">
        <f>SUM(N$4:N$1569)/COUNTA(A$4:A$1569)</f>
        <v/>
      </c>
      <c r="BE717" s="9">
        <f>SUM(O$4:O$1569)/COUNTA(A$4:A$1569)</f>
        <v/>
      </c>
      <c r="BF717" s="9">
        <f>SUM(P$4:P$1569)/COUNTA(A$4:A$1569)</f>
        <v/>
      </c>
      <c r="BG717" s="9">
        <f>SUM(Q$4:Q$1569)/COUNTA(A$4:A$1569)</f>
        <v/>
      </c>
      <c r="BH717" s="9">
        <f>SUM(R$4:R$1569)/COUNTA(A$4:A$1569)</f>
        <v/>
      </c>
      <c r="BI717" s="9">
        <f>SUM(S$4:S$1569)/COUNTA(A$4:A$1569)</f>
        <v/>
      </c>
      <c r="BJ717" s="9">
        <f>SUM(T$4:T$1569)/COUNTA(A$4:A$1569)</f>
        <v/>
      </c>
      <c r="BK717" s="9">
        <f>SUM(U$4:U$1569)/COUNTA(A$4:A$1569)</f>
        <v/>
      </c>
      <c r="BL717" s="9">
        <f>SUM(V$4:V$1569)/COUNTA(A$4:A$1569)</f>
        <v/>
      </c>
      <c r="BM717" s="9">
        <f>SUM(W$4:W$1569)/COUNTA(A$4:A$1569)</f>
        <v/>
      </c>
      <c r="BN717" s="9">
        <f>SUM(X$4:X$1569)/COUNTA(A$4:A$1569)</f>
        <v/>
      </c>
      <c r="BO717" s="7" t="inlineStr">
        <is>
          <t>.</t>
        </is>
      </c>
      <c r="BP717" s="9">
        <f>IF(Z717&gt;=BB717,0,IFERROR(BB717+(SUMPRODUCT((Z$4:Z$1569&gt;=BB$4:BB$1569)*(Z$4:Z$1569-BB$4:BB$1569))/MAX(1,COUNTIF(Z$4:Z$1569,"&lt;"&amp;BB717+0.01))),BB717))</f>
        <v/>
      </c>
      <c r="BQ717" s="9">
        <f>IF(AA717&gt;=BC717,0,IFERROR(BC717+SUMPRODUCT((AA$4:AA$1569&gt;=BC$4:BC$1569)*(AA$4:AA$1569-BC$4:BC$1569))/MAX(1,COUNTIF(AA$4:AA$1569,"&lt;"&amp;BC717+0.01)),BC717))</f>
        <v/>
      </c>
      <c r="BR717" s="9">
        <f>IF(AB717&gt;=BD717,0,IFERROR(BD717+SUMPRODUCT((AB$4:AB$1569&gt;=BD$4:BD$1569)*(AB$4:AB$1569-BD$4:BD$1569))/MAX(1,COUNTIF(AB$4:AB$1569,"&lt;"&amp;BD717+0.01)),BD717))</f>
        <v/>
      </c>
      <c r="BS717" s="9">
        <f>IF(AC717&gt;=BE717,0,IFERROR(BE717+SUMPRODUCT((AC$4:AC$1569&gt;=BE$4:BE$1569)*(AC$4:AC$1569-BE$4:BE$1569))/MAX(1,COUNTIF(AC$4:AC$1569,"&lt;"&amp;BE717+0.01)),BE717))</f>
        <v/>
      </c>
      <c r="BT717" s="9">
        <f>IF(AD717&gt;=BF717,0,IFERROR(BF717+SUMPRODUCT((AD$4:AD$1569&gt;=BF$4:BF$1569)*(AD$4:AD$1569-BF$4:BF$1569))/MAX(1,COUNTIF(AD$4:AD$1569,"&lt;"&amp;BF717+0.01)),BF717))</f>
        <v/>
      </c>
      <c r="BU717" s="9">
        <f>IF(AE717&gt;=BG717,0,IFERROR(BG717+SUMPRODUCT((AE$4:AE$1569&gt;=BG$4:BG$1569)*(AE$4:AE$1569-BG$4:BG$1569))/MAX(1,COUNTIF(AE$4:AE$1569,"&lt;"&amp;BG717+0.01)),BG717))</f>
        <v/>
      </c>
      <c r="BV717" s="9">
        <f>IF(AF717&gt;=BH717,0,IFERROR(BH717+SUMPRODUCT((AF$4:AF$1569&gt;=BH$4:BH$1569)*(AF$4:AF$1569-BH$4:BH$1569))/MAX(1,COUNTIF(AF$4:AF$1569,"&lt;"&amp;BH717+0.01)),BH717))</f>
        <v/>
      </c>
      <c r="BW717" s="9">
        <f>IF(AG717&gt;=BI717,0,IFERROR(BI717+SUMPRODUCT((AG$4:AG$1569&gt;=BI$4:BI$1569)*(AG$4:AG$1569-BI$4:BI$1569))/MAX(1,COUNTIF(AG$4:AG$1569,"&lt;"&amp;BI717+0.01)),BI717))</f>
        <v/>
      </c>
      <c r="BX717" s="9">
        <f>IF(AH717&gt;=BJ717,0,IFERROR(BJ717+SUMPRODUCT((AH$4:AH$1569&gt;=BJ$4:BJ$1569)*(AH$4:AH$1569-BJ$4:BJ$1569))/MAX(1,COUNTIF(AH$4:AH$1569,"&lt;"&amp;BJ717+0.01)),BJ717))</f>
        <v/>
      </c>
      <c r="BY717" s="9">
        <f>IF(AI717&gt;=BK717,0,IFERROR(BK717+SUMPRODUCT((AI$4:AI$1569&gt;=BK$4:BK$1569)*(AI$4:AI$1569-BK$4:BK$1569))/MAX(1,COUNTIF(AI$4:AI$1569,"&lt;"&amp;BK717+0.01)),BK717))</f>
        <v/>
      </c>
      <c r="BZ717" s="9">
        <f>IF(AJ717&gt;=BL717,0,IFERROR(BL717+SUMPRODUCT((AJ$4:AJ$1569&gt;=BL$4:BL$1569)*(AJ$4:AJ$1569-BL$4:BL$1569))/MAX(1,COUNTIF(AJ$4:AJ$1569,"&lt;"&amp;BL717+0.01)),BL717))</f>
        <v/>
      </c>
      <c r="CA717" s="9">
        <f>IF(AK717&gt;=BM717,0,IFERROR(BM717+SUMPRODUCT((AK$4:AK$1569&gt;=BM$4:BM$1569)*(AK$4:AK$1569-BM$4:BM$1569))/MAX(1,COUNTIF(AK$4:AK$1569,"&lt;"&amp;BM717+0.01)),BM717))</f>
        <v/>
      </c>
      <c r="CB717" s="9">
        <f>IF(AL717&gt;=BN717,0,IFERROR(BN717+SUMPRODUCT((AL$4:AL$1569&gt;=BN$4:BN$1569)*(AL$4:AL$1569-BN$4:BN$1569))/MAX(1,COUNTIF(AL$4:AL$1569,"&lt;"&amp;BN717+0.01)),BN717))</f>
        <v/>
      </c>
      <c r="CC717" s="5">
        <f>IF(AO717="🟢","VERDE",IF(AO717="🟡","AMARELO",IF(AO717="🟠","VERMELHO",IF(AO717="🔴","VERMELHO","ROXO"))))</f>
        <v/>
      </c>
      <c r="CD717" s="5" t="inlineStr">
        <is>
          <t>🌎 REGIÕES</t>
        </is>
      </c>
      <c r="CE717" s="5" t="inlineStr">
        <is>
          <t>SEM REDE</t>
        </is>
      </c>
    </row>
    <row r="718">
      <c r="A718" s="5" t="inlineStr">
        <is>
          <t>19226377000191</t>
        </is>
      </c>
      <c r="B718" s="5" t="inlineStr">
        <is>
          <t>PAPO DE ANJO LTDA - ME</t>
        </is>
      </c>
      <c r="C718" s="5" t="inlineStr">
        <is>
          <t>06 - SEM GRUPO</t>
        </is>
      </c>
      <c r="D718" s="5" t="inlineStr">
        <is>
          <t>LARISSA PADILHA</t>
        </is>
      </c>
      <c r="E718" s="5" t="inlineStr">
        <is>
          <t>MG</t>
        </is>
      </c>
      <c r="F718" s="5">
        <f>IFERROR(VLOOKUP(C718,$AS$4:$AT$25,2,FALSE),"")</f>
        <v/>
      </c>
      <c r="G718" s="6">
        <f>IFERROR(VLOOKUP(C718,$AS$4:$AX$25,6,FALSE),"")</f>
        <v/>
      </c>
      <c r="H718" s="5">
        <f>IFERROR(VLOOKUP(C718,$AS$4:$AY$25,7,FALSE),"")</f>
        <v/>
      </c>
      <c r="I718" s="5">
        <f>IFERROR(VLOOKUP(C718,$AS$4:$AZ$25,8,FALSE),"")</f>
        <v/>
      </c>
      <c r="J718" s="7" t="inlineStr">
        <is>
          <t>.</t>
        </is>
      </c>
      <c r="K718" s="5" t="inlineStr">
        <is>
          <t>RJ + ES + MG</t>
        </is>
      </c>
      <c r="L718" s="8" t="n">
        <v>1565.217391304348</v>
      </c>
      <c r="M718" s="9" t="n">
        <v>130.4347826086957</v>
      </c>
      <c r="N718" s="9" t="n">
        <v>130.4347826086957</v>
      </c>
      <c r="O718" s="9" t="n">
        <v>130.4347826086957</v>
      </c>
      <c r="P718" s="9" t="n">
        <v>130.4347826086957</v>
      </c>
      <c r="Q718" s="9" t="n">
        <v>130.4347826086957</v>
      </c>
      <c r="R718" s="9" t="n">
        <v>130.4347826086957</v>
      </c>
      <c r="S718" s="9" t="n">
        <v>130.4347826086957</v>
      </c>
      <c r="T718" s="9" t="n">
        <v>130.4347826086957</v>
      </c>
      <c r="U718" s="9" t="n">
        <v>130.4347826086957</v>
      </c>
      <c r="V718" s="9" t="n">
        <v>130.4347826086957</v>
      </c>
      <c r="W718" s="9" t="n">
        <v>130.4347826086957</v>
      </c>
      <c r="X718" s="9" t="n">
        <v>130.4347826086957</v>
      </c>
      <c r="Y718" s="7" t="inlineStr">
        <is>
          <t>.</t>
        </is>
      </c>
      <c r="Z718" s="8">
        <f>SUM(AA718:AL718)</f>
        <v/>
      </c>
      <c r="AA718" s="9" t="n">
        <v>0</v>
      </c>
      <c r="AB718" s="9" t="n">
        <v>0</v>
      </c>
      <c r="AC718" s="9" t="n">
        <v>0</v>
      </c>
      <c r="AD718" s="9" t="n">
        <v>0</v>
      </c>
      <c r="AE718" s="9" t="n">
        <v>0</v>
      </c>
      <c r="AF718" s="9" t="n">
        <v>0</v>
      </c>
      <c r="AG718" s="9" t="n">
        <v>0</v>
      </c>
      <c r="AH718" s="9" t="n">
        <v>0</v>
      </c>
      <c r="AI718" s="9" t="n">
        <v>0</v>
      </c>
      <c r="AJ718" s="9" t="n">
        <v>0</v>
      </c>
      <c r="AK718" s="9" t="n">
        <v>0</v>
      </c>
      <c r="AL718" s="9" t="n">
        <v>0</v>
      </c>
      <c r="AM718" s="7" t="inlineStr">
        <is>
          <t>.</t>
        </is>
      </c>
      <c r="AN718" s="6">
        <f>IF(L718=0,0,Z718/L718)</f>
        <v/>
      </c>
      <c r="AO718" s="5">
        <f>IF(AN718="","",IF(AN718&gt;=0.9,"🟢",IF(AN718&gt;=0.7,"🟡",IF(AN718&gt;=0.5,"🟠","🔴"))))</f>
        <v/>
      </c>
      <c r="AP718" s="9">
        <f>IF(L718=0,0,L718-Z718)</f>
        <v/>
      </c>
      <c r="AQ718" s="5">
        <f>IF(Z718=0,"",RANK(Z718,Z$4:Z$1569,0))</f>
        <v/>
      </c>
      <c r="AR718" s="7" t="inlineStr">
        <is>
          <t>.</t>
        </is>
      </c>
      <c r="BA718" s="7" t="inlineStr">
        <is>
          <t>.</t>
        </is>
      </c>
      <c r="BB718" s="9">
        <f>SUM(L$4:L$1569)/COUNTA(A$4:A$1569)</f>
        <v/>
      </c>
      <c r="BC718" s="9">
        <f>SUM(M$4:M$1569)/COUNTA(A$4:A$1569)</f>
        <v/>
      </c>
      <c r="BD718" s="9">
        <f>SUM(N$4:N$1569)/COUNTA(A$4:A$1569)</f>
        <v/>
      </c>
      <c r="BE718" s="9">
        <f>SUM(O$4:O$1569)/COUNTA(A$4:A$1569)</f>
        <v/>
      </c>
      <c r="BF718" s="9">
        <f>SUM(P$4:P$1569)/COUNTA(A$4:A$1569)</f>
        <v/>
      </c>
      <c r="BG718" s="9">
        <f>SUM(Q$4:Q$1569)/COUNTA(A$4:A$1569)</f>
        <v/>
      </c>
      <c r="BH718" s="9">
        <f>SUM(R$4:R$1569)/COUNTA(A$4:A$1569)</f>
        <v/>
      </c>
      <c r="BI718" s="9">
        <f>SUM(S$4:S$1569)/COUNTA(A$4:A$1569)</f>
        <v/>
      </c>
      <c r="BJ718" s="9">
        <f>SUM(T$4:T$1569)/COUNTA(A$4:A$1569)</f>
        <v/>
      </c>
      <c r="BK718" s="9">
        <f>SUM(U$4:U$1569)/COUNTA(A$4:A$1569)</f>
        <v/>
      </c>
      <c r="BL718" s="9">
        <f>SUM(V$4:V$1569)/COUNTA(A$4:A$1569)</f>
        <v/>
      </c>
      <c r="BM718" s="9">
        <f>SUM(W$4:W$1569)/COUNTA(A$4:A$1569)</f>
        <v/>
      </c>
      <c r="BN718" s="9">
        <f>SUM(X$4:X$1569)/COUNTA(A$4:A$1569)</f>
        <v/>
      </c>
      <c r="BO718" s="7" t="inlineStr">
        <is>
          <t>.</t>
        </is>
      </c>
      <c r="BP718" s="9">
        <f>IF(Z718&gt;=BB718,0,IFERROR(BB718+(SUMPRODUCT((Z$4:Z$1569&gt;=BB$4:BB$1569)*(Z$4:Z$1569-BB$4:BB$1569))/MAX(1,COUNTIF(Z$4:Z$1569,"&lt;"&amp;BB718+0.01))),BB718))</f>
        <v/>
      </c>
      <c r="BQ718" s="9">
        <f>IF(AA718&gt;=BC718,0,IFERROR(BC718+SUMPRODUCT((AA$4:AA$1569&gt;=BC$4:BC$1569)*(AA$4:AA$1569-BC$4:BC$1569))/MAX(1,COUNTIF(AA$4:AA$1569,"&lt;"&amp;BC718+0.01)),BC718))</f>
        <v/>
      </c>
      <c r="BR718" s="9">
        <f>IF(AB718&gt;=BD718,0,IFERROR(BD718+SUMPRODUCT((AB$4:AB$1569&gt;=BD$4:BD$1569)*(AB$4:AB$1569-BD$4:BD$1569))/MAX(1,COUNTIF(AB$4:AB$1569,"&lt;"&amp;BD718+0.01)),BD718))</f>
        <v/>
      </c>
      <c r="BS718" s="9">
        <f>IF(AC718&gt;=BE718,0,IFERROR(BE718+SUMPRODUCT((AC$4:AC$1569&gt;=BE$4:BE$1569)*(AC$4:AC$1569-BE$4:BE$1569))/MAX(1,COUNTIF(AC$4:AC$1569,"&lt;"&amp;BE718+0.01)),BE718))</f>
        <v/>
      </c>
      <c r="BT718" s="9">
        <f>IF(AD718&gt;=BF718,0,IFERROR(BF718+SUMPRODUCT((AD$4:AD$1569&gt;=BF$4:BF$1569)*(AD$4:AD$1569-BF$4:BF$1569))/MAX(1,COUNTIF(AD$4:AD$1569,"&lt;"&amp;BF718+0.01)),BF718))</f>
        <v/>
      </c>
      <c r="BU718" s="9">
        <f>IF(AE718&gt;=BG718,0,IFERROR(BG718+SUMPRODUCT((AE$4:AE$1569&gt;=BG$4:BG$1569)*(AE$4:AE$1569-BG$4:BG$1569))/MAX(1,COUNTIF(AE$4:AE$1569,"&lt;"&amp;BG718+0.01)),BG718))</f>
        <v/>
      </c>
      <c r="BV718" s="9">
        <f>IF(AF718&gt;=BH718,0,IFERROR(BH718+SUMPRODUCT((AF$4:AF$1569&gt;=BH$4:BH$1569)*(AF$4:AF$1569-BH$4:BH$1569))/MAX(1,COUNTIF(AF$4:AF$1569,"&lt;"&amp;BH718+0.01)),BH718))</f>
        <v/>
      </c>
      <c r="BW718" s="9">
        <f>IF(AG718&gt;=BI718,0,IFERROR(BI718+SUMPRODUCT((AG$4:AG$1569&gt;=BI$4:BI$1569)*(AG$4:AG$1569-BI$4:BI$1569))/MAX(1,COUNTIF(AG$4:AG$1569,"&lt;"&amp;BI718+0.01)),BI718))</f>
        <v/>
      </c>
      <c r="BX718" s="9">
        <f>IF(AH718&gt;=BJ718,0,IFERROR(BJ718+SUMPRODUCT((AH$4:AH$1569&gt;=BJ$4:BJ$1569)*(AH$4:AH$1569-BJ$4:BJ$1569))/MAX(1,COUNTIF(AH$4:AH$1569,"&lt;"&amp;BJ718+0.01)),BJ718))</f>
        <v/>
      </c>
      <c r="BY718" s="9">
        <f>IF(AI718&gt;=BK718,0,IFERROR(BK718+SUMPRODUCT((AI$4:AI$1569&gt;=BK$4:BK$1569)*(AI$4:AI$1569-BK$4:BK$1569))/MAX(1,COUNTIF(AI$4:AI$1569,"&lt;"&amp;BK718+0.01)),BK718))</f>
        <v/>
      </c>
      <c r="BZ718" s="9">
        <f>IF(AJ718&gt;=BL718,0,IFERROR(BL718+SUMPRODUCT((AJ$4:AJ$1569&gt;=BL$4:BL$1569)*(AJ$4:AJ$1569-BL$4:BL$1569))/MAX(1,COUNTIF(AJ$4:AJ$1569,"&lt;"&amp;BL718+0.01)),BL718))</f>
        <v/>
      </c>
      <c r="CA718" s="9">
        <f>IF(AK718&gt;=BM718,0,IFERROR(BM718+SUMPRODUCT((AK$4:AK$1569&gt;=BM$4:BM$1569)*(AK$4:AK$1569-BM$4:BM$1569))/MAX(1,COUNTIF(AK$4:AK$1569,"&lt;"&amp;BM718+0.01)),BM718))</f>
        <v/>
      </c>
      <c r="CB718" s="9">
        <f>IF(AL718&gt;=BN718,0,IFERROR(BN718+SUMPRODUCT((AL$4:AL$1569&gt;=BN$4:BN$1569)*(AL$4:AL$1569-BN$4:BN$1569))/MAX(1,COUNTIF(AL$4:AL$1569,"&lt;"&amp;BN718+0.01)),BN718))</f>
        <v/>
      </c>
      <c r="CC718" s="5">
        <f>IF(AO718="🟢","VERDE",IF(AO718="🟡","AMARELO",IF(AO718="🟠","VERMELHO",IF(AO718="🔴","VERMELHO","ROXO"))))</f>
        <v/>
      </c>
      <c r="CD718" s="5" t="inlineStr">
        <is>
          <t>🌎 REGIÕES</t>
        </is>
      </c>
      <c r="CE718" s="5" t="inlineStr">
        <is>
          <t>SEM REDE</t>
        </is>
      </c>
    </row>
    <row r="719">
      <c r="A719" s="5" t="inlineStr">
        <is>
          <t>19251262000157</t>
        </is>
      </c>
      <c r="B719" s="5" t="inlineStr">
        <is>
          <t>TEMPEROS &amp; ESPECIARIAS VALADARES LTDA -M</t>
        </is>
      </c>
      <c r="C719" s="5" t="inlineStr">
        <is>
          <t>06 - SEM GRUPO</t>
        </is>
      </c>
      <c r="D719" s="5" t="inlineStr">
        <is>
          <t>LARISSA PADILHA</t>
        </is>
      </c>
      <c r="E719" s="5" t="inlineStr">
        <is>
          <t>PE</t>
        </is>
      </c>
      <c r="F719" s="5">
        <f>IFERROR(VLOOKUP(C719,$AS$4:$AT$25,2,FALSE),"")</f>
        <v/>
      </c>
      <c r="G719" s="6">
        <f>IFERROR(VLOOKUP(C719,$AS$4:$AX$25,6,FALSE),"")</f>
        <v/>
      </c>
      <c r="H719" s="5">
        <f>IFERROR(VLOOKUP(C719,$AS$4:$AY$25,7,FALSE),"")</f>
        <v/>
      </c>
      <c r="I719" s="5">
        <f>IFERROR(VLOOKUP(C719,$AS$4:$AZ$25,8,FALSE),"")</f>
        <v/>
      </c>
      <c r="J719" s="7" t="inlineStr">
        <is>
          <t>.</t>
        </is>
      </c>
      <c r="K719" s="5" t="inlineStr">
        <is>
          <t>NORDESTE (SEM MA)</t>
        </is>
      </c>
      <c r="L719" s="8" t="n">
        <v>1515.789473684211</v>
      </c>
      <c r="M719" s="9" t="n">
        <v>126.3157894736842</v>
      </c>
      <c r="N719" s="9" t="n">
        <v>126.3157894736842</v>
      </c>
      <c r="O719" s="9" t="n">
        <v>126.3157894736842</v>
      </c>
      <c r="P719" s="9" t="n">
        <v>126.3157894736842</v>
      </c>
      <c r="Q719" s="9" t="n">
        <v>126.3157894736842</v>
      </c>
      <c r="R719" s="9" t="n">
        <v>126.3157894736842</v>
      </c>
      <c r="S719" s="9" t="n">
        <v>126.3157894736842</v>
      </c>
      <c r="T719" s="9" t="n">
        <v>126.3157894736842</v>
      </c>
      <c r="U719" s="9" t="n">
        <v>126.3157894736842</v>
      </c>
      <c r="V719" s="9" t="n">
        <v>126.3157894736842</v>
      </c>
      <c r="W719" s="9" t="n">
        <v>126.3157894736842</v>
      </c>
      <c r="X719" s="9" t="n">
        <v>126.3157894736842</v>
      </c>
      <c r="Y719" s="7" t="inlineStr">
        <is>
          <t>.</t>
        </is>
      </c>
      <c r="Z719" s="8">
        <f>SUM(AA719:AL719)</f>
        <v/>
      </c>
      <c r="AA719" s="9" t="n">
        <v>0</v>
      </c>
      <c r="AB719" s="9" t="n">
        <v>0</v>
      </c>
      <c r="AC719" s="9" t="n">
        <v>0</v>
      </c>
      <c r="AD719" s="9" t="n">
        <v>0</v>
      </c>
      <c r="AE719" s="9" t="n">
        <v>0</v>
      </c>
      <c r="AF719" s="9" t="n">
        <v>0</v>
      </c>
      <c r="AG719" s="9" t="n">
        <v>0</v>
      </c>
      <c r="AH719" s="9" t="n">
        <v>0</v>
      </c>
      <c r="AI719" s="9" t="n">
        <v>0</v>
      </c>
      <c r="AJ719" s="9" t="n">
        <v>0</v>
      </c>
      <c r="AK719" s="9" t="n">
        <v>0</v>
      </c>
      <c r="AL719" s="9" t="n">
        <v>0</v>
      </c>
      <c r="AM719" s="7" t="inlineStr">
        <is>
          <t>.</t>
        </is>
      </c>
      <c r="AN719" s="6">
        <f>IF(L719=0,0,Z719/L719)</f>
        <v/>
      </c>
      <c r="AO719" s="5">
        <f>IF(AN719="","",IF(AN719&gt;=0.9,"🟢",IF(AN719&gt;=0.7,"🟡",IF(AN719&gt;=0.5,"🟠","🔴"))))</f>
        <v/>
      </c>
      <c r="AP719" s="9">
        <f>IF(L719=0,0,L719-Z719)</f>
        <v/>
      </c>
      <c r="AQ719" s="5">
        <f>IF(Z719=0,"",RANK(Z719,Z$4:Z$1569,0))</f>
        <v/>
      </c>
      <c r="AR719" s="7" t="inlineStr">
        <is>
          <t>.</t>
        </is>
      </c>
      <c r="BA719" s="7" t="inlineStr">
        <is>
          <t>.</t>
        </is>
      </c>
      <c r="BB719" s="9">
        <f>SUM(L$4:L$1569)/COUNTA(A$4:A$1569)</f>
        <v/>
      </c>
      <c r="BC719" s="9">
        <f>SUM(M$4:M$1569)/COUNTA(A$4:A$1569)</f>
        <v/>
      </c>
      <c r="BD719" s="9">
        <f>SUM(N$4:N$1569)/COUNTA(A$4:A$1569)</f>
        <v/>
      </c>
      <c r="BE719" s="9">
        <f>SUM(O$4:O$1569)/COUNTA(A$4:A$1569)</f>
        <v/>
      </c>
      <c r="BF719" s="9">
        <f>SUM(P$4:P$1569)/COUNTA(A$4:A$1569)</f>
        <v/>
      </c>
      <c r="BG719" s="9">
        <f>SUM(Q$4:Q$1569)/COUNTA(A$4:A$1569)</f>
        <v/>
      </c>
      <c r="BH719" s="9">
        <f>SUM(R$4:R$1569)/COUNTA(A$4:A$1569)</f>
        <v/>
      </c>
      <c r="BI719" s="9">
        <f>SUM(S$4:S$1569)/COUNTA(A$4:A$1569)</f>
        <v/>
      </c>
      <c r="BJ719" s="9">
        <f>SUM(T$4:T$1569)/COUNTA(A$4:A$1569)</f>
        <v/>
      </c>
      <c r="BK719" s="9">
        <f>SUM(U$4:U$1569)/COUNTA(A$4:A$1569)</f>
        <v/>
      </c>
      <c r="BL719" s="9">
        <f>SUM(V$4:V$1569)/COUNTA(A$4:A$1569)</f>
        <v/>
      </c>
      <c r="BM719" s="9">
        <f>SUM(W$4:W$1569)/COUNTA(A$4:A$1569)</f>
        <v/>
      </c>
      <c r="BN719" s="9">
        <f>SUM(X$4:X$1569)/COUNTA(A$4:A$1569)</f>
        <v/>
      </c>
      <c r="BO719" s="7" t="inlineStr">
        <is>
          <t>.</t>
        </is>
      </c>
      <c r="BP719" s="9">
        <f>IF(Z719&gt;=BB719,0,IFERROR(BB719+(SUMPRODUCT((Z$4:Z$1569&gt;=BB$4:BB$1569)*(Z$4:Z$1569-BB$4:BB$1569))/MAX(1,COUNTIF(Z$4:Z$1569,"&lt;"&amp;BB719+0.01))),BB719))</f>
        <v/>
      </c>
      <c r="BQ719" s="9">
        <f>IF(AA719&gt;=BC719,0,IFERROR(BC719+SUMPRODUCT((AA$4:AA$1569&gt;=BC$4:BC$1569)*(AA$4:AA$1569-BC$4:BC$1569))/MAX(1,COUNTIF(AA$4:AA$1569,"&lt;"&amp;BC719+0.01)),BC719))</f>
        <v/>
      </c>
      <c r="BR719" s="9">
        <f>IF(AB719&gt;=BD719,0,IFERROR(BD719+SUMPRODUCT((AB$4:AB$1569&gt;=BD$4:BD$1569)*(AB$4:AB$1569-BD$4:BD$1569))/MAX(1,COUNTIF(AB$4:AB$1569,"&lt;"&amp;BD719+0.01)),BD719))</f>
        <v/>
      </c>
      <c r="BS719" s="9">
        <f>IF(AC719&gt;=BE719,0,IFERROR(BE719+SUMPRODUCT((AC$4:AC$1569&gt;=BE$4:BE$1569)*(AC$4:AC$1569-BE$4:BE$1569))/MAX(1,COUNTIF(AC$4:AC$1569,"&lt;"&amp;BE719+0.01)),BE719))</f>
        <v/>
      </c>
      <c r="BT719" s="9">
        <f>IF(AD719&gt;=BF719,0,IFERROR(BF719+SUMPRODUCT((AD$4:AD$1569&gt;=BF$4:BF$1569)*(AD$4:AD$1569-BF$4:BF$1569))/MAX(1,COUNTIF(AD$4:AD$1569,"&lt;"&amp;BF719+0.01)),BF719))</f>
        <v/>
      </c>
      <c r="BU719" s="9">
        <f>IF(AE719&gt;=BG719,0,IFERROR(BG719+SUMPRODUCT((AE$4:AE$1569&gt;=BG$4:BG$1569)*(AE$4:AE$1569-BG$4:BG$1569))/MAX(1,COUNTIF(AE$4:AE$1569,"&lt;"&amp;BG719+0.01)),BG719))</f>
        <v/>
      </c>
      <c r="BV719" s="9">
        <f>IF(AF719&gt;=BH719,0,IFERROR(BH719+SUMPRODUCT((AF$4:AF$1569&gt;=BH$4:BH$1569)*(AF$4:AF$1569-BH$4:BH$1569))/MAX(1,COUNTIF(AF$4:AF$1569,"&lt;"&amp;BH719+0.01)),BH719))</f>
        <v/>
      </c>
      <c r="BW719" s="9">
        <f>IF(AG719&gt;=BI719,0,IFERROR(BI719+SUMPRODUCT((AG$4:AG$1569&gt;=BI$4:BI$1569)*(AG$4:AG$1569-BI$4:BI$1569))/MAX(1,COUNTIF(AG$4:AG$1569,"&lt;"&amp;BI719+0.01)),BI719))</f>
        <v/>
      </c>
      <c r="BX719" s="9">
        <f>IF(AH719&gt;=BJ719,0,IFERROR(BJ719+SUMPRODUCT((AH$4:AH$1569&gt;=BJ$4:BJ$1569)*(AH$4:AH$1569-BJ$4:BJ$1569))/MAX(1,COUNTIF(AH$4:AH$1569,"&lt;"&amp;BJ719+0.01)),BJ719))</f>
        <v/>
      </c>
      <c r="BY719" s="9">
        <f>IF(AI719&gt;=BK719,0,IFERROR(BK719+SUMPRODUCT((AI$4:AI$1569&gt;=BK$4:BK$1569)*(AI$4:AI$1569-BK$4:BK$1569))/MAX(1,COUNTIF(AI$4:AI$1569,"&lt;"&amp;BK719+0.01)),BK719))</f>
        <v/>
      </c>
      <c r="BZ719" s="9">
        <f>IF(AJ719&gt;=BL719,0,IFERROR(BL719+SUMPRODUCT((AJ$4:AJ$1569&gt;=BL$4:BL$1569)*(AJ$4:AJ$1569-BL$4:BL$1569))/MAX(1,COUNTIF(AJ$4:AJ$1569,"&lt;"&amp;BL719+0.01)),BL719))</f>
        <v/>
      </c>
      <c r="CA719" s="9">
        <f>IF(AK719&gt;=BM719,0,IFERROR(BM719+SUMPRODUCT((AK$4:AK$1569&gt;=BM$4:BM$1569)*(AK$4:AK$1569-BM$4:BM$1569))/MAX(1,COUNTIF(AK$4:AK$1569,"&lt;"&amp;BM719+0.01)),BM719))</f>
        <v/>
      </c>
      <c r="CB719" s="9">
        <f>IF(AL719&gt;=BN719,0,IFERROR(BN719+SUMPRODUCT((AL$4:AL$1569&gt;=BN$4:BN$1569)*(AL$4:AL$1569-BN$4:BN$1569))/MAX(1,COUNTIF(AL$4:AL$1569,"&lt;"&amp;BN719+0.01)),BN719))</f>
        <v/>
      </c>
      <c r="CC719" s="5">
        <f>IF(AO719="🟢","VERDE",IF(AO719="🟡","AMARELO",IF(AO719="🟠","VERMELHO",IF(AO719="🔴","VERMELHO","ROXO"))))</f>
        <v/>
      </c>
      <c r="CD719" s="5" t="inlineStr">
        <is>
          <t>🌎 REGIÕES</t>
        </is>
      </c>
      <c r="CE719" s="5" t="inlineStr">
        <is>
          <t>SEM REDE</t>
        </is>
      </c>
    </row>
    <row r="720">
      <c r="A720" s="5" t="inlineStr">
        <is>
          <t>19267016000193</t>
        </is>
      </c>
      <c r="B720" s="5" t="inlineStr">
        <is>
          <t>CLAUDINEIA MORAIS FLOR - ME</t>
        </is>
      </c>
      <c r="C720" s="5" t="inlineStr">
        <is>
          <t>06 - INTERNA - CIA DA SAUDE</t>
        </is>
      </c>
      <c r="D720" s="5" t="inlineStr">
        <is>
          <t>JULIO GADRET</t>
        </is>
      </c>
      <c r="E720" s="5" t="inlineStr"/>
      <c r="F720" s="5">
        <f>IFERROR(VLOOKUP(C720,$AS$4:$AT$25,2,FALSE),"")</f>
        <v/>
      </c>
      <c r="G720" s="6">
        <f>IFERROR(VLOOKUP(C720,$AS$4:$AX$25,6,FALSE),"")</f>
        <v/>
      </c>
      <c r="H720" s="5">
        <f>IFERROR(VLOOKUP(C720,$AS$4:$AY$25,7,FALSE),"")</f>
        <v/>
      </c>
      <c r="I720" s="5">
        <f>IFERROR(VLOOKUP(C720,$AS$4:$AZ$25,8,FALSE),"")</f>
        <v/>
      </c>
      <c r="J720" s="7" t="inlineStr">
        <is>
          <t>.</t>
        </is>
      </c>
      <c r="K720" s="5" t="inlineStr">
        <is>
          <t>NACIONAL</t>
        </is>
      </c>
      <c r="L720" s="8" t="n">
        <v>10875</v>
      </c>
      <c r="M720" s="9" t="n">
        <v>729.1666666666666</v>
      </c>
      <c r="N720" s="9" t="n">
        <v>770.8333333333334</v>
      </c>
      <c r="O720" s="9" t="n">
        <v>791.6666666666666</v>
      </c>
      <c r="P720" s="9" t="n">
        <v>833.3333333333334</v>
      </c>
      <c r="Q720" s="9" t="n">
        <v>854.1666666666666</v>
      </c>
      <c r="R720" s="9" t="n">
        <v>895.8333333333334</v>
      </c>
      <c r="S720" s="9" t="n">
        <v>916.6666666666666</v>
      </c>
      <c r="T720" s="9" t="n">
        <v>958.3333333333334</v>
      </c>
      <c r="U720" s="9" t="n">
        <v>979.1666666666666</v>
      </c>
      <c r="V720" s="9" t="n">
        <v>1020.833333333333</v>
      </c>
      <c r="W720" s="9" t="n">
        <v>1041.666666666667</v>
      </c>
      <c r="X720" s="9" t="n">
        <v>1083.333333333333</v>
      </c>
      <c r="Y720" s="7" t="inlineStr">
        <is>
          <t>.</t>
        </is>
      </c>
      <c r="Z720" s="8">
        <f>SUM(AA720:AL720)</f>
        <v/>
      </c>
      <c r="AA720" s="9" t="n">
        <v>0</v>
      </c>
      <c r="AB720" s="9" t="n">
        <v>0</v>
      </c>
      <c r="AC720" s="9" t="n">
        <v>0</v>
      </c>
      <c r="AD720" s="9" t="n">
        <v>0</v>
      </c>
      <c r="AE720" s="9" t="n">
        <v>0</v>
      </c>
      <c r="AF720" s="9" t="n">
        <v>0</v>
      </c>
      <c r="AG720" s="9" t="n">
        <v>0</v>
      </c>
      <c r="AH720" s="9" t="n">
        <v>0</v>
      </c>
      <c r="AI720" s="9" t="n">
        <v>0</v>
      </c>
      <c r="AJ720" s="9" t="n">
        <v>0</v>
      </c>
      <c r="AK720" s="9" t="n">
        <v>0</v>
      </c>
      <c r="AL720" s="9" t="n">
        <v>0</v>
      </c>
      <c r="AM720" s="7" t="inlineStr">
        <is>
          <t>.</t>
        </is>
      </c>
      <c r="AN720" s="6">
        <f>IF(L720=0,0,Z720/L720)</f>
        <v/>
      </c>
      <c r="AO720" s="5">
        <f>IF(AN720="","",IF(AN720&gt;=0.9,"🟢",IF(AN720&gt;=0.7,"🟡",IF(AN720&gt;=0.5,"🟠","🔴"))))</f>
        <v/>
      </c>
      <c r="AP720" s="9">
        <f>IF(L720=0,0,L720-Z720)</f>
        <v/>
      </c>
      <c r="AQ720" s="5">
        <f>IF(Z720=0,"",RANK(Z720,Z$4:Z$1569,0))</f>
        <v/>
      </c>
      <c r="AR720" s="7" t="inlineStr">
        <is>
          <t>.</t>
        </is>
      </c>
      <c r="BA720" s="7" t="inlineStr">
        <is>
          <t>.</t>
        </is>
      </c>
      <c r="BB720" s="9">
        <f>SUM(L$4:L$1569)/COUNTA(A$4:A$1569)</f>
        <v/>
      </c>
      <c r="BC720" s="9">
        <f>SUM(M$4:M$1569)/COUNTA(A$4:A$1569)</f>
        <v/>
      </c>
      <c r="BD720" s="9">
        <f>SUM(N$4:N$1569)/COUNTA(A$4:A$1569)</f>
        <v/>
      </c>
      <c r="BE720" s="9">
        <f>SUM(O$4:O$1569)/COUNTA(A$4:A$1569)</f>
        <v/>
      </c>
      <c r="BF720" s="9">
        <f>SUM(P$4:P$1569)/COUNTA(A$4:A$1569)</f>
        <v/>
      </c>
      <c r="BG720" s="9">
        <f>SUM(Q$4:Q$1569)/COUNTA(A$4:A$1569)</f>
        <v/>
      </c>
      <c r="BH720" s="9">
        <f>SUM(R$4:R$1569)/COUNTA(A$4:A$1569)</f>
        <v/>
      </c>
      <c r="BI720" s="9">
        <f>SUM(S$4:S$1569)/COUNTA(A$4:A$1569)</f>
        <v/>
      </c>
      <c r="BJ720" s="9">
        <f>SUM(T$4:T$1569)/COUNTA(A$4:A$1569)</f>
        <v/>
      </c>
      <c r="BK720" s="9">
        <f>SUM(U$4:U$1569)/COUNTA(A$4:A$1569)</f>
        <v/>
      </c>
      <c r="BL720" s="9">
        <f>SUM(V$4:V$1569)/COUNTA(A$4:A$1569)</f>
        <v/>
      </c>
      <c r="BM720" s="9">
        <f>SUM(W$4:W$1569)/COUNTA(A$4:A$1569)</f>
        <v/>
      </c>
      <c r="BN720" s="9">
        <f>SUM(X$4:X$1569)/COUNTA(A$4:A$1569)</f>
        <v/>
      </c>
      <c r="BO720" s="7" t="inlineStr">
        <is>
          <t>.</t>
        </is>
      </c>
      <c r="BP720" s="9">
        <f>IF(Z720&gt;=BB720,0,IFERROR(BB720+(SUMPRODUCT((Z$4:Z$1569&gt;=BB$4:BB$1569)*(Z$4:Z$1569-BB$4:BB$1569))/MAX(1,COUNTIF(Z$4:Z$1569,"&lt;"&amp;BB720+0.01))),BB720))</f>
        <v/>
      </c>
      <c r="BQ720" s="9">
        <f>IF(AA720&gt;=BC720,0,IFERROR(BC720+SUMPRODUCT((AA$4:AA$1569&gt;=BC$4:BC$1569)*(AA$4:AA$1569-BC$4:BC$1569))/MAX(1,COUNTIF(AA$4:AA$1569,"&lt;"&amp;BC720+0.01)),BC720))</f>
        <v/>
      </c>
      <c r="BR720" s="9">
        <f>IF(AB720&gt;=BD720,0,IFERROR(BD720+SUMPRODUCT((AB$4:AB$1569&gt;=BD$4:BD$1569)*(AB$4:AB$1569-BD$4:BD$1569))/MAX(1,COUNTIF(AB$4:AB$1569,"&lt;"&amp;BD720+0.01)),BD720))</f>
        <v/>
      </c>
      <c r="BS720" s="9">
        <f>IF(AC720&gt;=BE720,0,IFERROR(BE720+SUMPRODUCT((AC$4:AC$1569&gt;=BE$4:BE$1569)*(AC$4:AC$1569-BE$4:BE$1569))/MAX(1,COUNTIF(AC$4:AC$1569,"&lt;"&amp;BE720+0.01)),BE720))</f>
        <v/>
      </c>
      <c r="BT720" s="9">
        <f>IF(AD720&gt;=BF720,0,IFERROR(BF720+SUMPRODUCT((AD$4:AD$1569&gt;=BF$4:BF$1569)*(AD$4:AD$1569-BF$4:BF$1569))/MAX(1,COUNTIF(AD$4:AD$1569,"&lt;"&amp;BF720+0.01)),BF720))</f>
        <v/>
      </c>
      <c r="BU720" s="9">
        <f>IF(AE720&gt;=BG720,0,IFERROR(BG720+SUMPRODUCT((AE$4:AE$1569&gt;=BG$4:BG$1569)*(AE$4:AE$1569-BG$4:BG$1569))/MAX(1,COUNTIF(AE$4:AE$1569,"&lt;"&amp;BG720+0.01)),BG720))</f>
        <v/>
      </c>
      <c r="BV720" s="9">
        <f>IF(AF720&gt;=BH720,0,IFERROR(BH720+SUMPRODUCT((AF$4:AF$1569&gt;=BH$4:BH$1569)*(AF$4:AF$1569-BH$4:BH$1569))/MAX(1,COUNTIF(AF$4:AF$1569,"&lt;"&amp;BH720+0.01)),BH720))</f>
        <v/>
      </c>
      <c r="BW720" s="9">
        <f>IF(AG720&gt;=BI720,0,IFERROR(BI720+SUMPRODUCT((AG$4:AG$1569&gt;=BI$4:BI$1569)*(AG$4:AG$1569-BI$4:BI$1569))/MAX(1,COUNTIF(AG$4:AG$1569,"&lt;"&amp;BI720+0.01)),BI720))</f>
        <v/>
      </c>
      <c r="BX720" s="9">
        <f>IF(AH720&gt;=BJ720,0,IFERROR(BJ720+SUMPRODUCT((AH$4:AH$1569&gt;=BJ$4:BJ$1569)*(AH$4:AH$1569-BJ$4:BJ$1569))/MAX(1,COUNTIF(AH$4:AH$1569,"&lt;"&amp;BJ720+0.01)),BJ720))</f>
        <v/>
      </c>
      <c r="BY720" s="9">
        <f>IF(AI720&gt;=BK720,0,IFERROR(BK720+SUMPRODUCT((AI$4:AI$1569&gt;=BK$4:BK$1569)*(AI$4:AI$1569-BK$4:BK$1569))/MAX(1,COUNTIF(AI$4:AI$1569,"&lt;"&amp;BK720+0.01)),BK720))</f>
        <v/>
      </c>
      <c r="BZ720" s="9">
        <f>IF(AJ720&gt;=BL720,0,IFERROR(BL720+SUMPRODUCT((AJ$4:AJ$1569&gt;=BL$4:BL$1569)*(AJ$4:AJ$1569-BL$4:BL$1569))/MAX(1,COUNTIF(AJ$4:AJ$1569,"&lt;"&amp;BL720+0.01)),BL720))</f>
        <v/>
      </c>
      <c r="CA720" s="9">
        <f>IF(AK720&gt;=BM720,0,IFERROR(BM720+SUMPRODUCT((AK$4:AK$1569&gt;=BM$4:BM$1569)*(AK$4:AK$1569-BM$4:BM$1569))/MAX(1,COUNTIF(AK$4:AK$1569,"&lt;"&amp;BM720+0.01)),BM720))</f>
        <v/>
      </c>
      <c r="CB720" s="9">
        <f>IF(AL720&gt;=BN720,0,IFERROR(BN720+SUMPRODUCT((AL$4:AL$1569&gt;=BN$4:BN$1569)*(AL$4:AL$1569-BN$4:BN$1569))/MAX(1,COUNTIF(AL$4:AL$1569,"&lt;"&amp;BN720+0.01)),BN720))</f>
        <v/>
      </c>
      <c r="CC720" s="5">
        <f>IF(AO720="🟢","VERDE",IF(AO720="🟡","AMARELO",IF(AO720="🟠","VERMELHO",IF(AO720="🔴","VERMELHO","ROXO"))))</f>
        <v/>
      </c>
      <c r="CD720" s="5" t="inlineStr">
        <is>
          <t>🏢 REDES</t>
        </is>
      </c>
      <c r="CE720" s="5" t="inlineStr">
        <is>
          <t>CIA DA SAUDE</t>
        </is>
      </c>
    </row>
    <row r="721">
      <c r="A721" s="5" t="inlineStr">
        <is>
          <t>19267016000274</t>
        </is>
      </c>
      <c r="B721" s="5" t="inlineStr">
        <is>
          <t>CLAUDINEIA MORAIS FLOR - ME</t>
        </is>
      </c>
      <c r="C721" s="5" t="inlineStr">
        <is>
          <t>06 - INTERNA - CIA DA SAUDE</t>
        </is>
      </c>
      <c r="D721" s="5" t="inlineStr">
        <is>
          <t>JULIO GADRET</t>
        </is>
      </c>
      <c r="E721" s="5" t="inlineStr"/>
      <c r="F721" s="5">
        <f>IFERROR(VLOOKUP(C721,$AS$4:$AT$25,2,FALSE),"")</f>
        <v/>
      </c>
      <c r="G721" s="6">
        <f>IFERROR(VLOOKUP(C721,$AS$4:$AX$25,6,FALSE),"")</f>
        <v/>
      </c>
      <c r="H721" s="5">
        <f>IFERROR(VLOOKUP(C721,$AS$4:$AY$25,7,FALSE),"")</f>
        <v/>
      </c>
      <c r="I721" s="5">
        <f>IFERROR(VLOOKUP(C721,$AS$4:$AZ$25,8,FALSE),"")</f>
        <v/>
      </c>
      <c r="J721" s="7" t="inlineStr">
        <is>
          <t>.</t>
        </is>
      </c>
      <c r="K721" s="5" t="inlineStr">
        <is>
          <t>NACIONAL</t>
        </is>
      </c>
      <c r="L721" s="8" t="n">
        <v>10875</v>
      </c>
      <c r="M721" s="9" t="n">
        <v>729.1666666666666</v>
      </c>
      <c r="N721" s="9" t="n">
        <v>770.8333333333334</v>
      </c>
      <c r="O721" s="9" t="n">
        <v>791.6666666666666</v>
      </c>
      <c r="P721" s="9" t="n">
        <v>833.3333333333334</v>
      </c>
      <c r="Q721" s="9" t="n">
        <v>854.1666666666666</v>
      </c>
      <c r="R721" s="9" t="n">
        <v>895.8333333333334</v>
      </c>
      <c r="S721" s="9" t="n">
        <v>916.6666666666666</v>
      </c>
      <c r="T721" s="9" t="n">
        <v>958.3333333333334</v>
      </c>
      <c r="U721" s="9" t="n">
        <v>979.1666666666666</v>
      </c>
      <c r="V721" s="9" t="n">
        <v>1020.833333333333</v>
      </c>
      <c r="W721" s="9" t="n">
        <v>1041.666666666667</v>
      </c>
      <c r="X721" s="9" t="n">
        <v>1083.333333333333</v>
      </c>
      <c r="Y721" s="7" t="inlineStr">
        <is>
          <t>.</t>
        </is>
      </c>
      <c r="Z721" s="8">
        <f>SUM(AA721:AL721)</f>
        <v/>
      </c>
      <c r="AA721" s="9" t="n">
        <v>0</v>
      </c>
      <c r="AB721" s="9" t="n">
        <v>0</v>
      </c>
      <c r="AC721" s="9" t="n">
        <v>0</v>
      </c>
      <c r="AD721" s="9" t="n">
        <v>0</v>
      </c>
      <c r="AE721" s="9" t="n">
        <v>0</v>
      </c>
      <c r="AF721" s="9" t="n">
        <v>0</v>
      </c>
      <c r="AG721" s="9" t="n">
        <v>0</v>
      </c>
      <c r="AH721" s="9" t="n">
        <v>0</v>
      </c>
      <c r="AI721" s="9" t="n">
        <v>0</v>
      </c>
      <c r="AJ721" s="9" t="n">
        <v>0</v>
      </c>
      <c r="AK721" s="9" t="n">
        <v>0</v>
      </c>
      <c r="AL721" s="9" t="n">
        <v>0</v>
      </c>
      <c r="AM721" s="7" t="inlineStr">
        <is>
          <t>.</t>
        </is>
      </c>
      <c r="AN721" s="6">
        <f>IF(L721=0,0,Z721/L721)</f>
        <v/>
      </c>
      <c r="AO721" s="5">
        <f>IF(AN721="","",IF(AN721&gt;=0.9,"🟢",IF(AN721&gt;=0.7,"🟡",IF(AN721&gt;=0.5,"🟠","🔴"))))</f>
        <v/>
      </c>
      <c r="AP721" s="9">
        <f>IF(L721=0,0,L721-Z721)</f>
        <v/>
      </c>
      <c r="AQ721" s="5">
        <f>IF(Z721=0,"",RANK(Z721,Z$4:Z$1569,0))</f>
        <v/>
      </c>
      <c r="AR721" s="7" t="inlineStr">
        <is>
          <t>.</t>
        </is>
      </c>
      <c r="BA721" s="7" t="inlineStr">
        <is>
          <t>.</t>
        </is>
      </c>
      <c r="BB721" s="9">
        <f>SUM(L$4:L$1569)/COUNTA(A$4:A$1569)</f>
        <v/>
      </c>
      <c r="BC721" s="9">
        <f>SUM(M$4:M$1569)/COUNTA(A$4:A$1569)</f>
        <v/>
      </c>
      <c r="BD721" s="9">
        <f>SUM(N$4:N$1569)/COUNTA(A$4:A$1569)</f>
        <v/>
      </c>
      <c r="BE721" s="9">
        <f>SUM(O$4:O$1569)/COUNTA(A$4:A$1569)</f>
        <v/>
      </c>
      <c r="BF721" s="9">
        <f>SUM(P$4:P$1569)/COUNTA(A$4:A$1569)</f>
        <v/>
      </c>
      <c r="BG721" s="9">
        <f>SUM(Q$4:Q$1569)/COUNTA(A$4:A$1569)</f>
        <v/>
      </c>
      <c r="BH721" s="9">
        <f>SUM(R$4:R$1569)/COUNTA(A$4:A$1569)</f>
        <v/>
      </c>
      <c r="BI721" s="9">
        <f>SUM(S$4:S$1569)/COUNTA(A$4:A$1569)</f>
        <v/>
      </c>
      <c r="BJ721" s="9">
        <f>SUM(T$4:T$1569)/COUNTA(A$4:A$1569)</f>
        <v/>
      </c>
      <c r="BK721" s="9">
        <f>SUM(U$4:U$1569)/COUNTA(A$4:A$1569)</f>
        <v/>
      </c>
      <c r="BL721" s="9">
        <f>SUM(V$4:V$1569)/COUNTA(A$4:A$1569)</f>
        <v/>
      </c>
      <c r="BM721" s="9">
        <f>SUM(W$4:W$1569)/COUNTA(A$4:A$1569)</f>
        <v/>
      </c>
      <c r="BN721" s="9">
        <f>SUM(X$4:X$1569)/COUNTA(A$4:A$1569)</f>
        <v/>
      </c>
      <c r="BO721" s="7" t="inlineStr">
        <is>
          <t>.</t>
        </is>
      </c>
      <c r="BP721" s="9">
        <f>IF(Z721&gt;=BB721,0,IFERROR(BB721+(SUMPRODUCT((Z$4:Z$1569&gt;=BB$4:BB$1569)*(Z$4:Z$1569-BB$4:BB$1569))/MAX(1,COUNTIF(Z$4:Z$1569,"&lt;"&amp;BB721+0.01))),BB721))</f>
        <v/>
      </c>
      <c r="BQ721" s="9">
        <f>IF(AA721&gt;=BC721,0,IFERROR(BC721+SUMPRODUCT((AA$4:AA$1569&gt;=BC$4:BC$1569)*(AA$4:AA$1569-BC$4:BC$1569))/MAX(1,COUNTIF(AA$4:AA$1569,"&lt;"&amp;BC721+0.01)),BC721))</f>
        <v/>
      </c>
      <c r="BR721" s="9">
        <f>IF(AB721&gt;=BD721,0,IFERROR(BD721+SUMPRODUCT((AB$4:AB$1569&gt;=BD$4:BD$1569)*(AB$4:AB$1569-BD$4:BD$1569))/MAX(1,COUNTIF(AB$4:AB$1569,"&lt;"&amp;BD721+0.01)),BD721))</f>
        <v/>
      </c>
      <c r="BS721" s="9">
        <f>IF(AC721&gt;=BE721,0,IFERROR(BE721+SUMPRODUCT((AC$4:AC$1569&gt;=BE$4:BE$1569)*(AC$4:AC$1569-BE$4:BE$1569))/MAX(1,COUNTIF(AC$4:AC$1569,"&lt;"&amp;BE721+0.01)),BE721))</f>
        <v/>
      </c>
      <c r="BT721" s="9">
        <f>IF(AD721&gt;=BF721,0,IFERROR(BF721+SUMPRODUCT((AD$4:AD$1569&gt;=BF$4:BF$1569)*(AD$4:AD$1569-BF$4:BF$1569))/MAX(1,COUNTIF(AD$4:AD$1569,"&lt;"&amp;BF721+0.01)),BF721))</f>
        <v/>
      </c>
      <c r="BU721" s="9">
        <f>IF(AE721&gt;=BG721,0,IFERROR(BG721+SUMPRODUCT((AE$4:AE$1569&gt;=BG$4:BG$1569)*(AE$4:AE$1569-BG$4:BG$1569))/MAX(1,COUNTIF(AE$4:AE$1569,"&lt;"&amp;BG721+0.01)),BG721))</f>
        <v/>
      </c>
      <c r="BV721" s="9">
        <f>IF(AF721&gt;=BH721,0,IFERROR(BH721+SUMPRODUCT((AF$4:AF$1569&gt;=BH$4:BH$1569)*(AF$4:AF$1569-BH$4:BH$1569))/MAX(1,COUNTIF(AF$4:AF$1569,"&lt;"&amp;BH721+0.01)),BH721))</f>
        <v/>
      </c>
      <c r="BW721" s="9">
        <f>IF(AG721&gt;=BI721,0,IFERROR(BI721+SUMPRODUCT((AG$4:AG$1569&gt;=BI$4:BI$1569)*(AG$4:AG$1569-BI$4:BI$1569))/MAX(1,COUNTIF(AG$4:AG$1569,"&lt;"&amp;BI721+0.01)),BI721))</f>
        <v/>
      </c>
      <c r="BX721" s="9">
        <f>IF(AH721&gt;=BJ721,0,IFERROR(BJ721+SUMPRODUCT((AH$4:AH$1569&gt;=BJ$4:BJ$1569)*(AH$4:AH$1569-BJ$4:BJ$1569))/MAX(1,COUNTIF(AH$4:AH$1569,"&lt;"&amp;BJ721+0.01)),BJ721))</f>
        <v/>
      </c>
      <c r="BY721" s="9">
        <f>IF(AI721&gt;=BK721,0,IFERROR(BK721+SUMPRODUCT((AI$4:AI$1569&gt;=BK$4:BK$1569)*(AI$4:AI$1569-BK$4:BK$1569))/MAX(1,COUNTIF(AI$4:AI$1569,"&lt;"&amp;BK721+0.01)),BK721))</f>
        <v/>
      </c>
      <c r="BZ721" s="9">
        <f>IF(AJ721&gt;=BL721,0,IFERROR(BL721+SUMPRODUCT((AJ$4:AJ$1569&gt;=BL$4:BL$1569)*(AJ$4:AJ$1569-BL$4:BL$1569))/MAX(1,COUNTIF(AJ$4:AJ$1569,"&lt;"&amp;BL721+0.01)),BL721))</f>
        <v/>
      </c>
      <c r="CA721" s="9">
        <f>IF(AK721&gt;=BM721,0,IFERROR(BM721+SUMPRODUCT((AK$4:AK$1569&gt;=BM$4:BM$1569)*(AK$4:AK$1569-BM$4:BM$1569))/MAX(1,COUNTIF(AK$4:AK$1569,"&lt;"&amp;BM721+0.01)),BM721))</f>
        <v/>
      </c>
      <c r="CB721" s="9">
        <f>IF(AL721&gt;=BN721,0,IFERROR(BN721+SUMPRODUCT((AL$4:AL$1569&gt;=BN$4:BN$1569)*(AL$4:AL$1569-BN$4:BN$1569))/MAX(1,COUNTIF(AL$4:AL$1569,"&lt;"&amp;BN721+0.01)),BN721))</f>
        <v/>
      </c>
      <c r="CC721" s="5">
        <f>IF(AO721="🟢","VERDE",IF(AO721="🟡","AMARELO",IF(AO721="🟠","VERMELHO",IF(AO721="🔴","VERMELHO","ROXO"))))</f>
        <v/>
      </c>
      <c r="CD721" s="5" t="inlineStr">
        <is>
          <t>🏢 REDES</t>
        </is>
      </c>
      <c r="CE721" s="5" t="inlineStr">
        <is>
          <t>CIA DA SAUDE</t>
        </is>
      </c>
    </row>
    <row r="722">
      <c r="A722" s="5" t="inlineStr">
        <is>
          <t>19339149000128</t>
        </is>
      </c>
      <c r="B722" s="5" t="inlineStr">
        <is>
          <t>JOANA DARC CALESSO URBANOVICZ - ME</t>
        </is>
      </c>
      <c r="C722" s="5" t="inlineStr">
        <is>
          <t>06 - SEM GRUPO</t>
        </is>
      </c>
      <c r="D722" s="5" t="inlineStr">
        <is>
          <t>HEMANUELE DITZEL (MANU)</t>
        </is>
      </c>
      <c r="E722" s="5" t="inlineStr">
        <is>
          <t>PR</t>
        </is>
      </c>
      <c r="F722" s="5">
        <f>IFERROR(VLOOKUP(C722,$AS$4:$AT$25,2,FALSE),"")</f>
        <v/>
      </c>
      <c r="G722" s="6">
        <f>IFERROR(VLOOKUP(C722,$AS$4:$AX$25,6,FALSE),"")</f>
        <v/>
      </c>
      <c r="H722" s="5">
        <f>IFERROR(VLOOKUP(C722,$AS$4:$AY$25,7,FALSE),"")</f>
        <v/>
      </c>
      <c r="I722" s="5">
        <f>IFERROR(VLOOKUP(C722,$AS$4:$AZ$25,8,FALSE),"")</f>
        <v/>
      </c>
      <c r="J722" s="7" t="inlineStr">
        <is>
          <t>.</t>
        </is>
      </c>
      <c r="K722" s="5" t="inlineStr">
        <is>
          <t>SUL</t>
        </is>
      </c>
      <c r="L722" s="8" t="n">
        <v>1575</v>
      </c>
      <c r="M722" s="9" t="n">
        <v>112.5</v>
      </c>
      <c r="N722" s="9" t="n">
        <v>125</v>
      </c>
      <c r="O722" s="9" t="n">
        <v>125</v>
      </c>
      <c r="P722" s="9" t="n">
        <v>125</v>
      </c>
      <c r="Q722" s="9" t="n">
        <v>125</v>
      </c>
      <c r="R722" s="9" t="n">
        <v>125</v>
      </c>
      <c r="S722" s="9" t="n">
        <v>137.5</v>
      </c>
      <c r="T722" s="9" t="n">
        <v>137.5</v>
      </c>
      <c r="U722" s="9" t="n">
        <v>137.5</v>
      </c>
      <c r="V722" s="9" t="n">
        <v>137.5</v>
      </c>
      <c r="W722" s="9" t="n">
        <v>137.5</v>
      </c>
      <c r="X722" s="9" t="n">
        <v>150</v>
      </c>
      <c r="Y722" s="7" t="inlineStr">
        <is>
          <t>.</t>
        </is>
      </c>
      <c r="Z722" s="8">
        <f>SUM(AA722:AL722)</f>
        <v/>
      </c>
      <c r="AA722" s="9" t="n">
        <v>0</v>
      </c>
      <c r="AB722" s="9" t="n">
        <v>0</v>
      </c>
      <c r="AC722" s="9" t="n">
        <v>0</v>
      </c>
      <c r="AD722" s="9" t="n">
        <v>0</v>
      </c>
      <c r="AE722" s="9" t="n">
        <v>0</v>
      </c>
      <c r="AF722" s="9" t="n">
        <v>0</v>
      </c>
      <c r="AG722" s="9" t="n">
        <v>0</v>
      </c>
      <c r="AH722" s="9" t="n">
        <v>0</v>
      </c>
      <c r="AI722" s="9" t="n">
        <v>0</v>
      </c>
      <c r="AJ722" s="9" t="n">
        <v>0</v>
      </c>
      <c r="AK722" s="9" t="n">
        <v>0</v>
      </c>
      <c r="AL722" s="9" t="n">
        <v>0</v>
      </c>
      <c r="AM722" s="7" t="inlineStr">
        <is>
          <t>.</t>
        </is>
      </c>
      <c r="AN722" s="6">
        <f>IF(L722=0,0,Z722/L722)</f>
        <v/>
      </c>
      <c r="AO722" s="5">
        <f>IF(AN722="","",IF(AN722&gt;=0.9,"🟢",IF(AN722&gt;=0.7,"🟡",IF(AN722&gt;=0.5,"🟠","🔴"))))</f>
        <v/>
      </c>
      <c r="AP722" s="9">
        <f>IF(L722=0,0,L722-Z722)</f>
        <v/>
      </c>
      <c r="AQ722" s="5">
        <f>IF(Z722=0,"",RANK(Z722,Z$4:Z$1569,0))</f>
        <v/>
      </c>
      <c r="AR722" s="7" t="inlineStr">
        <is>
          <t>.</t>
        </is>
      </c>
      <c r="BA722" s="7" t="inlineStr">
        <is>
          <t>.</t>
        </is>
      </c>
      <c r="BB722" s="9">
        <f>SUM(L$4:L$1569)/COUNTA(A$4:A$1569)</f>
        <v/>
      </c>
      <c r="BC722" s="9">
        <f>SUM(M$4:M$1569)/COUNTA(A$4:A$1569)</f>
        <v/>
      </c>
      <c r="BD722" s="9">
        <f>SUM(N$4:N$1569)/COUNTA(A$4:A$1569)</f>
        <v/>
      </c>
      <c r="BE722" s="9">
        <f>SUM(O$4:O$1569)/COUNTA(A$4:A$1569)</f>
        <v/>
      </c>
      <c r="BF722" s="9">
        <f>SUM(P$4:P$1569)/COUNTA(A$4:A$1569)</f>
        <v/>
      </c>
      <c r="BG722" s="9">
        <f>SUM(Q$4:Q$1569)/COUNTA(A$4:A$1569)</f>
        <v/>
      </c>
      <c r="BH722" s="9">
        <f>SUM(R$4:R$1569)/COUNTA(A$4:A$1569)</f>
        <v/>
      </c>
      <c r="BI722" s="9">
        <f>SUM(S$4:S$1569)/COUNTA(A$4:A$1569)</f>
        <v/>
      </c>
      <c r="BJ722" s="9">
        <f>SUM(T$4:T$1569)/COUNTA(A$4:A$1569)</f>
        <v/>
      </c>
      <c r="BK722" s="9">
        <f>SUM(U$4:U$1569)/COUNTA(A$4:A$1569)</f>
        <v/>
      </c>
      <c r="BL722" s="9">
        <f>SUM(V$4:V$1569)/COUNTA(A$4:A$1569)</f>
        <v/>
      </c>
      <c r="BM722" s="9">
        <f>SUM(W$4:W$1569)/COUNTA(A$4:A$1569)</f>
        <v/>
      </c>
      <c r="BN722" s="9">
        <f>SUM(X$4:X$1569)/COUNTA(A$4:A$1569)</f>
        <v/>
      </c>
      <c r="BO722" s="7" t="inlineStr">
        <is>
          <t>.</t>
        </is>
      </c>
      <c r="BP722" s="9">
        <f>IF(Z722&gt;=BB722,0,IFERROR(BB722+(SUMPRODUCT((Z$4:Z$1569&gt;=BB$4:BB$1569)*(Z$4:Z$1569-BB$4:BB$1569))/MAX(1,COUNTIF(Z$4:Z$1569,"&lt;"&amp;BB722+0.01))),BB722))</f>
        <v/>
      </c>
      <c r="BQ722" s="9">
        <f>IF(AA722&gt;=BC722,0,IFERROR(BC722+SUMPRODUCT((AA$4:AA$1569&gt;=BC$4:BC$1569)*(AA$4:AA$1569-BC$4:BC$1569))/MAX(1,COUNTIF(AA$4:AA$1569,"&lt;"&amp;BC722+0.01)),BC722))</f>
        <v/>
      </c>
      <c r="BR722" s="9">
        <f>IF(AB722&gt;=BD722,0,IFERROR(BD722+SUMPRODUCT((AB$4:AB$1569&gt;=BD$4:BD$1569)*(AB$4:AB$1569-BD$4:BD$1569))/MAX(1,COUNTIF(AB$4:AB$1569,"&lt;"&amp;BD722+0.01)),BD722))</f>
        <v/>
      </c>
      <c r="BS722" s="9">
        <f>IF(AC722&gt;=BE722,0,IFERROR(BE722+SUMPRODUCT((AC$4:AC$1569&gt;=BE$4:BE$1569)*(AC$4:AC$1569-BE$4:BE$1569))/MAX(1,COUNTIF(AC$4:AC$1569,"&lt;"&amp;BE722+0.01)),BE722))</f>
        <v/>
      </c>
      <c r="BT722" s="9">
        <f>IF(AD722&gt;=BF722,0,IFERROR(BF722+SUMPRODUCT((AD$4:AD$1569&gt;=BF$4:BF$1569)*(AD$4:AD$1569-BF$4:BF$1569))/MAX(1,COUNTIF(AD$4:AD$1569,"&lt;"&amp;BF722+0.01)),BF722))</f>
        <v/>
      </c>
      <c r="BU722" s="9">
        <f>IF(AE722&gt;=BG722,0,IFERROR(BG722+SUMPRODUCT((AE$4:AE$1569&gt;=BG$4:BG$1569)*(AE$4:AE$1569-BG$4:BG$1569))/MAX(1,COUNTIF(AE$4:AE$1569,"&lt;"&amp;BG722+0.01)),BG722))</f>
        <v/>
      </c>
      <c r="BV722" s="9">
        <f>IF(AF722&gt;=BH722,0,IFERROR(BH722+SUMPRODUCT((AF$4:AF$1569&gt;=BH$4:BH$1569)*(AF$4:AF$1569-BH$4:BH$1569))/MAX(1,COUNTIF(AF$4:AF$1569,"&lt;"&amp;BH722+0.01)),BH722))</f>
        <v/>
      </c>
      <c r="BW722" s="9">
        <f>IF(AG722&gt;=BI722,0,IFERROR(BI722+SUMPRODUCT((AG$4:AG$1569&gt;=BI$4:BI$1569)*(AG$4:AG$1569-BI$4:BI$1569))/MAX(1,COUNTIF(AG$4:AG$1569,"&lt;"&amp;BI722+0.01)),BI722))</f>
        <v/>
      </c>
      <c r="BX722" s="9">
        <f>IF(AH722&gt;=BJ722,0,IFERROR(BJ722+SUMPRODUCT((AH$4:AH$1569&gt;=BJ$4:BJ$1569)*(AH$4:AH$1569-BJ$4:BJ$1569))/MAX(1,COUNTIF(AH$4:AH$1569,"&lt;"&amp;BJ722+0.01)),BJ722))</f>
        <v/>
      </c>
      <c r="BY722" s="9">
        <f>IF(AI722&gt;=BK722,0,IFERROR(BK722+SUMPRODUCT((AI$4:AI$1569&gt;=BK$4:BK$1569)*(AI$4:AI$1569-BK$4:BK$1569))/MAX(1,COUNTIF(AI$4:AI$1569,"&lt;"&amp;BK722+0.01)),BK722))</f>
        <v/>
      </c>
      <c r="BZ722" s="9">
        <f>IF(AJ722&gt;=BL722,0,IFERROR(BL722+SUMPRODUCT((AJ$4:AJ$1569&gt;=BL$4:BL$1569)*(AJ$4:AJ$1569-BL$4:BL$1569))/MAX(1,COUNTIF(AJ$4:AJ$1569,"&lt;"&amp;BL722+0.01)),BL722))</f>
        <v/>
      </c>
      <c r="CA722" s="9">
        <f>IF(AK722&gt;=BM722,0,IFERROR(BM722+SUMPRODUCT((AK$4:AK$1569&gt;=BM$4:BM$1569)*(AK$4:AK$1569-BM$4:BM$1569))/MAX(1,COUNTIF(AK$4:AK$1569,"&lt;"&amp;BM722+0.01)),BM722))</f>
        <v/>
      </c>
      <c r="CB722" s="9">
        <f>IF(AL722&gt;=BN722,0,IFERROR(BN722+SUMPRODUCT((AL$4:AL$1569&gt;=BN$4:BN$1569)*(AL$4:AL$1569-BN$4:BN$1569))/MAX(1,COUNTIF(AL$4:AL$1569,"&lt;"&amp;BN722+0.01)),BN722))</f>
        <v/>
      </c>
      <c r="CC722" s="5">
        <f>IF(AO722="🟢","VERDE",IF(AO722="🟡","AMARELO",IF(AO722="🟠","VERMELHO",IF(AO722="🔴","VERMELHO","ROXO"))))</f>
        <v/>
      </c>
      <c r="CD722" s="5" t="inlineStr">
        <is>
          <t>🌎 REGIÕES</t>
        </is>
      </c>
      <c r="CE722" s="5" t="inlineStr">
        <is>
          <t>SEM REDE</t>
        </is>
      </c>
    </row>
    <row r="723">
      <c r="A723" s="5" t="inlineStr">
        <is>
          <t>19404032000180</t>
        </is>
      </c>
      <c r="B723" s="5" t="inlineStr">
        <is>
          <t>CELEIRO DO GRAO LTDA - ME</t>
        </is>
      </c>
      <c r="C723" s="5" t="inlineStr">
        <is>
          <t>06 - SEM GRUPO</t>
        </is>
      </c>
      <c r="D723" s="5" t="inlineStr">
        <is>
          <t>HEMANUELE DITZEL (MANU)</t>
        </is>
      </c>
      <c r="E723" s="5" t="inlineStr">
        <is>
          <t>SC</t>
        </is>
      </c>
      <c r="F723" s="5">
        <f>IFERROR(VLOOKUP(C723,$AS$4:$AT$25,2,FALSE),"")</f>
        <v/>
      </c>
      <c r="G723" s="6">
        <f>IFERROR(VLOOKUP(C723,$AS$4:$AX$25,6,FALSE),"")</f>
        <v/>
      </c>
      <c r="H723" s="5">
        <f>IFERROR(VLOOKUP(C723,$AS$4:$AY$25,7,FALSE),"")</f>
        <v/>
      </c>
      <c r="I723" s="5">
        <f>IFERROR(VLOOKUP(C723,$AS$4:$AZ$25,8,FALSE),"")</f>
        <v/>
      </c>
      <c r="J723" s="7" t="inlineStr">
        <is>
          <t>.</t>
        </is>
      </c>
      <c r="K723" s="5" t="inlineStr">
        <is>
          <t>SUL</t>
        </is>
      </c>
      <c r="L723" s="8" t="n">
        <v>1553.191489361702</v>
      </c>
      <c r="M723" s="9" t="n">
        <v>119.1489361702128</v>
      </c>
      <c r="N723" s="9" t="n">
        <v>123.4042553191489</v>
      </c>
      <c r="O723" s="9" t="n">
        <v>123.4042553191489</v>
      </c>
      <c r="P723" s="9" t="n">
        <v>123.4042553191489</v>
      </c>
      <c r="Q723" s="9" t="n">
        <v>127.6595744680851</v>
      </c>
      <c r="R723" s="9" t="n">
        <v>127.6595744680851</v>
      </c>
      <c r="S723" s="9" t="n">
        <v>131.9148936170213</v>
      </c>
      <c r="T723" s="9" t="n">
        <v>131.9148936170213</v>
      </c>
      <c r="U723" s="9" t="n">
        <v>131.9148936170213</v>
      </c>
      <c r="V723" s="9" t="n">
        <v>136.1702127659574</v>
      </c>
      <c r="W723" s="9" t="n">
        <v>136.1702127659574</v>
      </c>
      <c r="X723" s="9" t="n">
        <v>140.4255319148936</v>
      </c>
      <c r="Y723" s="7" t="inlineStr">
        <is>
          <t>.</t>
        </is>
      </c>
      <c r="Z723" s="8">
        <f>SUM(AA723:AL723)</f>
        <v/>
      </c>
      <c r="AA723" s="9" t="n">
        <v>0</v>
      </c>
      <c r="AB723" s="9" t="n">
        <v>0</v>
      </c>
      <c r="AC723" s="9" t="n">
        <v>0</v>
      </c>
      <c r="AD723" s="9" t="n">
        <v>0</v>
      </c>
      <c r="AE723" s="9" t="n">
        <v>0</v>
      </c>
      <c r="AF723" s="9" t="n">
        <v>0</v>
      </c>
      <c r="AG723" s="9" t="n">
        <v>0</v>
      </c>
      <c r="AH723" s="9" t="n">
        <v>0</v>
      </c>
      <c r="AI723" s="9" t="n">
        <v>0</v>
      </c>
      <c r="AJ723" s="9" t="n">
        <v>0</v>
      </c>
      <c r="AK723" s="9" t="n">
        <v>0</v>
      </c>
      <c r="AL723" s="9" t="n">
        <v>0</v>
      </c>
      <c r="AM723" s="7" t="inlineStr">
        <is>
          <t>.</t>
        </is>
      </c>
      <c r="AN723" s="6">
        <f>IF(L723=0,0,Z723/L723)</f>
        <v/>
      </c>
      <c r="AO723" s="5">
        <f>IF(AN723="","",IF(AN723&gt;=0.9,"🟢",IF(AN723&gt;=0.7,"🟡",IF(AN723&gt;=0.5,"🟠","🔴"))))</f>
        <v/>
      </c>
      <c r="AP723" s="9">
        <f>IF(L723=0,0,L723-Z723)</f>
        <v/>
      </c>
      <c r="AQ723" s="5">
        <f>IF(Z723=0,"",RANK(Z723,Z$4:Z$1569,0))</f>
        <v/>
      </c>
      <c r="AR723" s="7" t="inlineStr">
        <is>
          <t>.</t>
        </is>
      </c>
      <c r="BA723" s="7" t="inlineStr">
        <is>
          <t>.</t>
        </is>
      </c>
      <c r="BB723" s="9">
        <f>SUM(L$4:L$1569)/COUNTA(A$4:A$1569)</f>
        <v/>
      </c>
      <c r="BC723" s="9">
        <f>SUM(M$4:M$1569)/COUNTA(A$4:A$1569)</f>
        <v/>
      </c>
      <c r="BD723" s="9">
        <f>SUM(N$4:N$1569)/COUNTA(A$4:A$1569)</f>
        <v/>
      </c>
      <c r="BE723" s="9">
        <f>SUM(O$4:O$1569)/COUNTA(A$4:A$1569)</f>
        <v/>
      </c>
      <c r="BF723" s="9">
        <f>SUM(P$4:P$1569)/COUNTA(A$4:A$1569)</f>
        <v/>
      </c>
      <c r="BG723" s="9">
        <f>SUM(Q$4:Q$1569)/COUNTA(A$4:A$1569)</f>
        <v/>
      </c>
      <c r="BH723" s="9">
        <f>SUM(R$4:R$1569)/COUNTA(A$4:A$1569)</f>
        <v/>
      </c>
      <c r="BI723" s="9">
        <f>SUM(S$4:S$1569)/COUNTA(A$4:A$1569)</f>
        <v/>
      </c>
      <c r="BJ723" s="9">
        <f>SUM(T$4:T$1569)/COUNTA(A$4:A$1569)</f>
        <v/>
      </c>
      <c r="BK723" s="9">
        <f>SUM(U$4:U$1569)/COUNTA(A$4:A$1569)</f>
        <v/>
      </c>
      <c r="BL723" s="9">
        <f>SUM(V$4:V$1569)/COUNTA(A$4:A$1569)</f>
        <v/>
      </c>
      <c r="BM723" s="9">
        <f>SUM(W$4:W$1569)/COUNTA(A$4:A$1569)</f>
        <v/>
      </c>
      <c r="BN723" s="9">
        <f>SUM(X$4:X$1569)/COUNTA(A$4:A$1569)</f>
        <v/>
      </c>
      <c r="BO723" s="7" t="inlineStr">
        <is>
          <t>.</t>
        </is>
      </c>
      <c r="BP723" s="9">
        <f>IF(Z723&gt;=BB723,0,IFERROR(BB723+(SUMPRODUCT((Z$4:Z$1569&gt;=BB$4:BB$1569)*(Z$4:Z$1569-BB$4:BB$1569))/MAX(1,COUNTIF(Z$4:Z$1569,"&lt;"&amp;BB723+0.01))),BB723))</f>
        <v/>
      </c>
      <c r="BQ723" s="9">
        <f>IF(AA723&gt;=BC723,0,IFERROR(BC723+SUMPRODUCT((AA$4:AA$1569&gt;=BC$4:BC$1569)*(AA$4:AA$1569-BC$4:BC$1569))/MAX(1,COUNTIF(AA$4:AA$1569,"&lt;"&amp;BC723+0.01)),BC723))</f>
        <v/>
      </c>
      <c r="BR723" s="9">
        <f>IF(AB723&gt;=BD723,0,IFERROR(BD723+SUMPRODUCT((AB$4:AB$1569&gt;=BD$4:BD$1569)*(AB$4:AB$1569-BD$4:BD$1569))/MAX(1,COUNTIF(AB$4:AB$1569,"&lt;"&amp;BD723+0.01)),BD723))</f>
        <v/>
      </c>
      <c r="BS723" s="9">
        <f>IF(AC723&gt;=BE723,0,IFERROR(BE723+SUMPRODUCT((AC$4:AC$1569&gt;=BE$4:BE$1569)*(AC$4:AC$1569-BE$4:BE$1569))/MAX(1,COUNTIF(AC$4:AC$1569,"&lt;"&amp;BE723+0.01)),BE723))</f>
        <v/>
      </c>
      <c r="BT723" s="9">
        <f>IF(AD723&gt;=BF723,0,IFERROR(BF723+SUMPRODUCT((AD$4:AD$1569&gt;=BF$4:BF$1569)*(AD$4:AD$1569-BF$4:BF$1569))/MAX(1,COUNTIF(AD$4:AD$1569,"&lt;"&amp;BF723+0.01)),BF723))</f>
        <v/>
      </c>
      <c r="BU723" s="9">
        <f>IF(AE723&gt;=BG723,0,IFERROR(BG723+SUMPRODUCT((AE$4:AE$1569&gt;=BG$4:BG$1569)*(AE$4:AE$1569-BG$4:BG$1569))/MAX(1,COUNTIF(AE$4:AE$1569,"&lt;"&amp;BG723+0.01)),BG723))</f>
        <v/>
      </c>
      <c r="BV723" s="9">
        <f>IF(AF723&gt;=BH723,0,IFERROR(BH723+SUMPRODUCT((AF$4:AF$1569&gt;=BH$4:BH$1569)*(AF$4:AF$1569-BH$4:BH$1569))/MAX(1,COUNTIF(AF$4:AF$1569,"&lt;"&amp;BH723+0.01)),BH723))</f>
        <v/>
      </c>
      <c r="BW723" s="9">
        <f>IF(AG723&gt;=BI723,0,IFERROR(BI723+SUMPRODUCT((AG$4:AG$1569&gt;=BI$4:BI$1569)*(AG$4:AG$1569-BI$4:BI$1569))/MAX(1,COUNTIF(AG$4:AG$1569,"&lt;"&amp;BI723+0.01)),BI723))</f>
        <v/>
      </c>
      <c r="BX723" s="9">
        <f>IF(AH723&gt;=BJ723,0,IFERROR(BJ723+SUMPRODUCT((AH$4:AH$1569&gt;=BJ$4:BJ$1569)*(AH$4:AH$1569-BJ$4:BJ$1569))/MAX(1,COUNTIF(AH$4:AH$1569,"&lt;"&amp;BJ723+0.01)),BJ723))</f>
        <v/>
      </c>
      <c r="BY723" s="9">
        <f>IF(AI723&gt;=BK723,0,IFERROR(BK723+SUMPRODUCT((AI$4:AI$1569&gt;=BK$4:BK$1569)*(AI$4:AI$1569-BK$4:BK$1569))/MAX(1,COUNTIF(AI$4:AI$1569,"&lt;"&amp;BK723+0.01)),BK723))</f>
        <v/>
      </c>
      <c r="BZ723" s="9">
        <f>IF(AJ723&gt;=BL723,0,IFERROR(BL723+SUMPRODUCT((AJ$4:AJ$1569&gt;=BL$4:BL$1569)*(AJ$4:AJ$1569-BL$4:BL$1569))/MAX(1,COUNTIF(AJ$4:AJ$1569,"&lt;"&amp;BL723+0.01)),BL723))</f>
        <v/>
      </c>
      <c r="CA723" s="9">
        <f>IF(AK723&gt;=BM723,0,IFERROR(BM723+SUMPRODUCT((AK$4:AK$1569&gt;=BM$4:BM$1569)*(AK$4:AK$1569-BM$4:BM$1569))/MAX(1,COUNTIF(AK$4:AK$1569,"&lt;"&amp;BM723+0.01)),BM723))</f>
        <v/>
      </c>
      <c r="CB723" s="9">
        <f>IF(AL723&gt;=BN723,0,IFERROR(BN723+SUMPRODUCT((AL$4:AL$1569&gt;=BN$4:BN$1569)*(AL$4:AL$1569-BN$4:BN$1569))/MAX(1,COUNTIF(AL$4:AL$1569,"&lt;"&amp;BN723+0.01)),BN723))</f>
        <v/>
      </c>
      <c r="CC723" s="5">
        <f>IF(AO723="🟢","VERDE",IF(AO723="🟡","AMARELO",IF(AO723="🟠","VERMELHO",IF(AO723="🔴","VERMELHO","ROXO"))))</f>
        <v/>
      </c>
      <c r="CD723" s="5" t="inlineStr">
        <is>
          <t>🌎 REGIÕES</t>
        </is>
      </c>
      <c r="CE723" s="5" t="inlineStr">
        <is>
          <t>SEM REDE</t>
        </is>
      </c>
    </row>
    <row r="724">
      <c r="A724" s="5" t="inlineStr">
        <is>
          <t>19438330000191</t>
        </is>
      </c>
      <c r="B724" s="5" t="inlineStr">
        <is>
          <t>MARCIA KUNKEL ALIMENTOS</t>
        </is>
      </c>
      <c r="C724" s="5" t="inlineStr">
        <is>
          <t>06 - SEM GRUPO</t>
        </is>
      </c>
      <c r="D724" s="5" t="inlineStr">
        <is>
          <t>HEMANUELE DITZEL (MANU)</t>
        </is>
      </c>
      <c r="E724" s="5" t="inlineStr">
        <is>
          <t>RS</t>
        </is>
      </c>
      <c r="F724" s="5">
        <f>IFERROR(VLOOKUP(C724,$AS$4:$AT$25,2,FALSE),"")</f>
        <v/>
      </c>
      <c r="G724" s="6">
        <f>IFERROR(VLOOKUP(C724,$AS$4:$AX$25,6,FALSE),"")</f>
        <v/>
      </c>
      <c r="H724" s="5">
        <f>IFERROR(VLOOKUP(C724,$AS$4:$AY$25,7,FALSE),"")</f>
        <v/>
      </c>
      <c r="I724" s="5">
        <f>IFERROR(VLOOKUP(C724,$AS$4:$AZ$25,8,FALSE),"")</f>
        <v/>
      </c>
      <c r="J724" s="7" t="inlineStr">
        <is>
          <t>.</t>
        </is>
      </c>
      <c r="K724" s="5" t="inlineStr">
        <is>
          <t>SUL</t>
        </is>
      </c>
      <c r="L724" s="8" t="n">
        <v>1612.5</v>
      </c>
      <c r="M724" s="9" t="n">
        <v>125</v>
      </c>
      <c r="N724" s="9" t="n">
        <v>125</v>
      </c>
      <c r="O724" s="9" t="n">
        <v>125</v>
      </c>
      <c r="P724" s="9" t="n">
        <v>125</v>
      </c>
      <c r="Q724" s="9" t="n">
        <v>125</v>
      </c>
      <c r="R724" s="9" t="n">
        <v>137.5</v>
      </c>
      <c r="S724" s="9" t="n">
        <v>137.5</v>
      </c>
      <c r="T724" s="9" t="n">
        <v>137.5</v>
      </c>
      <c r="U724" s="9" t="n">
        <v>137.5</v>
      </c>
      <c r="V724" s="9" t="n">
        <v>137.5</v>
      </c>
      <c r="W724" s="9" t="n">
        <v>150</v>
      </c>
      <c r="X724" s="9" t="n">
        <v>150</v>
      </c>
      <c r="Y724" s="7" t="inlineStr">
        <is>
          <t>.</t>
        </is>
      </c>
      <c r="Z724" s="8">
        <f>SUM(AA724:AL724)</f>
        <v/>
      </c>
      <c r="AA724" s="9" t="n">
        <v>0</v>
      </c>
      <c r="AB724" s="9" t="n">
        <v>0</v>
      </c>
      <c r="AC724" s="9" t="n">
        <v>0</v>
      </c>
      <c r="AD724" s="9" t="n">
        <v>0</v>
      </c>
      <c r="AE724" s="9" t="n">
        <v>0</v>
      </c>
      <c r="AF724" s="9" t="n">
        <v>0</v>
      </c>
      <c r="AG724" s="9" t="n">
        <v>0</v>
      </c>
      <c r="AH724" s="9" t="n">
        <v>0</v>
      </c>
      <c r="AI724" s="9" t="n">
        <v>0</v>
      </c>
      <c r="AJ724" s="9" t="n">
        <v>0</v>
      </c>
      <c r="AK724" s="9" t="n">
        <v>0</v>
      </c>
      <c r="AL724" s="9" t="n">
        <v>0</v>
      </c>
      <c r="AM724" s="7" t="inlineStr">
        <is>
          <t>.</t>
        </is>
      </c>
      <c r="AN724" s="6">
        <f>IF(L724=0,0,Z724/L724)</f>
        <v/>
      </c>
      <c r="AO724" s="5">
        <f>IF(AN724="","",IF(AN724&gt;=0.9,"🟢",IF(AN724&gt;=0.7,"🟡",IF(AN724&gt;=0.5,"🟠","🔴"))))</f>
        <v/>
      </c>
      <c r="AP724" s="9">
        <f>IF(L724=0,0,L724-Z724)</f>
        <v/>
      </c>
      <c r="AQ724" s="5">
        <f>IF(Z724=0,"",RANK(Z724,Z$4:Z$1569,0))</f>
        <v/>
      </c>
      <c r="AR724" s="7" t="inlineStr">
        <is>
          <t>.</t>
        </is>
      </c>
      <c r="BA724" s="7" t="inlineStr">
        <is>
          <t>.</t>
        </is>
      </c>
      <c r="BB724" s="9">
        <f>SUM(L$4:L$1569)/COUNTA(A$4:A$1569)</f>
        <v/>
      </c>
      <c r="BC724" s="9">
        <f>SUM(M$4:M$1569)/COUNTA(A$4:A$1569)</f>
        <v/>
      </c>
      <c r="BD724" s="9">
        <f>SUM(N$4:N$1569)/COUNTA(A$4:A$1569)</f>
        <v/>
      </c>
      <c r="BE724" s="9">
        <f>SUM(O$4:O$1569)/COUNTA(A$4:A$1569)</f>
        <v/>
      </c>
      <c r="BF724" s="9">
        <f>SUM(P$4:P$1569)/COUNTA(A$4:A$1569)</f>
        <v/>
      </c>
      <c r="BG724" s="9">
        <f>SUM(Q$4:Q$1569)/COUNTA(A$4:A$1569)</f>
        <v/>
      </c>
      <c r="BH724" s="9">
        <f>SUM(R$4:R$1569)/COUNTA(A$4:A$1569)</f>
        <v/>
      </c>
      <c r="BI724" s="9">
        <f>SUM(S$4:S$1569)/COUNTA(A$4:A$1569)</f>
        <v/>
      </c>
      <c r="BJ724" s="9">
        <f>SUM(T$4:T$1569)/COUNTA(A$4:A$1569)</f>
        <v/>
      </c>
      <c r="BK724" s="9">
        <f>SUM(U$4:U$1569)/COUNTA(A$4:A$1569)</f>
        <v/>
      </c>
      <c r="BL724" s="9">
        <f>SUM(V$4:V$1569)/COUNTA(A$4:A$1569)</f>
        <v/>
      </c>
      <c r="BM724" s="9">
        <f>SUM(W$4:W$1569)/COUNTA(A$4:A$1569)</f>
        <v/>
      </c>
      <c r="BN724" s="9">
        <f>SUM(X$4:X$1569)/COUNTA(A$4:A$1569)</f>
        <v/>
      </c>
      <c r="BO724" s="7" t="inlineStr">
        <is>
          <t>.</t>
        </is>
      </c>
      <c r="BP724" s="9">
        <f>IF(Z724&gt;=BB724,0,IFERROR(BB724+(SUMPRODUCT((Z$4:Z$1569&gt;=BB$4:BB$1569)*(Z$4:Z$1569-BB$4:BB$1569))/MAX(1,COUNTIF(Z$4:Z$1569,"&lt;"&amp;BB724+0.01))),BB724))</f>
        <v/>
      </c>
      <c r="BQ724" s="9">
        <f>IF(AA724&gt;=BC724,0,IFERROR(BC724+SUMPRODUCT((AA$4:AA$1569&gt;=BC$4:BC$1569)*(AA$4:AA$1569-BC$4:BC$1569))/MAX(1,COUNTIF(AA$4:AA$1569,"&lt;"&amp;BC724+0.01)),BC724))</f>
        <v/>
      </c>
      <c r="BR724" s="9">
        <f>IF(AB724&gt;=BD724,0,IFERROR(BD724+SUMPRODUCT((AB$4:AB$1569&gt;=BD$4:BD$1569)*(AB$4:AB$1569-BD$4:BD$1569))/MAX(1,COUNTIF(AB$4:AB$1569,"&lt;"&amp;BD724+0.01)),BD724))</f>
        <v/>
      </c>
      <c r="BS724" s="9">
        <f>IF(AC724&gt;=BE724,0,IFERROR(BE724+SUMPRODUCT((AC$4:AC$1569&gt;=BE$4:BE$1569)*(AC$4:AC$1569-BE$4:BE$1569))/MAX(1,COUNTIF(AC$4:AC$1569,"&lt;"&amp;BE724+0.01)),BE724))</f>
        <v/>
      </c>
      <c r="BT724" s="9">
        <f>IF(AD724&gt;=BF724,0,IFERROR(BF724+SUMPRODUCT((AD$4:AD$1569&gt;=BF$4:BF$1569)*(AD$4:AD$1569-BF$4:BF$1569))/MAX(1,COUNTIF(AD$4:AD$1569,"&lt;"&amp;BF724+0.01)),BF724))</f>
        <v/>
      </c>
      <c r="BU724" s="9">
        <f>IF(AE724&gt;=BG724,0,IFERROR(BG724+SUMPRODUCT((AE$4:AE$1569&gt;=BG$4:BG$1569)*(AE$4:AE$1569-BG$4:BG$1569))/MAX(1,COUNTIF(AE$4:AE$1569,"&lt;"&amp;BG724+0.01)),BG724))</f>
        <v/>
      </c>
      <c r="BV724" s="9">
        <f>IF(AF724&gt;=BH724,0,IFERROR(BH724+SUMPRODUCT((AF$4:AF$1569&gt;=BH$4:BH$1569)*(AF$4:AF$1569-BH$4:BH$1569))/MAX(1,COUNTIF(AF$4:AF$1569,"&lt;"&amp;BH724+0.01)),BH724))</f>
        <v/>
      </c>
      <c r="BW724" s="9">
        <f>IF(AG724&gt;=BI724,0,IFERROR(BI724+SUMPRODUCT((AG$4:AG$1569&gt;=BI$4:BI$1569)*(AG$4:AG$1569-BI$4:BI$1569))/MAX(1,COUNTIF(AG$4:AG$1569,"&lt;"&amp;BI724+0.01)),BI724))</f>
        <v/>
      </c>
      <c r="BX724" s="9">
        <f>IF(AH724&gt;=BJ724,0,IFERROR(BJ724+SUMPRODUCT((AH$4:AH$1569&gt;=BJ$4:BJ$1569)*(AH$4:AH$1569-BJ$4:BJ$1569))/MAX(1,COUNTIF(AH$4:AH$1569,"&lt;"&amp;BJ724+0.01)),BJ724))</f>
        <v/>
      </c>
      <c r="BY724" s="9">
        <f>IF(AI724&gt;=BK724,0,IFERROR(BK724+SUMPRODUCT((AI$4:AI$1569&gt;=BK$4:BK$1569)*(AI$4:AI$1569-BK$4:BK$1569))/MAX(1,COUNTIF(AI$4:AI$1569,"&lt;"&amp;BK724+0.01)),BK724))</f>
        <v/>
      </c>
      <c r="BZ724" s="9">
        <f>IF(AJ724&gt;=BL724,0,IFERROR(BL724+SUMPRODUCT((AJ$4:AJ$1569&gt;=BL$4:BL$1569)*(AJ$4:AJ$1569-BL$4:BL$1569))/MAX(1,COUNTIF(AJ$4:AJ$1569,"&lt;"&amp;BL724+0.01)),BL724))</f>
        <v/>
      </c>
      <c r="CA724" s="9">
        <f>IF(AK724&gt;=BM724,0,IFERROR(BM724+SUMPRODUCT((AK$4:AK$1569&gt;=BM$4:BM$1569)*(AK$4:AK$1569-BM$4:BM$1569))/MAX(1,COUNTIF(AK$4:AK$1569,"&lt;"&amp;BM724+0.01)),BM724))</f>
        <v/>
      </c>
      <c r="CB724" s="9">
        <f>IF(AL724&gt;=BN724,0,IFERROR(BN724+SUMPRODUCT((AL$4:AL$1569&gt;=BN$4:BN$1569)*(AL$4:AL$1569-BN$4:BN$1569))/MAX(1,COUNTIF(AL$4:AL$1569,"&lt;"&amp;BN724+0.01)),BN724))</f>
        <v/>
      </c>
      <c r="CC724" s="5">
        <f>IF(AO724="🟢","VERDE",IF(AO724="🟡","AMARELO",IF(AO724="🟠","VERMELHO",IF(AO724="🔴","VERMELHO","ROXO"))))</f>
        <v/>
      </c>
      <c r="CD724" s="5" t="inlineStr">
        <is>
          <t>🌎 REGIÕES</t>
        </is>
      </c>
      <c r="CE724" s="5" t="inlineStr">
        <is>
          <t>SEM REDE</t>
        </is>
      </c>
    </row>
    <row r="725">
      <c r="A725" s="5" t="inlineStr">
        <is>
          <t>19467524000115</t>
        </is>
      </c>
      <c r="B725" s="5" t="inlineStr">
        <is>
          <t>19.467.524 IGOR HOERLLE KUNZLER - ME</t>
        </is>
      </c>
      <c r="C725" s="5" t="inlineStr">
        <is>
          <t>06 - SEM GRUPO</t>
        </is>
      </c>
      <c r="D725" s="5" t="inlineStr">
        <is>
          <t>HEMANUELE DITZEL (MANU)</t>
        </is>
      </c>
      <c r="E725" s="5" t="inlineStr">
        <is>
          <t>RS</t>
        </is>
      </c>
      <c r="F725" s="5">
        <f>IFERROR(VLOOKUP(C725,$AS$4:$AT$25,2,FALSE),"")</f>
        <v/>
      </c>
      <c r="G725" s="6">
        <f>IFERROR(VLOOKUP(C725,$AS$4:$AX$25,6,FALSE),"")</f>
        <v/>
      </c>
      <c r="H725" s="5">
        <f>IFERROR(VLOOKUP(C725,$AS$4:$AY$25,7,FALSE),"")</f>
        <v/>
      </c>
      <c r="I725" s="5">
        <f>IFERROR(VLOOKUP(C725,$AS$4:$AZ$25,8,FALSE),"")</f>
        <v/>
      </c>
      <c r="J725" s="7" t="inlineStr">
        <is>
          <t>.</t>
        </is>
      </c>
      <c r="K725" s="5" t="inlineStr">
        <is>
          <t>SUL</t>
        </is>
      </c>
      <c r="L725" s="8" t="n">
        <v>1582.758620689655</v>
      </c>
      <c r="M725" s="9" t="n">
        <v>124.1379310344828</v>
      </c>
      <c r="N725" s="9" t="n">
        <v>124.1379310344828</v>
      </c>
      <c r="O725" s="9" t="n">
        <v>124.1379310344828</v>
      </c>
      <c r="P725" s="9" t="n">
        <v>124.1379310344828</v>
      </c>
      <c r="Q725" s="9" t="n">
        <v>124.1379310344828</v>
      </c>
      <c r="R725" s="9" t="n">
        <v>134.4827586206897</v>
      </c>
      <c r="S725" s="9" t="n">
        <v>134.4827586206897</v>
      </c>
      <c r="T725" s="9" t="n">
        <v>134.4827586206897</v>
      </c>
      <c r="U725" s="9" t="n">
        <v>134.4827586206897</v>
      </c>
      <c r="V725" s="9" t="n">
        <v>134.4827586206897</v>
      </c>
      <c r="W725" s="9" t="n">
        <v>144.8275862068965</v>
      </c>
      <c r="X725" s="9" t="n">
        <v>144.8275862068965</v>
      </c>
      <c r="Y725" s="7" t="inlineStr">
        <is>
          <t>.</t>
        </is>
      </c>
      <c r="Z725" s="8">
        <f>SUM(AA725:AL725)</f>
        <v/>
      </c>
      <c r="AA725" s="9" t="n">
        <v>0</v>
      </c>
      <c r="AB725" s="9" t="n">
        <v>0</v>
      </c>
      <c r="AC725" s="9" t="n">
        <v>0</v>
      </c>
      <c r="AD725" s="9" t="n">
        <v>0</v>
      </c>
      <c r="AE725" s="9" t="n">
        <v>0</v>
      </c>
      <c r="AF725" s="9" t="n">
        <v>0</v>
      </c>
      <c r="AG725" s="9" t="n">
        <v>0</v>
      </c>
      <c r="AH725" s="9" t="n">
        <v>0</v>
      </c>
      <c r="AI725" s="9" t="n">
        <v>0</v>
      </c>
      <c r="AJ725" s="9" t="n">
        <v>0</v>
      </c>
      <c r="AK725" s="9" t="n">
        <v>0</v>
      </c>
      <c r="AL725" s="9" t="n">
        <v>0</v>
      </c>
      <c r="AM725" s="7" t="inlineStr">
        <is>
          <t>.</t>
        </is>
      </c>
      <c r="AN725" s="6">
        <f>IF(L725=0,0,Z725/L725)</f>
        <v/>
      </c>
      <c r="AO725" s="5">
        <f>IF(AN725="","",IF(AN725&gt;=0.9,"🟢",IF(AN725&gt;=0.7,"🟡",IF(AN725&gt;=0.5,"🟠","🔴"))))</f>
        <v/>
      </c>
      <c r="AP725" s="9">
        <f>IF(L725=0,0,L725-Z725)</f>
        <v/>
      </c>
      <c r="AQ725" s="5">
        <f>IF(Z725=0,"",RANK(Z725,Z$4:Z$1569,0))</f>
        <v/>
      </c>
      <c r="AR725" s="7" t="inlineStr">
        <is>
          <t>.</t>
        </is>
      </c>
      <c r="BA725" s="7" t="inlineStr">
        <is>
          <t>.</t>
        </is>
      </c>
      <c r="BB725" s="9">
        <f>SUM(L$4:L$1569)/COUNTA(A$4:A$1569)</f>
        <v/>
      </c>
      <c r="BC725" s="9">
        <f>SUM(M$4:M$1569)/COUNTA(A$4:A$1569)</f>
        <v/>
      </c>
      <c r="BD725" s="9">
        <f>SUM(N$4:N$1569)/COUNTA(A$4:A$1569)</f>
        <v/>
      </c>
      <c r="BE725" s="9">
        <f>SUM(O$4:O$1569)/COUNTA(A$4:A$1569)</f>
        <v/>
      </c>
      <c r="BF725" s="9">
        <f>SUM(P$4:P$1569)/COUNTA(A$4:A$1569)</f>
        <v/>
      </c>
      <c r="BG725" s="9">
        <f>SUM(Q$4:Q$1569)/COUNTA(A$4:A$1569)</f>
        <v/>
      </c>
      <c r="BH725" s="9">
        <f>SUM(R$4:R$1569)/COUNTA(A$4:A$1569)</f>
        <v/>
      </c>
      <c r="BI725" s="9">
        <f>SUM(S$4:S$1569)/COUNTA(A$4:A$1569)</f>
        <v/>
      </c>
      <c r="BJ725" s="9">
        <f>SUM(T$4:T$1569)/COUNTA(A$4:A$1569)</f>
        <v/>
      </c>
      <c r="BK725" s="9">
        <f>SUM(U$4:U$1569)/COUNTA(A$4:A$1569)</f>
        <v/>
      </c>
      <c r="BL725" s="9">
        <f>SUM(V$4:V$1569)/COUNTA(A$4:A$1569)</f>
        <v/>
      </c>
      <c r="BM725" s="9">
        <f>SUM(W$4:W$1569)/COUNTA(A$4:A$1569)</f>
        <v/>
      </c>
      <c r="BN725" s="9">
        <f>SUM(X$4:X$1569)/COUNTA(A$4:A$1569)</f>
        <v/>
      </c>
      <c r="BO725" s="7" t="inlineStr">
        <is>
          <t>.</t>
        </is>
      </c>
      <c r="BP725" s="9">
        <f>IF(Z725&gt;=BB725,0,IFERROR(BB725+(SUMPRODUCT((Z$4:Z$1569&gt;=BB$4:BB$1569)*(Z$4:Z$1569-BB$4:BB$1569))/MAX(1,COUNTIF(Z$4:Z$1569,"&lt;"&amp;BB725+0.01))),BB725))</f>
        <v/>
      </c>
      <c r="BQ725" s="9">
        <f>IF(AA725&gt;=BC725,0,IFERROR(BC725+SUMPRODUCT((AA$4:AA$1569&gt;=BC$4:BC$1569)*(AA$4:AA$1569-BC$4:BC$1569))/MAX(1,COUNTIF(AA$4:AA$1569,"&lt;"&amp;BC725+0.01)),BC725))</f>
        <v/>
      </c>
      <c r="BR725" s="9">
        <f>IF(AB725&gt;=BD725,0,IFERROR(BD725+SUMPRODUCT((AB$4:AB$1569&gt;=BD$4:BD$1569)*(AB$4:AB$1569-BD$4:BD$1569))/MAX(1,COUNTIF(AB$4:AB$1569,"&lt;"&amp;BD725+0.01)),BD725))</f>
        <v/>
      </c>
      <c r="BS725" s="9">
        <f>IF(AC725&gt;=BE725,0,IFERROR(BE725+SUMPRODUCT((AC$4:AC$1569&gt;=BE$4:BE$1569)*(AC$4:AC$1569-BE$4:BE$1569))/MAX(1,COUNTIF(AC$4:AC$1569,"&lt;"&amp;BE725+0.01)),BE725))</f>
        <v/>
      </c>
      <c r="BT725" s="9">
        <f>IF(AD725&gt;=BF725,0,IFERROR(BF725+SUMPRODUCT((AD$4:AD$1569&gt;=BF$4:BF$1569)*(AD$4:AD$1569-BF$4:BF$1569))/MAX(1,COUNTIF(AD$4:AD$1569,"&lt;"&amp;BF725+0.01)),BF725))</f>
        <v/>
      </c>
      <c r="BU725" s="9">
        <f>IF(AE725&gt;=BG725,0,IFERROR(BG725+SUMPRODUCT((AE$4:AE$1569&gt;=BG$4:BG$1569)*(AE$4:AE$1569-BG$4:BG$1569))/MAX(1,COUNTIF(AE$4:AE$1569,"&lt;"&amp;BG725+0.01)),BG725))</f>
        <v/>
      </c>
      <c r="BV725" s="9">
        <f>IF(AF725&gt;=BH725,0,IFERROR(BH725+SUMPRODUCT((AF$4:AF$1569&gt;=BH$4:BH$1569)*(AF$4:AF$1569-BH$4:BH$1569))/MAX(1,COUNTIF(AF$4:AF$1569,"&lt;"&amp;BH725+0.01)),BH725))</f>
        <v/>
      </c>
      <c r="BW725" s="9">
        <f>IF(AG725&gt;=BI725,0,IFERROR(BI725+SUMPRODUCT((AG$4:AG$1569&gt;=BI$4:BI$1569)*(AG$4:AG$1569-BI$4:BI$1569))/MAX(1,COUNTIF(AG$4:AG$1569,"&lt;"&amp;BI725+0.01)),BI725))</f>
        <v/>
      </c>
      <c r="BX725" s="9">
        <f>IF(AH725&gt;=BJ725,0,IFERROR(BJ725+SUMPRODUCT((AH$4:AH$1569&gt;=BJ$4:BJ$1569)*(AH$4:AH$1569-BJ$4:BJ$1569))/MAX(1,COUNTIF(AH$4:AH$1569,"&lt;"&amp;BJ725+0.01)),BJ725))</f>
        <v/>
      </c>
      <c r="BY725" s="9">
        <f>IF(AI725&gt;=BK725,0,IFERROR(BK725+SUMPRODUCT((AI$4:AI$1569&gt;=BK$4:BK$1569)*(AI$4:AI$1569-BK$4:BK$1569))/MAX(1,COUNTIF(AI$4:AI$1569,"&lt;"&amp;BK725+0.01)),BK725))</f>
        <v/>
      </c>
      <c r="BZ725" s="9">
        <f>IF(AJ725&gt;=BL725,0,IFERROR(BL725+SUMPRODUCT((AJ$4:AJ$1569&gt;=BL$4:BL$1569)*(AJ$4:AJ$1569-BL$4:BL$1569))/MAX(1,COUNTIF(AJ$4:AJ$1569,"&lt;"&amp;BL725+0.01)),BL725))</f>
        <v/>
      </c>
      <c r="CA725" s="9">
        <f>IF(AK725&gt;=BM725,0,IFERROR(BM725+SUMPRODUCT((AK$4:AK$1569&gt;=BM$4:BM$1569)*(AK$4:AK$1569-BM$4:BM$1569))/MAX(1,COUNTIF(AK$4:AK$1569,"&lt;"&amp;BM725+0.01)),BM725))</f>
        <v/>
      </c>
      <c r="CB725" s="9">
        <f>IF(AL725&gt;=BN725,0,IFERROR(BN725+SUMPRODUCT((AL$4:AL$1569&gt;=BN$4:BN$1569)*(AL$4:AL$1569-BN$4:BN$1569))/MAX(1,COUNTIF(AL$4:AL$1569,"&lt;"&amp;BN725+0.01)),BN725))</f>
        <v/>
      </c>
      <c r="CC725" s="5">
        <f>IF(AO725="🟢","VERDE",IF(AO725="🟡","AMARELO",IF(AO725="🟠","VERMELHO",IF(AO725="🔴","VERMELHO","ROXO"))))</f>
        <v/>
      </c>
      <c r="CD725" s="5" t="inlineStr">
        <is>
          <t>🌎 REGIÕES</t>
        </is>
      </c>
      <c r="CE725" s="5" t="inlineStr">
        <is>
          <t>SEM REDE</t>
        </is>
      </c>
    </row>
    <row r="726">
      <c r="A726" s="5" t="inlineStr">
        <is>
          <t>19503364000112</t>
        </is>
      </c>
      <c r="B726" s="5" t="inlineStr">
        <is>
          <t>HARDCORE COM SUP E ART ESPORTIVOS - EPP</t>
        </is>
      </c>
      <c r="C726" s="5" t="inlineStr">
        <is>
          <t>06 - SEM GRUPO</t>
        </is>
      </c>
      <c r="D726" s="5" t="inlineStr">
        <is>
          <t>HEMANUELE DITZEL (MANU)</t>
        </is>
      </c>
      <c r="E726" s="5" t="inlineStr">
        <is>
          <t>RS</t>
        </is>
      </c>
      <c r="F726" s="5">
        <f>IFERROR(VLOOKUP(C726,$AS$4:$AT$25,2,FALSE),"")</f>
        <v/>
      </c>
      <c r="G726" s="6">
        <f>IFERROR(VLOOKUP(C726,$AS$4:$AX$25,6,FALSE),"")</f>
        <v/>
      </c>
      <c r="H726" s="5">
        <f>IFERROR(VLOOKUP(C726,$AS$4:$AY$25,7,FALSE),"")</f>
        <v/>
      </c>
      <c r="I726" s="5">
        <f>IFERROR(VLOOKUP(C726,$AS$4:$AZ$25,8,FALSE),"")</f>
        <v/>
      </c>
      <c r="J726" s="7" t="inlineStr">
        <is>
          <t>.</t>
        </is>
      </c>
      <c r="K726" s="5" t="inlineStr">
        <is>
          <t>SUL</t>
        </is>
      </c>
      <c r="L726" s="8" t="n">
        <v>1582.758620689655</v>
      </c>
      <c r="M726" s="9" t="n">
        <v>124.1379310344828</v>
      </c>
      <c r="N726" s="9" t="n">
        <v>124.1379310344828</v>
      </c>
      <c r="O726" s="9" t="n">
        <v>124.1379310344828</v>
      </c>
      <c r="P726" s="9" t="n">
        <v>124.1379310344828</v>
      </c>
      <c r="Q726" s="9" t="n">
        <v>124.1379310344828</v>
      </c>
      <c r="R726" s="9" t="n">
        <v>134.4827586206897</v>
      </c>
      <c r="S726" s="9" t="n">
        <v>134.4827586206897</v>
      </c>
      <c r="T726" s="9" t="n">
        <v>134.4827586206897</v>
      </c>
      <c r="U726" s="9" t="n">
        <v>134.4827586206897</v>
      </c>
      <c r="V726" s="9" t="n">
        <v>134.4827586206897</v>
      </c>
      <c r="W726" s="9" t="n">
        <v>144.8275862068965</v>
      </c>
      <c r="X726" s="9" t="n">
        <v>144.8275862068965</v>
      </c>
      <c r="Y726" s="7" t="inlineStr">
        <is>
          <t>.</t>
        </is>
      </c>
      <c r="Z726" s="8">
        <f>SUM(AA726:AL726)</f>
        <v/>
      </c>
      <c r="AA726" s="9" t="n">
        <v>0</v>
      </c>
      <c r="AB726" s="9" t="n">
        <v>0</v>
      </c>
      <c r="AC726" s="9" t="n">
        <v>0</v>
      </c>
      <c r="AD726" s="9" t="n">
        <v>0</v>
      </c>
      <c r="AE726" s="9" t="n">
        <v>0</v>
      </c>
      <c r="AF726" s="9" t="n">
        <v>0</v>
      </c>
      <c r="AG726" s="9" t="n">
        <v>0</v>
      </c>
      <c r="AH726" s="9" t="n">
        <v>0</v>
      </c>
      <c r="AI726" s="9" t="n">
        <v>0</v>
      </c>
      <c r="AJ726" s="9" t="n">
        <v>0</v>
      </c>
      <c r="AK726" s="9" t="n">
        <v>0</v>
      </c>
      <c r="AL726" s="9" t="n">
        <v>0</v>
      </c>
      <c r="AM726" s="7" t="inlineStr">
        <is>
          <t>.</t>
        </is>
      </c>
      <c r="AN726" s="6">
        <f>IF(L726=0,0,Z726/L726)</f>
        <v/>
      </c>
      <c r="AO726" s="5">
        <f>IF(AN726="","",IF(AN726&gt;=0.9,"🟢",IF(AN726&gt;=0.7,"🟡",IF(AN726&gt;=0.5,"🟠","🔴"))))</f>
        <v/>
      </c>
      <c r="AP726" s="9">
        <f>IF(L726=0,0,L726-Z726)</f>
        <v/>
      </c>
      <c r="AQ726" s="5">
        <f>IF(Z726=0,"",RANK(Z726,Z$4:Z$1569,0))</f>
        <v/>
      </c>
      <c r="AR726" s="7" t="inlineStr">
        <is>
          <t>.</t>
        </is>
      </c>
      <c r="BA726" s="7" t="inlineStr">
        <is>
          <t>.</t>
        </is>
      </c>
      <c r="BB726" s="9">
        <f>SUM(L$4:L$1569)/COUNTA(A$4:A$1569)</f>
        <v/>
      </c>
      <c r="BC726" s="9">
        <f>SUM(M$4:M$1569)/COUNTA(A$4:A$1569)</f>
        <v/>
      </c>
      <c r="BD726" s="9">
        <f>SUM(N$4:N$1569)/COUNTA(A$4:A$1569)</f>
        <v/>
      </c>
      <c r="BE726" s="9">
        <f>SUM(O$4:O$1569)/COUNTA(A$4:A$1569)</f>
        <v/>
      </c>
      <c r="BF726" s="9">
        <f>SUM(P$4:P$1569)/COUNTA(A$4:A$1569)</f>
        <v/>
      </c>
      <c r="BG726" s="9">
        <f>SUM(Q$4:Q$1569)/COUNTA(A$4:A$1569)</f>
        <v/>
      </c>
      <c r="BH726" s="9">
        <f>SUM(R$4:R$1569)/COUNTA(A$4:A$1569)</f>
        <v/>
      </c>
      <c r="BI726" s="9">
        <f>SUM(S$4:S$1569)/COUNTA(A$4:A$1569)</f>
        <v/>
      </c>
      <c r="BJ726" s="9">
        <f>SUM(T$4:T$1569)/COUNTA(A$4:A$1569)</f>
        <v/>
      </c>
      <c r="BK726" s="9">
        <f>SUM(U$4:U$1569)/COUNTA(A$4:A$1569)</f>
        <v/>
      </c>
      <c r="BL726" s="9">
        <f>SUM(V$4:V$1569)/COUNTA(A$4:A$1569)</f>
        <v/>
      </c>
      <c r="BM726" s="9">
        <f>SUM(W$4:W$1569)/COUNTA(A$4:A$1569)</f>
        <v/>
      </c>
      <c r="BN726" s="9">
        <f>SUM(X$4:X$1569)/COUNTA(A$4:A$1569)</f>
        <v/>
      </c>
      <c r="BO726" s="7" t="inlineStr">
        <is>
          <t>.</t>
        </is>
      </c>
      <c r="BP726" s="9">
        <f>IF(Z726&gt;=BB726,0,IFERROR(BB726+(SUMPRODUCT((Z$4:Z$1569&gt;=BB$4:BB$1569)*(Z$4:Z$1569-BB$4:BB$1569))/MAX(1,COUNTIF(Z$4:Z$1569,"&lt;"&amp;BB726+0.01))),BB726))</f>
        <v/>
      </c>
      <c r="BQ726" s="9">
        <f>IF(AA726&gt;=BC726,0,IFERROR(BC726+SUMPRODUCT((AA$4:AA$1569&gt;=BC$4:BC$1569)*(AA$4:AA$1569-BC$4:BC$1569))/MAX(1,COUNTIF(AA$4:AA$1569,"&lt;"&amp;BC726+0.01)),BC726))</f>
        <v/>
      </c>
      <c r="BR726" s="9">
        <f>IF(AB726&gt;=BD726,0,IFERROR(BD726+SUMPRODUCT((AB$4:AB$1569&gt;=BD$4:BD$1569)*(AB$4:AB$1569-BD$4:BD$1569))/MAX(1,COUNTIF(AB$4:AB$1569,"&lt;"&amp;BD726+0.01)),BD726))</f>
        <v/>
      </c>
      <c r="BS726" s="9">
        <f>IF(AC726&gt;=BE726,0,IFERROR(BE726+SUMPRODUCT((AC$4:AC$1569&gt;=BE$4:BE$1569)*(AC$4:AC$1569-BE$4:BE$1569))/MAX(1,COUNTIF(AC$4:AC$1569,"&lt;"&amp;BE726+0.01)),BE726))</f>
        <v/>
      </c>
      <c r="BT726" s="9">
        <f>IF(AD726&gt;=BF726,0,IFERROR(BF726+SUMPRODUCT((AD$4:AD$1569&gt;=BF$4:BF$1569)*(AD$4:AD$1569-BF$4:BF$1569))/MAX(1,COUNTIF(AD$4:AD$1569,"&lt;"&amp;BF726+0.01)),BF726))</f>
        <v/>
      </c>
      <c r="BU726" s="9">
        <f>IF(AE726&gt;=BG726,0,IFERROR(BG726+SUMPRODUCT((AE$4:AE$1569&gt;=BG$4:BG$1569)*(AE$4:AE$1569-BG$4:BG$1569))/MAX(1,COUNTIF(AE$4:AE$1569,"&lt;"&amp;BG726+0.01)),BG726))</f>
        <v/>
      </c>
      <c r="BV726" s="9">
        <f>IF(AF726&gt;=BH726,0,IFERROR(BH726+SUMPRODUCT((AF$4:AF$1569&gt;=BH$4:BH$1569)*(AF$4:AF$1569-BH$4:BH$1569))/MAX(1,COUNTIF(AF$4:AF$1569,"&lt;"&amp;BH726+0.01)),BH726))</f>
        <v/>
      </c>
      <c r="BW726" s="9">
        <f>IF(AG726&gt;=BI726,0,IFERROR(BI726+SUMPRODUCT((AG$4:AG$1569&gt;=BI$4:BI$1569)*(AG$4:AG$1569-BI$4:BI$1569))/MAX(1,COUNTIF(AG$4:AG$1569,"&lt;"&amp;BI726+0.01)),BI726))</f>
        <v/>
      </c>
      <c r="BX726" s="9">
        <f>IF(AH726&gt;=BJ726,0,IFERROR(BJ726+SUMPRODUCT((AH$4:AH$1569&gt;=BJ$4:BJ$1569)*(AH$4:AH$1569-BJ$4:BJ$1569))/MAX(1,COUNTIF(AH$4:AH$1569,"&lt;"&amp;BJ726+0.01)),BJ726))</f>
        <v/>
      </c>
      <c r="BY726" s="9">
        <f>IF(AI726&gt;=BK726,0,IFERROR(BK726+SUMPRODUCT((AI$4:AI$1569&gt;=BK$4:BK$1569)*(AI$4:AI$1569-BK$4:BK$1569))/MAX(1,COUNTIF(AI$4:AI$1569,"&lt;"&amp;BK726+0.01)),BK726))</f>
        <v/>
      </c>
      <c r="BZ726" s="9">
        <f>IF(AJ726&gt;=BL726,0,IFERROR(BL726+SUMPRODUCT((AJ$4:AJ$1569&gt;=BL$4:BL$1569)*(AJ$4:AJ$1569-BL$4:BL$1569))/MAX(1,COUNTIF(AJ$4:AJ$1569,"&lt;"&amp;BL726+0.01)),BL726))</f>
        <v/>
      </c>
      <c r="CA726" s="9">
        <f>IF(AK726&gt;=BM726,0,IFERROR(BM726+SUMPRODUCT((AK$4:AK$1569&gt;=BM$4:BM$1569)*(AK$4:AK$1569-BM$4:BM$1569))/MAX(1,COUNTIF(AK$4:AK$1569,"&lt;"&amp;BM726+0.01)),BM726))</f>
        <v/>
      </c>
      <c r="CB726" s="9">
        <f>IF(AL726&gt;=BN726,0,IFERROR(BN726+SUMPRODUCT((AL$4:AL$1569&gt;=BN$4:BN$1569)*(AL$4:AL$1569-BN$4:BN$1569))/MAX(1,COUNTIF(AL$4:AL$1569,"&lt;"&amp;BN726+0.01)),BN726))</f>
        <v/>
      </c>
      <c r="CC726" s="5">
        <f>IF(AO726="🟢","VERDE",IF(AO726="🟡","AMARELO",IF(AO726="🟠","VERMELHO",IF(AO726="🔴","VERMELHO","ROXO"))))</f>
        <v/>
      </c>
      <c r="CD726" s="5" t="inlineStr">
        <is>
          <t>🌎 REGIÕES</t>
        </is>
      </c>
      <c r="CE726" s="5" t="inlineStr">
        <is>
          <t>SEM REDE</t>
        </is>
      </c>
    </row>
    <row r="727">
      <c r="A727" s="5" t="inlineStr">
        <is>
          <t>19544426000134</t>
        </is>
      </c>
      <c r="B727" s="5" t="inlineStr">
        <is>
          <t>MISTUREX COMERCIO ATACADISTA DE ALIMENTO</t>
        </is>
      </c>
      <c r="C727" s="5" t="inlineStr">
        <is>
          <t>06 - SEM GRUPO</t>
        </is>
      </c>
      <c r="D727" s="5" t="inlineStr">
        <is>
          <t>LARISSA PADILHA</t>
        </is>
      </c>
      <c r="E727" s="5" t="inlineStr">
        <is>
          <t>RJ</t>
        </is>
      </c>
      <c r="F727" s="5">
        <f>IFERROR(VLOOKUP(C727,$AS$4:$AT$25,2,FALSE),"")</f>
        <v/>
      </c>
      <c r="G727" s="6">
        <f>IFERROR(VLOOKUP(C727,$AS$4:$AX$25,6,FALSE),"")</f>
        <v/>
      </c>
      <c r="H727" s="5">
        <f>IFERROR(VLOOKUP(C727,$AS$4:$AY$25,7,FALSE),"")</f>
        <v/>
      </c>
      <c r="I727" s="5">
        <f>IFERROR(VLOOKUP(C727,$AS$4:$AZ$25,8,FALSE),"")</f>
        <v/>
      </c>
      <c r="J727" s="7" t="inlineStr">
        <is>
          <t>.</t>
        </is>
      </c>
      <c r="K727" s="5" t="inlineStr">
        <is>
          <t>RJ + ES + MG</t>
        </is>
      </c>
      <c r="L727" s="8" t="n">
        <v>1393.548387096774</v>
      </c>
      <c r="M727" s="9" t="n">
        <v>116.1290322580645</v>
      </c>
      <c r="N727" s="9" t="n">
        <v>116.1290322580645</v>
      </c>
      <c r="O727" s="9" t="n">
        <v>116.1290322580645</v>
      </c>
      <c r="P727" s="9" t="n">
        <v>116.1290322580645</v>
      </c>
      <c r="Q727" s="9" t="n">
        <v>116.1290322580645</v>
      </c>
      <c r="R727" s="9" t="n">
        <v>116.1290322580645</v>
      </c>
      <c r="S727" s="9" t="n">
        <v>116.1290322580645</v>
      </c>
      <c r="T727" s="9" t="n">
        <v>116.1290322580645</v>
      </c>
      <c r="U727" s="9" t="n">
        <v>116.1290322580645</v>
      </c>
      <c r="V727" s="9" t="n">
        <v>116.1290322580645</v>
      </c>
      <c r="W727" s="9" t="n">
        <v>116.1290322580645</v>
      </c>
      <c r="X727" s="9" t="n">
        <v>116.1290322580645</v>
      </c>
      <c r="Y727" s="7" t="inlineStr">
        <is>
          <t>.</t>
        </is>
      </c>
      <c r="Z727" s="8">
        <f>SUM(AA727:AL727)</f>
        <v/>
      </c>
      <c r="AA727" s="9" t="n">
        <v>0</v>
      </c>
      <c r="AB727" s="9" t="n">
        <v>0</v>
      </c>
      <c r="AC727" s="9" t="n">
        <v>0</v>
      </c>
      <c r="AD727" s="9" t="n">
        <v>0</v>
      </c>
      <c r="AE727" s="9" t="n">
        <v>0</v>
      </c>
      <c r="AF727" s="9" t="n">
        <v>0</v>
      </c>
      <c r="AG727" s="9" t="n">
        <v>0</v>
      </c>
      <c r="AH727" s="9" t="n">
        <v>0</v>
      </c>
      <c r="AI727" s="9" t="n">
        <v>0</v>
      </c>
      <c r="AJ727" s="9" t="n">
        <v>0</v>
      </c>
      <c r="AK727" s="9" t="n">
        <v>0</v>
      </c>
      <c r="AL727" s="9" t="n">
        <v>0</v>
      </c>
      <c r="AM727" s="7" t="inlineStr">
        <is>
          <t>.</t>
        </is>
      </c>
      <c r="AN727" s="6">
        <f>IF(L727=0,0,Z727/L727)</f>
        <v/>
      </c>
      <c r="AO727" s="5">
        <f>IF(AN727="","",IF(AN727&gt;=0.9,"🟢",IF(AN727&gt;=0.7,"🟡",IF(AN727&gt;=0.5,"🟠","🔴"))))</f>
        <v/>
      </c>
      <c r="AP727" s="9">
        <f>IF(L727=0,0,L727-Z727)</f>
        <v/>
      </c>
      <c r="AQ727" s="5">
        <f>IF(Z727=0,"",RANK(Z727,Z$4:Z$1569,0))</f>
        <v/>
      </c>
      <c r="AR727" s="7" t="inlineStr">
        <is>
          <t>.</t>
        </is>
      </c>
      <c r="BA727" s="7" t="inlineStr">
        <is>
          <t>.</t>
        </is>
      </c>
      <c r="BB727" s="9">
        <f>SUM(L$4:L$1569)/COUNTA(A$4:A$1569)</f>
        <v/>
      </c>
      <c r="BC727" s="9">
        <f>SUM(M$4:M$1569)/COUNTA(A$4:A$1569)</f>
        <v/>
      </c>
      <c r="BD727" s="9">
        <f>SUM(N$4:N$1569)/COUNTA(A$4:A$1569)</f>
        <v/>
      </c>
      <c r="BE727" s="9">
        <f>SUM(O$4:O$1569)/COUNTA(A$4:A$1569)</f>
        <v/>
      </c>
      <c r="BF727" s="9">
        <f>SUM(P$4:P$1569)/COUNTA(A$4:A$1569)</f>
        <v/>
      </c>
      <c r="BG727" s="9">
        <f>SUM(Q$4:Q$1569)/COUNTA(A$4:A$1569)</f>
        <v/>
      </c>
      <c r="BH727" s="9">
        <f>SUM(R$4:R$1569)/COUNTA(A$4:A$1569)</f>
        <v/>
      </c>
      <c r="BI727" s="9">
        <f>SUM(S$4:S$1569)/COUNTA(A$4:A$1569)</f>
        <v/>
      </c>
      <c r="BJ727" s="9">
        <f>SUM(T$4:T$1569)/COUNTA(A$4:A$1569)</f>
        <v/>
      </c>
      <c r="BK727" s="9">
        <f>SUM(U$4:U$1569)/COUNTA(A$4:A$1569)</f>
        <v/>
      </c>
      <c r="BL727" s="9">
        <f>SUM(V$4:V$1569)/COUNTA(A$4:A$1569)</f>
        <v/>
      </c>
      <c r="BM727" s="9">
        <f>SUM(W$4:W$1569)/COUNTA(A$4:A$1569)</f>
        <v/>
      </c>
      <c r="BN727" s="9">
        <f>SUM(X$4:X$1569)/COUNTA(A$4:A$1569)</f>
        <v/>
      </c>
      <c r="BO727" s="7" t="inlineStr">
        <is>
          <t>.</t>
        </is>
      </c>
      <c r="BP727" s="9">
        <f>IF(Z727&gt;=BB727,0,IFERROR(BB727+(SUMPRODUCT((Z$4:Z$1569&gt;=BB$4:BB$1569)*(Z$4:Z$1569-BB$4:BB$1569))/MAX(1,COUNTIF(Z$4:Z$1569,"&lt;"&amp;BB727+0.01))),BB727))</f>
        <v/>
      </c>
      <c r="BQ727" s="9">
        <f>IF(AA727&gt;=BC727,0,IFERROR(BC727+SUMPRODUCT((AA$4:AA$1569&gt;=BC$4:BC$1569)*(AA$4:AA$1569-BC$4:BC$1569))/MAX(1,COUNTIF(AA$4:AA$1569,"&lt;"&amp;BC727+0.01)),BC727))</f>
        <v/>
      </c>
      <c r="BR727" s="9">
        <f>IF(AB727&gt;=BD727,0,IFERROR(BD727+SUMPRODUCT((AB$4:AB$1569&gt;=BD$4:BD$1569)*(AB$4:AB$1569-BD$4:BD$1569))/MAX(1,COUNTIF(AB$4:AB$1569,"&lt;"&amp;BD727+0.01)),BD727))</f>
        <v/>
      </c>
      <c r="BS727" s="9">
        <f>IF(AC727&gt;=BE727,0,IFERROR(BE727+SUMPRODUCT((AC$4:AC$1569&gt;=BE$4:BE$1569)*(AC$4:AC$1569-BE$4:BE$1569))/MAX(1,COUNTIF(AC$4:AC$1569,"&lt;"&amp;BE727+0.01)),BE727))</f>
        <v/>
      </c>
      <c r="BT727" s="9">
        <f>IF(AD727&gt;=BF727,0,IFERROR(BF727+SUMPRODUCT((AD$4:AD$1569&gt;=BF$4:BF$1569)*(AD$4:AD$1569-BF$4:BF$1569))/MAX(1,COUNTIF(AD$4:AD$1569,"&lt;"&amp;BF727+0.01)),BF727))</f>
        <v/>
      </c>
      <c r="BU727" s="9">
        <f>IF(AE727&gt;=BG727,0,IFERROR(BG727+SUMPRODUCT((AE$4:AE$1569&gt;=BG$4:BG$1569)*(AE$4:AE$1569-BG$4:BG$1569))/MAX(1,COUNTIF(AE$4:AE$1569,"&lt;"&amp;BG727+0.01)),BG727))</f>
        <v/>
      </c>
      <c r="BV727" s="9">
        <f>IF(AF727&gt;=BH727,0,IFERROR(BH727+SUMPRODUCT((AF$4:AF$1569&gt;=BH$4:BH$1569)*(AF$4:AF$1569-BH$4:BH$1569))/MAX(1,COUNTIF(AF$4:AF$1569,"&lt;"&amp;BH727+0.01)),BH727))</f>
        <v/>
      </c>
      <c r="BW727" s="9">
        <f>IF(AG727&gt;=BI727,0,IFERROR(BI727+SUMPRODUCT((AG$4:AG$1569&gt;=BI$4:BI$1569)*(AG$4:AG$1569-BI$4:BI$1569))/MAX(1,COUNTIF(AG$4:AG$1569,"&lt;"&amp;BI727+0.01)),BI727))</f>
        <v/>
      </c>
      <c r="BX727" s="9">
        <f>IF(AH727&gt;=BJ727,0,IFERROR(BJ727+SUMPRODUCT((AH$4:AH$1569&gt;=BJ$4:BJ$1569)*(AH$4:AH$1569-BJ$4:BJ$1569))/MAX(1,COUNTIF(AH$4:AH$1569,"&lt;"&amp;BJ727+0.01)),BJ727))</f>
        <v/>
      </c>
      <c r="BY727" s="9">
        <f>IF(AI727&gt;=BK727,0,IFERROR(BK727+SUMPRODUCT((AI$4:AI$1569&gt;=BK$4:BK$1569)*(AI$4:AI$1569-BK$4:BK$1569))/MAX(1,COUNTIF(AI$4:AI$1569,"&lt;"&amp;BK727+0.01)),BK727))</f>
        <v/>
      </c>
      <c r="BZ727" s="9">
        <f>IF(AJ727&gt;=BL727,0,IFERROR(BL727+SUMPRODUCT((AJ$4:AJ$1569&gt;=BL$4:BL$1569)*(AJ$4:AJ$1569-BL$4:BL$1569))/MAX(1,COUNTIF(AJ$4:AJ$1569,"&lt;"&amp;BL727+0.01)),BL727))</f>
        <v/>
      </c>
      <c r="CA727" s="9">
        <f>IF(AK727&gt;=BM727,0,IFERROR(BM727+SUMPRODUCT((AK$4:AK$1569&gt;=BM$4:BM$1569)*(AK$4:AK$1569-BM$4:BM$1569))/MAX(1,COUNTIF(AK$4:AK$1569,"&lt;"&amp;BM727+0.01)),BM727))</f>
        <v/>
      </c>
      <c r="CB727" s="9">
        <f>IF(AL727&gt;=BN727,0,IFERROR(BN727+SUMPRODUCT((AL$4:AL$1569&gt;=BN$4:BN$1569)*(AL$4:AL$1569-BN$4:BN$1569))/MAX(1,COUNTIF(AL$4:AL$1569,"&lt;"&amp;BN727+0.01)),BN727))</f>
        <v/>
      </c>
      <c r="CC727" s="5">
        <f>IF(AO727="🟢","VERDE",IF(AO727="🟡","AMARELO",IF(AO727="🟠","VERMELHO",IF(AO727="🔴","VERMELHO","ROXO"))))</f>
        <v/>
      </c>
      <c r="CD727" s="5" t="inlineStr">
        <is>
          <t>🌎 REGIÕES</t>
        </is>
      </c>
      <c r="CE727" s="5" t="inlineStr">
        <is>
          <t>SEM REDE</t>
        </is>
      </c>
    </row>
    <row r="728">
      <c r="A728" s="5" t="inlineStr">
        <is>
          <t>19704895000173</t>
        </is>
      </c>
      <c r="B728" s="5" t="inlineStr">
        <is>
          <t>BAMPI &amp; PERES SUPERMERCADOS LTDA - ME</t>
        </is>
      </c>
      <c r="C728" s="5" t="inlineStr">
        <is>
          <t>06 - SEM GRUPO</t>
        </is>
      </c>
      <c r="D728" s="5" t="inlineStr">
        <is>
          <t>HEMANUELE DITZEL (MANU)</t>
        </is>
      </c>
      <c r="E728" s="5" t="inlineStr">
        <is>
          <t>RS</t>
        </is>
      </c>
      <c r="F728" s="5">
        <f>IFERROR(VLOOKUP(C728,$AS$4:$AT$25,2,FALSE),"")</f>
        <v/>
      </c>
      <c r="G728" s="6">
        <f>IFERROR(VLOOKUP(C728,$AS$4:$AX$25,6,FALSE),"")</f>
        <v/>
      </c>
      <c r="H728" s="5">
        <f>IFERROR(VLOOKUP(C728,$AS$4:$AY$25,7,FALSE),"")</f>
        <v/>
      </c>
      <c r="I728" s="5">
        <f>IFERROR(VLOOKUP(C728,$AS$4:$AZ$25,8,FALSE),"")</f>
        <v/>
      </c>
      <c r="J728" s="7" t="inlineStr">
        <is>
          <t>.</t>
        </is>
      </c>
      <c r="K728" s="5" t="inlineStr">
        <is>
          <t>SUL</t>
        </is>
      </c>
      <c r="L728" s="8" t="n">
        <v>1582.758620689655</v>
      </c>
      <c r="M728" s="9" t="n">
        <v>124.1379310344828</v>
      </c>
      <c r="N728" s="9" t="n">
        <v>124.1379310344828</v>
      </c>
      <c r="O728" s="9" t="n">
        <v>124.1379310344828</v>
      </c>
      <c r="P728" s="9" t="n">
        <v>124.1379310344828</v>
      </c>
      <c r="Q728" s="9" t="n">
        <v>124.1379310344828</v>
      </c>
      <c r="R728" s="9" t="n">
        <v>134.4827586206897</v>
      </c>
      <c r="S728" s="9" t="n">
        <v>134.4827586206897</v>
      </c>
      <c r="T728" s="9" t="n">
        <v>134.4827586206897</v>
      </c>
      <c r="U728" s="9" t="n">
        <v>134.4827586206897</v>
      </c>
      <c r="V728" s="9" t="n">
        <v>134.4827586206897</v>
      </c>
      <c r="W728" s="9" t="n">
        <v>144.8275862068965</v>
      </c>
      <c r="X728" s="9" t="n">
        <v>144.8275862068965</v>
      </c>
      <c r="Y728" s="7" t="inlineStr">
        <is>
          <t>.</t>
        </is>
      </c>
      <c r="Z728" s="8">
        <f>SUM(AA728:AL728)</f>
        <v/>
      </c>
      <c r="AA728" s="9" t="n">
        <v>0</v>
      </c>
      <c r="AB728" s="9" t="n">
        <v>0</v>
      </c>
      <c r="AC728" s="9" t="n">
        <v>0</v>
      </c>
      <c r="AD728" s="9" t="n">
        <v>0</v>
      </c>
      <c r="AE728" s="9" t="n">
        <v>0</v>
      </c>
      <c r="AF728" s="9" t="n">
        <v>0</v>
      </c>
      <c r="AG728" s="9" t="n">
        <v>0</v>
      </c>
      <c r="AH728" s="9" t="n">
        <v>0</v>
      </c>
      <c r="AI728" s="9" t="n">
        <v>0</v>
      </c>
      <c r="AJ728" s="9" t="n">
        <v>0</v>
      </c>
      <c r="AK728" s="9" t="n">
        <v>0</v>
      </c>
      <c r="AL728" s="9" t="n">
        <v>0</v>
      </c>
      <c r="AM728" s="7" t="inlineStr">
        <is>
          <t>.</t>
        </is>
      </c>
      <c r="AN728" s="6">
        <f>IF(L728=0,0,Z728/L728)</f>
        <v/>
      </c>
      <c r="AO728" s="5">
        <f>IF(AN728="","",IF(AN728&gt;=0.9,"🟢",IF(AN728&gt;=0.7,"🟡",IF(AN728&gt;=0.5,"🟠","🔴"))))</f>
        <v/>
      </c>
      <c r="AP728" s="9">
        <f>IF(L728=0,0,L728-Z728)</f>
        <v/>
      </c>
      <c r="AQ728" s="5">
        <f>IF(Z728=0,"",RANK(Z728,Z$4:Z$1569,0))</f>
        <v/>
      </c>
      <c r="AR728" s="7" t="inlineStr">
        <is>
          <t>.</t>
        </is>
      </c>
      <c r="BA728" s="7" t="inlineStr">
        <is>
          <t>.</t>
        </is>
      </c>
      <c r="BB728" s="9">
        <f>SUM(L$4:L$1569)/COUNTA(A$4:A$1569)</f>
        <v/>
      </c>
      <c r="BC728" s="9">
        <f>SUM(M$4:M$1569)/COUNTA(A$4:A$1569)</f>
        <v/>
      </c>
      <c r="BD728" s="9">
        <f>SUM(N$4:N$1569)/COUNTA(A$4:A$1569)</f>
        <v/>
      </c>
      <c r="BE728" s="9">
        <f>SUM(O$4:O$1569)/COUNTA(A$4:A$1569)</f>
        <v/>
      </c>
      <c r="BF728" s="9">
        <f>SUM(P$4:P$1569)/COUNTA(A$4:A$1569)</f>
        <v/>
      </c>
      <c r="BG728" s="9">
        <f>SUM(Q$4:Q$1569)/COUNTA(A$4:A$1569)</f>
        <v/>
      </c>
      <c r="BH728" s="9">
        <f>SUM(R$4:R$1569)/COUNTA(A$4:A$1569)</f>
        <v/>
      </c>
      <c r="BI728" s="9">
        <f>SUM(S$4:S$1569)/COUNTA(A$4:A$1569)</f>
        <v/>
      </c>
      <c r="BJ728" s="9">
        <f>SUM(T$4:T$1569)/COUNTA(A$4:A$1569)</f>
        <v/>
      </c>
      <c r="BK728" s="9">
        <f>SUM(U$4:U$1569)/COUNTA(A$4:A$1569)</f>
        <v/>
      </c>
      <c r="BL728" s="9">
        <f>SUM(V$4:V$1569)/COUNTA(A$4:A$1569)</f>
        <v/>
      </c>
      <c r="BM728" s="9">
        <f>SUM(W$4:W$1569)/COUNTA(A$4:A$1569)</f>
        <v/>
      </c>
      <c r="BN728" s="9">
        <f>SUM(X$4:X$1569)/COUNTA(A$4:A$1569)</f>
        <v/>
      </c>
      <c r="BO728" s="7" t="inlineStr">
        <is>
          <t>.</t>
        </is>
      </c>
      <c r="BP728" s="9">
        <f>IF(Z728&gt;=BB728,0,IFERROR(BB728+(SUMPRODUCT((Z$4:Z$1569&gt;=BB$4:BB$1569)*(Z$4:Z$1569-BB$4:BB$1569))/MAX(1,COUNTIF(Z$4:Z$1569,"&lt;"&amp;BB728+0.01))),BB728))</f>
        <v/>
      </c>
      <c r="BQ728" s="9">
        <f>IF(AA728&gt;=BC728,0,IFERROR(BC728+SUMPRODUCT((AA$4:AA$1569&gt;=BC$4:BC$1569)*(AA$4:AA$1569-BC$4:BC$1569))/MAX(1,COUNTIF(AA$4:AA$1569,"&lt;"&amp;BC728+0.01)),BC728))</f>
        <v/>
      </c>
      <c r="BR728" s="9">
        <f>IF(AB728&gt;=BD728,0,IFERROR(BD728+SUMPRODUCT((AB$4:AB$1569&gt;=BD$4:BD$1569)*(AB$4:AB$1569-BD$4:BD$1569))/MAX(1,COUNTIF(AB$4:AB$1569,"&lt;"&amp;BD728+0.01)),BD728))</f>
        <v/>
      </c>
      <c r="BS728" s="9">
        <f>IF(AC728&gt;=BE728,0,IFERROR(BE728+SUMPRODUCT((AC$4:AC$1569&gt;=BE$4:BE$1569)*(AC$4:AC$1569-BE$4:BE$1569))/MAX(1,COUNTIF(AC$4:AC$1569,"&lt;"&amp;BE728+0.01)),BE728))</f>
        <v/>
      </c>
      <c r="BT728" s="9">
        <f>IF(AD728&gt;=BF728,0,IFERROR(BF728+SUMPRODUCT((AD$4:AD$1569&gt;=BF$4:BF$1569)*(AD$4:AD$1569-BF$4:BF$1569))/MAX(1,COUNTIF(AD$4:AD$1569,"&lt;"&amp;BF728+0.01)),BF728))</f>
        <v/>
      </c>
      <c r="BU728" s="9">
        <f>IF(AE728&gt;=BG728,0,IFERROR(BG728+SUMPRODUCT((AE$4:AE$1569&gt;=BG$4:BG$1569)*(AE$4:AE$1569-BG$4:BG$1569))/MAX(1,COUNTIF(AE$4:AE$1569,"&lt;"&amp;BG728+0.01)),BG728))</f>
        <v/>
      </c>
      <c r="BV728" s="9">
        <f>IF(AF728&gt;=BH728,0,IFERROR(BH728+SUMPRODUCT((AF$4:AF$1569&gt;=BH$4:BH$1569)*(AF$4:AF$1569-BH$4:BH$1569))/MAX(1,COUNTIF(AF$4:AF$1569,"&lt;"&amp;BH728+0.01)),BH728))</f>
        <v/>
      </c>
      <c r="BW728" s="9">
        <f>IF(AG728&gt;=BI728,0,IFERROR(BI728+SUMPRODUCT((AG$4:AG$1569&gt;=BI$4:BI$1569)*(AG$4:AG$1569-BI$4:BI$1569))/MAX(1,COUNTIF(AG$4:AG$1569,"&lt;"&amp;BI728+0.01)),BI728))</f>
        <v/>
      </c>
      <c r="BX728" s="9">
        <f>IF(AH728&gt;=BJ728,0,IFERROR(BJ728+SUMPRODUCT((AH$4:AH$1569&gt;=BJ$4:BJ$1569)*(AH$4:AH$1569-BJ$4:BJ$1569))/MAX(1,COUNTIF(AH$4:AH$1569,"&lt;"&amp;BJ728+0.01)),BJ728))</f>
        <v/>
      </c>
      <c r="BY728" s="9">
        <f>IF(AI728&gt;=BK728,0,IFERROR(BK728+SUMPRODUCT((AI$4:AI$1569&gt;=BK$4:BK$1569)*(AI$4:AI$1569-BK$4:BK$1569))/MAX(1,COUNTIF(AI$4:AI$1569,"&lt;"&amp;BK728+0.01)),BK728))</f>
        <v/>
      </c>
      <c r="BZ728" s="9">
        <f>IF(AJ728&gt;=BL728,0,IFERROR(BL728+SUMPRODUCT((AJ$4:AJ$1569&gt;=BL$4:BL$1569)*(AJ$4:AJ$1569-BL$4:BL$1569))/MAX(1,COUNTIF(AJ$4:AJ$1569,"&lt;"&amp;BL728+0.01)),BL728))</f>
        <v/>
      </c>
      <c r="CA728" s="9">
        <f>IF(AK728&gt;=BM728,0,IFERROR(BM728+SUMPRODUCT((AK$4:AK$1569&gt;=BM$4:BM$1569)*(AK$4:AK$1569-BM$4:BM$1569))/MAX(1,COUNTIF(AK$4:AK$1569,"&lt;"&amp;BM728+0.01)),BM728))</f>
        <v/>
      </c>
      <c r="CB728" s="9">
        <f>IF(AL728&gt;=BN728,0,IFERROR(BN728+SUMPRODUCT((AL$4:AL$1569&gt;=BN$4:BN$1569)*(AL$4:AL$1569-BN$4:BN$1569))/MAX(1,COUNTIF(AL$4:AL$1569,"&lt;"&amp;BN728+0.01)),BN728))</f>
        <v/>
      </c>
      <c r="CC728" s="5">
        <f>IF(AO728="🟢","VERDE",IF(AO728="🟡","AMARELO",IF(AO728="🟠","VERMELHO",IF(AO728="🔴","VERMELHO","ROXO"))))</f>
        <v/>
      </c>
      <c r="CD728" s="5" t="inlineStr">
        <is>
          <t>🌎 REGIÕES</t>
        </is>
      </c>
      <c r="CE728" s="5" t="inlineStr">
        <is>
          <t>SEM REDE</t>
        </is>
      </c>
    </row>
    <row r="729">
      <c r="A729" s="5" t="inlineStr">
        <is>
          <t>19722288000136</t>
        </is>
      </c>
      <c r="B729" s="5" t="inlineStr">
        <is>
          <t>DPEM CONSULTORIA LTDA - ME</t>
        </is>
      </c>
      <c r="C729" s="5" t="inlineStr">
        <is>
          <t>06 - SEM GRUPO</t>
        </is>
      </c>
      <c r="D729" s="5" t="inlineStr">
        <is>
          <t>HEMANUELE DITZEL (MANU)</t>
        </is>
      </c>
      <c r="E729" s="5" t="inlineStr">
        <is>
          <t>RS</t>
        </is>
      </c>
      <c r="F729" s="5">
        <f>IFERROR(VLOOKUP(C729,$AS$4:$AT$25,2,FALSE),"")</f>
        <v/>
      </c>
      <c r="G729" s="6">
        <f>IFERROR(VLOOKUP(C729,$AS$4:$AX$25,6,FALSE),"")</f>
        <v/>
      </c>
      <c r="H729" s="5">
        <f>IFERROR(VLOOKUP(C729,$AS$4:$AY$25,7,FALSE),"")</f>
        <v/>
      </c>
      <c r="I729" s="5">
        <f>IFERROR(VLOOKUP(C729,$AS$4:$AZ$25,8,FALSE),"")</f>
        <v/>
      </c>
      <c r="J729" s="7" t="inlineStr">
        <is>
          <t>.</t>
        </is>
      </c>
      <c r="K729" s="5" t="inlineStr">
        <is>
          <t>SUL</t>
        </is>
      </c>
      <c r="L729" s="8" t="n">
        <v>1582.758620689655</v>
      </c>
      <c r="M729" s="9" t="n">
        <v>124.1379310344828</v>
      </c>
      <c r="N729" s="9" t="n">
        <v>124.1379310344828</v>
      </c>
      <c r="O729" s="9" t="n">
        <v>124.1379310344828</v>
      </c>
      <c r="P729" s="9" t="n">
        <v>124.1379310344828</v>
      </c>
      <c r="Q729" s="9" t="n">
        <v>124.1379310344828</v>
      </c>
      <c r="R729" s="9" t="n">
        <v>134.4827586206897</v>
      </c>
      <c r="S729" s="9" t="n">
        <v>134.4827586206897</v>
      </c>
      <c r="T729" s="9" t="n">
        <v>134.4827586206897</v>
      </c>
      <c r="U729" s="9" t="n">
        <v>134.4827586206897</v>
      </c>
      <c r="V729" s="9" t="n">
        <v>134.4827586206897</v>
      </c>
      <c r="W729" s="9" t="n">
        <v>144.8275862068965</v>
      </c>
      <c r="X729" s="9" t="n">
        <v>144.8275862068965</v>
      </c>
      <c r="Y729" s="7" t="inlineStr">
        <is>
          <t>.</t>
        </is>
      </c>
      <c r="Z729" s="8">
        <f>SUM(AA729:AL729)</f>
        <v/>
      </c>
      <c r="AA729" s="9" t="n">
        <v>0</v>
      </c>
      <c r="AB729" s="9" t="n">
        <v>0</v>
      </c>
      <c r="AC729" s="9" t="n">
        <v>0</v>
      </c>
      <c r="AD729" s="9" t="n">
        <v>0</v>
      </c>
      <c r="AE729" s="9" t="n">
        <v>0</v>
      </c>
      <c r="AF729" s="9" t="n">
        <v>0</v>
      </c>
      <c r="AG729" s="9" t="n">
        <v>0</v>
      </c>
      <c r="AH729" s="9" t="n">
        <v>0</v>
      </c>
      <c r="AI729" s="9" t="n">
        <v>0</v>
      </c>
      <c r="AJ729" s="9" t="n">
        <v>0</v>
      </c>
      <c r="AK729" s="9" t="n">
        <v>0</v>
      </c>
      <c r="AL729" s="9" t="n">
        <v>0</v>
      </c>
      <c r="AM729" s="7" t="inlineStr">
        <is>
          <t>.</t>
        </is>
      </c>
      <c r="AN729" s="6">
        <f>IF(L729=0,0,Z729/L729)</f>
        <v/>
      </c>
      <c r="AO729" s="5">
        <f>IF(AN729="","",IF(AN729&gt;=0.9,"🟢",IF(AN729&gt;=0.7,"🟡",IF(AN729&gt;=0.5,"🟠","🔴"))))</f>
        <v/>
      </c>
      <c r="AP729" s="9">
        <f>IF(L729=0,0,L729-Z729)</f>
        <v/>
      </c>
      <c r="AQ729" s="5">
        <f>IF(Z729=0,"",RANK(Z729,Z$4:Z$1569,0))</f>
        <v/>
      </c>
      <c r="AR729" s="7" t="inlineStr">
        <is>
          <t>.</t>
        </is>
      </c>
      <c r="BA729" s="7" t="inlineStr">
        <is>
          <t>.</t>
        </is>
      </c>
      <c r="BB729" s="9">
        <f>SUM(L$4:L$1569)/COUNTA(A$4:A$1569)</f>
        <v/>
      </c>
      <c r="BC729" s="9">
        <f>SUM(M$4:M$1569)/COUNTA(A$4:A$1569)</f>
        <v/>
      </c>
      <c r="BD729" s="9">
        <f>SUM(N$4:N$1569)/COUNTA(A$4:A$1569)</f>
        <v/>
      </c>
      <c r="BE729" s="9">
        <f>SUM(O$4:O$1569)/COUNTA(A$4:A$1569)</f>
        <v/>
      </c>
      <c r="BF729" s="9">
        <f>SUM(P$4:P$1569)/COUNTA(A$4:A$1569)</f>
        <v/>
      </c>
      <c r="BG729" s="9">
        <f>SUM(Q$4:Q$1569)/COUNTA(A$4:A$1569)</f>
        <v/>
      </c>
      <c r="BH729" s="9">
        <f>SUM(R$4:R$1569)/COUNTA(A$4:A$1569)</f>
        <v/>
      </c>
      <c r="BI729" s="9">
        <f>SUM(S$4:S$1569)/COUNTA(A$4:A$1569)</f>
        <v/>
      </c>
      <c r="BJ729" s="9">
        <f>SUM(T$4:T$1569)/COUNTA(A$4:A$1569)</f>
        <v/>
      </c>
      <c r="BK729" s="9">
        <f>SUM(U$4:U$1569)/COUNTA(A$4:A$1569)</f>
        <v/>
      </c>
      <c r="BL729" s="9">
        <f>SUM(V$4:V$1569)/COUNTA(A$4:A$1569)</f>
        <v/>
      </c>
      <c r="BM729" s="9">
        <f>SUM(W$4:W$1569)/COUNTA(A$4:A$1569)</f>
        <v/>
      </c>
      <c r="BN729" s="9">
        <f>SUM(X$4:X$1569)/COUNTA(A$4:A$1569)</f>
        <v/>
      </c>
      <c r="BO729" s="7" t="inlineStr">
        <is>
          <t>.</t>
        </is>
      </c>
      <c r="BP729" s="9">
        <f>IF(Z729&gt;=BB729,0,IFERROR(BB729+(SUMPRODUCT((Z$4:Z$1569&gt;=BB$4:BB$1569)*(Z$4:Z$1569-BB$4:BB$1569))/MAX(1,COUNTIF(Z$4:Z$1569,"&lt;"&amp;BB729+0.01))),BB729))</f>
        <v/>
      </c>
      <c r="BQ729" s="9">
        <f>IF(AA729&gt;=BC729,0,IFERROR(BC729+SUMPRODUCT((AA$4:AA$1569&gt;=BC$4:BC$1569)*(AA$4:AA$1569-BC$4:BC$1569))/MAX(1,COUNTIF(AA$4:AA$1569,"&lt;"&amp;BC729+0.01)),BC729))</f>
        <v/>
      </c>
      <c r="BR729" s="9">
        <f>IF(AB729&gt;=BD729,0,IFERROR(BD729+SUMPRODUCT((AB$4:AB$1569&gt;=BD$4:BD$1569)*(AB$4:AB$1569-BD$4:BD$1569))/MAX(1,COUNTIF(AB$4:AB$1569,"&lt;"&amp;BD729+0.01)),BD729))</f>
        <v/>
      </c>
      <c r="BS729" s="9">
        <f>IF(AC729&gt;=BE729,0,IFERROR(BE729+SUMPRODUCT((AC$4:AC$1569&gt;=BE$4:BE$1569)*(AC$4:AC$1569-BE$4:BE$1569))/MAX(1,COUNTIF(AC$4:AC$1569,"&lt;"&amp;BE729+0.01)),BE729))</f>
        <v/>
      </c>
      <c r="BT729" s="9">
        <f>IF(AD729&gt;=BF729,0,IFERROR(BF729+SUMPRODUCT((AD$4:AD$1569&gt;=BF$4:BF$1569)*(AD$4:AD$1569-BF$4:BF$1569))/MAX(1,COUNTIF(AD$4:AD$1569,"&lt;"&amp;BF729+0.01)),BF729))</f>
        <v/>
      </c>
      <c r="BU729" s="9">
        <f>IF(AE729&gt;=BG729,0,IFERROR(BG729+SUMPRODUCT((AE$4:AE$1569&gt;=BG$4:BG$1569)*(AE$4:AE$1569-BG$4:BG$1569))/MAX(1,COUNTIF(AE$4:AE$1569,"&lt;"&amp;BG729+0.01)),BG729))</f>
        <v/>
      </c>
      <c r="BV729" s="9">
        <f>IF(AF729&gt;=BH729,0,IFERROR(BH729+SUMPRODUCT((AF$4:AF$1569&gt;=BH$4:BH$1569)*(AF$4:AF$1569-BH$4:BH$1569))/MAX(1,COUNTIF(AF$4:AF$1569,"&lt;"&amp;BH729+0.01)),BH729))</f>
        <v/>
      </c>
      <c r="BW729" s="9">
        <f>IF(AG729&gt;=BI729,0,IFERROR(BI729+SUMPRODUCT((AG$4:AG$1569&gt;=BI$4:BI$1569)*(AG$4:AG$1569-BI$4:BI$1569))/MAX(1,COUNTIF(AG$4:AG$1569,"&lt;"&amp;BI729+0.01)),BI729))</f>
        <v/>
      </c>
      <c r="BX729" s="9">
        <f>IF(AH729&gt;=BJ729,0,IFERROR(BJ729+SUMPRODUCT((AH$4:AH$1569&gt;=BJ$4:BJ$1569)*(AH$4:AH$1569-BJ$4:BJ$1569))/MAX(1,COUNTIF(AH$4:AH$1569,"&lt;"&amp;BJ729+0.01)),BJ729))</f>
        <v/>
      </c>
      <c r="BY729" s="9">
        <f>IF(AI729&gt;=BK729,0,IFERROR(BK729+SUMPRODUCT((AI$4:AI$1569&gt;=BK$4:BK$1569)*(AI$4:AI$1569-BK$4:BK$1569))/MAX(1,COUNTIF(AI$4:AI$1569,"&lt;"&amp;BK729+0.01)),BK729))</f>
        <v/>
      </c>
      <c r="BZ729" s="9">
        <f>IF(AJ729&gt;=BL729,0,IFERROR(BL729+SUMPRODUCT((AJ$4:AJ$1569&gt;=BL$4:BL$1569)*(AJ$4:AJ$1569-BL$4:BL$1569))/MAX(1,COUNTIF(AJ$4:AJ$1569,"&lt;"&amp;BL729+0.01)),BL729))</f>
        <v/>
      </c>
      <c r="CA729" s="9">
        <f>IF(AK729&gt;=BM729,0,IFERROR(BM729+SUMPRODUCT((AK$4:AK$1569&gt;=BM$4:BM$1569)*(AK$4:AK$1569-BM$4:BM$1569))/MAX(1,COUNTIF(AK$4:AK$1569,"&lt;"&amp;BM729+0.01)),BM729))</f>
        <v/>
      </c>
      <c r="CB729" s="9">
        <f>IF(AL729&gt;=BN729,0,IFERROR(BN729+SUMPRODUCT((AL$4:AL$1569&gt;=BN$4:BN$1569)*(AL$4:AL$1569-BN$4:BN$1569))/MAX(1,COUNTIF(AL$4:AL$1569,"&lt;"&amp;BN729+0.01)),BN729))</f>
        <v/>
      </c>
      <c r="CC729" s="5">
        <f>IF(AO729="🟢","VERDE",IF(AO729="🟡","AMARELO",IF(AO729="🟠","VERMELHO",IF(AO729="🔴","VERMELHO","ROXO"))))</f>
        <v/>
      </c>
      <c r="CD729" s="5" t="inlineStr">
        <is>
          <t>🌎 REGIÕES</t>
        </is>
      </c>
      <c r="CE729" s="5" t="inlineStr">
        <is>
          <t>SEM REDE</t>
        </is>
      </c>
    </row>
    <row r="730">
      <c r="A730" s="5" t="inlineStr">
        <is>
          <t>19731451000127</t>
        </is>
      </c>
      <c r="B730" s="5" t="inlineStr">
        <is>
          <t>EMPORIO MDN NATURAL LTDA - ME</t>
        </is>
      </c>
      <c r="C730" s="5" t="inlineStr">
        <is>
          <t>06 - SEM GRUPO</t>
        </is>
      </c>
      <c r="D730" s="5" t="inlineStr">
        <is>
          <t>HEMANUELE DITZEL (MANU)</t>
        </is>
      </c>
      <c r="E730" s="5" t="inlineStr">
        <is>
          <t>SC</t>
        </is>
      </c>
      <c r="F730" s="5">
        <f>IFERROR(VLOOKUP(C730,$AS$4:$AT$25,2,FALSE),"")</f>
        <v/>
      </c>
      <c r="G730" s="6">
        <f>IFERROR(VLOOKUP(C730,$AS$4:$AX$25,6,FALSE),"")</f>
        <v/>
      </c>
      <c r="H730" s="5">
        <f>IFERROR(VLOOKUP(C730,$AS$4:$AY$25,7,FALSE),"")</f>
        <v/>
      </c>
      <c r="I730" s="5">
        <f>IFERROR(VLOOKUP(C730,$AS$4:$AZ$25,8,FALSE),"")</f>
        <v/>
      </c>
      <c r="J730" s="7" t="inlineStr">
        <is>
          <t>.</t>
        </is>
      </c>
      <c r="K730" s="5" t="inlineStr">
        <is>
          <t>SUL</t>
        </is>
      </c>
      <c r="L730" s="8" t="n">
        <v>1643.478260869565</v>
      </c>
      <c r="M730" s="9" t="n">
        <v>117.3913043478261</v>
      </c>
      <c r="N730" s="9" t="n">
        <v>130.4347826086957</v>
      </c>
      <c r="O730" s="9" t="n">
        <v>130.4347826086957</v>
      </c>
      <c r="P730" s="9" t="n">
        <v>130.4347826086957</v>
      </c>
      <c r="Q730" s="9" t="n">
        <v>130.4347826086957</v>
      </c>
      <c r="R730" s="9" t="n">
        <v>130.4347826086957</v>
      </c>
      <c r="S730" s="9" t="n">
        <v>143.4782608695652</v>
      </c>
      <c r="T730" s="9" t="n">
        <v>143.4782608695652</v>
      </c>
      <c r="U730" s="9" t="n">
        <v>143.4782608695652</v>
      </c>
      <c r="V730" s="9" t="n">
        <v>143.4782608695652</v>
      </c>
      <c r="W730" s="9" t="n">
        <v>143.4782608695652</v>
      </c>
      <c r="X730" s="9" t="n">
        <v>156.5217391304348</v>
      </c>
      <c r="Y730" s="7" t="inlineStr">
        <is>
          <t>.</t>
        </is>
      </c>
      <c r="Z730" s="8">
        <f>SUM(AA730:AL730)</f>
        <v/>
      </c>
      <c r="AA730" s="9" t="n">
        <v>0</v>
      </c>
      <c r="AB730" s="9" t="n">
        <v>0</v>
      </c>
      <c r="AC730" s="9" t="n">
        <v>0</v>
      </c>
      <c r="AD730" s="9" t="n">
        <v>0</v>
      </c>
      <c r="AE730" s="9" t="n">
        <v>0</v>
      </c>
      <c r="AF730" s="9" t="n">
        <v>0</v>
      </c>
      <c r="AG730" s="9" t="n">
        <v>0</v>
      </c>
      <c r="AH730" s="9" t="n">
        <v>0</v>
      </c>
      <c r="AI730" s="9" t="n">
        <v>0</v>
      </c>
      <c r="AJ730" s="9" t="n">
        <v>0</v>
      </c>
      <c r="AK730" s="9" t="n">
        <v>0</v>
      </c>
      <c r="AL730" s="9" t="n">
        <v>0</v>
      </c>
      <c r="AM730" s="7" t="inlineStr">
        <is>
          <t>.</t>
        </is>
      </c>
      <c r="AN730" s="6">
        <f>IF(L730=0,0,Z730/L730)</f>
        <v/>
      </c>
      <c r="AO730" s="5">
        <f>IF(AN730="","",IF(AN730&gt;=0.9,"🟢",IF(AN730&gt;=0.7,"🟡",IF(AN730&gt;=0.5,"🟠","🔴"))))</f>
        <v/>
      </c>
      <c r="AP730" s="9">
        <f>IF(L730=0,0,L730-Z730)</f>
        <v/>
      </c>
      <c r="AQ730" s="5">
        <f>IF(Z730=0,"",RANK(Z730,Z$4:Z$1569,0))</f>
        <v/>
      </c>
      <c r="AR730" s="7" t="inlineStr">
        <is>
          <t>.</t>
        </is>
      </c>
      <c r="BA730" s="7" t="inlineStr">
        <is>
          <t>.</t>
        </is>
      </c>
      <c r="BB730" s="9">
        <f>SUM(L$4:L$1569)/COUNTA(A$4:A$1569)</f>
        <v/>
      </c>
      <c r="BC730" s="9">
        <f>SUM(M$4:M$1569)/COUNTA(A$4:A$1569)</f>
        <v/>
      </c>
      <c r="BD730" s="9">
        <f>SUM(N$4:N$1569)/COUNTA(A$4:A$1569)</f>
        <v/>
      </c>
      <c r="BE730" s="9">
        <f>SUM(O$4:O$1569)/COUNTA(A$4:A$1569)</f>
        <v/>
      </c>
      <c r="BF730" s="9">
        <f>SUM(P$4:P$1569)/COUNTA(A$4:A$1569)</f>
        <v/>
      </c>
      <c r="BG730" s="9">
        <f>SUM(Q$4:Q$1569)/COUNTA(A$4:A$1569)</f>
        <v/>
      </c>
      <c r="BH730" s="9">
        <f>SUM(R$4:R$1569)/COUNTA(A$4:A$1569)</f>
        <v/>
      </c>
      <c r="BI730" s="9">
        <f>SUM(S$4:S$1569)/COUNTA(A$4:A$1569)</f>
        <v/>
      </c>
      <c r="BJ730" s="9">
        <f>SUM(T$4:T$1569)/COUNTA(A$4:A$1569)</f>
        <v/>
      </c>
      <c r="BK730" s="9">
        <f>SUM(U$4:U$1569)/COUNTA(A$4:A$1569)</f>
        <v/>
      </c>
      <c r="BL730" s="9">
        <f>SUM(V$4:V$1569)/COUNTA(A$4:A$1569)</f>
        <v/>
      </c>
      <c r="BM730" s="9">
        <f>SUM(W$4:W$1569)/COUNTA(A$4:A$1569)</f>
        <v/>
      </c>
      <c r="BN730" s="9">
        <f>SUM(X$4:X$1569)/COUNTA(A$4:A$1569)</f>
        <v/>
      </c>
      <c r="BO730" s="7" t="inlineStr">
        <is>
          <t>.</t>
        </is>
      </c>
      <c r="BP730" s="9">
        <f>IF(Z730&gt;=BB730,0,IFERROR(BB730+(SUMPRODUCT((Z$4:Z$1569&gt;=BB$4:BB$1569)*(Z$4:Z$1569-BB$4:BB$1569))/MAX(1,COUNTIF(Z$4:Z$1569,"&lt;"&amp;BB730+0.01))),BB730))</f>
        <v/>
      </c>
      <c r="BQ730" s="9">
        <f>IF(AA730&gt;=BC730,0,IFERROR(BC730+SUMPRODUCT((AA$4:AA$1569&gt;=BC$4:BC$1569)*(AA$4:AA$1569-BC$4:BC$1569))/MAX(1,COUNTIF(AA$4:AA$1569,"&lt;"&amp;BC730+0.01)),BC730))</f>
        <v/>
      </c>
      <c r="BR730" s="9">
        <f>IF(AB730&gt;=BD730,0,IFERROR(BD730+SUMPRODUCT((AB$4:AB$1569&gt;=BD$4:BD$1569)*(AB$4:AB$1569-BD$4:BD$1569))/MAX(1,COUNTIF(AB$4:AB$1569,"&lt;"&amp;BD730+0.01)),BD730))</f>
        <v/>
      </c>
      <c r="BS730" s="9">
        <f>IF(AC730&gt;=BE730,0,IFERROR(BE730+SUMPRODUCT((AC$4:AC$1569&gt;=BE$4:BE$1569)*(AC$4:AC$1569-BE$4:BE$1569))/MAX(1,COUNTIF(AC$4:AC$1569,"&lt;"&amp;BE730+0.01)),BE730))</f>
        <v/>
      </c>
      <c r="BT730" s="9">
        <f>IF(AD730&gt;=BF730,0,IFERROR(BF730+SUMPRODUCT((AD$4:AD$1569&gt;=BF$4:BF$1569)*(AD$4:AD$1569-BF$4:BF$1569))/MAX(1,COUNTIF(AD$4:AD$1569,"&lt;"&amp;BF730+0.01)),BF730))</f>
        <v/>
      </c>
      <c r="BU730" s="9">
        <f>IF(AE730&gt;=BG730,0,IFERROR(BG730+SUMPRODUCT((AE$4:AE$1569&gt;=BG$4:BG$1569)*(AE$4:AE$1569-BG$4:BG$1569))/MAX(1,COUNTIF(AE$4:AE$1569,"&lt;"&amp;BG730+0.01)),BG730))</f>
        <v/>
      </c>
      <c r="BV730" s="9">
        <f>IF(AF730&gt;=BH730,0,IFERROR(BH730+SUMPRODUCT((AF$4:AF$1569&gt;=BH$4:BH$1569)*(AF$4:AF$1569-BH$4:BH$1569))/MAX(1,COUNTIF(AF$4:AF$1569,"&lt;"&amp;BH730+0.01)),BH730))</f>
        <v/>
      </c>
      <c r="BW730" s="9">
        <f>IF(AG730&gt;=BI730,0,IFERROR(BI730+SUMPRODUCT((AG$4:AG$1569&gt;=BI$4:BI$1569)*(AG$4:AG$1569-BI$4:BI$1569))/MAX(1,COUNTIF(AG$4:AG$1569,"&lt;"&amp;BI730+0.01)),BI730))</f>
        <v/>
      </c>
      <c r="BX730" s="9">
        <f>IF(AH730&gt;=BJ730,0,IFERROR(BJ730+SUMPRODUCT((AH$4:AH$1569&gt;=BJ$4:BJ$1569)*(AH$4:AH$1569-BJ$4:BJ$1569))/MAX(1,COUNTIF(AH$4:AH$1569,"&lt;"&amp;BJ730+0.01)),BJ730))</f>
        <v/>
      </c>
      <c r="BY730" s="9">
        <f>IF(AI730&gt;=BK730,0,IFERROR(BK730+SUMPRODUCT((AI$4:AI$1569&gt;=BK$4:BK$1569)*(AI$4:AI$1569-BK$4:BK$1569))/MAX(1,COUNTIF(AI$4:AI$1569,"&lt;"&amp;BK730+0.01)),BK730))</f>
        <v/>
      </c>
      <c r="BZ730" s="9">
        <f>IF(AJ730&gt;=BL730,0,IFERROR(BL730+SUMPRODUCT((AJ$4:AJ$1569&gt;=BL$4:BL$1569)*(AJ$4:AJ$1569-BL$4:BL$1569))/MAX(1,COUNTIF(AJ$4:AJ$1569,"&lt;"&amp;BL730+0.01)),BL730))</f>
        <v/>
      </c>
      <c r="CA730" s="9">
        <f>IF(AK730&gt;=BM730,0,IFERROR(BM730+SUMPRODUCT((AK$4:AK$1569&gt;=BM$4:BM$1569)*(AK$4:AK$1569-BM$4:BM$1569))/MAX(1,COUNTIF(AK$4:AK$1569,"&lt;"&amp;BM730+0.01)),BM730))</f>
        <v/>
      </c>
      <c r="CB730" s="9">
        <f>IF(AL730&gt;=BN730,0,IFERROR(BN730+SUMPRODUCT((AL$4:AL$1569&gt;=BN$4:BN$1569)*(AL$4:AL$1569-BN$4:BN$1569))/MAX(1,COUNTIF(AL$4:AL$1569,"&lt;"&amp;BN730+0.01)),BN730))</f>
        <v/>
      </c>
      <c r="CC730" s="5">
        <f>IF(AO730="🟢","VERDE",IF(AO730="🟡","AMARELO",IF(AO730="🟠","VERMELHO",IF(AO730="🔴","VERMELHO","ROXO"))))</f>
        <v/>
      </c>
      <c r="CD730" s="5" t="inlineStr">
        <is>
          <t>🌎 REGIÕES</t>
        </is>
      </c>
      <c r="CE730" s="5" t="inlineStr">
        <is>
          <t>SEM REDE</t>
        </is>
      </c>
    </row>
    <row r="731">
      <c r="A731" s="5" t="inlineStr">
        <is>
          <t>19801686000148</t>
        </is>
      </c>
      <c r="B731" s="5" t="inlineStr">
        <is>
          <t>ELISA CASCAES NATAL 06635302964 - ME</t>
        </is>
      </c>
      <c r="C731" s="5" t="inlineStr">
        <is>
          <t>06 - SEM GRUPO</t>
        </is>
      </c>
      <c r="D731" s="5" t="inlineStr">
        <is>
          <t>HEMANUELE DITZEL (MANU)</t>
        </is>
      </c>
      <c r="E731" s="5" t="inlineStr">
        <is>
          <t>SC</t>
        </is>
      </c>
      <c r="F731" s="5">
        <f>IFERROR(VLOOKUP(C731,$AS$4:$AT$25,2,FALSE),"")</f>
        <v/>
      </c>
      <c r="G731" s="6">
        <f>IFERROR(VLOOKUP(C731,$AS$4:$AX$25,6,FALSE),"")</f>
        <v/>
      </c>
      <c r="H731" s="5">
        <f>IFERROR(VLOOKUP(C731,$AS$4:$AY$25,7,FALSE),"")</f>
        <v/>
      </c>
      <c r="I731" s="5">
        <f>IFERROR(VLOOKUP(C731,$AS$4:$AZ$25,8,FALSE),"")</f>
        <v/>
      </c>
      <c r="J731" s="7" t="inlineStr">
        <is>
          <t>.</t>
        </is>
      </c>
      <c r="K731" s="5" t="inlineStr">
        <is>
          <t>SUL</t>
        </is>
      </c>
      <c r="L731" s="8" t="n">
        <v>1604.347826086957</v>
      </c>
      <c r="M731" s="9" t="n">
        <v>117.3913043478261</v>
      </c>
      <c r="N731" s="9" t="n">
        <v>117.3913043478261</v>
      </c>
      <c r="O731" s="9" t="n">
        <v>130.4347826086957</v>
      </c>
      <c r="P731" s="9" t="n">
        <v>130.4347826086957</v>
      </c>
      <c r="Q731" s="9" t="n">
        <v>130.4347826086957</v>
      </c>
      <c r="R731" s="9" t="n">
        <v>130.4347826086957</v>
      </c>
      <c r="S731" s="9" t="n">
        <v>130.4347826086957</v>
      </c>
      <c r="T731" s="9" t="n">
        <v>143.4782608695652</v>
      </c>
      <c r="U731" s="9" t="n">
        <v>143.4782608695652</v>
      </c>
      <c r="V731" s="9" t="n">
        <v>143.4782608695652</v>
      </c>
      <c r="W731" s="9" t="n">
        <v>143.4782608695652</v>
      </c>
      <c r="X731" s="9" t="n">
        <v>143.4782608695652</v>
      </c>
      <c r="Y731" s="7" t="inlineStr">
        <is>
          <t>.</t>
        </is>
      </c>
      <c r="Z731" s="8">
        <f>SUM(AA731:AL731)</f>
        <v/>
      </c>
      <c r="AA731" s="9" t="n">
        <v>0</v>
      </c>
      <c r="AB731" s="9" t="n">
        <v>0</v>
      </c>
      <c r="AC731" s="9" t="n">
        <v>0</v>
      </c>
      <c r="AD731" s="9" t="n">
        <v>0</v>
      </c>
      <c r="AE731" s="9" t="n">
        <v>0</v>
      </c>
      <c r="AF731" s="9" t="n">
        <v>0</v>
      </c>
      <c r="AG731" s="9" t="n">
        <v>0</v>
      </c>
      <c r="AH731" s="9" t="n">
        <v>0</v>
      </c>
      <c r="AI731" s="9" t="n">
        <v>0</v>
      </c>
      <c r="AJ731" s="9" t="n">
        <v>0</v>
      </c>
      <c r="AK731" s="9" t="n">
        <v>0</v>
      </c>
      <c r="AL731" s="9" t="n">
        <v>0</v>
      </c>
      <c r="AM731" s="7" t="inlineStr">
        <is>
          <t>.</t>
        </is>
      </c>
      <c r="AN731" s="6">
        <f>IF(L731=0,0,Z731/L731)</f>
        <v/>
      </c>
      <c r="AO731" s="5">
        <f>IF(AN731="","",IF(AN731&gt;=0.9,"🟢",IF(AN731&gt;=0.7,"🟡",IF(AN731&gt;=0.5,"🟠","🔴"))))</f>
        <v/>
      </c>
      <c r="AP731" s="9">
        <f>IF(L731=0,0,L731-Z731)</f>
        <v/>
      </c>
      <c r="AQ731" s="5">
        <f>IF(Z731=0,"",RANK(Z731,Z$4:Z$1569,0))</f>
        <v/>
      </c>
      <c r="AR731" s="7" t="inlineStr">
        <is>
          <t>.</t>
        </is>
      </c>
      <c r="BA731" s="7" t="inlineStr">
        <is>
          <t>.</t>
        </is>
      </c>
      <c r="BB731" s="9">
        <f>SUM(L$4:L$1569)/COUNTA(A$4:A$1569)</f>
        <v/>
      </c>
      <c r="BC731" s="9">
        <f>SUM(M$4:M$1569)/COUNTA(A$4:A$1569)</f>
        <v/>
      </c>
      <c r="BD731" s="9">
        <f>SUM(N$4:N$1569)/COUNTA(A$4:A$1569)</f>
        <v/>
      </c>
      <c r="BE731" s="9">
        <f>SUM(O$4:O$1569)/COUNTA(A$4:A$1569)</f>
        <v/>
      </c>
      <c r="BF731" s="9">
        <f>SUM(P$4:P$1569)/COUNTA(A$4:A$1569)</f>
        <v/>
      </c>
      <c r="BG731" s="9">
        <f>SUM(Q$4:Q$1569)/COUNTA(A$4:A$1569)</f>
        <v/>
      </c>
      <c r="BH731" s="9">
        <f>SUM(R$4:R$1569)/COUNTA(A$4:A$1569)</f>
        <v/>
      </c>
      <c r="BI731" s="9">
        <f>SUM(S$4:S$1569)/COUNTA(A$4:A$1569)</f>
        <v/>
      </c>
      <c r="BJ731" s="9">
        <f>SUM(T$4:T$1569)/COUNTA(A$4:A$1569)</f>
        <v/>
      </c>
      <c r="BK731" s="9">
        <f>SUM(U$4:U$1569)/COUNTA(A$4:A$1569)</f>
        <v/>
      </c>
      <c r="BL731" s="9">
        <f>SUM(V$4:V$1569)/COUNTA(A$4:A$1569)</f>
        <v/>
      </c>
      <c r="BM731" s="9">
        <f>SUM(W$4:W$1569)/COUNTA(A$4:A$1569)</f>
        <v/>
      </c>
      <c r="BN731" s="9">
        <f>SUM(X$4:X$1569)/COUNTA(A$4:A$1569)</f>
        <v/>
      </c>
      <c r="BO731" s="7" t="inlineStr">
        <is>
          <t>.</t>
        </is>
      </c>
      <c r="BP731" s="9">
        <f>IF(Z731&gt;=BB731,0,IFERROR(BB731+(SUMPRODUCT((Z$4:Z$1569&gt;=BB$4:BB$1569)*(Z$4:Z$1569-BB$4:BB$1569))/MAX(1,COUNTIF(Z$4:Z$1569,"&lt;"&amp;BB731+0.01))),BB731))</f>
        <v/>
      </c>
      <c r="BQ731" s="9">
        <f>IF(AA731&gt;=BC731,0,IFERROR(BC731+SUMPRODUCT((AA$4:AA$1569&gt;=BC$4:BC$1569)*(AA$4:AA$1569-BC$4:BC$1569))/MAX(1,COUNTIF(AA$4:AA$1569,"&lt;"&amp;BC731+0.01)),BC731))</f>
        <v/>
      </c>
      <c r="BR731" s="9">
        <f>IF(AB731&gt;=BD731,0,IFERROR(BD731+SUMPRODUCT((AB$4:AB$1569&gt;=BD$4:BD$1569)*(AB$4:AB$1569-BD$4:BD$1569))/MAX(1,COUNTIF(AB$4:AB$1569,"&lt;"&amp;BD731+0.01)),BD731))</f>
        <v/>
      </c>
      <c r="BS731" s="9">
        <f>IF(AC731&gt;=BE731,0,IFERROR(BE731+SUMPRODUCT((AC$4:AC$1569&gt;=BE$4:BE$1569)*(AC$4:AC$1569-BE$4:BE$1569))/MAX(1,COUNTIF(AC$4:AC$1569,"&lt;"&amp;BE731+0.01)),BE731))</f>
        <v/>
      </c>
      <c r="BT731" s="9">
        <f>IF(AD731&gt;=BF731,0,IFERROR(BF731+SUMPRODUCT((AD$4:AD$1569&gt;=BF$4:BF$1569)*(AD$4:AD$1569-BF$4:BF$1569))/MAX(1,COUNTIF(AD$4:AD$1569,"&lt;"&amp;BF731+0.01)),BF731))</f>
        <v/>
      </c>
      <c r="BU731" s="9">
        <f>IF(AE731&gt;=BG731,0,IFERROR(BG731+SUMPRODUCT((AE$4:AE$1569&gt;=BG$4:BG$1569)*(AE$4:AE$1569-BG$4:BG$1569))/MAX(1,COUNTIF(AE$4:AE$1569,"&lt;"&amp;BG731+0.01)),BG731))</f>
        <v/>
      </c>
      <c r="BV731" s="9">
        <f>IF(AF731&gt;=BH731,0,IFERROR(BH731+SUMPRODUCT((AF$4:AF$1569&gt;=BH$4:BH$1569)*(AF$4:AF$1569-BH$4:BH$1569))/MAX(1,COUNTIF(AF$4:AF$1569,"&lt;"&amp;BH731+0.01)),BH731))</f>
        <v/>
      </c>
      <c r="BW731" s="9">
        <f>IF(AG731&gt;=BI731,0,IFERROR(BI731+SUMPRODUCT((AG$4:AG$1569&gt;=BI$4:BI$1569)*(AG$4:AG$1569-BI$4:BI$1569))/MAX(1,COUNTIF(AG$4:AG$1569,"&lt;"&amp;BI731+0.01)),BI731))</f>
        <v/>
      </c>
      <c r="BX731" s="9">
        <f>IF(AH731&gt;=BJ731,0,IFERROR(BJ731+SUMPRODUCT((AH$4:AH$1569&gt;=BJ$4:BJ$1569)*(AH$4:AH$1569-BJ$4:BJ$1569))/MAX(1,COUNTIF(AH$4:AH$1569,"&lt;"&amp;BJ731+0.01)),BJ731))</f>
        <v/>
      </c>
      <c r="BY731" s="9">
        <f>IF(AI731&gt;=BK731,0,IFERROR(BK731+SUMPRODUCT((AI$4:AI$1569&gt;=BK$4:BK$1569)*(AI$4:AI$1569-BK$4:BK$1569))/MAX(1,COUNTIF(AI$4:AI$1569,"&lt;"&amp;BK731+0.01)),BK731))</f>
        <v/>
      </c>
      <c r="BZ731" s="9">
        <f>IF(AJ731&gt;=BL731,0,IFERROR(BL731+SUMPRODUCT((AJ$4:AJ$1569&gt;=BL$4:BL$1569)*(AJ$4:AJ$1569-BL$4:BL$1569))/MAX(1,COUNTIF(AJ$4:AJ$1569,"&lt;"&amp;BL731+0.01)),BL731))</f>
        <v/>
      </c>
      <c r="CA731" s="9">
        <f>IF(AK731&gt;=BM731,0,IFERROR(BM731+SUMPRODUCT((AK$4:AK$1569&gt;=BM$4:BM$1569)*(AK$4:AK$1569-BM$4:BM$1569))/MAX(1,COUNTIF(AK$4:AK$1569,"&lt;"&amp;BM731+0.01)),BM731))</f>
        <v/>
      </c>
      <c r="CB731" s="9">
        <f>IF(AL731&gt;=BN731,0,IFERROR(BN731+SUMPRODUCT((AL$4:AL$1569&gt;=BN$4:BN$1569)*(AL$4:AL$1569-BN$4:BN$1569))/MAX(1,COUNTIF(AL$4:AL$1569,"&lt;"&amp;BN731+0.01)),BN731))</f>
        <v/>
      </c>
      <c r="CC731" s="5">
        <f>IF(AO731="🟢","VERDE",IF(AO731="🟡","AMARELO",IF(AO731="🟠","VERMELHO",IF(AO731="🔴","VERMELHO","ROXO"))))</f>
        <v/>
      </c>
      <c r="CD731" s="5" t="inlineStr">
        <is>
          <t>🌎 REGIÕES</t>
        </is>
      </c>
      <c r="CE731" s="5" t="inlineStr">
        <is>
          <t>SEM REDE</t>
        </is>
      </c>
    </row>
    <row r="732">
      <c r="A732" s="5" t="inlineStr">
        <is>
          <t>19842340000198</t>
        </is>
      </c>
      <c r="B732" s="5" t="inlineStr">
        <is>
          <t>ELIANE SILVEIRA LTDA - EPP</t>
        </is>
      </c>
      <c r="C732" s="5" t="inlineStr">
        <is>
          <t>06 - SEM GRUPO</t>
        </is>
      </c>
      <c r="D732" s="5" t="inlineStr">
        <is>
          <t>HEMANUELE DITZEL (MANU)</t>
        </is>
      </c>
      <c r="E732" s="5" t="inlineStr">
        <is>
          <t>PR</t>
        </is>
      </c>
      <c r="F732" s="5">
        <f>IFERROR(VLOOKUP(C732,$AS$4:$AT$25,2,FALSE),"")</f>
        <v/>
      </c>
      <c r="G732" s="6">
        <f>IFERROR(VLOOKUP(C732,$AS$4:$AX$25,6,FALSE),"")</f>
        <v/>
      </c>
      <c r="H732" s="5">
        <f>IFERROR(VLOOKUP(C732,$AS$4:$AY$25,7,FALSE),"")</f>
        <v/>
      </c>
      <c r="I732" s="5">
        <f>IFERROR(VLOOKUP(C732,$AS$4:$AZ$25,8,FALSE),"")</f>
        <v/>
      </c>
      <c r="J732" s="7" t="inlineStr">
        <is>
          <t>.</t>
        </is>
      </c>
      <c r="K732" s="5" t="inlineStr">
        <is>
          <t>SUL</t>
        </is>
      </c>
      <c r="L732" s="8" t="n">
        <v>1711.764705882353</v>
      </c>
      <c r="M732" s="9" t="n">
        <v>123.5294117647059</v>
      </c>
      <c r="N732" s="9" t="n">
        <v>123.5294117647059</v>
      </c>
      <c r="O732" s="9" t="n">
        <v>123.5294117647059</v>
      </c>
      <c r="P732" s="9" t="n">
        <v>141.1764705882353</v>
      </c>
      <c r="Q732" s="9" t="n">
        <v>141.1764705882353</v>
      </c>
      <c r="R732" s="9" t="n">
        <v>141.1764705882353</v>
      </c>
      <c r="S732" s="9" t="n">
        <v>141.1764705882353</v>
      </c>
      <c r="T732" s="9" t="n">
        <v>141.1764705882353</v>
      </c>
      <c r="U732" s="9" t="n">
        <v>158.8235294117647</v>
      </c>
      <c r="V732" s="9" t="n">
        <v>158.8235294117647</v>
      </c>
      <c r="W732" s="9" t="n">
        <v>158.8235294117647</v>
      </c>
      <c r="X732" s="9" t="n">
        <v>158.8235294117647</v>
      </c>
      <c r="Y732" s="7" t="inlineStr">
        <is>
          <t>.</t>
        </is>
      </c>
      <c r="Z732" s="8">
        <f>SUM(AA732:AL732)</f>
        <v/>
      </c>
      <c r="AA732" s="9" t="n">
        <v>0</v>
      </c>
      <c r="AB732" s="9" t="n">
        <v>0</v>
      </c>
      <c r="AC732" s="9" t="n">
        <v>0</v>
      </c>
      <c r="AD732" s="9" t="n">
        <v>0</v>
      </c>
      <c r="AE732" s="9" t="n">
        <v>0</v>
      </c>
      <c r="AF732" s="9" t="n">
        <v>0</v>
      </c>
      <c r="AG732" s="9" t="n">
        <v>0</v>
      </c>
      <c r="AH732" s="9" t="n">
        <v>0</v>
      </c>
      <c r="AI732" s="9" t="n">
        <v>0</v>
      </c>
      <c r="AJ732" s="9" t="n">
        <v>0</v>
      </c>
      <c r="AK732" s="9" t="n">
        <v>0</v>
      </c>
      <c r="AL732" s="9" t="n">
        <v>0</v>
      </c>
      <c r="AM732" s="7" t="inlineStr">
        <is>
          <t>.</t>
        </is>
      </c>
      <c r="AN732" s="6">
        <f>IF(L732=0,0,Z732/L732)</f>
        <v/>
      </c>
      <c r="AO732" s="5">
        <f>IF(AN732="","",IF(AN732&gt;=0.9,"🟢",IF(AN732&gt;=0.7,"🟡",IF(AN732&gt;=0.5,"🟠","🔴"))))</f>
        <v/>
      </c>
      <c r="AP732" s="9">
        <f>IF(L732=0,0,L732-Z732)</f>
        <v/>
      </c>
      <c r="AQ732" s="5">
        <f>IF(Z732=0,"",RANK(Z732,Z$4:Z$1569,0))</f>
        <v/>
      </c>
      <c r="AR732" s="7" t="inlineStr">
        <is>
          <t>.</t>
        </is>
      </c>
      <c r="BA732" s="7" t="inlineStr">
        <is>
          <t>.</t>
        </is>
      </c>
      <c r="BB732" s="9">
        <f>SUM(L$4:L$1569)/COUNTA(A$4:A$1569)</f>
        <v/>
      </c>
      <c r="BC732" s="9">
        <f>SUM(M$4:M$1569)/COUNTA(A$4:A$1569)</f>
        <v/>
      </c>
      <c r="BD732" s="9">
        <f>SUM(N$4:N$1569)/COUNTA(A$4:A$1569)</f>
        <v/>
      </c>
      <c r="BE732" s="9">
        <f>SUM(O$4:O$1569)/COUNTA(A$4:A$1569)</f>
        <v/>
      </c>
      <c r="BF732" s="9">
        <f>SUM(P$4:P$1569)/COUNTA(A$4:A$1569)</f>
        <v/>
      </c>
      <c r="BG732" s="9">
        <f>SUM(Q$4:Q$1569)/COUNTA(A$4:A$1569)</f>
        <v/>
      </c>
      <c r="BH732" s="9">
        <f>SUM(R$4:R$1569)/COUNTA(A$4:A$1569)</f>
        <v/>
      </c>
      <c r="BI732" s="9">
        <f>SUM(S$4:S$1569)/COUNTA(A$4:A$1569)</f>
        <v/>
      </c>
      <c r="BJ732" s="9">
        <f>SUM(T$4:T$1569)/COUNTA(A$4:A$1569)</f>
        <v/>
      </c>
      <c r="BK732" s="9">
        <f>SUM(U$4:U$1569)/COUNTA(A$4:A$1569)</f>
        <v/>
      </c>
      <c r="BL732" s="9">
        <f>SUM(V$4:V$1569)/COUNTA(A$4:A$1569)</f>
        <v/>
      </c>
      <c r="BM732" s="9">
        <f>SUM(W$4:W$1569)/COUNTA(A$4:A$1569)</f>
        <v/>
      </c>
      <c r="BN732" s="9">
        <f>SUM(X$4:X$1569)/COUNTA(A$4:A$1569)</f>
        <v/>
      </c>
      <c r="BO732" s="7" t="inlineStr">
        <is>
          <t>.</t>
        </is>
      </c>
      <c r="BP732" s="9">
        <f>IF(Z732&gt;=BB732,0,IFERROR(BB732+(SUMPRODUCT((Z$4:Z$1569&gt;=BB$4:BB$1569)*(Z$4:Z$1569-BB$4:BB$1569))/MAX(1,COUNTIF(Z$4:Z$1569,"&lt;"&amp;BB732+0.01))),BB732))</f>
        <v/>
      </c>
      <c r="BQ732" s="9">
        <f>IF(AA732&gt;=BC732,0,IFERROR(BC732+SUMPRODUCT((AA$4:AA$1569&gt;=BC$4:BC$1569)*(AA$4:AA$1569-BC$4:BC$1569))/MAX(1,COUNTIF(AA$4:AA$1569,"&lt;"&amp;BC732+0.01)),BC732))</f>
        <v/>
      </c>
      <c r="BR732" s="9">
        <f>IF(AB732&gt;=BD732,0,IFERROR(BD732+SUMPRODUCT((AB$4:AB$1569&gt;=BD$4:BD$1569)*(AB$4:AB$1569-BD$4:BD$1569))/MAX(1,COUNTIF(AB$4:AB$1569,"&lt;"&amp;BD732+0.01)),BD732))</f>
        <v/>
      </c>
      <c r="BS732" s="9">
        <f>IF(AC732&gt;=BE732,0,IFERROR(BE732+SUMPRODUCT((AC$4:AC$1569&gt;=BE$4:BE$1569)*(AC$4:AC$1569-BE$4:BE$1569))/MAX(1,COUNTIF(AC$4:AC$1569,"&lt;"&amp;BE732+0.01)),BE732))</f>
        <v/>
      </c>
      <c r="BT732" s="9">
        <f>IF(AD732&gt;=BF732,0,IFERROR(BF732+SUMPRODUCT((AD$4:AD$1569&gt;=BF$4:BF$1569)*(AD$4:AD$1569-BF$4:BF$1569))/MAX(1,COUNTIF(AD$4:AD$1569,"&lt;"&amp;BF732+0.01)),BF732))</f>
        <v/>
      </c>
      <c r="BU732" s="9">
        <f>IF(AE732&gt;=BG732,0,IFERROR(BG732+SUMPRODUCT((AE$4:AE$1569&gt;=BG$4:BG$1569)*(AE$4:AE$1569-BG$4:BG$1569))/MAX(1,COUNTIF(AE$4:AE$1569,"&lt;"&amp;BG732+0.01)),BG732))</f>
        <v/>
      </c>
      <c r="BV732" s="9">
        <f>IF(AF732&gt;=BH732,0,IFERROR(BH732+SUMPRODUCT((AF$4:AF$1569&gt;=BH$4:BH$1569)*(AF$4:AF$1569-BH$4:BH$1569))/MAX(1,COUNTIF(AF$4:AF$1569,"&lt;"&amp;BH732+0.01)),BH732))</f>
        <v/>
      </c>
      <c r="BW732" s="9">
        <f>IF(AG732&gt;=BI732,0,IFERROR(BI732+SUMPRODUCT((AG$4:AG$1569&gt;=BI$4:BI$1569)*(AG$4:AG$1569-BI$4:BI$1569))/MAX(1,COUNTIF(AG$4:AG$1569,"&lt;"&amp;BI732+0.01)),BI732))</f>
        <v/>
      </c>
      <c r="BX732" s="9">
        <f>IF(AH732&gt;=BJ732,0,IFERROR(BJ732+SUMPRODUCT((AH$4:AH$1569&gt;=BJ$4:BJ$1569)*(AH$4:AH$1569-BJ$4:BJ$1569))/MAX(1,COUNTIF(AH$4:AH$1569,"&lt;"&amp;BJ732+0.01)),BJ732))</f>
        <v/>
      </c>
      <c r="BY732" s="9">
        <f>IF(AI732&gt;=BK732,0,IFERROR(BK732+SUMPRODUCT((AI$4:AI$1569&gt;=BK$4:BK$1569)*(AI$4:AI$1569-BK$4:BK$1569))/MAX(1,COUNTIF(AI$4:AI$1569,"&lt;"&amp;BK732+0.01)),BK732))</f>
        <v/>
      </c>
      <c r="BZ732" s="9">
        <f>IF(AJ732&gt;=BL732,0,IFERROR(BL732+SUMPRODUCT((AJ$4:AJ$1569&gt;=BL$4:BL$1569)*(AJ$4:AJ$1569-BL$4:BL$1569))/MAX(1,COUNTIF(AJ$4:AJ$1569,"&lt;"&amp;BL732+0.01)),BL732))</f>
        <v/>
      </c>
      <c r="CA732" s="9">
        <f>IF(AK732&gt;=BM732,0,IFERROR(BM732+SUMPRODUCT((AK$4:AK$1569&gt;=BM$4:BM$1569)*(AK$4:AK$1569-BM$4:BM$1569))/MAX(1,COUNTIF(AK$4:AK$1569,"&lt;"&amp;BM732+0.01)),BM732))</f>
        <v/>
      </c>
      <c r="CB732" s="9">
        <f>IF(AL732&gt;=BN732,0,IFERROR(BN732+SUMPRODUCT((AL$4:AL$1569&gt;=BN$4:BN$1569)*(AL$4:AL$1569-BN$4:BN$1569))/MAX(1,COUNTIF(AL$4:AL$1569,"&lt;"&amp;BN732+0.01)),BN732))</f>
        <v/>
      </c>
      <c r="CC732" s="5">
        <f>IF(AO732="🟢","VERDE",IF(AO732="🟡","AMARELO",IF(AO732="🟠","VERMELHO",IF(AO732="🔴","VERMELHO","ROXO"))))</f>
        <v/>
      </c>
      <c r="CD732" s="5" t="inlineStr">
        <is>
          <t>🌎 REGIÕES</t>
        </is>
      </c>
      <c r="CE732" s="5" t="inlineStr">
        <is>
          <t>SEM REDE</t>
        </is>
      </c>
    </row>
    <row r="733">
      <c r="A733" s="5" t="inlineStr">
        <is>
          <t>19879508000130</t>
        </is>
      </c>
      <c r="B733" s="5" t="inlineStr">
        <is>
          <t>SCHROER &amp; GONCALVES LTDA - ME</t>
        </is>
      </c>
      <c r="C733" s="5" t="inlineStr">
        <is>
          <t>06 - SEM GRUPO</t>
        </is>
      </c>
      <c r="D733" s="5" t="inlineStr">
        <is>
          <t>LARISSA PADILHA</t>
        </is>
      </c>
      <c r="E733" s="5" t="inlineStr">
        <is>
          <t>MS</t>
        </is>
      </c>
      <c r="F733" s="5">
        <f>IFERROR(VLOOKUP(C733,$AS$4:$AT$25,2,FALSE),"")</f>
        <v/>
      </c>
      <c r="G733" s="6">
        <f>IFERROR(VLOOKUP(C733,$AS$4:$AX$25,6,FALSE),"")</f>
        <v/>
      </c>
      <c r="H733" s="5">
        <f>IFERROR(VLOOKUP(C733,$AS$4:$AY$25,7,FALSE),"")</f>
        <v/>
      </c>
      <c r="I733" s="5">
        <f>IFERROR(VLOOKUP(C733,$AS$4:$AZ$25,8,FALSE),"")</f>
        <v/>
      </c>
      <c r="J733" s="7" t="inlineStr">
        <is>
          <t>.</t>
        </is>
      </c>
      <c r="K733" s="5" t="inlineStr">
        <is>
          <t>CENTRO OESTE</t>
        </is>
      </c>
      <c r="L733" s="8" t="n">
        <v>1542.857142857143</v>
      </c>
      <c r="M733" s="9" t="n">
        <v>128.5714285714286</v>
      </c>
      <c r="N733" s="9" t="n">
        <v>128.5714285714286</v>
      </c>
      <c r="O733" s="9" t="n">
        <v>128.5714285714286</v>
      </c>
      <c r="P733" s="9" t="n">
        <v>128.5714285714286</v>
      </c>
      <c r="Q733" s="9" t="n">
        <v>128.5714285714286</v>
      </c>
      <c r="R733" s="9" t="n">
        <v>128.5714285714286</v>
      </c>
      <c r="S733" s="9" t="n">
        <v>128.5714285714286</v>
      </c>
      <c r="T733" s="9" t="n">
        <v>128.5714285714286</v>
      </c>
      <c r="U733" s="9" t="n">
        <v>128.5714285714286</v>
      </c>
      <c r="V733" s="9" t="n">
        <v>128.5714285714286</v>
      </c>
      <c r="W733" s="9" t="n">
        <v>128.5714285714286</v>
      </c>
      <c r="X733" s="9" t="n">
        <v>128.5714285714286</v>
      </c>
      <c r="Y733" s="7" t="inlineStr">
        <is>
          <t>.</t>
        </is>
      </c>
      <c r="Z733" s="8">
        <f>SUM(AA733:AL733)</f>
        <v/>
      </c>
      <c r="AA733" s="9" t="n">
        <v>0</v>
      </c>
      <c r="AB733" s="9" t="n">
        <v>0</v>
      </c>
      <c r="AC733" s="9" t="n">
        <v>0</v>
      </c>
      <c r="AD733" s="9" t="n">
        <v>0</v>
      </c>
      <c r="AE733" s="9" t="n">
        <v>0</v>
      </c>
      <c r="AF733" s="9" t="n">
        <v>0</v>
      </c>
      <c r="AG733" s="9" t="n">
        <v>0</v>
      </c>
      <c r="AH733" s="9" t="n">
        <v>0</v>
      </c>
      <c r="AI733" s="9" t="n">
        <v>0</v>
      </c>
      <c r="AJ733" s="9" t="n">
        <v>0</v>
      </c>
      <c r="AK733" s="9" t="n">
        <v>0</v>
      </c>
      <c r="AL733" s="9" t="n">
        <v>0</v>
      </c>
      <c r="AM733" s="7" t="inlineStr">
        <is>
          <t>.</t>
        </is>
      </c>
      <c r="AN733" s="6">
        <f>IF(L733=0,0,Z733/L733)</f>
        <v/>
      </c>
      <c r="AO733" s="5">
        <f>IF(AN733="","",IF(AN733&gt;=0.9,"🟢",IF(AN733&gt;=0.7,"🟡",IF(AN733&gt;=0.5,"🟠","🔴"))))</f>
        <v/>
      </c>
      <c r="AP733" s="9">
        <f>IF(L733=0,0,L733-Z733)</f>
        <v/>
      </c>
      <c r="AQ733" s="5">
        <f>IF(Z733=0,"",RANK(Z733,Z$4:Z$1569,0))</f>
        <v/>
      </c>
      <c r="AR733" s="7" t="inlineStr">
        <is>
          <t>.</t>
        </is>
      </c>
      <c r="BA733" s="7" t="inlineStr">
        <is>
          <t>.</t>
        </is>
      </c>
      <c r="BB733" s="9">
        <f>SUM(L$4:L$1569)/COUNTA(A$4:A$1569)</f>
        <v/>
      </c>
      <c r="BC733" s="9">
        <f>SUM(M$4:M$1569)/COUNTA(A$4:A$1569)</f>
        <v/>
      </c>
      <c r="BD733" s="9">
        <f>SUM(N$4:N$1569)/COUNTA(A$4:A$1569)</f>
        <v/>
      </c>
      <c r="BE733" s="9">
        <f>SUM(O$4:O$1569)/COUNTA(A$4:A$1569)</f>
        <v/>
      </c>
      <c r="BF733" s="9">
        <f>SUM(P$4:P$1569)/COUNTA(A$4:A$1569)</f>
        <v/>
      </c>
      <c r="BG733" s="9">
        <f>SUM(Q$4:Q$1569)/COUNTA(A$4:A$1569)</f>
        <v/>
      </c>
      <c r="BH733" s="9">
        <f>SUM(R$4:R$1569)/COUNTA(A$4:A$1569)</f>
        <v/>
      </c>
      <c r="BI733" s="9">
        <f>SUM(S$4:S$1569)/COUNTA(A$4:A$1569)</f>
        <v/>
      </c>
      <c r="BJ733" s="9">
        <f>SUM(T$4:T$1569)/COUNTA(A$4:A$1569)</f>
        <v/>
      </c>
      <c r="BK733" s="9">
        <f>SUM(U$4:U$1569)/COUNTA(A$4:A$1569)</f>
        <v/>
      </c>
      <c r="BL733" s="9">
        <f>SUM(V$4:V$1569)/COUNTA(A$4:A$1569)</f>
        <v/>
      </c>
      <c r="BM733" s="9">
        <f>SUM(W$4:W$1569)/COUNTA(A$4:A$1569)</f>
        <v/>
      </c>
      <c r="BN733" s="9">
        <f>SUM(X$4:X$1569)/COUNTA(A$4:A$1569)</f>
        <v/>
      </c>
      <c r="BO733" s="7" t="inlineStr">
        <is>
          <t>.</t>
        </is>
      </c>
      <c r="BP733" s="9">
        <f>IF(Z733&gt;=BB733,0,IFERROR(BB733+(SUMPRODUCT((Z$4:Z$1569&gt;=BB$4:BB$1569)*(Z$4:Z$1569-BB$4:BB$1569))/MAX(1,COUNTIF(Z$4:Z$1569,"&lt;"&amp;BB733+0.01))),BB733))</f>
        <v/>
      </c>
      <c r="BQ733" s="9">
        <f>IF(AA733&gt;=BC733,0,IFERROR(BC733+SUMPRODUCT((AA$4:AA$1569&gt;=BC$4:BC$1569)*(AA$4:AA$1569-BC$4:BC$1569))/MAX(1,COUNTIF(AA$4:AA$1569,"&lt;"&amp;BC733+0.01)),BC733))</f>
        <v/>
      </c>
      <c r="BR733" s="9">
        <f>IF(AB733&gt;=BD733,0,IFERROR(BD733+SUMPRODUCT((AB$4:AB$1569&gt;=BD$4:BD$1569)*(AB$4:AB$1569-BD$4:BD$1569))/MAX(1,COUNTIF(AB$4:AB$1569,"&lt;"&amp;BD733+0.01)),BD733))</f>
        <v/>
      </c>
      <c r="BS733" s="9">
        <f>IF(AC733&gt;=BE733,0,IFERROR(BE733+SUMPRODUCT((AC$4:AC$1569&gt;=BE$4:BE$1569)*(AC$4:AC$1569-BE$4:BE$1569))/MAX(1,COUNTIF(AC$4:AC$1569,"&lt;"&amp;BE733+0.01)),BE733))</f>
        <v/>
      </c>
      <c r="BT733" s="9">
        <f>IF(AD733&gt;=BF733,0,IFERROR(BF733+SUMPRODUCT((AD$4:AD$1569&gt;=BF$4:BF$1569)*(AD$4:AD$1569-BF$4:BF$1569))/MAX(1,COUNTIF(AD$4:AD$1569,"&lt;"&amp;BF733+0.01)),BF733))</f>
        <v/>
      </c>
      <c r="BU733" s="9">
        <f>IF(AE733&gt;=BG733,0,IFERROR(BG733+SUMPRODUCT((AE$4:AE$1569&gt;=BG$4:BG$1569)*(AE$4:AE$1569-BG$4:BG$1569))/MAX(1,COUNTIF(AE$4:AE$1569,"&lt;"&amp;BG733+0.01)),BG733))</f>
        <v/>
      </c>
      <c r="BV733" s="9">
        <f>IF(AF733&gt;=BH733,0,IFERROR(BH733+SUMPRODUCT((AF$4:AF$1569&gt;=BH$4:BH$1569)*(AF$4:AF$1569-BH$4:BH$1569))/MAX(1,COUNTIF(AF$4:AF$1569,"&lt;"&amp;BH733+0.01)),BH733))</f>
        <v/>
      </c>
      <c r="BW733" s="9">
        <f>IF(AG733&gt;=BI733,0,IFERROR(BI733+SUMPRODUCT((AG$4:AG$1569&gt;=BI$4:BI$1569)*(AG$4:AG$1569-BI$4:BI$1569))/MAX(1,COUNTIF(AG$4:AG$1569,"&lt;"&amp;BI733+0.01)),BI733))</f>
        <v/>
      </c>
      <c r="BX733" s="9">
        <f>IF(AH733&gt;=BJ733,0,IFERROR(BJ733+SUMPRODUCT((AH$4:AH$1569&gt;=BJ$4:BJ$1569)*(AH$4:AH$1569-BJ$4:BJ$1569))/MAX(1,COUNTIF(AH$4:AH$1569,"&lt;"&amp;BJ733+0.01)),BJ733))</f>
        <v/>
      </c>
      <c r="BY733" s="9">
        <f>IF(AI733&gt;=BK733,0,IFERROR(BK733+SUMPRODUCT((AI$4:AI$1569&gt;=BK$4:BK$1569)*(AI$4:AI$1569-BK$4:BK$1569))/MAX(1,COUNTIF(AI$4:AI$1569,"&lt;"&amp;BK733+0.01)),BK733))</f>
        <v/>
      </c>
      <c r="BZ733" s="9">
        <f>IF(AJ733&gt;=BL733,0,IFERROR(BL733+SUMPRODUCT((AJ$4:AJ$1569&gt;=BL$4:BL$1569)*(AJ$4:AJ$1569-BL$4:BL$1569))/MAX(1,COUNTIF(AJ$4:AJ$1569,"&lt;"&amp;BL733+0.01)),BL733))</f>
        <v/>
      </c>
      <c r="CA733" s="9">
        <f>IF(AK733&gt;=BM733,0,IFERROR(BM733+SUMPRODUCT((AK$4:AK$1569&gt;=BM$4:BM$1569)*(AK$4:AK$1569-BM$4:BM$1569))/MAX(1,COUNTIF(AK$4:AK$1569,"&lt;"&amp;BM733+0.01)),BM733))</f>
        <v/>
      </c>
      <c r="CB733" s="9">
        <f>IF(AL733&gt;=BN733,0,IFERROR(BN733+SUMPRODUCT((AL$4:AL$1569&gt;=BN$4:BN$1569)*(AL$4:AL$1569-BN$4:BN$1569))/MAX(1,COUNTIF(AL$4:AL$1569,"&lt;"&amp;BN733+0.01)),BN733))</f>
        <v/>
      </c>
      <c r="CC733" s="5">
        <f>IF(AO733="🟢","VERDE",IF(AO733="🟡","AMARELO",IF(AO733="🟠","VERMELHO",IF(AO733="🔴","VERMELHO","ROXO"))))</f>
        <v/>
      </c>
      <c r="CD733" s="5" t="inlineStr">
        <is>
          <t>🌎 REGIÕES</t>
        </is>
      </c>
      <c r="CE733" s="5" t="inlineStr">
        <is>
          <t>SEM REDE</t>
        </is>
      </c>
    </row>
    <row r="734">
      <c r="A734" s="5" t="inlineStr">
        <is>
          <t>19938607000145</t>
        </is>
      </c>
      <c r="B734" s="5" t="inlineStr">
        <is>
          <t>WASSERKRAFT COMERCIO E SERVICOS LTDA - E</t>
        </is>
      </c>
      <c r="C734" s="5" t="inlineStr">
        <is>
          <t>06 - SEM GRUPO</t>
        </is>
      </c>
      <c r="D734" s="5" t="inlineStr">
        <is>
          <t>HEMANUELE DITZEL (MANU)</t>
        </is>
      </c>
      <c r="E734" s="5" t="inlineStr">
        <is>
          <t>SC</t>
        </is>
      </c>
      <c r="F734" s="5">
        <f>IFERROR(VLOOKUP(C734,$AS$4:$AT$25,2,FALSE),"")</f>
        <v/>
      </c>
      <c r="G734" s="6">
        <f>IFERROR(VLOOKUP(C734,$AS$4:$AX$25,6,FALSE),"")</f>
        <v/>
      </c>
      <c r="H734" s="5">
        <f>IFERROR(VLOOKUP(C734,$AS$4:$AY$25,7,FALSE),"")</f>
        <v/>
      </c>
      <c r="I734" s="5">
        <f>IFERROR(VLOOKUP(C734,$AS$4:$AZ$25,8,FALSE),"")</f>
        <v/>
      </c>
      <c r="J734" s="7" t="inlineStr">
        <is>
          <t>.</t>
        </is>
      </c>
      <c r="K734" s="5" t="inlineStr">
        <is>
          <t>SUL</t>
        </is>
      </c>
      <c r="L734" s="8" t="n">
        <v>1513.953488372093</v>
      </c>
      <c r="M734" s="9" t="n">
        <v>118.6046511627907</v>
      </c>
      <c r="N734" s="9" t="n">
        <v>118.6046511627907</v>
      </c>
      <c r="O734" s="9" t="n">
        <v>118.6046511627907</v>
      </c>
      <c r="P734" s="9" t="n">
        <v>125.5813953488372</v>
      </c>
      <c r="Q734" s="9" t="n">
        <v>125.5813953488372</v>
      </c>
      <c r="R734" s="9" t="n">
        <v>125.5813953488372</v>
      </c>
      <c r="S734" s="9" t="n">
        <v>125.5813953488372</v>
      </c>
      <c r="T734" s="9" t="n">
        <v>125.5813953488372</v>
      </c>
      <c r="U734" s="9" t="n">
        <v>132.5581395348837</v>
      </c>
      <c r="V734" s="9" t="n">
        <v>132.5581395348837</v>
      </c>
      <c r="W734" s="9" t="n">
        <v>132.5581395348837</v>
      </c>
      <c r="X734" s="9" t="n">
        <v>132.5581395348837</v>
      </c>
      <c r="Y734" s="7" t="inlineStr">
        <is>
          <t>.</t>
        </is>
      </c>
      <c r="Z734" s="8">
        <f>SUM(AA734:AL734)</f>
        <v/>
      </c>
      <c r="AA734" s="9" t="n">
        <v>0</v>
      </c>
      <c r="AB734" s="9" t="n">
        <v>0</v>
      </c>
      <c r="AC734" s="9" t="n">
        <v>0</v>
      </c>
      <c r="AD734" s="9" t="n">
        <v>0</v>
      </c>
      <c r="AE734" s="9" t="n">
        <v>0</v>
      </c>
      <c r="AF734" s="9" t="n">
        <v>0</v>
      </c>
      <c r="AG734" s="9" t="n">
        <v>0</v>
      </c>
      <c r="AH734" s="9" t="n">
        <v>0</v>
      </c>
      <c r="AI734" s="9" t="n">
        <v>0</v>
      </c>
      <c r="AJ734" s="9" t="n">
        <v>0</v>
      </c>
      <c r="AK734" s="9" t="n">
        <v>0</v>
      </c>
      <c r="AL734" s="9" t="n">
        <v>0</v>
      </c>
      <c r="AM734" s="7" t="inlineStr">
        <is>
          <t>.</t>
        </is>
      </c>
      <c r="AN734" s="6">
        <f>IF(L734=0,0,Z734/L734)</f>
        <v/>
      </c>
      <c r="AO734" s="5">
        <f>IF(AN734="","",IF(AN734&gt;=0.9,"🟢",IF(AN734&gt;=0.7,"🟡",IF(AN734&gt;=0.5,"🟠","🔴"))))</f>
        <v/>
      </c>
      <c r="AP734" s="9">
        <f>IF(L734=0,0,L734-Z734)</f>
        <v/>
      </c>
      <c r="AQ734" s="5">
        <f>IF(Z734=0,"",RANK(Z734,Z$4:Z$1569,0))</f>
        <v/>
      </c>
      <c r="AR734" s="7" t="inlineStr">
        <is>
          <t>.</t>
        </is>
      </c>
      <c r="BA734" s="7" t="inlineStr">
        <is>
          <t>.</t>
        </is>
      </c>
      <c r="BB734" s="9">
        <f>SUM(L$4:L$1569)/COUNTA(A$4:A$1569)</f>
        <v/>
      </c>
      <c r="BC734" s="9">
        <f>SUM(M$4:M$1569)/COUNTA(A$4:A$1569)</f>
        <v/>
      </c>
      <c r="BD734" s="9">
        <f>SUM(N$4:N$1569)/COUNTA(A$4:A$1569)</f>
        <v/>
      </c>
      <c r="BE734" s="9">
        <f>SUM(O$4:O$1569)/COUNTA(A$4:A$1569)</f>
        <v/>
      </c>
      <c r="BF734" s="9">
        <f>SUM(P$4:P$1569)/COUNTA(A$4:A$1569)</f>
        <v/>
      </c>
      <c r="BG734" s="9">
        <f>SUM(Q$4:Q$1569)/COUNTA(A$4:A$1569)</f>
        <v/>
      </c>
      <c r="BH734" s="9">
        <f>SUM(R$4:R$1569)/COUNTA(A$4:A$1569)</f>
        <v/>
      </c>
      <c r="BI734" s="9">
        <f>SUM(S$4:S$1569)/COUNTA(A$4:A$1569)</f>
        <v/>
      </c>
      <c r="BJ734" s="9">
        <f>SUM(T$4:T$1569)/COUNTA(A$4:A$1569)</f>
        <v/>
      </c>
      <c r="BK734" s="9">
        <f>SUM(U$4:U$1569)/COUNTA(A$4:A$1569)</f>
        <v/>
      </c>
      <c r="BL734" s="9">
        <f>SUM(V$4:V$1569)/COUNTA(A$4:A$1569)</f>
        <v/>
      </c>
      <c r="BM734" s="9">
        <f>SUM(W$4:W$1569)/COUNTA(A$4:A$1569)</f>
        <v/>
      </c>
      <c r="BN734" s="9">
        <f>SUM(X$4:X$1569)/COUNTA(A$4:A$1569)</f>
        <v/>
      </c>
      <c r="BO734" s="7" t="inlineStr">
        <is>
          <t>.</t>
        </is>
      </c>
      <c r="BP734" s="9">
        <f>IF(Z734&gt;=BB734,0,IFERROR(BB734+(SUMPRODUCT((Z$4:Z$1569&gt;=BB$4:BB$1569)*(Z$4:Z$1569-BB$4:BB$1569))/MAX(1,COUNTIF(Z$4:Z$1569,"&lt;"&amp;BB734+0.01))),BB734))</f>
        <v/>
      </c>
      <c r="BQ734" s="9">
        <f>IF(AA734&gt;=BC734,0,IFERROR(BC734+SUMPRODUCT((AA$4:AA$1569&gt;=BC$4:BC$1569)*(AA$4:AA$1569-BC$4:BC$1569))/MAX(1,COUNTIF(AA$4:AA$1569,"&lt;"&amp;BC734+0.01)),BC734))</f>
        <v/>
      </c>
      <c r="BR734" s="9">
        <f>IF(AB734&gt;=BD734,0,IFERROR(BD734+SUMPRODUCT((AB$4:AB$1569&gt;=BD$4:BD$1569)*(AB$4:AB$1569-BD$4:BD$1569))/MAX(1,COUNTIF(AB$4:AB$1569,"&lt;"&amp;BD734+0.01)),BD734))</f>
        <v/>
      </c>
      <c r="BS734" s="9">
        <f>IF(AC734&gt;=BE734,0,IFERROR(BE734+SUMPRODUCT((AC$4:AC$1569&gt;=BE$4:BE$1569)*(AC$4:AC$1569-BE$4:BE$1569))/MAX(1,COUNTIF(AC$4:AC$1569,"&lt;"&amp;BE734+0.01)),BE734))</f>
        <v/>
      </c>
      <c r="BT734" s="9">
        <f>IF(AD734&gt;=BF734,0,IFERROR(BF734+SUMPRODUCT((AD$4:AD$1569&gt;=BF$4:BF$1569)*(AD$4:AD$1569-BF$4:BF$1569))/MAX(1,COUNTIF(AD$4:AD$1569,"&lt;"&amp;BF734+0.01)),BF734))</f>
        <v/>
      </c>
      <c r="BU734" s="9">
        <f>IF(AE734&gt;=BG734,0,IFERROR(BG734+SUMPRODUCT((AE$4:AE$1569&gt;=BG$4:BG$1569)*(AE$4:AE$1569-BG$4:BG$1569))/MAX(1,COUNTIF(AE$4:AE$1569,"&lt;"&amp;BG734+0.01)),BG734))</f>
        <v/>
      </c>
      <c r="BV734" s="9">
        <f>IF(AF734&gt;=BH734,0,IFERROR(BH734+SUMPRODUCT((AF$4:AF$1569&gt;=BH$4:BH$1569)*(AF$4:AF$1569-BH$4:BH$1569))/MAX(1,COUNTIF(AF$4:AF$1569,"&lt;"&amp;BH734+0.01)),BH734))</f>
        <v/>
      </c>
      <c r="BW734" s="9">
        <f>IF(AG734&gt;=BI734,0,IFERROR(BI734+SUMPRODUCT((AG$4:AG$1569&gt;=BI$4:BI$1569)*(AG$4:AG$1569-BI$4:BI$1569))/MAX(1,COUNTIF(AG$4:AG$1569,"&lt;"&amp;BI734+0.01)),BI734))</f>
        <v/>
      </c>
      <c r="BX734" s="9">
        <f>IF(AH734&gt;=BJ734,0,IFERROR(BJ734+SUMPRODUCT((AH$4:AH$1569&gt;=BJ$4:BJ$1569)*(AH$4:AH$1569-BJ$4:BJ$1569))/MAX(1,COUNTIF(AH$4:AH$1569,"&lt;"&amp;BJ734+0.01)),BJ734))</f>
        <v/>
      </c>
      <c r="BY734" s="9">
        <f>IF(AI734&gt;=BK734,0,IFERROR(BK734+SUMPRODUCT((AI$4:AI$1569&gt;=BK$4:BK$1569)*(AI$4:AI$1569-BK$4:BK$1569))/MAX(1,COUNTIF(AI$4:AI$1569,"&lt;"&amp;BK734+0.01)),BK734))</f>
        <v/>
      </c>
      <c r="BZ734" s="9">
        <f>IF(AJ734&gt;=BL734,0,IFERROR(BL734+SUMPRODUCT((AJ$4:AJ$1569&gt;=BL$4:BL$1569)*(AJ$4:AJ$1569-BL$4:BL$1569))/MAX(1,COUNTIF(AJ$4:AJ$1569,"&lt;"&amp;BL734+0.01)),BL734))</f>
        <v/>
      </c>
      <c r="CA734" s="9">
        <f>IF(AK734&gt;=BM734,0,IFERROR(BM734+SUMPRODUCT((AK$4:AK$1569&gt;=BM$4:BM$1569)*(AK$4:AK$1569-BM$4:BM$1569))/MAX(1,COUNTIF(AK$4:AK$1569,"&lt;"&amp;BM734+0.01)),BM734))</f>
        <v/>
      </c>
      <c r="CB734" s="9">
        <f>IF(AL734&gt;=BN734,0,IFERROR(BN734+SUMPRODUCT((AL$4:AL$1569&gt;=BN$4:BN$1569)*(AL$4:AL$1569-BN$4:BN$1569))/MAX(1,COUNTIF(AL$4:AL$1569,"&lt;"&amp;BN734+0.01)),BN734))</f>
        <v/>
      </c>
      <c r="CC734" s="5">
        <f>IF(AO734="🟢","VERDE",IF(AO734="🟡","AMARELO",IF(AO734="🟠","VERMELHO",IF(AO734="🔴","VERMELHO","ROXO"))))</f>
        <v/>
      </c>
      <c r="CD734" s="5" t="inlineStr">
        <is>
          <t>🌎 REGIÕES</t>
        </is>
      </c>
      <c r="CE734" s="5" t="inlineStr">
        <is>
          <t>SEM REDE</t>
        </is>
      </c>
    </row>
    <row r="735">
      <c r="A735" s="5" t="inlineStr">
        <is>
          <t>20066830000129</t>
        </is>
      </c>
      <c r="B735" s="5" t="inlineStr">
        <is>
          <t>SANDRA MARIA DE OLIVEIRA BAPTISTA - ME</t>
        </is>
      </c>
      <c r="C735" s="5" t="inlineStr">
        <is>
          <t>06 - SEM GRUPO</t>
        </is>
      </c>
      <c r="D735" s="5" t="inlineStr">
        <is>
          <t>LARISSA PADILHA</t>
        </is>
      </c>
      <c r="E735" s="5" t="inlineStr">
        <is>
          <t>RJ</t>
        </is>
      </c>
      <c r="F735" s="5">
        <f>IFERROR(VLOOKUP(C735,$AS$4:$AT$25,2,FALSE),"")</f>
        <v/>
      </c>
      <c r="G735" s="6">
        <f>IFERROR(VLOOKUP(C735,$AS$4:$AX$25,6,FALSE),"")</f>
        <v/>
      </c>
      <c r="H735" s="5">
        <f>IFERROR(VLOOKUP(C735,$AS$4:$AY$25,7,FALSE),"")</f>
        <v/>
      </c>
      <c r="I735" s="5">
        <f>IFERROR(VLOOKUP(C735,$AS$4:$AZ$25,8,FALSE),"")</f>
        <v/>
      </c>
      <c r="J735" s="7" t="inlineStr">
        <is>
          <t>.</t>
        </is>
      </c>
      <c r="K735" s="5" t="inlineStr">
        <is>
          <t>RJ + ES + MG</t>
        </is>
      </c>
      <c r="L735" s="8" t="n">
        <v>1800</v>
      </c>
      <c r="M735" s="9" t="n">
        <v>150</v>
      </c>
      <c r="N735" s="9" t="n">
        <v>150</v>
      </c>
      <c r="O735" s="9" t="n">
        <v>150</v>
      </c>
      <c r="P735" s="9" t="n">
        <v>150</v>
      </c>
      <c r="Q735" s="9" t="n">
        <v>150</v>
      </c>
      <c r="R735" s="9" t="n">
        <v>150</v>
      </c>
      <c r="S735" s="9" t="n">
        <v>150</v>
      </c>
      <c r="T735" s="9" t="n">
        <v>150</v>
      </c>
      <c r="U735" s="9" t="n">
        <v>150</v>
      </c>
      <c r="V735" s="9" t="n">
        <v>150</v>
      </c>
      <c r="W735" s="9" t="n">
        <v>150</v>
      </c>
      <c r="X735" s="9" t="n">
        <v>150</v>
      </c>
      <c r="Y735" s="7" t="inlineStr">
        <is>
          <t>.</t>
        </is>
      </c>
      <c r="Z735" s="8">
        <f>SUM(AA735:AL735)</f>
        <v/>
      </c>
      <c r="AA735" s="9" t="n">
        <v>0</v>
      </c>
      <c r="AB735" s="9" t="n">
        <v>0</v>
      </c>
      <c r="AC735" s="9" t="n">
        <v>0</v>
      </c>
      <c r="AD735" s="9" t="n">
        <v>0</v>
      </c>
      <c r="AE735" s="9" t="n">
        <v>0</v>
      </c>
      <c r="AF735" s="9" t="n">
        <v>0</v>
      </c>
      <c r="AG735" s="9" t="n">
        <v>0</v>
      </c>
      <c r="AH735" s="9" t="n">
        <v>0</v>
      </c>
      <c r="AI735" s="9" t="n">
        <v>0</v>
      </c>
      <c r="AJ735" s="9" t="n">
        <v>0</v>
      </c>
      <c r="AK735" s="9" t="n">
        <v>0</v>
      </c>
      <c r="AL735" s="9" t="n">
        <v>0</v>
      </c>
      <c r="AM735" s="7" t="inlineStr">
        <is>
          <t>.</t>
        </is>
      </c>
      <c r="AN735" s="6">
        <f>IF(L735=0,0,Z735/L735)</f>
        <v/>
      </c>
      <c r="AO735" s="5">
        <f>IF(AN735="","",IF(AN735&gt;=0.9,"🟢",IF(AN735&gt;=0.7,"🟡",IF(AN735&gt;=0.5,"🟠","🔴"))))</f>
        <v/>
      </c>
      <c r="AP735" s="9">
        <f>IF(L735=0,0,L735-Z735)</f>
        <v/>
      </c>
      <c r="AQ735" s="5">
        <f>IF(Z735=0,"",RANK(Z735,Z$4:Z$1569,0))</f>
        <v/>
      </c>
      <c r="AR735" s="7" t="inlineStr">
        <is>
          <t>.</t>
        </is>
      </c>
      <c r="BA735" s="7" t="inlineStr">
        <is>
          <t>.</t>
        </is>
      </c>
      <c r="BB735" s="9">
        <f>SUM(L$4:L$1569)/COUNTA(A$4:A$1569)</f>
        <v/>
      </c>
      <c r="BC735" s="9">
        <f>SUM(M$4:M$1569)/COUNTA(A$4:A$1569)</f>
        <v/>
      </c>
      <c r="BD735" s="9">
        <f>SUM(N$4:N$1569)/COUNTA(A$4:A$1569)</f>
        <v/>
      </c>
      <c r="BE735" s="9">
        <f>SUM(O$4:O$1569)/COUNTA(A$4:A$1569)</f>
        <v/>
      </c>
      <c r="BF735" s="9">
        <f>SUM(P$4:P$1569)/COUNTA(A$4:A$1569)</f>
        <v/>
      </c>
      <c r="BG735" s="9">
        <f>SUM(Q$4:Q$1569)/COUNTA(A$4:A$1569)</f>
        <v/>
      </c>
      <c r="BH735" s="9">
        <f>SUM(R$4:R$1569)/COUNTA(A$4:A$1569)</f>
        <v/>
      </c>
      <c r="BI735" s="9">
        <f>SUM(S$4:S$1569)/COUNTA(A$4:A$1569)</f>
        <v/>
      </c>
      <c r="BJ735" s="9">
        <f>SUM(T$4:T$1569)/COUNTA(A$4:A$1569)</f>
        <v/>
      </c>
      <c r="BK735" s="9">
        <f>SUM(U$4:U$1569)/COUNTA(A$4:A$1569)</f>
        <v/>
      </c>
      <c r="BL735" s="9">
        <f>SUM(V$4:V$1569)/COUNTA(A$4:A$1569)</f>
        <v/>
      </c>
      <c r="BM735" s="9">
        <f>SUM(W$4:W$1569)/COUNTA(A$4:A$1569)</f>
        <v/>
      </c>
      <c r="BN735" s="9">
        <f>SUM(X$4:X$1569)/COUNTA(A$4:A$1569)</f>
        <v/>
      </c>
      <c r="BO735" s="7" t="inlineStr">
        <is>
          <t>.</t>
        </is>
      </c>
      <c r="BP735" s="9">
        <f>IF(Z735&gt;=BB735,0,IFERROR(BB735+(SUMPRODUCT((Z$4:Z$1569&gt;=BB$4:BB$1569)*(Z$4:Z$1569-BB$4:BB$1569))/MAX(1,COUNTIF(Z$4:Z$1569,"&lt;"&amp;BB735+0.01))),BB735))</f>
        <v/>
      </c>
      <c r="BQ735" s="9">
        <f>IF(AA735&gt;=BC735,0,IFERROR(BC735+SUMPRODUCT((AA$4:AA$1569&gt;=BC$4:BC$1569)*(AA$4:AA$1569-BC$4:BC$1569))/MAX(1,COUNTIF(AA$4:AA$1569,"&lt;"&amp;BC735+0.01)),BC735))</f>
        <v/>
      </c>
      <c r="BR735" s="9">
        <f>IF(AB735&gt;=BD735,0,IFERROR(BD735+SUMPRODUCT((AB$4:AB$1569&gt;=BD$4:BD$1569)*(AB$4:AB$1569-BD$4:BD$1569))/MAX(1,COUNTIF(AB$4:AB$1569,"&lt;"&amp;BD735+0.01)),BD735))</f>
        <v/>
      </c>
      <c r="BS735" s="9">
        <f>IF(AC735&gt;=BE735,0,IFERROR(BE735+SUMPRODUCT((AC$4:AC$1569&gt;=BE$4:BE$1569)*(AC$4:AC$1569-BE$4:BE$1569))/MAX(1,COUNTIF(AC$4:AC$1569,"&lt;"&amp;BE735+0.01)),BE735))</f>
        <v/>
      </c>
      <c r="BT735" s="9">
        <f>IF(AD735&gt;=BF735,0,IFERROR(BF735+SUMPRODUCT((AD$4:AD$1569&gt;=BF$4:BF$1569)*(AD$4:AD$1569-BF$4:BF$1569))/MAX(1,COUNTIF(AD$4:AD$1569,"&lt;"&amp;BF735+0.01)),BF735))</f>
        <v/>
      </c>
      <c r="BU735" s="9">
        <f>IF(AE735&gt;=BG735,0,IFERROR(BG735+SUMPRODUCT((AE$4:AE$1569&gt;=BG$4:BG$1569)*(AE$4:AE$1569-BG$4:BG$1569))/MAX(1,COUNTIF(AE$4:AE$1569,"&lt;"&amp;BG735+0.01)),BG735))</f>
        <v/>
      </c>
      <c r="BV735" s="9">
        <f>IF(AF735&gt;=BH735,0,IFERROR(BH735+SUMPRODUCT((AF$4:AF$1569&gt;=BH$4:BH$1569)*(AF$4:AF$1569-BH$4:BH$1569))/MAX(1,COUNTIF(AF$4:AF$1569,"&lt;"&amp;BH735+0.01)),BH735))</f>
        <v/>
      </c>
      <c r="BW735" s="9">
        <f>IF(AG735&gt;=BI735,0,IFERROR(BI735+SUMPRODUCT((AG$4:AG$1569&gt;=BI$4:BI$1569)*(AG$4:AG$1569-BI$4:BI$1569))/MAX(1,COUNTIF(AG$4:AG$1569,"&lt;"&amp;BI735+0.01)),BI735))</f>
        <v/>
      </c>
      <c r="BX735" s="9">
        <f>IF(AH735&gt;=BJ735,0,IFERROR(BJ735+SUMPRODUCT((AH$4:AH$1569&gt;=BJ$4:BJ$1569)*(AH$4:AH$1569-BJ$4:BJ$1569))/MAX(1,COUNTIF(AH$4:AH$1569,"&lt;"&amp;BJ735+0.01)),BJ735))</f>
        <v/>
      </c>
      <c r="BY735" s="9">
        <f>IF(AI735&gt;=BK735,0,IFERROR(BK735+SUMPRODUCT((AI$4:AI$1569&gt;=BK$4:BK$1569)*(AI$4:AI$1569-BK$4:BK$1569))/MAX(1,COUNTIF(AI$4:AI$1569,"&lt;"&amp;BK735+0.01)),BK735))</f>
        <v/>
      </c>
      <c r="BZ735" s="9">
        <f>IF(AJ735&gt;=BL735,0,IFERROR(BL735+SUMPRODUCT((AJ$4:AJ$1569&gt;=BL$4:BL$1569)*(AJ$4:AJ$1569-BL$4:BL$1569))/MAX(1,COUNTIF(AJ$4:AJ$1569,"&lt;"&amp;BL735+0.01)),BL735))</f>
        <v/>
      </c>
      <c r="CA735" s="9">
        <f>IF(AK735&gt;=BM735,0,IFERROR(BM735+SUMPRODUCT((AK$4:AK$1569&gt;=BM$4:BM$1569)*(AK$4:AK$1569-BM$4:BM$1569))/MAX(1,COUNTIF(AK$4:AK$1569,"&lt;"&amp;BM735+0.01)),BM735))</f>
        <v/>
      </c>
      <c r="CB735" s="9">
        <f>IF(AL735&gt;=BN735,0,IFERROR(BN735+SUMPRODUCT((AL$4:AL$1569&gt;=BN$4:BN$1569)*(AL$4:AL$1569-BN$4:BN$1569))/MAX(1,COUNTIF(AL$4:AL$1569,"&lt;"&amp;BN735+0.01)),BN735))</f>
        <v/>
      </c>
      <c r="CC735" s="5">
        <f>IF(AO735="🟢","VERDE",IF(AO735="🟡","AMARELO",IF(AO735="🟠","VERMELHO",IF(AO735="🔴","VERMELHO","ROXO"))))</f>
        <v/>
      </c>
      <c r="CD735" s="5" t="inlineStr">
        <is>
          <t>🌎 REGIÕES</t>
        </is>
      </c>
      <c r="CE735" s="5" t="inlineStr">
        <is>
          <t>SEM REDE</t>
        </is>
      </c>
    </row>
    <row r="736">
      <c r="A736" s="5" t="inlineStr">
        <is>
          <t>20069257000107</t>
        </is>
      </c>
      <c r="B736" s="5" t="inlineStr">
        <is>
          <t>COMERCIO CRUZ HB ALIMENTOS LTDA - ME</t>
        </is>
      </c>
      <c r="C736" s="5" t="inlineStr">
        <is>
          <t>06 - SEM GRUPO</t>
        </is>
      </c>
      <c r="D736" s="5" t="inlineStr">
        <is>
          <t>LARISSA PADILHA</t>
        </is>
      </c>
      <c r="E736" s="5" t="inlineStr">
        <is>
          <t>BA</t>
        </is>
      </c>
      <c r="F736" s="5">
        <f>IFERROR(VLOOKUP(C736,$AS$4:$AT$25,2,FALSE),"")</f>
        <v/>
      </c>
      <c r="G736" s="6">
        <f>IFERROR(VLOOKUP(C736,$AS$4:$AX$25,6,FALSE),"")</f>
        <v/>
      </c>
      <c r="H736" s="5">
        <f>IFERROR(VLOOKUP(C736,$AS$4:$AY$25,7,FALSE),"")</f>
        <v/>
      </c>
      <c r="I736" s="5">
        <f>IFERROR(VLOOKUP(C736,$AS$4:$AZ$25,8,FALSE),"")</f>
        <v/>
      </c>
      <c r="J736" s="7" t="inlineStr">
        <is>
          <t>.</t>
        </is>
      </c>
      <c r="K736" s="5" t="inlineStr">
        <is>
          <t>NORDESTE (SEM MA)</t>
        </is>
      </c>
      <c r="L736" s="8" t="n">
        <v>1200</v>
      </c>
      <c r="M736" s="9" t="n">
        <v>100</v>
      </c>
      <c r="N736" s="9" t="n">
        <v>100</v>
      </c>
      <c r="O736" s="9" t="n">
        <v>100</v>
      </c>
      <c r="P736" s="9" t="n">
        <v>100</v>
      </c>
      <c r="Q736" s="9" t="n">
        <v>100</v>
      </c>
      <c r="R736" s="9" t="n">
        <v>100</v>
      </c>
      <c r="S736" s="9" t="n">
        <v>100</v>
      </c>
      <c r="T736" s="9" t="n">
        <v>100</v>
      </c>
      <c r="U736" s="9" t="n">
        <v>100</v>
      </c>
      <c r="V736" s="9" t="n">
        <v>100</v>
      </c>
      <c r="W736" s="9" t="n">
        <v>100</v>
      </c>
      <c r="X736" s="9" t="n">
        <v>100</v>
      </c>
      <c r="Y736" s="7" t="inlineStr">
        <is>
          <t>.</t>
        </is>
      </c>
      <c r="Z736" s="8">
        <f>SUM(AA736:AL736)</f>
        <v/>
      </c>
      <c r="AA736" s="9" t="n">
        <v>0</v>
      </c>
      <c r="AB736" s="9" t="n">
        <v>0</v>
      </c>
      <c r="AC736" s="9" t="n">
        <v>0</v>
      </c>
      <c r="AD736" s="9" t="n">
        <v>0</v>
      </c>
      <c r="AE736" s="9" t="n">
        <v>0</v>
      </c>
      <c r="AF736" s="9" t="n">
        <v>0</v>
      </c>
      <c r="AG736" s="9" t="n">
        <v>0</v>
      </c>
      <c r="AH736" s="9" t="n">
        <v>0</v>
      </c>
      <c r="AI736" s="9" t="n">
        <v>0</v>
      </c>
      <c r="AJ736" s="9" t="n">
        <v>0</v>
      </c>
      <c r="AK736" s="9" t="n">
        <v>0</v>
      </c>
      <c r="AL736" s="9" t="n">
        <v>0</v>
      </c>
      <c r="AM736" s="7" t="inlineStr">
        <is>
          <t>.</t>
        </is>
      </c>
      <c r="AN736" s="6">
        <f>IF(L736=0,0,Z736/L736)</f>
        <v/>
      </c>
      <c r="AO736" s="5">
        <f>IF(AN736="","",IF(AN736&gt;=0.9,"🟢",IF(AN736&gt;=0.7,"🟡",IF(AN736&gt;=0.5,"🟠","🔴"))))</f>
        <v/>
      </c>
      <c r="AP736" s="9">
        <f>IF(L736=0,0,L736-Z736)</f>
        <v/>
      </c>
      <c r="AQ736" s="5">
        <f>IF(Z736=0,"",RANK(Z736,Z$4:Z$1569,0))</f>
        <v/>
      </c>
      <c r="AR736" s="7" t="inlineStr">
        <is>
          <t>.</t>
        </is>
      </c>
      <c r="BA736" s="7" t="inlineStr">
        <is>
          <t>.</t>
        </is>
      </c>
      <c r="BB736" s="9">
        <f>SUM(L$4:L$1569)/COUNTA(A$4:A$1569)</f>
        <v/>
      </c>
      <c r="BC736" s="9">
        <f>SUM(M$4:M$1569)/COUNTA(A$4:A$1569)</f>
        <v/>
      </c>
      <c r="BD736" s="9">
        <f>SUM(N$4:N$1569)/COUNTA(A$4:A$1569)</f>
        <v/>
      </c>
      <c r="BE736" s="9">
        <f>SUM(O$4:O$1569)/COUNTA(A$4:A$1569)</f>
        <v/>
      </c>
      <c r="BF736" s="9">
        <f>SUM(P$4:P$1569)/COUNTA(A$4:A$1569)</f>
        <v/>
      </c>
      <c r="BG736" s="9">
        <f>SUM(Q$4:Q$1569)/COUNTA(A$4:A$1569)</f>
        <v/>
      </c>
      <c r="BH736" s="9">
        <f>SUM(R$4:R$1569)/COUNTA(A$4:A$1569)</f>
        <v/>
      </c>
      <c r="BI736" s="9">
        <f>SUM(S$4:S$1569)/COUNTA(A$4:A$1569)</f>
        <v/>
      </c>
      <c r="BJ736" s="9">
        <f>SUM(T$4:T$1569)/COUNTA(A$4:A$1569)</f>
        <v/>
      </c>
      <c r="BK736" s="9">
        <f>SUM(U$4:U$1569)/COUNTA(A$4:A$1569)</f>
        <v/>
      </c>
      <c r="BL736" s="9">
        <f>SUM(V$4:V$1569)/COUNTA(A$4:A$1569)</f>
        <v/>
      </c>
      <c r="BM736" s="9">
        <f>SUM(W$4:W$1569)/COUNTA(A$4:A$1569)</f>
        <v/>
      </c>
      <c r="BN736" s="9">
        <f>SUM(X$4:X$1569)/COUNTA(A$4:A$1569)</f>
        <v/>
      </c>
      <c r="BO736" s="7" t="inlineStr">
        <is>
          <t>.</t>
        </is>
      </c>
      <c r="BP736" s="9">
        <f>IF(Z736&gt;=BB736,0,IFERROR(BB736+(SUMPRODUCT((Z$4:Z$1569&gt;=BB$4:BB$1569)*(Z$4:Z$1569-BB$4:BB$1569))/MAX(1,COUNTIF(Z$4:Z$1569,"&lt;"&amp;BB736+0.01))),BB736))</f>
        <v/>
      </c>
      <c r="BQ736" s="9">
        <f>IF(AA736&gt;=BC736,0,IFERROR(BC736+SUMPRODUCT((AA$4:AA$1569&gt;=BC$4:BC$1569)*(AA$4:AA$1569-BC$4:BC$1569))/MAX(1,COUNTIF(AA$4:AA$1569,"&lt;"&amp;BC736+0.01)),BC736))</f>
        <v/>
      </c>
      <c r="BR736" s="9">
        <f>IF(AB736&gt;=BD736,0,IFERROR(BD736+SUMPRODUCT((AB$4:AB$1569&gt;=BD$4:BD$1569)*(AB$4:AB$1569-BD$4:BD$1569))/MAX(1,COUNTIF(AB$4:AB$1569,"&lt;"&amp;BD736+0.01)),BD736))</f>
        <v/>
      </c>
      <c r="BS736" s="9">
        <f>IF(AC736&gt;=BE736,0,IFERROR(BE736+SUMPRODUCT((AC$4:AC$1569&gt;=BE$4:BE$1569)*(AC$4:AC$1569-BE$4:BE$1569))/MAX(1,COUNTIF(AC$4:AC$1569,"&lt;"&amp;BE736+0.01)),BE736))</f>
        <v/>
      </c>
      <c r="BT736" s="9">
        <f>IF(AD736&gt;=BF736,0,IFERROR(BF736+SUMPRODUCT((AD$4:AD$1569&gt;=BF$4:BF$1569)*(AD$4:AD$1569-BF$4:BF$1569))/MAX(1,COUNTIF(AD$4:AD$1569,"&lt;"&amp;BF736+0.01)),BF736))</f>
        <v/>
      </c>
      <c r="BU736" s="9">
        <f>IF(AE736&gt;=BG736,0,IFERROR(BG736+SUMPRODUCT((AE$4:AE$1569&gt;=BG$4:BG$1569)*(AE$4:AE$1569-BG$4:BG$1569))/MAX(1,COUNTIF(AE$4:AE$1569,"&lt;"&amp;BG736+0.01)),BG736))</f>
        <v/>
      </c>
      <c r="BV736" s="9">
        <f>IF(AF736&gt;=BH736,0,IFERROR(BH736+SUMPRODUCT((AF$4:AF$1569&gt;=BH$4:BH$1569)*(AF$4:AF$1569-BH$4:BH$1569))/MAX(1,COUNTIF(AF$4:AF$1569,"&lt;"&amp;BH736+0.01)),BH736))</f>
        <v/>
      </c>
      <c r="BW736" s="9">
        <f>IF(AG736&gt;=BI736,0,IFERROR(BI736+SUMPRODUCT((AG$4:AG$1569&gt;=BI$4:BI$1569)*(AG$4:AG$1569-BI$4:BI$1569))/MAX(1,COUNTIF(AG$4:AG$1569,"&lt;"&amp;BI736+0.01)),BI736))</f>
        <v/>
      </c>
      <c r="BX736" s="9">
        <f>IF(AH736&gt;=BJ736,0,IFERROR(BJ736+SUMPRODUCT((AH$4:AH$1569&gt;=BJ$4:BJ$1569)*(AH$4:AH$1569-BJ$4:BJ$1569))/MAX(1,COUNTIF(AH$4:AH$1569,"&lt;"&amp;BJ736+0.01)),BJ736))</f>
        <v/>
      </c>
      <c r="BY736" s="9">
        <f>IF(AI736&gt;=BK736,0,IFERROR(BK736+SUMPRODUCT((AI$4:AI$1569&gt;=BK$4:BK$1569)*(AI$4:AI$1569-BK$4:BK$1569))/MAX(1,COUNTIF(AI$4:AI$1569,"&lt;"&amp;BK736+0.01)),BK736))</f>
        <v/>
      </c>
      <c r="BZ736" s="9">
        <f>IF(AJ736&gt;=BL736,0,IFERROR(BL736+SUMPRODUCT((AJ$4:AJ$1569&gt;=BL$4:BL$1569)*(AJ$4:AJ$1569-BL$4:BL$1569))/MAX(1,COUNTIF(AJ$4:AJ$1569,"&lt;"&amp;BL736+0.01)),BL736))</f>
        <v/>
      </c>
      <c r="CA736" s="9">
        <f>IF(AK736&gt;=BM736,0,IFERROR(BM736+SUMPRODUCT((AK$4:AK$1569&gt;=BM$4:BM$1569)*(AK$4:AK$1569-BM$4:BM$1569))/MAX(1,COUNTIF(AK$4:AK$1569,"&lt;"&amp;BM736+0.01)),BM736))</f>
        <v/>
      </c>
      <c r="CB736" s="9">
        <f>IF(AL736&gt;=BN736,0,IFERROR(BN736+SUMPRODUCT((AL$4:AL$1569&gt;=BN$4:BN$1569)*(AL$4:AL$1569-BN$4:BN$1569))/MAX(1,COUNTIF(AL$4:AL$1569,"&lt;"&amp;BN736+0.01)),BN736))</f>
        <v/>
      </c>
      <c r="CC736" s="5">
        <f>IF(AO736="🟢","VERDE",IF(AO736="🟡","AMARELO",IF(AO736="🟠","VERMELHO",IF(AO736="🔴","VERMELHO","ROXO"))))</f>
        <v/>
      </c>
      <c r="CD736" s="5" t="inlineStr">
        <is>
          <t>🌎 REGIÕES</t>
        </is>
      </c>
      <c r="CE736" s="5" t="inlineStr">
        <is>
          <t>SEM REDE</t>
        </is>
      </c>
    </row>
    <row r="737">
      <c r="A737" s="5" t="inlineStr">
        <is>
          <t>20097460000197</t>
        </is>
      </c>
      <c r="B737" s="5" t="inlineStr">
        <is>
          <t>LMRD COMERCIO DE PRODUTOS NATURAIS LTDA</t>
        </is>
      </c>
      <c r="C737" s="5" t="inlineStr">
        <is>
          <t>06 - INTERNA - CIA DA SAUDE</t>
        </is>
      </c>
      <c r="D737" s="5" t="inlineStr">
        <is>
          <t>JULIO GADRET</t>
        </is>
      </c>
      <c r="E737" s="5" t="inlineStr"/>
      <c r="F737" s="5">
        <f>IFERROR(VLOOKUP(C737,$AS$4:$AT$25,2,FALSE),"")</f>
        <v/>
      </c>
      <c r="G737" s="6">
        <f>IFERROR(VLOOKUP(C737,$AS$4:$AX$25,6,FALSE),"")</f>
        <v/>
      </c>
      <c r="H737" s="5">
        <f>IFERROR(VLOOKUP(C737,$AS$4:$AY$25,7,FALSE),"")</f>
        <v/>
      </c>
      <c r="I737" s="5">
        <f>IFERROR(VLOOKUP(C737,$AS$4:$AZ$25,8,FALSE),"")</f>
        <v/>
      </c>
      <c r="J737" s="7" t="inlineStr">
        <is>
          <t>.</t>
        </is>
      </c>
      <c r="K737" s="5" t="inlineStr">
        <is>
          <t>NACIONAL</t>
        </is>
      </c>
      <c r="L737" s="8" t="n">
        <v>10875</v>
      </c>
      <c r="M737" s="9" t="n">
        <v>729.1666666666666</v>
      </c>
      <c r="N737" s="9" t="n">
        <v>770.8333333333334</v>
      </c>
      <c r="O737" s="9" t="n">
        <v>791.6666666666666</v>
      </c>
      <c r="P737" s="9" t="n">
        <v>833.3333333333334</v>
      </c>
      <c r="Q737" s="9" t="n">
        <v>854.1666666666666</v>
      </c>
      <c r="R737" s="9" t="n">
        <v>895.8333333333334</v>
      </c>
      <c r="S737" s="9" t="n">
        <v>916.6666666666666</v>
      </c>
      <c r="T737" s="9" t="n">
        <v>958.3333333333334</v>
      </c>
      <c r="U737" s="9" t="n">
        <v>979.1666666666666</v>
      </c>
      <c r="V737" s="9" t="n">
        <v>1020.833333333333</v>
      </c>
      <c r="W737" s="9" t="n">
        <v>1041.666666666667</v>
      </c>
      <c r="X737" s="9" t="n">
        <v>1083.333333333333</v>
      </c>
      <c r="Y737" s="7" t="inlineStr">
        <is>
          <t>.</t>
        </is>
      </c>
      <c r="Z737" s="8">
        <f>SUM(AA737:AL737)</f>
        <v/>
      </c>
      <c r="AA737" s="9" t="n">
        <v>0</v>
      </c>
      <c r="AB737" s="9" t="n">
        <v>0</v>
      </c>
      <c r="AC737" s="9" t="n">
        <v>0</v>
      </c>
      <c r="AD737" s="9" t="n">
        <v>0</v>
      </c>
      <c r="AE737" s="9" t="n">
        <v>0</v>
      </c>
      <c r="AF737" s="9" t="n">
        <v>0</v>
      </c>
      <c r="AG737" s="9" t="n">
        <v>0</v>
      </c>
      <c r="AH737" s="9" t="n">
        <v>0</v>
      </c>
      <c r="AI737" s="9" t="n">
        <v>0</v>
      </c>
      <c r="AJ737" s="9" t="n">
        <v>0</v>
      </c>
      <c r="AK737" s="9" t="n">
        <v>0</v>
      </c>
      <c r="AL737" s="9" t="n">
        <v>0</v>
      </c>
      <c r="AM737" s="7" t="inlineStr">
        <is>
          <t>.</t>
        </is>
      </c>
      <c r="AN737" s="6">
        <f>IF(L737=0,0,Z737/L737)</f>
        <v/>
      </c>
      <c r="AO737" s="5">
        <f>IF(AN737="","",IF(AN737&gt;=0.9,"🟢",IF(AN737&gt;=0.7,"🟡",IF(AN737&gt;=0.5,"🟠","🔴"))))</f>
        <v/>
      </c>
      <c r="AP737" s="9">
        <f>IF(L737=0,0,L737-Z737)</f>
        <v/>
      </c>
      <c r="AQ737" s="5">
        <f>IF(Z737=0,"",RANK(Z737,Z$4:Z$1569,0))</f>
        <v/>
      </c>
      <c r="AR737" s="7" t="inlineStr">
        <is>
          <t>.</t>
        </is>
      </c>
      <c r="BA737" s="7" t="inlineStr">
        <is>
          <t>.</t>
        </is>
      </c>
      <c r="BB737" s="9">
        <f>SUM(L$4:L$1569)/COUNTA(A$4:A$1569)</f>
        <v/>
      </c>
      <c r="BC737" s="9">
        <f>SUM(M$4:M$1569)/COUNTA(A$4:A$1569)</f>
        <v/>
      </c>
      <c r="BD737" s="9">
        <f>SUM(N$4:N$1569)/COUNTA(A$4:A$1569)</f>
        <v/>
      </c>
      <c r="BE737" s="9">
        <f>SUM(O$4:O$1569)/COUNTA(A$4:A$1569)</f>
        <v/>
      </c>
      <c r="BF737" s="9">
        <f>SUM(P$4:P$1569)/COUNTA(A$4:A$1569)</f>
        <v/>
      </c>
      <c r="BG737" s="9">
        <f>SUM(Q$4:Q$1569)/COUNTA(A$4:A$1569)</f>
        <v/>
      </c>
      <c r="BH737" s="9">
        <f>SUM(R$4:R$1569)/COUNTA(A$4:A$1569)</f>
        <v/>
      </c>
      <c r="BI737" s="9">
        <f>SUM(S$4:S$1569)/COUNTA(A$4:A$1569)</f>
        <v/>
      </c>
      <c r="BJ737" s="9">
        <f>SUM(T$4:T$1569)/COUNTA(A$4:A$1569)</f>
        <v/>
      </c>
      <c r="BK737" s="9">
        <f>SUM(U$4:U$1569)/COUNTA(A$4:A$1569)</f>
        <v/>
      </c>
      <c r="BL737" s="9">
        <f>SUM(V$4:V$1569)/COUNTA(A$4:A$1569)</f>
        <v/>
      </c>
      <c r="BM737" s="9">
        <f>SUM(W$4:W$1569)/COUNTA(A$4:A$1569)</f>
        <v/>
      </c>
      <c r="BN737" s="9">
        <f>SUM(X$4:X$1569)/COUNTA(A$4:A$1569)</f>
        <v/>
      </c>
      <c r="BO737" s="7" t="inlineStr">
        <is>
          <t>.</t>
        </is>
      </c>
      <c r="BP737" s="9">
        <f>IF(Z737&gt;=BB737,0,IFERROR(BB737+(SUMPRODUCT((Z$4:Z$1569&gt;=BB$4:BB$1569)*(Z$4:Z$1569-BB$4:BB$1569))/MAX(1,COUNTIF(Z$4:Z$1569,"&lt;"&amp;BB737+0.01))),BB737))</f>
        <v/>
      </c>
      <c r="BQ737" s="9">
        <f>IF(AA737&gt;=BC737,0,IFERROR(BC737+SUMPRODUCT((AA$4:AA$1569&gt;=BC$4:BC$1569)*(AA$4:AA$1569-BC$4:BC$1569))/MAX(1,COUNTIF(AA$4:AA$1569,"&lt;"&amp;BC737+0.01)),BC737))</f>
        <v/>
      </c>
      <c r="BR737" s="9">
        <f>IF(AB737&gt;=BD737,0,IFERROR(BD737+SUMPRODUCT((AB$4:AB$1569&gt;=BD$4:BD$1569)*(AB$4:AB$1569-BD$4:BD$1569))/MAX(1,COUNTIF(AB$4:AB$1569,"&lt;"&amp;BD737+0.01)),BD737))</f>
        <v/>
      </c>
      <c r="BS737" s="9">
        <f>IF(AC737&gt;=BE737,0,IFERROR(BE737+SUMPRODUCT((AC$4:AC$1569&gt;=BE$4:BE$1569)*(AC$4:AC$1569-BE$4:BE$1569))/MAX(1,COUNTIF(AC$4:AC$1569,"&lt;"&amp;BE737+0.01)),BE737))</f>
        <v/>
      </c>
      <c r="BT737" s="9">
        <f>IF(AD737&gt;=BF737,0,IFERROR(BF737+SUMPRODUCT((AD$4:AD$1569&gt;=BF$4:BF$1569)*(AD$4:AD$1569-BF$4:BF$1569))/MAX(1,COUNTIF(AD$4:AD$1569,"&lt;"&amp;BF737+0.01)),BF737))</f>
        <v/>
      </c>
      <c r="BU737" s="9">
        <f>IF(AE737&gt;=BG737,0,IFERROR(BG737+SUMPRODUCT((AE$4:AE$1569&gt;=BG$4:BG$1569)*(AE$4:AE$1569-BG$4:BG$1569))/MAX(1,COUNTIF(AE$4:AE$1569,"&lt;"&amp;BG737+0.01)),BG737))</f>
        <v/>
      </c>
      <c r="BV737" s="9">
        <f>IF(AF737&gt;=BH737,0,IFERROR(BH737+SUMPRODUCT((AF$4:AF$1569&gt;=BH$4:BH$1569)*(AF$4:AF$1569-BH$4:BH$1569))/MAX(1,COUNTIF(AF$4:AF$1569,"&lt;"&amp;BH737+0.01)),BH737))</f>
        <v/>
      </c>
      <c r="BW737" s="9">
        <f>IF(AG737&gt;=BI737,0,IFERROR(BI737+SUMPRODUCT((AG$4:AG$1569&gt;=BI$4:BI$1569)*(AG$4:AG$1569-BI$4:BI$1569))/MAX(1,COUNTIF(AG$4:AG$1569,"&lt;"&amp;BI737+0.01)),BI737))</f>
        <v/>
      </c>
      <c r="BX737" s="9">
        <f>IF(AH737&gt;=BJ737,0,IFERROR(BJ737+SUMPRODUCT((AH$4:AH$1569&gt;=BJ$4:BJ$1569)*(AH$4:AH$1569-BJ$4:BJ$1569))/MAX(1,COUNTIF(AH$4:AH$1569,"&lt;"&amp;BJ737+0.01)),BJ737))</f>
        <v/>
      </c>
      <c r="BY737" s="9">
        <f>IF(AI737&gt;=BK737,0,IFERROR(BK737+SUMPRODUCT((AI$4:AI$1569&gt;=BK$4:BK$1569)*(AI$4:AI$1569-BK$4:BK$1569))/MAX(1,COUNTIF(AI$4:AI$1569,"&lt;"&amp;BK737+0.01)),BK737))</f>
        <v/>
      </c>
      <c r="BZ737" s="9">
        <f>IF(AJ737&gt;=BL737,0,IFERROR(BL737+SUMPRODUCT((AJ$4:AJ$1569&gt;=BL$4:BL$1569)*(AJ$4:AJ$1569-BL$4:BL$1569))/MAX(1,COUNTIF(AJ$4:AJ$1569,"&lt;"&amp;BL737+0.01)),BL737))</f>
        <v/>
      </c>
      <c r="CA737" s="9">
        <f>IF(AK737&gt;=BM737,0,IFERROR(BM737+SUMPRODUCT((AK$4:AK$1569&gt;=BM$4:BM$1569)*(AK$4:AK$1569-BM$4:BM$1569))/MAX(1,COUNTIF(AK$4:AK$1569,"&lt;"&amp;BM737+0.01)),BM737))</f>
        <v/>
      </c>
      <c r="CB737" s="9">
        <f>IF(AL737&gt;=BN737,0,IFERROR(BN737+SUMPRODUCT((AL$4:AL$1569&gt;=BN$4:BN$1569)*(AL$4:AL$1569-BN$4:BN$1569))/MAX(1,COUNTIF(AL$4:AL$1569,"&lt;"&amp;BN737+0.01)),BN737))</f>
        <v/>
      </c>
      <c r="CC737" s="5">
        <f>IF(AO737="🟢","VERDE",IF(AO737="🟡","AMARELO",IF(AO737="🟠","VERMELHO",IF(AO737="🔴","VERMELHO","ROXO"))))</f>
        <v/>
      </c>
      <c r="CD737" s="5" t="inlineStr">
        <is>
          <t>🏢 REDES</t>
        </is>
      </c>
      <c r="CE737" s="5" t="inlineStr">
        <is>
          <t>CIA DA SAUDE</t>
        </is>
      </c>
    </row>
    <row r="738">
      <c r="A738" s="5" t="inlineStr">
        <is>
          <t>20161192000206</t>
        </is>
      </c>
      <c r="B738" s="5" t="inlineStr">
        <is>
          <t>CEREAIS SOUZA LTDA - ME</t>
        </is>
      </c>
      <c r="C738" s="5" t="inlineStr">
        <is>
          <t>06 - SEM GRUPO</t>
        </is>
      </c>
      <c r="D738" s="5" t="inlineStr">
        <is>
          <t>LARISSA PADILHA</t>
        </is>
      </c>
      <c r="E738" s="5" t="inlineStr">
        <is>
          <t>MS</t>
        </is>
      </c>
      <c r="F738" s="5">
        <f>IFERROR(VLOOKUP(C738,$AS$4:$AT$25,2,FALSE),"")</f>
        <v/>
      </c>
      <c r="G738" s="6">
        <f>IFERROR(VLOOKUP(C738,$AS$4:$AX$25,6,FALSE),"")</f>
        <v/>
      </c>
      <c r="H738" s="5">
        <f>IFERROR(VLOOKUP(C738,$AS$4:$AY$25,7,FALSE),"")</f>
        <v/>
      </c>
      <c r="I738" s="5">
        <f>IFERROR(VLOOKUP(C738,$AS$4:$AZ$25,8,FALSE),"")</f>
        <v/>
      </c>
      <c r="J738" s="7" t="inlineStr">
        <is>
          <t>.</t>
        </is>
      </c>
      <c r="K738" s="5" t="inlineStr">
        <is>
          <t>CENTRO OESTE</t>
        </is>
      </c>
      <c r="L738" s="8" t="n">
        <v>1542.857142857143</v>
      </c>
      <c r="M738" s="9" t="n">
        <v>128.5714285714286</v>
      </c>
      <c r="N738" s="9" t="n">
        <v>128.5714285714286</v>
      </c>
      <c r="O738" s="9" t="n">
        <v>128.5714285714286</v>
      </c>
      <c r="P738" s="9" t="n">
        <v>128.5714285714286</v>
      </c>
      <c r="Q738" s="9" t="n">
        <v>128.5714285714286</v>
      </c>
      <c r="R738" s="9" t="n">
        <v>128.5714285714286</v>
      </c>
      <c r="S738" s="9" t="n">
        <v>128.5714285714286</v>
      </c>
      <c r="T738" s="9" t="n">
        <v>128.5714285714286</v>
      </c>
      <c r="U738" s="9" t="n">
        <v>128.5714285714286</v>
      </c>
      <c r="V738" s="9" t="n">
        <v>128.5714285714286</v>
      </c>
      <c r="W738" s="9" t="n">
        <v>128.5714285714286</v>
      </c>
      <c r="X738" s="9" t="n">
        <v>128.5714285714286</v>
      </c>
      <c r="Y738" s="7" t="inlineStr">
        <is>
          <t>.</t>
        </is>
      </c>
      <c r="Z738" s="8">
        <f>SUM(AA738:AL738)</f>
        <v/>
      </c>
      <c r="AA738" s="9" t="n">
        <v>0</v>
      </c>
      <c r="AB738" s="9" t="n">
        <v>0</v>
      </c>
      <c r="AC738" s="9" t="n">
        <v>0</v>
      </c>
      <c r="AD738" s="9" t="n">
        <v>0</v>
      </c>
      <c r="AE738" s="9" t="n">
        <v>0</v>
      </c>
      <c r="AF738" s="9" t="n">
        <v>0</v>
      </c>
      <c r="AG738" s="9" t="n">
        <v>0</v>
      </c>
      <c r="AH738" s="9" t="n">
        <v>0</v>
      </c>
      <c r="AI738" s="9" t="n">
        <v>0</v>
      </c>
      <c r="AJ738" s="9" t="n">
        <v>0</v>
      </c>
      <c r="AK738" s="9" t="n">
        <v>0</v>
      </c>
      <c r="AL738" s="9" t="n">
        <v>0</v>
      </c>
      <c r="AM738" s="7" t="inlineStr">
        <is>
          <t>.</t>
        </is>
      </c>
      <c r="AN738" s="6">
        <f>IF(L738=0,0,Z738/L738)</f>
        <v/>
      </c>
      <c r="AO738" s="5">
        <f>IF(AN738="","",IF(AN738&gt;=0.9,"🟢",IF(AN738&gt;=0.7,"🟡",IF(AN738&gt;=0.5,"🟠","🔴"))))</f>
        <v/>
      </c>
      <c r="AP738" s="9">
        <f>IF(L738=0,0,L738-Z738)</f>
        <v/>
      </c>
      <c r="AQ738" s="5">
        <f>IF(Z738=0,"",RANK(Z738,Z$4:Z$1569,0))</f>
        <v/>
      </c>
      <c r="AR738" s="7" t="inlineStr">
        <is>
          <t>.</t>
        </is>
      </c>
      <c r="BA738" s="7" t="inlineStr">
        <is>
          <t>.</t>
        </is>
      </c>
      <c r="BB738" s="9">
        <f>SUM(L$4:L$1569)/COUNTA(A$4:A$1569)</f>
        <v/>
      </c>
      <c r="BC738" s="9">
        <f>SUM(M$4:M$1569)/COUNTA(A$4:A$1569)</f>
        <v/>
      </c>
      <c r="BD738" s="9">
        <f>SUM(N$4:N$1569)/COUNTA(A$4:A$1569)</f>
        <v/>
      </c>
      <c r="BE738" s="9">
        <f>SUM(O$4:O$1569)/COUNTA(A$4:A$1569)</f>
        <v/>
      </c>
      <c r="BF738" s="9">
        <f>SUM(P$4:P$1569)/COUNTA(A$4:A$1569)</f>
        <v/>
      </c>
      <c r="BG738" s="9">
        <f>SUM(Q$4:Q$1569)/COUNTA(A$4:A$1569)</f>
        <v/>
      </c>
      <c r="BH738" s="9">
        <f>SUM(R$4:R$1569)/COUNTA(A$4:A$1569)</f>
        <v/>
      </c>
      <c r="BI738" s="9">
        <f>SUM(S$4:S$1569)/COUNTA(A$4:A$1569)</f>
        <v/>
      </c>
      <c r="BJ738" s="9">
        <f>SUM(T$4:T$1569)/COUNTA(A$4:A$1569)</f>
        <v/>
      </c>
      <c r="BK738" s="9">
        <f>SUM(U$4:U$1569)/COUNTA(A$4:A$1569)</f>
        <v/>
      </c>
      <c r="BL738" s="9">
        <f>SUM(V$4:V$1569)/COUNTA(A$4:A$1569)</f>
        <v/>
      </c>
      <c r="BM738" s="9">
        <f>SUM(W$4:W$1569)/COUNTA(A$4:A$1569)</f>
        <v/>
      </c>
      <c r="BN738" s="9">
        <f>SUM(X$4:X$1569)/COUNTA(A$4:A$1569)</f>
        <v/>
      </c>
      <c r="BO738" s="7" t="inlineStr">
        <is>
          <t>.</t>
        </is>
      </c>
      <c r="BP738" s="9">
        <f>IF(Z738&gt;=BB738,0,IFERROR(BB738+(SUMPRODUCT((Z$4:Z$1569&gt;=BB$4:BB$1569)*(Z$4:Z$1569-BB$4:BB$1569))/MAX(1,COUNTIF(Z$4:Z$1569,"&lt;"&amp;BB738+0.01))),BB738))</f>
        <v/>
      </c>
      <c r="BQ738" s="9">
        <f>IF(AA738&gt;=BC738,0,IFERROR(BC738+SUMPRODUCT((AA$4:AA$1569&gt;=BC$4:BC$1569)*(AA$4:AA$1569-BC$4:BC$1569))/MAX(1,COUNTIF(AA$4:AA$1569,"&lt;"&amp;BC738+0.01)),BC738))</f>
        <v/>
      </c>
      <c r="BR738" s="9">
        <f>IF(AB738&gt;=BD738,0,IFERROR(BD738+SUMPRODUCT((AB$4:AB$1569&gt;=BD$4:BD$1569)*(AB$4:AB$1569-BD$4:BD$1569))/MAX(1,COUNTIF(AB$4:AB$1569,"&lt;"&amp;BD738+0.01)),BD738))</f>
        <v/>
      </c>
      <c r="BS738" s="9">
        <f>IF(AC738&gt;=BE738,0,IFERROR(BE738+SUMPRODUCT((AC$4:AC$1569&gt;=BE$4:BE$1569)*(AC$4:AC$1569-BE$4:BE$1569))/MAX(1,COUNTIF(AC$4:AC$1569,"&lt;"&amp;BE738+0.01)),BE738))</f>
        <v/>
      </c>
      <c r="BT738" s="9">
        <f>IF(AD738&gt;=BF738,0,IFERROR(BF738+SUMPRODUCT((AD$4:AD$1569&gt;=BF$4:BF$1569)*(AD$4:AD$1569-BF$4:BF$1569))/MAX(1,COUNTIF(AD$4:AD$1569,"&lt;"&amp;BF738+0.01)),BF738))</f>
        <v/>
      </c>
      <c r="BU738" s="9">
        <f>IF(AE738&gt;=BG738,0,IFERROR(BG738+SUMPRODUCT((AE$4:AE$1569&gt;=BG$4:BG$1569)*(AE$4:AE$1569-BG$4:BG$1569))/MAX(1,COUNTIF(AE$4:AE$1569,"&lt;"&amp;BG738+0.01)),BG738))</f>
        <v/>
      </c>
      <c r="BV738" s="9">
        <f>IF(AF738&gt;=BH738,0,IFERROR(BH738+SUMPRODUCT((AF$4:AF$1569&gt;=BH$4:BH$1569)*(AF$4:AF$1569-BH$4:BH$1569))/MAX(1,COUNTIF(AF$4:AF$1569,"&lt;"&amp;BH738+0.01)),BH738))</f>
        <v/>
      </c>
      <c r="BW738" s="9">
        <f>IF(AG738&gt;=BI738,0,IFERROR(BI738+SUMPRODUCT((AG$4:AG$1569&gt;=BI$4:BI$1569)*(AG$4:AG$1569-BI$4:BI$1569))/MAX(1,COUNTIF(AG$4:AG$1569,"&lt;"&amp;BI738+0.01)),BI738))</f>
        <v/>
      </c>
      <c r="BX738" s="9">
        <f>IF(AH738&gt;=BJ738,0,IFERROR(BJ738+SUMPRODUCT((AH$4:AH$1569&gt;=BJ$4:BJ$1569)*(AH$4:AH$1569-BJ$4:BJ$1569))/MAX(1,COUNTIF(AH$4:AH$1569,"&lt;"&amp;BJ738+0.01)),BJ738))</f>
        <v/>
      </c>
      <c r="BY738" s="9">
        <f>IF(AI738&gt;=BK738,0,IFERROR(BK738+SUMPRODUCT((AI$4:AI$1569&gt;=BK$4:BK$1569)*(AI$4:AI$1569-BK$4:BK$1569))/MAX(1,COUNTIF(AI$4:AI$1569,"&lt;"&amp;BK738+0.01)),BK738))</f>
        <v/>
      </c>
      <c r="BZ738" s="9">
        <f>IF(AJ738&gt;=BL738,0,IFERROR(BL738+SUMPRODUCT((AJ$4:AJ$1569&gt;=BL$4:BL$1569)*(AJ$4:AJ$1569-BL$4:BL$1569))/MAX(1,COUNTIF(AJ$4:AJ$1569,"&lt;"&amp;BL738+0.01)),BL738))</f>
        <v/>
      </c>
      <c r="CA738" s="9">
        <f>IF(AK738&gt;=BM738,0,IFERROR(BM738+SUMPRODUCT((AK$4:AK$1569&gt;=BM$4:BM$1569)*(AK$4:AK$1569-BM$4:BM$1569))/MAX(1,COUNTIF(AK$4:AK$1569,"&lt;"&amp;BM738+0.01)),BM738))</f>
        <v/>
      </c>
      <c r="CB738" s="9">
        <f>IF(AL738&gt;=BN738,0,IFERROR(BN738+SUMPRODUCT((AL$4:AL$1569&gt;=BN$4:BN$1569)*(AL$4:AL$1569-BN$4:BN$1569))/MAX(1,COUNTIF(AL$4:AL$1569,"&lt;"&amp;BN738+0.01)),BN738))</f>
        <v/>
      </c>
      <c r="CC738" s="5">
        <f>IF(AO738="🟢","VERDE",IF(AO738="🟡","AMARELO",IF(AO738="🟠","VERMELHO",IF(AO738="🔴","VERMELHO","ROXO"))))</f>
        <v/>
      </c>
      <c r="CD738" s="5" t="inlineStr">
        <is>
          <t>🌎 REGIÕES</t>
        </is>
      </c>
      <c r="CE738" s="5" t="inlineStr">
        <is>
          <t>SEM REDE</t>
        </is>
      </c>
    </row>
    <row r="739">
      <c r="A739" s="5" t="inlineStr">
        <is>
          <t>20198990000121</t>
        </is>
      </c>
      <c r="B739" s="5" t="inlineStr">
        <is>
          <t>G J DE ALMEIDA SUPERMERCADOS LTDA</t>
        </is>
      </c>
      <c r="C739" s="5" t="inlineStr">
        <is>
          <t>06 - SEM GRUPO</t>
        </is>
      </c>
      <c r="D739" s="5" t="inlineStr">
        <is>
          <t>LARISSA PADILHA</t>
        </is>
      </c>
      <c r="E739" s="5" t="inlineStr">
        <is>
          <t>MG</t>
        </is>
      </c>
      <c r="F739" s="5">
        <f>IFERROR(VLOOKUP(C739,$AS$4:$AT$25,2,FALSE),"")</f>
        <v/>
      </c>
      <c r="G739" s="6">
        <f>IFERROR(VLOOKUP(C739,$AS$4:$AX$25,6,FALSE),"")</f>
        <v/>
      </c>
      <c r="H739" s="5">
        <f>IFERROR(VLOOKUP(C739,$AS$4:$AY$25,7,FALSE),"")</f>
        <v/>
      </c>
      <c r="I739" s="5">
        <f>IFERROR(VLOOKUP(C739,$AS$4:$AZ$25,8,FALSE),"")</f>
        <v/>
      </c>
      <c r="J739" s="7" t="inlineStr">
        <is>
          <t>.</t>
        </is>
      </c>
      <c r="K739" s="5" t="inlineStr">
        <is>
          <t>RJ + ES + MG</t>
        </is>
      </c>
      <c r="L739" s="8" t="n">
        <v>1440</v>
      </c>
      <c r="M739" s="9" t="n">
        <v>120</v>
      </c>
      <c r="N739" s="9" t="n">
        <v>120</v>
      </c>
      <c r="O739" s="9" t="n">
        <v>120</v>
      </c>
      <c r="P739" s="9" t="n">
        <v>120</v>
      </c>
      <c r="Q739" s="9" t="n">
        <v>120</v>
      </c>
      <c r="R739" s="9" t="n">
        <v>120</v>
      </c>
      <c r="S739" s="9" t="n">
        <v>120</v>
      </c>
      <c r="T739" s="9" t="n">
        <v>120</v>
      </c>
      <c r="U739" s="9" t="n">
        <v>120</v>
      </c>
      <c r="V739" s="9" t="n">
        <v>120</v>
      </c>
      <c r="W739" s="9" t="n">
        <v>120</v>
      </c>
      <c r="X739" s="9" t="n">
        <v>120</v>
      </c>
      <c r="Y739" s="7" t="inlineStr">
        <is>
          <t>.</t>
        </is>
      </c>
      <c r="Z739" s="8">
        <f>SUM(AA739:AL739)</f>
        <v/>
      </c>
      <c r="AA739" s="9" t="n">
        <v>0</v>
      </c>
      <c r="AB739" s="9" t="n">
        <v>0</v>
      </c>
      <c r="AC739" s="9" t="n">
        <v>0</v>
      </c>
      <c r="AD739" s="9" t="n">
        <v>0</v>
      </c>
      <c r="AE739" s="9" t="n">
        <v>0</v>
      </c>
      <c r="AF739" s="9" t="n">
        <v>0</v>
      </c>
      <c r="AG739" s="9" t="n">
        <v>0</v>
      </c>
      <c r="AH739" s="9" t="n">
        <v>0</v>
      </c>
      <c r="AI739" s="9" t="n">
        <v>0</v>
      </c>
      <c r="AJ739" s="9" t="n">
        <v>0</v>
      </c>
      <c r="AK739" s="9" t="n">
        <v>0</v>
      </c>
      <c r="AL739" s="9" t="n">
        <v>0</v>
      </c>
      <c r="AM739" s="7" t="inlineStr">
        <is>
          <t>.</t>
        </is>
      </c>
      <c r="AN739" s="6">
        <f>IF(L739=0,0,Z739/L739)</f>
        <v/>
      </c>
      <c r="AO739" s="5">
        <f>IF(AN739="","",IF(AN739&gt;=0.9,"🟢",IF(AN739&gt;=0.7,"🟡",IF(AN739&gt;=0.5,"🟠","🔴"))))</f>
        <v/>
      </c>
      <c r="AP739" s="9">
        <f>IF(L739=0,0,L739-Z739)</f>
        <v/>
      </c>
      <c r="AQ739" s="5">
        <f>IF(Z739=0,"",RANK(Z739,Z$4:Z$1569,0))</f>
        <v/>
      </c>
      <c r="AR739" s="7" t="inlineStr">
        <is>
          <t>.</t>
        </is>
      </c>
      <c r="BA739" s="7" t="inlineStr">
        <is>
          <t>.</t>
        </is>
      </c>
      <c r="BB739" s="9">
        <f>SUM(L$4:L$1569)/COUNTA(A$4:A$1569)</f>
        <v/>
      </c>
      <c r="BC739" s="9">
        <f>SUM(M$4:M$1569)/COUNTA(A$4:A$1569)</f>
        <v/>
      </c>
      <c r="BD739" s="9">
        <f>SUM(N$4:N$1569)/COUNTA(A$4:A$1569)</f>
        <v/>
      </c>
      <c r="BE739" s="9">
        <f>SUM(O$4:O$1569)/COUNTA(A$4:A$1569)</f>
        <v/>
      </c>
      <c r="BF739" s="9">
        <f>SUM(P$4:P$1569)/COUNTA(A$4:A$1569)</f>
        <v/>
      </c>
      <c r="BG739" s="9">
        <f>SUM(Q$4:Q$1569)/COUNTA(A$4:A$1569)</f>
        <v/>
      </c>
      <c r="BH739" s="9">
        <f>SUM(R$4:R$1569)/COUNTA(A$4:A$1569)</f>
        <v/>
      </c>
      <c r="BI739" s="9">
        <f>SUM(S$4:S$1569)/COUNTA(A$4:A$1569)</f>
        <v/>
      </c>
      <c r="BJ739" s="9">
        <f>SUM(T$4:T$1569)/COUNTA(A$4:A$1569)</f>
        <v/>
      </c>
      <c r="BK739" s="9">
        <f>SUM(U$4:U$1569)/COUNTA(A$4:A$1569)</f>
        <v/>
      </c>
      <c r="BL739" s="9">
        <f>SUM(V$4:V$1569)/COUNTA(A$4:A$1569)</f>
        <v/>
      </c>
      <c r="BM739" s="9">
        <f>SUM(W$4:W$1569)/COUNTA(A$4:A$1569)</f>
        <v/>
      </c>
      <c r="BN739" s="9">
        <f>SUM(X$4:X$1569)/COUNTA(A$4:A$1569)</f>
        <v/>
      </c>
      <c r="BO739" s="7" t="inlineStr">
        <is>
          <t>.</t>
        </is>
      </c>
      <c r="BP739" s="9">
        <f>IF(Z739&gt;=BB739,0,IFERROR(BB739+(SUMPRODUCT((Z$4:Z$1569&gt;=BB$4:BB$1569)*(Z$4:Z$1569-BB$4:BB$1569))/MAX(1,COUNTIF(Z$4:Z$1569,"&lt;"&amp;BB739+0.01))),BB739))</f>
        <v/>
      </c>
      <c r="BQ739" s="9">
        <f>IF(AA739&gt;=BC739,0,IFERROR(BC739+SUMPRODUCT((AA$4:AA$1569&gt;=BC$4:BC$1569)*(AA$4:AA$1569-BC$4:BC$1569))/MAX(1,COUNTIF(AA$4:AA$1569,"&lt;"&amp;BC739+0.01)),BC739))</f>
        <v/>
      </c>
      <c r="BR739" s="9">
        <f>IF(AB739&gt;=BD739,0,IFERROR(BD739+SUMPRODUCT((AB$4:AB$1569&gt;=BD$4:BD$1569)*(AB$4:AB$1569-BD$4:BD$1569))/MAX(1,COUNTIF(AB$4:AB$1569,"&lt;"&amp;BD739+0.01)),BD739))</f>
        <v/>
      </c>
      <c r="BS739" s="9">
        <f>IF(AC739&gt;=BE739,0,IFERROR(BE739+SUMPRODUCT((AC$4:AC$1569&gt;=BE$4:BE$1569)*(AC$4:AC$1569-BE$4:BE$1569))/MAX(1,COUNTIF(AC$4:AC$1569,"&lt;"&amp;BE739+0.01)),BE739))</f>
        <v/>
      </c>
      <c r="BT739" s="9">
        <f>IF(AD739&gt;=BF739,0,IFERROR(BF739+SUMPRODUCT((AD$4:AD$1569&gt;=BF$4:BF$1569)*(AD$4:AD$1569-BF$4:BF$1569))/MAX(1,COUNTIF(AD$4:AD$1569,"&lt;"&amp;BF739+0.01)),BF739))</f>
        <v/>
      </c>
      <c r="BU739" s="9">
        <f>IF(AE739&gt;=BG739,0,IFERROR(BG739+SUMPRODUCT((AE$4:AE$1569&gt;=BG$4:BG$1569)*(AE$4:AE$1569-BG$4:BG$1569))/MAX(1,COUNTIF(AE$4:AE$1569,"&lt;"&amp;BG739+0.01)),BG739))</f>
        <v/>
      </c>
      <c r="BV739" s="9">
        <f>IF(AF739&gt;=BH739,0,IFERROR(BH739+SUMPRODUCT((AF$4:AF$1569&gt;=BH$4:BH$1569)*(AF$4:AF$1569-BH$4:BH$1569))/MAX(1,COUNTIF(AF$4:AF$1569,"&lt;"&amp;BH739+0.01)),BH739))</f>
        <v/>
      </c>
      <c r="BW739" s="9">
        <f>IF(AG739&gt;=BI739,0,IFERROR(BI739+SUMPRODUCT((AG$4:AG$1569&gt;=BI$4:BI$1569)*(AG$4:AG$1569-BI$4:BI$1569))/MAX(1,COUNTIF(AG$4:AG$1569,"&lt;"&amp;BI739+0.01)),BI739))</f>
        <v/>
      </c>
      <c r="BX739" s="9">
        <f>IF(AH739&gt;=BJ739,0,IFERROR(BJ739+SUMPRODUCT((AH$4:AH$1569&gt;=BJ$4:BJ$1569)*(AH$4:AH$1569-BJ$4:BJ$1569))/MAX(1,COUNTIF(AH$4:AH$1569,"&lt;"&amp;BJ739+0.01)),BJ739))</f>
        <v/>
      </c>
      <c r="BY739" s="9">
        <f>IF(AI739&gt;=BK739,0,IFERROR(BK739+SUMPRODUCT((AI$4:AI$1569&gt;=BK$4:BK$1569)*(AI$4:AI$1569-BK$4:BK$1569))/MAX(1,COUNTIF(AI$4:AI$1569,"&lt;"&amp;BK739+0.01)),BK739))</f>
        <v/>
      </c>
      <c r="BZ739" s="9">
        <f>IF(AJ739&gt;=BL739,0,IFERROR(BL739+SUMPRODUCT((AJ$4:AJ$1569&gt;=BL$4:BL$1569)*(AJ$4:AJ$1569-BL$4:BL$1569))/MAX(1,COUNTIF(AJ$4:AJ$1569,"&lt;"&amp;BL739+0.01)),BL739))</f>
        <v/>
      </c>
      <c r="CA739" s="9">
        <f>IF(AK739&gt;=BM739,0,IFERROR(BM739+SUMPRODUCT((AK$4:AK$1569&gt;=BM$4:BM$1569)*(AK$4:AK$1569-BM$4:BM$1569))/MAX(1,COUNTIF(AK$4:AK$1569,"&lt;"&amp;BM739+0.01)),BM739))</f>
        <v/>
      </c>
      <c r="CB739" s="9">
        <f>IF(AL739&gt;=BN739,0,IFERROR(BN739+SUMPRODUCT((AL$4:AL$1569&gt;=BN$4:BN$1569)*(AL$4:AL$1569-BN$4:BN$1569))/MAX(1,COUNTIF(AL$4:AL$1569,"&lt;"&amp;BN739+0.01)),BN739))</f>
        <v/>
      </c>
      <c r="CC739" s="5">
        <f>IF(AO739="🟢","VERDE",IF(AO739="🟡","AMARELO",IF(AO739="🟠","VERMELHO",IF(AO739="🔴","VERMELHO","ROXO"))))</f>
        <v/>
      </c>
      <c r="CD739" s="5" t="inlineStr">
        <is>
          <t>🌎 REGIÕES</t>
        </is>
      </c>
      <c r="CE739" s="5" t="inlineStr">
        <is>
          <t>SEM REDE</t>
        </is>
      </c>
    </row>
    <row r="740">
      <c r="A740" s="5" t="inlineStr">
        <is>
          <t>20235036000161</t>
        </is>
      </c>
      <c r="B740" s="5" t="inlineStr">
        <is>
          <t>ROSELI DA SILVA AZEREDO STINGLIN - ME</t>
        </is>
      </c>
      <c r="C740" s="5" t="inlineStr">
        <is>
          <t>06 - SEM GRUPO</t>
        </is>
      </c>
      <c r="D740" s="5" t="inlineStr">
        <is>
          <t>HEMANUELE DITZEL (MANU)</t>
        </is>
      </c>
      <c r="E740" s="5" t="inlineStr">
        <is>
          <t>SC</t>
        </is>
      </c>
      <c r="F740" s="5">
        <f>IFERROR(VLOOKUP(C740,$AS$4:$AT$25,2,FALSE),"")</f>
        <v/>
      </c>
      <c r="G740" s="6">
        <f>IFERROR(VLOOKUP(C740,$AS$4:$AX$25,6,FALSE),"")</f>
        <v/>
      </c>
      <c r="H740" s="5">
        <f>IFERROR(VLOOKUP(C740,$AS$4:$AY$25,7,FALSE),"")</f>
        <v/>
      </c>
      <c r="I740" s="5">
        <f>IFERROR(VLOOKUP(C740,$AS$4:$AZ$25,8,FALSE),"")</f>
        <v/>
      </c>
      <c r="J740" s="7" t="inlineStr">
        <is>
          <t>.</t>
        </is>
      </c>
      <c r="K740" s="5" t="inlineStr">
        <is>
          <t>SUL</t>
        </is>
      </c>
      <c r="L740" s="8" t="n">
        <v>1513.953488372093</v>
      </c>
      <c r="M740" s="9" t="n">
        <v>118.6046511627907</v>
      </c>
      <c r="N740" s="9" t="n">
        <v>118.6046511627907</v>
      </c>
      <c r="O740" s="9" t="n">
        <v>118.6046511627907</v>
      </c>
      <c r="P740" s="9" t="n">
        <v>125.5813953488372</v>
      </c>
      <c r="Q740" s="9" t="n">
        <v>125.5813953488372</v>
      </c>
      <c r="R740" s="9" t="n">
        <v>125.5813953488372</v>
      </c>
      <c r="S740" s="9" t="n">
        <v>125.5813953488372</v>
      </c>
      <c r="T740" s="9" t="n">
        <v>125.5813953488372</v>
      </c>
      <c r="U740" s="9" t="n">
        <v>132.5581395348837</v>
      </c>
      <c r="V740" s="9" t="n">
        <v>132.5581395348837</v>
      </c>
      <c r="W740" s="9" t="n">
        <v>132.5581395348837</v>
      </c>
      <c r="X740" s="9" t="n">
        <v>132.5581395348837</v>
      </c>
      <c r="Y740" s="7" t="inlineStr">
        <is>
          <t>.</t>
        </is>
      </c>
      <c r="Z740" s="8">
        <f>SUM(AA740:AL740)</f>
        <v/>
      </c>
      <c r="AA740" s="9" t="n">
        <v>0</v>
      </c>
      <c r="AB740" s="9" t="n">
        <v>0</v>
      </c>
      <c r="AC740" s="9" t="n">
        <v>0</v>
      </c>
      <c r="AD740" s="9" t="n">
        <v>0</v>
      </c>
      <c r="AE740" s="9" t="n">
        <v>0</v>
      </c>
      <c r="AF740" s="9" t="n">
        <v>0</v>
      </c>
      <c r="AG740" s="9" t="n">
        <v>0</v>
      </c>
      <c r="AH740" s="9" t="n">
        <v>0</v>
      </c>
      <c r="AI740" s="9" t="n">
        <v>0</v>
      </c>
      <c r="AJ740" s="9" t="n">
        <v>0</v>
      </c>
      <c r="AK740" s="9" t="n">
        <v>0</v>
      </c>
      <c r="AL740" s="9" t="n">
        <v>0</v>
      </c>
      <c r="AM740" s="7" t="inlineStr">
        <is>
          <t>.</t>
        </is>
      </c>
      <c r="AN740" s="6">
        <f>IF(L740=0,0,Z740/L740)</f>
        <v/>
      </c>
      <c r="AO740" s="5">
        <f>IF(AN740="","",IF(AN740&gt;=0.9,"🟢",IF(AN740&gt;=0.7,"🟡",IF(AN740&gt;=0.5,"🟠","🔴"))))</f>
        <v/>
      </c>
      <c r="AP740" s="9">
        <f>IF(L740=0,0,L740-Z740)</f>
        <v/>
      </c>
      <c r="AQ740" s="5">
        <f>IF(Z740=0,"",RANK(Z740,Z$4:Z$1569,0))</f>
        <v/>
      </c>
      <c r="AR740" s="7" t="inlineStr">
        <is>
          <t>.</t>
        </is>
      </c>
      <c r="BA740" s="7" t="inlineStr">
        <is>
          <t>.</t>
        </is>
      </c>
      <c r="BB740" s="9">
        <f>SUM(L$4:L$1569)/COUNTA(A$4:A$1569)</f>
        <v/>
      </c>
      <c r="BC740" s="9">
        <f>SUM(M$4:M$1569)/COUNTA(A$4:A$1569)</f>
        <v/>
      </c>
      <c r="BD740" s="9">
        <f>SUM(N$4:N$1569)/COUNTA(A$4:A$1569)</f>
        <v/>
      </c>
      <c r="BE740" s="9">
        <f>SUM(O$4:O$1569)/COUNTA(A$4:A$1569)</f>
        <v/>
      </c>
      <c r="BF740" s="9">
        <f>SUM(P$4:P$1569)/COUNTA(A$4:A$1569)</f>
        <v/>
      </c>
      <c r="BG740" s="9">
        <f>SUM(Q$4:Q$1569)/COUNTA(A$4:A$1569)</f>
        <v/>
      </c>
      <c r="BH740" s="9">
        <f>SUM(R$4:R$1569)/COUNTA(A$4:A$1569)</f>
        <v/>
      </c>
      <c r="BI740" s="9">
        <f>SUM(S$4:S$1569)/COUNTA(A$4:A$1569)</f>
        <v/>
      </c>
      <c r="BJ740" s="9">
        <f>SUM(T$4:T$1569)/COUNTA(A$4:A$1569)</f>
        <v/>
      </c>
      <c r="BK740" s="9">
        <f>SUM(U$4:U$1569)/COUNTA(A$4:A$1569)</f>
        <v/>
      </c>
      <c r="BL740" s="9">
        <f>SUM(V$4:V$1569)/COUNTA(A$4:A$1569)</f>
        <v/>
      </c>
      <c r="BM740" s="9">
        <f>SUM(W$4:W$1569)/COUNTA(A$4:A$1569)</f>
        <v/>
      </c>
      <c r="BN740" s="9">
        <f>SUM(X$4:X$1569)/COUNTA(A$4:A$1569)</f>
        <v/>
      </c>
      <c r="BO740" s="7" t="inlineStr">
        <is>
          <t>.</t>
        </is>
      </c>
      <c r="BP740" s="9">
        <f>IF(Z740&gt;=BB740,0,IFERROR(BB740+(SUMPRODUCT((Z$4:Z$1569&gt;=BB$4:BB$1569)*(Z$4:Z$1569-BB$4:BB$1569))/MAX(1,COUNTIF(Z$4:Z$1569,"&lt;"&amp;BB740+0.01))),BB740))</f>
        <v/>
      </c>
      <c r="BQ740" s="9">
        <f>IF(AA740&gt;=BC740,0,IFERROR(BC740+SUMPRODUCT((AA$4:AA$1569&gt;=BC$4:BC$1569)*(AA$4:AA$1569-BC$4:BC$1569))/MAX(1,COUNTIF(AA$4:AA$1569,"&lt;"&amp;BC740+0.01)),BC740))</f>
        <v/>
      </c>
      <c r="BR740" s="9">
        <f>IF(AB740&gt;=BD740,0,IFERROR(BD740+SUMPRODUCT((AB$4:AB$1569&gt;=BD$4:BD$1569)*(AB$4:AB$1569-BD$4:BD$1569))/MAX(1,COUNTIF(AB$4:AB$1569,"&lt;"&amp;BD740+0.01)),BD740))</f>
        <v/>
      </c>
      <c r="BS740" s="9">
        <f>IF(AC740&gt;=BE740,0,IFERROR(BE740+SUMPRODUCT((AC$4:AC$1569&gt;=BE$4:BE$1569)*(AC$4:AC$1569-BE$4:BE$1569))/MAX(1,COUNTIF(AC$4:AC$1569,"&lt;"&amp;BE740+0.01)),BE740))</f>
        <v/>
      </c>
      <c r="BT740" s="9">
        <f>IF(AD740&gt;=BF740,0,IFERROR(BF740+SUMPRODUCT((AD$4:AD$1569&gt;=BF$4:BF$1569)*(AD$4:AD$1569-BF$4:BF$1569))/MAX(1,COUNTIF(AD$4:AD$1569,"&lt;"&amp;BF740+0.01)),BF740))</f>
        <v/>
      </c>
      <c r="BU740" s="9">
        <f>IF(AE740&gt;=BG740,0,IFERROR(BG740+SUMPRODUCT((AE$4:AE$1569&gt;=BG$4:BG$1569)*(AE$4:AE$1569-BG$4:BG$1569))/MAX(1,COUNTIF(AE$4:AE$1569,"&lt;"&amp;BG740+0.01)),BG740))</f>
        <v/>
      </c>
      <c r="BV740" s="9">
        <f>IF(AF740&gt;=BH740,0,IFERROR(BH740+SUMPRODUCT((AF$4:AF$1569&gt;=BH$4:BH$1569)*(AF$4:AF$1569-BH$4:BH$1569))/MAX(1,COUNTIF(AF$4:AF$1569,"&lt;"&amp;BH740+0.01)),BH740))</f>
        <v/>
      </c>
      <c r="BW740" s="9">
        <f>IF(AG740&gt;=BI740,0,IFERROR(BI740+SUMPRODUCT((AG$4:AG$1569&gt;=BI$4:BI$1569)*(AG$4:AG$1569-BI$4:BI$1569))/MAX(1,COUNTIF(AG$4:AG$1569,"&lt;"&amp;BI740+0.01)),BI740))</f>
        <v/>
      </c>
      <c r="BX740" s="9">
        <f>IF(AH740&gt;=BJ740,0,IFERROR(BJ740+SUMPRODUCT((AH$4:AH$1569&gt;=BJ$4:BJ$1569)*(AH$4:AH$1569-BJ$4:BJ$1569))/MAX(1,COUNTIF(AH$4:AH$1569,"&lt;"&amp;BJ740+0.01)),BJ740))</f>
        <v/>
      </c>
      <c r="BY740" s="9">
        <f>IF(AI740&gt;=BK740,0,IFERROR(BK740+SUMPRODUCT((AI$4:AI$1569&gt;=BK$4:BK$1569)*(AI$4:AI$1569-BK$4:BK$1569))/MAX(1,COUNTIF(AI$4:AI$1569,"&lt;"&amp;BK740+0.01)),BK740))</f>
        <v/>
      </c>
      <c r="BZ740" s="9">
        <f>IF(AJ740&gt;=BL740,0,IFERROR(BL740+SUMPRODUCT((AJ$4:AJ$1569&gt;=BL$4:BL$1569)*(AJ$4:AJ$1569-BL$4:BL$1569))/MAX(1,COUNTIF(AJ$4:AJ$1569,"&lt;"&amp;BL740+0.01)),BL740))</f>
        <v/>
      </c>
      <c r="CA740" s="9">
        <f>IF(AK740&gt;=BM740,0,IFERROR(BM740+SUMPRODUCT((AK$4:AK$1569&gt;=BM$4:BM$1569)*(AK$4:AK$1569-BM$4:BM$1569))/MAX(1,COUNTIF(AK$4:AK$1569,"&lt;"&amp;BM740+0.01)),BM740))</f>
        <v/>
      </c>
      <c r="CB740" s="9">
        <f>IF(AL740&gt;=BN740,0,IFERROR(BN740+SUMPRODUCT((AL$4:AL$1569&gt;=BN$4:BN$1569)*(AL$4:AL$1569-BN$4:BN$1569))/MAX(1,COUNTIF(AL$4:AL$1569,"&lt;"&amp;BN740+0.01)),BN740))</f>
        <v/>
      </c>
      <c r="CC740" s="5">
        <f>IF(AO740="🟢","VERDE",IF(AO740="🟡","AMARELO",IF(AO740="🟠","VERMELHO",IF(AO740="🔴","VERMELHO","ROXO"))))</f>
        <v/>
      </c>
      <c r="CD740" s="5" t="inlineStr">
        <is>
          <t>🌎 REGIÕES</t>
        </is>
      </c>
      <c r="CE740" s="5" t="inlineStr">
        <is>
          <t>SEM REDE</t>
        </is>
      </c>
    </row>
    <row r="741">
      <c r="A741" s="5" t="inlineStr">
        <is>
          <t>20270361000165</t>
        </is>
      </c>
      <c r="B741" s="5" t="inlineStr">
        <is>
          <t>THIAGO ROSSO ARCENO - ME</t>
        </is>
      </c>
      <c r="C741" s="5" t="inlineStr">
        <is>
          <t>06 - INTERNA - CIA DA SAUDE</t>
        </is>
      </c>
      <c r="D741" s="5" t="inlineStr">
        <is>
          <t>JULIO GADRET</t>
        </is>
      </c>
      <c r="E741" s="5" t="inlineStr"/>
      <c r="F741" s="5">
        <f>IFERROR(VLOOKUP(C741,$AS$4:$AT$25,2,FALSE),"")</f>
        <v/>
      </c>
      <c r="G741" s="6">
        <f>IFERROR(VLOOKUP(C741,$AS$4:$AX$25,6,FALSE),"")</f>
        <v/>
      </c>
      <c r="H741" s="5">
        <f>IFERROR(VLOOKUP(C741,$AS$4:$AY$25,7,FALSE),"")</f>
        <v/>
      </c>
      <c r="I741" s="5">
        <f>IFERROR(VLOOKUP(C741,$AS$4:$AZ$25,8,FALSE),"")</f>
        <v/>
      </c>
      <c r="J741" s="7" t="inlineStr">
        <is>
          <t>.</t>
        </is>
      </c>
      <c r="K741" s="5" t="inlineStr">
        <is>
          <t>NACIONAL</t>
        </is>
      </c>
      <c r="L741" s="8" t="n">
        <v>10875</v>
      </c>
      <c r="M741" s="9" t="n">
        <v>729.1666666666666</v>
      </c>
      <c r="N741" s="9" t="n">
        <v>770.8333333333334</v>
      </c>
      <c r="O741" s="9" t="n">
        <v>791.6666666666666</v>
      </c>
      <c r="P741" s="9" t="n">
        <v>833.3333333333334</v>
      </c>
      <c r="Q741" s="9" t="n">
        <v>854.1666666666666</v>
      </c>
      <c r="R741" s="9" t="n">
        <v>895.8333333333334</v>
      </c>
      <c r="S741" s="9" t="n">
        <v>916.6666666666666</v>
      </c>
      <c r="T741" s="9" t="n">
        <v>958.3333333333334</v>
      </c>
      <c r="U741" s="9" t="n">
        <v>979.1666666666666</v>
      </c>
      <c r="V741" s="9" t="n">
        <v>1020.833333333333</v>
      </c>
      <c r="W741" s="9" t="n">
        <v>1041.666666666667</v>
      </c>
      <c r="X741" s="9" t="n">
        <v>1083.333333333333</v>
      </c>
      <c r="Y741" s="7" t="inlineStr">
        <is>
          <t>.</t>
        </is>
      </c>
      <c r="Z741" s="8">
        <f>SUM(AA741:AL741)</f>
        <v/>
      </c>
      <c r="AA741" s="9" t="n">
        <v>0</v>
      </c>
      <c r="AB741" s="9" t="n">
        <v>0</v>
      </c>
      <c r="AC741" s="9" t="n">
        <v>0</v>
      </c>
      <c r="AD741" s="9" t="n">
        <v>0</v>
      </c>
      <c r="AE741" s="9" t="n">
        <v>0</v>
      </c>
      <c r="AF741" s="9" t="n">
        <v>0</v>
      </c>
      <c r="AG741" s="9" t="n">
        <v>0</v>
      </c>
      <c r="AH741" s="9" t="n">
        <v>0</v>
      </c>
      <c r="AI741" s="9" t="n">
        <v>0</v>
      </c>
      <c r="AJ741" s="9" t="n">
        <v>0</v>
      </c>
      <c r="AK741" s="9" t="n">
        <v>0</v>
      </c>
      <c r="AL741" s="9" t="n">
        <v>0</v>
      </c>
      <c r="AM741" s="7" t="inlineStr">
        <is>
          <t>.</t>
        </is>
      </c>
      <c r="AN741" s="6">
        <f>IF(L741=0,0,Z741/L741)</f>
        <v/>
      </c>
      <c r="AO741" s="5">
        <f>IF(AN741="","",IF(AN741&gt;=0.9,"🟢",IF(AN741&gt;=0.7,"🟡",IF(AN741&gt;=0.5,"🟠","🔴"))))</f>
        <v/>
      </c>
      <c r="AP741" s="9">
        <f>IF(L741=0,0,L741-Z741)</f>
        <v/>
      </c>
      <c r="AQ741" s="5">
        <f>IF(Z741=0,"",RANK(Z741,Z$4:Z$1569,0))</f>
        <v/>
      </c>
      <c r="AR741" s="7" t="inlineStr">
        <is>
          <t>.</t>
        </is>
      </c>
      <c r="BA741" s="7" t="inlineStr">
        <is>
          <t>.</t>
        </is>
      </c>
      <c r="BB741" s="9">
        <f>SUM(L$4:L$1569)/COUNTA(A$4:A$1569)</f>
        <v/>
      </c>
      <c r="BC741" s="9">
        <f>SUM(M$4:M$1569)/COUNTA(A$4:A$1569)</f>
        <v/>
      </c>
      <c r="BD741" s="9">
        <f>SUM(N$4:N$1569)/COUNTA(A$4:A$1569)</f>
        <v/>
      </c>
      <c r="BE741" s="9">
        <f>SUM(O$4:O$1569)/COUNTA(A$4:A$1569)</f>
        <v/>
      </c>
      <c r="BF741" s="9">
        <f>SUM(P$4:P$1569)/COUNTA(A$4:A$1569)</f>
        <v/>
      </c>
      <c r="BG741" s="9">
        <f>SUM(Q$4:Q$1569)/COUNTA(A$4:A$1569)</f>
        <v/>
      </c>
      <c r="BH741" s="9">
        <f>SUM(R$4:R$1569)/COUNTA(A$4:A$1569)</f>
        <v/>
      </c>
      <c r="BI741" s="9">
        <f>SUM(S$4:S$1569)/COUNTA(A$4:A$1569)</f>
        <v/>
      </c>
      <c r="BJ741" s="9">
        <f>SUM(T$4:T$1569)/COUNTA(A$4:A$1569)</f>
        <v/>
      </c>
      <c r="BK741" s="9">
        <f>SUM(U$4:U$1569)/COUNTA(A$4:A$1569)</f>
        <v/>
      </c>
      <c r="BL741" s="9">
        <f>SUM(V$4:V$1569)/COUNTA(A$4:A$1569)</f>
        <v/>
      </c>
      <c r="BM741" s="9">
        <f>SUM(W$4:W$1569)/COUNTA(A$4:A$1569)</f>
        <v/>
      </c>
      <c r="BN741" s="9">
        <f>SUM(X$4:X$1569)/COUNTA(A$4:A$1569)</f>
        <v/>
      </c>
      <c r="BO741" s="7" t="inlineStr">
        <is>
          <t>.</t>
        </is>
      </c>
      <c r="BP741" s="9">
        <f>IF(Z741&gt;=BB741,0,IFERROR(BB741+(SUMPRODUCT((Z$4:Z$1569&gt;=BB$4:BB$1569)*(Z$4:Z$1569-BB$4:BB$1569))/MAX(1,COUNTIF(Z$4:Z$1569,"&lt;"&amp;BB741+0.01))),BB741))</f>
        <v/>
      </c>
      <c r="BQ741" s="9">
        <f>IF(AA741&gt;=BC741,0,IFERROR(BC741+SUMPRODUCT((AA$4:AA$1569&gt;=BC$4:BC$1569)*(AA$4:AA$1569-BC$4:BC$1569))/MAX(1,COUNTIF(AA$4:AA$1569,"&lt;"&amp;BC741+0.01)),BC741))</f>
        <v/>
      </c>
      <c r="BR741" s="9">
        <f>IF(AB741&gt;=BD741,0,IFERROR(BD741+SUMPRODUCT((AB$4:AB$1569&gt;=BD$4:BD$1569)*(AB$4:AB$1569-BD$4:BD$1569))/MAX(1,COUNTIF(AB$4:AB$1569,"&lt;"&amp;BD741+0.01)),BD741))</f>
        <v/>
      </c>
      <c r="BS741" s="9">
        <f>IF(AC741&gt;=BE741,0,IFERROR(BE741+SUMPRODUCT((AC$4:AC$1569&gt;=BE$4:BE$1569)*(AC$4:AC$1569-BE$4:BE$1569))/MAX(1,COUNTIF(AC$4:AC$1569,"&lt;"&amp;BE741+0.01)),BE741))</f>
        <v/>
      </c>
      <c r="BT741" s="9">
        <f>IF(AD741&gt;=BF741,0,IFERROR(BF741+SUMPRODUCT((AD$4:AD$1569&gt;=BF$4:BF$1569)*(AD$4:AD$1569-BF$4:BF$1569))/MAX(1,COUNTIF(AD$4:AD$1569,"&lt;"&amp;BF741+0.01)),BF741))</f>
        <v/>
      </c>
      <c r="BU741" s="9">
        <f>IF(AE741&gt;=BG741,0,IFERROR(BG741+SUMPRODUCT((AE$4:AE$1569&gt;=BG$4:BG$1569)*(AE$4:AE$1569-BG$4:BG$1569))/MAX(1,COUNTIF(AE$4:AE$1569,"&lt;"&amp;BG741+0.01)),BG741))</f>
        <v/>
      </c>
      <c r="BV741" s="9">
        <f>IF(AF741&gt;=BH741,0,IFERROR(BH741+SUMPRODUCT((AF$4:AF$1569&gt;=BH$4:BH$1569)*(AF$4:AF$1569-BH$4:BH$1569))/MAX(1,COUNTIF(AF$4:AF$1569,"&lt;"&amp;BH741+0.01)),BH741))</f>
        <v/>
      </c>
      <c r="BW741" s="9">
        <f>IF(AG741&gt;=BI741,0,IFERROR(BI741+SUMPRODUCT((AG$4:AG$1569&gt;=BI$4:BI$1569)*(AG$4:AG$1569-BI$4:BI$1569))/MAX(1,COUNTIF(AG$4:AG$1569,"&lt;"&amp;BI741+0.01)),BI741))</f>
        <v/>
      </c>
      <c r="BX741" s="9">
        <f>IF(AH741&gt;=BJ741,0,IFERROR(BJ741+SUMPRODUCT((AH$4:AH$1569&gt;=BJ$4:BJ$1569)*(AH$4:AH$1569-BJ$4:BJ$1569))/MAX(1,COUNTIF(AH$4:AH$1569,"&lt;"&amp;BJ741+0.01)),BJ741))</f>
        <v/>
      </c>
      <c r="BY741" s="9">
        <f>IF(AI741&gt;=BK741,0,IFERROR(BK741+SUMPRODUCT((AI$4:AI$1569&gt;=BK$4:BK$1569)*(AI$4:AI$1569-BK$4:BK$1569))/MAX(1,COUNTIF(AI$4:AI$1569,"&lt;"&amp;BK741+0.01)),BK741))</f>
        <v/>
      </c>
      <c r="BZ741" s="9">
        <f>IF(AJ741&gt;=BL741,0,IFERROR(BL741+SUMPRODUCT((AJ$4:AJ$1569&gt;=BL$4:BL$1569)*(AJ$4:AJ$1569-BL$4:BL$1569))/MAX(1,COUNTIF(AJ$4:AJ$1569,"&lt;"&amp;BL741+0.01)),BL741))</f>
        <v/>
      </c>
      <c r="CA741" s="9">
        <f>IF(AK741&gt;=BM741,0,IFERROR(BM741+SUMPRODUCT((AK$4:AK$1569&gt;=BM$4:BM$1569)*(AK$4:AK$1569-BM$4:BM$1569))/MAX(1,COUNTIF(AK$4:AK$1569,"&lt;"&amp;BM741+0.01)),BM741))</f>
        <v/>
      </c>
      <c r="CB741" s="9">
        <f>IF(AL741&gt;=BN741,0,IFERROR(BN741+SUMPRODUCT((AL$4:AL$1569&gt;=BN$4:BN$1569)*(AL$4:AL$1569-BN$4:BN$1569))/MAX(1,COUNTIF(AL$4:AL$1569,"&lt;"&amp;BN741+0.01)),BN741))</f>
        <v/>
      </c>
      <c r="CC741" s="5">
        <f>IF(AO741="🟢","VERDE",IF(AO741="🟡","AMARELO",IF(AO741="🟠","VERMELHO",IF(AO741="🔴","VERMELHO","ROXO"))))</f>
        <v/>
      </c>
      <c r="CD741" s="5" t="inlineStr">
        <is>
          <t>🏢 REDES</t>
        </is>
      </c>
      <c r="CE741" s="5" t="inlineStr">
        <is>
          <t>CIA DA SAUDE</t>
        </is>
      </c>
    </row>
    <row r="742">
      <c r="A742" s="5" t="inlineStr">
        <is>
          <t>20292428000243</t>
        </is>
      </c>
      <c r="B742" s="5" t="inlineStr">
        <is>
          <t>FJM COMERCIAL LTDA - ME</t>
        </is>
      </c>
      <c r="C742" s="5" t="inlineStr">
        <is>
          <t>06 - SEM GRUPO</t>
        </is>
      </c>
      <c r="D742" s="5" t="inlineStr">
        <is>
          <t>HEMANUELE DITZEL (MANU)</t>
        </is>
      </c>
      <c r="E742" s="5" t="inlineStr">
        <is>
          <t>SC</t>
        </is>
      </c>
      <c r="F742" s="5">
        <f>IFERROR(VLOOKUP(C742,$AS$4:$AT$25,2,FALSE),"")</f>
        <v/>
      </c>
      <c r="G742" s="6">
        <f>IFERROR(VLOOKUP(C742,$AS$4:$AX$25,6,FALSE),"")</f>
        <v/>
      </c>
      <c r="H742" s="5">
        <f>IFERROR(VLOOKUP(C742,$AS$4:$AY$25,7,FALSE),"")</f>
        <v/>
      </c>
      <c r="I742" s="5">
        <f>IFERROR(VLOOKUP(C742,$AS$4:$AZ$25,8,FALSE),"")</f>
        <v/>
      </c>
      <c r="J742" s="7" t="inlineStr">
        <is>
          <t>.</t>
        </is>
      </c>
      <c r="K742" s="5" t="inlineStr">
        <is>
          <t>SUL</t>
        </is>
      </c>
      <c r="L742" s="8" t="n">
        <v>1513.953488372093</v>
      </c>
      <c r="M742" s="9" t="n">
        <v>118.6046511627907</v>
      </c>
      <c r="N742" s="9" t="n">
        <v>118.6046511627907</v>
      </c>
      <c r="O742" s="9" t="n">
        <v>118.6046511627907</v>
      </c>
      <c r="P742" s="9" t="n">
        <v>125.5813953488372</v>
      </c>
      <c r="Q742" s="9" t="n">
        <v>125.5813953488372</v>
      </c>
      <c r="R742" s="9" t="n">
        <v>125.5813953488372</v>
      </c>
      <c r="S742" s="9" t="n">
        <v>125.5813953488372</v>
      </c>
      <c r="T742" s="9" t="n">
        <v>125.5813953488372</v>
      </c>
      <c r="U742" s="9" t="n">
        <v>132.5581395348837</v>
      </c>
      <c r="V742" s="9" t="n">
        <v>132.5581395348837</v>
      </c>
      <c r="W742" s="9" t="n">
        <v>132.5581395348837</v>
      </c>
      <c r="X742" s="9" t="n">
        <v>132.5581395348837</v>
      </c>
      <c r="Y742" s="7" t="inlineStr">
        <is>
          <t>.</t>
        </is>
      </c>
      <c r="Z742" s="8">
        <f>SUM(AA742:AL742)</f>
        <v/>
      </c>
      <c r="AA742" s="9" t="n">
        <v>0</v>
      </c>
      <c r="AB742" s="9" t="n">
        <v>0</v>
      </c>
      <c r="AC742" s="9" t="n">
        <v>0</v>
      </c>
      <c r="AD742" s="9" t="n">
        <v>0</v>
      </c>
      <c r="AE742" s="9" t="n">
        <v>0</v>
      </c>
      <c r="AF742" s="9" t="n">
        <v>0</v>
      </c>
      <c r="AG742" s="9" t="n">
        <v>0</v>
      </c>
      <c r="AH742" s="9" t="n">
        <v>0</v>
      </c>
      <c r="AI742" s="9" t="n">
        <v>0</v>
      </c>
      <c r="AJ742" s="9" t="n">
        <v>0</v>
      </c>
      <c r="AK742" s="9" t="n">
        <v>0</v>
      </c>
      <c r="AL742" s="9" t="n">
        <v>0</v>
      </c>
      <c r="AM742" s="7" t="inlineStr">
        <is>
          <t>.</t>
        </is>
      </c>
      <c r="AN742" s="6">
        <f>IF(L742=0,0,Z742/L742)</f>
        <v/>
      </c>
      <c r="AO742" s="5">
        <f>IF(AN742="","",IF(AN742&gt;=0.9,"🟢",IF(AN742&gt;=0.7,"🟡",IF(AN742&gt;=0.5,"🟠","🔴"))))</f>
        <v/>
      </c>
      <c r="AP742" s="9">
        <f>IF(L742=0,0,L742-Z742)</f>
        <v/>
      </c>
      <c r="AQ742" s="5">
        <f>IF(Z742=0,"",RANK(Z742,Z$4:Z$1569,0))</f>
        <v/>
      </c>
      <c r="AR742" s="7" t="inlineStr">
        <is>
          <t>.</t>
        </is>
      </c>
      <c r="BA742" s="7" t="inlineStr">
        <is>
          <t>.</t>
        </is>
      </c>
      <c r="BB742" s="9">
        <f>SUM(L$4:L$1569)/COUNTA(A$4:A$1569)</f>
        <v/>
      </c>
      <c r="BC742" s="9">
        <f>SUM(M$4:M$1569)/COUNTA(A$4:A$1569)</f>
        <v/>
      </c>
      <c r="BD742" s="9">
        <f>SUM(N$4:N$1569)/COUNTA(A$4:A$1569)</f>
        <v/>
      </c>
      <c r="BE742" s="9">
        <f>SUM(O$4:O$1569)/COUNTA(A$4:A$1569)</f>
        <v/>
      </c>
      <c r="BF742" s="9">
        <f>SUM(P$4:P$1569)/COUNTA(A$4:A$1569)</f>
        <v/>
      </c>
      <c r="BG742" s="9">
        <f>SUM(Q$4:Q$1569)/COUNTA(A$4:A$1569)</f>
        <v/>
      </c>
      <c r="BH742" s="9">
        <f>SUM(R$4:R$1569)/COUNTA(A$4:A$1569)</f>
        <v/>
      </c>
      <c r="BI742" s="9">
        <f>SUM(S$4:S$1569)/COUNTA(A$4:A$1569)</f>
        <v/>
      </c>
      <c r="BJ742" s="9">
        <f>SUM(T$4:T$1569)/COUNTA(A$4:A$1569)</f>
        <v/>
      </c>
      <c r="BK742" s="9">
        <f>SUM(U$4:U$1569)/COUNTA(A$4:A$1569)</f>
        <v/>
      </c>
      <c r="BL742" s="9">
        <f>SUM(V$4:V$1569)/COUNTA(A$4:A$1569)</f>
        <v/>
      </c>
      <c r="BM742" s="9">
        <f>SUM(W$4:W$1569)/COUNTA(A$4:A$1569)</f>
        <v/>
      </c>
      <c r="BN742" s="9">
        <f>SUM(X$4:X$1569)/COUNTA(A$4:A$1569)</f>
        <v/>
      </c>
      <c r="BO742" s="7" t="inlineStr">
        <is>
          <t>.</t>
        </is>
      </c>
      <c r="BP742" s="9">
        <f>IF(Z742&gt;=BB742,0,IFERROR(BB742+(SUMPRODUCT((Z$4:Z$1569&gt;=BB$4:BB$1569)*(Z$4:Z$1569-BB$4:BB$1569))/MAX(1,COUNTIF(Z$4:Z$1569,"&lt;"&amp;BB742+0.01))),BB742))</f>
        <v/>
      </c>
      <c r="BQ742" s="9">
        <f>IF(AA742&gt;=BC742,0,IFERROR(BC742+SUMPRODUCT((AA$4:AA$1569&gt;=BC$4:BC$1569)*(AA$4:AA$1569-BC$4:BC$1569))/MAX(1,COUNTIF(AA$4:AA$1569,"&lt;"&amp;BC742+0.01)),BC742))</f>
        <v/>
      </c>
      <c r="BR742" s="9">
        <f>IF(AB742&gt;=BD742,0,IFERROR(BD742+SUMPRODUCT((AB$4:AB$1569&gt;=BD$4:BD$1569)*(AB$4:AB$1569-BD$4:BD$1569))/MAX(1,COUNTIF(AB$4:AB$1569,"&lt;"&amp;BD742+0.01)),BD742))</f>
        <v/>
      </c>
      <c r="BS742" s="9">
        <f>IF(AC742&gt;=BE742,0,IFERROR(BE742+SUMPRODUCT((AC$4:AC$1569&gt;=BE$4:BE$1569)*(AC$4:AC$1569-BE$4:BE$1569))/MAX(1,COUNTIF(AC$4:AC$1569,"&lt;"&amp;BE742+0.01)),BE742))</f>
        <v/>
      </c>
      <c r="BT742" s="9">
        <f>IF(AD742&gt;=BF742,0,IFERROR(BF742+SUMPRODUCT((AD$4:AD$1569&gt;=BF$4:BF$1569)*(AD$4:AD$1569-BF$4:BF$1569))/MAX(1,COUNTIF(AD$4:AD$1569,"&lt;"&amp;BF742+0.01)),BF742))</f>
        <v/>
      </c>
      <c r="BU742" s="9">
        <f>IF(AE742&gt;=BG742,0,IFERROR(BG742+SUMPRODUCT((AE$4:AE$1569&gt;=BG$4:BG$1569)*(AE$4:AE$1569-BG$4:BG$1569))/MAX(1,COUNTIF(AE$4:AE$1569,"&lt;"&amp;BG742+0.01)),BG742))</f>
        <v/>
      </c>
      <c r="BV742" s="9">
        <f>IF(AF742&gt;=BH742,0,IFERROR(BH742+SUMPRODUCT((AF$4:AF$1569&gt;=BH$4:BH$1569)*(AF$4:AF$1569-BH$4:BH$1569))/MAX(1,COUNTIF(AF$4:AF$1569,"&lt;"&amp;BH742+0.01)),BH742))</f>
        <v/>
      </c>
      <c r="BW742" s="9">
        <f>IF(AG742&gt;=BI742,0,IFERROR(BI742+SUMPRODUCT((AG$4:AG$1569&gt;=BI$4:BI$1569)*(AG$4:AG$1569-BI$4:BI$1569))/MAX(1,COUNTIF(AG$4:AG$1569,"&lt;"&amp;BI742+0.01)),BI742))</f>
        <v/>
      </c>
      <c r="BX742" s="9">
        <f>IF(AH742&gt;=BJ742,0,IFERROR(BJ742+SUMPRODUCT((AH$4:AH$1569&gt;=BJ$4:BJ$1569)*(AH$4:AH$1569-BJ$4:BJ$1569))/MAX(1,COUNTIF(AH$4:AH$1569,"&lt;"&amp;BJ742+0.01)),BJ742))</f>
        <v/>
      </c>
      <c r="BY742" s="9">
        <f>IF(AI742&gt;=BK742,0,IFERROR(BK742+SUMPRODUCT((AI$4:AI$1569&gt;=BK$4:BK$1569)*(AI$4:AI$1569-BK$4:BK$1569))/MAX(1,COUNTIF(AI$4:AI$1569,"&lt;"&amp;BK742+0.01)),BK742))</f>
        <v/>
      </c>
      <c r="BZ742" s="9">
        <f>IF(AJ742&gt;=BL742,0,IFERROR(BL742+SUMPRODUCT((AJ$4:AJ$1569&gt;=BL$4:BL$1569)*(AJ$4:AJ$1569-BL$4:BL$1569))/MAX(1,COUNTIF(AJ$4:AJ$1569,"&lt;"&amp;BL742+0.01)),BL742))</f>
        <v/>
      </c>
      <c r="CA742" s="9">
        <f>IF(AK742&gt;=BM742,0,IFERROR(BM742+SUMPRODUCT((AK$4:AK$1569&gt;=BM$4:BM$1569)*(AK$4:AK$1569-BM$4:BM$1569))/MAX(1,COUNTIF(AK$4:AK$1569,"&lt;"&amp;BM742+0.01)),BM742))</f>
        <v/>
      </c>
      <c r="CB742" s="9">
        <f>IF(AL742&gt;=BN742,0,IFERROR(BN742+SUMPRODUCT((AL$4:AL$1569&gt;=BN$4:BN$1569)*(AL$4:AL$1569-BN$4:BN$1569))/MAX(1,COUNTIF(AL$4:AL$1569,"&lt;"&amp;BN742+0.01)),BN742))</f>
        <v/>
      </c>
      <c r="CC742" s="5">
        <f>IF(AO742="🟢","VERDE",IF(AO742="🟡","AMARELO",IF(AO742="🟠","VERMELHO",IF(AO742="🔴","VERMELHO","ROXO"))))</f>
        <v/>
      </c>
      <c r="CD742" s="5" t="inlineStr">
        <is>
          <t>🌎 REGIÕES</t>
        </is>
      </c>
      <c r="CE742" s="5" t="inlineStr">
        <is>
          <t>SEM REDE</t>
        </is>
      </c>
    </row>
    <row r="743">
      <c r="A743" s="5" t="inlineStr">
        <is>
          <t>20301458000198</t>
        </is>
      </c>
      <c r="B743" s="5" t="inlineStr">
        <is>
          <t>GELSON MORAES DE OLIVEIRA</t>
        </is>
      </c>
      <c r="C743" s="5" t="inlineStr">
        <is>
          <t>06 - SEM GRUPO</t>
        </is>
      </c>
      <c r="D743" s="5" t="inlineStr">
        <is>
          <t>HEMANUELE DITZEL (MANU)</t>
        </is>
      </c>
      <c r="E743" s="5" t="inlineStr">
        <is>
          <t>RS</t>
        </is>
      </c>
      <c r="F743" s="5">
        <f>IFERROR(VLOOKUP(C743,$AS$4:$AT$25,2,FALSE),"")</f>
        <v/>
      </c>
      <c r="G743" s="6">
        <f>IFERROR(VLOOKUP(C743,$AS$4:$AX$25,6,FALSE),"")</f>
        <v/>
      </c>
      <c r="H743" s="5">
        <f>IFERROR(VLOOKUP(C743,$AS$4:$AY$25,7,FALSE),"")</f>
        <v/>
      </c>
      <c r="I743" s="5">
        <f>IFERROR(VLOOKUP(C743,$AS$4:$AZ$25,8,FALSE),"")</f>
        <v/>
      </c>
      <c r="J743" s="7" t="inlineStr">
        <is>
          <t>.</t>
        </is>
      </c>
      <c r="K743" s="5" t="inlineStr">
        <is>
          <t>SUL</t>
        </is>
      </c>
      <c r="L743" s="8" t="n">
        <v>1612.5</v>
      </c>
      <c r="M743" s="9" t="n">
        <v>125</v>
      </c>
      <c r="N743" s="9" t="n">
        <v>125</v>
      </c>
      <c r="O743" s="9" t="n">
        <v>125</v>
      </c>
      <c r="P743" s="9" t="n">
        <v>125</v>
      </c>
      <c r="Q743" s="9" t="n">
        <v>125</v>
      </c>
      <c r="R743" s="9" t="n">
        <v>137.5</v>
      </c>
      <c r="S743" s="9" t="n">
        <v>137.5</v>
      </c>
      <c r="T743" s="9" t="n">
        <v>137.5</v>
      </c>
      <c r="U743" s="9" t="n">
        <v>137.5</v>
      </c>
      <c r="V743" s="9" t="n">
        <v>137.5</v>
      </c>
      <c r="W743" s="9" t="n">
        <v>150</v>
      </c>
      <c r="X743" s="9" t="n">
        <v>150</v>
      </c>
      <c r="Y743" s="7" t="inlineStr">
        <is>
          <t>.</t>
        </is>
      </c>
      <c r="Z743" s="8">
        <f>SUM(AA743:AL743)</f>
        <v/>
      </c>
      <c r="AA743" s="9" t="n">
        <v>0</v>
      </c>
      <c r="AB743" s="9" t="n">
        <v>0</v>
      </c>
      <c r="AC743" s="9" t="n">
        <v>0</v>
      </c>
      <c r="AD743" s="9" t="n">
        <v>0</v>
      </c>
      <c r="AE743" s="9" t="n">
        <v>0</v>
      </c>
      <c r="AF743" s="9" t="n">
        <v>0</v>
      </c>
      <c r="AG743" s="9" t="n">
        <v>0</v>
      </c>
      <c r="AH743" s="9" t="n">
        <v>0</v>
      </c>
      <c r="AI743" s="9" t="n">
        <v>0</v>
      </c>
      <c r="AJ743" s="9" t="n">
        <v>0</v>
      </c>
      <c r="AK743" s="9" t="n">
        <v>0</v>
      </c>
      <c r="AL743" s="9" t="n">
        <v>0</v>
      </c>
      <c r="AM743" s="7" t="inlineStr">
        <is>
          <t>.</t>
        </is>
      </c>
      <c r="AN743" s="6">
        <f>IF(L743=0,0,Z743/L743)</f>
        <v/>
      </c>
      <c r="AO743" s="5">
        <f>IF(AN743="","",IF(AN743&gt;=0.9,"🟢",IF(AN743&gt;=0.7,"🟡",IF(AN743&gt;=0.5,"🟠","🔴"))))</f>
        <v/>
      </c>
      <c r="AP743" s="9">
        <f>IF(L743=0,0,L743-Z743)</f>
        <v/>
      </c>
      <c r="AQ743" s="5">
        <f>IF(Z743=0,"",RANK(Z743,Z$4:Z$1569,0))</f>
        <v/>
      </c>
      <c r="AR743" s="7" t="inlineStr">
        <is>
          <t>.</t>
        </is>
      </c>
      <c r="BA743" s="7" t="inlineStr">
        <is>
          <t>.</t>
        </is>
      </c>
      <c r="BB743" s="9">
        <f>SUM(L$4:L$1569)/COUNTA(A$4:A$1569)</f>
        <v/>
      </c>
      <c r="BC743" s="9">
        <f>SUM(M$4:M$1569)/COUNTA(A$4:A$1569)</f>
        <v/>
      </c>
      <c r="BD743" s="9">
        <f>SUM(N$4:N$1569)/COUNTA(A$4:A$1569)</f>
        <v/>
      </c>
      <c r="BE743" s="9">
        <f>SUM(O$4:O$1569)/COUNTA(A$4:A$1569)</f>
        <v/>
      </c>
      <c r="BF743" s="9">
        <f>SUM(P$4:P$1569)/COUNTA(A$4:A$1569)</f>
        <v/>
      </c>
      <c r="BG743" s="9">
        <f>SUM(Q$4:Q$1569)/COUNTA(A$4:A$1569)</f>
        <v/>
      </c>
      <c r="BH743" s="9">
        <f>SUM(R$4:R$1569)/COUNTA(A$4:A$1569)</f>
        <v/>
      </c>
      <c r="BI743" s="9">
        <f>SUM(S$4:S$1569)/COUNTA(A$4:A$1569)</f>
        <v/>
      </c>
      <c r="BJ743" s="9">
        <f>SUM(T$4:T$1569)/COUNTA(A$4:A$1569)</f>
        <v/>
      </c>
      <c r="BK743" s="9">
        <f>SUM(U$4:U$1569)/COUNTA(A$4:A$1569)</f>
        <v/>
      </c>
      <c r="BL743" s="9">
        <f>SUM(V$4:V$1569)/COUNTA(A$4:A$1569)</f>
        <v/>
      </c>
      <c r="BM743" s="9">
        <f>SUM(W$4:W$1569)/COUNTA(A$4:A$1569)</f>
        <v/>
      </c>
      <c r="BN743" s="9">
        <f>SUM(X$4:X$1569)/COUNTA(A$4:A$1569)</f>
        <v/>
      </c>
      <c r="BO743" s="7" t="inlineStr">
        <is>
          <t>.</t>
        </is>
      </c>
      <c r="BP743" s="9">
        <f>IF(Z743&gt;=BB743,0,IFERROR(BB743+(SUMPRODUCT((Z$4:Z$1569&gt;=BB$4:BB$1569)*(Z$4:Z$1569-BB$4:BB$1569))/MAX(1,COUNTIF(Z$4:Z$1569,"&lt;"&amp;BB743+0.01))),BB743))</f>
        <v/>
      </c>
      <c r="BQ743" s="9">
        <f>IF(AA743&gt;=BC743,0,IFERROR(BC743+SUMPRODUCT((AA$4:AA$1569&gt;=BC$4:BC$1569)*(AA$4:AA$1569-BC$4:BC$1569))/MAX(1,COUNTIF(AA$4:AA$1569,"&lt;"&amp;BC743+0.01)),BC743))</f>
        <v/>
      </c>
      <c r="BR743" s="9">
        <f>IF(AB743&gt;=BD743,0,IFERROR(BD743+SUMPRODUCT((AB$4:AB$1569&gt;=BD$4:BD$1569)*(AB$4:AB$1569-BD$4:BD$1569))/MAX(1,COUNTIF(AB$4:AB$1569,"&lt;"&amp;BD743+0.01)),BD743))</f>
        <v/>
      </c>
      <c r="BS743" s="9">
        <f>IF(AC743&gt;=BE743,0,IFERROR(BE743+SUMPRODUCT((AC$4:AC$1569&gt;=BE$4:BE$1569)*(AC$4:AC$1569-BE$4:BE$1569))/MAX(1,COUNTIF(AC$4:AC$1569,"&lt;"&amp;BE743+0.01)),BE743))</f>
        <v/>
      </c>
      <c r="BT743" s="9">
        <f>IF(AD743&gt;=BF743,0,IFERROR(BF743+SUMPRODUCT((AD$4:AD$1569&gt;=BF$4:BF$1569)*(AD$4:AD$1569-BF$4:BF$1569))/MAX(1,COUNTIF(AD$4:AD$1569,"&lt;"&amp;BF743+0.01)),BF743))</f>
        <v/>
      </c>
      <c r="BU743" s="9">
        <f>IF(AE743&gt;=BG743,0,IFERROR(BG743+SUMPRODUCT((AE$4:AE$1569&gt;=BG$4:BG$1569)*(AE$4:AE$1569-BG$4:BG$1569))/MAX(1,COUNTIF(AE$4:AE$1569,"&lt;"&amp;BG743+0.01)),BG743))</f>
        <v/>
      </c>
      <c r="BV743" s="9">
        <f>IF(AF743&gt;=BH743,0,IFERROR(BH743+SUMPRODUCT((AF$4:AF$1569&gt;=BH$4:BH$1569)*(AF$4:AF$1569-BH$4:BH$1569))/MAX(1,COUNTIF(AF$4:AF$1569,"&lt;"&amp;BH743+0.01)),BH743))</f>
        <v/>
      </c>
      <c r="BW743" s="9">
        <f>IF(AG743&gt;=BI743,0,IFERROR(BI743+SUMPRODUCT((AG$4:AG$1569&gt;=BI$4:BI$1569)*(AG$4:AG$1569-BI$4:BI$1569))/MAX(1,COUNTIF(AG$4:AG$1569,"&lt;"&amp;BI743+0.01)),BI743))</f>
        <v/>
      </c>
      <c r="BX743" s="9">
        <f>IF(AH743&gt;=BJ743,0,IFERROR(BJ743+SUMPRODUCT((AH$4:AH$1569&gt;=BJ$4:BJ$1569)*(AH$4:AH$1569-BJ$4:BJ$1569))/MAX(1,COUNTIF(AH$4:AH$1569,"&lt;"&amp;BJ743+0.01)),BJ743))</f>
        <v/>
      </c>
      <c r="BY743" s="9">
        <f>IF(AI743&gt;=BK743,0,IFERROR(BK743+SUMPRODUCT((AI$4:AI$1569&gt;=BK$4:BK$1569)*(AI$4:AI$1569-BK$4:BK$1569))/MAX(1,COUNTIF(AI$4:AI$1569,"&lt;"&amp;BK743+0.01)),BK743))</f>
        <v/>
      </c>
      <c r="BZ743" s="9">
        <f>IF(AJ743&gt;=BL743,0,IFERROR(BL743+SUMPRODUCT((AJ$4:AJ$1569&gt;=BL$4:BL$1569)*(AJ$4:AJ$1569-BL$4:BL$1569))/MAX(1,COUNTIF(AJ$4:AJ$1569,"&lt;"&amp;BL743+0.01)),BL743))</f>
        <v/>
      </c>
      <c r="CA743" s="9">
        <f>IF(AK743&gt;=BM743,0,IFERROR(BM743+SUMPRODUCT((AK$4:AK$1569&gt;=BM$4:BM$1569)*(AK$4:AK$1569-BM$4:BM$1569))/MAX(1,COUNTIF(AK$4:AK$1569,"&lt;"&amp;BM743+0.01)),BM743))</f>
        <v/>
      </c>
      <c r="CB743" s="9">
        <f>IF(AL743&gt;=BN743,0,IFERROR(BN743+SUMPRODUCT((AL$4:AL$1569&gt;=BN$4:BN$1569)*(AL$4:AL$1569-BN$4:BN$1569))/MAX(1,COUNTIF(AL$4:AL$1569,"&lt;"&amp;BN743+0.01)),BN743))</f>
        <v/>
      </c>
      <c r="CC743" s="5">
        <f>IF(AO743="🟢","VERDE",IF(AO743="🟡","AMARELO",IF(AO743="🟠","VERMELHO",IF(AO743="🔴","VERMELHO","ROXO"))))</f>
        <v/>
      </c>
      <c r="CD743" s="5" t="inlineStr">
        <is>
          <t>🌎 REGIÕES</t>
        </is>
      </c>
      <c r="CE743" s="5" t="inlineStr">
        <is>
          <t>SEM REDE</t>
        </is>
      </c>
    </row>
    <row r="744">
      <c r="A744" s="5" t="inlineStr">
        <is>
          <t>20346358000188</t>
        </is>
      </c>
      <c r="B744" s="5" t="inlineStr">
        <is>
          <t>LEV BEM VIDA NATURAL LTDA - ME</t>
        </is>
      </c>
      <c r="C744" s="5" t="inlineStr">
        <is>
          <t>06 - SEM GRUPO</t>
        </is>
      </c>
      <c r="D744" s="5" t="inlineStr">
        <is>
          <t>LARISSA PADILHA</t>
        </is>
      </c>
      <c r="E744" s="5" t="inlineStr">
        <is>
          <t>MG</t>
        </is>
      </c>
      <c r="F744" s="5">
        <f>IFERROR(VLOOKUP(C744,$AS$4:$AT$25,2,FALSE),"")</f>
        <v/>
      </c>
      <c r="G744" s="6">
        <f>IFERROR(VLOOKUP(C744,$AS$4:$AX$25,6,FALSE),"")</f>
        <v/>
      </c>
      <c r="H744" s="5">
        <f>IFERROR(VLOOKUP(C744,$AS$4:$AY$25,7,FALSE),"")</f>
        <v/>
      </c>
      <c r="I744" s="5">
        <f>IFERROR(VLOOKUP(C744,$AS$4:$AZ$25,8,FALSE),"")</f>
        <v/>
      </c>
      <c r="J744" s="7" t="inlineStr">
        <is>
          <t>.</t>
        </is>
      </c>
      <c r="K744" s="5" t="inlineStr">
        <is>
          <t>RJ + ES + MG</t>
        </is>
      </c>
      <c r="L744" s="8" t="n">
        <v>1565.217391304348</v>
      </c>
      <c r="M744" s="9" t="n">
        <v>130.4347826086957</v>
      </c>
      <c r="N744" s="9" t="n">
        <v>130.4347826086957</v>
      </c>
      <c r="O744" s="9" t="n">
        <v>130.4347826086957</v>
      </c>
      <c r="P744" s="9" t="n">
        <v>130.4347826086957</v>
      </c>
      <c r="Q744" s="9" t="n">
        <v>130.4347826086957</v>
      </c>
      <c r="R744" s="9" t="n">
        <v>130.4347826086957</v>
      </c>
      <c r="S744" s="9" t="n">
        <v>130.4347826086957</v>
      </c>
      <c r="T744" s="9" t="n">
        <v>130.4347826086957</v>
      </c>
      <c r="U744" s="9" t="n">
        <v>130.4347826086957</v>
      </c>
      <c r="V744" s="9" t="n">
        <v>130.4347826086957</v>
      </c>
      <c r="W744" s="9" t="n">
        <v>130.4347826086957</v>
      </c>
      <c r="X744" s="9" t="n">
        <v>130.4347826086957</v>
      </c>
      <c r="Y744" s="7" t="inlineStr">
        <is>
          <t>.</t>
        </is>
      </c>
      <c r="Z744" s="8">
        <f>SUM(AA744:AL744)</f>
        <v/>
      </c>
      <c r="AA744" s="9" t="n">
        <v>0</v>
      </c>
      <c r="AB744" s="9" t="n">
        <v>0</v>
      </c>
      <c r="AC744" s="9" t="n">
        <v>0</v>
      </c>
      <c r="AD744" s="9" t="n">
        <v>0</v>
      </c>
      <c r="AE744" s="9" t="n">
        <v>0</v>
      </c>
      <c r="AF744" s="9" t="n">
        <v>0</v>
      </c>
      <c r="AG744" s="9" t="n">
        <v>0</v>
      </c>
      <c r="AH744" s="9" t="n">
        <v>0</v>
      </c>
      <c r="AI744" s="9" t="n">
        <v>0</v>
      </c>
      <c r="AJ744" s="9" t="n">
        <v>0</v>
      </c>
      <c r="AK744" s="9" t="n">
        <v>0</v>
      </c>
      <c r="AL744" s="9" t="n">
        <v>0</v>
      </c>
      <c r="AM744" s="7" t="inlineStr">
        <is>
          <t>.</t>
        </is>
      </c>
      <c r="AN744" s="6">
        <f>IF(L744=0,0,Z744/L744)</f>
        <v/>
      </c>
      <c r="AO744" s="5">
        <f>IF(AN744="","",IF(AN744&gt;=0.9,"🟢",IF(AN744&gt;=0.7,"🟡",IF(AN744&gt;=0.5,"🟠","🔴"))))</f>
        <v/>
      </c>
      <c r="AP744" s="9">
        <f>IF(L744=0,0,L744-Z744)</f>
        <v/>
      </c>
      <c r="AQ744" s="5">
        <f>IF(Z744=0,"",RANK(Z744,Z$4:Z$1569,0))</f>
        <v/>
      </c>
      <c r="AR744" s="7" t="inlineStr">
        <is>
          <t>.</t>
        </is>
      </c>
      <c r="BA744" s="7" t="inlineStr">
        <is>
          <t>.</t>
        </is>
      </c>
      <c r="BB744" s="9">
        <f>SUM(L$4:L$1569)/COUNTA(A$4:A$1569)</f>
        <v/>
      </c>
      <c r="BC744" s="9">
        <f>SUM(M$4:M$1569)/COUNTA(A$4:A$1569)</f>
        <v/>
      </c>
      <c r="BD744" s="9">
        <f>SUM(N$4:N$1569)/COUNTA(A$4:A$1569)</f>
        <v/>
      </c>
      <c r="BE744" s="9">
        <f>SUM(O$4:O$1569)/COUNTA(A$4:A$1569)</f>
        <v/>
      </c>
      <c r="BF744" s="9">
        <f>SUM(P$4:P$1569)/COUNTA(A$4:A$1569)</f>
        <v/>
      </c>
      <c r="BG744" s="9">
        <f>SUM(Q$4:Q$1569)/COUNTA(A$4:A$1569)</f>
        <v/>
      </c>
      <c r="BH744" s="9">
        <f>SUM(R$4:R$1569)/COUNTA(A$4:A$1569)</f>
        <v/>
      </c>
      <c r="BI744" s="9">
        <f>SUM(S$4:S$1569)/COUNTA(A$4:A$1569)</f>
        <v/>
      </c>
      <c r="BJ744" s="9">
        <f>SUM(T$4:T$1569)/COUNTA(A$4:A$1569)</f>
        <v/>
      </c>
      <c r="BK744" s="9">
        <f>SUM(U$4:U$1569)/COUNTA(A$4:A$1569)</f>
        <v/>
      </c>
      <c r="BL744" s="9">
        <f>SUM(V$4:V$1569)/COUNTA(A$4:A$1569)</f>
        <v/>
      </c>
      <c r="BM744" s="9">
        <f>SUM(W$4:W$1569)/COUNTA(A$4:A$1569)</f>
        <v/>
      </c>
      <c r="BN744" s="9">
        <f>SUM(X$4:X$1569)/COUNTA(A$4:A$1569)</f>
        <v/>
      </c>
      <c r="BO744" s="7" t="inlineStr">
        <is>
          <t>.</t>
        </is>
      </c>
      <c r="BP744" s="9">
        <f>IF(Z744&gt;=BB744,0,IFERROR(BB744+(SUMPRODUCT((Z$4:Z$1569&gt;=BB$4:BB$1569)*(Z$4:Z$1569-BB$4:BB$1569))/MAX(1,COUNTIF(Z$4:Z$1569,"&lt;"&amp;BB744+0.01))),BB744))</f>
        <v/>
      </c>
      <c r="BQ744" s="9">
        <f>IF(AA744&gt;=BC744,0,IFERROR(BC744+SUMPRODUCT((AA$4:AA$1569&gt;=BC$4:BC$1569)*(AA$4:AA$1569-BC$4:BC$1569))/MAX(1,COUNTIF(AA$4:AA$1569,"&lt;"&amp;BC744+0.01)),BC744))</f>
        <v/>
      </c>
      <c r="BR744" s="9">
        <f>IF(AB744&gt;=BD744,0,IFERROR(BD744+SUMPRODUCT((AB$4:AB$1569&gt;=BD$4:BD$1569)*(AB$4:AB$1569-BD$4:BD$1569))/MAX(1,COUNTIF(AB$4:AB$1569,"&lt;"&amp;BD744+0.01)),BD744))</f>
        <v/>
      </c>
      <c r="BS744" s="9">
        <f>IF(AC744&gt;=BE744,0,IFERROR(BE744+SUMPRODUCT((AC$4:AC$1569&gt;=BE$4:BE$1569)*(AC$4:AC$1569-BE$4:BE$1569))/MAX(1,COUNTIF(AC$4:AC$1569,"&lt;"&amp;BE744+0.01)),BE744))</f>
        <v/>
      </c>
      <c r="BT744" s="9">
        <f>IF(AD744&gt;=BF744,0,IFERROR(BF744+SUMPRODUCT((AD$4:AD$1569&gt;=BF$4:BF$1569)*(AD$4:AD$1569-BF$4:BF$1569))/MAX(1,COUNTIF(AD$4:AD$1569,"&lt;"&amp;BF744+0.01)),BF744))</f>
        <v/>
      </c>
      <c r="BU744" s="9">
        <f>IF(AE744&gt;=BG744,0,IFERROR(BG744+SUMPRODUCT((AE$4:AE$1569&gt;=BG$4:BG$1569)*(AE$4:AE$1569-BG$4:BG$1569))/MAX(1,COUNTIF(AE$4:AE$1569,"&lt;"&amp;BG744+0.01)),BG744))</f>
        <v/>
      </c>
      <c r="BV744" s="9">
        <f>IF(AF744&gt;=BH744,0,IFERROR(BH744+SUMPRODUCT((AF$4:AF$1569&gt;=BH$4:BH$1569)*(AF$4:AF$1569-BH$4:BH$1569))/MAX(1,COUNTIF(AF$4:AF$1569,"&lt;"&amp;BH744+0.01)),BH744))</f>
        <v/>
      </c>
      <c r="BW744" s="9">
        <f>IF(AG744&gt;=BI744,0,IFERROR(BI744+SUMPRODUCT((AG$4:AG$1569&gt;=BI$4:BI$1569)*(AG$4:AG$1569-BI$4:BI$1569))/MAX(1,COUNTIF(AG$4:AG$1569,"&lt;"&amp;BI744+0.01)),BI744))</f>
        <v/>
      </c>
      <c r="BX744" s="9">
        <f>IF(AH744&gt;=BJ744,0,IFERROR(BJ744+SUMPRODUCT((AH$4:AH$1569&gt;=BJ$4:BJ$1569)*(AH$4:AH$1569-BJ$4:BJ$1569))/MAX(1,COUNTIF(AH$4:AH$1569,"&lt;"&amp;BJ744+0.01)),BJ744))</f>
        <v/>
      </c>
      <c r="BY744" s="9">
        <f>IF(AI744&gt;=BK744,0,IFERROR(BK744+SUMPRODUCT((AI$4:AI$1569&gt;=BK$4:BK$1569)*(AI$4:AI$1569-BK$4:BK$1569))/MAX(1,COUNTIF(AI$4:AI$1569,"&lt;"&amp;BK744+0.01)),BK744))</f>
        <v/>
      </c>
      <c r="BZ744" s="9">
        <f>IF(AJ744&gt;=BL744,0,IFERROR(BL744+SUMPRODUCT((AJ$4:AJ$1569&gt;=BL$4:BL$1569)*(AJ$4:AJ$1569-BL$4:BL$1569))/MAX(1,COUNTIF(AJ$4:AJ$1569,"&lt;"&amp;BL744+0.01)),BL744))</f>
        <v/>
      </c>
      <c r="CA744" s="9">
        <f>IF(AK744&gt;=BM744,0,IFERROR(BM744+SUMPRODUCT((AK$4:AK$1569&gt;=BM$4:BM$1569)*(AK$4:AK$1569-BM$4:BM$1569))/MAX(1,COUNTIF(AK$4:AK$1569,"&lt;"&amp;BM744+0.01)),BM744))</f>
        <v/>
      </c>
      <c r="CB744" s="9">
        <f>IF(AL744&gt;=BN744,0,IFERROR(BN744+SUMPRODUCT((AL$4:AL$1569&gt;=BN$4:BN$1569)*(AL$4:AL$1569-BN$4:BN$1569))/MAX(1,COUNTIF(AL$4:AL$1569,"&lt;"&amp;BN744+0.01)),BN744))</f>
        <v/>
      </c>
      <c r="CC744" s="5">
        <f>IF(AO744="🟢","VERDE",IF(AO744="🟡","AMARELO",IF(AO744="🟠","VERMELHO",IF(AO744="🔴","VERMELHO","ROXO"))))</f>
        <v/>
      </c>
      <c r="CD744" s="5" t="inlineStr">
        <is>
          <t>🌎 REGIÕES</t>
        </is>
      </c>
      <c r="CE744" s="5" t="inlineStr">
        <is>
          <t>SEM REDE</t>
        </is>
      </c>
    </row>
    <row r="745">
      <c r="A745" s="5" t="inlineStr">
        <is>
          <t>20357397000180</t>
        </is>
      </c>
      <c r="B745" s="5" t="inlineStr">
        <is>
          <t>ESPACO MAIS PRODUTOS NATURAIS LTDA -ME</t>
        </is>
      </c>
      <c r="C745" s="5" t="inlineStr">
        <is>
          <t>06 - SEM GRUPO</t>
        </is>
      </c>
      <c r="D745" s="5" t="inlineStr">
        <is>
          <t>HEMANUELE DITZEL (MANU)</t>
        </is>
      </c>
      <c r="E745" s="5" t="inlineStr">
        <is>
          <t>SC</t>
        </is>
      </c>
      <c r="F745" s="5">
        <f>IFERROR(VLOOKUP(C745,$AS$4:$AT$25,2,FALSE),"")</f>
        <v/>
      </c>
      <c r="G745" s="6">
        <f>IFERROR(VLOOKUP(C745,$AS$4:$AX$25,6,FALSE),"")</f>
        <v/>
      </c>
      <c r="H745" s="5">
        <f>IFERROR(VLOOKUP(C745,$AS$4:$AY$25,7,FALSE),"")</f>
        <v/>
      </c>
      <c r="I745" s="5">
        <f>IFERROR(VLOOKUP(C745,$AS$4:$AZ$25,8,FALSE),"")</f>
        <v/>
      </c>
      <c r="J745" s="7" t="inlineStr">
        <is>
          <t>.</t>
        </is>
      </c>
      <c r="K745" s="5" t="inlineStr">
        <is>
          <t>SUL</t>
        </is>
      </c>
      <c r="L745" s="8" t="n">
        <v>1604.347826086957</v>
      </c>
      <c r="M745" s="9" t="n">
        <v>117.3913043478261</v>
      </c>
      <c r="N745" s="9" t="n">
        <v>117.3913043478261</v>
      </c>
      <c r="O745" s="9" t="n">
        <v>130.4347826086957</v>
      </c>
      <c r="P745" s="9" t="n">
        <v>130.4347826086957</v>
      </c>
      <c r="Q745" s="9" t="n">
        <v>130.4347826086957</v>
      </c>
      <c r="R745" s="9" t="n">
        <v>130.4347826086957</v>
      </c>
      <c r="S745" s="9" t="n">
        <v>130.4347826086957</v>
      </c>
      <c r="T745" s="9" t="n">
        <v>143.4782608695652</v>
      </c>
      <c r="U745" s="9" t="n">
        <v>143.4782608695652</v>
      </c>
      <c r="V745" s="9" t="n">
        <v>143.4782608695652</v>
      </c>
      <c r="W745" s="9" t="n">
        <v>143.4782608695652</v>
      </c>
      <c r="X745" s="9" t="n">
        <v>143.4782608695652</v>
      </c>
      <c r="Y745" s="7" t="inlineStr">
        <is>
          <t>.</t>
        </is>
      </c>
      <c r="Z745" s="8">
        <f>SUM(AA745:AL745)</f>
        <v/>
      </c>
      <c r="AA745" s="9" t="n">
        <v>0</v>
      </c>
      <c r="AB745" s="9" t="n">
        <v>0</v>
      </c>
      <c r="AC745" s="9" t="n">
        <v>0</v>
      </c>
      <c r="AD745" s="9" t="n">
        <v>0</v>
      </c>
      <c r="AE745" s="9" t="n">
        <v>0</v>
      </c>
      <c r="AF745" s="9" t="n">
        <v>0</v>
      </c>
      <c r="AG745" s="9" t="n">
        <v>0</v>
      </c>
      <c r="AH745" s="9" t="n">
        <v>0</v>
      </c>
      <c r="AI745" s="9" t="n">
        <v>0</v>
      </c>
      <c r="AJ745" s="9" t="n">
        <v>0</v>
      </c>
      <c r="AK745" s="9" t="n">
        <v>0</v>
      </c>
      <c r="AL745" s="9" t="n">
        <v>0</v>
      </c>
      <c r="AM745" s="7" t="inlineStr">
        <is>
          <t>.</t>
        </is>
      </c>
      <c r="AN745" s="6">
        <f>IF(L745=0,0,Z745/L745)</f>
        <v/>
      </c>
      <c r="AO745" s="5">
        <f>IF(AN745="","",IF(AN745&gt;=0.9,"🟢",IF(AN745&gt;=0.7,"🟡",IF(AN745&gt;=0.5,"🟠","🔴"))))</f>
        <v/>
      </c>
      <c r="AP745" s="9">
        <f>IF(L745=0,0,L745-Z745)</f>
        <v/>
      </c>
      <c r="AQ745" s="5">
        <f>IF(Z745=0,"",RANK(Z745,Z$4:Z$1569,0))</f>
        <v/>
      </c>
      <c r="AR745" s="7" t="inlineStr">
        <is>
          <t>.</t>
        </is>
      </c>
      <c r="BA745" s="7" t="inlineStr">
        <is>
          <t>.</t>
        </is>
      </c>
      <c r="BB745" s="9">
        <f>SUM(L$4:L$1569)/COUNTA(A$4:A$1569)</f>
        <v/>
      </c>
      <c r="BC745" s="9">
        <f>SUM(M$4:M$1569)/COUNTA(A$4:A$1569)</f>
        <v/>
      </c>
      <c r="BD745" s="9">
        <f>SUM(N$4:N$1569)/COUNTA(A$4:A$1569)</f>
        <v/>
      </c>
      <c r="BE745" s="9">
        <f>SUM(O$4:O$1569)/COUNTA(A$4:A$1569)</f>
        <v/>
      </c>
      <c r="BF745" s="9">
        <f>SUM(P$4:P$1569)/COUNTA(A$4:A$1569)</f>
        <v/>
      </c>
      <c r="BG745" s="9">
        <f>SUM(Q$4:Q$1569)/COUNTA(A$4:A$1569)</f>
        <v/>
      </c>
      <c r="BH745" s="9">
        <f>SUM(R$4:R$1569)/COUNTA(A$4:A$1569)</f>
        <v/>
      </c>
      <c r="BI745" s="9">
        <f>SUM(S$4:S$1569)/COUNTA(A$4:A$1569)</f>
        <v/>
      </c>
      <c r="BJ745" s="9">
        <f>SUM(T$4:T$1569)/COUNTA(A$4:A$1569)</f>
        <v/>
      </c>
      <c r="BK745" s="9">
        <f>SUM(U$4:U$1569)/COUNTA(A$4:A$1569)</f>
        <v/>
      </c>
      <c r="BL745" s="9">
        <f>SUM(V$4:V$1569)/COUNTA(A$4:A$1569)</f>
        <v/>
      </c>
      <c r="BM745" s="9">
        <f>SUM(W$4:W$1569)/COUNTA(A$4:A$1569)</f>
        <v/>
      </c>
      <c r="BN745" s="9">
        <f>SUM(X$4:X$1569)/COUNTA(A$4:A$1569)</f>
        <v/>
      </c>
      <c r="BO745" s="7" t="inlineStr">
        <is>
          <t>.</t>
        </is>
      </c>
      <c r="BP745" s="9">
        <f>IF(Z745&gt;=BB745,0,IFERROR(BB745+(SUMPRODUCT((Z$4:Z$1569&gt;=BB$4:BB$1569)*(Z$4:Z$1569-BB$4:BB$1569))/MAX(1,COUNTIF(Z$4:Z$1569,"&lt;"&amp;BB745+0.01))),BB745))</f>
        <v/>
      </c>
      <c r="BQ745" s="9">
        <f>IF(AA745&gt;=BC745,0,IFERROR(BC745+SUMPRODUCT((AA$4:AA$1569&gt;=BC$4:BC$1569)*(AA$4:AA$1569-BC$4:BC$1569))/MAX(1,COUNTIF(AA$4:AA$1569,"&lt;"&amp;BC745+0.01)),BC745))</f>
        <v/>
      </c>
      <c r="BR745" s="9">
        <f>IF(AB745&gt;=BD745,0,IFERROR(BD745+SUMPRODUCT((AB$4:AB$1569&gt;=BD$4:BD$1569)*(AB$4:AB$1569-BD$4:BD$1569))/MAX(1,COUNTIF(AB$4:AB$1569,"&lt;"&amp;BD745+0.01)),BD745))</f>
        <v/>
      </c>
      <c r="BS745" s="9">
        <f>IF(AC745&gt;=BE745,0,IFERROR(BE745+SUMPRODUCT((AC$4:AC$1569&gt;=BE$4:BE$1569)*(AC$4:AC$1569-BE$4:BE$1569))/MAX(1,COUNTIF(AC$4:AC$1569,"&lt;"&amp;BE745+0.01)),BE745))</f>
        <v/>
      </c>
      <c r="BT745" s="9">
        <f>IF(AD745&gt;=BF745,0,IFERROR(BF745+SUMPRODUCT((AD$4:AD$1569&gt;=BF$4:BF$1569)*(AD$4:AD$1569-BF$4:BF$1569))/MAX(1,COUNTIF(AD$4:AD$1569,"&lt;"&amp;BF745+0.01)),BF745))</f>
        <v/>
      </c>
      <c r="BU745" s="9">
        <f>IF(AE745&gt;=BG745,0,IFERROR(BG745+SUMPRODUCT((AE$4:AE$1569&gt;=BG$4:BG$1569)*(AE$4:AE$1569-BG$4:BG$1569))/MAX(1,COUNTIF(AE$4:AE$1569,"&lt;"&amp;BG745+0.01)),BG745))</f>
        <v/>
      </c>
      <c r="BV745" s="9">
        <f>IF(AF745&gt;=BH745,0,IFERROR(BH745+SUMPRODUCT((AF$4:AF$1569&gt;=BH$4:BH$1569)*(AF$4:AF$1569-BH$4:BH$1569))/MAX(1,COUNTIF(AF$4:AF$1569,"&lt;"&amp;BH745+0.01)),BH745))</f>
        <v/>
      </c>
      <c r="BW745" s="9">
        <f>IF(AG745&gt;=BI745,0,IFERROR(BI745+SUMPRODUCT((AG$4:AG$1569&gt;=BI$4:BI$1569)*(AG$4:AG$1569-BI$4:BI$1569))/MAX(1,COUNTIF(AG$4:AG$1569,"&lt;"&amp;BI745+0.01)),BI745))</f>
        <v/>
      </c>
      <c r="BX745" s="9">
        <f>IF(AH745&gt;=BJ745,0,IFERROR(BJ745+SUMPRODUCT((AH$4:AH$1569&gt;=BJ$4:BJ$1569)*(AH$4:AH$1569-BJ$4:BJ$1569))/MAX(1,COUNTIF(AH$4:AH$1569,"&lt;"&amp;BJ745+0.01)),BJ745))</f>
        <v/>
      </c>
      <c r="BY745" s="9">
        <f>IF(AI745&gt;=BK745,0,IFERROR(BK745+SUMPRODUCT((AI$4:AI$1569&gt;=BK$4:BK$1569)*(AI$4:AI$1569-BK$4:BK$1569))/MAX(1,COUNTIF(AI$4:AI$1569,"&lt;"&amp;BK745+0.01)),BK745))</f>
        <v/>
      </c>
      <c r="BZ745" s="9">
        <f>IF(AJ745&gt;=BL745,0,IFERROR(BL745+SUMPRODUCT((AJ$4:AJ$1569&gt;=BL$4:BL$1569)*(AJ$4:AJ$1569-BL$4:BL$1569))/MAX(1,COUNTIF(AJ$4:AJ$1569,"&lt;"&amp;BL745+0.01)),BL745))</f>
        <v/>
      </c>
      <c r="CA745" s="9">
        <f>IF(AK745&gt;=BM745,0,IFERROR(BM745+SUMPRODUCT((AK$4:AK$1569&gt;=BM$4:BM$1569)*(AK$4:AK$1569-BM$4:BM$1569))/MAX(1,COUNTIF(AK$4:AK$1569,"&lt;"&amp;BM745+0.01)),BM745))</f>
        <v/>
      </c>
      <c r="CB745" s="9">
        <f>IF(AL745&gt;=BN745,0,IFERROR(BN745+SUMPRODUCT((AL$4:AL$1569&gt;=BN$4:BN$1569)*(AL$4:AL$1569-BN$4:BN$1569))/MAX(1,COUNTIF(AL$4:AL$1569,"&lt;"&amp;BN745+0.01)),BN745))</f>
        <v/>
      </c>
      <c r="CC745" s="5">
        <f>IF(AO745="🟢","VERDE",IF(AO745="🟡","AMARELO",IF(AO745="🟠","VERMELHO",IF(AO745="🔴","VERMELHO","ROXO"))))</f>
        <v/>
      </c>
      <c r="CD745" s="5" t="inlineStr">
        <is>
          <t>🌎 REGIÕES</t>
        </is>
      </c>
      <c r="CE745" s="5" t="inlineStr">
        <is>
          <t>SEM REDE</t>
        </is>
      </c>
    </row>
    <row r="746">
      <c r="A746" s="5" t="inlineStr">
        <is>
          <t>20437576000128</t>
        </is>
      </c>
      <c r="B746" s="5" t="inlineStr">
        <is>
          <t>STILLUS PRO LTDA - ME</t>
        </is>
      </c>
      <c r="C746" s="5" t="inlineStr">
        <is>
          <t>06 - SEM GRUPO</t>
        </is>
      </c>
      <c r="D746" s="5" t="inlineStr">
        <is>
          <t>LARISSA PADILHA</t>
        </is>
      </c>
      <c r="E746" s="5" t="inlineStr">
        <is>
          <t>GO</t>
        </is>
      </c>
      <c r="F746" s="5">
        <f>IFERROR(VLOOKUP(C746,$AS$4:$AT$25,2,FALSE),"")</f>
        <v/>
      </c>
      <c r="G746" s="6">
        <f>IFERROR(VLOOKUP(C746,$AS$4:$AX$25,6,FALSE),"")</f>
        <v/>
      </c>
      <c r="H746" s="5">
        <f>IFERROR(VLOOKUP(C746,$AS$4:$AY$25,7,FALSE),"")</f>
        <v/>
      </c>
      <c r="I746" s="5">
        <f>IFERROR(VLOOKUP(C746,$AS$4:$AZ$25,8,FALSE),"")</f>
        <v/>
      </c>
      <c r="J746" s="7" t="inlineStr">
        <is>
          <t>.</t>
        </is>
      </c>
      <c r="K746" s="5" t="inlineStr">
        <is>
          <t>CENTRO OESTE</t>
        </is>
      </c>
      <c r="L746" s="8" t="n">
        <v>1494.339622641509</v>
      </c>
      <c r="M746" s="9" t="n">
        <v>124.5283018867924</v>
      </c>
      <c r="N746" s="9" t="n">
        <v>124.5283018867924</v>
      </c>
      <c r="O746" s="9" t="n">
        <v>124.5283018867924</v>
      </c>
      <c r="P746" s="9" t="n">
        <v>124.5283018867924</v>
      </c>
      <c r="Q746" s="9" t="n">
        <v>124.5283018867924</v>
      </c>
      <c r="R746" s="9" t="n">
        <v>124.5283018867924</v>
      </c>
      <c r="S746" s="9" t="n">
        <v>124.5283018867924</v>
      </c>
      <c r="T746" s="9" t="n">
        <v>124.5283018867924</v>
      </c>
      <c r="U746" s="9" t="n">
        <v>124.5283018867924</v>
      </c>
      <c r="V746" s="9" t="n">
        <v>124.5283018867924</v>
      </c>
      <c r="W746" s="9" t="n">
        <v>124.5283018867924</v>
      </c>
      <c r="X746" s="9" t="n">
        <v>124.5283018867924</v>
      </c>
      <c r="Y746" s="7" t="inlineStr">
        <is>
          <t>.</t>
        </is>
      </c>
      <c r="Z746" s="8">
        <f>SUM(AA746:AL746)</f>
        <v/>
      </c>
      <c r="AA746" s="9" t="n">
        <v>0</v>
      </c>
      <c r="AB746" s="9" t="n">
        <v>0</v>
      </c>
      <c r="AC746" s="9" t="n">
        <v>0</v>
      </c>
      <c r="AD746" s="9" t="n">
        <v>0</v>
      </c>
      <c r="AE746" s="9" t="n">
        <v>0</v>
      </c>
      <c r="AF746" s="9" t="n">
        <v>0</v>
      </c>
      <c r="AG746" s="9" t="n">
        <v>0</v>
      </c>
      <c r="AH746" s="9" t="n">
        <v>0</v>
      </c>
      <c r="AI746" s="9" t="n">
        <v>0</v>
      </c>
      <c r="AJ746" s="9" t="n">
        <v>0</v>
      </c>
      <c r="AK746" s="9" t="n">
        <v>0</v>
      </c>
      <c r="AL746" s="9" t="n">
        <v>0</v>
      </c>
      <c r="AM746" s="7" t="inlineStr">
        <is>
          <t>.</t>
        </is>
      </c>
      <c r="AN746" s="6">
        <f>IF(L746=0,0,Z746/L746)</f>
        <v/>
      </c>
      <c r="AO746" s="5">
        <f>IF(AN746="","",IF(AN746&gt;=0.9,"🟢",IF(AN746&gt;=0.7,"🟡",IF(AN746&gt;=0.5,"🟠","🔴"))))</f>
        <v/>
      </c>
      <c r="AP746" s="9">
        <f>IF(L746=0,0,L746-Z746)</f>
        <v/>
      </c>
      <c r="AQ746" s="5">
        <f>IF(Z746=0,"",RANK(Z746,Z$4:Z$1569,0))</f>
        <v/>
      </c>
      <c r="AR746" s="7" t="inlineStr">
        <is>
          <t>.</t>
        </is>
      </c>
      <c r="BA746" s="7" t="inlineStr">
        <is>
          <t>.</t>
        </is>
      </c>
      <c r="BB746" s="9">
        <f>SUM(L$4:L$1569)/COUNTA(A$4:A$1569)</f>
        <v/>
      </c>
      <c r="BC746" s="9">
        <f>SUM(M$4:M$1569)/COUNTA(A$4:A$1569)</f>
        <v/>
      </c>
      <c r="BD746" s="9">
        <f>SUM(N$4:N$1569)/COUNTA(A$4:A$1569)</f>
        <v/>
      </c>
      <c r="BE746" s="9">
        <f>SUM(O$4:O$1569)/COUNTA(A$4:A$1569)</f>
        <v/>
      </c>
      <c r="BF746" s="9">
        <f>SUM(P$4:P$1569)/COUNTA(A$4:A$1569)</f>
        <v/>
      </c>
      <c r="BG746" s="9">
        <f>SUM(Q$4:Q$1569)/COUNTA(A$4:A$1569)</f>
        <v/>
      </c>
      <c r="BH746" s="9">
        <f>SUM(R$4:R$1569)/COUNTA(A$4:A$1569)</f>
        <v/>
      </c>
      <c r="BI746" s="9">
        <f>SUM(S$4:S$1569)/COUNTA(A$4:A$1569)</f>
        <v/>
      </c>
      <c r="BJ746" s="9">
        <f>SUM(T$4:T$1569)/COUNTA(A$4:A$1569)</f>
        <v/>
      </c>
      <c r="BK746" s="9">
        <f>SUM(U$4:U$1569)/COUNTA(A$4:A$1569)</f>
        <v/>
      </c>
      <c r="BL746" s="9">
        <f>SUM(V$4:V$1569)/COUNTA(A$4:A$1569)</f>
        <v/>
      </c>
      <c r="BM746" s="9">
        <f>SUM(W$4:W$1569)/COUNTA(A$4:A$1569)</f>
        <v/>
      </c>
      <c r="BN746" s="9">
        <f>SUM(X$4:X$1569)/COUNTA(A$4:A$1569)</f>
        <v/>
      </c>
      <c r="BO746" s="7" t="inlineStr">
        <is>
          <t>.</t>
        </is>
      </c>
      <c r="BP746" s="9">
        <f>IF(Z746&gt;=BB746,0,IFERROR(BB746+(SUMPRODUCT((Z$4:Z$1569&gt;=BB$4:BB$1569)*(Z$4:Z$1569-BB$4:BB$1569))/MAX(1,COUNTIF(Z$4:Z$1569,"&lt;"&amp;BB746+0.01))),BB746))</f>
        <v/>
      </c>
      <c r="BQ746" s="9">
        <f>IF(AA746&gt;=BC746,0,IFERROR(BC746+SUMPRODUCT((AA$4:AA$1569&gt;=BC$4:BC$1569)*(AA$4:AA$1569-BC$4:BC$1569))/MAX(1,COUNTIF(AA$4:AA$1569,"&lt;"&amp;BC746+0.01)),BC746))</f>
        <v/>
      </c>
      <c r="BR746" s="9">
        <f>IF(AB746&gt;=BD746,0,IFERROR(BD746+SUMPRODUCT((AB$4:AB$1569&gt;=BD$4:BD$1569)*(AB$4:AB$1569-BD$4:BD$1569))/MAX(1,COUNTIF(AB$4:AB$1569,"&lt;"&amp;BD746+0.01)),BD746))</f>
        <v/>
      </c>
      <c r="BS746" s="9">
        <f>IF(AC746&gt;=BE746,0,IFERROR(BE746+SUMPRODUCT((AC$4:AC$1569&gt;=BE$4:BE$1569)*(AC$4:AC$1569-BE$4:BE$1569))/MAX(1,COUNTIF(AC$4:AC$1569,"&lt;"&amp;BE746+0.01)),BE746))</f>
        <v/>
      </c>
      <c r="BT746" s="9">
        <f>IF(AD746&gt;=BF746,0,IFERROR(BF746+SUMPRODUCT((AD$4:AD$1569&gt;=BF$4:BF$1569)*(AD$4:AD$1569-BF$4:BF$1569))/MAX(1,COUNTIF(AD$4:AD$1569,"&lt;"&amp;BF746+0.01)),BF746))</f>
        <v/>
      </c>
      <c r="BU746" s="9">
        <f>IF(AE746&gt;=BG746,0,IFERROR(BG746+SUMPRODUCT((AE$4:AE$1569&gt;=BG$4:BG$1569)*(AE$4:AE$1569-BG$4:BG$1569))/MAX(1,COUNTIF(AE$4:AE$1569,"&lt;"&amp;BG746+0.01)),BG746))</f>
        <v/>
      </c>
      <c r="BV746" s="9">
        <f>IF(AF746&gt;=BH746,0,IFERROR(BH746+SUMPRODUCT((AF$4:AF$1569&gt;=BH$4:BH$1569)*(AF$4:AF$1569-BH$4:BH$1569))/MAX(1,COUNTIF(AF$4:AF$1569,"&lt;"&amp;BH746+0.01)),BH746))</f>
        <v/>
      </c>
      <c r="BW746" s="9">
        <f>IF(AG746&gt;=BI746,0,IFERROR(BI746+SUMPRODUCT((AG$4:AG$1569&gt;=BI$4:BI$1569)*(AG$4:AG$1569-BI$4:BI$1569))/MAX(1,COUNTIF(AG$4:AG$1569,"&lt;"&amp;BI746+0.01)),BI746))</f>
        <v/>
      </c>
      <c r="BX746" s="9">
        <f>IF(AH746&gt;=BJ746,0,IFERROR(BJ746+SUMPRODUCT((AH$4:AH$1569&gt;=BJ$4:BJ$1569)*(AH$4:AH$1569-BJ$4:BJ$1569))/MAX(1,COUNTIF(AH$4:AH$1569,"&lt;"&amp;BJ746+0.01)),BJ746))</f>
        <v/>
      </c>
      <c r="BY746" s="9">
        <f>IF(AI746&gt;=BK746,0,IFERROR(BK746+SUMPRODUCT((AI$4:AI$1569&gt;=BK$4:BK$1569)*(AI$4:AI$1569-BK$4:BK$1569))/MAX(1,COUNTIF(AI$4:AI$1569,"&lt;"&amp;BK746+0.01)),BK746))</f>
        <v/>
      </c>
      <c r="BZ746" s="9">
        <f>IF(AJ746&gt;=BL746,0,IFERROR(BL746+SUMPRODUCT((AJ$4:AJ$1569&gt;=BL$4:BL$1569)*(AJ$4:AJ$1569-BL$4:BL$1569))/MAX(1,COUNTIF(AJ$4:AJ$1569,"&lt;"&amp;BL746+0.01)),BL746))</f>
        <v/>
      </c>
      <c r="CA746" s="9">
        <f>IF(AK746&gt;=BM746,0,IFERROR(BM746+SUMPRODUCT((AK$4:AK$1569&gt;=BM$4:BM$1569)*(AK$4:AK$1569-BM$4:BM$1569))/MAX(1,COUNTIF(AK$4:AK$1569,"&lt;"&amp;BM746+0.01)),BM746))</f>
        <v/>
      </c>
      <c r="CB746" s="9">
        <f>IF(AL746&gt;=BN746,0,IFERROR(BN746+SUMPRODUCT((AL$4:AL$1569&gt;=BN$4:BN$1569)*(AL$4:AL$1569-BN$4:BN$1569))/MAX(1,COUNTIF(AL$4:AL$1569,"&lt;"&amp;BN746+0.01)),BN746))</f>
        <v/>
      </c>
      <c r="CC746" s="5">
        <f>IF(AO746="🟢","VERDE",IF(AO746="🟡","AMARELO",IF(AO746="🟠","VERMELHO",IF(AO746="🔴","VERMELHO","ROXO"))))</f>
        <v/>
      </c>
      <c r="CD746" s="5" t="inlineStr">
        <is>
          <t>🌎 REGIÕES</t>
        </is>
      </c>
      <c r="CE746" s="5" t="inlineStr">
        <is>
          <t>SEM REDE</t>
        </is>
      </c>
    </row>
    <row r="747">
      <c r="A747" s="5" t="inlineStr">
        <is>
          <t>20447057000140</t>
        </is>
      </c>
      <c r="B747" s="5" t="inlineStr">
        <is>
          <t>DAIANI MORAIS DA ROSA - ME</t>
        </is>
      </c>
      <c r="C747" s="5" t="inlineStr">
        <is>
          <t>06 - INTERNA - CIA DA SAUDE</t>
        </is>
      </c>
      <c r="D747" s="5" t="inlineStr">
        <is>
          <t>JULIO GADRET</t>
        </is>
      </c>
      <c r="E747" s="5" t="inlineStr"/>
      <c r="F747" s="5">
        <f>IFERROR(VLOOKUP(C747,$AS$4:$AT$25,2,FALSE),"")</f>
        <v/>
      </c>
      <c r="G747" s="6">
        <f>IFERROR(VLOOKUP(C747,$AS$4:$AX$25,6,FALSE),"")</f>
        <v/>
      </c>
      <c r="H747" s="5">
        <f>IFERROR(VLOOKUP(C747,$AS$4:$AY$25,7,FALSE),"")</f>
        <v/>
      </c>
      <c r="I747" s="5">
        <f>IFERROR(VLOOKUP(C747,$AS$4:$AZ$25,8,FALSE),"")</f>
        <v/>
      </c>
      <c r="J747" s="7" t="inlineStr">
        <is>
          <t>.</t>
        </is>
      </c>
      <c r="K747" s="5" t="inlineStr">
        <is>
          <t>NACIONAL</t>
        </is>
      </c>
      <c r="L747" s="8" t="n">
        <v>10875</v>
      </c>
      <c r="M747" s="9" t="n">
        <v>729.1666666666666</v>
      </c>
      <c r="N747" s="9" t="n">
        <v>770.8333333333334</v>
      </c>
      <c r="O747" s="9" t="n">
        <v>791.6666666666666</v>
      </c>
      <c r="P747" s="9" t="n">
        <v>833.3333333333334</v>
      </c>
      <c r="Q747" s="9" t="n">
        <v>854.1666666666666</v>
      </c>
      <c r="R747" s="9" t="n">
        <v>895.8333333333334</v>
      </c>
      <c r="S747" s="9" t="n">
        <v>916.6666666666666</v>
      </c>
      <c r="T747" s="9" t="n">
        <v>958.3333333333334</v>
      </c>
      <c r="U747" s="9" t="n">
        <v>979.1666666666666</v>
      </c>
      <c r="V747" s="9" t="n">
        <v>1020.833333333333</v>
      </c>
      <c r="W747" s="9" t="n">
        <v>1041.666666666667</v>
      </c>
      <c r="X747" s="9" t="n">
        <v>1083.333333333333</v>
      </c>
      <c r="Y747" s="7" t="inlineStr">
        <is>
          <t>.</t>
        </is>
      </c>
      <c r="Z747" s="8">
        <f>SUM(AA747:AL747)</f>
        <v/>
      </c>
      <c r="AA747" s="9" t="n">
        <v>0</v>
      </c>
      <c r="AB747" s="9" t="n">
        <v>0</v>
      </c>
      <c r="AC747" s="9" t="n">
        <v>0</v>
      </c>
      <c r="AD747" s="9" t="n">
        <v>0</v>
      </c>
      <c r="AE747" s="9" t="n">
        <v>0</v>
      </c>
      <c r="AF747" s="9" t="n">
        <v>0</v>
      </c>
      <c r="AG747" s="9" t="n">
        <v>0</v>
      </c>
      <c r="AH747" s="9" t="n">
        <v>0</v>
      </c>
      <c r="AI747" s="9" t="n">
        <v>0</v>
      </c>
      <c r="AJ747" s="9" t="n">
        <v>0</v>
      </c>
      <c r="AK747" s="9" t="n">
        <v>0</v>
      </c>
      <c r="AL747" s="9" t="n">
        <v>0</v>
      </c>
      <c r="AM747" s="7" t="inlineStr">
        <is>
          <t>.</t>
        </is>
      </c>
      <c r="AN747" s="6">
        <f>IF(L747=0,0,Z747/L747)</f>
        <v/>
      </c>
      <c r="AO747" s="5">
        <f>IF(AN747="","",IF(AN747&gt;=0.9,"🟢",IF(AN747&gt;=0.7,"🟡",IF(AN747&gt;=0.5,"🟠","🔴"))))</f>
        <v/>
      </c>
      <c r="AP747" s="9">
        <f>IF(L747=0,0,L747-Z747)</f>
        <v/>
      </c>
      <c r="AQ747" s="5">
        <f>IF(Z747=0,"",RANK(Z747,Z$4:Z$1569,0))</f>
        <v/>
      </c>
      <c r="AR747" s="7" t="inlineStr">
        <is>
          <t>.</t>
        </is>
      </c>
      <c r="BA747" s="7" t="inlineStr">
        <is>
          <t>.</t>
        </is>
      </c>
      <c r="BB747" s="9">
        <f>SUM(L$4:L$1569)/COUNTA(A$4:A$1569)</f>
        <v/>
      </c>
      <c r="BC747" s="9">
        <f>SUM(M$4:M$1569)/COUNTA(A$4:A$1569)</f>
        <v/>
      </c>
      <c r="BD747" s="9">
        <f>SUM(N$4:N$1569)/COUNTA(A$4:A$1569)</f>
        <v/>
      </c>
      <c r="BE747" s="9">
        <f>SUM(O$4:O$1569)/COUNTA(A$4:A$1569)</f>
        <v/>
      </c>
      <c r="BF747" s="9">
        <f>SUM(P$4:P$1569)/COUNTA(A$4:A$1569)</f>
        <v/>
      </c>
      <c r="BG747" s="9">
        <f>SUM(Q$4:Q$1569)/COUNTA(A$4:A$1569)</f>
        <v/>
      </c>
      <c r="BH747" s="9">
        <f>SUM(R$4:R$1569)/COUNTA(A$4:A$1569)</f>
        <v/>
      </c>
      <c r="BI747" s="9">
        <f>SUM(S$4:S$1569)/COUNTA(A$4:A$1569)</f>
        <v/>
      </c>
      <c r="BJ747" s="9">
        <f>SUM(T$4:T$1569)/COUNTA(A$4:A$1569)</f>
        <v/>
      </c>
      <c r="BK747" s="9">
        <f>SUM(U$4:U$1569)/COUNTA(A$4:A$1569)</f>
        <v/>
      </c>
      <c r="BL747" s="9">
        <f>SUM(V$4:V$1569)/COUNTA(A$4:A$1569)</f>
        <v/>
      </c>
      <c r="BM747" s="9">
        <f>SUM(W$4:W$1569)/COUNTA(A$4:A$1569)</f>
        <v/>
      </c>
      <c r="BN747" s="9">
        <f>SUM(X$4:X$1569)/COUNTA(A$4:A$1569)</f>
        <v/>
      </c>
      <c r="BO747" s="7" t="inlineStr">
        <is>
          <t>.</t>
        </is>
      </c>
      <c r="BP747" s="9">
        <f>IF(Z747&gt;=BB747,0,IFERROR(BB747+(SUMPRODUCT((Z$4:Z$1569&gt;=BB$4:BB$1569)*(Z$4:Z$1569-BB$4:BB$1569))/MAX(1,COUNTIF(Z$4:Z$1569,"&lt;"&amp;BB747+0.01))),BB747))</f>
        <v/>
      </c>
      <c r="BQ747" s="9">
        <f>IF(AA747&gt;=BC747,0,IFERROR(BC747+SUMPRODUCT((AA$4:AA$1569&gt;=BC$4:BC$1569)*(AA$4:AA$1569-BC$4:BC$1569))/MAX(1,COUNTIF(AA$4:AA$1569,"&lt;"&amp;BC747+0.01)),BC747))</f>
        <v/>
      </c>
      <c r="BR747" s="9">
        <f>IF(AB747&gt;=BD747,0,IFERROR(BD747+SUMPRODUCT((AB$4:AB$1569&gt;=BD$4:BD$1569)*(AB$4:AB$1569-BD$4:BD$1569))/MAX(1,COUNTIF(AB$4:AB$1569,"&lt;"&amp;BD747+0.01)),BD747))</f>
        <v/>
      </c>
      <c r="BS747" s="9">
        <f>IF(AC747&gt;=BE747,0,IFERROR(BE747+SUMPRODUCT((AC$4:AC$1569&gt;=BE$4:BE$1569)*(AC$4:AC$1569-BE$4:BE$1569))/MAX(1,COUNTIF(AC$4:AC$1569,"&lt;"&amp;BE747+0.01)),BE747))</f>
        <v/>
      </c>
      <c r="BT747" s="9">
        <f>IF(AD747&gt;=BF747,0,IFERROR(BF747+SUMPRODUCT((AD$4:AD$1569&gt;=BF$4:BF$1569)*(AD$4:AD$1569-BF$4:BF$1569))/MAX(1,COUNTIF(AD$4:AD$1569,"&lt;"&amp;BF747+0.01)),BF747))</f>
        <v/>
      </c>
      <c r="BU747" s="9">
        <f>IF(AE747&gt;=BG747,0,IFERROR(BG747+SUMPRODUCT((AE$4:AE$1569&gt;=BG$4:BG$1569)*(AE$4:AE$1569-BG$4:BG$1569))/MAX(1,COUNTIF(AE$4:AE$1569,"&lt;"&amp;BG747+0.01)),BG747))</f>
        <v/>
      </c>
      <c r="BV747" s="9">
        <f>IF(AF747&gt;=BH747,0,IFERROR(BH747+SUMPRODUCT((AF$4:AF$1569&gt;=BH$4:BH$1569)*(AF$4:AF$1569-BH$4:BH$1569))/MAX(1,COUNTIF(AF$4:AF$1569,"&lt;"&amp;BH747+0.01)),BH747))</f>
        <v/>
      </c>
      <c r="BW747" s="9">
        <f>IF(AG747&gt;=BI747,0,IFERROR(BI747+SUMPRODUCT((AG$4:AG$1569&gt;=BI$4:BI$1569)*(AG$4:AG$1569-BI$4:BI$1569))/MAX(1,COUNTIF(AG$4:AG$1569,"&lt;"&amp;BI747+0.01)),BI747))</f>
        <v/>
      </c>
      <c r="BX747" s="9">
        <f>IF(AH747&gt;=BJ747,0,IFERROR(BJ747+SUMPRODUCT((AH$4:AH$1569&gt;=BJ$4:BJ$1569)*(AH$4:AH$1569-BJ$4:BJ$1569))/MAX(1,COUNTIF(AH$4:AH$1569,"&lt;"&amp;BJ747+0.01)),BJ747))</f>
        <v/>
      </c>
      <c r="BY747" s="9">
        <f>IF(AI747&gt;=BK747,0,IFERROR(BK747+SUMPRODUCT((AI$4:AI$1569&gt;=BK$4:BK$1569)*(AI$4:AI$1569-BK$4:BK$1569))/MAX(1,COUNTIF(AI$4:AI$1569,"&lt;"&amp;BK747+0.01)),BK747))</f>
        <v/>
      </c>
      <c r="BZ747" s="9">
        <f>IF(AJ747&gt;=BL747,0,IFERROR(BL747+SUMPRODUCT((AJ$4:AJ$1569&gt;=BL$4:BL$1569)*(AJ$4:AJ$1569-BL$4:BL$1569))/MAX(1,COUNTIF(AJ$4:AJ$1569,"&lt;"&amp;BL747+0.01)),BL747))</f>
        <v/>
      </c>
      <c r="CA747" s="9">
        <f>IF(AK747&gt;=BM747,0,IFERROR(BM747+SUMPRODUCT((AK$4:AK$1569&gt;=BM$4:BM$1569)*(AK$4:AK$1569-BM$4:BM$1569))/MAX(1,COUNTIF(AK$4:AK$1569,"&lt;"&amp;BM747+0.01)),BM747))</f>
        <v/>
      </c>
      <c r="CB747" s="9">
        <f>IF(AL747&gt;=BN747,0,IFERROR(BN747+SUMPRODUCT((AL$4:AL$1569&gt;=BN$4:BN$1569)*(AL$4:AL$1569-BN$4:BN$1569))/MAX(1,COUNTIF(AL$4:AL$1569,"&lt;"&amp;BN747+0.01)),BN747))</f>
        <v/>
      </c>
      <c r="CC747" s="5">
        <f>IF(AO747="🟢","VERDE",IF(AO747="🟡","AMARELO",IF(AO747="🟠","VERMELHO",IF(AO747="🔴","VERMELHO","ROXO"))))</f>
        <v/>
      </c>
      <c r="CD747" s="5" t="inlineStr">
        <is>
          <t>🏢 REDES</t>
        </is>
      </c>
      <c r="CE747" s="5" t="inlineStr">
        <is>
          <t>CIA DA SAUDE</t>
        </is>
      </c>
    </row>
    <row r="748">
      <c r="A748" s="5" t="inlineStr">
        <is>
          <t>20747919000150</t>
        </is>
      </c>
      <c r="B748" s="5" t="inlineStr">
        <is>
          <t>PRISCILA OLIVEIRA CLOSS - ME</t>
        </is>
      </c>
      <c r="C748" s="5" t="inlineStr">
        <is>
          <t>06 - SEM GRUPO</t>
        </is>
      </c>
      <c r="D748" s="5" t="inlineStr">
        <is>
          <t>HEMANUELE DITZEL (MANU)</t>
        </is>
      </c>
      <c r="E748" s="5" t="inlineStr">
        <is>
          <t>SC</t>
        </is>
      </c>
      <c r="F748" s="5">
        <f>IFERROR(VLOOKUP(C748,$AS$4:$AT$25,2,FALSE),"")</f>
        <v/>
      </c>
      <c r="G748" s="6">
        <f>IFERROR(VLOOKUP(C748,$AS$4:$AX$25,6,FALSE),"")</f>
        <v/>
      </c>
      <c r="H748" s="5">
        <f>IFERROR(VLOOKUP(C748,$AS$4:$AY$25,7,FALSE),"")</f>
        <v/>
      </c>
      <c r="I748" s="5">
        <f>IFERROR(VLOOKUP(C748,$AS$4:$AZ$25,8,FALSE),"")</f>
        <v/>
      </c>
      <c r="J748" s="7" t="inlineStr">
        <is>
          <t>.</t>
        </is>
      </c>
      <c r="K748" s="5" t="inlineStr">
        <is>
          <t>SUL</t>
        </is>
      </c>
      <c r="L748" s="8" t="n">
        <v>1553.191489361702</v>
      </c>
      <c r="M748" s="9" t="n">
        <v>119.1489361702128</v>
      </c>
      <c r="N748" s="9" t="n">
        <v>123.4042553191489</v>
      </c>
      <c r="O748" s="9" t="n">
        <v>123.4042553191489</v>
      </c>
      <c r="P748" s="9" t="n">
        <v>123.4042553191489</v>
      </c>
      <c r="Q748" s="9" t="n">
        <v>127.6595744680851</v>
      </c>
      <c r="R748" s="9" t="n">
        <v>127.6595744680851</v>
      </c>
      <c r="S748" s="9" t="n">
        <v>131.9148936170213</v>
      </c>
      <c r="T748" s="9" t="n">
        <v>131.9148936170213</v>
      </c>
      <c r="U748" s="9" t="n">
        <v>131.9148936170213</v>
      </c>
      <c r="V748" s="9" t="n">
        <v>136.1702127659574</v>
      </c>
      <c r="W748" s="9" t="n">
        <v>136.1702127659574</v>
      </c>
      <c r="X748" s="9" t="n">
        <v>140.4255319148936</v>
      </c>
      <c r="Y748" s="7" t="inlineStr">
        <is>
          <t>.</t>
        </is>
      </c>
      <c r="Z748" s="8">
        <f>SUM(AA748:AL748)</f>
        <v/>
      </c>
      <c r="AA748" s="9" t="n">
        <v>0</v>
      </c>
      <c r="AB748" s="9" t="n">
        <v>0</v>
      </c>
      <c r="AC748" s="9" t="n">
        <v>0</v>
      </c>
      <c r="AD748" s="9" t="n">
        <v>0</v>
      </c>
      <c r="AE748" s="9" t="n">
        <v>0</v>
      </c>
      <c r="AF748" s="9" t="n">
        <v>0</v>
      </c>
      <c r="AG748" s="9" t="n">
        <v>0</v>
      </c>
      <c r="AH748" s="9" t="n">
        <v>0</v>
      </c>
      <c r="AI748" s="9" t="n">
        <v>0</v>
      </c>
      <c r="AJ748" s="9" t="n">
        <v>0</v>
      </c>
      <c r="AK748" s="9" t="n">
        <v>0</v>
      </c>
      <c r="AL748" s="9" t="n">
        <v>0</v>
      </c>
      <c r="AM748" s="7" t="inlineStr">
        <is>
          <t>.</t>
        </is>
      </c>
      <c r="AN748" s="6">
        <f>IF(L748=0,0,Z748/L748)</f>
        <v/>
      </c>
      <c r="AO748" s="5">
        <f>IF(AN748="","",IF(AN748&gt;=0.9,"🟢",IF(AN748&gt;=0.7,"🟡",IF(AN748&gt;=0.5,"🟠","🔴"))))</f>
        <v/>
      </c>
      <c r="AP748" s="9">
        <f>IF(L748=0,0,L748-Z748)</f>
        <v/>
      </c>
      <c r="AQ748" s="5">
        <f>IF(Z748=0,"",RANK(Z748,Z$4:Z$1569,0))</f>
        <v/>
      </c>
      <c r="AR748" s="7" t="inlineStr">
        <is>
          <t>.</t>
        </is>
      </c>
      <c r="BA748" s="7" t="inlineStr">
        <is>
          <t>.</t>
        </is>
      </c>
      <c r="BB748" s="9">
        <f>SUM(L$4:L$1569)/COUNTA(A$4:A$1569)</f>
        <v/>
      </c>
      <c r="BC748" s="9">
        <f>SUM(M$4:M$1569)/COUNTA(A$4:A$1569)</f>
        <v/>
      </c>
      <c r="BD748" s="9">
        <f>SUM(N$4:N$1569)/COUNTA(A$4:A$1569)</f>
        <v/>
      </c>
      <c r="BE748" s="9">
        <f>SUM(O$4:O$1569)/COUNTA(A$4:A$1569)</f>
        <v/>
      </c>
      <c r="BF748" s="9">
        <f>SUM(P$4:P$1569)/COUNTA(A$4:A$1569)</f>
        <v/>
      </c>
      <c r="BG748" s="9">
        <f>SUM(Q$4:Q$1569)/COUNTA(A$4:A$1569)</f>
        <v/>
      </c>
      <c r="BH748" s="9">
        <f>SUM(R$4:R$1569)/COUNTA(A$4:A$1569)</f>
        <v/>
      </c>
      <c r="BI748" s="9">
        <f>SUM(S$4:S$1569)/COUNTA(A$4:A$1569)</f>
        <v/>
      </c>
      <c r="BJ748" s="9">
        <f>SUM(T$4:T$1569)/COUNTA(A$4:A$1569)</f>
        <v/>
      </c>
      <c r="BK748" s="9">
        <f>SUM(U$4:U$1569)/COUNTA(A$4:A$1569)</f>
        <v/>
      </c>
      <c r="BL748" s="9">
        <f>SUM(V$4:V$1569)/COUNTA(A$4:A$1569)</f>
        <v/>
      </c>
      <c r="BM748" s="9">
        <f>SUM(W$4:W$1569)/COUNTA(A$4:A$1569)</f>
        <v/>
      </c>
      <c r="BN748" s="9">
        <f>SUM(X$4:X$1569)/COUNTA(A$4:A$1569)</f>
        <v/>
      </c>
      <c r="BO748" s="7" t="inlineStr">
        <is>
          <t>.</t>
        </is>
      </c>
      <c r="BP748" s="9">
        <f>IF(Z748&gt;=BB748,0,IFERROR(BB748+(SUMPRODUCT((Z$4:Z$1569&gt;=BB$4:BB$1569)*(Z$4:Z$1569-BB$4:BB$1569))/MAX(1,COUNTIF(Z$4:Z$1569,"&lt;"&amp;BB748+0.01))),BB748))</f>
        <v/>
      </c>
      <c r="BQ748" s="9">
        <f>IF(AA748&gt;=BC748,0,IFERROR(BC748+SUMPRODUCT((AA$4:AA$1569&gt;=BC$4:BC$1569)*(AA$4:AA$1569-BC$4:BC$1569))/MAX(1,COUNTIF(AA$4:AA$1569,"&lt;"&amp;BC748+0.01)),BC748))</f>
        <v/>
      </c>
      <c r="BR748" s="9">
        <f>IF(AB748&gt;=BD748,0,IFERROR(BD748+SUMPRODUCT((AB$4:AB$1569&gt;=BD$4:BD$1569)*(AB$4:AB$1569-BD$4:BD$1569))/MAX(1,COUNTIF(AB$4:AB$1569,"&lt;"&amp;BD748+0.01)),BD748))</f>
        <v/>
      </c>
      <c r="BS748" s="9">
        <f>IF(AC748&gt;=BE748,0,IFERROR(BE748+SUMPRODUCT((AC$4:AC$1569&gt;=BE$4:BE$1569)*(AC$4:AC$1569-BE$4:BE$1569))/MAX(1,COUNTIF(AC$4:AC$1569,"&lt;"&amp;BE748+0.01)),BE748))</f>
        <v/>
      </c>
      <c r="BT748" s="9">
        <f>IF(AD748&gt;=BF748,0,IFERROR(BF748+SUMPRODUCT((AD$4:AD$1569&gt;=BF$4:BF$1569)*(AD$4:AD$1569-BF$4:BF$1569))/MAX(1,COUNTIF(AD$4:AD$1569,"&lt;"&amp;BF748+0.01)),BF748))</f>
        <v/>
      </c>
      <c r="BU748" s="9">
        <f>IF(AE748&gt;=BG748,0,IFERROR(BG748+SUMPRODUCT((AE$4:AE$1569&gt;=BG$4:BG$1569)*(AE$4:AE$1569-BG$4:BG$1569))/MAX(1,COUNTIF(AE$4:AE$1569,"&lt;"&amp;BG748+0.01)),BG748))</f>
        <v/>
      </c>
      <c r="BV748" s="9">
        <f>IF(AF748&gt;=BH748,0,IFERROR(BH748+SUMPRODUCT((AF$4:AF$1569&gt;=BH$4:BH$1569)*(AF$4:AF$1569-BH$4:BH$1569))/MAX(1,COUNTIF(AF$4:AF$1569,"&lt;"&amp;BH748+0.01)),BH748))</f>
        <v/>
      </c>
      <c r="BW748" s="9">
        <f>IF(AG748&gt;=BI748,0,IFERROR(BI748+SUMPRODUCT((AG$4:AG$1569&gt;=BI$4:BI$1569)*(AG$4:AG$1569-BI$4:BI$1569))/MAX(1,COUNTIF(AG$4:AG$1569,"&lt;"&amp;BI748+0.01)),BI748))</f>
        <v/>
      </c>
      <c r="BX748" s="9">
        <f>IF(AH748&gt;=BJ748,0,IFERROR(BJ748+SUMPRODUCT((AH$4:AH$1569&gt;=BJ$4:BJ$1569)*(AH$4:AH$1569-BJ$4:BJ$1569))/MAX(1,COUNTIF(AH$4:AH$1569,"&lt;"&amp;BJ748+0.01)),BJ748))</f>
        <v/>
      </c>
      <c r="BY748" s="9">
        <f>IF(AI748&gt;=BK748,0,IFERROR(BK748+SUMPRODUCT((AI$4:AI$1569&gt;=BK$4:BK$1569)*(AI$4:AI$1569-BK$4:BK$1569))/MAX(1,COUNTIF(AI$4:AI$1569,"&lt;"&amp;BK748+0.01)),BK748))</f>
        <v/>
      </c>
      <c r="BZ748" s="9">
        <f>IF(AJ748&gt;=BL748,0,IFERROR(BL748+SUMPRODUCT((AJ$4:AJ$1569&gt;=BL$4:BL$1569)*(AJ$4:AJ$1569-BL$4:BL$1569))/MAX(1,COUNTIF(AJ$4:AJ$1569,"&lt;"&amp;BL748+0.01)),BL748))</f>
        <v/>
      </c>
      <c r="CA748" s="9">
        <f>IF(AK748&gt;=BM748,0,IFERROR(BM748+SUMPRODUCT((AK$4:AK$1569&gt;=BM$4:BM$1569)*(AK$4:AK$1569-BM$4:BM$1569))/MAX(1,COUNTIF(AK$4:AK$1569,"&lt;"&amp;BM748+0.01)),BM748))</f>
        <v/>
      </c>
      <c r="CB748" s="9">
        <f>IF(AL748&gt;=BN748,0,IFERROR(BN748+SUMPRODUCT((AL$4:AL$1569&gt;=BN$4:BN$1569)*(AL$4:AL$1569-BN$4:BN$1569))/MAX(1,COUNTIF(AL$4:AL$1569,"&lt;"&amp;BN748+0.01)),BN748))</f>
        <v/>
      </c>
      <c r="CC748" s="5">
        <f>IF(AO748="🟢","VERDE",IF(AO748="🟡","AMARELO",IF(AO748="🟠","VERMELHO",IF(AO748="🔴","VERMELHO","ROXO"))))</f>
        <v/>
      </c>
      <c r="CD748" s="5" t="inlineStr">
        <is>
          <t>🌎 REGIÕES</t>
        </is>
      </c>
      <c r="CE748" s="5" t="inlineStr">
        <is>
          <t>SEM REDE</t>
        </is>
      </c>
    </row>
    <row r="749">
      <c r="A749" s="5" t="inlineStr">
        <is>
          <t>20978588000160</t>
        </is>
      </c>
      <c r="B749" s="5" t="inlineStr">
        <is>
          <t>NUTRIMIL COMERCIO DE PRODUTOS ALIMENTICI</t>
        </is>
      </c>
      <c r="C749" s="5" t="inlineStr">
        <is>
          <t>06 - SEM GRUPO</t>
        </is>
      </c>
      <c r="D749" s="5" t="inlineStr">
        <is>
          <t>HEMANUELE DITZEL (MANU)</t>
        </is>
      </c>
      <c r="E749" s="5" t="inlineStr">
        <is>
          <t>SC</t>
        </is>
      </c>
      <c r="F749" s="5">
        <f>IFERROR(VLOOKUP(C749,$AS$4:$AT$25,2,FALSE),"")</f>
        <v/>
      </c>
      <c r="G749" s="6">
        <f>IFERROR(VLOOKUP(C749,$AS$4:$AX$25,6,FALSE),"")</f>
        <v/>
      </c>
      <c r="H749" s="5">
        <f>IFERROR(VLOOKUP(C749,$AS$4:$AY$25,7,FALSE),"")</f>
        <v/>
      </c>
      <c r="I749" s="5">
        <f>IFERROR(VLOOKUP(C749,$AS$4:$AZ$25,8,FALSE),"")</f>
        <v/>
      </c>
      <c r="J749" s="7" t="inlineStr">
        <is>
          <t>.</t>
        </is>
      </c>
      <c r="K749" s="5" t="inlineStr">
        <is>
          <t>SUL</t>
        </is>
      </c>
      <c r="L749" s="8" t="n">
        <v>1513.953488372093</v>
      </c>
      <c r="M749" s="9" t="n">
        <v>118.6046511627907</v>
      </c>
      <c r="N749" s="9" t="n">
        <v>118.6046511627907</v>
      </c>
      <c r="O749" s="9" t="n">
        <v>118.6046511627907</v>
      </c>
      <c r="P749" s="9" t="n">
        <v>125.5813953488372</v>
      </c>
      <c r="Q749" s="9" t="n">
        <v>125.5813953488372</v>
      </c>
      <c r="R749" s="9" t="n">
        <v>125.5813953488372</v>
      </c>
      <c r="S749" s="9" t="n">
        <v>125.5813953488372</v>
      </c>
      <c r="T749" s="9" t="n">
        <v>125.5813953488372</v>
      </c>
      <c r="U749" s="9" t="n">
        <v>132.5581395348837</v>
      </c>
      <c r="V749" s="9" t="n">
        <v>132.5581395348837</v>
      </c>
      <c r="W749" s="9" t="n">
        <v>132.5581395348837</v>
      </c>
      <c r="X749" s="9" t="n">
        <v>132.5581395348837</v>
      </c>
      <c r="Y749" s="7" t="inlineStr">
        <is>
          <t>.</t>
        </is>
      </c>
      <c r="Z749" s="8">
        <f>SUM(AA749:AL749)</f>
        <v/>
      </c>
      <c r="AA749" s="9" t="n">
        <v>0</v>
      </c>
      <c r="AB749" s="9" t="n">
        <v>0</v>
      </c>
      <c r="AC749" s="9" t="n">
        <v>0</v>
      </c>
      <c r="AD749" s="9" t="n">
        <v>0</v>
      </c>
      <c r="AE749" s="9" t="n">
        <v>0</v>
      </c>
      <c r="AF749" s="9" t="n">
        <v>0</v>
      </c>
      <c r="AG749" s="9" t="n">
        <v>0</v>
      </c>
      <c r="AH749" s="9" t="n">
        <v>0</v>
      </c>
      <c r="AI749" s="9" t="n">
        <v>0</v>
      </c>
      <c r="AJ749" s="9" t="n">
        <v>0</v>
      </c>
      <c r="AK749" s="9" t="n">
        <v>0</v>
      </c>
      <c r="AL749" s="9" t="n">
        <v>0</v>
      </c>
      <c r="AM749" s="7" t="inlineStr">
        <is>
          <t>.</t>
        </is>
      </c>
      <c r="AN749" s="6">
        <f>IF(L749=0,0,Z749/L749)</f>
        <v/>
      </c>
      <c r="AO749" s="5">
        <f>IF(AN749="","",IF(AN749&gt;=0.9,"🟢",IF(AN749&gt;=0.7,"🟡",IF(AN749&gt;=0.5,"🟠","🔴"))))</f>
        <v/>
      </c>
      <c r="AP749" s="9">
        <f>IF(L749=0,0,L749-Z749)</f>
        <v/>
      </c>
      <c r="AQ749" s="5">
        <f>IF(Z749=0,"",RANK(Z749,Z$4:Z$1569,0))</f>
        <v/>
      </c>
      <c r="AR749" s="7" t="inlineStr">
        <is>
          <t>.</t>
        </is>
      </c>
      <c r="BA749" s="7" t="inlineStr">
        <is>
          <t>.</t>
        </is>
      </c>
      <c r="BB749" s="9">
        <f>SUM(L$4:L$1569)/COUNTA(A$4:A$1569)</f>
        <v/>
      </c>
      <c r="BC749" s="9">
        <f>SUM(M$4:M$1569)/COUNTA(A$4:A$1569)</f>
        <v/>
      </c>
      <c r="BD749" s="9">
        <f>SUM(N$4:N$1569)/COUNTA(A$4:A$1569)</f>
        <v/>
      </c>
      <c r="BE749" s="9">
        <f>SUM(O$4:O$1569)/COUNTA(A$4:A$1569)</f>
        <v/>
      </c>
      <c r="BF749" s="9">
        <f>SUM(P$4:P$1569)/COUNTA(A$4:A$1569)</f>
        <v/>
      </c>
      <c r="BG749" s="9">
        <f>SUM(Q$4:Q$1569)/COUNTA(A$4:A$1569)</f>
        <v/>
      </c>
      <c r="BH749" s="9">
        <f>SUM(R$4:R$1569)/COUNTA(A$4:A$1569)</f>
        <v/>
      </c>
      <c r="BI749" s="9">
        <f>SUM(S$4:S$1569)/COUNTA(A$4:A$1569)</f>
        <v/>
      </c>
      <c r="BJ749" s="9">
        <f>SUM(T$4:T$1569)/COUNTA(A$4:A$1569)</f>
        <v/>
      </c>
      <c r="BK749" s="9">
        <f>SUM(U$4:U$1569)/COUNTA(A$4:A$1569)</f>
        <v/>
      </c>
      <c r="BL749" s="9">
        <f>SUM(V$4:V$1569)/COUNTA(A$4:A$1569)</f>
        <v/>
      </c>
      <c r="BM749" s="9">
        <f>SUM(W$4:W$1569)/COUNTA(A$4:A$1569)</f>
        <v/>
      </c>
      <c r="BN749" s="9">
        <f>SUM(X$4:X$1569)/COUNTA(A$4:A$1569)</f>
        <v/>
      </c>
      <c r="BO749" s="7" t="inlineStr">
        <is>
          <t>.</t>
        </is>
      </c>
      <c r="BP749" s="9">
        <f>IF(Z749&gt;=BB749,0,IFERROR(BB749+(SUMPRODUCT((Z$4:Z$1569&gt;=BB$4:BB$1569)*(Z$4:Z$1569-BB$4:BB$1569))/MAX(1,COUNTIF(Z$4:Z$1569,"&lt;"&amp;BB749+0.01))),BB749))</f>
        <v/>
      </c>
      <c r="BQ749" s="9">
        <f>IF(AA749&gt;=BC749,0,IFERROR(BC749+SUMPRODUCT((AA$4:AA$1569&gt;=BC$4:BC$1569)*(AA$4:AA$1569-BC$4:BC$1569))/MAX(1,COUNTIF(AA$4:AA$1569,"&lt;"&amp;BC749+0.01)),BC749))</f>
        <v/>
      </c>
      <c r="BR749" s="9">
        <f>IF(AB749&gt;=BD749,0,IFERROR(BD749+SUMPRODUCT((AB$4:AB$1569&gt;=BD$4:BD$1569)*(AB$4:AB$1569-BD$4:BD$1569))/MAX(1,COUNTIF(AB$4:AB$1569,"&lt;"&amp;BD749+0.01)),BD749))</f>
        <v/>
      </c>
      <c r="BS749" s="9">
        <f>IF(AC749&gt;=BE749,0,IFERROR(BE749+SUMPRODUCT((AC$4:AC$1569&gt;=BE$4:BE$1569)*(AC$4:AC$1569-BE$4:BE$1569))/MAX(1,COUNTIF(AC$4:AC$1569,"&lt;"&amp;BE749+0.01)),BE749))</f>
        <v/>
      </c>
      <c r="BT749" s="9">
        <f>IF(AD749&gt;=BF749,0,IFERROR(BF749+SUMPRODUCT((AD$4:AD$1569&gt;=BF$4:BF$1569)*(AD$4:AD$1569-BF$4:BF$1569))/MAX(1,COUNTIF(AD$4:AD$1569,"&lt;"&amp;BF749+0.01)),BF749))</f>
        <v/>
      </c>
      <c r="BU749" s="9">
        <f>IF(AE749&gt;=BG749,0,IFERROR(BG749+SUMPRODUCT((AE$4:AE$1569&gt;=BG$4:BG$1569)*(AE$4:AE$1569-BG$4:BG$1569))/MAX(1,COUNTIF(AE$4:AE$1569,"&lt;"&amp;BG749+0.01)),BG749))</f>
        <v/>
      </c>
      <c r="BV749" s="9">
        <f>IF(AF749&gt;=BH749,0,IFERROR(BH749+SUMPRODUCT((AF$4:AF$1569&gt;=BH$4:BH$1569)*(AF$4:AF$1569-BH$4:BH$1569))/MAX(1,COUNTIF(AF$4:AF$1569,"&lt;"&amp;BH749+0.01)),BH749))</f>
        <v/>
      </c>
      <c r="BW749" s="9">
        <f>IF(AG749&gt;=BI749,0,IFERROR(BI749+SUMPRODUCT((AG$4:AG$1569&gt;=BI$4:BI$1569)*(AG$4:AG$1569-BI$4:BI$1569))/MAX(1,COUNTIF(AG$4:AG$1569,"&lt;"&amp;BI749+0.01)),BI749))</f>
        <v/>
      </c>
      <c r="BX749" s="9">
        <f>IF(AH749&gt;=BJ749,0,IFERROR(BJ749+SUMPRODUCT((AH$4:AH$1569&gt;=BJ$4:BJ$1569)*(AH$4:AH$1569-BJ$4:BJ$1569))/MAX(1,COUNTIF(AH$4:AH$1569,"&lt;"&amp;BJ749+0.01)),BJ749))</f>
        <v/>
      </c>
      <c r="BY749" s="9">
        <f>IF(AI749&gt;=BK749,0,IFERROR(BK749+SUMPRODUCT((AI$4:AI$1569&gt;=BK$4:BK$1569)*(AI$4:AI$1569-BK$4:BK$1569))/MAX(1,COUNTIF(AI$4:AI$1569,"&lt;"&amp;BK749+0.01)),BK749))</f>
        <v/>
      </c>
      <c r="BZ749" s="9">
        <f>IF(AJ749&gt;=BL749,0,IFERROR(BL749+SUMPRODUCT((AJ$4:AJ$1569&gt;=BL$4:BL$1569)*(AJ$4:AJ$1569-BL$4:BL$1569))/MAX(1,COUNTIF(AJ$4:AJ$1569,"&lt;"&amp;BL749+0.01)),BL749))</f>
        <v/>
      </c>
      <c r="CA749" s="9">
        <f>IF(AK749&gt;=BM749,0,IFERROR(BM749+SUMPRODUCT((AK$4:AK$1569&gt;=BM$4:BM$1569)*(AK$4:AK$1569-BM$4:BM$1569))/MAX(1,COUNTIF(AK$4:AK$1569,"&lt;"&amp;BM749+0.01)),BM749))</f>
        <v/>
      </c>
      <c r="CB749" s="9">
        <f>IF(AL749&gt;=BN749,0,IFERROR(BN749+SUMPRODUCT((AL$4:AL$1569&gt;=BN$4:BN$1569)*(AL$4:AL$1569-BN$4:BN$1569))/MAX(1,COUNTIF(AL$4:AL$1569,"&lt;"&amp;BN749+0.01)),BN749))</f>
        <v/>
      </c>
      <c r="CC749" s="5">
        <f>IF(AO749="🟢","VERDE",IF(AO749="🟡","AMARELO",IF(AO749="🟠","VERMELHO",IF(AO749="🔴","VERMELHO","ROXO"))))</f>
        <v/>
      </c>
      <c r="CD749" s="5" t="inlineStr">
        <is>
          <t>🌎 REGIÕES</t>
        </is>
      </c>
      <c r="CE749" s="5" t="inlineStr">
        <is>
          <t>SEM REDE</t>
        </is>
      </c>
    </row>
    <row r="750">
      <c r="A750" s="5" t="inlineStr">
        <is>
          <t>21035762000101</t>
        </is>
      </c>
      <c r="B750" s="5" t="inlineStr">
        <is>
          <t>GRAO MIX LTDA - ME</t>
        </is>
      </c>
      <c r="C750" s="5" t="inlineStr">
        <is>
          <t>06 - SEM GRUPO</t>
        </is>
      </c>
      <c r="D750" s="5" t="inlineStr">
        <is>
          <t>HEMANUELE DITZEL (MANU)</t>
        </is>
      </c>
      <c r="E750" s="5" t="inlineStr">
        <is>
          <t>SC</t>
        </is>
      </c>
      <c r="F750" s="5">
        <f>IFERROR(VLOOKUP(C750,$AS$4:$AT$25,2,FALSE),"")</f>
        <v/>
      </c>
      <c r="G750" s="6">
        <f>IFERROR(VLOOKUP(C750,$AS$4:$AX$25,6,FALSE),"")</f>
        <v/>
      </c>
      <c r="H750" s="5">
        <f>IFERROR(VLOOKUP(C750,$AS$4:$AY$25,7,FALSE),"")</f>
        <v/>
      </c>
      <c r="I750" s="5">
        <f>IFERROR(VLOOKUP(C750,$AS$4:$AZ$25,8,FALSE),"")</f>
        <v/>
      </c>
      <c r="J750" s="7" t="inlineStr">
        <is>
          <t>.</t>
        </is>
      </c>
      <c r="K750" s="5" t="inlineStr">
        <is>
          <t>SUL</t>
        </is>
      </c>
      <c r="L750" s="8" t="n">
        <v>1553.191489361702</v>
      </c>
      <c r="M750" s="9" t="n">
        <v>119.1489361702128</v>
      </c>
      <c r="N750" s="9" t="n">
        <v>123.4042553191489</v>
      </c>
      <c r="O750" s="9" t="n">
        <v>123.4042553191489</v>
      </c>
      <c r="P750" s="9" t="n">
        <v>123.4042553191489</v>
      </c>
      <c r="Q750" s="9" t="n">
        <v>127.6595744680851</v>
      </c>
      <c r="R750" s="9" t="n">
        <v>127.6595744680851</v>
      </c>
      <c r="S750" s="9" t="n">
        <v>131.9148936170213</v>
      </c>
      <c r="T750" s="9" t="n">
        <v>131.9148936170213</v>
      </c>
      <c r="U750" s="9" t="n">
        <v>131.9148936170213</v>
      </c>
      <c r="V750" s="9" t="n">
        <v>136.1702127659574</v>
      </c>
      <c r="W750" s="9" t="n">
        <v>136.1702127659574</v>
      </c>
      <c r="X750" s="9" t="n">
        <v>140.4255319148936</v>
      </c>
      <c r="Y750" s="7" t="inlineStr">
        <is>
          <t>.</t>
        </is>
      </c>
      <c r="Z750" s="8">
        <f>SUM(AA750:AL750)</f>
        <v/>
      </c>
      <c r="AA750" s="9" t="n">
        <v>0</v>
      </c>
      <c r="AB750" s="9" t="n">
        <v>0</v>
      </c>
      <c r="AC750" s="9" t="n">
        <v>0</v>
      </c>
      <c r="AD750" s="9" t="n">
        <v>0</v>
      </c>
      <c r="AE750" s="9" t="n">
        <v>0</v>
      </c>
      <c r="AF750" s="9" t="n">
        <v>0</v>
      </c>
      <c r="AG750" s="9" t="n">
        <v>0</v>
      </c>
      <c r="AH750" s="9" t="n">
        <v>0</v>
      </c>
      <c r="AI750" s="9" t="n">
        <v>0</v>
      </c>
      <c r="AJ750" s="9" t="n">
        <v>0</v>
      </c>
      <c r="AK750" s="9" t="n">
        <v>0</v>
      </c>
      <c r="AL750" s="9" t="n">
        <v>0</v>
      </c>
      <c r="AM750" s="7" t="inlineStr">
        <is>
          <t>.</t>
        </is>
      </c>
      <c r="AN750" s="6">
        <f>IF(L750=0,0,Z750/L750)</f>
        <v/>
      </c>
      <c r="AO750" s="5">
        <f>IF(AN750="","",IF(AN750&gt;=0.9,"🟢",IF(AN750&gt;=0.7,"🟡",IF(AN750&gt;=0.5,"🟠","🔴"))))</f>
        <v/>
      </c>
      <c r="AP750" s="9">
        <f>IF(L750=0,0,L750-Z750)</f>
        <v/>
      </c>
      <c r="AQ750" s="5">
        <f>IF(Z750=0,"",RANK(Z750,Z$4:Z$1569,0))</f>
        <v/>
      </c>
      <c r="AR750" s="7" t="inlineStr">
        <is>
          <t>.</t>
        </is>
      </c>
      <c r="BA750" s="7" t="inlineStr">
        <is>
          <t>.</t>
        </is>
      </c>
      <c r="BB750" s="9">
        <f>SUM(L$4:L$1569)/COUNTA(A$4:A$1569)</f>
        <v/>
      </c>
      <c r="BC750" s="9">
        <f>SUM(M$4:M$1569)/COUNTA(A$4:A$1569)</f>
        <v/>
      </c>
      <c r="BD750" s="9">
        <f>SUM(N$4:N$1569)/COUNTA(A$4:A$1569)</f>
        <v/>
      </c>
      <c r="BE750" s="9">
        <f>SUM(O$4:O$1569)/COUNTA(A$4:A$1569)</f>
        <v/>
      </c>
      <c r="BF750" s="9">
        <f>SUM(P$4:P$1569)/COUNTA(A$4:A$1569)</f>
        <v/>
      </c>
      <c r="BG750" s="9">
        <f>SUM(Q$4:Q$1569)/COUNTA(A$4:A$1569)</f>
        <v/>
      </c>
      <c r="BH750" s="9">
        <f>SUM(R$4:R$1569)/COUNTA(A$4:A$1569)</f>
        <v/>
      </c>
      <c r="BI750" s="9">
        <f>SUM(S$4:S$1569)/COUNTA(A$4:A$1569)</f>
        <v/>
      </c>
      <c r="BJ750" s="9">
        <f>SUM(T$4:T$1569)/COUNTA(A$4:A$1569)</f>
        <v/>
      </c>
      <c r="BK750" s="9">
        <f>SUM(U$4:U$1569)/COUNTA(A$4:A$1569)</f>
        <v/>
      </c>
      <c r="BL750" s="9">
        <f>SUM(V$4:V$1569)/COUNTA(A$4:A$1569)</f>
        <v/>
      </c>
      <c r="BM750" s="9">
        <f>SUM(W$4:W$1569)/COUNTA(A$4:A$1569)</f>
        <v/>
      </c>
      <c r="BN750" s="9">
        <f>SUM(X$4:X$1569)/COUNTA(A$4:A$1569)</f>
        <v/>
      </c>
      <c r="BO750" s="7" t="inlineStr">
        <is>
          <t>.</t>
        </is>
      </c>
      <c r="BP750" s="9">
        <f>IF(Z750&gt;=BB750,0,IFERROR(BB750+(SUMPRODUCT((Z$4:Z$1569&gt;=BB$4:BB$1569)*(Z$4:Z$1569-BB$4:BB$1569))/MAX(1,COUNTIF(Z$4:Z$1569,"&lt;"&amp;BB750+0.01))),BB750))</f>
        <v/>
      </c>
      <c r="BQ750" s="9">
        <f>IF(AA750&gt;=BC750,0,IFERROR(BC750+SUMPRODUCT((AA$4:AA$1569&gt;=BC$4:BC$1569)*(AA$4:AA$1569-BC$4:BC$1569))/MAX(1,COUNTIF(AA$4:AA$1569,"&lt;"&amp;BC750+0.01)),BC750))</f>
        <v/>
      </c>
      <c r="BR750" s="9">
        <f>IF(AB750&gt;=BD750,0,IFERROR(BD750+SUMPRODUCT((AB$4:AB$1569&gt;=BD$4:BD$1569)*(AB$4:AB$1569-BD$4:BD$1569))/MAX(1,COUNTIF(AB$4:AB$1569,"&lt;"&amp;BD750+0.01)),BD750))</f>
        <v/>
      </c>
      <c r="BS750" s="9">
        <f>IF(AC750&gt;=BE750,0,IFERROR(BE750+SUMPRODUCT((AC$4:AC$1569&gt;=BE$4:BE$1569)*(AC$4:AC$1569-BE$4:BE$1569))/MAX(1,COUNTIF(AC$4:AC$1569,"&lt;"&amp;BE750+0.01)),BE750))</f>
        <v/>
      </c>
      <c r="BT750" s="9">
        <f>IF(AD750&gt;=BF750,0,IFERROR(BF750+SUMPRODUCT((AD$4:AD$1569&gt;=BF$4:BF$1569)*(AD$4:AD$1569-BF$4:BF$1569))/MAX(1,COUNTIF(AD$4:AD$1569,"&lt;"&amp;BF750+0.01)),BF750))</f>
        <v/>
      </c>
      <c r="BU750" s="9">
        <f>IF(AE750&gt;=BG750,0,IFERROR(BG750+SUMPRODUCT((AE$4:AE$1569&gt;=BG$4:BG$1569)*(AE$4:AE$1569-BG$4:BG$1569))/MAX(1,COUNTIF(AE$4:AE$1569,"&lt;"&amp;BG750+0.01)),BG750))</f>
        <v/>
      </c>
      <c r="BV750" s="9">
        <f>IF(AF750&gt;=BH750,0,IFERROR(BH750+SUMPRODUCT((AF$4:AF$1569&gt;=BH$4:BH$1569)*(AF$4:AF$1569-BH$4:BH$1569))/MAX(1,COUNTIF(AF$4:AF$1569,"&lt;"&amp;BH750+0.01)),BH750))</f>
        <v/>
      </c>
      <c r="BW750" s="9">
        <f>IF(AG750&gt;=BI750,0,IFERROR(BI750+SUMPRODUCT((AG$4:AG$1569&gt;=BI$4:BI$1569)*(AG$4:AG$1569-BI$4:BI$1569))/MAX(1,COUNTIF(AG$4:AG$1569,"&lt;"&amp;BI750+0.01)),BI750))</f>
        <v/>
      </c>
      <c r="BX750" s="9">
        <f>IF(AH750&gt;=BJ750,0,IFERROR(BJ750+SUMPRODUCT((AH$4:AH$1569&gt;=BJ$4:BJ$1569)*(AH$4:AH$1569-BJ$4:BJ$1569))/MAX(1,COUNTIF(AH$4:AH$1569,"&lt;"&amp;BJ750+0.01)),BJ750))</f>
        <v/>
      </c>
      <c r="BY750" s="9">
        <f>IF(AI750&gt;=BK750,0,IFERROR(BK750+SUMPRODUCT((AI$4:AI$1569&gt;=BK$4:BK$1569)*(AI$4:AI$1569-BK$4:BK$1569))/MAX(1,COUNTIF(AI$4:AI$1569,"&lt;"&amp;BK750+0.01)),BK750))</f>
        <v/>
      </c>
      <c r="BZ750" s="9">
        <f>IF(AJ750&gt;=BL750,0,IFERROR(BL750+SUMPRODUCT((AJ$4:AJ$1569&gt;=BL$4:BL$1569)*(AJ$4:AJ$1569-BL$4:BL$1569))/MAX(1,COUNTIF(AJ$4:AJ$1569,"&lt;"&amp;BL750+0.01)),BL750))</f>
        <v/>
      </c>
      <c r="CA750" s="9">
        <f>IF(AK750&gt;=BM750,0,IFERROR(BM750+SUMPRODUCT((AK$4:AK$1569&gt;=BM$4:BM$1569)*(AK$4:AK$1569-BM$4:BM$1569))/MAX(1,COUNTIF(AK$4:AK$1569,"&lt;"&amp;BM750+0.01)),BM750))</f>
        <v/>
      </c>
      <c r="CB750" s="9">
        <f>IF(AL750&gt;=BN750,0,IFERROR(BN750+SUMPRODUCT((AL$4:AL$1569&gt;=BN$4:BN$1569)*(AL$4:AL$1569-BN$4:BN$1569))/MAX(1,COUNTIF(AL$4:AL$1569,"&lt;"&amp;BN750+0.01)),BN750))</f>
        <v/>
      </c>
      <c r="CC750" s="5">
        <f>IF(AO750="🟢","VERDE",IF(AO750="🟡","AMARELO",IF(AO750="🟠","VERMELHO",IF(AO750="🔴","VERMELHO","ROXO"))))</f>
        <v/>
      </c>
      <c r="CD750" s="5" t="inlineStr">
        <is>
          <t>🌎 REGIÕES</t>
        </is>
      </c>
      <c r="CE750" s="5" t="inlineStr">
        <is>
          <t>SEM REDE</t>
        </is>
      </c>
    </row>
    <row r="751">
      <c r="A751" s="5" t="inlineStr">
        <is>
          <t>21061887000106</t>
        </is>
      </c>
      <c r="B751" s="5" t="inlineStr">
        <is>
          <t>ABEL E RYFF PRODUTOS NATURAIS LTDA - ME</t>
        </is>
      </c>
      <c r="C751" s="5" t="inlineStr">
        <is>
          <t>06 - SEM GRUPO</t>
        </is>
      </c>
      <c r="D751" s="5" t="inlineStr">
        <is>
          <t>HEMANUELE DITZEL (MANU)</t>
        </is>
      </c>
      <c r="E751" s="5" t="inlineStr">
        <is>
          <t>RS</t>
        </is>
      </c>
      <c r="F751" s="5">
        <f>IFERROR(VLOOKUP(C751,$AS$4:$AT$25,2,FALSE),"")</f>
        <v/>
      </c>
      <c r="G751" s="6">
        <f>IFERROR(VLOOKUP(C751,$AS$4:$AX$25,6,FALSE),"")</f>
        <v/>
      </c>
      <c r="H751" s="5">
        <f>IFERROR(VLOOKUP(C751,$AS$4:$AY$25,7,FALSE),"")</f>
        <v/>
      </c>
      <c r="I751" s="5">
        <f>IFERROR(VLOOKUP(C751,$AS$4:$AZ$25,8,FALSE),"")</f>
        <v/>
      </c>
      <c r="J751" s="7" t="inlineStr">
        <is>
          <t>.</t>
        </is>
      </c>
      <c r="K751" s="5" t="inlineStr">
        <is>
          <t>SUL</t>
        </is>
      </c>
      <c r="L751" s="8" t="n">
        <v>1582.758620689655</v>
      </c>
      <c r="M751" s="9" t="n">
        <v>124.1379310344828</v>
      </c>
      <c r="N751" s="9" t="n">
        <v>124.1379310344828</v>
      </c>
      <c r="O751" s="9" t="n">
        <v>124.1379310344828</v>
      </c>
      <c r="P751" s="9" t="n">
        <v>124.1379310344828</v>
      </c>
      <c r="Q751" s="9" t="n">
        <v>124.1379310344828</v>
      </c>
      <c r="R751" s="9" t="n">
        <v>134.4827586206897</v>
      </c>
      <c r="S751" s="9" t="n">
        <v>134.4827586206897</v>
      </c>
      <c r="T751" s="9" t="n">
        <v>134.4827586206897</v>
      </c>
      <c r="U751" s="9" t="n">
        <v>134.4827586206897</v>
      </c>
      <c r="V751" s="9" t="n">
        <v>134.4827586206897</v>
      </c>
      <c r="W751" s="9" t="n">
        <v>144.8275862068965</v>
      </c>
      <c r="X751" s="9" t="n">
        <v>144.8275862068965</v>
      </c>
      <c r="Y751" s="7" t="inlineStr">
        <is>
          <t>.</t>
        </is>
      </c>
      <c r="Z751" s="8">
        <f>SUM(AA751:AL751)</f>
        <v/>
      </c>
      <c r="AA751" s="9" t="n">
        <v>0</v>
      </c>
      <c r="AB751" s="9" t="n">
        <v>0</v>
      </c>
      <c r="AC751" s="9" t="n">
        <v>0</v>
      </c>
      <c r="AD751" s="9" t="n">
        <v>0</v>
      </c>
      <c r="AE751" s="9" t="n">
        <v>0</v>
      </c>
      <c r="AF751" s="9" t="n">
        <v>0</v>
      </c>
      <c r="AG751" s="9" t="n">
        <v>0</v>
      </c>
      <c r="AH751" s="9" t="n">
        <v>0</v>
      </c>
      <c r="AI751" s="9" t="n">
        <v>0</v>
      </c>
      <c r="AJ751" s="9" t="n">
        <v>0</v>
      </c>
      <c r="AK751" s="9" t="n">
        <v>0</v>
      </c>
      <c r="AL751" s="9" t="n">
        <v>0</v>
      </c>
      <c r="AM751" s="7" t="inlineStr">
        <is>
          <t>.</t>
        </is>
      </c>
      <c r="AN751" s="6">
        <f>IF(L751=0,0,Z751/L751)</f>
        <v/>
      </c>
      <c r="AO751" s="5">
        <f>IF(AN751="","",IF(AN751&gt;=0.9,"🟢",IF(AN751&gt;=0.7,"🟡",IF(AN751&gt;=0.5,"🟠","🔴"))))</f>
        <v/>
      </c>
      <c r="AP751" s="9">
        <f>IF(L751=0,0,L751-Z751)</f>
        <v/>
      </c>
      <c r="AQ751" s="5">
        <f>IF(Z751=0,"",RANK(Z751,Z$4:Z$1569,0))</f>
        <v/>
      </c>
      <c r="AR751" s="7" t="inlineStr">
        <is>
          <t>.</t>
        </is>
      </c>
      <c r="BA751" s="7" t="inlineStr">
        <is>
          <t>.</t>
        </is>
      </c>
      <c r="BB751" s="9">
        <f>SUM(L$4:L$1569)/COUNTA(A$4:A$1569)</f>
        <v/>
      </c>
      <c r="BC751" s="9">
        <f>SUM(M$4:M$1569)/COUNTA(A$4:A$1569)</f>
        <v/>
      </c>
      <c r="BD751" s="9">
        <f>SUM(N$4:N$1569)/COUNTA(A$4:A$1569)</f>
        <v/>
      </c>
      <c r="BE751" s="9">
        <f>SUM(O$4:O$1569)/COUNTA(A$4:A$1569)</f>
        <v/>
      </c>
      <c r="BF751" s="9">
        <f>SUM(P$4:P$1569)/COUNTA(A$4:A$1569)</f>
        <v/>
      </c>
      <c r="BG751" s="9">
        <f>SUM(Q$4:Q$1569)/COUNTA(A$4:A$1569)</f>
        <v/>
      </c>
      <c r="BH751" s="9">
        <f>SUM(R$4:R$1569)/COUNTA(A$4:A$1569)</f>
        <v/>
      </c>
      <c r="BI751" s="9">
        <f>SUM(S$4:S$1569)/COUNTA(A$4:A$1569)</f>
        <v/>
      </c>
      <c r="BJ751" s="9">
        <f>SUM(T$4:T$1569)/COUNTA(A$4:A$1569)</f>
        <v/>
      </c>
      <c r="BK751" s="9">
        <f>SUM(U$4:U$1569)/COUNTA(A$4:A$1569)</f>
        <v/>
      </c>
      <c r="BL751" s="9">
        <f>SUM(V$4:V$1569)/COUNTA(A$4:A$1569)</f>
        <v/>
      </c>
      <c r="BM751" s="9">
        <f>SUM(W$4:W$1569)/COUNTA(A$4:A$1569)</f>
        <v/>
      </c>
      <c r="BN751" s="9">
        <f>SUM(X$4:X$1569)/COUNTA(A$4:A$1569)</f>
        <v/>
      </c>
      <c r="BO751" s="7" t="inlineStr">
        <is>
          <t>.</t>
        </is>
      </c>
      <c r="BP751" s="9">
        <f>IF(Z751&gt;=BB751,0,IFERROR(BB751+(SUMPRODUCT((Z$4:Z$1569&gt;=BB$4:BB$1569)*(Z$4:Z$1569-BB$4:BB$1569))/MAX(1,COUNTIF(Z$4:Z$1569,"&lt;"&amp;BB751+0.01))),BB751))</f>
        <v/>
      </c>
      <c r="BQ751" s="9">
        <f>IF(AA751&gt;=BC751,0,IFERROR(BC751+SUMPRODUCT((AA$4:AA$1569&gt;=BC$4:BC$1569)*(AA$4:AA$1569-BC$4:BC$1569))/MAX(1,COUNTIF(AA$4:AA$1569,"&lt;"&amp;BC751+0.01)),BC751))</f>
        <v/>
      </c>
      <c r="BR751" s="9">
        <f>IF(AB751&gt;=BD751,0,IFERROR(BD751+SUMPRODUCT((AB$4:AB$1569&gt;=BD$4:BD$1569)*(AB$4:AB$1569-BD$4:BD$1569))/MAX(1,COUNTIF(AB$4:AB$1569,"&lt;"&amp;BD751+0.01)),BD751))</f>
        <v/>
      </c>
      <c r="BS751" s="9">
        <f>IF(AC751&gt;=BE751,0,IFERROR(BE751+SUMPRODUCT((AC$4:AC$1569&gt;=BE$4:BE$1569)*(AC$4:AC$1569-BE$4:BE$1569))/MAX(1,COUNTIF(AC$4:AC$1569,"&lt;"&amp;BE751+0.01)),BE751))</f>
        <v/>
      </c>
      <c r="BT751" s="9">
        <f>IF(AD751&gt;=BF751,0,IFERROR(BF751+SUMPRODUCT((AD$4:AD$1569&gt;=BF$4:BF$1569)*(AD$4:AD$1569-BF$4:BF$1569))/MAX(1,COUNTIF(AD$4:AD$1569,"&lt;"&amp;BF751+0.01)),BF751))</f>
        <v/>
      </c>
      <c r="BU751" s="9">
        <f>IF(AE751&gt;=BG751,0,IFERROR(BG751+SUMPRODUCT((AE$4:AE$1569&gt;=BG$4:BG$1569)*(AE$4:AE$1569-BG$4:BG$1569))/MAX(1,COUNTIF(AE$4:AE$1569,"&lt;"&amp;BG751+0.01)),BG751))</f>
        <v/>
      </c>
      <c r="BV751" s="9">
        <f>IF(AF751&gt;=BH751,0,IFERROR(BH751+SUMPRODUCT((AF$4:AF$1569&gt;=BH$4:BH$1569)*(AF$4:AF$1569-BH$4:BH$1569))/MAX(1,COUNTIF(AF$4:AF$1569,"&lt;"&amp;BH751+0.01)),BH751))</f>
        <v/>
      </c>
      <c r="BW751" s="9">
        <f>IF(AG751&gt;=BI751,0,IFERROR(BI751+SUMPRODUCT((AG$4:AG$1569&gt;=BI$4:BI$1569)*(AG$4:AG$1569-BI$4:BI$1569))/MAX(1,COUNTIF(AG$4:AG$1569,"&lt;"&amp;BI751+0.01)),BI751))</f>
        <v/>
      </c>
      <c r="BX751" s="9">
        <f>IF(AH751&gt;=BJ751,0,IFERROR(BJ751+SUMPRODUCT((AH$4:AH$1569&gt;=BJ$4:BJ$1569)*(AH$4:AH$1569-BJ$4:BJ$1569))/MAX(1,COUNTIF(AH$4:AH$1569,"&lt;"&amp;BJ751+0.01)),BJ751))</f>
        <v/>
      </c>
      <c r="BY751" s="9">
        <f>IF(AI751&gt;=BK751,0,IFERROR(BK751+SUMPRODUCT((AI$4:AI$1569&gt;=BK$4:BK$1569)*(AI$4:AI$1569-BK$4:BK$1569))/MAX(1,COUNTIF(AI$4:AI$1569,"&lt;"&amp;BK751+0.01)),BK751))</f>
        <v/>
      </c>
      <c r="BZ751" s="9">
        <f>IF(AJ751&gt;=BL751,0,IFERROR(BL751+SUMPRODUCT((AJ$4:AJ$1569&gt;=BL$4:BL$1569)*(AJ$4:AJ$1569-BL$4:BL$1569))/MAX(1,COUNTIF(AJ$4:AJ$1569,"&lt;"&amp;BL751+0.01)),BL751))</f>
        <v/>
      </c>
      <c r="CA751" s="9">
        <f>IF(AK751&gt;=BM751,0,IFERROR(BM751+SUMPRODUCT((AK$4:AK$1569&gt;=BM$4:BM$1569)*(AK$4:AK$1569-BM$4:BM$1569))/MAX(1,COUNTIF(AK$4:AK$1569,"&lt;"&amp;BM751+0.01)),BM751))</f>
        <v/>
      </c>
      <c r="CB751" s="9">
        <f>IF(AL751&gt;=BN751,0,IFERROR(BN751+SUMPRODUCT((AL$4:AL$1569&gt;=BN$4:BN$1569)*(AL$4:AL$1569-BN$4:BN$1569))/MAX(1,COUNTIF(AL$4:AL$1569,"&lt;"&amp;BN751+0.01)),BN751))</f>
        <v/>
      </c>
      <c r="CC751" s="5">
        <f>IF(AO751="🟢","VERDE",IF(AO751="🟡","AMARELO",IF(AO751="🟠","VERMELHO",IF(AO751="🔴","VERMELHO","ROXO"))))</f>
        <v/>
      </c>
      <c r="CD751" s="5" t="inlineStr">
        <is>
          <t>🌎 REGIÕES</t>
        </is>
      </c>
      <c r="CE751" s="5" t="inlineStr">
        <is>
          <t>SEM REDE</t>
        </is>
      </c>
    </row>
    <row r="752">
      <c r="A752" s="5" t="inlineStr">
        <is>
          <t>21233646000199</t>
        </is>
      </c>
      <c r="B752" s="5" t="inlineStr">
        <is>
          <t>DANIELLE ALVES BARBOSA 02892887976 - ME</t>
        </is>
      </c>
      <c r="C752" s="5" t="inlineStr">
        <is>
          <t>06 - SEM GRUPO</t>
        </is>
      </c>
      <c r="D752" s="5" t="inlineStr">
        <is>
          <t>HEMANUELE DITZEL (MANU)</t>
        </is>
      </c>
      <c r="E752" s="5" t="inlineStr">
        <is>
          <t>PR</t>
        </is>
      </c>
      <c r="F752" s="5">
        <f>IFERROR(VLOOKUP(C752,$AS$4:$AT$25,2,FALSE),"")</f>
        <v/>
      </c>
      <c r="G752" s="6">
        <f>IFERROR(VLOOKUP(C752,$AS$4:$AX$25,6,FALSE),"")</f>
        <v/>
      </c>
      <c r="H752" s="5">
        <f>IFERROR(VLOOKUP(C752,$AS$4:$AY$25,7,FALSE),"")</f>
        <v/>
      </c>
      <c r="I752" s="5">
        <f>IFERROR(VLOOKUP(C752,$AS$4:$AZ$25,8,FALSE),"")</f>
        <v/>
      </c>
      <c r="J752" s="7" t="inlineStr">
        <is>
          <t>.</t>
        </is>
      </c>
      <c r="K752" s="5" t="inlineStr">
        <is>
          <t>SUL</t>
        </is>
      </c>
      <c r="L752" s="8" t="n">
        <v>1575</v>
      </c>
      <c r="M752" s="9" t="n">
        <v>112.5</v>
      </c>
      <c r="N752" s="9" t="n">
        <v>125</v>
      </c>
      <c r="O752" s="9" t="n">
        <v>125</v>
      </c>
      <c r="P752" s="9" t="n">
        <v>125</v>
      </c>
      <c r="Q752" s="9" t="n">
        <v>125</v>
      </c>
      <c r="R752" s="9" t="n">
        <v>125</v>
      </c>
      <c r="S752" s="9" t="n">
        <v>137.5</v>
      </c>
      <c r="T752" s="9" t="n">
        <v>137.5</v>
      </c>
      <c r="U752" s="9" t="n">
        <v>137.5</v>
      </c>
      <c r="V752" s="9" t="n">
        <v>137.5</v>
      </c>
      <c r="W752" s="9" t="n">
        <v>137.5</v>
      </c>
      <c r="X752" s="9" t="n">
        <v>150</v>
      </c>
      <c r="Y752" s="7" t="inlineStr">
        <is>
          <t>.</t>
        </is>
      </c>
      <c r="Z752" s="8">
        <f>SUM(AA752:AL752)</f>
        <v/>
      </c>
      <c r="AA752" s="9" t="n">
        <v>0</v>
      </c>
      <c r="AB752" s="9" t="n">
        <v>0</v>
      </c>
      <c r="AC752" s="9" t="n">
        <v>0</v>
      </c>
      <c r="AD752" s="9" t="n">
        <v>0</v>
      </c>
      <c r="AE752" s="9" t="n">
        <v>0</v>
      </c>
      <c r="AF752" s="9" t="n">
        <v>0</v>
      </c>
      <c r="AG752" s="9" t="n">
        <v>0</v>
      </c>
      <c r="AH752" s="9" t="n">
        <v>0</v>
      </c>
      <c r="AI752" s="9" t="n">
        <v>0</v>
      </c>
      <c r="AJ752" s="9" t="n">
        <v>0</v>
      </c>
      <c r="AK752" s="9" t="n">
        <v>0</v>
      </c>
      <c r="AL752" s="9" t="n">
        <v>0</v>
      </c>
      <c r="AM752" s="7" t="inlineStr">
        <is>
          <t>.</t>
        </is>
      </c>
      <c r="AN752" s="6">
        <f>IF(L752=0,0,Z752/L752)</f>
        <v/>
      </c>
      <c r="AO752" s="5">
        <f>IF(AN752="","",IF(AN752&gt;=0.9,"🟢",IF(AN752&gt;=0.7,"🟡",IF(AN752&gt;=0.5,"🟠","🔴"))))</f>
        <v/>
      </c>
      <c r="AP752" s="9">
        <f>IF(L752=0,0,L752-Z752)</f>
        <v/>
      </c>
      <c r="AQ752" s="5">
        <f>IF(Z752=0,"",RANK(Z752,Z$4:Z$1569,0))</f>
        <v/>
      </c>
      <c r="AR752" s="7" t="inlineStr">
        <is>
          <t>.</t>
        </is>
      </c>
      <c r="BA752" s="7" t="inlineStr">
        <is>
          <t>.</t>
        </is>
      </c>
      <c r="BB752" s="9">
        <f>SUM(L$4:L$1569)/COUNTA(A$4:A$1569)</f>
        <v/>
      </c>
      <c r="BC752" s="9">
        <f>SUM(M$4:M$1569)/COUNTA(A$4:A$1569)</f>
        <v/>
      </c>
      <c r="BD752" s="9">
        <f>SUM(N$4:N$1569)/COUNTA(A$4:A$1569)</f>
        <v/>
      </c>
      <c r="BE752" s="9">
        <f>SUM(O$4:O$1569)/COUNTA(A$4:A$1569)</f>
        <v/>
      </c>
      <c r="BF752" s="9">
        <f>SUM(P$4:P$1569)/COUNTA(A$4:A$1569)</f>
        <v/>
      </c>
      <c r="BG752" s="9">
        <f>SUM(Q$4:Q$1569)/COUNTA(A$4:A$1569)</f>
        <v/>
      </c>
      <c r="BH752" s="9">
        <f>SUM(R$4:R$1569)/COUNTA(A$4:A$1569)</f>
        <v/>
      </c>
      <c r="BI752" s="9">
        <f>SUM(S$4:S$1569)/COUNTA(A$4:A$1569)</f>
        <v/>
      </c>
      <c r="BJ752" s="9">
        <f>SUM(T$4:T$1569)/COUNTA(A$4:A$1569)</f>
        <v/>
      </c>
      <c r="BK752" s="9">
        <f>SUM(U$4:U$1569)/COUNTA(A$4:A$1569)</f>
        <v/>
      </c>
      <c r="BL752" s="9">
        <f>SUM(V$4:V$1569)/COUNTA(A$4:A$1569)</f>
        <v/>
      </c>
      <c r="BM752" s="9">
        <f>SUM(W$4:W$1569)/COUNTA(A$4:A$1569)</f>
        <v/>
      </c>
      <c r="BN752" s="9">
        <f>SUM(X$4:X$1569)/COUNTA(A$4:A$1569)</f>
        <v/>
      </c>
      <c r="BO752" s="7" t="inlineStr">
        <is>
          <t>.</t>
        </is>
      </c>
      <c r="BP752" s="9">
        <f>IF(Z752&gt;=BB752,0,IFERROR(BB752+(SUMPRODUCT((Z$4:Z$1569&gt;=BB$4:BB$1569)*(Z$4:Z$1569-BB$4:BB$1569))/MAX(1,COUNTIF(Z$4:Z$1569,"&lt;"&amp;BB752+0.01))),BB752))</f>
        <v/>
      </c>
      <c r="BQ752" s="9">
        <f>IF(AA752&gt;=BC752,0,IFERROR(BC752+SUMPRODUCT((AA$4:AA$1569&gt;=BC$4:BC$1569)*(AA$4:AA$1569-BC$4:BC$1569))/MAX(1,COUNTIF(AA$4:AA$1569,"&lt;"&amp;BC752+0.01)),BC752))</f>
        <v/>
      </c>
      <c r="BR752" s="9">
        <f>IF(AB752&gt;=BD752,0,IFERROR(BD752+SUMPRODUCT((AB$4:AB$1569&gt;=BD$4:BD$1569)*(AB$4:AB$1569-BD$4:BD$1569))/MAX(1,COUNTIF(AB$4:AB$1569,"&lt;"&amp;BD752+0.01)),BD752))</f>
        <v/>
      </c>
      <c r="BS752" s="9">
        <f>IF(AC752&gt;=BE752,0,IFERROR(BE752+SUMPRODUCT((AC$4:AC$1569&gt;=BE$4:BE$1569)*(AC$4:AC$1569-BE$4:BE$1569))/MAX(1,COUNTIF(AC$4:AC$1569,"&lt;"&amp;BE752+0.01)),BE752))</f>
        <v/>
      </c>
      <c r="BT752" s="9">
        <f>IF(AD752&gt;=BF752,0,IFERROR(BF752+SUMPRODUCT((AD$4:AD$1569&gt;=BF$4:BF$1569)*(AD$4:AD$1569-BF$4:BF$1569))/MAX(1,COUNTIF(AD$4:AD$1569,"&lt;"&amp;BF752+0.01)),BF752))</f>
        <v/>
      </c>
      <c r="BU752" s="9">
        <f>IF(AE752&gt;=BG752,0,IFERROR(BG752+SUMPRODUCT((AE$4:AE$1569&gt;=BG$4:BG$1569)*(AE$4:AE$1569-BG$4:BG$1569))/MAX(1,COUNTIF(AE$4:AE$1569,"&lt;"&amp;BG752+0.01)),BG752))</f>
        <v/>
      </c>
      <c r="BV752" s="9">
        <f>IF(AF752&gt;=BH752,0,IFERROR(BH752+SUMPRODUCT((AF$4:AF$1569&gt;=BH$4:BH$1569)*(AF$4:AF$1569-BH$4:BH$1569))/MAX(1,COUNTIF(AF$4:AF$1569,"&lt;"&amp;BH752+0.01)),BH752))</f>
        <v/>
      </c>
      <c r="BW752" s="9">
        <f>IF(AG752&gt;=BI752,0,IFERROR(BI752+SUMPRODUCT((AG$4:AG$1569&gt;=BI$4:BI$1569)*(AG$4:AG$1569-BI$4:BI$1569))/MAX(1,COUNTIF(AG$4:AG$1569,"&lt;"&amp;BI752+0.01)),BI752))</f>
        <v/>
      </c>
      <c r="BX752" s="9">
        <f>IF(AH752&gt;=BJ752,0,IFERROR(BJ752+SUMPRODUCT((AH$4:AH$1569&gt;=BJ$4:BJ$1569)*(AH$4:AH$1569-BJ$4:BJ$1569))/MAX(1,COUNTIF(AH$4:AH$1569,"&lt;"&amp;BJ752+0.01)),BJ752))</f>
        <v/>
      </c>
      <c r="BY752" s="9">
        <f>IF(AI752&gt;=BK752,0,IFERROR(BK752+SUMPRODUCT((AI$4:AI$1569&gt;=BK$4:BK$1569)*(AI$4:AI$1569-BK$4:BK$1569))/MAX(1,COUNTIF(AI$4:AI$1569,"&lt;"&amp;BK752+0.01)),BK752))</f>
        <v/>
      </c>
      <c r="BZ752" s="9">
        <f>IF(AJ752&gt;=BL752,0,IFERROR(BL752+SUMPRODUCT((AJ$4:AJ$1569&gt;=BL$4:BL$1569)*(AJ$4:AJ$1569-BL$4:BL$1569))/MAX(1,COUNTIF(AJ$4:AJ$1569,"&lt;"&amp;BL752+0.01)),BL752))</f>
        <v/>
      </c>
      <c r="CA752" s="9">
        <f>IF(AK752&gt;=BM752,0,IFERROR(BM752+SUMPRODUCT((AK$4:AK$1569&gt;=BM$4:BM$1569)*(AK$4:AK$1569-BM$4:BM$1569))/MAX(1,COUNTIF(AK$4:AK$1569,"&lt;"&amp;BM752+0.01)),BM752))</f>
        <v/>
      </c>
      <c r="CB752" s="9">
        <f>IF(AL752&gt;=BN752,0,IFERROR(BN752+SUMPRODUCT((AL$4:AL$1569&gt;=BN$4:BN$1569)*(AL$4:AL$1569-BN$4:BN$1569))/MAX(1,COUNTIF(AL$4:AL$1569,"&lt;"&amp;BN752+0.01)),BN752))</f>
        <v/>
      </c>
      <c r="CC752" s="5">
        <f>IF(AO752="🟢","VERDE",IF(AO752="🟡","AMARELO",IF(AO752="🟠","VERMELHO",IF(AO752="🔴","VERMELHO","ROXO"))))</f>
        <v/>
      </c>
      <c r="CD752" s="5" t="inlineStr">
        <is>
          <t>🌎 REGIÕES</t>
        </is>
      </c>
      <c r="CE752" s="5" t="inlineStr">
        <is>
          <t>SEM REDE</t>
        </is>
      </c>
    </row>
    <row r="753">
      <c r="A753" s="5" t="inlineStr">
        <is>
          <t>21244383000113</t>
        </is>
      </c>
      <c r="B753" s="5" t="inlineStr">
        <is>
          <t>ESTUDIO CABANA LTDA - ME</t>
        </is>
      </c>
      <c r="C753" s="5" t="inlineStr">
        <is>
          <t>06 - SEM GRUPO</t>
        </is>
      </c>
      <c r="D753" s="5" t="inlineStr">
        <is>
          <t>LARISSA PADILHA</t>
        </is>
      </c>
      <c r="E753" s="5" t="inlineStr">
        <is>
          <t>ES</t>
        </is>
      </c>
      <c r="F753" s="5">
        <f>IFERROR(VLOOKUP(C753,$AS$4:$AT$25,2,FALSE),"")</f>
        <v/>
      </c>
      <c r="G753" s="6">
        <f>IFERROR(VLOOKUP(C753,$AS$4:$AX$25,6,FALSE),"")</f>
        <v/>
      </c>
      <c r="H753" s="5">
        <f>IFERROR(VLOOKUP(C753,$AS$4:$AY$25,7,FALSE),"")</f>
        <v/>
      </c>
      <c r="I753" s="5">
        <f>IFERROR(VLOOKUP(C753,$AS$4:$AZ$25,8,FALSE),"")</f>
        <v/>
      </c>
      <c r="J753" s="7" t="inlineStr">
        <is>
          <t>.</t>
        </is>
      </c>
      <c r="K753" s="5" t="inlineStr">
        <is>
          <t>RJ + ES + MG</t>
        </is>
      </c>
      <c r="L753" s="8" t="n">
        <v>1252.173913043478</v>
      </c>
      <c r="M753" s="9" t="n">
        <v>104.3478260869565</v>
      </c>
      <c r="N753" s="9" t="n">
        <v>104.3478260869565</v>
      </c>
      <c r="O753" s="9" t="n">
        <v>104.3478260869565</v>
      </c>
      <c r="P753" s="9" t="n">
        <v>104.3478260869565</v>
      </c>
      <c r="Q753" s="9" t="n">
        <v>104.3478260869565</v>
      </c>
      <c r="R753" s="9" t="n">
        <v>104.3478260869565</v>
      </c>
      <c r="S753" s="9" t="n">
        <v>104.3478260869565</v>
      </c>
      <c r="T753" s="9" t="n">
        <v>104.3478260869565</v>
      </c>
      <c r="U753" s="9" t="n">
        <v>104.3478260869565</v>
      </c>
      <c r="V753" s="9" t="n">
        <v>104.3478260869565</v>
      </c>
      <c r="W753" s="9" t="n">
        <v>104.3478260869565</v>
      </c>
      <c r="X753" s="9" t="n">
        <v>104.3478260869565</v>
      </c>
      <c r="Y753" s="7" t="inlineStr">
        <is>
          <t>.</t>
        </is>
      </c>
      <c r="Z753" s="8">
        <f>SUM(AA753:AL753)</f>
        <v/>
      </c>
      <c r="AA753" s="9" t="n">
        <v>0</v>
      </c>
      <c r="AB753" s="9" t="n">
        <v>0</v>
      </c>
      <c r="AC753" s="9" t="n">
        <v>0</v>
      </c>
      <c r="AD753" s="9" t="n">
        <v>0</v>
      </c>
      <c r="AE753" s="9" t="n">
        <v>0</v>
      </c>
      <c r="AF753" s="9" t="n">
        <v>0</v>
      </c>
      <c r="AG753" s="9" t="n">
        <v>0</v>
      </c>
      <c r="AH753" s="9" t="n">
        <v>0</v>
      </c>
      <c r="AI753" s="9" t="n">
        <v>0</v>
      </c>
      <c r="AJ753" s="9" t="n">
        <v>0</v>
      </c>
      <c r="AK753" s="9" t="n">
        <v>0</v>
      </c>
      <c r="AL753" s="9" t="n">
        <v>0</v>
      </c>
      <c r="AM753" s="7" t="inlineStr">
        <is>
          <t>.</t>
        </is>
      </c>
      <c r="AN753" s="6">
        <f>IF(L753=0,0,Z753/L753)</f>
        <v/>
      </c>
      <c r="AO753" s="5">
        <f>IF(AN753="","",IF(AN753&gt;=0.9,"🟢",IF(AN753&gt;=0.7,"🟡",IF(AN753&gt;=0.5,"🟠","🔴"))))</f>
        <v/>
      </c>
      <c r="AP753" s="9">
        <f>IF(L753=0,0,L753-Z753)</f>
        <v/>
      </c>
      <c r="AQ753" s="5">
        <f>IF(Z753=0,"",RANK(Z753,Z$4:Z$1569,0))</f>
        <v/>
      </c>
      <c r="AR753" s="7" t="inlineStr">
        <is>
          <t>.</t>
        </is>
      </c>
      <c r="BA753" s="7" t="inlineStr">
        <is>
          <t>.</t>
        </is>
      </c>
      <c r="BB753" s="9">
        <f>SUM(L$4:L$1569)/COUNTA(A$4:A$1569)</f>
        <v/>
      </c>
      <c r="BC753" s="9">
        <f>SUM(M$4:M$1569)/COUNTA(A$4:A$1569)</f>
        <v/>
      </c>
      <c r="BD753" s="9">
        <f>SUM(N$4:N$1569)/COUNTA(A$4:A$1569)</f>
        <v/>
      </c>
      <c r="BE753" s="9">
        <f>SUM(O$4:O$1569)/COUNTA(A$4:A$1569)</f>
        <v/>
      </c>
      <c r="BF753" s="9">
        <f>SUM(P$4:P$1569)/COUNTA(A$4:A$1569)</f>
        <v/>
      </c>
      <c r="BG753" s="9">
        <f>SUM(Q$4:Q$1569)/COUNTA(A$4:A$1569)</f>
        <v/>
      </c>
      <c r="BH753" s="9">
        <f>SUM(R$4:R$1569)/COUNTA(A$4:A$1569)</f>
        <v/>
      </c>
      <c r="BI753" s="9">
        <f>SUM(S$4:S$1569)/COUNTA(A$4:A$1569)</f>
        <v/>
      </c>
      <c r="BJ753" s="9">
        <f>SUM(T$4:T$1569)/COUNTA(A$4:A$1569)</f>
        <v/>
      </c>
      <c r="BK753" s="9">
        <f>SUM(U$4:U$1569)/COUNTA(A$4:A$1569)</f>
        <v/>
      </c>
      <c r="BL753" s="9">
        <f>SUM(V$4:V$1569)/COUNTA(A$4:A$1569)</f>
        <v/>
      </c>
      <c r="BM753" s="9">
        <f>SUM(W$4:W$1569)/COUNTA(A$4:A$1569)</f>
        <v/>
      </c>
      <c r="BN753" s="9">
        <f>SUM(X$4:X$1569)/COUNTA(A$4:A$1569)</f>
        <v/>
      </c>
      <c r="BO753" s="7" t="inlineStr">
        <is>
          <t>.</t>
        </is>
      </c>
      <c r="BP753" s="9">
        <f>IF(Z753&gt;=BB753,0,IFERROR(BB753+(SUMPRODUCT((Z$4:Z$1569&gt;=BB$4:BB$1569)*(Z$4:Z$1569-BB$4:BB$1569))/MAX(1,COUNTIF(Z$4:Z$1569,"&lt;"&amp;BB753+0.01))),BB753))</f>
        <v/>
      </c>
      <c r="BQ753" s="9">
        <f>IF(AA753&gt;=BC753,0,IFERROR(BC753+SUMPRODUCT((AA$4:AA$1569&gt;=BC$4:BC$1569)*(AA$4:AA$1569-BC$4:BC$1569))/MAX(1,COUNTIF(AA$4:AA$1569,"&lt;"&amp;BC753+0.01)),BC753))</f>
        <v/>
      </c>
      <c r="BR753" s="9">
        <f>IF(AB753&gt;=BD753,0,IFERROR(BD753+SUMPRODUCT((AB$4:AB$1569&gt;=BD$4:BD$1569)*(AB$4:AB$1569-BD$4:BD$1569))/MAX(1,COUNTIF(AB$4:AB$1569,"&lt;"&amp;BD753+0.01)),BD753))</f>
        <v/>
      </c>
      <c r="BS753" s="9">
        <f>IF(AC753&gt;=BE753,0,IFERROR(BE753+SUMPRODUCT((AC$4:AC$1569&gt;=BE$4:BE$1569)*(AC$4:AC$1569-BE$4:BE$1569))/MAX(1,COUNTIF(AC$4:AC$1569,"&lt;"&amp;BE753+0.01)),BE753))</f>
        <v/>
      </c>
      <c r="BT753" s="9">
        <f>IF(AD753&gt;=BF753,0,IFERROR(BF753+SUMPRODUCT((AD$4:AD$1569&gt;=BF$4:BF$1569)*(AD$4:AD$1569-BF$4:BF$1569))/MAX(1,COUNTIF(AD$4:AD$1569,"&lt;"&amp;BF753+0.01)),BF753))</f>
        <v/>
      </c>
      <c r="BU753" s="9">
        <f>IF(AE753&gt;=BG753,0,IFERROR(BG753+SUMPRODUCT((AE$4:AE$1569&gt;=BG$4:BG$1569)*(AE$4:AE$1569-BG$4:BG$1569))/MAX(1,COUNTIF(AE$4:AE$1569,"&lt;"&amp;BG753+0.01)),BG753))</f>
        <v/>
      </c>
      <c r="BV753" s="9">
        <f>IF(AF753&gt;=BH753,0,IFERROR(BH753+SUMPRODUCT((AF$4:AF$1569&gt;=BH$4:BH$1569)*(AF$4:AF$1569-BH$4:BH$1569))/MAX(1,COUNTIF(AF$4:AF$1569,"&lt;"&amp;BH753+0.01)),BH753))</f>
        <v/>
      </c>
      <c r="BW753" s="9">
        <f>IF(AG753&gt;=BI753,0,IFERROR(BI753+SUMPRODUCT((AG$4:AG$1569&gt;=BI$4:BI$1569)*(AG$4:AG$1569-BI$4:BI$1569))/MAX(1,COUNTIF(AG$4:AG$1569,"&lt;"&amp;BI753+0.01)),BI753))</f>
        <v/>
      </c>
      <c r="BX753" s="9">
        <f>IF(AH753&gt;=BJ753,0,IFERROR(BJ753+SUMPRODUCT((AH$4:AH$1569&gt;=BJ$4:BJ$1569)*(AH$4:AH$1569-BJ$4:BJ$1569))/MAX(1,COUNTIF(AH$4:AH$1569,"&lt;"&amp;BJ753+0.01)),BJ753))</f>
        <v/>
      </c>
      <c r="BY753" s="9">
        <f>IF(AI753&gt;=BK753,0,IFERROR(BK753+SUMPRODUCT((AI$4:AI$1569&gt;=BK$4:BK$1569)*(AI$4:AI$1569-BK$4:BK$1569))/MAX(1,COUNTIF(AI$4:AI$1569,"&lt;"&amp;BK753+0.01)),BK753))</f>
        <v/>
      </c>
      <c r="BZ753" s="9">
        <f>IF(AJ753&gt;=BL753,0,IFERROR(BL753+SUMPRODUCT((AJ$4:AJ$1569&gt;=BL$4:BL$1569)*(AJ$4:AJ$1569-BL$4:BL$1569))/MAX(1,COUNTIF(AJ$4:AJ$1569,"&lt;"&amp;BL753+0.01)),BL753))</f>
        <v/>
      </c>
      <c r="CA753" s="9">
        <f>IF(AK753&gt;=BM753,0,IFERROR(BM753+SUMPRODUCT((AK$4:AK$1569&gt;=BM$4:BM$1569)*(AK$4:AK$1569-BM$4:BM$1569))/MAX(1,COUNTIF(AK$4:AK$1569,"&lt;"&amp;BM753+0.01)),BM753))</f>
        <v/>
      </c>
      <c r="CB753" s="9">
        <f>IF(AL753&gt;=BN753,0,IFERROR(BN753+SUMPRODUCT((AL$4:AL$1569&gt;=BN$4:BN$1569)*(AL$4:AL$1569-BN$4:BN$1569))/MAX(1,COUNTIF(AL$4:AL$1569,"&lt;"&amp;BN753+0.01)),BN753))</f>
        <v/>
      </c>
      <c r="CC753" s="5">
        <f>IF(AO753="🟢","VERDE",IF(AO753="🟡","AMARELO",IF(AO753="🟠","VERMELHO",IF(AO753="🔴","VERMELHO","ROXO"))))</f>
        <v/>
      </c>
      <c r="CD753" s="5" t="inlineStr">
        <is>
          <t>🌎 REGIÕES</t>
        </is>
      </c>
      <c r="CE753" s="5" t="inlineStr">
        <is>
          <t>SEM REDE</t>
        </is>
      </c>
    </row>
    <row r="754">
      <c r="A754" s="5" t="inlineStr">
        <is>
          <t>21491658000113</t>
        </is>
      </c>
      <c r="B754" s="5" t="inlineStr">
        <is>
          <t>MAURICIO A C COMERCIO VAREJISTA DE PRODU</t>
        </is>
      </c>
      <c r="C754" s="5" t="inlineStr">
        <is>
          <t>06 - INTERNA - CIA DA SAUDE</t>
        </is>
      </c>
      <c r="D754" s="5" t="inlineStr">
        <is>
          <t>JULIO GADRET</t>
        </is>
      </c>
      <c r="E754" s="5" t="inlineStr"/>
      <c r="F754" s="5">
        <f>IFERROR(VLOOKUP(C754,$AS$4:$AT$25,2,FALSE),"")</f>
        <v/>
      </c>
      <c r="G754" s="6">
        <f>IFERROR(VLOOKUP(C754,$AS$4:$AX$25,6,FALSE),"")</f>
        <v/>
      </c>
      <c r="H754" s="5">
        <f>IFERROR(VLOOKUP(C754,$AS$4:$AY$25,7,FALSE),"")</f>
        <v/>
      </c>
      <c r="I754" s="5">
        <f>IFERROR(VLOOKUP(C754,$AS$4:$AZ$25,8,FALSE),"")</f>
        <v/>
      </c>
      <c r="J754" s="7" t="inlineStr">
        <is>
          <t>.</t>
        </is>
      </c>
      <c r="K754" s="5" t="inlineStr">
        <is>
          <t>NACIONAL</t>
        </is>
      </c>
      <c r="L754" s="8" t="n">
        <v>10875</v>
      </c>
      <c r="M754" s="9" t="n">
        <v>729.1666666666666</v>
      </c>
      <c r="N754" s="9" t="n">
        <v>770.8333333333334</v>
      </c>
      <c r="O754" s="9" t="n">
        <v>791.6666666666666</v>
      </c>
      <c r="P754" s="9" t="n">
        <v>833.3333333333334</v>
      </c>
      <c r="Q754" s="9" t="n">
        <v>854.1666666666666</v>
      </c>
      <c r="R754" s="9" t="n">
        <v>895.8333333333334</v>
      </c>
      <c r="S754" s="9" t="n">
        <v>916.6666666666666</v>
      </c>
      <c r="T754" s="9" t="n">
        <v>958.3333333333334</v>
      </c>
      <c r="U754" s="9" t="n">
        <v>979.1666666666666</v>
      </c>
      <c r="V754" s="9" t="n">
        <v>1020.833333333333</v>
      </c>
      <c r="W754" s="9" t="n">
        <v>1041.666666666667</v>
      </c>
      <c r="X754" s="9" t="n">
        <v>1083.333333333333</v>
      </c>
      <c r="Y754" s="7" t="inlineStr">
        <is>
          <t>.</t>
        </is>
      </c>
      <c r="Z754" s="8">
        <f>SUM(AA754:AL754)</f>
        <v/>
      </c>
      <c r="AA754" s="9" t="n">
        <v>0</v>
      </c>
      <c r="AB754" s="9" t="n">
        <v>0</v>
      </c>
      <c r="AC754" s="9" t="n">
        <v>0</v>
      </c>
      <c r="AD754" s="9" t="n">
        <v>0</v>
      </c>
      <c r="AE754" s="9" t="n">
        <v>0</v>
      </c>
      <c r="AF754" s="9" t="n">
        <v>0</v>
      </c>
      <c r="AG754" s="9" t="n">
        <v>0</v>
      </c>
      <c r="AH754" s="9" t="n">
        <v>0</v>
      </c>
      <c r="AI754" s="9" t="n">
        <v>0</v>
      </c>
      <c r="AJ754" s="9" t="n">
        <v>0</v>
      </c>
      <c r="AK754" s="9" t="n">
        <v>0</v>
      </c>
      <c r="AL754" s="9" t="n">
        <v>0</v>
      </c>
      <c r="AM754" s="7" t="inlineStr">
        <is>
          <t>.</t>
        </is>
      </c>
      <c r="AN754" s="6">
        <f>IF(L754=0,0,Z754/L754)</f>
        <v/>
      </c>
      <c r="AO754" s="5">
        <f>IF(AN754="","",IF(AN754&gt;=0.9,"🟢",IF(AN754&gt;=0.7,"🟡",IF(AN754&gt;=0.5,"🟠","🔴"))))</f>
        <v/>
      </c>
      <c r="AP754" s="9">
        <f>IF(L754=0,0,L754-Z754)</f>
        <v/>
      </c>
      <c r="AQ754" s="5">
        <f>IF(Z754=0,"",RANK(Z754,Z$4:Z$1569,0))</f>
        <v/>
      </c>
      <c r="AR754" s="7" t="inlineStr">
        <is>
          <t>.</t>
        </is>
      </c>
      <c r="BA754" s="7" t="inlineStr">
        <is>
          <t>.</t>
        </is>
      </c>
      <c r="BB754" s="9">
        <f>SUM(L$4:L$1569)/COUNTA(A$4:A$1569)</f>
        <v/>
      </c>
      <c r="BC754" s="9">
        <f>SUM(M$4:M$1569)/COUNTA(A$4:A$1569)</f>
        <v/>
      </c>
      <c r="BD754" s="9">
        <f>SUM(N$4:N$1569)/COUNTA(A$4:A$1569)</f>
        <v/>
      </c>
      <c r="BE754" s="9">
        <f>SUM(O$4:O$1569)/COUNTA(A$4:A$1569)</f>
        <v/>
      </c>
      <c r="BF754" s="9">
        <f>SUM(P$4:P$1569)/COUNTA(A$4:A$1569)</f>
        <v/>
      </c>
      <c r="BG754" s="9">
        <f>SUM(Q$4:Q$1569)/COUNTA(A$4:A$1569)</f>
        <v/>
      </c>
      <c r="BH754" s="9">
        <f>SUM(R$4:R$1569)/COUNTA(A$4:A$1569)</f>
        <v/>
      </c>
      <c r="BI754" s="9">
        <f>SUM(S$4:S$1569)/COUNTA(A$4:A$1569)</f>
        <v/>
      </c>
      <c r="BJ754" s="9">
        <f>SUM(T$4:T$1569)/COUNTA(A$4:A$1569)</f>
        <v/>
      </c>
      <c r="BK754" s="9">
        <f>SUM(U$4:U$1569)/COUNTA(A$4:A$1569)</f>
        <v/>
      </c>
      <c r="BL754" s="9">
        <f>SUM(V$4:V$1569)/COUNTA(A$4:A$1569)</f>
        <v/>
      </c>
      <c r="BM754" s="9">
        <f>SUM(W$4:W$1569)/COUNTA(A$4:A$1569)</f>
        <v/>
      </c>
      <c r="BN754" s="9">
        <f>SUM(X$4:X$1569)/COUNTA(A$4:A$1569)</f>
        <v/>
      </c>
      <c r="BO754" s="7" t="inlineStr">
        <is>
          <t>.</t>
        </is>
      </c>
      <c r="BP754" s="9">
        <f>IF(Z754&gt;=BB754,0,IFERROR(BB754+(SUMPRODUCT((Z$4:Z$1569&gt;=BB$4:BB$1569)*(Z$4:Z$1569-BB$4:BB$1569))/MAX(1,COUNTIF(Z$4:Z$1569,"&lt;"&amp;BB754+0.01))),BB754))</f>
        <v/>
      </c>
      <c r="BQ754" s="9">
        <f>IF(AA754&gt;=BC754,0,IFERROR(BC754+SUMPRODUCT((AA$4:AA$1569&gt;=BC$4:BC$1569)*(AA$4:AA$1569-BC$4:BC$1569))/MAX(1,COUNTIF(AA$4:AA$1569,"&lt;"&amp;BC754+0.01)),BC754))</f>
        <v/>
      </c>
      <c r="BR754" s="9">
        <f>IF(AB754&gt;=BD754,0,IFERROR(BD754+SUMPRODUCT((AB$4:AB$1569&gt;=BD$4:BD$1569)*(AB$4:AB$1569-BD$4:BD$1569))/MAX(1,COUNTIF(AB$4:AB$1569,"&lt;"&amp;BD754+0.01)),BD754))</f>
        <v/>
      </c>
      <c r="BS754" s="9">
        <f>IF(AC754&gt;=BE754,0,IFERROR(BE754+SUMPRODUCT((AC$4:AC$1569&gt;=BE$4:BE$1569)*(AC$4:AC$1569-BE$4:BE$1569))/MAX(1,COUNTIF(AC$4:AC$1569,"&lt;"&amp;BE754+0.01)),BE754))</f>
        <v/>
      </c>
      <c r="BT754" s="9">
        <f>IF(AD754&gt;=BF754,0,IFERROR(BF754+SUMPRODUCT((AD$4:AD$1569&gt;=BF$4:BF$1569)*(AD$4:AD$1569-BF$4:BF$1569))/MAX(1,COUNTIF(AD$4:AD$1569,"&lt;"&amp;BF754+0.01)),BF754))</f>
        <v/>
      </c>
      <c r="BU754" s="9">
        <f>IF(AE754&gt;=BG754,0,IFERROR(BG754+SUMPRODUCT((AE$4:AE$1569&gt;=BG$4:BG$1569)*(AE$4:AE$1569-BG$4:BG$1569))/MAX(1,COUNTIF(AE$4:AE$1569,"&lt;"&amp;BG754+0.01)),BG754))</f>
        <v/>
      </c>
      <c r="BV754" s="9">
        <f>IF(AF754&gt;=BH754,0,IFERROR(BH754+SUMPRODUCT((AF$4:AF$1569&gt;=BH$4:BH$1569)*(AF$4:AF$1569-BH$4:BH$1569))/MAX(1,COUNTIF(AF$4:AF$1569,"&lt;"&amp;BH754+0.01)),BH754))</f>
        <v/>
      </c>
      <c r="BW754" s="9">
        <f>IF(AG754&gt;=BI754,0,IFERROR(BI754+SUMPRODUCT((AG$4:AG$1569&gt;=BI$4:BI$1569)*(AG$4:AG$1569-BI$4:BI$1569))/MAX(1,COUNTIF(AG$4:AG$1569,"&lt;"&amp;BI754+0.01)),BI754))</f>
        <v/>
      </c>
      <c r="BX754" s="9">
        <f>IF(AH754&gt;=BJ754,0,IFERROR(BJ754+SUMPRODUCT((AH$4:AH$1569&gt;=BJ$4:BJ$1569)*(AH$4:AH$1569-BJ$4:BJ$1569))/MAX(1,COUNTIF(AH$4:AH$1569,"&lt;"&amp;BJ754+0.01)),BJ754))</f>
        <v/>
      </c>
      <c r="BY754" s="9">
        <f>IF(AI754&gt;=BK754,0,IFERROR(BK754+SUMPRODUCT((AI$4:AI$1569&gt;=BK$4:BK$1569)*(AI$4:AI$1569-BK$4:BK$1569))/MAX(1,COUNTIF(AI$4:AI$1569,"&lt;"&amp;BK754+0.01)),BK754))</f>
        <v/>
      </c>
      <c r="BZ754" s="9">
        <f>IF(AJ754&gt;=BL754,0,IFERROR(BL754+SUMPRODUCT((AJ$4:AJ$1569&gt;=BL$4:BL$1569)*(AJ$4:AJ$1569-BL$4:BL$1569))/MAX(1,COUNTIF(AJ$4:AJ$1569,"&lt;"&amp;BL754+0.01)),BL754))</f>
        <v/>
      </c>
      <c r="CA754" s="9">
        <f>IF(AK754&gt;=BM754,0,IFERROR(BM754+SUMPRODUCT((AK$4:AK$1569&gt;=BM$4:BM$1569)*(AK$4:AK$1569-BM$4:BM$1569))/MAX(1,COUNTIF(AK$4:AK$1569,"&lt;"&amp;BM754+0.01)),BM754))</f>
        <v/>
      </c>
      <c r="CB754" s="9">
        <f>IF(AL754&gt;=BN754,0,IFERROR(BN754+SUMPRODUCT((AL$4:AL$1569&gt;=BN$4:BN$1569)*(AL$4:AL$1569-BN$4:BN$1569))/MAX(1,COUNTIF(AL$4:AL$1569,"&lt;"&amp;BN754+0.01)),BN754))</f>
        <v/>
      </c>
      <c r="CC754" s="5">
        <f>IF(AO754="🟢","VERDE",IF(AO754="🟡","AMARELO",IF(AO754="🟠","VERMELHO",IF(AO754="🔴","VERMELHO","ROXO"))))</f>
        <v/>
      </c>
      <c r="CD754" s="5" t="inlineStr">
        <is>
          <t>🏢 REDES</t>
        </is>
      </c>
      <c r="CE754" s="5" t="inlineStr">
        <is>
          <t>CIA DA SAUDE</t>
        </is>
      </c>
    </row>
    <row r="755">
      <c r="A755" s="5" t="inlineStr">
        <is>
          <t>21514144000136</t>
        </is>
      </c>
      <c r="B755" s="5" t="inlineStr">
        <is>
          <t>RODRIGO HINZ - ME</t>
        </is>
      </c>
      <c r="C755" s="5" t="inlineStr">
        <is>
          <t>06 - SEM GRUPO</t>
        </is>
      </c>
      <c r="D755" s="5" t="inlineStr">
        <is>
          <t>HEMANUELE DITZEL (MANU)</t>
        </is>
      </c>
      <c r="E755" s="5" t="inlineStr">
        <is>
          <t>RS</t>
        </is>
      </c>
      <c r="F755" s="5">
        <f>IFERROR(VLOOKUP(C755,$AS$4:$AT$25,2,FALSE),"")</f>
        <v/>
      </c>
      <c r="G755" s="6">
        <f>IFERROR(VLOOKUP(C755,$AS$4:$AX$25,6,FALSE),"")</f>
        <v/>
      </c>
      <c r="H755" s="5">
        <f>IFERROR(VLOOKUP(C755,$AS$4:$AY$25,7,FALSE),"")</f>
        <v/>
      </c>
      <c r="I755" s="5">
        <f>IFERROR(VLOOKUP(C755,$AS$4:$AZ$25,8,FALSE),"")</f>
        <v/>
      </c>
      <c r="J755" s="7" t="inlineStr">
        <is>
          <t>.</t>
        </is>
      </c>
      <c r="K755" s="5" t="inlineStr">
        <is>
          <t>SUL</t>
        </is>
      </c>
      <c r="L755" s="8" t="n">
        <v>1612.5</v>
      </c>
      <c r="M755" s="9" t="n">
        <v>125</v>
      </c>
      <c r="N755" s="9" t="n">
        <v>125</v>
      </c>
      <c r="O755" s="9" t="n">
        <v>125</v>
      </c>
      <c r="P755" s="9" t="n">
        <v>125</v>
      </c>
      <c r="Q755" s="9" t="n">
        <v>125</v>
      </c>
      <c r="R755" s="9" t="n">
        <v>137.5</v>
      </c>
      <c r="S755" s="9" t="n">
        <v>137.5</v>
      </c>
      <c r="T755" s="9" t="n">
        <v>137.5</v>
      </c>
      <c r="U755" s="9" t="n">
        <v>137.5</v>
      </c>
      <c r="V755" s="9" t="n">
        <v>137.5</v>
      </c>
      <c r="W755" s="9" t="n">
        <v>150</v>
      </c>
      <c r="X755" s="9" t="n">
        <v>150</v>
      </c>
      <c r="Y755" s="7" t="inlineStr">
        <is>
          <t>.</t>
        </is>
      </c>
      <c r="Z755" s="8">
        <f>SUM(AA755:AL755)</f>
        <v/>
      </c>
      <c r="AA755" s="9" t="n">
        <v>0</v>
      </c>
      <c r="AB755" s="9" t="n">
        <v>0</v>
      </c>
      <c r="AC755" s="9" t="n">
        <v>0</v>
      </c>
      <c r="AD755" s="9" t="n">
        <v>0</v>
      </c>
      <c r="AE755" s="9" t="n">
        <v>0</v>
      </c>
      <c r="AF755" s="9" t="n">
        <v>0</v>
      </c>
      <c r="AG755" s="9" t="n">
        <v>0</v>
      </c>
      <c r="AH755" s="9" t="n">
        <v>0</v>
      </c>
      <c r="AI755" s="9" t="n">
        <v>0</v>
      </c>
      <c r="AJ755" s="9" t="n">
        <v>0</v>
      </c>
      <c r="AK755" s="9" t="n">
        <v>0</v>
      </c>
      <c r="AL755" s="9" t="n">
        <v>0</v>
      </c>
      <c r="AM755" s="7" t="inlineStr">
        <is>
          <t>.</t>
        </is>
      </c>
      <c r="AN755" s="6">
        <f>IF(L755=0,0,Z755/L755)</f>
        <v/>
      </c>
      <c r="AO755" s="5">
        <f>IF(AN755="","",IF(AN755&gt;=0.9,"🟢",IF(AN755&gt;=0.7,"🟡",IF(AN755&gt;=0.5,"🟠","🔴"))))</f>
        <v/>
      </c>
      <c r="AP755" s="9">
        <f>IF(L755=0,0,L755-Z755)</f>
        <v/>
      </c>
      <c r="AQ755" s="5">
        <f>IF(Z755=0,"",RANK(Z755,Z$4:Z$1569,0))</f>
        <v/>
      </c>
      <c r="AR755" s="7" t="inlineStr">
        <is>
          <t>.</t>
        </is>
      </c>
      <c r="BA755" s="7" t="inlineStr">
        <is>
          <t>.</t>
        </is>
      </c>
      <c r="BB755" s="9">
        <f>SUM(L$4:L$1569)/COUNTA(A$4:A$1569)</f>
        <v/>
      </c>
      <c r="BC755" s="9">
        <f>SUM(M$4:M$1569)/COUNTA(A$4:A$1569)</f>
        <v/>
      </c>
      <c r="BD755" s="9">
        <f>SUM(N$4:N$1569)/COUNTA(A$4:A$1569)</f>
        <v/>
      </c>
      <c r="BE755" s="9">
        <f>SUM(O$4:O$1569)/COUNTA(A$4:A$1569)</f>
        <v/>
      </c>
      <c r="BF755" s="9">
        <f>SUM(P$4:P$1569)/COUNTA(A$4:A$1569)</f>
        <v/>
      </c>
      <c r="BG755" s="9">
        <f>SUM(Q$4:Q$1569)/COUNTA(A$4:A$1569)</f>
        <v/>
      </c>
      <c r="BH755" s="9">
        <f>SUM(R$4:R$1569)/COUNTA(A$4:A$1569)</f>
        <v/>
      </c>
      <c r="BI755" s="9">
        <f>SUM(S$4:S$1569)/COUNTA(A$4:A$1569)</f>
        <v/>
      </c>
      <c r="BJ755" s="9">
        <f>SUM(T$4:T$1569)/COUNTA(A$4:A$1569)</f>
        <v/>
      </c>
      <c r="BK755" s="9">
        <f>SUM(U$4:U$1569)/COUNTA(A$4:A$1569)</f>
        <v/>
      </c>
      <c r="BL755" s="9">
        <f>SUM(V$4:V$1569)/COUNTA(A$4:A$1569)</f>
        <v/>
      </c>
      <c r="BM755" s="9">
        <f>SUM(W$4:W$1569)/COUNTA(A$4:A$1569)</f>
        <v/>
      </c>
      <c r="BN755" s="9">
        <f>SUM(X$4:X$1569)/COUNTA(A$4:A$1569)</f>
        <v/>
      </c>
      <c r="BO755" s="7" t="inlineStr">
        <is>
          <t>.</t>
        </is>
      </c>
      <c r="BP755" s="9">
        <f>IF(Z755&gt;=BB755,0,IFERROR(BB755+(SUMPRODUCT((Z$4:Z$1569&gt;=BB$4:BB$1569)*(Z$4:Z$1569-BB$4:BB$1569))/MAX(1,COUNTIF(Z$4:Z$1569,"&lt;"&amp;BB755+0.01))),BB755))</f>
        <v/>
      </c>
      <c r="BQ755" s="9">
        <f>IF(AA755&gt;=BC755,0,IFERROR(BC755+SUMPRODUCT((AA$4:AA$1569&gt;=BC$4:BC$1569)*(AA$4:AA$1569-BC$4:BC$1569))/MAX(1,COUNTIF(AA$4:AA$1569,"&lt;"&amp;BC755+0.01)),BC755))</f>
        <v/>
      </c>
      <c r="BR755" s="9">
        <f>IF(AB755&gt;=BD755,0,IFERROR(BD755+SUMPRODUCT((AB$4:AB$1569&gt;=BD$4:BD$1569)*(AB$4:AB$1569-BD$4:BD$1569))/MAX(1,COUNTIF(AB$4:AB$1569,"&lt;"&amp;BD755+0.01)),BD755))</f>
        <v/>
      </c>
      <c r="BS755" s="9">
        <f>IF(AC755&gt;=BE755,0,IFERROR(BE755+SUMPRODUCT((AC$4:AC$1569&gt;=BE$4:BE$1569)*(AC$4:AC$1569-BE$4:BE$1569))/MAX(1,COUNTIF(AC$4:AC$1569,"&lt;"&amp;BE755+0.01)),BE755))</f>
        <v/>
      </c>
      <c r="BT755" s="9">
        <f>IF(AD755&gt;=BF755,0,IFERROR(BF755+SUMPRODUCT((AD$4:AD$1569&gt;=BF$4:BF$1569)*(AD$4:AD$1569-BF$4:BF$1569))/MAX(1,COUNTIF(AD$4:AD$1569,"&lt;"&amp;BF755+0.01)),BF755))</f>
        <v/>
      </c>
      <c r="BU755" s="9">
        <f>IF(AE755&gt;=BG755,0,IFERROR(BG755+SUMPRODUCT((AE$4:AE$1569&gt;=BG$4:BG$1569)*(AE$4:AE$1569-BG$4:BG$1569))/MAX(1,COUNTIF(AE$4:AE$1569,"&lt;"&amp;BG755+0.01)),BG755))</f>
        <v/>
      </c>
      <c r="BV755" s="9">
        <f>IF(AF755&gt;=BH755,0,IFERROR(BH755+SUMPRODUCT((AF$4:AF$1569&gt;=BH$4:BH$1569)*(AF$4:AF$1569-BH$4:BH$1569))/MAX(1,COUNTIF(AF$4:AF$1569,"&lt;"&amp;BH755+0.01)),BH755))</f>
        <v/>
      </c>
      <c r="BW755" s="9">
        <f>IF(AG755&gt;=BI755,0,IFERROR(BI755+SUMPRODUCT((AG$4:AG$1569&gt;=BI$4:BI$1569)*(AG$4:AG$1569-BI$4:BI$1569))/MAX(1,COUNTIF(AG$4:AG$1569,"&lt;"&amp;BI755+0.01)),BI755))</f>
        <v/>
      </c>
      <c r="BX755" s="9">
        <f>IF(AH755&gt;=BJ755,0,IFERROR(BJ755+SUMPRODUCT((AH$4:AH$1569&gt;=BJ$4:BJ$1569)*(AH$4:AH$1569-BJ$4:BJ$1569))/MAX(1,COUNTIF(AH$4:AH$1569,"&lt;"&amp;BJ755+0.01)),BJ755))</f>
        <v/>
      </c>
      <c r="BY755" s="9">
        <f>IF(AI755&gt;=BK755,0,IFERROR(BK755+SUMPRODUCT((AI$4:AI$1569&gt;=BK$4:BK$1569)*(AI$4:AI$1569-BK$4:BK$1569))/MAX(1,COUNTIF(AI$4:AI$1569,"&lt;"&amp;BK755+0.01)),BK755))</f>
        <v/>
      </c>
      <c r="BZ755" s="9">
        <f>IF(AJ755&gt;=BL755,0,IFERROR(BL755+SUMPRODUCT((AJ$4:AJ$1569&gt;=BL$4:BL$1569)*(AJ$4:AJ$1569-BL$4:BL$1569))/MAX(1,COUNTIF(AJ$4:AJ$1569,"&lt;"&amp;BL755+0.01)),BL755))</f>
        <v/>
      </c>
      <c r="CA755" s="9">
        <f>IF(AK755&gt;=BM755,0,IFERROR(BM755+SUMPRODUCT((AK$4:AK$1569&gt;=BM$4:BM$1569)*(AK$4:AK$1569-BM$4:BM$1569))/MAX(1,COUNTIF(AK$4:AK$1569,"&lt;"&amp;BM755+0.01)),BM755))</f>
        <v/>
      </c>
      <c r="CB755" s="9">
        <f>IF(AL755&gt;=BN755,0,IFERROR(BN755+SUMPRODUCT((AL$4:AL$1569&gt;=BN$4:BN$1569)*(AL$4:AL$1569-BN$4:BN$1569))/MAX(1,COUNTIF(AL$4:AL$1569,"&lt;"&amp;BN755+0.01)),BN755))</f>
        <v/>
      </c>
      <c r="CC755" s="5">
        <f>IF(AO755="🟢","VERDE",IF(AO755="🟡","AMARELO",IF(AO755="🟠","VERMELHO",IF(AO755="🔴","VERMELHO","ROXO"))))</f>
        <v/>
      </c>
      <c r="CD755" s="5" t="inlineStr">
        <is>
          <t>🌎 REGIÕES</t>
        </is>
      </c>
      <c r="CE755" s="5" t="inlineStr">
        <is>
          <t>SEM REDE</t>
        </is>
      </c>
    </row>
    <row r="756">
      <c r="A756" s="5" t="inlineStr">
        <is>
          <t>21566242000117</t>
        </is>
      </c>
      <c r="B756" s="5" t="inlineStr">
        <is>
          <t>MTSC COMERCIO DE PRODUTOS NATURAIS LTDA</t>
        </is>
      </c>
      <c r="C756" s="5" t="inlineStr">
        <is>
          <t>06 - SEM GRUPO</t>
        </is>
      </c>
      <c r="D756" s="5" t="inlineStr">
        <is>
          <t>LARISSA PADILHA</t>
        </is>
      </c>
      <c r="E756" s="5" t="inlineStr">
        <is>
          <t>SP</t>
        </is>
      </c>
      <c r="F756" s="5">
        <f>IFERROR(VLOOKUP(C756,$AS$4:$AT$25,2,FALSE),"")</f>
        <v/>
      </c>
      <c r="G756" s="6">
        <f>IFERROR(VLOOKUP(C756,$AS$4:$AX$25,6,FALSE),"")</f>
        <v/>
      </c>
      <c r="H756" s="5">
        <f>IFERROR(VLOOKUP(C756,$AS$4:$AY$25,7,FALSE),"")</f>
        <v/>
      </c>
      <c r="I756" s="5">
        <f>IFERROR(VLOOKUP(C756,$AS$4:$AZ$25,8,FALSE),"")</f>
        <v/>
      </c>
      <c r="J756" s="7" t="inlineStr">
        <is>
          <t>.</t>
        </is>
      </c>
      <c r="K756" s="5" t="inlineStr">
        <is>
          <t>SP CAPITAL</t>
        </is>
      </c>
      <c r="L756" s="8" t="n">
        <v>5850</v>
      </c>
      <c r="M756" s="9" t="n">
        <v>300</v>
      </c>
      <c r="N756" s="9" t="n">
        <v>300</v>
      </c>
      <c r="O756" s="9" t="n">
        <v>450</v>
      </c>
      <c r="P756" s="9" t="n">
        <v>450</v>
      </c>
      <c r="Q756" s="9" t="n">
        <v>450</v>
      </c>
      <c r="R756" s="9" t="n">
        <v>450</v>
      </c>
      <c r="S756" s="9" t="n">
        <v>450</v>
      </c>
      <c r="T756" s="9" t="n">
        <v>600</v>
      </c>
      <c r="U756" s="9" t="n">
        <v>600</v>
      </c>
      <c r="V756" s="9" t="n">
        <v>600</v>
      </c>
      <c r="W756" s="9" t="n">
        <v>600</v>
      </c>
      <c r="X756" s="9" t="n">
        <v>600</v>
      </c>
      <c r="Y756" s="7" t="inlineStr">
        <is>
          <t>.</t>
        </is>
      </c>
      <c r="Z756" s="8">
        <f>SUM(AA756:AL756)</f>
        <v/>
      </c>
      <c r="AA756" s="9" t="n">
        <v>0</v>
      </c>
      <c r="AB756" s="9" t="n">
        <v>0</v>
      </c>
      <c r="AC756" s="9" t="n">
        <v>0</v>
      </c>
      <c r="AD756" s="9" t="n">
        <v>0</v>
      </c>
      <c r="AE756" s="9" t="n">
        <v>0</v>
      </c>
      <c r="AF756" s="9" t="n">
        <v>0</v>
      </c>
      <c r="AG756" s="9" t="n">
        <v>0</v>
      </c>
      <c r="AH756" s="9" t="n">
        <v>0</v>
      </c>
      <c r="AI756" s="9" t="n">
        <v>0</v>
      </c>
      <c r="AJ756" s="9" t="n">
        <v>0</v>
      </c>
      <c r="AK756" s="9" t="n">
        <v>0</v>
      </c>
      <c r="AL756" s="9" t="n">
        <v>0</v>
      </c>
      <c r="AM756" s="7" t="inlineStr">
        <is>
          <t>.</t>
        </is>
      </c>
      <c r="AN756" s="6">
        <f>IF(L756=0,0,Z756/L756)</f>
        <v/>
      </c>
      <c r="AO756" s="5">
        <f>IF(AN756="","",IF(AN756&gt;=0.9,"🟢",IF(AN756&gt;=0.7,"🟡",IF(AN756&gt;=0.5,"🟠","🔴"))))</f>
        <v/>
      </c>
      <c r="AP756" s="9">
        <f>IF(L756=0,0,L756-Z756)</f>
        <v/>
      </c>
      <c r="AQ756" s="5">
        <f>IF(Z756=0,"",RANK(Z756,Z$4:Z$1569,0))</f>
        <v/>
      </c>
      <c r="AR756" s="7" t="inlineStr">
        <is>
          <t>.</t>
        </is>
      </c>
      <c r="BA756" s="7" t="inlineStr">
        <is>
          <t>.</t>
        </is>
      </c>
      <c r="BB756" s="9">
        <f>SUM(L$4:L$1569)/COUNTA(A$4:A$1569)</f>
        <v/>
      </c>
      <c r="BC756" s="9">
        <f>SUM(M$4:M$1569)/COUNTA(A$4:A$1569)</f>
        <v/>
      </c>
      <c r="BD756" s="9">
        <f>SUM(N$4:N$1569)/COUNTA(A$4:A$1569)</f>
        <v/>
      </c>
      <c r="BE756" s="9">
        <f>SUM(O$4:O$1569)/COUNTA(A$4:A$1569)</f>
        <v/>
      </c>
      <c r="BF756" s="9">
        <f>SUM(P$4:P$1569)/COUNTA(A$4:A$1569)</f>
        <v/>
      </c>
      <c r="BG756" s="9">
        <f>SUM(Q$4:Q$1569)/COUNTA(A$4:A$1569)</f>
        <v/>
      </c>
      <c r="BH756" s="9">
        <f>SUM(R$4:R$1569)/COUNTA(A$4:A$1569)</f>
        <v/>
      </c>
      <c r="BI756" s="9">
        <f>SUM(S$4:S$1569)/COUNTA(A$4:A$1569)</f>
        <v/>
      </c>
      <c r="BJ756" s="9">
        <f>SUM(T$4:T$1569)/COUNTA(A$4:A$1569)</f>
        <v/>
      </c>
      <c r="BK756" s="9">
        <f>SUM(U$4:U$1569)/COUNTA(A$4:A$1569)</f>
        <v/>
      </c>
      <c r="BL756" s="9">
        <f>SUM(V$4:V$1569)/COUNTA(A$4:A$1569)</f>
        <v/>
      </c>
      <c r="BM756" s="9">
        <f>SUM(W$4:W$1569)/COUNTA(A$4:A$1569)</f>
        <v/>
      </c>
      <c r="BN756" s="9">
        <f>SUM(X$4:X$1569)/COUNTA(A$4:A$1569)</f>
        <v/>
      </c>
      <c r="BO756" s="7" t="inlineStr">
        <is>
          <t>.</t>
        </is>
      </c>
      <c r="BP756" s="9">
        <f>IF(Z756&gt;=BB756,0,IFERROR(BB756+(SUMPRODUCT((Z$4:Z$1569&gt;=BB$4:BB$1569)*(Z$4:Z$1569-BB$4:BB$1569))/MAX(1,COUNTIF(Z$4:Z$1569,"&lt;"&amp;BB756+0.01))),BB756))</f>
        <v/>
      </c>
      <c r="BQ756" s="9">
        <f>IF(AA756&gt;=BC756,0,IFERROR(BC756+SUMPRODUCT((AA$4:AA$1569&gt;=BC$4:BC$1569)*(AA$4:AA$1569-BC$4:BC$1569))/MAX(1,COUNTIF(AA$4:AA$1569,"&lt;"&amp;BC756+0.01)),BC756))</f>
        <v/>
      </c>
      <c r="BR756" s="9">
        <f>IF(AB756&gt;=BD756,0,IFERROR(BD756+SUMPRODUCT((AB$4:AB$1569&gt;=BD$4:BD$1569)*(AB$4:AB$1569-BD$4:BD$1569))/MAX(1,COUNTIF(AB$4:AB$1569,"&lt;"&amp;BD756+0.01)),BD756))</f>
        <v/>
      </c>
      <c r="BS756" s="9">
        <f>IF(AC756&gt;=BE756,0,IFERROR(BE756+SUMPRODUCT((AC$4:AC$1569&gt;=BE$4:BE$1569)*(AC$4:AC$1569-BE$4:BE$1569))/MAX(1,COUNTIF(AC$4:AC$1569,"&lt;"&amp;BE756+0.01)),BE756))</f>
        <v/>
      </c>
      <c r="BT756" s="9">
        <f>IF(AD756&gt;=BF756,0,IFERROR(BF756+SUMPRODUCT((AD$4:AD$1569&gt;=BF$4:BF$1569)*(AD$4:AD$1569-BF$4:BF$1569))/MAX(1,COUNTIF(AD$4:AD$1569,"&lt;"&amp;BF756+0.01)),BF756))</f>
        <v/>
      </c>
      <c r="BU756" s="9">
        <f>IF(AE756&gt;=BG756,0,IFERROR(BG756+SUMPRODUCT((AE$4:AE$1569&gt;=BG$4:BG$1569)*(AE$4:AE$1569-BG$4:BG$1569))/MAX(1,COUNTIF(AE$4:AE$1569,"&lt;"&amp;BG756+0.01)),BG756))</f>
        <v/>
      </c>
      <c r="BV756" s="9">
        <f>IF(AF756&gt;=BH756,0,IFERROR(BH756+SUMPRODUCT((AF$4:AF$1569&gt;=BH$4:BH$1569)*(AF$4:AF$1569-BH$4:BH$1569))/MAX(1,COUNTIF(AF$4:AF$1569,"&lt;"&amp;BH756+0.01)),BH756))</f>
        <v/>
      </c>
      <c r="BW756" s="9">
        <f>IF(AG756&gt;=BI756,0,IFERROR(BI756+SUMPRODUCT((AG$4:AG$1569&gt;=BI$4:BI$1569)*(AG$4:AG$1569-BI$4:BI$1569))/MAX(1,COUNTIF(AG$4:AG$1569,"&lt;"&amp;BI756+0.01)),BI756))</f>
        <v/>
      </c>
      <c r="BX756" s="9">
        <f>IF(AH756&gt;=BJ756,0,IFERROR(BJ756+SUMPRODUCT((AH$4:AH$1569&gt;=BJ$4:BJ$1569)*(AH$4:AH$1569-BJ$4:BJ$1569))/MAX(1,COUNTIF(AH$4:AH$1569,"&lt;"&amp;BJ756+0.01)),BJ756))</f>
        <v/>
      </c>
      <c r="BY756" s="9">
        <f>IF(AI756&gt;=BK756,0,IFERROR(BK756+SUMPRODUCT((AI$4:AI$1569&gt;=BK$4:BK$1569)*(AI$4:AI$1569-BK$4:BK$1569))/MAX(1,COUNTIF(AI$4:AI$1569,"&lt;"&amp;BK756+0.01)),BK756))</f>
        <v/>
      </c>
      <c r="BZ756" s="9">
        <f>IF(AJ756&gt;=BL756,0,IFERROR(BL756+SUMPRODUCT((AJ$4:AJ$1569&gt;=BL$4:BL$1569)*(AJ$4:AJ$1569-BL$4:BL$1569))/MAX(1,COUNTIF(AJ$4:AJ$1569,"&lt;"&amp;BL756+0.01)),BL756))</f>
        <v/>
      </c>
      <c r="CA756" s="9">
        <f>IF(AK756&gt;=BM756,0,IFERROR(BM756+SUMPRODUCT((AK$4:AK$1569&gt;=BM$4:BM$1569)*(AK$4:AK$1569-BM$4:BM$1569))/MAX(1,COUNTIF(AK$4:AK$1569,"&lt;"&amp;BM756+0.01)),BM756))</f>
        <v/>
      </c>
      <c r="CB756" s="9">
        <f>IF(AL756&gt;=BN756,0,IFERROR(BN756+SUMPRODUCT((AL$4:AL$1569&gt;=BN$4:BN$1569)*(AL$4:AL$1569-BN$4:BN$1569))/MAX(1,COUNTIF(AL$4:AL$1569,"&lt;"&amp;BN756+0.01)),BN756))</f>
        <v/>
      </c>
      <c r="CC756" s="5">
        <f>IF(AO756="🟢","VERDE",IF(AO756="🟡","AMARELO",IF(AO756="🟠","VERMELHO",IF(AO756="🔴","VERMELHO","ROXO"))))</f>
        <v/>
      </c>
      <c r="CD756" s="5" t="inlineStr">
        <is>
          <t>🌎 REGIÕES</t>
        </is>
      </c>
      <c r="CE756" s="5" t="inlineStr">
        <is>
          <t>SEM REDE</t>
        </is>
      </c>
    </row>
    <row r="757">
      <c r="A757" s="5" t="inlineStr">
        <is>
          <t>21617756000154</t>
        </is>
      </c>
      <c r="B757" s="5" t="inlineStr">
        <is>
          <t>ARMAZEM VERDE PRODUTOS NATURAIS E PRESEN</t>
        </is>
      </c>
      <c r="C757" s="5" t="inlineStr">
        <is>
          <t>06 - SEM GRUPO</t>
        </is>
      </c>
      <c r="D757" s="5" t="inlineStr">
        <is>
          <t>HEMANUELE DITZEL (MANU)</t>
        </is>
      </c>
      <c r="E757" s="5" t="inlineStr">
        <is>
          <t>SC</t>
        </is>
      </c>
      <c r="F757" s="5">
        <f>IFERROR(VLOOKUP(C757,$AS$4:$AT$25,2,FALSE),"")</f>
        <v/>
      </c>
      <c r="G757" s="6">
        <f>IFERROR(VLOOKUP(C757,$AS$4:$AX$25,6,FALSE),"")</f>
        <v/>
      </c>
      <c r="H757" s="5">
        <f>IFERROR(VLOOKUP(C757,$AS$4:$AY$25,7,FALSE),"")</f>
        <v/>
      </c>
      <c r="I757" s="5">
        <f>IFERROR(VLOOKUP(C757,$AS$4:$AZ$25,8,FALSE),"")</f>
        <v/>
      </c>
      <c r="J757" s="7" t="inlineStr">
        <is>
          <t>.</t>
        </is>
      </c>
      <c r="K757" s="5" t="inlineStr">
        <is>
          <t>SUL</t>
        </is>
      </c>
      <c r="L757" s="8" t="n">
        <v>1604.347826086957</v>
      </c>
      <c r="M757" s="9" t="n">
        <v>117.3913043478261</v>
      </c>
      <c r="N757" s="9" t="n">
        <v>117.3913043478261</v>
      </c>
      <c r="O757" s="9" t="n">
        <v>130.4347826086957</v>
      </c>
      <c r="P757" s="9" t="n">
        <v>130.4347826086957</v>
      </c>
      <c r="Q757" s="9" t="n">
        <v>130.4347826086957</v>
      </c>
      <c r="R757" s="9" t="n">
        <v>130.4347826086957</v>
      </c>
      <c r="S757" s="9" t="n">
        <v>130.4347826086957</v>
      </c>
      <c r="T757" s="9" t="n">
        <v>143.4782608695652</v>
      </c>
      <c r="U757" s="9" t="n">
        <v>143.4782608695652</v>
      </c>
      <c r="V757" s="9" t="n">
        <v>143.4782608695652</v>
      </c>
      <c r="W757" s="9" t="n">
        <v>143.4782608695652</v>
      </c>
      <c r="X757" s="9" t="n">
        <v>143.4782608695652</v>
      </c>
      <c r="Y757" s="7" t="inlineStr">
        <is>
          <t>.</t>
        </is>
      </c>
      <c r="Z757" s="8">
        <f>SUM(AA757:AL757)</f>
        <v/>
      </c>
      <c r="AA757" s="9" t="n">
        <v>0</v>
      </c>
      <c r="AB757" s="9" t="n">
        <v>0</v>
      </c>
      <c r="AC757" s="9" t="n">
        <v>0</v>
      </c>
      <c r="AD757" s="9" t="n">
        <v>0</v>
      </c>
      <c r="AE757" s="9" t="n">
        <v>0</v>
      </c>
      <c r="AF757" s="9" t="n">
        <v>0</v>
      </c>
      <c r="AG757" s="9" t="n">
        <v>0</v>
      </c>
      <c r="AH757" s="9" t="n">
        <v>0</v>
      </c>
      <c r="AI757" s="9" t="n">
        <v>0</v>
      </c>
      <c r="AJ757" s="9" t="n">
        <v>0</v>
      </c>
      <c r="AK757" s="9" t="n">
        <v>0</v>
      </c>
      <c r="AL757" s="9" t="n">
        <v>0</v>
      </c>
      <c r="AM757" s="7" t="inlineStr">
        <is>
          <t>.</t>
        </is>
      </c>
      <c r="AN757" s="6">
        <f>IF(L757=0,0,Z757/L757)</f>
        <v/>
      </c>
      <c r="AO757" s="5">
        <f>IF(AN757="","",IF(AN757&gt;=0.9,"🟢",IF(AN757&gt;=0.7,"🟡",IF(AN757&gt;=0.5,"🟠","🔴"))))</f>
        <v/>
      </c>
      <c r="AP757" s="9">
        <f>IF(L757=0,0,L757-Z757)</f>
        <v/>
      </c>
      <c r="AQ757" s="5">
        <f>IF(Z757=0,"",RANK(Z757,Z$4:Z$1569,0))</f>
        <v/>
      </c>
      <c r="AR757" s="7" t="inlineStr">
        <is>
          <t>.</t>
        </is>
      </c>
      <c r="BA757" s="7" t="inlineStr">
        <is>
          <t>.</t>
        </is>
      </c>
      <c r="BB757" s="9">
        <f>SUM(L$4:L$1569)/COUNTA(A$4:A$1569)</f>
        <v/>
      </c>
      <c r="BC757" s="9">
        <f>SUM(M$4:M$1569)/COUNTA(A$4:A$1569)</f>
        <v/>
      </c>
      <c r="BD757" s="9">
        <f>SUM(N$4:N$1569)/COUNTA(A$4:A$1569)</f>
        <v/>
      </c>
      <c r="BE757" s="9">
        <f>SUM(O$4:O$1569)/COUNTA(A$4:A$1569)</f>
        <v/>
      </c>
      <c r="BF757" s="9">
        <f>SUM(P$4:P$1569)/COUNTA(A$4:A$1569)</f>
        <v/>
      </c>
      <c r="BG757" s="9">
        <f>SUM(Q$4:Q$1569)/COUNTA(A$4:A$1569)</f>
        <v/>
      </c>
      <c r="BH757" s="9">
        <f>SUM(R$4:R$1569)/COUNTA(A$4:A$1569)</f>
        <v/>
      </c>
      <c r="BI757" s="9">
        <f>SUM(S$4:S$1569)/COUNTA(A$4:A$1569)</f>
        <v/>
      </c>
      <c r="BJ757" s="9">
        <f>SUM(T$4:T$1569)/COUNTA(A$4:A$1569)</f>
        <v/>
      </c>
      <c r="BK757" s="9">
        <f>SUM(U$4:U$1569)/COUNTA(A$4:A$1569)</f>
        <v/>
      </c>
      <c r="BL757" s="9">
        <f>SUM(V$4:V$1569)/COUNTA(A$4:A$1569)</f>
        <v/>
      </c>
      <c r="BM757" s="9">
        <f>SUM(W$4:W$1569)/COUNTA(A$4:A$1569)</f>
        <v/>
      </c>
      <c r="BN757" s="9">
        <f>SUM(X$4:X$1569)/COUNTA(A$4:A$1569)</f>
        <v/>
      </c>
      <c r="BO757" s="7" t="inlineStr">
        <is>
          <t>.</t>
        </is>
      </c>
      <c r="BP757" s="9">
        <f>IF(Z757&gt;=BB757,0,IFERROR(BB757+(SUMPRODUCT((Z$4:Z$1569&gt;=BB$4:BB$1569)*(Z$4:Z$1569-BB$4:BB$1569))/MAX(1,COUNTIF(Z$4:Z$1569,"&lt;"&amp;BB757+0.01))),BB757))</f>
        <v/>
      </c>
      <c r="BQ757" s="9">
        <f>IF(AA757&gt;=BC757,0,IFERROR(BC757+SUMPRODUCT((AA$4:AA$1569&gt;=BC$4:BC$1569)*(AA$4:AA$1569-BC$4:BC$1569))/MAX(1,COUNTIF(AA$4:AA$1569,"&lt;"&amp;BC757+0.01)),BC757))</f>
        <v/>
      </c>
      <c r="BR757" s="9">
        <f>IF(AB757&gt;=BD757,0,IFERROR(BD757+SUMPRODUCT((AB$4:AB$1569&gt;=BD$4:BD$1569)*(AB$4:AB$1569-BD$4:BD$1569))/MAX(1,COUNTIF(AB$4:AB$1569,"&lt;"&amp;BD757+0.01)),BD757))</f>
        <v/>
      </c>
      <c r="BS757" s="9">
        <f>IF(AC757&gt;=BE757,0,IFERROR(BE757+SUMPRODUCT((AC$4:AC$1569&gt;=BE$4:BE$1569)*(AC$4:AC$1569-BE$4:BE$1569))/MAX(1,COUNTIF(AC$4:AC$1569,"&lt;"&amp;BE757+0.01)),BE757))</f>
        <v/>
      </c>
      <c r="BT757" s="9">
        <f>IF(AD757&gt;=BF757,0,IFERROR(BF757+SUMPRODUCT((AD$4:AD$1569&gt;=BF$4:BF$1569)*(AD$4:AD$1569-BF$4:BF$1569))/MAX(1,COUNTIF(AD$4:AD$1569,"&lt;"&amp;BF757+0.01)),BF757))</f>
        <v/>
      </c>
      <c r="BU757" s="9">
        <f>IF(AE757&gt;=BG757,0,IFERROR(BG757+SUMPRODUCT((AE$4:AE$1569&gt;=BG$4:BG$1569)*(AE$4:AE$1569-BG$4:BG$1569))/MAX(1,COUNTIF(AE$4:AE$1569,"&lt;"&amp;BG757+0.01)),BG757))</f>
        <v/>
      </c>
      <c r="BV757" s="9">
        <f>IF(AF757&gt;=BH757,0,IFERROR(BH757+SUMPRODUCT((AF$4:AF$1569&gt;=BH$4:BH$1569)*(AF$4:AF$1569-BH$4:BH$1569))/MAX(1,COUNTIF(AF$4:AF$1569,"&lt;"&amp;BH757+0.01)),BH757))</f>
        <v/>
      </c>
      <c r="BW757" s="9">
        <f>IF(AG757&gt;=BI757,0,IFERROR(BI757+SUMPRODUCT((AG$4:AG$1569&gt;=BI$4:BI$1569)*(AG$4:AG$1569-BI$4:BI$1569))/MAX(1,COUNTIF(AG$4:AG$1569,"&lt;"&amp;BI757+0.01)),BI757))</f>
        <v/>
      </c>
      <c r="BX757" s="9">
        <f>IF(AH757&gt;=BJ757,0,IFERROR(BJ757+SUMPRODUCT((AH$4:AH$1569&gt;=BJ$4:BJ$1569)*(AH$4:AH$1569-BJ$4:BJ$1569))/MAX(1,COUNTIF(AH$4:AH$1569,"&lt;"&amp;BJ757+0.01)),BJ757))</f>
        <v/>
      </c>
      <c r="BY757" s="9">
        <f>IF(AI757&gt;=BK757,0,IFERROR(BK757+SUMPRODUCT((AI$4:AI$1569&gt;=BK$4:BK$1569)*(AI$4:AI$1569-BK$4:BK$1569))/MAX(1,COUNTIF(AI$4:AI$1569,"&lt;"&amp;BK757+0.01)),BK757))</f>
        <v/>
      </c>
      <c r="BZ757" s="9">
        <f>IF(AJ757&gt;=BL757,0,IFERROR(BL757+SUMPRODUCT((AJ$4:AJ$1569&gt;=BL$4:BL$1569)*(AJ$4:AJ$1569-BL$4:BL$1569))/MAX(1,COUNTIF(AJ$4:AJ$1569,"&lt;"&amp;BL757+0.01)),BL757))</f>
        <v/>
      </c>
      <c r="CA757" s="9">
        <f>IF(AK757&gt;=BM757,0,IFERROR(BM757+SUMPRODUCT((AK$4:AK$1569&gt;=BM$4:BM$1569)*(AK$4:AK$1569-BM$4:BM$1569))/MAX(1,COUNTIF(AK$4:AK$1569,"&lt;"&amp;BM757+0.01)),BM757))</f>
        <v/>
      </c>
      <c r="CB757" s="9">
        <f>IF(AL757&gt;=BN757,0,IFERROR(BN757+SUMPRODUCT((AL$4:AL$1569&gt;=BN$4:BN$1569)*(AL$4:AL$1569-BN$4:BN$1569))/MAX(1,COUNTIF(AL$4:AL$1569,"&lt;"&amp;BN757+0.01)),BN757))</f>
        <v/>
      </c>
      <c r="CC757" s="5">
        <f>IF(AO757="🟢","VERDE",IF(AO757="🟡","AMARELO",IF(AO757="🟠","VERMELHO",IF(AO757="🔴","VERMELHO","ROXO"))))</f>
        <v/>
      </c>
      <c r="CD757" s="5" t="inlineStr">
        <is>
          <t>🌎 REGIÕES</t>
        </is>
      </c>
      <c r="CE757" s="5" t="inlineStr">
        <is>
          <t>SEM REDE</t>
        </is>
      </c>
    </row>
    <row r="758">
      <c r="A758" s="5" t="inlineStr">
        <is>
          <t>21642546000116</t>
        </is>
      </c>
      <c r="B758" s="5" t="inlineStr">
        <is>
          <t>G. H. DUARTE LTDA - ME</t>
        </is>
      </c>
      <c r="C758" s="5" t="inlineStr">
        <is>
          <t>06 - SEM GRUPO</t>
        </is>
      </c>
      <c r="D758" s="5" t="inlineStr">
        <is>
          <t>HEMANUELE DITZEL (MANU)</t>
        </is>
      </c>
      <c r="E758" s="5" t="inlineStr">
        <is>
          <t>PR</t>
        </is>
      </c>
      <c r="F758" s="5">
        <f>IFERROR(VLOOKUP(C758,$AS$4:$AT$25,2,FALSE),"")</f>
        <v/>
      </c>
      <c r="G758" s="6">
        <f>IFERROR(VLOOKUP(C758,$AS$4:$AX$25,6,FALSE),"")</f>
        <v/>
      </c>
      <c r="H758" s="5">
        <f>IFERROR(VLOOKUP(C758,$AS$4:$AY$25,7,FALSE),"")</f>
        <v/>
      </c>
      <c r="I758" s="5">
        <f>IFERROR(VLOOKUP(C758,$AS$4:$AZ$25,8,FALSE),"")</f>
        <v/>
      </c>
      <c r="J758" s="7" t="inlineStr">
        <is>
          <t>.</t>
        </is>
      </c>
      <c r="K758" s="5" t="inlineStr">
        <is>
          <t>SUL</t>
        </is>
      </c>
      <c r="L758" s="8" t="n">
        <v>1575</v>
      </c>
      <c r="M758" s="9" t="n">
        <v>112.5</v>
      </c>
      <c r="N758" s="9" t="n">
        <v>125</v>
      </c>
      <c r="O758" s="9" t="n">
        <v>125</v>
      </c>
      <c r="P758" s="9" t="n">
        <v>125</v>
      </c>
      <c r="Q758" s="9" t="n">
        <v>125</v>
      </c>
      <c r="R758" s="9" t="n">
        <v>125</v>
      </c>
      <c r="S758" s="9" t="n">
        <v>137.5</v>
      </c>
      <c r="T758" s="9" t="n">
        <v>137.5</v>
      </c>
      <c r="U758" s="9" t="n">
        <v>137.5</v>
      </c>
      <c r="V758" s="9" t="n">
        <v>137.5</v>
      </c>
      <c r="W758" s="9" t="n">
        <v>137.5</v>
      </c>
      <c r="X758" s="9" t="n">
        <v>150</v>
      </c>
      <c r="Y758" s="7" t="inlineStr">
        <is>
          <t>.</t>
        </is>
      </c>
      <c r="Z758" s="8">
        <f>SUM(AA758:AL758)</f>
        <v/>
      </c>
      <c r="AA758" s="9" t="n">
        <v>0</v>
      </c>
      <c r="AB758" s="9" t="n">
        <v>0</v>
      </c>
      <c r="AC758" s="9" t="n">
        <v>0</v>
      </c>
      <c r="AD758" s="9" t="n">
        <v>0</v>
      </c>
      <c r="AE758" s="9" t="n">
        <v>0</v>
      </c>
      <c r="AF758" s="9" t="n">
        <v>0</v>
      </c>
      <c r="AG758" s="9" t="n">
        <v>0</v>
      </c>
      <c r="AH758" s="9" t="n">
        <v>0</v>
      </c>
      <c r="AI758" s="9" t="n">
        <v>0</v>
      </c>
      <c r="AJ758" s="9" t="n">
        <v>0</v>
      </c>
      <c r="AK758" s="9" t="n">
        <v>0</v>
      </c>
      <c r="AL758" s="9" t="n">
        <v>0</v>
      </c>
      <c r="AM758" s="7" t="inlineStr">
        <is>
          <t>.</t>
        </is>
      </c>
      <c r="AN758" s="6">
        <f>IF(L758=0,0,Z758/L758)</f>
        <v/>
      </c>
      <c r="AO758" s="5">
        <f>IF(AN758="","",IF(AN758&gt;=0.9,"🟢",IF(AN758&gt;=0.7,"🟡",IF(AN758&gt;=0.5,"🟠","🔴"))))</f>
        <v/>
      </c>
      <c r="AP758" s="9">
        <f>IF(L758=0,0,L758-Z758)</f>
        <v/>
      </c>
      <c r="AQ758" s="5">
        <f>IF(Z758=0,"",RANK(Z758,Z$4:Z$1569,0))</f>
        <v/>
      </c>
      <c r="AR758" s="7" t="inlineStr">
        <is>
          <t>.</t>
        </is>
      </c>
      <c r="BA758" s="7" t="inlineStr">
        <is>
          <t>.</t>
        </is>
      </c>
      <c r="BB758" s="9">
        <f>SUM(L$4:L$1569)/COUNTA(A$4:A$1569)</f>
        <v/>
      </c>
      <c r="BC758" s="9">
        <f>SUM(M$4:M$1569)/COUNTA(A$4:A$1569)</f>
        <v/>
      </c>
      <c r="BD758" s="9">
        <f>SUM(N$4:N$1569)/COUNTA(A$4:A$1569)</f>
        <v/>
      </c>
      <c r="BE758" s="9">
        <f>SUM(O$4:O$1569)/COUNTA(A$4:A$1569)</f>
        <v/>
      </c>
      <c r="BF758" s="9">
        <f>SUM(P$4:P$1569)/COUNTA(A$4:A$1569)</f>
        <v/>
      </c>
      <c r="BG758" s="9">
        <f>SUM(Q$4:Q$1569)/COUNTA(A$4:A$1569)</f>
        <v/>
      </c>
      <c r="BH758" s="9">
        <f>SUM(R$4:R$1569)/COUNTA(A$4:A$1569)</f>
        <v/>
      </c>
      <c r="BI758" s="9">
        <f>SUM(S$4:S$1569)/COUNTA(A$4:A$1569)</f>
        <v/>
      </c>
      <c r="BJ758" s="9">
        <f>SUM(T$4:T$1569)/COUNTA(A$4:A$1569)</f>
        <v/>
      </c>
      <c r="BK758" s="9">
        <f>SUM(U$4:U$1569)/COUNTA(A$4:A$1569)</f>
        <v/>
      </c>
      <c r="BL758" s="9">
        <f>SUM(V$4:V$1569)/COUNTA(A$4:A$1569)</f>
        <v/>
      </c>
      <c r="BM758" s="9">
        <f>SUM(W$4:W$1569)/COUNTA(A$4:A$1569)</f>
        <v/>
      </c>
      <c r="BN758" s="9">
        <f>SUM(X$4:X$1569)/COUNTA(A$4:A$1569)</f>
        <v/>
      </c>
      <c r="BO758" s="7" t="inlineStr">
        <is>
          <t>.</t>
        </is>
      </c>
      <c r="BP758" s="9">
        <f>IF(Z758&gt;=BB758,0,IFERROR(BB758+(SUMPRODUCT((Z$4:Z$1569&gt;=BB$4:BB$1569)*(Z$4:Z$1569-BB$4:BB$1569))/MAX(1,COUNTIF(Z$4:Z$1569,"&lt;"&amp;BB758+0.01))),BB758))</f>
        <v/>
      </c>
      <c r="BQ758" s="9">
        <f>IF(AA758&gt;=BC758,0,IFERROR(BC758+SUMPRODUCT((AA$4:AA$1569&gt;=BC$4:BC$1569)*(AA$4:AA$1569-BC$4:BC$1569))/MAX(1,COUNTIF(AA$4:AA$1569,"&lt;"&amp;BC758+0.01)),BC758))</f>
        <v/>
      </c>
      <c r="BR758" s="9">
        <f>IF(AB758&gt;=BD758,0,IFERROR(BD758+SUMPRODUCT((AB$4:AB$1569&gt;=BD$4:BD$1569)*(AB$4:AB$1569-BD$4:BD$1569))/MAX(1,COUNTIF(AB$4:AB$1569,"&lt;"&amp;BD758+0.01)),BD758))</f>
        <v/>
      </c>
      <c r="BS758" s="9">
        <f>IF(AC758&gt;=BE758,0,IFERROR(BE758+SUMPRODUCT((AC$4:AC$1569&gt;=BE$4:BE$1569)*(AC$4:AC$1569-BE$4:BE$1569))/MAX(1,COUNTIF(AC$4:AC$1569,"&lt;"&amp;BE758+0.01)),BE758))</f>
        <v/>
      </c>
      <c r="BT758" s="9">
        <f>IF(AD758&gt;=BF758,0,IFERROR(BF758+SUMPRODUCT((AD$4:AD$1569&gt;=BF$4:BF$1569)*(AD$4:AD$1569-BF$4:BF$1569))/MAX(1,COUNTIF(AD$4:AD$1569,"&lt;"&amp;BF758+0.01)),BF758))</f>
        <v/>
      </c>
      <c r="BU758" s="9">
        <f>IF(AE758&gt;=BG758,0,IFERROR(BG758+SUMPRODUCT((AE$4:AE$1569&gt;=BG$4:BG$1569)*(AE$4:AE$1569-BG$4:BG$1569))/MAX(1,COUNTIF(AE$4:AE$1569,"&lt;"&amp;BG758+0.01)),BG758))</f>
        <v/>
      </c>
      <c r="BV758" s="9">
        <f>IF(AF758&gt;=BH758,0,IFERROR(BH758+SUMPRODUCT((AF$4:AF$1569&gt;=BH$4:BH$1569)*(AF$4:AF$1569-BH$4:BH$1569))/MAX(1,COUNTIF(AF$4:AF$1569,"&lt;"&amp;BH758+0.01)),BH758))</f>
        <v/>
      </c>
      <c r="BW758" s="9">
        <f>IF(AG758&gt;=BI758,0,IFERROR(BI758+SUMPRODUCT((AG$4:AG$1569&gt;=BI$4:BI$1569)*(AG$4:AG$1569-BI$4:BI$1569))/MAX(1,COUNTIF(AG$4:AG$1569,"&lt;"&amp;BI758+0.01)),BI758))</f>
        <v/>
      </c>
      <c r="BX758" s="9">
        <f>IF(AH758&gt;=BJ758,0,IFERROR(BJ758+SUMPRODUCT((AH$4:AH$1569&gt;=BJ$4:BJ$1569)*(AH$4:AH$1569-BJ$4:BJ$1569))/MAX(1,COUNTIF(AH$4:AH$1569,"&lt;"&amp;BJ758+0.01)),BJ758))</f>
        <v/>
      </c>
      <c r="BY758" s="9">
        <f>IF(AI758&gt;=BK758,0,IFERROR(BK758+SUMPRODUCT((AI$4:AI$1569&gt;=BK$4:BK$1569)*(AI$4:AI$1569-BK$4:BK$1569))/MAX(1,COUNTIF(AI$4:AI$1569,"&lt;"&amp;BK758+0.01)),BK758))</f>
        <v/>
      </c>
      <c r="BZ758" s="9">
        <f>IF(AJ758&gt;=BL758,0,IFERROR(BL758+SUMPRODUCT((AJ$4:AJ$1569&gt;=BL$4:BL$1569)*(AJ$4:AJ$1569-BL$4:BL$1569))/MAX(1,COUNTIF(AJ$4:AJ$1569,"&lt;"&amp;BL758+0.01)),BL758))</f>
        <v/>
      </c>
      <c r="CA758" s="9">
        <f>IF(AK758&gt;=BM758,0,IFERROR(BM758+SUMPRODUCT((AK$4:AK$1569&gt;=BM$4:BM$1569)*(AK$4:AK$1569-BM$4:BM$1569))/MAX(1,COUNTIF(AK$4:AK$1569,"&lt;"&amp;BM758+0.01)),BM758))</f>
        <v/>
      </c>
      <c r="CB758" s="9">
        <f>IF(AL758&gt;=BN758,0,IFERROR(BN758+SUMPRODUCT((AL$4:AL$1569&gt;=BN$4:BN$1569)*(AL$4:AL$1569-BN$4:BN$1569))/MAX(1,COUNTIF(AL$4:AL$1569,"&lt;"&amp;BN758+0.01)),BN758))</f>
        <v/>
      </c>
      <c r="CC758" s="5">
        <f>IF(AO758="🟢","VERDE",IF(AO758="🟡","AMARELO",IF(AO758="🟠","VERMELHO",IF(AO758="🔴","VERMELHO","ROXO"))))</f>
        <v/>
      </c>
      <c r="CD758" s="5" t="inlineStr">
        <is>
          <t>🌎 REGIÕES</t>
        </is>
      </c>
      <c r="CE758" s="5" t="inlineStr">
        <is>
          <t>SEM REDE</t>
        </is>
      </c>
    </row>
    <row r="759">
      <c r="A759" s="5" t="inlineStr">
        <is>
          <t>21650838000109</t>
        </is>
      </c>
      <c r="B759" s="5" t="inlineStr">
        <is>
          <t>FFB MUNDO SAUDAVEL LTDA</t>
        </is>
      </c>
      <c r="C759" s="5" t="inlineStr">
        <is>
          <t>06 - SEM GRUPO</t>
        </is>
      </c>
      <c r="D759" s="5" t="inlineStr">
        <is>
          <t>HEMANUELE DITZEL (MANU)</t>
        </is>
      </c>
      <c r="E759" s="5" t="inlineStr">
        <is>
          <t>RS</t>
        </is>
      </c>
      <c r="F759" s="5">
        <f>IFERROR(VLOOKUP(C759,$AS$4:$AT$25,2,FALSE),"")</f>
        <v/>
      </c>
      <c r="G759" s="6">
        <f>IFERROR(VLOOKUP(C759,$AS$4:$AX$25,6,FALSE),"")</f>
        <v/>
      </c>
      <c r="H759" s="5">
        <f>IFERROR(VLOOKUP(C759,$AS$4:$AY$25,7,FALSE),"")</f>
        <v/>
      </c>
      <c r="I759" s="5">
        <f>IFERROR(VLOOKUP(C759,$AS$4:$AZ$25,8,FALSE),"")</f>
        <v/>
      </c>
      <c r="J759" s="7" t="inlineStr">
        <is>
          <t>.</t>
        </is>
      </c>
      <c r="K759" s="5" t="inlineStr">
        <is>
          <t>SUL</t>
        </is>
      </c>
      <c r="L759" s="8" t="n">
        <v>1582.758620689655</v>
      </c>
      <c r="M759" s="9" t="n">
        <v>124.1379310344828</v>
      </c>
      <c r="N759" s="9" t="n">
        <v>124.1379310344828</v>
      </c>
      <c r="O759" s="9" t="n">
        <v>124.1379310344828</v>
      </c>
      <c r="P759" s="9" t="n">
        <v>124.1379310344828</v>
      </c>
      <c r="Q759" s="9" t="n">
        <v>124.1379310344828</v>
      </c>
      <c r="R759" s="9" t="n">
        <v>134.4827586206897</v>
      </c>
      <c r="S759" s="9" t="n">
        <v>134.4827586206897</v>
      </c>
      <c r="T759" s="9" t="n">
        <v>134.4827586206897</v>
      </c>
      <c r="U759" s="9" t="n">
        <v>134.4827586206897</v>
      </c>
      <c r="V759" s="9" t="n">
        <v>134.4827586206897</v>
      </c>
      <c r="W759" s="9" t="n">
        <v>144.8275862068965</v>
      </c>
      <c r="X759" s="9" t="n">
        <v>144.8275862068965</v>
      </c>
      <c r="Y759" s="7" t="inlineStr">
        <is>
          <t>.</t>
        </is>
      </c>
      <c r="Z759" s="8">
        <f>SUM(AA759:AL759)</f>
        <v/>
      </c>
      <c r="AA759" s="9" t="n">
        <v>0</v>
      </c>
      <c r="AB759" s="9" t="n">
        <v>0</v>
      </c>
      <c r="AC759" s="9" t="n">
        <v>0</v>
      </c>
      <c r="AD759" s="9" t="n">
        <v>0</v>
      </c>
      <c r="AE759" s="9" t="n">
        <v>0</v>
      </c>
      <c r="AF759" s="9" t="n">
        <v>0</v>
      </c>
      <c r="AG759" s="9" t="n">
        <v>0</v>
      </c>
      <c r="AH759" s="9" t="n">
        <v>0</v>
      </c>
      <c r="AI759" s="9" t="n">
        <v>0</v>
      </c>
      <c r="AJ759" s="9" t="n">
        <v>0</v>
      </c>
      <c r="AK759" s="9" t="n">
        <v>0</v>
      </c>
      <c r="AL759" s="9" t="n">
        <v>0</v>
      </c>
      <c r="AM759" s="7" t="inlineStr">
        <is>
          <t>.</t>
        </is>
      </c>
      <c r="AN759" s="6">
        <f>IF(L759=0,0,Z759/L759)</f>
        <v/>
      </c>
      <c r="AO759" s="5">
        <f>IF(AN759="","",IF(AN759&gt;=0.9,"🟢",IF(AN759&gt;=0.7,"🟡",IF(AN759&gt;=0.5,"🟠","🔴"))))</f>
        <v/>
      </c>
      <c r="AP759" s="9">
        <f>IF(L759=0,0,L759-Z759)</f>
        <v/>
      </c>
      <c r="AQ759" s="5">
        <f>IF(Z759=0,"",RANK(Z759,Z$4:Z$1569,0))</f>
        <v/>
      </c>
      <c r="AR759" s="7" t="inlineStr">
        <is>
          <t>.</t>
        </is>
      </c>
      <c r="BA759" s="7" t="inlineStr">
        <is>
          <t>.</t>
        </is>
      </c>
      <c r="BB759" s="9">
        <f>SUM(L$4:L$1569)/COUNTA(A$4:A$1569)</f>
        <v/>
      </c>
      <c r="BC759" s="9">
        <f>SUM(M$4:M$1569)/COUNTA(A$4:A$1569)</f>
        <v/>
      </c>
      <c r="BD759" s="9">
        <f>SUM(N$4:N$1569)/COUNTA(A$4:A$1569)</f>
        <v/>
      </c>
      <c r="BE759" s="9">
        <f>SUM(O$4:O$1569)/COUNTA(A$4:A$1569)</f>
        <v/>
      </c>
      <c r="BF759" s="9">
        <f>SUM(P$4:P$1569)/COUNTA(A$4:A$1569)</f>
        <v/>
      </c>
      <c r="BG759" s="9">
        <f>SUM(Q$4:Q$1569)/COUNTA(A$4:A$1569)</f>
        <v/>
      </c>
      <c r="BH759" s="9">
        <f>SUM(R$4:R$1569)/COUNTA(A$4:A$1569)</f>
        <v/>
      </c>
      <c r="BI759" s="9">
        <f>SUM(S$4:S$1569)/COUNTA(A$4:A$1569)</f>
        <v/>
      </c>
      <c r="BJ759" s="9">
        <f>SUM(T$4:T$1569)/COUNTA(A$4:A$1569)</f>
        <v/>
      </c>
      <c r="BK759" s="9">
        <f>SUM(U$4:U$1569)/COUNTA(A$4:A$1569)</f>
        <v/>
      </c>
      <c r="BL759" s="9">
        <f>SUM(V$4:V$1569)/COUNTA(A$4:A$1569)</f>
        <v/>
      </c>
      <c r="BM759" s="9">
        <f>SUM(W$4:W$1569)/COUNTA(A$4:A$1569)</f>
        <v/>
      </c>
      <c r="BN759" s="9">
        <f>SUM(X$4:X$1569)/COUNTA(A$4:A$1569)</f>
        <v/>
      </c>
      <c r="BO759" s="7" t="inlineStr">
        <is>
          <t>.</t>
        </is>
      </c>
      <c r="BP759" s="9">
        <f>IF(Z759&gt;=BB759,0,IFERROR(BB759+(SUMPRODUCT((Z$4:Z$1569&gt;=BB$4:BB$1569)*(Z$4:Z$1569-BB$4:BB$1569))/MAX(1,COUNTIF(Z$4:Z$1569,"&lt;"&amp;BB759+0.01))),BB759))</f>
        <v/>
      </c>
      <c r="BQ759" s="9">
        <f>IF(AA759&gt;=BC759,0,IFERROR(BC759+SUMPRODUCT((AA$4:AA$1569&gt;=BC$4:BC$1569)*(AA$4:AA$1569-BC$4:BC$1569))/MAX(1,COUNTIF(AA$4:AA$1569,"&lt;"&amp;BC759+0.01)),BC759))</f>
        <v/>
      </c>
      <c r="BR759" s="9">
        <f>IF(AB759&gt;=BD759,0,IFERROR(BD759+SUMPRODUCT((AB$4:AB$1569&gt;=BD$4:BD$1569)*(AB$4:AB$1569-BD$4:BD$1569))/MAX(1,COUNTIF(AB$4:AB$1569,"&lt;"&amp;BD759+0.01)),BD759))</f>
        <v/>
      </c>
      <c r="BS759" s="9">
        <f>IF(AC759&gt;=BE759,0,IFERROR(BE759+SUMPRODUCT((AC$4:AC$1569&gt;=BE$4:BE$1569)*(AC$4:AC$1569-BE$4:BE$1569))/MAX(1,COUNTIF(AC$4:AC$1569,"&lt;"&amp;BE759+0.01)),BE759))</f>
        <v/>
      </c>
      <c r="BT759" s="9">
        <f>IF(AD759&gt;=BF759,0,IFERROR(BF759+SUMPRODUCT((AD$4:AD$1569&gt;=BF$4:BF$1569)*(AD$4:AD$1569-BF$4:BF$1569))/MAX(1,COUNTIF(AD$4:AD$1569,"&lt;"&amp;BF759+0.01)),BF759))</f>
        <v/>
      </c>
      <c r="BU759" s="9">
        <f>IF(AE759&gt;=BG759,0,IFERROR(BG759+SUMPRODUCT((AE$4:AE$1569&gt;=BG$4:BG$1569)*(AE$4:AE$1569-BG$4:BG$1569))/MAX(1,COUNTIF(AE$4:AE$1569,"&lt;"&amp;BG759+0.01)),BG759))</f>
        <v/>
      </c>
      <c r="BV759" s="9">
        <f>IF(AF759&gt;=BH759,0,IFERROR(BH759+SUMPRODUCT((AF$4:AF$1569&gt;=BH$4:BH$1569)*(AF$4:AF$1569-BH$4:BH$1569))/MAX(1,COUNTIF(AF$4:AF$1569,"&lt;"&amp;BH759+0.01)),BH759))</f>
        <v/>
      </c>
      <c r="BW759" s="9">
        <f>IF(AG759&gt;=BI759,0,IFERROR(BI759+SUMPRODUCT((AG$4:AG$1569&gt;=BI$4:BI$1569)*(AG$4:AG$1569-BI$4:BI$1569))/MAX(1,COUNTIF(AG$4:AG$1569,"&lt;"&amp;BI759+0.01)),BI759))</f>
        <v/>
      </c>
      <c r="BX759" s="9">
        <f>IF(AH759&gt;=BJ759,0,IFERROR(BJ759+SUMPRODUCT((AH$4:AH$1569&gt;=BJ$4:BJ$1569)*(AH$4:AH$1569-BJ$4:BJ$1569))/MAX(1,COUNTIF(AH$4:AH$1569,"&lt;"&amp;BJ759+0.01)),BJ759))</f>
        <v/>
      </c>
      <c r="BY759" s="9">
        <f>IF(AI759&gt;=BK759,0,IFERROR(BK759+SUMPRODUCT((AI$4:AI$1569&gt;=BK$4:BK$1569)*(AI$4:AI$1569-BK$4:BK$1569))/MAX(1,COUNTIF(AI$4:AI$1569,"&lt;"&amp;BK759+0.01)),BK759))</f>
        <v/>
      </c>
      <c r="BZ759" s="9">
        <f>IF(AJ759&gt;=BL759,0,IFERROR(BL759+SUMPRODUCT((AJ$4:AJ$1569&gt;=BL$4:BL$1569)*(AJ$4:AJ$1569-BL$4:BL$1569))/MAX(1,COUNTIF(AJ$4:AJ$1569,"&lt;"&amp;BL759+0.01)),BL759))</f>
        <v/>
      </c>
      <c r="CA759" s="9">
        <f>IF(AK759&gt;=BM759,0,IFERROR(BM759+SUMPRODUCT((AK$4:AK$1569&gt;=BM$4:BM$1569)*(AK$4:AK$1569-BM$4:BM$1569))/MAX(1,COUNTIF(AK$4:AK$1569,"&lt;"&amp;BM759+0.01)),BM759))</f>
        <v/>
      </c>
      <c r="CB759" s="9">
        <f>IF(AL759&gt;=BN759,0,IFERROR(BN759+SUMPRODUCT((AL$4:AL$1569&gt;=BN$4:BN$1569)*(AL$4:AL$1569-BN$4:BN$1569))/MAX(1,COUNTIF(AL$4:AL$1569,"&lt;"&amp;BN759+0.01)),BN759))</f>
        <v/>
      </c>
      <c r="CC759" s="5">
        <f>IF(AO759="🟢","VERDE",IF(AO759="🟡","AMARELO",IF(AO759="🟠","VERMELHO",IF(AO759="🔴","VERMELHO","ROXO"))))</f>
        <v/>
      </c>
      <c r="CD759" s="5" t="inlineStr">
        <is>
          <t>🌎 REGIÕES</t>
        </is>
      </c>
      <c r="CE759" s="5" t="inlineStr">
        <is>
          <t>SEM REDE</t>
        </is>
      </c>
    </row>
    <row r="760">
      <c r="A760" s="5" t="inlineStr">
        <is>
          <t>21752844000169</t>
        </is>
      </c>
      <c r="B760" s="5" t="inlineStr">
        <is>
          <t>JOSIELE OLIVEIRA DE MOURA - ME</t>
        </is>
      </c>
      <c r="C760" s="5" t="inlineStr">
        <is>
          <t>06 - SEM GRUPO</t>
        </is>
      </c>
      <c r="D760" s="5" t="inlineStr">
        <is>
          <t>HEMANUELE DITZEL (MANU)</t>
        </is>
      </c>
      <c r="E760" s="5" t="inlineStr">
        <is>
          <t>RS</t>
        </is>
      </c>
      <c r="F760" s="5">
        <f>IFERROR(VLOOKUP(C760,$AS$4:$AT$25,2,FALSE),"")</f>
        <v/>
      </c>
      <c r="G760" s="6">
        <f>IFERROR(VLOOKUP(C760,$AS$4:$AX$25,6,FALSE),"")</f>
        <v/>
      </c>
      <c r="H760" s="5">
        <f>IFERROR(VLOOKUP(C760,$AS$4:$AY$25,7,FALSE),"")</f>
        <v/>
      </c>
      <c r="I760" s="5">
        <f>IFERROR(VLOOKUP(C760,$AS$4:$AZ$25,8,FALSE),"")</f>
        <v/>
      </c>
      <c r="J760" s="7" t="inlineStr">
        <is>
          <t>.</t>
        </is>
      </c>
      <c r="K760" s="5" t="inlineStr">
        <is>
          <t>SUL</t>
        </is>
      </c>
      <c r="L760" s="8" t="n">
        <v>1612.5</v>
      </c>
      <c r="M760" s="9" t="n">
        <v>125</v>
      </c>
      <c r="N760" s="9" t="n">
        <v>125</v>
      </c>
      <c r="O760" s="9" t="n">
        <v>125</v>
      </c>
      <c r="P760" s="9" t="n">
        <v>125</v>
      </c>
      <c r="Q760" s="9" t="n">
        <v>125</v>
      </c>
      <c r="R760" s="9" t="n">
        <v>137.5</v>
      </c>
      <c r="S760" s="9" t="n">
        <v>137.5</v>
      </c>
      <c r="T760" s="9" t="n">
        <v>137.5</v>
      </c>
      <c r="U760" s="9" t="n">
        <v>137.5</v>
      </c>
      <c r="V760" s="9" t="n">
        <v>137.5</v>
      </c>
      <c r="W760" s="9" t="n">
        <v>150</v>
      </c>
      <c r="X760" s="9" t="n">
        <v>150</v>
      </c>
      <c r="Y760" s="7" t="inlineStr">
        <is>
          <t>.</t>
        </is>
      </c>
      <c r="Z760" s="8">
        <f>SUM(AA760:AL760)</f>
        <v/>
      </c>
      <c r="AA760" s="9" t="n">
        <v>0</v>
      </c>
      <c r="AB760" s="9" t="n">
        <v>0</v>
      </c>
      <c r="AC760" s="9" t="n">
        <v>0</v>
      </c>
      <c r="AD760" s="9" t="n">
        <v>0</v>
      </c>
      <c r="AE760" s="9" t="n">
        <v>0</v>
      </c>
      <c r="AF760" s="9" t="n">
        <v>0</v>
      </c>
      <c r="AG760" s="9" t="n">
        <v>0</v>
      </c>
      <c r="AH760" s="9" t="n">
        <v>0</v>
      </c>
      <c r="AI760" s="9" t="n">
        <v>0</v>
      </c>
      <c r="AJ760" s="9" t="n">
        <v>0</v>
      </c>
      <c r="AK760" s="9" t="n">
        <v>0</v>
      </c>
      <c r="AL760" s="9" t="n">
        <v>0</v>
      </c>
      <c r="AM760" s="7" t="inlineStr">
        <is>
          <t>.</t>
        </is>
      </c>
      <c r="AN760" s="6">
        <f>IF(L760=0,0,Z760/L760)</f>
        <v/>
      </c>
      <c r="AO760" s="5">
        <f>IF(AN760="","",IF(AN760&gt;=0.9,"🟢",IF(AN760&gt;=0.7,"🟡",IF(AN760&gt;=0.5,"🟠","🔴"))))</f>
        <v/>
      </c>
      <c r="AP760" s="9">
        <f>IF(L760=0,0,L760-Z760)</f>
        <v/>
      </c>
      <c r="AQ760" s="5">
        <f>IF(Z760=0,"",RANK(Z760,Z$4:Z$1569,0))</f>
        <v/>
      </c>
      <c r="AR760" s="7" t="inlineStr">
        <is>
          <t>.</t>
        </is>
      </c>
      <c r="BA760" s="7" t="inlineStr">
        <is>
          <t>.</t>
        </is>
      </c>
      <c r="BB760" s="9">
        <f>SUM(L$4:L$1569)/COUNTA(A$4:A$1569)</f>
        <v/>
      </c>
      <c r="BC760" s="9">
        <f>SUM(M$4:M$1569)/COUNTA(A$4:A$1569)</f>
        <v/>
      </c>
      <c r="BD760" s="9">
        <f>SUM(N$4:N$1569)/COUNTA(A$4:A$1569)</f>
        <v/>
      </c>
      <c r="BE760" s="9">
        <f>SUM(O$4:O$1569)/COUNTA(A$4:A$1569)</f>
        <v/>
      </c>
      <c r="BF760" s="9">
        <f>SUM(P$4:P$1569)/COUNTA(A$4:A$1569)</f>
        <v/>
      </c>
      <c r="BG760" s="9">
        <f>SUM(Q$4:Q$1569)/COUNTA(A$4:A$1569)</f>
        <v/>
      </c>
      <c r="BH760" s="9">
        <f>SUM(R$4:R$1569)/COUNTA(A$4:A$1569)</f>
        <v/>
      </c>
      <c r="BI760" s="9">
        <f>SUM(S$4:S$1569)/COUNTA(A$4:A$1569)</f>
        <v/>
      </c>
      <c r="BJ760" s="9">
        <f>SUM(T$4:T$1569)/COUNTA(A$4:A$1569)</f>
        <v/>
      </c>
      <c r="BK760" s="9">
        <f>SUM(U$4:U$1569)/COUNTA(A$4:A$1569)</f>
        <v/>
      </c>
      <c r="BL760" s="9">
        <f>SUM(V$4:V$1569)/COUNTA(A$4:A$1569)</f>
        <v/>
      </c>
      <c r="BM760" s="9">
        <f>SUM(W$4:W$1569)/COUNTA(A$4:A$1569)</f>
        <v/>
      </c>
      <c r="BN760" s="9">
        <f>SUM(X$4:X$1569)/COUNTA(A$4:A$1569)</f>
        <v/>
      </c>
      <c r="BO760" s="7" t="inlineStr">
        <is>
          <t>.</t>
        </is>
      </c>
      <c r="BP760" s="9">
        <f>IF(Z760&gt;=BB760,0,IFERROR(BB760+(SUMPRODUCT((Z$4:Z$1569&gt;=BB$4:BB$1569)*(Z$4:Z$1569-BB$4:BB$1569))/MAX(1,COUNTIF(Z$4:Z$1569,"&lt;"&amp;BB760+0.01))),BB760))</f>
        <v/>
      </c>
      <c r="BQ760" s="9">
        <f>IF(AA760&gt;=BC760,0,IFERROR(BC760+SUMPRODUCT((AA$4:AA$1569&gt;=BC$4:BC$1569)*(AA$4:AA$1569-BC$4:BC$1569))/MAX(1,COUNTIF(AA$4:AA$1569,"&lt;"&amp;BC760+0.01)),BC760))</f>
        <v/>
      </c>
      <c r="BR760" s="9">
        <f>IF(AB760&gt;=BD760,0,IFERROR(BD760+SUMPRODUCT((AB$4:AB$1569&gt;=BD$4:BD$1569)*(AB$4:AB$1569-BD$4:BD$1569))/MAX(1,COUNTIF(AB$4:AB$1569,"&lt;"&amp;BD760+0.01)),BD760))</f>
        <v/>
      </c>
      <c r="BS760" s="9">
        <f>IF(AC760&gt;=BE760,0,IFERROR(BE760+SUMPRODUCT((AC$4:AC$1569&gt;=BE$4:BE$1569)*(AC$4:AC$1569-BE$4:BE$1569))/MAX(1,COUNTIF(AC$4:AC$1569,"&lt;"&amp;BE760+0.01)),BE760))</f>
        <v/>
      </c>
      <c r="BT760" s="9">
        <f>IF(AD760&gt;=BF760,0,IFERROR(BF760+SUMPRODUCT((AD$4:AD$1569&gt;=BF$4:BF$1569)*(AD$4:AD$1569-BF$4:BF$1569))/MAX(1,COUNTIF(AD$4:AD$1569,"&lt;"&amp;BF760+0.01)),BF760))</f>
        <v/>
      </c>
      <c r="BU760" s="9">
        <f>IF(AE760&gt;=BG760,0,IFERROR(BG760+SUMPRODUCT((AE$4:AE$1569&gt;=BG$4:BG$1569)*(AE$4:AE$1569-BG$4:BG$1569))/MAX(1,COUNTIF(AE$4:AE$1569,"&lt;"&amp;BG760+0.01)),BG760))</f>
        <v/>
      </c>
      <c r="BV760" s="9">
        <f>IF(AF760&gt;=BH760,0,IFERROR(BH760+SUMPRODUCT((AF$4:AF$1569&gt;=BH$4:BH$1569)*(AF$4:AF$1569-BH$4:BH$1569))/MAX(1,COUNTIF(AF$4:AF$1569,"&lt;"&amp;BH760+0.01)),BH760))</f>
        <v/>
      </c>
      <c r="BW760" s="9">
        <f>IF(AG760&gt;=BI760,0,IFERROR(BI760+SUMPRODUCT((AG$4:AG$1569&gt;=BI$4:BI$1569)*(AG$4:AG$1569-BI$4:BI$1569))/MAX(1,COUNTIF(AG$4:AG$1569,"&lt;"&amp;BI760+0.01)),BI760))</f>
        <v/>
      </c>
      <c r="BX760" s="9">
        <f>IF(AH760&gt;=BJ760,0,IFERROR(BJ760+SUMPRODUCT((AH$4:AH$1569&gt;=BJ$4:BJ$1569)*(AH$4:AH$1569-BJ$4:BJ$1569))/MAX(1,COUNTIF(AH$4:AH$1569,"&lt;"&amp;BJ760+0.01)),BJ760))</f>
        <v/>
      </c>
      <c r="BY760" s="9">
        <f>IF(AI760&gt;=BK760,0,IFERROR(BK760+SUMPRODUCT((AI$4:AI$1569&gt;=BK$4:BK$1569)*(AI$4:AI$1569-BK$4:BK$1569))/MAX(1,COUNTIF(AI$4:AI$1569,"&lt;"&amp;BK760+0.01)),BK760))</f>
        <v/>
      </c>
      <c r="BZ760" s="9">
        <f>IF(AJ760&gt;=BL760,0,IFERROR(BL760+SUMPRODUCT((AJ$4:AJ$1569&gt;=BL$4:BL$1569)*(AJ$4:AJ$1569-BL$4:BL$1569))/MAX(1,COUNTIF(AJ$4:AJ$1569,"&lt;"&amp;BL760+0.01)),BL760))</f>
        <v/>
      </c>
      <c r="CA760" s="9">
        <f>IF(AK760&gt;=BM760,0,IFERROR(BM760+SUMPRODUCT((AK$4:AK$1569&gt;=BM$4:BM$1569)*(AK$4:AK$1569-BM$4:BM$1569))/MAX(1,COUNTIF(AK$4:AK$1569,"&lt;"&amp;BM760+0.01)),BM760))</f>
        <v/>
      </c>
      <c r="CB760" s="9">
        <f>IF(AL760&gt;=BN760,0,IFERROR(BN760+SUMPRODUCT((AL$4:AL$1569&gt;=BN$4:BN$1569)*(AL$4:AL$1569-BN$4:BN$1569))/MAX(1,COUNTIF(AL$4:AL$1569,"&lt;"&amp;BN760+0.01)),BN760))</f>
        <v/>
      </c>
      <c r="CC760" s="5">
        <f>IF(AO760="🟢","VERDE",IF(AO760="🟡","AMARELO",IF(AO760="🟠","VERMELHO",IF(AO760="🔴","VERMELHO","ROXO"))))</f>
        <v/>
      </c>
      <c r="CD760" s="5" t="inlineStr">
        <is>
          <t>🌎 REGIÕES</t>
        </is>
      </c>
      <c r="CE760" s="5" t="inlineStr">
        <is>
          <t>SEM REDE</t>
        </is>
      </c>
    </row>
    <row r="761">
      <c r="A761" s="5" t="inlineStr">
        <is>
          <t>21822326000174</t>
        </is>
      </c>
      <c r="B761" s="5" t="inlineStr">
        <is>
          <t>VIDA ATIVA PRODUTOS NATURAIS LTDA - ME</t>
        </is>
      </c>
      <c r="C761" s="5" t="inlineStr">
        <is>
          <t>06 - SEM GRUPO</t>
        </is>
      </c>
      <c r="D761" s="5" t="inlineStr">
        <is>
          <t>HEMANUELE DITZEL (MANU)</t>
        </is>
      </c>
      <c r="E761" s="5" t="inlineStr">
        <is>
          <t>SC</t>
        </is>
      </c>
      <c r="F761" s="5">
        <f>IFERROR(VLOOKUP(C761,$AS$4:$AT$25,2,FALSE),"")</f>
        <v/>
      </c>
      <c r="G761" s="6">
        <f>IFERROR(VLOOKUP(C761,$AS$4:$AX$25,6,FALSE),"")</f>
        <v/>
      </c>
      <c r="H761" s="5">
        <f>IFERROR(VLOOKUP(C761,$AS$4:$AY$25,7,FALSE),"")</f>
        <v/>
      </c>
      <c r="I761" s="5">
        <f>IFERROR(VLOOKUP(C761,$AS$4:$AZ$25,8,FALSE),"")</f>
        <v/>
      </c>
      <c r="J761" s="7" t="inlineStr">
        <is>
          <t>.</t>
        </is>
      </c>
      <c r="K761" s="5" t="inlineStr">
        <is>
          <t>SUL</t>
        </is>
      </c>
      <c r="L761" s="8" t="n">
        <v>1553.191489361702</v>
      </c>
      <c r="M761" s="9" t="n">
        <v>119.1489361702128</v>
      </c>
      <c r="N761" s="9" t="n">
        <v>123.4042553191489</v>
      </c>
      <c r="O761" s="9" t="n">
        <v>123.4042553191489</v>
      </c>
      <c r="P761" s="9" t="n">
        <v>123.4042553191489</v>
      </c>
      <c r="Q761" s="9" t="n">
        <v>127.6595744680851</v>
      </c>
      <c r="R761" s="9" t="n">
        <v>127.6595744680851</v>
      </c>
      <c r="S761" s="9" t="n">
        <v>131.9148936170213</v>
      </c>
      <c r="T761" s="9" t="n">
        <v>131.9148936170213</v>
      </c>
      <c r="U761" s="9" t="n">
        <v>131.9148936170213</v>
      </c>
      <c r="V761" s="9" t="n">
        <v>136.1702127659574</v>
      </c>
      <c r="W761" s="9" t="n">
        <v>136.1702127659574</v>
      </c>
      <c r="X761" s="9" t="n">
        <v>140.4255319148936</v>
      </c>
      <c r="Y761" s="7" t="inlineStr">
        <is>
          <t>.</t>
        </is>
      </c>
      <c r="Z761" s="8">
        <f>SUM(AA761:AL761)</f>
        <v/>
      </c>
      <c r="AA761" s="9" t="n">
        <v>0</v>
      </c>
      <c r="AB761" s="9" t="n">
        <v>0</v>
      </c>
      <c r="AC761" s="9" t="n">
        <v>0</v>
      </c>
      <c r="AD761" s="9" t="n">
        <v>0</v>
      </c>
      <c r="AE761" s="9" t="n">
        <v>0</v>
      </c>
      <c r="AF761" s="9" t="n">
        <v>0</v>
      </c>
      <c r="AG761" s="9" t="n">
        <v>0</v>
      </c>
      <c r="AH761" s="9" t="n">
        <v>0</v>
      </c>
      <c r="AI761" s="9" t="n">
        <v>0</v>
      </c>
      <c r="AJ761" s="9" t="n">
        <v>0</v>
      </c>
      <c r="AK761" s="9" t="n">
        <v>0</v>
      </c>
      <c r="AL761" s="9" t="n">
        <v>0</v>
      </c>
      <c r="AM761" s="7" t="inlineStr">
        <is>
          <t>.</t>
        </is>
      </c>
      <c r="AN761" s="6">
        <f>IF(L761=0,0,Z761/L761)</f>
        <v/>
      </c>
      <c r="AO761" s="5">
        <f>IF(AN761="","",IF(AN761&gt;=0.9,"🟢",IF(AN761&gt;=0.7,"🟡",IF(AN761&gt;=0.5,"🟠","🔴"))))</f>
        <v/>
      </c>
      <c r="AP761" s="9">
        <f>IF(L761=0,0,L761-Z761)</f>
        <v/>
      </c>
      <c r="AQ761" s="5">
        <f>IF(Z761=0,"",RANK(Z761,Z$4:Z$1569,0))</f>
        <v/>
      </c>
      <c r="AR761" s="7" t="inlineStr">
        <is>
          <t>.</t>
        </is>
      </c>
      <c r="BA761" s="7" t="inlineStr">
        <is>
          <t>.</t>
        </is>
      </c>
      <c r="BB761" s="9">
        <f>SUM(L$4:L$1569)/COUNTA(A$4:A$1569)</f>
        <v/>
      </c>
      <c r="BC761" s="9">
        <f>SUM(M$4:M$1569)/COUNTA(A$4:A$1569)</f>
        <v/>
      </c>
      <c r="BD761" s="9">
        <f>SUM(N$4:N$1569)/COUNTA(A$4:A$1569)</f>
        <v/>
      </c>
      <c r="BE761" s="9">
        <f>SUM(O$4:O$1569)/COUNTA(A$4:A$1569)</f>
        <v/>
      </c>
      <c r="BF761" s="9">
        <f>SUM(P$4:P$1569)/COUNTA(A$4:A$1569)</f>
        <v/>
      </c>
      <c r="BG761" s="9">
        <f>SUM(Q$4:Q$1569)/COUNTA(A$4:A$1569)</f>
        <v/>
      </c>
      <c r="BH761" s="9">
        <f>SUM(R$4:R$1569)/COUNTA(A$4:A$1569)</f>
        <v/>
      </c>
      <c r="BI761" s="9">
        <f>SUM(S$4:S$1569)/COUNTA(A$4:A$1569)</f>
        <v/>
      </c>
      <c r="BJ761" s="9">
        <f>SUM(T$4:T$1569)/COUNTA(A$4:A$1569)</f>
        <v/>
      </c>
      <c r="BK761" s="9">
        <f>SUM(U$4:U$1569)/COUNTA(A$4:A$1569)</f>
        <v/>
      </c>
      <c r="BL761" s="9">
        <f>SUM(V$4:V$1569)/COUNTA(A$4:A$1569)</f>
        <v/>
      </c>
      <c r="BM761" s="9">
        <f>SUM(W$4:W$1569)/COUNTA(A$4:A$1569)</f>
        <v/>
      </c>
      <c r="BN761" s="9">
        <f>SUM(X$4:X$1569)/COUNTA(A$4:A$1569)</f>
        <v/>
      </c>
      <c r="BO761" s="7" t="inlineStr">
        <is>
          <t>.</t>
        </is>
      </c>
      <c r="BP761" s="9">
        <f>IF(Z761&gt;=BB761,0,IFERROR(BB761+(SUMPRODUCT((Z$4:Z$1569&gt;=BB$4:BB$1569)*(Z$4:Z$1569-BB$4:BB$1569))/MAX(1,COUNTIF(Z$4:Z$1569,"&lt;"&amp;BB761+0.01))),BB761))</f>
        <v/>
      </c>
      <c r="BQ761" s="9">
        <f>IF(AA761&gt;=BC761,0,IFERROR(BC761+SUMPRODUCT((AA$4:AA$1569&gt;=BC$4:BC$1569)*(AA$4:AA$1569-BC$4:BC$1569))/MAX(1,COUNTIF(AA$4:AA$1569,"&lt;"&amp;BC761+0.01)),BC761))</f>
        <v/>
      </c>
      <c r="BR761" s="9">
        <f>IF(AB761&gt;=BD761,0,IFERROR(BD761+SUMPRODUCT((AB$4:AB$1569&gt;=BD$4:BD$1569)*(AB$4:AB$1569-BD$4:BD$1569))/MAX(1,COUNTIF(AB$4:AB$1569,"&lt;"&amp;BD761+0.01)),BD761))</f>
        <v/>
      </c>
      <c r="BS761" s="9">
        <f>IF(AC761&gt;=BE761,0,IFERROR(BE761+SUMPRODUCT((AC$4:AC$1569&gt;=BE$4:BE$1569)*(AC$4:AC$1569-BE$4:BE$1569))/MAX(1,COUNTIF(AC$4:AC$1569,"&lt;"&amp;BE761+0.01)),BE761))</f>
        <v/>
      </c>
      <c r="BT761" s="9">
        <f>IF(AD761&gt;=BF761,0,IFERROR(BF761+SUMPRODUCT((AD$4:AD$1569&gt;=BF$4:BF$1569)*(AD$4:AD$1569-BF$4:BF$1569))/MAX(1,COUNTIF(AD$4:AD$1569,"&lt;"&amp;BF761+0.01)),BF761))</f>
        <v/>
      </c>
      <c r="BU761" s="9">
        <f>IF(AE761&gt;=BG761,0,IFERROR(BG761+SUMPRODUCT((AE$4:AE$1569&gt;=BG$4:BG$1569)*(AE$4:AE$1569-BG$4:BG$1569))/MAX(1,COUNTIF(AE$4:AE$1569,"&lt;"&amp;BG761+0.01)),BG761))</f>
        <v/>
      </c>
      <c r="BV761" s="9">
        <f>IF(AF761&gt;=BH761,0,IFERROR(BH761+SUMPRODUCT((AF$4:AF$1569&gt;=BH$4:BH$1569)*(AF$4:AF$1569-BH$4:BH$1569))/MAX(1,COUNTIF(AF$4:AF$1569,"&lt;"&amp;BH761+0.01)),BH761))</f>
        <v/>
      </c>
      <c r="BW761" s="9">
        <f>IF(AG761&gt;=BI761,0,IFERROR(BI761+SUMPRODUCT((AG$4:AG$1569&gt;=BI$4:BI$1569)*(AG$4:AG$1569-BI$4:BI$1569))/MAX(1,COUNTIF(AG$4:AG$1569,"&lt;"&amp;BI761+0.01)),BI761))</f>
        <v/>
      </c>
      <c r="BX761" s="9">
        <f>IF(AH761&gt;=BJ761,0,IFERROR(BJ761+SUMPRODUCT((AH$4:AH$1569&gt;=BJ$4:BJ$1569)*(AH$4:AH$1569-BJ$4:BJ$1569))/MAX(1,COUNTIF(AH$4:AH$1569,"&lt;"&amp;BJ761+0.01)),BJ761))</f>
        <v/>
      </c>
      <c r="BY761" s="9">
        <f>IF(AI761&gt;=BK761,0,IFERROR(BK761+SUMPRODUCT((AI$4:AI$1569&gt;=BK$4:BK$1569)*(AI$4:AI$1569-BK$4:BK$1569))/MAX(1,COUNTIF(AI$4:AI$1569,"&lt;"&amp;BK761+0.01)),BK761))</f>
        <v/>
      </c>
      <c r="BZ761" s="9">
        <f>IF(AJ761&gt;=BL761,0,IFERROR(BL761+SUMPRODUCT((AJ$4:AJ$1569&gt;=BL$4:BL$1569)*(AJ$4:AJ$1569-BL$4:BL$1569))/MAX(1,COUNTIF(AJ$4:AJ$1569,"&lt;"&amp;BL761+0.01)),BL761))</f>
        <v/>
      </c>
      <c r="CA761" s="9">
        <f>IF(AK761&gt;=BM761,0,IFERROR(BM761+SUMPRODUCT((AK$4:AK$1569&gt;=BM$4:BM$1569)*(AK$4:AK$1569-BM$4:BM$1569))/MAX(1,COUNTIF(AK$4:AK$1569,"&lt;"&amp;BM761+0.01)),BM761))</f>
        <v/>
      </c>
      <c r="CB761" s="9">
        <f>IF(AL761&gt;=BN761,0,IFERROR(BN761+SUMPRODUCT((AL$4:AL$1569&gt;=BN$4:BN$1569)*(AL$4:AL$1569-BN$4:BN$1569))/MAX(1,COUNTIF(AL$4:AL$1569,"&lt;"&amp;BN761+0.01)),BN761))</f>
        <v/>
      </c>
      <c r="CC761" s="5">
        <f>IF(AO761="🟢","VERDE",IF(AO761="🟡","AMARELO",IF(AO761="🟠","VERMELHO",IF(AO761="🔴","VERMELHO","ROXO"))))</f>
        <v/>
      </c>
      <c r="CD761" s="5" t="inlineStr">
        <is>
          <t>🌎 REGIÕES</t>
        </is>
      </c>
      <c r="CE761" s="5" t="inlineStr">
        <is>
          <t>SEM REDE</t>
        </is>
      </c>
    </row>
    <row r="762">
      <c r="A762" s="5" t="inlineStr">
        <is>
          <t>21824220000100</t>
        </is>
      </c>
      <c r="B762" s="5" t="inlineStr">
        <is>
          <t>ADRIELE FERNANDA PADILHA DE SOUZA - ME</t>
        </is>
      </c>
      <c r="C762" s="5" t="inlineStr">
        <is>
          <t>06 - SEM GRUPO</t>
        </is>
      </c>
      <c r="D762" s="5" t="inlineStr">
        <is>
          <t>HEMANUELE DITZEL (MANU)</t>
        </is>
      </c>
      <c r="E762" s="5" t="inlineStr">
        <is>
          <t>SC</t>
        </is>
      </c>
      <c r="F762" s="5">
        <f>IFERROR(VLOOKUP(C762,$AS$4:$AT$25,2,FALSE),"")</f>
        <v/>
      </c>
      <c r="G762" s="6">
        <f>IFERROR(VLOOKUP(C762,$AS$4:$AX$25,6,FALSE),"")</f>
        <v/>
      </c>
      <c r="H762" s="5">
        <f>IFERROR(VLOOKUP(C762,$AS$4:$AY$25,7,FALSE),"")</f>
        <v/>
      </c>
      <c r="I762" s="5">
        <f>IFERROR(VLOOKUP(C762,$AS$4:$AZ$25,8,FALSE),"")</f>
        <v/>
      </c>
      <c r="J762" s="7" t="inlineStr">
        <is>
          <t>.</t>
        </is>
      </c>
      <c r="K762" s="5" t="inlineStr">
        <is>
          <t>SUL</t>
        </is>
      </c>
      <c r="L762" s="8" t="n">
        <v>1513.953488372093</v>
      </c>
      <c r="M762" s="9" t="n">
        <v>118.6046511627907</v>
      </c>
      <c r="N762" s="9" t="n">
        <v>118.6046511627907</v>
      </c>
      <c r="O762" s="9" t="n">
        <v>118.6046511627907</v>
      </c>
      <c r="P762" s="9" t="n">
        <v>125.5813953488372</v>
      </c>
      <c r="Q762" s="9" t="n">
        <v>125.5813953488372</v>
      </c>
      <c r="R762" s="9" t="n">
        <v>125.5813953488372</v>
      </c>
      <c r="S762" s="9" t="n">
        <v>125.5813953488372</v>
      </c>
      <c r="T762" s="9" t="n">
        <v>125.5813953488372</v>
      </c>
      <c r="U762" s="9" t="n">
        <v>132.5581395348837</v>
      </c>
      <c r="V762" s="9" t="n">
        <v>132.5581395348837</v>
      </c>
      <c r="W762" s="9" t="n">
        <v>132.5581395348837</v>
      </c>
      <c r="X762" s="9" t="n">
        <v>132.5581395348837</v>
      </c>
      <c r="Y762" s="7" t="inlineStr">
        <is>
          <t>.</t>
        </is>
      </c>
      <c r="Z762" s="8">
        <f>SUM(AA762:AL762)</f>
        <v/>
      </c>
      <c r="AA762" s="9" t="n">
        <v>0</v>
      </c>
      <c r="AB762" s="9" t="n">
        <v>0</v>
      </c>
      <c r="AC762" s="9" t="n">
        <v>0</v>
      </c>
      <c r="AD762" s="9" t="n">
        <v>0</v>
      </c>
      <c r="AE762" s="9" t="n">
        <v>0</v>
      </c>
      <c r="AF762" s="9" t="n">
        <v>0</v>
      </c>
      <c r="AG762" s="9" t="n">
        <v>0</v>
      </c>
      <c r="AH762" s="9" t="n">
        <v>0</v>
      </c>
      <c r="AI762" s="9" t="n">
        <v>0</v>
      </c>
      <c r="AJ762" s="9" t="n">
        <v>0</v>
      </c>
      <c r="AK762" s="9" t="n">
        <v>0</v>
      </c>
      <c r="AL762" s="9" t="n">
        <v>0</v>
      </c>
      <c r="AM762" s="7" t="inlineStr">
        <is>
          <t>.</t>
        </is>
      </c>
      <c r="AN762" s="6">
        <f>IF(L762=0,0,Z762/L762)</f>
        <v/>
      </c>
      <c r="AO762" s="5">
        <f>IF(AN762="","",IF(AN762&gt;=0.9,"🟢",IF(AN762&gt;=0.7,"🟡",IF(AN762&gt;=0.5,"🟠","🔴"))))</f>
        <v/>
      </c>
      <c r="AP762" s="9">
        <f>IF(L762=0,0,L762-Z762)</f>
        <v/>
      </c>
      <c r="AQ762" s="5">
        <f>IF(Z762=0,"",RANK(Z762,Z$4:Z$1569,0))</f>
        <v/>
      </c>
      <c r="AR762" s="7" t="inlineStr">
        <is>
          <t>.</t>
        </is>
      </c>
      <c r="BA762" s="7" t="inlineStr">
        <is>
          <t>.</t>
        </is>
      </c>
      <c r="BB762" s="9">
        <f>SUM(L$4:L$1569)/COUNTA(A$4:A$1569)</f>
        <v/>
      </c>
      <c r="BC762" s="9">
        <f>SUM(M$4:M$1569)/COUNTA(A$4:A$1569)</f>
        <v/>
      </c>
      <c r="BD762" s="9">
        <f>SUM(N$4:N$1569)/COUNTA(A$4:A$1569)</f>
        <v/>
      </c>
      <c r="BE762" s="9">
        <f>SUM(O$4:O$1569)/COUNTA(A$4:A$1569)</f>
        <v/>
      </c>
      <c r="BF762" s="9">
        <f>SUM(P$4:P$1569)/COUNTA(A$4:A$1569)</f>
        <v/>
      </c>
      <c r="BG762" s="9">
        <f>SUM(Q$4:Q$1569)/COUNTA(A$4:A$1569)</f>
        <v/>
      </c>
      <c r="BH762" s="9">
        <f>SUM(R$4:R$1569)/COUNTA(A$4:A$1569)</f>
        <v/>
      </c>
      <c r="BI762" s="9">
        <f>SUM(S$4:S$1569)/COUNTA(A$4:A$1569)</f>
        <v/>
      </c>
      <c r="BJ762" s="9">
        <f>SUM(T$4:T$1569)/COUNTA(A$4:A$1569)</f>
        <v/>
      </c>
      <c r="BK762" s="9">
        <f>SUM(U$4:U$1569)/COUNTA(A$4:A$1569)</f>
        <v/>
      </c>
      <c r="BL762" s="9">
        <f>SUM(V$4:V$1569)/COUNTA(A$4:A$1569)</f>
        <v/>
      </c>
      <c r="BM762" s="9">
        <f>SUM(W$4:W$1569)/COUNTA(A$4:A$1569)</f>
        <v/>
      </c>
      <c r="BN762" s="9">
        <f>SUM(X$4:X$1569)/COUNTA(A$4:A$1569)</f>
        <v/>
      </c>
      <c r="BO762" s="7" t="inlineStr">
        <is>
          <t>.</t>
        </is>
      </c>
      <c r="BP762" s="9">
        <f>IF(Z762&gt;=BB762,0,IFERROR(BB762+(SUMPRODUCT((Z$4:Z$1569&gt;=BB$4:BB$1569)*(Z$4:Z$1569-BB$4:BB$1569))/MAX(1,COUNTIF(Z$4:Z$1569,"&lt;"&amp;BB762+0.01))),BB762))</f>
        <v/>
      </c>
      <c r="BQ762" s="9">
        <f>IF(AA762&gt;=BC762,0,IFERROR(BC762+SUMPRODUCT((AA$4:AA$1569&gt;=BC$4:BC$1569)*(AA$4:AA$1569-BC$4:BC$1569))/MAX(1,COUNTIF(AA$4:AA$1569,"&lt;"&amp;BC762+0.01)),BC762))</f>
        <v/>
      </c>
      <c r="BR762" s="9">
        <f>IF(AB762&gt;=BD762,0,IFERROR(BD762+SUMPRODUCT((AB$4:AB$1569&gt;=BD$4:BD$1569)*(AB$4:AB$1569-BD$4:BD$1569))/MAX(1,COUNTIF(AB$4:AB$1569,"&lt;"&amp;BD762+0.01)),BD762))</f>
        <v/>
      </c>
      <c r="BS762" s="9">
        <f>IF(AC762&gt;=BE762,0,IFERROR(BE762+SUMPRODUCT((AC$4:AC$1569&gt;=BE$4:BE$1569)*(AC$4:AC$1569-BE$4:BE$1569))/MAX(1,COUNTIF(AC$4:AC$1569,"&lt;"&amp;BE762+0.01)),BE762))</f>
        <v/>
      </c>
      <c r="BT762" s="9">
        <f>IF(AD762&gt;=BF762,0,IFERROR(BF762+SUMPRODUCT((AD$4:AD$1569&gt;=BF$4:BF$1569)*(AD$4:AD$1569-BF$4:BF$1569))/MAX(1,COUNTIF(AD$4:AD$1569,"&lt;"&amp;BF762+0.01)),BF762))</f>
        <v/>
      </c>
      <c r="BU762" s="9">
        <f>IF(AE762&gt;=BG762,0,IFERROR(BG762+SUMPRODUCT((AE$4:AE$1569&gt;=BG$4:BG$1569)*(AE$4:AE$1569-BG$4:BG$1569))/MAX(1,COUNTIF(AE$4:AE$1569,"&lt;"&amp;BG762+0.01)),BG762))</f>
        <v/>
      </c>
      <c r="BV762" s="9">
        <f>IF(AF762&gt;=BH762,0,IFERROR(BH762+SUMPRODUCT((AF$4:AF$1569&gt;=BH$4:BH$1569)*(AF$4:AF$1569-BH$4:BH$1569))/MAX(1,COUNTIF(AF$4:AF$1569,"&lt;"&amp;BH762+0.01)),BH762))</f>
        <v/>
      </c>
      <c r="BW762" s="9">
        <f>IF(AG762&gt;=BI762,0,IFERROR(BI762+SUMPRODUCT((AG$4:AG$1569&gt;=BI$4:BI$1569)*(AG$4:AG$1569-BI$4:BI$1569))/MAX(1,COUNTIF(AG$4:AG$1569,"&lt;"&amp;BI762+0.01)),BI762))</f>
        <v/>
      </c>
      <c r="BX762" s="9">
        <f>IF(AH762&gt;=BJ762,0,IFERROR(BJ762+SUMPRODUCT((AH$4:AH$1569&gt;=BJ$4:BJ$1569)*(AH$4:AH$1569-BJ$4:BJ$1569))/MAX(1,COUNTIF(AH$4:AH$1569,"&lt;"&amp;BJ762+0.01)),BJ762))</f>
        <v/>
      </c>
      <c r="BY762" s="9">
        <f>IF(AI762&gt;=BK762,0,IFERROR(BK762+SUMPRODUCT((AI$4:AI$1569&gt;=BK$4:BK$1569)*(AI$4:AI$1569-BK$4:BK$1569))/MAX(1,COUNTIF(AI$4:AI$1569,"&lt;"&amp;BK762+0.01)),BK762))</f>
        <v/>
      </c>
      <c r="BZ762" s="9">
        <f>IF(AJ762&gt;=BL762,0,IFERROR(BL762+SUMPRODUCT((AJ$4:AJ$1569&gt;=BL$4:BL$1569)*(AJ$4:AJ$1569-BL$4:BL$1569))/MAX(1,COUNTIF(AJ$4:AJ$1569,"&lt;"&amp;BL762+0.01)),BL762))</f>
        <v/>
      </c>
      <c r="CA762" s="9">
        <f>IF(AK762&gt;=BM762,0,IFERROR(BM762+SUMPRODUCT((AK$4:AK$1569&gt;=BM$4:BM$1569)*(AK$4:AK$1569-BM$4:BM$1569))/MAX(1,COUNTIF(AK$4:AK$1569,"&lt;"&amp;BM762+0.01)),BM762))</f>
        <v/>
      </c>
      <c r="CB762" s="9">
        <f>IF(AL762&gt;=BN762,0,IFERROR(BN762+SUMPRODUCT((AL$4:AL$1569&gt;=BN$4:BN$1569)*(AL$4:AL$1569-BN$4:BN$1569))/MAX(1,COUNTIF(AL$4:AL$1569,"&lt;"&amp;BN762+0.01)),BN762))</f>
        <v/>
      </c>
      <c r="CC762" s="5">
        <f>IF(AO762="🟢","VERDE",IF(AO762="🟡","AMARELO",IF(AO762="🟠","VERMELHO",IF(AO762="🔴","VERMELHO","ROXO"))))</f>
        <v/>
      </c>
      <c r="CD762" s="5" t="inlineStr">
        <is>
          <t>🌎 REGIÕES</t>
        </is>
      </c>
      <c r="CE762" s="5" t="inlineStr">
        <is>
          <t>SEM REDE</t>
        </is>
      </c>
    </row>
    <row r="763">
      <c r="A763" s="5" t="inlineStr">
        <is>
          <t>21831483000146</t>
        </is>
      </c>
      <c r="B763" s="5" t="inlineStr">
        <is>
          <t>CINTHIA DA SILVEIRA - ME</t>
        </is>
      </c>
      <c r="C763" s="5" t="inlineStr">
        <is>
          <t>06 - SEM GRUPO</t>
        </is>
      </c>
      <c r="D763" s="5" t="inlineStr">
        <is>
          <t>HEMANUELE DITZEL (MANU)</t>
        </is>
      </c>
      <c r="E763" s="5" t="inlineStr">
        <is>
          <t>SC</t>
        </is>
      </c>
      <c r="F763" s="5">
        <f>IFERROR(VLOOKUP(C763,$AS$4:$AT$25,2,FALSE),"")</f>
        <v/>
      </c>
      <c r="G763" s="6">
        <f>IFERROR(VLOOKUP(C763,$AS$4:$AX$25,6,FALSE),"")</f>
        <v/>
      </c>
      <c r="H763" s="5">
        <f>IFERROR(VLOOKUP(C763,$AS$4:$AY$25,7,FALSE),"")</f>
        <v/>
      </c>
      <c r="I763" s="5">
        <f>IFERROR(VLOOKUP(C763,$AS$4:$AZ$25,8,FALSE),"")</f>
        <v/>
      </c>
      <c r="J763" s="7" t="inlineStr">
        <is>
          <t>.</t>
        </is>
      </c>
      <c r="K763" s="5" t="inlineStr">
        <is>
          <t>SUL</t>
        </is>
      </c>
      <c r="L763" s="8" t="n">
        <v>1553.191489361702</v>
      </c>
      <c r="M763" s="9" t="n">
        <v>119.1489361702128</v>
      </c>
      <c r="N763" s="9" t="n">
        <v>123.4042553191489</v>
      </c>
      <c r="O763" s="9" t="n">
        <v>123.4042553191489</v>
      </c>
      <c r="P763" s="9" t="n">
        <v>123.4042553191489</v>
      </c>
      <c r="Q763" s="9" t="n">
        <v>127.6595744680851</v>
      </c>
      <c r="R763" s="9" t="n">
        <v>127.6595744680851</v>
      </c>
      <c r="S763" s="9" t="n">
        <v>131.9148936170213</v>
      </c>
      <c r="T763" s="9" t="n">
        <v>131.9148936170213</v>
      </c>
      <c r="U763" s="9" t="n">
        <v>131.9148936170213</v>
      </c>
      <c r="V763" s="9" t="n">
        <v>136.1702127659574</v>
      </c>
      <c r="W763" s="9" t="n">
        <v>136.1702127659574</v>
      </c>
      <c r="X763" s="9" t="n">
        <v>140.4255319148936</v>
      </c>
      <c r="Y763" s="7" t="inlineStr">
        <is>
          <t>.</t>
        </is>
      </c>
      <c r="Z763" s="8">
        <f>SUM(AA763:AL763)</f>
        <v/>
      </c>
      <c r="AA763" s="9" t="n">
        <v>0</v>
      </c>
      <c r="AB763" s="9" t="n">
        <v>0</v>
      </c>
      <c r="AC763" s="9" t="n">
        <v>0</v>
      </c>
      <c r="AD763" s="9" t="n">
        <v>0</v>
      </c>
      <c r="AE763" s="9" t="n">
        <v>0</v>
      </c>
      <c r="AF763" s="9" t="n">
        <v>0</v>
      </c>
      <c r="AG763" s="9" t="n">
        <v>0</v>
      </c>
      <c r="AH763" s="9" t="n">
        <v>0</v>
      </c>
      <c r="AI763" s="9" t="n">
        <v>0</v>
      </c>
      <c r="AJ763" s="9" t="n">
        <v>0</v>
      </c>
      <c r="AK763" s="9" t="n">
        <v>0</v>
      </c>
      <c r="AL763" s="9" t="n">
        <v>0</v>
      </c>
      <c r="AM763" s="7" t="inlineStr">
        <is>
          <t>.</t>
        </is>
      </c>
      <c r="AN763" s="6">
        <f>IF(L763=0,0,Z763/L763)</f>
        <v/>
      </c>
      <c r="AO763" s="5">
        <f>IF(AN763="","",IF(AN763&gt;=0.9,"🟢",IF(AN763&gt;=0.7,"🟡",IF(AN763&gt;=0.5,"🟠","🔴"))))</f>
        <v/>
      </c>
      <c r="AP763" s="9">
        <f>IF(L763=0,0,L763-Z763)</f>
        <v/>
      </c>
      <c r="AQ763" s="5">
        <f>IF(Z763=0,"",RANK(Z763,Z$4:Z$1569,0))</f>
        <v/>
      </c>
      <c r="AR763" s="7" t="inlineStr">
        <is>
          <t>.</t>
        </is>
      </c>
      <c r="BA763" s="7" t="inlineStr">
        <is>
          <t>.</t>
        </is>
      </c>
      <c r="BB763" s="9">
        <f>SUM(L$4:L$1569)/COUNTA(A$4:A$1569)</f>
        <v/>
      </c>
      <c r="BC763" s="9">
        <f>SUM(M$4:M$1569)/COUNTA(A$4:A$1569)</f>
        <v/>
      </c>
      <c r="BD763" s="9">
        <f>SUM(N$4:N$1569)/COUNTA(A$4:A$1569)</f>
        <v/>
      </c>
      <c r="BE763" s="9">
        <f>SUM(O$4:O$1569)/COUNTA(A$4:A$1569)</f>
        <v/>
      </c>
      <c r="BF763" s="9">
        <f>SUM(P$4:P$1569)/COUNTA(A$4:A$1569)</f>
        <v/>
      </c>
      <c r="BG763" s="9">
        <f>SUM(Q$4:Q$1569)/COUNTA(A$4:A$1569)</f>
        <v/>
      </c>
      <c r="BH763" s="9">
        <f>SUM(R$4:R$1569)/COUNTA(A$4:A$1569)</f>
        <v/>
      </c>
      <c r="BI763" s="9">
        <f>SUM(S$4:S$1569)/COUNTA(A$4:A$1569)</f>
        <v/>
      </c>
      <c r="BJ763" s="9">
        <f>SUM(T$4:T$1569)/COUNTA(A$4:A$1569)</f>
        <v/>
      </c>
      <c r="BK763" s="9">
        <f>SUM(U$4:U$1569)/COUNTA(A$4:A$1569)</f>
        <v/>
      </c>
      <c r="BL763" s="9">
        <f>SUM(V$4:V$1569)/COUNTA(A$4:A$1569)</f>
        <v/>
      </c>
      <c r="BM763" s="9">
        <f>SUM(W$4:W$1569)/COUNTA(A$4:A$1569)</f>
        <v/>
      </c>
      <c r="BN763" s="9">
        <f>SUM(X$4:X$1569)/COUNTA(A$4:A$1569)</f>
        <v/>
      </c>
      <c r="BO763" s="7" t="inlineStr">
        <is>
          <t>.</t>
        </is>
      </c>
      <c r="BP763" s="9">
        <f>IF(Z763&gt;=BB763,0,IFERROR(BB763+(SUMPRODUCT((Z$4:Z$1569&gt;=BB$4:BB$1569)*(Z$4:Z$1569-BB$4:BB$1569))/MAX(1,COUNTIF(Z$4:Z$1569,"&lt;"&amp;BB763+0.01))),BB763))</f>
        <v/>
      </c>
      <c r="BQ763" s="9">
        <f>IF(AA763&gt;=BC763,0,IFERROR(BC763+SUMPRODUCT((AA$4:AA$1569&gt;=BC$4:BC$1569)*(AA$4:AA$1569-BC$4:BC$1569))/MAX(1,COUNTIF(AA$4:AA$1569,"&lt;"&amp;BC763+0.01)),BC763))</f>
        <v/>
      </c>
      <c r="BR763" s="9">
        <f>IF(AB763&gt;=BD763,0,IFERROR(BD763+SUMPRODUCT((AB$4:AB$1569&gt;=BD$4:BD$1569)*(AB$4:AB$1569-BD$4:BD$1569))/MAX(1,COUNTIF(AB$4:AB$1569,"&lt;"&amp;BD763+0.01)),BD763))</f>
        <v/>
      </c>
      <c r="BS763" s="9">
        <f>IF(AC763&gt;=BE763,0,IFERROR(BE763+SUMPRODUCT((AC$4:AC$1569&gt;=BE$4:BE$1569)*(AC$4:AC$1569-BE$4:BE$1569))/MAX(1,COUNTIF(AC$4:AC$1569,"&lt;"&amp;BE763+0.01)),BE763))</f>
        <v/>
      </c>
      <c r="BT763" s="9">
        <f>IF(AD763&gt;=BF763,0,IFERROR(BF763+SUMPRODUCT((AD$4:AD$1569&gt;=BF$4:BF$1569)*(AD$4:AD$1569-BF$4:BF$1569))/MAX(1,COUNTIF(AD$4:AD$1569,"&lt;"&amp;BF763+0.01)),BF763))</f>
        <v/>
      </c>
      <c r="BU763" s="9">
        <f>IF(AE763&gt;=BG763,0,IFERROR(BG763+SUMPRODUCT((AE$4:AE$1569&gt;=BG$4:BG$1569)*(AE$4:AE$1569-BG$4:BG$1569))/MAX(1,COUNTIF(AE$4:AE$1569,"&lt;"&amp;BG763+0.01)),BG763))</f>
        <v/>
      </c>
      <c r="BV763" s="9">
        <f>IF(AF763&gt;=BH763,0,IFERROR(BH763+SUMPRODUCT((AF$4:AF$1569&gt;=BH$4:BH$1569)*(AF$4:AF$1569-BH$4:BH$1569))/MAX(1,COUNTIF(AF$4:AF$1569,"&lt;"&amp;BH763+0.01)),BH763))</f>
        <v/>
      </c>
      <c r="BW763" s="9">
        <f>IF(AG763&gt;=BI763,0,IFERROR(BI763+SUMPRODUCT((AG$4:AG$1569&gt;=BI$4:BI$1569)*(AG$4:AG$1569-BI$4:BI$1569))/MAX(1,COUNTIF(AG$4:AG$1569,"&lt;"&amp;BI763+0.01)),BI763))</f>
        <v/>
      </c>
      <c r="BX763" s="9">
        <f>IF(AH763&gt;=BJ763,0,IFERROR(BJ763+SUMPRODUCT((AH$4:AH$1569&gt;=BJ$4:BJ$1569)*(AH$4:AH$1569-BJ$4:BJ$1569))/MAX(1,COUNTIF(AH$4:AH$1569,"&lt;"&amp;BJ763+0.01)),BJ763))</f>
        <v/>
      </c>
      <c r="BY763" s="9">
        <f>IF(AI763&gt;=BK763,0,IFERROR(BK763+SUMPRODUCT((AI$4:AI$1569&gt;=BK$4:BK$1569)*(AI$4:AI$1569-BK$4:BK$1569))/MAX(1,COUNTIF(AI$4:AI$1569,"&lt;"&amp;BK763+0.01)),BK763))</f>
        <v/>
      </c>
      <c r="BZ763" s="9">
        <f>IF(AJ763&gt;=BL763,0,IFERROR(BL763+SUMPRODUCT((AJ$4:AJ$1569&gt;=BL$4:BL$1569)*(AJ$4:AJ$1569-BL$4:BL$1569))/MAX(1,COUNTIF(AJ$4:AJ$1569,"&lt;"&amp;BL763+0.01)),BL763))</f>
        <v/>
      </c>
      <c r="CA763" s="9">
        <f>IF(AK763&gt;=BM763,0,IFERROR(BM763+SUMPRODUCT((AK$4:AK$1569&gt;=BM$4:BM$1569)*(AK$4:AK$1569-BM$4:BM$1569))/MAX(1,COUNTIF(AK$4:AK$1569,"&lt;"&amp;BM763+0.01)),BM763))</f>
        <v/>
      </c>
      <c r="CB763" s="9">
        <f>IF(AL763&gt;=BN763,0,IFERROR(BN763+SUMPRODUCT((AL$4:AL$1569&gt;=BN$4:BN$1569)*(AL$4:AL$1569-BN$4:BN$1569))/MAX(1,COUNTIF(AL$4:AL$1569,"&lt;"&amp;BN763+0.01)),BN763))</f>
        <v/>
      </c>
      <c r="CC763" s="5">
        <f>IF(AO763="🟢","VERDE",IF(AO763="🟡","AMARELO",IF(AO763="🟠","VERMELHO",IF(AO763="🔴","VERMELHO","ROXO"))))</f>
        <v/>
      </c>
      <c r="CD763" s="5" t="inlineStr">
        <is>
          <t>🌎 REGIÕES</t>
        </is>
      </c>
      <c r="CE763" s="5" t="inlineStr">
        <is>
          <t>SEM REDE</t>
        </is>
      </c>
    </row>
    <row r="764">
      <c r="A764" s="5" t="inlineStr">
        <is>
          <t>21860381000159</t>
        </is>
      </c>
      <c r="B764" s="5" t="inlineStr">
        <is>
          <t>VILLA FIT LTDA - ME</t>
        </is>
      </c>
      <c r="C764" s="5" t="inlineStr">
        <is>
          <t>06 - SEM GRUPO</t>
        </is>
      </c>
      <c r="D764" s="5" t="inlineStr">
        <is>
          <t>LARISSA PADILHA</t>
        </is>
      </c>
      <c r="E764" s="5" t="inlineStr">
        <is>
          <t>RN</t>
        </is>
      </c>
      <c r="F764" s="5">
        <f>IFERROR(VLOOKUP(C764,$AS$4:$AT$25,2,FALSE),"")</f>
        <v/>
      </c>
      <c r="G764" s="6">
        <f>IFERROR(VLOOKUP(C764,$AS$4:$AX$25,6,FALSE),"")</f>
        <v/>
      </c>
      <c r="H764" s="5">
        <f>IFERROR(VLOOKUP(C764,$AS$4:$AY$25,7,FALSE),"")</f>
        <v/>
      </c>
      <c r="I764" s="5">
        <f>IFERROR(VLOOKUP(C764,$AS$4:$AZ$25,8,FALSE),"")</f>
        <v/>
      </c>
      <c r="J764" s="7" t="inlineStr">
        <is>
          <t>.</t>
        </is>
      </c>
      <c r="K764" s="5" t="inlineStr">
        <is>
          <t>NORDESTE (SEM MA)</t>
        </is>
      </c>
      <c r="L764" s="8" t="n">
        <v>1800</v>
      </c>
      <c r="M764" s="9" t="n">
        <v>150</v>
      </c>
      <c r="N764" s="9" t="n">
        <v>150</v>
      </c>
      <c r="O764" s="9" t="n">
        <v>150</v>
      </c>
      <c r="P764" s="9" t="n">
        <v>150</v>
      </c>
      <c r="Q764" s="9" t="n">
        <v>150</v>
      </c>
      <c r="R764" s="9" t="n">
        <v>150</v>
      </c>
      <c r="S764" s="9" t="n">
        <v>150</v>
      </c>
      <c r="T764" s="9" t="n">
        <v>150</v>
      </c>
      <c r="U764" s="9" t="n">
        <v>150</v>
      </c>
      <c r="V764" s="9" t="n">
        <v>150</v>
      </c>
      <c r="W764" s="9" t="n">
        <v>150</v>
      </c>
      <c r="X764" s="9" t="n">
        <v>150</v>
      </c>
      <c r="Y764" s="7" t="inlineStr">
        <is>
          <t>.</t>
        </is>
      </c>
      <c r="Z764" s="8">
        <f>SUM(AA764:AL764)</f>
        <v/>
      </c>
      <c r="AA764" s="9" t="n">
        <v>0</v>
      </c>
      <c r="AB764" s="9" t="n">
        <v>0</v>
      </c>
      <c r="AC764" s="9" t="n">
        <v>0</v>
      </c>
      <c r="AD764" s="9" t="n">
        <v>0</v>
      </c>
      <c r="AE764" s="9" t="n">
        <v>0</v>
      </c>
      <c r="AF764" s="9" t="n">
        <v>0</v>
      </c>
      <c r="AG764" s="9" t="n">
        <v>0</v>
      </c>
      <c r="AH764" s="9" t="n">
        <v>0</v>
      </c>
      <c r="AI764" s="9" t="n">
        <v>0</v>
      </c>
      <c r="AJ764" s="9" t="n">
        <v>0</v>
      </c>
      <c r="AK764" s="9" t="n">
        <v>0</v>
      </c>
      <c r="AL764" s="9" t="n">
        <v>0</v>
      </c>
      <c r="AM764" s="7" t="inlineStr">
        <is>
          <t>.</t>
        </is>
      </c>
      <c r="AN764" s="6">
        <f>IF(L764=0,0,Z764/L764)</f>
        <v/>
      </c>
      <c r="AO764" s="5">
        <f>IF(AN764="","",IF(AN764&gt;=0.9,"🟢",IF(AN764&gt;=0.7,"🟡",IF(AN764&gt;=0.5,"🟠","🔴"))))</f>
        <v/>
      </c>
      <c r="AP764" s="9">
        <f>IF(L764=0,0,L764-Z764)</f>
        <v/>
      </c>
      <c r="AQ764" s="5">
        <f>IF(Z764=0,"",RANK(Z764,Z$4:Z$1569,0))</f>
        <v/>
      </c>
      <c r="AR764" s="7" t="inlineStr">
        <is>
          <t>.</t>
        </is>
      </c>
      <c r="BA764" s="7" t="inlineStr">
        <is>
          <t>.</t>
        </is>
      </c>
      <c r="BB764" s="9">
        <f>SUM(L$4:L$1569)/COUNTA(A$4:A$1569)</f>
        <v/>
      </c>
      <c r="BC764" s="9">
        <f>SUM(M$4:M$1569)/COUNTA(A$4:A$1569)</f>
        <v/>
      </c>
      <c r="BD764" s="9">
        <f>SUM(N$4:N$1569)/COUNTA(A$4:A$1569)</f>
        <v/>
      </c>
      <c r="BE764" s="9">
        <f>SUM(O$4:O$1569)/COUNTA(A$4:A$1569)</f>
        <v/>
      </c>
      <c r="BF764" s="9">
        <f>SUM(P$4:P$1569)/COUNTA(A$4:A$1569)</f>
        <v/>
      </c>
      <c r="BG764" s="9">
        <f>SUM(Q$4:Q$1569)/COUNTA(A$4:A$1569)</f>
        <v/>
      </c>
      <c r="BH764" s="9">
        <f>SUM(R$4:R$1569)/COUNTA(A$4:A$1569)</f>
        <v/>
      </c>
      <c r="BI764" s="9">
        <f>SUM(S$4:S$1569)/COUNTA(A$4:A$1569)</f>
        <v/>
      </c>
      <c r="BJ764" s="9">
        <f>SUM(T$4:T$1569)/COUNTA(A$4:A$1569)</f>
        <v/>
      </c>
      <c r="BK764" s="9">
        <f>SUM(U$4:U$1569)/COUNTA(A$4:A$1569)</f>
        <v/>
      </c>
      <c r="BL764" s="9">
        <f>SUM(V$4:V$1569)/COUNTA(A$4:A$1569)</f>
        <v/>
      </c>
      <c r="BM764" s="9">
        <f>SUM(W$4:W$1569)/COUNTA(A$4:A$1569)</f>
        <v/>
      </c>
      <c r="BN764" s="9">
        <f>SUM(X$4:X$1569)/COUNTA(A$4:A$1569)</f>
        <v/>
      </c>
      <c r="BO764" s="7" t="inlineStr">
        <is>
          <t>.</t>
        </is>
      </c>
      <c r="BP764" s="9">
        <f>IF(Z764&gt;=BB764,0,IFERROR(BB764+(SUMPRODUCT((Z$4:Z$1569&gt;=BB$4:BB$1569)*(Z$4:Z$1569-BB$4:BB$1569))/MAX(1,COUNTIF(Z$4:Z$1569,"&lt;"&amp;BB764+0.01))),BB764))</f>
        <v/>
      </c>
      <c r="BQ764" s="9">
        <f>IF(AA764&gt;=BC764,0,IFERROR(BC764+SUMPRODUCT((AA$4:AA$1569&gt;=BC$4:BC$1569)*(AA$4:AA$1569-BC$4:BC$1569))/MAX(1,COUNTIF(AA$4:AA$1569,"&lt;"&amp;BC764+0.01)),BC764))</f>
        <v/>
      </c>
      <c r="BR764" s="9">
        <f>IF(AB764&gt;=BD764,0,IFERROR(BD764+SUMPRODUCT((AB$4:AB$1569&gt;=BD$4:BD$1569)*(AB$4:AB$1569-BD$4:BD$1569))/MAX(1,COUNTIF(AB$4:AB$1569,"&lt;"&amp;BD764+0.01)),BD764))</f>
        <v/>
      </c>
      <c r="BS764" s="9">
        <f>IF(AC764&gt;=BE764,0,IFERROR(BE764+SUMPRODUCT((AC$4:AC$1569&gt;=BE$4:BE$1569)*(AC$4:AC$1569-BE$4:BE$1569))/MAX(1,COUNTIF(AC$4:AC$1569,"&lt;"&amp;BE764+0.01)),BE764))</f>
        <v/>
      </c>
      <c r="BT764" s="9">
        <f>IF(AD764&gt;=BF764,0,IFERROR(BF764+SUMPRODUCT((AD$4:AD$1569&gt;=BF$4:BF$1569)*(AD$4:AD$1569-BF$4:BF$1569))/MAX(1,COUNTIF(AD$4:AD$1569,"&lt;"&amp;BF764+0.01)),BF764))</f>
        <v/>
      </c>
      <c r="BU764" s="9">
        <f>IF(AE764&gt;=BG764,0,IFERROR(BG764+SUMPRODUCT((AE$4:AE$1569&gt;=BG$4:BG$1569)*(AE$4:AE$1569-BG$4:BG$1569))/MAX(1,COUNTIF(AE$4:AE$1569,"&lt;"&amp;BG764+0.01)),BG764))</f>
        <v/>
      </c>
      <c r="BV764" s="9">
        <f>IF(AF764&gt;=BH764,0,IFERROR(BH764+SUMPRODUCT((AF$4:AF$1569&gt;=BH$4:BH$1569)*(AF$4:AF$1569-BH$4:BH$1569))/MAX(1,COUNTIF(AF$4:AF$1569,"&lt;"&amp;BH764+0.01)),BH764))</f>
        <v/>
      </c>
      <c r="BW764" s="9">
        <f>IF(AG764&gt;=BI764,0,IFERROR(BI764+SUMPRODUCT((AG$4:AG$1569&gt;=BI$4:BI$1569)*(AG$4:AG$1569-BI$4:BI$1569))/MAX(1,COUNTIF(AG$4:AG$1569,"&lt;"&amp;BI764+0.01)),BI764))</f>
        <v/>
      </c>
      <c r="BX764" s="9">
        <f>IF(AH764&gt;=BJ764,0,IFERROR(BJ764+SUMPRODUCT((AH$4:AH$1569&gt;=BJ$4:BJ$1569)*(AH$4:AH$1569-BJ$4:BJ$1569))/MAX(1,COUNTIF(AH$4:AH$1569,"&lt;"&amp;BJ764+0.01)),BJ764))</f>
        <v/>
      </c>
      <c r="BY764" s="9">
        <f>IF(AI764&gt;=BK764,0,IFERROR(BK764+SUMPRODUCT((AI$4:AI$1569&gt;=BK$4:BK$1569)*(AI$4:AI$1569-BK$4:BK$1569))/MAX(1,COUNTIF(AI$4:AI$1569,"&lt;"&amp;BK764+0.01)),BK764))</f>
        <v/>
      </c>
      <c r="BZ764" s="9">
        <f>IF(AJ764&gt;=BL764,0,IFERROR(BL764+SUMPRODUCT((AJ$4:AJ$1569&gt;=BL$4:BL$1569)*(AJ$4:AJ$1569-BL$4:BL$1569))/MAX(1,COUNTIF(AJ$4:AJ$1569,"&lt;"&amp;BL764+0.01)),BL764))</f>
        <v/>
      </c>
      <c r="CA764" s="9">
        <f>IF(AK764&gt;=BM764,0,IFERROR(BM764+SUMPRODUCT((AK$4:AK$1569&gt;=BM$4:BM$1569)*(AK$4:AK$1569-BM$4:BM$1569))/MAX(1,COUNTIF(AK$4:AK$1569,"&lt;"&amp;BM764+0.01)),BM764))</f>
        <v/>
      </c>
      <c r="CB764" s="9">
        <f>IF(AL764&gt;=BN764,0,IFERROR(BN764+SUMPRODUCT((AL$4:AL$1569&gt;=BN$4:BN$1569)*(AL$4:AL$1569-BN$4:BN$1569))/MAX(1,COUNTIF(AL$4:AL$1569,"&lt;"&amp;BN764+0.01)),BN764))</f>
        <v/>
      </c>
      <c r="CC764" s="5">
        <f>IF(AO764="🟢","VERDE",IF(AO764="🟡","AMARELO",IF(AO764="🟠","VERMELHO",IF(AO764="🔴","VERMELHO","ROXO"))))</f>
        <v/>
      </c>
      <c r="CD764" s="5" t="inlineStr">
        <is>
          <t>🌎 REGIÕES</t>
        </is>
      </c>
      <c r="CE764" s="5" t="inlineStr">
        <is>
          <t>SEM REDE</t>
        </is>
      </c>
    </row>
    <row r="765">
      <c r="A765" s="5" t="inlineStr">
        <is>
          <t>21937809000203</t>
        </is>
      </c>
      <c r="B765" s="5" t="inlineStr">
        <is>
          <t>TDL - TOTAL DISTRIBUIDORA E LOGISTICA LT</t>
        </is>
      </c>
      <c r="C765" s="5" t="inlineStr">
        <is>
          <t>06 - INTERNA - BIO MUNDO</t>
        </is>
      </c>
      <c r="D765" s="5" t="inlineStr">
        <is>
          <t>DAIANE STAVICKI</t>
        </is>
      </c>
      <c r="E765" s="5" t="inlineStr"/>
      <c r="F765" s="5">
        <f>IFERROR(VLOOKUP(C765,$AS$4:$AT$25,2,FALSE),"")</f>
        <v/>
      </c>
      <c r="G765" s="6">
        <f>IFERROR(VLOOKUP(C765,$AS$4:$AX$25,6,FALSE),"")</f>
        <v/>
      </c>
      <c r="H765" s="5">
        <f>IFERROR(VLOOKUP(C765,$AS$4:$AY$25,7,FALSE),"")</f>
        <v/>
      </c>
      <c r="I765" s="5">
        <f>IFERROR(VLOOKUP(C765,$AS$4:$AZ$25,8,FALSE),"")</f>
        <v/>
      </c>
      <c r="J765" s="7" t="inlineStr">
        <is>
          <t>.</t>
        </is>
      </c>
      <c r="K765" s="5" t="inlineStr">
        <is>
          <t>NACIONAL</t>
        </is>
      </c>
      <c r="L765" s="8" t="n">
        <v>6281.25</v>
      </c>
      <c r="M765" s="9" t="n">
        <v>375</v>
      </c>
      <c r="N765" s="9" t="n">
        <v>375</v>
      </c>
      <c r="O765" s="9" t="n">
        <v>468.75</v>
      </c>
      <c r="P765" s="9" t="n">
        <v>468.75</v>
      </c>
      <c r="Q765" s="9" t="n">
        <v>468.75</v>
      </c>
      <c r="R765" s="9" t="n">
        <v>468.75</v>
      </c>
      <c r="S765" s="9" t="n">
        <v>562.5</v>
      </c>
      <c r="T765" s="9" t="n">
        <v>562.5</v>
      </c>
      <c r="U765" s="9" t="n">
        <v>562.5</v>
      </c>
      <c r="V765" s="9" t="n">
        <v>656.25</v>
      </c>
      <c r="W765" s="9" t="n">
        <v>656.25</v>
      </c>
      <c r="X765" s="9" t="n">
        <v>656.25</v>
      </c>
      <c r="Y765" s="7" t="inlineStr">
        <is>
          <t>.</t>
        </is>
      </c>
      <c r="Z765" s="8">
        <f>SUM(AA765:AL765)</f>
        <v/>
      </c>
      <c r="AA765" s="9" t="n">
        <v>0</v>
      </c>
      <c r="AB765" s="9" t="n">
        <v>0</v>
      </c>
      <c r="AC765" s="9" t="n">
        <v>0</v>
      </c>
      <c r="AD765" s="9" t="n">
        <v>0</v>
      </c>
      <c r="AE765" s="9" t="n">
        <v>0</v>
      </c>
      <c r="AF765" s="9" t="n">
        <v>0</v>
      </c>
      <c r="AG765" s="9" t="n">
        <v>0</v>
      </c>
      <c r="AH765" s="9" t="n">
        <v>0</v>
      </c>
      <c r="AI765" s="9" t="n">
        <v>0</v>
      </c>
      <c r="AJ765" s="9" t="n">
        <v>0</v>
      </c>
      <c r="AK765" s="9" t="n">
        <v>0</v>
      </c>
      <c r="AL765" s="9" t="n">
        <v>0</v>
      </c>
      <c r="AM765" s="7" t="inlineStr">
        <is>
          <t>.</t>
        </is>
      </c>
      <c r="AN765" s="6">
        <f>IF(L765=0,0,Z765/L765)</f>
        <v/>
      </c>
      <c r="AO765" s="5">
        <f>IF(AN765="","",IF(AN765&gt;=0.9,"🟢",IF(AN765&gt;=0.7,"🟡",IF(AN765&gt;=0.5,"🟠","🔴"))))</f>
        <v/>
      </c>
      <c r="AP765" s="9">
        <f>IF(L765=0,0,L765-Z765)</f>
        <v/>
      </c>
      <c r="AQ765" s="5">
        <f>IF(Z765=0,"",RANK(Z765,Z$4:Z$1569,0))</f>
        <v/>
      </c>
      <c r="AR765" s="7" t="inlineStr">
        <is>
          <t>.</t>
        </is>
      </c>
      <c r="BA765" s="7" t="inlineStr">
        <is>
          <t>.</t>
        </is>
      </c>
      <c r="BB765" s="9">
        <f>SUM(L$4:L$1569)/COUNTA(A$4:A$1569)</f>
        <v/>
      </c>
      <c r="BC765" s="9">
        <f>SUM(M$4:M$1569)/COUNTA(A$4:A$1569)</f>
        <v/>
      </c>
      <c r="BD765" s="9">
        <f>SUM(N$4:N$1569)/COUNTA(A$4:A$1569)</f>
        <v/>
      </c>
      <c r="BE765" s="9">
        <f>SUM(O$4:O$1569)/COUNTA(A$4:A$1569)</f>
        <v/>
      </c>
      <c r="BF765" s="9">
        <f>SUM(P$4:P$1569)/COUNTA(A$4:A$1569)</f>
        <v/>
      </c>
      <c r="BG765" s="9">
        <f>SUM(Q$4:Q$1569)/COUNTA(A$4:A$1569)</f>
        <v/>
      </c>
      <c r="BH765" s="9">
        <f>SUM(R$4:R$1569)/COUNTA(A$4:A$1569)</f>
        <v/>
      </c>
      <c r="BI765" s="9">
        <f>SUM(S$4:S$1569)/COUNTA(A$4:A$1569)</f>
        <v/>
      </c>
      <c r="BJ765" s="9">
        <f>SUM(T$4:T$1569)/COUNTA(A$4:A$1569)</f>
        <v/>
      </c>
      <c r="BK765" s="9">
        <f>SUM(U$4:U$1569)/COUNTA(A$4:A$1569)</f>
        <v/>
      </c>
      <c r="BL765" s="9">
        <f>SUM(V$4:V$1569)/COUNTA(A$4:A$1569)</f>
        <v/>
      </c>
      <c r="BM765" s="9">
        <f>SUM(W$4:W$1569)/COUNTA(A$4:A$1569)</f>
        <v/>
      </c>
      <c r="BN765" s="9">
        <f>SUM(X$4:X$1569)/COUNTA(A$4:A$1569)</f>
        <v/>
      </c>
      <c r="BO765" s="7" t="inlineStr">
        <is>
          <t>.</t>
        </is>
      </c>
      <c r="BP765" s="9">
        <f>IF(Z765&gt;=BB765,0,IFERROR(BB765+(SUMPRODUCT((Z$4:Z$1569&gt;=BB$4:BB$1569)*(Z$4:Z$1569-BB$4:BB$1569))/MAX(1,COUNTIF(Z$4:Z$1569,"&lt;"&amp;BB765+0.01))),BB765))</f>
        <v/>
      </c>
      <c r="BQ765" s="9">
        <f>IF(AA765&gt;=BC765,0,IFERROR(BC765+SUMPRODUCT((AA$4:AA$1569&gt;=BC$4:BC$1569)*(AA$4:AA$1569-BC$4:BC$1569))/MAX(1,COUNTIF(AA$4:AA$1569,"&lt;"&amp;BC765+0.01)),BC765))</f>
        <v/>
      </c>
      <c r="BR765" s="9">
        <f>IF(AB765&gt;=BD765,0,IFERROR(BD765+SUMPRODUCT((AB$4:AB$1569&gt;=BD$4:BD$1569)*(AB$4:AB$1569-BD$4:BD$1569))/MAX(1,COUNTIF(AB$4:AB$1569,"&lt;"&amp;BD765+0.01)),BD765))</f>
        <v/>
      </c>
      <c r="BS765" s="9">
        <f>IF(AC765&gt;=BE765,0,IFERROR(BE765+SUMPRODUCT((AC$4:AC$1569&gt;=BE$4:BE$1569)*(AC$4:AC$1569-BE$4:BE$1569))/MAX(1,COUNTIF(AC$4:AC$1569,"&lt;"&amp;BE765+0.01)),BE765))</f>
        <v/>
      </c>
      <c r="BT765" s="9">
        <f>IF(AD765&gt;=BF765,0,IFERROR(BF765+SUMPRODUCT((AD$4:AD$1569&gt;=BF$4:BF$1569)*(AD$4:AD$1569-BF$4:BF$1569))/MAX(1,COUNTIF(AD$4:AD$1569,"&lt;"&amp;BF765+0.01)),BF765))</f>
        <v/>
      </c>
      <c r="BU765" s="9">
        <f>IF(AE765&gt;=BG765,0,IFERROR(BG765+SUMPRODUCT((AE$4:AE$1569&gt;=BG$4:BG$1569)*(AE$4:AE$1569-BG$4:BG$1569))/MAX(1,COUNTIF(AE$4:AE$1569,"&lt;"&amp;BG765+0.01)),BG765))</f>
        <v/>
      </c>
      <c r="BV765" s="9">
        <f>IF(AF765&gt;=BH765,0,IFERROR(BH765+SUMPRODUCT((AF$4:AF$1569&gt;=BH$4:BH$1569)*(AF$4:AF$1569-BH$4:BH$1569))/MAX(1,COUNTIF(AF$4:AF$1569,"&lt;"&amp;BH765+0.01)),BH765))</f>
        <v/>
      </c>
      <c r="BW765" s="9">
        <f>IF(AG765&gt;=BI765,0,IFERROR(BI765+SUMPRODUCT((AG$4:AG$1569&gt;=BI$4:BI$1569)*(AG$4:AG$1569-BI$4:BI$1569))/MAX(1,COUNTIF(AG$4:AG$1569,"&lt;"&amp;BI765+0.01)),BI765))</f>
        <v/>
      </c>
      <c r="BX765" s="9">
        <f>IF(AH765&gt;=BJ765,0,IFERROR(BJ765+SUMPRODUCT((AH$4:AH$1569&gt;=BJ$4:BJ$1569)*(AH$4:AH$1569-BJ$4:BJ$1569))/MAX(1,COUNTIF(AH$4:AH$1569,"&lt;"&amp;BJ765+0.01)),BJ765))</f>
        <v/>
      </c>
      <c r="BY765" s="9">
        <f>IF(AI765&gt;=BK765,0,IFERROR(BK765+SUMPRODUCT((AI$4:AI$1569&gt;=BK$4:BK$1569)*(AI$4:AI$1569-BK$4:BK$1569))/MAX(1,COUNTIF(AI$4:AI$1569,"&lt;"&amp;BK765+0.01)),BK765))</f>
        <v/>
      </c>
      <c r="BZ765" s="9">
        <f>IF(AJ765&gt;=BL765,0,IFERROR(BL765+SUMPRODUCT((AJ$4:AJ$1569&gt;=BL$4:BL$1569)*(AJ$4:AJ$1569-BL$4:BL$1569))/MAX(1,COUNTIF(AJ$4:AJ$1569,"&lt;"&amp;BL765+0.01)),BL765))</f>
        <v/>
      </c>
      <c r="CA765" s="9">
        <f>IF(AK765&gt;=BM765,0,IFERROR(BM765+SUMPRODUCT((AK$4:AK$1569&gt;=BM$4:BM$1569)*(AK$4:AK$1569-BM$4:BM$1569))/MAX(1,COUNTIF(AK$4:AK$1569,"&lt;"&amp;BM765+0.01)),BM765))</f>
        <v/>
      </c>
      <c r="CB765" s="9">
        <f>IF(AL765&gt;=BN765,0,IFERROR(BN765+SUMPRODUCT((AL$4:AL$1569&gt;=BN$4:BN$1569)*(AL$4:AL$1569-BN$4:BN$1569))/MAX(1,COUNTIF(AL$4:AL$1569,"&lt;"&amp;BN765+0.01)),BN765))</f>
        <v/>
      </c>
      <c r="CC765" s="5">
        <f>IF(AO765="🟢","VERDE",IF(AO765="🟡","AMARELO",IF(AO765="🟠","VERMELHO",IF(AO765="🔴","VERMELHO","ROXO"))))</f>
        <v/>
      </c>
      <c r="CD765" s="5" t="inlineStr">
        <is>
          <t>🏢 REDES</t>
        </is>
      </c>
      <c r="CE765" s="5" t="inlineStr">
        <is>
          <t>BIO MUNDO</t>
        </is>
      </c>
    </row>
    <row r="766">
      <c r="A766" s="5" t="inlineStr">
        <is>
          <t>21938705000124</t>
        </is>
      </c>
      <c r="B766" s="5" t="inlineStr">
        <is>
          <t>JAB IMPORTACAO E EXPORTACAO LTDA</t>
        </is>
      </c>
      <c r="C766" s="5" t="inlineStr">
        <is>
          <t>06 - SEM GRUPO</t>
        </is>
      </c>
      <c r="D766" s="5" t="inlineStr">
        <is>
          <t>LARISSA PADILHA</t>
        </is>
      </c>
      <c r="E766" s="5" t="inlineStr">
        <is>
          <t>SP</t>
        </is>
      </c>
      <c r="F766" s="5">
        <f>IFERROR(VLOOKUP(C766,$AS$4:$AT$25,2,FALSE),"")</f>
        <v/>
      </c>
      <c r="G766" s="6">
        <f>IFERROR(VLOOKUP(C766,$AS$4:$AX$25,6,FALSE),"")</f>
        <v/>
      </c>
      <c r="H766" s="5">
        <f>IFERROR(VLOOKUP(C766,$AS$4:$AY$25,7,FALSE),"")</f>
        <v/>
      </c>
      <c r="I766" s="5">
        <f>IFERROR(VLOOKUP(C766,$AS$4:$AZ$25,8,FALSE),"")</f>
        <v/>
      </c>
      <c r="J766" s="7" t="inlineStr">
        <is>
          <t>.</t>
        </is>
      </c>
      <c r="K766" s="5" t="inlineStr">
        <is>
          <t>SP CAPITAL</t>
        </is>
      </c>
      <c r="L766" s="8" t="n">
        <v>2950</v>
      </c>
      <c r="M766" s="9" t="n">
        <v>200</v>
      </c>
      <c r="N766" s="9" t="n">
        <v>200</v>
      </c>
      <c r="O766" s="9" t="n">
        <v>200</v>
      </c>
      <c r="P766" s="9" t="n">
        <v>200</v>
      </c>
      <c r="Q766" s="9" t="n">
        <v>250</v>
      </c>
      <c r="R766" s="9" t="n">
        <v>250</v>
      </c>
      <c r="S766" s="9" t="n">
        <v>250</v>
      </c>
      <c r="T766" s="9" t="n">
        <v>250</v>
      </c>
      <c r="U766" s="9" t="n">
        <v>250</v>
      </c>
      <c r="V766" s="9" t="n">
        <v>300</v>
      </c>
      <c r="W766" s="9" t="n">
        <v>300</v>
      </c>
      <c r="X766" s="9" t="n">
        <v>300</v>
      </c>
      <c r="Y766" s="7" t="inlineStr">
        <is>
          <t>.</t>
        </is>
      </c>
      <c r="Z766" s="8">
        <f>SUM(AA766:AL766)</f>
        <v/>
      </c>
      <c r="AA766" s="9" t="n">
        <v>0</v>
      </c>
      <c r="AB766" s="9" t="n">
        <v>0</v>
      </c>
      <c r="AC766" s="9" t="n">
        <v>0</v>
      </c>
      <c r="AD766" s="9" t="n">
        <v>0</v>
      </c>
      <c r="AE766" s="9" t="n">
        <v>0</v>
      </c>
      <c r="AF766" s="9" t="n">
        <v>0</v>
      </c>
      <c r="AG766" s="9" t="n">
        <v>0</v>
      </c>
      <c r="AH766" s="9" t="n">
        <v>0</v>
      </c>
      <c r="AI766" s="9" t="n">
        <v>0</v>
      </c>
      <c r="AJ766" s="9" t="n">
        <v>0</v>
      </c>
      <c r="AK766" s="9" t="n">
        <v>0</v>
      </c>
      <c r="AL766" s="9" t="n">
        <v>0</v>
      </c>
      <c r="AM766" s="7" t="inlineStr">
        <is>
          <t>.</t>
        </is>
      </c>
      <c r="AN766" s="6">
        <f>IF(L766=0,0,Z766/L766)</f>
        <v/>
      </c>
      <c r="AO766" s="5">
        <f>IF(AN766="","",IF(AN766&gt;=0.9,"🟢",IF(AN766&gt;=0.7,"🟡",IF(AN766&gt;=0.5,"🟠","🔴"))))</f>
        <v/>
      </c>
      <c r="AP766" s="9">
        <f>IF(L766=0,0,L766-Z766)</f>
        <v/>
      </c>
      <c r="AQ766" s="5">
        <f>IF(Z766=0,"",RANK(Z766,Z$4:Z$1569,0))</f>
        <v/>
      </c>
      <c r="AR766" s="7" t="inlineStr">
        <is>
          <t>.</t>
        </is>
      </c>
      <c r="BA766" s="7" t="inlineStr">
        <is>
          <t>.</t>
        </is>
      </c>
      <c r="BB766" s="9">
        <f>SUM(L$4:L$1569)/COUNTA(A$4:A$1569)</f>
        <v/>
      </c>
      <c r="BC766" s="9">
        <f>SUM(M$4:M$1569)/COUNTA(A$4:A$1569)</f>
        <v/>
      </c>
      <c r="BD766" s="9">
        <f>SUM(N$4:N$1569)/COUNTA(A$4:A$1569)</f>
        <v/>
      </c>
      <c r="BE766" s="9">
        <f>SUM(O$4:O$1569)/COUNTA(A$4:A$1569)</f>
        <v/>
      </c>
      <c r="BF766" s="9">
        <f>SUM(P$4:P$1569)/COUNTA(A$4:A$1569)</f>
        <v/>
      </c>
      <c r="BG766" s="9">
        <f>SUM(Q$4:Q$1569)/COUNTA(A$4:A$1569)</f>
        <v/>
      </c>
      <c r="BH766" s="9">
        <f>SUM(R$4:R$1569)/COUNTA(A$4:A$1569)</f>
        <v/>
      </c>
      <c r="BI766" s="9">
        <f>SUM(S$4:S$1569)/COUNTA(A$4:A$1569)</f>
        <v/>
      </c>
      <c r="BJ766" s="9">
        <f>SUM(T$4:T$1569)/COUNTA(A$4:A$1569)</f>
        <v/>
      </c>
      <c r="BK766" s="9">
        <f>SUM(U$4:U$1569)/COUNTA(A$4:A$1569)</f>
        <v/>
      </c>
      <c r="BL766" s="9">
        <f>SUM(V$4:V$1569)/COUNTA(A$4:A$1569)</f>
        <v/>
      </c>
      <c r="BM766" s="9">
        <f>SUM(W$4:W$1569)/COUNTA(A$4:A$1569)</f>
        <v/>
      </c>
      <c r="BN766" s="9">
        <f>SUM(X$4:X$1569)/COUNTA(A$4:A$1569)</f>
        <v/>
      </c>
      <c r="BO766" s="7" t="inlineStr">
        <is>
          <t>.</t>
        </is>
      </c>
      <c r="BP766" s="9">
        <f>IF(Z766&gt;=BB766,0,IFERROR(BB766+(SUMPRODUCT((Z$4:Z$1569&gt;=BB$4:BB$1569)*(Z$4:Z$1569-BB$4:BB$1569))/MAX(1,COUNTIF(Z$4:Z$1569,"&lt;"&amp;BB766+0.01))),BB766))</f>
        <v/>
      </c>
      <c r="BQ766" s="9">
        <f>IF(AA766&gt;=BC766,0,IFERROR(BC766+SUMPRODUCT((AA$4:AA$1569&gt;=BC$4:BC$1569)*(AA$4:AA$1569-BC$4:BC$1569))/MAX(1,COUNTIF(AA$4:AA$1569,"&lt;"&amp;BC766+0.01)),BC766))</f>
        <v/>
      </c>
      <c r="BR766" s="9">
        <f>IF(AB766&gt;=BD766,0,IFERROR(BD766+SUMPRODUCT((AB$4:AB$1569&gt;=BD$4:BD$1569)*(AB$4:AB$1569-BD$4:BD$1569))/MAX(1,COUNTIF(AB$4:AB$1569,"&lt;"&amp;BD766+0.01)),BD766))</f>
        <v/>
      </c>
      <c r="BS766" s="9">
        <f>IF(AC766&gt;=BE766,0,IFERROR(BE766+SUMPRODUCT((AC$4:AC$1569&gt;=BE$4:BE$1569)*(AC$4:AC$1569-BE$4:BE$1569))/MAX(1,COUNTIF(AC$4:AC$1569,"&lt;"&amp;BE766+0.01)),BE766))</f>
        <v/>
      </c>
      <c r="BT766" s="9">
        <f>IF(AD766&gt;=BF766,0,IFERROR(BF766+SUMPRODUCT((AD$4:AD$1569&gt;=BF$4:BF$1569)*(AD$4:AD$1569-BF$4:BF$1569))/MAX(1,COUNTIF(AD$4:AD$1569,"&lt;"&amp;BF766+0.01)),BF766))</f>
        <v/>
      </c>
      <c r="BU766" s="9">
        <f>IF(AE766&gt;=BG766,0,IFERROR(BG766+SUMPRODUCT((AE$4:AE$1569&gt;=BG$4:BG$1569)*(AE$4:AE$1569-BG$4:BG$1569))/MAX(1,COUNTIF(AE$4:AE$1569,"&lt;"&amp;BG766+0.01)),BG766))</f>
        <v/>
      </c>
      <c r="BV766" s="9">
        <f>IF(AF766&gt;=BH766,0,IFERROR(BH766+SUMPRODUCT((AF$4:AF$1569&gt;=BH$4:BH$1569)*(AF$4:AF$1569-BH$4:BH$1569))/MAX(1,COUNTIF(AF$4:AF$1569,"&lt;"&amp;BH766+0.01)),BH766))</f>
        <v/>
      </c>
      <c r="BW766" s="9">
        <f>IF(AG766&gt;=BI766,0,IFERROR(BI766+SUMPRODUCT((AG$4:AG$1569&gt;=BI$4:BI$1569)*(AG$4:AG$1569-BI$4:BI$1569))/MAX(1,COUNTIF(AG$4:AG$1569,"&lt;"&amp;BI766+0.01)),BI766))</f>
        <v/>
      </c>
      <c r="BX766" s="9">
        <f>IF(AH766&gt;=BJ766,0,IFERROR(BJ766+SUMPRODUCT((AH$4:AH$1569&gt;=BJ$4:BJ$1569)*(AH$4:AH$1569-BJ$4:BJ$1569))/MAX(1,COUNTIF(AH$4:AH$1569,"&lt;"&amp;BJ766+0.01)),BJ766))</f>
        <v/>
      </c>
      <c r="BY766" s="9">
        <f>IF(AI766&gt;=BK766,0,IFERROR(BK766+SUMPRODUCT((AI$4:AI$1569&gt;=BK$4:BK$1569)*(AI$4:AI$1569-BK$4:BK$1569))/MAX(1,COUNTIF(AI$4:AI$1569,"&lt;"&amp;BK766+0.01)),BK766))</f>
        <v/>
      </c>
      <c r="BZ766" s="9">
        <f>IF(AJ766&gt;=BL766,0,IFERROR(BL766+SUMPRODUCT((AJ$4:AJ$1569&gt;=BL$4:BL$1569)*(AJ$4:AJ$1569-BL$4:BL$1569))/MAX(1,COUNTIF(AJ$4:AJ$1569,"&lt;"&amp;BL766+0.01)),BL766))</f>
        <v/>
      </c>
      <c r="CA766" s="9">
        <f>IF(AK766&gt;=BM766,0,IFERROR(BM766+SUMPRODUCT((AK$4:AK$1569&gt;=BM$4:BM$1569)*(AK$4:AK$1569-BM$4:BM$1569))/MAX(1,COUNTIF(AK$4:AK$1569,"&lt;"&amp;BM766+0.01)),BM766))</f>
        <v/>
      </c>
      <c r="CB766" s="9">
        <f>IF(AL766&gt;=BN766,0,IFERROR(BN766+SUMPRODUCT((AL$4:AL$1569&gt;=BN$4:BN$1569)*(AL$4:AL$1569-BN$4:BN$1569))/MAX(1,COUNTIF(AL$4:AL$1569,"&lt;"&amp;BN766+0.01)),BN766))</f>
        <v/>
      </c>
      <c r="CC766" s="5">
        <f>IF(AO766="🟢","VERDE",IF(AO766="🟡","AMARELO",IF(AO766="🟠","VERMELHO",IF(AO766="🔴","VERMELHO","ROXO"))))</f>
        <v/>
      </c>
      <c r="CD766" s="5" t="inlineStr">
        <is>
          <t>🌎 REGIÕES</t>
        </is>
      </c>
      <c r="CE766" s="5" t="inlineStr">
        <is>
          <t>SEM REDE</t>
        </is>
      </c>
    </row>
    <row r="767">
      <c r="A767" s="5" t="inlineStr">
        <is>
          <t>22068856000131</t>
        </is>
      </c>
      <c r="B767" s="5" t="inlineStr">
        <is>
          <t>DIVINO NATURAL LTDA - ME</t>
        </is>
      </c>
      <c r="C767" s="5" t="inlineStr">
        <is>
          <t>06 - SEM GRUPO</t>
        </is>
      </c>
      <c r="D767" s="5" t="inlineStr">
        <is>
          <t>HEMANUELE DITZEL (MANU)</t>
        </is>
      </c>
      <c r="E767" s="5" t="inlineStr">
        <is>
          <t>SC</t>
        </is>
      </c>
      <c r="F767" s="5">
        <f>IFERROR(VLOOKUP(C767,$AS$4:$AT$25,2,FALSE),"")</f>
        <v/>
      </c>
      <c r="G767" s="6">
        <f>IFERROR(VLOOKUP(C767,$AS$4:$AX$25,6,FALSE),"")</f>
        <v/>
      </c>
      <c r="H767" s="5">
        <f>IFERROR(VLOOKUP(C767,$AS$4:$AY$25,7,FALSE),"")</f>
        <v/>
      </c>
      <c r="I767" s="5">
        <f>IFERROR(VLOOKUP(C767,$AS$4:$AZ$25,8,FALSE),"")</f>
        <v/>
      </c>
      <c r="J767" s="7" t="inlineStr">
        <is>
          <t>.</t>
        </is>
      </c>
      <c r="K767" s="5" t="inlineStr">
        <is>
          <t>SUL</t>
        </is>
      </c>
      <c r="L767" s="8" t="n">
        <v>1553.191489361702</v>
      </c>
      <c r="M767" s="9" t="n">
        <v>119.1489361702128</v>
      </c>
      <c r="N767" s="9" t="n">
        <v>123.4042553191489</v>
      </c>
      <c r="O767" s="9" t="n">
        <v>123.4042553191489</v>
      </c>
      <c r="P767" s="9" t="n">
        <v>123.4042553191489</v>
      </c>
      <c r="Q767" s="9" t="n">
        <v>127.6595744680851</v>
      </c>
      <c r="R767" s="9" t="n">
        <v>127.6595744680851</v>
      </c>
      <c r="S767" s="9" t="n">
        <v>131.9148936170213</v>
      </c>
      <c r="T767" s="9" t="n">
        <v>131.9148936170213</v>
      </c>
      <c r="U767" s="9" t="n">
        <v>131.9148936170213</v>
      </c>
      <c r="V767" s="9" t="n">
        <v>136.1702127659574</v>
      </c>
      <c r="W767" s="9" t="n">
        <v>136.1702127659574</v>
      </c>
      <c r="X767" s="9" t="n">
        <v>140.4255319148936</v>
      </c>
      <c r="Y767" s="7" t="inlineStr">
        <is>
          <t>.</t>
        </is>
      </c>
      <c r="Z767" s="8">
        <f>SUM(AA767:AL767)</f>
        <v/>
      </c>
      <c r="AA767" s="9" t="n">
        <v>0</v>
      </c>
      <c r="AB767" s="9" t="n">
        <v>0</v>
      </c>
      <c r="AC767" s="9" t="n">
        <v>0</v>
      </c>
      <c r="AD767" s="9" t="n">
        <v>0</v>
      </c>
      <c r="AE767" s="9" t="n">
        <v>0</v>
      </c>
      <c r="AF767" s="9" t="n">
        <v>0</v>
      </c>
      <c r="AG767" s="9" t="n">
        <v>0</v>
      </c>
      <c r="AH767" s="9" t="n">
        <v>0</v>
      </c>
      <c r="AI767" s="9" t="n">
        <v>0</v>
      </c>
      <c r="AJ767" s="9" t="n">
        <v>0</v>
      </c>
      <c r="AK767" s="9" t="n">
        <v>0</v>
      </c>
      <c r="AL767" s="9" t="n">
        <v>0</v>
      </c>
      <c r="AM767" s="7" t="inlineStr">
        <is>
          <t>.</t>
        </is>
      </c>
      <c r="AN767" s="6">
        <f>IF(L767=0,0,Z767/L767)</f>
        <v/>
      </c>
      <c r="AO767" s="5">
        <f>IF(AN767="","",IF(AN767&gt;=0.9,"🟢",IF(AN767&gt;=0.7,"🟡",IF(AN767&gt;=0.5,"🟠","🔴"))))</f>
        <v/>
      </c>
      <c r="AP767" s="9">
        <f>IF(L767=0,0,L767-Z767)</f>
        <v/>
      </c>
      <c r="AQ767" s="5">
        <f>IF(Z767=0,"",RANK(Z767,Z$4:Z$1569,0))</f>
        <v/>
      </c>
      <c r="AR767" s="7" t="inlineStr">
        <is>
          <t>.</t>
        </is>
      </c>
      <c r="BA767" s="7" t="inlineStr">
        <is>
          <t>.</t>
        </is>
      </c>
      <c r="BB767" s="9">
        <f>SUM(L$4:L$1569)/COUNTA(A$4:A$1569)</f>
        <v/>
      </c>
      <c r="BC767" s="9">
        <f>SUM(M$4:M$1569)/COUNTA(A$4:A$1569)</f>
        <v/>
      </c>
      <c r="BD767" s="9">
        <f>SUM(N$4:N$1569)/COUNTA(A$4:A$1569)</f>
        <v/>
      </c>
      <c r="BE767" s="9">
        <f>SUM(O$4:O$1569)/COUNTA(A$4:A$1569)</f>
        <v/>
      </c>
      <c r="BF767" s="9">
        <f>SUM(P$4:P$1569)/COUNTA(A$4:A$1569)</f>
        <v/>
      </c>
      <c r="BG767" s="9">
        <f>SUM(Q$4:Q$1569)/COUNTA(A$4:A$1569)</f>
        <v/>
      </c>
      <c r="BH767" s="9">
        <f>SUM(R$4:R$1569)/COUNTA(A$4:A$1569)</f>
        <v/>
      </c>
      <c r="BI767" s="9">
        <f>SUM(S$4:S$1569)/COUNTA(A$4:A$1569)</f>
        <v/>
      </c>
      <c r="BJ767" s="9">
        <f>SUM(T$4:T$1569)/COUNTA(A$4:A$1569)</f>
        <v/>
      </c>
      <c r="BK767" s="9">
        <f>SUM(U$4:U$1569)/COUNTA(A$4:A$1569)</f>
        <v/>
      </c>
      <c r="BL767" s="9">
        <f>SUM(V$4:V$1569)/COUNTA(A$4:A$1569)</f>
        <v/>
      </c>
      <c r="BM767" s="9">
        <f>SUM(W$4:W$1569)/COUNTA(A$4:A$1569)</f>
        <v/>
      </c>
      <c r="BN767" s="9">
        <f>SUM(X$4:X$1569)/COUNTA(A$4:A$1569)</f>
        <v/>
      </c>
      <c r="BO767" s="7" t="inlineStr">
        <is>
          <t>.</t>
        </is>
      </c>
      <c r="BP767" s="9">
        <f>IF(Z767&gt;=BB767,0,IFERROR(BB767+(SUMPRODUCT((Z$4:Z$1569&gt;=BB$4:BB$1569)*(Z$4:Z$1569-BB$4:BB$1569))/MAX(1,COUNTIF(Z$4:Z$1569,"&lt;"&amp;BB767+0.01))),BB767))</f>
        <v/>
      </c>
      <c r="BQ767" s="9">
        <f>IF(AA767&gt;=BC767,0,IFERROR(BC767+SUMPRODUCT((AA$4:AA$1569&gt;=BC$4:BC$1569)*(AA$4:AA$1569-BC$4:BC$1569))/MAX(1,COUNTIF(AA$4:AA$1569,"&lt;"&amp;BC767+0.01)),BC767))</f>
        <v/>
      </c>
      <c r="BR767" s="9">
        <f>IF(AB767&gt;=BD767,0,IFERROR(BD767+SUMPRODUCT((AB$4:AB$1569&gt;=BD$4:BD$1569)*(AB$4:AB$1569-BD$4:BD$1569))/MAX(1,COUNTIF(AB$4:AB$1569,"&lt;"&amp;BD767+0.01)),BD767))</f>
        <v/>
      </c>
      <c r="BS767" s="9">
        <f>IF(AC767&gt;=BE767,0,IFERROR(BE767+SUMPRODUCT((AC$4:AC$1569&gt;=BE$4:BE$1569)*(AC$4:AC$1569-BE$4:BE$1569))/MAX(1,COUNTIF(AC$4:AC$1569,"&lt;"&amp;BE767+0.01)),BE767))</f>
        <v/>
      </c>
      <c r="BT767" s="9">
        <f>IF(AD767&gt;=BF767,0,IFERROR(BF767+SUMPRODUCT((AD$4:AD$1569&gt;=BF$4:BF$1569)*(AD$4:AD$1569-BF$4:BF$1569))/MAX(1,COUNTIF(AD$4:AD$1569,"&lt;"&amp;BF767+0.01)),BF767))</f>
        <v/>
      </c>
      <c r="BU767" s="9">
        <f>IF(AE767&gt;=BG767,0,IFERROR(BG767+SUMPRODUCT((AE$4:AE$1569&gt;=BG$4:BG$1569)*(AE$4:AE$1569-BG$4:BG$1569))/MAX(1,COUNTIF(AE$4:AE$1569,"&lt;"&amp;BG767+0.01)),BG767))</f>
        <v/>
      </c>
      <c r="BV767" s="9">
        <f>IF(AF767&gt;=BH767,0,IFERROR(BH767+SUMPRODUCT((AF$4:AF$1569&gt;=BH$4:BH$1569)*(AF$4:AF$1569-BH$4:BH$1569))/MAX(1,COUNTIF(AF$4:AF$1569,"&lt;"&amp;BH767+0.01)),BH767))</f>
        <v/>
      </c>
      <c r="BW767" s="9">
        <f>IF(AG767&gt;=BI767,0,IFERROR(BI767+SUMPRODUCT((AG$4:AG$1569&gt;=BI$4:BI$1569)*(AG$4:AG$1569-BI$4:BI$1569))/MAX(1,COUNTIF(AG$4:AG$1569,"&lt;"&amp;BI767+0.01)),BI767))</f>
        <v/>
      </c>
      <c r="BX767" s="9">
        <f>IF(AH767&gt;=BJ767,0,IFERROR(BJ767+SUMPRODUCT((AH$4:AH$1569&gt;=BJ$4:BJ$1569)*(AH$4:AH$1569-BJ$4:BJ$1569))/MAX(1,COUNTIF(AH$4:AH$1569,"&lt;"&amp;BJ767+0.01)),BJ767))</f>
        <v/>
      </c>
      <c r="BY767" s="9">
        <f>IF(AI767&gt;=BK767,0,IFERROR(BK767+SUMPRODUCT((AI$4:AI$1569&gt;=BK$4:BK$1569)*(AI$4:AI$1569-BK$4:BK$1569))/MAX(1,COUNTIF(AI$4:AI$1569,"&lt;"&amp;BK767+0.01)),BK767))</f>
        <v/>
      </c>
      <c r="BZ767" s="9">
        <f>IF(AJ767&gt;=BL767,0,IFERROR(BL767+SUMPRODUCT((AJ$4:AJ$1569&gt;=BL$4:BL$1569)*(AJ$4:AJ$1569-BL$4:BL$1569))/MAX(1,COUNTIF(AJ$4:AJ$1569,"&lt;"&amp;BL767+0.01)),BL767))</f>
        <v/>
      </c>
      <c r="CA767" s="9">
        <f>IF(AK767&gt;=BM767,0,IFERROR(BM767+SUMPRODUCT((AK$4:AK$1569&gt;=BM$4:BM$1569)*(AK$4:AK$1569-BM$4:BM$1569))/MAX(1,COUNTIF(AK$4:AK$1569,"&lt;"&amp;BM767+0.01)),BM767))</f>
        <v/>
      </c>
      <c r="CB767" s="9">
        <f>IF(AL767&gt;=BN767,0,IFERROR(BN767+SUMPRODUCT((AL$4:AL$1569&gt;=BN$4:BN$1569)*(AL$4:AL$1569-BN$4:BN$1569))/MAX(1,COUNTIF(AL$4:AL$1569,"&lt;"&amp;BN767+0.01)),BN767))</f>
        <v/>
      </c>
      <c r="CC767" s="5">
        <f>IF(AO767="🟢","VERDE",IF(AO767="🟡","AMARELO",IF(AO767="🟠","VERMELHO",IF(AO767="🔴","VERMELHO","ROXO"))))</f>
        <v/>
      </c>
      <c r="CD767" s="5" t="inlineStr">
        <is>
          <t>🌎 REGIÕES</t>
        </is>
      </c>
      <c r="CE767" s="5" t="inlineStr">
        <is>
          <t>SEM REDE</t>
        </is>
      </c>
    </row>
    <row r="768">
      <c r="A768" s="5" t="inlineStr">
        <is>
          <t>22094724000184</t>
        </is>
      </c>
      <c r="B768" s="5" t="inlineStr">
        <is>
          <t>AGRANEL ARMAZEM COMERCIO DE ALIMENTOS LT</t>
        </is>
      </c>
      <c r="C768" s="5" t="inlineStr">
        <is>
          <t>06 - SEM GRUPO</t>
        </is>
      </c>
      <c r="D768" s="5" t="inlineStr">
        <is>
          <t>LARISSA PADILHA</t>
        </is>
      </c>
      <c r="E768" s="5" t="inlineStr">
        <is>
          <t>MG</t>
        </is>
      </c>
      <c r="F768" s="5">
        <f>IFERROR(VLOOKUP(C768,$AS$4:$AT$25,2,FALSE),"")</f>
        <v/>
      </c>
      <c r="G768" s="6">
        <f>IFERROR(VLOOKUP(C768,$AS$4:$AX$25,6,FALSE),"")</f>
        <v/>
      </c>
      <c r="H768" s="5">
        <f>IFERROR(VLOOKUP(C768,$AS$4:$AY$25,7,FALSE),"")</f>
        <v/>
      </c>
      <c r="I768" s="5">
        <f>IFERROR(VLOOKUP(C768,$AS$4:$AZ$25,8,FALSE),"")</f>
        <v/>
      </c>
      <c r="J768" s="7" t="inlineStr">
        <is>
          <t>.</t>
        </is>
      </c>
      <c r="K768" s="5" t="inlineStr">
        <is>
          <t>RJ + ES + MG</t>
        </is>
      </c>
      <c r="L768" s="8" t="n">
        <v>1565.217391304348</v>
      </c>
      <c r="M768" s="9" t="n">
        <v>130.4347826086957</v>
      </c>
      <c r="N768" s="9" t="n">
        <v>130.4347826086957</v>
      </c>
      <c r="O768" s="9" t="n">
        <v>130.4347826086957</v>
      </c>
      <c r="P768" s="9" t="n">
        <v>130.4347826086957</v>
      </c>
      <c r="Q768" s="9" t="n">
        <v>130.4347826086957</v>
      </c>
      <c r="R768" s="9" t="n">
        <v>130.4347826086957</v>
      </c>
      <c r="S768" s="9" t="n">
        <v>130.4347826086957</v>
      </c>
      <c r="T768" s="9" t="n">
        <v>130.4347826086957</v>
      </c>
      <c r="U768" s="9" t="n">
        <v>130.4347826086957</v>
      </c>
      <c r="V768" s="9" t="n">
        <v>130.4347826086957</v>
      </c>
      <c r="W768" s="9" t="n">
        <v>130.4347826086957</v>
      </c>
      <c r="X768" s="9" t="n">
        <v>130.4347826086957</v>
      </c>
      <c r="Y768" s="7" t="inlineStr">
        <is>
          <t>.</t>
        </is>
      </c>
      <c r="Z768" s="8">
        <f>SUM(AA768:AL768)</f>
        <v/>
      </c>
      <c r="AA768" s="9" t="n">
        <v>0</v>
      </c>
      <c r="AB768" s="9" t="n">
        <v>0</v>
      </c>
      <c r="AC768" s="9" t="n">
        <v>0</v>
      </c>
      <c r="AD768" s="9" t="n">
        <v>0</v>
      </c>
      <c r="AE768" s="9" t="n">
        <v>0</v>
      </c>
      <c r="AF768" s="9" t="n">
        <v>0</v>
      </c>
      <c r="AG768" s="9" t="n">
        <v>0</v>
      </c>
      <c r="AH768" s="9" t="n">
        <v>0</v>
      </c>
      <c r="AI768" s="9" t="n">
        <v>0</v>
      </c>
      <c r="AJ768" s="9" t="n">
        <v>0</v>
      </c>
      <c r="AK768" s="9" t="n">
        <v>0</v>
      </c>
      <c r="AL768" s="9" t="n">
        <v>0</v>
      </c>
      <c r="AM768" s="7" t="inlineStr">
        <is>
          <t>.</t>
        </is>
      </c>
      <c r="AN768" s="6">
        <f>IF(L768=0,0,Z768/L768)</f>
        <v/>
      </c>
      <c r="AO768" s="5">
        <f>IF(AN768="","",IF(AN768&gt;=0.9,"🟢",IF(AN768&gt;=0.7,"🟡",IF(AN768&gt;=0.5,"🟠","🔴"))))</f>
        <v/>
      </c>
      <c r="AP768" s="9">
        <f>IF(L768=0,0,L768-Z768)</f>
        <v/>
      </c>
      <c r="AQ768" s="5">
        <f>IF(Z768=0,"",RANK(Z768,Z$4:Z$1569,0))</f>
        <v/>
      </c>
      <c r="AR768" s="7" t="inlineStr">
        <is>
          <t>.</t>
        </is>
      </c>
      <c r="BA768" s="7" t="inlineStr">
        <is>
          <t>.</t>
        </is>
      </c>
      <c r="BB768" s="9">
        <f>SUM(L$4:L$1569)/COUNTA(A$4:A$1569)</f>
        <v/>
      </c>
      <c r="BC768" s="9">
        <f>SUM(M$4:M$1569)/COUNTA(A$4:A$1569)</f>
        <v/>
      </c>
      <c r="BD768" s="9">
        <f>SUM(N$4:N$1569)/COUNTA(A$4:A$1569)</f>
        <v/>
      </c>
      <c r="BE768" s="9">
        <f>SUM(O$4:O$1569)/COUNTA(A$4:A$1569)</f>
        <v/>
      </c>
      <c r="BF768" s="9">
        <f>SUM(P$4:P$1569)/COUNTA(A$4:A$1569)</f>
        <v/>
      </c>
      <c r="BG768" s="9">
        <f>SUM(Q$4:Q$1569)/COUNTA(A$4:A$1569)</f>
        <v/>
      </c>
      <c r="BH768" s="9">
        <f>SUM(R$4:R$1569)/COUNTA(A$4:A$1569)</f>
        <v/>
      </c>
      <c r="BI768" s="9">
        <f>SUM(S$4:S$1569)/COUNTA(A$4:A$1569)</f>
        <v/>
      </c>
      <c r="BJ768" s="9">
        <f>SUM(T$4:T$1569)/COUNTA(A$4:A$1569)</f>
        <v/>
      </c>
      <c r="BK768" s="9">
        <f>SUM(U$4:U$1569)/COUNTA(A$4:A$1569)</f>
        <v/>
      </c>
      <c r="BL768" s="9">
        <f>SUM(V$4:V$1569)/COUNTA(A$4:A$1569)</f>
        <v/>
      </c>
      <c r="BM768" s="9">
        <f>SUM(W$4:W$1569)/COUNTA(A$4:A$1569)</f>
        <v/>
      </c>
      <c r="BN768" s="9">
        <f>SUM(X$4:X$1569)/COUNTA(A$4:A$1569)</f>
        <v/>
      </c>
      <c r="BO768" s="7" t="inlineStr">
        <is>
          <t>.</t>
        </is>
      </c>
      <c r="BP768" s="9">
        <f>IF(Z768&gt;=BB768,0,IFERROR(BB768+(SUMPRODUCT((Z$4:Z$1569&gt;=BB$4:BB$1569)*(Z$4:Z$1569-BB$4:BB$1569))/MAX(1,COUNTIF(Z$4:Z$1569,"&lt;"&amp;BB768+0.01))),BB768))</f>
        <v/>
      </c>
      <c r="BQ768" s="9">
        <f>IF(AA768&gt;=BC768,0,IFERROR(BC768+SUMPRODUCT((AA$4:AA$1569&gt;=BC$4:BC$1569)*(AA$4:AA$1569-BC$4:BC$1569))/MAX(1,COUNTIF(AA$4:AA$1569,"&lt;"&amp;BC768+0.01)),BC768))</f>
        <v/>
      </c>
      <c r="BR768" s="9">
        <f>IF(AB768&gt;=BD768,0,IFERROR(BD768+SUMPRODUCT((AB$4:AB$1569&gt;=BD$4:BD$1569)*(AB$4:AB$1569-BD$4:BD$1569))/MAX(1,COUNTIF(AB$4:AB$1569,"&lt;"&amp;BD768+0.01)),BD768))</f>
        <v/>
      </c>
      <c r="BS768" s="9">
        <f>IF(AC768&gt;=BE768,0,IFERROR(BE768+SUMPRODUCT((AC$4:AC$1569&gt;=BE$4:BE$1569)*(AC$4:AC$1569-BE$4:BE$1569))/MAX(1,COUNTIF(AC$4:AC$1569,"&lt;"&amp;BE768+0.01)),BE768))</f>
        <v/>
      </c>
      <c r="BT768" s="9">
        <f>IF(AD768&gt;=BF768,0,IFERROR(BF768+SUMPRODUCT((AD$4:AD$1569&gt;=BF$4:BF$1569)*(AD$4:AD$1569-BF$4:BF$1569))/MAX(1,COUNTIF(AD$4:AD$1569,"&lt;"&amp;BF768+0.01)),BF768))</f>
        <v/>
      </c>
      <c r="BU768" s="9">
        <f>IF(AE768&gt;=BG768,0,IFERROR(BG768+SUMPRODUCT((AE$4:AE$1569&gt;=BG$4:BG$1569)*(AE$4:AE$1569-BG$4:BG$1569))/MAX(1,COUNTIF(AE$4:AE$1569,"&lt;"&amp;BG768+0.01)),BG768))</f>
        <v/>
      </c>
      <c r="BV768" s="9">
        <f>IF(AF768&gt;=BH768,0,IFERROR(BH768+SUMPRODUCT((AF$4:AF$1569&gt;=BH$4:BH$1569)*(AF$4:AF$1569-BH$4:BH$1569))/MAX(1,COUNTIF(AF$4:AF$1569,"&lt;"&amp;BH768+0.01)),BH768))</f>
        <v/>
      </c>
      <c r="BW768" s="9">
        <f>IF(AG768&gt;=BI768,0,IFERROR(BI768+SUMPRODUCT((AG$4:AG$1569&gt;=BI$4:BI$1569)*(AG$4:AG$1569-BI$4:BI$1569))/MAX(1,COUNTIF(AG$4:AG$1569,"&lt;"&amp;BI768+0.01)),BI768))</f>
        <v/>
      </c>
      <c r="BX768" s="9">
        <f>IF(AH768&gt;=BJ768,0,IFERROR(BJ768+SUMPRODUCT((AH$4:AH$1569&gt;=BJ$4:BJ$1569)*(AH$4:AH$1569-BJ$4:BJ$1569))/MAX(1,COUNTIF(AH$4:AH$1569,"&lt;"&amp;BJ768+0.01)),BJ768))</f>
        <v/>
      </c>
      <c r="BY768" s="9">
        <f>IF(AI768&gt;=BK768,0,IFERROR(BK768+SUMPRODUCT((AI$4:AI$1569&gt;=BK$4:BK$1569)*(AI$4:AI$1569-BK$4:BK$1569))/MAX(1,COUNTIF(AI$4:AI$1569,"&lt;"&amp;BK768+0.01)),BK768))</f>
        <v/>
      </c>
      <c r="BZ768" s="9">
        <f>IF(AJ768&gt;=BL768,0,IFERROR(BL768+SUMPRODUCT((AJ$4:AJ$1569&gt;=BL$4:BL$1569)*(AJ$4:AJ$1569-BL$4:BL$1569))/MAX(1,COUNTIF(AJ$4:AJ$1569,"&lt;"&amp;BL768+0.01)),BL768))</f>
        <v/>
      </c>
      <c r="CA768" s="9">
        <f>IF(AK768&gt;=BM768,0,IFERROR(BM768+SUMPRODUCT((AK$4:AK$1569&gt;=BM$4:BM$1569)*(AK$4:AK$1569-BM$4:BM$1569))/MAX(1,COUNTIF(AK$4:AK$1569,"&lt;"&amp;BM768+0.01)),BM768))</f>
        <v/>
      </c>
      <c r="CB768" s="9">
        <f>IF(AL768&gt;=BN768,0,IFERROR(BN768+SUMPRODUCT((AL$4:AL$1569&gt;=BN$4:BN$1569)*(AL$4:AL$1569-BN$4:BN$1569))/MAX(1,COUNTIF(AL$4:AL$1569,"&lt;"&amp;BN768+0.01)),BN768))</f>
        <v/>
      </c>
      <c r="CC768" s="5">
        <f>IF(AO768="🟢","VERDE",IF(AO768="🟡","AMARELO",IF(AO768="🟠","VERMELHO",IF(AO768="🔴","VERMELHO","ROXO"))))</f>
        <v/>
      </c>
      <c r="CD768" s="5" t="inlineStr">
        <is>
          <t>🌎 REGIÕES</t>
        </is>
      </c>
      <c r="CE768" s="5" t="inlineStr">
        <is>
          <t>SEM REDE</t>
        </is>
      </c>
    </row>
    <row r="769">
      <c r="A769" s="5" t="inlineStr">
        <is>
          <t>22237639000128</t>
        </is>
      </c>
      <c r="B769" s="5" t="inlineStr">
        <is>
          <t>VANESSA ROSSETO &amp; CIA LTDA</t>
        </is>
      </c>
      <c r="C769" s="5" t="inlineStr">
        <is>
          <t>06 - SEM GRUPO</t>
        </is>
      </c>
      <c r="D769" s="5" t="inlineStr">
        <is>
          <t>HEMANUELE DITZEL (MANU)</t>
        </is>
      </c>
      <c r="E769" s="5" t="inlineStr">
        <is>
          <t>RS</t>
        </is>
      </c>
      <c r="F769" s="5">
        <f>IFERROR(VLOOKUP(C769,$AS$4:$AT$25,2,FALSE),"")</f>
        <v/>
      </c>
      <c r="G769" s="6">
        <f>IFERROR(VLOOKUP(C769,$AS$4:$AX$25,6,FALSE),"")</f>
        <v/>
      </c>
      <c r="H769" s="5">
        <f>IFERROR(VLOOKUP(C769,$AS$4:$AY$25,7,FALSE),"")</f>
        <v/>
      </c>
      <c r="I769" s="5">
        <f>IFERROR(VLOOKUP(C769,$AS$4:$AZ$25,8,FALSE),"")</f>
        <v/>
      </c>
      <c r="J769" s="7" t="inlineStr">
        <is>
          <t>.</t>
        </is>
      </c>
      <c r="K769" s="5" t="inlineStr">
        <is>
          <t>SUL</t>
        </is>
      </c>
      <c r="L769" s="8" t="n">
        <v>2100</v>
      </c>
      <c r="M769" s="9" t="n">
        <v>100</v>
      </c>
      <c r="N769" s="9" t="n">
        <v>150</v>
      </c>
      <c r="O769" s="9" t="n">
        <v>150</v>
      </c>
      <c r="P769" s="9" t="n">
        <v>150</v>
      </c>
      <c r="Q769" s="9" t="n">
        <v>150</v>
      </c>
      <c r="R769" s="9" t="n">
        <v>150</v>
      </c>
      <c r="S769" s="9" t="n">
        <v>200</v>
      </c>
      <c r="T769" s="9" t="n">
        <v>200</v>
      </c>
      <c r="U769" s="9" t="n">
        <v>200</v>
      </c>
      <c r="V769" s="9" t="n">
        <v>200</v>
      </c>
      <c r="W769" s="9" t="n">
        <v>200</v>
      </c>
      <c r="X769" s="9" t="n">
        <v>250</v>
      </c>
      <c r="Y769" s="7" t="inlineStr">
        <is>
          <t>.</t>
        </is>
      </c>
      <c r="Z769" s="8">
        <f>SUM(AA769:AL769)</f>
        <v/>
      </c>
      <c r="AA769" s="9" t="n">
        <v>0</v>
      </c>
      <c r="AB769" s="9" t="n">
        <v>0</v>
      </c>
      <c r="AC769" s="9" t="n">
        <v>0</v>
      </c>
      <c r="AD769" s="9" t="n">
        <v>0</v>
      </c>
      <c r="AE769" s="9" t="n">
        <v>0</v>
      </c>
      <c r="AF769" s="9" t="n">
        <v>0</v>
      </c>
      <c r="AG769" s="9" t="n">
        <v>0</v>
      </c>
      <c r="AH769" s="9" t="n">
        <v>0</v>
      </c>
      <c r="AI769" s="9" t="n">
        <v>0</v>
      </c>
      <c r="AJ769" s="9" t="n">
        <v>0</v>
      </c>
      <c r="AK769" s="9" t="n">
        <v>0</v>
      </c>
      <c r="AL769" s="9" t="n">
        <v>0</v>
      </c>
      <c r="AM769" s="7" t="inlineStr">
        <is>
          <t>.</t>
        </is>
      </c>
      <c r="AN769" s="6">
        <f>IF(L769=0,0,Z769/L769)</f>
        <v/>
      </c>
      <c r="AO769" s="5">
        <f>IF(AN769="","",IF(AN769&gt;=0.9,"🟢",IF(AN769&gt;=0.7,"🟡",IF(AN769&gt;=0.5,"🟠","🔴"))))</f>
        <v/>
      </c>
      <c r="AP769" s="9">
        <f>IF(L769=0,0,L769-Z769)</f>
        <v/>
      </c>
      <c r="AQ769" s="5">
        <f>IF(Z769=0,"",RANK(Z769,Z$4:Z$1569,0))</f>
        <v/>
      </c>
      <c r="AR769" s="7" t="inlineStr">
        <is>
          <t>.</t>
        </is>
      </c>
      <c r="BA769" s="7" t="inlineStr">
        <is>
          <t>.</t>
        </is>
      </c>
      <c r="BB769" s="9">
        <f>SUM(L$4:L$1569)/COUNTA(A$4:A$1569)</f>
        <v/>
      </c>
      <c r="BC769" s="9">
        <f>SUM(M$4:M$1569)/COUNTA(A$4:A$1569)</f>
        <v/>
      </c>
      <c r="BD769" s="9">
        <f>SUM(N$4:N$1569)/COUNTA(A$4:A$1569)</f>
        <v/>
      </c>
      <c r="BE769" s="9">
        <f>SUM(O$4:O$1569)/COUNTA(A$4:A$1569)</f>
        <v/>
      </c>
      <c r="BF769" s="9">
        <f>SUM(P$4:P$1569)/COUNTA(A$4:A$1569)</f>
        <v/>
      </c>
      <c r="BG769" s="9">
        <f>SUM(Q$4:Q$1569)/COUNTA(A$4:A$1569)</f>
        <v/>
      </c>
      <c r="BH769" s="9">
        <f>SUM(R$4:R$1569)/COUNTA(A$4:A$1569)</f>
        <v/>
      </c>
      <c r="BI769" s="9">
        <f>SUM(S$4:S$1569)/COUNTA(A$4:A$1569)</f>
        <v/>
      </c>
      <c r="BJ769" s="9">
        <f>SUM(T$4:T$1569)/COUNTA(A$4:A$1569)</f>
        <v/>
      </c>
      <c r="BK769" s="9">
        <f>SUM(U$4:U$1569)/COUNTA(A$4:A$1569)</f>
        <v/>
      </c>
      <c r="BL769" s="9">
        <f>SUM(V$4:V$1569)/COUNTA(A$4:A$1569)</f>
        <v/>
      </c>
      <c r="BM769" s="9">
        <f>SUM(W$4:W$1569)/COUNTA(A$4:A$1569)</f>
        <v/>
      </c>
      <c r="BN769" s="9">
        <f>SUM(X$4:X$1569)/COUNTA(A$4:A$1569)</f>
        <v/>
      </c>
      <c r="BO769" s="7" t="inlineStr">
        <is>
          <t>.</t>
        </is>
      </c>
      <c r="BP769" s="9">
        <f>IF(Z769&gt;=BB769,0,IFERROR(BB769+(SUMPRODUCT((Z$4:Z$1569&gt;=BB$4:BB$1569)*(Z$4:Z$1569-BB$4:BB$1569))/MAX(1,COUNTIF(Z$4:Z$1569,"&lt;"&amp;BB769+0.01))),BB769))</f>
        <v/>
      </c>
      <c r="BQ769" s="9">
        <f>IF(AA769&gt;=BC769,0,IFERROR(BC769+SUMPRODUCT((AA$4:AA$1569&gt;=BC$4:BC$1569)*(AA$4:AA$1569-BC$4:BC$1569))/MAX(1,COUNTIF(AA$4:AA$1569,"&lt;"&amp;BC769+0.01)),BC769))</f>
        <v/>
      </c>
      <c r="BR769" s="9">
        <f>IF(AB769&gt;=BD769,0,IFERROR(BD769+SUMPRODUCT((AB$4:AB$1569&gt;=BD$4:BD$1569)*(AB$4:AB$1569-BD$4:BD$1569))/MAX(1,COUNTIF(AB$4:AB$1569,"&lt;"&amp;BD769+0.01)),BD769))</f>
        <v/>
      </c>
      <c r="BS769" s="9">
        <f>IF(AC769&gt;=BE769,0,IFERROR(BE769+SUMPRODUCT((AC$4:AC$1569&gt;=BE$4:BE$1569)*(AC$4:AC$1569-BE$4:BE$1569))/MAX(1,COUNTIF(AC$4:AC$1569,"&lt;"&amp;BE769+0.01)),BE769))</f>
        <v/>
      </c>
      <c r="BT769" s="9">
        <f>IF(AD769&gt;=BF769,0,IFERROR(BF769+SUMPRODUCT((AD$4:AD$1569&gt;=BF$4:BF$1569)*(AD$4:AD$1569-BF$4:BF$1569))/MAX(1,COUNTIF(AD$4:AD$1569,"&lt;"&amp;BF769+0.01)),BF769))</f>
        <v/>
      </c>
      <c r="BU769" s="9">
        <f>IF(AE769&gt;=BG769,0,IFERROR(BG769+SUMPRODUCT((AE$4:AE$1569&gt;=BG$4:BG$1569)*(AE$4:AE$1569-BG$4:BG$1569))/MAX(1,COUNTIF(AE$4:AE$1569,"&lt;"&amp;BG769+0.01)),BG769))</f>
        <v/>
      </c>
      <c r="BV769" s="9">
        <f>IF(AF769&gt;=BH769,0,IFERROR(BH769+SUMPRODUCT((AF$4:AF$1569&gt;=BH$4:BH$1569)*(AF$4:AF$1569-BH$4:BH$1569))/MAX(1,COUNTIF(AF$4:AF$1569,"&lt;"&amp;BH769+0.01)),BH769))</f>
        <v/>
      </c>
      <c r="BW769" s="9">
        <f>IF(AG769&gt;=BI769,0,IFERROR(BI769+SUMPRODUCT((AG$4:AG$1569&gt;=BI$4:BI$1569)*(AG$4:AG$1569-BI$4:BI$1569))/MAX(1,COUNTIF(AG$4:AG$1569,"&lt;"&amp;BI769+0.01)),BI769))</f>
        <v/>
      </c>
      <c r="BX769" s="9">
        <f>IF(AH769&gt;=BJ769,0,IFERROR(BJ769+SUMPRODUCT((AH$4:AH$1569&gt;=BJ$4:BJ$1569)*(AH$4:AH$1569-BJ$4:BJ$1569))/MAX(1,COUNTIF(AH$4:AH$1569,"&lt;"&amp;BJ769+0.01)),BJ769))</f>
        <v/>
      </c>
      <c r="BY769" s="9">
        <f>IF(AI769&gt;=BK769,0,IFERROR(BK769+SUMPRODUCT((AI$4:AI$1569&gt;=BK$4:BK$1569)*(AI$4:AI$1569-BK$4:BK$1569))/MAX(1,COUNTIF(AI$4:AI$1569,"&lt;"&amp;BK769+0.01)),BK769))</f>
        <v/>
      </c>
      <c r="BZ769" s="9">
        <f>IF(AJ769&gt;=BL769,0,IFERROR(BL769+SUMPRODUCT((AJ$4:AJ$1569&gt;=BL$4:BL$1569)*(AJ$4:AJ$1569-BL$4:BL$1569))/MAX(1,COUNTIF(AJ$4:AJ$1569,"&lt;"&amp;BL769+0.01)),BL769))</f>
        <v/>
      </c>
      <c r="CA769" s="9">
        <f>IF(AK769&gt;=BM769,0,IFERROR(BM769+SUMPRODUCT((AK$4:AK$1569&gt;=BM$4:BM$1569)*(AK$4:AK$1569-BM$4:BM$1569))/MAX(1,COUNTIF(AK$4:AK$1569,"&lt;"&amp;BM769+0.01)),BM769))</f>
        <v/>
      </c>
      <c r="CB769" s="9">
        <f>IF(AL769&gt;=BN769,0,IFERROR(BN769+SUMPRODUCT((AL$4:AL$1569&gt;=BN$4:BN$1569)*(AL$4:AL$1569-BN$4:BN$1569))/MAX(1,COUNTIF(AL$4:AL$1569,"&lt;"&amp;BN769+0.01)),BN769))</f>
        <v/>
      </c>
      <c r="CC769" s="5">
        <f>IF(AO769="🟢","VERDE",IF(AO769="🟡","AMARELO",IF(AO769="🟠","VERMELHO",IF(AO769="🔴","VERMELHO","ROXO"))))</f>
        <v/>
      </c>
      <c r="CD769" s="5" t="inlineStr">
        <is>
          <t>🌎 REGIÕES</t>
        </is>
      </c>
      <c r="CE769" s="5" t="inlineStr">
        <is>
          <t>SEM REDE</t>
        </is>
      </c>
    </row>
    <row r="770">
      <c r="A770" s="5" t="inlineStr">
        <is>
          <t>22254303000173</t>
        </is>
      </c>
      <c r="B770" s="5" t="inlineStr">
        <is>
          <t>ARMARINHO DOS GRAOS PRODUTOS NATURAIS LT</t>
        </is>
      </c>
      <c r="C770" s="5" t="inlineStr">
        <is>
          <t>06 - SEM GRUPO</t>
        </is>
      </c>
      <c r="D770" s="5" t="inlineStr">
        <is>
          <t>HEMANUELE DITZEL (MANU)</t>
        </is>
      </c>
      <c r="E770" s="5" t="inlineStr">
        <is>
          <t>RS</t>
        </is>
      </c>
      <c r="F770" s="5">
        <f>IFERROR(VLOOKUP(C770,$AS$4:$AT$25,2,FALSE),"")</f>
        <v/>
      </c>
      <c r="G770" s="6">
        <f>IFERROR(VLOOKUP(C770,$AS$4:$AX$25,6,FALSE),"")</f>
        <v/>
      </c>
      <c r="H770" s="5">
        <f>IFERROR(VLOOKUP(C770,$AS$4:$AY$25,7,FALSE),"")</f>
        <v/>
      </c>
      <c r="I770" s="5">
        <f>IFERROR(VLOOKUP(C770,$AS$4:$AZ$25,8,FALSE),"")</f>
        <v/>
      </c>
      <c r="J770" s="7" t="inlineStr">
        <is>
          <t>.</t>
        </is>
      </c>
      <c r="K770" s="5" t="inlineStr">
        <is>
          <t>SUL</t>
        </is>
      </c>
      <c r="L770" s="8" t="n">
        <v>2100</v>
      </c>
      <c r="M770" s="9" t="n">
        <v>100</v>
      </c>
      <c r="N770" s="9" t="n">
        <v>150</v>
      </c>
      <c r="O770" s="9" t="n">
        <v>150</v>
      </c>
      <c r="P770" s="9" t="n">
        <v>150</v>
      </c>
      <c r="Q770" s="9" t="n">
        <v>150</v>
      </c>
      <c r="R770" s="9" t="n">
        <v>150</v>
      </c>
      <c r="S770" s="9" t="n">
        <v>200</v>
      </c>
      <c r="T770" s="9" t="n">
        <v>200</v>
      </c>
      <c r="U770" s="9" t="n">
        <v>200</v>
      </c>
      <c r="V770" s="9" t="n">
        <v>200</v>
      </c>
      <c r="W770" s="9" t="n">
        <v>200</v>
      </c>
      <c r="X770" s="9" t="n">
        <v>250</v>
      </c>
      <c r="Y770" s="7" t="inlineStr">
        <is>
          <t>.</t>
        </is>
      </c>
      <c r="Z770" s="8">
        <f>SUM(AA770:AL770)</f>
        <v/>
      </c>
      <c r="AA770" s="9" t="n">
        <v>0</v>
      </c>
      <c r="AB770" s="9" t="n">
        <v>0</v>
      </c>
      <c r="AC770" s="9" t="n">
        <v>0</v>
      </c>
      <c r="AD770" s="9" t="n">
        <v>0</v>
      </c>
      <c r="AE770" s="9" t="n">
        <v>0</v>
      </c>
      <c r="AF770" s="9" t="n">
        <v>0</v>
      </c>
      <c r="AG770" s="9" t="n">
        <v>0</v>
      </c>
      <c r="AH770" s="9" t="n">
        <v>0</v>
      </c>
      <c r="AI770" s="9" t="n">
        <v>0</v>
      </c>
      <c r="AJ770" s="9" t="n">
        <v>0</v>
      </c>
      <c r="AK770" s="9" t="n">
        <v>0</v>
      </c>
      <c r="AL770" s="9" t="n">
        <v>0</v>
      </c>
      <c r="AM770" s="7" t="inlineStr">
        <is>
          <t>.</t>
        </is>
      </c>
      <c r="AN770" s="6">
        <f>IF(L770=0,0,Z770/L770)</f>
        <v/>
      </c>
      <c r="AO770" s="5">
        <f>IF(AN770="","",IF(AN770&gt;=0.9,"🟢",IF(AN770&gt;=0.7,"🟡",IF(AN770&gt;=0.5,"🟠","🔴"))))</f>
        <v/>
      </c>
      <c r="AP770" s="9">
        <f>IF(L770=0,0,L770-Z770)</f>
        <v/>
      </c>
      <c r="AQ770" s="5">
        <f>IF(Z770=0,"",RANK(Z770,Z$4:Z$1569,0))</f>
        <v/>
      </c>
      <c r="AR770" s="7" t="inlineStr">
        <is>
          <t>.</t>
        </is>
      </c>
      <c r="BA770" s="7" t="inlineStr">
        <is>
          <t>.</t>
        </is>
      </c>
      <c r="BB770" s="9">
        <f>SUM(L$4:L$1569)/COUNTA(A$4:A$1569)</f>
        <v/>
      </c>
      <c r="BC770" s="9">
        <f>SUM(M$4:M$1569)/COUNTA(A$4:A$1569)</f>
        <v/>
      </c>
      <c r="BD770" s="9">
        <f>SUM(N$4:N$1569)/COUNTA(A$4:A$1569)</f>
        <v/>
      </c>
      <c r="BE770" s="9">
        <f>SUM(O$4:O$1569)/COUNTA(A$4:A$1569)</f>
        <v/>
      </c>
      <c r="BF770" s="9">
        <f>SUM(P$4:P$1569)/COUNTA(A$4:A$1569)</f>
        <v/>
      </c>
      <c r="BG770" s="9">
        <f>SUM(Q$4:Q$1569)/COUNTA(A$4:A$1569)</f>
        <v/>
      </c>
      <c r="BH770" s="9">
        <f>SUM(R$4:R$1569)/COUNTA(A$4:A$1569)</f>
        <v/>
      </c>
      <c r="BI770" s="9">
        <f>SUM(S$4:S$1569)/COUNTA(A$4:A$1569)</f>
        <v/>
      </c>
      <c r="BJ770" s="9">
        <f>SUM(T$4:T$1569)/COUNTA(A$4:A$1569)</f>
        <v/>
      </c>
      <c r="BK770" s="9">
        <f>SUM(U$4:U$1569)/COUNTA(A$4:A$1569)</f>
        <v/>
      </c>
      <c r="BL770" s="9">
        <f>SUM(V$4:V$1569)/COUNTA(A$4:A$1569)</f>
        <v/>
      </c>
      <c r="BM770" s="9">
        <f>SUM(W$4:W$1569)/COUNTA(A$4:A$1569)</f>
        <v/>
      </c>
      <c r="BN770" s="9">
        <f>SUM(X$4:X$1569)/COUNTA(A$4:A$1569)</f>
        <v/>
      </c>
      <c r="BO770" s="7" t="inlineStr">
        <is>
          <t>.</t>
        </is>
      </c>
      <c r="BP770" s="9">
        <f>IF(Z770&gt;=BB770,0,IFERROR(BB770+(SUMPRODUCT((Z$4:Z$1569&gt;=BB$4:BB$1569)*(Z$4:Z$1569-BB$4:BB$1569))/MAX(1,COUNTIF(Z$4:Z$1569,"&lt;"&amp;BB770+0.01))),BB770))</f>
        <v/>
      </c>
      <c r="BQ770" s="9">
        <f>IF(AA770&gt;=BC770,0,IFERROR(BC770+SUMPRODUCT((AA$4:AA$1569&gt;=BC$4:BC$1569)*(AA$4:AA$1569-BC$4:BC$1569))/MAX(1,COUNTIF(AA$4:AA$1569,"&lt;"&amp;BC770+0.01)),BC770))</f>
        <v/>
      </c>
      <c r="BR770" s="9">
        <f>IF(AB770&gt;=BD770,0,IFERROR(BD770+SUMPRODUCT((AB$4:AB$1569&gt;=BD$4:BD$1569)*(AB$4:AB$1569-BD$4:BD$1569))/MAX(1,COUNTIF(AB$4:AB$1569,"&lt;"&amp;BD770+0.01)),BD770))</f>
        <v/>
      </c>
      <c r="BS770" s="9">
        <f>IF(AC770&gt;=BE770,0,IFERROR(BE770+SUMPRODUCT((AC$4:AC$1569&gt;=BE$4:BE$1569)*(AC$4:AC$1569-BE$4:BE$1569))/MAX(1,COUNTIF(AC$4:AC$1569,"&lt;"&amp;BE770+0.01)),BE770))</f>
        <v/>
      </c>
      <c r="BT770" s="9">
        <f>IF(AD770&gt;=BF770,0,IFERROR(BF770+SUMPRODUCT((AD$4:AD$1569&gt;=BF$4:BF$1569)*(AD$4:AD$1569-BF$4:BF$1569))/MAX(1,COUNTIF(AD$4:AD$1569,"&lt;"&amp;BF770+0.01)),BF770))</f>
        <v/>
      </c>
      <c r="BU770" s="9">
        <f>IF(AE770&gt;=BG770,0,IFERROR(BG770+SUMPRODUCT((AE$4:AE$1569&gt;=BG$4:BG$1569)*(AE$4:AE$1569-BG$4:BG$1569))/MAX(1,COUNTIF(AE$4:AE$1569,"&lt;"&amp;BG770+0.01)),BG770))</f>
        <v/>
      </c>
      <c r="BV770" s="9">
        <f>IF(AF770&gt;=BH770,0,IFERROR(BH770+SUMPRODUCT((AF$4:AF$1569&gt;=BH$4:BH$1569)*(AF$4:AF$1569-BH$4:BH$1569))/MAX(1,COUNTIF(AF$4:AF$1569,"&lt;"&amp;BH770+0.01)),BH770))</f>
        <v/>
      </c>
      <c r="BW770" s="9">
        <f>IF(AG770&gt;=BI770,0,IFERROR(BI770+SUMPRODUCT((AG$4:AG$1569&gt;=BI$4:BI$1569)*(AG$4:AG$1569-BI$4:BI$1569))/MAX(1,COUNTIF(AG$4:AG$1569,"&lt;"&amp;BI770+0.01)),BI770))</f>
        <v/>
      </c>
      <c r="BX770" s="9">
        <f>IF(AH770&gt;=BJ770,0,IFERROR(BJ770+SUMPRODUCT((AH$4:AH$1569&gt;=BJ$4:BJ$1569)*(AH$4:AH$1569-BJ$4:BJ$1569))/MAX(1,COUNTIF(AH$4:AH$1569,"&lt;"&amp;BJ770+0.01)),BJ770))</f>
        <v/>
      </c>
      <c r="BY770" s="9">
        <f>IF(AI770&gt;=BK770,0,IFERROR(BK770+SUMPRODUCT((AI$4:AI$1569&gt;=BK$4:BK$1569)*(AI$4:AI$1569-BK$4:BK$1569))/MAX(1,COUNTIF(AI$4:AI$1569,"&lt;"&amp;BK770+0.01)),BK770))</f>
        <v/>
      </c>
      <c r="BZ770" s="9">
        <f>IF(AJ770&gt;=BL770,0,IFERROR(BL770+SUMPRODUCT((AJ$4:AJ$1569&gt;=BL$4:BL$1569)*(AJ$4:AJ$1569-BL$4:BL$1569))/MAX(1,COUNTIF(AJ$4:AJ$1569,"&lt;"&amp;BL770+0.01)),BL770))</f>
        <v/>
      </c>
      <c r="CA770" s="9">
        <f>IF(AK770&gt;=BM770,0,IFERROR(BM770+SUMPRODUCT((AK$4:AK$1569&gt;=BM$4:BM$1569)*(AK$4:AK$1569-BM$4:BM$1569))/MAX(1,COUNTIF(AK$4:AK$1569,"&lt;"&amp;BM770+0.01)),BM770))</f>
        <v/>
      </c>
      <c r="CB770" s="9">
        <f>IF(AL770&gt;=BN770,0,IFERROR(BN770+SUMPRODUCT((AL$4:AL$1569&gt;=BN$4:BN$1569)*(AL$4:AL$1569-BN$4:BN$1569))/MAX(1,COUNTIF(AL$4:AL$1569,"&lt;"&amp;BN770+0.01)),BN770))</f>
        <v/>
      </c>
      <c r="CC770" s="5">
        <f>IF(AO770="🟢","VERDE",IF(AO770="🟡","AMARELO",IF(AO770="🟠","VERMELHO",IF(AO770="🔴","VERMELHO","ROXO"))))</f>
        <v/>
      </c>
      <c r="CD770" s="5" t="inlineStr">
        <is>
          <t>🌎 REGIÕES</t>
        </is>
      </c>
      <c r="CE770" s="5" t="inlineStr">
        <is>
          <t>SEM REDE</t>
        </is>
      </c>
    </row>
    <row r="771">
      <c r="A771" s="5" t="inlineStr">
        <is>
          <t>22306079000116</t>
        </is>
      </c>
      <c r="B771" s="5" t="inlineStr">
        <is>
          <t>NUTRI CENTER EMPORIO NATURAL LTDA - ME</t>
        </is>
      </c>
      <c r="C771" s="5" t="inlineStr">
        <is>
          <t>06 - SEM GRUPO</t>
        </is>
      </c>
      <c r="D771" s="5" t="inlineStr">
        <is>
          <t>LARISSA PADILHA</t>
        </is>
      </c>
      <c r="E771" s="5" t="inlineStr">
        <is>
          <t>BA</t>
        </is>
      </c>
      <c r="F771" s="5">
        <f>IFERROR(VLOOKUP(C771,$AS$4:$AT$25,2,FALSE),"")</f>
        <v/>
      </c>
      <c r="G771" s="6">
        <f>IFERROR(VLOOKUP(C771,$AS$4:$AX$25,6,FALSE),"")</f>
        <v/>
      </c>
      <c r="H771" s="5">
        <f>IFERROR(VLOOKUP(C771,$AS$4:$AY$25,7,FALSE),"")</f>
        <v/>
      </c>
      <c r="I771" s="5">
        <f>IFERROR(VLOOKUP(C771,$AS$4:$AZ$25,8,FALSE),"")</f>
        <v/>
      </c>
      <c r="J771" s="7" t="inlineStr">
        <is>
          <t>.</t>
        </is>
      </c>
      <c r="K771" s="5" t="inlineStr">
        <is>
          <t>NORDESTE (SEM MA)</t>
        </is>
      </c>
      <c r="L771" s="8" t="n">
        <v>1600</v>
      </c>
      <c r="M771" s="9" t="n">
        <v>133.3333333333333</v>
      </c>
      <c r="N771" s="9" t="n">
        <v>133.3333333333333</v>
      </c>
      <c r="O771" s="9" t="n">
        <v>133.3333333333333</v>
      </c>
      <c r="P771" s="9" t="n">
        <v>133.3333333333333</v>
      </c>
      <c r="Q771" s="9" t="n">
        <v>133.3333333333333</v>
      </c>
      <c r="R771" s="9" t="n">
        <v>133.3333333333333</v>
      </c>
      <c r="S771" s="9" t="n">
        <v>133.3333333333333</v>
      </c>
      <c r="T771" s="9" t="n">
        <v>133.3333333333333</v>
      </c>
      <c r="U771" s="9" t="n">
        <v>133.3333333333333</v>
      </c>
      <c r="V771" s="9" t="n">
        <v>133.3333333333333</v>
      </c>
      <c r="W771" s="9" t="n">
        <v>133.3333333333333</v>
      </c>
      <c r="X771" s="9" t="n">
        <v>133.3333333333333</v>
      </c>
      <c r="Y771" s="7" t="inlineStr">
        <is>
          <t>.</t>
        </is>
      </c>
      <c r="Z771" s="8">
        <f>SUM(AA771:AL771)</f>
        <v/>
      </c>
      <c r="AA771" s="9" t="n">
        <v>0</v>
      </c>
      <c r="AB771" s="9" t="n">
        <v>0</v>
      </c>
      <c r="AC771" s="9" t="n">
        <v>0</v>
      </c>
      <c r="AD771" s="9" t="n">
        <v>0</v>
      </c>
      <c r="AE771" s="9" t="n">
        <v>0</v>
      </c>
      <c r="AF771" s="9" t="n">
        <v>0</v>
      </c>
      <c r="AG771" s="9" t="n">
        <v>0</v>
      </c>
      <c r="AH771" s="9" t="n">
        <v>0</v>
      </c>
      <c r="AI771" s="9" t="n">
        <v>0</v>
      </c>
      <c r="AJ771" s="9" t="n">
        <v>0</v>
      </c>
      <c r="AK771" s="9" t="n">
        <v>0</v>
      </c>
      <c r="AL771" s="9" t="n">
        <v>0</v>
      </c>
      <c r="AM771" s="7" t="inlineStr">
        <is>
          <t>.</t>
        </is>
      </c>
      <c r="AN771" s="6">
        <f>IF(L771=0,0,Z771/L771)</f>
        <v/>
      </c>
      <c r="AO771" s="5">
        <f>IF(AN771="","",IF(AN771&gt;=0.9,"🟢",IF(AN771&gt;=0.7,"🟡",IF(AN771&gt;=0.5,"🟠","🔴"))))</f>
        <v/>
      </c>
      <c r="AP771" s="9">
        <f>IF(L771=0,0,L771-Z771)</f>
        <v/>
      </c>
      <c r="AQ771" s="5">
        <f>IF(Z771=0,"",RANK(Z771,Z$4:Z$1569,0))</f>
        <v/>
      </c>
      <c r="AR771" s="7" t="inlineStr">
        <is>
          <t>.</t>
        </is>
      </c>
      <c r="BA771" s="7" t="inlineStr">
        <is>
          <t>.</t>
        </is>
      </c>
      <c r="BB771" s="9">
        <f>SUM(L$4:L$1569)/COUNTA(A$4:A$1569)</f>
        <v/>
      </c>
      <c r="BC771" s="9">
        <f>SUM(M$4:M$1569)/COUNTA(A$4:A$1569)</f>
        <v/>
      </c>
      <c r="BD771" s="9">
        <f>SUM(N$4:N$1569)/COUNTA(A$4:A$1569)</f>
        <v/>
      </c>
      <c r="BE771" s="9">
        <f>SUM(O$4:O$1569)/COUNTA(A$4:A$1569)</f>
        <v/>
      </c>
      <c r="BF771" s="9">
        <f>SUM(P$4:P$1569)/COUNTA(A$4:A$1569)</f>
        <v/>
      </c>
      <c r="BG771" s="9">
        <f>SUM(Q$4:Q$1569)/COUNTA(A$4:A$1569)</f>
        <v/>
      </c>
      <c r="BH771" s="9">
        <f>SUM(R$4:R$1569)/COUNTA(A$4:A$1569)</f>
        <v/>
      </c>
      <c r="BI771" s="9">
        <f>SUM(S$4:S$1569)/COUNTA(A$4:A$1569)</f>
        <v/>
      </c>
      <c r="BJ771" s="9">
        <f>SUM(T$4:T$1569)/COUNTA(A$4:A$1569)</f>
        <v/>
      </c>
      <c r="BK771" s="9">
        <f>SUM(U$4:U$1569)/COUNTA(A$4:A$1569)</f>
        <v/>
      </c>
      <c r="BL771" s="9">
        <f>SUM(V$4:V$1569)/COUNTA(A$4:A$1569)</f>
        <v/>
      </c>
      <c r="BM771" s="9">
        <f>SUM(W$4:W$1569)/COUNTA(A$4:A$1569)</f>
        <v/>
      </c>
      <c r="BN771" s="9">
        <f>SUM(X$4:X$1569)/COUNTA(A$4:A$1569)</f>
        <v/>
      </c>
      <c r="BO771" s="7" t="inlineStr">
        <is>
          <t>.</t>
        </is>
      </c>
      <c r="BP771" s="9">
        <f>IF(Z771&gt;=BB771,0,IFERROR(BB771+(SUMPRODUCT((Z$4:Z$1569&gt;=BB$4:BB$1569)*(Z$4:Z$1569-BB$4:BB$1569))/MAX(1,COUNTIF(Z$4:Z$1569,"&lt;"&amp;BB771+0.01))),BB771))</f>
        <v/>
      </c>
      <c r="BQ771" s="9">
        <f>IF(AA771&gt;=BC771,0,IFERROR(BC771+SUMPRODUCT((AA$4:AA$1569&gt;=BC$4:BC$1569)*(AA$4:AA$1569-BC$4:BC$1569))/MAX(1,COUNTIF(AA$4:AA$1569,"&lt;"&amp;BC771+0.01)),BC771))</f>
        <v/>
      </c>
      <c r="BR771" s="9">
        <f>IF(AB771&gt;=BD771,0,IFERROR(BD771+SUMPRODUCT((AB$4:AB$1569&gt;=BD$4:BD$1569)*(AB$4:AB$1569-BD$4:BD$1569))/MAX(1,COUNTIF(AB$4:AB$1569,"&lt;"&amp;BD771+0.01)),BD771))</f>
        <v/>
      </c>
      <c r="BS771" s="9">
        <f>IF(AC771&gt;=BE771,0,IFERROR(BE771+SUMPRODUCT((AC$4:AC$1569&gt;=BE$4:BE$1569)*(AC$4:AC$1569-BE$4:BE$1569))/MAX(1,COUNTIF(AC$4:AC$1569,"&lt;"&amp;BE771+0.01)),BE771))</f>
        <v/>
      </c>
      <c r="BT771" s="9">
        <f>IF(AD771&gt;=BF771,0,IFERROR(BF771+SUMPRODUCT((AD$4:AD$1569&gt;=BF$4:BF$1569)*(AD$4:AD$1569-BF$4:BF$1569))/MAX(1,COUNTIF(AD$4:AD$1569,"&lt;"&amp;BF771+0.01)),BF771))</f>
        <v/>
      </c>
      <c r="BU771" s="9">
        <f>IF(AE771&gt;=BG771,0,IFERROR(BG771+SUMPRODUCT((AE$4:AE$1569&gt;=BG$4:BG$1569)*(AE$4:AE$1569-BG$4:BG$1569))/MAX(1,COUNTIF(AE$4:AE$1569,"&lt;"&amp;BG771+0.01)),BG771))</f>
        <v/>
      </c>
      <c r="BV771" s="9">
        <f>IF(AF771&gt;=BH771,0,IFERROR(BH771+SUMPRODUCT((AF$4:AF$1569&gt;=BH$4:BH$1569)*(AF$4:AF$1569-BH$4:BH$1569))/MAX(1,COUNTIF(AF$4:AF$1569,"&lt;"&amp;BH771+0.01)),BH771))</f>
        <v/>
      </c>
      <c r="BW771" s="9">
        <f>IF(AG771&gt;=BI771,0,IFERROR(BI771+SUMPRODUCT((AG$4:AG$1569&gt;=BI$4:BI$1569)*(AG$4:AG$1569-BI$4:BI$1569))/MAX(1,COUNTIF(AG$4:AG$1569,"&lt;"&amp;BI771+0.01)),BI771))</f>
        <v/>
      </c>
      <c r="BX771" s="9">
        <f>IF(AH771&gt;=BJ771,0,IFERROR(BJ771+SUMPRODUCT((AH$4:AH$1569&gt;=BJ$4:BJ$1569)*(AH$4:AH$1569-BJ$4:BJ$1569))/MAX(1,COUNTIF(AH$4:AH$1569,"&lt;"&amp;BJ771+0.01)),BJ771))</f>
        <v/>
      </c>
      <c r="BY771" s="9">
        <f>IF(AI771&gt;=BK771,0,IFERROR(BK771+SUMPRODUCT((AI$4:AI$1569&gt;=BK$4:BK$1569)*(AI$4:AI$1569-BK$4:BK$1569))/MAX(1,COUNTIF(AI$4:AI$1569,"&lt;"&amp;BK771+0.01)),BK771))</f>
        <v/>
      </c>
      <c r="BZ771" s="9">
        <f>IF(AJ771&gt;=BL771,0,IFERROR(BL771+SUMPRODUCT((AJ$4:AJ$1569&gt;=BL$4:BL$1569)*(AJ$4:AJ$1569-BL$4:BL$1569))/MAX(1,COUNTIF(AJ$4:AJ$1569,"&lt;"&amp;BL771+0.01)),BL771))</f>
        <v/>
      </c>
      <c r="CA771" s="9">
        <f>IF(AK771&gt;=BM771,0,IFERROR(BM771+SUMPRODUCT((AK$4:AK$1569&gt;=BM$4:BM$1569)*(AK$4:AK$1569-BM$4:BM$1569))/MAX(1,COUNTIF(AK$4:AK$1569,"&lt;"&amp;BM771+0.01)),BM771))</f>
        <v/>
      </c>
      <c r="CB771" s="9">
        <f>IF(AL771&gt;=BN771,0,IFERROR(BN771+SUMPRODUCT((AL$4:AL$1569&gt;=BN$4:BN$1569)*(AL$4:AL$1569-BN$4:BN$1569))/MAX(1,COUNTIF(AL$4:AL$1569,"&lt;"&amp;BN771+0.01)),BN771))</f>
        <v/>
      </c>
      <c r="CC771" s="5">
        <f>IF(AO771="🟢","VERDE",IF(AO771="🟡","AMARELO",IF(AO771="🟠","VERMELHO",IF(AO771="🔴","VERMELHO","ROXO"))))</f>
        <v/>
      </c>
      <c r="CD771" s="5" t="inlineStr">
        <is>
          <t>🌎 REGIÕES</t>
        </is>
      </c>
      <c r="CE771" s="5" t="inlineStr">
        <is>
          <t>SEM REDE</t>
        </is>
      </c>
    </row>
    <row r="772">
      <c r="A772" s="5" t="inlineStr">
        <is>
          <t>22408091000131</t>
        </is>
      </c>
      <c r="B772" s="5" t="inlineStr">
        <is>
          <t>AMAZONIA NATIVA COMERCIO DE ALIMENTOS LT</t>
        </is>
      </c>
      <c r="C772" s="5" t="inlineStr">
        <is>
          <t>06 - SEM GRUPO</t>
        </is>
      </c>
      <c r="D772" s="5" t="inlineStr">
        <is>
          <t>HEMANUELE DITZEL (MANU)</t>
        </is>
      </c>
      <c r="E772" s="5" t="inlineStr">
        <is>
          <t>SC</t>
        </is>
      </c>
      <c r="F772" s="5">
        <f>IFERROR(VLOOKUP(C772,$AS$4:$AT$25,2,FALSE),"")</f>
        <v/>
      </c>
      <c r="G772" s="6">
        <f>IFERROR(VLOOKUP(C772,$AS$4:$AX$25,6,FALSE),"")</f>
        <v/>
      </c>
      <c r="H772" s="5">
        <f>IFERROR(VLOOKUP(C772,$AS$4:$AY$25,7,FALSE),"")</f>
        <v/>
      </c>
      <c r="I772" s="5">
        <f>IFERROR(VLOOKUP(C772,$AS$4:$AZ$25,8,FALSE),"")</f>
        <v/>
      </c>
      <c r="J772" s="7" t="inlineStr">
        <is>
          <t>.</t>
        </is>
      </c>
      <c r="K772" s="5" t="inlineStr">
        <is>
          <t>SUL</t>
        </is>
      </c>
      <c r="L772" s="8" t="n">
        <v>1553.191489361702</v>
      </c>
      <c r="M772" s="9" t="n">
        <v>119.1489361702128</v>
      </c>
      <c r="N772" s="9" t="n">
        <v>123.4042553191489</v>
      </c>
      <c r="O772" s="9" t="n">
        <v>123.4042553191489</v>
      </c>
      <c r="P772" s="9" t="n">
        <v>123.4042553191489</v>
      </c>
      <c r="Q772" s="9" t="n">
        <v>127.6595744680851</v>
      </c>
      <c r="R772" s="9" t="n">
        <v>127.6595744680851</v>
      </c>
      <c r="S772" s="9" t="n">
        <v>131.9148936170213</v>
      </c>
      <c r="T772" s="9" t="n">
        <v>131.9148936170213</v>
      </c>
      <c r="U772" s="9" t="n">
        <v>131.9148936170213</v>
      </c>
      <c r="V772" s="9" t="n">
        <v>136.1702127659574</v>
      </c>
      <c r="W772" s="9" t="n">
        <v>136.1702127659574</v>
      </c>
      <c r="X772" s="9" t="n">
        <v>140.4255319148936</v>
      </c>
      <c r="Y772" s="7" t="inlineStr">
        <is>
          <t>.</t>
        </is>
      </c>
      <c r="Z772" s="8">
        <f>SUM(AA772:AL772)</f>
        <v/>
      </c>
      <c r="AA772" s="9" t="n">
        <v>0</v>
      </c>
      <c r="AB772" s="9" t="n">
        <v>0</v>
      </c>
      <c r="AC772" s="9" t="n">
        <v>0</v>
      </c>
      <c r="AD772" s="9" t="n">
        <v>0</v>
      </c>
      <c r="AE772" s="9" t="n">
        <v>0</v>
      </c>
      <c r="AF772" s="9" t="n">
        <v>0</v>
      </c>
      <c r="AG772" s="9" t="n">
        <v>0</v>
      </c>
      <c r="AH772" s="9" t="n">
        <v>0</v>
      </c>
      <c r="AI772" s="9" t="n">
        <v>0</v>
      </c>
      <c r="AJ772" s="9" t="n">
        <v>0</v>
      </c>
      <c r="AK772" s="9" t="n">
        <v>0</v>
      </c>
      <c r="AL772" s="9" t="n">
        <v>0</v>
      </c>
      <c r="AM772" s="7" t="inlineStr">
        <is>
          <t>.</t>
        </is>
      </c>
      <c r="AN772" s="6">
        <f>IF(L772=0,0,Z772/L772)</f>
        <v/>
      </c>
      <c r="AO772" s="5">
        <f>IF(AN772="","",IF(AN772&gt;=0.9,"🟢",IF(AN772&gt;=0.7,"🟡",IF(AN772&gt;=0.5,"🟠","🔴"))))</f>
        <v/>
      </c>
      <c r="AP772" s="9">
        <f>IF(L772=0,0,L772-Z772)</f>
        <v/>
      </c>
      <c r="AQ772" s="5">
        <f>IF(Z772=0,"",RANK(Z772,Z$4:Z$1569,0))</f>
        <v/>
      </c>
      <c r="AR772" s="7" t="inlineStr">
        <is>
          <t>.</t>
        </is>
      </c>
      <c r="BA772" s="7" t="inlineStr">
        <is>
          <t>.</t>
        </is>
      </c>
      <c r="BB772" s="9">
        <f>SUM(L$4:L$1569)/COUNTA(A$4:A$1569)</f>
        <v/>
      </c>
      <c r="BC772" s="9">
        <f>SUM(M$4:M$1569)/COUNTA(A$4:A$1569)</f>
        <v/>
      </c>
      <c r="BD772" s="9">
        <f>SUM(N$4:N$1569)/COUNTA(A$4:A$1569)</f>
        <v/>
      </c>
      <c r="BE772" s="9">
        <f>SUM(O$4:O$1569)/COUNTA(A$4:A$1569)</f>
        <v/>
      </c>
      <c r="BF772" s="9">
        <f>SUM(P$4:P$1569)/COUNTA(A$4:A$1569)</f>
        <v/>
      </c>
      <c r="BG772" s="9">
        <f>SUM(Q$4:Q$1569)/COUNTA(A$4:A$1569)</f>
        <v/>
      </c>
      <c r="BH772" s="9">
        <f>SUM(R$4:R$1569)/COUNTA(A$4:A$1569)</f>
        <v/>
      </c>
      <c r="BI772" s="9">
        <f>SUM(S$4:S$1569)/COUNTA(A$4:A$1569)</f>
        <v/>
      </c>
      <c r="BJ772" s="9">
        <f>SUM(T$4:T$1569)/COUNTA(A$4:A$1569)</f>
        <v/>
      </c>
      <c r="BK772" s="9">
        <f>SUM(U$4:U$1569)/COUNTA(A$4:A$1569)</f>
        <v/>
      </c>
      <c r="BL772" s="9">
        <f>SUM(V$4:V$1569)/COUNTA(A$4:A$1569)</f>
        <v/>
      </c>
      <c r="BM772" s="9">
        <f>SUM(W$4:W$1569)/COUNTA(A$4:A$1569)</f>
        <v/>
      </c>
      <c r="BN772" s="9">
        <f>SUM(X$4:X$1569)/COUNTA(A$4:A$1569)</f>
        <v/>
      </c>
      <c r="BO772" s="7" t="inlineStr">
        <is>
          <t>.</t>
        </is>
      </c>
      <c r="BP772" s="9">
        <f>IF(Z772&gt;=BB772,0,IFERROR(BB772+(SUMPRODUCT((Z$4:Z$1569&gt;=BB$4:BB$1569)*(Z$4:Z$1569-BB$4:BB$1569))/MAX(1,COUNTIF(Z$4:Z$1569,"&lt;"&amp;BB772+0.01))),BB772))</f>
        <v/>
      </c>
      <c r="BQ772" s="9">
        <f>IF(AA772&gt;=BC772,0,IFERROR(BC772+SUMPRODUCT((AA$4:AA$1569&gt;=BC$4:BC$1569)*(AA$4:AA$1569-BC$4:BC$1569))/MAX(1,COUNTIF(AA$4:AA$1569,"&lt;"&amp;BC772+0.01)),BC772))</f>
        <v/>
      </c>
      <c r="BR772" s="9">
        <f>IF(AB772&gt;=BD772,0,IFERROR(BD772+SUMPRODUCT((AB$4:AB$1569&gt;=BD$4:BD$1569)*(AB$4:AB$1569-BD$4:BD$1569))/MAX(1,COUNTIF(AB$4:AB$1569,"&lt;"&amp;BD772+0.01)),BD772))</f>
        <v/>
      </c>
      <c r="BS772" s="9">
        <f>IF(AC772&gt;=BE772,0,IFERROR(BE772+SUMPRODUCT((AC$4:AC$1569&gt;=BE$4:BE$1569)*(AC$4:AC$1569-BE$4:BE$1569))/MAX(1,COUNTIF(AC$4:AC$1569,"&lt;"&amp;BE772+0.01)),BE772))</f>
        <v/>
      </c>
      <c r="BT772" s="9">
        <f>IF(AD772&gt;=BF772,0,IFERROR(BF772+SUMPRODUCT((AD$4:AD$1569&gt;=BF$4:BF$1569)*(AD$4:AD$1569-BF$4:BF$1569))/MAX(1,COUNTIF(AD$4:AD$1569,"&lt;"&amp;BF772+0.01)),BF772))</f>
        <v/>
      </c>
      <c r="BU772" s="9">
        <f>IF(AE772&gt;=BG772,0,IFERROR(BG772+SUMPRODUCT((AE$4:AE$1569&gt;=BG$4:BG$1569)*(AE$4:AE$1569-BG$4:BG$1569))/MAX(1,COUNTIF(AE$4:AE$1569,"&lt;"&amp;BG772+0.01)),BG772))</f>
        <v/>
      </c>
      <c r="BV772" s="9">
        <f>IF(AF772&gt;=BH772,0,IFERROR(BH772+SUMPRODUCT((AF$4:AF$1569&gt;=BH$4:BH$1569)*(AF$4:AF$1569-BH$4:BH$1569))/MAX(1,COUNTIF(AF$4:AF$1569,"&lt;"&amp;BH772+0.01)),BH772))</f>
        <v/>
      </c>
      <c r="BW772" s="9">
        <f>IF(AG772&gt;=BI772,0,IFERROR(BI772+SUMPRODUCT((AG$4:AG$1569&gt;=BI$4:BI$1569)*(AG$4:AG$1569-BI$4:BI$1569))/MAX(1,COUNTIF(AG$4:AG$1569,"&lt;"&amp;BI772+0.01)),BI772))</f>
        <v/>
      </c>
      <c r="BX772" s="9">
        <f>IF(AH772&gt;=BJ772,0,IFERROR(BJ772+SUMPRODUCT((AH$4:AH$1569&gt;=BJ$4:BJ$1569)*(AH$4:AH$1569-BJ$4:BJ$1569))/MAX(1,COUNTIF(AH$4:AH$1569,"&lt;"&amp;BJ772+0.01)),BJ772))</f>
        <v/>
      </c>
      <c r="BY772" s="9">
        <f>IF(AI772&gt;=BK772,0,IFERROR(BK772+SUMPRODUCT((AI$4:AI$1569&gt;=BK$4:BK$1569)*(AI$4:AI$1569-BK$4:BK$1569))/MAX(1,COUNTIF(AI$4:AI$1569,"&lt;"&amp;BK772+0.01)),BK772))</f>
        <v/>
      </c>
      <c r="BZ772" s="9">
        <f>IF(AJ772&gt;=BL772,0,IFERROR(BL772+SUMPRODUCT((AJ$4:AJ$1569&gt;=BL$4:BL$1569)*(AJ$4:AJ$1569-BL$4:BL$1569))/MAX(1,COUNTIF(AJ$4:AJ$1569,"&lt;"&amp;BL772+0.01)),BL772))</f>
        <v/>
      </c>
      <c r="CA772" s="9">
        <f>IF(AK772&gt;=BM772,0,IFERROR(BM772+SUMPRODUCT((AK$4:AK$1569&gt;=BM$4:BM$1569)*(AK$4:AK$1569-BM$4:BM$1569))/MAX(1,COUNTIF(AK$4:AK$1569,"&lt;"&amp;BM772+0.01)),BM772))</f>
        <v/>
      </c>
      <c r="CB772" s="9">
        <f>IF(AL772&gt;=BN772,0,IFERROR(BN772+SUMPRODUCT((AL$4:AL$1569&gt;=BN$4:BN$1569)*(AL$4:AL$1569-BN$4:BN$1569))/MAX(1,COUNTIF(AL$4:AL$1569,"&lt;"&amp;BN772+0.01)),BN772))</f>
        <v/>
      </c>
      <c r="CC772" s="5">
        <f>IF(AO772="🟢","VERDE",IF(AO772="🟡","AMARELO",IF(AO772="🟠","VERMELHO",IF(AO772="🔴","VERMELHO","ROXO"))))</f>
        <v/>
      </c>
      <c r="CD772" s="5" t="inlineStr">
        <is>
          <t>🌎 REGIÕES</t>
        </is>
      </c>
      <c r="CE772" s="5" t="inlineStr">
        <is>
          <t>SEM REDE</t>
        </is>
      </c>
    </row>
    <row r="773">
      <c r="A773" s="5" t="inlineStr">
        <is>
          <t>22575650000106</t>
        </is>
      </c>
      <c r="B773" s="5" t="inlineStr">
        <is>
          <t>GRANO &amp; VITA COM  PRODUTOS ALIMENTICIOS</t>
        </is>
      </c>
      <c r="C773" s="5" t="inlineStr">
        <is>
          <t>06 - INTERNA - CIA DA SAUDE</t>
        </is>
      </c>
      <c r="D773" s="5" t="inlineStr">
        <is>
          <t>JULIO GADRET</t>
        </is>
      </c>
      <c r="E773" s="5" t="inlineStr"/>
      <c r="F773" s="5">
        <f>IFERROR(VLOOKUP(C773,$AS$4:$AT$25,2,FALSE),"")</f>
        <v/>
      </c>
      <c r="G773" s="6">
        <f>IFERROR(VLOOKUP(C773,$AS$4:$AX$25,6,FALSE),"")</f>
        <v/>
      </c>
      <c r="H773" s="5">
        <f>IFERROR(VLOOKUP(C773,$AS$4:$AY$25,7,FALSE),"")</f>
        <v/>
      </c>
      <c r="I773" s="5">
        <f>IFERROR(VLOOKUP(C773,$AS$4:$AZ$25,8,FALSE),"")</f>
        <v/>
      </c>
      <c r="J773" s="7" t="inlineStr">
        <is>
          <t>.</t>
        </is>
      </c>
      <c r="K773" s="5" t="inlineStr">
        <is>
          <t>NACIONAL</t>
        </is>
      </c>
      <c r="L773" s="8" t="n">
        <v>10875</v>
      </c>
      <c r="M773" s="9" t="n">
        <v>729.1666666666666</v>
      </c>
      <c r="N773" s="9" t="n">
        <v>770.8333333333334</v>
      </c>
      <c r="O773" s="9" t="n">
        <v>791.6666666666666</v>
      </c>
      <c r="P773" s="9" t="n">
        <v>833.3333333333334</v>
      </c>
      <c r="Q773" s="9" t="n">
        <v>854.1666666666666</v>
      </c>
      <c r="R773" s="9" t="n">
        <v>895.8333333333334</v>
      </c>
      <c r="S773" s="9" t="n">
        <v>916.6666666666666</v>
      </c>
      <c r="T773" s="9" t="n">
        <v>958.3333333333334</v>
      </c>
      <c r="U773" s="9" t="n">
        <v>979.1666666666666</v>
      </c>
      <c r="V773" s="9" t="n">
        <v>1020.833333333333</v>
      </c>
      <c r="W773" s="9" t="n">
        <v>1041.666666666667</v>
      </c>
      <c r="X773" s="9" t="n">
        <v>1083.333333333333</v>
      </c>
      <c r="Y773" s="7" t="inlineStr">
        <is>
          <t>.</t>
        </is>
      </c>
      <c r="Z773" s="8">
        <f>SUM(AA773:AL773)</f>
        <v/>
      </c>
      <c r="AA773" s="9" t="n">
        <v>0</v>
      </c>
      <c r="AB773" s="9" t="n">
        <v>0</v>
      </c>
      <c r="AC773" s="9" t="n">
        <v>0</v>
      </c>
      <c r="AD773" s="9" t="n">
        <v>0</v>
      </c>
      <c r="AE773" s="9" t="n">
        <v>0</v>
      </c>
      <c r="AF773" s="9" t="n">
        <v>0</v>
      </c>
      <c r="AG773" s="9" t="n">
        <v>0</v>
      </c>
      <c r="AH773" s="9" t="n">
        <v>0</v>
      </c>
      <c r="AI773" s="9" t="n">
        <v>0</v>
      </c>
      <c r="AJ773" s="9" t="n">
        <v>0</v>
      </c>
      <c r="AK773" s="9" t="n">
        <v>0</v>
      </c>
      <c r="AL773" s="9" t="n">
        <v>0</v>
      </c>
      <c r="AM773" s="7" t="inlineStr">
        <is>
          <t>.</t>
        </is>
      </c>
      <c r="AN773" s="6">
        <f>IF(L773=0,0,Z773/L773)</f>
        <v/>
      </c>
      <c r="AO773" s="5">
        <f>IF(AN773="","",IF(AN773&gt;=0.9,"🟢",IF(AN773&gt;=0.7,"🟡",IF(AN773&gt;=0.5,"🟠","🔴"))))</f>
        <v/>
      </c>
      <c r="AP773" s="9">
        <f>IF(L773=0,0,L773-Z773)</f>
        <v/>
      </c>
      <c r="AQ773" s="5">
        <f>IF(Z773=0,"",RANK(Z773,Z$4:Z$1569,0))</f>
        <v/>
      </c>
      <c r="AR773" s="7" t="inlineStr">
        <is>
          <t>.</t>
        </is>
      </c>
      <c r="BA773" s="7" t="inlineStr">
        <is>
          <t>.</t>
        </is>
      </c>
      <c r="BB773" s="9">
        <f>SUM(L$4:L$1569)/COUNTA(A$4:A$1569)</f>
        <v/>
      </c>
      <c r="BC773" s="9">
        <f>SUM(M$4:M$1569)/COUNTA(A$4:A$1569)</f>
        <v/>
      </c>
      <c r="BD773" s="9">
        <f>SUM(N$4:N$1569)/COUNTA(A$4:A$1569)</f>
        <v/>
      </c>
      <c r="BE773" s="9">
        <f>SUM(O$4:O$1569)/COUNTA(A$4:A$1569)</f>
        <v/>
      </c>
      <c r="BF773" s="9">
        <f>SUM(P$4:P$1569)/COUNTA(A$4:A$1569)</f>
        <v/>
      </c>
      <c r="BG773" s="9">
        <f>SUM(Q$4:Q$1569)/COUNTA(A$4:A$1569)</f>
        <v/>
      </c>
      <c r="BH773" s="9">
        <f>SUM(R$4:R$1569)/COUNTA(A$4:A$1569)</f>
        <v/>
      </c>
      <c r="BI773" s="9">
        <f>SUM(S$4:S$1569)/COUNTA(A$4:A$1569)</f>
        <v/>
      </c>
      <c r="BJ773" s="9">
        <f>SUM(T$4:T$1569)/COUNTA(A$4:A$1569)</f>
        <v/>
      </c>
      <c r="BK773" s="9">
        <f>SUM(U$4:U$1569)/COUNTA(A$4:A$1569)</f>
        <v/>
      </c>
      <c r="BL773" s="9">
        <f>SUM(V$4:V$1569)/COUNTA(A$4:A$1569)</f>
        <v/>
      </c>
      <c r="BM773" s="9">
        <f>SUM(W$4:W$1569)/COUNTA(A$4:A$1569)</f>
        <v/>
      </c>
      <c r="BN773" s="9">
        <f>SUM(X$4:X$1569)/COUNTA(A$4:A$1569)</f>
        <v/>
      </c>
      <c r="BO773" s="7" t="inlineStr">
        <is>
          <t>.</t>
        </is>
      </c>
      <c r="BP773" s="9">
        <f>IF(Z773&gt;=BB773,0,IFERROR(BB773+(SUMPRODUCT((Z$4:Z$1569&gt;=BB$4:BB$1569)*(Z$4:Z$1569-BB$4:BB$1569))/MAX(1,COUNTIF(Z$4:Z$1569,"&lt;"&amp;BB773+0.01))),BB773))</f>
        <v/>
      </c>
      <c r="BQ773" s="9">
        <f>IF(AA773&gt;=BC773,0,IFERROR(BC773+SUMPRODUCT((AA$4:AA$1569&gt;=BC$4:BC$1569)*(AA$4:AA$1569-BC$4:BC$1569))/MAX(1,COUNTIF(AA$4:AA$1569,"&lt;"&amp;BC773+0.01)),BC773))</f>
        <v/>
      </c>
      <c r="BR773" s="9">
        <f>IF(AB773&gt;=BD773,0,IFERROR(BD773+SUMPRODUCT((AB$4:AB$1569&gt;=BD$4:BD$1569)*(AB$4:AB$1569-BD$4:BD$1569))/MAX(1,COUNTIF(AB$4:AB$1569,"&lt;"&amp;BD773+0.01)),BD773))</f>
        <v/>
      </c>
      <c r="BS773" s="9">
        <f>IF(AC773&gt;=BE773,0,IFERROR(BE773+SUMPRODUCT((AC$4:AC$1569&gt;=BE$4:BE$1569)*(AC$4:AC$1569-BE$4:BE$1569))/MAX(1,COUNTIF(AC$4:AC$1569,"&lt;"&amp;BE773+0.01)),BE773))</f>
        <v/>
      </c>
      <c r="BT773" s="9">
        <f>IF(AD773&gt;=BF773,0,IFERROR(BF773+SUMPRODUCT((AD$4:AD$1569&gt;=BF$4:BF$1569)*(AD$4:AD$1569-BF$4:BF$1569))/MAX(1,COUNTIF(AD$4:AD$1569,"&lt;"&amp;BF773+0.01)),BF773))</f>
        <v/>
      </c>
      <c r="BU773" s="9">
        <f>IF(AE773&gt;=BG773,0,IFERROR(BG773+SUMPRODUCT((AE$4:AE$1569&gt;=BG$4:BG$1569)*(AE$4:AE$1569-BG$4:BG$1569))/MAX(1,COUNTIF(AE$4:AE$1569,"&lt;"&amp;BG773+0.01)),BG773))</f>
        <v/>
      </c>
      <c r="BV773" s="9">
        <f>IF(AF773&gt;=BH773,0,IFERROR(BH773+SUMPRODUCT((AF$4:AF$1569&gt;=BH$4:BH$1569)*(AF$4:AF$1569-BH$4:BH$1569))/MAX(1,COUNTIF(AF$4:AF$1569,"&lt;"&amp;BH773+0.01)),BH773))</f>
        <v/>
      </c>
      <c r="BW773" s="9">
        <f>IF(AG773&gt;=BI773,0,IFERROR(BI773+SUMPRODUCT((AG$4:AG$1569&gt;=BI$4:BI$1569)*(AG$4:AG$1569-BI$4:BI$1569))/MAX(1,COUNTIF(AG$4:AG$1569,"&lt;"&amp;BI773+0.01)),BI773))</f>
        <v/>
      </c>
      <c r="BX773" s="9">
        <f>IF(AH773&gt;=BJ773,0,IFERROR(BJ773+SUMPRODUCT((AH$4:AH$1569&gt;=BJ$4:BJ$1569)*(AH$4:AH$1569-BJ$4:BJ$1569))/MAX(1,COUNTIF(AH$4:AH$1569,"&lt;"&amp;BJ773+0.01)),BJ773))</f>
        <v/>
      </c>
      <c r="BY773" s="9">
        <f>IF(AI773&gt;=BK773,0,IFERROR(BK773+SUMPRODUCT((AI$4:AI$1569&gt;=BK$4:BK$1569)*(AI$4:AI$1569-BK$4:BK$1569))/MAX(1,COUNTIF(AI$4:AI$1569,"&lt;"&amp;BK773+0.01)),BK773))</f>
        <v/>
      </c>
      <c r="BZ773" s="9">
        <f>IF(AJ773&gt;=BL773,0,IFERROR(BL773+SUMPRODUCT((AJ$4:AJ$1569&gt;=BL$4:BL$1569)*(AJ$4:AJ$1569-BL$4:BL$1569))/MAX(1,COUNTIF(AJ$4:AJ$1569,"&lt;"&amp;BL773+0.01)),BL773))</f>
        <v/>
      </c>
      <c r="CA773" s="9">
        <f>IF(AK773&gt;=BM773,0,IFERROR(BM773+SUMPRODUCT((AK$4:AK$1569&gt;=BM$4:BM$1569)*(AK$4:AK$1569-BM$4:BM$1569))/MAX(1,COUNTIF(AK$4:AK$1569,"&lt;"&amp;BM773+0.01)),BM773))</f>
        <v/>
      </c>
      <c r="CB773" s="9">
        <f>IF(AL773&gt;=BN773,0,IFERROR(BN773+SUMPRODUCT((AL$4:AL$1569&gt;=BN$4:BN$1569)*(AL$4:AL$1569-BN$4:BN$1569))/MAX(1,COUNTIF(AL$4:AL$1569,"&lt;"&amp;BN773+0.01)),BN773))</f>
        <v/>
      </c>
      <c r="CC773" s="5">
        <f>IF(AO773="🟢","VERDE",IF(AO773="🟡","AMARELO",IF(AO773="🟠","VERMELHO",IF(AO773="🔴","VERMELHO","ROXO"))))</f>
        <v/>
      </c>
      <c r="CD773" s="5" t="inlineStr">
        <is>
          <t>🏢 REDES</t>
        </is>
      </c>
      <c r="CE773" s="5" t="inlineStr">
        <is>
          <t>CIA DA SAUDE</t>
        </is>
      </c>
    </row>
    <row r="774">
      <c r="A774" s="5" t="inlineStr">
        <is>
          <t>22628056000128</t>
        </is>
      </c>
      <c r="B774" s="5" t="inlineStr">
        <is>
          <t>NATUVIDA CAFE LTDA - ME</t>
        </is>
      </c>
      <c r="C774" s="5" t="inlineStr">
        <is>
          <t>06 - SEM GRUPO</t>
        </is>
      </c>
      <c r="D774" s="5" t="inlineStr">
        <is>
          <t>LARISSA PADILHA</t>
        </is>
      </c>
      <c r="E774" s="5" t="inlineStr">
        <is>
          <t>RO</t>
        </is>
      </c>
      <c r="F774" s="5">
        <f>IFERROR(VLOOKUP(C774,$AS$4:$AT$25,2,FALSE),"")</f>
        <v/>
      </c>
      <c r="G774" s="6">
        <f>IFERROR(VLOOKUP(C774,$AS$4:$AX$25,6,FALSE),"")</f>
        <v/>
      </c>
      <c r="H774" s="5">
        <f>IFERROR(VLOOKUP(C774,$AS$4:$AY$25,7,FALSE),"")</f>
        <v/>
      </c>
      <c r="I774" s="5">
        <f>IFERROR(VLOOKUP(C774,$AS$4:$AZ$25,8,FALSE),"")</f>
        <v/>
      </c>
      <c r="J774" s="7" t="inlineStr">
        <is>
          <t>.</t>
        </is>
      </c>
      <c r="K774" s="5" t="inlineStr">
        <is>
          <t>NORTE + MA</t>
        </is>
      </c>
      <c r="L774" s="8" t="n">
        <v>1800</v>
      </c>
      <c r="M774" s="9" t="n">
        <v>150</v>
      </c>
      <c r="N774" s="9" t="n">
        <v>150</v>
      </c>
      <c r="O774" s="9" t="n">
        <v>150</v>
      </c>
      <c r="P774" s="9" t="n">
        <v>150</v>
      </c>
      <c r="Q774" s="9" t="n">
        <v>150</v>
      </c>
      <c r="R774" s="9" t="n">
        <v>150</v>
      </c>
      <c r="S774" s="9" t="n">
        <v>150</v>
      </c>
      <c r="T774" s="9" t="n">
        <v>150</v>
      </c>
      <c r="U774" s="9" t="n">
        <v>150</v>
      </c>
      <c r="V774" s="9" t="n">
        <v>150</v>
      </c>
      <c r="W774" s="9" t="n">
        <v>150</v>
      </c>
      <c r="X774" s="9" t="n">
        <v>150</v>
      </c>
      <c r="Y774" s="7" t="inlineStr">
        <is>
          <t>.</t>
        </is>
      </c>
      <c r="Z774" s="8">
        <f>SUM(AA774:AL774)</f>
        <v/>
      </c>
      <c r="AA774" s="9" t="n">
        <v>0</v>
      </c>
      <c r="AB774" s="9" t="n">
        <v>0</v>
      </c>
      <c r="AC774" s="9" t="n">
        <v>0</v>
      </c>
      <c r="AD774" s="9" t="n">
        <v>0</v>
      </c>
      <c r="AE774" s="9" t="n">
        <v>0</v>
      </c>
      <c r="AF774" s="9" t="n">
        <v>0</v>
      </c>
      <c r="AG774" s="9" t="n">
        <v>0</v>
      </c>
      <c r="AH774" s="9" t="n">
        <v>0</v>
      </c>
      <c r="AI774" s="9" t="n">
        <v>0</v>
      </c>
      <c r="AJ774" s="9" t="n">
        <v>0</v>
      </c>
      <c r="AK774" s="9" t="n">
        <v>0</v>
      </c>
      <c r="AL774" s="9" t="n">
        <v>0</v>
      </c>
      <c r="AM774" s="7" t="inlineStr">
        <is>
          <t>.</t>
        </is>
      </c>
      <c r="AN774" s="6">
        <f>IF(L774=0,0,Z774/L774)</f>
        <v/>
      </c>
      <c r="AO774" s="5">
        <f>IF(AN774="","",IF(AN774&gt;=0.9,"🟢",IF(AN774&gt;=0.7,"🟡",IF(AN774&gt;=0.5,"🟠","🔴"))))</f>
        <v/>
      </c>
      <c r="AP774" s="9">
        <f>IF(L774=0,0,L774-Z774)</f>
        <v/>
      </c>
      <c r="AQ774" s="5">
        <f>IF(Z774=0,"",RANK(Z774,Z$4:Z$1569,0))</f>
        <v/>
      </c>
      <c r="AR774" s="7" t="inlineStr">
        <is>
          <t>.</t>
        </is>
      </c>
      <c r="BA774" s="7" t="inlineStr">
        <is>
          <t>.</t>
        </is>
      </c>
      <c r="BB774" s="9">
        <f>SUM(L$4:L$1569)/COUNTA(A$4:A$1569)</f>
        <v/>
      </c>
      <c r="BC774" s="9">
        <f>SUM(M$4:M$1569)/COUNTA(A$4:A$1569)</f>
        <v/>
      </c>
      <c r="BD774" s="9">
        <f>SUM(N$4:N$1569)/COUNTA(A$4:A$1569)</f>
        <v/>
      </c>
      <c r="BE774" s="9">
        <f>SUM(O$4:O$1569)/COUNTA(A$4:A$1569)</f>
        <v/>
      </c>
      <c r="BF774" s="9">
        <f>SUM(P$4:P$1569)/COUNTA(A$4:A$1569)</f>
        <v/>
      </c>
      <c r="BG774" s="9">
        <f>SUM(Q$4:Q$1569)/COUNTA(A$4:A$1569)</f>
        <v/>
      </c>
      <c r="BH774" s="9">
        <f>SUM(R$4:R$1569)/COUNTA(A$4:A$1569)</f>
        <v/>
      </c>
      <c r="BI774" s="9">
        <f>SUM(S$4:S$1569)/COUNTA(A$4:A$1569)</f>
        <v/>
      </c>
      <c r="BJ774" s="9">
        <f>SUM(T$4:T$1569)/COUNTA(A$4:A$1569)</f>
        <v/>
      </c>
      <c r="BK774" s="9">
        <f>SUM(U$4:U$1569)/COUNTA(A$4:A$1569)</f>
        <v/>
      </c>
      <c r="BL774" s="9">
        <f>SUM(V$4:V$1569)/COUNTA(A$4:A$1569)</f>
        <v/>
      </c>
      <c r="BM774" s="9">
        <f>SUM(W$4:W$1569)/COUNTA(A$4:A$1569)</f>
        <v/>
      </c>
      <c r="BN774" s="9">
        <f>SUM(X$4:X$1569)/COUNTA(A$4:A$1569)</f>
        <v/>
      </c>
      <c r="BO774" s="7" t="inlineStr">
        <is>
          <t>.</t>
        </is>
      </c>
      <c r="BP774" s="9">
        <f>IF(Z774&gt;=BB774,0,IFERROR(BB774+(SUMPRODUCT((Z$4:Z$1569&gt;=BB$4:BB$1569)*(Z$4:Z$1569-BB$4:BB$1569))/MAX(1,COUNTIF(Z$4:Z$1569,"&lt;"&amp;BB774+0.01))),BB774))</f>
        <v/>
      </c>
      <c r="BQ774" s="9">
        <f>IF(AA774&gt;=BC774,0,IFERROR(BC774+SUMPRODUCT((AA$4:AA$1569&gt;=BC$4:BC$1569)*(AA$4:AA$1569-BC$4:BC$1569))/MAX(1,COUNTIF(AA$4:AA$1569,"&lt;"&amp;BC774+0.01)),BC774))</f>
        <v/>
      </c>
      <c r="BR774" s="9">
        <f>IF(AB774&gt;=BD774,0,IFERROR(BD774+SUMPRODUCT((AB$4:AB$1569&gt;=BD$4:BD$1569)*(AB$4:AB$1569-BD$4:BD$1569))/MAX(1,COUNTIF(AB$4:AB$1569,"&lt;"&amp;BD774+0.01)),BD774))</f>
        <v/>
      </c>
      <c r="BS774" s="9">
        <f>IF(AC774&gt;=BE774,0,IFERROR(BE774+SUMPRODUCT((AC$4:AC$1569&gt;=BE$4:BE$1569)*(AC$4:AC$1569-BE$4:BE$1569))/MAX(1,COUNTIF(AC$4:AC$1569,"&lt;"&amp;BE774+0.01)),BE774))</f>
        <v/>
      </c>
      <c r="BT774" s="9">
        <f>IF(AD774&gt;=BF774,0,IFERROR(BF774+SUMPRODUCT((AD$4:AD$1569&gt;=BF$4:BF$1569)*(AD$4:AD$1569-BF$4:BF$1569))/MAX(1,COUNTIF(AD$4:AD$1569,"&lt;"&amp;BF774+0.01)),BF774))</f>
        <v/>
      </c>
      <c r="BU774" s="9">
        <f>IF(AE774&gt;=BG774,0,IFERROR(BG774+SUMPRODUCT((AE$4:AE$1569&gt;=BG$4:BG$1569)*(AE$4:AE$1569-BG$4:BG$1569))/MAX(1,COUNTIF(AE$4:AE$1569,"&lt;"&amp;BG774+0.01)),BG774))</f>
        <v/>
      </c>
      <c r="BV774" s="9">
        <f>IF(AF774&gt;=BH774,0,IFERROR(BH774+SUMPRODUCT((AF$4:AF$1569&gt;=BH$4:BH$1569)*(AF$4:AF$1569-BH$4:BH$1569))/MAX(1,COUNTIF(AF$4:AF$1569,"&lt;"&amp;BH774+0.01)),BH774))</f>
        <v/>
      </c>
      <c r="BW774" s="9">
        <f>IF(AG774&gt;=BI774,0,IFERROR(BI774+SUMPRODUCT((AG$4:AG$1569&gt;=BI$4:BI$1569)*(AG$4:AG$1569-BI$4:BI$1569))/MAX(1,COUNTIF(AG$4:AG$1569,"&lt;"&amp;BI774+0.01)),BI774))</f>
        <v/>
      </c>
      <c r="BX774" s="9">
        <f>IF(AH774&gt;=BJ774,0,IFERROR(BJ774+SUMPRODUCT((AH$4:AH$1569&gt;=BJ$4:BJ$1569)*(AH$4:AH$1569-BJ$4:BJ$1569))/MAX(1,COUNTIF(AH$4:AH$1569,"&lt;"&amp;BJ774+0.01)),BJ774))</f>
        <v/>
      </c>
      <c r="BY774" s="9">
        <f>IF(AI774&gt;=BK774,0,IFERROR(BK774+SUMPRODUCT((AI$4:AI$1569&gt;=BK$4:BK$1569)*(AI$4:AI$1569-BK$4:BK$1569))/MAX(1,COUNTIF(AI$4:AI$1569,"&lt;"&amp;BK774+0.01)),BK774))</f>
        <v/>
      </c>
      <c r="BZ774" s="9">
        <f>IF(AJ774&gt;=BL774,0,IFERROR(BL774+SUMPRODUCT((AJ$4:AJ$1569&gt;=BL$4:BL$1569)*(AJ$4:AJ$1569-BL$4:BL$1569))/MAX(1,COUNTIF(AJ$4:AJ$1569,"&lt;"&amp;BL774+0.01)),BL774))</f>
        <v/>
      </c>
      <c r="CA774" s="9">
        <f>IF(AK774&gt;=BM774,0,IFERROR(BM774+SUMPRODUCT((AK$4:AK$1569&gt;=BM$4:BM$1569)*(AK$4:AK$1569-BM$4:BM$1569))/MAX(1,COUNTIF(AK$4:AK$1569,"&lt;"&amp;BM774+0.01)),BM774))</f>
        <v/>
      </c>
      <c r="CB774" s="9">
        <f>IF(AL774&gt;=BN774,0,IFERROR(BN774+SUMPRODUCT((AL$4:AL$1569&gt;=BN$4:BN$1569)*(AL$4:AL$1569-BN$4:BN$1569))/MAX(1,COUNTIF(AL$4:AL$1569,"&lt;"&amp;BN774+0.01)),BN774))</f>
        <v/>
      </c>
      <c r="CC774" s="5">
        <f>IF(AO774="🟢","VERDE",IF(AO774="🟡","AMARELO",IF(AO774="🟠","VERMELHO",IF(AO774="🔴","VERMELHO","ROXO"))))</f>
        <v/>
      </c>
      <c r="CD774" s="5" t="inlineStr">
        <is>
          <t>🌎 REGIÕES</t>
        </is>
      </c>
      <c r="CE774" s="5" t="inlineStr">
        <is>
          <t>SEM REDE</t>
        </is>
      </c>
    </row>
    <row r="775">
      <c r="A775" s="5" t="inlineStr">
        <is>
          <t>22811242000106</t>
        </is>
      </c>
      <c r="B775" s="5" t="inlineStr">
        <is>
          <t>22.811.242 JADE MOURO LEMOS - ME</t>
        </is>
      </c>
      <c r="C775" s="5" t="inlineStr">
        <is>
          <t>06 - SEM GRUPO</t>
        </is>
      </c>
      <c r="D775" s="5" t="inlineStr">
        <is>
          <t>LARISSA PADILHA</t>
        </is>
      </c>
      <c r="E775" s="5" t="inlineStr">
        <is>
          <t>CE</t>
        </is>
      </c>
      <c r="F775" s="5">
        <f>IFERROR(VLOOKUP(C775,$AS$4:$AT$25,2,FALSE),"")</f>
        <v/>
      </c>
      <c r="G775" s="6">
        <f>IFERROR(VLOOKUP(C775,$AS$4:$AX$25,6,FALSE),"")</f>
        <v/>
      </c>
      <c r="H775" s="5">
        <f>IFERROR(VLOOKUP(C775,$AS$4:$AY$25,7,FALSE),"")</f>
        <v/>
      </c>
      <c r="I775" s="5">
        <f>IFERROR(VLOOKUP(C775,$AS$4:$AZ$25,8,FALSE),"")</f>
        <v/>
      </c>
      <c r="J775" s="7" t="inlineStr">
        <is>
          <t>.</t>
        </is>
      </c>
      <c r="K775" s="5" t="inlineStr">
        <is>
          <t>NORDESTE (SEM MA)</t>
        </is>
      </c>
      <c r="L775" s="8" t="n">
        <v>1270.588235294118</v>
      </c>
      <c r="M775" s="9" t="n">
        <v>105.8823529411765</v>
      </c>
      <c r="N775" s="9" t="n">
        <v>105.8823529411765</v>
      </c>
      <c r="O775" s="9" t="n">
        <v>105.8823529411765</v>
      </c>
      <c r="P775" s="9" t="n">
        <v>105.8823529411765</v>
      </c>
      <c r="Q775" s="9" t="n">
        <v>105.8823529411765</v>
      </c>
      <c r="R775" s="9" t="n">
        <v>105.8823529411765</v>
      </c>
      <c r="S775" s="9" t="n">
        <v>105.8823529411765</v>
      </c>
      <c r="T775" s="9" t="n">
        <v>105.8823529411765</v>
      </c>
      <c r="U775" s="9" t="n">
        <v>105.8823529411765</v>
      </c>
      <c r="V775" s="9" t="n">
        <v>105.8823529411765</v>
      </c>
      <c r="W775" s="9" t="n">
        <v>105.8823529411765</v>
      </c>
      <c r="X775" s="9" t="n">
        <v>105.8823529411765</v>
      </c>
      <c r="Y775" s="7" t="inlineStr">
        <is>
          <t>.</t>
        </is>
      </c>
      <c r="Z775" s="8">
        <f>SUM(AA775:AL775)</f>
        <v/>
      </c>
      <c r="AA775" s="9" t="n">
        <v>0</v>
      </c>
      <c r="AB775" s="9" t="n">
        <v>0</v>
      </c>
      <c r="AC775" s="9" t="n">
        <v>0</v>
      </c>
      <c r="AD775" s="9" t="n">
        <v>0</v>
      </c>
      <c r="AE775" s="9" t="n">
        <v>0</v>
      </c>
      <c r="AF775" s="9" t="n">
        <v>0</v>
      </c>
      <c r="AG775" s="9" t="n">
        <v>0</v>
      </c>
      <c r="AH775" s="9" t="n">
        <v>0</v>
      </c>
      <c r="AI775" s="9" t="n">
        <v>0</v>
      </c>
      <c r="AJ775" s="9" t="n">
        <v>0</v>
      </c>
      <c r="AK775" s="9" t="n">
        <v>0</v>
      </c>
      <c r="AL775" s="9" t="n">
        <v>0</v>
      </c>
      <c r="AM775" s="7" t="inlineStr">
        <is>
          <t>.</t>
        </is>
      </c>
      <c r="AN775" s="6">
        <f>IF(L775=0,0,Z775/L775)</f>
        <v/>
      </c>
      <c r="AO775" s="5">
        <f>IF(AN775="","",IF(AN775&gt;=0.9,"🟢",IF(AN775&gt;=0.7,"🟡",IF(AN775&gt;=0.5,"🟠","🔴"))))</f>
        <v/>
      </c>
      <c r="AP775" s="9">
        <f>IF(L775=0,0,L775-Z775)</f>
        <v/>
      </c>
      <c r="AQ775" s="5">
        <f>IF(Z775=0,"",RANK(Z775,Z$4:Z$1569,0))</f>
        <v/>
      </c>
      <c r="AR775" s="7" t="inlineStr">
        <is>
          <t>.</t>
        </is>
      </c>
      <c r="BA775" s="7" t="inlineStr">
        <is>
          <t>.</t>
        </is>
      </c>
      <c r="BB775" s="9">
        <f>SUM(L$4:L$1569)/COUNTA(A$4:A$1569)</f>
        <v/>
      </c>
      <c r="BC775" s="9">
        <f>SUM(M$4:M$1569)/COUNTA(A$4:A$1569)</f>
        <v/>
      </c>
      <c r="BD775" s="9">
        <f>SUM(N$4:N$1569)/COUNTA(A$4:A$1569)</f>
        <v/>
      </c>
      <c r="BE775" s="9">
        <f>SUM(O$4:O$1569)/COUNTA(A$4:A$1569)</f>
        <v/>
      </c>
      <c r="BF775" s="9">
        <f>SUM(P$4:P$1569)/COUNTA(A$4:A$1569)</f>
        <v/>
      </c>
      <c r="BG775" s="9">
        <f>SUM(Q$4:Q$1569)/COUNTA(A$4:A$1569)</f>
        <v/>
      </c>
      <c r="BH775" s="9">
        <f>SUM(R$4:R$1569)/COUNTA(A$4:A$1569)</f>
        <v/>
      </c>
      <c r="BI775" s="9">
        <f>SUM(S$4:S$1569)/COUNTA(A$4:A$1569)</f>
        <v/>
      </c>
      <c r="BJ775" s="9">
        <f>SUM(T$4:T$1569)/COUNTA(A$4:A$1569)</f>
        <v/>
      </c>
      <c r="BK775" s="9">
        <f>SUM(U$4:U$1569)/COUNTA(A$4:A$1569)</f>
        <v/>
      </c>
      <c r="BL775" s="9">
        <f>SUM(V$4:V$1569)/COUNTA(A$4:A$1569)</f>
        <v/>
      </c>
      <c r="BM775" s="9">
        <f>SUM(W$4:W$1569)/COUNTA(A$4:A$1569)</f>
        <v/>
      </c>
      <c r="BN775" s="9">
        <f>SUM(X$4:X$1569)/COUNTA(A$4:A$1569)</f>
        <v/>
      </c>
      <c r="BO775" s="7" t="inlineStr">
        <is>
          <t>.</t>
        </is>
      </c>
      <c r="BP775" s="9">
        <f>IF(Z775&gt;=BB775,0,IFERROR(BB775+(SUMPRODUCT((Z$4:Z$1569&gt;=BB$4:BB$1569)*(Z$4:Z$1569-BB$4:BB$1569))/MAX(1,COUNTIF(Z$4:Z$1569,"&lt;"&amp;BB775+0.01))),BB775))</f>
        <v/>
      </c>
      <c r="BQ775" s="9">
        <f>IF(AA775&gt;=BC775,0,IFERROR(BC775+SUMPRODUCT((AA$4:AA$1569&gt;=BC$4:BC$1569)*(AA$4:AA$1569-BC$4:BC$1569))/MAX(1,COUNTIF(AA$4:AA$1569,"&lt;"&amp;BC775+0.01)),BC775))</f>
        <v/>
      </c>
      <c r="BR775" s="9">
        <f>IF(AB775&gt;=BD775,0,IFERROR(BD775+SUMPRODUCT((AB$4:AB$1569&gt;=BD$4:BD$1569)*(AB$4:AB$1569-BD$4:BD$1569))/MAX(1,COUNTIF(AB$4:AB$1569,"&lt;"&amp;BD775+0.01)),BD775))</f>
        <v/>
      </c>
      <c r="BS775" s="9">
        <f>IF(AC775&gt;=BE775,0,IFERROR(BE775+SUMPRODUCT((AC$4:AC$1569&gt;=BE$4:BE$1569)*(AC$4:AC$1569-BE$4:BE$1569))/MAX(1,COUNTIF(AC$4:AC$1569,"&lt;"&amp;BE775+0.01)),BE775))</f>
        <v/>
      </c>
      <c r="BT775" s="9">
        <f>IF(AD775&gt;=BF775,0,IFERROR(BF775+SUMPRODUCT((AD$4:AD$1569&gt;=BF$4:BF$1569)*(AD$4:AD$1569-BF$4:BF$1569))/MAX(1,COUNTIF(AD$4:AD$1569,"&lt;"&amp;BF775+0.01)),BF775))</f>
        <v/>
      </c>
      <c r="BU775" s="9">
        <f>IF(AE775&gt;=BG775,0,IFERROR(BG775+SUMPRODUCT((AE$4:AE$1569&gt;=BG$4:BG$1569)*(AE$4:AE$1569-BG$4:BG$1569))/MAX(1,COUNTIF(AE$4:AE$1569,"&lt;"&amp;BG775+0.01)),BG775))</f>
        <v/>
      </c>
      <c r="BV775" s="9">
        <f>IF(AF775&gt;=BH775,0,IFERROR(BH775+SUMPRODUCT((AF$4:AF$1569&gt;=BH$4:BH$1569)*(AF$4:AF$1569-BH$4:BH$1569))/MAX(1,COUNTIF(AF$4:AF$1569,"&lt;"&amp;BH775+0.01)),BH775))</f>
        <v/>
      </c>
      <c r="BW775" s="9">
        <f>IF(AG775&gt;=BI775,0,IFERROR(BI775+SUMPRODUCT((AG$4:AG$1569&gt;=BI$4:BI$1569)*(AG$4:AG$1569-BI$4:BI$1569))/MAX(1,COUNTIF(AG$4:AG$1569,"&lt;"&amp;BI775+0.01)),BI775))</f>
        <v/>
      </c>
      <c r="BX775" s="9">
        <f>IF(AH775&gt;=BJ775,0,IFERROR(BJ775+SUMPRODUCT((AH$4:AH$1569&gt;=BJ$4:BJ$1569)*(AH$4:AH$1569-BJ$4:BJ$1569))/MAX(1,COUNTIF(AH$4:AH$1569,"&lt;"&amp;BJ775+0.01)),BJ775))</f>
        <v/>
      </c>
      <c r="BY775" s="9">
        <f>IF(AI775&gt;=BK775,0,IFERROR(BK775+SUMPRODUCT((AI$4:AI$1569&gt;=BK$4:BK$1569)*(AI$4:AI$1569-BK$4:BK$1569))/MAX(1,COUNTIF(AI$4:AI$1569,"&lt;"&amp;BK775+0.01)),BK775))</f>
        <v/>
      </c>
      <c r="BZ775" s="9">
        <f>IF(AJ775&gt;=BL775,0,IFERROR(BL775+SUMPRODUCT((AJ$4:AJ$1569&gt;=BL$4:BL$1569)*(AJ$4:AJ$1569-BL$4:BL$1569))/MAX(1,COUNTIF(AJ$4:AJ$1569,"&lt;"&amp;BL775+0.01)),BL775))</f>
        <v/>
      </c>
      <c r="CA775" s="9">
        <f>IF(AK775&gt;=BM775,0,IFERROR(BM775+SUMPRODUCT((AK$4:AK$1569&gt;=BM$4:BM$1569)*(AK$4:AK$1569-BM$4:BM$1569))/MAX(1,COUNTIF(AK$4:AK$1569,"&lt;"&amp;BM775+0.01)),BM775))</f>
        <v/>
      </c>
      <c r="CB775" s="9">
        <f>IF(AL775&gt;=BN775,0,IFERROR(BN775+SUMPRODUCT((AL$4:AL$1569&gt;=BN$4:BN$1569)*(AL$4:AL$1569-BN$4:BN$1569))/MAX(1,COUNTIF(AL$4:AL$1569,"&lt;"&amp;BN775+0.01)),BN775))</f>
        <v/>
      </c>
      <c r="CC775" s="5">
        <f>IF(AO775="🟢","VERDE",IF(AO775="🟡","AMARELO",IF(AO775="🟠","VERMELHO",IF(AO775="🔴","VERMELHO","ROXO"))))</f>
        <v/>
      </c>
      <c r="CD775" s="5" t="inlineStr">
        <is>
          <t>🌎 REGIÕES</t>
        </is>
      </c>
      <c r="CE775" s="5" t="inlineStr">
        <is>
          <t>SEM REDE</t>
        </is>
      </c>
    </row>
    <row r="776">
      <c r="A776" s="5" t="inlineStr">
        <is>
          <t>22835210000132</t>
        </is>
      </c>
      <c r="B776" s="5" t="inlineStr">
        <is>
          <t>EMPORIO EQUILIBRIO CEREAIS INTEGRAIS LTD</t>
        </is>
      </c>
      <c r="C776" s="5" t="inlineStr">
        <is>
          <t>06 - SEM GRUPO</t>
        </is>
      </c>
      <c r="D776" s="5" t="inlineStr">
        <is>
          <t>LARISSA PADILHA</t>
        </is>
      </c>
      <c r="E776" s="5" t="inlineStr">
        <is>
          <t>MS</t>
        </is>
      </c>
      <c r="F776" s="5">
        <f>IFERROR(VLOOKUP(C776,$AS$4:$AT$25,2,FALSE),"")</f>
        <v/>
      </c>
      <c r="G776" s="6">
        <f>IFERROR(VLOOKUP(C776,$AS$4:$AX$25,6,FALSE),"")</f>
        <v/>
      </c>
      <c r="H776" s="5">
        <f>IFERROR(VLOOKUP(C776,$AS$4:$AY$25,7,FALSE),"")</f>
        <v/>
      </c>
      <c r="I776" s="5">
        <f>IFERROR(VLOOKUP(C776,$AS$4:$AZ$25,8,FALSE),"")</f>
        <v/>
      </c>
      <c r="J776" s="7" t="inlineStr">
        <is>
          <t>.</t>
        </is>
      </c>
      <c r="K776" s="5" t="inlineStr">
        <is>
          <t>CENTRO OESTE</t>
        </is>
      </c>
      <c r="L776" s="8" t="n">
        <v>1542.857142857143</v>
      </c>
      <c r="M776" s="9" t="n">
        <v>128.5714285714286</v>
      </c>
      <c r="N776" s="9" t="n">
        <v>128.5714285714286</v>
      </c>
      <c r="O776" s="9" t="n">
        <v>128.5714285714286</v>
      </c>
      <c r="P776" s="9" t="n">
        <v>128.5714285714286</v>
      </c>
      <c r="Q776" s="9" t="n">
        <v>128.5714285714286</v>
      </c>
      <c r="R776" s="9" t="n">
        <v>128.5714285714286</v>
      </c>
      <c r="S776" s="9" t="n">
        <v>128.5714285714286</v>
      </c>
      <c r="T776" s="9" t="n">
        <v>128.5714285714286</v>
      </c>
      <c r="U776" s="9" t="n">
        <v>128.5714285714286</v>
      </c>
      <c r="V776" s="9" t="n">
        <v>128.5714285714286</v>
      </c>
      <c r="W776" s="9" t="n">
        <v>128.5714285714286</v>
      </c>
      <c r="X776" s="9" t="n">
        <v>128.5714285714286</v>
      </c>
      <c r="Y776" s="7" t="inlineStr">
        <is>
          <t>.</t>
        </is>
      </c>
      <c r="Z776" s="8">
        <f>SUM(AA776:AL776)</f>
        <v/>
      </c>
      <c r="AA776" s="9" t="n">
        <v>0</v>
      </c>
      <c r="AB776" s="9" t="n">
        <v>0</v>
      </c>
      <c r="AC776" s="9" t="n">
        <v>0</v>
      </c>
      <c r="AD776" s="9" t="n">
        <v>0</v>
      </c>
      <c r="AE776" s="9" t="n">
        <v>0</v>
      </c>
      <c r="AF776" s="9" t="n">
        <v>0</v>
      </c>
      <c r="AG776" s="9" t="n">
        <v>0</v>
      </c>
      <c r="AH776" s="9" t="n">
        <v>0</v>
      </c>
      <c r="AI776" s="9" t="n">
        <v>0</v>
      </c>
      <c r="AJ776" s="9" t="n">
        <v>0</v>
      </c>
      <c r="AK776" s="9" t="n">
        <v>0</v>
      </c>
      <c r="AL776" s="9" t="n">
        <v>0</v>
      </c>
      <c r="AM776" s="7" t="inlineStr">
        <is>
          <t>.</t>
        </is>
      </c>
      <c r="AN776" s="6">
        <f>IF(L776=0,0,Z776/L776)</f>
        <v/>
      </c>
      <c r="AO776" s="5">
        <f>IF(AN776="","",IF(AN776&gt;=0.9,"🟢",IF(AN776&gt;=0.7,"🟡",IF(AN776&gt;=0.5,"🟠","🔴"))))</f>
        <v/>
      </c>
      <c r="AP776" s="9">
        <f>IF(L776=0,0,L776-Z776)</f>
        <v/>
      </c>
      <c r="AQ776" s="5">
        <f>IF(Z776=0,"",RANK(Z776,Z$4:Z$1569,0))</f>
        <v/>
      </c>
      <c r="AR776" s="7" t="inlineStr">
        <is>
          <t>.</t>
        </is>
      </c>
      <c r="BA776" s="7" t="inlineStr">
        <is>
          <t>.</t>
        </is>
      </c>
      <c r="BB776" s="9">
        <f>SUM(L$4:L$1569)/COUNTA(A$4:A$1569)</f>
        <v/>
      </c>
      <c r="BC776" s="9">
        <f>SUM(M$4:M$1569)/COUNTA(A$4:A$1569)</f>
        <v/>
      </c>
      <c r="BD776" s="9">
        <f>SUM(N$4:N$1569)/COUNTA(A$4:A$1569)</f>
        <v/>
      </c>
      <c r="BE776" s="9">
        <f>SUM(O$4:O$1569)/COUNTA(A$4:A$1569)</f>
        <v/>
      </c>
      <c r="BF776" s="9">
        <f>SUM(P$4:P$1569)/COUNTA(A$4:A$1569)</f>
        <v/>
      </c>
      <c r="BG776" s="9">
        <f>SUM(Q$4:Q$1569)/COUNTA(A$4:A$1569)</f>
        <v/>
      </c>
      <c r="BH776" s="9">
        <f>SUM(R$4:R$1569)/COUNTA(A$4:A$1569)</f>
        <v/>
      </c>
      <c r="BI776" s="9">
        <f>SUM(S$4:S$1569)/COUNTA(A$4:A$1569)</f>
        <v/>
      </c>
      <c r="BJ776" s="9">
        <f>SUM(T$4:T$1569)/COUNTA(A$4:A$1569)</f>
        <v/>
      </c>
      <c r="BK776" s="9">
        <f>SUM(U$4:U$1569)/COUNTA(A$4:A$1569)</f>
        <v/>
      </c>
      <c r="BL776" s="9">
        <f>SUM(V$4:V$1569)/COUNTA(A$4:A$1569)</f>
        <v/>
      </c>
      <c r="BM776" s="9">
        <f>SUM(W$4:W$1569)/COUNTA(A$4:A$1569)</f>
        <v/>
      </c>
      <c r="BN776" s="9">
        <f>SUM(X$4:X$1569)/COUNTA(A$4:A$1569)</f>
        <v/>
      </c>
      <c r="BO776" s="7" t="inlineStr">
        <is>
          <t>.</t>
        </is>
      </c>
      <c r="BP776" s="9">
        <f>IF(Z776&gt;=BB776,0,IFERROR(BB776+(SUMPRODUCT((Z$4:Z$1569&gt;=BB$4:BB$1569)*(Z$4:Z$1569-BB$4:BB$1569))/MAX(1,COUNTIF(Z$4:Z$1569,"&lt;"&amp;BB776+0.01))),BB776))</f>
        <v/>
      </c>
      <c r="BQ776" s="9">
        <f>IF(AA776&gt;=BC776,0,IFERROR(BC776+SUMPRODUCT((AA$4:AA$1569&gt;=BC$4:BC$1569)*(AA$4:AA$1569-BC$4:BC$1569))/MAX(1,COUNTIF(AA$4:AA$1569,"&lt;"&amp;BC776+0.01)),BC776))</f>
        <v/>
      </c>
      <c r="BR776" s="9">
        <f>IF(AB776&gt;=BD776,0,IFERROR(BD776+SUMPRODUCT((AB$4:AB$1569&gt;=BD$4:BD$1569)*(AB$4:AB$1569-BD$4:BD$1569))/MAX(1,COUNTIF(AB$4:AB$1569,"&lt;"&amp;BD776+0.01)),BD776))</f>
        <v/>
      </c>
      <c r="BS776" s="9">
        <f>IF(AC776&gt;=BE776,0,IFERROR(BE776+SUMPRODUCT((AC$4:AC$1569&gt;=BE$4:BE$1569)*(AC$4:AC$1569-BE$4:BE$1569))/MAX(1,COUNTIF(AC$4:AC$1569,"&lt;"&amp;BE776+0.01)),BE776))</f>
        <v/>
      </c>
      <c r="BT776" s="9">
        <f>IF(AD776&gt;=BF776,0,IFERROR(BF776+SUMPRODUCT((AD$4:AD$1569&gt;=BF$4:BF$1569)*(AD$4:AD$1569-BF$4:BF$1569))/MAX(1,COUNTIF(AD$4:AD$1569,"&lt;"&amp;BF776+0.01)),BF776))</f>
        <v/>
      </c>
      <c r="BU776" s="9">
        <f>IF(AE776&gt;=BG776,0,IFERROR(BG776+SUMPRODUCT((AE$4:AE$1569&gt;=BG$4:BG$1569)*(AE$4:AE$1569-BG$4:BG$1569))/MAX(1,COUNTIF(AE$4:AE$1569,"&lt;"&amp;BG776+0.01)),BG776))</f>
        <v/>
      </c>
      <c r="BV776" s="9">
        <f>IF(AF776&gt;=BH776,0,IFERROR(BH776+SUMPRODUCT((AF$4:AF$1569&gt;=BH$4:BH$1569)*(AF$4:AF$1569-BH$4:BH$1569))/MAX(1,COUNTIF(AF$4:AF$1569,"&lt;"&amp;BH776+0.01)),BH776))</f>
        <v/>
      </c>
      <c r="BW776" s="9">
        <f>IF(AG776&gt;=BI776,0,IFERROR(BI776+SUMPRODUCT((AG$4:AG$1569&gt;=BI$4:BI$1569)*(AG$4:AG$1569-BI$4:BI$1569))/MAX(1,COUNTIF(AG$4:AG$1569,"&lt;"&amp;BI776+0.01)),BI776))</f>
        <v/>
      </c>
      <c r="BX776" s="9">
        <f>IF(AH776&gt;=BJ776,0,IFERROR(BJ776+SUMPRODUCT((AH$4:AH$1569&gt;=BJ$4:BJ$1569)*(AH$4:AH$1569-BJ$4:BJ$1569))/MAX(1,COUNTIF(AH$4:AH$1569,"&lt;"&amp;BJ776+0.01)),BJ776))</f>
        <v/>
      </c>
      <c r="BY776" s="9">
        <f>IF(AI776&gt;=BK776,0,IFERROR(BK776+SUMPRODUCT((AI$4:AI$1569&gt;=BK$4:BK$1569)*(AI$4:AI$1569-BK$4:BK$1569))/MAX(1,COUNTIF(AI$4:AI$1569,"&lt;"&amp;BK776+0.01)),BK776))</f>
        <v/>
      </c>
      <c r="BZ776" s="9">
        <f>IF(AJ776&gt;=BL776,0,IFERROR(BL776+SUMPRODUCT((AJ$4:AJ$1569&gt;=BL$4:BL$1569)*(AJ$4:AJ$1569-BL$4:BL$1569))/MAX(1,COUNTIF(AJ$4:AJ$1569,"&lt;"&amp;BL776+0.01)),BL776))</f>
        <v/>
      </c>
      <c r="CA776" s="9">
        <f>IF(AK776&gt;=BM776,0,IFERROR(BM776+SUMPRODUCT((AK$4:AK$1569&gt;=BM$4:BM$1569)*(AK$4:AK$1569-BM$4:BM$1569))/MAX(1,COUNTIF(AK$4:AK$1569,"&lt;"&amp;BM776+0.01)),BM776))</f>
        <v/>
      </c>
      <c r="CB776" s="9">
        <f>IF(AL776&gt;=BN776,0,IFERROR(BN776+SUMPRODUCT((AL$4:AL$1569&gt;=BN$4:BN$1569)*(AL$4:AL$1569-BN$4:BN$1569))/MAX(1,COUNTIF(AL$4:AL$1569,"&lt;"&amp;BN776+0.01)),BN776))</f>
        <v/>
      </c>
      <c r="CC776" s="5">
        <f>IF(AO776="🟢","VERDE",IF(AO776="🟡","AMARELO",IF(AO776="🟠","VERMELHO",IF(AO776="🔴","VERMELHO","ROXO"))))</f>
        <v/>
      </c>
      <c r="CD776" s="5" t="inlineStr">
        <is>
          <t>🌎 REGIÕES</t>
        </is>
      </c>
      <c r="CE776" s="5" t="inlineStr">
        <is>
          <t>SEM REDE</t>
        </is>
      </c>
    </row>
    <row r="777">
      <c r="A777" s="5" t="inlineStr">
        <is>
          <t>22881893000164</t>
        </is>
      </c>
      <c r="B777" s="5" t="inlineStr">
        <is>
          <t>22.881.893 SANDRA REGINA ZARAMELO - ME</t>
        </is>
      </c>
      <c r="C777" s="5" t="inlineStr">
        <is>
          <t>06 - SEM GRUPO</t>
        </is>
      </c>
      <c r="D777" s="5" t="inlineStr">
        <is>
          <t>LARISSA PADILHA</t>
        </is>
      </c>
      <c r="E777" s="5" t="inlineStr">
        <is>
          <t>MG</t>
        </is>
      </c>
      <c r="F777" s="5">
        <f>IFERROR(VLOOKUP(C777,$AS$4:$AT$25,2,FALSE),"")</f>
        <v/>
      </c>
      <c r="G777" s="6">
        <f>IFERROR(VLOOKUP(C777,$AS$4:$AX$25,6,FALSE),"")</f>
        <v/>
      </c>
      <c r="H777" s="5">
        <f>IFERROR(VLOOKUP(C777,$AS$4:$AY$25,7,FALSE),"")</f>
        <v/>
      </c>
      <c r="I777" s="5">
        <f>IFERROR(VLOOKUP(C777,$AS$4:$AZ$25,8,FALSE),"")</f>
        <v/>
      </c>
      <c r="J777" s="7" t="inlineStr">
        <is>
          <t>.</t>
        </is>
      </c>
      <c r="K777" s="5" t="inlineStr">
        <is>
          <t>RJ + ES + MG</t>
        </is>
      </c>
      <c r="L777" s="8" t="n">
        <v>1028.571428571429</v>
      </c>
      <c r="M777" s="9" t="n">
        <v>85.71428571428571</v>
      </c>
      <c r="N777" s="9" t="n">
        <v>85.71428571428571</v>
      </c>
      <c r="O777" s="9" t="n">
        <v>85.71428571428571</v>
      </c>
      <c r="P777" s="9" t="n">
        <v>85.71428571428571</v>
      </c>
      <c r="Q777" s="9" t="n">
        <v>85.71428571428571</v>
      </c>
      <c r="R777" s="9" t="n">
        <v>85.71428571428571</v>
      </c>
      <c r="S777" s="9" t="n">
        <v>85.71428571428571</v>
      </c>
      <c r="T777" s="9" t="n">
        <v>85.71428571428571</v>
      </c>
      <c r="U777" s="9" t="n">
        <v>85.71428571428571</v>
      </c>
      <c r="V777" s="9" t="n">
        <v>85.71428571428571</v>
      </c>
      <c r="W777" s="9" t="n">
        <v>85.71428571428571</v>
      </c>
      <c r="X777" s="9" t="n">
        <v>85.71428571428571</v>
      </c>
      <c r="Y777" s="7" t="inlineStr">
        <is>
          <t>.</t>
        </is>
      </c>
      <c r="Z777" s="8">
        <f>SUM(AA777:AL777)</f>
        <v/>
      </c>
      <c r="AA777" s="9" t="n">
        <v>0</v>
      </c>
      <c r="AB777" s="9" t="n">
        <v>0</v>
      </c>
      <c r="AC777" s="9" t="n">
        <v>0</v>
      </c>
      <c r="AD777" s="9" t="n">
        <v>0</v>
      </c>
      <c r="AE777" s="9" t="n">
        <v>0</v>
      </c>
      <c r="AF777" s="9" t="n">
        <v>0</v>
      </c>
      <c r="AG777" s="9" t="n">
        <v>0</v>
      </c>
      <c r="AH777" s="9" t="n">
        <v>0</v>
      </c>
      <c r="AI777" s="9" t="n">
        <v>0</v>
      </c>
      <c r="AJ777" s="9" t="n">
        <v>0</v>
      </c>
      <c r="AK777" s="9" t="n">
        <v>0</v>
      </c>
      <c r="AL777" s="9" t="n">
        <v>0</v>
      </c>
      <c r="AM777" s="7" t="inlineStr">
        <is>
          <t>.</t>
        </is>
      </c>
      <c r="AN777" s="6">
        <f>IF(L777=0,0,Z777/L777)</f>
        <v/>
      </c>
      <c r="AO777" s="5">
        <f>IF(AN777="","",IF(AN777&gt;=0.9,"🟢",IF(AN777&gt;=0.7,"🟡",IF(AN777&gt;=0.5,"🟠","🔴"))))</f>
        <v/>
      </c>
      <c r="AP777" s="9">
        <f>IF(L777=0,0,L777-Z777)</f>
        <v/>
      </c>
      <c r="AQ777" s="5">
        <f>IF(Z777=0,"",RANK(Z777,Z$4:Z$1569,0))</f>
        <v/>
      </c>
      <c r="AR777" s="7" t="inlineStr">
        <is>
          <t>.</t>
        </is>
      </c>
      <c r="BA777" s="7" t="inlineStr">
        <is>
          <t>.</t>
        </is>
      </c>
      <c r="BB777" s="9">
        <f>SUM(L$4:L$1569)/COUNTA(A$4:A$1569)</f>
        <v/>
      </c>
      <c r="BC777" s="9">
        <f>SUM(M$4:M$1569)/COUNTA(A$4:A$1569)</f>
        <v/>
      </c>
      <c r="BD777" s="9">
        <f>SUM(N$4:N$1569)/COUNTA(A$4:A$1569)</f>
        <v/>
      </c>
      <c r="BE777" s="9">
        <f>SUM(O$4:O$1569)/COUNTA(A$4:A$1569)</f>
        <v/>
      </c>
      <c r="BF777" s="9">
        <f>SUM(P$4:P$1569)/COUNTA(A$4:A$1569)</f>
        <v/>
      </c>
      <c r="BG777" s="9">
        <f>SUM(Q$4:Q$1569)/COUNTA(A$4:A$1569)</f>
        <v/>
      </c>
      <c r="BH777" s="9">
        <f>SUM(R$4:R$1569)/COUNTA(A$4:A$1569)</f>
        <v/>
      </c>
      <c r="BI777" s="9">
        <f>SUM(S$4:S$1569)/COUNTA(A$4:A$1569)</f>
        <v/>
      </c>
      <c r="BJ777" s="9">
        <f>SUM(T$4:T$1569)/COUNTA(A$4:A$1569)</f>
        <v/>
      </c>
      <c r="BK777" s="9">
        <f>SUM(U$4:U$1569)/COUNTA(A$4:A$1569)</f>
        <v/>
      </c>
      <c r="BL777" s="9">
        <f>SUM(V$4:V$1569)/COUNTA(A$4:A$1569)</f>
        <v/>
      </c>
      <c r="BM777" s="9">
        <f>SUM(W$4:W$1569)/COUNTA(A$4:A$1569)</f>
        <v/>
      </c>
      <c r="BN777" s="9">
        <f>SUM(X$4:X$1569)/COUNTA(A$4:A$1569)</f>
        <v/>
      </c>
      <c r="BO777" s="7" t="inlineStr">
        <is>
          <t>.</t>
        </is>
      </c>
      <c r="BP777" s="9">
        <f>IF(Z777&gt;=BB777,0,IFERROR(BB777+(SUMPRODUCT((Z$4:Z$1569&gt;=BB$4:BB$1569)*(Z$4:Z$1569-BB$4:BB$1569))/MAX(1,COUNTIF(Z$4:Z$1569,"&lt;"&amp;BB777+0.01))),BB777))</f>
        <v/>
      </c>
      <c r="BQ777" s="9">
        <f>IF(AA777&gt;=BC777,0,IFERROR(BC777+SUMPRODUCT((AA$4:AA$1569&gt;=BC$4:BC$1569)*(AA$4:AA$1569-BC$4:BC$1569))/MAX(1,COUNTIF(AA$4:AA$1569,"&lt;"&amp;BC777+0.01)),BC777))</f>
        <v/>
      </c>
      <c r="BR777" s="9">
        <f>IF(AB777&gt;=BD777,0,IFERROR(BD777+SUMPRODUCT((AB$4:AB$1569&gt;=BD$4:BD$1569)*(AB$4:AB$1569-BD$4:BD$1569))/MAX(1,COUNTIF(AB$4:AB$1569,"&lt;"&amp;BD777+0.01)),BD777))</f>
        <v/>
      </c>
      <c r="BS777" s="9">
        <f>IF(AC777&gt;=BE777,0,IFERROR(BE777+SUMPRODUCT((AC$4:AC$1569&gt;=BE$4:BE$1569)*(AC$4:AC$1569-BE$4:BE$1569))/MAX(1,COUNTIF(AC$4:AC$1569,"&lt;"&amp;BE777+0.01)),BE777))</f>
        <v/>
      </c>
      <c r="BT777" s="9">
        <f>IF(AD777&gt;=BF777,0,IFERROR(BF777+SUMPRODUCT((AD$4:AD$1569&gt;=BF$4:BF$1569)*(AD$4:AD$1569-BF$4:BF$1569))/MAX(1,COUNTIF(AD$4:AD$1569,"&lt;"&amp;BF777+0.01)),BF777))</f>
        <v/>
      </c>
      <c r="BU777" s="9">
        <f>IF(AE777&gt;=BG777,0,IFERROR(BG777+SUMPRODUCT((AE$4:AE$1569&gt;=BG$4:BG$1569)*(AE$4:AE$1569-BG$4:BG$1569))/MAX(1,COUNTIF(AE$4:AE$1569,"&lt;"&amp;BG777+0.01)),BG777))</f>
        <v/>
      </c>
      <c r="BV777" s="9">
        <f>IF(AF777&gt;=BH777,0,IFERROR(BH777+SUMPRODUCT((AF$4:AF$1569&gt;=BH$4:BH$1569)*(AF$4:AF$1569-BH$4:BH$1569))/MAX(1,COUNTIF(AF$4:AF$1569,"&lt;"&amp;BH777+0.01)),BH777))</f>
        <v/>
      </c>
      <c r="BW777" s="9">
        <f>IF(AG777&gt;=BI777,0,IFERROR(BI777+SUMPRODUCT((AG$4:AG$1569&gt;=BI$4:BI$1569)*(AG$4:AG$1569-BI$4:BI$1569))/MAX(1,COUNTIF(AG$4:AG$1569,"&lt;"&amp;BI777+0.01)),BI777))</f>
        <v/>
      </c>
      <c r="BX777" s="9">
        <f>IF(AH777&gt;=BJ777,0,IFERROR(BJ777+SUMPRODUCT((AH$4:AH$1569&gt;=BJ$4:BJ$1569)*(AH$4:AH$1569-BJ$4:BJ$1569))/MAX(1,COUNTIF(AH$4:AH$1569,"&lt;"&amp;BJ777+0.01)),BJ777))</f>
        <v/>
      </c>
      <c r="BY777" s="9">
        <f>IF(AI777&gt;=BK777,0,IFERROR(BK777+SUMPRODUCT((AI$4:AI$1569&gt;=BK$4:BK$1569)*(AI$4:AI$1569-BK$4:BK$1569))/MAX(1,COUNTIF(AI$4:AI$1569,"&lt;"&amp;BK777+0.01)),BK777))</f>
        <v/>
      </c>
      <c r="BZ777" s="9">
        <f>IF(AJ777&gt;=BL777,0,IFERROR(BL777+SUMPRODUCT((AJ$4:AJ$1569&gt;=BL$4:BL$1569)*(AJ$4:AJ$1569-BL$4:BL$1569))/MAX(1,COUNTIF(AJ$4:AJ$1569,"&lt;"&amp;BL777+0.01)),BL777))</f>
        <v/>
      </c>
      <c r="CA777" s="9">
        <f>IF(AK777&gt;=BM777,0,IFERROR(BM777+SUMPRODUCT((AK$4:AK$1569&gt;=BM$4:BM$1569)*(AK$4:AK$1569-BM$4:BM$1569))/MAX(1,COUNTIF(AK$4:AK$1569,"&lt;"&amp;BM777+0.01)),BM777))</f>
        <v/>
      </c>
      <c r="CB777" s="9">
        <f>IF(AL777&gt;=BN777,0,IFERROR(BN777+SUMPRODUCT((AL$4:AL$1569&gt;=BN$4:BN$1569)*(AL$4:AL$1569-BN$4:BN$1569))/MAX(1,COUNTIF(AL$4:AL$1569,"&lt;"&amp;BN777+0.01)),BN777))</f>
        <v/>
      </c>
      <c r="CC777" s="5">
        <f>IF(AO777="🟢","VERDE",IF(AO777="🟡","AMARELO",IF(AO777="🟠","VERMELHO",IF(AO777="🔴","VERMELHO","ROXO"))))</f>
        <v/>
      </c>
      <c r="CD777" s="5" t="inlineStr">
        <is>
          <t>🌎 REGIÕES</t>
        </is>
      </c>
      <c r="CE777" s="5" t="inlineStr">
        <is>
          <t>SEM REDE</t>
        </is>
      </c>
    </row>
    <row r="778">
      <c r="A778" s="5" t="inlineStr">
        <is>
          <t>22898776000103</t>
        </is>
      </c>
      <c r="B778" s="5" t="inlineStr">
        <is>
          <t>HIPER SORRISO LTDA - EPP</t>
        </is>
      </c>
      <c r="C778" s="5" t="inlineStr">
        <is>
          <t>06 - SEM GRUPO</t>
        </is>
      </c>
      <c r="D778" s="5" t="inlineStr">
        <is>
          <t>LARISSA PADILHA</t>
        </is>
      </c>
      <c r="E778" s="5" t="inlineStr">
        <is>
          <t>SP</t>
        </is>
      </c>
      <c r="F778" s="5">
        <f>IFERROR(VLOOKUP(C778,$AS$4:$AT$25,2,FALSE),"")</f>
        <v/>
      </c>
      <c r="G778" s="6">
        <f>IFERROR(VLOOKUP(C778,$AS$4:$AX$25,6,FALSE),"")</f>
        <v/>
      </c>
      <c r="H778" s="5">
        <f>IFERROR(VLOOKUP(C778,$AS$4:$AY$25,7,FALSE),"")</f>
        <v/>
      </c>
      <c r="I778" s="5">
        <f>IFERROR(VLOOKUP(C778,$AS$4:$AZ$25,8,FALSE),"")</f>
        <v/>
      </c>
      <c r="J778" s="7" t="inlineStr">
        <is>
          <t>.</t>
        </is>
      </c>
      <c r="K778" s="5" t="inlineStr">
        <is>
          <t>SP CAPITAL</t>
        </is>
      </c>
      <c r="L778" s="8" t="n">
        <v>2442.857142857143</v>
      </c>
      <c r="M778" s="9" t="n">
        <v>171.4285714285714</v>
      </c>
      <c r="N778" s="9" t="n">
        <v>192.8571428571429</v>
      </c>
      <c r="O778" s="9" t="n">
        <v>192.8571428571429</v>
      </c>
      <c r="P778" s="9" t="n">
        <v>192.8571428571429</v>
      </c>
      <c r="Q778" s="9" t="n">
        <v>192.8571428571429</v>
      </c>
      <c r="R778" s="9" t="n">
        <v>192.8571428571429</v>
      </c>
      <c r="S778" s="9" t="n">
        <v>214.2857142857143</v>
      </c>
      <c r="T778" s="9" t="n">
        <v>214.2857142857143</v>
      </c>
      <c r="U778" s="9" t="n">
        <v>214.2857142857143</v>
      </c>
      <c r="V778" s="9" t="n">
        <v>214.2857142857143</v>
      </c>
      <c r="W778" s="9" t="n">
        <v>214.2857142857143</v>
      </c>
      <c r="X778" s="9" t="n">
        <v>235.7142857142857</v>
      </c>
      <c r="Y778" s="7" t="inlineStr">
        <is>
          <t>.</t>
        </is>
      </c>
      <c r="Z778" s="8">
        <f>SUM(AA778:AL778)</f>
        <v/>
      </c>
      <c r="AA778" s="9" t="n">
        <v>0</v>
      </c>
      <c r="AB778" s="9" t="n">
        <v>0</v>
      </c>
      <c r="AC778" s="9" t="n">
        <v>0</v>
      </c>
      <c r="AD778" s="9" t="n">
        <v>0</v>
      </c>
      <c r="AE778" s="9" t="n">
        <v>0</v>
      </c>
      <c r="AF778" s="9" t="n">
        <v>0</v>
      </c>
      <c r="AG778" s="9" t="n">
        <v>0</v>
      </c>
      <c r="AH778" s="9" t="n">
        <v>0</v>
      </c>
      <c r="AI778" s="9" t="n">
        <v>0</v>
      </c>
      <c r="AJ778" s="9" t="n">
        <v>0</v>
      </c>
      <c r="AK778" s="9" t="n">
        <v>0</v>
      </c>
      <c r="AL778" s="9" t="n">
        <v>0</v>
      </c>
      <c r="AM778" s="7" t="inlineStr">
        <is>
          <t>.</t>
        </is>
      </c>
      <c r="AN778" s="6">
        <f>IF(L778=0,0,Z778/L778)</f>
        <v/>
      </c>
      <c r="AO778" s="5">
        <f>IF(AN778="","",IF(AN778&gt;=0.9,"🟢",IF(AN778&gt;=0.7,"🟡",IF(AN778&gt;=0.5,"🟠","🔴"))))</f>
        <v/>
      </c>
      <c r="AP778" s="9">
        <f>IF(L778=0,0,L778-Z778)</f>
        <v/>
      </c>
      <c r="AQ778" s="5">
        <f>IF(Z778=0,"",RANK(Z778,Z$4:Z$1569,0))</f>
        <v/>
      </c>
      <c r="AR778" s="7" t="inlineStr">
        <is>
          <t>.</t>
        </is>
      </c>
      <c r="BA778" s="7" t="inlineStr">
        <is>
          <t>.</t>
        </is>
      </c>
      <c r="BB778" s="9">
        <f>SUM(L$4:L$1569)/COUNTA(A$4:A$1569)</f>
        <v/>
      </c>
      <c r="BC778" s="9">
        <f>SUM(M$4:M$1569)/COUNTA(A$4:A$1569)</f>
        <v/>
      </c>
      <c r="BD778" s="9">
        <f>SUM(N$4:N$1569)/COUNTA(A$4:A$1569)</f>
        <v/>
      </c>
      <c r="BE778" s="9">
        <f>SUM(O$4:O$1569)/COUNTA(A$4:A$1569)</f>
        <v/>
      </c>
      <c r="BF778" s="9">
        <f>SUM(P$4:P$1569)/COUNTA(A$4:A$1569)</f>
        <v/>
      </c>
      <c r="BG778" s="9">
        <f>SUM(Q$4:Q$1569)/COUNTA(A$4:A$1569)</f>
        <v/>
      </c>
      <c r="BH778" s="9">
        <f>SUM(R$4:R$1569)/COUNTA(A$4:A$1569)</f>
        <v/>
      </c>
      <c r="BI778" s="9">
        <f>SUM(S$4:S$1569)/COUNTA(A$4:A$1569)</f>
        <v/>
      </c>
      <c r="BJ778" s="9">
        <f>SUM(T$4:T$1569)/COUNTA(A$4:A$1569)</f>
        <v/>
      </c>
      <c r="BK778" s="9">
        <f>SUM(U$4:U$1569)/COUNTA(A$4:A$1569)</f>
        <v/>
      </c>
      <c r="BL778" s="9">
        <f>SUM(V$4:V$1569)/COUNTA(A$4:A$1569)</f>
        <v/>
      </c>
      <c r="BM778" s="9">
        <f>SUM(W$4:W$1569)/COUNTA(A$4:A$1569)</f>
        <v/>
      </c>
      <c r="BN778" s="9">
        <f>SUM(X$4:X$1569)/COUNTA(A$4:A$1569)</f>
        <v/>
      </c>
      <c r="BO778" s="7" t="inlineStr">
        <is>
          <t>.</t>
        </is>
      </c>
      <c r="BP778" s="9">
        <f>IF(Z778&gt;=BB778,0,IFERROR(BB778+(SUMPRODUCT((Z$4:Z$1569&gt;=BB$4:BB$1569)*(Z$4:Z$1569-BB$4:BB$1569))/MAX(1,COUNTIF(Z$4:Z$1569,"&lt;"&amp;BB778+0.01))),BB778))</f>
        <v/>
      </c>
      <c r="BQ778" s="9">
        <f>IF(AA778&gt;=BC778,0,IFERROR(BC778+SUMPRODUCT((AA$4:AA$1569&gt;=BC$4:BC$1569)*(AA$4:AA$1569-BC$4:BC$1569))/MAX(1,COUNTIF(AA$4:AA$1569,"&lt;"&amp;BC778+0.01)),BC778))</f>
        <v/>
      </c>
      <c r="BR778" s="9">
        <f>IF(AB778&gt;=BD778,0,IFERROR(BD778+SUMPRODUCT((AB$4:AB$1569&gt;=BD$4:BD$1569)*(AB$4:AB$1569-BD$4:BD$1569))/MAX(1,COUNTIF(AB$4:AB$1569,"&lt;"&amp;BD778+0.01)),BD778))</f>
        <v/>
      </c>
      <c r="BS778" s="9">
        <f>IF(AC778&gt;=BE778,0,IFERROR(BE778+SUMPRODUCT((AC$4:AC$1569&gt;=BE$4:BE$1569)*(AC$4:AC$1569-BE$4:BE$1569))/MAX(1,COUNTIF(AC$4:AC$1569,"&lt;"&amp;BE778+0.01)),BE778))</f>
        <v/>
      </c>
      <c r="BT778" s="9">
        <f>IF(AD778&gt;=BF778,0,IFERROR(BF778+SUMPRODUCT((AD$4:AD$1569&gt;=BF$4:BF$1569)*(AD$4:AD$1569-BF$4:BF$1569))/MAX(1,COUNTIF(AD$4:AD$1569,"&lt;"&amp;BF778+0.01)),BF778))</f>
        <v/>
      </c>
      <c r="BU778" s="9">
        <f>IF(AE778&gt;=BG778,0,IFERROR(BG778+SUMPRODUCT((AE$4:AE$1569&gt;=BG$4:BG$1569)*(AE$4:AE$1569-BG$4:BG$1569))/MAX(1,COUNTIF(AE$4:AE$1569,"&lt;"&amp;BG778+0.01)),BG778))</f>
        <v/>
      </c>
      <c r="BV778" s="9">
        <f>IF(AF778&gt;=BH778,0,IFERROR(BH778+SUMPRODUCT((AF$4:AF$1569&gt;=BH$4:BH$1569)*(AF$4:AF$1569-BH$4:BH$1569))/MAX(1,COUNTIF(AF$4:AF$1569,"&lt;"&amp;BH778+0.01)),BH778))</f>
        <v/>
      </c>
      <c r="BW778" s="9">
        <f>IF(AG778&gt;=BI778,0,IFERROR(BI778+SUMPRODUCT((AG$4:AG$1569&gt;=BI$4:BI$1569)*(AG$4:AG$1569-BI$4:BI$1569))/MAX(1,COUNTIF(AG$4:AG$1569,"&lt;"&amp;BI778+0.01)),BI778))</f>
        <v/>
      </c>
      <c r="BX778" s="9">
        <f>IF(AH778&gt;=BJ778,0,IFERROR(BJ778+SUMPRODUCT((AH$4:AH$1569&gt;=BJ$4:BJ$1569)*(AH$4:AH$1569-BJ$4:BJ$1569))/MAX(1,COUNTIF(AH$4:AH$1569,"&lt;"&amp;BJ778+0.01)),BJ778))</f>
        <v/>
      </c>
      <c r="BY778" s="9">
        <f>IF(AI778&gt;=BK778,0,IFERROR(BK778+SUMPRODUCT((AI$4:AI$1569&gt;=BK$4:BK$1569)*(AI$4:AI$1569-BK$4:BK$1569))/MAX(1,COUNTIF(AI$4:AI$1569,"&lt;"&amp;BK778+0.01)),BK778))</f>
        <v/>
      </c>
      <c r="BZ778" s="9">
        <f>IF(AJ778&gt;=BL778,0,IFERROR(BL778+SUMPRODUCT((AJ$4:AJ$1569&gt;=BL$4:BL$1569)*(AJ$4:AJ$1569-BL$4:BL$1569))/MAX(1,COUNTIF(AJ$4:AJ$1569,"&lt;"&amp;BL778+0.01)),BL778))</f>
        <v/>
      </c>
      <c r="CA778" s="9">
        <f>IF(AK778&gt;=BM778,0,IFERROR(BM778+SUMPRODUCT((AK$4:AK$1569&gt;=BM$4:BM$1569)*(AK$4:AK$1569-BM$4:BM$1569))/MAX(1,COUNTIF(AK$4:AK$1569,"&lt;"&amp;BM778+0.01)),BM778))</f>
        <v/>
      </c>
      <c r="CB778" s="9">
        <f>IF(AL778&gt;=BN778,0,IFERROR(BN778+SUMPRODUCT((AL$4:AL$1569&gt;=BN$4:BN$1569)*(AL$4:AL$1569-BN$4:BN$1569))/MAX(1,COUNTIF(AL$4:AL$1569,"&lt;"&amp;BN778+0.01)),BN778))</f>
        <v/>
      </c>
      <c r="CC778" s="5">
        <f>IF(AO778="🟢","VERDE",IF(AO778="🟡","AMARELO",IF(AO778="🟠","VERMELHO",IF(AO778="🔴","VERMELHO","ROXO"))))</f>
        <v/>
      </c>
      <c r="CD778" s="5" t="inlineStr">
        <is>
          <t>🌎 REGIÕES</t>
        </is>
      </c>
      <c r="CE778" s="5" t="inlineStr">
        <is>
          <t>SEM REDE</t>
        </is>
      </c>
    </row>
    <row r="779">
      <c r="A779" s="5" t="inlineStr">
        <is>
          <t>22944611000120</t>
        </is>
      </c>
      <c r="B779" s="5" t="inlineStr">
        <is>
          <t>MELGUILIPE COMERCIO DE ALIMENTOS LTDA -M</t>
        </is>
      </c>
      <c r="C779" s="5" t="inlineStr">
        <is>
          <t>06 - SEM GRUPO</t>
        </is>
      </c>
      <c r="D779" s="5" t="inlineStr">
        <is>
          <t>HEMANUELE DITZEL (MANU)</t>
        </is>
      </c>
      <c r="E779" s="5" t="inlineStr">
        <is>
          <t>PR</t>
        </is>
      </c>
      <c r="F779" s="5">
        <f>IFERROR(VLOOKUP(C779,$AS$4:$AT$25,2,FALSE),"")</f>
        <v/>
      </c>
      <c r="G779" s="6">
        <f>IFERROR(VLOOKUP(C779,$AS$4:$AX$25,6,FALSE),"")</f>
        <v/>
      </c>
      <c r="H779" s="5">
        <f>IFERROR(VLOOKUP(C779,$AS$4:$AY$25,7,FALSE),"")</f>
        <v/>
      </c>
      <c r="I779" s="5">
        <f>IFERROR(VLOOKUP(C779,$AS$4:$AZ$25,8,FALSE),"")</f>
        <v/>
      </c>
      <c r="J779" s="7" t="inlineStr">
        <is>
          <t>.</t>
        </is>
      </c>
      <c r="K779" s="5" t="inlineStr">
        <is>
          <t>SUL</t>
        </is>
      </c>
      <c r="L779" s="8" t="n">
        <v>1575</v>
      </c>
      <c r="M779" s="9" t="n">
        <v>112.5</v>
      </c>
      <c r="N779" s="9" t="n">
        <v>125</v>
      </c>
      <c r="O779" s="9" t="n">
        <v>125</v>
      </c>
      <c r="P779" s="9" t="n">
        <v>125</v>
      </c>
      <c r="Q779" s="9" t="n">
        <v>125</v>
      </c>
      <c r="R779" s="9" t="n">
        <v>125</v>
      </c>
      <c r="S779" s="9" t="n">
        <v>137.5</v>
      </c>
      <c r="T779" s="9" t="n">
        <v>137.5</v>
      </c>
      <c r="U779" s="9" t="n">
        <v>137.5</v>
      </c>
      <c r="V779" s="9" t="n">
        <v>137.5</v>
      </c>
      <c r="W779" s="9" t="n">
        <v>137.5</v>
      </c>
      <c r="X779" s="9" t="n">
        <v>150</v>
      </c>
      <c r="Y779" s="7" t="inlineStr">
        <is>
          <t>.</t>
        </is>
      </c>
      <c r="Z779" s="8">
        <f>SUM(AA779:AL779)</f>
        <v/>
      </c>
      <c r="AA779" s="9" t="n">
        <v>0</v>
      </c>
      <c r="AB779" s="9" t="n">
        <v>0</v>
      </c>
      <c r="AC779" s="9" t="n">
        <v>0</v>
      </c>
      <c r="AD779" s="9" t="n">
        <v>0</v>
      </c>
      <c r="AE779" s="9" t="n">
        <v>0</v>
      </c>
      <c r="AF779" s="9" t="n">
        <v>0</v>
      </c>
      <c r="AG779" s="9" t="n">
        <v>0</v>
      </c>
      <c r="AH779" s="9" t="n">
        <v>0</v>
      </c>
      <c r="AI779" s="9" t="n">
        <v>0</v>
      </c>
      <c r="AJ779" s="9" t="n">
        <v>0</v>
      </c>
      <c r="AK779" s="9" t="n">
        <v>0</v>
      </c>
      <c r="AL779" s="9" t="n">
        <v>0</v>
      </c>
      <c r="AM779" s="7" t="inlineStr">
        <is>
          <t>.</t>
        </is>
      </c>
      <c r="AN779" s="6">
        <f>IF(L779=0,0,Z779/L779)</f>
        <v/>
      </c>
      <c r="AO779" s="5">
        <f>IF(AN779="","",IF(AN779&gt;=0.9,"🟢",IF(AN779&gt;=0.7,"🟡",IF(AN779&gt;=0.5,"🟠","🔴"))))</f>
        <v/>
      </c>
      <c r="AP779" s="9">
        <f>IF(L779=0,0,L779-Z779)</f>
        <v/>
      </c>
      <c r="AQ779" s="5">
        <f>IF(Z779=0,"",RANK(Z779,Z$4:Z$1569,0))</f>
        <v/>
      </c>
      <c r="AR779" s="7" t="inlineStr">
        <is>
          <t>.</t>
        </is>
      </c>
      <c r="BA779" s="7" t="inlineStr">
        <is>
          <t>.</t>
        </is>
      </c>
      <c r="BB779" s="9">
        <f>SUM(L$4:L$1569)/COUNTA(A$4:A$1569)</f>
        <v/>
      </c>
      <c r="BC779" s="9">
        <f>SUM(M$4:M$1569)/COUNTA(A$4:A$1569)</f>
        <v/>
      </c>
      <c r="BD779" s="9">
        <f>SUM(N$4:N$1569)/COUNTA(A$4:A$1569)</f>
        <v/>
      </c>
      <c r="BE779" s="9">
        <f>SUM(O$4:O$1569)/COUNTA(A$4:A$1569)</f>
        <v/>
      </c>
      <c r="BF779" s="9">
        <f>SUM(P$4:P$1569)/COUNTA(A$4:A$1569)</f>
        <v/>
      </c>
      <c r="BG779" s="9">
        <f>SUM(Q$4:Q$1569)/COUNTA(A$4:A$1569)</f>
        <v/>
      </c>
      <c r="BH779" s="9">
        <f>SUM(R$4:R$1569)/COUNTA(A$4:A$1569)</f>
        <v/>
      </c>
      <c r="BI779" s="9">
        <f>SUM(S$4:S$1569)/COUNTA(A$4:A$1569)</f>
        <v/>
      </c>
      <c r="BJ779" s="9">
        <f>SUM(T$4:T$1569)/COUNTA(A$4:A$1569)</f>
        <v/>
      </c>
      <c r="BK779" s="9">
        <f>SUM(U$4:U$1569)/COUNTA(A$4:A$1569)</f>
        <v/>
      </c>
      <c r="BL779" s="9">
        <f>SUM(V$4:V$1569)/COUNTA(A$4:A$1569)</f>
        <v/>
      </c>
      <c r="BM779" s="9">
        <f>SUM(W$4:W$1569)/COUNTA(A$4:A$1569)</f>
        <v/>
      </c>
      <c r="BN779" s="9">
        <f>SUM(X$4:X$1569)/COUNTA(A$4:A$1569)</f>
        <v/>
      </c>
      <c r="BO779" s="7" t="inlineStr">
        <is>
          <t>.</t>
        </is>
      </c>
      <c r="BP779" s="9">
        <f>IF(Z779&gt;=BB779,0,IFERROR(BB779+(SUMPRODUCT((Z$4:Z$1569&gt;=BB$4:BB$1569)*(Z$4:Z$1569-BB$4:BB$1569))/MAX(1,COUNTIF(Z$4:Z$1569,"&lt;"&amp;BB779+0.01))),BB779))</f>
        <v/>
      </c>
      <c r="BQ779" s="9">
        <f>IF(AA779&gt;=BC779,0,IFERROR(BC779+SUMPRODUCT((AA$4:AA$1569&gt;=BC$4:BC$1569)*(AA$4:AA$1569-BC$4:BC$1569))/MAX(1,COUNTIF(AA$4:AA$1569,"&lt;"&amp;BC779+0.01)),BC779))</f>
        <v/>
      </c>
      <c r="BR779" s="9">
        <f>IF(AB779&gt;=BD779,0,IFERROR(BD779+SUMPRODUCT((AB$4:AB$1569&gt;=BD$4:BD$1569)*(AB$4:AB$1569-BD$4:BD$1569))/MAX(1,COUNTIF(AB$4:AB$1569,"&lt;"&amp;BD779+0.01)),BD779))</f>
        <v/>
      </c>
      <c r="BS779" s="9">
        <f>IF(AC779&gt;=BE779,0,IFERROR(BE779+SUMPRODUCT((AC$4:AC$1569&gt;=BE$4:BE$1569)*(AC$4:AC$1569-BE$4:BE$1569))/MAX(1,COUNTIF(AC$4:AC$1569,"&lt;"&amp;BE779+0.01)),BE779))</f>
        <v/>
      </c>
      <c r="BT779" s="9">
        <f>IF(AD779&gt;=BF779,0,IFERROR(BF779+SUMPRODUCT((AD$4:AD$1569&gt;=BF$4:BF$1569)*(AD$4:AD$1569-BF$4:BF$1569))/MAX(1,COUNTIF(AD$4:AD$1569,"&lt;"&amp;BF779+0.01)),BF779))</f>
        <v/>
      </c>
      <c r="BU779" s="9">
        <f>IF(AE779&gt;=BG779,0,IFERROR(BG779+SUMPRODUCT((AE$4:AE$1569&gt;=BG$4:BG$1569)*(AE$4:AE$1569-BG$4:BG$1569))/MAX(1,COUNTIF(AE$4:AE$1569,"&lt;"&amp;BG779+0.01)),BG779))</f>
        <v/>
      </c>
      <c r="BV779" s="9">
        <f>IF(AF779&gt;=BH779,0,IFERROR(BH779+SUMPRODUCT((AF$4:AF$1569&gt;=BH$4:BH$1569)*(AF$4:AF$1569-BH$4:BH$1569))/MAX(1,COUNTIF(AF$4:AF$1569,"&lt;"&amp;BH779+0.01)),BH779))</f>
        <v/>
      </c>
      <c r="BW779" s="9">
        <f>IF(AG779&gt;=BI779,0,IFERROR(BI779+SUMPRODUCT((AG$4:AG$1569&gt;=BI$4:BI$1569)*(AG$4:AG$1569-BI$4:BI$1569))/MAX(1,COUNTIF(AG$4:AG$1569,"&lt;"&amp;BI779+0.01)),BI779))</f>
        <v/>
      </c>
      <c r="BX779" s="9">
        <f>IF(AH779&gt;=BJ779,0,IFERROR(BJ779+SUMPRODUCT((AH$4:AH$1569&gt;=BJ$4:BJ$1569)*(AH$4:AH$1569-BJ$4:BJ$1569))/MAX(1,COUNTIF(AH$4:AH$1569,"&lt;"&amp;BJ779+0.01)),BJ779))</f>
        <v/>
      </c>
      <c r="BY779" s="9">
        <f>IF(AI779&gt;=BK779,0,IFERROR(BK779+SUMPRODUCT((AI$4:AI$1569&gt;=BK$4:BK$1569)*(AI$4:AI$1569-BK$4:BK$1569))/MAX(1,COUNTIF(AI$4:AI$1569,"&lt;"&amp;BK779+0.01)),BK779))</f>
        <v/>
      </c>
      <c r="BZ779" s="9">
        <f>IF(AJ779&gt;=BL779,0,IFERROR(BL779+SUMPRODUCT((AJ$4:AJ$1569&gt;=BL$4:BL$1569)*(AJ$4:AJ$1569-BL$4:BL$1569))/MAX(1,COUNTIF(AJ$4:AJ$1569,"&lt;"&amp;BL779+0.01)),BL779))</f>
        <v/>
      </c>
      <c r="CA779" s="9">
        <f>IF(AK779&gt;=BM779,0,IFERROR(BM779+SUMPRODUCT((AK$4:AK$1569&gt;=BM$4:BM$1569)*(AK$4:AK$1569-BM$4:BM$1569))/MAX(1,COUNTIF(AK$4:AK$1569,"&lt;"&amp;BM779+0.01)),BM779))</f>
        <v/>
      </c>
      <c r="CB779" s="9">
        <f>IF(AL779&gt;=BN779,0,IFERROR(BN779+SUMPRODUCT((AL$4:AL$1569&gt;=BN$4:BN$1569)*(AL$4:AL$1569-BN$4:BN$1569))/MAX(1,COUNTIF(AL$4:AL$1569,"&lt;"&amp;BN779+0.01)),BN779))</f>
        <v/>
      </c>
      <c r="CC779" s="5">
        <f>IF(AO779="🟢","VERDE",IF(AO779="🟡","AMARELO",IF(AO779="🟠","VERMELHO",IF(AO779="🔴","VERMELHO","ROXO"))))</f>
        <v/>
      </c>
      <c r="CD779" s="5" t="inlineStr">
        <is>
          <t>🌎 REGIÕES</t>
        </is>
      </c>
      <c r="CE779" s="5" t="inlineStr">
        <is>
          <t>SEM REDE</t>
        </is>
      </c>
    </row>
    <row r="780">
      <c r="A780" s="5" t="inlineStr">
        <is>
          <t>22964828000100</t>
        </is>
      </c>
      <c r="B780" s="5" t="inlineStr">
        <is>
          <t>CHV PRODUTOS SAUDAVEIS LTDASITUACAO CADA</t>
        </is>
      </c>
      <c r="C780" s="5" t="inlineStr">
        <is>
          <t>06 - INTERNA - DIVINA TERRA</t>
        </is>
      </c>
      <c r="D780" s="5" t="inlineStr">
        <is>
          <t>DAIANE STAVICKI</t>
        </is>
      </c>
      <c r="E780" s="5" t="inlineStr"/>
      <c r="F780" s="5">
        <f>IFERROR(VLOOKUP(C780,$AS$4:$AT$25,2,FALSE),"")</f>
        <v/>
      </c>
      <c r="G780" s="6">
        <f>IFERROR(VLOOKUP(C780,$AS$4:$AX$25,6,FALSE),"")</f>
        <v/>
      </c>
      <c r="H780" s="5">
        <f>IFERROR(VLOOKUP(C780,$AS$4:$AY$25,7,FALSE),"")</f>
        <v/>
      </c>
      <c r="I780" s="5">
        <f>IFERROR(VLOOKUP(C780,$AS$4:$AZ$25,8,FALSE),"")</f>
        <v/>
      </c>
      <c r="J780" s="7" t="inlineStr">
        <is>
          <t>.</t>
        </is>
      </c>
      <c r="K780" s="5" t="inlineStr">
        <is>
          <t>NACIONAL</t>
        </is>
      </c>
      <c r="L780" s="8" t="n">
        <v>6566.037735849057</v>
      </c>
      <c r="M780" s="9" t="n">
        <v>452.8301886792453</v>
      </c>
      <c r="N780" s="9" t="n">
        <v>481.1320754716981</v>
      </c>
      <c r="O780" s="9" t="n">
        <v>481.1320754716981</v>
      </c>
      <c r="P780" s="9" t="n">
        <v>509.4339622641509</v>
      </c>
      <c r="Q780" s="9" t="n">
        <v>509.4339622641509</v>
      </c>
      <c r="R780" s="9" t="n">
        <v>537.7358490566038</v>
      </c>
      <c r="S780" s="9" t="n">
        <v>566.0377358490566</v>
      </c>
      <c r="T780" s="9" t="n">
        <v>566.0377358490566</v>
      </c>
      <c r="U780" s="9" t="n">
        <v>594.3396226415094</v>
      </c>
      <c r="V780" s="9" t="n">
        <v>594.3396226415094</v>
      </c>
      <c r="W780" s="9" t="n">
        <v>622.6415094339623</v>
      </c>
      <c r="X780" s="9" t="n">
        <v>650.9433962264151</v>
      </c>
      <c r="Y780" s="7" t="inlineStr">
        <is>
          <t>.</t>
        </is>
      </c>
      <c r="Z780" s="8">
        <f>SUM(AA780:AL780)</f>
        <v/>
      </c>
      <c r="AA780" s="9" t="n">
        <v>0</v>
      </c>
      <c r="AB780" s="9" t="n">
        <v>0</v>
      </c>
      <c r="AC780" s="9" t="n">
        <v>0</v>
      </c>
      <c r="AD780" s="9" t="n">
        <v>0</v>
      </c>
      <c r="AE780" s="9" t="n">
        <v>0</v>
      </c>
      <c r="AF780" s="9" t="n">
        <v>0</v>
      </c>
      <c r="AG780" s="9" t="n">
        <v>0</v>
      </c>
      <c r="AH780" s="9" t="n">
        <v>0</v>
      </c>
      <c r="AI780" s="9" t="n">
        <v>0</v>
      </c>
      <c r="AJ780" s="9" t="n">
        <v>0</v>
      </c>
      <c r="AK780" s="9" t="n">
        <v>0</v>
      </c>
      <c r="AL780" s="9" t="n">
        <v>0</v>
      </c>
      <c r="AM780" s="7" t="inlineStr">
        <is>
          <t>.</t>
        </is>
      </c>
      <c r="AN780" s="6">
        <f>IF(L780=0,0,Z780/L780)</f>
        <v/>
      </c>
      <c r="AO780" s="5">
        <f>IF(AN780="","",IF(AN780&gt;=0.9,"🟢",IF(AN780&gt;=0.7,"🟡",IF(AN780&gt;=0.5,"🟠","🔴"))))</f>
        <v/>
      </c>
      <c r="AP780" s="9">
        <f>IF(L780=0,0,L780-Z780)</f>
        <v/>
      </c>
      <c r="AQ780" s="5">
        <f>IF(Z780=0,"",RANK(Z780,Z$4:Z$1569,0))</f>
        <v/>
      </c>
      <c r="AR780" s="7" t="inlineStr">
        <is>
          <t>.</t>
        </is>
      </c>
      <c r="BA780" s="7" t="inlineStr">
        <is>
          <t>.</t>
        </is>
      </c>
      <c r="BB780" s="9">
        <f>SUM(L$4:L$1569)/COUNTA(A$4:A$1569)</f>
        <v/>
      </c>
      <c r="BC780" s="9">
        <f>SUM(M$4:M$1569)/COUNTA(A$4:A$1569)</f>
        <v/>
      </c>
      <c r="BD780" s="9">
        <f>SUM(N$4:N$1569)/COUNTA(A$4:A$1569)</f>
        <v/>
      </c>
      <c r="BE780" s="9">
        <f>SUM(O$4:O$1569)/COUNTA(A$4:A$1569)</f>
        <v/>
      </c>
      <c r="BF780" s="9">
        <f>SUM(P$4:P$1569)/COUNTA(A$4:A$1569)</f>
        <v/>
      </c>
      <c r="BG780" s="9">
        <f>SUM(Q$4:Q$1569)/COUNTA(A$4:A$1569)</f>
        <v/>
      </c>
      <c r="BH780" s="9">
        <f>SUM(R$4:R$1569)/COUNTA(A$4:A$1569)</f>
        <v/>
      </c>
      <c r="BI780" s="9">
        <f>SUM(S$4:S$1569)/COUNTA(A$4:A$1569)</f>
        <v/>
      </c>
      <c r="BJ780" s="9">
        <f>SUM(T$4:T$1569)/COUNTA(A$4:A$1569)</f>
        <v/>
      </c>
      <c r="BK780" s="9">
        <f>SUM(U$4:U$1569)/COUNTA(A$4:A$1569)</f>
        <v/>
      </c>
      <c r="BL780" s="9">
        <f>SUM(V$4:V$1569)/COUNTA(A$4:A$1569)</f>
        <v/>
      </c>
      <c r="BM780" s="9">
        <f>SUM(W$4:W$1569)/COUNTA(A$4:A$1569)</f>
        <v/>
      </c>
      <c r="BN780" s="9">
        <f>SUM(X$4:X$1569)/COUNTA(A$4:A$1569)</f>
        <v/>
      </c>
      <c r="BO780" s="7" t="inlineStr">
        <is>
          <t>.</t>
        </is>
      </c>
      <c r="BP780" s="9">
        <f>IF(Z780&gt;=BB780,0,IFERROR(BB780+(SUMPRODUCT((Z$4:Z$1569&gt;=BB$4:BB$1569)*(Z$4:Z$1569-BB$4:BB$1569))/MAX(1,COUNTIF(Z$4:Z$1569,"&lt;"&amp;BB780+0.01))),BB780))</f>
        <v/>
      </c>
      <c r="BQ780" s="9">
        <f>IF(AA780&gt;=BC780,0,IFERROR(BC780+SUMPRODUCT((AA$4:AA$1569&gt;=BC$4:BC$1569)*(AA$4:AA$1569-BC$4:BC$1569))/MAX(1,COUNTIF(AA$4:AA$1569,"&lt;"&amp;BC780+0.01)),BC780))</f>
        <v/>
      </c>
      <c r="BR780" s="9">
        <f>IF(AB780&gt;=BD780,0,IFERROR(BD780+SUMPRODUCT((AB$4:AB$1569&gt;=BD$4:BD$1569)*(AB$4:AB$1569-BD$4:BD$1569))/MAX(1,COUNTIF(AB$4:AB$1569,"&lt;"&amp;BD780+0.01)),BD780))</f>
        <v/>
      </c>
      <c r="BS780" s="9">
        <f>IF(AC780&gt;=BE780,0,IFERROR(BE780+SUMPRODUCT((AC$4:AC$1569&gt;=BE$4:BE$1569)*(AC$4:AC$1569-BE$4:BE$1569))/MAX(1,COUNTIF(AC$4:AC$1569,"&lt;"&amp;BE780+0.01)),BE780))</f>
        <v/>
      </c>
      <c r="BT780" s="9">
        <f>IF(AD780&gt;=BF780,0,IFERROR(BF780+SUMPRODUCT((AD$4:AD$1569&gt;=BF$4:BF$1569)*(AD$4:AD$1569-BF$4:BF$1569))/MAX(1,COUNTIF(AD$4:AD$1569,"&lt;"&amp;BF780+0.01)),BF780))</f>
        <v/>
      </c>
      <c r="BU780" s="9">
        <f>IF(AE780&gt;=BG780,0,IFERROR(BG780+SUMPRODUCT((AE$4:AE$1569&gt;=BG$4:BG$1569)*(AE$4:AE$1569-BG$4:BG$1569))/MAX(1,COUNTIF(AE$4:AE$1569,"&lt;"&amp;BG780+0.01)),BG780))</f>
        <v/>
      </c>
      <c r="BV780" s="9">
        <f>IF(AF780&gt;=BH780,0,IFERROR(BH780+SUMPRODUCT((AF$4:AF$1569&gt;=BH$4:BH$1569)*(AF$4:AF$1569-BH$4:BH$1569))/MAX(1,COUNTIF(AF$4:AF$1569,"&lt;"&amp;BH780+0.01)),BH780))</f>
        <v/>
      </c>
      <c r="BW780" s="9">
        <f>IF(AG780&gt;=BI780,0,IFERROR(BI780+SUMPRODUCT((AG$4:AG$1569&gt;=BI$4:BI$1569)*(AG$4:AG$1569-BI$4:BI$1569))/MAX(1,COUNTIF(AG$4:AG$1569,"&lt;"&amp;BI780+0.01)),BI780))</f>
        <v/>
      </c>
      <c r="BX780" s="9">
        <f>IF(AH780&gt;=BJ780,0,IFERROR(BJ780+SUMPRODUCT((AH$4:AH$1569&gt;=BJ$4:BJ$1569)*(AH$4:AH$1569-BJ$4:BJ$1569))/MAX(1,COUNTIF(AH$4:AH$1569,"&lt;"&amp;BJ780+0.01)),BJ780))</f>
        <v/>
      </c>
      <c r="BY780" s="9">
        <f>IF(AI780&gt;=BK780,0,IFERROR(BK780+SUMPRODUCT((AI$4:AI$1569&gt;=BK$4:BK$1569)*(AI$4:AI$1569-BK$4:BK$1569))/MAX(1,COUNTIF(AI$4:AI$1569,"&lt;"&amp;BK780+0.01)),BK780))</f>
        <v/>
      </c>
      <c r="BZ780" s="9">
        <f>IF(AJ780&gt;=BL780,0,IFERROR(BL780+SUMPRODUCT((AJ$4:AJ$1569&gt;=BL$4:BL$1569)*(AJ$4:AJ$1569-BL$4:BL$1569))/MAX(1,COUNTIF(AJ$4:AJ$1569,"&lt;"&amp;BL780+0.01)),BL780))</f>
        <v/>
      </c>
      <c r="CA780" s="9">
        <f>IF(AK780&gt;=BM780,0,IFERROR(BM780+SUMPRODUCT((AK$4:AK$1569&gt;=BM$4:BM$1569)*(AK$4:AK$1569-BM$4:BM$1569))/MAX(1,COUNTIF(AK$4:AK$1569,"&lt;"&amp;BM780+0.01)),BM780))</f>
        <v/>
      </c>
      <c r="CB780" s="9">
        <f>IF(AL780&gt;=BN780,0,IFERROR(BN780+SUMPRODUCT((AL$4:AL$1569&gt;=BN$4:BN$1569)*(AL$4:AL$1569-BN$4:BN$1569))/MAX(1,COUNTIF(AL$4:AL$1569,"&lt;"&amp;BN780+0.01)),BN780))</f>
        <v/>
      </c>
      <c r="CC780" s="5">
        <f>IF(AO780="🟢","VERDE",IF(AO780="🟡","AMARELO",IF(AO780="🟠","VERMELHO",IF(AO780="🔴","VERMELHO","ROXO"))))</f>
        <v/>
      </c>
      <c r="CD780" s="5" t="inlineStr">
        <is>
          <t>🏢 REDES</t>
        </is>
      </c>
      <c r="CE780" s="5" t="inlineStr">
        <is>
          <t>DIVINA TERRA</t>
        </is>
      </c>
    </row>
    <row r="781">
      <c r="A781" s="5" t="inlineStr">
        <is>
          <t>22984903000197</t>
        </is>
      </c>
      <c r="B781" s="5" t="inlineStr">
        <is>
          <t>KOGLIN COM  PROD  ALIMENTICIOS  - ME</t>
        </is>
      </c>
      <c r="C781" s="5" t="inlineStr">
        <is>
          <t>06 - SEM GRUPO</t>
        </is>
      </c>
      <c r="D781" s="5" t="inlineStr">
        <is>
          <t>HEMANUELE DITZEL (MANU)</t>
        </is>
      </c>
      <c r="E781" s="5" t="inlineStr">
        <is>
          <t>RS</t>
        </is>
      </c>
      <c r="F781" s="5">
        <f>IFERROR(VLOOKUP(C781,$AS$4:$AT$25,2,FALSE),"")</f>
        <v/>
      </c>
      <c r="G781" s="6">
        <f>IFERROR(VLOOKUP(C781,$AS$4:$AX$25,6,FALSE),"")</f>
        <v/>
      </c>
      <c r="H781" s="5">
        <f>IFERROR(VLOOKUP(C781,$AS$4:$AY$25,7,FALSE),"")</f>
        <v/>
      </c>
      <c r="I781" s="5">
        <f>IFERROR(VLOOKUP(C781,$AS$4:$AZ$25,8,FALSE),"")</f>
        <v/>
      </c>
      <c r="J781" s="7" t="inlineStr">
        <is>
          <t>.</t>
        </is>
      </c>
      <c r="K781" s="5" t="inlineStr">
        <is>
          <t>SUL</t>
        </is>
      </c>
      <c r="L781" s="8" t="n">
        <v>1582.758620689655</v>
      </c>
      <c r="M781" s="9" t="n">
        <v>124.1379310344828</v>
      </c>
      <c r="N781" s="9" t="n">
        <v>124.1379310344828</v>
      </c>
      <c r="O781" s="9" t="n">
        <v>124.1379310344828</v>
      </c>
      <c r="P781" s="9" t="n">
        <v>124.1379310344828</v>
      </c>
      <c r="Q781" s="9" t="n">
        <v>124.1379310344828</v>
      </c>
      <c r="R781" s="9" t="n">
        <v>134.4827586206897</v>
      </c>
      <c r="S781" s="9" t="n">
        <v>134.4827586206897</v>
      </c>
      <c r="T781" s="9" t="n">
        <v>134.4827586206897</v>
      </c>
      <c r="U781" s="9" t="n">
        <v>134.4827586206897</v>
      </c>
      <c r="V781" s="9" t="n">
        <v>134.4827586206897</v>
      </c>
      <c r="W781" s="9" t="n">
        <v>144.8275862068965</v>
      </c>
      <c r="X781" s="9" t="n">
        <v>144.8275862068965</v>
      </c>
      <c r="Y781" s="7" t="inlineStr">
        <is>
          <t>.</t>
        </is>
      </c>
      <c r="Z781" s="8">
        <f>SUM(AA781:AL781)</f>
        <v/>
      </c>
      <c r="AA781" s="9" t="n">
        <v>0</v>
      </c>
      <c r="AB781" s="9" t="n">
        <v>0</v>
      </c>
      <c r="AC781" s="9" t="n">
        <v>0</v>
      </c>
      <c r="AD781" s="9" t="n">
        <v>0</v>
      </c>
      <c r="AE781" s="9" t="n">
        <v>0</v>
      </c>
      <c r="AF781" s="9" t="n">
        <v>0</v>
      </c>
      <c r="AG781" s="9" t="n">
        <v>0</v>
      </c>
      <c r="AH781" s="9" t="n">
        <v>0</v>
      </c>
      <c r="AI781" s="9" t="n">
        <v>0</v>
      </c>
      <c r="AJ781" s="9" t="n">
        <v>0</v>
      </c>
      <c r="AK781" s="9" t="n">
        <v>0</v>
      </c>
      <c r="AL781" s="9" t="n">
        <v>0</v>
      </c>
      <c r="AM781" s="7" t="inlineStr">
        <is>
          <t>.</t>
        </is>
      </c>
      <c r="AN781" s="6">
        <f>IF(L781=0,0,Z781/L781)</f>
        <v/>
      </c>
      <c r="AO781" s="5">
        <f>IF(AN781="","",IF(AN781&gt;=0.9,"🟢",IF(AN781&gt;=0.7,"🟡",IF(AN781&gt;=0.5,"🟠","🔴"))))</f>
        <v/>
      </c>
      <c r="AP781" s="9">
        <f>IF(L781=0,0,L781-Z781)</f>
        <v/>
      </c>
      <c r="AQ781" s="5">
        <f>IF(Z781=0,"",RANK(Z781,Z$4:Z$1569,0))</f>
        <v/>
      </c>
      <c r="AR781" s="7" t="inlineStr">
        <is>
          <t>.</t>
        </is>
      </c>
      <c r="BA781" s="7" t="inlineStr">
        <is>
          <t>.</t>
        </is>
      </c>
      <c r="BB781" s="9">
        <f>SUM(L$4:L$1569)/COUNTA(A$4:A$1569)</f>
        <v/>
      </c>
      <c r="BC781" s="9">
        <f>SUM(M$4:M$1569)/COUNTA(A$4:A$1569)</f>
        <v/>
      </c>
      <c r="BD781" s="9">
        <f>SUM(N$4:N$1569)/COUNTA(A$4:A$1569)</f>
        <v/>
      </c>
      <c r="BE781" s="9">
        <f>SUM(O$4:O$1569)/COUNTA(A$4:A$1569)</f>
        <v/>
      </c>
      <c r="BF781" s="9">
        <f>SUM(P$4:P$1569)/COUNTA(A$4:A$1569)</f>
        <v/>
      </c>
      <c r="BG781" s="9">
        <f>SUM(Q$4:Q$1569)/COUNTA(A$4:A$1569)</f>
        <v/>
      </c>
      <c r="BH781" s="9">
        <f>SUM(R$4:R$1569)/COUNTA(A$4:A$1569)</f>
        <v/>
      </c>
      <c r="BI781" s="9">
        <f>SUM(S$4:S$1569)/COUNTA(A$4:A$1569)</f>
        <v/>
      </c>
      <c r="BJ781" s="9">
        <f>SUM(T$4:T$1569)/COUNTA(A$4:A$1569)</f>
        <v/>
      </c>
      <c r="BK781" s="9">
        <f>SUM(U$4:U$1569)/COUNTA(A$4:A$1569)</f>
        <v/>
      </c>
      <c r="BL781" s="9">
        <f>SUM(V$4:V$1569)/COUNTA(A$4:A$1569)</f>
        <v/>
      </c>
      <c r="BM781" s="9">
        <f>SUM(W$4:W$1569)/COUNTA(A$4:A$1569)</f>
        <v/>
      </c>
      <c r="BN781" s="9">
        <f>SUM(X$4:X$1569)/COUNTA(A$4:A$1569)</f>
        <v/>
      </c>
      <c r="BO781" s="7" t="inlineStr">
        <is>
          <t>.</t>
        </is>
      </c>
      <c r="BP781" s="9">
        <f>IF(Z781&gt;=BB781,0,IFERROR(BB781+(SUMPRODUCT((Z$4:Z$1569&gt;=BB$4:BB$1569)*(Z$4:Z$1569-BB$4:BB$1569))/MAX(1,COUNTIF(Z$4:Z$1569,"&lt;"&amp;BB781+0.01))),BB781))</f>
        <v/>
      </c>
      <c r="BQ781" s="9">
        <f>IF(AA781&gt;=BC781,0,IFERROR(BC781+SUMPRODUCT((AA$4:AA$1569&gt;=BC$4:BC$1569)*(AA$4:AA$1569-BC$4:BC$1569))/MAX(1,COUNTIF(AA$4:AA$1569,"&lt;"&amp;BC781+0.01)),BC781))</f>
        <v/>
      </c>
      <c r="BR781" s="9">
        <f>IF(AB781&gt;=BD781,0,IFERROR(BD781+SUMPRODUCT((AB$4:AB$1569&gt;=BD$4:BD$1569)*(AB$4:AB$1569-BD$4:BD$1569))/MAX(1,COUNTIF(AB$4:AB$1569,"&lt;"&amp;BD781+0.01)),BD781))</f>
        <v/>
      </c>
      <c r="BS781" s="9">
        <f>IF(AC781&gt;=BE781,0,IFERROR(BE781+SUMPRODUCT((AC$4:AC$1569&gt;=BE$4:BE$1569)*(AC$4:AC$1569-BE$4:BE$1569))/MAX(1,COUNTIF(AC$4:AC$1569,"&lt;"&amp;BE781+0.01)),BE781))</f>
        <v/>
      </c>
      <c r="BT781" s="9">
        <f>IF(AD781&gt;=BF781,0,IFERROR(BF781+SUMPRODUCT((AD$4:AD$1569&gt;=BF$4:BF$1569)*(AD$4:AD$1569-BF$4:BF$1569))/MAX(1,COUNTIF(AD$4:AD$1569,"&lt;"&amp;BF781+0.01)),BF781))</f>
        <v/>
      </c>
      <c r="BU781" s="9">
        <f>IF(AE781&gt;=BG781,0,IFERROR(BG781+SUMPRODUCT((AE$4:AE$1569&gt;=BG$4:BG$1569)*(AE$4:AE$1569-BG$4:BG$1569))/MAX(1,COUNTIF(AE$4:AE$1569,"&lt;"&amp;BG781+0.01)),BG781))</f>
        <v/>
      </c>
      <c r="BV781" s="9">
        <f>IF(AF781&gt;=BH781,0,IFERROR(BH781+SUMPRODUCT((AF$4:AF$1569&gt;=BH$4:BH$1569)*(AF$4:AF$1569-BH$4:BH$1569))/MAX(1,COUNTIF(AF$4:AF$1569,"&lt;"&amp;BH781+0.01)),BH781))</f>
        <v/>
      </c>
      <c r="BW781" s="9">
        <f>IF(AG781&gt;=BI781,0,IFERROR(BI781+SUMPRODUCT((AG$4:AG$1569&gt;=BI$4:BI$1569)*(AG$4:AG$1569-BI$4:BI$1569))/MAX(1,COUNTIF(AG$4:AG$1569,"&lt;"&amp;BI781+0.01)),BI781))</f>
        <v/>
      </c>
      <c r="BX781" s="9">
        <f>IF(AH781&gt;=BJ781,0,IFERROR(BJ781+SUMPRODUCT((AH$4:AH$1569&gt;=BJ$4:BJ$1569)*(AH$4:AH$1569-BJ$4:BJ$1569))/MAX(1,COUNTIF(AH$4:AH$1569,"&lt;"&amp;BJ781+0.01)),BJ781))</f>
        <v/>
      </c>
      <c r="BY781" s="9">
        <f>IF(AI781&gt;=BK781,0,IFERROR(BK781+SUMPRODUCT((AI$4:AI$1569&gt;=BK$4:BK$1569)*(AI$4:AI$1569-BK$4:BK$1569))/MAX(1,COUNTIF(AI$4:AI$1569,"&lt;"&amp;BK781+0.01)),BK781))</f>
        <v/>
      </c>
      <c r="BZ781" s="9">
        <f>IF(AJ781&gt;=BL781,0,IFERROR(BL781+SUMPRODUCT((AJ$4:AJ$1569&gt;=BL$4:BL$1569)*(AJ$4:AJ$1569-BL$4:BL$1569))/MAX(1,COUNTIF(AJ$4:AJ$1569,"&lt;"&amp;BL781+0.01)),BL781))</f>
        <v/>
      </c>
      <c r="CA781" s="9">
        <f>IF(AK781&gt;=BM781,0,IFERROR(BM781+SUMPRODUCT((AK$4:AK$1569&gt;=BM$4:BM$1569)*(AK$4:AK$1569-BM$4:BM$1569))/MAX(1,COUNTIF(AK$4:AK$1569,"&lt;"&amp;BM781+0.01)),BM781))</f>
        <v/>
      </c>
      <c r="CB781" s="9">
        <f>IF(AL781&gt;=BN781,0,IFERROR(BN781+SUMPRODUCT((AL$4:AL$1569&gt;=BN$4:BN$1569)*(AL$4:AL$1569-BN$4:BN$1569))/MAX(1,COUNTIF(AL$4:AL$1569,"&lt;"&amp;BN781+0.01)),BN781))</f>
        <v/>
      </c>
      <c r="CC781" s="5">
        <f>IF(AO781="🟢","VERDE",IF(AO781="🟡","AMARELO",IF(AO781="🟠","VERMELHO",IF(AO781="🔴","VERMELHO","ROXO"))))</f>
        <v/>
      </c>
      <c r="CD781" s="5" t="inlineStr">
        <is>
          <t>🌎 REGIÕES</t>
        </is>
      </c>
      <c r="CE781" s="5" t="inlineStr">
        <is>
          <t>SEM REDE</t>
        </is>
      </c>
    </row>
    <row r="782">
      <c r="A782" s="5" t="inlineStr">
        <is>
          <t>23004877000237</t>
        </is>
      </c>
      <c r="B782" s="5" t="inlineStr">
        <is>
          <t>TELMINTO M SALES ESPECIARIAS - ME</t>
        </is>
      </c>
      <c r="C782" s="5" t="inlineStr">
        <is>
          <t>06 - SEM GRUPO</t>
        </is>
      </c>
      <c r="D782" s="5" t="inlineStr">
        <is>
          <t>LARISSA PADILHA</t>
        </is>
      </c>
      <c r="E782" s="5" t="inlineStr">
        <is>
          <t>GO</t>
        </is>
      </c>
      <c r="F782" s="5">
        <f>IFERROR(VLOOKUP(C782,$AS$4:$AT$25,2,FALSE),"")</f>
        <v/>
      </c>
      <c r="G782" s="6">
        <f>IFERROR(VLOOKUP(C782,$AS$4:$AX$25,6,FALSE),"")</f>
        <v/>
      </c>
      <c r="H782" s="5">
        <f>IFERROR(VLOOKUP(C782,$AS$4:$AY$25,7,FALSE),"")</f>
        <v/>
      </c>
      <c r="I782" s="5">
        <f>IFERROR(VLOOKUP(C782,$AS$4:$AZ$25,8,FALSE),"")</f>
        <v/>
      </c>
      <c r="J782" s="7" t="inlineStr">
        <is>
          <t>.</t>
        </is>
      </c>
      <c r="K782" s="5" t="inlineStr">
        <is>
          <t>CENTRO OESTE</t>
        </is>
      </c>
      <c r="L782" s="8" t="n">
        <v>1494.339622641509</v>
      </c>
      <c r="M782" s="9" t="n">
        <v>124.5283018867924</v>
      </c>
      <c r="N782" s="9" t="n">
        <v>124.5283018867924</v>
      </c>
      <c r="O782" s="9" t="n">
        <v>124.5283018867924</v>
      </c>
      <c r="P782" s="9" t="n">
        <v>124.5283018867924</v>
      </c>
      <c r="Q782" s="9" t="n">
        <v>124.5283018867924</v>
      </c>
      <c r="R782" s="9" t="n">
        <v>124.5283018867924</v>
      </c>
      <c r="S782" s="9" t="n">
        <v>124.5283018867924</v>
      </c>
      <c r="T782" s="9" t="n">
        <v>124.5283018867924</v>
      </c>
      <c r="U782" s="9" t="n">
        <v>124.5283018867924</v>
      </c>
      <c r="V782" s="9" t="n">
        <v>124.5283018867924</v>
      </c>
      <c r="W782" s="9" t="n">
        <v>124.5283018867924</v>
      </c>
      <c r="X782" s="9" t="n">
        <v>124.5283018867924</v>
      </c>
      <c r="Y782" s="7" t="inlineStr">
        <is>
          <t>.</t>
        </is>
      </c>
      <c r="Z782" s="8">
        <f>SUM(AA782:AL782)</f>
        <v/>
      </c>
      <c r="AA782" s="9" t="n">
        <v>0</v>
      </c>
      <c r="AB782" s="9" t="n">
        <v>0</v>
      </c>
      <c r="AC782" s="9" t="n">
        <v>0</v>
      </c>
      <c r="AD782" s="9" t="n">
        <v>0</v>
      </c>
      <c r="AE782" s="9" t="n">
        <v>0</v>
      </c>
      <c r="AF782" s="9" t="n">
        <v>0</v>
      </c>
      <c r="AG782" s="9" t="n">
        <v>0</v>
      </c>
      <c r="AH782" s="9" t="n">
        <v>0</v>
      </c>
      <c r="AI782" s="9" t="n">
        <v>0</v>
      </c>
      <c r="AJ782" s="9" t="n">
        <v>0</v>
      </c>
      <c r="AK782" s="9" t="n">
        <v>0</v>
      </c>
      <c r="AL782" s="9" t="n">
        <v>0</v>
      </c>
      <c r="AM782" s="7" t="inlineStr">
        <is>
          <t>.</t>
        </is>
      </c>
      <c r="AN782" s="6">
        <f>IF(L782=0,0,Z782/L782)</f>
        <v/>
      </c>
      <c r="AO782" s="5">
        <f>IF(AN782="","",IF(AN782&gt;=0.9,"🟢",IF(AN782&gt;=0.7,"🟡",IF(AN782&gt;=0.5,"🟠","🔴"))))</f>
        <v/>
      </c>
      <c r="AP782" s="9">
        <f>IF(L782=0,0,L782-Z782)</f>
        <v/>
      </c>
      <c r="AQ782" s="5">
        <f>IF(Z782=0,"",RANK(Z782,Z$4:Z$1569,0))</f>
        <v/>
      </c>
      <c r="AR782" s="7" t="inlineStr">
        <is>
          <t>.</t>
        </is>
      </c>
      <c r="BA782" s="7" t="inlineStr">
        <is>
          <t>.</t>
        </is>
      </c>
      <c r="BB782" s="9">
        <f>SUM(L$4:L$1569)/COUNTA(A$4:A$1569)</f>
        <v/>
      </c>
      <c r="BC782" s="9">
        <f>SUM(M$4:M$1569)/COUNTA(A$4:A$1569)</f>
        <v/>
      </c>
      <c r="BD782" s="9">
        <f>SUM(N$4:N$1569)/COUNTA(A$4:A$1569)</f>
        <v/>
      </c>
      <c r="BE782" s="9">
        <f>SUM(O$4:O$1569)/COUNTA(A$4:A$1569)</f>
        <v/>
      </c>
      <c r="BF782" s="9">
        <f>SUM(P$4:P$1569)/COUNTA(A$4:A$1569)</f>
        <v/>
      </c>
      <c r="BG782" s="9">
        <f>SUM(Q$4:Q$1569)/COUNTA(A$4:A$1569)</f>
        <v/>
      </c>
      <c r="BH782" s="9">
        <f>SUM(R$4:R$1569)/COUNTA(A$4:A$1569)</f>
        <v/>
      </c>
      <c r="BI782" s="9">
        <f>SUM(S$4:S$1569)/COUNTA(A$4:A$1569)</f>
        <v/>
      </c>
      <c r="BJ782" s="9">
        <f>SUM(T$4:T$1569)/COUNTA(A$4:A$1569)</f>
        <v/>
      </c>
      <c r="BK782" s="9">
        <f>SUM(U$4:U$1569)/COUNTA(A$4:A$1569)</f>
        <v/>
      </c>
      <c r="BL782" s="9">
        <f>SUM(V$4:V$1569)/COUNTA(A$4:A$1569)</f>
        <v/>
      </c>
      <c r="BM782" s="9">
        <f>SUM(W$4:W$1569)/COUNTA(A$4:A$1569)</f>
        <v/>
      </c>
      <c r="BN782" s="9">
        <f>SUM(X$4:X$1569)/COUNTA(A$4:A$1569)</f>
        <v/>
      </c>
      <c r="BO782" s="7" t="inlineStr">
        <is>
          <t>.</t>
        </is>
      </c>
      <c r="BP782" s="9">
        <f>IF(Z782&gt;=BB782,0,IFERROR(BB782+(SUMPRODUCT((Z$4:Z$1569&gt;=BB$4:BB$1569)*(Z$4:Z$1569-BB$4:BB$1569))/MAX(1,COUNTIF(Z$4:Z$1569,"&lt;"&amp;BB782+0.01))),BB782))</f>
        <v/>
      </c>
      <c r="BQ782" s="9">
        <f>IF(AA782&gt;=BC782,0,IFERROR(BC782+SUMPRODUCT((AA$4:AA$1569&gt;=BC$4:BC$1569)*(AA$4:AA$1569-BC$4:BC$1569))/MAX(1,COUNTIF(AA$4:AA$1569,"&lt;"&amp;BC782+0.01)),BC782))</f>
        <v/>
      </c>
      <c r="BR782" s="9">
        <f>IF(AB782&gt;=BD782,0,IFERROR(BD782+SUMPRODUCT((AB$4:AB$1569&gt;=BD$4:BD$1569)*(AB$4:AB$1569-BD$4:BD$1569))/MAX(1,COUNTIF(AB$4:AB$1569,"&lt;"&amp;BD782+0.01)),BD782))</f>
        <v/>
      </c>
      <c r="BS782" s="9">
        <f>IF(AC782&gt;=BE782,0,IFERROR(BE782+SUMPRODUCT((AC$4:AC$1569&gt;=BE$4:BE$1569)*(AC$4:AC$1569-BE$4:BE$1569))/MAX(1,COUNTIF(AC$4:AC$1569,"&lt;"&amp;BE782+0.01)),BE782))</f>
        <v/>
      </c>
      <c r="BT782" s="9">
        <f>IF(AD782&gt;=BF782,0,IFERROR(BF782+SUMPRODUCT((AD$4:AD$1569&gt;=BF$4:BF$1569)*(AD$4:AD$1569-BF$4:BF$1569))/MAX(1,COUNTIF(AD$4:AD$1569,"&lt;"&amp;BF782+0.01)),BF782))</f>
        <v/>
      </c>
      <c r="BU782" s="9">
        <f>IF(AE782&gt;=BG782,0,IFERROR(BG782+SUMPRODUCT((AE$4:AE$1569&gt;=BG$4:BG$1569)*(AE$4:AE$1569-BG$4:BG$1569))/MAX(1,COUNTIF(AE$4:AE$1569,"&lt;"&amp;BG782+0.01)),BG782))</f>
        <v/>
      </c>
      <c r="BV782" s="9">
        <f>IF(AF782&gt;=BH782,0,IFERROR(BH782+SUMPRODUCT((AF$4:AF$1569&gt;=BH$4:BH$1569)*(AF$4:AF$1569-BH$4:BH$1569))/MAX(1,COUNTIF(AF$4:AF$1569,"&lt;"&amp;BH782+0.01)),BH782))</f>
        <v/>
      </c>
      <c r="BW782" s="9">
        <f>IF(AG782&gt;=BI782,0,IFERROR(BI782+SUMPRODUCT((AG$4:AG$1569&gt;=BI$4:BI$1569)*(AG$4:AG$1569-BI$4:BI$1569))/MAX(1,COUNTIF(AG$4:AG$1569,"&lt;"&amp;BI782+0.01)),BI782))</f>
        <v/>
      </c>
      <c r="BX782" s="9">
        <f>IF(AH782&gt;=BJ782,0,IFERROR(BJ782+SUMPRODUCT((AH$4:AH$1569&gt;=BJ$4:BJ$1569)*(AH$4:AH$1569-BJ$4:BJ$1569))/MAX(1,COUNTIF(AH$4:AH$1569,"&lt;"&amp;BJ782+0.01)),BJ782))</f>
        <v/>
      </c>
      <c r="BY782" s="9">
        <f>IF(AI782&gt;=BK782,0,IFERROR(BK782+SUMPRODUCT((AI$4:AI$1569&gt;=BK$4:BK$1569)*(AI$4:AI$1569-BK$4:BK$1569))/MAX(1,COUNTIF(AI$4:AI$1569,"&lt;"&amp;BK782+0.01)),BK782))</f>
        <v/>
      </c>
      <c r="BZ782" s="9">
        <f>IF(AJ782&gt;=BL782,0,IFERROR(BL782+SUMPRODUCT((AJ$4:AJ$1569&gt;=BL$4:BL$1569)*(AJ$4:AJ$1569-BL$4:BL$1569))/MAX(1,COUNTIF(AJ$4:AJ$1569,"&lt;"&amp;BL782+0.01)),BL782))</f>
        <v/>
      </c>
      <c r="CA782" s="9">
        <f>IF(AK782&gt;=BM782,0,IFERROR(BM782+SUMPRODUCT((AK$4:AK$1569&gt;=BM$4:BM$1569)*(AK$4:AK$1569-BM$4:BM$1569))/MAX(1,COUNTIF(AK$4:AK$1569,"&lt;"&amp;BM782+0.01)),BM782))</f>
        <v/>
      </c>
      <c r="CB782" s="9">
        <f>IF(AL782&gt;=BN782,0,IFERROR(BN782+SUMPRODUCT((AL$4:AL$1569&gt;=BN$4:BN$1569)*(AL$4:AL$1569-BN$4:BN$1569))/MAX(1,COUNTIF(AL$4:AL$1569,"&lt;"&amp;BN782+0.01)),BN782))</f>
        <v/>
      </c>
      <c r="CC782" s="5">
        <f>IF(AO782="🟢","VERDE",IF(AO782="🟡","AMARELO",IF(AO782="🟠","VERMELHO",IF(AO782="🔴","VERMELHO","ROXO"))))</f>
        <v/>
      </c>
      <c r="CD782" s="5" t="inlineStr">
        <is>
          <t>🌎 REGIÕES</t>
        </is>
      </c>
      <c r="CE782" s="5" t="inlineStr">
        <is>
          <t>SEM REDE</t>
        </is>
      </c>
    </row>
    <row r="783">
      <c r="A783" s="5" t="inlineStr">
        <is>
          <t>23064245000188</t>
        </is>
      </c>
      <c r="B783" s="5" t="inlineStr">
        <is>
          <t>VALADARES COMERCIO VAREJISTA DE TEMPEROS</t>
        </is>
      </c>
      <c r="C783" s="5" t="inlineStr">
        <is>
          <t>06 - SEM GRUPO</t>
        </is>
      </c>
      <c r="D783" s="5" t="inlineStr">
        <is>
          <t>LARISSA PADILHA</t>
        </is>
      </c>
      <c r="E783" s="5" t="inlineStr">
        <is>
          <t>PE</t>
        </is>
      </c>
      <c r="F783" s="5">
        <f>IFERROR(VLOOKUP(C783,$AS$4:$AT$25,2,FALSE),"")</f>
        <v/>
      </c>
      <c r="G783" s="6">
        <f>IFERROR(VLOOKUP(C783,$AS$4:$AX$25,6,FALSE),"")</f>
        <v/>
      </c>
      <c r="H783" s="5">
        <f>IFERROR(VLOOKUP(C783,$AS$4:$AY$25,7,FALSE),"")</f>
        <v/>
      </c>
      <c r="I783" s="5">
        <f>IFERROR(VLOOKUP(C783,$AS$4:$AZ$25,8,FALSE),"")</f>
        <v/>
      </c>
      <c r="J783" s="7" t="inlineStr">
        <is>
          <t>.</t>
        </is>
      </c>
      <c r="K783" s="5" t="inlineStr">
        <is>
          <t>NORDESTE (SEM MA)</t>
        </is>
      </c>
      <c r="L783" s="8" t="n">
        <v>1515.789473684211</v>
      </c>
      <c r="M783" s="9" t="n">
        <v>126.3157894736842</v>
      </c>
      <c r="N783" s="9" t="n">
        <v>126.3157894736842</v>
      </c>
      <c r="O783" s="9" t="n">
        <v>126.3157894736842</v>
      </c>
      <c r="P783" s="9" t="n">
        <v>126.3157894736842</v>
      </c>
      <c r="Q783" s="9" t="n">
        <v>126.3157894736842</v>
      </c>
      <c r="R783" s="9" t="n">
        <v>126.3157894736842</v>
      </c>
      <c r="S783" s="9" t="n">
        <v>126.3157894736842</v>
      </c>
      <c r="T783" s="9" t="n">
        <v>126.3157894736842</v>
      </c>
      <c r="U783" s="9" t="n">
        <v>126.3157894736842</v>
      </c>
      <c r="V783" s="9" t="n">
        <v>126.3157894736842</v>
      </c>
      <c r="W783" s="9" t="n">
        <v>126.3157894736842</v>
      </c>
      <c r="X783" s="9" t="n">
        <v>126.3157894736842</v>
      </c>
      <c r="Y783" s="7" t="inlineStr">
        <is>
          <t>.</t>
        </is>
      </c>
      <c r="Z783" s="8">
        <f>SUM(AA783:AL783)</f>
        <v/>
      </c>
      <c r="AA783" s="9" t="n">
        <v>0</v>
      </c>
      <c r="AB783" s="9" t="n">
        <v>0</v>
      </c>
      <c r="AC783" s="9" t="n">
        <v>0</v>
      </c>
      <c r="AD783" s="9" t="n">
        <v>0</v>
      </c>
      <c r="AE783" s="9" t="n">
        <v>0</v>
      </c>
      <c r="AF783" s="9" t="n">
        <v>0</v>
      </c>
      <c r="AG783" s="9" t="n">
        <v>0</v>
      </c>
      <c r="AH783" s="9" t="n">
        <v>0</v>
      </c>
      <c r="AI783" s="9" t="n">
        <v>0</v>
      </c>
      <c r="AJ783" s="9" t="n">
        <v>0</v>
      </c>
      <c r="AK783" s="9" t="n">
        <v>0</v>
      </c>
      <c r="AL783" s="9" t="n">
        <v>0</v>
      </c>
      <c r="AM783" s="7" t="inlineStr">
        <is>
          <t>.</t>
        </is>
      </c>
      <c r="AN783" s="6">
        <f>IF(L783=0,0,Z783/L783)</f>
        <v/>
      </c>
      <c r="AO783" s="5">
        <f>IF(AN783="","",IF(AN783&gt;=0.9,"🟢",IF(AN783&gt;=0.7,"🟡",IF(AN783&gt;=0.5,"🟠","🔴"))))</f>
        <v/>
      </c>
      <c r="AP783" s="9">
        <f>IF(L783=0,0,L783-Z783)</f>
        <v/>
      </c>
      <c r="AQ783" s="5">
        <f>IF(Z783=0,"",RANK(Z783,Z$4:Z$1569,0))</f>
        <v/>
      </c>
      <c r="AR783" s="7" t="inlineStr">
        <is>
          <t>.</t>
        </is>
      </c>
      <c r="BA783" s="7" t="inlineStr">
        <is>
          <t>.</t>
        </is>
      </c>
      <c r="BB783" s="9">
        <f>SUM(L$4:L$1569)/COUNTA(A$4:A$1569)</f>
        <v/>
      </c>
      <c r="BC783" s="9">
        <f>SUM(M$4:M$1569)/COUNTA(A$4:A$1569)</f>
        <v/>
      </c>
      <c r="BD783" s="9">
        <f>SUM(N$4:N$1569)/COUNTA(A$4:A$1569)</f>
        <v/>
      </c>
      <c r="BE783" s="9">
        <f>SUM(O$4:O$1569)/COUNTA(A$4:A$1569)</f>
        <v/>
      </c>
      <c r="BF783" s="9">
        <f>SUM(P$4:P$1569)/COUNTA(A$4:A$1569)</f>
        <v/>
      </c>
      <c r="BG783" s="9">
        <f>SUM(Q$4:Q$1569)/COUNTA(A$4:A$1569)</f>
        <v/>
      </c>
      <c r="BH783" s="9">
        <f>SUM(R$4:R$1569)/COUNTA(A$4:A$1569)</f>
        <v/>
      </c>
      <c r="BI783" s="9">
        <f>SUM(S$4:S$1569)/COUNTA(A$4:A$1569)</f>
        <v/>
      </c>
      <c r="BJ783" s="9">
        <f>SUM(T$4:T$1569)/COUNTA(A$4:A$1569)</f>
        <v/>
      </c>
      <c r="BK783" s="9">
        <f>SUM(U$4:U$1569)/COUNTA(A$4:A$1569)</f>
        <v/>
      </c>
      <c r="BL783" s="9">
        <f>SUM(V$4:V$1569)/COUNTA(A$4:A$1569)</f>
        <v/>
      </c>
      <c r="BM783" s="9">
        <f>SUM(W$4:W$1569)/COUNTA(A$4:A$1569)</f>
        <v/>
      </c>
      <c r="BN783" s="9">
        <f>SUM(X$4:X$1569)/COUNTA(A$4:A$1569)</f>
        <v/>
      </c>
      <c r="BO783" s="7" t="inlineStr">
        <is>
          <t>.</t>
        </is>
      </c>
      <c r="BP783" s="9">
        <f>IF(Z783&gt;=BB783,0,IFERROR(BB783+(SUMPRODUCT((Z$4:Z$1569&gt;=BB$4:BB$1569)*(Z$4:Z$1569-BB$4:BB$1569))/MAX(1,COUNTIF(Z$4:Z$1569,"&lt;"&amp;BB783+0.01))),BB783))</f>
        <v/>
      </c>
      <c r="BQ783" s="9">
        <f>IF(AA783&gt;=BC783,0,IFERROR(BC783+SUMPRODUCT((AA$4:AA$1569&gt;=BC$4:BC$1569)*(AA$4:AA$1569-BC$4:BC$1569))/MAX(1,COUNTIF(AA$4:AA$1569,"&lt;"&amp;BC783+0.01)),BC783))</f>
        <v/>
      </c>
      <c r="BR783" s="9">
        <f>IF(AB783&gt;=BD783,0,IFERROR(BD783+SUMPRODUCT((AB$4:AB$1569&gt;=BD$4:BD$1569)*(AB$4:AB$1569-BD$4:BD$1569))/MAX(1,COUNTIF(AB$4:AB$1569,"&lt;"&amp;BD783+0.01)),BD783))</f>
        <v/>
      </c>
      <c r="BS783" s="9">
        <f>IF(AC783&gt;=BE783,0,IFERROR(BE783+SUMPRODUCT((AC$4:AC$1569&gt;=BE$4:BE$1569)*(AC$4:AC$1569-BE$4:BE$1569))/MAX(1,COUNTIF(AC$4:AC$1569,"&lt;"&amp;BE783+0.01)),BE783))</f>
        <v/>
      </c>
      <c r="BT783" s="9">
        <f>IF(AD783&gt;=BF783,0,IFERROR(BF783+SUMPRODUCT((AD$4:AD$1569&gt;=BF$4:BF$1569)*(AD$4:AD$1569-BF$4:BF$1569))/MAX(1,COUNTIF(AD$4:AD$1569,"&lt;"&amp;BF783+0.01)),BF783))</f>
        <v/>
      </c>
      <c r="BU783" s="9">
        <f>IF(AE783&gt;=BG783,0,IFERROR(BG783+SUMPRODUCT((AE$4:AE$1569&gt;=BG$4:BG$1569)*(AE$4:AE$1569-BG$4:BG$1569))/MAX(1,COUNTIF(AE$4:AE$1569,"&lt;"&amp;BG783+0.01)),BG783))</f>
        <v/>
      </c>
      <c r="BV783" s="9">
        <f>IF(AF783&gt;=BH783,0,IFERROR(BH783+SUMPRODUCT((AF$4:AF$1569&gt;=BH$4:BH$1569)*(AF$4:AF$1569-BH$4:BH$1569))/MAX(1,COUNTIF(AF$4:AF$1569,"&lt;"&amp;BH783+0.01)),BH783))</f>
        <v/>
      </c>
      <c r="BW783" s="9">
        <f>IF(AG783&gt;=BI783,0,IFERROR(BI783+SUMPRODUCT((AG$4:AG$1569&gt;=BI$4:BI$1569)*(AG$4:AG$1569-BI$4:BI$1569))/MAX(1,COUNTIF(AG$4:AG$1569,"&lt;"&amp;BI783+0.01)),BI783))</f>
        <v/>
      </c>
      <c r="BX783" s="9">
        <f>IF(AH783&gt;=BJ783,0,IFERROR(BJ783+SUMPRODUCT((AH$4:AH$1569&gt;=BJ$4:BJ$1569)*(AH$4:AH$1569-BJ$4:BJ$1569))/MAX(1,COUNTIF(AH$4:AH$1569,"&lt;"&amp;BJ783+0.01)),BJ783))</f>
        <v/>
      </c>
      <c r="BY783" s="9">
        <f>IF(AI783&gt;=BK783,0,IFERROR(BK783+SUMPRODUCT((AI$4:AI$1569&gt;=BK$4:BK$1569)*(AI$4:AI$1569-BK$4:BK$1569))/MAX(1,COUNTIF(AI$4:AI$1569,"&lt;"&amp;BK783+0.01)),BK783))</f>
        <v/>
      </c>
      <c r="BZ783" s="9">
        <f>IF(AJ783&gt;=BL783,0,IFERROR(BL783+SUMPRODUCT((AJ$4:AJ$1569&gt;=BL$4:BL$1569)*(AJ$4:AJ$1569-BL$4:BL$1569))/MAX(1,COUNTIF(AJ$4:AJ$1569,"&lt;"&amp;BL783+0.01)),BL783))</f>
        <v/>
      </c>
      <c r="CA783" s="9">
        <f>IF(AK783&gt;=BM783,0,IFERROR(BM783+SUMPRODUCT((AK$4:AK$1569&gt;=BM$4:BM$1569)*(AK$4:AK$1569-BM$4:BM$1569))/MAX(1,COUNTIF(AK$4:AK$1569,"&lt;"&amp;BM783+0.01)),BM783))</f>
        <v/>
      </c>
      <c r="CB783" s="9">
        <f>IF(AL783&gt;=BN783,0,IFERROR(BN783+SUMPRODUCT((AL$4:AL$1569&gt;=BN$4:BN$1569)*(AL$4:AL$1569-BN$4:BN$1569))/MAX(1,COUNTIF(AL$4:AL$1569,"&lt;"&amp;BN783+0.01)),BN783))</f>
        <v/>
      </c>
      <c r="CC783" s="5">
        <f>IF(AO783="🟢","VERDE",IF(AO783="🟡","AMARELO",IF(AO783="🟠","VERMELHO",IF(AO783="🔴","VERMELHO","ROXO"))))</f>
        <v/>
      </c>
      <c r="CD783" s="5" t="inlineStr">
        <is>
          <t>🌎 REGIÕES</t>
        </is>
      </c>
      <c r="CE783" s="5" t="inlineStr">
        <is>
          <t>SEM REDE</t>
        </is>
      </c>
    </row>
    <row r="784">
      <c r="A784" s="5" t="inlineStr">
        <is>
          <t>23295236000106</t>
        </is>
      </c>
      <c r="B784" s="5" t="inlineStr">
        <is>
          <t>VIDA COM SAUDE PRODUTOS NATURAIS LTDA -M</t>
        </is>
      </c>
      <c r="C784" s="5" t="inlineStr">
        <is>
          <t>06 - SEM GRUPO</t>
        </is>
      </c>
      <c r="D784" s="5" t="inlineStr">
        <is>
          <t>HEMANUELE DITZEL (MANU)</t>
        </is>
      </c>
      <c r="E784" s="5" t="inlineStr">
        <is>
          <t>SC</t>
        </is>
      </c>
      <c r="F784" s="5">
        <f>IFERROR(VLOOKUP(C784,$AS$4:$AT$25,2,FALSE),"")</f>
        <v/>
      </c>
      <c r="G784" s="6">
        <f>IFERROR(VLOOKUP(C784,$AS$4:$AX$25,6,FALSE),"")</f>
        <v/>
      </c>
      <c r="H784" s="5">
        <f>IFERROR(VLOOKUP(C784,$AS$4:$AY$25,7,FALSE),"")</f>
        <v/>
      </c>
      <c r="I784" s="5">
        <f>IFERROR(VLOOKUP(C784,$AS$4:$AZ$25,8,FALSE),"")</f>
        <v/>
      </c>
      <c r="J784" s="7" t="inlineStr">
        <is>
          <t>.</t>
        </is>
      </c>
      <c r="K784" s="5" t="inlineStr">
        <is>
          <t>SUL</t>
        </is>
      </c>
      <c r="L784" s="8" t="n">
        <v>1553.191489361702</v>
      </c>
      <c r="M784" s="9" t="n">
        <v>119.1489361702128</v>
      </c>
      <c r="N784" s="9" t="n">
        <v>123.4042553191489</v>
      </c>
      <c r="O784" s="9" t="n">
        <v>123.4042553191489</v>
      </c>
      <c r="P784" s="9" t="n">
        <v>123.4042553191489</v>
      </c>
      <c r="Q784" s="9" t="n">
        <v>127.6595744680851</v>
      </c>
      <c r="R784" s="9" t="n">
        <v>127.6595744680851</v>
      </c>
      <c r="S784" s="9" t="n">
        <v>131.9148936170213</v>
      </c>
      <c r="T784" s="9" t="n">
        <v>131.9148936170213</v>
      </c>
      <c r="U784" s="9" t="n">
        <v>131.9148936170213</v>
      </c>
      <c r="V784" s="9" t="n">
        <v>136.1702127659574</v>
      </c>
      <c r="W784" s="9" t="n">
        <v>136.1702127659574</v>
      </c>
      <c r="X784" s="9" t="n">
        <v>140.4255319148936</v>
      </c>
      <c r="Y784" s="7" t="inlineStr">
        <is>
          <t>.</t>
        </is>
      </c>
      <c r="Z784" s="8">
        <f>SUM(AA784:AL784)</f>
        <v/>
      </c>
      <c r="AA784" s="9" t="n">
        <v>0</v>
      </c>
      <c r="AB784" s="9" t="n">
        <v>0</v>
      </c>
      <c r="AC784" s="9" t="n">
        <v>0</v>
      </c>
      <c r="AD784" s="9" t="n">
        <v>0</v>
      </c>
      <c r="AE784" s="9" t="n">
        <v>0</v>
      </c>
      <c r="AF784" s="9" t="n">
        <v>0</v>
      </c>
      <c r="AG784" s="9" t="n">
        <v>0</v>
      </c>
      <c r="AH784" s="9" t="n">
        <v>0</v>
      </c>
      <c r="AI784" s="9" t="n">
        <v>0</v>
      </c>
      <c r="AJ784" s="9" t="n">
        <v>0</v>
      </c>
      <c r="AK784" s="9" t="n">
        <v>0</v>
      </c>
      <c r="AL784" s="9" t="n">
        <v>0</v>
      </c>
      <c r="AM784" s="7" t="inlineStr">
        <is>
          <t>.</t>
        </is>
      </c>
      <c r="AN784" s="6">
        <f>IF(L784=0,0,Z784/L784)</f>
        <v/>
      </c>
      <c r="AO784" s="5">
        <f>IF(AN784="","",IF(AN784&gt;=0.9,"🟢",IF(AN784&gt;=0.7,"🟡",IF(AN784&gt;=0.5,"🟠","🔴"))))</f>
        <v/>
      </c>
      <c r="AP784" s="9">
        <f>IF(L784=0,0,L784-Z784)</f>
        <v/>
      </c>
      <c r="AQ784" s="5">
        <f>IF(Z784=0,"",RANK(Z784,Z$4:Z$1569,0))</f>
        <v/>
      </c>
      <c r="AR784" s="7" t="inlineStr">
        <is>
          <t>.</t>
        </is>
      </c>
      <c r="BA784" s="7" t="inlineStr">
        <is>
          <t>.</t>
        </is>
      </c>
      <c r="BB784" s="9">
        <f>SUM(L$4:L$1569)/COUNTA(A$4:A$1569)</f>
        <v/>
      </c>
      <c r="BC784" s="9">
        <f>SUM(M$4:M$1569)/COUNTA(A$4:A$1569)</f>
        <v/>
      </c>
      <c r="BD784" s="9">
        <f>SUM(N$4:N$1569)/COUNTA(A$4:A$1569)</f>
        <v/>
      </c>
      <c r="BE784" s="9">
        <f>SUM(O$4:O$1569)/COUNTA(A$4:A$1569)</f>
        <v/>
      </c>
      <c r="BF784" s="9">
        <f>SUM(P$4:P$1569)/COUNTA(A$4:A$1569)</f>
        <v/>
      </c>
      <c r="BG784" s="9">
        <f>SUM(Q$4:Q$1569)/COUNTA(A$4:A$1569)</f>
        <v/>
      </c>
      <c r="BH784" s="9">
        <f>SUM(R$4:R$1569)/COUNTA(A$4:A$1569)</f>
        <v/>
      </c>
      <c r="BI784" s="9">
        <f>SUM(S$4:S$1569)/COUNTA(A$4:A$1569)</f>
        <v/>
      </c>
      <c r="BJ784" s="9">
        <f>SUM(T$4:T$1569)/COUNTA(A$4:A$1569)</f>
        <v/>
      </c>
      <c r="BK784" s="9">
        <f>SUM(U$4:U$1569)/COUNTA(A$4:A$1569)</f>
        <v/>
      </c>
      <c r="BL784" s="9">
        <f>SUM(V$4:V$1569)/COUNTA(A$4:A$1569)</f>
        <v/>
      </c>
      <c r="BM784" s="9">
        <f>SUM(W$4:W$1569)/COUNTA(A$4:A$1569)</f>
        <v/>
      </c>
      <c r="BN784" s="9">
        <f>SUM(X$4:X$1569)/COUNTA(A$4:A$1569)</f>
        <v/>
      </c>
      <c r="BO784" s="7" t="inlineStr">
        <is>
          <t>.</t>
        </is>
      </c>
      <c r="BP784" s="9">
        <f>IF(Z784&gt;=BB784,0,IFERROR(BB784+(SUMPRODUCT((Z$4:Z$1569&gt;=BB$4:BB$1569)*(Z$4:Z$1569-BB$4:BB$1569))/MAX(1,COUNTIF(Z$4:Z$1569,"&lt;"&amp;BB784+0.01))),BB784))</f>
        <v/>
      </c>
      <c r="BQ784" s="9">
        <f>IF(AA784&gt;=BC784,0,IFERROR(BC784+SUMPRODUCT((AA$4:AA$1569&gt;=BC$4:BC$1569)*(AA$4:AA$1569-BC$4:BC$1569))/MAX(1,COUNTIF(AA$4:AA$1569,"&lt;"&amp;BC784+0.01)),BC784))</f>
        <v/>
      </c>
      <c r="BR784" s="9">
        <f>IF(AB784&gt;=BD784,0,IFERROR(BD784+SUMPRODUCT((AB$4:AB$1569&gt;=BD$4:BD$1569)*(AB$4:AB$1569-BD$4:BD$1569))/MAX(1,COUNTIF(AB$4:AB$1569,"&lt;"&amp;BD784+0.01)),BD784))</f>
        <v/>
      </c>
      <c r="BS784" s="9">
        <f>IF(AC784&gt;=BE784,0,IFERROR(BE784+SUMPRODUCT((AC$4:AC$1569&gt;=BE$4:BE$1569)*(AC$4:AC$1569-BE$4:BE$1569))/MAX(1,COUNTIF(AC$4:AC$1569,"&lt;"&amp;BE784+0.01)),BE784))</f>
        <v/>
      </c>
      <c r="BT784" s="9">
        <f>IF(AD784&gt;=BF784,0,IFERROR(BF784+SUMPRODUCT((AD$4:AD$1569&gt;=BF$4:BF$1569)*(AD$4:AD$1569-BF$4:BF$1569))/MAX(1,COUNTIF(AD$4:AD$1569,"&lt;"&amp;BF784+0.01)),BF784))</f>
        <v/>
      </c>
      <c r="BU784" s="9">
        <f>IF(AE784&gt;=BG784,0,IFERROR(BG784+SUMPRODUCT((AE$4:AE$1569&gt;=BG$4:BG$1569)*(AE$4:AE$1569-BG$4:BG$1569))/MAX(1,COUNTIF(AE$4:AE$1569,"&lt;"&amp;BG784+0.01)),BG784))</f>
        <v/>
      </c>
      <c r="BV784" s="9">
        <f>IF(AF784&gt;=BH784,0,IFERROR(BH784+SUMPRODUCT((AF$4:AF$1569&gt;=BH$4:BH$1569)*(AF$4:AF$1569-BH$4:BH$1569))/MAX(1,COUNTIF(AF$4:AF$1569,"&lt;"&amp;BH784+0.01)),BH784))</f>
        <v/>
      </c>
      <c r="BW784" s="9">
        <f>IF(AG784&gt;=BI784,0,IFERROR(BI784+SUMPRODUCT((AG$4:AG$1569&gt;=BI$4:BI$1569)*(AG$4:AG$1569-BI$4:BI$1569))/MAX(1,COUNTIF(AG$4:AG$1569,"&lt;"&amp;BI784+0.01)),BI784))</f>
        <v/>
      </c>
      <c r="BX784" s="9">
        <f>IF(AH784&gt;=BJ784,0,IFERROR(BJ784+SUMPRODUCT((AH$4:AH$1569&gt;=BJ$4:BJ$1569)*(AH$4:AH$1569-BJ$4:BJ$1569))/MAX(1,COUNTIF(AH$4:AH$1569,"&lt;"&amp;BJ784+0.01)),BJ784))</f>
        <v/>
      </c>
      <c r="BY784" s="9">
        <f>IF(AI784&gt;=BK784,0,IFERROR(BK784+SUMPRODUCT((AI$4:AI$1569&gt;=BK$4:BK$1569)*(AI$4:AI$1569-BK$4:BK$1569))/MAX(1,COUNTIF(AI$4:AI$1569,"&lt;"&amp;BK784+0.01)),BK784))</f>
        <v/>
      </c>
      <c r="BZ784" s="9">
        <f>IF(AJ784&gt;=BL784,0,IFERROR(BL784+SUMPRODUCT((AJ$4:AJ$1569&gt;=BL$4:BL$1569)*(AJ$4:AJ$1569-BL$4:BL$1569))/MAX(1,COUNTIF(AJ$4:AJ$1569,"&lt;"&amp;BL784+0.01)),BL784))</f>
        <v/>
      </c>
      <c r="CA784" s="9">
        <f>IF(AK784&gt;=BM784,0,IFERROR(BM784+SUMPRODUCT((AK$4:AK$1569&gt;=BM$4:BM$1569)*(AK$4:AK$1569-BM$4:BM$1569))/MAX(1,COUNTIF(AK$4:AK$1569,"&lt;"&amp;BM784+0.01)),BM784))</f>
        <v/>
      </c>
      <c r="CB784" s="9">
        <f>IF(AL784&gt;=BN784,0,IFERROR(BN784+SUMPRODUCT((AL$4:AL$1569&gt;=BN$4:BN$1569)*(AL$4:AL$1569-BN$4:BN$1569))/MAX(1,COUNTIF(AL$4:AL$1569,"&lt;"&amp;BN784+0.01)),BN784))</f>
        <v/>
      </c>
      <c r="CC784" s="5">
        <f>IF(AO784="🟢","VERDE",IF(AO784="🟡","AMARELO",IF(AO784="🟠","VERMELHO",IF(AO784="🔴","VERMELHO","ROXO"))))</f>
        <v/>
      </c>
      <c r="CD784" s="5" t="inlineStr">
        <is>
          <t>🌎 REGIÕES</t>
        </is>
      </c>
      <c r="CE784" s="5" t="inlineStr">
        <is>
          <t>SEM REDE</t>
        </is>
      </c>
    </row>
    <row r="785">
      <c r="A785" s="5" t="inlineStr">
        <is>
          <t>23365295000103</t>
        </is>
      </c>
      <c r="B785" s="5" t="inlineStr">
        <is>
          <t>PHV SANTA HELENA PRODUTOS NATURAIS LTDA</t>
        </is>
      </c>
      <c r="C785" s="5" t="inlineStr">
        <is>
          <t>06 - SEM GRUPO</t>
        </is>
      </c>
      <c r="D785" s="5" t="inlineStr">
        <is>
          <t>HEMANUELE DITZEL (MANU)</t>
        </is>
      </c>
      <c r="E785" s="5" t="inlineStr">
        <is>
          <t>PR</t>
        </is>
      </c>
      <c r="F785" s="5">
        <f>IFERROR(VLOOKUP(C785,$AS$4:$AT$25,2,FALSE),"")</f>
        <v/>
      </c>
      <c r="G785" s="6">
        <f>IFERROR(VLOOKUP(C785,$AS$4:$AX$25,6,FALSE),"")</f>
        <v/>
      </c>
      <c r="H785" s="5">
        <f>IFERROR(VLOOKUP(C785,$AS$4:$AY$25,7,FALSE),"")</f>
        <v/>
      </c>
      <c r="I785" s="5">
        <f>IFERROR(VLOOKUP(C785,$AS$4:$AZ$25,8,FALSE),"")</f>
        <v/>
      </c>
      <c r="J785" s="7" t="inlineStr">
        <is>
          <t>.</t>
        </is>
      </c>
      <c r="K785" s="5" t="inlineStr">
        <is>
          <t>SUL</t>
        </is>
      </c>
      <c r="L785" s="8" t="n">
        <v>1711.764705882353</v>
      </c>
      <c r="M785" s="9" t="n">
        <v>123.5294117647059</v>
      </c>
      <c r="N785" s="9" t="n">
        <v>123.5294117647059</v>
      </c>
      <c r="O785" s="9" t="n">
        <v>123.5294117647059</v>
      </c>
      <c r="P785" s="9" t="n">
        <v>141.1764705882353</v>
      </c>
      <c r="Q785" s="9" t="n">
        <v>141.1764705882353</v>
      </c>
      <c r="R785" s="9" t="n">
        <v>141.1764705882353</v>
      </c>
      <c r="S785" s="9" t="n">
        <v>141.1764705882353</v>
      </c>
      <c r="T785" s="9" t="n">
        <v>141.1764705882353</v>
      </c>
      <c r="U785" s="9" t="n">
        <v>158.8235294117647</v>
      </c>
      <c r="V785" s="9" t="n">
        <v>158.8235294117647</v>
      </c>
      <c r="W785" s="9" t="n">
        <v>158.8235294117647</v>
      </c>
      <c r="X785" s="9" t="n">
        <v>158.8235294117647</v>
      </c>
      <c r="Y785" s="7" t="inlineStr">
        <is>
          <t>.</t>
        </is>
      </c>
      <c r="Z785" s="8">
        <f>SUM(AA785:AL785)</f>
        <v/>
      </c>
      <c r="AA785" s="9" t="n">
        <v>0</v>
      </c>
      <c r="AB785" s="9" t="n">
        <v>0</v>
      </c>
      <c r="AC785" s="9" t="n">
        <v>0</v>
      </c>
      <c r="AD785" s="9" t="n">
        <v>0</v>
      </c>
      <c r="AE785" s="9" t="n">
        <v>0</v>
      </c>
      <c r="AF785" s="9" t="n">
        <v>0</v>
      </c>
      <c r="AG785" s="9" t="n">
        <v>0</v>
      </c>
      <c r="AH785" s="9" t="n">
        <v>0</v>
      </c>
      <c r="AI785" s="9" t="n">
        <v>0</v>
      </c>
      <c r="AJ785" s="9" t="n">
        <v>0</v>
      </c>
      <c r="AK785" s="9" t="n">
        <v>0</v>
      </c>
      <c r="AL785" s="9" t="n">
        <v>0</v>
      </c>
      <c r="AM785" s="7" t="inlineStr">
        <is>
          <t>.</t>
        </is>
      </c>
      <c r="AN785" s="6">
        <f>IF(L785=0,0,Z785/L785)</f>
        <v/>
      </c>
      <c r="AO785" s="5">
        <f>IF(AN785="","",IF(AN785&gt;=0.9,"🟢",IF(AN785&gt;=0.7,"🟡",IF(AN785&gt;=0.5,"🟠","🔴"))))</f>
        <v/>
      </c>
      <c r="AP785" s="9">
        <f>IF(L785=0,0,L785-Z785)</f>
        <v/>
      </c>
      <c r="AQ785" s="5">
        <f>IF(Z785=0,"",RANK(Z785,Z$4:Z$1569,0))</f>
        <v/>
      </c>
      <c r="AR785" s="7" t="inlineStr">
        <is>
          <t>.</t>
        </is>
      </c>
      <c r="BA785" s="7" t="inlineStr">
        <is>
          <t>.</t>
        </is>
      </c>
      <c r="BB785" s="9">
        <f>SUM(L$4:L$1569)/COUNTA(A$4:A$1569)</f>
        <v/>
      </c>
      <c r="BC785" s="9">
        <f>SUM(M$4:M$1569)/COUNTA(A$4:A$1569)</f>
        <v/>
      </c>
      <c r="BD785" s="9">
        <f>SUM(N$4:N$1569)/COUNTA(A$4:A$1569)</f>
        <v/>
      </c>
      <c r="BE785" s="9">
        <f>SUM(O$4:O$1569)/COUNTA(A$4:A$1569)</f>
        <v/>
      </c>
      <c r="BF785" s="9">
        <f>SUM(P$4:P$1569)/COUNTA(A$4:A$1569)</f>
        <v/>
      </c>
      <c r="BG785" s="9">
        <f>SUM(Q$4:Q$1569)/COUNTA(A$4:A$1569)</f>
        <v/>
      </c>
      <c r="BH785" s="9">
        <f>SUM(R$4:R$1569)/COUNTA(A$4:A$1569)</f>
        <v/>
      </c>
      <c r="BI785" s="9">
        <f>SUM(S$4:S$1569)/COUNTA(A$4:A$1569)</f>
        <v/>
      </c>
      <c r="BJ785" s="9">
        <f>SUM(T$4:T$1569)/COUNTA(A$4:A$1569)</f>
        <v/>
      </c>
      <c r="BK785" s="9">
        <f>SUM(U$4:U$1569)/COUNTA(A$4:A$1569)</f>
        <v/>
      </c>
      <c r="BL785" s="9">
        <f>SUM(V$4:V$1569)/COUNTA(A$4:A$1569)</f>
        <v/>
      </c>
      <c r="BM785" s="9">
        <f>SUM(W$4:W$1569)/COUNTA(A$4:A$1569)</f>
        <v/>
      </c>
      <c r="BN785" s="9">
        <f>SUM(X$4:X$1569)/COUNTA(A$4:A$1569)</f>
        <v/>
      </c>
      <c r="BO785" s="7" t="inlineStr">
        <is>
          <t>.</t>
        </is>
      </c>
      <c r="BP785" s="9">
        <f>IF(Z785&gt;=BB785,0,IFERROR(BB785+(SUMPRODUCT((Z$4:Z$1569&gt;=BB$4:BB$1569)*(Z$4:Z$1569-BB$4:BB$1569))/MAX(1,COUNTIF(Z$4:Z$1569,"&lt;"&amp;BB785+0.01))),BB785))</f>
        <v/>
      </c>
      <c r="BQ785" s="9">
        <f>IF(AA785&gt;=BC785,0,IFERROR(BC785+SUMPRODUCT((AA$4:AA$1569&gt;=BC$4:BC$1569)*(AA$4:AA$1569-BC$4:BC$1569))/MAX(1,COUNTIF(AA$4:AA$1569,"&lt;"&amp;BC785+0.01)),BC785))</f>
        <v/>
      </c>
      <c r="BR785" s="9">
        <f>IF(AB785&gt;=BD785,0,IFERROR(BD785+SUMPRODUCT((AB$4:AB$1569&gt;=BD$4:BD$1569)*(AB$4:AB$1569-BD$4:BD$1569))/MAX(1,COUNTIF(AB$4:AB$1569,"&lt;"&amp;BD785+0.01)),BD785))</f>
        <v/>
      </c>
      <c r="BS785" s="9">
        <f>IF(AC785&gt;=BE785,0,IFERROR(BE785+SUMPRODUCT((AC$4:AC$1569&gt;=BE$4:BE$1569)*(AC$4:AC$1569-BE$4:BE$1569))/MAX(1,COUNTIF(AC$4:AC$1569,"&lt;"&amp;BE785+0.01)),BE785))</f>
        <v/>
      </c>
      <c r="BT785" s="9">
        <f>IF(AD785&gt;=BF785,0,IFERROR(BF785+SUMPRODUCT((AD$4:AD$1569&gt;=BF$4:BF$1569)*(AD$4:AD$1569-BF$4:BF$1569))/MAX(1,COUNTIF(AD$4:AD$1569,"&lt;"&amp;BF785+0.01)),BF785))</f>
        <v/>
      </c>
      <c r="BU785" s="9">
        <f>IF(AE785&gt;=BG785,0,IFERROR(BG785+SUMPRODUCT((AE$4:AE$1569&gt;=BG$4:BG$1569)*(AE$4:AE$1569-BG$4:BG$1569))/MAX(1,COUNTIF(AE$4:AE$1569,"&lt;"&amp;BG785+0.01)),BG785))</f>
        <v/>
      </c>
      <c r="BV785" s="9">
        <f>IF(AF785&gt;=BH785,0,IFERROR(BH785+SUMPRODUCT((AF$4:AF$1569&gt;=BH$4:BH$1569)*(AF$4:AF$1569-BH$4:BH$1569))/MAX(1,COUNTIF(AF$4:AF$1569,"&lt;"&amp;BH785+0.01)),BH785))</f>
        <v/>
      </c>
      <c r="BW785" s="9">
        <f>IF(AG785&gt;=BI785,0,IFERROR(BI785+SUMPRODUCT((AG$4:AG$1569&gt;=BI$4:BI$1569)*(AG$4:AG$1569-BI$4:BI$1569))/MAX(1,COUNTIF(AG$4:AG$1569,"&lt;"&amp;BI785+0.01)),BI785))</f>
        <v/>
      </c>
      <c r="BX785" s="9">
        <f>IF(AH785&gt;=BJ785,0,IFERROR(BJ785+SUMPRODUCT((AH$4:AH$1569&gt;=BJ$4:BJ$1569)*(AH$4:AH$1569-BJ$4:BJ$1569))/MAX(1,COUNTIF(AH$4:AH$1569,"&lt;"&amp;BJ785+0.01)),BJ785))</f>
        <v/>
      </c>
      <c r="BY785" s="9">
        <f>IF(AI785&gt;=BK785,0,IFERROR(BK785+SUMPRODUCT((AI$4:AI$1569&gt;=BK$4:BK$1569)*(AI$4:AI$1569-BK$4:BK$1569))/MAX(1,COUNTIF(AI$4:AI$1569,"&lt;"&amp;BK785+0.01)),BK785))</f>
        <v/>
      </c>
      <c r="BZ785" s="9">
        <f>IF(AJ785&gt;=BL785,0,IFERROR(BL785+SUMPRODUCT((AJ$4:AJ$1569&gt;=BL$4:BL$1569)*(AJ$4:AJ$1569-BL$4:BL$1569))/MAX(1,COUNTIF(AJ$4:AJ$1569,"&lt;"&amp;BL785+0.01)),BL785))</f>
        <v/>
      </c>
      <c r="CA785" s="9">
        <f>IF(AK785&gt;=BM785,0,IFERROR(BM785+SUMPRODUCT((AK$4:AK$1569&gt;=BM$4:BM$1569)*(AK$4:AK$1569-BM$4:BM$1569))/MAX(1,COUNTIF(AK$4:AK$1569,"&lt;"&amp;BM785+0.01)),BM785))</f>
        <v/>
      </c>
      <c r="CB785" s="9">
        <f>IF(AL785&gt;=BN785,0,IFERROR(BN785+SUMPRODUCT((AL$4:AL$1569&gt;=BN$4:BN$1569)*(AL$4:AL$1569-BN$4:BN$1569))/MAX(1,COUNTIF(AL$4:AL$1569,"&lt;"&amp;BN785+0.01)),BN785))</f>
        <v/>
      </c>
      <c r="CC785" s="5">
        <f>IF(AO785="🟢","VERDE",IF(AO785="🟡","AMARELO",IF(AO785="🟠","VERMELHO",IF(AO785="🔴","VERMELHO","ROXO"))))</f>
        <v/>
      </c>
      <c r="CD785" s="5" t="inlineStr">
        <is>
          <t>🌎 REGIÕES</t>
        </is>
      </c>
      <c r="CE785" s="5" t="inlineStr">
        <is>
          <t>SEM REDE</t>
        </is>
      </c>
    </row>
    <row r="786">
      <c r="A786" s="5" t="inlineStr">
        <is>
          <t>23373298000180</t>
        </is>
      </c>
      <c r="B786" s="5" t="inlineStr">
        <is>
          <t>THREE LIFE LAB INDUSTRIA DE ALIMENTOS E</t>
        </is>
      </c>
      <c r="C786" s="5" t="inlineStr">
        <is>
          <t>06 - SEM GRUPO</t>
        </is>
      </c>
      <c r="D786" s="5" t="inlineStr">
        <is>
          <t>LARISSA PADILHA</t>
        </is>
      </c>
      <c r="E786" s="5" t="inlineStr">
        <is>
          <t>SP</t>
        </is>
      </c>
      <c r="F786" s="5">
        <f>IFERROR(VLOOKUP(C786,$AS$4:$AT$25,2,FALSE),"")</f>
        <v/>
      </c>
      <c r="G786" s="6">
        <f>IFERROR(VLOOKUP(C786,$AS$4:$AX$25,6,FALSE),"")</f>
        <v/>
      </c>
      <c r="H786" s="5">
        <f>IFERROR(VLOOKUP(C786,$AS$4:$AY$25,7,FALSE),"")</f>
        <v/>
      </c>
      <c r="I786" s="5">
        <f>IFERROR(VLOOKUP(C786,$AS$4:$AZ$25,8,FALSE),"")</f>
        <v/>
      </c>
      <c r="J786" s="7" t="inlineStr">
        <is>
          <t>.</t>
        </is>
      </c>
      <c r="K786" s="5" t="inlineStr">
        <is>
          <t>SP INTERIOR</t>
        </is>
      </c>
      <c r="L786" s="8" t="n">
        <v>2614.285714285714</v>
      </c>
      <c r="M786" s="9" t="n">
        <v>171.4285714285714</v>
      </c>
      <c r="N786" s="9" t="n">
        <v>171.4285714285714</v>
      </c>
      <c r="O786" s="9" t="n">
        <v>171.4285714285714</v>
      </c>
      <c r="P786" s="9" t="n">
        <v>214.2857142857143</v>
      </c>
      <c r="Q786" s="9" t="n">
        <v>214.2857142857143</v>
      </c>
      <c r="R786" s="9" t="n">
        <v>214.2857142857143</v>
      </c>
      <c r="S786" s="9" t="n">
        <v>214.2857142857143</v>
      </c>
      <c r="T786" s="9" t="n">
        <v>214.2857142857143</v>
      </c>
      <c r="U786" s="9" t="n">
        <v>257.1428571428572</v>
      </c>
      <c r="V786" s="9" t="n">
        <v>257.1428571428572</v>
      </c>
      <c r="W786" s="9" t="n">
        <v>257.1428571428572</v>
      </c>
      <c r="X786" s="9" t="n">
        <v>257.1428571428572</v>
      </c>
      <c r="Y786" s="7" t="inlineStr">
        <is>
          <t>.</t>
        </is>
      </c>
      <c r="Z786" s="8">
        <f>SUM(AA786:AL786)</f>
        <v/>
      </c>
      <c r="AA786" s="9" t="n">
        <v>0</v>
      </c>
      <c r="AB786" s="9" t="n">
        <v>0</v>
      </c>
      <c r="AC786" s="9" t="n">
        <v>0</v>
      </c>
      <c r="AD786" s="9" t="n">
        <v>0</v>
      </c>
      <c r="AE786" s="9" t="n">
        <v>0</v>
      </c>
      <c r="AF786" s="9" t="n">
        <v>0</v>
      </c>
      <c r="AG786" s="9" t="n">
        <v>0</v>
      </c>
      <c r="AH786" s="9" t="n">
        <v>0</v>
      </c>
      <c r="AI786" s="9" t="n">
        <v>0</v>
      </c>
      <c r="AJ786" s="9" t="n">
        <v>0</v>
      </c>
      <c r="AK786" s="9" t="n">
        <v>0</v>
      </c>
      <c r="AL786" s="9" t="n">
        <v>0</v>
      </c>
      <c r="AM786" s="7" t="inlineStr">
        <is>
          <t>.</t>
        </is>
      </c>
      <c r="AN786" s="6">
        <f>IF(L786=0,0,Z786/L786)</f>
        <v/>
      </c>
      <c r="AO786" s="5">
        <f>IF(AN786="","",IF(AN786&gt;=0.9,"🟢",IF(AN786&gt;=0.7,"🟡",IF(AN786&gt;=0.5,"🟠","🔴"))))</f>
        <v/>
      </c>
      <c r="AP786" s="9">
        <f>IF(L786=0,0,L786-Z786)</f>
        <v/>
      </c>
      <c r="AQ786" s="5">
        <f>IF(Z786=0,"",RANK(Z786,Z$4:Z$1569,0))</f>
        <v/>
      </c>
      <c r="AR786" s="7" t="inlineStr">
        <is>
          <t>.</t>
        </is>
      </c>
      <c r="BA786" s="7" t="inlineStr">
        <is>
          <t>.</t>
        </is>
      </c>
      <c r="BB786" s="9">
        <f>SUM(L$4:L$1569)/COUNTA(A$4:A$1569)</f>
        <v/>
      </c>
      <c r="BC786" s="9">
        <f>SUM(M$4:M$1569)/COUNTA(A$4:A$1569)</f>
        <v/>
      </c>
      <c r="BD786" s="9">
        <f>SUM(N$4:N$1569)/COUNTA(A$4:A$1569)</f>
        <v/>
      </c>
      <c r="BE786" s="9">
        <f>SUM(O$4:O$1569)/COUNTA(A$4:A$1569)</f>
        <v/>
      </c>
      <c r="BF786" s="9">
        <f>SUM(P$4:P$1569)/COUNTA(A$4:A$1569)</f>
        <v/>
      </c>
      <c r="BG786" s="9">
        <f>SUM(Q$4:Q$1569)/COUNTA(A$4:A$1569)</f>
        <v/>
      </c>
      <c r="BH786" s="9">
        <f>SUM(R$4:R$1569)/COUNTA(A$4:A$1569)</f>
        <v/>
      </c>
      <c r="BI786" s="9">
        <f>SUM(S$4:S$1569)/COUNTA(A$4:A$1569)</f>
        <v/>
      </c>
      <c r="BJ786" s="9">
        <f>SUM(T$4:T$1569)/COUNTA(A$4:A$1569)</f>
        <v/>
      </c>
      <c r="BK786" s="9">
        <f>SUM(U$4:U$1569)/COUNTA(A$4:A$1569)</f>
        <v/>
      </c>
      <c r="BL786" s="9">
        <f>SUM(V$4:V$1569)/COUNTA(A$4:A$1569)</f>
        <v/>
      </c>
      <c r="BM786" s="9">
        <f>SUM(W$4:W$1569)/COUNTA(A$4:A$1569)</f>
        <v/>
      </c>
      <c r="BN786" s="9">
        <f>SUM(X$4:X$1569)/COUNTA(A$4:A$1569)</f>
        <v/>
      </c>
      <c r="BO786" s="7" t="inlineStr">
        <is>
          <t>.</t>
        </is>
      </c>
      <c r="BP786" s="9">
        <f>IF(Z786&gt;=BB786,0,IFERROR(BB786+(SUMPRODUCT((Z$4:Z$1569&gt;=BB$4:BB$1569)*(Z$4:Z$1569-BB$4:BB$1569))/MAX(1,COUNTIF(Z$4:Z$1569,"&lt;"&amp;BB786+0.01))),BB786))</f>
        <v/>
      </c>
      <c r="BQ786" s="9">
        <f>IF(AA786&gt;=BC786,0,IFERROR(BC786+SUMPRODUCT((AA$4:AA$1569&gt;=BC$4:BC$1569)*(AA$4:AA$1569-BC$4:BC$1569))/MAX(1,COUNTIF(AA$4:AA$1569,"&lt;"&amp;BC786+0.01)),BC786))</f>
        <v/>
      </c>
      <c r="BR786" s="9">
        <f>IF(AB786&gt;=BD786,0,IFERROR(BD786+SUMPRODUCT((AB$4:AB$1569&gt;=BD$4:BD$1569)*(AB$4:AB$1569-BD$4:BD$1569))/MAX(1,COUNTIF(AB$4:AB$1569,"&lt;"&amp;BD786+0.01)),BD786))</f>
        <v/>
      </c>
      <c r="BS786" s="9">
        <f>IF(AC786&gt;=BE786,0,IFERROR(BE786+SUMPRODUCT((AC$4:AC$1569&gt;=BE$4:BE$1569)*(AC$4:AC$1569-BE$4:BE$1569))/MAX(1,COUNTIF(AC$4:AC$1569,"&lt;"&amp;BE786+0.01)),BE786))</f>
        <v/>
      </c>
      <c r="BT786" s="9">
        <f>IF(AD786&gt;=BF786,0,IFERROR(BF786+SUMPRODUCT((AD$4:AD$1569&gt;=BF$4:BF$1569)*(AD$4:AD$1569-BF$4:BF$1569))/MAX(1,COUNTIF(AD$4:AD$1569,"&lt;"&amp;BF786+0.01)),BF786))</f>
        <v/>
      </c>
      <c r="BU786" s="9">
        <f>IF(AE786&gt;=BG786,0,IFERROR(BG786+SUMPRODUCT((AE$4:AE$1569&gt;=BG$4:BG$1569)*(AE$4:AE$1569-BG$4:BG$1569))/MAX(1,COUNTIF(AE$4:AE$1569,"&lt;"&amp;BG786+0.01)),BG786))</f>
        <v/>
      </c>
      <c r="BV786" s="9">
        <f>IF(AF786&gt;=BH786,0,IFERROR(BH786+SUMPRODUCT((AF$4:AF$1569&gt;=BH$4:BH$1569)*(AF$4:AF$1569-BH$4:BH$1569))/MAX(1,COUNTIF(AF$4:AF$1569,"&lt;"&amp;BH786+0.01)),BH786))</f>
        <v/>
      </c>
      <c r="BW786" s="9">
        <f>IF(AG786&gt;=BI786,0,IFERROR(BI786+SUMPRODUCT((AG$4:AG$1569&gt;=BI$4:BI$1569)*(AG$4:AG$1569-BI$4:BI$1569))/MAX(1,COUNTIF(AG$4:AG$1569,"&lt;"&amp;BI786+0.01)),BI786))</f>
        <v/>
      </c>
      <c r="BX786" s="9">
        <f>IF(AH786&gt;=BJ786,0,IFERROR(BJ786+SUMPRODUCT((AH$4:AH$1569&gt;=BJ$4:BJ$1569)*(AH$4:AH$1569-BJ$4:BJ$1569))/MAX(1,COUNTIF(AH$4:AH$1569,"&lt;"&amp;BJ786+0.01)),BJ786))</f>
        <v/>
      </c>
      <c r="BY786" s="9">
        <f>IF(AI786&gt;=BK786,0,IFERROR(BK786+SUMPRODUCT((AI$4:AI$1569&gt;=BK$4:BK$1569)*(AI$4:AI$1569-BK$4:BK$1569))/MAX(1,COUNTIF(AI$4:AI$1569,"&lt;"&amp;BK786+0.01)),BK786))</f>
        <v/>
      </c>
      <c r="BZ786" s="9">
        <f>IF(AJ786&gt;=BL786,0,IFERROR(BL786+SUMPRODUCT((AJ$4:AJ$1569&gt;=BL$4:BL$1569)*(AJ$4:AJ$1569-BL$4:BL$1569))/MAX(1,COUNTIF(AJ$4:AJ$1569,"&lt;"&amp;BL786+0.01)),BL786))</f>
        <v/>
      </c>
      <c r="CA786" s="9">
        <f>IF(AK786&gt;=BM786,0,IFERROR(BM786+SUMPRODUCT((AK$4:AK$1569&gt;=BM$4:BM$1569)*(AK$4:AK$1569-BM$4:BM$1569))/MAX(1,COUNTIF(AK$4:AK$1569,"&lt;"&amp;BM786+0.01)),BM786))</f>
        <v/>
      </c>
      <c r="CB786" s="9">
        <f>IF(AL786&gt;=BN786,0,IFERROR(BN786+SUMPRODUCT((AL$4:AL$1569&gt;=BN$4:BN$1569)*(AL$4:AL$1569-BN$4:BN$1569))/MAX(1,COUNTIF(AL$4:AL$1569,"&lt;"&amp;BN786+0.01)),BN786))</f>
        <v/>
      </c>
      <c r="CC786" s="5">
        <f>IF(AO786="🟢","VERDE",IF(AO786="🟡","AMARELO",IF(AO786="🟠","VERMELHO",IF(AO786="🔴","VERMELHO","ROXO"))))</f>
        <v/>
      </c>
      <c r="CD786" s="5" t="inlineStr">
        <is>
          <t>🌎 REGIÕES</t>
        </is>
      </c>
      <c r="CE786" s="5" t="inlineStr">
        <is>
          <t>SEM REDE</t>
        </is>
      </c>
    </row>
    <row r="787">
      <c r="A787" s="5" t="inlineStr">
        <is>
          <t>23395636000185</t>
        </is>
      </c>
      <c r="B787" s="5" t="inlineStr">
        <is>
          <t>BIOMUNDO BELEM PRODUTOS NATURAIS LTDA -</t>
        </is>
      </c>
      <c r="C787" s="5" t="inlineStr">
        <is>
          <t>06 - INTERNA - BIO MUNDO</t>
        </is>
      </c>
      <c r="D787" s="5" t="inlineStr">
        <is>
          <t>DAIANE STAVICKI</t>
        </is>
      </c>
      <c r="E787" s="5" t="inlineStr"/>
      <c r="F787" s="5">
        <f>IFERROR(VLOOKUP(C787,$AS$4:$AT$25,2,FALSE),"")</f>
        <v/>
      </c>
      <c r="G787" s="6">
        <f>IFERROR(VLOOKUP(C787,$AS$4:$AX$25,6,FALSE),"")</f>
        <v/>
      </c>
      <c r="H787" s="5">
        <f>IFERROR(VLOOKUP(C787,$AS$4:$AY$25,7,FALSE),"")</f>
        <v/>
      </c>
      <c r="I787" s="5">
        <f>IFERROR(VLOOKUP(C787,$AS$4:$AZ$25,8,FALSE),"")</f>
        <v/>
      </c>
      <c r="J787" s="7" t="inlineStr">
        <is>
          <t>.</t>
        </is>
      </c>
      <c r="K787" s="5" t="inlineStr">
        <is>
          <t>NACIONAL</t>
        </is>
      </c>
      <c r="L787" s="8" t="n">
        <v>6281.25</v>
      </c>
      <c r="M787" s="9" t="n">
        <v>375</v>
      </c>
      <c r="N787" s="9" t="n">
        <v>375</v>
      </c>
      <c r="O787" s="9" t="n">
        <v>468.75</v>
      </c>
      <c r="P787" s="9" t="n">
        <v>468.75</v>
      </c>
      <c r="Q787" s="9" t="n">
        <v>468.75</v>
      </c>
      <c r="R787" s="9" t="n">
        <v>468.75</v>
      </c>
      <c r="S787" s="9" t="n">
        <v>562.5</v>
      </c>
      <c r="T787" s="9" t="n">
        <v>562.5</v>
      </c>
      <c r="U787" s="9" t="n">
        <v>562.5</v>
      </c>
      <c r="V787" s="9" t="n">
        <v>656.25</v>
      </c>
      <c r="W787" s="9" t="n">
        <v>656.25</v>
      </c>
      <c r="X787" s="9" t="n">
        <v>656.25</v>
      </c>
      <c r="Y787" s="7" t="inlineStr">
        <is>
          <t>.</t>
        </is>
      </c>
      <c r="Z787" s="8">
        <f>SUM(AA787:AL787)</f>
        <v/>
      </c>
      <c r="AA787" s="9" t="n">
        <v>0</v>
      </c>
      <c r="AB787" s="9" t="n">
        <v>0</v>
      </c>
      <c r="AC787" s="9" t="n">
        <v>0</v>
      </c>
      <c r="AD787" s="9" t="n">
        <v>0</v>
      </c>
      <c r="AE787" s="9" t="n">
        <v>0</v>
      </c>
      <c r="AF787" s="9" t="n">
        <v>0</v>
      </c>
      <c r="AG787" s="9" t="n">
        <v>0</v>
      </c>
      <c r="AH787" s="9" t="n">
        <v>0</v>
      </c>
      <c r="AI787" s="9" t="n">
        <v>0</v>
      </c>
      <c r="AJ787" s="9" t="n">
        <v>0</v>
      </c>
      <c r="AK787" s="9" t="n">
        <v>0</v>
      </c>
      <c r="AL787" s="9" t="n">
        <v>0</v>
      </c>
      <c r="AM787" s="7" t="inlineStr">
        <is>
          <t>.</t>
        </is>
      </c>
      <c r="AN787" s="6">
        <f>IF(L787=0,0,Z787/L787)</f>
        <v/>
      </c>
      <c r="AO787" s="5">
        <f>IF(AN787="","",IF(AN787&gt;=0.9,"🟢",IF(AN787&gt;=0.7,"🟡",IF(AN787&gt;=0.5,"🟠","🔴"))))</f>
        <v/>
      </c>
      <c r="AP787" s="9">
        <f>IF(L787=0,0,L787-Z787)</f>
        <v/>
      </c>
      <c r="AQ787" s="5">
        <f>IF(Z787=0,"",RANK(Z787,Z$4:Z$1569,0))</f>
        <v/>
      </c>
      <c r="AR787" s="7" t="inlineStr">
        <is>
          <t>.</t>
        </is>
      </c>
      <c r="BA787" s="7" t="inlineStr">
        <is>
          <t>.</t>
        </is>
      </c>
      <c r="BB787" s="9">
        <f>SUM(L$4:L$1569)/COUNTA(A$4:A$1569)</f>
        <v/>
      </c>
      <c r="BC787" s="9">
        <f>SUM(M$4:M$1569)/COUNTA(A$4:A$1569)</f>
        <v/>
      </c>
      <c r="BD787" s="9">
        <f>SUM(N$4:N$1569)/COUNTA(A$4:A$1569)</f>
        <v/>
      </c>
      <c r="BE787" s="9">
        <f>SUM(O$4:O$1569)/COUNTA(A$4:A$1569)</f>
        <v/>
      </c>
      <c r="BF787" s="9">
        <f>SUM(P$4:P$1569)/COUNTA(A$4:A$1569)</f>
        <v/>
      </c>
      <c r="BG787" s="9">
        <f>SUM(Q$4:Q$1569)/COUNTA(A$4:A$1569)</f>
        <v/>
      </c>
      <c r="BH787" s="9">
        <f>SUM(R$4:R$1569)/COUNTA(A$4:A$1569)</f>
        <v/>
      </c>
      <c r="BI787" s="9">
        <f>SUM(S$4:S$1569)/COUNTA(A$4:A$1569)</f>
        <v/>
      </c>
      <c r="BJ787" s="9">
        <f>SUM(T$4:T$1569)/COUNTA(A$4:A$1569)</f>
        <v/>
      </c>
      <c r="BK787" s="9">
        <f>SUM(U$4:U$1569)/COUNTA(A$4:A$1569)</f>
        <v/>
      </c>
      <c r="BL787" s="9">
        <f>SUM(V$4:V$1569)/COUNTA(A$4:A$1569)</f>
        <v/>
      </c>
      <c r="BM787" s="9">
        <f>SUM(W$4:W$1569)/COUNTA(A$4:A$1569)</f>
        <v/>
      </c>
      <c r="BN787" s="9">
        <f>SUM(X$4:X$1569)/COUNTA(A$4:A$1569)</f>
        <v/>
      </c>
      <c r="BO787" s="7" t="inlineStr">
        <is>
          <t>.</t>
        </is>
      </c>
      <c r="BP787" s="9">
        <f>IF(Z787&gt;=BB787,0,IFERROR(BB787+(SUMPRODUCT((Z$4:Z$1569&gt;=BB$4:BB$1569)*(Z$4:Z$1569-BB$4:BB$1569))/MAX(1,COUNTIF(Z$4:Z$1569,"&lt;"&amp;BB787+0.01))),BB787))</f>
        <v/>
      </c>
      <c r="BQ787" s="9">
        <f>IF(AA787&gt;=BC787,0,IFERROR(BC787+SUMPRODUCT((AA$4:AA$1569&gt;=BC$4:BC$1569)*(AA$4:AA$1569-BC$4:BC$1569))/MAX(1,COUNTIF(AA$4:AA$1569,"&lt;"&amp;BC787+0.01)),BC787))</f>
        <v/>
      </c>
      <c r="BR787" s="9">
        <f>IF(AB787&gt;=BD787,0,IFERROR(BD787+SUMPRODUCT((AB$4:AB$1569&gt;=BD$4:BD$1569)*(AB$4:AB$1569-BD$4:BD$1569))/MAX(1,COUNTIF(AB$4:AB$1569,"&lt;"&amp;BD787+0.01)),BD787))</f>
        <v/>
      </c>
      <c r="BS787" s="9">
        <f>IF(AC787&gt;=BE787,0,IFERROR(BE787+SUMPRODUCT((AC$4:AC$1569&gt;=BE$4:BE$1569)*(AC$4:AC$1569-BE$4:BE$1569))/MAX(1,COUNTIF(AC$4:AC$1569,"&lt;"&amp;BE787+0.01)),BE787))</f>
        <v/>
      </c>
      <c r="BT787" s="9">
        <f>IF(AD787&gt;=BF787,0,IFERROR(BF787+SUMPRODUCT((AD$4:AD$1569&gt;=BF$4:BF$1569)*(AD$4:AD$1569-BF$4:BF$1569))/MAX(1,COUNTIF(AD$4:AD$1569,"&lt;"&amp;BF787+0.01)),BF787))</f>
        <v/>
      </c>
      <c r="BU787" s="9">
        <f>IF(AE787&gt;=BG787,0,IFERROR(BG787+SUMPRODUCT((AE$4:AE$1569&gt;=BG$4:BG$1569)*(AE$4:AE$1569-BG$4:BG$1569))/MAX(1,COUNTIF(AE$4:AE$1569,"&lt;"&amp;BG787+0.01)),BG787))</f>
        <v/>
      </c>
      <c r="BV787" s="9">
        <f>IF(AF787&gt;=BH787,0,IFERROR(BH787+SUMPRODUCT((AF$4:AF$1569&gt;=BH$4:BH$1569)*(AF$4:AF$1569-BH$4:BH$1569))/MAX(1,COUNTIF(AF$4:AF$1569,"&lt;"&amp;BH787+0.01)),BH787))</f>
        <v/>
      </c>
      <c r="BW787" s="9">
        <f>IF(AG787&gt;=BI787,0,IFERROR(BI787+SUMPRODUCT((AG$4:AG$1569&gt;=BI$4:BI$1569)*(AG$4:AG$1569-BI$4:BI$1569))/MAX(1,COUNTIF(AG$4:AG$1569,"&lt;"&amp;BI787+0.01)),BI787))</f>
        <v/>
      </c>
      <c r="BX787" s="9">
        <f>IF(AH787&gt;=BJ787,0,IFERROR(BJ787+SUMPRODUCT((AH$4:AH$1569&gt;=BJ$4:BJ$1569)*(AH$4:AH$1569-BJ$4:BJ$1569))/MAX(1,COUNTIF(AH$4:AH$1569,"&lt;"&amp;BJ787+0.01)),BJ787))</f>
        <v/>
      </c>
      <c r="BY787" s="9">
        <f>IF(AI787&gt;=BK787,0,IFERROR(BK787+SUMPRODUCT((AI$4:AI$1569&gt;=BK$4:BK$1569)*(AI$4:AI$1569-BK$4:BK$1569))/MAX(1,COUNTIF(AI$4:AI$1569,"&lt;"&amp;BK787+0.01)),BK787))</f>
        <v/>
      </c>
      <c r="BZ787" s="9">
        <f>IF(AJ787&gt;=BL787,0,IFERROR(BL787+SUMPRODUCT((AJ$4:AJ$1569&gt;=BL$4:BL$1569)*(AJ$4:AJ$1569-BL$4:BL$1569))/MAX(1,COUNTIF(AJ$4:AJ$1569,"&lt;"&amp;BL787+0.01)),BL787))</f>
        <v/>
      </c>
      <c r="CA787" s="9">
        <f>IF(AK787&gt;=BM787,0,IFERROR(BM787+SUMPRODUCT((AK$4:AK$1569&gt;=BM$4:BM$1569)*(AK$4:AK$1569-BM$4:BM$1569))/MAX(1,COUNTIF(AK$4:AK$1569,"&lt;"&amp;BM787+0.01)),BM787))</f>
        <v/>
      </c>
      <c r="CB787" s="9">
        <f>IF(AL787&gt;=BN787,0,IFERROR(BN787+SUMPRODUCT((AL$4:AL$1569&gt;=BN$4:BN$1569)*(AL$4:AL$1569-BN$4:BN$1569))/MAX(1,COUNTIF(AL$4:AL$1569,"&lt;"&amp;BN787+0.01)),BN787))</f>
        <v/>
      </c>
      <c r="CC787" s="5">
        <f>IF(AO787="🟢","VERDE",IF(AO787="🟡","AMARELO",IF(AO787="🟠","VERMELHO",IF(AO787="🔴","VERMELHO","ROXO"))))</f>
        <v/>
      </c>
      <c r="CD787" s="5" t="inlineStr">
        <is>
          <t>🏢 REDES</t>
        </is>
      </c>
      <c r="CE787" s="5" t="inlineStr">
        <is>
          <t>BIO MUNDO</t>
        </is>
      </c>
    </row>
    <row r="788">
      <c r="A788" s="5" t="inlineStr">
        <is>
          <t>23395636000509</t>
        </is>
      </c>
      <c r="B788" s="5" t="inlineStr">
        <is>
          <t>BIOMUNDO BELEM PRODUTOS NATURAIS LTDA -E</t>
        </is>
      </c>
      <c r="C788" s="5" t="inlineStr">
        <is>
          <t>06 - INTERNA - BIO MUNDO</t>
        </is>
      </c>
      <c r="D788" s="5" t="inlineStr">
        <is>
          <t>DAIANE STAVICKI</t>
        </is>
      </c>
      <c r="E788" s="5" t="inlineStr"/>
      <c r="F788" s="5">
        <f>IFERROR(VLOOKUP(C788,$AS$4:$AT$25,2,FALSE),"")</f>
        <v/>
      </c>
      <c r="G788" s="6">
        <f>IFERROR(VLOOKUP(C788,$AS$4:$AX$25,6,FALSE),"")</f>
        <v/>
      </c>
      <c r="H788" s="5">
        <f>IFERROR(VLOOKUP(C788,$AS$4:$AY$25,7,FALSE),"")</f>
        <v/>
      </c>
      <c r="I788" s="5">
        <f>IFERROR(VLOOKUP(C788,$AS$4:$AZ$25,8,FALSE),"")</f>
        <v/>
      </c>
      <c r="J788" s="7" t="inlineStr">
        <is>
          <t>.</t>
        </is>
      </c>
      <c r="K788" s="5" t="inlineStr">
        <is>
          <t>NACIONAL</t>
        </is>
      </c>
      <c r="L788" s="8" t="n">
        <v>6281.25</v>
      </c>
      <c r="M788" s="9" t="n">
        <v>375</v>
      </c>
      <c r="N788" s="9" t="n">
        <v>375</v>
      </c>
      <c r="O788" s="9" t="n">
        <v>468.75</v>
      </c>
      <c r="P788" s="9" t="n">
        <v>468.75</v>
      </c>
      <c r="Q788" s="9" t="n">
        <v>468.75</v>
      </c>
      <c r="R788" s="9" t="n">
        <v>468.75</v>
      </c>
      <c r="S788" s="9" t="n">
        <v>562.5</v>
      </c>
      <c r="T788" s="9" t="n">
        <v>562.5</v>
      </c>
      <c r="U788" s="9" t="n">
        <v>562.5</v>
      </c>
      <c r="V788" s="9" t="n">
        <v>656.25</v>
      </c>
      <c r="W788" s="9" t="n">
        <v>656.25</v>
      </c>
      <c r="X788" s="9" t="n">
        <v>656.25</v>
      </c>
      <c r="Y788" s="7" t="inlineStr">
        <is>
          <t>.</t>
        </is>
      </c>
      <c r="Z788" s="8">
        <f>SUM(AA788:AL788)</f>
        <v/>
      </c>
      <c r="AA788" s="9" t="n">
        <v>0</v>
      </c>
      <c r="AB788" s="9" t="n">
        <v>0</v>
      </c>
      <c r="AC788" s="9" t="n">
        <v>0</v>
      </c>
      <c r="AD788" s="9" t="n">
        <v>0</v>
      </c>
      <c r="AE788" s="9" t="n">
        <v>0</v>
      </c>
      <c r="AF788" s="9" t="n">
        <v>0</v>
      </c>
      <c r="AG788" s="9" t="n">
        <v>0</v>
      </c>
      <c r="AH788" s="9" t="n">
        <v>0</v>
      </c>
      <c r="AI788" s="9" t="n">
        <v>0</v>
      </c>
      <c r="AJ788" s="9" t="n">
        <v>0</v>
      </c>
      <c r="AK788" s="9" t="n">
        <v>0</v>
      </c>
      <c r="AL788" s="9" t="n">
        <v>0</v>
      </c>
      <c r="AM788" s="7" t="inlineStr">
        <is>
          <t>.</t>
        </is>
      </c>
      <c r="AN788" s="6">
        <f>IF(L788=0,0,Z788/L788)</f>
        <v/>
      </c>
      <c r="AO788" s="5">
        <f>IF(AN788="","",IF(AN788&gt;=0.9,"🟢",IF(AN788&gt;=0.7,"🟡",IF(AN788&gt;=0.5,"🟠","🔴"))))</f>
        <v/>
      </c>
      <c r="AP788" s="9">
        <f>IF(L788=0,0,L788-Z788)</f>
        <v/>
      </c>
      <c r="AQ788" s="5">
        <f>IF(Z788=0,"",RANK(Z788,Z$4:Z$1569,0))</f>
        <v/>
      </c>
      <c r="AR788" s="7" t="inlineStr">
        <is>
          <t>.</t>
        </is>
      </c>
      <c r="BA788" s="7" t="inlineStr">
        <is>
          <t>.</t>
        </is>
      </c>
      <c r="BB788" s="9">
        <f>SUM(L$4:L$1569)/COUNTA(A$4:A$1569)</f>
        <v/>
      </c>
      <c r="BC788" s="9">
        <f>SUM(M$4:M$1569)/COUNTA(A$4:A$1569)</f>
        <v/>
      </c>
      <c r="BD788" s="9">
        <f>SUM(N$4:N$1569)/COUNTA(A$4:A$1569)</f>
        <v/>
      </c>
      <c r="BE788" s="9">
        <f>SUM(O$4:O$1569)/COUNTA(A$4:A$1569)</f>
        <v/>
      </c>
      <c r="BF788" s="9">
        <f>SUM(P$4:P$1569)/COUNTA(A$4:A$1569)</f>
        <v/>
      </c>
      <c r="BG788" s="9">
        <f>SUM(Q$4:Q$1569)/COUNTA(A$4:A$1569)</f>
        <v/>
      </c>
      <c r="BH788" s="9">
        <f>SUM(R$4:R$1569)/COUNTA(A$4:A$1569)</f>
        <v/>
      </c>
      <c r="BI788" s="9">
        <f>SUM(S$4:S$1569)/COUNTA(A$4:A$1569)</f>
        <v/>
      </c>
      <c r="BJ788" s="9">
        <f>SUM(T$4:T$1569)/COUNTA(A$4:A$1569)</f>
        <v/>
      </c>
      <c r="BK788" s="9">
        <f>SUM(U$4:U$1569)/COUNTA(A$4:A$1569)</f>
        <v/>
      </c>
      <c r="BL788" s="9">
        <f>SUM(V$4:V$1569)/COUNTA(A$4:A$1569)</f>
        <v/>
      </c>
      <c r="BM788" s="9">
        <f>SUM(W$4:W$1569)/COUNTA(A$4:A$1569)</f>
        <v/>
      </c>
      <c r="BN788" s="9">
        <f>SUM(X$4:X$1569)/COUNTA(A$4:A$1569)</f>
        <v/>
      </c>
      <c r="BO788" s="7" t="inlineStr">
        <is>
          <t>.</t>
        </is>
      </c>
      <c r="BP788" s="9">
        <f>IF(Z788&gt;=BB788,0,IFERROR(BB788+(SUMPRODUCT((Z$4:Z$1569&gt;=BB$4:BB$1569)*(Z$4:Z$1569-BB$4:BB$1569))/MAX(1,COUNTIF(Z$4:Z$1569,"&lt;"&amp;BB788+0.01))),BB788))</f>
        <v/>
      </c>
      <c r="BQ788" s="9">
        <f>IF(AA788&gt;=BC788,0,IFERROR(BC788+SUMPRODUCT((AA$4:AA$1569&gt;=BC$4:BC$1569)*(AA$4:AA$1569-BC$4:BC$1569))/MAX(1,COUNTIF(AA$4:AA$1569,"&lt;"&amp;BC788+0.01)),BC788))</f>
        <v/>
      </c>
      <c r="BR788" s="9">
        <f>IF(AB788&gt;=BD788,0,IFERROR(BD788+SUMPRODUCT((AB$4:AB$1569&gt;=BD$4:BD$1569)*(AB$4:AB$1569-BD$4:BD$1569))/MAX(1,COUNTIF(AB$4:AB$1569,"&lt;"&amp;BD788+0.01)),BD788))</f>
        <v/>
      </c>
      <c r="BS788" s="9">
        <f>IF(AC788&gt;=BE788,0,IFERROR(BE788+SUMPRODUCT((AC$4:AC$1569&gt;=BE$4:BE$1569)*(AC$4:AC$1569-BE$4:BE$1569))/MAX(1,COUNTIF(AC$4:AC$1569,"&lt;"&amp;BE788+0.01)),BE788))</f>
        <v/>
      </c>
      <c r="BT788" s="9">
        <f>IF(AD788&gt;=BF788,0,IFERROR(BF788+SUMPRODUCT((AD$4:AD$1569&gt;=BF$4:BF$1569)*(AD$4:AD$1569-BF$4:BF$1569))/MAX(1,COUNTIF(AD$4:AD$1569,"&lt;"&amp;BF788+0.01)),BF788))</f>
        <v/>
      </c>
      <c r="BU788" s="9">
        <f>IF(AE788&gt;=BG788,0,IFERROR(BG788+SUMPRODUCT((AE$4:AE$1569&gt;=BG$4:BG$1569)*(AE$4:AE$1569-BG$4:BG$1569))/MAX(1,COUNTIF(AE$4:AE$1569,"&lt;"&amp;BG788+0.01)),BG788))</f>
        <v/>
      </c>
      <c r="BV788" s="9">
        <f>IF(AF788&gt;=BH788,0,IFERROR(BH788+SUMPRODUCT((AF$4:AF$1569&gt;=BH$4:BH$1569)*(AF$4:AF$1569-BH$4:BH$1569))/MAX(1,COUNTIF(AF$4:AF$1569,"&lt;"&amp;BH788+0.01)),BH788))</f>
        <v/>
      </c>
      <c r="BW788" s="9">
        <f>IF(AG788&gt;=BI788,0,IFERROR(BI788+SUMPRODUCT((AG$4:AG$1569&gt;=BI$4:BI$1569)*(AG$4:AG$1569-BI$4:BI$1569))/MAX(1,COUNTIF(AG$4:AG$1569,"&lt;"&amp;BI788+0.01)),BI788))</f>
        <v/>
      </c>
      <c r="BX788" s="9">
        <f>IF(AH788&gt;=BJ788,0,IFERROR(BJ788+SUMPRODUCT((AH$4:AH$1569&gt;=BJ$4:BJ$1569)*(AH$4:AH$1569-BJ$4:BJ$1569))/MAX(1,COUNTIF(AH$4:AH$1569,"&lt;"&amp;BJ788+0.01)),BJ788))</f>
        <v/>
      </c>
      <c r="BY788" s="9">
        <f>IF(AI788&gt;=BK788,0,IFERROR(BK788+SUMPRODUCT((AI$4:AI$1569&gt;=BK$4:BK$1569)*(AI$4:AI$1569-BK$4:BK$1569))/MAX(1,COUNTIF(AI$4:AI$1569,"&lt;"&amp;BK788+0.01)),BK788))</f>
        <v/>
      </c>
      <c r="BZ788" s="9">
        <f>IF(AJ788&gt;=BL788,0,IFERROR(BL788+SUMPRODUCT((AJ$4:AJ$1569&gt;=BL$4:BL$1569)*(AJ$4:AJ$1569-BL$4:BL$1569))/MAX(1,COUNTIF(AJ$4:AJ$1569,"&lt;"&amp;BL788+0.01)),BL788))</f>
        <v/>
      </c>
      <c r="CA788" s="9">
        <f>IF(AK788&gt;=BM788,0,IFERROR(BM788+SUMPRODUCT((AK$4:AK$1569&gt;=BM$4:BM$1569)*(AK$4:AK$1569-BM$4:BM$1569))/MAX(1,COUNTIF(AK$4:AK$1569,"&lt;"&amp;BM788+0.01)),BM788))</f>
        <v/>
      </c>
      <c r="CB788" s="9">
        <f>IF(AL788&gt;=BN788,0,IFERROR(BN788+SUMPRODUCT((AL$4:AL$1569&gt;=BN$4:BN$1569)*(AL$4:AL$1569-BN$4:BN$1569))/MAX(1,COUNTIF(AL$4:AL$1569,"&lt;"&amp;BN788+0.01)),BN788))</f>
        <v/>
      </c>
      <c r="CC788" s="5">
        <f>IF(AO788="🟢","VERDE",IF(AO788="🟡","AMARELO",IF(AO788="🟠","VERMELHO",IF(AO788="🔴","VERMELHO","ROXO"))))</f>
        <v/>
      </c>
      <c r="CD788" s="5" t="inlineStr">
        <is>
          <t>🏢 REDES</t>
        </is>
      </c>
      <c r="CE788" s="5" t="inlineStr">
        <is>
          <t>BIO MUNDO</t>
        </is>
      </c>
    </row>
    <row r="789">
      <c r="A789" s="5" t="inlineStr">
        <is>
          <t>23395636000770</t>
        </is>
      </c>
      <c r="B789" s="5" t="inlineStr">
        <is>
          <t>BIOMUNDO BELEM PRODUTOS NATURAIS - EPP</t>
        </is>
      </c>
      <c r="C789" s="5" t="inlineStr">
        <is>
          <t>06 - INTERNA - BIO MUNDO</t>
        </is>
      </c>
      <c r="D789" s="5" t="inlineStr">
        <is>
          <t>DAIANE STAVICKI</t>
        </is>
      </c>
      <c r="E789" s="5" t="inlineStr"/>
      <c r="F789" s="5">
        <f>IFERROR(VLOOKUP(C789,$AS$4:$AT$25,2,FALSE),"")</f>
        <v/>
      </c>
      <c r="G789" s="6">
        <f>IFERROR(VLOOKUP(C789,$AS$4:$AX$25,6,FALSE),"")</f>
        <v/>
      </c>
      <c r="H789" s="5">
        <f>IFERROR(VLOOKUP(C789,$AS$4:$AY$25,7,FALSE),"")</f>
        <v/>
      </c>
      <c r="I789" s="5">
        <f>IFERROR(VLOOKUP(C789,$AS$4:$AZ$25,8,FALSE),"")</f>
        <v/>
      </c>
      <c r="J789" s="7" t="inlineStr">
        <is>
          <t>.</t>
        </is>
      </c>
      <c r="K789" s="5" t="inlineStr">
        <is>
          <t>NACIONAL</t>
        </is>
      </c>
      <c r="L789" s="8" t="n">
        <v>6281.25</v>
      </c>
      <c r="M789" s="9" t="n">
        <v>375</v>
      </c>
      <c r="N789" s="9" t="n">
        <v>375</v>
      </c>
      <c r="O789" s="9" t="n">
        <v>468.75</v>
      </c>
      <c r="P789" s="9" t="n">
        <v>468.75</v>
      </c>
      <c r="Q789" s="9" t="n">
        <v>468.75</v>
      </c>
      <c r="R789" s="9" t="n">
        <v>468.75</v>
      </c>
      <c r="S789" s="9" t="n">
        <v>562.5</v>
      </c>
      <c r="T789" s="9" t="n">
        <v>562.5</v>
      </c>
      <c r="U789" s="9" t="n">
        <v>562.5</v>
      </c>
      <c r="V789" s="9" t="n">
        <v>656.25</v>
      </c>
      <c r="W789" s="9" t="n">
        <v>656.25</v>
      </c>
      <c r="X789" s="9" t="n">
        <v>656.25</v>
      </c>
      <c r="Y789" s="7" t="inlineStr">
        <is>
          <t>.</t>
        </is>
      </c>
      <c r="Z789" s="8">
        <f>SUM(AA789:AL789)</f>
        <v/>
      </c>
      <c r="AA789" s="9" t="n">
        <v>0</v>
      </c>
      <c r="AB789" s="9" t="n">
        <v>0</v>
      </c>
      <c r="AC789" s="9" t="n">
        <v>0</v>
      </c>
      <c r="AD789" s="9" t="n">
        <v>0</v>
      </c>
      <c r="AE789" s="9" t="n">
        <v>0</v>
      </c>
      <c r="AF789" s="9" t="n">
        <v>0</v>
      </c>
      <c r="AG789" s="9" t="n">
        <v>0</v>
      </c>
      <c r="AH789" s="9" t="n">
        <v>0</v>
      </c>
      <c r="AI789" s="9" t="n">
        <v>0</v>
      </c>
      <c r="AJ789" s="9" t="n">
        <v>0</v>
      </c>
      <c r="AK789" s="9" t="n">
        <v>0</v>
      </c>
      <c r="AL789" s="9" t="n">
        <v>0</v>
      </c>
      <c r="AM789" s="7" t="inlineStr">
        <is>
          <t>.</t>
        </is>
      </c>
      <c r="AN789" s="6">
        <f>IF(L789=0,0,Z789/L789)</f>
        <v/>
      </c>
      <c r="AO789" s="5">
        <f>IF(AN789="","",IF(AN789&gt;=0.9,"🟢",IF(AN789&gt;=0.7,"🟡",IF(AN789&gt;=0.5,"🟠","🔴"))))</f>
        <v/>
      </c>
      <c r="AP789" s="9">
        <f>IF(L789=0,0,L789-Z789)</f>
        <v/>
      </c>
      <c r="AQ789" s="5">
        <f>IF(Z789=0,"",RANK(Z789,Z$4:Z$1569,0))</f>
        <v/>
      </c>
      <c r="AR789" s="7" t="inlineStr">
        <is>
          <t>.</t>
        </is>
      </c>
      <c r="BA789" s="7" t="inlineStr">
        <is>
          <t>.</t>
        </is>
      </c>
      <c r="BB789" s="9">
        <f>SUM(L$4:L$1569)/COUNTA(A$4:A$1569)</f>
        <v/>
      </c>
      <c r="BC789" s="9">
        <f>SUM(M$4:M$1569)/COUNTA(A$4:A$1569)</f>
        <v/>
      </c>
      <c r="BD789" s="9">
        <f>SUM(N$4:N$1569)/COUNTA(A$4:A$1569)</f>
        <v/>
      </c>
      <c r="BE789" s="9">
        <f>SUM(O$4:O$1569)/COUNTA(A$4:A$1569)</f>
        <v/>
      </c>
      <c r="BF789" s="9">
        <f>SUM(P$4:P$1569)/COUNTA(A$4:A$1569)</f>
        <v/>
      </c>
      <c r="BG789" s="9">
        <f>SUM(Q$4:Q$1569)/COUNTA(A$4:A$1569)</f>
        <v/>
      </c>
      <c r="BH789" s="9">
        <f>SUM(R$4:R$1569)/COUNTA(A$4:A$1569)</f>
        <v/>
      </c>
      <c r="BI789" s="9">
        <f>SUM(S$4:S$1569)/COUNTA(A$4:A$1569)</f>
        <v/>
      </c>
      <c r="BJ789" s="9">
        <f>SUM(T$4:T$1569)/COUNTA(A$4:A$1569)</f>
        <v/>
      </c>
      <c r="BK789" s="9">
        <f>SUM(U$4:U$1569)/COUNTA(A$4:A$1569)</f>
        <v/>
      </c>
      <c r="BL789" s="9">
        <f>SUM(V$4:V$1569)/COUNTA(A$4:A$1569)</f>
        <v/>
      </c>
      <c r="BM789" s="9">
        <f>SUM(W$4:W$1569)/COUNTA(A$4:A$1569)</f>
        <v/>
      </c>
      <c r="BN789" s="9">
        <f>SUM(X$4:X$1569)/COUNTA(A$4:A$1569)</f>
        <v/>
      </c>
      <c r="BO789" s="7" t="inlineStr">
        <is>
          <t>.</t>
        </is>
      </c>
      <c r="BP789" s="9">
        <f>IF(Z789&gt;=BB789,0,IFERROR(BB789+(SUMPRODUCT((Z$4:Z$1569&gt;=BB$4:BB$1569)*(Z$4:Z$1569-BB$4:BB$1569))/MAX(1,COUNTIF(Z$4:Z$1569,"&lt;"&amp;BB789+0.01))),BB789))</f>
        <v/>
      </c>
      <c r="BQ789" s="9">
        <f>IF(AA789&gt;=BC789,0,IFERROR(BC789+SUMPRODUCT((AA$4:AA$1569&gt;=BC$4:BC$1569)*(AA$4:AA$1569-BC$4:BC$1569))/MAX(1,COUNTIF(AA$4:AA$1569,"&lt;"&amp;BC789+0.01)),BC789))</f>
        <v/>
      </c>
      <c r="BR789" s="9">
        <f>IF(AB789&gt;=BD789,0,IFERROR(BD789+SUMPRODUCT((AB$4:AB$1569&gt;=BD$4:BD$1569)*(AB$4:AB$1569-BD$4:BD$1569))/MAX(1,COUNTIF(AB$4:AB$1569,"&lt;"&amp;BD789+0.01)),BD789))</f>
        <v/>
      </c>
      <c r="BS789" s="9">
        <f>IF(AC789&gt;=BE789,0,IFERROR(BE789+SUMPRODUCT((AC$4:AC$1569&gt;=BE$4:BE$1569)*(AC$4:AC$1569-BE$4:BE$1569))/MAX(1,COUNTIF(AC$4:AC$1569,"&lt;"&amp;BE789+0.01)),BE789))</f>
        <v/>
      </c>
      <c r="BT789" s="9">
        <f>IF(AD789&gt;=BF789,0,IFERROR(BF789+SUMPRODUCT((AD$4:AD$1569&gt;=BF$4:BF$1569)*(AD$4:AD$1569-BF$4:BF$1569))/MAX(1,COUNTIF(AD$4:AD$1569,"&lt;"&amp;BF789+0.01)),BF789))</f>
        <v/>
      </c>
      <c r="BU789" s="9">
        <f>IF(AE789&gt;=BG789,0,IFERROR(BG789+SUMPRODUCT((AE$4:AE$1569&gt;=BG$4:BG$1569)*(AE$4:AE$1569-BG$4:BG$1569))/MAX(1,COUNTIF(AE$4:AE$1569,"&lt;"&amp;BG789+0.01)),BG789))</f>
        <v/>
      </c>
      <c r="BV789" s="9">
        <f>IF(AF789&gt;=BH789,0,IFERROR(BH789+SUMPRODUCT((AF$4:AF$1569&gt;=BH$4:BH$1569)*(AF$4:AF$1569-BH$4:BH$1569))/MAX(1,COUNTIF(AF$4:AF$1569,"&lt;"&amp;BH789+0.01)),BH789))</f>
        <v/>
      </c>
      <c r="BW789" s="9">
        <f>IF(AG789&gt;=BI789,0,IFERROR(BI789+SUMPRODUCT((AG$4:AG$1569&gt;=BI$4:BI$1569)*(AG$4:AG$1569-BI$4:BI$1569))/MAX(1,COUNTIF(AG$4:AG$1569,"&lt;"&amp;BI789+0.01)),BI789))</f>
        <v/>
      </c>
      <c r="BX789" s="9">
        <f>IF(AH789&gt;=BJ789,0,IFERROR(BJ789+SUMPRODUCT((AH$4:AH$1569&gt;=BJ$4:BJ$1569)*(AH$4:AH$1569-BJ$4:BJ$1569))/MAX(1,COUNTIF(AH$4:AH$1569,"&lt;"&amp;BJ789+0.01)),BJ789))</f>
        <v/>
      </c>
      <c r="BY789" s="9">
        <f>IF(AI789&gt;=BK789,0,IFERROR(BK789+SUMPRODUCT((AI$4:AI$1569&gt;=BK$4:BK$1569)*(AI$4:AI$1569-BK$4:BK$1569))/MAX(1,COUNTIF(AI$4:AI$1569,"&lt;"&amp;BK789+0.01)),BK789))</f>
        <v/>
      </c>
      <c r="BZ789" s="9">
        <f>IF(AJ789&gt;=BL789,0,IFERROR(BL789+SUMPRODUCT((AJ$4:AJ$1569&gt;=BL$4:BL$1569)*(AJ$4:AJ$1569-BL$4:BL$1569))/MAX(1,COUNTIF(AJ$4:AJ$1569,"&lt;"&amp;BL789+0.01)),BL789))</f>
        <v/>
      </c>
      <c r="CA789" s="9">
        <f>IF(AK789&gt;=BM789,0,IFERROR(BM789+SUMPRODUCT((AK$4:AK$1569&gt;=BM$4:BM$1569)*(AK$4:AK$1569-BM$4:BM$1569))/MAX(1,COUNTIF(AK$4:AK$1569,"&lt;"&amp;BM789+0.01)),BM789))</f>
        <v/>
      </c>
      <c r="CB789" s="9">
        <f>IF(AL789&gt;=BN789,0,IFERROR(BN789+SUMPRODUCT((AL$4:AL$1569&gt;=BN$4:BN$1569)*(AL$4:AL$1569-BN$4:BN$1569))/MAX(1,COUNTIF(AL$4:AL$1569,"&lt;"&amp;BN789+0.01)),BN789))</f>
        <v/>
      </c>
      <c r="CC789" s="5">
        <f>IF(AO789="🟢","VERDE",IF(AO789="🟡","AMARELO",IF(AO789="🟠","VERMELHO",IF(AO789="🔴","VERMELHO","ROXO"))))</f>
        <v/>
      </c>
      <c r="CD789" s="5" t="inlineStr">
        <is>
          <t>🏢 REDES</t>
        </is>
      </c>
      <c r="CE789" s="5" t="inlineStr">
        <is>
          <t>BIO MUNDO</t>
        </is>
      </c>
    </row>
    <row r="790">
      <c r="A790" s="5" t="inlineStr">
        <is>
          <t>23440429000103</t>
        </is>
      </c>
      <c r="B790" s="5" t="inlineStr">
        <is>
          <t>SOU FUNCIONAL PRODUTOS NATURAIS LTDA - M</t>
        </is>
      </c>
      <c r="C790" s="5" t="inlineStr">
        <is>
          <t>06 - SEM GRUPO</t>
        </is>
      </c>
      <c r="D790" s="5" t="inlineStr">
        <is>
          <t>HEMANUELE DITZEL (MANU)</t>
        </is>
      </c>
      <c r="E790" s="5" t="inlineStr">
        <is>
          <t>SC</t>
        </is>
      </c>
      <c r="F790" s="5">
        <f>IFERROR(VLOOKUP(C790,$AS$4:$AT$25,2,FALSE),"")</f>
        <v/>
      </c>
      <c r="G790" s="6">
        <f>IFERROR(VLOOKUP(C790,$AS$4:$AX$25,6,FALSE),"")</f>
        <v/>
      </c>
      <c r="H790" s="5">
        <f>IFERROR(VLOOKUP(C790,$AS$4:$AY$25,7,FALSE),"")</f>
        <v/>
      </c>
      <c r="I790" s="5">
        <f>IFERROR(VLOOKUP(C790,$AS$4:$AZ$25,8,FALSE),"")</f>
        <v/>
      </c>
      <c r="J790" s="7" t="inlineStr">
        <is>
          <t>.</t>
        </is>
      </c>
      <c r="K790" s="5" t="inlineStr">
        <is>
          <t>SUL</t>
        </is>
      </c>
      <c r="L790" s="8" t="n">
        <v>1553.191489361702</v>
      </c>
      <c r="M790" s="9" t="n">
        <v>119.1489361702128</v>
      </c>
      <c r="N790" s="9" t="n">
        <v>123.4042553191489</v>
      </c>
      <c r="O790" s="9" t="n">
        <v>123.4042553191489</v>
      </c>
      <c r="P790" s="9" t="n">
        <v>123.4042553191489</v>
      </c>
      <c r="Q790" s="9" t="n">
        <v>127.6595744680851</v>
      </c>
      <c r="R790" s="9" t="n">
        <v>127.6595744680851</v>
      </c>
      <c r="S790" s="9" t="n">
        <v>131.9148936170213</v>
      </c>
      <c r="T790" s="9" t="n">
        <v>131.9148936170213</v>
      </c>
      <c r="U790" s="9" t="n">
        <v>131.9148936170213</v>
      </c>
      <c r="V790" s="9" t="n">
        <v>136.1702127659574</v>
      </c>
      <c r="W790" s="9" t="n">
        <v>136.1702127659574</v>
      </c>
      <c r="X790" s="9" t="n">
        <v>140.4255319148936</v>
      </c>
      <c r="Y790" s="7" t="inlineStr">
        <is>
          <t>.</t>
        </is>
      </c>
      <c r="Z790" s="8">
        <f>SUM(AA790:AL790)</f>
        <v/>
      </c>
      <c r="AA790" s="9" t="n">
        <v>0</v>
      </c>
      <c r="AB790" s="9" t="n">
        <v>0</v>
      </c>
      <c r="AC790" s="9" t="n">
        <v>0</v>
      </c>
      <c r="AD790" s="9" t="n">
        <v>0</v>
      </c>
      <c r="AE790" s="9" t="n">
        <v>0</v>
      </c>
      <c r="AF790" s="9" t="n">
        <v>0</v>
      </c>
      <c r="AG790" s="9" t="n">
        <v>0</v>
      </c>
      <c r="AH790" s="9" t="n">
        <v>0</v>
      </c>
      <c r="AI790" s="9" t="n">
        <v>0</v>
      </c>
      <c r="AJ790" s="9" t="n">
        <v>0</v>
      </c>
      <c r="AK790" s="9" t="n">
        <v>0</v>
      </c>
      <c r="AL790" s="9" t="n">
        <v>0</v>
      </c>
      <c r="AM790" s="7" t="inlineStr">
        <is>
          <t>.</t>
        </is>
      </c>
      <c r="AN790" s="6">
        <f>IF(L790=0,0,Z790/L790)</f>
        <v/>
      </c>
      <c r="AO790" s="5">
        <f>IF(AN790="","",IF(AN790&gt;=0.9,"🟢",IF(AN790&gt;=0.7,"🟡",IF(AN790&gt;=0.5,"🟠","🔴"))))</f>
        <v/>
      </c>
      <c r="AP790" s="9">
        <f>IF(L790=0,0,L790-Z790)</f>
        <v/>
      </c>
      <c r="AQ790" s="5">
        <f>IF(Z790=0,"",RANK(Z790,Z$4:Z$1569,0))</f>
        <v/>
      </c>
      <c r="AR790" s="7" t="inlineStr">
        <is>
          <t>.</t>
        </is>
      </c>
      <c r="BA790" s="7" t="inlineStr">
        <is>
          <t>.</t>
        </is>
      </c>
      <c r="BB790" s="9">
        <f>SUM(L$4:L$1569)/COUNTA(A$4:A$1569)</f>
        <v/>
      </c>
      <c r="BC790" s="9">
        <f>SUM(M$4:M$1569)/COUNTA(A$4:A$1569)</f>
        <v/>
      </c>
      <c r="BD790" s="9">
        <f>SUM(N$4:N$1569)/COUNTA(A$4:A$1569)</f>
        <v/>
      </c>
      <c r="BE790" s="9">
        <f>SUM(O$4:O$1569)/COUNTA(A$4:A$1569)</f>
        <v/>
      </c>
      <c r="BF790" s="9">
        <f>SUM(P$4:P$1569)/COUNTA(A$4:A$1569)</f>
        <v/>
      </c>
      <c r="BG790" s="9">
        <f>SUM(Q$4:Q$1569)/COUNTA(A$4:A$1569)</f>
        <v/>
      </c>
      <c r="BH790" s="9">
        <f>SUM(R$4:R$1569)/COUNTA(A$4:A$1569)</f>
        <v/>
      </c>
      <c r="BI790" s="9">
        <f>SUM(S$4:S$1569)/COUNTA(A$4:A$1569)</f>
        <v/>
      </c>
      <c r="BJ790" s="9">
        <f>SUM(T$4:T$1569)/COUNTA(A$4:A$1569)</f>
        <v/>
      </c>
      <c r="BK790" s="9">
        <f>SUM(U$4:U$1569)/COUNTA(A$4:A$1569)</f>
        <v/>
      </c>
      <c r="BL790" s="9">
        <f>SUM(V$4:V$1569)/COUNTA(A$4:A$1569)</f>
        <v/>
      </c>
      <c r="BM790" s="9">
        <f>SUM(W$4:W$1569)/COUNTA(A$4:A$1569)</f>
        <v/>
      </c>
      <c r="BN790" s="9">
        <f>SUM(X$4:X$1569)/COUNTA(A$4:A$1569)</f>
        <v/>
      </c>
      <c r="BO790" s="7" t="inlineStr">
        <is>
          <t>.</t>
        </is>
      </c>
      <c r="BP790" s="9">
        <f>IF(Z790&gt;=BB790,0,IFERROR(BB790+(SUMPRODUCT((Z$4:Z$1569&gt;=BB$4:BB$1569)*(Z$4:Z$1569-BB$4:BB$1569))/MAX(1,COUNTIF(Z$4:Z$1569,"&lt;"&amp;BB790+0.01))),BB790))</f>
        <v/>
      </c>
      <c r="BQ790" s="9">
        <f>IF(AA790&gt;=BC790,0,IFERROR(BC790+SUMPRODUCT((AA$4:AA$1569&gt;=BC$4:BC$1569)*(AA$4:AA$1569-BC$4:BC$1569))/MAX(1,COUNTIF(AA$4:AA$1569,"&lt;"&amp;BC790+0.01)),BC790))</f>
        <v/>
      </c>
      <c r="BR790" s="9">
        <f>IF(AB790&gt;=BD790,0,IFERROR(BD790+SUMPRODUCT((AB$4:AB$1569&gt;=BD$4:BD$1569)*(AB$4:AB$1569-BD$4:BD$1569))/MAX(1,COUNTIF(AB$4:AB$1569,"&lt;"&amp;BD790+0.01)),BD790))</f>
        <v/>
      </c>
      <c r="BS790" s="9">
        <f>IF(AC790&gt;=BE790,0,IFERROR(BE790+SUMPRODUCT((AC$4:AC$1569&gt;=BE$4:BE$1569)*(AC$4:AC$1569-BE$4:BE$1569))/MAX(1,COUNTIF(AC$4:AC$1569,"&lt;"&amp;BE790+0.01)),BE790))</f>
        <v/>
      </c>
      <c r="BT790" s="9">
        <f>IF(AD790&gt;=BF790,0,IFERROR(BF790+SUMPRODUCT((AD$4:AD$1569&gt;=BF$4:BF$1569)*(AD$4:AD$1569-BF$4:BF$1569))/MAX(1,COUNTIF(AD$4:AD$1569,"&lt;"&amp;BF790+0.01)),BF790))</f>
        <v/>
      </c>
      <c r="BU790" s="9">
        <f>IF(AE790&gt;=BG790,0,IFERROR(BG790+SUMPRODUCT((AE$4:AE$1569&gt;=BG$4:BG$1569)*(AE$4:AE$1569-BG$4:BG$1569))/MAX(1,COUNTIF(AE$4:AE$1569,"&lt;"&amp;BG790+0.01)),BG790))</f>
        <v/>
      </c>
      <c r="BV790" s="9">
        <f>IF(AF790&gt;=BH790,0,IFERROR(BH790+SUMPRODUCT((AF$4:AF$1569&gt;=BH$4:BH$1569)*(AF$4:AF$1569-BH$4:BH$1569))/MAX(1,COUNTIF(AF$4:AF$1569,"&lt;"&amp;BH790+0.01)),BH790))</f>
        <v/>
      </c>
      <c r="BW790" s="9">
        <f>IF(AG790&gt;=BI790,0,IFERROR(BI790+SUMPRODUCT((AG$4:AG$1569&gt;=BI$4:BI$1569)*(AG$4:AG$1569-BI$4:BI$1569))/MAX(1,COUNTIF(AG$4:AG$1569,"&lt;"&amp;BI790+0.01)),BI790))</f>
        <v/>
      </c>
      <c r="BX790" s="9">
        <f>IF(AH790&gt;=BJ790,0,IFERROR(BJ790+SUMPRODUCT((AH$4:AH$1569&gt;=BJ$4:BJ$1569)*(AH$4:AH$1569-BJ$4:BJ$1569))/MAX(1,COUNTIF(AH$4:AH$1569,"&lt;"&amp;BJ790+0.01)),BJ790))</f>
        <v/>
      </c>
      <c r="BY790" s="9">
        <f>IF(AI790&gt;=BK790,0,IFERROR(BK790+SUMPRODUCT((AI$4:AI$1569&gt;=BK$4:BK$1569)*(AI$4:AI$1569-BK$4:BK$1569))/MAX(1,COUNTIF(AI$4:AI$1569,"&lt;"&amp;BK790+0.01)),BK790))</f>
        <v/>
      </c>
      <c r="BZ790" s="9">
        <f>IF(AJ790&gt;=BL790,0,IFERROR(BL790+SUMPRODUCT((AJ$4:AJ$1569&gt;=BL$4:BL$1569)*(AJ$4:AJ$1569-BL$4:BL$1569))/MAX(1,COUNTIF(AJ$4:AJ$1569,"&lt;"&amp;BL790+0.01)),BL790))</f>
        <v/>
      </c>
      <c r="CA790" s="9">
        <f>IF(AK790&gt;=BM790,0,IFERROR(BM790+SUMPRODUCT((AK$4:AK$1569&gt;=BM$4:BM$1569)*(AK$4:AK$1569-BM$4:BM$1569))/MAX(1,COUNTIF(AK$4:AK$1569,"&lt;"&amp;BM790+0.01)),BM790))</f>
        <v/>
      </c>
      <c r="CB790" s="9">
        <f>IF(AL790&gt;=BN790,0,IFERROR(BN790+SUMPRODUCT((AL$4:AL$1569&gt;=BN$4:BN$1569)*(AL$4:AL$1569-BN$4:BN$1569))/MAX(1,COUNTIF(AL$4:AL$1569,"&lt;"&amp;BN790+0.01)),BN790))</f>
        <v/>
      </c>
      <c r="CC790" s="5">
        <f>IF(AO790="🟢","VERDE",IF(AO790="🟡","AMARELO",IF(AO790="🟠","VERMELHO",IF(AO790="🔴","VERMELHO","ROXO"))))</f>
        <v/>
      </c>
      <c r="CD790" s="5" t="inlineStr">
        <is>
          <t>🌎 REGIÕES</t>
        </is>
      </c>
      <c r="CE790" s="5" t="inlineStr">
        <is>
          <t>SEM REDE</t>
        </is>
      </c>
    </row>
    <row r="791">
      <c r="A791" s="5" t="inlineStr">
        <is>
          <t>23468249000121</t>
        </is>
      </c>
      <c r="B791" s="5" t="inlineStr">
        <is>
          <t>IZETE SELENKA NICOLAI LTDA - ME</t>
        </is>
      </c>
      <c r="C791" s="5" t="inlineStr">
        <is>
          <t>06 - SEM GRUPO</t>
        </is>
      </c>
      <c r="D791" s="5" t="inlineStr">
        <is>
          <t>HEMANUELE DITZEL (MANU)</t>
        </is>
      </c>
      <c r="E791" s="5" t="inlineStr">
        <is>
          <t>SC</t>
        </is>
      </c>
      <c r="F791" s="5">
        <f>IFERROR(VLOOKUP(C791,$AS$4:$AT$25,2,FALSE),"")</f>
        <v/>
      </c>
      <c r="G791" s="6">
        <f>IFERROR(VLOOKUP(C791,$AS$4:$AX$25,6,FALSE),"")</f>
        <v/>
      </c>
      <c r="H791" s="5">
        <f>IFERROR(VLOOKUP(C791,$AS$4:$AY$25,7,FALSE),"")</f>
        <v/>
      </c>
      <c r="I791" s="5">
        <f>IFERROR(VLOOKUP(C791,$AS$4:$AZ$25,8,FALSE),"")</f>
        <v/>
      </c>
      <c r="J791" s="7" t="inlineStr">
        <is>
          <t>.</t>
        </is>
      </c>
      <c r="K791" s="5" t="inlineStr">
        <is>
          <t>SUL</t>
        </is>
      </c>
      <c r="L791" s="8" t="n">
        <v>1513.953488372093</v>
      </c>
      <c r="M791" s="9" t="n">
        <v>118.6046511627907</v>
      </c>
      <c r="N791" s="9" t="n">
        <v>118.6046511627907</v>
      </c>
      <c r="O791" s="9" t="n">
        <v>118.6046511627907</v>
      </c>
      <c r="P791" s="9" t="n">
        <v>125.5813953488372</v>
      </c>
      <c r="Q791" s="9" t="n">
        <v>125.5813953488372</v>
      </c>
      <c r="R791" s="9" t="n">
        <v>125.5813953488372</v>
      </c>
      <c r="S791" s="9" t="n">
        <v>125.5813953488372</v>
      </c>
      <c r="T791" s="9" t="n">
        <v>125.5813953488372</v>
      </c>
      <c r="U791" s="9" t="n">
        <v>132.5581395348837</v>
      </c>
      <c r="V791" s="9" t="n">
        <v>132.5581395348837</v>
      </c>
      <c r="W791" s="9" t="n">
        <v>132.5581395348837</v>
      </c>
      <c r="X791" s="9" t="n">
        <v>132.5581395348837</v>
      </c>
      <c r="Y791" s="7" t="inlineStr">
        <is>
          <t>.</t>
        </is>
      </c>
      <c r="Z791" s="8">
        <f>SUM(AA791:AL791)</f>
        <v/>
      </c>
      <c r="AA791" s="9" t="n">
        <v>0</v>
      </c>
      <c r="AB791" s="9" t="n">
        <v>0</v>
      </c>
      <c r="AC791" s="9" t="n">
        <v>0</v>
      </c>
      <c r="AD791" s="9" t="n">
        <v>0</v>
      </c>
      <c r="AE791" s="9" t="n">
        <v>0</v>
      </c>
      <c r="AF791" s="9" t="n">
        <v>0</v>
      </c>
      <c r="AG791" s="9" t="n">
        <v>0</v>
      </c>
      <c r="AH791" s="9" t="n">
        <v>0</v>
      </c>
      <c r="AI791" s="9" t="n">
        <v>0</v>
      </c>
      <c r="AJ791" s="9" t="n">
        <v>0</v>
      </c>
      <c r="AK791" s="9" t="n">
        <v>0</v>
      </c>
      <c r="AL791" s="9" t="n">
        <v>0</v>
      </c>
      <c r="AM791" s="7" t="inlineStr">
        <is>
          <t>.</t>
        </is>
      </c>
      <c r="AN791" s="6">
        <f>IF(L791=0,0,Z791/L791)</f>
        <v/>
      </c>
      <c r="AO791" s="5">
        <f>IF(AN791="","",IF(AN791&gt;=0.9,"🟢",IF(AN791&gt;=0.7,"🟡",IF(AN791&gt;=0.5,"🟠","🔴"))))</f>
        <v/>
      </c>
      <c r="AP791" s="9">
        <f>IF(L791=0,0,L791-Z791)</f>
        <v/>
      </c>
      <c r="AQ791" s="5">
        <f>IF(Z791=0,"",RANK(Z791,Z$4:Z$1569,0))</f>
        <v/>
      </c>
      <c r="AR791" s="7" t="inlineStr">
        <is>
          <t>.</t>
        </is>
      </c>
      <c r="BA791" s="7" t="inlineStr">
        <is>
          <t>.</t>
        </is>
      </c>
      <c r="BB791" s="9">
        <f>SUM(L$4:L$1569)/COUNTA(A$4:A$1569)</f>
        <v/>
      </c>
      <c r="BC791" s="9">
        <f>SUM(M$4:M$1569)/COUNTA(A$4:A$1569)</f>
        <v/>
      </c>
      <c r="BD791" s="9">
        <f>SUM(N$4:N$1569)/COUNTA(A$4:A$1569)</f>
        <v/>
      </c>
      <c r="BE791" s="9">
        <f>SUM(O$4:O$1569)/COUNTA(A$4:A$1569)</f>
        <v/>
      </c>
      <c r="BF791" s="9">
        <f>SUM(P$4:P$1569)/COUNTA(A$4:A$1569)</f>
        <v/>
      </c>
      <c r="BG791" s="9">
        <f>SUM(Q$4:Q$1569)/COUNTA(A$4:A$1569)</f>
        <v/>
      </c>
      <c r="BH791" s="9">
        <f>SUM(R$4:R$1569)/COUNTA(A$4:A$1569)</f>
        <v/>
      </c>
      <c r="BI791" s="9">
        <f>SUM(S$4:S$1569)/COUNTA(A$4:A$1569)</f>
        <v/>
      </c>
      <c r="BJ791" s="9">
        <f>SUM(T$4:T$1569)/COUNTA(A$4:A$1569)</f>
        <v/>
      </c>
      <c r="BK791" s="9">
        <f>SUM(U$4:U$1569)/COUNTA(A$4:A$1569)</f>
        <v/>
      </c>
      <c r="BL791" s="9">
        <f>SUM(V$4:V$1569)/COUNTA(A$4:A$1569)</f>
        <v/>
      </c>
      <c r="BM791" s="9">
        <f>SUM(W$4:W$1569)/COUNTA(A$4:A$1569)</f>
        <v/>
      </c>
      <c r="BN791" s="9">
        <f>SUM(X$4:X$1569)/COUNTA(A$4:A$1569)</f>
        <v/>
      </c>
      <c r="BO791" s="7" t="inlineStr">
        <is>
          <t>.</t>
        </is>
      </c>
      <c r="BP791" s="9">
        <f>IF(Z791&gt;=BB791,0,IFERROR(BB791+(SUMPRODUCT((Z$4:Z$1569&gt;=BB$4:BB$1569)*(Z$4:Z$1569-BB$4:BB$1569))/MAX(1,COUNTIF(Z$4:Z$1569,"&lt;"&amp;BB791+0.01))),BB791))</f>
        <v/>
      </c>
      <c r="BQ791" s="9">
        <f>IF(AA791&gt;=BC791,0,IFERROR(BC791+SUMPRODUCT((AA$4:AA$1569&gt;=BC$4:BC$1569)*(AA$4:AA$1569-BC$4:BC$1569))/MAX(1,COUNTIF(AA$4:AA$1569,"&lt;"&amp;BC791+0.01)),BC791))</f>
        <v/>
      </c>
      <c r="BR791" s="9">
        <f>IF(AB791&gt;=BD791,0,IFERROR(BD791+SUMPRODUCT((AB$4:AB$1569&gt;=BD$4:BD$1569)*(AB$4:AB$1569-BD$4:BD$1569))/MAX(1,COUNTIF(AB$4:AB$1569,"&lt;"&amp;BD791+0.01)),BD791))</f>
        <v/>
      </c>
      <c r="BS791" s="9">
        <f>IF(AC791&gt;=BE791,0,IFERROR(BE791+SUMPRODUCT((AC$4:AC$1569&gt;=BE$4:BE$1569)*(AC$4:AC$1569-BE$4:BE$1569))/MAX(1,COUNTIF(AC$4:AC$1569,"&lt;"&amp;BE791+0.01)),BE791))</f>
        <v/>
      </c>
      <c r="BT791" s="9">
        <f>IF(AD791&gt;=BF791,0,IFERROR(BF791+SUMPRODUCT((AD$4:AD$1569&gt;=BF$4:BF$1569)*(AD$4:AD$1569-BF$4:BF$1569))/MAX(1,COUNTIF(AD$4:AD$1569,"&lt;"&amp;BF791+0.01)),BF791))</f>
        <v/>
      </c>
      <c r="BU791" s="9">
        <f>IF(AE791&gt;=BG791,0,IFERROR(BG791+SUMPRODUCT((AE$4:AE$1569&gt;=BG$4:BG$1569)*(AE$4:AE$1569-BG$4:BG$1569))/MAX(1,COUNTIF(AE$4:AE$1569,"&lt;"&amp;BG791+0.01)),BG791))</f>
        <v/>
      </c>
      <c r="BV791" s="9">
        <f>IF(AF791&gt;=BH791,0,IFERROR(BH791+SUMPRODUCT((AF$4:AF$1569&gt;=BH$4:BH$1569)*(AF$4:AF$1569-BH$4:BH$1569))/MAX(1,COUNTIF(AF$4:AF$1569,"&lt;"&amp;BH791+0.01)),BH791))</f>
        <v/>
      </c>
      <c r="BW791" s="9">
        <f>IF(AG791&gt;=BI791,0,IFERROR(BI791+SUMPRODUCT((AG$4:AG$1569&gt;=BI$4:BI$1569)*(AG$4:AG$1569-BI$4:BI$1569))/MAX(1,COUNTIF(AG$4:AG$1569,"&lt;"&amp;BI791+0.01)),BI791))</f>
        <v/>
      </c>
      <c r="BX791" s="9">
        <f>IF(AH791&gt;=BJ791,0,IFERROR(BJ791+SUMPRODUCT((AH$4:AH$1569&gt;=BJ$4:BJ$1569)*(AH$4:AH$1569-BJ$4:BJ$1569))/MAX(1,COUNTIF(AH$4:AH$1569,"&lt;"&amp;BJ791+0.01)),BJ791))</f>
        <v/>
      </c>
      <c r="BY791" s="9">
        <f>IF(AI791&gt;=BK791,0,IFERROR(BK791+SUMPRODUCT((AI$4:AI$1569&gt;=BK$4:BK$1569)*(AI$4:AI$1569-BK$4:BK$1569))/MAX(1,COUNTIF(AI$4:AI$1569,"&lt;"&amp;BK791+0.01)),BK791))</f>
        <v/>
      </c>
      <c r="BZ791" s="9">
        <f>IF(AJ791&gt;=BL791,0,IFERROR(BL791+SUMPRODUCT((AJ$4:AJ$1569&gt;=BL$4:BL$1569)*(AJ$4:AJ$1569-BL$4:BL$1569))/MAX(1,COUNTIF(AJ$4:AJ$1569,"&lt;"&amp;BL791+0.01)),BL791))</f>
        <v/>
      </c>
      <c r="CA791" s="9">
        <f>IF(AK791&gt;=BM791,0,IFERROR(BM791+SUMPRODUCT((AK$4:AK$1569&gt;=BM$4:BM$1569)*(AK$4:AK$1569-BM$4:BM$1569))/MAX(1,COUNTIF(AK$4:AK$1569,"&lt;"&amp;BM791+0.01)),BM791))</f>
        <v/>
      </c>
      <c r="CB791" s="9">
        <f>IF(AL791&gt;=BN791,0,IFERROR(BN791+SUMPRODUCT((AL$4:AL$1569&gt;=BN$4:BN$1569)*(AL$4:AL$1569-BN$4:BN$1569))/MAX(1,COUNTIF(AL$4:AL$1569,"&lt;"&amp;BN791+0.01)),BN791))</f>
        <v/>
      </c>
      <c r="CC791" s="5">
        <f>IF(AO791="🟢","VERDE",IF(AO791="🟡","AMARELO",IF(AO791="🟠","VERMELHO",IF(AO791="🔴","VERMELHO","ROXO"))))</f>
        <v/>
      </c>
      <c r="CD791" s="5" t="inlineStr">
        <is>
          <t>🌎 REGIÕES</t>
        </is>
      </c>
      <c r="CE791" s="5" t="inlineStr">
        <is>
          <t>SEM REDE</t>
        </is>
      </c>
    </row>
    <row r="792">
      <c r="A792" s="5" t="inlineStr">
        <is>
          <t>23489454000173</t>
        </is>
      </c>
      <c r="B792" s="5" t="inlineStr">
        <is>
          <t>ALEX SANDRO LUCIO DE MELO 02797254937 -M</t>
        </is>
      </c>
      <c r="C792" s="5" t="inlineStr">
        <is>
          <t>06 - SEM GRUPO</t>
        </is>
      </c>
      <c r="D792" s="5" t="inlineStr">
        <is>
          <t>HEMANUELE DITZEL (MANU)</t>
        </is>
      </c>
      <c r="E792" s="5" t="inlineStr">
        <is>
          <t>PR</t>
        </is>
      </c>
      <c r="F792" s="5">
        <f>IFERROR(VLOOKUP(C792,$AS$4:$AT$25,2,FALSE),"")</f>
        <v/>
      </c>
      <c r="G792" s="6">
        <f>IFERROR(VLOOKUP(C792,$AS$4:$AX$25,6,FALSE),"")</f>
        <v/>
      </c>
      <c r="H792" s="5">
        <f>IFERROR(VLOOKUP(C792,$AS$4:$AY$25,7,FALSE),"")</f>
        <v/>
      </c>
      <c r="I792" s="5">
        <f>IFERROR(VLOOKUP(C792,$AS$4:$AZ$25,8,FALSE),"")</f>
        <v/>
      </c>
      <c r="J792" s="7" t="inlineStr">
        <is>
          <t>.</t>
        </is>
      </c>
      <c r="K792" s="5" t="inlineStr">
        <is>
          <t>SUL</t>
        </is>
      </c>
      <c r="L792" s="8" t="n">
        <v>1613.793103448276</v>
      </c>
      <c r="M792" s="9" t="n">
        <v>124.1379310344828</v>
      </c>
      <c r="N792" s="9" t="n">
        <v>124.1379310344828</v>
      </c>
      <c r="O792" s="9" t="n">
        <v>129.3103448275862</v>
      </c>
      <c r="P792" s="9" t="n">
        <v>129.3103448275862</v>
      </c>
      <c r="Q792" s="9" t="n">
        <v>129.3103448275862</v>
      </c>
      <c r="R792" s="9" t="n">
        <v>134.4827586206897</v>
      </c>
      <c r="S792" s="9" t="n">
        <v>134.4827586206897</v>
      </c>
      <c r="T792" s="9" t="n">
        <v>139.6551724137931</v>
      </c>
      <c r="U792" s="9" t="n">
        <v>139.6551724137931</v>
      </c>
      <c r="V792" s="9" t="n">
        <v>139.6551724137931</v>
      </c>
      <c r="W792" s="9" t="n">
        <v>144.8275862068965</v>
      </c>
      <c r="X792" s="9" t="n">
        <v>144.8275862068965</v>
      </c>
      <c r="Y792" s="7" t="inlineStr">
        <is>
          <t>.</t>
        </is>
      </c>
      <c r="Z792" s="8">
        <f>SUM(AA792:AL792)</f>
        <v/>
      </c>
      <c r="AA792" s="9" t="n">
        <v>0</v>
      </c>
      <c r="AB792" s="9" t="n">
        <v>0</v>
      </c>
      <c r="AC792" s="9" t="n">
        <v>0</v>
      </c>
      <c r="AD792" s="9" t="n">
        <v>0</v>
      </c>
      <c r="AE792" s="9" t="n">
        <v>0</v>
      </c>
      <c r="AF792" s="9" t="n">
        <v>0</v>
      </c>
      <c r="AG792" s="9" t="n">
        <v>0</v>
      </c>
      <c r="AH792" s="9" t="n">
        <v>0</v>
      </c>
      <c r="AI792" s="9" t="n">
        <v>0</v>
      </c>
      <c r="AJ792" s="9" t="n">
        <v>0</v>
      </c>
      <c r="AK792" s="9" t="n">
        <v>0</v>
      </c>
      <c r="AL792" s="9" t="n">
        <v>0</v>
      </c>
      <c r="AM792" s="7" t="inlineStr">
        <is>
          <t>.</t>
        </is>
      </c>
      <c r="AN792" s="6">
        <f>IF(L792=0,0,Z792/L792)</f>
        <v/>
      </c>
      <c r="AO792" s="5">
        <f>IF(AN792="","",IF(AN792&gt;=0.9,"🟢",IF(AN792&gt;=0.7,"🟡",IF(AN792&gt;=0.5,"🟠","🔴"))))</f>
        <v/>
      </c>
      <c r="AP792" s="9">
        <f>IF(L792=0,0,L792-Z792)</f>
        <v/>
      </c>
      <c r="AQ792" s="5">
        <f>IF(Z792=0,"",RANK(Z792,Z$4:Z$1569,0))</f>
        <v/>
      </c>
      <c r="AR792" s="7" t="inlineStr">
        <is>
          <t>.</t>
        </is>
      </c>
      <c r="BA792" s="7" t="inlineStr">
        <is>
          <t>.</t>
        </is>
      </c>
      <c r="BB792" s="9">
        <f>SUM(L$4:L$1569)/COUNTA(A$4:A$1569)</f>
        <v/>
      </c>
      <c r="BC792" s="9">
        <f>SUM(M$4:M$1569)/COUNTA(A$4:A$1569)</f>
        <v/>
      </c>
      <c r="BD792" s="9">
        <f>SUM(N$4:N$1569)/COUNTA(A$4:A$1569)</f>
        <v/>
      </c>
      <c r="BE792" s="9">
        <f>SUM(O$4:O$1569)/COUNTA(A$4:A$1569)</f>
        <v/>
      </c>
      <c r="BF792" s="9">
        <f>SUM(P$4:P$1569)/COUNTA(A$4:A$1569)</f>
        <v/>
      </c>
      <c r="BG792" s="9">
        <f>SUM(Q$4:Q$1569)/COUNTA(A$4:A$1569)</f>
        <v/>
      </c>
      <c r="BH792" s="9">
        <f>SUM(R$4:R$1569)/COUNTA(A$4:A$1569)</f>
        <v/>
      </c>
      <c r="BI792" s="9">
        <f>SUM(S$4:S$1569)/COUNTA(A$4:A$1569)</f>
        <v/>
      </c>
      <c r="BJ792" s="9">
        <f>SUM(T$4:T$1569)/COUNTA(A$4:A$1569)</f>
        <v/>
      </c>
      <c r="BK792" s="9">
        <f>SUM(U$4:U$1569)/COUNTA(A$4:A$1569)</f>
        <v/>
      </c>
      <c r="BL792" s="9">
        <f>SUM(V$4:V$1569)/COUNTA(A$4:A$1569)</f>
        <v/>
      </c>
      <c r="BM792" s="9">
        <f>SUM(W$4:W$1569)/COUNTA(A$4:A$1569)</f>
        <v/>
      </c>
      <c r="BN792" s="9">
        <f>SUM(X$4:X$1569)/COUNTA(A$4:A$1569)</f>
        <v/>
      </c>
      <c r="BO792" s="7" t="inlineStr">
        <is>
          <t>.</t>
        </is>
      </c>
      <c r="BP792" s="9">
        <f>IF(Z792&gt;=BB792,0,IFERROR(BB792+(SUMPRODUCT((Z$4:Z$1569&gt;=BB$4:BB$1569)*(Z$4:Z$1569-BB$4:BB$1569))/MAX(1,COUNTIF(Z$4:Z$1569,"&lt;"&amp;BB792+0.01))),BB792))</f>
        <v/>
      </c>
      <c r="BQ792" s="9">
        <f>IF(AA792&gt;=BC792,0,IFERROR(BC792+SUMPRODUCT((AA$4:AA$1569&gt;=BC$4:BC$1569)*(AA$4:AA$1569-BC$4:BC$1569))/MAX(1,COUNTIF(AA$4:AA$1569,"&lt;"&amp;BC792+0.01)),BC792))</f>
        <v/>
      </c>
      <c r="BR792" s="9">
        <f>IF(AB792&gt;=BD792,0,IFERROR(BD792+SUMPRODUCT((AB$4:AB$1569&gt;=BD$4:BD$1569)*(AB$4:AB$1569-BD$4:BD$1569))/MAX(1,COUNTIF(AB$4:AB$1569,"&lt;"&amp;BD792+0.01)),BD792))</f>
        <v/>
      </c>
      <c r="BS792" s="9">
        <f>IF(AC792&gt;=BE792,0,IFERROR(BE792+SUMPRODUCT((AC$4:AC$1569&gt;=BE$4:BE$1569)*(AC$4:AC$1569-BE$4:BE$1569))/MAX(1,COUNTIF(AC$4:AC$1569,"&lt;"&amp;BE792+0.01)),BE792))</f>
        <v/>
      </c>
      <c r="BT792" s="9">
        <f>IF(AD792&gt;=BF792,0,IFERROR(BF792+SUMPRODUCT((AD$4:AD$1569&gt;=BF$4:BF$1569)*(AD$4:AD$1569-BF$4:BF$1569))/MAX(1,COUNTIF(AD$4:AD$1569,"&lt;"&amp;BF792+0.01)),BF792))</f>
        <v/>
      </c>
      <c r="BU792" s="9">
        <f>IF(AE792&gt;=BG792,0,IFERROR(BG792+SUMPRODUCT((AE$4:AE$1569&gt;=BG$4:BG$1569)*(AE$4:AE$1569-BG$4:BG$1569))/MAX(1,COUNTIF(AE$4:AE$1569,"&lt;"&amp;BG792+0.01)),BG792))</f>
        <v/>
      </c>
      <c r="BV792" s="9">
        <f>IF(AF792&gt;=BH792,0,IFERROR(BH792+SUMPRODUCT((AF$4:AF$1569&gt;=BH$4:BH$1569)*(AF$4:AF$1569-BH$4:BH$1569))/MAX(1,COUNTIF(AF$4:AF$1569,"&lt;"&amp;BH792+0.01)),BH792))</f>
        <v/>
      </c>
      <c r="BW792" s="9">
        <f>IF(AG792&gt;=BI792,0,IFERROR(BI792+SUMPRODUCT((AG$4:AG$1569&gt;=BI$4:BI$1569)*(AG$4:AG$1569-BI$4:BI$1569))/MAX(1,COUNTIF(AG$4:AG$1569,"&lt;"&amp;BI792+0.01)),BI792))</f>
        <v/>
      </c>
      <c r="BX792" s="9">
        <f>IF(AH792&gt;=BJ792,0,IFERROR(BJ792+SUMPRODUCT((AH$4:AH$1569&gt;=BJ$4:BJ$1569)*(AH$4:AH$1569-BJ$4:BJ$1569))/MAX(1,COUNTIF(AH$4:AH$1569,"&lt;"&amp;BJ792+0.01)),BJ792))</f>
        <v/>
      </c>
      <c r="BY792" s="9">
        <f>IF(AI792&gt;=BK792,0,IFERROR(BK792+SUMPRODUCT((AI$4:AI$1569&gt;=BK$4:BK$1569)*(AI$4:AI$1569-BK$4:BK$1569))/MAX(1,COUNTIF(AI$4:AI$1569,"&lt;"&amp;BK792+0.01)),BK792))</f>
        <v/>
      </c>
      <c r="BZ792" s="9">
        <f>IF(AJ792&gt;=BL792,0,IFERROR(BL792+SUMPRODUCT((AJ$4:AJ$1569&gt;=BL$4:BL$1569)*(AJ$4:AJ$1569-BL$4:BL$1569))/MAX(1,COUNTIF(AJ$4:AJ$1569,"&lt;"&amp;BL792+0.01)),BL792))</f>
        <v/>
      </c>
      <c r="CA792" s="9">
        <f>IF(AK792&gt;=BM792,0,IFERROR(BM792+SUMPRODUCT((AK$4:AK$1569&gt;=BM$4:BM$1569)*(AK$4:AK$1569-BM$4:BM$1569))/MAX(1,COUNTIF(AK$4:AK$1569,"&lt;"&amp;BM792+0.01)),BM792))</f>
        <v/>
      </c>
      <c r="CB792" s="9">
        <f>IF(AL792&gt;=BN792,0,IFERROR(BN792+SUMPRODUCT((AL$4:AL$1569&gt;=BN$4:BN$1569)*(AL$4:AL$1569-BN$4:BN$1569))/MAX(1,COUNTIF(AL$4:AL$1569,"&lt;"&amp;BN792+0.01)),BN792))</f>
        <v/>
      </c>
      <c r="CC792" s="5">
        <f>IF(AO792="🟢","VERDE",IF(AO792="🟡","AMARELO",IF(AO792="🟠","VERMELHO",IF(AO792="🔴","VERMELHO","ROXO"))))</f>
        <v/>
      </c>
      <c r="CD792" s="5" t="inlineStr">
        <is>
          <t>🌎 REGIÕES</t>
        </is>
      </c>
      <c r="CE792" s="5" t="inlineStr">
        <is>
          <t>SEM REDE</t>
        </is>
      </c>
    </row>
    <row r="793">
      <c r="A793" s="5" t="inlineStr">
        <is>
          <t>23550747000119</t>
        </is>
      </c>
      <c r="B793" s="5" t="inlineStr">
        <is>
          <t>IM - ARMAZEM DA SAUDE PRODUTOS NATURAIS-</t>
        </is>
      </c>
      <c r="C793" s="5" t="inlineStr">
        <is>
          <t>06 - SEM GRUPO</t>
        </is>
      </c>
      <c r="D793" s="5" t="inlineStr">
        <is>
          <t>LARISSA PADILHA</t>
        </is>
      </c>
      <c r="E793" s="5" t="inlineStr">
        <is>
          <t>SP</t>
        </is>
      </c>
      <c r="F793" s="5">
        <f>IFERROR(VLOOKUP(C793,$AS$4:$AT$25,2,FALSE),"")</f>
        <v/>
      </c>
      <c r="G793" s="6">
        <f>IFERROR(VLOOKUP(C793,$AS$4:$AX$25,6,FALSE),"")</f>
        <v/>
      </c>
      <c r="H793" s="5">
        <f>IFERROR(VLOOKUP(C793,$AS$4:$AY$25,7,FALSE),"")</f>
        <v/>
      </c>
      <c r="I793" s="5">
        <f>IFERROR(VLOOKUP(C793,$AS$4:$AZ$25,8,FALSE),"")</f>
        <v/>
      </c>
      <c r="J793" s="7" t="inlineStr">
        <is>
          <t>.</t>
        </is>
      </c>
      <c r="K793" s="5" t="inlineStr">
        <is>
          <t>SP INTERIOR</t>
        </is>
      </c>
      <c r="L793" s="8" t="n">
        <v>2614.285714285714</v>
      </c>
      <c r="M793" s="9" t="n">
        <v>171.4285714285714</v>
      </c>
      <c r="N793" s="9" t="n">
        <v>171.4285714285714</v>
      </c>
      <c r="O793" s="9" t="n">
        <v>171.4285714285714</v>
      </c>
      <c r="P793" s="9" t="n">
        <v>214.2857142857143</v>
      </c>
      <c r="Q793" s="9" t="n">
        <v>214.2857142857143</v>
      </c>
      <c r="R793" s="9" t="n">
        <v>214.2857142857143</v>
      </c>
      <c r="S793" s="9" t="n">
        <v>214.2857142857143</v>
      </c>
      <c r="T793" s="9" t="n">
        <v>214.2857142857143</v>
      </c>
      <c r="U793" s="9" t="n">
        <v>257.1428571428572</v>
      </c>
      <c r="V793" s="9" t="n">
        <v>257.1428571428572</v>
      </c>
      <c r="W793" s="9" t="n">
        <v>257.1428571428572</v>
      </c>
      <c r="X793" s="9" t="n">
        <v>257.1428571428572</v>
      </c>
      <c r="Y793" s="7" t="inlineStr">
        <is>
          <t>.</t>
        </is>
      </c>
      <c r="Z793" s="8">
        <f>SUM(AA793:AL793)</f>
        <v/>
      </c>
      <c r="AA793" s="9" t="n">
        <v>0</v>
      </c>
      <c r="AB793" s="9" t="n">
        <v>0</v>
      </c>
      <c r="AC793" s="9" t="n">
        <v>0</v>
      </c>
      <c r="AD793" s="9" t="n">
        <v>0</v>
      </c>
      <c r="AE793" s="9" t="n">
        <v>0</v>
      </c>
      <c r="AF793" s="9" t="n">
        <v>0</v>
      </c>
      <c r="AG793" s="9" t="n">
        <v>0</v>
      </c>
      <c r="AH793" s="9" t="n">
        <v>0</v>
      </c>
      <c r="AI793" s="9" t="n">
        <v>0</v>
      </c>
      <c r="AJ793" s="9" t="n">
        <v>0</v>
      </c>
      <c r="AK793" s="9" t="n">
        <v>0</v>
      </c>
      <c r="AL793" s="9" t="n">
        <v>0</v>
      </c>
      <c r="AM793" s="7" t="inlineStr">
        <is>
          <t>.</t>
        </is>
      </c>
      <c r="AN793" s="6">
        <f>IF(L793=0,0,Z793/L793)</f>
        <v/>
      </c>
      <c r="AO793" s="5">
        <f>IF(AN793="","",IF(AN793&gt;=0.9,"🟢",IF(AN793&gt;=0.7,"🟡",IF(AN793&gt;=0.5,"🟠","🔴"))))</f>
        <v/>
      </c>
      <c r="AP793" s="9">
        <f>IF(L793=0,0,L793-Z793)</f>
        <v/>
      </c>
      <c r="AQ793" s="5">
        <f>IF(Z793=0,"",RANK(Z793,Z$4:Z$1569,0))</f>
        <v/>
      </c>
      <c r="AR793" s="7" t="inlineStr">
        <is>
          <t>.</t>
        </is>
      </c>
      <c r="BA793" s="7" t="inlineStr">
        <is>
          <t>.</t>
        </is>
      </c>
      <c r="BB793" s="9">
        <f>SUM(L$4:L$1569)/COUNTA(A$4:A$1569)</f>
        <v/>
      </c>
      <c r="BC793" s="9">
        <f>SUM(M$4:M$1569)/COUNTA(A$4:A$1569)</f>
        <v/>
      </c>
      <c r="BD793" s="9">
        <f>SUM(N$4:N$1569)/COUNTA(A$4:A$1569)</f>
        <v/>
      </c>
      <c r="BE793" s="9">
        <f>SUM(O$4:O$1569)/COUNTA(A$4:A$1569)</f>
        <v/>
      </c>
      <c r="BF793" s="9">
        <f>SUM(P$4:P$1569)/COUNTA(A$4:A$1569)</f>
        <v/>
      </c>
      <c r="BG793" s="9">
        <f>SUM(Q$4:Q$1569)/COUNTA(A$4:A$1569)</f>
        <v/>
      </c>
      <c r="BH793" s="9">
        <f>SUM(R$4:R$1569)/COUNTA(A$4:A$1569)</f>
        <v/>
      </c>
      <c r="BI793" s="9">
        <f>SUM(S$4:S$1569)/COUNTA(A$4:A$1569)</f>
        <v/>
      </c>
      <c r="BJ793" s="9">
        <f>SUM(T$4:T$1569)/COUNTA(A$4:A$1569)</f>
        <v/>
      </c>
      <c r="BK793" s="9">
        <f>SUM(U$4:U$1569)/COUNTA(A$4:A$1569)</f>
        <v/>
      </c>
      <c r="BL793" s="9">
        <f>SUM(V$4:V$1569)/COUNTA(A$4:A$1569)</f>
        <v/>
      </c>
      <c r="BM793" s="9">
        <f>SUM(W$4:W$1569)/COUNTA(A$4:A$1569)</f>
        <v/>
      </c>
      <c r="BN793" s="9">
        <f>SUM(X$4:X$1569)/COUNTA(A$4:A$1569)</f>
        <v/>
      </c>
      <c r="BO793" s="7" t="inlineStr">
        <is>
          <t>.</t>
        </is>
      </c>
      <c r="BP793" s="9">
        <f>IF(Z793&gt;=BB793,0,IFERROR(BB793+(SUMPRODUCT((Z$4:Z$1569&gt;=BB$4:BB$1569)*(Z$4:Z$1569-BB$4:BB$1569))/MAX(1,COUNTIF(Z$4:Z$1569,"&lt;"&amp;BB793+0.01))),BB793))</f>
        <v/>
      </c>
      <c r="BQ793" s="9">
        <f>IF(AA793&gt;=BC793,0,IFERROR(BC793+SUMPRODUCT((AA$4:AA$1569&gt;=BC$4:BC$1569)*(AA$4:AA$1569-BC$4:BC$1569))/MAX(1,COUNTIF(AA$4:AA$1569,"&lt;"&amp;BC793+0.01)),BC793))</f>
        <v/>
      </c>
      <c r="BR793" s="9">
        <f>IF(AB793&gt;=BD793,0,IFERROR(BD793+SUMPRODUCT((AB$4:AB$1569&gt;=BD$4:BD$1569)*(AB$4:AB$1569-BD$4:BD$1569))/MAX(1,COUNTIF(AB$4:AB$1569,"&lt;"&amp;BD793+0.01)),BD793))</f>
        <v/>
      </c>
      <c r="BS793" s="9">
        <f>IF(AC793&gt;=BE793,0,IFERROR(BE793+SUMPRODUCT((AC$4:AC$1569&gt;=BE$4:BE$1569)*(AC$4:AC$1569-BE$4:BE$1569))/MAX(1,COUNTIF(AC$4:AC$1569,"&lt;"&amp;BE793+0.01)),BE793))</f>
        <v/>
      </c>
      <c r="BT793" s="9">
        <f>IF(AD793&gt;=BF793,0,IFERROR(BF793+SUMPRODUCT((AD$4:AD$1569&gt;=BF$4:BF$1569)*(AD$4:AD$1569-BF$4:BF$1569))/MAX(1,COUNTIF(AD$4:AD$1569,"&lt;"&amp;BF793+0.01)),BF793))</f>
        <v/>
      </c>
      <c r="BU793" s="9">
        <f>IF(AE793&gt;=BG793,0,IFERROR(BG793+SUMPRODUCT((AE$4:AE$1569&gt;=BG$4:BG$1569)*(AE$4:AE$1569-BG$4:BG$1569))/MAX(1,COUNTIF(AE$4:AE$1569,"&lt;"&amp;BG793+0.01)),BG793))</f>
        <v/>
      </c>
      <c r="BV793" s="9">
        <f>IF(AF793&gt;=BH793,0,IFERROR(BH793+SUMPRODUCT((AF$4:AF$1569&gt;=BH$4:BH$1569)*(AF$4:AF$1569-BH$4:BH$1569))/MAX(1,COUNTIF(AF$4:AF$1569,"&lt;"&amp;BH793+0.01)),BH793))</f>
        <v/>
      </c>
      <c r="BW793" s="9">
        <f>IF(AG793&gt;=BI793,0,IFERROR(BI793+SUMPRODUCT((AG$4:AG$1569&gt;=BI$4:BI$1569)*(AG$4:AG$1569-BI$4:BI$1569))/MAX(1,COUNTIF(AG$4:AG$1569,"&lt;"&amp;BI793+0.01)),BI793))</f>
        <v/>
      </c>
      <c r="BX793" s="9">
        <f>IF(AH793&gt;=BJ793,0,IFERROR(BJ793+SUMPRODUCT((AH$4:AH$1569&gt;=BJ$4:BJ$1569)*(AH$4:AH$1569-BJ$4:BJ$1569))/MAX(1,COUNTIF(AH$4:AH$1569,"&lt;"&amp;BJ793+0.01)),BJ793))</f>
        <v/>
      </c>
      <c r="BY793" s="9">
        <f>IF(AI793&gt;=BK793,0,IFERROR(BK793+SUMPRODUCT((AI$4:AI$1569&gt;=BK$4:BK$1569)*(AI$4:AI$1569-BK$4:BK$1569))/MAX(1,COUNTIF(AI$4:AI$1569,"&lt;"&amp;BK793+0.01)),BK793))</f>
        <v/>
      </c>
      <c r="BZ793" s="9">
        <f>IF(AJ793&gt;=BL793,0,IFERROR(BL793+SUMPRODUCT((AJ$4:AJ$1569&gt;=BL$4:BL$1569)*(AJ$4:AJ$1569-BL$4:BL$1569))/MAX(1,COUNTIF(AJ$4:AJ$1569,"&lt;"&amp;BL793+0.01)),BL793))</f>
        <v/>
      </c>
      <c r="CA793" s="9">
        <f>IF(AK793&gt;=BM793,0,IFERROR(BM793+SUMPRODUCT((AK$4:AK$1569&gt;=BM$4:BM$1569)*(AK$4:AK$1569-BM$4:BM$1569))/MAX(1,COUNTIF(AK$4:AK$1569,"&lt;"&amp;BM793+0.01)),BM793))</f>
        <v/>
      </c>
      <c r="CB793" s="9">
        <f>IF(AL793&gt;=BN793,0,IFERROR(BN793+SUMPRODUCT((AL$4:AL$1569&gt;=BN$4:BN$1569)*(AL$4:AL$1569-BN$4:BN$1569))/MAX(1,COUNTIF(AL$4:AL$1569,"&lt;"&amp;BN793+0.01)),BN793))</f>
        <v/>
      </c>
      <c r="CC793" s="5">
        <f>IF(AO793="🟢","VERDE",IF(AO793="🟡","AMARELO",IF(AO793="🟠","VERMELHO",IF(AO793="🔴","VERMELHO","ROXO"))))</f>
        <v/>
      </c>
      <c r="CD793" s="5" t="inlineStr">
        <is>
          <t>🌎 REGIÕES</t>
        </is>
      </c>
      <c r="CE793" s="5" t="inlineStr">
        <is>
          <t>SEM REDE</t>
        </is>
      </c>
    </row>
    <row r="794">
      <c r="A794" s="5" t="inlineStr">
        <is>
          <t>23556396000153</t>
        </is>
      </c>
      <c r="B794" s="5" t="inlineStr">
        <is>
          <t>J M COMERCIO DE PRODUTOS NATURAIS LTDA</t>
        </is>
      </c>
      <c r="C794" s="5" t="inlineStr">
        <is>
          <t>06 - SEM GRUPO</t>
        </is>
      </c>
      <c r="D794" s="5" t="inlineStr">
        <is>
          <t>HEMANUELE DITZEL (MANU)</t>
        </is>
      </c>
      <c r="E794" s="5" t="inlineStr">
        <is>
          <t>RS</t>
        </is>
      </c>
      <c r="F794" s="5">
        <f>IFERROR(VLOOKUP(C794,$AS$4:$AT$25,2,FALSE),"")</f>
        <v/>
      </c>
      <c r="G794" s="6">
        <f>IFERROR(VLOOKUP(C794,$AS$4:$AX$25,6,FALSE),"")</f>
        <v/>
      </c>
      <c r="H794" s="5">
        <f>IFERROR(VLOOKUP(C794,$AS$4:$AY$25,7,FALSE),"")</f>
        <v/>
      </c>
      <c r="I794" s="5">
        <f>IFERROR(VLOOKUP(C794,$AS$4:$AZ$25,8,FALSE),"")</f>
        <v/>
      </c>
      <c r="J794" s="7" t="inlineStr">
        <is>
          <t>.</t>
        </is>
      </c>
      <c r="K794" s="5" t="inlineStr">
        <is>
          <t>SUL</t>
        </is>
      </c>
      <c r="L794" s="8" t="n">
        <v>2100</v>
      </c>
      <c r="M794" s="9" t="n">
        <v>100</v>
      </c>
      <c r="N794" s="9" t="n">
        <v>150</v>
      </c>
      <c r="O794" s="9" t="n">
        <v>150</v>
      </c>
      <c r="P794" s="9" t="n">
        <v>150</v>
      </c>
      <c r="Q794" s="9" t="n">
        <v>150</v>
      </c>
      <c r="R794" s="9" t="n">
        <v>150</v>
      </c>
      <c r="S794" s="9" t="n">
        <v>200</v>
      </c>
      <c r="T794" s="9" t="n">
        <v>200</v>
      </c>
      <c r="U794" s="9" t="n">
        <v>200</v>
      </c>
      <c r="V794" s="9" t="n">
        <v>200</v>
      </c>
      <c r="W794" s="9" t="n">
        <v>200</v>
      </c>
      <c r="X794" s="9" t="n">
        <v>250</v>
      </c>
      <c r="Y794" s="7" t="inlineStr">
        <is>
          <t>.</t>
        </is>
      </c>
      <c r="Z794" s="8">
        <f>SUM(AA794:AL794)</f>
        <v/>
      </c>
      <c r="AA794" s="9" t="n">
        <v>0</v>
      </c>
      <c r="AB794" s="9" t="n">
        <v>0</v>
      </c>
      <c r="AC794" s="9" t="n">
        <v>0</v>
      </c>
      <c r="AD794" s="9" t="n">
        <v>0</v>
      </c>
      <c r="AE794" s="9" t="n">
        <v>0</v>
      </c>
      <c r="AF794" s="9" t="n">
        <v>0</v>
      </c>
      <c r="AG794" s="9" t="n">
        <v>0</v>
      </c>
      <c r="AH794" s="9" t="n">
        <v>0</v>
      </c>
      <c r="AI794" s="9" t="n">
        <v>0</v>
      </c>
      <c r="AJ794" s="9" t="n">
        <v>0</v>
      </c>
      <c r="AK794" s="9" t="n">
        <v>0</v>
      </c>
      <c r="AL794" s="9" t="n">
        <v>0</v>
      </c>
      <c r="AM794" s="7" t="inlineStr">
        <is>
          <t>.</t>
        </is>
      </c>
      <c r="AN794" s="6">
        <f>IF(L794=0,0,Z794/L794)</f>
        <v/>
      </c>
      <c r="AO794" s="5">
        <f>IF(AN794="","",IF(AN794&gt;=0.9,"🟢",IF(AN794&gt;=0.7,"🟡",IF(AN794&gt;=0.5,"🟠","🔴"))))</f>
        <v/>
      </c>
      <c r="AP794" s="9">
        <f>IF(L794=0,0,L794-Z794)</f>
        <v/>
      </c>
      <c r="AQ794" s="5">
        <f>IF(Z794=0,"",RANK(Z794,Z$4:Z$1569,0))</f>
        <v/>
      </c>
      <c r="AR794" s="7" t="inlineStr">
        <is>
          <t>.</t>
        </is>
      </c>
      <c r="BA794" s="7" t="inlineStr">
        <is>
          <t>.</t>
        </is>
      </c>
      <c r="BB794" s="9">
        <f>SUM(L$4:L$1569)/COUNTA(A$4:A$1569)</f>
        <v/>
      </c>
      <c r="BC794" s="9">
        <f>SUM(M$4:M$1569)/COUNTA(A$4:A$1569)</f>
        <v/>
      </c>
      <c r="BD794" s="9">
        <f>SUM(N$4:N$1569)/COUNTA(A$4:A$1569)</f>
        <v/>
      </c>
      <c r="BE794" s="9">
        <f>SUM(O$4:O$1569)/COUNTA(A$4:A$1569)</f>
        <v/>
      </c>
      <c r="BF794" s="9">
        <f>SUM(P$4:P$1569)/COUNTA(A$4:A$1569)</f>
        <v/>
      </c>
      <c r="BG794" s="9">
        <f>SUM(Q$4:Q$1569)/COUNTA(A$4:A$1569)</f>
        <v/>
      </c>
      <c r="BH794" s="9">
        <f>SUM(R$4:R$1569)/COUNTA(A$4:A$1569)</f>
        <v/>
      </c>
      <c r="BI794" s="9">
        <f>SUM(S$4:S$1569)/COUNTA(A$4:A$1569)</f>
        <v/>
      </c>
      <c r="BJ794" s="9">
        <f>SUM(T$4:T$1569)/COUNTA(A$4:A$1569)</f>
        <v/>
      </c>
      <c r="BK794" s="9">
        <f>SUM(U$4:U$1569)/COUNTA(A$4:A$1569)</f>
        <v/>
      </c>
      <c r="BL794" s="9">
        <f>SUM(V$4:V$1569)/COUNTA(A$4:A$1569)</f>
        <v/>
      </c>
      <c r="BM794" s="9">
        <f>SUM(W$4:W$1569)/COUNTA(A$4:A$1569)</f>
        <v/>
      </c>
      <c r="BN794" s="9">
        <f>SUM(X$4:X$1569)/COUNTA(A$4:A$1569)</f>
        <v/>
      </c>
      <c r="BO794" s="7" t="inlineStr">
        <is>
          <t>.</t>
        </is>
      </c>
      <c r="BP794" s="9">
        <f>IF(Z794&gt;=BB794,0,IFERROR(BB794+(SUMPRODUCT((Z$4:Z$1569&gt;=BB$4:BB$1569)*(Z$4:Z$1569-BB$4:BB$1569))/MAX(1,COUNTIF(Z$4:Z$1569,"&lt;"&amp;BB794+0.01))),BB794))</f>
        <v/>
      </c>
      <c r="BQ794" s="9">
        <f>IF(AA794&gt;=BC794,0,IFERROR(BC794+SUMPRODUCT((AA$4:AA$1569&gt;=BC$4:BC$1569)*(AA$4:AA$1569-BC$4:BC$1569))/MAX(1,COUNTIF(AA$4:AA$1569,"&lt;"&amp;BC794+0.01)),BC794))</f>
        <v/>
      </c>
      <c r="BR794" s="9">
        <f>IF(AB794&gt;=BD794,0,IFERROR(BD794+SUMPRODUCT((AB$4:AB$1569&gt;=BD$4:BD$1569)*(AB$4:AB$1569-BD$4:BD$1569))/MAX(1,COUNTIF(AB$4:AB$1569,"&lt;"&amp;BD794+0.01)),BD794))</f>
        <v/>
      </c>
      <c r="BS794" s="9">
        <f>IF(AC794&gt;=BE794,0,IFERROR(BE794+SUMPRODUCT((AC$4:AC$1569&gt;=BE$4:BE$1569)*(AC$4:AC$1569-BE$4:BE$1569))/MAX(1,COUNTIF(AC$4:AC$1569,"&lt;"&amp;BE794+0.01)),BE794))</f>
        <v/>
      </c>
      <c r="BT794" s="9">
        <f>IF(AD794&gt;=BF794,0,IFERROR(BF794+SUMPRODUCT((AD$4:AD$1569&gt;=BF$4:BF$1569)*(AD$4:AD$1569-BF$4:BF$1569))/MAX(1,COUNTIF(AD$4:AD$1569,"&lt;"&amp;BF794+0.01)),BF794))</f>
        <v/>
      </c>
      <c r="BU794" s="9">
        <f>IF(AE794&gt;=BG794,0,IFERROR(BG794+SUMPRODUCT((AE$4:AE$1569&gt;=BG$4:BG$1569)*(AE$4:AE$1569-BG$4:BG$1569))/MAX(1,COUNTIF(AE$4:AE$1569,"&lt;"&amp;BG794+0.01)),BG794))</f>
        <v/>
      </c>
      <c r="BV794" s="9">
        <f>IF(AF794&gt;=BH794,0,IFERROR(BH794+SUMPRODUCT((AF$4:AF$1569&gt;=BH$4:BH$1569)*(AF$4:AF$1569-BH$4:BH$1569))/MAX(1,COUNTIF(AF$4:AF$1569,"&lt;"&amp;BH794+0.01)),BH794))</f>
        <v/>
      </c>
      <c r="BW794" s="9">
        <f>IF(AG794&gt;=BI794,0,IFERROR(BI794+SUMPRODUCT((AG$4:AG$1569&gt;=BI$4:BI$1569)*(AG$4:AG$1569-BI$4:BI$1569))/MAX(1,COUNTIF(AG$4:AG$1569,"&lt;"&amp;BI794+0.01)),BI794))</f>
        <v/>
      </c>
      <c r="BX794" s="9">
        <f>IF(AH794&gt;=BJ794,0,IFERROR(BJ794+SUMPRODUCT((AH$4:AH$1569&gt;=BJ$4:BJ$1569)*(AH$4:AH$1569-BJ$4:BJ$1569))/MAX(1,COUNTIF(AH$4:AH$1569,"&lt;"&amp;BJ794+0.01)),BJ794))</f>
        <v/>
      </c>
      <c r="BY794" s="9">
        <f>IF(AI794&gt;=BK794,0,IFERROR(BK794+SUMPRODUCT((AI$4:AI$1569&gt;=BK$4:BK$1569)*(AI$4:AI$1569-BK$4:BK$1569))/MAX(1,COUNTIF(AI$4:AI$1569,"&lt;"&amp;BK794+0.01)),BK794))</f>
        <v/>
      </c>
      <c r="BZ794" s="9">
        <f>IF(AJ794&gt;=BL794,0,IFERROR(BL794+SUMPRODUCT((AJ$4:AJ$1569&gt;=BL$4:BL$1569)*(AJ$4:AJ$1569-BL$4:BL$1569))/MAX(1,COUNTIF(AJ$4:AJ$1569,"&lt;"&amp;BL794+0.01)),BL794))</f>
        <v/>
      </c>
      <c r="CA794" s="9">
        <f>IF(AK794&gt;=BM794,0,IFERROR(BM794+SUMPRODUCT((AK$4:AK$1569&gt;=BM$4:BM$1569)*(AK$4:AK$1569-BM$4:BM$1569))/MAX(1,COUNTIF(AK$4:AK$1569,"&lt;"&amp;BM794+0.01)),BM794))</f>
        <v/>
      </c>
      <c r="CB794" s="9">
        <f>IF(AL794&gt;=BN794,0,IFERROR(BN794+SUMPRODUCT((AL$4:AL$1569&gt;=BN$4:BN$1569)*(AL$4:AL$1569-BN$4:BN$1569))/MAX(1,COUNTIF(AL$4:AL$1569,"&lt;"&amp;BN794+0.01)),BN794))</f>
        <v/>
      </c>
      <c r="CC794" s="5">
        <f>IF(AO794="🟢","VERDE",IF(AO794="🟡","AMARELO",IF(AO794="🟠","VERMELHO",IF(AO794="🔴","VERMELHO","ROXO"))))</f>
        <v/>
      </c>
      <c r="CD794" s="5" t="inlineStr">
        <is>
          <t>🌎 REGIÕES</t>
        </is>
      </c>
      <c r="CE794" s="5" t="inlineStr">
        <is>
          <t>SEM REDE</t>
        </is>
      </c>
    </row>
    <row r="795">
      <c r="A795" s="5" t="inlineStr">
        <is>
          <t>23584490000116</t>
        </is>
      </c>
      <c r="B795" s="5" t="inlineStr">
        <is>
          <t>TEMIS PUCINELLI PENNA - ME</t>
        </is>
      </c>
      <c r="C795" s="5" t="inlineStr">
        <is>
          <t>06 - INTERNA - CIA DA SAUDE</t>
        </is>
      </c>
      <c r="D795" s="5" t="inlineStr">
        <is>
          <t>JULIO GADRET</t>
        </is>
      </c>
      <c r="E795" s="5" t="inlineStr"/>
      <c r="F795" s="5">
        <f>IFERROR(VLOOKUP(C795,$AS$4:$AT$25,2,FALSE),"")</f>
        <v/>
      </c>
      <c r="G795" s="6">
        <f>IFERROR(VLOOKUP(C795,$AS$4:$AX$25,6,FALSE),"")</f>
        <v/>
      </c>
      <c r="H795" s="5">
        <f>IFERROR(VLOOKUP(C795,$AS$4:$AY$25,7,FALSE),"")</f>
        <v/>
      </c>
      <c r="I795" s="5">
        <f>IFERROR(VLOOKUP(C795,$AS$4:$AZ$25,8,FALSE),"")</f>
        <v/>
      </c>
      <c r="J795" s="7" t="inlineStr">
        <is>
          <t>.</t>
        </is>
      </c>
      <c r="K795" s="5" t="inlineStr">
        <is>
          <t>NACIONAL</t>
        </is>
      </c>
      <c r="L795" s="8" t="n">
        <v>10875</v>
      </c>
      <c r="M795" s="9" t="n">
        <v>729.1666666666666</v>
      </c>
      <c r="N795" s="9" t="n">
        <v>770.8333333333334</v>
      </c>
      <c r="O795" s="9" t="n">
        <v>791.6666666666666</v>
      </c>
      <c r="P795" s="9" t="n">
        <v>833.3333333333334</v>
      </c>
      <c r="Q795" s="9" t="n">
        <v>854.1666666666666</v>
      </c>
      <c r="R795" s="9" t="n">
        <v>895.8333333333334</v>
      </c>
      <c r="S795" s="9" t="n">
        <v>916.6666666666666</v>
      </c>
      <c r="T795" s="9" t="n">
        <v>958.3333333333334</v>
      </c>
      <c r="U795" s="9" t="n">
        <v>979.1666666666666</v>
      </c>
      <c r="V795" s="9" t="n">
        <v>1020.833333333333</v>
      </c>
      <c r="W795" s="9" t="n">
        <v>1041.666666666667</v>
      </c>
      <c r="X795" s="9" t="n">
        <v>1083.333333333333</v>
      </c>
      <c r="Y795" s="7" t="inlineStr">
        <is>
          <t>.</t>
        </is>
      </c>
      <c r="Z795" s="8">
        <f>SUM(AA795:AL795)</f>
        <v/>
      </c>
      <c r="AA795" s="9" t="n">
        <v>0</v>
      </c>
      <c r="AB795" s="9" t="n">
        <v>0</v>
      </c>
      <c r="AC795" s="9" t="n">
        <v>0</v>
      </c>
      <c r="AD795" s="9" t="n">
        <v>0</v>
      </c>
      <c r="AE795" s="9" t="n">
        <v>0</v>
      </c>
      <c r="AF795" s="9" t="n">
        <v>0</v>
      </c>
      <c r="AG795" s="9" t="n">
        <v>0</v>
      </c>
      <c r="AH795" s="9" t="n">
        <v>0</v>
      </c>
      <c r="AI795" s="9" t="n">
        <v>0</v>
      </c>
      <c r="AJ795" s="9" t="n">
        <v>0</v>
      </c>
      <c r="AK795" s="9" t="n">
        <v>0</v>
      </c>
      <c r="AL795" s="9" t="n">
        <v>0</v>
      </c>
      <c r="AM795" s="7" t="inlineStr">
        <is>
          <t>.</t>
        </is>
      </c>
      <c r="AN795" s="6">
        <f>IF(L795=0,0,Z795/L795)</f>
        <v/>
      </c>
      <c r="AO795" s="5">
        <f>IF(AN795="","",IF(AN795&gt;=0.9,"🟢",IF(AN795&gt;=0.7,"🟡",IF(AN795&gt;=0.5,"🟠","🔴"))))</f>
        <v/>
      </c>
      <c r="AP795" s="9">
        <f>IF(L795=0,0,L795-Z795)</f>
        <v/>
      </c>
      <c r="AQ795" s="5">
        <f>IF(Z795=0,"",RANK(Z795,Z$4:Z$1569,0))</f>
        <v/>
      </c>
      <c r="AR795" s="7" t="inlineStr">
        <is>
          <t>.</t>
        </is>
      </c>
      <c r="BA795" s="7" t="inlineStr">
        <is>
          <t>.</t>
        </is>
      </c>
      <c r="BB795" s="9">
        <f>SUM(L$4:L$1569)/COUNTA(A$4:A$1569)</f>
        <v/>
      </c>
      <c r="BC795" s="9">
        <f>SUM(M$4:M$1569)/COUNTA(A$4:A$1569)</f>
        <v/>
      </c>
      <c r="BD795" s="9">
        <f>SUM(N$4:N$1569)/COUNTA(A$4:A$1569)</f>
        <v/>
      </c>
      <c r="BE795" s="9">
        <f>SUM(O$4:O$1569)/COUNTA(A$4:A$1569)</f>
        <v/>
      </c>
      <c r="BF795" s="9">
        <f>SUM(P$4:P$1569)/COUNTA(A$4:A$1569)</f>
        <v/>
      </c>
      <c r="BG795" s="9">
        <f>SUM(Q$4:Q$1569)/COUNTA(A$4:A$1569)</f>
        <v/>
      </c>
      <c r="BH795" s="9">
        <f>SUM(R$4:R$1569)/COUNTA(A$4:A$1569)</f>
        <v/>
      </c>
      <c r="BI795" s="9">
        <f>SUM(S$4:S$1569)/COUNTA(A$4:A$1569)</f>
        <v/>
      </c>
      <c r="BJ795" s="9">
        <f>SUM(T$4:T$1569)/COUNTA(A$4:A$1569)</f>
        <v/>
      </c>
      <c r="BK795" s="9">
        <f>SUM(U$4:U$1569)/COUNTA(A$4:A$1569)</f>
        <v/>
      </c>
      <c r="BL795" s="9">
        <f>SUM(V$4:V$1569)/COUNTA(A$4:A$1569)</f>
        <v/>
      </c>
      <c r="BM795" s="9">
        <f>SUM(W$4:W$1569)/COUNTA(A$4:A$1569)</f>
        <v/>
      </c>
      <c r="BN795" s="9">
        <f>SUM(X$4:X$1569)/COUNTA(A$4:A$1569)</f>
        <v/>
      </c>
      <c r="BO795" s="7" t="inlineStr">
        <is>
          <t>.</t>
        </is>
      </c>
      <c r="BP795" s="9">
        <f>IF(Z795&gt;=BB795,0,IFERROR(BB795+(SUMPRODUCT((Z$4:Z$1569&gt;=BB$4:BB$1569)*(Z$4:Z$1569-BB$4:BB$1569))/MAX(1,COUNTIF(Z$4:Z$1569,"&lt;"&amp;BB795+0.01))),BB795))</f>
        <v/>
      </c>
      <c r="BQ795" s="9">
        <f>IF(AA795&gt;=BC795,0,IFERROR(BC795+SUMPRODUCT((AA$4:AA$1569&gt;=BC$4:BC$1569)*(AA$4:AA$1569-BC$4:BC$1569))/MAX(1,COUNTIF(AA$4:AA$1569,"&lt;"&amp;BC795+0.01)),BC795))</f>
        <v/>
      </c>
      <c r="BR795" s="9">
        <f>IF(AB795&gt;=BD795,0,IFERROR(BD795+SUMPRODUCT((AB$4:AB$1569&gt;=BD$4:BD$1569)*(AB$4:AB$1569-BD$4:BD$1569))/MAX(1,COUNTIF(AB$4:AB$1569,"&lt;"&amp;BD795+0.01)),BD795))</f>
        <v/>
      </c>
      <c r="BS795" s="9">
        <f>IF(AC795&gt;=BE795,0,IFERROR(BE795+SUMPRODUCT((AC$4:AC$1569&gt;=BE$4:BE$1569)*(AC$4:AC$1569-BE$4:BE$1569))/MAX(1,COUNTIF(AC$4:AC$1569,"&lt;"&amp;BE795+0.01)),BE795))</f>
        <v/>
      </c>
      <c r="BT795" s="9">
        <f>IF(AD795&gt;=BF795,0,IFERROR(BF795+SUMPRODUCT((AD$4:AD$1569&gt;=BF$4:BF$1569)*(AD$4:AD$1569-BF$4:BF$1569))/MAX(1,COUNTIF(AD$4:AD$1569,"&lt;"&amp;BF795+0.01)),BF795))</f>
        <v/>
      </c>
      <c r="BU795" s="9">
        <f>IF(AE795&gt;=BG795,0,IFERROR(BG795+SUMPRODUCT((AE$4:AE$1569&gt;=BG$4:BG$1569)*(AE$4:AE$1569-BG$4:BG$1569))/MAX(1,COUNTIF(AE$4:AE$1569,"&lt;"&amp;BG795+0.01)),BG795))</f>
        <v/>
      </c>
      <c r="BV795" s="9">
        <f>IF(AF795&gt;=BH795,0,IFERROR(BH795+SUMPRODUCT((AF$4:AF$1569&gt;=BH$4:BH$1569)*(AF$4:AF$1569-BH$4:BH$1569))/MAX(1,COUNTIF(AF$4:AF$1569,"&lt;"&amp;BH795+0.01)),BH795))</f>
        <v/>
      </c>
      <c r="BW795" s="9">
        <f>IF(AG795&gt;=BI795,0,IFERROR(BI795+SUMPRODUCT((AG$4:AG$1569&gt;=BI$4:BI$1569)*(AG$4:AG$1569-BI$4:BI$1569))/MAX(1,COUNTIF(AG$4:AG$1569,"&lt;"&amp;BI795+0.01)),BI795))</f>
        <v/>
      </c>
      <c r="BX795" s="9">
        <f>IF(AH795&gt;=BJ795,0,IFERROR(BJ795+SUMPRODUCT((AH$4:AH$1569&gt;=BJ$4:BJ$1569)*(AH$4:AH$1569-BJ$4:BJ$1569))/MAX(1,COUNTIF(AH$4:AH$1569,"&lt;"&amp;BJ795+0.01)),BJ795))</f>
        <v/>
      </c>
      <c r="BY795" s="9">
        <f>IF(AI795&gt;=BK795,0,IFERROR(BK795+SUMPRODUCT((AI$4:AI$1569&gt;=BK$4:BK$1569)*(AI$4:AI$1569-BK$4:BK$1569))/MAX(1,COUNTIF(AI$4:AI$1569,"&lt;"&amp;BK795+0.01)),BK795))</f>
        <v/>
      </c>
      <c r="BZ795" s="9">
        <f>IF(AJ795&gt;=BL795,0,IFERROR(BL795+SUMPRODUCT((AJ$4:AJ$1569&gt;=BL$4:BL$1569)*(AJ$4:AJ$1569-BL$4:BL$1569))/MAX(1,COUNTIF(AJ$4:AJ$1569,"&lt;"&amp;BL795+0.01)),BL795))</f>
        <v/>
      </c>
      <c r="CA795" s="9">
        <f>IF(AK795&gt;=BM795,0,IFERROR(BM795+SUMPRODUCT((AK$4:AK$1569&gt;=BM$4:BM$1569)*(AK$4:AK$1569-BM$4:BM$1569))/MAX(1,COUNTIF(AK$4:AK$1569,"&lt;"&amp;BM795+0.01)),BM795))</f>
        <v/>
      </c>
      <c r="CB795" s="9">
        <f>IF(AL795&gt;=BN795,0,IFERROR(BN795+SUMPRODUCT((AL$4:AL$1569&gt;=BN$4:BN$1569)*(AL$4:AL$1569-BN$4:BN$1569))/MAX(1,COUNTIF(AL$4:AL$1569,"&lt;"&amp;BN795+0.01)),BN795))</f>
        <v/>
      </c>
      <c r="CC795" s="5">
        <f>IF(AO795="🟢","VERDE",IF(AO795="🟡","AMARELO",IF(AO795="🟠","VERMELHO",IF(AO795="🔴","VERMELHO","ROXO"))))</f>
        <v/>
      </c>
      <c r="CD795" s="5" t="inlineStr">
        <is>
          <t>🏢 REDES</t>
        </is>
      </c>
      <c r="CE795" s="5" t="inlineStr">
        <is>
          <t>CIA DA SAUDE</t>
        </is>
      </c>
    </row>
    <row r="796">
      <c r="A796" s="5" t="inlineStr">
        <is>
          <t>23614686000106</t>
        </is>
      </c>
      <c r="B796" s="5" t="inlineStr">
        <is>
          <t>HORTO DE GAIA COMERCIO DE PRODUTOS NATUR</t>
        </is>
      </c>
      <c r="C796" s="5" t="inlineStr">
        <is>
          <t>06 - SEM GRUPO</t>
        </is>
      </c>
      <c r="D796" s="5" t="inlineStr">
        <is>
          <t>LARISSA PADILHA</t>
        </is>
      </c>
      <c r="E796" s="5" t="inlineStr">
        <is>
          <t>ES</t>
        </is>
      </c>
      <c r="F796" s="5">
        <f>IFERROR(VLOOKUP(C796,$AS$4:$AT$25,2,FALSE),"")</f>
        <v/>
      </c>
      <c r="G796" s="6">
        <f>IFERROR(VLOOKUP(C796,$AS$4:$AX$25,6,FALSE),"")</f>
        <v/>
      </c>
      <c r="H796" s="5">
        <f>IFERROR(VLOOKUP(C796,$AS$4:$AY$25,7,FALSE),"")</f>
        <v/>
      </c>
      <c r="I796" s="5">
        <f>IFERROR(VLOOKUP(C796,$AS$4:$AZ$25,8,FALSE),"")</f>
        <v/>
      </c>
      <c r="J796" s="7" t="inlineStr">
        <is>
          <t>.</t>
        </is>
      </c>
      <c r="K796" s="5" t="inlineStr">
        <is>
          <t>RJ + ES + MG</t>
        </is>
      </c>
      <c r="L796" s="8" t="n">
        <v>1252.173913043478</v>
      </c>
      <c r="M796" s="9" t="n">
        <v>104.3478260869565</v>
      </c>
      <c r="N796" s="9" t="n">
        <v>104.3478260869565</v>
      </c>
      <c r="O796" s="9" t="n">
        <v>104.3478260869565</v>
      </c>
      <c r="P796" s="9" t="n">
        <v>104.3478260869565</v>
      </c>
      <c r="Q796" s="9" t="n">
        <v>104.3478260869565</v>
      </c>
      <c r="R796" s="9" t="n">
        <v>104.3478260869565</v>
      </c>
      <c r="S796" s="9" t="n">
        <v>104.3478260869565</v>
      </c>
      <c r="T796" s="9" t="n">
        <v>104.3478260869565</v>
      </c>
      <c r="U796" s="9" t="n">
        <v>104.3478260869565</v>
      </c>
      <c r="V796" s="9" t="n">
        <v>104.3478260869565</v>
      </c>
      <c r="W796" s="9" t="n">
        <v>104.3478260869565</v>
      </c>
      <c r="X796" s="9" t="n">
        <v>104.3478260869565</v>
      </c>
      <c r="Y796" s="7" t="inlineStr">
        <is>
          <t>.</t>
        </is>
      </c>
      <c r="Z796" s="8">
        <f>SUM(AA796:AL796)</f>
        <v/>
      </c>
      <c r="AA796" s="9" t="n">
        <v>0</v>
      </c>
      <c r="AB796" s="9" t="n">
        <v>0</v>
      </c>
      <c r="AC796" s="9" t="n">
        <v>0</v>
      </c>
      <c r="AD796" s="9" t="n">
        <v>0</v>
      </c>
      <c r="AE796" s="9" t="n">
        <v>0</v>
      </c>
      <c r="AF796" s="9" t="n">
        <v>0</v>
      </c>
      <c r="AG796" s="9" t="n">
        <v>0</v>
      </c>
      <c r="AH796" s="9" t="n">
        <v>0</v>
      </c>
      <c r="AI796" s="9" t="n">
        <v>0</v>
      </c>
      <c r="AJ796" s="9" t="n">
        <v>0</v>
      </c>
      <c r="AK796" s="9" t="n">
        <v>0</v>
      </c>
      <c r="AL796" s="9" t="n">
        <v>0</v>
      </c>
      <c r="AM796" s="7" t="inlineStr">
        <is>
          <t>.</t>
        </is>
      </c>
      <c r="AN796" s="6">
        <f>IF(L796=0,0,Z796/L796)</f>
        <v/>
      </c>
      <c r="AO796" s="5">
        <f>IF(AN796="","",IF(AN796&gt;=0.9,"🟢",IF(AN796&gt;=0.7,"🟡",IF(AN796&gt;=0.5,"🟠","🔴"))))</f>
        <v/>
      </c>
      <c r="AP796" s="9">
        <f>IF(L796=0,0,L796-Z796)</f>
        <v/>
      </c>
      <c r="AQ796" s="5">
        <f>IF(Z796=0,"",RANK(Z796,Z$4:Z$1569,0))</f>
        <v/>
      </c>
      <c r="AR796" s="7" t="inlineStr">
        <is>
          <t>.</t>
        </is>
      </c>
      <c r="BA796" s="7" t="inlineStr">
        <is>
          <t>.</t>
        </is>
      </c>
      <c r="BB796" s="9">
        <f>SUM(L$4:L$1569)/COUNTA(A$4:A$1569)</f>
        <v/>
      </c>
      <c r="BC796" s="9">
        <f>SUM(M$4:M$1569)/COUNTA(A$4:A$1569)</f>
        <v/>
      </c>
      <c r="BD796" s="9">
        <f>SUM(N$4:N$1569)/COUNTA(A$4:A$1569)</f>
        <v/>
      </c>
      <c r="BE796" s="9">
        <f>SUM(O$4:O$1569)/COUNTA(A$4:A$1569)</f>
        <v/>
      </c>
      <c r="BF796" s="9">
        <f>SUM(P$4:P$1569)/COUNTA(A$4:A$1569)</f>
        <v/>
      </c>
      <c r="BG796" s="9">
        <f>SUM(Q$4:Q$1569)/COUNTA(A$4:A$1569)</f>
        <v/>
      </c>
      <c r="BH796" s="9">
        <f>SUM(R$4:R$1569)/COUNTA(A$4:A$1569)</f>
        <v/>
      </c>
      <c r="BI796" s="9">
        <f>SUM(S$4:S$1569)/COUNTA(A$4:A$1569)</f>
        <v/>
      </c>
      <c r="BJ796" s="9">
        <f>SUM(T$4:T$1569)/COUNTA(A$4:A$1569)</f>
        <v/>
      </c>
      <c r="BK796" s="9">
        <f>SUM(U$4:U$1569)/COUNTA(A$4:A$1569)</f>
        <v/>
      </c>
      <c r="BL796" s="9">
        <f>SUM(V$4:V$1569)/COUNTA(A$4:A$1569)</f>
        <v/>
      </c>
      <c r="BM796" s="9">
        <f>SUM(W$4:W$1569)/COUNTA(A$4:A$1569)</f>
        <v/>
      </c>
      <c r="BN796" s="9">
        <f>SUM(X$4:X$1569)/COUNTA(A$4:A$1569)</f>
        <v/>
      </c>
      <c r="BO796" s="7" t="inlineStr">
        <is>
          <t>.</t>
        </is>
      </c>
      <c r="BP796" s="9">
        <f>IF(Z796&gt;=BB796,0,IFERROR(BB796+(SUMPRODUCT((Z$4:Z$1569&gt;=BB$4:BB$1569)*(Z$4:Z$1569-BB$4:BB$1569))/MAX(1,COUNTIF(Z$4:Z$1569,"&lt;"&amp;BB796+0.01))),BB796))</f>
        <v/>
      </c>
      <c r="BQ796" s="9">
        <f>IF(AA796&gt;=BC796,0,IFERROR(BC796+SUMPRODUCT((AA$4:AA$1569&gt;=BC$4:BC$1569)*(AA$4:AA$1569-BC$4:BC$1569))/MAX(1,COUNTIF(AA$4:AA$1569,"&lt;"&amp;BC796+0.01)),BC796))</f>
        <v/>
      </c>
      <c r="BR796" s="9">
        <f>IF(AB796&gt;=BD796,0,IFERROR(BD796+SUMPRODUCT((AB$4:AB$1569&gt;=BD$4:BD$1569)*(AB$4:AB$1569-BD$4:BD$1569))/MAX(1,COUNTIF(AB$4:AB$1569,"&lt;"&amp;BD796+0.01)),BD796))</f>
        <v/>
      </c>
      <c r="BS796" s="9">
        <f>IF(AC796&gt;=BE796,0,IFERROR(BE796+SUMPRODUCT((AC$4:AC$1569&gt;=BE$4:BE$1569)*(AC$4:AC$1569-BE$4:BE$1569))/MAX(1,COUNTIF(AC$4:AC$1569,"&lt;"&amp;BE796+0.01)),BE796))</f>
        <v/>
      </c>
      <c r="BT796" s="9">
        <f>IF(AD796&gt;=BF796,0,IFERROR(BF796+SUMPRODUCT((AD$4:AD$1569&gt;=BF$4:BF$1569)*(AD$4:AD$1569-BF$4:BF$1569))/MAX(1,COUNTIF(AD$4:AD$1569,"&lt;"&amp;BF796+0.01)),BF796))</f>
        <v/>
      </c>
      <c r="BU796" s="9">
        <f>IF(AE796&gt;=BG796,0,IFERROR(BG796+SUMPRODUCT((AE$4:AE$1569&gt;=BG$4:BG$1569)*(AE$4:AE$1569-BG$4:BG$1569))/MAX(1,COUNTIF(AE$4:AE$1569,"&lt;"&amp;BG796+0.01)),BG796))</f>
        <v/>
      </c>
      <c r="BV796" s="9">
        <f>IF(AF796&gt;=BH796,0,IFERROR(BH796+SUMPRODUCT((AF$4:AF$1569&gt;=BH$4:BH$1569)*(AF$4:AF$1569-BH$4:BH$1569))/MAX(1,COUNTIF(AF$4:AF$1569,"&lt;"&amp;BH796+0.01)),BH796))</f>
        <v/>
      </c>
      <c r="BW796" s="9">
        <f>IF(AG796&gt;=BI796,0,IFERROR(BI796+SUMPRODUCT((AG$4:AG$1569&gt;=BI$4:BI$1569)*(AG$4:AG$1569-BI$4:BI$1569))/MAX(1,COUNTIF(AG$4:AG$1569,"&lt;"&amp;BI796+0.01)),BI796))</f>
        <v/>
      </c>
      <c r="BX796" s="9">
        <f>IF(AH796&gt;=BJ796,0,IFERROR(BJ796+SUMPRODUCT((AH$4:AH$1569&gt;=BJ$4:BJ$1569)*(AH$4:AH$1569-BJ$4:BJ$1569))/MAX(1,COUNTIF(AH$4:AH$1569,"&lt;"&amp;BJ796+0.01)),BJ796))</f>
        <v/>
      </c>
      <c r="BY796" s="9">
        <f>IF(AI796&gt;=BK796,0,IFERROR(BK796+SUMPRODUCT((AI$4:AI$1569&gt;=BK$4:BK$1569)*(AI$4:AI$1569-BK$4:BK$1569))/MAX(1,COUNTIF(AI$4:AI$1569,"&lt;"&amp;BK796+0.01)),BK796))</f>
        <v/>
      </c>
      <c r="BZ796" s="9">
        <f>IF(AJ796&gt;=BL796,0,IFERROR(BL796+SUMPRODUCT((AJ$4:AJ$1569&gt;=BL$4:BL$1569)*(AJ$4:AJ$1569-BL$4:BL$1569))/MAX(1,COUNTIF(AJ$4:AJ$1569,"&lt;"&amp;BL796+0.01)),BL796))</f>
        <v/>
      </c>
      <c r="CA796" s="9">
        <f>IF(AK796&gt;=BM796,0,IFERROR(BM796+SUMPRODUCT((AK$4:AK$1569&gt;=BM$4:BM$1569)*(AK$4:AK$1569-BM$4:BM$1569))/MAX(1,COUNTIF(AK$4:AK$1569,"&lt;"&amp;BM796+0.01)),BM796))</f>
        <v/>
      </c>
      <c r="CB796" s="9">
        <f>IF(AL796&gt;=BN796,0,IFERROR(BN796+SUMPRODUCT((AL$4:AL$1569&gt;=BN$4:BN$1569)*(AL$4:AL$1569-BN$4:BN$1569))/MAX(1,COUNTIF(AL$4:AL$1569,"&lt;"&amp;BN796+0.01)),BN796))</f>
        <v/>
      </c>
      <c r="CC796" s="5">
        <f>IF(AO796="🟢","VERDE",IF(AO796="🟡","AMARELO",IF(AO796="🟠","VERMELHO",IF(AO796="🔴","VERMELHO","ROXO"))))</f>
        <v/>
      </c>
      <c r="CD796" s="5" t="inlineStr">
        <is>
          <t>🌎 REGIÕES</t>
        </is>
      </c>
      <c r="CE796" s="5" t="inlineStr">
        <is>
          <t>SEM REDE</t>
        </is>
      </c>
    </row>
    <row r="797">
      <c r="A797" s="5" t="inlineStr">
        <is>
          <t>23669939000149</t>
        </is>
      </c>
      <c r="B797" s="5" t="inlineStr">
        <is>
          <t>JS COMERCIO DE PRODUTOS NATURAIS LTDA -E</t>
        </is>
      </c>
      <c r="C797" s="5" t="inlineStr">
        <is>
          <t>06 - SEM GRUPO</t>
        </is>
      </c>
      <c r="D797" s="5" t="inlineStr">
        <is>
          <t>HEMANUELE DITZEL (MANU)</t>
        </is>
      </c>
      <c r="E797" s="5" t="inlineStr">
        <is>
          <t>SC</t>
        </is>
      </c>
      <c r="F797" s="5">
        <f>IFERROR(VLOOKUP(C797,$AS$4:$AT$25,2,FALSE),"")</f>
        <v/>
      </c>
      <c r="G797" s="6">
        <f>IFERROR(VLOOKUP(C797,$AS$4:$AX$25,6,FALSE),"")</f>
        <v/>
      </c>
      <c r="H797" s="5">
        <f>IFERROR(VLOOKUP(C797,$AS$4:$AY$25,7,FALSE),"")</f>
        <v/>
      </c>
      <c r="I797" s="5">
        <f>IFERROR(VLOOKUP(C797,$AS$4:$AZ$25,8,FALSE),"")</f>
        <v/>
      </c>
      <c r="J797" s="7" t="inlineStr">
        <is>
          <t>.</t>
        </is>
      </c>
      <c r="K797" s="5" t="inlineStr">
        <is>
          <t>SUL</t>
        </is>
      </c>
      <c r="L797" s="8" t="n">
        <v>1553.191489361702</v>
      </c>
      <c r="M797" s="9" t="n">
        <v>119.1489361702128</v>
      </c>
      <c r="N797" s="9" t="n">
        <v>123.4042553191489</v>
      </c>
      <c r="O797" s="9" t="n">
        <v>123.4042553191489</v>
      </c>
      <c r="P797" s="9" t="n">
        <v>123.4042553191489</v>
      </c>
      <c r="Q797" s="9" t="n">
        <v>127.6595744680851</v>
      </c>
      <c r="R797" s="9" t="n">
        <v>127.6595744680851</v>
      </c>
      <c r="S797" s="9" t="n">
        <v>131.9148936170213</v>
      </c>
      <c r="T797" s="9" t="n">
        <v>131.9148936170213</v>
      </c>
      <c r="U797" s="9" t="n">
        <v>131.9148936170213</v>
      </c>
      <c r="V797" s="9" t="n">
        <v>136.1702127659574</v>
      </c>
      <c r="W797" s="9" t="n">
        <v>136.1702127659574</v>
      </c>
      <c r="X797" s="9" t="n">
        <v>140.4255319148936</v>
      </c>
      <c r="Y797" s="7" t="inlineStr">
        <is>
          <t>.</t>
        </is>
      </c>
      <c r="Z797" s="8">
        <f>SUM(AA797:AL797)</f>
        <v/>
      </c>
      <c r="AA797" s="9" t="n">
        <v>0</v>
      </c>
      <c r="AB797" s="9" t="n">
        <v>0</v>
      </c>
      <c r="AC797" s="9" t="n">
        <v>0</v>
      </c>
      <c r="AD797" s="9" t="n">
        <v>0</v>
      </c>
      <c r="AE797" s="9" t="n">
        <v>0</v>
      </c>
      <c r="AF797" s="9" t="n">
        <v>0</v>
      </c>
      <c r="AG797" s="9" t="n">
        <v>0</v>
      </c>
      <c r="AH797" s="9" t="n">
        <v>0</v>
      </c>
      <c r="AI797" s="9" t="n">
        <v>0</v>
      </c>
      <c r="AJ797" s="9" t="n">
        <v>0</v>
      </c>
      <c r="AK797" s="9" t="n">
        <v>0</v>
      </c>
      <c r="AL797" s="9" t="n">
        <v>0</v>
      </c>
      <c r="AM797" s="7" t="inlineStr">
        <is>
          <t>.</t>
        </is>
      </c>
      <c r="AN797" s="6">
        <f>IF(L797=0,0,Z797/L797)</f>
        <v/>
      </c>
      <c r="AO797" s="5">
        <f>IF(AN797="","",IF(AN797&gt;=0.9,"🟢",IF(AN797&gt;=0.7,"🟡",IF(AN797&gt;=0.5,"🟠","🔴"))))</f>
        <v/>
      </c>
      <c r="AP797" s="9">
        <f>IF(L797=0,0,L797-Z797)</f>
        <v/>
      </c>
      <c r="AQ797" s="5">
        <f>IF(Z797=0,"",RANK(Z797,Z$4:Z$1569,0))</f>
        <v/>
      </c>
      <c r="AR797" s="7" t="inlineStr">
        <is>
          <t>.</t>
        </is>
      </c>
      <c r="BA797" s="7" t="inlineStr">
        <is>
          <t>.</t>
        </is>
      </c>
      <c r="BB797" s="9">
        <f>SUM(L$4:L$1569)/COUNTA(A$4:A$1569)</f>
        <v/>
      </c>
      <c r="BC797" s="9">
        <f>SUM(M$4:M$1569)/COUNTA(A$4:A$1569)</f>
        <v/>
      </c>
      <c r="BD797" s="9">
        <f>SUM(N$4:N$1569)/COUNTA(A$4:A$1569)</f>
        <v/>
      </c>
      <c r="BE797" s="9">
        <f>SUM(O$4:O$1569)/COUNTA(A$4:A$1569)</f>
        <v/>
      </c>
      <c r="BF797" s="9">
        <f>SUM(P$4:P$1569)/COUNTA(A$4:A$1569)</f>
        <v/>
      </c>
      <c r="BG797" s="9">
        <f>SUM(Q$4:Q$1569)/COUNTA(A$4:A$1569)</f>
        <v/>
      </c>
      <c r="BH797" s="9">
        <f>SUM(R$4:R$1569)/COUNTA(A$4:A$1569)</f>
        <v/>
      </c>
      <c r="BI797" s="9">
        <f>SUM(S$4:S$1569)/COUNTA(A$4:A$1569)</f>
        <v/>
      </c>
      <c r="BJ797" s="9">
        <f>SUM(T$4:T$1569)/COUNTA(A$4:A$1569)</f>
        <v/>
      </c>
      <c r="BK797" s="9">
        <f>SUM(U$4:U$1569)/COUNTA(A$4:A$1569)</f>
        <v/>
      </c>
      <c r="BL797" s="9">
        <f>SUM(V$4:V$1569)/COUNTA(A$4:A$1569)</f>
        <v/>
      </c>
      <c r="BM797" s="9">
        <f>SUM(W$4:W$1569)/COUNTA(A$4:A$1569)</f>
        <v/>
      </c>
      <c r="BN797" s="9">
        <f>SUM(X$4:X$1569)/COUNTA(A$4:A$1569)</f>
        <v/>
      </c>
      <c r="BO797" s="7" t="inlineStr">
        <is>
          <t>.</t>
        </is>
      </c>
      <c r="BP797" s="9">
        <f>IF(Z797&gt;=BB797,0,IFERROR(BB797+(SUMPRODUCT((Z$4:Z$1569&gt;=BB$4:BB$1569)*(Z$4:Z$1569-BB$4:BB$1569))/MAX(1,COUNTIF(Z$4:Z$1569,"&lt;"&amp;BB797+0.01))),BB797))</f>
        <v/>
      </c>
      <c r="BQ797" s="9">
        <f>IF(AA797&gt;=BC797,0,IFERROR(BC797+SUMPRODUCT((AA$4:AA$1569&gt;=BC$4:BC$1569)*(AA$4:AA$1569-BC$4:BC$1569))/MAX(1,COUNTIF(AA$4:AA$1569,"&lt;"&amp;BC797+0.01)),BC797))</f>
        <v/>
      </c>
      <c r="BR797" s="9">
        <f>IF(AB797&gt;=BD797,0,IFERROR(BD797+SUMPRODUCT((AB$4:AB$1569&gt;=BD$4:BD$1569)*(AB$4:AB$1569-BD$4:BD$1569))/MAX(1,COUNTIF(AB$4:AB$1569,"&lt;"&amp;BD797+0.01)),BD797))</f>
        <v/>
      </c>
      <c r="BS797" s="9">
        <f>IF(AC797&gt;=BE797,0,IFERROR(BE797+SUMPRODUCT((AC$4:AC$1569&gt;=BE$4:BE$1569)*(AC$4:AC$1569-BE$4:BE$1569))/MAX(1,COUNTIF(AC$4:AC$1569,"&lt;"&amp;BE797+0.01)),BE797))</f>
        <v/>
      </c>
      <c r="BT797" s="9">
        <f>IF(AD797&gt;=BF797,0,IFERROR(BF797+SUMPRODUCT((AD$4:AD$1569&gt;=BF$4:BF$1569)*(AD$4:AD$1569-BF$4:BF$1569))/MAX(1,COUNTIF(AD$4:AD$1569,"&lt;"&amp;BF797+0.01)),BF797))</f>
        <v/>
      </c>
      <c r="BU797" s="9">
        <f>IF(AE797&gt;=BG797,0,IFERROR(BG797+SUMPRODUCT((AE$4:AE$1569&gt;=BG$4:BG$1569)*(AE$4:AE$1569-BG$4:BG$1569))/MAX(1,COUNTIF(AE$4:AE$1569,"&lt;"&amp;BG797+0.01)),BG797))</f>
        <v/>
      </c>
      <c r="BV797" s="9">
        <f>IF(AF797&gt;=BH797,0,IFERROR(BH797+SUMPRODUCT((AF$4:AF$1569&gt;=BH$4:BH$1569)*(AF$4:AF$1569-BH$4:BH$1569))/MAX(1,COUNTIF(AF$4:AF$1569,"&lt;"&amp;BH797+0.01)),BH797))</f>
        <v/>
      </c>
      <c r="BW797" s="9">
        <f>IF(AG797&gt;=BI797,0,IFERROR(BI797+SUMPRODUCT((AG$4:AG$1569&gt;=BI$4:BI$1569)*(AG$4:AG$1569-BI$4:BI$1569))/MAX(1,COUNTIF(AG$4:AG$1569,"&lt;"&amp;BI797+0.01)),BI797))</f>
        <v/>
      </c>
      <c r="BX797" s="9">
        <f>IF(AH797&gt;=BJ797,0,IFERROR(BJ797+SUMPRODUCT((AH$4:AH$1569&gt;=BJ$4:BJ$1569)*(AH$4:AH$1569-BJ$4:BJ$1569))/MAX(1,COUNTIF(AH$4:AH$1569,"&lt;"&amp;BJ797+0.01)),BJ797))</f>
        <v/>
      </c>
      <c r="BY797" s="9">
        <f>IF(AI797&gt;=BK797,0,IFERROR(BK797+SUMPRODUCT((AI$4:AI$1569&gt;=BK$4:BK$1569)*(AI$4:AI$1569-BK$4:BK$1569))/MAX(1,COUNTIF(AI$4:AI$1569,"&lt;"&amp;BK797+0.01)),BK797))</f>
        <v/>
      </c>
      <c r="BZ797" s="9">
        <f>IF(AJ797&gt;=BL797,0,IFERROR(BL797+SUMPRODUCT((AJ$4:AJ$1569&gt;=BL$4:BL$1569)*(AJ$4:AJ$1569-BL$4:BL$1569))/MAX(1,COUNTIF(AJ$4:AJ$1569,"&lt;"&amp;BL797+0.01)),BL797))</f>
        <v/>
      </c>
      <c r="CA797" s="9">
        <f>IF(AK797&gt;=BM797,0,IFERROR(BM797+SUMPRODUCT((AK$4:AK$1569&gt;=BM$4:BM$1569)*(AK$4:AK$1569-BM$4:BM$1569))/MAX(1,COUNTIF(AK$4:AK$1569,"&lt;"&amp;BM797+0.01)),BM797))</f>
        <v/>
      </c>
      <c r="CB797" s="9">
        <f>IF(AL797&gt;=BN797,0,IFERROR(BN797+SUMPRODUCT((AL$4:AL$1569&gt;=BN$4:BN$1569)*(AL$4:AL$1569-BN$4:BN$1569))/MAX(1,COUNTIF(AL$4:AL$1569,"&lt;"&amp;BN797+0.01)),BN797))</f>
        <v/>
      </c>
      <c r="CC797" s="5">
        <f>IF(AO797="🟢","VERDE",IF(AO797="🟡","AMARELO",IF(AO797="🟠","VERMELHO",IF(AO797="🔴","VERMELHO","ROXO"))))</f>
        <v/>
      </c>
      <c r="CD797" s="5" t="inlineStr">
        <is>
          <t>🌎 REGIÕES</t>
        </is>
      </c>
      <c r="CE797" s="5" t="inlineStr">
        <is>
          <t>SEM REDE</t>
        </is>
      </c>
    </row>
    <row r="798">
      <c r="A798" s="5" t="inlineStr">
        <is>
          <t>23735926000120</t>
        </is>
      </c>
      <c r="B798" s="5" t="inlineStr">
        <is>
          <t>CPS COMERCIAL DE ALIMENTOS LTDA - ME</t>
        </is>
      </c>
      <c r="C798" s="5" t="inlineStr">
        <is>
          <t>06 - SEM GRUPO</t>
        </is>
      </c>
      <c r="D798" s="5" t="inlineStr">
        <is>
          <t>LARISSA PADILHA</t>
        </is>
      </c>
      <c r="E798" s="5" t="inlineStr">
        <is>
          <t>SP</t>
        </is>
      </c>
      <c r="F798" s="5">
        <f>IFERROR(VLOOKUP(C798,$AS$4:$AT$25,2,FALSE),"")</f>
        <v/>
      </c>
      <c r="G798" s="6">
        <f>IFERROR(VLOOKUP(C798,$AS$4:$AX$25,6,FALSE),"")</f>
        <v/>
      </c>
      <c r="H798" s="5">
        <f>IFERROR(VLOOKUP(C798,$AS$4:$AY$25,7,FALSE),"")</f>
        <v/>
      </c>
      <c r="I798" s="5">
        <f>IFERROR(VLOOKUP(C798,$AS$4:$AZ$25,8,FALSE),"")</f>
        <v/>
      </c>
      <c r="J798" s="7" t="inlineStr">
        <is>
          <t>.</t>
        </is>
      </c>
      <c r="K798" s="5" t="inlineStr">
        <is>
          <t>SP CAPITAL</t>
        </is>
      </c>
      <c r="L798" s="8" t="n">
        <v>2442.857142857143</v>
      </c>
      <c r="M798" s="9" t="n">
        <v>171.4285714285714</v>
      </c>
      <c r="N798" s="9" t="n">
        <v>192.8571428571429</v>
      </c>
      <c r="O798" s="9" t="n">
        <v>192.8571428571429</v>
      </c>
      <c r="P798" s="9" t="n">
        <v>192.8571428571429</v>
      </c>
      <c r="Q798" s="9" t="n">
        <v>192.8571428571429</v>
      </c>
      <c r="R798" s="9" t="n">
        <v>192.8571428571429</v>
      </c>
      <c r="S798" s="9" t="n">
        <v>214.2857142857143</v>
      </c>
      <c r="T798" s="9" t="n">
        <v>214.2857142857143</v>
      </c>
      <c r="U798" s="9" t="n">
        <v>214.2857142857143</v>
      </c>
      <c r="V798" s="9" t="n">
        <v>214.2857142857143</v>
      </c>
      <c r="W798" s="9" t="n">
        <v>214.2857142857143</v>
      </c>
      <c r="X798" s="9" t="n">
        <v>235.7142857142857</v>
      </c>
      <c r="Y798" s="7" t="inlineStr">
        <is>
          <t>.</t>
        </is>
      </c>
      <c r="Z798" s="8">
        <f>SUM(AA798:AL798)</f>
        <v/>
      </c>
      <c r="AA798" s="9" t="n">
        <v>0</v>
      </c>
      <c r="AB798" s="9" t="n">
        <v>0</v>
      </c>
      <c r="AC798" s="9" t="n">
        <v>0</v>
      </c>
      <c r="AD798" s="9" t="n">
        <v>0</v>
      </c>
      <c r="AE798" s="9" t="n">
        <v>0</v>
      </c>
      <c r="AF798" s="9" t="n">
        <v>0</v>
      </c>
      <c r="AG798" s="9" t="n">
        <v>0</v>
      </c>
      <c r="AH798" s="9" t="n">
        <v>0</v>
      </c>
      <c r="AI798" s="9" t="n">
        <v>0</v>
      </c>
      <c r="AJ798" s="9" t="n">
        <v>0</v>
      </c>
      <c r="AK798" s="9" t="n">
        <v>0</v>
      </c>
      <c r="AL798" s="9" t="n">
        <v>0</v>
      </c>
      <c r="AM798" s="7" t="inlineStr">
        <is>
          <t>.</t>
        </is>
      </c>
      <c r="AN798" s="6">
        <f>IF(L798=0,0,Z798/L798)</f>
        <v/>
      </c>
      <c r="AO798" s="5">
        <f>IF(AN798="","",IF(AN798&gt;=0.9,"🟢",IF(AN798&gt;=0.7,"🟡",IF(AN798&gt;=0.5,"🟠","🔴"))))</f>
        <v/>
      </c>
      <c r="AP798" s="9">
        <f>IF(L798=0,0,L798-Z798)</f>
        <v/>
      </c>
      <c r="AQ798" s="5">
        <f>IF(Z798=0,"",RANK(Z798,Z$4:Z$1569,0))</f>
        <v/>
      </c>
      <c r="AR798" s="7" t="inlineStr">
        <is>
          <t>.</t>
        </is>
      </c>
      <c r="BA798" s="7" t="inlineStr">
        <is>
          <t>.</t>
        </is>
      </c>
      <c r="BB798" s="9">
        <f>SUM(L$4:L$1569)/COUNTA(A$4:A$1569)</f>
        <v/>
      </c>
      <c r="BC798" s="9">
        <f>SUM(M$4:M$1569)/COUNTA(A$4:A$1569)</f>
        <v/>
      </c>
      <c r="BD798" s="9">
        <f>SUM(N$4:N$1569)/COUNTA(A$4:A$1569)</f>
        <v/>
      </c>
      <c r="BE798" s="9">
        <f>SUM(O$4:O$1569)/COUNTA(A$4:A$1569)</f>
        <v/>
      </c>
      <c r="BF798" s="9">
        <f>SUM(P$4:P$1569)/COUNTA(A$4:A$1569)</f>
        <v/>
      </c>
      <c r="BG798" s="9">
        <f>SUM(Q$4:Q$1569)/COUNTA(A$4:A$1569)</f>
        <v/>
      </c>
      <c r="BH798" s="9">
        <f>SUM(R$4:R$1569)/COUNTA(A$4:A$1569)</f>
        <v/>
      </c>
      <c r="BI798" s="9">
        <f>SUM(S$4:S$1569)/COUNTA(A$4:A$1569)</f>
        <v/>
      </c>
      <c r="BJ798" s="9">
        <f>SUM(T$4:T$1569)/COUNTA(A$4:A$1569)</f>
        <v/>
      </c>
      <c r="BK798" s="9">
        <f>SUM(U$4:U$1569)/COUNTA(A$4:A$1569)</f>
        <v/>
      </c>
      <c r="BL798" s="9">
        <f>SUM(V$4:V$1569)/COUNTA(A$4:A$1569)</f>
        <v/>
      </c>
      <c r="BM798" s="9">
        <f>SUM(W$4:W$1569)/COUNTA(A$4:A$1569)</f>
        <v/>
      </c>
      <c r="BN798" s="9">
        <f>SUM(X$4:X$1569)/COUNTA(A$4:A$1569)</f>
        <v/>
      </c>
      <c r="BO798" s="7" t="inlineStr">
        <is>
          <t>.</t>
        </is>
      </c>
      <c r="BP798" s="9">
        <f>IF(Z798&gt;=BB798,0,IFERROR(BB798+(SUMPRODUCT((Z$4:Z$1569&gt;=BB$4:BB$1569)*(Z$4:Z$1569-BB$4:BB$1569))/MAX(1,COUNTIF(Z$4:Z$1569,"&lt;"&amp;BB798+0.01))),BB798))</f>
        <v/>
      </c>
      <c r="BQ798" s="9">
        <f>IF(AA798&gt;=BC798,0,IFERROR(BC798+SUMPRODUCT((AA$4:AA$1569&gt;=BC$4:BC$1569)*(AA$4:AA$1569-BC$4:BC$1569))/MAX(1,COUNTIF(AA$4:AA$1569,"&lt;"&amp;BC798+0.01)),BC798))</f>
        <v/>
      </c>
      <c r="BR798" s="9">
        <f>IF(AB798&gt;=BD798,0,IFERROR(BD798+SUMPRODUCT((AB$4:AB$1569&gt;=BD$4:BD$1569)*(AB$4:AB$1569-BD$4:BD$1569))/MAX(1,COUNTIF(AB$4:AB$1569,"&lt;"&amp;BD798+0.01)),BD798))</f>
        <v/>
      </c>
      <c r="BS798" s="9">
        <f>IF(AC798&gt;=BE798,0,IFERROR(BE798+SUMPRODUCT((AC$4:AC$1569&gt;=BE$4:BE$1569)*(AC$4:AC$1569-BE$4:BE$1569))/MAX(1,COUNTIF(AC$4:AC$1569,"&lt;"&amp;BE798+0.01)),BE798))</f>
        <v/>
      </c>
      <c r="BT798" s="9">
        <f>IF(AD798&gt;=BF798,0,IFERROR(BF798+SUMPRODUCT((AD$4:AD$1569&gt;=BF$4:BF$1569)*(AD$4:AD$1569-BF$4:BF$1569))/MAX(1,COUNTIF(AD$4:AD$1569,"&lt;"&amp;BF798+0.01)),BF798))</f>
        <v/>
      </c>
      <c r="BU798" s="9">
        <f>IF(AE798&gt;=BG798,0,IFERROR(BG798+SUMPRODUCT((AE$4:AE$1569&gt;=BG$4:BG$1569)*(AE$4:AE$1569-BG$4:BG$1569))/MAX(1,COUNTIF(AE$4:AE$1569,"&lt;"&amp;BG798+0.01)),BG798))</f>
        <v/>
      </c>
      <c r="BV798" s="9">
        <f>IF(AF798&gt;=BH798,0,IFERROR(BH798+SUMPRODUCT((AF$4:AF$1569&gt;=BH$4:BH$1569)*(AF$4:AF$1569-BH$4:BH$1569))/MAX(1,COUNTIF(AF$4:AF$1569,"&lt;"&amp;BH798+0.01)),BH798))</f>
        <v/>
      </c>
      <c r="BW798" s="9">
        <f>IF(AG798&gt;=BI798,0,IFERROR(BI798+SUMPRODUCT((AG$4:AG$1569&gt;=BI$4:BI$1569)*(AG$4:AG$1569-BI$4:BI$1569))/MAX(1,COUNTIF(AG$4:AG$1569,"&lt;"&amp;BI798+0.01)),BI798))</f>
        <v/>
      </c>
      <c r="BX798" s="9">
        <f>IF(AH798&gt;=BJ798,0,IFERROR(BJ798+SUMPRODUCT((AH$4:AH$1569&gt;=BJ$4:BJ$1569)*(AH$4:AH$1569-BJ$4:BJ$1569))/MAX(1,COUNTIF(AH$4:AH$1569,"&lt;"&amp;BJ798+0.01)),BJ798))</f>
        <v/>
      </c>
      <c r="BY798" s="9">
        <f>IF(AI798&gt;=BK798,0,IFERROR(BK798+SUMPRODUCT((AI$4:AI$1569&gt;=BK$4:BK$1569)*(AI$4:AI$1569-BK$4:BK$1569))/MAX(1,COUNTIF(AI$4:AI$1569,"&lt;"&amp;BK798+0.01)),BK798))</f>
        <v/>
      </c>
      <c r="BZ798" s="9">
        <f>IF(AJ798&gt;=BL798,0,IFERROR(BL798+SUMPRODUCT((AJ$4:AJ$1569&gt;=BL$4:BL$1569)*(AJ$4:AJ$1569-BL$4:BL$1569))/MAX(1,COUNTIF(AJ$4:AJ$1569,"&lt;"&amp;BL798+0.01)),BL798))</f>
        <v/>
      </c>
      <c r="CA798" s="9">
        <f>IF(AK798&gt;=BM798,0,IFERROR(BM798+SUMPRODUCT((AK$4:AK$1569&gt;=BM$4:BM$1569)*(AK$4:AK$1569-BM$4:BM$1569))/MAX(1,COUNTIF(AK$4:AK$1569,"&lt;"&amp;BM798+0.01)),BM798))</f>
        <v/>
      </c>
      <c r="CB798" s="9">
        <f>IF(AL798&gt;=BN798,0,IFERROR(BN798+SUMPRODUCT((AL$4:AL$1569&gt;=BN$4:BN$1569)*(AL$4:AL$1569-BN$4:BN$1569))/MAX(1,COUNTIF(AL$4:AL$1569,"&lt;"&amp;BN798+0.01)),BN798))</f>
        <v/>
      </c>
      <c r="CC798" s="5">
        <f>IF(AO798="🟢","VERDE",IF(AO798="🟡","AMARELO",IF(AO798="🟠","VERMELHO",IF(AO798="🔴","VERMELHO","ROXO"))))</f>
        <v/>
      </c>
      <c r="CD798" s="5" t="inlineStr">
        <is>
          <t>🌎 REGIÕES</t>
        </is>
      </c>
      <c r="CE798" s="5" t="inlineStr">
        <is>
          <t>SEM REDE</t>
        </is>
      </c>
    </row>
    <row r="799">
      <c r="A799" s="5" t="inlineStr">
        <is>
          <t>23809025000136</t>
        </is>
      </c>
      <c r="B799" s="5" t="inlineStr">
        <is>
          <t>E. R. SUQUE - ME</t>
        </is>
      </c>
      <c r="C799" s="5" t="inlineStr">
        <is>
          <t>06 - SEM GRUPO</t>
        </is>
      </c>
      <c r="D799" s="5" t="inlineStr">
        <is>
          <t>LARISSA PADILHA</t>
        </is>
      </c>
      <c r="E799" s="5" t="inlineStr">
        <is>
          <t>BA</t>
        </is>
      </c>
      <c r="F799" s="5">
        <f>IFERROR(VLOOKUP(C799,$AS$4:$AT$25,2,FALSE),"")</f>
        <v/>
      </c>
      <c r="G799" s="6">
        <f>IFERROR(VLOOKUP(C799,$AS$4:$AX$25,6,FALSE),"")</f>
        <v/>
      </c>
      <c r="H799" s="5">
        <f>IFERROR(VLOOKUP(C799,$AS$4:$AY$25,7,FALSE),"")</f>
        <v/>
      </c>
      <c r="I799" s="5">
        <f>IFERROR(VLOOKUP(C799,$AS$4:$AZ$25,8,FALSE),"")</f>
        <v/>
      </c>
      <c r="J799" s="7" t="inlineStr">
        <is>
          <t>.</t>
        </is>
      </c>
      <c r="K799" s="5" t="inlineStr">
        <is>
          <t>NORDESTE (SEM MA)</t>
        </is>
      </c>
      <c r="L799" s="8" t="n">
        <v>1371.428571428571</v>
      </c>
      <c r="M799" s="9" t="n">
        <v>114.2857142857143</v>
      </c>
      <c r="N799" s="9" t="n">
        <v>114.2857142857143</v>
      </c>
      <c r="O799" s="9" t="n">
        <v>114.2857142857143</v>
      </c>
      <c r="P799" s="9" t="n">
        <v>114.2857142857143</v>
      </c>
      <c r="Q799" s="9" t="n">
        <v>114.2857142857143</v>
      </c>
      <c r="R799" s="9" t="n">
        <v>114.2857142857143</v>
      </c>
      <c r="S799" s="9" t="n">
        <v>114.2857142857143</v>
      </c>
      <c r="T799" s="9" t="n">
        <v>114.2857142857143</v>
      </c>
      <c r="U799" s="9" t="n">
        <v>114.2857142857143</v>
      </c>
      <c r="V799" s="9" t="n">
        <v>114.2857142857143</v>
      </c>
      <c r="W799" s="9" t="n">
        <v>114.2857142857143</v>
      </c>
      <c r="X799" s="9" t="n">
        <v>114.2857142857143</v>
      </c>
      <c r="Y799" s="7" t="inlineStr">
        <is>
          <t>.</t>
        </is>
      </c>
      <c r="Z799" s="8">
        <f>SUM(AA799:AL799)</f>
        <v/>
      </c>
      <c r="AA799" s="9" t="n">
        <v>0</v>
      </c>
      <c r="AB799" s="9" t="n">
        <v>0</v>
      </c>
      <c r="AC799" s="9" t="n">
        <v>0</v>
      </c>
      <c r="AD799" s="9" t="n">
        <v>0</v>
      </c>
      <c r="AE799" s="9" t="n">
        <v>0</v>
      </c>
      <c r="AF799" s="9" t="n">
        <v>0</v>
      </c>
      <c r="AG799" s="9" t="n">
        <v>0</v>
      </c>
      <c r="AH799" s="9" t="n">
        <v>0</v>
      </c>
      <c r="AI799" s="9" t="n">
        <v>0</v>
      </c>
      <c r="AJ799" s="9" t="n">
        <v>0</v>
      </c>
      <c r="AK799" s="9" t="n">
        <v>0</v>
      </c>
      <c r="AL799" s="9" t="n">
        <v>0</v>
      </c>
      <c r="AM799" s="7" t="inlineStr">
        <is>
          <t>.</t>
        </is>
      </c>
      <c r="AN799" s="6">
        <f>IF(L799=0,0,Z799/L799)</f>
        <v/>
      </c>
      <c r="AO799" s="5">
        <f>IF(AN799="","",IF(AN799&gt;=0.9,"🟢",IF(AN799&gt;=0.7,"🟡",IF(AN799&gt;=0.5,"🟠","🔴"))))</f>
        <v/>
      </c>
      <c r="AP799" s="9">
        <f>IF(L799=0,0,L799-Z799)</f>
        <v/>
      </c>
      <c r="AQ799" s="5">
        <f>IF(Z799=0,"",RANK(Z799,Z$4:Z$1569,0))</f>
        <v/>
      </c>
      <c r="AR799" s="7" t="inlineStr">
        <is>
          <t>.</t>
        </is>
      </c>
      <c r="BA799" s="7" t="inlineStr">
        <is>
          <t>.</t>
        </is>
      </c>
      <c r="BB799" s="9">
        <f>SUM(L$4:L$1569)/COUNTA(A$4:A$1569)</f>
        <v/>
      </c>
      <c r="BC799" s="9">
        <f>SUM(M$4:M$1569)/COUNTA(A$4:A$1569)</f>
        <v/>
      </c>
      <c r="BD799" s="9">
        <f>SUM(N$4:N$1569)/COUNTA(A$4:A$1569)</f>
        <v/>
      </c>
      <c r="BE799" s="9">
        <f>SUM(O$4:O$1569)/COUNTA(A$4:A$1569)</f>
        <v/>
      </c>
      <c r="BF799" s="9">
        <f>SUM(P$4:P$1569)/COUNTA(A$4:A$1569)</f>
        <v/>
      </c>
      <c r="BG799" s="9">
        <f>SUM(Q$4:Q$1569)/COUNTA(A$4:A$1569)</f>
        <v/>
      </c>
      <c r="BH799" s="9">
        <f>SUM(R$4:R$1569)/COUNTA(A$4:A$1569)</f>
        <v/>
      </c>
      <c r="BI799" s="9">
        <f>SUM(S$4:S$1569)/COUNTA(A$4:A$1569)</f>
        <v/>
      </c>
      <c r="BJ799" s="9">
        <f>SUM(T$4:T$1569)/COUNTA(A$4:A$1569)</f>
        <v/>
      </c>
      <c r="BK799" s="9">
        <f>SUM(U$4:U$1569)/COUNTA(A$4:A$1569)</f>
        <v/>
      </c>
      <c r="BL799" s="9">
        <f>SUM(V$4:V$1569)/COUNTA(A$4:A$1569)</f>
        <v/>
      </c>
      <c r="BM799" s="9">
        <f>SUM(W$4:W$1569)/COUNTA(A$4:A$1569)</f>
        <v/>
      </c>
      <c r="BN799" s="9">
        <f>SUM(X$4:X$1569)/COUNTA(A$4:A$1569)</f>
        <v/>
      </c>
      <c r="BO799" s="7" t="inlineStr">
        <is>
          <t>.</t>
        </is>
      </c>
      <c r="BP799" s="9">
        <f>IF(Z799&gt;=BB799,0,IFERROR(BB799+(SUMPRODUCT((Z$4:Z$1569&gt;=BB$4:BB$1569)*(Z$4:Z$1569-BB$4:BB$1569))/MAX(1,COUNTIF(Z$4:Z$1569,"&lt;"&amp;BB799+0.01))),BB799))</f>
        <v/>
      </c>
      <c r="BQ799" s="9">
        <f>IF(AA799&gt;=BC799,0,IFERROR(BC799+SUMPRODUCT((AA$4:AA$1569&gt;=BC$4:BC$1569)*(AA$4:AA$1569-BC$4:BC$1569))/MAX(1,COUNTIF(AA$4:AA$1569,"&lt;"&amp;BC799+0.01)),BC799))</f>
        <v/>
      </c>
      <c r="BR799" s="9">
        <f>IF(AB799&gt;=BD799,0,IFERROR(BD799+SUMPRODUCT((AB$4:AB$1569&gt;=BD$4:BD$1569)*(AB$4:AB$1569-BD$4:BD$1569))/MAX(1,COUNTIF(AB$4:AB$1569,"&lt;"&amp;BD799+0.01)),BD799))</f>
        <v/>
      </c>
      <c r="BS799" s="9">
        <f>IF(AC799&gt;=BE799,0,IFERROR(BE799+SUMPRODUCT((AC$4:AC$1569&gt;=BE$4:BE$1569)*(AC$4:AC$1569-BE$4:BE$1569))/MAX(1,COUNTIF(AC$4:AC$1569,"&lt;"&amp;BE799+0.01)),BE799))</f>
        <v/>
      </c>
      <c r="BT799" s="9">
        <f>IF(AD799&gt;=BF799,0,IFERROR(BF799+SUMPRODUCT((AD$4:AD$1569&gt;=BF$4:BF$1569)*(AD$4:AD$1569-BF$4:BF$1569))/MAX(1,COUNTIF(AD$4:AD$1569,"&lt;"&amp;BF799+0.01)),BF799))</f>
        <v/>
      </c>
      <c r="BU799" s="9">
        <f>IF(AE799&gt;=BG799,0,IFERROR(BG799+SUMPRODUCT((AE$4:AE$1569&gt;=BG$4:BG$1569)*(AE$4:AE$1569-BG$4:BG$1569))/MAX(1,COUNTIF(AE$4:AE$1569,"&lt;"&amp;BG799+0.01)),BG799))</f>
        <v/>
      </c>
      <c r="BV799" s="9">
        <f>IF(AF799&gt;=BH799,0,IFERROR(BH799+SUMPRODUCT((AF$4:AF$1569&gt;=BH$4:BH$1569)*(AF$4:AF$1569-BH$4:BH$1569))/MAX(1,COUNTIF(AF$4:AF$1569,"&lt;"&amp;BH799+0.01)),BH799))</f>
        <v/>
      </c>
      <c r="BW799" s="9">
        <f>IF(AG799&gt;=BI799,0,IFERROR(BI799+SUMPRODUCT((AG$4:AG$1569&gt;=BI$4:BI$1569)*(AG$4:AG$1569-BI$4:BI$1569))/MAX(1,COUNTIF(AG$4:AG$1569,"&lt;"&amp;BI799+0.01)),BI799))</f>
        <v/>
      </c>
      <c r="BX799" s="9">
        <f>IF(AH799&gt;=BJ799,0,IFERROR(BJ799+SUMPRODUCT((AH$4:AH$1569&gt;=BJ$4:BJ$1569)*(AH$4:AH$1569-BJ$4:BJ$1569))/MAX(1,COUNTIF(AH$4:AH$1569,"&lt;"&amp;BJ799+0.01)),BJ799))</f>
        <v/>
      </c>
      <c r="BY799" s="9">
        <f>IF(AI799&gt;=BK799,0,IFERROR(BK799+SUMPRODUCT((AI$4:AI$1569&gt;=BK$4:BK$1569)*(AI$4:AI$1569-BK$4:BK$1569))/MAX(1,COUNTIF(AI$4:AI$1569,"&lt;"&amp;BK799+0.01)),BK799))</f>
        <v/>
      </c>
      <c r="BZ799" s="9">
        <f>IF(AJ799&gt;=BL799,0,IFERROR(BL799+SUMPRODUCT((AJ$4:AJ$1569&gt;=BL$4:BL$1569)*(AJ$4:AJ$1569-BL$4:BL$1569))/MAX(1,COUNTIF(AJ$4:AJ$1569,"&lt;"&amp;BL799+0.01)),BL799))</f>
        <v/>
      </c>
      <c r="CA799" s="9">
        <f>IF(AK799&gt;=BM799,0,IFERROR(BM799+SUMPRODUCT((AK$4:AK$1569&gt;=BM$4:BM$1569)*(AK$4:AK$1569-BM$4:BM$1569))/MAX(1,COUNTIF(AK$4:AK$1569,"&lt;"&amp;BM799+0.01)),BM799))</f>
        <v/>
      </c>
      <c r="CB799" s="9">
        <f>IF(AL799&gt;=BN799,0,IFERROR(BN799+SUMPRODUCT((AL$4:AL$1569&gt;=BN$4:BN$1569)*(AL$4:AL$1569-BN$4:BN$1569))/MAX(1,COUNTIF(AL$4:AL$1569,"&lt;"&amp;BN799+0.01)),BN799))</f>
        <v/>
      </c>
      <c r="CC799" s="5">
        <f>IF(AO799="🟢","VERDE",IF(AO799="🟡","AMARELO",IF(AO799="🟠","VERMELHO",IF(AO799="🔴","VERMELHO","ROXO"))))</f>
        <v/>
      </c>
      <c r="CD799" s="5" t="inlineStr">
        <is>
          <t>🌎 REGIÕES</t>
        </is>
      </c>
      <c r="CE799" s="5" t="inlineStr">
        <is>
          <t>SEM REDE</t>
        </is>
      </c>
    </row>
    <row r="800">
      <c r="A800" s="5" t="inlineStr">
        <is>
          <t>23822259000113</t>
        </is>
      </c>
      <c r="B800" s="5" t="inlineStr">
        <is>
          <t>SUPER MARCAS FRANCHISING LTDA - ME</t>
        </is>
      </c>
      <c r="C800" s="5" t="inlineStr">
        <is>
          <t>06 - SEM GRUPO</t>
        </is>
      </c>
      <c r="D800" s="5" t="inlineStr">
        <is>
          <t>LARISSA PADILHA</t>
        </is>
      </c>
      <c r="E800" s="5" t="inlineStr">
        <is>
          <t>SP</t>
        </is>
      </c>
      <c r="F800" s="5">
        <f>IFERROR(VLOOKUP(C800,$AS$4:$AT$25,2,FALSE),"")</f>
        <v/>
      </c>
      <c r="G800" s="6">
        <f>IFERROR(VLOOKUP(C800,$AS$4:$AX$25,6,FALSE),"")</f>
        <v/>
      </c>
      <c r="H800" s="5">
        <f>IFERROR(VLOOKUP(C800,$AS$4:$AY$25,7,FALSE),"")</f>
        <v/>
      </c>
      <c r="I800" s="5">
        <f>IFERROR(VLOOKUP(C800,$AS$4:$AZ$25,8,FALSE),"")</f>
        <v/>
      </c>
      <c r="J800" s="7" t="inlineStr">
        <is>
          <t>.</t>
        </is>
      </c>
      <c r="K800" s="5" t="inlineStr">
        <is>
          <t>SP INTERIOR</t>
        </is>
      </c>
      <c r="L800" s="8" t="n">
        <v>2520</v>
      </c>
      <c r="M800" s="9" t="n">
        <v>120</v>
      </c>
      <c r="N800" s="9" t="n">
        <v>180</v>
      </c>
      <c r="O800" s="9" t="n">
        <v>180</v>
      </c>
      <c r="P800" s="9" t="n">
        <v>180</v>
      </c>
      <c r="Q800" s="9" t="n">
        <v>180</v>
      </c>
      <c r="R800" s="9" t="n">
        <v>180</v>
      </c>
      <c r="S800" s="9" t="n">
        <v>240</v>
      </c>
      <c r="T800" s="9" t="n">
        <v>240</v>
      </c>
      <c r="U800" s="9" t="n">
        <v>240</v>
      </c>
      <c r="V800" s="9" t="n">
        <v>240</v>
      </c>
      <c r="W800" s="9" t="n">
        <v>240</v>
      </c>
      <c r="X800" s="9" t="n">
        <v>300</v>
      </c>
      <c r="Y800" s="7" t="inlineStr">
        <is>
          <t>.</t>
        </is>
      </c>
      <c r="Z800" s="8">
        <f>SUM(AA800:AL800)</f>
        <v/>
      </c>
      <c r="AA800" s="9" t="n">
        <v>0</v>
      </c>
      <c r="AB800" s="9" t="n">
        <v>0</v>
      </c>
      <c r="AC800" s="9" t="n">
        <v>0</v>
      </c>
      <c r="AD800" s="9" t="n">
        <v>0</v>
      </c>
      <c r="AE800" s="9" t="n">
        <v>0</v>
      </c>
      <c r="AF800" s="9" t="n">
        <v>0</v>
      </c>
      <c r="AG800" s="9" t="n">
        <v>0</v>
      </c>
      <c r="AH800" s="9" t="n">
        <v>0</v>
      </c>
      <c r="AI800" s="9" t="n">
        <v>0</v>
      </c>
      <c r="AJ800" s="9" t="n">
        <v>0</v>
      </c>
      <c r="AK800" s="9" t="n">
        <v>0</v>
      </c>
      <c r="AL800" s="9" t="n">
        <v>0</v>
      </c>
      <c r="AM800" s="7" t="inlineStr">
        <is>
          <t>.</t>
        </is>
      </c>
      <c r="AN800" s="6">
        <f>IF(L800=0,0,Z800/L800)</f>
        <v/>
      </c>
      <c r="AO800" s="5">
        <f>IF(AN800="","",IF(AN800&gt;=0.9,"🟢",IF(AN800&gt;=0.7,"🟡",IF(AN800&gt;=0.5,"🟠","🔴"))))</f>
        <v/>
      </c>
      <c r="AP800" s="9">
        <f>IF(L800=0,0,L800-Z800)</f>
        <v/>
      </c>
      <c r="AQ800" s="5">
        <f>IF(Z800=0,"",RANK(Z800,Z$4:Z$1569,0))</f>
        <v/>
      </c>
      <c r="AR800" s="7" t="inlineStr">
        <is>
          <t>.</t>
        </is>
      </c>
      <c r="BA800" s="7" t="inlineStr">
        <is>
          <t>.</t>
        </is>
      </c>
      <c r="BB800" s="9">
        <f>SUM(L$4:L$1569)/COUNTA(A$4:A$1569)</f>
        <v/>
      </c>
      <c r="BC800" s="9">
        <f>SUM(M$4:M$1569)/COUNTA(A$4:A$1569)</f>
        <v/>
      </c>
      <c r="BD800" s="9">
        <f>SUM(N$4:N$1569)/COUNTA(A$4:A$1569)</f>
        <v/>
      </c>
      <c r="BE800" s="9">
        <f>SUM(O$4:O$1569)/COUNTA(A$4:A$1569)</f>
        <v/>
      </c>
      <c r="BF800" s="9">
        <f>SUM(P$4:P$1569)/COUNTA(A$4:A$1569)</f>
        <v/>
      </c>
      <c r="BG800" s="9">
        <f>SUM(Q$4:Q$1569)/COUNTA(A$4:A$1569)</f>
        <v/>
      </c>
      <c r="BH800" s="9">
        <f>SUM(R$4:R$1569)/COUNTA(A$4:A$1569)</f>
        <v/>
      </c>
      <c r="BI800" s="9">
        <f>SUM(S$4:S$1569)/COUNTA(A$4:A$1569)</f>
        <v/>
      </c>
      <c r="BJ800" s="9">
        <f>SUM(T$4:T$1569)/COUNTA(A$4:A$1569)</f>
        <v/>
      </c>
      <c r="BK800" s="9">
        <f>SUM(U$4:U$1569)/COUNTA(A$4:A$1569)</f>
        <v/>
      </c>
      <c r="BL800" s="9">
        <f>SUM(V$4:V$1569)/COUNTA(A$4:A$1569)</f>
        <v/>
      </c>
      <c r="BM800" s="9">
        <f>SUM(W$4:W$1569)/COUNTA(A$4:A$1569)</f>
        <v/>
      </c>
      <c r="BN800" s="9">
        <f>SUM(X$4:X$1569)/COUNTA(A$4:A$1569)</f>
        <v/>
      </c>
      <c r="BO800" s="7" t="inlineStr">
        <is>
          <t>.</t>
        </is>
      </c>
      <c r="BP800" s="9">
        <f>IF(Z800&gt;=BB800,0,IFERROR(BB800+(SUMPRODUCT((Z$4:Z$1569&gt;=BB$4:BB$1569)*(Z$4:Z$1569-BB$4:BB$1569))/MAX(1,COUNTIF(Z$4:Z$1569,"&lt;"&amp;BB800+0.01))),BB800))</f>
        <v/>
      </c>
      <c r="BQ800" s="9">
        <f>IF(AA800&gt;=BC800,0,IFERROR(BC800+SUMPRODUCT((AA$4:AA$1569&gt;=BC$4:BC$1569)*(AA$4:AA$1569-BC$4:BC$1569))/MAX(1,COUNTIF(AA$4:AA$1569,"&lt;"&amp;BC800+0.01)),BC800))</f>
        <v/>
      </c>
      <c r="BR800" s="9">
        <f>IF(AB800&gt;=BD800,0,IFERROR(BD800+SUMPRODUCT((AB$4:AB$1569&gt;=BD$4:BD$1569)*(AB$4:AB$1569-BD$4:BD$1569))/MAX(1,COUNTIF(AB$4:AB$1569,"&lt;"&amp;BD800+0.01)),BD800))</f>
        <v/>
      </c>
      <c r="BS800" s="9">
        <f>IF(AC800&gt;=BE800,0,IFERROR(BE800+SUMPRODUCT((AC$4:AC$1569&gt;=BE$4:BE$1569)*(AC$4:AC$1569-BE$4:BE$1569))/MAX(1,COUNTIF(AC$4:AC$1569,"&lt;"&amp;BE800+0.01)),BE800))</f>
        <v/>
      </c>
      <c r="BT800" s="9">
        <f>IF(AD800&gt;=BF800,0,IFERROR(BF800+SUMPRODUCT((AD$4:AD$1569&gt;=BF$4:BF$1569)*(AD$4:AD$1569-BF$4:BF$1569))/MAX(1,COUNTIF(AD$4:AD$1569,"&lt;"&amp;BF800+0.01)),BF800))</f>
        <v/>
      </c>
      <c r="BU800" s="9">
        <f>IF(AE800&gt;=BG800,0,IFERROR(BG800+SUMPRODUCT((AE$4:AE$1569&gt;=BG$4:BG$1569)*(AE$4:AE$1569-BG$4:BG$1569))/MAX(1,COUNTIF(AE$4:AE$1569,"&lt;"&amp;BG800+0.01)),BG800))</f>
        <v/>
      </c>
      <c r="BV800" s="9">
        <f>IF(AF800&gt;=BH800,0,IFERROR(BH800+SUMPRODUCT((AF$4:AF$1569&gt;=BH$4:BH$1569)*(AF$4:AF$1569-BH$4:BH$1569))/MAX(1,COUNTIF(AF$4:AF$1569,"&lt;"&amp;BH800+0.01)),BH800))</f>
        <v/>
      </c>
      <c r="BW800" s="9">
        <f>IF(AG800&gt;=BI800,0,IFERROR(BI800+SUMPRODUCT((AG$4:AG$1569&gt;=BI$4:BI$1569)*(AG$4:AG$1569-BI$4:BI$1569))/MAX(1,COUNTIF(AG$4:AG$1569,"&lt;"&amp;BI800+0.01)),BI800))</f>
        <v/>
      </c>
      <c r="BX800" s="9">
        <f>IF(AH800&gt;=BJ800,0,IFERROR(BJ800+SUMPRODUCT((AH$4:AH$1569&gt;=BJ$4:BJ$1569)*(AH$4:AH$1569-BJ$4:BJ$1569))/MAX(1,COUNTIF(AH$4:AH$1569,"&lt;"&amp;BJ800+0.01)),BJ800))</f>
        <v/>
      </c>
      <c r="BY800" s="9">
        <f>IF(AI800&gt;=BK800,0,IFERROR(BK800+SUMPRODUCT((AI$4:AI$1569&gt;=BK$4:BK$1569)*(AI$4:AI$1569-BK$4:BK$1569))/MAX(1,COUNTIF(AI$4:AI$1569,"&lt;"&amp;BK800+0.01)),BK800))</f>
        <v/>
      </c>
      <c r="BZ800" s="9">
        <f>IF(AJ800&gt;=BL800,0,IFERROR(BL800+SUMPRODUCT((AJ$4:AJ$1569&gt;=BL$4:BL$1569)*(AJ$4:AJ$1569-BL$4:BL$1569))/MAX(1,COUNTIF(AJ$4:AJ$1569,"&lt;"&amp;BL800+0.01)),BL800))</f>
        <v/>
      </c>
      <c r="CA800" s="9">
        <f>IF(AK800&gt;=BM800,0,IFERROR(BM800+SUMPRODUCT((AK$4:AK$1569&gt;=BM$4:BM$1569)*(AK$4:AK$1569-BM$4:BM$1569))/MAX(1,COUNTIF(AK$4:AK$1569,"&lt;"&amp;BM800+0.01)),BM800))</f>
        <v/>
      </c>
      <c r="CB800" s="9">
        <f>IF(AL800&gt;=BN800,0,IFERROR(BN800+SUMPRODUCT((AL$4:AL$1569&gt;=BN$4:BN$1569)*(AL$4:AL$1569-BN$4:BN$1569))/MAX(1,COUNTIF(AL$4:AL$1569,"&lt;"&amp;BN800+0.01)),BN800))</f>
        <v/>
      </c>
      <c r="CC800" s="5">
        <f>IF(AO800="🟢","VERDE",IF(AO800="🟡","AMARELO",IF(AO800="🟠","VERMELHO",IF(AO800="🔴","VERMELHO","ROXO"))))</f>
        <v/>
      </c>
      <c r="CD800" s="5" t="inlineStr">
        <is>
          <t>🌎 REGIÕES</t>
        </is>
      </c>
      <c r="CE800" s="5" t="inlineStr">
        <is>
          <t>SEM REDE</t>
        </is>
      </c>
    </row>
    <row r="801">
      <c r="A801" s="5" t="inlineStr">
        <is>
          <t>23851558000267</t>
        </is>
      </c>
      <c r="B801" s="5" t="inlineStr">
        <is>
          <t>MEL DE URUCU COMERCIO VAR E ATAC PROD AL</t>
        </is>
      </c>
      <c r="C801" s="5" t="inlineStr">
        <is>
          <t>06 - SEM GRUPO</t>
        </is>
      </c>
      <c r="D801" s="5" t="inlineStr">
        <is>
          <t>LARISSA PADILHA</t>
        </is>
      </c>
      <c r="E801" s="5" t="inlineStr">
        <is>
          <t>SP</t>
        </is>
      </c>
      <c r="F801" s="5">
        <f>IFERROR(VLOOKUP(C801,$AS$4:$AT$25,2,FALSE),"")</f>
        <v/>
      </c>
      <c r="G801" s="6">
        <f>IFERROR(VLOOKUP(C801,$AS$4:$AX$25,6,FALSE),"")</f>
        <v/>
      </c>
      <c r="H801" s="5">
        <f>IFERROR(VLOOKUP(C801,$AS$4:$AY$25,7,FALSE),"")</f>
        <v/>
      </c>
      <c r="I801" s="5">
        <f>IFERROR(VLOOKUP(C801,$AS$4:$AZ$25,8,FALSE),"")</f>
        <v/>
      </c>
      <c r="J801" s="7" t="inlineStr">
        <is>
          <t>.</t>
        </is>
      </c>
      <c r="K801" s="5" t="inlineStr">
        <is>
          <t>SP INTERIOR</t>
        </is>
      </c>
      <c r="L801" s="8" t="n">
        <v>2622.857142857143</v>
      </c>
      <c r="M801" s="9" t="n">
        <v>205.7142857142857</v>
      </c>
      <c r="N801" s="9" t="n">
        <v>205.7142857142857</v>
      </c>
      <c r="O801" s="9" t="n">
        <v>205.7142857142857</v>
      </c>
      <c r="P801" s="9" t="n">
        <v>205.7142857142857</v>
      </c>
      <c r="Q801" s="9" t="n">
        <v>205.7142857142857</v>
      </c>
      <c r="R801" s="9" t="n">
        <v>222.8571428571429</v>
      </c>
      <c r="S801" s="9" t="n">
        <v>222.8571428571429</v>
      </c>
      <c r="T801" s="9" t="n">
        <v>222.8571428571429</v>
      </c>
      <c r="U801" s="9" t="n">
        <v>222.8571428571429</v>
      </c>
      <c r="V801" s="9" t="n">
        <v>222.8571428571429</v>
      </c>
      <c r="W801" s="9" t="n">
        <v>240</v>
      </c>
      <c r="X801" s="9" t="n">
        <v>240</v>
      </c>
      <c r="Y801" s="7" t="inlineStr">
        <is>
          <t>.</t>
        </is>
      </c>
      <c r="Z801" s="8">
        <f>SUM(AA801:AL801)</f>
        <v/>
      </c>
      <c r="AA801" s="9" t="n">
        <v>0</v>
      </c>
      <c r="AB801" s="9" t="n">
        <v>0</v>
      </c>
      <c r="AC801" s="9" t="n">
        <v>0</v>
      </c>
      <c r="AD801" s="9" t="n">
        <v>0</v>
      </c>
      <c r="AE801" s="9" t="n">
        <v>0</v>
      </c>
      <c r="AF801" s="9" t="n">
        <v>0</v>
      </c>
      <c r="AG801" s="9" t="n">
        <v>0</v>
      </c>
      <c r="AH801" s="9" t="n">
        <v>0</v>
      </c>
      <c r="AI801" s="9" t="n">
        <v>0</v>
      </c>
      <c r="AJ801" s="9" t="n">
        <v>0</v>
      </c>
      <c r="AK801" s="9" t="n">
        <v>0</v>
      </c>
      <c r="AL801" s="9" t="n">
        <v>0</v>
      </c>
      <c r="AM801" s="7" t="inlineStr">
        <is>
          <t>.</t>
        </is>
      </c>
      <c r="AN801" s="6">
        <f>IF(L801=0,0,Z801/L801)</f>
        <v/>
      </c>
      <c r="AO801" s="5">
        <f>IF(AN801="","",IF(AN801&gt;=0.9,"🟢",IF(AN801&gt;=0.7,"🟡",IF(AN801&gt;=0.5,"🟠","🔴"))))</f>
        <v/>
      </c>
      <c r="AP801" s="9">
        <f>IF(L801=0,0,L801-Z801)</f>
        <v/>
      </c>
      <c r="AQ801" s="5">
        <f>IF(Z801=0,"",RANK(Z801,Z$4:Z$1569,0))</f>
        <v/>
      </c>
      <c r="AR801" s="7" t="inlineStr">
        <is>
          <t>.</t>
        </is>
      </c>
      <c r="BA801" s="7" t="inlineStr">
        <is>
          <t>.</t>
        </is>
      </c>
      <c r="BB801" s="9">
        <f>SUM(L$4:L$1569)/COUNTA(A$4:A$1569)</f>
        <v/>
      </c>
      <c r="BC801" s="9">
        <f>SUM(M$4:M$1569)/COUNTA(A$4:A$1569)</f>
        <v/>
      </c>
      <c r="BD801" s="9">
        <f>SUM(N$4:N$1569)/COUNTA(A$4:A$1569)</f>
        <v/>
      </c>
      <c r="BE801" s="9">
        <f>SUM(O$4:O$1569)/COUNTA(A$4:A$1569)</f>
        <v/>
      </c>
      <c r="BF801" s="9">
        <f>SUM(P$4:P$1569)/COUNTA(A$4:A$1569)</f>
        <v/>
      </c>
      <c r="BG801" s="9">
        <f>SUM(Q$4:Q$1569)/COUNTA(A$4:A$1569)</f>
        <v/>
      </c>
      <c r="BH801" s="9">
        <f>SUM(R$4:R$1569)/COUNTA(A$4:A$1569)</f>
        <v/>
      </c>
      <c r="BI801" s="9">
        <f>SUM(S$4:S$1569)/COUNTA(A$4:A$1569)</f>
        <v/>
      </c>
      <c r="BJ801" s="9">
        <f>SUM(T$4:T$1569)/COUNTA(A$4:A$1569)</f>
        <v/>
      </c>
      <c r="BK801" s="9">
        <f>SUM(U$4:U$1569)/COUNTA(A$4:A$1569)</f>
        <v/>
      </c>
      <c r="BL801" s="9">
        <f>SUM(V$4:V$1569)/COUNTA(A$4:A$1569)</f>
        <v/>
      </c>
      <c r="BM801" s="9">
        <f>SUM(W$4:W$1569)/COUNTA(A$4:A$1569)</f>
        <v/>
      </c>
      <c r="BN801" s="9">
        <f>SUM(X$4:X$1569)/COUNTA(A$4:A$1569)</f>
        <v/>
      </c>
      <c r="BO801" s="7" t="inlineStr">
        <is>
          <t>.</t>
        </is>
      </c>
      <c r="BP801" s="9">
        <f>IF(Z801&gt;=BB801,0,IFERROR(BB801+(SUMPRODUCT((Z$4:Z$1569&gt;=BB$4:BB$1569)*(Z$4:Z$1569-BB$4:BB$1569))/MAX(1,COUNTIF(Z$4:Z$1569,"&lt;"&amp;BB801+0.01))),BB801))</f>
        <v/>
      </c>
      <c r="BQ801" s="9">
        <f>IF(AA801&gt;=BC801,0,IFERROR(BC801+SUMPRODUCT((AA$4:AA$1569&gt;=BC$4:BC$1569)*(AA$4:AA$1569-BC$4:BC$1569))/MAX(1,COUNTIF(AA$4:AA$1569,"&lt;"&amp;BC801+0.01)),BC801))</f>
        <v/>
      </c>
      <c r="BR801" s="9">
        <f>IF(AB801&gt;=BD801,0,IFERROR(BD801+SUMPRODUCT((AB$4:AB$1569&gt;=BD$4:BD$1569)*(AB$4:AB$1569-BD$4:BD$1569))/MAX(1,COUNTIF(AB$4:AB$1569,"&lt;"&amp;BD801+0.01)),BD801))</f>
        <v/>
      </c>
      <c r="BS801" s="9">
        <f>IF(AC801&gt;=BE801,0,IFERROR(BE801+SUMPRODUCT((AC$4:AC$1569&gt;=BE$4:BE$1569)*(AC$4:AC$1569-BE$4:BE$1569))/MAX(1,COUNTIF(AC$4:AC$1569,"&lt;"&amp;BE801+0.01)),BE801))</f>
        <v/>
      </c>
      <c r="BT801" s="9">
        <f>IF(AD801&gt;=BF801,0,IFERROR(BF801+SUMPRODUCT((AD$4:AD$1569&gt;=BF$4:BF$1569)*(AD$4:AD$1569-BF$4:BF$1569))/MAX(1,COUNTIF(AD$4:AD$1569,"&lt;"&amp;BF801+0.01)),BF801))</f>
        <v/>
      </c>
      <c r="BU801" s="9">
        <f>IF(AE801&gt;=BG801,0,IFERROR(BG801+SUMPRODUCT((AE$4:AE$1569&gt;=BG$4:BG$1569)*(AE$4:AE$1569-BG$4:BG$1569))/MAX(1,COUNTIF(AE$4:AE$1569,"&lt;"&amp;BG801+0.01)),BG801))</f>
        <v/>
      </c>
      <c r="BV801" s="9">
        <f>IF(AF801&gt;=BH801,0,IFERROR(BH801+SUMPRODUCT((AF$4:AF$1569&gt;=BH$4:BH$1569)*(AF$4:AF$1569-BH$4:BH$1569))/MAX(1,COUNTIF(AF$4:AF$1569,"&lt;"&amp;BH801+0.01)),BH801))</f>
        <v/>
      </c>
      <c r="BW801" s="9">
        <f>IF(AG801&gt;=BI801,0,IFERROR(BI801+SUMPRODUCT((AG$4:AG$1569&gt;=BI$4:BI$1569)*(AG$4:AG$1569-BI$4:BI$1569))/MAX(1,COUNTIF(AG$4:AG$1569,"&lt;"&amp;BI801+0.01)),BI801))</f>
        <v/>
      </c>
      <c r="BX801" s="9">
        <f>IF(AH801&gt;=BJ801,0,IFERROR(BJ801+SUMPRODUCT((AH$4:AH$1569&gt;=BJ$4:BJ$1569)*(AH$4:AH$1569-BJ$4:BJ$1569))/MAX(1,COUNTIF(AH$4:AH$1569,"&lt;"&amp;BJ801+0.01)),BJ801))</f>
        <v/>
      </c>
      <c r="BY801" s="9">
        <f>IF(AI801&gt;=BK801,0,IFERROR(BK801+SUMPRODUCT((AI$4:AI$1569&gt;=BK$4:BK$1569)*(AI$4:AI$1569-BK$4:BK$1569))/MAX(1,COUNTIF(AI$4:AI$1569,"&lt;"&amp;BK801+0.01)),BK801))</f>
        <v/>
      </c>
      <c r="BZ801" s="9">
        <f>IF(AJ801&gt;=BL801,0,IFERROR(BL801+SUMPRODUCT((AJ$4:AJ$1569&gt;=BL$4:BL$1569)*(AJ$4:AJ$1569-BL$4:BL$1569))/MAX(1,COUNTIF(AJ$4:AJ$1569,"&lt;"&amp;BL801+0.01)),BL801))</f>
        <v/>
      </c>
      <c r="CA801" s="9">
        <f>IF(AK801&gt;=BM801,0,IFERROR(BM801+SUMPRODUCT((AK$4:AK$1569&gt;=BM$4:BM$1569)*(AK$4:AK$1569-BM$4:BM$1569))/MAX(1,COUNTIF(AK$4:AK$1569,"&lt;"&amp;BM801+0.01)),BM801))</f>
        <v/>
      </c>
      <c r="CB801" s="9">
        <f>IF(AL801&gt;=BN801,0,IFERROR(BN801+SUMPRODUCT((AL$4:AL$1569&gt;=BN$4:BN$1569)*(AL$4:AL$1569-BN$4:BN$1569))/MAX(1,COUNTIF(AL$4:AL$1569,"&lt;"&amp;BN801+0.01)),BN801))</f>
        <v/>
      </c>
      <c r="CC801" s="5">
        <f>IF(AO801="🟢","VERDE",IF(AO801="🟡","AMARELO",IF(AO801="🟠","VERMELHO",IF(AO801="🔴","VERMELHO","ROXO"))))</f>
        <v/>
      </c>
      <c r="CD801" s="5" t="inlineStr">
        <is>
          <t>🌎 REGIÕES</t>
        </is>
      </c>
      <c r="CE801" s="5" t="inlineStr">
        <is>
          <t>SEM REDE</t>
        </is>
      </c>
    </row>
    <row r="802">
      <c r="A802" s="5" t="inlineStr">
        <is>
          <t>23852558000109</t>
        </is>
      </c>
      <c r="B802" s="5" t="inlineStr">
        <is>
          <t>J P M FITNESS LTDA - ME</t>
        </is>
      </c>
      <c r="C802" s="5" t="inlineStr">
        <is>
          <t>06 - SEM GRUPO</t>
        </is>
      </c>
      <c r="D802" s="5" t="inlineStr">
        <is>
          <t>LARISSA PADILHA</t>
        </is>
      </c>
      <c r="E802" s="5" t="inlineStr">
        <is>
          <t>TO</t>
        </is>
      </c>
      <c r="F802" s="5">
        <f>IFERROR(VLOOKUP(C802,$AS$4:$AT$25,2,FALSE),"")</f>
        <v/>
      </c>
      <c r="G802" s="6">
        <f>IFERROR(VLOOKUP(C802,$AS$4:$AX$25,6,FALSE),"")</f>
        <v/>
      </c>
      <c r="H802" s="5">
        <f>IFERROR(VLOOKUP(C802,$AS$4:$AY$25,7,FALSE),"")</f>
        <v/>
      </c>
      <c r="I802" s="5">
        <f>IFERROR(VLOOKUP(C802,$AS$4:$AZ$25,8,FALSE),"")</f>
        <v/>
      </c>
      <c r="J802" s="7" t="inlineStr">
        <is>
          <t>.</t>
        </is>
      </c>
      <c r="K802" s="5" t="inlineStr">
        <is>
          <t>CENTRO OESTE</t>
        </is>
      </c>
      <c r="L802" s="8" t="n">
        <v>1600</v>
      </c>
      <c r="M802" s="9" t="n">
        <v>133.3333333333333</v>
      </c>
      <c r="N802" s="9" t="n">
        <v>133.3333333333333</v>
      </c>
      <c r="O802" s="9" t="n">
        <v>133.3333333333333</v>
      </c>
      <c r="P802" s="9" t="n">
        <v>133.3333333333333</v>
      </c>
      <c r="Q802" s="9" t="n">
        <v>133.3333333333333</v>
      </c>
      <c r="R802" s="9" t="n">
        <v>133.3333333333333</v>
      </c>
      <c r="S802" s="9" t="n">
        <v>133.3333333333333</v>
      </c>
      <c r="T802" s="9" t="n">
        <v>133.3333333333333</v>
      </c>
      <c r="U802" s="9" t="n">
        <v>133.3333333333333</v>
      </c>
      <c r="V802" s="9" t="n">
        <v>133.3333333333333</v>
      </c>
      <c r="W802" s="9" t="n">
        <v>133.3333333333333</v>
      </c>
      <c r="X802" s="9" t="n">
        <v>133.3333333333333</v>
      </c>
      <c r="Y802" s="7" t="inlineStr">
        <is>
          <t>.</t>
        </is>
      </c>
      <c r="Z802" s="8">
        <f>SUM(AA802:AL802)</f>
        <v/>
      </c>
      <c r="AA802" s="9" t="n">
        <v>0</v>
      </c>
      <c r="AB802" s="9" t="n">
        <v>0</v>
      </c>
      <c r="AC802" s="9" t="n">
        <v>0</v>
      </c>
      <c r="AD802" s="9" t="n">
        <v>0</v>
      </c>
      <c r="AE802" s="9" t="n">
        <v>0</v>
      </c>
      <c r="AF802" s="9" t="n">
        <v>0</v>
      </c>
      <c r="AG802" s="9" t="n">
        <v>0</v>
      </c>
      <c r="AH802" s="9" t="n">
        <v>0</v>
      </c>
      <c r="AI802" s="9" t="n">
        <v>0</v>
      </c>
      <c r="AJ802" s="9" t="n">
        <v>0</v>
      </c>
      <c r="AK802" s="9" t="n">
        <v>0</v>
      </c>
      <c r="AL802" s="9" t="n">
        <v>0</v>
      </c>
      <c r="AM802" s="7" t="inlineStr">
        <is>
          <t>.</t>
        </is>
      </c>
      <c r="AN802" s="6">
        <f>IF(L802=0,0,Z802/L802)</f>
        <v/>
      </c>
      <c r="AO802" s="5">
        <f>IF(AN802="","",IF(AN802&gt;=0.9,"🟢",IF(AN802&gt;=0.7,"🟡",IF(AN802&gt;=0.5,"🟠","🔴"))))</f>
        <v/>
      </c>
      <c r="AP802" s="9">
        <f>IF(L802=0,0,L802-Z802)</f>
        <v/>
      </c>
      <c r="AQ802" s="5">
        <f>IF(Z802=0,"",RANK(Z802,Z$4:Z$1569,0))</f>
        <v/>
      </c>
      <c r="AR802" s="7" t="inlineStr">
        <is>
          <t>.</t>
        </is>
      </c>
      <c r="BA802" s="7" t="inlineStr">
        <is>
          <t>.</t>
        </is>
      </c>
      <c r="BB802" s="9">
        <f>SUM(L$4:L$1569)/COUNTA(A$4:A$1569)</f>
        <v/>
      </c>
      <c r="BC802" s="9">
        <f>SUM(M$4:M$1569)/COUNTA(A$4:A$1569)</f>
        <v/>
      </c>
      <c r="BD802" s="9">
        <f>SUM(N$4:N$1569)/COUNTA(A$4:A$1569)</f>
        <v/>
      </c>
      <c r="BE802" s="9">
        <f>SUM(O$4:O$1569)/COUNTA(A$4:A$1569)</f>
        <v/>
      </c>
      <c r="BF802" s="9">
        <f>SUM(P$4:P$1569)/COUNTA(A$4:A$1569)</f>
        <v/>
      </c>
      <c r="BG802" s="9">
        <f>SUM(Q$4:Q$1569)/COUNTA(A$4:A$1569)</f>
        <v/>
      </c>
      <c r="BH802" s="9">
        <f>SUM(R$4:R$1569)/COUNTA(A$4:A$1569)</f>
        <v/>
      </c>
      <c r="BI802" s="9">
        <f>SUM(S$4:S$1569)/COUNTA(A$4:A$1569)</f>
        <v/>
      </c>
      <c r="BJ802" s="9">
        <f>SUM(T$4:T$1569)/COUNTA(A$4:A$1569)</f>
        <v/>
      </c>
      <c r="BK802" s="9">
        <f>SUM(U$4:U$1569)/COUNTA(A$4:A$1569)</f>
        <v/>
      </c>
      <c r="BL802" s="9">
        <f>SUM(V$4:V$1569)/COUNTA(A$4:A$1569)</f>
        <v/>
      </c>
      <c r="BM802" s="9">
        <f>SUM(W$4:W$1569)/COUNTA(A$4:A$1569)</f>
        <v/>
      </c>
      <c r="BN802" s="9">
        <f>SUM(X$4:X$1569)/COUNTA(A$4:A$1569)</f>
        <v/>
      </c>
      <c r="BO802" s="7" t="inlineStr">
        <is>
          <t>.</t>
        </is>
      </c>
      <c r="BP802" s="9">
        <f>IF(Z802&gt;=BB802,0,IFERROR(BB802+(SUMPRODUCT((Z$4:Z$1569&gt;=BB$4:BB$1569)*(Z$4:Z$1569-BB$4:BB$1569))/MAX(1,COUNTIF(Z$4:Z$1569,"&lt;"&amp;BB802+0.01))),BB802))</f>
        <v/>
      </c>
      <c r="BQ802" s="9">
        <f>IF(AA802&gt;=BC802,0,IFERROR(BC802+SUMPRODUCT((AA$4:AA$1569&gt;=BC$4:BC$1569)*(AA$4:AA$1569-BC$4:BC$1569))/MAX(1,COUNTIF(AA$4:AA$1569,"&lt;"&amp;BC802+0.01)),BC802))</f>
        <v/>
      </c>
      <c r="BR802" s="9">
        <f>IF(AB802&gt;=BD802,0,IFERROR(BD802+SUMPRODUCT((AB$4:AB$1569&gt;=BD$4:BD$1569)*(AB$4:AB$1569-BD$4:BD$1569))/MAX(1,COUNTIF(AB$4:AB$1569,"&lt;"&amp;BD802+0.01)),BD802))</f>
        <v/>
      </c>
      <c r="BS802" s="9">
        <f>IF(AC802&gt;=BE802,0,IFERROR(BE802+SUMPRODUCT((AC$4:AC$1569&gt;=BE$4:BE$1569)*(AC$4:AC$1569-BE$4:BE$1569))/MAX(1,COUNTIF(AC$4:AC$1569,"&lt;"&amp;BE802+0.01)),BE802))</f>
        <v/>
      </c>
      <c r="BT802" s="9">
        <f>IF(AD802&gt;=BF802,0,IFERROR(BF802+SUMPRODUCT((AD$4:AD$1569&gt;=BF$4:BF$1569)*(AD$4:AD$1569-BF$4:BF$1569))/MAX(1,COUNTIF(AD$4:AD$1569,"&lt;"&amp;BF802+0.01)),BF802))</f>
        <v/>
      </c>
      <c r="BU802" s="9">
        <f>IF(AE802&gt;=BG802,0,IFERROR(BG802+SUMPRODUCT((AE$4:AE$1569&gt;=BG$4:BG$1569)*(AE$4:AE$1569-BG$4:BG$1569))/MAX(1,COUNTIF(AE$4:AE$1569,"&lt;"&amp;BG802+0.01)),BG802))</f>
        <v/>
      </c>
      <c r="BV802" s="9">
        <f>IF(AF802&gt;=BH802,0,IFERROR(BH802+SUMPRODUCT((AF$4:AF$1569&gt;=BH$4:BH$1569)*(AF$4:AF$1569-BH$4:BH$1569))/MAX(1,COUNTIF(AF$4:AF$1569,"&lt;"&amp;BH802+0.01)),BH802))</f>
        <v/>
      </c>
      <c r="BW802" s="9">
        <f>IF(AG802&gt;=BI802,0,IFERROR(BI802+SUMPRODUCT((AG$4:AG$1569&gt;=BI$4:BI$1569)*(AG$4:AG$1569-BI$4:BI$1569))/MAX(1,COUNTIF(AG$4:AG$1569,"&lt;"&amp;BI802+0.01)),BI802))</f>
        <v/>
      </c>
      <c r="BX802" s="9">
        <f>IF(AH802&gt;=BJ802,0,IFERROR(BJ802+SUMPRODUCT((AH$4:AH$1569&gt;=BJ$4:BJ$1569)*(AH$4:AH$1569-BJ$4:BJ$1569))/MAX(1,COUNTIF(AH$4:AH$1569,"&lt;"&amp;BJ802+0.01)),BJ802))</f>
        <v/>
      </c>
      <c r="BY802" s="9">
        <f>IF(AI802&gt;=BK802,0,IFERROR(BK802+SUMPRODUCT((AI$4:AI$1569&gt;=BK$4:BK$1569)*(AI$4:AI$1569-BK$4:BK$1569))/MAX(1,COUNTIF(AI$4:AI$1569,"&lt;"&amp;BK802+0.01)),BK802))</f>
        <v/>
      </c>
      <c r="BZ802" s="9">
        <f>IF(AJ802&gt;=BL802,0,IFERROR(BL802+SUMPRODUCT((AJ$4:AJ$1569&gt;=BL$4:BL$1569)*(AJ$4:AJ$1569-BL$4:BL$1569))/MAX(1,COUNTIF(AJ$4:AJ$1569,"&lt;"&amp;BL802+0.01)),BL802))</f>
        <v/>
      </c>
      <c r="CA802" s="9">
        <f>IF(AK802&gt;=BM802,0,IFERROR(BM802+SUMPRODUCT((AK$4:AK$1569&gt;=BM$4:BM$1569)*(AK$4:AK$1569-BM$4:BM$1569))/MAX(1,COUNTIF(AK$4:AK$1569,"&lt;"&amp;BM802+0.01)),BM802))</f>
        <v/>
      </c>
      <c r="CB802" s="9">
        <f>IF(AL802&gt;=BN802,0,IFERROR(BN802+SUMPRODUCT((AL$4:AL$1569&gt;=BN$4:BN$1569)*(AL$4:AL$1569-BN$4:BN$1569))/MAX(1,COUNTIF(AL$4:AL$1569,"&lt;"&amp;BN802+0.01)),BN802))</f>
        <v/>
      </c>
      <c r="CC802" s="5">
        <f>IF(AO802="🟢","VERDE",IF(AO802="🟡","AMARELO",IF(AO802="🟠","VERMELHO",IF(AO802="🔴","VERMELHO","ROXO"))))</f>
        <v/>
      </c>
      <c r="CD802" s="5" t="inlineStr">
        <is>
          <t>🌎 REGIÕES</t>
        </is>
      </c>
      <c r="CE802" s="5" t="inlineStr">
        <is>
          <t>SEM REDE</t>
        </is>
      </c>
    </row>
    <row r="803">
      <c r="A803" s="5" t="inlineStr">
        <is>
          <t>23852558000281</t>
        </is>
      </c>
      <c r="B803" s="5" t="inlineStr">
        <is>
          <t>J P M FITNESS LTDA - ME</t>
        </is>
      </c>
      <c r="C803" s="5" t="inlineStr">
        <is>
          <t>06 - SEM GRUPO</t>
        </is>
      </c>
      <c r="D803" s="5" t="inlineStr">
        <is>
          <t>LARISSA PADILHA</t>
        </is>
      </c>
      <c r="E803" s="5" t="inlineStr">
        <is>
          <t>TO</t>
        </is>
      </c>
      <c r="F803" s="5">
        <f>IFERROR(VLOOKUP(C803,$AS$4:$AT$25,2,FALSE),"")</f>
        <v/>
      </c>
      <c r="G803" s="6">
        <f>IFERROR(VLOOKUP(C803,$AS$4:$AX$25,6,FALSE),"")</f>
        <v/>
      </c>
      <c r="H803" s="5">
        <f>IFERROR(VLOOKUP(C803,$AS$4:$AY$25,7,FALSE),"")</f>
        <v/>
      </c>
      <c r="I803" s="5">
        <f>IFERROR(VLOOKUP(C803,$AS$4:$AZ$25,8,FALSE),"")</f>
        <v/>
      </c>
      <c r="J803" s="7" t="inlineStr">
        <is>
          <t>.</t>
        </is>
      </c>
      <c r="K803" s="5" t="inlineStr">
        <is>
          <t>CENTRO OESTE</t>
        </is>
      </c>
      <c r="L803" s="8" t="n">
        <v>1600</v>
      </c>
      <c r="M803" s="9" t="n">
        <v>133.3333333333333</v>
      </c>
      <c r="N803" s="9" t="n">
        <v>133.3333333333333</v>
      </c>
      <c r="O803" s="9" t="n">
        <v>133.3333333333333</v>
      </c>
      <c r="P803" s="9" t="n">
        <v>133.3333333333333</v>
      </c>
      <c r="Q803" s="9" t="n">
        <v>133.3333333333333</v>
      </c>
      <c r="R803" s="9" t="n">
        <v>133.3333333333333</v>
      </c>
      <c r="S803" s="9" t="n">
        <v>133.3333333333333</v>
      </c>
      <c r="T803" s="9" t="n">
        <v>133.3333333333333</v>
      </c>
      <c r="U803" s="9" t="n">
        <v>133.3333333333333</v>
      </c>
      <c r="V803" s="9" t="n">
        <v>133.3333333333333</v>
      </c>
      <c r="W803" s="9" t="n">
        <v>133.3333333333333</v>
      </c>
      <c r="X803" s="9" t="n">
        <v>133.3333333333333</v>
      </c>
      <c r="Y803" s="7" t="inlineStr">
        <is>
          <t>.</t>
        </is>
      </c>
      <c r="Z803" s="8">
        <f>SUM(AA803:AL803)</f>
        <v/>
      </c>
      <c r="AA803" s="9" t="n">
        <v>0</v>
      </c>
      <c r="AB803" s="9" t="n">
        <v>0</v>
      </c>
      <c r="AC803" s="9" t="n">
        <v>0</v>
      </c>
      <c r="AD803" s="9" t="n">
        <v>0</v>
      </c>
      <c r="AE803" s="9" t="n">
        <v>0</v>
      </c>
      <c r="AF803" s="9" t="n">
        <v>0</v>
      </c>
      <c r="AG803" s="9" t="n">
        <v>0</v>
      </c>
      <c r="AH803" s="9" t="n">
        <v>0</v>
      </c>
      <c r="AI803" s="9" t="n">
        <v>0</v>
      </c>
      <c r="AJ803" s="9" t="n">
        <v>0</v>
      </c>
      <c r="AK803" s="9" t="n">
        <v>0</v>
      </c>
      <c r="AL803" s="9" t="n">
        <v>0</v>
      </c>
      <c r="AM803" s="7" t="inlineStr">
        <is>
          <t>.</t>
        </is>
      </c>
      <c r="AN803" s="6">
        <f>IF(L803=0,0,Z803/L803)</f>
        <v/>
      </c>
      <c r="AO803" s="5">
        <f>IF(AN803="","",IF(AN803&gt;=0.9,"🟢",IF(AN803&gt;=0.7,"🟡",IF(AN803&gt;=0.5,"🟠","🔴"))))</f>
        <v/>
      </c>
      <c r="AP803" s="9">
        <f>IF(L803=0,0,L803-Z803)</f>
        <v/>
      </c>
      <c r="AQ803" s="5">
        <f>IF(Z803=0,"",RANK(Z803,Z$4:Z$1569,0))</f>
        <v/>
      </c>
      <c r="AR803" s="7" t="inlineStr">
        <is>
          <t>.</t>
        </is>
      </c>
      <c r="BA803" s="7" t="inlineStr">
        <is>
          <t>.</t>
        </is>
      </c>
      <c r="BB803" s="9">
        <f>SUM(L$4:L$1569)/COUNTA(A$4:A$1569)</f>
        <v/>
      </c>
      <c r="BC803" s="9">
        <f>SUM(M$4:M$1569)/COUNTA(A$4:A$1569)</f>
        <v/>
      </c>
      <c r="BD803" s="9">
        <f>SUM(N$4:N$1569)/COUNTA(A$4:A$1569)</f>
        <v/>
      </c>
      <c r="BE803" s="9">
        <f>SUM(O$4:O$1569)/COUNTA(A$4:A$1569)</f>
        <v/>
      </c>
      <c r="BF803" s="9">
        <f>SUM(P$4:P$1569)/COUNTA(A$4:A$1569)</f>
        <v/>
      </c>
      <c r="BG803" s="9">
        <f>SUM(Q$4:Q$1569)/COUNTA(A$4:A$1569)</f>
        <v/>
      </c>
      <c r="BH803" s="9">
        <f>SUM(R$4:R$1569)/COUNTA(A$4:A$1569)</f>
        <v/>
      </c>
      <c r="BI803" s="9">
        <f>SUM(S$4:S$1569)/COUNTA(A$4:A$1569)</f>
        <v/>
      </c>
      <c r="BJ803" s="9">
        <f>SUM(T$4:T$1569)/COUNTA(A$4:A$1569)</f>
        <v/>
      </c>
      <c r="BK803" s="9">
        <f>SUM(U$4:U$1569)/COUNTA(A$4:A$1569)</f>
        <v/>
      </c>
      <c r="BL803" s="9">
        <f>SUM(V$4:V$1569)/COUNTA(A$4:A$1569)</f>
        <v/>
      </c>
      <c r="BM803" s="9">
        <f>SUM(W$4:W$1569)/COUNTA(A$4:A$1569)</f>
        <v/>
      </c>
      <c r="BN803" s="9">
        <f>SUM(X$4:X$1569)/COUNTA(A$4:A$1569)</f>
        <v/>
      </c>
      <c r="BO803" s="7" t="inlineStr">
        <is>
          <t>.</t>
        </is>
      </c>
      <c r="BP803" s="9">
        <f>IF(Z803&gt;=BB803,0,IFERROR(BB803+(SUMPRODUCT((Z$4:Z$1569&gt;=BB$4:BB$1569)*(Z$4:Z$1569-BB$4:BB$1569))/MAX(1,COUNTIF(Z$4:Z$1569,"&lt;"&amp;BB803+0.01))),BB803))</f>
        <v/>
      </c>
      <c r="BQ803" s="9">
        <f>IF(AA803&gt;=BC803,0,IFERROR(BC803+SUMPRODUCT((AA$4:AA$1569&gt;=BC$4:BC$1569)*(AA$4:AA$1569-BC$4:BC$1569))/MAX(1,COUNTIF(AA$4:AA$1569,"&lt;"&amp;BC803+0.01)),BC803))</f>
        <v/>
      </c>
      <c r="BR803" s="9">
        <f>IF(AB803&gt;=BD803,0,IFERROR(BD803+SUMPRODUCT((AB$4:AB$1569&gt;=BD$4:BD$1569)*(AB$4:AB$1569-BD$4:BD$1569))/MAX(1,COUNTIF(AB$4:AB$1569,"&lt;"&amp;BD803+0.01)),BD803))</f>
        <v/>
      </c>
      <c r="BS803" s="9">
        <f>IF(AC803&gt;=BE803,0,IFERROR(BE803+SUMPRODUCT((AC$4:AC$1569&gt;=BE$4:BE$1569)*(AC$4:AC$1569-BE$4:BE$1569))/MAX(1,COUNTIF(AC$4:AC$1569,"&lt;"&amp;BE803+0.01)),BE803))</f>
        <v/>
      </c>
      <c r="BT803" s="9">
        <f>IF(AD803&gt;=BF803,0,IFERROR(BF803+SUMPRODUCT((AD$4:AD$1569&gt;=BF$4:BF$1569)*(AD$4:AD$1569-BF$4:BF$1569))/MAX(1,COUNTIF(AD$4:AD$1569,"&lt;"&amp;BF803+0.01)),BF803))</f>
        <v/>
      </c>
      <c r="BU803" s="9">
        <f>IF(AE803&gt;=BG803,0,IFERROR(BG803+SUMPRODUCT((AE$4:AE$1569&gt;=BG$4:BG$1569)*(AE$4:AE$1569-BG$4:BG$1569))/MAX(1,COUNTIF(AE$4:AE$1569,"&lt;"&amp;BG803+0.01)),BG803))</f>
        <v/>
      </c>
      <c r="BV803" s="9">
        <f>IF(AF803&gt;=BH803,0,IFERROR(BH803+SUMPRODUCT((AF$4:AF$1569&gt;=BH$4:BH$1569)*(AF$4:AF$1569-BH$4:BH$1569))/MAX(1,COUNTIF(AF$4:AF$1569,"&lt;"&amp;BH803+0.01)),BH803))</f>
        <v/>
      </c>
      <c r="BW803" s="9">
        <f>IF(AG803&gt;=BI803,0,IFERROR(BI803+SUMPRODUCT((AG$4:AG$1569&gt;=BI$4:BI$1569)*(AG$4:AG$1569-BI$4:BI$1569))/MAX(1,COUNTIF(AG$4:AG$1569,"&lt;"&amp;BI803+0.01)),BI803))</f>
        <v/>
      </c>
      <c r="BX803" s="9">
        <f>IF(AH803&gt;=BJ803,0,IFERROR(BJ803+SUMPRODUCT((AH$4:AH$1569&gt;=BJ$4:BJ$1569)*(AH$4:AH$1569-BJ$4:BJ$1569))/MAX(1,COUNTIF(AH$4:AH$1569,"&lt;"&amp;BJ803+0.01)),BJ803))</f>
        <v/>
      </c>
      <c r="BY803" s="9">
        <f>IF(AI803&gt;=BK803,0,IFERROR(BK803+SUMPRODUCT((AI$4:AI$1569&gt;=BK$4:BK$1569)*(AI$4:AI$1569-BK$4:BK$1569))/MAX(1,COUNTIF(AI$4:AI$1569,"&lt;"&amp;BK803+0.01)),BK803))</f>
        <v/>
      </c>
      <c r="BZ803" s="9">
        <f>IF(AJ803&gt;=BL803,0,IFERROR(BL803+SUMPRODUCT((AJ$4:AJ$1569&gt;=BL$4:BL$1569)*(AJ$4:AJ$1569-BL$4:BL$1569))/MAX(1,COUNTIF(AJ$4:AJ$1569,"&lt;"&amp;BL803+0.01)),BL803))</f>
        <v/>
      </c>
      <c r="CA803" s="9">
        <f>IF(AK803&gt;=BM803,0,IFERROR(BM803+SUMPRODUCT((AK$4:AK$1569&gt;=BM$4:BM$1569)*(AK$4:AK$1569-BM$4:BM$1569))/MAX(1,COUNTIF(AK$4:AK$1569,"&lt;"&amp;BM803+0.01)),BM803))</f>
        <v/>
      </c>
      <c r="CB803" s="9">
        <f>IF(AL803&gt;=BN803,0,IFERROR(BN803+SUMPRODUCT((AL$4:AL$1569&gt;=BN$4:BN$1569)*(AL$4:AL$1569-BN$4:BN$1569))/MAX(1,COUNTIF(AL$4:AL$1569,"&lt;"&amp;BN803+0.01)),BN803))</f>
        <v/>
      </c>
      <c r="CC803" s="5">
        <f>IF(AO803="🟢","VERDE",IF(AO803="🟡","AMARELO",IF(AO803="🟠","VERMELHO",IF(AO803="🔴","VERMELHO","ROXO"))))</f>
        <v/>
      </c>
      <c r="CD803" s="5" t="inlineStr">
        <is>
          <t>🌎 REGIÕES</t>
        </is>
      </c>
      <c r="CE803" s="5" t="inlineStr">
        <is>
          <t>SEM REDE</t>
        </is>
      </c>
    </row>
    <row r="804">
      <c r="A804" s="5" t="inlineStr">
        <is>
          <t>23910332000109</t>
        </is>
      </c>
      <c r="B804" s="5" t="inlineStr">
        <is>
          <t>23.910.332 ALBERTO BOGONI NETO - ME</t>
        </is>
      </c>
      <c r="C804" s="5" t="inlineStr">
        <is>
          <t>06 - SEM GRUPO</t>
        </is>
      </c>
      <c r="D804" s="5" t="inlineStr">
        <is>
          <t>HEMANUELE DITZEL (MANU)</t>
        </is>
      </c>
      <c r="E804" s="5" t="inlineStr">
        <is>
          <t>SC</t>
        </is>
      </c>
      <c r="F804" s="5">
        <f>IFERROR(VLOOKUP(C804,$AS$4:$AT$25,2,FALSE),"")</f>
        <v/>
      </c>
      <c r="G804" s="6">
        <f>IFERROR(VLOOKUP(C804,$AS$4:$AX$25,6,FALSE),"")</f>
        <v/>
      </c>
      <c r="H804" s="5">
        <f>IFERROR(VLOOKUP(C804,$AS$4:$AY$25,7,FALSE),"")</f>
        <v/>
      </c>
      <c r="I804" s="5">
        <f>IFERROR(VLOOKUP(C804,$AS$4:$AZ$25,8,FALSE),"")</f>
        <v/>
      </c>
      <c r="J804" s="7" t="inlineStr">
        <is>
          <t>.</t>
        </is>
      </c>
      <c r="K804" s="5" t="inlineStr">
        <is>
          <t>SUL</t>
        </is>
      </c>
      <c r="L804" s="8" t="n">
        <v>1643.478260869565</v>
      </c>
      <c r="M804" s="9" t="n">
        <v>117.3913043478261</v>
      </c>
      <c r="N804" s="9" t="n">
        <v>130.4347826086957</v>
      </c>
      <c r="O804" s="9" t="n">
        <v>130.4347826086957</v>
      </c>
      <c r="P804" s="9" t="n">
        <v>130.4347826086957</v>
      </c>
      <c r="Q804" s="9" t="n">
        <v>130.4347826086957</v>
      </c>
      <c r="R804" s="9" t="n">
        <v>130.4347826086957</v>
      </c>
      <c r="S804" s="9" t="n">
        <v>143.4782608695652</v>
      </c>
      <c r="T804" s="9" t="n">
        <v>143.4782608695652</v>
      </c>
      <c r="U804" s="9" t="n">
        <v>143.4782608695652</v>
      </c>
      <c r="V804" s="9" t="n">
        <v>143.4782608695652</v>
      </c>
      <c r="W804" s="9" t="n">
        <v>143.4782608695652</v>
      </c>
      <c r="X804" s="9" t="n">
        <v>156.5217391304348</v>
      </c>
      <c r="Y804" s="7" t="inlineStr">
        <is>
          <t>.</t>
        </is>
      </c>
      <c r="Z804" s="8">
        <f>SUM(AA804:AL804)</f>
        <v/>
      </c>
      <c r="AA804" s="9" t="n">
        <v>0</v>
      </c>
      <c r="AB804" s="9" t="n">
        <v>0</v>
      </c>
      <c r="AC804" s="9" t="n">
        <v>0</v>
      </c>
      <c r="AD804" s="9" t="n">
        <v>0</v>
      </c>
      <c r="AE804" s="9" t="n">
        <v>0</v>
      </c>
      <c r="AF804" s="9" t="n">
        <v>0</v>
      </c>
      <c r="AG804" s="9" t="n">
        <v>0</v>
      </c>
      <c r="AH804" s="9" t="n">
        <v>0</v>
      </c>
      <c r="AI804" s="9" t="n">
        <v>0</v>
      </c>
      <c r="AJ804" s="9" t="n">
        <v>0</v>
      </c>
      <c r="AK804" s="9" t="n">
        <v>0</v>
      </c>
      <c r="AL804" s="9" t="n">
        <v>0</v>
      </c>
      <c r="AM804" s="7" t="inlineStr">
        <is>
          <t>.</t>
        </is>
      </c>
      <c r="AN804" s="6">
        <f>IF(L804=0,0,Z804/L804)</f>
        <v/>
      </c>
      <c r="AO804" s="5">
        <f>IF(AN804="","",IF(AN804&gt;=0.9,"🟢",IF(AN804&gt;=0.7,"🟡",IF(AN804&gt;=0.5,"🟠","🔴"))))</f>
        <v/>
      </c>
      <c r="AP804" s="9">
        <f>IF(L804=0,0,L804-Z804)</f>
        <v/>
      </c>
      <c r="AQ804" s="5">
        <f>IF(Z804=0,"",RANK(Z804,Z$4:Z$1569,0))</f>
        <v/>
      </c>
      <c r="AR804" s="7" t="inlineStr">
        <is>
          <t>.</t>
        </is>
      </c>
      <c r="BA804" s="7" t="inlineStr">
        <is>
          <t>.</t>
        </is>
      </c>
      <c r="BB804" s="9">
        <f>SUM(L$4:L$1569)/COUNTA(A$4:A$1569)</f>
        <v/>
      </c>
      <c r="BC804" s="9">
        <f>SUM(M$4:M$1569)/COUNTA(A$4:A$1569)</f>
        <v/>
      </c>
      <c r="BD804" s="9">
        <f>SUM(N$4:N$1569)/COUNTA(A$4:A$1569)</f>
        <v/>
      </c>
      <c r="BE804" s="9">
        <f>SUM(O$4:O$1569)/COUNTA(A$4:A$1569)</f>
        <v/>
      </c>
      <c r="BF804" s="9">
        <f>SUM(P$4:P$1569)/COUNTA(A$4:A$1569)</f>
        <v/>
      </c>
      <c r="BG804" s="9">
        <f>SUM(Q$4:Q$1569)/COUNTA(A$4:A$1569)</f>
        <v/>
      </c>
      <c r="BH804" s="9">
        <f>SUM(R$4:R$1569)/COUNTA(A$4:A$1569)</f>
        <v/>
      </c>
      <c r="BI804" s="9">
        <f>SUM(S$4:S$1569)/COUNTA(A$4:A$1569)</f>
        <v/>
      </c>
      <c r="BJ804" s="9">
        <f>SUM(T$4:T$1569)/COUNTA(A$4:A$1569)</f>
        <v/>
      </c>
      <c r="BK804" s="9">
        <f>SUM(U$4:U$1569)/COUNTA(A$4:A$1569)</f>
        <v/>
      </c>
      <c r="BL804" s="9">
        <f>SUM(V$4:V$1569)/COUNTA(A$4:A$1569)</f>
        <v/>
      </c>
      <c r="BM804" s="9">
        <f>SUM(W$4:W$1569)/COUNTA(A$4:A$1569)</f>
        <v/>
      </c>
      <c r="BN804" s="9">
        <f>SUM(X$4:X$1569)/COUNTA(A$4:A$1569)</f>
        <v/>
      </c>
      <c r="BO804" s="7" t="inlineStr">
        <is>
          <t>.</t>
        </is>
      </c>
      <c r="BP804" s="9">
        <f>IF(Z804&gt;=BB804,0,IFERROR(BB804+(SUMPRODUCT((Z$4:Z$1569&gt;=BB$4:BB$1569)*(Z$4:Z$1569-BB$4:BB$1569))/MAX(1,COUNTIF(Z$4:Z$1569,"&lt;"&amp;BB804+0.01))),BB804))</f>
        <v/>
      </c>
      <c r="BQ804" s="9">
        <f>IF(AA804&gt;=BC804,0,IFERROR(BC804+SUMPRODUCT((AA$4:AA$1569&gt;=BC$4:BC$1569)*(AA$4:AA$1569-BC$4:BC$1569))/MAX(1,COUNTIF(AA$4:AA$1569,"&lt;"&amp;BC804+0.01)),BC804))</f>
        <v/>
      </c>
      <c r="BR804" s="9">
        <f>IF(AB804&gt;=BD804,0,IFERROR(BD804+SUMPRODUCT((AB$4:AB$1569&gt;=BD$4:BD$1569)*(AB$4:AB$1569-BD$4:BD$1569))/MAX(1,COUNTIF(AB$4:AB$1569,"&lt;"&amp;BD804+0.01)),BD804))</f>
        <v/>
      </c>
      <c r="BS804" s="9">
        <f>IF(AC804&gt;=BE804,0,IFERROR(BE804+SUMPRODUCT((AC$4:AC$1569&gt;=BE$4:BE$1569)*(AC$4:AC$1569-BE$4:BE$1569))/MAX(1,COUNTIF(AC$4:AC$1569,"&lt;"&amp;BE804+0.01)),BE804))</f>
        <v/>
      </c>
      <c r="BT804" s="9">
        <f>IF(AD804&gt;=BF804,0,IFERROR(BF804+SUMPRODUCT((AD$4:AD$1569&gt;=BF$4:BF$1569)*(AD$4:AD$1569-BF$4:BF$1569))/MAX(1,COUNTIF(AD$4:AD$1569,"&lt;"&amp;BF804+0.01)),BF804))</f>
        <v/>
      </c>
      <c r="BU804" s="9">
        <f>IF(AE804&gt;=BG804,0,IFERROR(BG804+SUMPRODUCT((AE$4:AE$1569&gt;=BG$4:BG$1569)*(AE$4:AE$1569-BG$4:BG$1569))/MAX(1,COUNTIF(AE$4:AE$1569,"&lt;"&amp;BG804+0.01)),BG804))</f>
        <v/>
      </c>
      <c r="BV804" s="9">
        <f>IF(AF804&gt;=BH804,0,IFERROR(BH804+SUMPRODUCT((AF$4:AF$1569&gt;=BH$4:BH$1569)*(AF$4:AF$1569-BH$4:BH$1569))/MAX(1,COUNTIF(AF$4:AF$1569,"&lt;"&amp;BH804+0.01)),BH804))</f>
        <v/>
      </c>
      <c r="BW804" s="9">
        <f>IF(AG804&gt;=BI804,0,IFERROR(BI804+SUMPRODUCT((AG$4:AG$1569&gt;=BI$4:BI$1569)*(AG$4:AG$1569-BI$4:BI$1569))/MAX(1,COUNTIF(AG$4:AG$1569,"&lt;"&amp;BI804+0.01)),BI804))</f>
        <v/>
      </c>
      <c r="BX804" s="9">
        <f>IF(AH804&gt;=BJ804,0,IFERROR(BJ804+SUMPRODUCT((AH$4:AH$1569&gt;=BJ$4:BJ$1569)*(AH$4:AH$1569-BJ$4:BJ$1569))/MAX(1,COUNTIF(AH$4:AH$1569,"&lt;"&amp;BJ804+0.01)),BJ804))</f>
        <v/>
      </c>
      <c r="BY804" s="9">
        <f>IF(AI804&gt;=BK804,0,IFERROR(BK804+SUMPRODUCT((AI$4:AI$1569&gt;=BK$4:BK$1569)*(AI$4:AI$1569-BK$4:BK$1569))/MAX(1,COUNTIF(AI$4:AI$1569,"&lt;"&amp;BK804+0.01)),BK804))</f>
        <v/>
      </c>
      <c r="BZ804" s="9">
        <f>IF(AJ804&gt;=BL804,0,IFERROR(BL804+SUMPRODUCT((AJ$4:AJ$1569&gt;=BL$4:BL$1569)*(AJ$4:AJ$1569-BL$4:BL$1569))/MAX(1,COUNTIF(AJ$4:AJ$1569,"&lt;"&amp;BL804+0.01)),BL804))</f>
        <v/>
      </c>
      <c r="CA804" s="9">
        <f>IF(AK804&gt;=BM804,0,IFERROR(BM804+SUMPRODUCT((AK$4:AK$1569&gt;=BM$4:BM$1569)*(AK$4:AK$1569-BM$4:BM$1569))/MAX(1,COUNTIF(AK$4:AK$1569,"&lt;"&amp;BM804+0.01)),BM804))</f>
        <v/>
      </c>
      <c r="CB804" s="9">
        <f>IF(AL804&gt;=BN804,0,IFERROR(BN804+SUMPRODUCT((AL$4:AL$1569&gt;=BN$4:BN$1569)*(AL$4:AL$1569-BN$4:BN$1569))/MAX(1,COUNTIF(AL$4:AL$1569,"&lt;"&amp;BN804+0.01)),BN804))</f>
        <v/>
      </c>
      <c r="CC804" s="5">
        <f>IF(AO804="🟢","VERDE",IF(AO804="🟡","AMARELO",IF(AO804="🟠","VERMELHO",IF(AO804="🔴","VERMELHO","ROXO"))))</f>
        <v/>
      </c>
      <c r="CD804" s="5" t="inlineStr">
        <is>
          <t>🌎 REGIÕES</t>
        </is>
      </c>
      <c r="CE804" s="5" t="inlineStr">
        <is>
          <t>SEM REDE</t>
        </is>
      </c>
    </row>
    <row r="805">
      <c r="A805" s="5" t="inlineStr">
        <is>
          <t>24075861000105</t>
        </is>
      </c>
      <c r="B805" s="5" t="inlineStr">
        <is>
          <t>EMPORIO FUNCIONAL COMERCIO DE CEREAIS, S</t>
        </is>
      </c>
      <c r="C805" s="5" t="inlineStr">
        <is>
          <t>06 - SEM GRUPO</t>
        </is>
      </c>
      <c r="D805" s="5" t="inlineStr">
        <is>
          <t>HEMANUELE DITZEL (MANU)</t>
        </is>
      </c>
      <c r="E805" s="5" t="inlineStr">
        <is>
          <t>RS</t>
        </is>
      </c>
      <c r="F805" s="5">
        <f>IFERROR(VLOOKUP(C805,$AS$4:$AT$25,2,FALSE),"")</f>
        <v/>
      </c>
      <c r="G805" s="6">
        <f>IFERROR(VLOOKUP(C805,$AS$4:$AX$25,6,FALSE),"")</f>
        <v/>
      </c>
      <c r="H805" s="5">
        <f>IFERROR(VLOOKUP(C805,$AS$4:$AY$25,7,FALSE),"")</f>
        <v/>
      </c>
      <c r="I805" s="5">
        <f>IFERROR(VLOOKUP(C805,$AS$4:$AZ$25,8,FALSE),"")</f>
        <v/>
      </c>
      <c r="J805" s="7" t="inlineStr">
        <is>
          <t>.</t>
        </is>
      </c>
      <c r="K805" s="5" t="inlineStr">
        <is>
          <t>SUL</t>
        </is>
      </c>
      <c r="L805" s="8" t="n">
        <v>1582.758620689655</v>
      </c>
      <c r="M805" s="9" t="n">
        <v>124.1379310344828</v>
      </c>
      <c r="N805" s="9" t="n">
        <v>124.1379310344828</v>
      </c>
      <c r="O805" s="9" t="n">
        <v>124.1379310344828</v>
      </c>
      <c r="P805" s="9" t="n">
        <v>124.1379310344828</v>
      </c>
      <c r="Q805" s="9" t="n">
        <v>124.1379310344828</v>
      </c>
      <c r="R805" s="9" t="n">
        <v>134.4827586206897</v>
      </c>
      <c r="S805" s="9" t="n">
        <v>134.4827586206897</v>
      </c>
      <c r="T805" s="9" t="n">
        <v>134.4827586206897</v>
      </c>
      <c r="U805" s="9" t="n">
        <v>134.4827586206897</v>
      </c>
      <c r="V805" s="9" t="n">
        <v>134.4827586206897</v>
      </c>
      <c r="W805" s="9" t="n">
        <v>144.8275862068965</v>
      </c>
      <c r="X805" s="9" t="n">
        <v>144.8275862068965</v>
      </c>
      <c r="Y805" s="7" t="inlineStr">
        <is>
          <t>.</t>
        </is>
      </c>
      <c r="Z805" s="8">
        <f>SUM(AA805:AL805)</f>
        <v/>
      </c>
      <c r="AA805" s="9" t="n">
        <v>0</v>
      </c>
      <c r="AB805" s="9" t="n">
        <v>0</v>
      </c>
      <c r="AC805" s="9" t="n">
        <v>0</v>
      </c>
      <c r="AD805" s="9" t="n">
        <v>0</v>
      </c>
      <c r="AE805" s="9" t="n">
        <v>0</v>
      </c>
      <c r="AF805" s="9" t="n">
        <v>0</v>
      </c>
      <c r="AG805" s="9" t="n">
        <v>0</v>
      </c>
      <c r="AH805" s="9" t="n">
        <v>0</v>
      </c>
      <c r="AI805" s="9" t="n">
        <v>0</v>
      </c>
      <c r="AJ805" s="9" t="n">
        <v>0</v>
      </c>
      <c r="AK805" s="9" t="n">
        <v>0</v>
      </c>
      <c r="AL805" s="9" t="n">
        <v>0</v>
      </c>
      <c r="AM805" s="7" t="inlineStr">
        <is>
          <t>.</t>
        </is>
      </c>
      <c r="AN805" s="6">
        <f>IF(L805=0,0,Z805/L805)</f>
        <v/>
      </c>
      <c r="AO805" s="5">
        <f>IF(AN805="","",IF(AN805&gt;=0.9,"🟢",IF(AN805&gt;=0.7,"🟡",IF(AN805&gt;=0.5,"🟠","🔴"))))</f>
        <v/>
      </c>
      <c r="AP805" s="9">
        <f>IF(L805=0,0,L805-Z805)</f>
        <v/>
      </c>
      <c r="AQ805" s="5">
        <f>IF(Z805=0,"",RANK(Z805,Z$4:Z$1569,0))</f>
        <v/>
      </c>
      <c r="AR805" s="7" t="inlineStr">
        <is>
          <t>.</t>
        </is>
      </c>
      <c r="BA805" s="7" t="inlineStr">
        <is>
          <t>.</t>
        </is>
      </c>
      <c r="BB805" s="9">
        <f>SUM(L$4:L$1569)/COUNTA(A$4:A$1569)</f>
        <v/>
      </c>
      <c r="BC805" s="9">
        <f>SUM(M$4:M$1569)/COUNTA(A$4:A$1569)</f>
        <v/>
      </c>
      <c r="BD805" s="9">
        <f>SUM(N$4:N$1569)/COUNTA(A$4:A$1569)</f>
        <v/>
      </c>
      <c r="BE805" s="9">
        <f>SUM(O$4:O$1569)/COUNTA(A$4:A$1569)</f>
        <v/>
      </c>
      <c r="BF805" s="9">
        <f>SUM(P$4:P$1569)/COUNTA(A$4:A$1569)</f>
        <v/>
      </c>
      <c r="BG805" s="9">
        <f>SUM(Q$4:Q$1569)/COUNTA(A$4:A$1569)</f>
        <v/>
      </c>
      <c r="BH805" s="9">
        <f>SUM(R$4:R$1569)/COUNTA(A$4:A$1569)</f>
        <v/>
      </c>
      <c r="BI805" s="9">
        <f>SUM(S$4:S$1569)/COUNTA(A$4:A$1569)</f>
        <v/>
      </c>
      <c r="BJ805" s="9">
        <f>SUM(T$4:T$1569)/COUNTA(A$4:A$1569)</f>
        <v/>
      </c>
      <c r="BK805" s="9">
        <f>SUM(U$4:U$1569)/COUNTA(A$4:A$1569)</f>
        <v/>
      </c>
      <c r="BL805" s="9">
        <f>SUM(V$4:V$1569)/COUNTA(A$4:A$1569)</f>
        <v/>
      </c>
      <c r="BM805" s="9">
        <f>SUM(W$4:W$1569)/COUNTA(A$4:A$1569)</f>
        <v/>
      </c>
      <c r="BN805" s="9">
        <f>SUM(X$4:X$1569)/COUNTA(A$4:A$1569)</f>
        <v/>
      </c>
      <c r="BO805" s="7" t="inlineStr">
        <is>
          <t>.</t>
        </is>
      </c>
      <c r="BP805" s="9">
        <f>IF(Z805&gt;=BB805,0,IFERROR(BB805+(SUMPRODUCT((Z$4:Z$1569&gt;=BB$4:BB$1569)*(Z$4:Z$1569-BB$4:BB$1569))/MAX(1,COUNTIF(Z$4:Z$1569,"&lt;"&amp;BB805+0.01))),BB805))</f>
        <v/>
      </c>
      <c r="BQ805" s="9">
        <f>IF(AA805&gt;=BC805,0,IFERROR(BC805+SUMPRODUCT((AA$4:AA$1569&gt;=BC$4:BC$1569)*(AA$4:AA$1569-BC$4:BC$1569))/MAX(1,COUNTIF(AA$4:AA$1569,"&lt;"&amp;BC805+0.01)),BC805))</f>
        <v/>
      </c>
      <c r="BR805" s="9">
        <f>IF(AB805&gt;=BD805,0,IFERROR(BD805+SUMPRODUCT((AB$4:AB$1569&gt;=BD$4:BD$1569)*(AB$4:AB$1569-BD$4:BD$1569))/MAX(1,COUNTIF(AB$4:AB$1569,"&lt;"&amp;BD805+0.01)),BD805))</f>
        <v/>
      </c>
      <c r="BS805" s="9">
        <f>IF(AC805&gt;=BE805,0,IFERROR(BE805+SUMPRODUCT((AC$4:AC$1569&gt;=BE$4:BE$1569)*(AC$4:AC$1569-BE$4:BE$1569))/MAX(1,COUNTIF(AC$4:AC$1569,"&lt;"&amp;BE805+0.01)),BE805))</f>
        <v/>
      </c>
      <c r="BT805" s="9">
        <f>IF(AD805&gt;=BF805,0,IFERROR(BF805+SUMPRODUCT((AD$4:AD$1569&gt;=BF$4:BF$1569)*(AD$4:AD$1569-BF$4:BF$1569))/MAX(1,COUNTIF(AD$4:AD$1569,"&lt;"&amp;BF805+0.01)),BF805))</f>
        <v/>
      </c>
      <c r="BU805" s="9">
        <f>IF(AE805&gt;=BG805,0,IFERROR(BG805+SUMPRODUCT((AE$4:AE$1569&gt;=BG$4:BG$1569)*(AE$4:AE$1569-BG$4:BG$1569))/MAX(1,COUNTIF(AE$4:AE$1569,"&lt;"&amp;BG805+0.01)),BG805))</f>
        <v/>
      </c>
      <c r="BV805" s="9">
        <f>IF(AF805&gt;=BH805,0,IFERROR(BH805+SUMPRODUCT((AF$4:AF$1569&gt;=BH$4:BH$1569)*(AF$4:AF$1569-BH$4:BH$1569))/MAX(1,COUNTIF(AF$4:AF$1569,"&lt;"&amp;BH805+0.01)),BH805))</f>
        <v/>
      </c>
      <c r="BW805" s="9">
        <f>IF(AG805&gt;=BI805,0,IFERROR(BI805+SUMPRODUCT((AG$4:AG$1569&gt;=BI$4:BI$1569)*(AG$4:AG$1569-BI$4:BI$1569))/MAX(1,COUNTIF(AG$4:AG$1569,"&lt;"&amp;BI805+0.01)),BI805))</f>
        <v/>
      </c>
      <c r="BX805" s="9">
        <f>IF(AH805&gt;=BJ805,0,IFERROR(BJ805+SUMPRODUCT((AH$4:AH$1569&gt;=BJ$4:BJ$1569)*(AH$4:AH$1569-BJ$4:BJ$1569))/MAX(1,COUNTIF(AH$4:AH$1569,"&lt;"&amp;BJ805+0.01)),BJ805))</f>
        <v/>
      </c>
      <c r="BY805" s="9">
        <f>IF(AI805&gt;=BK805,0,IFERROR(BK805+SUMPRODUCT((AI$4:AI$1569&gt;=BK$4:BK$1569)*(AI$4:AI$1569-BK$4:BK$1569))/MAX(1,COUNTIF(AI$4:AI$1569,"&lt;"&amp;BK805+0.01)),BK805))</f>
        <v/>
      </c>
      <c r="BZ805" s="9">
        <f>IF(AJ805&gt;=BL805,0,IFERROR(BL805+SUMPRODUCT((AJ$4:AJ$1569&gt;=BL$4:BL$1569)*(AJ$4:AJ$1569-BL$4:BL$1569))/MAX(1,COUNTIF(AJ$4:AJ$1569,"&lt;"&amp;BL805+0.01)),BL805))</f>
        <v/>
      </c>
      <c r="CA805" s="9">
        <f>IF(AK805&gt;=BM805,0,IFERROR(BM805+SUMPRODUCT((AK$4:AK$1569&gt;=BM$4:BM$1569)*(AK$4:AK$1569-BM$4:BM$1569))/MAX(1,COUNTIF(AK$4:AK$1569,"&lt;"&amp;BM805+0.01)),BM805))</f>
        <v/>
      </c>
      <c r="CB805" s="9">
        <f>IF(AL805&gt;=BN805,0,IFERROR(BN805+SUMPRODUCT((AL$4:AL$1569&gt;=BN$4:BN$1569)*(AL$4:AL$1569-BN$4:BN$1569))/MAX(1,COUNTIF(AL$4:AL$1569,"&lt;"&amp;BN805+0.01)),BN805))</f>
        <v/>
      </c>
      <c r="CC805" s="5">
        <f>IF(AO805="🟢","VERDE",IF(AO805="🟡","AMARELO",IF(AO805="🟠","VERMELHO",IF(AO805="🔴","VERMELHO","ROXO"))))</f>
        <v/>
      </c>
      <c r="CD805" s="5" t="inlineStr">
        <is>
          <t>🌎 REGIÕES</t>
        </is>
      </c>
      <c r="CE805" s="5" t="inlineStr">
        <is>
          <t>SEM REDE</t>
        </is>
      </c>
    </row>
    <row r="806">
      <c r="A806" s="5" t="inlineStr">
        <is>
          <t>24079260000162</t>
        </is>
      </c>
      <c r="B806" s="5" t="inlineStr">
        <is>
          <t>24.079.260 JAQUELINE FERREIRA DOS SANTOS</t>
        </is>
      </c>
      <c r="C806" s="5" t="inlineStr">
        <is>
          <t>06 - SEM GRUPO</t>
        </is>
      </c>
      <c r="D806" s="5" t="inlineStr">
        <is>
          <t>LARISSA PADILHA</t>
        </is>
      </c>
      <c r="E806" s="5" t="inlineStr">
        <is>
          <t>PE</t>
        </is>
      </c>
      <c r="F806" s="5">
        <f>IFERROR(VLOOKUP(C806,$AS$4:$AT$25,2,FALSE),"")</f>
        <v/>
      </c>
      <c r="G806" s="6">
        <f>IFERROR(VLOOKUP(C806,$AS$4:$AX$25,6,FALSE),"")</f>
        <v/>
      </c>
      <c r="H806" s="5">
        <f>IFERROR(VLOOKUP(C806,$AS$4:$AY$25,7,FALSE),"")</f>
        <v/>
      </c>
      <c r="I806" s="5">
        <f>IFERROR(VLOOKUP(C806,$AS$4:$AZ$25,8,FALSE),"")</f>
        <v/>
      </c>
      <c r="J806" s="7" t="inlineStr">
        <is>
          <t>.</t>
        </is>
      </c>
      <c r="K806" s="5" t="inlineStr">
        <is>
          <t>NORDESTE (SEM MA)</t>
        </is>
      </c>
      <c r="L806" s="8" t="n">
        <v>1200</v>
      </c>
      <c r="M806" s="9" t="n">
        <v>100</v>
      </c>
      <c r="N806" s="9" t="n">
        <v>100</v>
      </c>
      <c r="O806" s="9" t="n">
        <v>100</v>
      </c>
      <c r="P806" s="9" t="n">
        <v>100</v>
      </c>
      <c r="Q806" s="9" t="n">
        <v>100</v>
      </c>
      <c r="R806" s="9" t="n">
        <v>100</v>
      </c>
      <c r="S806" s="9" t="n">
        <v>100</v>
      </c>
      <c r="T806" s="9" t="n">
        <v>100</v>
      </c>
      <c r="U806" s="9" t="n">
        <v>100</v>
      </c>
      <c r="V806" s="9" t="n">
        <v>100</v>
      </c>
      <c r="W806" s="9" t="n">
        <v>100</v>
      </c>
      <c r="X806" s="9" t="n">
        <v>100</v>
      </c>
      <c r="Y806" s="7" t="inlineStr">
        <is>
          <t>.</t>
        </is>
      </c>
      <c r="Z806" s="8">
        <f>SUM(AA806:AL806)</f>
        <v/>
      </c>
      <c r="AA806" s="9" t="n">
        <v>0</v>
      </c>
      <c r="AB806" s="9" t="n">
        <v>0</v>
      </c>
      <c r="AC806" s="9" t="n">
        <v>0</v>
      </c>
      <c r="AD806" s="9" t="n">
        <v>0</v>
      </c>
      <c r="AE806" s="9" t="n">
        <v>0</v>
      </c>
      <c r="AF806" s="9" t="n">
        <v>0</v>
      </c>
      <c r="AG806" s="9" t="n">
        <v>0</v>
      </c>
      <c r="AH806" s="9" t="n">
        <v>0</v>
      </c>
      <c r="AI806" s="9" t="n">
        <v>0</v>
      </c>
      <c r="AJ806" s="9" t="n">
        <v>0</v>
      </c>
      <c r="AK806" s="9" t="n">
        <v>0</v>
      </c>
      <c r="AL806" s="9" t="n">
        <v>0</v>
      </c>
      <c r="AM806" s="7" t="inlineStr">
        <is>
          <t>.</t>
        </is>
      </c>
      <c r="AN806" s="6">
        <f>IF(L806=0,0,Z806/L806)</f>
        <v/>
      </c>
      <c r="AO806" s="5">
        <f>IF(AN806="","",IF(AN806&gt;=0.9,"🟢",IF(AN806&gt;=0.7,"🟡",IF(AN806&gt;=0.5,"🟠","🔴"))))</f>
        <v/>
      </c>
      <c r="AP806" s="9">
        <f>IF(L806=0,0,L806-Z806)</f>
        <v/>
      </c>
      <c r="AQ806" s="5">
        <f>IF(Z806=0,"",RANK(Z806,Z$4:Z$1569,0))</f>
        <v/>
      </c>
      <c r="AR806" s="7" t="inlineStr">
        <is>
          <t>.</t>
        </is>
      </c>
      <c r="BA806" s="7" t="inlineStr">
        <is>
          <t>.</t>
        </is>
      </c>
      <c r="BB806" s="9">
        <f>SUM(L$4:L$1569)/COUNTA(A$4:A$1569)</f>
        <v/>
      </c>
      <c r="BC806" s="9">
        <f>SUM(M$4:M$1569)/COUNTA(A$4:A$1569)</f>
        <v/>
      </c>
      <c r="BD806" s="9">
        <f>SUM(N$4:N$1569)/COUNTA(A$4:A$1569)</f>
        <v/>
      </c>
      <c r="BE806" s="9">
        <f>SUM(O$4:O$1569)/COUNTA(A$4:A$1569)</f>
        <v/>
      </c>
      <c r="BF806" s="9">
        <f>SUM(P$4:P$1569)/COUNTA(A$4:A$1569)</f>
        <v/>
      </c>
      <c r="BG806" s="9">
        <f>SUM(Q$4:Q$1569)/COUNTA(A$4:A$1569)</f>
        <v/>
      </c>
      <c r="BH806" s="9">
        <f>SUM(R$4:R$1569)/COUNTA(A$4:A$1569)</f>
        <v/>
      </c>
      <c r="BI806" s="9">
        <f>SUM(S$4:S$1569)/COUNTA(A$4:A$1569)</f>
        <v/>
      </c>
      <c r="BJ806" s="9">
        <f>SUM(T$4:T$1569)/COUNTA(A$4:A$1569)</f>
        <v/>
      </c>
      <c r="BK806" s="9">
        <f>SUM(U$4:U$1569)/COUNTA(A$4:A$1569)</f>
        <v/>
      </c>
      <c r="BL806" s="9">
        <f>SUM(V$4:V$1569)/COUNTA(A$4:A$1569)</f>
        <v/>
      </c>
      <c r="BM806" s="9">
        <f>SUM(W$4:W$1569)/COUNTA(A$4:A$1569)</f>
        <v/>
      </c>
      <c r="BN806" s="9">
        <f>SUM(X$4:X$1569)/COUNTA(A$4:A$1569)</f>
        <v/>
      </c>
      <c r="BO806" s="7" t="inlineStr">
        <is>
          <t>.</t>
        </is>
      </c>
      <c r="BP806" s="9">
        <f>IF(Z806&gt;=BB806,0,IFERROR(BB806+(SUMPRODUCT((Z$4:Z$1569&gt;=BB$4:BB$1569)*(Z$4:Z$1569-BB$4:BB$1569))/MAX(1,COUNTIF(Z$4:Z$1569,"&lt;"&amp;BB806+0.01))),BB806))</f>
        <v/>
      </c>
      <c r="BQ806" s="9">
        <f>IF(AA806&gt;=BC806,0,IFERROR(BC806+SUMPRODUCT((AA$4:AA$1569&gt;=BC$4:BC$1569)*(AA$4:AA$1569-BC$4:BC$1569))/MAX(1,COUNTIF(AA$4:AA$1569,"&lt;"&amp;BC806+0.01)),BC806))</f>
        <v/>
      </c>
      <c r="BR806" s="9">
        <f>IF(AB806&gt;=BD806,0,IFERROR(BD806+SUMPRODUCT((AB$4:AB$1569&gt;=BD$4:BD$1569)*(AB$4:AB$1569-BD$4:BD$1569))/MAX(1,COUNTIF(AB$4:AB$1569,"&lt;"&amp;BD806+0.01)),BD806))</f>
        <v/>
      </c>
      <c r="BS806" s="9">
        <f>IF(AC806&gt;=BE806,0,IFERROR(BE806+SUMPRODUCT((AC$4:AC$1569&gt;=BE$4:BE$1569)*(AC$4:AC$1569-BE$4:BE$1569))/MAX(1,COUNTIF(AC$4:AC$1569,"&lt;"&amp;BE806+0.01)),BE806))</f>
        <v/>
      </c>
      <c r="BT806" s="9">
        <f>IF(AD806&gt;=BF806,0,IFERROR(BF806+SUMPRODUCT((AD$4:AD$1569&gt;=BF$4:BF$1569)*(AD$4:AD$1569-BF$4:BF$1569))/MAX(1,COUNTIF(AD$4:AD$1569,"&lt;"&amp;BF806+0.01)),BF806))</f>
        <v/>
      </c>
      <c r="BU806" s="9">
        <f>IF(AE806&gt;=BG806,0,IFERROR(BG806+SUMPRODUCT((AE$4:AE$1569&gt;=BG$4:BG$1569)*(AE$4:AE$1569-BG$4:BG$1569))/MAX(1,COUNTIF(AE$4:AE$1569,"&lt;"&amp;BG806+0.01)),BG806))</f>
        <v/>
      </c>
      <c r="BV806" s="9">
        <f>IF(AF806&gt;=BH806,0,IFERROR(BH806+SUMPRODUCT((AF$4:AF$1569&gt;=BH$4:BH$1569)*(AF$4:AF$1569-BH$4:BH$1569))/MAX(1,COUNTIF(AF$4:AF$1569,"&lt;"&amp;BH806+0.01)),BH806))</f>
        <v/>
      </c>
      <c r="BW806" s="9">
        <f>IF(AG806&gt;=BI806,0,IFERROR(BI806+SUMPRODUCT((AG$4:AG$1569&gt;=BI$4:BI$1569)*(AG$4:AG$1569-BI$4:BI$1569))/MAX(1,COUNTIF(AG$4:AG$1569,"&lt;"&amp;BI806+0.01)),BI806))</f>
        <v/>
      </c>
      <c r="BX806" s="9">
        <f>IF(AH806&gt;=BJ806,0,IFERROR(BJ806+SUMPRODUCT((AH$4:AH$1569&gt;=BJ$4:BJ$1569)*(AH$4:AH$1569-BJ$4:BJ$1569))/MAX(1,COUNTIF(AH$4:AH$1569,"&lt;"&amp;BJ806+0.01)),BJ806))</f>
        <v/>
      </c>
      <c r="BY806" s="9">
        <f>IF(AI806&gt;=BK806,0,IFERROR(BK806+SUMPRODUCT((AI$4:AI$1569&gt;=BK$4:BK$1569)*(AI$4:AI$1569-BK$4:BK$1569))/MAX(1,COUNTIF(AI$4:AI$1569,"&lt;"&amp;BK806+0.01)),BK806))</f>
        <v/>
      </c>
      <c r="BZ806" s="9">
        <f>IF(AJ806&gt;=BL806,0,IFERROR(BL806+SUMPRODUCT((AJ$4:AJ$1569&gt;=BL$4:BL$1569)*(AJ$4:AJ$1569-BL$4:BL$1569))/MAX(1,COUNTIF(AJ$4:AJ$1569,"&lt;"&amp;BL806+0.01)),BL806))</f>
        <v/>
      </c>
      <c r="CA806" s="9">
        <f>IF(AK806&gt;=BM806,0,IFERROR(BM806+SUMPRODUCT((AK$4:AK$1569&gt;=BM$4:BM$1569)*(AK$4:AK$1569-BM$4:BM$1569))/MAX(1,COUNTIF(AK$4:AK$1569,"&lt;"&amp;BM806+0.01)),BM806))</f>
        <v/>
      </c>
      <c r="CB806" s="9">
        <f>IF(AL806&gt;=BN806,0,IFERROR(BN806+SUMPRODUCT((AL$4:AL$1569&gt;=BN$4:BN$1569)*(AL$4:AL$1569-BN$4:BN$1569))/MAX(1,COUNTIF(AL$4:AL$1569,"&lt;"&amp;BN806+0.01)),BN806))</f>
        <v/>
      </c>
      <c r="CC806" s="5">
        <f>IF(AO806="🟢","VERDE",IF(AO806="🟡","AMARELO",IF(AO806="🟠","VERMELHO",IF(AO806="🔴","VERMELHO","ROXO"))))</f>
        <v/>
      </c>
      <c r="CD806" s="5" t="inlineStr">
        <is>
          <t>🌎 REGIÕES</t>
        </is>
      </c>
      <c r="CE806" s="5" t="inlineStr">
        <is>
          <t>SEM REDE</t>
        </is>
      </c>
    </row>
    <row r="807">
      <c r="A807" s="5" t="inlineStr">
        <is>
          <t>24103626000272</t>
        </is>
      </c>
      <c r="B807" s="5" t="inlineStr">
        <is>
          <t>AMORA ESPACO SAUDE LTDA - ME</t>
        </is>
      </c>
      <c r="C807" s="5" t="inlineStr">
        <is>
          <t>06 - SEM GRUPO</t>
        </is>
      </c>
      <c r="D807" s="5" t="inlineStr">
        <is>
          <t>HEMANUELE DITZEL (MANU)</t>
        </is>
      </c>
      <c r="E807" s="5" t="inlineStr">
        <is>
          <t>SC</t>
        </is>
      </c>
      <c r="F807" s="5">
        <f>IFERROR(VLOOKUP(C807,$AS$4:$AT$25,2,FALSE),"")</f>
        <v/>
      </c>
      <c r="G807" s="6">
        <f>IFERROR(VLOOKUP(C807,$AS$4:$AX$25,6,FALSE),"")</f>
        <v/>
      </c>
      <c r="H807" s="5">
        <f>IFERROR(VLOOKUP(C807,$AS$4:$AY$25,7,FALSE),"")</f>
        <v/>
      </c>
      <c r="I807" s="5">
        <f>IFERROR(VLOOKUP(C807,$AS$4:$AZ$25,8,FALSE),"")</f>
        <v/>
      </c>
      <c r="J807" s="7" t="inlineStr">
        <is>
          <t>.</t>
        </is>
      </c>
      <c r="K807" s="5" t="inlineStr">
        <is>
          <t>SUL</t>
        </is>
      </c>
      <c r="L807" s="8" t="n">
        <v>1553.191489361702</v>
      </c>
      <c r="M807" s="9" t="n">
        <v>119.1489361702128</v>
      </c>
      <c r="N807" s="9" t="n">
        <v>123.4042553191489</v>
      </c>
      <c r="O807" s="9" t="n">
        <v>123.4042553191489</v>
      </c>
      <c r="P807" s="9" t="n">
        <v>123.4042553191489</v>
      </c>
      <c r="Q807" s="9" t="n">
        <v>127.6595744680851</v>
      </c>
      <c r="R807" s="9" t="n">
        <v>127.6595744680851</v>
      </c>
      <c r="S807" s="9" t="n">
        <v>131.9148936170213</v>
      </c>
      <c r="T807" s="9" t="n">
        <v>131.9148936170213</v>
      </c>
      <c r="U807" s="9" t="n">
        <v>131.9148936170213</v>
      </c>
      <c r="V807" s="9" t="n">
        <v>136.1702127659574</v>
      </c>
      <c r="W807" s="9" t="n">
        <v>136.1702127659574</v>
      </c>
      <c r="X807" s="9" t="n">
        <v>140.4255319148936</v>
      </c>
      <c r="Y807" s="7" t="inlineStr">
        <is>
          <t>.</t>
        </is>
      </c>
      <c r="Z807" s="8">
        <f>SUM(AA807:AL807)</f>
        <v/>
      </c>
      <c r="AA807" s="9" t="n">
        <v>0</v>
      </c>
      <c r="AB807" s="9" t="n">
        <v>0</v>
      </c>
      <c r="AC807" s="9" t="n">
        <v>0</v>
      </c>
      <c r="AD807" s="9" t="n">
        <v>0</v>
      </c>
      <c r="AE807" s="9" t="n">
        <v>0</v>
      </c>
      <c r="AF807" s="9" t="n">
        <v>0</v>
      </c>
      <c r="AG807" s="9" t="n">
        <v>0</v>
      </c>
      <c r="AH807" s="9" t="n">
        <v>0</v>
      </c>
      <c r="AI807" s="9" t="n">
        <v>0</v>
      </c>
      <c r="AJ807" s="9" t="n">
        <v>0</v>
      </c>
      <c r="AK807" s="9" t="n">
        <v>0</v>
      </c>
      <c r="AL807" s="9" t="n">
        <v>0</v>
      </c>
      <c r="AM807" s="7" t="inlineStr">
        <is>
          <t>.</t>
        </is>
      </c>
      <c r="AN807" s="6">
        <f>IF(L807=0,0,Z807/L807)</f>
        <v/>
      </c>
      <c r="AO807" s="5">
        <f>IF(AN807="","",IF(AN807&gt;=0.9,"🟢",IF(AN807&gt;=0.7,"🟡",IF(AN807&gt;=0.5,"🟠","🔴"))))</f>
        <v/>
      </c>
      <c r="AP807" s="9">
        <f>IF(L807=0,0,L807-Z807)</f>
        <v/>
      </c>
      <c r="AQ807" s="5">
        <f>IF(Z807=0,"",RANK(Z807,Z$4:Z$1569,0))</f>
        <v/>
      </c>
      <c r="AR807" s="7" t="inlineStr">
        <is>
          <t>.</t>
        </is>
      </c>
      <c r="BA807" s="7" t="inlineStr">
        <is>
          <t>.</t>
        </is>
      </c>
      <c r="BB807" s="9">
        <f>SUM(L$4:L$1569)/COUNTA(A$4:A$1569)</f>
        <v/>
      </c>
      <c r="BC807" s="9">
        <f>SUM(M$4:M$1569)/COUNTA(A$4:A$1569)</f>
        <v/>
      </c>
      <c r="BD807" s="9">
        <f>SUM(N$4:N$1569)/COUNTA(A$4:A$1569)</f>
        <v/>
      </c>
      <c r="BE807" s="9">
        <f>SUM(O$4:O$1569)/COUNTA(A$4:A$1569)</f>
        <v/>
      </c>
      <c r="BF807" s="9">
        <f>SUM(P$4:P$1569)/COUNTA(A$4:A$1569)</f>
        <v/>
      </c>
      <c r="BG807" s="9">
        <f>SUM(Q$4:Q$1569)/COUNTA(A$4:A$1569)</f>
        <v/>
      </c>
      <c r="BH807" s="9">
        <f>SUM(R$4:R$1569)/COUNTA(A$4:A$1569)</f>
        <v/>
      </c>
      <c r="BI807" s="9">
        <f>SUM(S$4:S$1569)/COUNTA(A$4:A$1569)</f>
        <v/>
      </c>
      <c r="BJ807" s="9">
        <f>SUM(T$4:T$1569)/COUNTA(A$4:A$1569)</f>
        <v/>
      </c>
      <c r="BK807" s="9">
        <f>SUM(U$4:U$1569)/COUNTA(A$4:A$1569)</f>
        <v/>
      </c>
      <c r="BL807" s="9">
        <f>SUM(V$4:V$1569)/COUNTA(A$4:A$1569)</f>
        <v/>
      </c>
      <c r="BM807" s="9">
        <f>SUM(W$4:W$1569)/COUNTA(A$4:A$1569)</f>
        <v/>
      </c>
      <c r="BN807" s="9">
        <f>SUM(X$4:X$1569)/COUNTA(A$4:A$1569)</f>
        <v/>
      </c>
      <c r="BO807" s="7" t="inlineStr">
        <is>
          <t>.</t>
        </is>
      </c>
      <c r="BP807" s="9">
        <f>IF(Z807&gt;=BB807,0,IFERROR(BB807+(SUMPRODUCT((Z$4:Z$1569&gt;=BB$4:BB$1569)*(Z$4:Z$1569-BB$4:BB$1569))/MAX(1,COUNTIF(Z$4:Z$1569,"&lt;"&amp;BB807+0.01))),BB807))</f>
        <v/>
      </c>
      <c r="BQ807" s="9">
        <f>IF(AA807&gt;=BC807,0,IFERROR(BC807+SUMPRODUCT((AA$4:AA$1569&gt;=BC$4:BC$1569)*(AA$4:AA$1569-BC$4:BC$1569))/MAX(1,COUNTIF(AA$4:AA$1569,"&lt;"&amp;BC807+0.01)),BC807))</f>
        <v/>
      </c>
      <c r="BR807" s="9">
        <f>IF(AB807&gt;=BD807,0,IFERROR(BD807+SUMPRODUCT((AB$4:AB$1569&gt;=BD$4:BD$1569)*(AB$4:AB$1569-BD$4:BD$1569))/MAX(1,COUNTIF(AB$4:AB$1569,"&lt;"&amp;BD807+0.01)),BD807))</f>
        <v/>
      </c>
      <c r="BS807" s="9">
        <f>IF(AC807&gt;=BE807,0,IFERROR(BE807+SUMPRODUCT((AC$4:AC$1569&gt;=BE$4:BE$1569)*(AC$4:AC$1569-BE$4:BE$1569))/MAX(1,COUNTIF(AC$4:AC$1569,"&lt;"&amp;BE807+0.01)),BE807))</f>
        <v/>
      </c>
      <c r="BT807" s="9">
        <f>IF(AD807&gt;=BF807,0,IFERROR(BF807+SUMPRODUCT((AD$4:AD$1569&gt;=BF$4:BF$1569)*(AD$4:AD$1569-BF$4:BF$1569))/MAX(1,COUNTIF(AD$4:AD$1569,"&lt;"&amp;BF807+0.01)),BF807))</f>
        <v/>
      </c>
      <c r="BU807" s="9">
        <f>IF(AE807&gt;=BG807,0,IFERROR(BG807+SUMPRODUCT((AE$4:AE$1569&gt;=BG$4:BG$1569)*(AE$4:AE$1569-BG$4:BG$1569))/MAX(1,COUNTIF(AE$4:AE$1569,"&lt;"&amp;BG807+0.01)),BG807))</f>
        <v/>
      </c>
      <c r="BV807" s="9">
        <f>IF(AF807&gt;=BH807,0,IFERROR(BH807+SUMPRODUCT((AF$4:AF$1569&gt;=BH$4:BH$1569)*(AF$4:AF$1569-BH$4:BH$1569))/MAX(1,COUNTIF(AF$4:AF$1569,"&lt;"&amp;BH807+0.01)),BH807))</f>
        <v/>
      </c>
      <c r="BW807" s="9">
        <f>IF(AG807&gt;=BI807,0,IFERROR(BI807+SUMPRODUCT((AG$4:AG$1569&gt;=BI$4:BI$1569)*(AG$4:AG$1569-BI$4:BI$1569))/MAX(1,COUNTIF(AG$4:AG$1569,"&lt;"&amp;BI807+0.01)),BI807))</f>
        <v/>
      </c>
      <c r="BX807" s="9">
        <f>IF(AH807&gt;=BJ807,0,IFERROR(BJ807+SUMPRODUCT((AH$4:AH$1569&gt;=BJ$4:BJ$1569)*(AH$4:AH$1569-BJ$4:BJ$1569))/MAX(1,COUNTIF(AH$4:AH$1569,"&lt;"&amp;BJ807+0.01)),BJ807))</f>
        <v/>
      </c>
      <c r="BY807" s="9">
        <f>IF(AI807&gt;=BK807,0,IFERROR(BK807+SUMPRODUCT((AI$4:AI$1569&gt;=BK$4:BK$1569)*(AI$4:AI$1569-BK$4:BK$1569))/MAX(1,COUNTIF(AI$4:AI$1569,"&lt;"&amp;BK807+0.01)),BK807))</f>
        <v/>
      </c>
      <c r="BZ807" s="9">
        <f>IF(AJ807&gt;=BL807,0,IFERROR(BL807+SUMPRODUCT((AJ$4:AJ$1569&gt;=BL$4:BL$1569)*(AJ$4:AJ$1569-BL$4:BL$1569))/MAX(1,COUNTIF(AJ$4:AJ$1569,"&lt;"&amp;BL807+0.01)),BL807))</f>
        <v/>
      </c>
      <c r="CA807" s="9">
        <f>IF(AK807&gt;=BM807,0,IFERROR(BM807+SUMPRODUCT((AK$4:AK$1569&gt;=BM$4:BM$1569)*(AK$4:AK$1569-BM$4:BM$1569))/MAX(1,COUNTIF(AK$4:AK$1569,"&lt;"&amp;BM807+0.01)),BM807))</f>
        <v/>
      </c>
      <c r="CB807" s="9">
        <f>IF(AL807&gt;=BN807,0,IFERROR(BN807+SUMPRODUCT((AL$4:AL$1569&gt;=BN$4:BN$1569)*(AL$4:AL$1569-BN$4:BN$1569))/MAX(1,COUNTIF(AL$4:AL$1569,"&lt;"&amp;BN807+0.01)),BN807))</f>
        <v/>
      </c>
      <c r="CC807" s="5">
        <f>IF(AO807="🟢","VERDE",IF(AO807="🟡","AMARELO",IF(AO807="🟠","VERMELHO",IF(AO807="🔴","VERMELHO","ROXO"))))</f>
        <v/>
      </c>
      <c r="CD807" s="5" t="inlineStr">
        <is>
          <t>🌎 REGIÕES</t>
        </is>
      </c>
      <c r="CE807" s="5" t="inlineStr">
        <is>
          <t>SEM REDE</t>
        </is>
      </c>
    </row>
    <row r="808">
      <c r="A808" s="5" t="inlineStr">
        <is>
          <t>24118392000156</t>
        </is>
      </c>
      <c r="B808" s="5" t="inlineStr">
        <is>
          <t>WEDJA MARIA DA SILVA - ME</t>
        </is>
      </c>
      <c r="C808" s="5" t="inlineStr">
        <is>
          <t>06 - SEM GRUPO</t>
        </is>
      </c>
      <c r="D808" s="5" t="inlineStr">
        <is>
          <t>LARISSA PADILHA</t>
        </is>
      </c>
      <c r="E808" s="5" t="inlineStr">
        <is>
          <t>RN</t>
        </is>
      </c>
      <c r="F808" s="5">
        <f>IFERROR(VLOOKUP(C808,$AS$4:$AT$25,2,FALSE),"")</f>
        <v/>
      </c>
      <c r="G808" s="6">
        <f>IFERROR(VLOOKUP(C808,$AS$4:$AX$25,6,FALSE),"")</f>
        <v/>
      </c>
      <c r="H808" s="5">
        <f>IFERROR(VLOOKUP(C808,$AS$4:$AY$25,7,FALSE),"")</f>
        <v/>
      </c>
      <c r="I808" s="5">
        <f>IFERROR(VLOOKUP(C808,$AS$4:$AZ$25,8,FALSE),"")</f>
        <v/>
      </c>
      <c r="J808" s="7" t="inlineStr">
        <is>
          <t>.</t>
        </is>
      </c>
      <c r="K808" s="5" t="inlineStr">
        <is>
          <t>NORDESTE (SEM MA)</t>
        </is>
      </c>
      <c r="L808" s="8" t="n">
        <v>1800</v>
      </c>
      <c r="M808" s="9" t="n">
        <v>150</v>
      </c>
      <c r="N808" s="9" t="n">
        <v>150</v>
      </c>
      <c r="O808" s="9" t="n">
        <v>150</v>
      </c>
      <c r="P808" s="9" t="n">
        <v>150</v>
      </c>
      <c r="Q808" s="9" t="n">
        <v>150</v>
      </c>
      <c r="R808" s="9" t="n">
        <v>150</v>
      </c>
      <c r="S808" s="9" t="n">
        <v>150</v>
      </c>
      <c r="T808" s="9" t="n">
        <v>150</v>
      </c>
      <c r="U808" s="9" t="n">
        <v>150</v>
      </c>
      <c r="V808" s="9" t="n">
        <v>150</v>
      </c>
      <c r="W808" s="9" t="n">
        <v>150</v>
      </c>
      <c r="X808" s="9" t="n">
        <v>150</v>
      </c>
      <c r="Y808" s="7" t="inlineStr">
        <is>
          <t>.</t>
        </is>
      </c>
      <c r="Z808" s="8">
        <f>SUM(AA808:AL808)</f>
        <v/>
      </c>
      <c r="AA808" s="9" t="n">
        <v>0</v>
      </c>
      <c r="AB808" s="9" t="n">
        <v>0</v>
      </c>
      <c r="AC808" s="9" t="n">
        <v>0</v>
      </c>
      <c r="AD808" s="9" t="n">
        <v>0</v>
      </c>
      <c r="AE808" s="9" t="n">
        <v>0</v>
      </c>
      <c r="AF808" s="9" t="n">
        <v>0</v>
      </c>
      <c r="AG808" s="9" t="n">
        <v>0</v>
      </c>
      <c r="AH808" s="9" t="n">
        <v>0</v>
      </c>
      <c r="AI808" s="9" t="n">
        <v>0</v>
      </c>
      <c r="AJ808" s="9" t="n">
        <v>0</v>
      </c>
      <c r="AK808" s="9" t="n">
        <v>0</v>
      </c>
      <c r="AL808" s="9" t="n">
        <v>0</v>
      </c>
      <c r="AM808" s="7" t="inlineStr">
        <is>
          <t>.</t>
        </is>
      </c>
      <c r="AN808" s="6">
        <f>IF(L808=0,0,Z808/L808)</f>
        <v/>
      </c>
      <c r="AO808" s="5">
        <f>IF(AN808="","",IF(AN808&gt;=0.9,"🟢",IF(AN808&gt;=0.7,"🟡",IF(AN808&gt;=0.5,"🟠","🔴"))))</f>
        <v/>
      </c>
      <c r="AP808" s="9">
        <f>IF(L808=0,0,L808-Z808)</f>
        <v/>
      </c>
      <c r="AQ808" s="5">
        <f>IF(Z808=0,"",RANK(Z808,Z$4:Z$1569,0))</f>
        <v/>
      </c>
      <c r="AR808" s="7" t="inlineStr">
        <is>
          <t>.</t>
        </is>
      </c>
      <c r="BA808" s="7" t="inlineStr">
        <is>
          <t>.</t>
        </is>
      </c>
      <c r="BB808" s="9">
        <f>SUM(L$4:L$1569)/COUNTA(A$4:A$1569)</f>
        <v/>
      </c>
      <c r="BC808" s="9">
        <f>SUM(M$4:M$1569)/COUNTA(A$4:A$1569)</f>
        <v/>
      </c>
      <c r="BD808" s="9">
        <f>SUM(N$4:N$1569)/COUNTA(A$4:A$1569)</f>
        <v/>
      </c>
      <c r="BE808" s="9">
        <f>SUM(O$4:O$1569)/COUNTA(A$4:A$1569)</f>
        <v/>
      </c>
      <c r="BF808" s="9">
        <f>SUM(P$4:P$1569)/COUNTA(A$4:A$1569)</f>
        <v/>
      </c>
      <c r="BG808" s="9">
        <f>SUM(Q$4:Q$1569)/COUNTA(A$4:A$1569)</f>
        <v/>
      </c>
      <c r="BH808" s="9">
        <f>SUM(R$4:R$1569)/COUNTA(A$4:A$1569)</f>
        <v/>
      </c>
      <c r="BI808" s="9">
        <f>SUM(S$4:S$1569)/COUNTA(A$4:A$1569)</f>
        <v/>
      </c>
      <c r="BJ808" s="9">
        <f>SUM(T$4:T$1569)/COUNTA(A$4:A$1569)</f>
        <v/>
      </c>
      <c r="BK808" s="9">
        <f>SUM(U$4:U$1569)/COUNTA(A$4:A$1569)</f>
        <v/>
      </c>
      <c r="BL808" s="9">
        <f>SUM(V$4:V$1569)/COUNTA(A$4:A$1569)</f>
        <v/>
      </c>
      <c r="BM808" s="9">
        <f>SUM(W$4:W$1569)/COUNTA(A$4:A$1569)</f>
        <v/>
      </c>
      <c r="BN808" s="9">
        <f>SUM(X$4:X$1569)/COUNTA(A$4:A$1569)</f>
        <v/>
      </c>
      <c r="BO808" s="7" t="inlineStr">
        <is>
          <t>.</t>
        </is>
      </c>
      <c r="BP808" s="9">
        <f>IF(Z808&gt;=BB808,0,IFERROR(BB808+(SUMPRODUCT((Z$4:Z$1569&gt;=BB$4:BB$1569)*(Z$4:Z$1569-BB$4:BB$1569))/MAX(1,COUNTIF(Z$4:Z$1569,"&lt;"&amp;BB808+0.01))),BB808))</f>
        <v/>
      </c>
      <c r="BQ808" s="9">
        <f>IF(AA808&gt;=BC808,0,IFERROR(BC808+SUMPRODUCT((AA$4:AA$1569&gt;=BC$4:BC$1569)*(AA$4:AA$1569-BC$4:BC$1569))/MAX(1,COUNTIF(AA$4:AA$1569,"&lt;"&amp;BC808+0.01)),BC808))</f>
        <v/>
      </c>
      <c r="BR808" s="9">
        <f>IF(AB808&gt;=BD808,0,IFERROR(BD808+SUMPRODUCT((AB$4:AB$1569&gt;=BD$4:BD$1569)*(AB$4:AB$1569-BD$4:BD$1569))/MAX(1,COUNTIF(AB$4:AB$1569,"&lt;"&amp;BD808+0.01)),BD808))</f>
        <v/>
      </c>
      <c r="BS808" s="9">
        <f>IF(AC808&gt;=BE808,0,IFERROR(BE808+SUMPRODUCT((AC$4:AC$1569&gt;=BE$4:BE$1569)*(AC$4:AC$1569-BE$4:BE$1569))/MAX(1,COUNTIF(AC$4:AC$1569,"&lt;"&amp;BE808+0.01)),BE808))</f>
        <v/>
      </c>
      <c r="BT808" s="9">
        <f>IF(AD808&gt;=BF808,0,IFERROR(BF808+SUMPRODUCT((AD$4:AD$1569&gt;=BF$4:BF$1569)*(AD$4:AD$1569-BF$4:BF$1569))/MAX(1,COUNTIF(AD$4:AD$1569,"&lt;"&amp;BF808+0.01)),BF808))</f>
        <v/>
      </c>
      <c r="BU808" s="9">
        <f>IF(AE808&gt;=BG808,0,IFERROR(BG808+SUMPRODUCT((AE$4:AE$1569&gt;=BG$4:BG$1569)*(AE$4:AE$1569-BG$4:BG$1569))/MAX(1,COUNTIF(AE$4:AE$1569,"&lt;"&amp;BG808+0.01)),BG808))</f>
        <v/>
      </c>
      <c r="BV808" s="9">
        <f>IF(AF808&gt;=BH808,0,IFERROR(BH808+SUMPRODUCT((AF$4:AF$1569&gt;=BH$4:BH$1569)*(AF$4:AF$1569-BH$4:BH$1569))/MAX(1,COUNTIF(AF$4:AF$1569,"&lt;"&amp;BH808+0.01)),BH808))</f>
        <v/>
      </c>
      <c r="BW808" s="9">
        <f>IF(AG808&gt;=BI808,0,IFERROR(BI808+SUMPRODUCT((AG$4:AG$1569&gt;=BI$4:BI$1569)*(AG$4:AG$1569-BI$4:BI$1569))/MAX(1,COUNTIF(AG$4:AG$1569,"&lt;"&amp;BI808+0.01)),BI808))</f>
        <v/>
      </c>
      <c r="BX808" s="9">
        <f>IF(AH808&gt;=BJ808,0,IFERROR(BJ808+SUMPRODUCT((AH$4:AH$1569&gt;=BJ$4:BJ$1569)*(AH$4:AH$1569-BJ$4:BJ$1569))/MAX(1,COUNTIF(AH$4:AH$1569,"&lt;"&amp;BJ808+0.01)),BJ808))</f>
        <v/>
      </c>
      <c r="BY808" s="9">
        <f>IF(AI808&gt;=BK808,0,IFERROR(BK808+SUMPRODUCT((AI$4:AI$1569&gt;=BK$4:BK$1569)*(AI$4:AI$1569-BK$4:BK$1569))/MAX(1,COUNTIF(AI$4:AI$1569,"&lt;"&amp;BK808+0.01)),BK808))</f>
        <v/>
      </c>
      <c r="BZ808" s="9">
        <f>IF(AJ808&gt;=BL808,0,IFERROR(BL808+SUMPRODUCT((AJ$4:AJ$1569&gt;=BL$4:BL$1569)*(AJ$4:AJ$1569-BL$4:BL$1569))/MAX(1,COUNTIF(AJ$4:AJ$1569,"&lt;"&amp;BL808+0.01)),BL808))</f>
        <v/>
      </c>
      <c r="CA808" s="9">
        <f>IF(AK808&gt;=BM808,0,IFERROR(BM808+SUMPRODUCT((AK$4:AK$1569&gt;=BM$4:BM$1569)*(AK$4:AK$1569-BM$4:BM$1569))/MAX(1,COUNTIF(AK$4:AK$1569,"&lt;"&amp;BM808+0.01)),BM808))</f>
        <v/>
      </c>
      <c r="CB808" s="9">
        <f>IF(AL808&gt;=BN808,0,IFERROR(BN808+SUMPRODUCT((AL$4:AL$1569&gt;=BN$4:BN$1569)*(AL$4:AL$1569-BN$4:BN$1569))/MAX(1,COUNTIF(AL$4:AL$1569,"&lt;"&amp;BN808+0.01)),BN808))</f>
        <v/>
      </c>
      <c r="CC808" s="5">
        <f>IF(AO808="🟢","VERDE",IF(AO808="🟡","AMARELO",IF(AO808="🟠","VERMELHO",IF(AO808="🔴","VERMELHO","ROXO"))))</f>
        <v/>
      </c>
      <c r="CD808" s="5" t="inlineStr">
        <is>
          <t>🌎 REGIÕES</t>
        </is>
      </c>
      <c r="CE808" s="5" t="inlineStr">
        <is>
          <t>SEM REDE</t>
        </is>
      </c>
    </row>
    <row r="809">
      <c r="A809" s="5" t="inlineStr">
        <is>
          <t>24121958000107</t>
        </is>
      </c>
      <c r="B809" s="5" t="inlineStr">
        <is>
          <t>FERNANDA ARAUJO DE SOUSA MELO - ME</t>
        </is>
      </c>
      <c r="C809" s="5" t="inlineStr">
        <is>
          <t>06 - SEM GRUPO</t>
        </is>
      </c>
      <c r="D809" s="5" t="inlineStr">
        <is>
          <t>LARISSA PADILHA</t>
        </is>
      </c>
      <c r="E809" s="5" t="inlineStr">
        <is>
          <t>SP</t>
        </is>
      </c>
      <c r="F809" s="5">
        <f>IFERROR(VLOOKUP(C809,$AS$4:$AT$25,2,FALSE),"")</f>
        <v/>
      </c>
      <c r="G809" s="6">
        <f>IFERROR(VLOOKUP(C809,$AS$4:$AX$25,6,FALSE),"")</f>
        <v/>
      </c>
      <c r="H809" s="5">
        <f>IFERROR(VLOOKUP(C809,$AS$4:$AY$25,7,FALSE),"")</f>
        <v/>
      </c>
      <c r="I809" s="5">
        <f>IFERROR(VLOOKUP(C809,$AS$4:$AZ$25,8,FALSE),"")</f>
        <v/>
      </c>
      <c r="J809" s="7" t="inlineStr">
        <is>
          <t>.</t>
        </is>
      </c>
      <c r="K809" s="5" t="inlineStr">
        <is>
          <t>SP INTERIOR</t>
        </is>
      </c>
      <c r="L809" s="8" t="n">
        <v>2614.285714285714</v>
      </c>
      <c r="M809" s="9" t="n">
        <v>171.4285714285714</v>
      </c>
      <c r="N809" s="9" t="n">
        <v>171.4285714285714</v>
      </c>
      <c r="O809" s="9" t="n">
        <v>171.4285714285714</v>
      </c>
      <c r="P809" s="9" t="n">
        <v>214.2857142857143</v>
      </c>
      <c r="Q809" s="9" t="n">
        <v>214.2857142857143</v>
      </c>
      <c r="R809" s="9" t="n">
        <v>214.2857142857143</v>
      </c>
      <c r="S809" s="9" t="n">
        <v>214.2857142857143</v>
      </c>
      <c r="T809" s="9" t="n">
        <v>214.2857142857143</v>
      </c>
      <c r="U809" s="9" t="n">
        <v>257.1428571428572</v>
      </c>
      <c r="V809" s="9" t="n">
        <v>257.1428571428572</v>
      </c>
      <c r="W809" s="9" t="n">
        <v>257.1428571428572</v>
      </c>
      <c r="X809" s="9" t="n">
        <v>257.1428571428572</v>
      </c>
      <c r="Y809" s="7" t="inlineStr">
        <is>
          <t>.</t>
        </is>
      </c>
      <c r="Z809" s="8">
        <f>SUM(AA809:AL809)</f>
        <v/>
      </c>
      <c r="AA809" s="9" t="n">
        <v>0</v>
      </c>
      <c r="AB809" s="9" t="n">
        <v>0</v>
      </c>
      <c r="AC809" s="9" t="n">
        <v>0</v>
      </c>
      <c r="AD809" s="9" t="n">
        <v>0</v>
      </c>
      <c r="AE809" s="9" t="n">
        <v>0</v>
      </c>
      <c r="AF809" s="9" t="n">
        <v>0</v>
      </c>
      <c r="AG809" s="9" t="n">
        <v>0</v>
      </c>
      <c r="AH809" s="9" t="n">
        <v>0</v>
      </c>
      <c r="AI809" s="9" t="n">
        <v>0</v>
      </c>
      <c r="AJ809" s="9" t="n">
        <v>0</v>
      </c>
      <c r="AK809" s="9" t="n">
        <v>0</v>
      </c>
      <c r="AL809" s="9" t="n">
        <v>0</v>
      </c>
      <c r="AM809" s="7" t="inlineStr">
        <is>
          <t>.</t>
        </is>
      </c>
      <c r="AN809" s="6">
        <f>IF(L809=0,0,Z809/L809)</f>
        <v/>
      </c>
      <c r="AO809" s="5">
        <f>IF(AN809="","",IF(AN809&gt;=0.9,"🟢",IF(AN809&gt;=0.7,"🟡",IF(AN809&gt;=0.5,"🟠","🔴"))))</f>
        <v/>
      </c>
      <c r="AP809" s="9">
        <f>IF(L809=0,0,L809-Z809)</f>
        <v/>
      </c>
      <c r="AQ809" s="5">
        <f>IF(Z809=0,"",RANK(Z809,Z$4:Z$1569,0))</f>
        <v/>
      </c>
      <c r="AR809" s="7" t="inlineStr">
        <is>
          <t>.</t>
        </is>
      </c>
      <c r="BA809" s="7" t="inlineStr">
        <is>
          <t>.</t>
        </is>
      </c>
      <c r="BB809" s="9">
        <f>SUM(L$4:L$1569)/COUNTA(A$4:A$1569)</f>
        <v/>
      </c>
      <c r="BC809" s="9">
        <f>SUM(M$4:M$1569)/COUNTA(A$4:A$1569)</f>
        <v/>
      </c>
      <c r="BD809" s="9">
        <f>SUM(N$4:N$1569)/COUNTA(A$4:A$1569)</f>
        <v/>
      </c>
      <c r="BE809" s="9">
        <f>SUM(O$4:O$1569)/COUNTA(A$4:A$1569)</f>
        <v/>
      </c>
      <c r="BF809" s="9">
        <f>SUM(P$4:P$1569)/COUNTA(A$4:A$1569)</f>
        <v/>
      </c>
      <c r="BG809" s="9">
        <f>SUM(Q$4:Q$1569)/COUNTA(A$4:A$1569)</f>
        <v/>
      </c>
      <c r="BH809" s="9">
        <f>SUM(R$4:R$1569)/COUNTA(A$4:A$1569)</f>
        <v/>
      </c>
      <c r="BI809" s="9">
        <f>SUM(S$4:S$1569)/COUNTA(A$4:A$1569)</f>
        <v/>
      </c>
      <c r="BJ809" s="9">
        <f>SUM(T$4:T$1569)/COUNTA(A$4:A$1569)</f>
        <v/>
      </c>
      <c r="BK809" s="9">
        <f>SUM(U$4:U$1569)/COUNTA(A$4:A$1569)</f>
        <v/>
      </c>
      <c r="BL809" s="9">
        <f>SUM(V$4:V$1569)/COUNTA(A$4:A$1569)</f>
        <v/>
      </c>
      <c r="BM809" s="9">
        <f>SUM(W$4:W$1569)/COUNTA(A$4:A$1569)</f>
        <v/>
      </c>
      <c r="BN809" s="9">
        <f>SUM(X$4:X$1569)/COUNTA(A$4:A$1569)</f>
        <v/>
      </c>
      <c r="BO809" s="7" t="inlineStr">
        <is>
          <t>.</t>
        </is>
      </c>
      <c r="BP809" s="9">
        <f>IF(Z809&gt;=BB809,0,IFERROR(BB809+(SUMPRODUCT((Z$4:Z$1569&gt;=BB$4:BB$1569)*(Z$4:Z$1569-BB$4:BB$1569))/MAX(1,COUNTIF(Z$4:Z$1569,"&lt;"&amp;BB809+0.01))),BB809))</f>
        <v/>
      </c>
      <c r="BQ809" s="9">
        <f>IF(AA809&gt;=BC809,0,IFERROR(BC809+SUMPRODUCT((AA$4:AA$1569&gt;=BC$4:BC$1569)*(AA$4:AA$1569-BC$4:BC$1569))/MAX(1,COUNTIF(AA$4:AA$1569,"&lt;"&amp;BC809+0.01)),BC809))</f>
        <v/>
      </c>
      <c r="BR809" s="9">
        <f>IF(AB809&gt;=BD809,0,IFERROR(BD809+SUMPRODUCT((AB$4:AB$1569&gt;=BD$4:BD$1569)*(AB$4:AB$1569-BD$4:BD$1569))/MAX(1,COUNTIF(AB$4:AB$1569,"&lt;"&amp;BD809+0.01)),BD809))</f>
        <v/>
      </c>
      <c r="BS809" s="9">
        <f>IF(AC809&gt;=BE809,0,IFERROR(BE809+SUMPRODUCT((AC$4:AC$1569&gt;=BE$4:BE$1569)*(AC$4:AC$1569-BE$4:BE$1569))/MAX(1,COUNTIF(AC$4:AC$1569,"&lt;"&amp;BE809+0.01)),BE809))</f>
        <v/>
      </c>
      <c r="BT809" s="9">
        <f>IF(AD809&gt;=BF809,0,IFERROR(BF809+SUMPRODUCT((AD$4:AD$1569&gt;=BF$4:BF$1569)*(AD$4:AD$1569-BF$4:BF$1569))/MAX(1,COUNTIF(AD$4:AD$1569,"&lt;"&amp;BF809+0.01)),BF809))</f>
        <v/>
      </c>
      <c r="BU809" s="9">
        <f>IF(AE809&gt;=BG809,0,IFERROR(BG809+SUMPRODUCT((AE$4:AE$1569&gt;=BG$4:BG$1569)*(AE$4:AE$1569-BG$4:BG$1569))/MAX(1,COUNTIF(AE$4:AE$1569,"&lt;"&amp;BG809+0.01)),BG809))</f>
        <v/>
      </c>
      <c r="BV809" s="9">
        <f>IF(AF809&gt;=BH809,0,IFERROR(BH809+SUMPRODUCT((AF$4:AF$1569&gt;=BH$4:BH$1569)*(AF$4:AF$1569-BH$4:BH$1569))/MAX(1,COUNTIF(AF$4:AF$1569,"&lt;"&amp;BH809+0.01)),BH809))</f>
        <v/>
      </c>
      <c r="BW809" s="9">
        <f>IF(AG809&gt;=BI809,0,IFERROR(BI809+SUMPRODUCT((AG$4:AG$1569&gt;=BI$4:BI$1569)*(AG$4:AG$1569-BI$4:BI$1569))/MAX(1,COUNTIF(AG$4:AG$1569,"&lt;"&amp;BI809+0.01)),BI809))</f>
        <v/>
      </c>
      <c r="BX809" s="9">
        <f>IF(AH809&gt;=BJ809,0,IFERROR(BJ809+SUMPRODUCT((AH$4:AH$1569&gt;=BJ$4:BJ$1569)*(AH$4:AH$1569-BJ$4:BJ$1569))/MAX(1,COUNTIF(AH$4:AH$1569,"&lt;"&amp;BJ809+0.01)),BJ809))</f>
        <v/>
      </c>
      <c r="BY809" s="9">
        <f>IF(AI809&gt;=BK809,0,IFERROR(BK809+SUMPRODUCT((AI$4:AI$1569&gt;=BK$4:BK$1569)*(AI$4:AI$1569-BK$4:BK$1569))/MAX(1,COUNTIF(AI$4:AI$1569,"&lt;"&amp;BK809+0.01)),BK809))</f>
        <v/>
      </c>
      <c r="BZ809" s="9">
        <f>IF(AJ809&gt;=BL809,0,IFERROR(BL809+SUMPRODUCT((AJ$4:AJ$1569&gt;=BL$4:BL$1569)*(AJ$4:AJ$1569-BL$4:BL$1569))/MAX(1,COUNTIF(AJ$4:AJ$1569,"&lt;"&amp;BL809+0.01)),BL809))</f>
        <v/>
      </c>
      <c r="CA809" s="9">
        <f>IF(AK809&gt;=BM809,0,IFERROR(BM809+SUMPRODUCT((AK$4:AK$1569&gt;=BM$4:BM$1569)*(AK$4:AK$1569-BM$4:BM$1569))/MAX(1,COUNTIF(AK$4:AK$1569,"&lt;"&amp;BM809+0.01)),BM809))</f>
        <v/>
      </c>
      <c r="CB809" s="9">
        <f>IF(AL809&gt;=BN809,0,IFERROR(BN809+SUMPRODUCT((AL$4:AL$1569&gt;=BN$4:BN$1569)*(AL$4:AL$1569-BN$4:BN$1569))/MAX(1,COUNTIF(AL$4:AL$1569,"&lt;"&amp;BN809+0.01)),BN809))</f>
        <v/>
      </c>
      <c r="CC809" s="5">
        <f>IF(AO809="🟢","VERDE",IF(AO809="🟡","AMARELO",IF(AO809="🟠","VERMELHO",IF(AO809="🔴","VERMELHO","ROXO"))))</f>
        <v/>
      </c>
      <c r="CD809" s="5" t="inlineStr">
        <is>
          <t>🌎 REGIÕES</t>
        </is>
      </c>
      <c r="CE809" s="5" t="inlineStr">
        <is>
          <t>SEM REDE</t>
        </is>
      </c>
    </row>
    <row r="810">
      <c r="A810" s="5" t="inlineStr">
        <is>
          <t>24239571000141</t>
        </is>
      </c>
      <c r="B810" s="5" t="inlineStr">
        <is>
          <t>MANA PRODUTOS NATURAIS LTDA - ME</t>
        </is>
      </c>
      <c r="C810" s="5" t="inlineStr">
        <is>
          <t>06 - SEM GRUPO</t>
        </is>
      </c>
      <c r="D810" s="5" t="inlineStr">
        <is>
          <t>HEMANUELE DITZEL (MANU)</t>
        </is>
      </c>
      <c r="E810" s="5" t="inlineStr">
        <is>
          <t>SC</t>
        </is>
      </c>
      <c r="F810" s="5">
        <f>IFERROR(VLOOKUP(C810,$AS$4:$AT$25,2,FALSE),"")</f>
        <v/>
      </c>
      <c r="G810" s="6">
        <f>IFERROR(VLOOKUP(C810,$AS$4:$AX$25,6,FALSE),"")</f>
        <v/>
      </c>
      <c r="H810" s="5">
        <f>IFERROR(VLOOKUP(C810,$AS$4:$AY$25,7,FALSE),"")</f>
        <v/>
      </c>
      <c r="I810" s="5">
        <f>IFERROR(VLOOKUP(C810,$AS$4:$AZ$25,8,FALSE),"")</f>
        <v/>
      </c>
      <c r="J810" s="7" t="inlineStr">
        <is>
          <t>.</t>
        </is>
      </c>
      <c r="K810" s="5" t="inlineStr">
        <is>
          <t>SUL</t>
        </is>
      </c>
      <c r="L810" s="8" t="n">
        <v>1513.953488372093</v>
      </c>
      <c r="M810" s="9" t="n">
        <v>118.6046511627907</v>
      </c>
      <c r="N810" s="9" t="n">
        <v>118.6046511627907</v>
      </c>
      <c r="O810" s="9" t="n">
        <v>118.6046511627907</v>
      </c>
      <c r="P810" s="9" t="n">
        <v>125.5813953488372</v>
      </c>
      <c r="Q810" s="9" t="n">
        <v>125.5813953488372</v>
      </c>
      <c r="R810" s="9" t="n">
        <v>125.5813953488372</v>
      </c>
      <c r="S810" s="9" t="n">
        <v>125.5813953488372</v>
      </c>
      <c r="T810" s="9" t="n">
        <v>125.5813953488372</v>
      </c>
      <c r="U810" s="9" t="n">
        <v>132.5581395348837</v>
      </c>
      <c r="V810" s="9" t="n">
        <v>132.5581395348837</v>
      </c>
      <c r="W810" s="9" t="n">
        <v>132.5581395348837</v>
      </c>
      <c r="X810" s="9" t="n">
        <v>132.5581395348837</v>
      </c>
      <c r="Y810" s="7" t="inlineStr">
        <is>
          <t>.</t>
        </is>
      </c>
      <c r="Z810" s="8">
        <f>SUM(AA810:AL810)</f>
        <v/>
      </c>
      <c r="AA810" s="9" t="n">
        <v>0</v>
      </c>
      <c r="AB810" s="9" t="n">
        <v>0</v>
      </c>
      <c r="AC810" s="9" t="n">
        <v>0</v>
      </c>
      <c r="AD810" s="9" t="n">
        <v>0</v>
      </c>
      <c r="AE810" s="9" t="n">
        <v>0</v>
      </c>
      <c r="AF810" s="9" t="n">
        <v>0</v>
      </c>
      <c r="AG810" s="9" t="n">
        <v>0</v>
      </c>
      <c r="AH810" s="9" t="n">
        <v>0</v>
      </c>
      <c r="AI810" s="9" t="n">
        <v>0</v>
      </c>
      <c r="AJ810" s="9" t="n">
        <v>0</v>
      </c>
      <c r="AK810" s="9" t="n">
        <v>0</v>
      </c>
      <c r="AL810" s="9" t="n">
        <v>0</v>
      </c>
      <c r="AM810" s="7" t="inlineStr">
        <is>
          <t>.</t>
        </is>
      </c>
      <c r="AN810" s="6">
        <f>IF(L810=0,0,Z810/L810)</f>
        <v/>
      </c>
      <c r="AO810" s="5">
        <f>IF(AN810="","",IF(AN810&gt;=0.9,"🟢",IF(AN810&gt;=0.7,"🟡",IF(AN810&gt;=0.5,"🟠","🔴"))))</f>
        <v/>
      </c>
      <c r="AP810" s="9">
        <f>IF(L810=0,0,L810-Z810)</f>
        <v/>
      </c>
      <c r="AQ810" s="5">
        <f>IF(Z810=0,"",RANK(Z810,Z$4:Z$1569,0))</f>
        <v/>
      </c>
      <c r="AR810" s="7" t="inlineStr">
        <is>
          <t>.</t>
        </is>
      </c>
      <c r="BA810" s="7" t="inlineStr">
        <is>
          <t>.</t>
        </is>
      </c>
      <c r="BB810" s="9">
        <f>SUM(L$4:L$1569)/COUNTA(A$4:A$1569)</f>
        <v/>
      </c>
      <c r="BC810" s="9">
        <f>SUM(M$4:M$1569)/COUNTA(A$4:A$1569)</f>
        <v/>
      </c>
      <c r="BD810" s="9">
        <f>SUM(N$4:N$1569)/COUNTA(A$4:A$1569)</f>
        <v/>
      </c>
      <c r="BE810" s="9">
        <f>SUM(O$4:O$1569)/COUNTA(A$4:A$1569)</f>
        <v/>
      </c>
      <c r="BF810" s="9">
        <f>SUM(P$4:P$1569)/COUNTA(A$4:A$1569)</f>
        <v/>
      </c>
      <c r="BG810" s="9">
        <f>SUM(Q$4:Q$1569)/COUNTA(A$4:A$1569)</f>
        <v/>
      </c>
      <c r="BH810" s="9">
        <f>SUM(R$4:R$1569)/COUNTA(A$4:A$1569)</f>
        <v/>
      </c>
      <c r="BI810" s="9">
        <f>SUM(S$4:S$1569)/COUNTA(A$4:A$1569)</f>
        <v/>
      </c>
      <c r="BJ810" s="9">
        <f>SUM(T$4:T$1569)/COUNTA(A$4:A$1569)</f>
        <v/>
      </c>
      <c r="BK810" s="9">
        <f>SUM(U$4:U$1569)/COUNTA(A$4:A$1569)</f>
        <v/>
      </c>
      <c r="BL810" s="9">
        <f>SUM(V$4:V$1569)/COUNTA(A$4:A$1569)</f>
        <v/>
      </c>
      <c r="BM810" s="9">
        <f>SUM(W$4:W$1569)/COUNTA(A$4:A$1569)</f>
        <v/>
      </c>
      <c r="BN810" s="9">
        <f>SUM(X$4:X$1569)/COUNTA(A$4:A$1569)</f>
        <v/>
      </c>
      <c r="BO810" s="7" t="inlineStr">
        <is>
          <t>.</t>
        </is>
      </c>
      <c r="BP810" s="9">
        <f>IF(Z810&gt;=BB810,0,IFERROR(BB810+(SUMPRODUCT((Z$4:Z$1569&gt;=BB$4:BB$1569)*(Z$4:Z$1569-BB$4:BB$1569))/MAX(1,COUNTIF(Z$4:Z$1569,"&lt;"&amp;BB810+0.01))),BB810))</f>
        <v/>
      </c>
      <c r="BQ810" s="9">
        <f>IF(AA810&gt;=BC810,0,IFERROR(BC810+SUMPRODUCT((AA$4:AA$1569&gt;=BC$4:BC$1569)*(AA$4:AA$1569-BC$4:BC$1569))/MAX(1,COUNTIF(AA$4:AA$1569,"&lt;"&amp;BC810+0.01)),BC810))</f>
        <v/>
      </c>
      <c r="BR810" s="9">
        <f>IF(AB810&gt;=BD810,0,IFERROR(BD810+SUMPRODUCT((AB$4:AB$1569&gt;=BD$4:BD$1569)*(AB$4:AB$1569-BD$4:BD$1569))/MAX(1,COUNTIF(AB$4:AB$1569,"&lt;"&amp;BD810+0.01)),BD810))</f>
        <v/>
      </c>
      <c r="BS810" s="9">
        <f>IF(AC810&gt;=BE810,0,IFERROR(BE810+SUMPRODUCT((AC$4:AC$1569&gt;=BE$4:BE$1569)*(AC$4:AC$1569-BE$4:BE$1569))/MAX(1,COUNTIF(AC$4:AC$1569,"&lt;"&amp;BE810+0.01)),BE810))</f>
        <v/>
      </c>
      <c r="BT810" s="9">
        <f>IF(AD810&gt;=BF810,0,IFERROR(BF810+SUMPRODUCT((AD$4:AD$1569&gt;=BF$4:BF$1569)*(AD$4:AD$1569-BF$4:BF$1569))/MAX(1,COUNTIF(AD$4:AD$1569,"&lt;"&amp;BF810+0.01)),BF810))</f>
        <v/>
      </c>
      <c r="BU810" s="9">
        <f>IF(AE810&gt;=BG810,0,IFERROR(BG810+SUMPRODUCT((AE$4:AE$1569&gt;=BG$4:BG$1569)*(AE$4:AE$1569-BG$4:BG$1569))/MAX(1,COUNTIF(AE$4:AE$1569,"&lt;"&amp;BG810+0.01)),BG810))</f>
        <v/>
      </c>
      <c r="BV810" s="9">
        <f>IF(AF810&gt;=BH810,0,IFERROR(BH810+SUMPRODUCT((AF$4:AF$1569&gt;=BH$4:BH$1569)*(AF$4:AF$1569-BH$4:BH$1569))/MAX(1,COUNTIF(AF$4:AF$1569,"&lt;"&amp;BH810+0.01)),BH810))</f>
        <v/>
      </c>
      <c r="BW810" s="9">
        <f>IF(AG810&gt;=BI810,0,IFERROR(BI810+SUMPRODUCT((AG$4:AG$1569&gt;=BI$4:BI$1569)*(AG$4:AG$1569-BI$4:BI$1569))/MAX(1,COUNTIF(AG$4:AG$1569,"&lt;"&amp;BI810+0.01)),BI810))</f>
        <v/>
      </c>
      <c r="BX810" s="9">
        <f>IF(AH810&gt;=BJ810,0,IFERROR(BJ810+SUMPRODUCT((AH$4:AH$1569&gt;=BJ$4:BJ$1569)*(AH$4:AH$1569-BJ$4:BJ$1569))/MAX(1,COUNTIF(AH$4:AH$1569,"&lt;"&amp;BJ810+0.01)),BJ810))</f>
        <v/>
      </c>
      <c r="BY810" s="9">
        <f>IF(AI810&gt;=BK810,0,IFERROR(BK810+SUMPRODUCT((AI$4:AI$1569&gt;=BK$4:BK$1569)*(AI$4:AI$1569-BK$4:BK$1569))/MAX(1,COUNTIF(AI$4:AI$1569,"&lt;"&amp;BK810+0.01)),BK810))</f>
        <v/>
      </c>
      <c r="BZ810" s="9">
        <f>IF(AJ810&gt;=BL810,0,IFERROR(BL810+SUMPRODUCT((AJ$4:AJ$1569&gt;=BL$4:BL$1569)*(AJ$4:AJ$1569-BL$4:BL$1569))/MAX(1,COUNTIF(AJ$4:AJ$1569,"&lt;"&amp;BL810+0.01)),BL810))</f>
        <v/>
      </c>
      <c r="CA810" s="9">
        <f>IF(AK810&gt;=BM810,0,IFERROR(BM810+SUMPRODUCT((AK$4:AK$1569&gt;=BM$4:BM$1569)*(AK$4:AK$1569-BM$4:BM$1569))/MAX(1,COUNTIF(AK$4:AK$1569,"&lt;"&amp;BM810+0.01)),BM810))</f>
        <v/>
      </c>
      <c r="CB810" s="9">
        <f>IF(AL810&gt;=BN810,0,IFERROR(BN810+SUMPRODUCT((AL$4:AL$1569&gt;=BN$4:BN$1569)*(AL$4:AL$1569-BN$4:BN$1569))/MAX(1,COUNTIF(AL$4:AL$1569,"&lt;"&amp;BN810+0.01)),BN810))</f>
        <v/>
      </c>
      <c r="CC810" s="5">
        <f>IF(AO810="🟢","VERDE",IF(AO810="🟡","AMARELO",IF(AO810="🟠","VERMELHO",IF(AO810="🔴","VERMELHO","ROXO"))))</f>
        <v/>
      </c>
      <c r="CD810" s="5" t="inlineStr">
        <is>
          <t>🌎 REGIÕES</t>
        </is>
      </c>
      <c r="CE810" s="5" t="inlineStr">
        <is>
          <t>SEM REDE</t>
        </is>
      </c>
    </row>
    <row r="811">
      <c r="A811" s="5" t="inlineStr">
        <is>
          <t>24423484000140</t>
        </is>
      </c>
      <c r="B811" s="5" t="inlineStr">
        <is>
          <t>TERRA MEL FRUTAS COMERCIO DE HORTIFRUTIC</t>
        </is>
      </c>
      <c r="C811" s="5" t="inlineStr">
        <is>
          <t>06 - SEM GRUPO</t>
        </is>
      </c>
      <c r="D811" s="5" t="inlineStr">
        <is>
          <t>LARISSA PADILHA</t>
        </is>
      </c>
      <c r="E811" s="5" t="inlineStr">
        <is>
          <t>SP</t>
        </is>
      </c>
      <c r="F811" s="5">
        <f>IFERROR(VLOOKUP(C811,$AS$4:$AT$25,2,FALSE),"")</f>
        <v/>
      </c>
      <c r="G811" s="6">
        <f>IFERROR(VLOOKUP(C811,$AS$4:$AX$25,6,FALSE),"")</f>
        <v/>
      </c>
      <c r="H811" s="5">
        <f>IFERROR(VLOOKUP(C811,$AS$4:$AY$25,7,FALSE),"")</f>
        <v/>
      </c>
      <c r="I811" s="5">
        <f>IFERROR(VLOOKUP(C811,$AS$4:$AZ$25,8,FALSE),"")</f>
        <v/>
      </c>
      <c r="J811" s="7" t="inlineStr">
        <is>
          <t>.</t>
        </is>
      </c>
      <c r="K811" s="5" t="inlineStr">
        <is>
          <t>SP INTERIOR</t>
        </is>
      </c>
      <c r="L811" s="8" t="n">
        <v>2622.857142857143</v>
      </c>
      <c r="M811" s="9" t="n">
        <v>205.7142857142857</v>
      </c>
      <c r="N811" s="9" t="n">
        <v>205.7142857142857</v>
      </c>
      <c r="O811" s="9" t="n">
        <v>205.7142857142857</v>
      </c>
      <c r="P811" s="9" t="n">
        <v>205.7142857142857</v>
      </c>
      <c r="Q811" s="9" t="n">
        <v>205.7142857142857</v>
      </c>
      <c r="R811" s="9" t="n">
        <v>222.8571428571429</v>
      </c>
      <c r="S811" s="9" t="n">
        <v>222.8571428571429</v>
      </c>
      <c r="T811" s="9" t="n">
        <v>222.8571428571429</v>
      </c>
      <c r="U811" s="9" t="n">
        <v>222.8571428571429</v>
      </c>
      <c r="V811" s="9" t="n">
        <v>222.8571428571429</v>
      </c>
      <c r="W811" s="9" t="n">
        <v>240</v>
      </c>
      <c r="X811" s="9" t="n">
        <v>240</v>
      </c>
      <c r="Y811" s="7" t="inlineStr">
        <is>
          <t>.</t>
        </is>
      </c>
      <c r="Z811" s="8">
        <f>SUM(AA811:AL811)</f>
        <v/>
      </c>
      <c r="AA811" s="9" t="n">
        <v>0</v>
      </c>
      <c r="AB811" s="9" t="n">
        <v>0</v>
      </c>
      <c r="AC811" s="9" t="n">
        <v>0</v>
      </c>
      <c r="AD811" s="9" t="n">
        <v>0</v>
      </c>
      <c r="AE811" s="9" t="n">
        <v>0</v>
      </c>
      <c r="AF811" s="9" t="n">
        <v>0</v>
      </c>
      <c r="AG811" s="9" t="n">
        <v>0</v>
      </c>
      <c r="AH811" s="9" t="n">
        <v>0</v>
      </c>
      <c r="AI811" s="9" t="n">
        <v>0</v>
      </c>
      <c r="AJ811" s="9" t="n">
        <v>0</v>
      </c>
      <c r="AK811" s="9" t="n">
        <v>0</v>
      </c>
      <c r="AL811" s="9" t="n">
        <v>0</v>
      </c>
      <c r="AM811" s="7" t="inlineStr">
        <is>
          <t>.</t>
        </is>
      </c>
      <c r="AN811" s="6">
        <f>IF(L811=0,0,Z811/L811)</f>
        <v/>
      </c>
      <c r="AO811" s="5">
        <f>IF(AN811="","",IF(AN811&gt;=0.9,"🟢",IF(AN811&gt;=0.7,"🟡",IF(AN811&gt;=0.5,"🟠","🔴"))))</f>
        <v/>
      </c>
      <c r="AP811" s="9">
        <f>IF(L811=0,0,L811-Z811)</f>
        <v/>
      </c>
      <c r="AQ811" s="5">
        <f>IF(Z811=0,"",RANK(Z811,Z$4:Z$1569,0))</f>
        <v/>
      </c>
      <c r="AR811" s="7" t="inlineStr">
        <is>
          <t>.</t>
        </is>
      </c>
      <c r="BA811" s="7" t="inlineStr">
        <is>
          <t>.</t>
        </is>
      </c>
      <c r="BB811" s="9">
        <f>SUM(L$4:L$1569)/COUNTA(A$4:A$1569)</f>
        <v/>
      </c>
      <c r="BC811" s="9">
        <f>SUM(M$4:M$1569)/COUNTA(A$4:A$1569)</f>
        <v/>
      </c>
      <c r="BD811" s="9">
        <f>SUM(N$4:N$1569)/COUNTA(A$4:A$1569)</f>
        <v/>
      </c>
      <c r="BE811" s="9">
        <f>SUM(O$4:O$1569)/COUNTA(A$4:A$1569)</f>
        <v/>
      </c>
      <c r="BF811" s="9">
        <f>SUM(P$4:P$1569)/COUNTA(A$4:A$1569)</f>
        <v/>
      </c>
      <c r="BG811" s="9">
        <f>SUM(Q$4:Q$1569)/COUNTA(A$4:A$1569)</f>
        <v/>
      </c>
      <c r="BH811" s="9">
        <f>SUM(R$4:R$1569)/COUNTA(A$4:A$1569)</f>
        <v/>
      </c>
      <c r="BI811" s="9">
        <f>SUM(S$4:S$1569)/COUNTA(A$4:A$1569)</f>
        <v/>
      </c>
      <c r="BJ811" s="9">
        <f>SUM(T$4:T$1569)/COUNTA(A$4:A$1569)</f>
        <v/>
      </c>
      <c r="BK811" s="9">
        <f>SUM(U$4:U$1569)/COUNTA(A$4:A$1569)</f>
        <v/>
      </c>
      <c r="BL811" s="9">
        <f>SUM(V$4:V$1569)/COUNTA(A$4:A$1569)</f>
        <v/>
      </c>
      <c r="BM811" s="9">
        <f>SUM(W$4:W$1569)/COUNTA(A$4:A$1569)</f>
        <v/>
      </c>
      <c r="BN811" s="9">
        <f>SUM(X$4:X$1569)/COUNTA(A$4:A$1569)</f>
        <v/>
      </c>
      <c r="BO811" s="7" t="inlineStr">
        <is>
          <t>.</t>
        </is>
      </c>
      <c r="BP811" s="9">
        <f>IF(Z811&gt;=BB811,0,IFERROR(BB811+(SUMPRODUCT((Z$4:Z$1569&gt;=BB$4:BB$1569)*(Z$4:Z$1569-BB$4:BB$1569))/MAX(1,COUNTIF(Z$4:Z$1569,"&lt;"&amp;BB811+0.01))),BB811))</f>
        <v/>
      </c>
      <c r="BQ811" s="9">
        <f>IF(AA811&gt;=BC811,0,IFERROR(BC811+SUMPRODUCT((AA$4:AA$1569&gt;=BC$4:BC$1569)*(AA$4:AA$1569-BC$4:BC$1569))/MAX(1,COUNTIF(AA$4:AA$1569,"&lt;"&amp;BC811+0.01)),BC811))</f>
        <v/>
      </c>
      <c r="BR811" s="9">
        <f>IF(AB811&gt;=BD811,0,IFERROR(BD811+SUMPRODUCT((AB$4:AB$1569&gt;=BD$4:BD$1569)*(AB$4:AB$1569-BD$4:BD$1569))/MAX(1,COUNTIF(AB$4:AB$1569,"&lt;"&amp;BD811+0.01)),BD811))</f>
        <v/>
      </c>
      <c r="BS811" s="9">
        <f>IF(AC811&gt;=BE811,0,IFERROR(BE811+SUMPRODUCT((AC$4:AC$1569&gt;=BE$4:BE$1569)*(AC$4:AC$1569-BE$4:BE$1569))/MAX(1,COUNTIF(AC$4:AC$1569,"&lt;"&amp;BE811+0.01)),BE811))</f>
        <v/>
      </c>
      <c r="BT811" s="9">
        <f>IF(AD811&gt;=BF811,0,IFERROR(BF811+SUMPRODUCT((AD$4:AD$1569&gt;=BF$4:BF$1569)*(AD$4:AD$1569-BF$4:BF$1569))/MAX(1,COUNTIF(AD$4:AD$1569,"&lt;"&amp;BF811+0.01)),BF811))</f>
        <v/>
      </c>
      <c r="BU811" s="9">
        <f>IF(AE811&gt;=BG811,0,IFERROR(BG811+SUMPRODUCT((AE$4:AE$1569&gt;=BG$4:BG$1569)*(AE$4:AE$1569-BG$4:BG$1569))/MAX(1,COUNTIF(AE$4:AE$1569,"&lt;"&amp;BG811+0.01)),BG811))</f>
        <v/>
      </c>
      <c r="BV811" s="9">
        <f>IF(AF811&gt;=BH811,0,IFERROR(BH811+SUMPRODUCT((AF$4:AF$1569&gt;=BH$4:BH$1569)*(AF$4:AF$1569-BH$4:BH$1569))/MAX(1,COUNTIF(AF$4:AF$1569,"&lt;"&amp;BH811+0.01)),BH811))</f>
        <v/>
      </c>
      <c r="BW811" s="9">
        <f>IF(AG811&gt;=BI811,0,IFERROR(BI811+SUMPRODUCT((AG$4:AG$1569&gt;=BI$4:BI$1569)*(AG$4:AG$1569-BI$4:BI$1569))/MAX(1,COUNTIF(AG$4:AG$1569,"&lt;"&amp;BI811+0.01)),BI811))</f>
        <v/>
      </c>
      <c r="BX811" s="9">
        <f>IF(AH811&gt;=BJ811,0,IFERROR(BJ811+SUMPRODUCT((AH$4:AH$1569&gt;=BJ$4:BJ$1569)*(AH$4:AH$1569-BJ$4:BJ$1569))/MAX(1,COUNTIF(AH$4:AH$1569,"&lt;"&amp;BJ811+0.01)),BJ811))</f>
        <v/>
      </c>
      <c r="BY811" s="9">
        <f>IF(AI811&gt;=BK811,0,IFERROR(BK811+SUMPRODUCT((AI$4:AI$1569&gt;=BK$4:BK$1569)*(AI$4:AI$1569-BK$4:BK$1569))/MAX(1,COUNTIF(AI$4:AI$1569,"&lt;"&amp;BK811+0.01)),BK811))</f>
        <v/>
      </c>
      <c r="BZ811" s="9">
        <f>IF(AJ811&gt;=BL811,0,IFERROR(BL811+SUMPRODUCT((AJ$4:AJ$1569&gt;=BL$4:BL$1569)*(AJ$4:AJ$1569-BL$4:BL$1569))/MAX(1,COUNTIF(AJ$4:AJ$1569,"&lt;"&amp;BL811+0.01)),BL811))</f>
        <v/>
      </c>
      <c r="CA811" s="9">
        <f>IF(AK811&gt;=BM811,0,IFERROR(BM811+SUMPRODUCT((AK$4:AK$1569&gt;=BM$4:BM$1569)*(AK$4:AK$1569-BM$4:BM$1569))/MAX(1,COUNTIF(AK$4:AK$1569,"&lt;"&amp;BM811+0.01)),BM811))</f>
        <v/>
      </c>
      <c r="CB811" s="9">
        <f>IF(AL811&gt;=BN811,0,IFERROR(BN811+SUMPRODUCT((AL$4:AL$1569&gt;=BN$4:BN$1569)*(AL$4:AL$1569-BN$4:BN$1569))/MAX(1,COUNTIF(AL$4:AL$1569,"&lt;"&amp;BN811+0.01)),BN811))</f>
        <v/>
      </c>
      <c r="CC811" s="5">
        <f>IF(AO811="🟢","VERDE",IF(AO811="🟡","AMARELO",IF(AO811="🟠","VERMELHO",IF(AO811="🔴","VERMELHO","ROXO"))))</f>
        <v/>
      </c>
      <c r="CD811" s="5" t="inlineStr">
        <is>
          <t>🌎 REGIÕES</t>
        </is>
      </c>
      <c r="CE811" s="5" t="inlineStr">
        <is>
          <t>SEM REDE</t>
        </is>
      </c>
    </row>
    <row r="812">
      <c r="A812" s="5" t="inlineStr">
        <is>
          <t>24437296000170</t>
        </is>
      </c>
      <c r="B812" s="5" t="inlineStr">
        <is>
          <t>PRODUTOS NATURAIS K &amp; B LTDA - ME</t>
        </is>
      </c>
      <c r="C812" s="5" t="inlineStr">
        <is>
          <t>06 - SEM GRUPO</t>
        </is>
      </c>
      <c r="D812" s="5" t="inlineStr">
        <is>
          <t>HEMANUELE DITZEL (MANU)</t>
        </is>
      </c>
      <c r="E812" s="5" t="inlineStr">
        <is>
          <t>RS</t>
        </is>
      </c>
      <c r="F812" s="5">
        <f>IFERROR(VLOOKUP(C812,$AS$4:$AT$25,2,FALSE),"")</f>
        <v/>
      </c>
      <c r="G812" s="6">
        <f>IFERROR(VLOOKUP(C812,$AS$4:$AX$25,6,FALSE),"")</f>
        <v/>
      </c>
      <c r="H812" s="5">
        <f>IFERROR(VLOOKUP(C812,$AS$4:$AY$25,7,FALSE),"")</f>
        <v/>
      </c>
      <c r="I812" s="5">
        <f>IFERROR(VLOOKUP(C812,$AS$4:$AZ$25,8,FALSE),"")</f>
        <v/>
      </c>
      <c r="J812" s="7" t="inlineStr">
        <is>
          <t>.</t>
        </is>
      </c>
      <c r="K812" s="5" t="inlineStr">
        <is>
          <t>SUL</t>
        </is>
      </c>
      <c r="L812" s="8" t="n">
        <v>1582.758620689655</v>
      </c>
      <c r="M812" s="9" t="n">
        <v>124.1379310344828</v>
      </c>
      <c r="N812" s="9" t="n">
        <v>124.1379310344828</v>
      </c>
      <c r="O812" s="9" t="n">
        <v>124.1379310344828</v>
      </c>
      <c r="P812" s="9" t="n">
        <v>124.1379310344828</v>
      </c>
      <c r="Q812" s="9" t="n">
        <v>124.1379310344828</v>
      </c>
      <c r="R812" s="9" t="n">
        <v>134.4827586206897</v>
      </c>
      <c r="S812" s="9" t="n">
        <v>134.4827586206897</v>
      </c>
      <c r="T812" s="9" t="n">
        <v>134.4827586206897</v>
      </c>
      <c r="U812" s="9" t="n">
        <v>134.4827586206897</v>
      </c>
      <c r="V812" s="9" t="n">
        <v>134.4827586206897</v>
      </c>
      <c r="W812" s="9" t="n">
        <v>144.8275862068965</v>
      </c>
      <c r="X812" s="9" t="n">
        <v>144.8275862068965</v>
      </c>
      <c r="Y812" s="7" t="inlineStr">
        <is>
          <t>.</t>
        </is>
      </c>
      <c r="Z812" s="8">
        <f>SUM(AA812:AL812)</f>
        <v/>
      </c>
      <c r="AA812" s="9" t="n">
        <v>0</v>
      </c>
      <c r="AB812" s="9" t="n">
        <v>0</v>
      </c>
      <c r="AC812" s="9" t="n">
        <v>0</v>
      </c>
      <c r="AD812" s="9" t="n">
        <v>0</v>
      </c>
      <c r="AE812" s="9" t="n">
        <v>0</v>
      </c>
      <c r="AF812" s="9" t="n">
        <v>0</v>
      </c>
      <c r="AG812" s="9" t="n">
        <v>0</v>
      </c>
      <c r="AH812" s="9" t="n">
        <v>0</v>
      </c>
      <c r="AI812" s="9" t="n">
        <v>0</v>
      </c>
      <c r="AJ812" s="9" t="n">
        <v>0</v>
      </c>
      <c r="AK812" s="9" t="n">
        <v>0</v>
      </c>
      <c r="AL812" s="9" t="n">
        <v>0</v>
      </c>
      <c r="AM812" s="7" t="inlineStr">
        <is>
          <t>.</t>
        </is>
      </c>
      <c r="AN812" s="6">
        <f>IF(L812=0,0,Z812/L812)</f>
        <v/>
      </c>
      <c r="AO812" s="5">
        <f>IF(AN812="","",IF(AN812&gt;=0.9,"🟢",IF(AN812&gt;=0.7,"🟡",IF(AN812&gt;=0.5,"🟠","🔴"))))</f>
        <v/>
      </c>
      <c r="AP812" s="9">
        <f>IF(L812=0,0,L812-Z812)</f>
        <v/>
      </c>
      <c r="AQ812" s="5">
        <f>IF(Z812=0,"",RANK(Z812,Z$4:Z$1569,0))</f>
        <v/>
      </c>
      <c r="AR812" s="7" t="inlineStr">
        <is>
          <t>.</t>
        </is>
      </c>
      <c r="BA812" s="7" t="inlineStr">
        <is>
          <t>.</t>
        </is>
      </c>
      <c r="BB812" s="9">
        <f>SUM(L$4:L$1569)/COUNTA(A$4:A$1569)</f>
        <v/>
      </c>
      <c r="BC812" s="9">
        <f>SUM(M$4:M$1569)/COUNTA(A$4:A$1569)</f>
        <v/>
      </c>
      <c r="BD812" s="9">
        <f>SUM(N$4:N$1569)/COUNTA(A$4:A$1569)</f>
        <v/>
      </c>
      <c r="BE812" s="9">
        <f>SUM(O$4:O$1569)/COUNTA(A$4:A$1569)</f>
        <v/>
      </c>
      <c r="BF812" s="9">
        <f>SUM(P$4:P$1569)/COUNTA(A$4:A$1569)</f>
        <v/>
      </c>
      <c r="BG812" s="9">
        <f>SUM(Q$4:Q$1569)/COUNTA(A$4:A$1569)</f>
        <v/>
      </c>
      <c r="BH812" s="9">
        <f>SUM(R$4:R$1569)/COUNTA(A$4:A$1569)</f>
        <v/>
      </c>
      <c r="BI812" s="9">
        <f>SUM(S$4:S$1569)/COUNTA(A$4:A$1569)</f>
        <v/>
      </c>
      <c r="BJ812" s="9">
        <f>SUM(T$4:T$1569)/COUNTA(A$4:A$1569)</f>
        <v/>
      </c>
      <c r="BK812" s="9">
        <f>SUM(U$4:U$1569)/COUNTA(A$4:A$1569)</f>
        <v/>
      </c>
      <c r="BL812" s="9">
        <f>SUM(V$4:V$1569)/COUNTA(A$4:A$1569)</f>
        <v/>
      </c>
      <c r="BM812" s="9">
        <f>SUM(W$4:W$1569)/COUNTA(A$4:A$1569)</f>
        <v/>
      </c>
      <c r="BN812" s="9">
        <f>SUM(X$4:X$1569)/COUNTA(A$4:A$1569)</f>
        <v/>
      </c>
      <c r="BO812" s="7" t="inlineStr">
        <is>
          <t>.</t>
        </is>
      </c>
      <c r="BP812" s="9">
        <f>IF(Z812&gt;=BB812,0,IFERROR(BB812+(SUMPRODUCT((Z$4:Z$1569&gt;=BB$4:BB$1569)*(Z$4:Z$1569-BB$4:BB$1569))/MAX(1,COUNTIF(Z$4:Z$1569,"&lt;"&amp;BB812+0.01))),BB812))</f>
        <v/>
      </c>
      <c r="BQ812" s="9">
        <f>IF(AA812&gt;=BC812,0,IFERROR(BC812+SUMPRODUCT((AA$4:AA$1569&gt;=BC$4:BC$1569)*(AA$4:AA$1569-BC$4:BC$1569))/MAX(1,COUNTIF(AA$4:AA$1569,"&lt;"&amp;BC812+0.01)),BC812))</f>
        <v/>
      </c>
      <c r="BR812" s="9">
        <f>IF(AB812&gt;=BD812,0,IFERROR(BD812+SUMPRODUCT((AB$4:AB$1569&gt;=BD$4:BD$1569)*(AB$4:AB$1569-BD$4:BD$1569))/MAX(1,COUNTIF(AB$4:AB$1569,"&lt;"&amp;BD812+0.01)),BD812))</f>
        <v/>
      </c>
      <c r="BS812" s="9">
        <f>IF(AC812&gt;=BE812,0,IFERROR(BE812+SUMPRODUCT((AC$4:AC$1569&gt;=BE$4:BE$1569)*(AC$4:AC$1569-BE$4:BE$1569))/MAX(1,COUNTIF(AC$4:AC$1569,"&lt;"&amp;BE812+0.01)),BE812))</f>
        <v/>
      </c>
      <c r="BT812" s="9">
        <f>IF(AD812&gt;=BF812,0,IFERROR(BF812+SUMPRODUCT((AD$4:AD$1569&gt;=BF$4:BF$1569)*(AD$4:AD$1569-BF$4:BF$1569))/MAX(1,COUNTIF(AD$4:AD$1569,"&lt;"&amp;BF812+0.01)),BF812))</f>
        <v/>
      </c>
      <c r="BU812" s="9">
        <f>IF(AE812&gt;=BG812,0,IFERROR(BG812+SUMPRODUCT((AE$4:AE$1569&gt;=BG$4:BG$1569)*(AE$4:AE$1569-BG$4:BG$1569))/MAX(1,COUNTIF(AE$4:AE$1569,"&lt;"&amp;BG812+0.01)),BG812))</f>
        <v/>
      </c>
      <c r="BV812" s="9">
        <f>IF(AF812&gt;=BH812,0,IFERROR(BH812+SUMPRODUCT((AF$4:AF$1569&gt;=BH$4:BH$1569)*(AF$4:AF$1569-BH$4:BH$1569))/MAX(1,COUNTIF(AF$4:AF$1569,"&lt;"&amp;BH812+0.01)),BH812))</f>
        <v/>
      </c>
      <c r="BW812" s="9">
        <f>IF(AG812&gt;=BI812,0,IFERROR(BI812+SUMPRODUCT((AG$4:AG$1569&gt;=BI$4:BI$1569)*(AG$4:AG$1569-BI$4:BI$1569))/MAX(1,COUNTIF(AG$4:AG$1569,"&lt;"&amp;BI812+0.01)),BI812))</f>
        <v/>
      </c>
      <c r="BX812" s="9">
        <f>IF(AH812&gt;=BJ812,0,IFERROR(BJ812+SUMPRODUCT((AH$4:AH$1569&gt;=BJ$4:BJ$1569)*(AH$4:AH$1569-BJ$4:BJ$1569))/MAX(1,COUNTIF(AH$4:AH$1569,"&lt;"&amp;BJ812+0.01)),BJ812))</f>
        <v/>
      </c>
      <c r="BY812" s="9">
        <f>IF(AI812&gt;=BK812,0,IFERROR(BK812+SUMPRODUCT((AI$4:AI$1569&gt;=BK$4:BK$1569)*(AI$4:AI$1569-BK$4:BK$1569))/MAX(1,COUNTIF(AI$4:AI$1569,"&lt;"&amp;BK812+0.01)),BK812))</f>
        <v/>
      </c>
      <c r="BZ812" s="9">
        <f>IF(AJ812&gt;=BL812,0,IFERROR(BL812+SUMPRODUCT((AJ$4:AJ$1569&gt;=BL$4:BL$1569)*(AJ$4:AJ$1569-BL$4:BL$1569))/MAX(1,COUNTIF(AJ$4:AJ$1569,"&lt;"&amp;BL812+0.01)),BL812))</f>
        <v/>
      </c>
      <c r="CA812" s="9">
        <f>IF(AK812&gt;=BM812,0,IFERROR(BM812+SUMPRODUCT((AK$4:AK$1569&gt;=BM$4:BM$1569)*(AK$4:AK$1569-BM$4:BM$1569))/MAX(1,COUNTIF(AK$4:AK$1569,"&lt;"&amp;BM812+0.01)),BM812))</f>
        <v/>
      </c>
      <c r="CB812" s="9">
        <f>IF(AL812&gt;=BN812,0,IFERROR(BN812+SUMPRODUCT((AL$4:AL$1569&gt;=BN$4:BN$1569)*(AL$4:AL$1569-BN$4:BN$1569))/MAX(1,COUNTIF(AL$4:AL$1569,"&lt;"&amp;BN812+0.01)),BN812))</f>
        <v/>
      </c>
      <c r="CC812" s="5">
        <f>IF(AO812="🟢","VERDE",IF(AO812="🟡","AMARELO",IF(AO812="🟠","VERMELHO",IF(AO812="🔴","VERMELHO","ROXO"))))</f>
        <v/>
      </c>
      <c r="CD812" s="5" t="inlineStr">
        <is>
          <t>🌎 REGIÕES</t>
        </is>
      </c>
      <c r="CE812" s="5" t="inlineStr">
        <is>
          <t>SEM REDE</t>
        </is>
      </c>
    </row>
    <row r="813">
      <c r="A813" s="5" t="inlineStr">
        <is>
          <t>24521457000100</t>
        </is>
      </c>
      <c r="B813" s="5" t="inlineStr">
        <is>
          <t>YAMA 3D LTDA - EPP</t>
        </is>
      </c>
      <c r="C813" s="5" t="inlineStr">
        <is>
          <t>06 - SEM GRUPO</t>
        </is>
      </c>
      <c r="D813" s="5" t="inlineStr">
        <is>
          <t>HEMANUELE DITZEL (MANU)</t>
        </is>
      </c>
      <c r="E813" s="5" t="inlineStr">
        <is>
          <t>PR</t>
        </is>
      </c>
      <c r="F813" s="5">
        <f>IFERROR(VLOOKUP(C813,$AS$4:$AT$25,2,FALSE),"")</f>
        <v/>
      </c>
      <c r="G813" s="6">
        <f>IFERROR(VLOOKUP(C813,$AS$4:$AX$25,6,FALSE),"")</f>
        <v/>
      </c>
      <c r="H813" s="5">
        <f>IFERROR(VLOOKUP(C813,$AS$4:$AY$25,7,FALSE),"")</f>
        <v/>
      </c>
      <c r="I813" s="5">
        <f>IFERROR(VLOOKUP(C813,$AS$4:$AZ$25,8,FALSE),"")</f>
        <v/>
      </c>
      <c r="J813" s="7" t="inlineStr">
        <is>
          <t>.</t>
        </is>
      </c>
      <c r="K813" s="5" t="inlineStr">
        <is>
          <t>SUL</t>
        </is>
      </c>
      <c r="L813" s="8" t="n">
        <v>1613.793103448276</v>
      </c>
      <c r="M813" s="9" t="n">
        <v>124.1379310344828</v>
      </c>
      <c r="N813" s="9" t="n">
        <v>124.1379310344828</v>
      </c>
      <c r="O813" s="9" t="n">
        <v>129.3103448275862</v>
      </c>
      <c r="P813" s="9" t="n">
        <v>129.3103448275862</v>
      </c>
      <c r="Q813" s="9" t="n">
        <v>129.3103448275862</v>
      </c>
      <c r="R813" s="9" t="n">
        <v>134.4827586206897</v>
      </c>
      <c r="S813" s="9" t="n">
        <v>134.4827586206897</v>
      </c>
      <c r="T813" s="9" t="n">
        <v>139.6551724137931</v>
      </c>
      <c r="U813" s="9" t="n">
        <v>139.6551724137931</v>
      </c>
      <c r="V813" s="9" t="n">
        <v>139.6551724137931</v>
      </c>
      <c r="W813" s="9" t="n">
        <v>144.8275862068965</v>
      </c>
      <c r="X813" s="9" t="n">
        <v>144.8275862068965</v>
      </c>
      <c r="Y813" s="7" t="inlineStr">
        <is>
          <t>.</t>
        </is>
      </c>
      <c r="Z813" s="8">
        <f>SUM(AA813:AL813)</f>
        <v/>
      </c>
      <c r="AA813" s="9" t="n">
        <v>0</v>
      </c>
      <c r="AB813" s="9" t="n">
        <v>0</v>
      </c>
      <c r="AC813" s="9" t="n">
        <v>0</v>
      </c>
      <c r="AD813" s="9" t="n">
        <v>0</v>
      </c>
      <c r="AE813" s="9" t="n">
        <v>0</v>
      </c>
      <c r="AF813" s="9" t="n">
        <v>0</v>
      </c>
      <c r="AG813" s="9" t="n">
        <v>0</v>
      </c>
      <c r="AH813" s="9" t="n">
        <v>0</v>
      </c>
      <c r="AI813" s="9" t="n">
        <v>0</v>
      </c>
      <c r="AJ813" s="9" t="n">
        <v>0</v>
      </c>
      <c r="AK813" s="9" t="n">
        <v>0</v>
      </c>
      <c r="AL813" s="9" t="n">
        <v>0</v>
      </c>
      <c r="AM813" s="7" t="inlineStr">
        <is>
          <t>.</t>
        </is>
      </c>
      <c r="AN813" s="6">
        <f>IF(L813=0,0,Z813/L813)</f>
        <v/>
      </c>
      <c r="AO813" s="5">
        <f>IF(AN813="","",IF(AN813&gt;=0.9,"🟢",IF(AN813&gt;=0.7,"🟡",IF(AN813&gt;=0.5,"🟠","🔴"))))</f>
        <v/>
      </c>
      <c r="AP813" s="9">
        <f>IF(L813=0,0,L813-Z813)</f>
        <v/>
      </c>
      <c r="AQ813" s="5">
        <f>IF(Z813=0,"",RANK(Z813,Z$4:Z$1569,0))</f>
        <v/>
      </c>
      <c r="AR813" s="7" t="inlineStr">
        <is>
          <t>.</t>
        </is>
      </c>
      <c r="BA813" s="7" t="inlineStr">
        <is>
          <t>.</t>
        </is>
      </c>
      <c r="BB813" s="9">
        <f>SUM(L$4:L$1569)/COUNTA(A$4:A$1569)</f>
        <v/>
      </c>
      <c r="BC813" s="9">
        <f>SUM(M$4:M$1569)/COUNTA(A$4:A$1569)</f>
        <v/>
      </c>
      <c r="BD813" s="9">
        <f>SUM(N$4:N$1569)/COUNTA(A$4:A$1569)</f>
        <v/>
      </c>
      <c r="BE813" s="9">
        <f>SUM(O$4:O$1569)/COUNTA(A$4:A$1569)</f>
        <v/>
      </c>
      <c r="BF813" s="9">
        <f>SUM(P$4:P$1569)/COUNTA(A$4:A$1569)</f>
        <v/>
      </c>
      <c r="BG813" s="9">
        <f>SUM(Q$4:Q$1569)/COUNTA(A$4:A$1569)</f>
        <v/>
      </c>
      <c r="BH813" s="9">
        <f>SUM(R$4:R$1569)/COUNTA(A$4:A$1569)</f>
        <v/>
      </c>
      <c r="BI813" s="9">
        <f>SUM(S$4:S$1569)/COUNTA(A$4:A$1569)</f>
        <v/>
      </c>
      <c r="BJ813" s="9">
        <f>SUM(T$4:T$1569)/COUNTA(A$4:A$1569)</f>
        <v/>
      </c>
      <c r="BK813" s="9">
        <f>SUM(U$4:U$1569)/COUNTA(A$4:A$1569)</f>
        <v/>
      </c>
      <c r="BL813" s="9">
        <f>SUM(V$4:V$1569)/COUNTA(A$4:A$1569)</f>
        <v/>
      </c>
      <c r="BM813" s="9">
        <f>SUM(W$4:W$1569)/COUNTA(A$4:A$1569)</f>
        <v/>
      </c>
      <c r="BN813" s="9">
        <f>SUM(X$4:X$1569)/COUNTA(A$4:A$1569)</f>
        <v/>
      </c>
      <c r="BO813" s="7" t="inlineStr">
        <is>
          <t>.</t>
        </is>
      </c>
      <c r="BP813" s="9">
        <f>IF(Z813&gt;=BB813,0,IFERROR(BB813+(SUMPRODUCT((Z$4:Z$1569&gt;=BB$4:BB$1569)*(Z$4:Z$1569-BB$4:BB$1569))/MAX(1,COUNTIF(Z$4:Z$1569,"&lt;"&amp;BB813+0.01))),BB813))</f>
        <v/>
      </c>
      <c r="BQ813" s="9">
        <f>IF(AA813&gt;=BC813,0,IFERROR(BC813+SUMPRODUCT((AA$4:AA$1569&gt;=BC$4:BC$1569)*(AA$4:AA$1569-BC$4:BC$1569))/MAX(1,COUNTIF(AA$4:AA$1569,"&lt;"&amp;BC813+0.01)),BC813))</f>
        <v/>
      </c>
      <c r="BR813" s="9">
        <f>IF(AB813&gt;=BD813,0,IFERROR(BD813+SUMPRODUCT((AB$4:AB$1569&gt;=BD$4:BD$1569)*(AB$4:AB$1569-BD$4:BD$1569))/MAX(1,COUNTIF(AB$4:AB$1569,"&lt;"&amp;BD813+0.01)),BD813))</f>
        <v/>
      </c>
      <c r="BS813" s="9">
        <f>IF(AC813&gt;=BE813,0,IFERROR(BE813+SUMPRODUCT((AC$4:AC$1569&gt;=BE$4:BE$1569)*(AC$4:AC$1569-BE$4:BE$1569))/MAX(1,COUNTIF(AC$4:AC$1569,"&lt;"&amp;BE813+0.01)),BE813))</f>
        <v/>
      </c>
      <c r="BT813" s="9">
        <f>IF(AD813&gt;=BF813,0,IFERROR(BF813+SUMPRODUCT((AD$4:AD$1569&gt;=BF$4:BF$1569)*(AD$4:AD$1569-BF$4:BF$1569))/MAX(1,COUNTIF(AD$4:AD$1569,"&lt;"&amp;BF813+0.01)),BF813))</f>
        <v/>
      </c>
      <c r="BU813" s="9">
        <f>IF(AE813&gt;=BG813,0,IFERROR(BG813+SUMPRODUCT((AE$4:AE$1569&gt;=BG$4:BG$1569)*(AE$4:AE$1569-BG$4:BG$1569))/MAX(1,COUNTIF(AE$4:AE$1569,"&lt;"&amp;BG813+0.01)),BG813))</f>
        <v/>
      </c>
      <c r="BV813" s="9">
        <f>IF(AF813&gt;=BH813,0,IFERROR(BH813+SUMPRODUCT((AF$4:AF$1569&gt;=BH$4:BH$1569)*(AF$4:AF$1569-BH$4:BH$1569))/MAX(1,COUNTIF(AF$4:AF$1569,"&lt;"&amp;BH813+0.01)),BH813))</f>
        <v/>
      </c>
      <c r="BW813" s="9">
        <f>IF(AG813&gt;=BI813,0,IFERROR(BI813+SUMPRODUCT((AG$4:AG$1569&gt;=BI$4:BI$1569)*(AG$4:AG$1569-BI$4:BI$1569))/MAX(1,COUNTIF(AG$4:AG$1569,"&lt;"&amp;BI813+0.01)),BI813))</f>
        <v/>
      </c>
      <c r="BX813" s="9">
        <f>IF(AH813&gt;=BJ813,0,IFERROR(BJ813+SUMPRODUCT((AH$4:AH$1569&gt;=BJ$4:BJ$1569)*(AH$4:AH$1569-BJ$4:BJ$1569))/MAX(1,COUNTIF(AH$4:AH$1569,"&lt;"&amp;BJ813+0.01)),BJ813))</f>
        <v/>
      </c>
      <c r="BY813" s="9">
        <f>IF(AI813&gt;=BK813,0,IFERROR(BK813+SUMPRODUCT((AI$4:AI$1569&gt;=BK$4:BK$1569)*(AI$4:AI$1569-BK$4:BK$1569))/MAX(1,COUNTIF(AI$4:AI$1569,"&lt;"&amp;BK813+0.01)),BK813))</f>
        <v/>
      </c>
      <c r="BZ813" s="9">
        <f>IF(AJ813&gt;=BL813,0,IFERROR(BL813+SUMPRODUCT((AJ$4:AJ$1569&gt;=BL$4:BL$1569)*(AJ$4:AJ$1569-BL$4:BL$1569))/MAX(1,COUNTIF(AJ$4:AJ$1569,"&lt;"&amp;BL813+0.01)),BL813))</f>
        <v/>
      </c>
      <c r="CA813" s="9">
        <f>IF(AK813&gt;=BM813,0,IFERROR(BM813+SUMPRODUCT((AK$4:AK$1569&gt;=BM$4:BM$1569)*(AK$4:AK$1569-BM$4:BM$1569))/MAX(1,COUNTIF(AK$4:AK$1569,"&lt;"&amp;BM813+0.01)),BM813))</f>
        <v/>
      </c>
      <c r="CB813" s="9">
        <f>IF(AL813&gt;=BN813,0,IFERROR(BN813+SUMPRODUCT((AL$4:AL$1569&gt;=BN$4:BN$1569)*(AL$4:AL$1569-BN$4:BN$1569))/MAX(1,COUNTIF(AL$4:AL$1569,"&lt;"&amp;BN813+0.01)),BN813))</f>
        <v/>
      </c>
      <c r="CC813" s="5">
        <f>IF(AO813="🟢","VERDE",IF(AO813="🟡","AMARELO",IF(AO813="🟠","VERMELHO",IF(AO813="🔴","VERMELHO","ROXO"))))</f>
        <v/>
      </c>
      <c r="CD813" s="5" t="inlineStr">
        <is>
          <t>🌎 REGIÕES</t>
        </is>
      </c>
      <c r="CE813" s="5" t="inlineStr">
        <is>
          <t>SEM REDE</t>
        </is>
      </c>
    </row>
    <row r="814">
      <c r="A814" s="5" t="inlineStr">
        <is>
          <t>24583557000160</t>
        </is>
      </c>
      <c r="B814" s="5" t="inlineStr">
        <is>
          <t>SHOPPER COMERCIO ALIMENTICIOS LTDA</t>
        </is>
      </c>
      <c r="C814" s="5" t="inlineStr">
        <is>
          <t>06 - SEM GRUPO</t>
        </is>
      </c>
      <c r="D814" s="5" t="inlineStr">
        <is>
          <t>LARISSA PADILHA</t>
        </is>
      </c>
      <c r="E814" s="5" t="inlineStr">
        <is>
          <t>SP</t>
        </is>
      </c>
      <c r="F814" s="5">
        <f>IFERROR(VLOOKUP(C814,$AS$4:$AT$25,2,FALSE),"")</f>
        <v/>
      </c>
      <c r="G814" s="6">
        <f>IFERROR(VLOOKUP(C814,$AS$4:$AX$25,6,FALSE),"")</f>
        <v/>
      </c>
      <c r="H814" s="5">
        <f>IFERROR(VLOOKUP(C814,$AS$4:$AY$25,7,FALSE),"")</f>
        <v/>
      </c>
      <c r="I814" s="5">
        <f>IFERROR(VLOOKUP(C814,$AS$4:$AZ$25,8,FALSE),"")</f>
        <v/>
      </c>
      <c r="J814" s="7" t="inlineStr">
        <is>
          <t>.</t>
        </is>
      </c>
      <c r="K814" s="5" t="inlineStr">
        <is>
          <t>SP CAPITAL</t>
        </is>
      </c>
      <c r="L814" s="8" t="n">
        <v>5850</v>
      </c>
      <c r="M814" s="9" t="n">
        <v>300</v>
      </c>
      <c r="N814" s="9" t="n">
        <v>300</v>
      </c>
      <c r="O814" s="9" t="n">
        <v>450</v>
      </c>
      <c r="P814" s="9" t="n">
        <v>450</v>
      </c>
      <c r="Q814" s="9" t="n">
        <v>450</v>
      </c>
      <c r="R814" s="9" t="n">
        <v>450</v>
      </c>
      <c r="S814" s="9" t="n">
        <v>450</v>
      </c>
      <c r="T814" s="9" t="n">
        <v>600</v>
      </c>
      <c r="U814" s="9" t="n">
        <v>600</v>
      </c>
      <c r="V814" s="9" t="n">
        <v>600</v>
      </c>
      <c r="W814" s="9" t="n">
        <v>600</v>
      </c>
      <c r="X814" s="9" t="n">
        <v>600</v>
      </c>
      <c r="Y814" s="7" t="inlineStr">
        <is>
          <t>.</t>
        </is>
      </c>
      <c r="Z814" s="8">
        <f>SUM(AA814:AL814)</f>
        <v/>
      </c>
      <c r="AA814" s="9" t="n">
        <v>0</v>
      </c>
      <c r="AB814" s="9" t="n">
        <v>0</v>
      </c>
      <c r="AC814" s="9" t="n">
        <v>0</v>
      </c>
      <c r="AD814" s="9" t="n">
        <v>0</v>
      </c>
      <c r="AE814" s="9" t="n">
        <v>0</v>
      </c>
      <c r="AF814" s="9" t="n">
        <v>0</v>
      </c>
      <c r="AG814" s="9" t="n">
        <v>0</v>
      </c>
      <c r="AH814" s="9" t="n">
        <v>0</v>
      </c>
      <c r="AI814" s="9" t="n">
        <v>0</v>
      </c>
      <c r="AJ814" s="9" t="n">
        <v>0</v>
      </c>
      <c r="AK814" s="9" t="n">
        <v>0</v>
      </c>
      <c r="AL814" s="9" t="n">
        <v>0</v>
      </c>
      <c r="AM814" s="7" t="inlineStr">
        <is>
          <t>.</t>
        </is>
      </c>
      <c r="AN814" s="6">
        <f>IF(L814=0,0,Z814/L814)</f>
        <v/>
      </c>
      <c r="AO814" s="5">
        <f>IF(AN814="","",IF(AN814&gt;=0.9,"🟢",IF(AN814&gt;=0.7,"🟡",IF(AN814&gt;=0.5,"🟠","🔴"))))</f>
        <v/>
      </c>
      <c r="AP814" s="9">
        <f>IF(L814=0,0,L814-Z814)</f>
        <v/>
      </c>
      <c r="AQ814" s="5">
        <f>IF(Z814=0,"",RANK(Z814,Z$4:Z$1569,0))</f>
        <v/>
      </c>
      <c r="AR814" s="7" t="inlineStr">
        <is>
          <t>.</t>
        </is>
      </c>
      <c r="BA814" s="7" t="inlineStr">
        <is>
          <t>.</t>
        </is>
      </c>
      <c r="BB814" s="9">
        <f>SUM(L$4:L$1569)/COUNTA(A$4:A$1569)</f>
        <v/>
      </c>
      <c r="BC814" s="9">
        <f>SUM(M$4:M$1569)/COUNTA(A$4:A$1569)</f>
        <v/>
      </c>
      <c r="BD814" s="9">
        <f>SUM(N$4:N$1569)/COUNTA(A$4:A$1569)</f>
        <v/>
      </c>
      <c r="BE814" s="9">
        <f>SUM(O$4:O$1569)/COUNTA(A$4:A$1569)</f>
        <v/>
      </c>
      <c r="BF814" s="9">
        <f>SUM(P$4:P$1569)/COUNTA(A$4:A$1569)</f>
        <v/>
      </c>
      <c r="BG814" s="9">
        <f>SUM(Q$4:Q$1569)/COUNTA(A$4:A$1569)</f>
        <v/>
      </c>
      <c r="BH814" s="9">
        <f>SUM(R$4:R$1569)/COUNTA(A$4:A$1569)</f>
        <v/>
      </c>
      <c r="BI814" s="9">
        <f>SUM(S$4:S$1569)/COUNTA(A$4:A$1569)</f>
        <v/>
      </c>
      <c r="BJ814" s="9">
        <f>SUM(T$4:T$1569)/COUNTA(A$4:A$1569)</f>
        <v/>
      </c>
      <c r="BK814" s="9">
        <f>SUM(U$4:U$1569)/COUNTA(A$4:A$1569)</f>
        <v/>
      </c>
      <c r="BL814" s="9">
        <f>SUM(V$4:V$1569)/COUNTA(A$4:A$1569)</f>
        <v/>
      </c>
      <c r="BM814" s="9">
        <f>SUM(W$4:W$1569)/COUNTA(A$4:A$1569)</f>
        <v/>
      </c>
      <c r="BN814" s="9">
        <f>SUM(X$4:X$1569)/COUNTA(A$4:A$1569)</f>
        <v/>
      </c>
      <c r="BO814" s="7" t="inlineStr">
        <is>
          <t>.</t>
        </is>
      </c>
      <c r="BP814" s="9">
        <f>IF(Z814&gt;=BB814,0,IFERROR(BB814+(SUMPRODUCT((Z$4:Z$1569&gt;=BB$4:BB$1569)*(Z$4:Z$1569-BB$4:BB$1569))/MAX(1,COUNTIF(Z$4:Z$1569,"&lt;"&amp;BB814+0.01))),BB814))</f>
        <v/>
      </c>
      <c r="BQ814" s="9">
        <f>IF(AA814&gt;=BC814,0,IFERROR(BC814+SUMPRODUCT((AA$4:AA$1569&gt;=BC$4:BC$1569)*(AA$4:AA$1569-BC$4:BC$1569))/MAX(1,COUNTIF(AA$4:AA$1569,"&lt;"&amp;BC814+0.01)),BC814))</f>
        <v/>
      </c>
      <c r="BR814" s="9">
        <f>IF(AB814&gt;=BD814,0,IFERROR(BD814+SUMPRODUCT((AB$4:AB$1569&gt;=BD$4:BD$1569)*(AB$4:AB$1569-BD$4:BD$1569))/MAX(1,COUNTIF(AB$4:AB$1569,"&lt;"&amp;BD814+0.01)),BD814))</f>
        <v/>
      </c>
      <c r="BS814" s="9">
        <f>IF(AC814&gt;=BE814,0,IFERROR(BE814+SUMPRODUCT((AC$4:AC$1569&gt;=BE$4:BE$1569)*(AC$4:AC$1569-BE$4:BE$1569))/MAX(1,COUNTIF(AC$4:AC$1569,"&lt;"&amp;BE814+0.01)),BE814))</f>
        <v/>
      </c>
      <c r="BT814" s="9">
        <f>IF(AD814&gt;=BF814,0,IFERROR(BF814+SUMPRODUCT((AD$4:AD$1569&gt;=BF$4:BF$1569)*(AD$4:AD$1569-BF$4:BF$1569))/MAX(1,COUNTIF(AD$4:AD$1569,"&lt;"&amp;BF814+0.01)),BF814))</f>
        <v/>
      </c>
      <c r="BU814" s="9">
        <f>IF(AE814&gt;=BG814,0,IFERROR(BG814+SUMPRODUCT((AE$4:AE$1569&gt;=BG$4:BG$1569)*(AE$4:AE$1569-BG$4:BG$1569))/MAX(1,COUNTIF(AE$4:AE$1569,"&lt;"&amp;BG814+0.01)),BG814))</f>
        <v/>
      </c>
      <c r="BV814" s="9">
        <f>IF(AF814&gt;=BH814,0,IFERROR(BH814+SUMPRODUCT((AF$4:AF$1569&gt;=BH$4:BH$1569)*(AF$4:AF$1569-BH$4:BH$1569))/MAX(1,COUNTIF(AF$4:AF$1569,"&lt;"&amp;BH814+0.01)),BH814))</f>
        <v/>
      </c>
      <c r="BW814" s="9">
        <f>IF(AG814&gt;=BI814,0,IFERROR(BI814+SUMPRODUCT((AG$4:AG$1569&gt;=BI$4:BI$1569)*(AG$4:AG$1569-BI$4:BI$1569))/MAX(1,COUNTIF(AG$4:AG$1569,"&lt;"&amp;BI814+0.01)),BI814))</f>
        <v/>
      </c>
      <c r="BX814" s="9">
        <f>IF(AH814&gt;=BJ814,0,IFERROR(BJ814+SUMPRODUCT((AH$4:AH$1569&gt;=BJ$4:BJ$1569)*(AH$4:AH$1569-BJ$4:BJ$1569))/MAX(1,COUNTIF(AH$4:AH$1569,"&lt;"&amp;BJ814+0.01)),BJ814))</f>
        <v/>
      </c>
      <c r="BY814" s="9">
        <f>IF(AI814&gt;=BK814,0,IFERROR(BK814+SUMPRODUCT((AI$4:AI$1569&gt;=BK$4:BK$1569)*(AI$4:AI$1569-BK$4:BK$1569))/MAX(1,COUNTIF(AI$4:AI$1569,"&lt;"&amp;BK814+0.01)),BK814))</f>
        <v/>
      </c>
      <c r="BZ814" s="9">
        <f>IF(AJ814&gt;=BL814,0,IFERROR(BL814+SUMPRODUCT((AJ$4:AJ$1569&gt;=BL$4:BL$1569)*(AJ$4:AJ$1569-BL$4:BL$1569))/MAX(1,COUNTIF(AJ$4:AJ$1569,"&lt;"&amp;BL814+0.01)),BL814))</f>
        <v/>
      </c>
      <c r="CA814" s="9">
        <f>IF(AK814&gt;=BM814,0,IFERROR(BM814+SUMPRODUCT((AK$4:AK$1569&gt;=BM$4:BM$1569)*(AK$4:AK$1569-BM$4:BM$1569))/MAX(1,COUNTIF(AK$4:AK$1569,"&lt;"&amp;BM814+0.01)),BM814))</f>
        <v/>
      </c>
      <c r="CB814" s="9">
        <f>IF(AL814&gt;=BN814,0,IFERROR(BN814+SUMPRODUCT((AL$4:AL$1569&gt;=BN$4:BN$1569)*(AL$4:AL$1569-BN$4:BN$1569))/MAX(1,COUNTIF(AL$4:AL$1569,"&lt;"&amp;BN814+0.01)),BN814))</f>
        <v/>
      </c>
      <c r="CC814" s="5">
        <f>IF(AO814="🟢","VERDE",IF(AO814="🟡","AMARELO",IF(AO814="🟠","VERMELHO",IF(AO814="🔴","VERMELHO","ROXO"))))</f>
        <v/>
      </c>
      <c r="CD814" s="5" t="inlineStr">
        <is>
          <t>🌎 REGIÕES</t>
        </is>
      </c>
      <c r="CE814" s="5" t="inlineStr">
        <is>
          <t>SEM REDE</t>
        </is>
      </c>
    </row>
    <row r="815">
      <c r="A815" s="5" t="inlineStr">
        <is>
          <t>24623262000170</t>
        </is>
      </c>
      <c r="B815" s="5" t="inlineStr">
        <is>
          <t>E.J SUPERMERCADOS LTDA - ME</t>
        </is>
      </c>
      <c r="C815" s="5" t="inlineStr">
        <is>
          <t>06 - SEM GRUPO</t>
        </is>
      </c>
      <c r="D815" s="5" t="inlineStr">
        <is>
          <t>LARISSA PADILHA</t>
        </is>
      </c>
      <c r="E815" s="5" t="inlineStr">
        <is>
          <t>BA</t>
        </is>
      </c>
      <c r="F815" s="5">
        <f>IFERROR(VLOOKUP(C815,$AS$4:$AT$25,2,FALSE),"")</f>
        <v/>
      </c>
      <c r="G815" s="6">
        <f>IFERROR(VLOOKUP(C815,$AS$4:$AX$25,6,FALSE),"")</f>
        <v/>
      </c>
      <c r="H815" s="5">
        <f>IFERROR(VLOOKUP(C815,$AS$4:$AY$25,7,FALSE),"")</f>
        <v/>
      </c>
      <c r="I815" s="5">
        <f>IFERROR(VLOOKUP(C815,$AS$4:$AZ$25,8,FALSE),"")</f>
        <v/>
      </c>
      <c r="J815" s="7" t="inlineStr">
        <is>
          <t>.</t>
        </is>
      </c>
      <c r="K815" s="5" t="inlineStr">
        <is>
          <t>NORDESTE (SEM MA)</t>
        </is>
      </c>
      <c r="L815" s="8" t="n">
        <v>1371.428571428571</v>
      </c>
      <c r="M815" s="9" t="n">
        <v>114.2857142857143</v>
      </c>
      <c r="N815" s="9" t="n">
        <v>114.2857142857143</v>
      </c>
      <c r="O815" s="9" t="n">
        <v>114.2857142857143</v>
      </c>
      <c r="P815" s="9" t="n">
        <v>114.2857142857143</v>
      </c>
      <c r="Q815" s="9" t="n">
        <v>114.2857142857143</v>
      </c>
      <c r="R815" s="9" t="n">
        <v>114.2857142857143</v>
      </c>
      <c r="S815" s="9" t="n">
        <v>114.2857142857143</v>
      </c>
      <c r="T815" s="9" t="n">
        <v>114.2857142857143</v>
      </c>
      <c r="U815" s="9" t="n">
        <v>114.2857142857143</v>
      </c>
      <c r="V815" s="9" t="n">
        <v>114.2857142857143</v>
      </c>
      <c r="W815" s="9" t="n">
        <v>114.2857142857143</v>
      </c>
      <c r="X815" s="9" t="n">
        <v>114.2857142857143</v>
      </c>
      <c r="Y815" s="7" t="inlineStr">
        <is>
          <t>.</t>
        </is>
      </c>
      <c r="Z815" s="8">
        <f>SUM(AA815:AL815)</f>
        <v/>
      </c>
      <c r="AA815" s="9" t="n">
        <v>0</v>
      </c>
      <c r="AB815" s="9" t="n">
        <v>0</v>
      </c>
      <c r="AC815" s="9" t="n">
        <v>0</v>
      </c>
      <c r="AD815" s="9" t="n">
        <v>0</v>
      </c>
      <c r="AE815" s="9" t="n">
        <v>0</v>
      </c>
      <c r="AF815" s="9" t="n">
        <v>0</v>
      </c>
      <c r="AG815" s="9" t="n">
        <v>0</v>
      </c>
      <c r="AH815" s="9" t="n">
        <v>0</v>
      </c>
      <c r="AI815" s="9" t="n">
        <v>0</v>
      </c>
      <c r="AJ815" s="9" t="n">
        <v>0</v>
      </c>
      <c r="AK815" s="9" t="n">
        <v>0</v>
      </c>
      <c r="AL815" s="9" t="n">
        <v>0</v>
      </c>
      <c r="AM815" s="7" t="inlineStr">
        <is>
          <t>.</t>
        </is>
      </c>
      <c r="AN815" s="6">
        <f>IF(L815=0,0,Z815/L815)</f>
        <v/>
      </c>
      <c r="AO815" s="5">
        <f>IF(AN815="","",IF(AN815&gt;=0.9,"🟢",IF(AN815&gt;=0.7,"🟡",IF(AN815&gt;=0.5,"🟠","🔴"))))</f>
        <v/>
      </c>
      <c r="AP815" s="9">
        <f>IF(L815=0,0,L815-Z815)</f>
        <v/>
      </c>
      <c r="AQ815" s="5">
        <f>IF(Z815=0,"",RANK(Z815,Z$4:Z$1569,0))</f>
        <v/>
      </c>
      <c r="AR815" s="7" t="inlineStr">
        <is>
          <t>.</t>
        </is>
      </c>
      <c r="BA815" s="7" t="inlineStr">
        <is>
          <t>.</t>
        </is>
      </c>
      <c r="BB815" s="9">
        <f>SUM(L$4:L$1569)/COUNTA(A$4:A$1569)</f>
        <v/>
      </c>
      <c r="BC815" s="9">
        <f>SUM(M$4:M$1569)/COUNTA(A$4:A$1569)</f>
        <v/>
      </c>
      <c r="BD815" s="9">
        <f>SUM(N$4:N$1569)/COUNTA(A$4:A$1569)</f>
        <v/>
      </c>
      <c r="BE815" s="9">
        <f>SUM(O$4:O$1569)/COUNTA(A$4:A$1569)</f>
        <v/>
      </c>
      <c r="BF815" s="9">
        <f>SUM(P$4:P$1569)/COUNTA(A$4:A$1569)</f>
        <v/>
      </c>
      <c r="BG815" s="9">
        <f>SUM(Q$4:Q$1569)/COUNTA(A$4:A$1569)</f>
        <v/>
      </c>
      <c r="BH815" s="9">
        <f>SUM(R$4:R$1569)/COUNTA(A$4:A$1569)</f>
        <v/>
      </c>
      <c r="BI815" s="9">
        <f>SUM(S$4:S$1569)/COUNTA(A$4:A$1569)</f>
        <v/>
      </c>
      <c r="BJ815" s="9">
        <f>SUM(T$4:T$1569)/COUNTA(A$4:A$1569)</f>
        <v/>
      </c>
      <c r="BK815" s="9">
        <f>SUM(U$4:U$1569)/COUNTA(A$4:A$1569)</f>
        <v/>
      </c>
      <c r="BL815" s="9">
        <f>SUM(V$4:V$1569)/COUNTA(A$4:A$1569)</f>
        <v/>
      </c>
      <c r="BM815" s="9">
        <f>SUM(W$4:W$1569)/COUNTA(A$4:A$1569)</f>
        <v/>
      </c>
      <c r="BN815" s="9">
        <f>SUM(X$4:X$1569)/COUNTA(A$4:A$1569)</f>
        <v/>
      </c>
      <c r="BO815" s="7" t="inlineStr">
        <is>
          <t>.</t>
        </is>
      </c>
      <c r="BP815" s="9">
        <f>IF(Z815&gt;=BB815,0,IFERROR(BB815+(SUMPRODUCT((Z$4:Z$1569&gt;=BB$4:BB$1569)*(Z$4:Z$1569-BB$4:BB$1569))/MAX(1,COUNTIF(Z$4:Z$1569,"&lt;"&amp;BB815+0.01))),BB815))</f>
        <v/>
      </c>
      <c r="BQ815" s="9">
        <f>IF(AA815&gt;=BC815,0,IFERROR(BC815+SUMPRODUCT((AA$4:AA$1569&gt;=BC$4:BC$1569)*(AA$4:AA$1569-BC$4:BC$1569))/MAX(1,COUNTIF(AA$4:AA$1569,"&lt;"&amp;BC815+0.01)),BC815))</f>
        <v/>
      </c>
      <c r="BR815" s="9">
        <f>IF(AB815&gt;=BD815,0,IFERROR(BD815+SUMPRODUCT((AB$4:AB$1569&gt;=BD$4:BD$1569)*(AB$4:AB$1569-BD$4:BD$1569))/MAX(1,COUNTIF(AB$4:AB$1569,"&lt;"&amp;BD815+0.01)),BD815))</f>
        <v/>
      </c>
      <c r="BS815" s="9">
        <f>IF(AC815&gt;=BE815,0,IFERROR(BE815+SUMPRODUCT((AC$4:AC$1569&gt;=BE$4:BE$1569)*(AC$4:AC$1569-BE$4:BE$1569))/MAX(1,COUNTIF(AC$4:AC$1569,"&lt;"&amp;BE815+0.01)),BE815))</f>
        <v/>
      </c>
      <c r="BT815" s="9">
        <f>IF(AD815&gt;=BF815,0,IFERROR(BF815+SUMPRODUCT((AD$4:AD$1569&gt;=BF$4:BF$1569)*(AD$4:AD$1569-BF$4:BF$1569))/MAX(1,COUNTIF(AD$4:AD$1569,"&lt;"&amp;BF815+0.01)),BF815))</f>
        <v/>
      </c>
      <c r="BU815" s="9">
        <f>IF(AE815&gt;=BG815,0,IFERROR(BG815+SUMPRODUCT((AE$4:AE$1569&gt;=BG$4:BG$1569)*(AE$4:AE$1569-BG$4:BG$1569))/MAX(1,COUNTIF(AE$4:AE$1569,"&lt;"&amp;BG815+0.01)),BG815))</f>
        <v/>
      </c>
      <c r="BV815" s="9">
        <f>IF(AF815&gt;=BH815,0,IFERROR(BH815+SUMPRODUCT((AF$4:AF$1569&gt;=BH$4:BH$1569)*(AF$4:AF$1569-BH$4:BH$1569))/MAX(1,COUNTIF(AF$4:AF$1569,"&lt;"&amp;BH815+0.01)),BH815))</f>
        <v/>
      </c>
      <c r="BW815" s="9">
        <f>IF(AG815&gt;=BI815,0,IFERROR(BI815+SUMPRODUCT((AG$4:AG$1569&gt;=BI$4:BI$1569)*(AG$4:AG$1569-BI$4:BI$1569))/MAX(1,COUNTIF(AG$4:AG$1569,"&lt;"&amp;BI815+0.01)),BI815))</f>
        <v/>
      </c>
      <c r="BX815" s="9">
        <f>IF(AH815&gt;=BJ815,0,IFERROR(BJ815+SUMPRODUCT((AH$4:AH$1569&gt;=BJ$4:BJ$1569)*(AH$4:AH$1569-BJ$4:BJ$1569))/MAX(1,COUNTIF(AH$4:AH$1569,"&lt;"&amp;BJ815+0.01)),BJ815))</f>
        <v/>
      </c>
      <c r="BY815" s="9">
        <f>IF(AI815&gt;=BK815,0,IFERROR(BK815+SUMPRODUCT((AI$4:AI$1569&gt;=BK$4:BK$1569)*(AI$4:AI$1569-BK$4:BK$1569))/MAX(1,COUNTIF(AI$4:AI$1569,"&lt;"&amp;BK815+0.01)),BK815))</f>
        <v/>
      </c>
      <c r="BZ815" s="9">
        <f>IF(AJ815&gt;=BL815,0,IFERROR(BL815+SUMPRODUCT((AJ$4:AJ$1569&gt;=BL$4:BL$1569)*(AJ$4:AJ$1569-BL$4:BL$1569))/MAX(1,COUNTIF(AJ$4:AJ$1569,"&lt;"&amp;BL815+0.01)),BL815))</f>
        <v/>
      </c>
      <c r="CA815" s="9">
        <f>IF(AK815&gt;=BM815,0,IFERROR(BM815+SUMPRODUCT((AK$4:AK$1569&gt;=BM$4:BM$1569)*(AK$4:AK$1569-BM$4:BM$1569))/MAX(1,COUNTIF(AK$4:AK$1569,"&lt;"&amp;BM815+0.01)),BM815))</f>
        <v/>
      </c>
      <c r="CB815" s="9">
        <f>IF(AL815&gt;=BN815,0,IFERROR(BN815+SUMPRODUCT((AL$4:AL$1569&gt;=BN$4:BN$1569)*(AL$4:AL$1569-BN$4:BN$1569))/MAX(1,COUNTIF(AL$4:AL$1569,"&lt;"&amp;BN815+0.01)),BN815))</f>
        <v/>
      </c>
      <c r="CC815" s="5">
        <f>IF(AO815="🟢","VERDE",IF(AO815="🟡","AMARELO",IF(AO815="🟠","VERMELHO",IF(AO815="🔴","VERMELHO","ROXO"))))</f>
        <v/>
      </c>
      <c r="CD815" s="5" t="inlineStr">
        <is>
          <t>🌎 REGIÕES</t>
        </is>
      </c>
      <c r="CE815" s="5" t="inlineStr">
        <is>
          <t>SEM REDE</t>
        </is>
      </c>
    </row>
    <row r="816">
      <c r="A816" s="5" t="inlineStr">
        <is>
          <t>24752252000135</t>
        </is>
      </c>
      <c r="B816" s="5" t="inlineStr">
        <is>
          <t>ESPECIARIA TEMPEROS, ERVAS E ALIMENTOS N</t>
        </is>
      </c>
      <c r="C816" s="5" t="inlineStr">
        <is>
          <t>06 - SEM GRUPO</t>
        </is>
      </c>
      <c r="D816" s="5" t="inlineStr">
        <is>
          <t>LARISSA PADILHA</t>
        </is>
      </c>
      <c r="E816" s="5" t="inlineStr">
        <is>
          <t>BA</t>
        </is>
      </c>
      <c r="F816" s="5">
        <f>IFERROR(VLOOKUP(C816,$AS$4:$AT$25,2,FALSE),"")</f>
        <v/>
      </c>
      <c r="G816" s="6">
        <f>IFERROR(VLOOKUP(C816,$AS$4:$AX$25,6,FALSE),"")</f>
        <v/>
      </c>
      <c r="H816" s="5">
        <f>IFERROR(VLOOKUP(C816,$AS$4:$AY$25,7,FALSE),"")</f>
        <v/>
      </c>
      <c r="I816" s="5">
        <f>IFERROR(VLOOKUP(C816,$AS$4:$AZ$25,8,FALSE),"")</f>
        <v/>
      </c>
      <c r="J816" s="7" t="inlineStr">
        <is>
          <t>.</t>
        </is>
      </c>
      <c r="K816" s="5" t="inlineStr">
        <is>
          <t>NORDESTE (SEM MA)</t>
        </is>
      </c>
      <c r="L816" s="8" t="n">
        <v>1371.428571428571</v>
      </c>
      <c r="M816" s="9" t="n">
        <v>114.2857142857143</v>
      </c>
      <c r="N816" s="9" t="n">
        <v>114.2857142857143</v>
      </c>
      <c r="O816" s="9" t="n">
        <v>114.2857142857143</v>
      </c>
      <c r="P816" s="9" t="n">
        <v>114.2857142857143</v>
      </c>
      <c r="Q816" s="9" t="n">
        <v>114.2857142857143</v>
      </c>
      <c r="R816" s="9" t="n">
        <v>114.2857142857143</v>
      </c>
      <c r="S816" s="9" t="n">
        <v>114.2857142857143</v>
      </c>
      <c r="T816" s="9" t="n">
        <v>114.2857142857143</v>
      </c>
      <c r="U816" s="9" t="n">
        <v>114.2857142857143</v>
      </c>
      <c r="V816" s="9" t="n">
        <v>114.2857142857143</v>
      </c>
      <c r="W816" s="9" t="n">
        <v>114.2857142857143</v>
      </c>
      <c r="X816" s="9" t="n">
        <v>114.2857142857143</v>
      </c>
      <c r="Y816" s="7" t="inlineStr">
        <is>
          <t>.</t>
        </is>
      </c>
      <c r="Z816" s="8">
        <f>SUM(AA816:AL816)</f>
        <v/>
      </c>
      <c r="AA816" s="9" t="n">
        <v>0</v>
      </c>
      <c r="AB816" s="9" t="n">
        <v>0</v>
      </c>
      <c r="AC816" s="9" t="n">
        <v>0</v>
      </c>
      <c r="AD816" s="9" t="n">
        <v>0</v>
      </c>
      <c r="AE816" s="9" t="n">
        <v>0</v>
      </c>
      <c r="AF816" s="9" t="n">
        <v>0</v>
      </c>
      <c r="AG816" s="9" t="n">
        <v>0</v>
      </c>
      <c r="AH816" s="9" t="n">
        <v>0</v>
      </c>
      <c r="AI816" s="9" t="n">
        <v>0</v>
      </c>
      <c r="AJ816" s="9" t="n">
        <v>0</v>
      </c>
      <c r="AK816" s="9" t="n">
        <v>0</v>
      </c>
      <c r="AL816" s="9" t="n">
        <v>0</v>
      </c>
      <c r="AM816" s="7" t="inlineStr">
        <is>
          <t>.</t>
        </is>
      </c>
      <c r="AN816" s="6">
        <f>IF(L816=0,0,Z816/L816)</f>
        <v/>
      </c>
      <c r="AO816" s="5">
        <f>IF(AN816="","",IF(AN816&gt;=0.9,"🟢",IF(AN816&gt;=0.7,"🟡",IF(AN816&gt;=0.5,"🟠","🔴"))))</f>
        <v/>
      </c>
      <c r="AP816" s="9">
        <f>IF(L816=0,0,L816-Z816)</f>
        <v/>
      </c>
      <c r="AQ816" s="5">
        <f>IF(Z816=0,"",RANK(Z816,Z$4:Z$1569,0))</f>
        <v/>
      </c>
      <c r="AR816" s="7" t="inlineStr">
        <is>
          <t>.</t>
        </is>
      </c>
      <c r="BA816" s="7" t="inlineStr">
        <is>
          <t>.</t>
        </is>
      </c>
      <c r="BB816" s="9">
        <f>SUM(L$4:L$1569)/COUNTA(A$4:A$1569)</f>
        <v/>
      </c>
      <c r="BC816" s="9">
        <f>SUM(M$4:M$1569)/COUNTA(A$4:A$1569)</f>
        <v/>
      </c>
      <c r="BD816" s="9">
        <f>SUM(N$4:N$1569)/COUNTA(A$4:A$1569)</f>
        <v/>
      </c>
      <c r="BE816" s="9">
        <f>SUM(O$4:O$1569)/COUNTA(A$4:A$1569)</f>
        <v/>
      </c>
      <c r="BF816" s="9">
        <f>SUM(P$4:P$1569)/COUNTA(A$4:A$1569)</f>
        <v/>
      </c>
      <c r="BG816" s="9">
        <f>SUM(Q$4:Q$1569)/COUNTA(A$4:A$1569)</f>
        <v/>
      </c>
      <c r="BH816" s="9">
        <f>SUM(R$4:R$1569)/COUNTA(A$4:A$1569)</f>
        <v/>
      </c>
      <c r="BI816" s="9">
        <f>SUM(S$4:S$1569)/COUNTA(A$4:A$1569)</f>
        <v/>
      </c>
      <c r="BJ816" s="9">
        <f>SUM(T$4:T$1569)/COUNTA(A$4:A$1569)</f>
        <v/>
      </c>
      <c r="BK816" s="9">
        <f>SUM(U$4:U$1569)/COUNTA(A$4:A$1569)</f>
        <v/>
      </c>
      <c r="BL816" s="9">
        <f>SUM(V$4:V$1569)/COUNTA(A$4:A$1569)</f>
        <v/>
      </c>
      <c r="BM816" s="9">
        <f>SUM(W$4:W$1569)/COUNTA(A$4:A$1569)</f>
        <v/>
      </c>
      <c r="BN816" s="9">
        <f>SUM(X$4:X$1569)/COUNTA(A$4:A$1569)</f>
        <v/>
      </c>
      <c r="BO816" s="7" t="inlineStr">
        <is>
          <t>.</t>
        </is>
      </c>
      <c r="BP816" s="9">
        <f>IF(Z816&gt;=BB816,0,IFERROR(BB816+(SUMPRODUCT((Z$4:Z$1569&gt;=BB$4:BB$1569)*(Z$4:Z$1569-BB$4:BB$1569))/MAX(1,COUNTIF(Z$4:Z$1569,"&lt;"&amp;BB816+0.01))),BB816))</f>
        <v/>
      </c>
      <c r="BQ816" s="9">
        <f>IF(AA816&gt;=BC816,0,IFERROR(BC816+SUMPRODUCT((AA$4:AA$1569&gt;=BC$4:BC$1569)*(AA$4:AA$1569-BC$4:BC$1569))/MAX(1,COUNTIF(AA$4:AA$1569,"&lt;"&amp;BC816+0.01)),BC816))</f>
        <v/>
      </c>
      <c r="BR816" s="9">
        <f>IF(AB816&gt;=BD816,0,IFERROR(BD816+SUMPRODUCT((AB$4:AB$1569&gt;=BD$4:BD$1569)*(AB$4:AB$1569-BD$4:BD$1569))/MAX(1,COUNTIF(AB$4:AB$1569,"&lt;"&amp;BD816+0.01)),BD816))</f>
        <v/>
      </c>
      <c r="BS816" s="9">
        <f>IF(AC816&gt;=BE816,0,IFERROR(BE816+SUMPRODUCT((AC$4:AC$1569&gt;=BE$4:BE$1569)*(AC$4:AC$1569-BE$4:BE$1569))/MAX(1,COUNTIF(AC$4:AC$1569,"&lt;"&amp;BE816+0.01)),BE816))</f>
        <v/>
      </c>
      <c r="BT816" s="9">
        <f>IF(AD816&gt;=BF816,0,IFERROR(BF816+SUMPRODUCT((AD$4:AD$1569&gt;=BF$4:BF$1569)*(AD$4:AD$1569-BF$4:BF$1569))/MAX(1,COUNTIF(AD$4:AD$1569,"&lt;"&amp;BF816+0.01)),BF816))</f>
        <v/>
      </c>
      <c r="BU816" s="9">
        <f>IF(AE816&gt;=BG816,0,IFERROR(BG816+SUMPRODUCT((AE$4:AE$1569&gt;=BG$4:BG$1569)*(AE$4:AE$1569-BG$4:BG$1569))/MAX(1,COUNTIF(AE$4:AE$1569,"&lt;"&amp;BG816+0.01)),BG816))</f>
        <v/>
      </c>
      <c r="BV816" s="9">
        <f>IF(AF816&gt;=BH816,0,IFERROR(BH816+SUMPRODUCT((AF$4:AF$1569&gt;=BH$4:BH$1569)*(AF$4:AF$1569-BH$4:BH$1569))/MAX(1,COUNTIF(AF$4:AF$1569,"&lt;"&amp;BH816+0.01)),BH816))</f>
        <v/>
      </c>
      <c r="BW816" s="9">
        <f>IF(AG816&gt;=BI816,0,IFERROR(BI816+SUMPRODUCT((AG$4:AG$1569&gt;=BI$4:BI$1569)*(AG$4:AG$1569-BI$4:BI$1569))/MAX(1,COUNTIF(AG$4:AG$1569,"&lt;"&amp;BI816+0.01)),BI816))</f>
        <v/>
      </c>
      <c r="BX816" s="9">
        <f>IF(AH816&gt;=BJ816,0,IFERROR(BJ816+SUMPRODUCT((AH$4:AH$1569&gt;=BJ$4:BJ$1569)*(AH$4:AH$1569-BJ$4:BJ$1569))/MAX(1,COUNTIF(AH$4:AH$1569,"&lt;"&amp;BJ816+0.01)),BJ816))</f>
        <v/>
      </c>
      <c r="BY816" s="9">
        <f>IF(AI816&gt;=BK816,0,IFERROR(BK816+SUMPRODUCT((AI$4:AI$1569&gt;=BK$4:BK$1569)*(AI$4:AI$1569-BK$4:BK$1569))/MAX(1,COUNTIF(AI$4:AI$1569,"&lt;"&amp;BK816+0.01)),BK816))</f>
        <v/>
      </c>
      <c r="BZ816" s="9">
        <f>IF(AJ816&gt;=BL816,0,IFERROR(BL816+SUMPRODUCT((AJ$4:AJ$1569&gt;=BL$4:BL$1569)*(AJ$4:AJ$1569-BL$4:BL$1569))/MAX(1,COUNTIF(AJ$4:AJ$1569,"&lt;"&amp;BL816+0.01)),BL816))</f>
        <v/>
      </c>
      <c r="CA816" s="9">
        <f>IF(AK816&gt;=BM816,0,IFERROR(BM816+SUMPRODUCT((AK$4:AK$1569&gt;=BM$4:BM$1569)*(AK$4:AK$1569-BM$4:BM$1569))/MAX(1,COUNTIF(AK$4:AK$1569,"&lt;"&amp;BM816+0.01)),BM816))</f>
        <v/>
      </c>
      <c r="CB816" s="9">
        <f>IF(AL816&gt;=BN816,0,IFERROR(BN816+SUMPRODUCT((AL$4:AL$1569&gt;=BN$4:BN$1569)*(AL$4:AL$1569-BN$4:BN$1569))/MAX(1,COUNTIF(AL$4:AL$1569,"&lt;"&amp;BN816+0.01)),BN816))</f>
        <v/>
      </c>
      <c r="CC816" s="5">
        <f>IF(AO816="🟢","VERDE",IF(AO816="🟡","AMARELO",IF(AO816="🟠","VERMELHO",IF(AO816="🔴","VERMELHO","ROXO"))))</f>
        <v/>
      </c>
      <c r="CD816" s="5" t="inlineStr">
        <is>
          <t>🌎 REGIÕES</t>
        </is>
      </c>
      <c r="CE816" s="5" t="inlineStr">
        <is>
          <t>SEM REDE</t>
        </is>
      </c>
    </row>
    <row r="817">
      <c r="A817" s="5" t="inlineStr">
        <is>
          <t>24823321000154</t>
        </is>
      </c>
      <c r="B817" s="5" t="inlineStr">
        <is>
          <t>VIVAMAIS COMERCIO DE PRODUTOS NATURAIS L</t>
        </is>
      </c>
      <c r="C817" s="5" t="inlineStr">
        <is>
          <t>06 - SEM GRUPO</t>
        </is>
      </c>
      <c r="D817" s="5" t="inlineStr">
        <is>
          <t>HEMANUELE DITZEL (MANU)</t>
        </is>
      </c>
      <c r="E817" s="5" t="inlineStr">
        <is>
          <t>SC</t>
        </is>
      </c>
      <c r="F817" s="5">
        <f>IFERROR(VLOOKUP(C817,$AS$4:$AT$25,2,FALSE),"")</f>
        <v/>
      </c>
      <c r="G817" s="6">
        <f>IFERROR(VLOOKUP(C817,$AS$4:$AX$25,6,FALSE),"")</f>
        <v/>
      </c>
      <c r="H817" s="5">
        <f>IFERROR(VLOOKUP(C817,$AS$4:$AY$25,7,FALSE),"")</f>
        <v/>
      </c>
      <c r="I817" s="5">
        <f>IFERROR(VLOOKUP(C817,$AS$4:$AZ$25,8,FALSE),"")</f>
        <v/>
      </c>
      <c r="J817" s="7" t="inlineStr">
        <is>
          <t>.</t>
        </is>
      </c>
      <c r="K817" s="5" t="inlineStr">
        <is>
          <t>SUL</t>
        </is>
      </c>
      <c r="L817" s="8" t="n">
        <v>1643.478260869565</v>
      </c>
      <c r="M817" s="9" t="n">
        <v>117.3913043478261</v>
      </c>
      <c r="N817" s="9" t="n">
        <v>130.4347826086957</v>
      </c>
      <c r="O817" s="9" t="n">
        <v>130.4347826086957</v>
      </c>
      <c r="P817" s="9" t="n">
        <v>130.4347826086957</v>
      </c>
      <c r="Q817" s="9" t="n">
        <v>130.4347826086957</v>
      </c>
      <c r="R817" s="9" t="n">
        <v>130.4347826086957</v>
      </c>
      <c r="S817" s="9" t="n">
        <v>143.4782608695652</v>
      </c>
      <c r="T817" s="9" t="n">
        <v>143.4782608695652</v>
      </c>
      <c r="U817" s="9" t="n">
        <v>143.4782608695652</v>
      </c>
      <c r="V817" s="9" t="n">
        <v>143.4782608695652</v>
      </c>
      <c r="W817" s="9" t="n">
        <v>143.4782608695652</v>
      </c>
      <c r="X817" s="9" t="n">
        <v>156.5217391304348</v>
      </c>
      <c r="Y817" s="7" t="inlineStr">
        <is>
          <t>.</t>
        </is>
      </c>
      <c r="Z817" s="8">
        <f>SUM(AA817:AL817)</f>
        <v/>
      </c>
      <c r="AA817" s="9" t="n">
        <v>0</v>
      </c>
      <c r="AB817" s="9" t="n">
        <v>0</v>
      </c>
      <c r="AC817" s="9" t="n">
        <v>0</v>
      </c>
      <c r="AD817" s="9" t="n">
        <v>0</v>
      </c>
      <c r="AE817" s="9" t="n">
        <v>0</v>
      </c>
      <c r="AF817" s="9" t="n">
        <v>0</v>
      </c>
      <c r="AG817" s="9" t="n">
        <v>0</v>
      </c>
      <c r="AH817" s="9" t="n">
        <v>0</v>
      </c>
      <c r="AI817" s="9" t="n">
        <v>0</v>
      </c>
      <c r="AJ817" s="9" t="n">
        <v>0</v>
      </c>
      <c r="AK817" s="9" t="n">
        <v>0</v>
      </c>
      <c r="AL817" s="9" t="n">
        <v>0</v>
      </c>
      <c r="AM817" s="7" t="inlineStr">
        <is>
          <t>.</t>
        </is>
      </c>
      <c r="AN817" s="6">
        <f>IF(L817=0,0,Z817/L817)</f>
        <v/>
      </c>
      <c r="AO817" s="5">
        <f>IF(AN817="","",IF(AN817&gt;=0.9,"🟢",IF(AN817&gt;=0.7,"🟡",IF(AN817&gt;=0.5,"🟠","🔴"))))</f>
        <v/>
      </c>
      <c r="AP817" s="9">
        <f>IF(L817=0,0,L817-Z817)</f>
        <v/>
      </c>
      <c r="AQ817" s="5">
        <f>IF(Z817=0,"",RANK(Z817,Z$4:Z$1569,0))</f>
        <v/>
      </c>
      <c r="AR817" s="7" t="inlineStr">
        <is>
          <t>.</t>
        </is>
      </c>
      <c r="BA817" s="7" t="inlineStr">
        <is>
          <t>.</t>
        </is>
      </c>
      <c r="BB817" s="9">
        <f>SUM(L$4:L$1569)/COUNTA(A$4:A$1569)</f>
        <v/>
      </c>
      <c r="BC817" s="9">
        <f>SUM(M$4:M$1569)/COUNTA(A$4:A$1569)</f>
        <v/>
      </c>
      <c r="BD817" s="9">
        <f>SUM(N$4:N$1569)/COUNTA(A$4:A$1569)</f>
        <v/>
      </c>
      <c r="BE817" s="9">
        <f>SUM(O$4:O$1569)/COUNTA(A$4:A$1569)</f>
        <v/>
      </c>
      <c r="BF817" s="9">
        <f>SUM(P$4:P$1569)/COUNTA(A$4:A$1569)</f>
        <v/>
      </c>
      <c r="BG817" s="9">
        <f>SUM(Q$4:Q$1569)/COUNTA(A$4:A$1569)</f>
        <v/>
      </c>
      <c r="BH817" s="9">
        <f>SUM(R$4:R$1569)/COUNTA(A$4:A$1569)</f>
        <v/>
      </c>
      <c r="BI817" s="9">
        <f>SUM(S$4:S$1569)/COUNTA(A$4:A$1569)</f>
        <v/>
      </c>
      <c r="BJ817" s="9">
        <f>SUM(T$4:T$1569)/COUNTA(A$4:A$1569)</f>
        <v/>
      </c>
      <c r="BK817" s="9">
        <f>SUM(U$4:U$1569)/COUNTA(A$4:A$1569)</f>
        <v/>
      </c>
      <c r="BL817" s="9">
        <f>SUM(V$4:V$1569)/COUNTA(A$4:A$1569)</f>
        <v/>
      </c>
      <c r="BM817" s="9">
        <f>SUM(W$4:W$1569)/COUNTA(A$4:A$1569)</f>
        <v/>
      </c>
      <c r="BN817" s="9">
        <f>SUM(X$4:X$1569)/COUNTA(A$4:A$1569)</f>
        <v/>
      </c>
      <c r="BO817" s="7" t="inlineStr">
        <is>
          <t>.</t>
        </is>
      </c>
      <c r="BP817" s="9">
        <f>IF(Z817&gt;=BB817,0,IFERROR(BB817+(SUMPRODUCT((Z$4:Z$1569&gt;=BB$4:BB$1569)*(Z$4:Z$1569-BB$4:BB$1569))/MAX(1,COUNTIF(Z$4:Z$1569,"&lt;"&amp;BB817+0.01))),BB817))</f>
        <v/>
      </c>
      <c r="BQ817" s="9">
        <f>IF(AA817&gt;=BC817,0,IFERROR(BC817+SUMPRODUCT((AA$4:AA$1569&gt;=BC$4:BC$1569)*(AA$4:AA$1569-BC$4:BC$1569))/MAX(1,COUNTIF(AA$4:AA$1569,"&lt;"&amp;BC817+0.01)),BC817))</f>
        <v/>
      </c>
      <c r="BR817" s="9">
        <f>IF(AB817&gt;=BD817,0,IFERROR(BD817+SUMPRODUCT((AB$4:AB$1569&gt;=BD$4:BD$1569)*(AB$4:AB$1569-BD$4:BD$1569))/MAX(1,COUNTIF(AB$4:AB$1569,"&lt;"&amp;BD817+0.01)),BD817))</f>
        <v/>
      </c>
      <c r="BS817" s="9">
        <f>IF(AC817&gt;=BE817,0,IFERROR(BE817+SUMPRODUCT((AC$4:AC$1569&gt;=BE$4:BE$1569)*(AC$4:AC$1569-BE$4:BE$1569))/MAX(1,COUNTIF(AC$4:AC$1569,"&lt;"&amp;BE817+0.01)),BE817))</f>
        <v/>
      </c>
      <c r="BT817" s="9">
        <f>IF(AD817&gt;=BF817,0,IFERROR(BF817+SUMPRODUCT((AD$4:AD$1569&gt;=BF$4:BF$1569)*(AD$4:AD$1569-BF$4:BF$1569))/MAX(1,COUNTIF(AD$4:AD$1569,"&lt;"&amp;BF817+0.01)),BF817))</f>
        <v/>
      </c>
      <c r="BU817" s="9">
        <f>IF(AE817&gt;=BG817,0,IFERROR(BG817+SUMPRODUCT((AE$4:AE$1569&gt;=BG$4:BG$1569)*(AE$4:AE$1569-BG$4:BG$1569))/MAX(1,COUNTIF(AE$4:AE$1569,"&lt;"&amp;BG817+0.01)),BG817))</f>
        <v/>
      </c>
      <c r="BV817" s="9">
        <f>IF(AF817&gt;=BH817,0,IFERROR(BH817+SUMPRODUCT((AF$4:AF$1569&gt;=BH$4:BH$1569)*(AF$4:AF$1569-BH$4:BH$1569))/MAX(1,COUNTIF(AF$4:AF$1569,"&lt;"&amp;BH817+0.01)),BH817))</f>
        <v/>
      </c>
      <c r="BW817" s="9">
        <f>IF(AG817&gt;=BI817,0,IFERROR(BI817+SUMPRODUCT((AG$4:AG$1569&gt;=BI$4:BI$1569)*(AG$4:AG$1569-BI$4:BI$1569))/MAX(1,COUNTIF(AG$4:AG$1569,"&lt;"&amp;BI817+0.01)),BI817))</f>
        <v/>
      </c>
      <c r="BX817" s="9">
        <f>IF(AH817&gt;=BJ817,0,IFERROR(BJ817+SUMPRODUCT((AH$4:AH$1569&gt;=BJ$4:BJ$1569)*(AH$4:AH$1569-BJ$4:BJ$1569))/MAX(1,COUNTIF(AH$4:AH$1569,"&lt;"&amp;BJ817+0.01)),BJ817))</f>
        <v/>
      </c>
      <c r="BY817" s="9">
        <f>IF(AI817&gt;=BK817,0,IFERROR(BK817+SUMPRODUCT((AI$4:AI$1569&gt;=BK$4:BK$1569)*(AI$4:AI$1569-BK$4:BK$1569))/MAX(1,COUNTIF(AI$4:AI$1569,"&lt;"&amp;BK817+0.01)),BK817))</f>
        <v/>
      </c>
      <c r="BZ817" s="9">
        <f>IF(AJ817&gt;=BL817,0,IFERROR(BL817+SUMPRODUCT((AJ$4:AJ$1569&gt;=BL$4:BL$1569)*(AJ$4:AJ$1569-BL$4:BL$1569))/MAX(1,COUNTIF(AJ$4:AJ$1569,"&lt;"&amp;BL817+0.01)),BL817))</f>
        <v/>
      </c>
      <c r="CA817" s="9">
        <f>IF(AK817&gt;=BM817,0,IFERROR(BM817+SUMPRODUCT((AK$4:AK$1569&gt;=BM$4:BM$1569)*(AK$4:AK$1569-BM$4:BM$1569))/MAX(1,COUNTIF(AK$4:AK$1569,"&lt;"&amp;BM817+0.01)),BM817))</f>
        <v/>
      </c>
      <c r="CB817" s="9">
        <f>IF(AL817&gt;=BN817,0,IFERROR(BN817+SUMPRODUCT((AL$4:AL$1569&gt;=BN$4:BN$1569)*(AL$4:AL$1569-BN$4:BN$1569))/MAX(1,COUNTIF(AL$4:AL$1569,"&lt;"&amp;BN817+0.01)),BN817))</f>
        <v/>
      </c>
      <c r="CC817" s="5">
        <f>IF(AO817="🟢","VERDE",IF(AO817="🟡","AMARELO",IF(AO817="🟠","VERMELHO",IF(AO817="🔴","VERMELHO","ROXO"))))</f>
        <v/>
      </c>
      <c r="CD817" s="5" t="inlineStr">
        <is>
          <t>🌎 REGIÕES</t>
        </is>
      </c>
      <c r="CE817" s="5" t="inlineStr">
        <is>
          <t>SEM REDE</t>
        </is>
      </c>
    </row>
    <row r="818">
      <c r="A818" s="5" t="inlineStr">
        <is>
          <t>24875138000100</t>
        </is>
      </c>
      <c r="B818" s="5" t="inlineStr">
        <is>
          <t>MONTECELLI &amp; DIAS LTDA - ME</t>
        </is>
      </c>
      <c r="C818" s="5" t="inlineStr">
        <is>
          <t>06 - SEM GRUPO</t>
        </is>
      </c>
      <c r="D818" s="5" t="inlineStr">
        <is>
          <t>LARISSA PADILHA</t>
        </is>
      </c>
      <c r="E818" s="5" t="inlineStr">
        <is>
          <t>GO</t>
        </is>
      </c>
      <c r="F818" s="5">
        <f>IFERROR(VLOOKUP(C818,$AS$4:$AT$25,2,FALSE),"")</f>
        <v/>
      </c>
      <c r="G818" s="6">
        <f>IFERROR(VLOOKUP(C818,$AS$4:$AX$25,6,FALSE),"")</f>
        <v/>
      </c>
      <c r="H818" s="5">
        <f>IFERROR(VLOOKUP(C818,$AS$4:$AY$25,7,FALSE),"")</f>
        <v/>
      </c>
      <c r="I818" s="5">
        <f>IFERROR(VLOOKUP(C818,$AS$4:$AZ$25,8,FALSE),"")</f>
        <v/>
      </c>
      <c r="J818" s="7" t="inlineStr">
        <is>
          <t>.</t>
        </is>
      </c>
      <c r="K818" s="5" t="inlineStr">
        <is>
          <t>CENTRO OESTE</t>
        </is>
      </c>
      <c r="L818" s="8" t="n">
        <v>1494.339622641509</v>
      </c>
      <c r="M818" s="9" t="n">
        <v>124.5283018867924</v>
      </c>
      <c r="N818" s="9" t="n">
        <v>124.5283018867924</v>
      </c>
      <c r="O818" s="9" t="n">
        <v>124.5283018867924</v>
      </c>
      <c r="P818" s="9" t="n">
        <v>124.5283018867924</v>
      </c>
      <c r="Q818" s="9" t="n">
        <v>124.5283018867924</v>
      </c>
      <c r="R818" s="9" t="n">
        <v>124.5283018867924</v>
      </c>
      <c r="S818" s="9" t="n">
        <v>124.5283018867924</v>
      </c>
      <c r="T818" s="9" t="n">
        <v>124.5283018867924</v>
      </c>
      <c r="U818" s="9" t="n">
        <v>124.5283018867924</v>
      </c>
      <c r="V818" s="9" t="n">
        <v>124.5283018867924</v>
      </c>
      <c r="W818" s="9" t="n">
        <v>124.5283018867924</v>
      </c>
      <c r="X818" s="9" t="n">
        <v>124.5283018867924</v>
      </c>
      <c r="Y818" s="7" t="inlineStr">
        <is>
          <t>.</t>
        </is>
      </c>
      <c r="Z818" s="8">
        <f>SUM(AA818:AL818)</f>
        <v/>
      </c>
      <c r="AA818" s="9" t="n">
        <v>0</v>
      </c>
      <c r="AB818" s="9" t="n">
        <v>0</v>
      </c>
      <c r="AC818" s="9" t="n">
        <v>0</v>
      </c>
      <c r="AD818" s="9" t="n">
        <v>0</v>
      </c>
      <c r="AE818" s="9" t="n">
        <v>0</v>
      </c>
      <c r="AF818" s="9" t="n">
        <v>0</v>
      </c>
      <c r="AG818" s="9" t="n">
        <v>0</v>
      </c>
      <c r="AH818" s="9" t="n">
        <v>0</v>
      </c>
      <c r="AI818" s="9" t="n">
        <v>0</v>
      </c>
      <c r="AJ818" s="9" t="n">
        <v>0</v>
      </c>
      <c r="AK818" s="9" t="n">
        <v>0</v>
      </c>
      <c r="AL818" s="9" t="n">
        <v>0</v>
      </c>
      <c r="AM818" s="7" t="inlineStr">
        <is>
          <t>.</t>
        </is>
      </c>
      <c r="AN818" s="6">
        <f>IF(L818=0,0,Z818/L818)</f>
        <v/>
      </c>
      <c r="AO818" s="5">
        <f>IF(AN818="","",IF(AN818&gt;=0.9,"🟢",IF(AN818&gt;=0.7,"🟡",IF(AN818&gt;=0.5,"🟠","🔴"))))</f>
        <v/>
      </c>
      <c r="AP818" s="9">
        <f>IF(L818=0,0,L818-Z818)</f>
        <v/>
      </c>
      <c r="AQ818" s="5">
        <f>IF(Z818=0,"",RANK(Z818,Z$4:Z$1569,0))</f>
        <v/>
      </c>
      <c r="AR818" s="7" t="inlineStr">
        <is>
          <t>.</t>
        </is>
      </c>
      <c r="BA818" s="7" t="inlineStr">
        <is>
          <t>.</t>
        </is>
      </c>
      <c r="BB818" s="9">
        <f>SUM(L$4:L$1569)/COUNTA(A$4:A$1569)</f>
        <v/>
      </c>
      <c r="BC818" s="9">
        <f>SUM(M$4:M$1569)/COUNTA(A$4:A$1569)</f>
        <v/>
      </c>
      <c r="BD818" s="9">
        <f>SUM(N$4:N$1569)/COUNTA(A$4:A$1569)</f>
        <v/>
      </c>
      <c r="BE818" s="9">
        <f>SUM(O$4:O$1569)/COUNTA(A$4:A$1569)</f>
        <v/>
      </c>
      <c r="BF818" s="9">
        <f>SUM(P$4:P$1569)/COUNTA(A$4:A$1569)</f>
        <v/>
      </c>
      <c r="BG818" s="9">
        <f>SUM(Q$4:Q$1569)/COUNTA(A$4:A$1569)</f>
        <v/>
      </c>
      <c r="BH818" s="9">
        <f>SUM(R$4:R$1569)/COUNTA(A$4:A$1569)</f>
        <v/>
      </c>
      <c r="BI818" s="9">
        <f>SUM(S$4:S$1569)/COUNTA(A$4:A$1569)</f>
        <v/>
      </c>
      <c r="BJ818" s="9">
        <f>SUM(T$4:T$1569)/COUNTA(A$4:A$1569)</f>
        <v/>
      </c>
      <c r="BK818" s="9">
        <f>SUM(U$4:U$1569)/COUNTA(A$4:A$1569)</f>
        <v/>
      </c>
      <c r="BL818" s="9">
        <f>SUM(V$4:V$1569)/COUNTA(A$4:A$1569)</f>
        <v/>
      </c>
      <c r="BM818" s="9">
        <f>SUM(W$4:W$1569)/COUNTA(A$4:A$1569)</f>
        <v/>
      </c>
      <c r="BN818" s="9">
        <f>SUM(X$4:X$1569)/COUNTA(A$4:A$1569)</f>
        <v/>
      </c>
      <c r="BO818" s="7" t="inlineStr">
        <is>
          <t>.</t>
        </is>
      </c>
      <c r="BP818" s="9">
        <f>IF(Z818&gt;=BB818,0,IFERROR(BB818+(SUMPRODUCT((Z$4:Z$1569&gt;=BB$4:BB$1569)*(Z$4:Z$1569-BB$4:BB$1569))/MAX(1,COUNTIF(Z$4:Z$1569,"&lt;"&amp;BB818+0.01))),BB818))</f>
        <v/>
      </c>
      <c r="BQ818" s="9">
        <f>IF(AA818&gt;=BC818,0,IFERROR(BC818+SUMPRODUCT((AA$4:AA$1569&gt;=BC$4:BC$1569)*(AA$4:AA$1569-BC$4:BC$1569))/MAX(1,COUNTIF(AA$4:AA$1569,"&lt;"&amp;BC818+0.01)),BC818))</f>
        <v/>
      </c>
      <c r="BR818" s="9">
        <f>IF(AB818&gt;=BD818,0,IFERROR(BD818+SUMPRODUCT((AB$4:AB$1569&gt;=BD$4:BD$1569)*(AB$4:AB$1569-BD$4:BD$1569))/MAX(1,COUNTIF(AB$4:AB$1569,"&lt;"&amp;BD818+0.01)),BD818))</f>
        <v/>
      </c>
      <c r="BS818" s="9">
        <f>IF(AC818&gt;=BE818,0,IFERROR(BE818+SUMPRODUCT((AC$4:AC$1569&gt;=BE$4:BE$1569)*(AC$4:AC$1569-BE$4:BE$1569))/MAX(1,COUNTIF(AC$4:AC$1569,"&lt;"&amp;BE818+0.01)),BE818))</f>
        <v/>
      </c>
      <c r="BT818" s="9">
        <f>IF(AD818&gt;=BF818,0,IFERROR(BF818+SUMPRODUCT((AD$4:AD$1569&gt;=BF$4:BF$1569)*(AD$4:AD$1569-BF$4:BF$1569))/MAX(1,COUNTIF(AD$4:AD$1569,"&lt;"&amp;BF818+0.01)),BF818))</f>
        <v/>
      </c>
      <c r="BU818" s="9">
        <f>IF(AE818&gt;=BG818,0,IFERROR(BG818+SUMPRODUCT((AE$4:AE$1569&gt;=BG$4:BG$1569)*(AE$4:AE$1569-BG$4:BG$1569))/MAX(1,COUNTIF(AE$4:AE$1569,"&lt;"&amp;BG818+0.01)),BG818))</f>
        <v/>
      </c>
      <c r="BV818" s="9">
        <f>IF(AF818&gt;=BH818,0,IFERROR(BH818+SUMPRODUCT((AF$4:AF$1569&gt;=BH$4:BH$1569)*(AF$4:AF$1569-BH$4:BH$1569))/MAX(1,COUNTIF(AF$4:AF$1569,"&lt;"&amp;BH818+0.01)),BH818))</f>
        <v/>
      </c>
      <c r="BW818" s="9">
        <f>IF(AG818&gt;=BI818,0,IFERROR(BI818+SUMPRODUCT((AG$4:AG$1569&gt;=BI$4:BI$1569)*(AG$4:AG$1569-BI$4:BI$1569))/MAX(1,COUNTIF(AG$4:AG$1569,"&lt;"&amp;BI818+0.01)),BI818))</f>
        <v/>
      </c>
      <c r="BX818" s="9">
        <f>IF(AH818&gt;=BJ818,0,IFERROR(BJ818+SUMPRODUCT((AH$4:AH$1569&gt;=BJ$4:BJ$1569)*(AH$4:AH$1569-BJ$4:BJ$1569))/MAX(1,COUNTIF(AH$4:AH$1569,"&lt;"&amp;BJ818+0.01)),BJ818))</f>
        <v/>
      </c>
      <c r="BY818" s="9">
        <f>IF(AI818&gt;=BK818,0,IFERROR(BK818+SUMPRODUCT((AI$4:AI$1569&gt;=BK$4:BK$1569)*(AI$4:AI$1569-BK$4:BK$1569))/MAX(1,COUNTIF(AI$4:AI$1569,"&lt;"&amp;BK818+0.01)),BK818))</f>
        <v/>
      </c>
      <c r="BZ818" s="9">
        <f>IF(AJ818&gt;=BL818,0,IFERROR(BL818+SUMPRODUCT((AJ$4:AJ$1569&gt;=BL$4:BL$1569)*(AJ$4:AJ$1569-BL$4:BL$1569))/MAX(1,COUNTIF(AJ$4:AJ$1569,"&lt;"&amp;BL818+0.01)),BL818))</f>
        <v/>
      </c>
      <c r="CA818" s="9">
        <f>IF(AK818&gt;=BM818,0,IFERROR(BM818+SUMPRODUCT((AK$4:AK$1569&gt;=BM$4:BM$1569)*(AK$4:AK$1569-BM$4:BM$1569))/MAX(1,COUNTIF(AK$4:AK$1569,"&lt;"&amp;BM818+0.01)),BM818))</f>
        <v/>
      </c>
      <c r="CB818" s="9">
        <f>IF(AL818&gt;=BN818,0,IFERROR(BN818+SUMPRODUCT((AL$4:AL$1569&gt;=BN$4:BN$1569)*(AL$4:AL$1569-BN$4:BN$1569))/MAX(1,COUNTIF(AL$4:AL$1569,"&lt;"&amp;BN818+0.01)),BN818))</f>
        <v/>
      </c>
      <c r="CC818" s="5">
        <f>IF(AO818="🟢","VERDE",IF(AO818="🟡","AMARELO",IF(AO818="🟠","VERMELHO",IF(AO818="🔴","VERMELHO","ROXO"))))</f>
        <v/>
      </c>
      <c r="CD818" s="5" t="inlineStr">
        <is>
          <t>🌎 REGIÕES</t>
        </is>
      </c>
      <c r="CE818" s="5" t="inlineStr">
        <is>
          <t>SEM REDE</t>
        </is>
      </c>
    </row>
    <row r="819">
      <c r="A819" s="5" t="inlineStr">
        <is>
          <t>25126389000147</t>
        </is>
      </c>
      <c r="B819" s="5" t="inlineStr">
        <is>
          <t>V  C ALVES CAVALINI - ME</t>
        </is>
      </c>
      <c r="C819" s="5" t="inlineStr">
        <is>
          <t>06 - SEM GRUPO</t>
        </is>
      </c>
      <c r="D819" s="5" t="inlineStr">
        <is>
          <t>LARISSA PADILHA</t>
        </is>
      </c>
      <c r="E819" s="5" t="inlineStr">
        <is>
          <t>MT</t>
        </is>
      </c>
      <c r="F819" s="5">
        <f>IFERROR(VLOOKUP(C819,$AS$4:$AT$25,2,FALSE),"")</f>
        <v/>
      </c>
      <c r="G819" s="6">
        <f>IFERROR(VLOOKUP(C819,$AS$4:$AX$25,6,FALSE),"")</f>
        <v/>
      </c>
      <c r="H819" s="5">
        <f>IFERROR(VLOOKUP(C819,$AS$4:$AY$25,7,FALSE),"")</f>
        <v/>
      </c>
      <c r="I819" s="5">
        <f>IFERROR(VLOOKUP(C819,$AS$4:$AZ$25,8,FALSE),"")</f>
        <v/>
      </c>
      <c r="J819" s="7" t="inlineStr">
        <is>
          <t>.</t>
        </is>
      </c>
      <c r="K819" s="5" t="inlineStr">
        <is>
          <t>CENTRO OESTE</t>
        </is>
      </c>
      <c r="L819" s="8" t="n">
        <v>1542.857142857143</v>
      </c>
      <c r="M819" s="9" t="n">
        <v>128.5714285714286</v>
      </c>
      <c r="N819" s="9" t="n">
        <v>128.5714285714286</v>
      </c>
      <c r="O819" s="9" t="n">
        <v>128.5714285714286</v>
      </c>
      <c r="P819" s="9" t="n">
        <v>128.5714285714286</v>
      </c>
      <c r="Q819" s="9" t="n">
        <v>128.5714285714286</v>
      </c>
      <c r="R819" s="9" t="n">
        <v>128.5714285714286</v>
      </c>
      <c r="S819" s="9" t="n">
        <v>128.5714285714286</v>
      </c>
      <c r="T819" s="9" t="n">
        <v>128.5714285714286</v>
      </c>
      <c r="U819" s="9" t="n">
        <v>128.5714285714286</v>
      </c>
      <c r="V819" s="9" t="n">
        <v>128.5714285714286</v>
      </c>
      <c r="W819" s="9" t="n">
        <v>128.5714285714286</v>
      </c>
      <c r="X819" s="9" t="n">
        <v>128.5714285714286</v>
      </c>
      <c r="Y819" s="7" t="inlineStr">
        <is>
          <t>.</t>
        </is>
      </c>
      <c r="Z819" s="8">
        <f>SUM(AA819:AL819)</f>
        <v/>
      </c>
      <c r="AA819" s="9" t="n">
        <v>0</v>
      </c>
      <c r="AB819" s="9" t="n">
        <v>0</v>
      </c>
      <c r="AC819" s="9" t="n">
        <v>0</v>
      </c>
      <c r="AD819" s="9" t="n">
        <v>0</v>
      </c>
      <c r="AE819" s="9" t="n">
        <v>0</v>
      </c>
      <c r="AF819" s="9" t="n">
        <v>0</v>
      </c>
      <c r="AG819" s="9" t="n">
        <v>0</v>
      </c>
      <c r="AH819" s="9" t="n">
        <v>0</v>
      </c>
      <c r="AI819" s="9" t="n">
        <v>0</v>
      </c>
      <c r="AJ819" s="9" t="n">
        <v>0</v>
      </c>
      <c r="AK819" s="9" t="n">
        <v>0</v>
      </c>
      <c r="AL819" s="9" t="n">
        <v>0</v>
      </c>
      <c r="AM819" s="7" t="inlineStr">
        <is>
          <t>.</t>
        </is>
      </c>
      <c r="AN819" s="6">
        <f>IF(L819=0,0,Z819/L819)</f>
        <v/>
      </c>
      <c r="AO819" s="5">
        <f>IF(AN819="","",IF(AN819&gt;=0.9,"🟢",IF(AN819&gt;=0.7,"🟡",IF(AN819&gt;=0.5,"🟠","🔴"))))</f>
        <v/>
      </c>
      <c r="AP819" s="9">
        <f>IF(L819=0,0,L819-Z819)</f>
        <v/>
      </c>
      <c r="AQ819" s="5">
        <f>IF(Z819=0,"",RANK(Z819,Z$4:Z$1569,0))</f>
        <v/>
      </c>
      <c r="AR819" s="7" t="inlineStr">
        <is>
          <t>.</t>
        </is>
      </c>
      <c r="BA819" s="7" t="inlineStr">
        <is>
          <t>.</t>
        </is>
      </c>
      <c r="BB819" s="9">
        <f>SUM(L$4:L$1569)/COUNTA(A$4:A$1569)</f>
        <v/>
      </c>
      <c r="BC819" s="9">
        <f>SUM(M$4:M$1569)/COUNTA(A$4:A$1569)</f>
        <v/>
      </c>
      <c r="BD819" s="9">
        <f>SUM(N$4:N$1569)/COUNTA(A$4:A$1569)</f>
        <v/>
      </c>
      <c r="BE819" s="9">
        <f>SUM(O$4:O$1569)/COUNTA(A$4:A$1569)</f>
        <v/>
      </c>
      <c r="BF819" s="9">
        <f>SUM(P$4:P$1569)/COUNTA(A$4:A$1569)</f>
        <v/>
      </c>
      <c r="BG819" s="9">
        <f>SUM(Q$4:Q$1569)/COUNTA(A$4:A$1569)</f>
        <v/>
      </c>
      <c r="BH819" s="9">
        <f>SUM(R$4:R$1569)/COUNTA(A$4:A$1569)</f>
        <v/>
      </c>
      <c r="BI819" s="9">
        <f>SUM(S$4:S$1569)/COUNTA(A$4:A$1569)</f>
        <v/>
      </c>
      <c r="BJ819" s="9">
        <f>SUM(T$4:T$1569)/COUNTA(A$4:A$1569)</f>
        <v/>
      </c>
      <c r="BK819" s="9">
        <f>SUM(U$4:U$1569)/COUNTA(A$4:A$1569)</f>
        <v/>
      </c>
      <c r="BL819" s="9">
        <f>SUM(V$4:V$1569)/COUNTA(A$4:A$1569)</f>
        <v/>
      </c>
      <c r="BM819" s="9">
        <f>SUM(W$4:W$1569)/COUNTA(A$4:A$1569)</f>
        <v/>
      </c>
      <c r="BN819" s="9">
        <f>SUM(X$4:X$1569)/COUNTA(A$4:A$1569)</f>
        <v/>
      </c>
      <c r="BO819" s="7" t="inlineStr">
        <is>
          <t>.</t>
        </is>
      </c>
      <c r="BP819" s="9">
        <f>IF(Z819&gt;=BB819,0,IFERROR(BB819+(SUMPRODUCT((Z$4:Z$1569&gt;=BB$4:BB$1569)*(Z$4:Z$1569-BB$4:BB$1569))/MAX(1,COUNTIF(Z$4:Z$1569,"&lt;"&amp;BB819+0.01))),BB819))</f>
        <v/>
      </c>
      <c r="BQ819" s="9">
        <f>IF(AA819&gt;=BC819,0,IFERROR(BC819+SUMPRODUCT((AA$4:AA$1569&gt;=BC$4:BC$1569)*(AA$4:AA$1569-BC$4:BC$1569))/MAX(1,COUNTIF(AA$4:AA$1569,"&lt;"&amp;BC819+0.01)),BC819))</f>
        <v/>
      </c>
      <c r="BR819" s="9">
        <f>IF(AB819&gt;=BD819,0,IFERROR(BD819+SUMPRODUCT((AB$4:AB$1569&gt;=BD$4:BD$1569)*(AB$4:AB$1569-BD$4:BD$1569))/MAX(1,COUNTIF(AB$4:AB$1569,"&lt;"&amp;BD819+0.01)),BD819))</f>
        <v/>
      </c>
      <c r="BS819" s="9">
        <f>IF(AC819&gt;=BE819,0,IFERROR(BE819+SUMPRODUCT((AC$4:AC$1569&gt;=BE$4:BE$1569)*(AC$4:AC$1569-BE$4:BE$1569))/MAX(1,COUNTIF(AC$4:AC$1569,"&lt;"&amp;BE819+0.01)),BE819))</f>
        <v/>
      </c>
      <c r="BT819" s="9">
        <f>IF(AD819&gt;=BF819,0,IFERROR(BF819+SUMPRODUCT((AD$4:AD$1569&gt;=BF$4:BF$1569)*(AD$4:AD$1569-BF$4:BF$1569))/MAX(1,COUNTIF(AD$4:AD$1569,"&lt;"&amp;BF819+0.01)),BF819))</f>
        <v/>
      </c>
      <c r="BU819" s="9">
        <f>IF(AE819&gt;=BG819,0,IFERROR(BG819+SUMPRODUCT((AE$4:AE$1569&gt;=BG$4:BG$1569)*(AE$4:AE$1569-BG$4:BG$1569))/MAX(1,COUNTIF(AE$4:AE$1569,"&lt;"&amp;BG819+0.01)),BG819))</f>
        <v/>
      </c>
      <c r="BV819" s="9">
        <f>IF(AF819&gt;=BH819,0,IFERROR(BH819+SUMPRODUCT((AF$4:AF$1569&gt;=BH$4:BH$1569)*(AF$4:AF$1569-BH$4:BH$1569))/MAX(1,COUNTIF(AF$4:AF$1569,"&lt;"&amp;BH819+0.01)),BH819))</f>
        <v/>
      </c>
      <c r="BW819" s="9">
        <f>IF(AG819&gt;=BI819,0,IFERROR(BI819+SUMPRODUCT((AG$4:AG$1569&gt;=BI$4:BI$1569)*(AG$4:AG$1569-BI$4:BI$1569))/MAX(1,COUNTIF(AG$4:AG$1569,"&lt;"&amp;BI819+0.01)),BI819))</f>
        <v/>
      </c>
      <c r="BX819" s="9">
        <f>IF(AH819&gt;=BJ819,0,IFERROR(BJ819+SUMPRODUCT((AH$4:AH$1569&gt;=BJ$4:BJ$1569)*(AH$4:AH$1569-BJ$4:BJ$1569))/MAX(1,COUNTIF(AH$4:AH$1569,"&lt;"&amp;BJ819+0.01)),BJ819))</f>
        <v/>
      </c>
      <c r="BY819" s="9">
        <f>IF(AI819&gt;=BK819,0,IFERROR(BK819+SUMPRODUCT((AI$4:AI$1569&gt;=BK$4:BK$1569)*(AI$4:AI$1569-BK$4:BK$1569))/MAX(1,COUNTIF(AI$4:AI$1569,"&lt;"&amp;BK819+0.01)),BK819))</f>
        <v/>
      </c>
      <c r="BZ819" s="9">
        <f>IF(AJ819&gt;=BL819,0,IFERROR(BL819+SUMPRODUCT((AJ$4:AJ$1569&gt;=BL$4:BL$1569)*(AJ$4:AJ$1569-BL$4:BL$1569))/MAX(1,COUNTIF(AJ$4:AJ$1569,"&lt;"&amp;BL819+0.01)),BL819))</f>
        <v/>
      </c>
      <c r="CA819" s="9">
        <f>IF(AK819&gt;=BM819,0,IFERROR(BM819+SUMPRODUCT((AK$4:AK$1569&gt;=BM$4:BM$1569)*(AK$4:AK$1569-BM$4:BM$1569))/MAX(1,COUNTIF(AK$4:AK$1569,"&lt;"&amp;BM819+0.01)),BM819))</f>
        <v/>
      </c>
      <c r="CB819" s="9">
        <f>IF(AL819&gt;=BN819,0,IFERROR(BN819+SUMPRODUCT((AL$4:AL$1569&gt;=BN$4:BN$1569)*(AL$4:AL$1569-BN$4:BN$1569))/MAX(1,COUNTIF(AL$4:AL$1569,"&lt;"&amp;BN819+0.01)),BN819))</f>
        <v/>
      </c>
      <c r="CC819" s="5">
        <f>IF(AO819="🟢","VERDE",IF(AO819="🟡","AMARELO",IF(AO819="🟠","VERMELHO",IF(AO819="🔴","VERMELHO","ROXO"))))</f>
        <v/>
      </c>
      <c r="CD819" s="5" t="inlineStr">
        <is>
          <t>🌎 REGIÕES</t>
        </is>
      </c>
      <c r="CE819" s="5" t="inlineStr">
        <is>
          <t>SEM REDE</t>
        </is>
      </c>
    </row>
    <row r="820">
      <c r="A820" s="5" t="inlineStr">
        <is>
          <t>25126931000161</t>
        </is>
      </c>
      <c r="B820" s="5" t="inlineStr">
        <is>
          <t>MARILIA BIASETTO ROJAS 34375699884 - ME</t>
        </is>
      </c>
      <c r="C820" s="5" t="inlineStr">
        <is>
          <t>06 - SEM GRUPO</t>
        </is>
      </c>
      <c r="D820" s="5" t="inlineStr">
        <is>
          <t>LARISSA PADILHA</t>
        </is>
      </c>
      <c r="E820" s="5" t="inlineStr">
        <is>
          <t>SP</t>
        </is>
      </c>
      <c r="F820" s="5">
        <f>IFERROR(VLOOKUP(C820,$AS$4:$AT$25,2,FALSE),"")</f>
        <v/>
      </c>
      <c r="G820" s="6">
        <f>IFERROR(VLOOKUP(C820,$AS$4:$AX$25,6,FALSE),"")</f>
        <v/>
      </c>
      <c r="H820" s="5">
        <f>IFERROR(VLOOKUP(C820,$AS$4:$AY$25,7,FALSE),"")</f>
        <v/>
      </c>
      <c r="I820" s="5">
        <f>IFERROR(VLOOKUP(C820,$AS$4:$AZ$25,8,FALSE),"")</f>
        <v/>
      </c>
      <c r="J820" s="7" t="inlineStr">
        <is>
          <t>.</t>
        </is>
      </c>
      <c r="K820" s="5" t="inlineStr">
        <is>
          <t>SP INTERIOR</t>
        </is>
      </c>
      <c r="L820" s="8" t="n">
        <v>2622.857142857143</v>
      </c>
      <c r="M820" s="9" t="n">
        <v>205.7142857142857</v>
      </c>
      <c r="N820" s="9" t="n">
        <v>205.7142857142857</v>
      </c>
      <c r="O820" s="9" t="n">
        <v>205.7142857142857</v>
      </c>
      <c r="P820" s="9" t="n">
        <v>205.7142857142857</v>
      </c>
      <c r="Q820" s="9" t="n">
        <v>205.7142857142857</v>
      </c>
      <c r="R820" s="9" t="n">
        <v>222.8571428571429</v>
      </c>
      <c r="S820" s="9" t="n">
        <v>222.8571428571429</v>
      </c>
      <c r="T820" s="9" t="n">
        <v>222.8571428571429</v>
      </c>
      <c r="U820" s="9" t="n">
        <v>222.8571428571429</v>
      </c>
      <c r="V820" s="9" t="n">
        <v>222.8571428571429</v>
      </c>
      <c r="W820" s="9" t="n">
        <v>240</v>
      </c>
      <c r="X820" s="9" t="n">
        <v>240</v>
      </c>
      <c r="Y820" s="7" t="inlineStr">
        <is>
          <t>.</t>
        </is>
      </c>
      <c r="Z820" s="8">
        <f>SUM(AA820:AL820)</f>
        <v/>
      </c>
      <c r="AA820" s="9" t="n">
        <v>0</v>
      </c>
      <c r="AB820" s="9" t="n">
        <v>0</v>
      </c>
      <c r="AC820" s="9" t="n">
        <v>0</v>
      </c>
      <c r="AD820" s="9" t="n">
        <v>0</v>
      </c>
      <c r="AE820" s="9" t="n">
        <v>0</v>
      </c>
      <c r="AF820" s="9" t="n">
        <v>0</v>
      </c>
      <c r="AG820" s="9" t="n">
        <v>0</v>
      </c>
      <c r="AH820" s="9" t="n">
        <v>0</v>
      </c>
      <c r="AI820" s="9" t="n">
        <v>0</v>
      </c>
      <c r="AJ820" s="9" t="n">
        <v>0</v>
      </c>
      <c r="AK820" s="9" t="n">
        <v>0</v>
      </c>
      <c r="AL820" s="9" t="n">
        <v>0</v>
      </c>
      <c r="AM820" s="7" t="inlineStr">
        <is>
          <t>.</t>
        </is>
      </c>
      <c r="AN820" s="6">
        <f>IF(L820=0,0,Z820/L820)</f>
        <v/>
      </c>
      <c r="AO820" s="5">
        <f>IF(AN820="","",IF(AN820&gt;=0.9,"🟢",IF(AN820&gt;=0.7,"🟡",IF(AN820&gt;=0.5,"🟠","🔴"))))</f>
        <v/>
      </c>
      <c r="AP820" s="9">
        <f>IF(L820=0,0,L820-Z820)</f>
        <v/>
      </c>
      <c r="AQ820" s="5">
        <f>IF(Z820=0,"",RANK(Z820,Z$4:Z$1569,0))</f>
        <v/>
      </c>
      <c r="AR820" s="7" t="inlineStr">
        <is>
          <t>.</t>
        </is>
      </c>
      <c r="BA820" s="7" t="inlineStr">
        <is>
          <t>.</t>
        </is>
      </c>
      <c r="BB820" s="9">
        <f>SUM(L$4:L$1569)/COUNTA(A$4:A$1569)</f>
        <v/>
      </c>
      <c r="BC820" s="9">
        <f>SUM(M$4:M$1569)/COUNTA(A$4:A$1569)</f>
        <v/>
      </c>
      <c r="BD820" s="9">
        <f>SUM(N$4:N$1569)/COUNTA(A$4:A$1569)</f>
        <v/>
      </c>
      <c r="BE820" s="9">
        <f>SUM(O$4:O$1569)/COUNTA(A$4:A$1569)</f>
        <v/>
      </c>
      <c r="BF820" s="9">
        <f>SUM(P$4:P$1569)/COUNTA(A$4:A$1569)</f>
        <v/>
      </c>
      <c r="BG820" s="9">
        <f>SUM(Q$4:Q$1569)/COUNTA(A$4:A$1569)</f>
        <v/>
      </c>
      <c r="BH820" s="9">
        <f>SUM(R$4:R$1569)/COUNTA(A$4:A$1569)</f>
        <v/>
      </c>
      <c r="BI820" s="9">
        <f>SUM(S$4:S$1569)/COUNTA(A$4:A$1569)</f>
        <v/>
      </c>
      <c r="BJ820" s="9">
        <f>SUM(T$4:T$1569)/COUNTA(A$4:A$1569)</f>
        <v/>
      </c>
      <c r="BK820" s="9">
        <f>SUM(U$4:U$1569)/COUNTA(A$4:A$1569)</f>
        <v/>
      </c>
      <c r="BL820" s="9">
        <f>SUM(V$4:V$1569)/COUNTA(A$4:A$1569)</f>
        <v/>
      </c>
      <c r="BM820" s="9">
        <f>SUM(W$4:W$1569)/COUNTA(A$4:A$1569)</f>
        <v/>
      </c>
      <c r="BN820" s="9">
        <f>SUM(X$4:X$1569)/COUNTA(A$4:A$1569)</f>
        <v/>
      </c>
      <c r="BO820" s="7" t="inlineStr">
        <is>
          <t>.</t>
        </is>
      </c>
      <c r="BP820" s="9">
        <f>IF(Z820&gt;=BB820,0,IFERROR(BB820+(SUMPRODUCT((Z$4:Z$1569&gt;=BB$4:BB$1569)*(Z$4:Z$1569-BB$4:BB$1569))/MAX(1,COUNTIF(Z$4:Z$1569,"&lt;"&amp;BB820+0.01))),BB820))</f>
        <v/>
      </c>
      <c r="BQ820" s="9">
        <f>IF(AA820&gt;=BC820,0,IFERROR(BC820+SUMPRODUCT((AA$4:AA$1569&gt;=BC$4:BC$1569)*(AA$4:AA$1569-BC$4:BC$1569))/MAX(1,COUNTIF(AA$4:AA$1569,"&lt;"&amp;BC820+0.01)),BC820))</f>
        <v/>
      </c>
      <c r="BR820" s="9">
        <f>IF(AB820&gt;=BD820,0,IFERROR(BD820+SUMPRODUCT((AB$4:AB$1569&gt;=BD$4:BD$1569)*(AB$4:AB$1569-BD$4:BD$1569))/MAX(1,COUNTIF(AB$4:AB$1569,"&lt;"&amp;BD820+0.01)),BD820))</f>
        <v/>
      </c>
      <c r="BS820" s="9">
        <f>IF(AC820&gt;=BE820,0,IFERROR(BE820+SUMPRODUCT((AC$4:AC$1569&gt;=BE$4:BE$1569)*(AC$4:AC$1569-BE$4:BE$1569))/MAX(1,COUNTIF(AC$4:AC$1569,"&lt;"&amp;BE820+0.01)),BE820))</f>
        <v/>
      </c>
      <c r="BT820" s="9">
        <f>IF(AD820&gt;=BF820,0,IFERROR(BF820+SUMPRODUCT((AD$4:AD$1569&gt;=BF$4:BF$1569)*(AD$4:AD$1569-BF$4:BF$1569))/MAX(1,COUNTIF(AD$4:AD$1569,"&lt;"&amp;BF820+0.01)),BF820))</f>
        <v/>
      </c>
      <c r="BU820" s="9">
        <f>IF(AE820&gt;=BG820,0,IFERROR(BG820+SUMPRODUCT((AE$4:AE$1569&gt;=BG$4:BG$1569)*(AE$4:AE$1569-BG$4:BG$1569))/MAX(1,COUNTIF(AE$4:AE$1569,"&lt;"&amp;BG820+0.01)),BG820))</f>
        <v/>
      </c>
      <c r="BV820" s="9">
        <f>IF(AF820&gt;=BH820,0,IFERROR(BH820+SUMPRODUCT((AF$4:AF$1569&gt;=BH$4:BH$1569)*(AF$4:AF$1569-BH$4:BH$1569))/MAX(1,COUNTIF(AF$4:AF$1569,"&lt;"&amp;BH820+0.01)),BH820))</f>
        <v/>
      </c>
      <c r="BW820" s="9">
        <f>IF(AG820&gt;=BI820,0,IFERROR(BI820+SUMPRODUCT((AG$4:AG$1569&gt;=BI$4:BI$1569)*(AG$4:AG$1569-BI$4:BI$1569))/MAX(1,COUNTIF(AG$4:AG$1569,"&lt;"&amp;BI820+0.01)),BI820))</f>
        <v/>
      </c>
      <c r="BX820" s="9">
        <f>IF(AH820&gt;=BJ820,0,IFERROR(BJ820+SUMPRODUCT((AH$4:AH$1569&gt;=BJ$4:BJ$1569)*(AH$4:AH$1569-BJ$4:BJ$1569))/MAX(1,COUNTIF(AH$4:AH$1569,"&lt;"&amp;BJ820+0.01)),BJ820))</f>
        <v/>
      </c>
      <c r="BY820" s="9">
        <f>IF(AI820&gt;=BK820,0,IFERROR(BK820+SUMPRODUCT((AI$4:AI$1569&gt;=BK$4:BK$1569)*(AI$4:AI$1569-BK$4:BK$1569))/MAX(1,COUNTIF(AI$4:AI$1569,"&lt;"&amp;BK820+0.01)),BK820))</f>
        <v/>
      </c>
      <c r="BZ820" s="9">
        <f>IF(AJ820&gt;=BL820,0,IFERROR(BL820+SUMPRODUCT((AJ$4:AJ$1569&gt;=BL$4:BL$1569)*(AJ$4:AJ$1569-BL$4:BL$1569))/MAX(1,COUNTIF(AJ$4:AJ$1569,"&lt;"&amp;BL820+0.01)),BL820))</f>
        <v/>
      </c>
      <c r="CA820" s="9">
        <f>IF(AK820&gt;=BM820,0,IFERROR(BM820+SUMPRODUCT((AK$4:AK$1569&gt;=BM$4:BM$1569)*(AK$4:AK$1569-BM$4:BM$1569))/MAX(1,COUNTIF(AK$4:AK$1569,"&lt;"&amp;BM820+0.01)),BM820))</f>
        <v/>
      </c>
      <c r="CB820" s="9">
        <f>IF(AL820&gt;=BN820,0,IFERROR(BN820+SUMPRODUCT((AL$4:AL$1569&gt;=BN$4:BN$1569)*(AL$4:AL$1569-BN$4:BN$1569))/MAX(1,COUNTIF(AL$4:AL$1569,"&lt;"&amp;BN820+0.01)),BN820))</f>
        <v/>
      </c>
      <c r="CC820" s="5">
        <f>IF(AO820="🟢","VERDE",IF(AO820="🟡","AMARELO",IF(AO820="🟠","VERMELHO",IF(AO820="🔴","VERMELHO","ROXO"))))</f>
        <v/>
      </c>
      <c r="CD820" s="5" t="inlineStr">
        <is>
          <t>🌎 REGIÕES</t>
        </is>
      </c>
      <c r="CE820" s="5" t="inlineStr">
        <is>
          <t>SEM REDE</t>
        </is>
      </c>
    </row>
    <row r="821">
      <c r="A821" s="5" t="inlineStr">
        <is>
          <t>25139787000289</t>
        </is>
      </c>
      <c r="B821" s="5" t="inlineStr">
        <is>
          <t>SETE GRAOS COMERCIO DE PRODUTOS ALIMENTI</t>
        </is>
      </c>
      <c r="C821" s="5" t="inlineStr">
        <is>
          <t>06 - SEM GRUPO</t>
        </is>
      </c>
      <c r="D821" s="5" t="inlineStr">
        <is>
          <t>HEMANUELE DITZEL (MANU)</t>
        </is>
      </c>
      <c r="E821" s="5" t="inlineStr">
        <is>
          <t>RS</t>
        </is>
      </c>
      <c r="F821" s="5">
        <f>IFERROR(VLOOKUP(C821,$AS$4:$AT$25,2,FALSE),"")</f>
        <v/>
      </c>
      <c r="G821" s="6">
        <f>IFERROR(VLOOKUP(C821,$AS$4:$AX$25,6,FALSE),"")</f>
        <v/>
      </c>
      <c r="H821" s="5">
        <f>IFERROR(VLOOKUP(C821,$AS$4:$AY$25,7,FALSE),"")</f>
        <v/>
      </c>
      <c r="I821" s="5">
        <f>IFERROR(VLOOKUP(C821,$AS$4:$AZ$25,8,FALSE),"")</f>
        <v/>
      </c>
      <c r="J821" s="7" t="inlineStr">
        <is>
          <t>.</t>
        </is>
      </c>
      <c r="K821" s="5" t="inlineStr">
        <is>
          <t>SUL</t>
        </is>
      </c>
      <c r="L821" s="8" t="n">
        <v>1582.758620689655</v>
      </c>
      <c r="M821" s="9" t="n">
        <v>124.1379310344828</v>
      </c>
      <c r="N821" s="9" t="n">
        <v>124.1379310344828</v>
      </c>
      <c r="O821" s="9" t="n">
        <v>124.1379310344828</v>
      </c>
      <c r="P821" s="9" t="n">
        <v>124.1379310344828</v>
      </c>
      <c r="Q821" s="9" t="n">
        <v>124.1379310344828</v>
      </c>
      <c r="R821" s="9" t="n">
        <v>134.4827586206897</v>
      </c>
      <c r="S821" s="9" t="n">
        <v>134.4827586206897</v>
      </c>
      <c r="T821" s="9" t="n">
        <v>134.4827586206897</v>
      </c>
      <c r="U821" s="9" t="n">
        <v>134.4827586206897</v>
      </c>
      <c r="V821" s="9" t="n">
        <v>134.4827586206897</v>
      </c>
      <c r="W821" s="9" t="n">
        <v>144.8275862068965</v>
      </c>
      <c r="X821" s="9" t="n">
        <v>144.8275862068965</v>
      </c>
      <c r="Y821" s="7" t="inlineStr">
        <is>
          <t>.</t>
        </is>
      </c>
      <c r="Z821" s="8">
        <f>SUM(AA821:AL821)</f>
        <v/>
      </c>
      <c r="AA821" s="9" t="n">
        <v>0</v>
      </c>
      <c r="AB821" s="9" t="n">
        <v>0</v>
      </c>
      <c r="AC821" s="9" t="n">
        <v>0</v>
      </c>
      <c r="AD821" s="9" t="n">
        <v>0</v>
      </c>
      <c r="AE821" s="9" t="n">
        <v>0</v>
      </c>
      <c r="AF821" s="9" t="n">
        <v>0</v>
      </c>
      <c r="AG821" s="9" t="n">
        <v>0</v>
      </c>
      <c r="AH821" s="9" t="n">
        <v>0</v>
      </c>
      <c r="AI821" s="9" t="n">
        <v>0</v>
      </c>
      <c r="AJ821" s="9" t="n">
        <v>0</v>
      </c>
      <c r="AK821" s="9" t="n">
        <v>0</v>
      </c>
      <c r="AL821" s="9" t="n">
        <v>0</v>
      </c>
      <c r="AM821" s="7" t="inlineStr">
        <is>
          <t>.</t>
        </is>
      </c>
      <c r="AN821" s="6">
        <f>IF(L821=0,0,Z821/L821)</f>
        <v/>
      </c>
      <c r="AO821" s="5">
        <f>IF(AN821="","",IF(AN821&gt;=0.9,"🟢",IF(AN821&gt;=0.7,"🟡",IF(AN821&gt;=0.5,"🟠","🔴"))))</f>
        <v/>
      </c>
      <c r="AP821" s="9">
        <f>IF(L821=0,0,L821-Z821)</f>
        <v/>
      </c>
      <c r="AQ821" s="5">
        <f>IF(Z821=0,"",RANK(Z821,Z$4:Z$1569,0))</f>
        <v/>
      </c>
      <c r="AR821" s="7" t="inlineStr">
        <is>
          <t>.</t>
        </is>
      </c>
      <c r="BA821" s="7" t="inlineStr">
        <is>
          <t>.</t>
        </is>
      </c>
      <c r="BB821" s="9">
        <f>SUM(L$4:L$1569)/COUNTA(A$4:A$1569)</f>
        <v/>
      </c>
      <c r="BC821" s="9">
        <f>SUM(M$4:M$1569)/COUNTA(A$4:A$1569)</f>
        <v/>
      </c>
      <c r="BD821" s="9">
        <f>SUM(N$4:N$1569)/COUNTA(A$4:A$1569)</f>
        <v/>
      </c>
      <c r="BE821" s="9">
        <f>SUM(O$4:O$1569)/COUNTA(A$4:A$1569)</f>
        <v/>
      </c>
      <c r="BF821" s="9">
        <f>SUM(P$4:P$1569)/COUNTA(A$4:A$1569)</f>
        <v/>
      </c>
      <c r="BG821" s="9">
        <f>SUM(Q$4:Q$1569)/COUNTA(A$4:A$1569)</f>
        <v/>
      </c>
      <c r="BH821" s="9">
        <f>SUM(R$4:R$1569)/COUNTA(A$4:A$1569)</f>
        <v/>
      </c>
      <c r="BI821" s="9">
        <f>SUM(S$4:S$1569)/COUNTA(A$4:A$1569)</f>
        <v/>
      </c>
      <c r="BJ821" s="9">
        <f>SUM(T$4:T$1569)/COUNTA(A$4:A$1569)</f>
        <v/>
      </c>
      <c r="BK821" s="9">
        <f>SUM(U$4:U$1569)/COUNTA(A$4:A$1569)</f>
        <v/>
      </c>
      <c r="BL821" s="9">
        <f>SUM(V$4:V$1569)/COUNTA(A$4:A$1569)</f>
        <v/>
      </c>
      <c r="BM821" s="9">
        <f>SUM(W$4:W$1569)/COUNTA(A$4:A$1569)</f>
        <v/>
      </c>
      <c r="BN821" s="9">
        <f>SUM(X$4:X$1569)/COUNTA(A$4:A$1569)</f>
        <v/>
      </c>
      <c r="BO821" s="7" t="inlineStr">
        <is>
          <t>.</t>
        </is>
      </c>
      <c r="BP821" s="9">
        <f>IF(Z821&gt;=BB821,0,IFERROR(BB821+(SUMPRODUCT((Z$4:Z$1569&gt;=BB$4:BB$1569)*(Z$4:Z$1569-BB$4:BB$1569))/MAX(1,COUNTIF(Z$4:Z$1569,"&lt;"&amp;BB821+0.01))),BB821))</f>
        <v/>
      </c>
      <c r="BQ821" s="9">
        <f>IF(AA821&gt;=BC821,0,IFERROR(BC821+SUMPRODUCT((AA$4:AA$1569&gt;=BC$4:BC$1569)*(AA$4:AA$1569-BC$4:BC$1569))/MAX(1,COUNTIF(AA$4:AA$1569,"&lt;"&amp;BC821+0.01)),BC821))</f>
        <v/>
      </c>
      <c r="BR821" s="9">
        <f>IF(AB821&gt;=BD821,0,IFERROR(BD821+SUMPRODUCT((AB$4:AB$1569&gt;=BD$4:BD$1569)*(AB$4:AB$1569-BD$4:BD$1569))/MAX(1,COUNTIF(AB$4:AB$1569,"&lt;"&amp;BD821+0.01)),BD821))</f>
        <v/>
      </c>
      <c r="BS821" s="9">
        <f>IF(AC821&gt;=BE821,0,IFERROR(BE821+SUMPRODUCT((AC$4:AC$1569&gt;=BE$4:BE$1569)*(AC$4:AC$1569-BE$4:BE$1569))/MAX(1,COUNTIF(AC$4:AC$1569,"&lt;"&amp;BE821+0.01)),BE821))</f>
        <v/>
      </c>
      <c r="BT821" s="9">
        <f>IF(AD821&gt;=BF821,0,IFERROR(BF821+SUMPRODUCT((AD$4:AD$1569&gt;=BF$4:BF$1569)*(AD$4:AD$1569-BF$4:BF$1569))/MAX(1,COUNTIF(AD$4:AD$1569,"&lt;"&amp;BF821+0.01)),BF821))</f>
        <v/>
      </c>
      <c r="BU821" s="9">
        <f>IF(AE821&gt;=BG821,0,IFERROR(BG821+SUMPRODUCT((AE$4:AE$1569&gt;=BG$4:BG$1569)*(AE$4:AE$1569-BG$4:BG$1569))/MAX(1,COUNTIF(AE$4:AE$1569,"&lt;"&amp;BG821+0.01)),BG821))</f>
        <v/>
      </c>
      <c r="BV821" s="9">
        <f>IF(AF821&gt;=BH821,0,IFERROR(BH821+SUMPRODUCT((AF$4:AF$1569&gt;=BH$4:BH$1569)*(AF$4:AF$1569-BH$4:BH$1569))/MAX(1,COUNTIF(AF$4:AF$1569,"&lt;"&amp;BH821+0.01)),BH821))</f>
        <v/>
      </c>
      <c r="BW821" s="9">
        <f>IF(AG821&gt;=BI821,0,IFERROR(BI821+SUMPRODUCT((AG$4:AG$1569&gt;=BI$4:BI$1569)*(AG$4:AG$1569-BI$4:BI$1569))/MAX(1,COUNTIF(AG$4:AG$1569,"&lt;"&amp;BI821+0.01)),BI821))</f>
        <v/>
      </c>
      <c r="BX821" s="9">
        <f>IF(AH821&gt;=BJ821,0,IFERROR(BJ821+SUMPRODUCT((AH$4:AH$1569&gt;=BJ$4:BJ$1569)*(AH$4:AH$1569-BJ$4:BJ$1569))/MAX(1,COUNTIF(AH$4:AH$1569,"&lt;"&amp;BJ821+0.01)),BJ821))</f>
        <v/>
      </c>
      <c r="BY821" s="9">
        <f>IF(AI821&gt;=BK821,0,IFERROR(BK821+SUMPRODUCT((AI$4:AI$1569&gt;=BK$4:BK$1569)*(AI$4:AI$1569-BK$4:BK$1569))/MAX(1,COUNTIF(AI$4:AI$1569,"&lt;"&amp;BK821+0.01)),BK821))</f>
        <v/>
      </c>
      <c r="BZ821" s="9">
        <f>IF(AJ821&gt;=BL821,0,IFERROR(BL821+SUMPRODUCT((AJ$4:AJ$1569&gt;=BL$4:BL$1569)*(AJ$4:AJ$1569-BL$4:BL$1569))/MAX(1,COUNTIF(AJ$4:AJ$1569,"&lt;"&amp;BL821+0.01)),BL821))</f>
        <v/>
      </c>
      <c r="CA821" s="9">
        <f>IF(AK821&gt;=BM821,0,IFERROR(BM821+SUMPRODUCT((AK$4:AK$1569&gt;=BM$4:BM$1569)*(AK$4:AK$1569-BM$4:BM$1569))/MAX(1,COUNTIF(AK$4:AK$1569,"&lt;"&amp;BM821+0.01)),BM821))</f>
        <v/>
      </c>
      <c r="CB821" s="9">
        <f>IF(AL821&gt;=BN821,0,IFERROR(BN821+SUMPRODUCT((AL$4:AL$1569&gt;=BN$4:BN$1569)*(AL$4:AL$1569-BN$4:BN$1569))/MAX(1,COUNTIF(AL$4:AL$1569,"&lt;"&amp;BN821+0.01)),BN821))</f>
        <v/>
      </c>
      <c r="CC821" s="5">
        <f>IF(AO821="🟢","VERDE",IF(AO821="🟡","AMARELO",IF(AO821="🟠","VERMELHO",IF(AO821="🔴","VERMELHO","ROXO"))))</f>
        <v/>
      </c>
      <c r="CD821" s="5" t="inlineStr">
        <is>
          <t>🌎 REGIÕES</t>
        </is>
      </c>
      <c r="CE821" s="5" t="inlineStr">
        <is>
          <t>SEM REDE</t>
        </is>
      </c>
    </row>
    <row r="822">
      <c r="A822" s="5" t="inlineStr">
        <is>
          <t>25224851000149</t>
        </is>
      </c>
      <c r="B822" s="5" t="inlineStr">
        <is>
          <t>MERCEARIA O BARRACAO LTDA - ME</t>
        </is>
      </c>
      <c r="C822" s="5" t="inlineStr">
        <is>
          <t>06 - SEM GRUPO</t>
        </is>
      </c>
      <c r="D822" s="5" t="inlineStr">
        <is>
          <t>HEMANUELE DITZEL (MANU)</t>
        </is>
      </c>
      <c r="E822" s="5" t="inlineStr">
        <is>
          <t>PR</t>
        </is>
      </c>
      <c r="F822" s="5">
        <f>IFERROR(VLOOKUP(C822,$AS$4:$AT$25,2,FALSE),"")</f>
        <v/>
      </c>
      <c r="G822" s="6">
        <f>IFERROR(VLOOKUP(C822,$AS$4:$AX$25,6,FALSE),"")</f>
        <v/>
      </c>
      <c r="H822" s="5">
        <f>IFERROR(VLOOKUP(C822,$AS$4:$AY$25,7,FALSE),"")</f>
        <v/>
      </c>
      <c r="I822" s="5">
        <f>IFERROR(VLOOKUP(C822,$AS$4:$AZ$25,8,FALSE),"")</f>
        <v/>
      </c>
      <c r="J822" s="7" t="inlineStr">
        <is>
          <t>.</t>
        </is>
      </c>
      <c r="K822" s="5" t="inlineStr">
        <is>
          <t>SUL</t>
        </is>
      </c>
      <c r="L822" s="8" t="n">
        <v>1613.793103448276</v>
      </c>
      <c r="M822" s="9" t="n">
        <v>124.1379310344828</v>
      </c>
      <c r="N822" s="9" t="n">
        <v>124.1379310344828</v>
      </c>
      <c r="O822" s="9" t="n">
        <v>129.3103448275862</v>
      </c>
      <c r="P822" s="9" t="n">
        <v>129.3103448275862</v>
      </c>
      <c r="Q822" s="9" t="n">
        <v>129.3103448275862</v>
      </c>
      <c r="R822" s="9" t="n">
        <v>134.4827586206897</v>
      </c>
      <c r="S822" s="9" t="n">
        <v>134.4827586206897</v>
      </c>
      <c r="T822" s="9" t="n">
        <v>139.6551724137931</v>
      </c>
      <c r="U822" s="9" t="n">
        <v>139.6551724137931</v>
      </c>
      <c r="V822" s="9" t="n">
        <v>139.6551724137931</v>
      </c>
      <c r="W822" s="9" t="n">
        <v>144.8275862068965</v>
      </c>
      <c r="X822" s="9" t="n">
        <v>144.8275862068965</v>
      </c>
      <c r="Y822" s="7" t="inlineStr">
        <is>
          <t>.</t>
        </is>
      </c>
      <c r="Z822" s="8">
        <f>SUM(AA822:AL822)</f>
        <v/>
      </c>
      <c r="AA822" s="9" t="n">
        <v>0</v>
      </c>
      <c r="AB822" s="9" t="n">
        <v>0</v>
      </c>
      <c r="AC822" s="9" t="n">
        <v>0</v>
      </c>
      <c r="AD822" s="9" t="n">
        <v>0</v>
      </c>
      <c r="AE822" s="9" t="n">
        <v>0</v>
      </c>
      <c r="AF822" s="9" t="n">
        <v>0</v>
      </c>
      <c r="AG822" s="9" t="n">
        <v>0</v>
      </c>
      <c r="AH822" s="9" t="n">
        <v>0</v>
      </c>
      <c r="AI822" s="9" t="n">
        <v>0</v>
      </c>
      <c r="AJ822" s="9" t="n">
        <v>0</v>
      </c>
      <c r="AK822" s="9" t="n">
        <v>0</v>
      </c>
      <c r="AL822" s="9" t="n">
        <v>0</v>
      </c>
      <c r="AM822" s="7" t="inlineStr">
        <is>
          <t>.</t>
        </is>
      </c>
      <c r="AN822" s="6">
        <f>IF(L822=0,0,Z822/L822)</f>
        <v/>
      </c>
      <c r="AO822" s="5">
        <f>IF(AN822="","",IF(AN822&gt;=0.9,"🟢",IF(AN822&gt;=0.7,"🟡",IF(AN822&gt;=0.5,"🟠","🔴"))))</f>
        <v/>
      </c>
      <c r="AP822" s="9">
        <f>IF(L822=0,0,L822-Z822)</f>
        <v/>
      </c>
      <c r="AQ822" s="5">
        <f>IF(Z822=0,"",RANK(Z822,Z$4:Z$1569,0))</f>
        <v/>
      </c>
      <c r="AR822" s="7" t="inlineStr">
        <is>
          <t>.</t>
        </is>
      </c>
      <c r="BA822" s="7" t="inlineStr">
        <is>
          <t>.</t>
        </is>
      </c>
      <c r="BB822" s="9">
        <f>SUM(L$4:L$1569)/COUNTA(A$4:A$1569)</f>
        <v/>
      </c>
      <c r="BC822" s="9">
        <f>SUM(M$4:M$1569)/COUNTA(A$4:A$1569)</f>
        <v/>
      </c>
      <c r="BD822" s="9">
        <f>SUM(N$4:N$1569)/COUNTA(A$4:A$1569)</f>
        <v/>
      </c>
      <c r="BE822" s="9">
        <f>SUM(O$4:O$1569)/COUNTA(A$4:A$1569)</f>
        <v/>
      </c>
      <c r="BF822" s="9">
        <f>SUM(P$4:P$1569)/COUNTA(A$4:A$1569)</f>
        <v/>
      </c>
      <c r="BG822" s="9">
        <f>SUM(Q$4:Q$1569)/COUNTA(A$4:A$1569)</f>
        <v/>
      </c>
      <c r="BH822" s="9">
        <f>SUM(R$4:R$1569)/COUNTA(A$4:A$1569)</f>
        <v/>
      </c>
      <c r="BI822" s="9">
        <f>SUM(S$4:S$1569)/COUNTA(A$4:A$1569)</f>
        <v/>
      </c>
      <c r="BJ822" s="9">
        <f>SUM(T$4:T$1569)/COUNTA(A$4:A$1569)</f>
        <v/>
      </c>
      <c r="BK822" s="9">
        <f>SUM(U$4:U$1569)/COUNTA(A$4:A$1569)</f>
        <v/>
      </c>
      <c r="BL822" s="9">
        <f>SUM(V$4:V$1569)/COUNTA(A$4:A$1569)</f>
        <v/>
      </c>
      <c r="BM822" s="9">
        <f>SUM(W$4:W$1569)/COUNTA(A$4:A$1569)</f>
        <v/>
      </c>
      <c r="BN822" s="9">
        <f>SUM(X$4:X$1569)/COUNTA(A$4:A$1569)</f>
        <v/>
      </c>
      <c r="BO822" s="7" t="inlineStr">
        <is>
          <t>.</t>
        </is>
      </c>
      <c r="BP822" s="9">
        <f>IF(Z822&gt;=BB822,0,IFERROR(BB822+(SUMPRODUCT((Z$4:Z$1569&gt;=BB$4:BB$1569)*(Z$4:Z$1569-BB$4:BB$1569))/MAX(1,COUNTIF(Z$4:Z$1569,"&lt;"&amp;BB822+0.01))),BB822))</f>
        <v/>
      </c>
      <c r="BQ822" s="9">
        <f>IF(AA822&gt;=BC822,0,IFERROR(BC822+SUMPRODUCT((AA$4:AA$1569&gt;=BC$4:BC$1569)*(AA$4:AA$1569-BC$4:BC$1569))/MAX(1,COUNTIF(AA$4:AA$1569,"&lt;"&amp;BC822+0.01)),BC822))</f>
        <v/>
      </c>
      <c r="BR822" s="9">
        <f>IF(AB822&gt;=BD822,0,IFERROR(BD822+SUMPRODUCT((AB$4:AB$1569&gt;=BD$4:BD$1569)*(AB$4:AB$1569-BD$4:BD$1569))/MAX(1,COUNTIF(AB$4:AB$1569,"&lt;"&amp;BD822+0.01)),BD822))</f>
        <v/>
      </c>
      <c r="BS822" s="9">
        <f>IF(AC822&gt;=BE822,0,IFERROR(BE822+SUMPRODUCT((AC$4:AC$1569&gt;=BE$4:BE$1569)*(AC$4:AC$1569-BE$4:BE$1569))/MAX(1,COUNTIF(AC$4:AC$1569,"&lt;"&amp;BE822+0.01)),BE822))</f>
        <v/>
      </c>
      <c r="BT822" s="9">
        <f>IF(AD822&gt;=BF822,0,IFERROR(BF822+SUMPRODUCT((AD$4:AD$1569&gt;=BF$4:BF$1569)*(AD$4:AD$1569-BF$4:BF$1569))/MAX(1,COUNTIF(AD$4:AD$1569,"&lt;"&amp;BF822+0.01)),BF822))</f>
        <v/>
      </c>
      <c r="BU822" s="9">
        <f>IF(AE822&gt;=BG822,0,IFERROR(BG822+SUMPRODUCT((AE$4:AE$1569&gt;=BG$4:BG$1569)*(AE$4:AE$1569-BG$4:BG$1569))/MAX(1,COUNTIF(AE$4:AE$1569,"&lt;"&amp;BG822+0.01)),BG822))</f>
        <v/>
      </c>
      <c r="BV822" s="9">
        <f>IF(AF822&gt;=BH822,0,IFERROR(BH822+SUMPRODUCT((AF$4:AF$1569&gt;=BH$4:BH$1569)*(AF$4:AF$1569-BH$4:BH$1569))/MAX(1,COUNTIF(AF$4:AF$1569,"&lt;"&amp;BH822+0.01)),BH822))</f>
        <v/>
      </c>
      <c r="BW822" s="9">
        <f>IF(AG822&gt;=BI822,0,IFERROR(BI822+SUMPRODUCT((AG$4:AG$1569&gt;=BI$4:BI$1569)*(AG$4:AG$1569-BI$4:BI$1569))/MAX(1,COUNTIF(AG$4:AG$1569,"&lt;"&amp;BI822+0.01)),BI822))</f>
        <v/>
      </c>
      <c r="BX822" s="9">
        <f>IF(AH822&gt;=BJ822,0,IFERROR(BJ822+SUMPRODUCT((AH$4:AH$1569&gt;=BJ$4:BJ$1569)*(AH$4:AH$1569-BJ$4:BJ$1569))/MAX(1,COUNTIF(AH$4:AH$1569,"&lt;"&amp;BJ822+0.01)),BJ822))</f>
        <v/>
      </c>
      <c r="BY822" s="9">
        <f>IF(AI822&gt;=BK822,0,IFERROR(BK822+SUMPRODUCT((AI$4:AI$1569&gt;=BK$4:BK$1569)*(AI$4:AI$1569-BK$4:BK$1569))/MAX(1,COUNTIF(AI$4:AI$1569,"&lt;"&amp;BK822+0.01)),BK822))</f>
        <v/>
      </c>
      <c r="BZ822" s="9">
        <f>IF(AJ822&gt;=BL822,0,IFERROR(BL822+SUMPRODUCT((AJ$4:AJ$1569&gt;=BL$4:BL$1569)*(AJ$4:AJ$1569-BL$4:BL$1569))/MAX(1,COUNTIF(AJ$4:AJ$1569,"&lt;"&amp;BL822+0.01)),BL822))</f>
        <v/>
      </c>
      <c r="CA822" s="9">
        <f>IF(AK822&gt;=BM822,0,IFERROR(BM822+SUMPRODUCT((AK$4:AK$1569&gt;=BM$4:BM$1569)*(AK$4:AK$1569-BM$4:BM$1569))/MAX(1,COUNTIF(AK$4:AK$1569,"&lt;"&amp;BM822+0.01)),BM822))</f>
        <v/>
      </c>
      <c r="CB822" s="9">
        <f>IF(AL822&gt;=BN822,0,IFERROR(BN822+SUMPRODUCT((AL$4:AL$1569&gt;=BN$4:BN$1569)*(AL$4:AL$1569-BN$4:BN$1569))/MAX(1,COUNTIF(AL$4:AL$1569,"&lt;"&amp;BN822+0.01)),BN822))</f>
        <v/>
      </c>
      <c r="CC822" s="5">
        <f>IF(AO822="🟢","VERDE",IF(AO822="🟡","AMARELO",IF(AO822="🟠","VERMELHO",IF(AO822="🔴","VERMELHO","ROXO"))))</f>
        <v/>
      </c>
      <c r="CD822" s="5" t="inlineStr">
        <is>
          <t>🌎 REGIÕES</t>
        </is>
      </c>
      <c r="CE822" s="5" t="inlineStr">
        <is>
          <t>SEM REDE</t>
        </is>
      </c>
    </row>
    <row r="823">
      <c r="A823" s="5" t="inlineStr">
        <is>
          <t>25276560000102</t>
        </is>
      </c>
      <c r="B823" s="5" t="inlineStr">
        <is>
          <t>JAT COMERCIO DE PRODUTOS ALIMENTICIOS LT</t>
        </is>
      </c>
      <c r="C823" s="5" t="inlineStr">
        <is>
          <t>06 - SEM GRUPO</t>
        </is>
      </c>
      <c r="D823" s="5" t="inlineStr">
        <is>
          <t>LARISSA PADILHA</t>
        </is>
      </c>
      <c r="E823" s="5" t="inlineStr">
        <is>
          <t>AM</t>
        </is>
      </c>
      <c r="F823" s="5">
        <f>IFERROR(VLOOKUP(C823,$AS$4:$AT$25,2,FALSE),"")</f>
        <v/>
      </c>
      <c r="G823" s="6">
        <f>IFERROR(VLOOKUP(C823,$AS$4:$AX$25,6,FALSE),"")</f>
        <v/>
      </c>
      <c r="H823" s="5">
        <f>IFERROR(VLOOKUP(C823,$AS$4:$AY$25,7,FALSE),"")</f>
        <v/>
      </c>
      <c r="I823" s="5">
        <f>IFERROR(VLOOKUP(C823,$AS$4:$AZ$25,8,FALSE),"")</f>
        <v/>
      </c>
      <c r="J823" s="7" t="inlineStr">
        <is>
          <t>.</t>
        </is>
      </c>
      <c r="K823" s="5" t="inlineStr">
        <is>
          <t>NORTE + MA</t>
        </is>
      </c>
      <c r="L823" s="8" t="n">
        <v>1800</v>
      </c>
      <c r="M823" s="9" t="n">
        <v>150</v>
      </c>
      <c r="N823" s="9" t="n">
        <v>150</v>
      </c>
      <c r="O823" s="9" t="n">
        <v>150</v>
      </c>
      <c r="P823" s="9" t="n">
        <v>150</v>
      </c>
      <c r="Q823" s="9" t="n">
        <v>150</v>
      </c>
      <c r="R823" s="9" t="n">
        <v>150</v>
      </c>
      <c r="S823" s="9" t="n">
        <v>150</v>
      </c>
      <c r="T823" s="9" t="n">
        <v>150</v>
      </c>
      <c r="U823" s="9" t="n">
        <v>150</v>
      </c>
      <c r="V823" s="9" t="n">
        <v>150</v>
      </c>
      <c r="W823" s="9" t="n">
        <v>150</v>
      </c>
      <c r="X823" s="9" t="n">
        <v>150</v>
      </c>
      <c r="Y823" s="7" t="inlineStr">
        <is>
          <t>.</t>
        </is>
      </c>
      <c r="Z823" s="8">
        <f>SUM(AA823:AL823)</f>
        <v/>
      </c>
      <c r="AA823" s="9" t="n">
        <v>0</v>
      </c>
      <c r="AB823" s="9" t="n">
        <v>0</v>
      </c>
      <c r="AC823" s="9" t="n">
        <v>0</v>
      </c>
      <c r="AD823" s="9" t="n">
        <v>0</v>
      </c>
      <c r="AE823" s="9" t="n">
        <v>0</v>
      </c>
      <c r="AF823" s="9" t="n">
        <v>0</v>
      </c>
      <c r="AG823" s="9" t="n">
        <v>0</v>
      </c>
      <c r="AH823" s="9" t="n">
        <v>0</v>
      </c>
      <c r="AI823" s="9" t="n">
        <v>0</v>
      </c>
      <c r="AJ823" s="9" t="n">
        <v>0</v>
      </c>
      <c r="AK823" s="9" t="n">
        <v>0</v>
      </c>
      <c r="AL823" s="9" t="n">
        <v>0</v>
      </c>
      <c r="AM823" s="7" t="inlineStr">
        <is>
          <t>.</t>
        </is>
      </c>
      <c r="AN823" s="6">
        <f>IF(L823=0,0,Z823/L823)</f>
        <v/>
      </c>
      <c r="AO823" s="5">
        <f>IF(AN823="","",IF(AN823&gt;=0.9,"🟢",IF(AN823&gt;=0.7,"🟡",IF(AN823&gt;=0.5,"🟠","🔴"))))</f>
        <v/>
      </c>
      <c r="AP823" s="9">
        <f>IF(L823=0,0,L823-Z823)</f>
        <v/>
      </c>
      <c r="AQ823" s="5">
        <f>IF(Z823=0,"",RANK(Z823,Z$4:Z$1569,0))</f>
        <v/>
      </c>
      <c r="AR823" s="7" t="inlineStr">
        <is>
          <t>.</t>
        </is>
      </c>
      <c r="BA823" s="7" t="inlineStr">
        <is>
          <t>.</t>
        </is>
      </c>
      <c r="BB823" s="9">
        <f>SUM(L$4:L$1569)/COUNTA(A$4:A$1569)</f>
        <v/>
      </c>
      <c r="BC823" s="9">
        <f>SUM(M$4:M$1569)/COUNTA(A$4:A$1569)</f>
        <v/>
      </c>
      <c r="BD823" s="9">
        <f>SUM(N$4:N$1569)/COUNTA(A$4:A$1569)</f>
        <v/>
      </c>
      <c r="BE823" s="9">
        <f>SUM(O$4:O$1569)/COUNTA(A$4:A$1569)</f>
        <v/>
      </c>
      <c r="BF823" s="9">
        <f>SUM(P$4:P$1569)/COUNTA(A$4:A$1569)</f>
        <v/>
      </c>
      <c r="BG823" s="9">
        <f>SUM(Q$4:Q$1569)/COUNTA(A$4:A$1569)</f>
        <v/>
      </c>
      <c r="BH823" s="9">
        <f>SUM(R$4:R$1569)/COUNTA(A$4:A$1569)</f>
        <v/>
      </c>
      <c r="BI823" s="9">
        <f>SUM(S$4:S$1569)/COUNTA(A$4:A$1569)</f>
        <v/>
      </c>
      <c r="BJ823" s="9">
        <f>SUM(T$4:T$1569)/COUNTA(A$4:A$1569)</f>
        <v/>
      </c>
      <c r="BK823" s="9">
        <f>SUM(U$4:U$1569)/COUNTA(A$4:A$1569)</f>
        <v/>
      </c>
      <c r="BL823" s="9">
        <f>SUM(V$4:V$1569)/COUNTA(A$4:A$1569)</f>
        <v/>
      </c>
      <c r="BM823" s="9">
        <f>SUM(W$4:W$1569)/COUNTA(A$4:A$1569)</f>
        <v/>
      </c>
      <c r="BN823" s="9">
        <f>SUM(X$4:X$1569)/COUNTA(A$4:A$1569)</f>
        <v/>
      </c>
      <c r="BO823" s="7" t="inlineStr">
        <is>
          <t>.</t>
        </is>
      </c>
      <c r="BP823" s="9">
        <f>IF(Z823&gt;=BB823,0,IFERROR(BB823+(SUMPRODUCT((Z$4:Z$1569&gt;=BB$4:BB$1569)*(Z$4:Z$1569-BB$4:BB$1569))/MAX(1,COUNTIF(Z$4:Z$1569,"&lt;"&amp;BB823+0.01))),BB823))</f>
        <v/>
      </c>
      <c r="BQ823" s="9">
        <f>IF(AA823&gt;=BC823,0,IFERROR(BC823+SUMPRODUCT((AA$4:AA$1569&gt;=BC$4:BC$1569)*(AA$4:AA$1569-BC$4:BC$1569))/MAX(1,COUNTIF(AA$4:AA$1569,"&lt;"&amp;BC823+0.01)),BC823))</f>
        <v/>
      </c>
      <c r="BR823" s="9">
        <f>IF(AB823&gt;=BD823,0,IFERROR(BD823+SUMPRODUCT((AB$4:AB$1569&gt;=BD$4:BD$1569)*(AB$4:AB$1569-BD$4:BD$1569))/MAX(1,COUNTIF(AB$4:AB$1569,"&lt;"&amp;BD823+0.01)),BD823))</f>
        <v/>
      </c>
      <c r="BS823" s="9">
        <f>IF(AC823&gt;=BE823,0,IFERROR(BE823+SUMPRODUCT((AC$4:AC$1569&gt;=BE$4:BE$1569)*(AC$4:AC$1569-BE$4:BE$1569))/MAX(1,COUNTIF(AC$4:AC$1569,"&lt;"&amp;BE823+0.01)),BE823))</f>
        <v/>
      </c>
      <c r="BT823" s="9">
        <f>IF(AD823&gt;=BF823,0,IFERROR(BF823+SUMPRODUCT((AD$4:AD$1569&gt;=BF$4:BF$1569)*(AD$4:AD$1569-BF$4:BF$1569))/MAX(1,COUNTIF(AD$4:AD$1569,"&lt;"&amp;BF823+0.01)),BF823))</f>
        <v/>
      </c>
      <c r="BU823" s="9">
        <f>IF(AE823&gt;=BG823,0,IFERROR(BG823+SUMPRODUCT((AE$4:AE$1569&gt;=BG$4:BG$1569)*(AE$4:AE$1569-BG$4:BG$1569))/MAX(1,COUNTIF(AE$4:AE$1569,"&lt;"&amp;BG823+0.01)),BG823))</f>
        <v/>
      </c>
      <c r="BV823" s="9">
        <f>IF(AF823&gt;=BH823,0,IFERROR(BH823+SUMPRODUCT((AF$4:AF$1569&gt;=BH$4:BH$1569)*(AF$4:AF$1569-BH$4:BH$1569))/MAX(1,COUNTIF(AF$4:AF$1569,"&lt;"&amp;BH823+0.01)),BH823))</f>
        <v/>
      </c>
      <c r="BW823" s="9">
        <f>IF(AG823&gt;=BI823,0,IFERROR(BI823+SUMPRODUCT((AG$4:AG$1569&gt;=BI$4:BI$1569)*(AG$4:AG$1569-BI$4:BI$1569))/MAX(1,COUNTIF(AG$4:AG$1569,"&lt;"&amp;BI823+0.01)),BI823))</f>
        <v/>
      </c>
      <c r="BX823" s="9">
        <f>IF(AH823&gt;=BJ823,0,IFERROR(BJ823+SUMPRODUCT((AH$4:AH$1569&gt;=BJ$4:BJ$1569)*(AH$4:AH$1569-BJ$4:BJ$1569))/MAX(1,COUNTIF(AH$4:AH$1569,"&lt;"&amp;BJ823+0.01)),BJ823))</f>
        <v/>
      </c>
      <c r="BY823" s="9">
        <f>IF(AI823&gt;=BK823,0,IFERROR(BK823+SUMPRODUCT((AI$4:AI$1569&gt;=BK$4:BK$1569)*(AI$4:AI$1569-BK$4:BK$1569))/MAX(1,COUNTIF(AI$4:AI$1569,"&lt;"&amp;BK823+0.01)),BK823))</f>
        <v/>
      </c>
      <c r="BZ823" s="9">
        <f>IF(AJ823&gt;=BL823,0,IFERROR(BL823+SUMPRODUCT((AJ$4:AJ$1569&gt;=BL$4:BL$1569)*(AJ$4:AJ$1569-BL$4:BL$1569))/MAX(1,COUNTIF(AJ$4:AJ$1569,"&lt;"&amp;BL823+0.01)),BL823))</f>
        <v/>
      </c>
      <c r="CA823" s="9">
        <f>IF(AK823&gt;=BM823,0,IFERROR(BM823+SUMPRODUCT((AK$4:AK$1569&gt;=BM$4:BM$1569)*(AK$4:AK$1569-BM$4:BM$1569))/MAX(1,COUNTIF(AK$4:AK$1569,"&lt;"&amp;BM823+0.01)),BM823))</f>
        <v/>
      </c>
      <c r="CB823" s="9">
        <f>IF(AL823&gt;=BN823,0,IFERROR(BN823+SUMPRODUCT((AL$4:AL$1569&gt;=BN$4:BN$1569)*(AL$4:AL$1569-BN$4:BN$1569))/MAX(1,COUNTIF(AL$4:AL$1569,"&lt;"&amp;BN823+0.01)),BN823))</f>
        <v/>
      </c>
      <c r="CC823" s="5">
        <f>IF(AO823="🟢","VERDE",IF(AO823="🟡","AMARELO",IF(AO823="🟠","VERMELHO",IF(AO823="🔴","VERMELHO","ROXO"))))</f>
        <v/>
      </c>
      <c r="CD823" s="5" t="inlineStr">
        <is>
          <t>🌎 REGIÕES</t>
        </is>
      </c>
      <c r="CE823" s="5" t="inlineStr">
        <is>
          <t>SEM REDE</t>
        </is>
      </c>
    </row>
    <row r="824">
      <c r="A824" s="5" t="inlineStr">
        <is>
          <t>25376074000158</t>
        </is>
      </c>
      <c r="B824" s="5" t="inlineStr">
        <is>
          <t>SCHEILA ROQUE DIAS</t>
        </is>
      </c>
      <c r="C824" s="5" t="inlineStr">
        <is>
          <t>06 - SEM GRUPO</t>
        </is>
      </c>
      <c r="D824" s="5" t="inlineStr">
        <is>
          <t>HEMANUELE DITZEL (MANU)</t>
        </is>
      </c>
      <c r="E824" s="5" t="inlineStr">
        <is>
          <t>RS</t>
        </is>
      </c>
      <c r="F824" s="5">
        <f>IFERROR(VLOOKUP(C824,$AS$4:$AT$25,2,FALSE),"")</f>
        <v/>
      </c>
      <c r="G824" s="6">
        <f>IFERROR(VLOOKUP(C824,$AS$4:$AX$25,6,FALSE),"")</f>
        <v/>
      </c>
      <c r="H824" s="5">
        <f>IFERROR(VLOOKUP(C824,$AS$4:$AY$25,7,FALSE),"")</f>
        <v/>
      </c>
      <c r="I824" s="5">
        <f>IFERROR(VLOOKUP(C824,$AS$4:$AZ$25,8,FALSE),"")</f>
        <v/>
      </c>
      <c r="J824" s="7" t="inlineStr">
        <is>
          <t>.</t>
        </is>
      </c>
      <c r="K824" s="5" t="inlineStr">
        <is>
          <t>SUL</t>
        </is>
      </c>
      <c r="L824" s="8" t="n">
        <v>1612.5</v>
      </c>
      <c r="M824" s="9" t="n">
        <v>125</v>
      </c>
      <c r="N824" s="9" t="n">
        <v>125</v>
      </c>
      <c r="O824" s="9" t="n">
        <v>125</v>
      </c>
      <c r="P824" s="9" t="n">
        <v>125</v>
      </c>
      <c r="Q824" s="9" t="n">
        <v>125</v>
      </c>
      <c r="R824" s="9" t="n">
        <v>137.5</v>
      </c>
      <c r="S824" s="9" t="n">
        <v>137.5</v>
      </c>
      <c r="T824" s="9" t="n">
        <v>137.5</v>
      </c>
      <c r="U824" s="9" t="n">
        <v>137.5</v>
      </c>
      <c r="V824" s="9" t="n">
        <v>137.5</v>
      </c>
      <c r="W824" s="9" t="n">
        <v>150</v>
      </c>
      <c r="X824" s="9" t="n">
        <v>150</v>
      </c>
      <c r="Y824" s="7" t="inlineStr">
        <is>
          <t>.</t>
        </is>
      </c>
      <c r="Z824" s="8">
        <f>SUM(AA824:AL824)</f>
        <v/>
      </c>
      <c r="AA824" s="9" t="n">
        <v>0</v>
      </c>
      <c r="AB824" s="9" t="n">
        <v>0</v>
      </c>
      <c r="AC824" s="9" t="n">
        <v>0</v>
      </c>
      <c r="AD824" s="9" t="n">
        <v>0</v>
      </c>
      <c r="AE824" s="9" t="n">
        <v>0</v>
      </c>
      <c r="AF824" s="9" t="n">
        <v>0</v>
      </c>
      <c r="AG824" s="9" t="n">
        <v>0</v>
      </c>
      <c r="AH824" s="9" t="n">
        <v>0</v>
      </c>
      <c r="AI824" s="9" t="n">
        <v>0</v>
      </c>
      <c r="AJ824" s="9" t="n">
        <v>0</v>
      </c>
      <c r="AK824" s="9" t="n">
        <v>0</v>
      </c>
      <c r="AL824" s="9" t="n">
        <v>0</v>
      </c>
      <c r="AM824" s="7" t="inlineStr">
        <is>
          <t>.</t>
        </is>
      </c>
      <c r="AN824" s="6">
        <f>IF(L824=0,0,Z824/L824)</f>
        <v/>
      </c>
      <c r="AO824" s="5">
        <f>IF(AN824="","",IF(AN824&gt;=0.9,"🟢",IF(AN824&gt;=0.7,"🟡",IF(AN824&gt;=0.5,"🟠","🔴"))))</f>
        <v/>
      </c>
      <c r="AP824" s="9">
        <f>IF(L824=0,0,L824-Z824)</f>
        <v/>
      </c>
      <c r="AQ824" s="5">
        <f>IF(Z824=0,"",RANK(Z824,Z$4:Z$1569,0))</f>
        <v/>
      </c>
      <c r="AR824" s="7" t="inlineStr">
        <is>
          <t>.</t>
        </is>
      </c>
      <c r="BA824" s="7" t="inlineStr">
        <is>
          <t>.</t>
        </is>
      </c>
      <c r="BB824" s="9">
        <f>SUM(L$4:L$1569)/COUNTA(A$4:A$1569)</f>
        <v/>
      </c>
      <c r="BC824" s="9">
        <f>SUM(M$4:M$1569)/COUNTA(A$4:A$1569)</f>
        <v/>
      </c>
      <c r="BD824" s="9">
        <f>SUM(N$4:N$1569)/COUNTA(A$4:A$1569)</f>
        <v/>
      </c>
      <c r="BE824" s="9">
        <f>SUM(O$4:O$1569)/COUNTA(A$4:A$1569)</f>
        <v/>
      </c>
      <c r="BF824" s="9">
        <f>SUM(P$4:P$1569)/COUNTA(A$4:A$1569)</f>
        <v/>
      </c>
      <c r="BG824" s="9">
        <f>SUM(Q$4:Q$1569)/COUNTA(A$4:A$1569)</f>
        <v/>
      </c>
      <c r="BH824" s="9">
        <f>SUM(R$4:R$1569)/COUNTA(A$4:A$1569)</f>
        <v/>
      </c>
      <c r="BI824" s="9">
        <f>SUM(S$4:S$1569)/COUNTA(A$4:A$1569)</f>
        <v/>
      </c>
      <c r="BJ824" s="9">
        <f>SUM(T$4:T$1569)/COUNTA(A$4:A$1569)</f>
        <v/>
      </c>
      <c r="BK824" s="9">
        <f>SUM(U$4:U$1569)/COUNTA(A$4:A$1569)</f>
        <v/>
      </c>
      <c r="BL824" s="9">
        <f>SUM(V$4:V$1569)/COUNTA(A$4:A$1569)</f>
        <v/>
      </c>
      <c r="BM824" s="9">
        <f>SUM(W$4:W$1569)/COUNTA(A$4:A$1569)</f>
        <v/>
      </c>
      <c r="BN824" s="9">
        <f>SUM(X$4:X$1569)/COUNTA(A$4:A$1569)</f>
        <v/>
      </c>
      <c r="BO824" s="7" t="inlineStr">
        <is>
          <t>.</t>
        </is>
      </c>
      <c r="BP824" s="9">
        <f>IF(Z824&gt;=BB824,0,IFERROR(BB824+(SUMPRODUCT((Z$4:Z$1569&gt;=BB$4:BB$1569)*(Z$4:Z$1569-BB$4:BB$1569))/MAX(1,COUNTIF(Z$4:Z$1569,"&lt;"&amp;BB824+0.01))),BB824))</f>
        <v/>
      </c>
      <c r="BQ824" s="9">
        <f>IF(AA824&gt;=BC824,0,IFERROR(BC824+SUMPRODUCT((AA$4:AA$1569&gt;=BC$4:BC$1569)*(AA$4:AA$1569-BC$4:BC$1569))/MAX(1,COUNTIF(AA$4:AA$1569,"&lt;"&amp;BC824+0.01)),BC824))</f>
        <v/>
      </c>
      <c r="BR824" s="9">
        <f>IF(AB824&gt;=BD824,0,IFERROR(BD824+SUMPRODUCT((AB$4:AB$1569&gt;=BD$4:BD$1569)*(AB$4:AB$1569-BD$4:BD$1569))/MAX(1,COUNTIF(AB$4:AB$1569,"&lt;"&amp;BD824+0.01)),BD824))</f>
        <v/>
      </c>
      <c r="BS824" s="9">
        <f>IF(AC824&gt;=BE824,0,IFERROR(BE824+SUMPRODUCT((AC$4:AC$1569&gt;=BE$4:BE$1569)*(AC$4:AC$1569-BE$4:BE$1569))/MAX(1,COUNTIF(AC$4:AC$1569,"&lt;"&amp;BE824+0.01)),BE824))</f>
        <v/>
      </c>
      <c r="BT824" s="9">
        <f>IF(AD824&gt;=BF824,0,IFERROR(BF824+SUMPRODUCT((AD$4:AD$1569&gt;=BF$4:BF$1569)*(AD$4:AD$1569-BF$4:BF$1569))/MAX(1,COUNTIF(AD$4:AD$1569,"&lt;"&amp;BF824+0.01)),BF824))</f>
        <v/>
      </c>
      <c r="BU824" s="9">
        <f>IF(AE824&gt;=BG824,0,IFERROR(BG824+SUMPRODUCT((AE$4:AE$1569&gt;=BG$4:BG$1569)*(AE$4:AE$1569-BG$4:BG$1569))/MAX(1,COUNTIF(AE$4:AE$1569,"&lt;"&amp;BG824+0.01)),BG824))</f>
        <v/>
      </c>
      <c r="BV824" s="9">
        <f>IF(AF824&gt;=BH824,0,IFERROR(BH824+SUMPRODUCT((AF$4:AF$1569&gt;=BH$4:BH$1569)*(AF$4:AF$1569-BH$4:BH$1569))/MAX(1,COUNTIF(AF$4:AF$1569,"&lt;"&amp;BH824+0.01)),BH824))</f>
        <v/>
      </c>
      <c r="BW824" s="9">
        <f>IF(AG824&gt;=BI824,0,IFERROR(BI824+SUMPRODUCT((AG$4:AG$1569&gt;=BI$4:BI$1569)*(AG$4:AG$1569-BI$4:BI$1569))/MAX(1,COUNTIF(AG$4:AG$1569,"&lt;"&amp;BI824+0.01)),BI824))</f>
        <v/>
      </c>
      <c r="BX824" s="9">
        <f>IF(AH824&gt;=BJ824,0,IFERROR(BJ824+SUMPRODUCT((AH$4:AH$1569&gt;=BJ$4:BJ$1569)*(AH$4:AH$1569-BJ$4:BJ$1569))/MAX(1,COUNTIF(AH$4:AH$1569,"&lt;"&amp;BJ824+0.01)),BJ824))</f>
        <v/>
      </c>
      <c r="BY824" s="9">
        <f>IF(AI824&gt;=BK824,0,IFERROR(BK824+SUMPRODUCT((AI$4:AI$1569&gt;=BK$4:BK$1569)*(AI$4:AI$1569-BK$4:BK$1569))/MAX(1,COUNTIF(AI$4:AI$1569,"&lt;"&amp;BK824+0.01)),BK824))</f>
        <v/>
      </c>
      <c r="BZ824" s="9">
        <f>IF(AJ824&gt;=BL824,0,IFERROR(BL824+SUMPRODUCT((AJ$4:AJ$1569&gt;=BL$4:BL$1569)*(AJ$4:AJ$1569-BL$4:BL$1569))/MAX(1,COUNTIF(AJ$4:AJ$1569,"&lt;"&amp;BL824+0.01)),BL824))</f>
        <v/>
      </c>
      <c r="CA824" s="9">
        <f>IF(AK824&gt;=BM824,0,IFERROR(BM824+SUMPRODUCT((AK$4:AK$1569&gt;=BM$4:BM$1569)*(AK$4:AK$1569-BM$4:BM$1569))/MAX(1,COUNTIF(AK$4:AK$1569,"&lt;"&amp;BM824+0.01)),BM824))</f>
        <v/>
      </c>
      <c r="CB824" s="9">
        <f>IF(AL824&gt;=BN824,0,IFERROR(BN824+SUMPRODUCT((AL$4:AL$1569&gt;=BN$4:BN$1569)*(AL$4:AL$1569-BN$4:BN$1569))/MAX(1,COUNTIF(AL$4:AL$1569,"&lt;"&amp;BN824+0.01)),BN824))</f>
        <v/>
      </c>
      <c r="CC824" s="5">
        <f>IF(AO824="🟢","VERDE",IF(AO824="🟡","AMARELO",IF(AO824="🟠","VERMELHO",IF(AO824="🔴","VERMELHO","ROXO"))))</f>
        <v/>
      </c>
      <c r="CD824" s="5" t="inlineStr">
        <is>
          <t>🌎 REGIÕES</t>
        </is>
      </c>
      <c r="CE824" s="5" t="inlineStr">
        <is>
          <t>SEM REDE</t>
        </is>
      </c>
    </row>
    <row r="825">
      <c r="A825" s="5" t="inlineStr">
        <is>
          <t>25454735000116</t>
        </is>
      </c>
      <c r="B825" s="5" t="inlineStr">
        <is>
          <t>NATURAL GARDEN LTDA - ME</t>
        </is>
      </c>
      <c r="C825" s="5" t="inlineStr">
        <is>
          <t>06 - SEM GRUPO</t>
        </is>
      </c>
      <c r="D825" s="5" t="inlineStr">
        <is>
          <t>HEMANUELE DITZEL (MANU)</t>
        </is>
      </c>
      <c r="E825" s="5" t="inlineStr">
        <is>
          <t>SC</t>
        </is>
      </c>
      <c r="F825" s="5">
        <f>IFERROR(VLOOKUP(C825,$AS$4:$AT$25,2,FALSE),"")</f>
        <v/>
      </c>
      <c r="G825" s="6">
        <f>IFERROR(VLOOKUP(C825,$AS$4:$AX$25,6,FALSE),"")</f>
        <v/>
      </c>
      <c r="H825" s="5">
        <f>IFERROR(VLOOKUP(C825,$AS$4:$AY$25,7,FALSE),"")</f>
        <v/>
      </c>
      <c r="I825" s="5">
        <f>IFERROR(VLOOKUP(C825,$AS$4:$AZ$25,8,FALSE),"")</f>
        <v/>
      </c>
      <c r="J825" s="7" t="inlineStr">
        <is>
          <t>.</t>
        </is>
      </c>
      <c r="K825" s="5" t="inlineStr">
        <is>
          <t>SUL</t>
        </is>
      </c>
      <c r="L825" s="8" t="n">
        <v>1513.953488372093</v>
      </c>
      <c r="M825" s="9" t="n">
        <v>118.6046511627907</v>
      </c>
      <c r="N825" s="9" t="n">
        <v>118.6046511627907</v>
      </c>
      <c r="O825" s="9" t="n">
        <v>118.6046511627907</v>
      </c>
      <c r="P825" s="9" t="n">
        <v>125.5813953488372</v>
      </c>
      <c r="Q825" s="9" t="n">
        <v>125.5813953488372</v>
      </c>
      <c r="R825" s="9" t="n">
        <v>125.5813953488372</v>
      </c>
      <c r="S825" s="9" t="n">
        <v>125.5813953488372</v>
      </c>
      <c r="T825" s="9" t="n">
        <v>125.5813953488372</v>
      </c>
      <c r="U825" s="9" t="n">
        <v>132.5581395348837</v>
      </c>
      <c r="V825" s="9" t="n">
        <v>132.5581395348837</v>
      </c>
      <c r="W825" s="9" t="n">
        <v>132.5581395348837</v>
      </c>
      <c r="X825" s="9" t="n">
        <v>132.5581395348837</v>
      </c>
      <c r="Y825" s="7" t="inlineStr">
        <is>
          <t>.</t>
        </is>
      </c>
      <c r="Z825" s="8">
        <f>SUM(AA825:AL825)</f>
        <v/>
      </c>
      <c r="AA825" s="9" t="n">
        <v>0</v>
      </c>
      <c r="AB825" s="9" t="n">
        <v>0</v>
      </c>
      <c r="AC825" s="9" t="n">
        <v>0</v>
      </c>
      <c r="AD825" s="9" t="n">
        <v>0</v>
      </c>
      <c r="AE825" s="9" t="n">
        <v>0</v>
      </c>
      <c r="AF825" s="9" t="n">
        <v>0</v>
      </c>
      <c r="AG825" s="9" t="n">
        <v>0</v>
      </c>
      <c r="AH825" s="9" t="n">
        <v>0</v>
      </c>
      <c r="AI825" s="9" t="n">
        <v>0</v>
      </c>
      <c r="AJ825" s="9" t="n">
        <v>0</v>
      </c>
      <c r="AK825" s="9" t="n">
        <v>0</v>
      </c>
      <c r="AL825" s="9" t="n">
        <v>0</v>
      </c>
      <c r="AM825" s="7" t="inlineStr">
        <is>
          <t>.</t>
        </is>
      </c>
      <c r="AN825" s="6">
        <f>IF(L825=0,0,Z825/L825)</f>
        <v/>
      </c>
      <c r="AO825" s="5">
        <f>IF(AN825="","",IF(AN825&gt;=0.9,"🟢",IF(AN825&gt;=0.7,"🟡",IF(AN825&gt;=0.5,"🟠","🔴"))))</f>
        <v/>
      </c>
      <c r="AP825" s="9">
        <f>IF(L825=0,0,L825-Z825)</f>
        <v/>
      </c>
      <c r="AQ825" s="5">
        <f>IF(Z825=0,"",RANK(Z825,Z$4:Z$1569,0))</f>
        <v/>
      </c>
      <c r="AR825" s="7" t="inlineStr">
        <is>
          <t>.</t>
        </is>
      </c>
      <c r="BA825" s="7" t="inlineStr">
        <is>
          <t>.</t>
        </is>
      </c>
      <c r="BB825" s="9">
        <f>SUM(L$4:L$1569)/COUNTA(A$4:A$1569)</f>
        <v/>
      </c>
      <c r="BC825" s="9">
        <f>SUM(M$4:M$1569)/COUNTA(A$4:A$1569)</f>
        <v/>
      </c>
      <c r="BD825" s="9">
        <f>SUM(N$4:N$1569)/COUNTA(A$4:A$1569)</f>
        <v/>
      </c>
      <c r="BE825" s="9">
        <f>SUM(O$4:O$1569)/COUNTA(A$4:A$1569)</f>
        <v/>
      </c>
      <c r="BF825" s="9">
        <f>SUM(P$4:P$1569)/COUNTA(A$4:A$1569)</f>
        <v/>
      </c>
      <c r="BG825" s="9">
        <f>SUM(Q$4:Q$1569)/COUNTA(A$4:A$1569)</f>
        <v/>
      </c>
      <c r="BH825" s="9">
        <f>SUM(R$4:R$1569)/COUNTA(A$4:A$1569)</f>
        <v/>
      </c>
      <c r="BI825" s="9">
        <f>SUM(S$4:S$1569)/COUNTA(A$4:A$1569)</f>
        <v/>
      </c>
      <c r="BJ825" s="9">
        <f>SUM(T$4:T$1569)/COUNTA(A$4:A$1569)</f>
        <v/>
      </c>
      <c r="BK825" s="9">
        <f>SUM(U$4:U$1569)/COUNTA(A$4:A$1569)</f>
        <v/>
      </c>
      <c r="BL825" s="9">
        <f>SUM(V$4:V$1569)/COUNTA(A$4:A$1569)</f>
        <v/>
      </c>
      <c r="BM825" s="9">
        <f>SUM(W$4:W$1569)/COUNTA(A$4:A$1569)</f>
        <v/>
      </c>
      <c r="BN825" s="9">
        <f>SUM(X$4:X$1569)/COUNTA(A$4:A$1569)</f>
        <v/>
      </c>
      <c r="BO825" s="7" t="inlineStr">
        <is>
          <t>.</t>
        </is>
      </c>
      <c r="BP825" s="9">
        <f>IF(Z825&gt;=BB825,0,IFERROR(BB825+(SUMPRODUCT((Z$4:Z$1569&gt;=BB$4:BB$1569)*(Z$4:Z$1569-BB$4:BB$1569))/MAX(1,COUNTIF(Z$4:Z$1569,"&lt;"&amp;BB825+0.01))),BB825))</f>
        <v/>
      </c>
      <c r="BQ825" s="9">
        <f>IF(AA825&gt;=BC825,0,IFERROR(BC825+SUMPRODUCT((AA$4:AA$1569&gt;=BC$4:BC$1569)*(AA$4:AA$1569-BC$4:BC$1569))/MAX(1,COUNTIF(AA$4:AA$1569,"&lt;"&amp;BC825+0.01)),BC825))</f>
        <v/>
      </c>
      <c r="BR825" s="9">
        <f>IF(AB825&gt;=BD825,0,IFERROR(BD825+SUMPRODUCT((AB$4:AB$1569&gt;=BD$4:BD$1569)*(AB$4:AB$1569-BD$4:BD$1569))/MAX(1,COUNTIF(AB$4:AB$1569,"&lt;"&amp;BD825+0.01)),BD825))</f>
        <v/>
      </c>
      <c r="BS825" s="9">
        <f>IF(AC825&gt;=BE825,0,IFERROR(BE825+SUMPRODUCT((AC$4:AC$1569&gt;=BE$4:BE$1569)*(AC$4:AC$1569-BE$4:BE$1569))/MAX(1,COUNTIF(AC$4:AC$1569,"&lt;"&amp;BE825+0.01)),BE825))</f>
        <v/>
      </c>
      <c r="BT825" s="9">
        <f>IF(AD825&gt;=BF825,0,IFERROR(BF825+SUMPRODUCT((AD$4:AD$1569&gt;=BF$4:BF$1569)*(AD$4:AD$1569-BF$4:BF$1569))/MAX(1,COUNTIF(AD$4:AD$1569,"&lt;"&amp;BF825+0.01)),BF825))</f>
        <v/>
      </c>
      <c r="BU825" s="9">
        <f>IF(AE825&gt;=BG825,0,IFERROR(BG825+SUMPRODUCT((AE$4:AE$1569&gt;=BG$4:BG$1569)*(AE$4:AE$1569-BG$4:BG$1569))/MAX(1,COUNTIF(AE$4:AE$1569,"&lt;"&amp;BG825+0.01)),BG825))</f>
        <v/>
      </c>
      <c r="BV825" s="9">
        <f>IF(AF825&gt;=BH825,0,IFERROR(BH825+SUMPRODUCT((AF$4:AF$1569&gt;=BH$4:BH$1569)*(AF$4:AF$1569-BH$4:BH$1569))/MAX(1,COUNTIF(AF$4:AF$1569,"&lt;"&amp;BH825+0.01)),BH825))</f>
        <v/>
      </c>
      <c r="BW825" s="9">
        <f>IF(AG825&gt;=BI825,0,IFERROR(BI825+SUMPRODUCT((AG$4:AG$1569&gt;=BI$4:BI$1569)*(AG$4:AG$1569-BI$4:BI$1569))/MAX(1,COUNTIF(AG$4:AG$1569,"&lt;"&amp;BI825+0.01)),BI825))</f>
        <v/>
      </c>
      <c r="BX825" s="9">
        <f>IF(AH825&gt;=BJ825,0,IFERROR(BJ825+SUMPRODUCT((AH$4:AH$1569&gt;=BJ$4:BJ$1569)*(AH$4:AH$1569-BJ$4:BJ$1569))/MAX(1,COUNTIF(AH$4:AH$1569,"&lt;"&amp;BJ825+0.01)),BJ825))</f>
        <v/>
      </c>
      <c r="BY825" s="9">
        <f>IF(AI825&gt;=BK825,0,IFERROR(BK825+SUMPRODUCT((AI$4:AI$1569&gt;=BK$4:BK$1569)*(AI$4:AI$1569-BK$4:BK$1569))/MAX(1,COUNTIF(AI$4:AI$1569,"&lt;"&amp;BK825+0.01)),BK825))</f>
        <v/>
      </c>
      <c r="BZ825" s="9">
        <f>IF(AJ825&gt;=BL825,0,IFERROR(BL825+SUMPRODUCT((AJ$4:AJ$1569&gt;=BL$4:BL$1569)*(AJ$4:AJ$1569-BL$4:BL$1569))/MAX(1,COUNTIF(AJ$4:AJ$1569,"&lt;"&amp;BL825+0.01)),BL825))</f>
        <v/>
      </c>
      <c r="CA825" s="9">
        <f>IF(AK825&gt;=BM825,0,IFERROR(BM825+SUMPRODUCT((AK$4:AK$1569&gt;=BM$4:BM$1569)*(AK$4:AK$1569-BM$4:BM$1569))/MAX(1,COUNTIF(AK$4:AK$1569,"&lt;"&amp;BM825+0.01)),BM825))</f>
        <v/>
      </c>
      <c r="CB825" s="9">
        <f>IF(AL825&gt;=BN825,0,IFERROR(BN825+SUMPRODUCT((AL$4:AL$1569&gt;=BN$4:BN$1569)*(AL$4:AL$1569-BN$4:BN$1569))/MAX(1,COUNTIF(AL$4:AL$1569,"&lt;"&amp;BN825+0.01)),BN825))</f>
        <v/>
      </c>
      <c r="CC825" s="5">
        <f>IF(AO825="🟢","VERDE",IF(AO825="🟡","AMARELO",IF(AO825="🟠","VERMELHO",IF(AO825="🔴","VERMELHO","ROXO"))))</f>
        <v/>
      </c>
      <c r="CD825" s="5" t="inlineStr">
        <is>
          <t>🌎 REGIÕES</t>
        </is>
      </c>
      <c r="CE825" s="5" t="inlineStr">
        <is>
          <t>SEM REDE</t>
        </is>
      </c>
    </row>
    <row r="826">
      <c r="A826" s="5" t="inlineStr">
        <is>
          <t>26015440000106</t>
        </is>
      </c>
      <c r="B826" s="5" t="inlineStr">
        <is>
          <t>CAROLINI DORNELES KEMMRICH 01644909065</t>
        </is>
      </c>
      <c r="C826" s="5" t="inlineStr">
        <is>
          <t>06 - SEM GRUPO</t>
        </is>
      </c>
      <c r="D826" s="5" t="inlineStr">
        <is>
          <t>HEMANUELE DITZEL (MANU)</t>
        </is>
      </c>
      <c r="E826" s="5" t="inlineStr">
        <is>
          <t>RS</t>
        </is>
      </c>
      <c r="F826" s="5">
        <f>IFERROR(VLOOKUP(C826,$AS$4:$AT$25,2,FALSE),"")</f>
        <v/>
      </c>
      <c r="G826" s="6">
        <f>IFERROR(VLOOKUP(C826,$AS$4:$AX$25,6,FALSE),"")</f>
        <v/>
      </c>
      <c r="H826" s="5">
        <f>IFERROR(VLOOKUP(C826,$AS$4:$AY$25,7,FALSE),"")</f>
        <v/>
      </c>
      <c r="I826" s="5">
        <f>IFERROR(VLOOKUP(C826,$AS$4:$AZ$25,8,FALSE),"")</f>
        <v/>
      </c>
      <c r="J826" s="7" t="inlineStr">
        <is>
          <t>.</t>
        </is>
      </c>
      <c r="K826" s="5" t="inlineStr">
        <is>
          <t>SUL</t>
        </is>
      </c>
      <c r="L826" s="8" t="n">
        <v>1612.5</v>
      </c>
      <c r="M826" s="9" t="n">
        <v>125</v>
      </c>
      <c r="N826" s="9" t="n">
        <v>125</v>
      </c>
      <c r="O826" s="9" t="n">
        <v>125</v>
      </c>
      <c r="P826" s="9" t="n">
        <v>125</v>
      </c>
      <c r="Q826" s="9" t="n">
        <v>125</v>
      </c>
      <c r="R826" s="9" t="n">
        <v>137.5</v>
      </c>
      <c r="S826" s="9" t="n">
        <v>137.5</v>
      </c>
      <c r="T826" s="9" t="n">
        <v>137.5</v>
      </c>
      <c r="U826" s="9" t="n">
        <v>137.5</v>
      </c>
      <c r="V826" s="9" t="n">
        <v>137.5</v>
      </c>
      <c r="W826" s="9" t="n">
        <v>150</v>
      </c>
      <c r="X826" s="9" t="n">
        <v>150</v>
      </c>
      <c r="Y826" s="7" t="inlineStr">
        <is>
          <t>.</t>
        </is>
      </c>
      <c r="Z826" s="8">
        <f>SUM(AA826:AL826)</f>
        <v/>
      </c>
      <c r="AA826" s="9" t="n">
        <v>0</v>
      </c>
      <c r="AB826" s="9" t="n">
        <v>0</v>
      </c>
      <c r="AC826" s="9" t="n">
        <v>0</v>
      </c>
      <c r="AD826" s="9" t="n">
        <v>0</v>
      </c>
      <c r="AE826" s="9" t="n">
        <v>0</v>
      </c>
      <c r="AF826" s="9" t="n">
        <v>0</v>
      </c>
      <c r="AG826" s="9" t="n">
        <v>0</v>
      </c>
      <c r="AH826" s="9" t="n">
        <v>0</v>
      </c>
      <c r="AI826" s="9" t="n">
        <v>0</v>
      </c>
      <c r="AJ826" s="9" t="n">
        <v>0</v>
      </c>
      <c r="AK826" s="9" t="n">
        <v>0</v>
      </c>
      <c r="AL826" s="9" t="n">
        <v>0</v>
      </c>
      <c r="AM826" s="7" t="inlineStr">
        <is>
          <t>.</t>
        </is>
      </c>
      <c r="AN826" s="6">
        <f>IF(L826=0,0,Z826/L826)</f>
        <v/>
      </c>
      <c r="AO826" s="5">
        <f>IF(AN826="","",IF(AN826&gt;=0.9,"🟢",IF(AN826&gt;=0.7,"🟡",IF(AN826&gt;=0.5,"🟠","🔴"))))</f>
        <v/>
      </c>
      <c r="AP826" s="9">
        <f>IF(L826=0,0,L826-Z826)</f>
        <v/>
      </c>
      <c r="AQ826" s="5">
        <f>IF(Z826=0,"",RANK(Z826,Z$4:Z$1569,0))</f>
        <v/>
      </c>
      <c r="AR826" s="7" t="inlineStr">
        <is>
          <t>.</t>
        </is>
      </c>
      <c r="BA826" s="7" t="inlineStr">
        <is>
          <t>.</t>
        </is>
      </c>
      <c r="BB826" s="9">
        <f>SUM(L$4:L$1569)/COUNTA(A$4:A$1569)</f>
        <v/>
      </c>
      <c r="BC826" s="9">
        <f>SUM(M$4:M$1569)/COUNTA(A$4:A$1569)</f>
        <v/>
      </c>
      <c r="BD826" s="9">
        <f>SUM(N$4:N$1569)/COUNTA(A$4:A$1569)</f>
        <v/>
      </c>
      <c r="BE826" s="9">
        <f>SUM(O$4:O$1569)/COUNTA(A$4:A$1569)</f>
        <v/>
      </c>
      <c r="BF826" s="9">
        <f>SUM(P$4:P$1569)/COUNTA(A$4:A$1569)</f>
        <v/>
      </c>
      <c r="BG826" s="9">
        <f>SUM(Q$4:Q$1569)/COUNTA(A$4:A$1569)</f>
        <v/>
      </c>
      <c r="BH826" s="9">
        <f>SUM(R$4:R$1569)/COUNTA(A$4:A$1569)</f>
        <v/>
      </c>
      <c r="BI826" s="9">
        <f>SUM(S$4:S$1569)/COUNTA(A$4:A$1569)</f>
        <v/>
      </c>
      <c r="BJ826" s="9">
        <f>SUM(T$4:T$1569)/COUNTA(A$4:A$1569)</f>
        <v/>
      </c>
      <c r="BK826" s="9">
        <f>SUM(U$4:U$1569)/COUNTA(A$4:A$1569)</f>
        <v/>
      </c>
      <c r="BL826" s="9">
        <f>SUM(V$4:V$1569)/COUNTA(A$4:A$1569)</f>
        <v/>
      </c>
      <c r="BM826" s="9">
        <f>SUM(W$4:W$1569)/COUNTA(A$4:A$1569)</f>
        <v/>
      </c>
      <c r="BN826" s="9">
        <f>SUM(X$4:X$1569)/COUNTA(A$4:A$1569)</f>
        <v/>
      </c>
      <c r="BO826" s="7" t="inlineStr">
        <is>
          <t>.</t>
        </is>
      </c>
      <c r="BP826" s="9">
        <f>IF(Z826&gt;=BB826,0,IFERROR(BB826+(SUMPRODUCT((Z$4:Z$1569&gt;=BB$4:BB$1569)*(Z$4:Z$1569-BB$4:BB$1569))/MAX(1,COUNTIF(Z$4:Z$1569,"&lt;"&amp;BB826+0.01))),BB826))</f>
        <v/>
      </c>
      <c r="BQ826" s="9">
        <f>IF(AA826&gt;=BC826,0,IFERROR(BC826+SUMPRODUCT((AA$4:AA$1569&gt;=BC$4:BC$1569)*(AA$4:AA$1569-BC$4:BC$1569))/MAX(1,COUNTIF(AA$4:AA$1569,"&lt;"&amp;BC826+0.01)),BC826))</f>
        <v/>
      </c>
      <c r="BR826" s="9">
        <f>IF(AB826&gt;=BD826,0,IFERROR(BD826+SUMPRODUCT((AB$4:AB$1569&gt;=BD$4:BD$1569)*(AB$4:AB$1569-BD$4:BD$1569))/MAX(1,COUNTIF(AB$4:AB$1569,"&lt;"&amp;BD826+0.01)),BD826))</f>
        <v/>
      </c>
      <c r="BS826" s="9">
        <f>IF(AC826&gt;=BE826,0,IFERROR(BE826+SUMPRODUCT((AC$4:AC$1569&gt;=BE$4:BE$1569)*(AC$4:AC$1569-BE$4:BE$1569))/MAX(1,COUNTIF(AC$4:AC$1569,"&lt;"&amp;BE826+0.01)),BE826))</f>
        <v/>
      </c>
      <c r="BT826" s="9">
        <f>IF(AD826&gt;=BF826,0,IFERROR(BF826+SUMPRODUCT((AD$4:AD$1569&gt;=BF$4:BF$1569)*(AD$4:AD$1569-BF$4:BF$1569))/MAX(1,COUNTIF(AD$4:AD$1569,"&lt;"&amp;BF826+0.01)),BF826))</f>
        <v/>
      </c>
      <c r="BU826" s="9">
        <f>IF(AE826&gt;=BG826,0,IFERROR(BG826+SUMPRODUCT((AE$4:AE$1569&gt;=BG$4:BG$1569)*(AE$4:AE$1569-BG$4:BG$1569))/MAX(1,COUNTIF(AE$4:AE$1569,"&lt;"&amp;BG826+0.01)),BG826))</f>
        <v/>
      </c>
      <c r="BV826" s="9">
        <f>IF(AF826&gt;=BH826,0,IFERROR(BH826+SUMPRODUCT((AF$4:AF$1569&gt;=BH$4:BH$1569)*(AF$4:AF$1569-BH$4:BH$1569))/MAX(1,COUNTIF(AF$4:AF$1569,"&lt;"&amp;BH826+0.01)),BH826))</f>
        <v/>
      </c>
      <c r="BW826" s="9">
        <f>IF(AG826&gt;=BI826,0,IFERROR(BI826+SUMPRODUCT((AG$4:AG$1569&gt;=BI$4:BI$1569)*(AG$4:AG$1569-BI$4:BI$1569))/MAX(1,COUNTIF(AG$4:AG$1569,"&lt;"&amp;BI826+0.01)),BI826))</f>
        <v/>
      </c>
      <c r="BX826" s="9">
        <f>IF(AH826&gt;=BJ826,0,IFERROR(BJ826+SUMPRODUCT((AH$4:AH$1569&gt;=BJ$4:BJ$1569)*(AH$4:AH$1569-BJ$4:BJ$1569))/MAX(1,COUNTIF(AH$4:AH$1569,"&lt;"&amp;BJ826+0.01)),BJ826))</f>
        <v/>
      </c>
      <c r="BY826" s="9">
        <f>IF(AI826&gt;=BK826,0,IFERROR(BK826+SUMPRODUCT((AI$4:AI$1569&gt;=BK$4:BK$1569)*(AI$4:AI$1569-BK$4:BK$1569))/MAX(1,COUNTIF(AI$4:AI$1569,"&lt;"&amp;BK826+0.01)),BK826))</f>
        <v/>
      </c>
      <c r="BZ826" s="9">
        <f>IF(AJ826&gt;=BL826,0,IFERROR(BL826+SUMPRODUCT((AJ$4:AJ$1569&gt;=BL$4:BL$1569)*(AJ$4:AJ$1569-BL$4:BL$1569))/MAX(1,COUNTIF(AJ$4:AJ$1569,"&lt;"&amp;BL826+0.01)),BL826))</f>
        <v/>
      </c>
      <c r="CA826" s="9">
        <f>IF(AK826&gt;=BM826,0,IFERROR(BM826+SUMPRODUCT((AK$4:AK$1569&gt;=BM$4:BM$1569)*(AK$4:AK$1569-BM$4:BM$1569))/MAX(1,COUNTIF(AK$4:AK$1569,"&lt;"&amp;BM826+0.01)),BM826))</f>
        <v/>
      </c>
      <c r="CB826" s="9">
        <f>IF(AL826&gt;=BN826,0,IFERROR(BN826+SUMPRODUCT((AL$4:AL$1569&gt;=BN$4:BN$1569)*(AL$4:AL$1569-BN$4:BN$1569))/MAX(1,COUNTIF(AL$4:AL$1569,"&lt;"&amp;BN826+0.01)),BN826))</f>
        <v/>
      </c>
      <c r="CC826" s="5">
        <f>IF(AO826="🟢","VERDE",IF(AO826="🟡","AMARELO",IF(AO826="🟠","VERMELHO",IF(AO826="🔴","VERMELHO","ROXO"))))</f>
        <v/>
      </c>
      <c r="CD826" s="5" t="inlineStr">
        <is>
          <t>🌎 REGIÕES</t>
        </is>
      </c>
      <c r="CE826" s="5" t="inlineStr">
        <is>
          <t>SEM REDE</t>
        </is>
      </c>
    </row>
    <row r="827">
      <c r="A827" s="5" t="inlineStr">
        <is>
          <t>26217804000130</t>
        </is>
      </c>
      <c r="B827" s="5" t="inlineStr">
        <is>
          <t>MINAS SAUDE PRODUTOS NATURAIS LTDA - ME</t>
        </is>
      </c>
      <c r="C827" s="5" t="inlineStr">
        <is>
          <t>06 - SEM GRUPO</t>
        </is>
      </c>
      <c r="D827" s="5" t="inlineStr">
        <is>
          <t>LARISSA PADILHA</t>
        </is>
      </c>
      <c r="E827" s="5" t="inlineStr">
        <is>
          <t>MG</t>
        </is>
      </c>
      <c r="F827" s="5">
        <f>IFERROR(VLOOKUP(C827,$AS$4:$AT$25,2,FALSE),"")</f>
        <v/>
      </c>
      <c r="G827" s="6">
        <f>IFERROR(VLOOKUP(C827,$AS$4:$AX$25,6,FALSE),"")</f>
        <v/>
      </c>
      <c r="H827" s="5">
        <f>IFERROR(VLOOKUP(C827,$AS$4:$AY$25,7,FALSE),"")</f>
        <v/>
      </c>
      <c r="I827" s="5">
        <f>IFERROR(VLOOKUP(C827,$AS$4:$AZ$25,8,FALSE),"")</f>
        <v/>
      </c>
      <c r="J827" s="7" t="inlineStr">
        <is>
          <t>.</t>
        </is>
      </c>
      <c r="K827" s="5" t="inlineStr">
        <is>
          <t>RJ + ES + MG</t>
        </is>
      </c>
      <c r="L827" s="8" t="n">
        <v>1440</v>
      </c>
      <c r="M827" s="9" t="n">
        <v>120</v>
      </c>
      <c r="N827" s="9" t="n">
        <v>120</v>
      </c>
      <c r="O827" s="9" t="n">
        <v>120</v>
      </c>
      <c r="P827" s="9" t="n">
        <v>120</v>
      </c>
      <c r="Q827" s="9" t="n">
        <v>120</v>
      </c>
      <c r="R827" s="9" t="n">
        <v>120</v>
      </c>
      <c r="S827" s="9" t="n">
        <v>120</v>
      </c>
      <c r="T827" s="9" t="n">
        <v>120</v>
      </c>
      <c r="U827" s="9" t="n">
        <v>120</v>
      </c>
      <c r="V827" s="9" t="n">
        <v>120</v>
      </c>
      <c r="W827" s="9" t="n">
        <v>120</v>
      </c>
      <c r="X827" s="9" t="n">
        <v>120</v>
      </c>
      <c r="Y827" s="7" t="inlineStr">
        <is>
          <t>.</t>
        </is>
      </c>
      <c r="Z827" s="8">
        <f>SUM(AA827:AL827)</f>
        <v/>
      </c>
      <c r="AA827" s="9" t="n">
        <v>0</v>
      </c>
      <c r="AB827" s="9" t="n">
        <v>0</v>
      </c>
      <c r="AC827" s="9" t="n">
        <v>0</v>
      </c>
      <c r="AD827" s="9" t="n">
        <v>0</v>
      </c>
      <c r="AE827" s="9" t="n">
        <v>0</v>
      </c>
      <c r="AF827" s="9" t="n">
        <v>0</v>
      </c>
      <c r="AG827" s="9" t="n">
        <v>0</v>
      </c>
      <c r="AH827" s="9" t="n">
        <v>0</v>
      </c>
      <c r="AI827" s="9" t="n">
        <v>0</v>
      </c>
      <c r="AJ827" s="9" t="n">
        <v>0</v>
      </c>
      <c r="AK827" s="9" t="n">
        <v>0</v>
      </c>
      <c r="AL827" s="9" t="n">
        <v>0</v>
      </c>
      <c r="AM827" s="7" t="inlineStr">
        <is>
          <t>.</t>
        </is>
      </c>
      <c r="AN827" s="6">
        <f>IF(L827=0,0,Z827/L827)</f>
        <v/>
      </c>
      <c r="AO827" s="5">
        <f>IF(AN827="","",IF(AN827&gt;=0.9,"🟢",IF(AN827&gt;=0.7,"🟡",IF(AN827&gt;=0.5,"🟠","🔴"))))</f>
        <v/>
      </c>
      <c r="AP827" s="9">
        <f>IF(L827=0,0,L827-Z827)</f>
        <v/>
      </c>
      <c r="AQ827" s="5">
        <f>IF(Z827=0,"",RANK(Z827,Z$4:Z$1569,0))</f>
        <v/>
      </c>
      <c r="AR827" s="7" t="inlineStr">
        <is>
          <t>.</t>
        </is>
      </c>
      <c r="BA827" s="7" t="inlineStr">
        <is>
          <t>.</t>
        </is>
      </c>
      <c r="BB827" s="9">
        <f>SUM(L$4:L$1569)/COUNTA(A$4:A$1569)</f>
        <v/>
      </c>
      <c r="BC827" s="9">
        <f>SUM(M$4:M$1569)/COUNTA(A$4:A$1569)</f>
        <v/>
      </c>
      <c r="BD827" s="9">
        <f>SUM(N$4:N$1569)/COUNTA(A$4:A$1569)</f>
        <v/>
      </c>
      <c r="BE827" s="9">
        <f>SUM(O$4:O$1569)/COUNTA(A$4:A$1569)</f>
        <v/>
      </c>
      <c r="BF827" s="9">
        <f>SUM(P$4:P$1569)/COUNTA(A$4:A$1569)</f>
        <v/>
      </c>
      <c r="BG827" s="9">
        <f>SUM(Q$4:Q$1569)/COUNTA(A$4:A$1569)</f>
        <v/>
      </c>
      <c r="BH827" s="9">
        <f>SUM(R$4:R$1569)/COUNTA(A$4:A$1569)</f>
        <v/>
      </c>
      <c r="BI827" s="9">
        <f>SUM(S$4:S$1569)/COUNTA(A$4:A$1569)</f>
        <v/>
      </c>
      <c r="BJ827" s="9">
        <f>SUM(T$4:T$1569)/COUNTA(A$4:A$1569)</f>
        <v/>
      </c>
      <c r="BK827" s="9">
        <f>SUM(U$4:U$1569)/COUNTA(A$4:A$1569)</f>
        <v/>
      </c>
      <c r="BL827" s="9">
        <f>SUM(V$4:V$1569)/COUNTA(A$4:A$1569)</f>
        <v/>
      </c>
      <c r="BM827" s="9">
        <f>SUM(W$4:W$1569)/COUNTA(A$4:A$1569)</f>
        <v/>
      </c>
      <c r="BN827" s="9">
        <f>SUM(X$4:X$1569)/COUNTA(A$4:A$1569)</f>
        <v/>
      </c>
      <c r="BO827" s="7" t="inlineStr">
        <is>
          <t>.</t>
        </is>
      </c>
      <c r="BP827" s="9">
        <f>IF(Z827&gt;=BB827,0,IFERROR(BB827+(SUMPRODUCT((Z$4:Z$1569&gt;=BB$4:BB$1569)*(Z$4:Z$1569-BB$4:BB$1569))/MAX(1,COUNTIF(Z$4:Z$1569,"&lt;"&amp;BB827+0.01))),BB827))</f>
        <v/>
      </c>
      <c r="BQ827" s="9">
        <f>IF(AA827&gt;=BC827,0,IFERROR(BC827+SUMPRODUCT((AA$4:AA$1569&gt;=BC$4:BC$1569)*(AA$4:AA$1569-BC$4:BC$1569))/MAX(1,COUNTIF(AA$4:AA$1569,"&lt;"&amp;BC827+0.01)),BC827))</f>
        <v/>
      </c>
      <c r="BR827" s="9">
        <f>IF(AB827&gt;=BD827,0,IFERROR(BD827+SUMPRODUCT((AB$4:AB$1569&gt;=BD$4:BD$1569)*(AB$4:AB$1569-BD$4:BD$1569))/MAX(1,COUNTIF(AB$4:AB$1569,"&lt;"&amp;BD827+0.01)),BD827))</f>
        <v/>
      </c>
      <c r="BS827" s="9">
        <f>IF(AC827&gt;=BE827,0,IFERROR(BE827+SUMPRODUCT((AC$4:AC$1569&gt;=BE$4:BE$1569)*(AC$4:AC$1569-BE$4:BE$1569))/MAX(1,COUNTIF(AC$4:AC$1569,"&lt;"&amp;BE827+0.01)),BE827))</f>
        <v/>
      </c>
      <c r="BT827" s="9">
        <f>IF(AD827&gt;=BF827,0,IFERROR(BF827+SUMPRODUCT((AD$4:AD$1569&gt;=BF$4:BF$1569)*(AD$4:AD$1569-BF$4:BF$1569))/MAX(1,COUNTIF(AD$4:AD$1569,"&lt;"&amp;BF827+0.01)),BF827))</f>
        <v/>
      </c>
      <c r="BU827" s="9">
        <f>IF(AE827&gt;=BG827,0,IFERROR(BG827+SUMPRODUCT((AE$4:AE$1569&gt;=BG$4:BG$1569)*(AE$4:AE$1569-BG$4:BG$1569))/MAX(1,COUNTIF(AE$4:AE$1569,"&lt;"&amp;BG827+0.01)),BG827))</f>
        <v/>
      </c>
      <c r="BV827" s="9">
        <f>IF(AF827&gt;=BH827,0,IFERROR(BH827+SUMPRODUCT((AF$4:AF$1569&gt;=BH$4:BH$1569)*(AF$4:AF$1569-BH$4:BH$1569))/MAX(1,COUNTIF(AF$4:AF$1569,"&lt;"&amp;BH827+0.01)),BH827))</f>
        <v/>
      </c>
      <c r="BW827" s="9">
        <f>IF(AG827&gt;=BI827,0,IFERROR(BI827+SUMPRODUCT((AG$4:AG$1569&gt;=BI$4:BI$1569)*(AG$4:AG$1569-BI$4:BI$1569))/MAX(1,COUNTIF(AG$4:AG$1569,"&lt;"&amp;BI827+0.01)),BI827))</f>
        <v/>
      </c>
      <c r="BX827" s="9">
        <f>IF(AH827&gt;=BJ827,0,IFERROR(BJ827+SUMPRODUCT((AH$4:AH$1569&gt;=BJ$4:BJ$1569)*(AH$4:AH$1569-BJ$4:BJ$1569))/MAX(1,COUNTIF(AH$4:AH$1569,"&lt;"&amp;BJ827+0.01)),BJ827))</f>
        <v/>
      </c>
      <c r="BY827" s="9">
        <f>IF(AI827&gt;=BK827,0,IFERROR(BK827+SUMPRODUCT((AI$4:AI$1569&gt;=BK$4:BK$1569)*(AI$4:AI$1569-BK$4:BK$1569))/MAX(1,COUNTIF(AI$4:AI$1569,"&lt;"&amp;BK827+0.01)),BK827))</f>
        <v/>
      </c>
      <c r="BZ827" s="9">
        <f>IF(AJ827&gt;=BL827,0,IFERROR(BL827+SUMPRODUCT((AJ$4:AJ$1569&gt;=BL$4:BL$1569)*(AJ$4:AJ$1569-BL$4:BL$1569))/MAX(1,COUNTIF(AJ$4:AJ$1569,"&lt;"&amp;BL827+0.01)),BL827))</f>
        <v/>
      </c>
      <c r="CA827" s="9">
        <f>IF(AK827&gt;=BM827,0,IFERROR(BM827+SUMPRODUCT((AK$4:AK$1569&gt;=BM$4:BM$1569)*(AK$4:AK$1569-BM$4:BM$1569))/MAX(1,COUNTIF(AK$4:AK$1569,"&lt;"&amp;BM827+0.01)),BM827))</f>
        <v/>
      </c>
      <c r="CB827" s="9">
        <f>IF(AL827&gt;=BN827,0,IFERROR(BN827+SUMPRODUCT((AL$4:AL$1569&gt;=BN$4:BN$1569)*(AL$4:AL$1569-BN$4:BN$1569))/MAX(1,COUNTIF(AL$4:AL$1569,"&lt;"&amp;BN827+0.01)),BN827))</f>
        <v/>
      </c>
      <c r="CC827" s="5">
        <f>IF(AO827="🟢","VERDE",IF(AO827="🟡","AMARELO",IF(AO827="🟠","VERMELHO",IF(AO827="🔴","VERMELHO","ROXO"))))</f>
        <v/>
      </c>
      <c r="CD827" s="5" t="inlineStr">
        <is>
          <t>🌎 REGIÕES</t>
        </is>
      </c>
      <c r="CE827" s="5" t="inlineStr">
        <is>
          <t>SEM REDE</t>
        </is>
      </c>
    </row>
    <row r="828">
      <c r="A828" s="5" t="inlineStr">
        <is>
          <t>26222345000183</t>
        </is>
      </c>
      <c r="B828" s="5" t="inlineStr">
        <is>
          <t>ITS COOL SERVICOS DE ALIMENTACAO LTDA</t>
        </is>
      </c>
      <c r="C828" s="5" t="inlineStr">
        <is>
          <t>06 - SEM GRUPO</t>
        </is>
      </c>
      <c r="D828" s="5" t="inlineStr">
        <is>
          <t>HEMANUELE DITZEL (MANU)</t>
        </is>
      </c>
      <c r="E828" s="5" t="inlineStr">
        <is>
          <t>PR</t>
        </is>
      </c>
      <c r="F828" s="5">
        <f>IFERROR(VLOOKUP(C828,$AS$4:$AT$25,2,FALSE),"")</f>
        <v/>
      </c>
      <c r="G828" s="6">
        <f>IFERROR(VLOOKUP(C828,$AS$4:$AX$25,6,FALSE),"")</f>
        <v/>
      </c>
      <c r="H828" s="5">
        <f>IFERROR(VLOOKUP(C828,$AS$4:$AY$25,7,FALSE),"")</f>
        <v/>
      </c>
      <c r="I828" s="5">
        <f>IFERROR(VLOOKUP(C828,$AS$4:$AZ$25,8,FALSE),"")</f>
        <v/>
      </c>
      <c r="J828" s="7" t="inlineStr">
        <is>
          <t>.</t>
        </is>
      </c>
      <c r="K828" s="5" t="inlineStr">
        <is>
          <t>SUL</t>
        </is>
      </c>
      <c r="L828" s="8" t="n">
        <v>1613.793103448276</v>
      </c>
      <c r="M828" s="9" t="n">
        <v>124.1379310344828</v>
      </c>
      <c r="N828" s="9" t="n">
        <v>124.1379310344828</v>
      </c>
      <c r="O828" s="9" t="n">
        <v>129.3103448275862</v>
      </c>
      <c r="P828" s="9" t="n">
        <v>129.3103448275862</v>
      </c>
      <c r="Q828" s="9" t="n">
        <v>129.3103448275862</v>
      </c>
      <c r="R828" s="9" t="n">
        <v>134.4827586206897</v>
      </c>
      <c r="S828" s="9" t="n">
        <v>134.4827586206897</v>
      </c>
      <c r="T828" s="9" t="n">
        <v>139.6551724137931</v>
      </c>
      <c r="U828" s="9" t="n">
        <v>139.6551724137931</v>
      </c>
      <c r="V828" s="9" t="n">
        <v>139.6551724137931</v>
      </c>
      <c r="W828" s="9" t="n">
        <v>144.8275862068965</v>
      </c>
      <c r="X828" s="9" t="n">
        <v>144.8275862068965</v>
      </c>
      <c r="Y828" s="7" t="inlineStr">
        <is>
          <t>.</t>
        </is>
      </c>
      <c r="Z828" s="8">
        <f>SUM(AA828:AL828)</f>
        <v/>
      </c>
      <c r="AA828" s="9" t="n">
        <v>0</v>
      </c>
      <c r="AB828" s="9" t="n">
        <v>0</v>
      </c>
      <c r="AC828" s="9" t="n">
        <v>0</v>
      </c>
      <c r="AD828" s="9" t="n">
        <v>0</v>
      </c>
      <c r="AE828" s="9" t="n">
        <v>0</v>
      </c>
      <c r="AF828" s="9" t="n">
        <v>0</v>
      </c>
      <c r="AG828" s="9" t="n">
        <v>0</v>
      </c>
      <c r="AH828" s="9" t="n">
        <v>0</v>
      </c>
      <c r="AI828" s="9" t="n">
        <v>0</v>
      </c>
      <c r="AJ828" s="9" t="n">
        <v>0</v>
      </c>
      <c r="AK828" s="9" t="n">
        <v>0</v>
      </c>
      <c r="AL828" s="9" t="n">
        <v>0</v>
      </c>
      <c r="AM828" s="7" t="inlineStr">
        <is>
          <t>.</t>
        </is>
      </c>
      <c r="AN828" s="6">
        <f>IF(L828=0,0,Z828/L828)</f>
        <v/>
      </c>
      <c r="AO828" s="5">
        <f>IF(AN828="","",IF(AN828&gt;=0.9,"🟢",IF(AN828&gt;=0.7,"🟡",IF(AN828&gt;=0.5,"🟠","🔴"))))</f>
        <v/>
      </c>
      <c r="AP828" s="9">
        <f>IF(L828=0,0,L828-Z828)</f>
        <v/>
      </c>
      <c r="AQ828" s="5">
        <f>IF(Z828=0,"",RANK(Z828,Z$4:Z$1569,0))</f>
        <v/>
      </c>
      <c r="AR828" s="7" t="inlineStr">
        <is>
          <t>.</t>
        </is>
      </c>
      <c r="BA828" s="7" t="inlineStr">
        <is>
          <t>.</t>
        </is>
      </c>
      <c r="BB828" s="9">
        <f>SUM(L$4:L$1569)/COUNTA(A$4:A$1569)</f>
        <v/>
      </c>
      <c r="BC828" s="9">
        <f>SUM(M$4:M$1569)/COUNTA(A$4:A$1569)</f>
        <v/>
      </c>
      <c r="BD828" s="9">
        <f>SUM(N$4:N$1569)/COUNTA(A$4:A$1569)</f>
        <v/>
      </c>
      <c r="BE828" s="9">
        <f>SUM(O$4:O$1569)/COUNTA(A$4:A$1569)</f>
        <v/>
      </c>
      <c r="BF828" s="9">
        <f>SUM(P$4:P$1569)/COUNTA(A$4:A$1569)</f>
        <v/>
      </c>
      <c r="BG828" s="9">
        <f>SUM(Q$4:Q$1569)/COUNTA(A$4:A$1569)</f>
        <v/>
      </c>
      <c r="BH828" s="9">
        <f>SUM(R$4:R$1569)/COUNTA(A$4:A$1569)</f>
        <v/>
      </c>
      <c r="BI828" s="9">
        <f>SUM(S$4:S$1569)/COUNTA(A$4:A$1569)</f>
        <v/>
      </c>
      <c r="BJ828" s="9">
        <f>SUM(T$4:T$1569)/COUNTA(A$4:A$1569)</f>
        <v/>
      </c>
      <c r="BK828" s="9">
        <f>SUM(U$4:U$1569)/COUNTA(A$4:A$1569)</f>
        <v/>
      </c>
      <c r="BL828" s="9">
        <f>SUM(V$4:V$1569)/COUNTA(A$4:A$1569)</f>
        <v/>
      </c>
      <c r="BM828" s="9">
        <f>SUM(W$4:W$1569)/COUNTA(A$4:A$1569)</f>
        <v/>
      </c>
      <c r="BN828" s="9">
        <f>SUM(X$4:X$1569)/COUNTA(A$4:A$1569)</f>
        <v/>
      </c>
      <c r="BO828" s="7" t="inlineStr">
        <is>
          <t>.</t>
        </is>
      </c>
      <c r="BP828" s="9">
        <f>IF(Z828&gt;=BB828,0,IFERROR(BB828+(SUMPRODUCT((Z$4:Z$1569&gt;=BB$4:BB$1569)*(Z$4:Z$1569-BB$4:BB$1569))/MAX(1,COUNTIF(Z$4:Z$1569,"&lt;"&amp;BB828+0.01))),BB828))</f>
        <v/>
      </c>
      <c r="BQ828" s="9">
        <f>IF(AA828&gt;=BC828,0,IFERROR(BC828+SUMPRODUCT((AA$4:AA$1569&gt;=BC$4:BC$1569)*(AA$4:AA$1569-BC$4:BC$1569))/MAX(1,COUNTIF(AA$4:AA$1569,"&lt;"&amp;BC828+0.01)),BC828))</f>
        <v/>
      </c>
      <c r="BR828" s="9">
        <f>IF(AB828&gt;=BD828,0,IFERROR(BD828+SUMPRODUCT((AB$4:AB$1569&gt;=BD$4:BD$1569)*(AB$4:AB$1569-BD$4:BD$1569))/MAX(1,COUNTIF(AB$4:AB$1569,"&lt;"&amp;BD828+0.01)),BD828))</f>
        <v/>
      </c>
      <c r="BS828" s="9">
        <f>IF(AC828&gt;=BE828,0,IFERROR(BE828+SUMPRODUCT((AC$4:AC$1569&gt;=BE$4:BE$1569)*(AC$4:AC$1569-BE$4:BE$1569))/MAX(1,COUNTIF(AC$4:AC$1569,"&lt;"&amp;BE828+0.01)),BE828))</f>
        <v/>
      </c>
      <c r="BT828" s="9">
        <f>IF(AD828&gt;=BF828,0,IFERROR(BF828+SUMPRODUCT((AD$4:AD$1569&gt;=BF$4:BF$1569)*(AD$4:AD$1569-BF$4:BF$1569))/MAX(1,COUNTIF(AD$4:AD$1569,"&lt;"&amp;BF828+0.01)),BF828))</f>
        <v/>
      </c>
      <c r="BU828" s="9">
        <f>IF(AE828&gt;=BG828,0,IFERROR(BG828+SUMPRODUCT((AE$4:AE$1569&gt;=BG$4:BG$1569)*(AE$4:AE$1569-BG$4:BG$1569))/MAX(1,COUNTIF(AE$4:AE$1569,"&lt;"&amp;BG828+0.01)),BG828))</f>
        <v/>
      </c>
      <c r="BV828" s="9">
        <f>IF(AF828&gt;=BH828,0,IFERROR(BH828+SUMPRODUCT((AF$4:AF$1569&gt;=BH$4:BH$1569)*(AF$4:AF$1569-BH$4:BH$1569))/MAX(1,COUNTIF(AF$4:AF$1569,"&lt;"&amp;BH828+0.01)),BH828))</f>
        <v/>
      </c>
      <c r="BW828" s="9">
        <f>IF(AG828&gt;=BI828,0,IFERROR(BI828+SUMPRODUCT((AG$4:AG$1569&gt;=BI$4:BI$1569)*(AG$4:AG$1569-BI$4:BI$1569))/MAX(1,COUNTIF(AG$4:AG$1569,"&lt;"&amp;BI828+0.01)),BI828))</f>
        <v/>
      </c>
      <c r="BX828" s="9">
        <f>IF(AH828&gt;=BJ828,0,IFERROR(BJ828+SUMPRODUCT((AH$4:AH$1569&gt;=BJ$4:BJ$1569)*(AH$4:AH$1569-BJ$4:BJ$1569))/MAX(1,COUNTIF(AH$4:AH$1569,"&lt;"&amp;BJ828+0.01)),BJ828))</f>
        <v/>
      </c>
      <c r="BY828" s="9">
        <f>IF(AI828&gt;=BK828,0,IFERROR(BK828+SUMPRODUCT((AI$4:AI$1569&gt;=BK$4:BK$1569)*(AI$4:AI$1569-BK$4:BK$1569))/MAX(1,COUNTIF(AI$4:AI$1569,"&lt;"&amp;BK828+0.01)),BK828))</f>
        <v/>
      </c>
      <c r="BZ828" s="9">
        <f>IF(AJ828&gt;=BL828,0,IFERROR(BL828+SUMPRODUCT((AJ$4:AJ$1569&gt;=BL$4:BL$1569)*(AJ$4:AJ$1569-BL$4:BL$1569))/MAX(1,COUNTIF(AJ$4:AJ$1569,"&lt;"&amp;BL828+0.01)),BL828))</f>
        <v/>
      </c>
      <c r="CA828" s="9">
        <f>IF(AK828&gt;=BM828,0,IFERROR(BM828+SUMPRODUCT((AK$4:AK$1569&gt;=BM$4:BM$1569)*(AK$4:AK$1569-BM$4:BM$1569))/MAX(1,COUNTIF(AK$4:AK$1569,"&lt;"&amp;BM828+0.01)),BM828))</f>
        <v/>
      </c>
      <c r="CB828" s="9">
        <f>IF(AL828&gt;=BN828,0,IFERROR(BN828+SUMPRODUCT((AL$4:AL$1569&gt;=BN$4:BN$1569)*(AL$4:AL$1569-BN$4:BN$1569))/MAX(1,COUNTIF(AL$4:AL$1569,"&lt;"&amp;BN828+0.01)),BN828))</f>
        <v/>
      </c>
      <c r="CC828" s="5">
        <f>IF(AO828="🟢","VERDE",IF(AO828="🟡","AMARELO",IF(AO828="🟠","VERMELHO",IF(AO828="🔴","VERMELHO","ROXO"))))</f>
        <v/>
      </c>
      <c r="CD828" s="5" t="inlineStr">
        <is>
          <t>🌎 REGIÕES</t>
        </is>
      </c>
      <c r="CE828" s="5" t="inlineStr">
        <is>
          <t>SEM REDE</t>
        </is>
      </c>
    </row>
    <row r="829">
      <c r="A829" s="5" t="inlineStr">
        <is>
          <t>26222345002208</t>
        </is>
      </c>
      <c r="B829" s="5" t="inlineStr">
        <is>
          <t>ITS COOL SERVICOS DE ALIMENTACAO LTDA</t>
        </is>
      </c>
      <c r="C829" s="5" t="inlineStr">
        <is>
          <t>06 - SEM GRUPO</t>
        </is>
      </c>
      <c r="D829" s="5" t="inlineStr">
        <is>
          <t>HEMANUELE DITZEL (MANU)</t>
        </is>
      </c>
      <c r="E829" s="5" t="inlineStr">
        <is>
          <t>PR</t>
        </is>
      </c>
      <c r="F829" s="5">
        <f>IFERROR(VLOOKUP(C829,$AS$4:$AT$25,2,FALSE),"")</f>
        <v/>
      </c>
      <c r="G829" s="6">
        <f>IFERROR(VLOOKUP(C829,$AS$4:$AX$25,6,FALSE),"")</f>
        <v/>
      </c>
      <c r="H829" s="5">
        <f>IFERROR(VLOOKUP(C829,$AS$4:$AY$25,7,FALSE),"")</f>
        <v/>
      </c>
      <c r="I829" s="5">
        <f>IFERROR(VLOOKUP(C829,$AS$4:$AZ$25,8,FALSE),"")</f>
        <v/>
      </c>
      <c r="J829" s="7" t="inlineStr">
        <is>
          <t>.</t>
        </is>
      </c>
      <c r="K829" s="5" t="inlineStr">
        <is>
          <t>SUL</t>
        </is>
      </c>
      <c r="L829" s="8" t="n">
        <v>1613.793103448276</v>
      </c>
      <c r="M829" s="9" t="n">
        <v>124.1379310344828</v>
      </c>
      <c r="N829" s="9" t="n">
        <v>124.1379310344828</v>
      </c>
      <c r="O829" s="9" t="n">
        <v>129.3103448275862</v>
      </c>
      <c r="P829" s="9" t="n">
        <v>129.3103448275862</v>
      </c>
      <c r="Q829" s="9" t="n">
        <v>129.3103448275862</v>
      </c>
      <c r="R829" s="9" t="n">
        <v>134.4827586206897</v>
      </c>
      <c r="S829" s="9" t="n">
        <v>134.4827586206897</v>
      </c>
      <c r="T829" s="9" t="n">
        <v>139.6551724137931</v>
      </c>
      <c r="U829" s="9" t="n">
        <v>139.6551724137931</v>
      </c>
      <c r="V829" s="9" t="n">
        <v>139.6551724137931</v>
      </c>
      <c r="W829" s="9" t="n">
        <v>144.8275862068965</v>
      </c>
      <c r="X829" s="9" t="n">
        <v>144.8275862068965</v>
      </c>
      <c r="Y829" s="7" t="inlineStr">
        <is>
          <t>.</t>
        </is>
      </c>
      <c r="Z829" s="8">
        <f>SUM(AA829:AL829)</f>
        <v/>
      </c>
      <c r="AA829" s="9" t="n">
        <v>0</v>
      </c>
      <c r="AB829" s="9" t="n">
        <v>0</v>
      </c>
      <c r="AC829" s="9" t="n">
        <v>0</v>
      </c>
      <c r="AD829" s="9" t="n">
        <v>0</v>
      </c>
      <c r="AE829" s="9" t="n">
        <v>0</v>
      </c>
      <c r="AF829" s="9" t="n">
        <v>0</v>
      </c>
      <c r="AG829" s="9" t="n">
        <v>0</v>
      </c>
      <c r="AH829" s="9" t="n">
        <v>0</v>
      </c>
      <c r="AI829" s="9" t="n">
        <v>0</v>
      </c>
      <c r="AJ829" s="9" t="n">
        <v>0</v>
      </c>
      <c r="AK829" s="9" t="n">
        <v>0</v>
      </c>
      <c r="AL829" s="9" t="n">
        <v>0</v>
      </c>
      <c r="AM829" s="7" t="inlineStr">
        <is>
          <t>.</t>
        </is>
      </c>
      <c r="AN829" s="6">
        <f>IF(L829=0,0,Z829/L829)</f>
        <v/>
      </c>
      <c r="AO829" s="5">
        <f>IF(AN829="","",IF(AN829&gt;=0.9,"🟢",IF(AN829&gt;=0.7,"🟡",IF(AN829&gt;=0.5,"🟠","🔴"))))</f>
        <v/>
      </c>
      <c r="AP829" s="9">
        <f>IF(L829=0,0,L829-Z829)</f>
        <v/>
      </c>
      <c r="AQ829" s="5">
        <f>IF(Z829=0,"",RANK(Z829,Z$4:Z$1569,0))</f>
        <v/>
      </c>
      <c r="AR829" s="7" t="inlineStr">
        <is>
          <t>.</t>
        </is>
      </c>
      <c r="BA829" s="7" t="inlineStr">
        <is>
          <t>.</t>
        </is>
      </c>
      <c r="BB829" s="9">
        <f>SUM(L$4:L$1569)/COUNTA(A$4:A$1569)</f>
        <v/>
      </c>
      <c r="BC829" s="9">
        <f>SUM(M$4:M$1569)/COUNTA(A$4:A$1569)</f>
        <v/>
      </c>
      <c r="BD829" s="9">
        <f>SUM(N$4:N$1569)/COUNTA(A$4:A$1569)</f>
        <v/>
      </c>
      <c r="BE829" s="9">
        <f>SUM(O$4:O$1569)/COUNTA(A$4:A$1569)</f>
        <v/>
      </c>
      <c r="BF829" s="9">
        <f>SUM(P$4:P$1569)/COUNTA(A$4:A$1569)</f>
        <v/>
      </c>
      <c r="BG829" s="9">
        <f>SUM(Q$4:Q$1569)/COUNTA(A$4:A$1569)</f>
        <v/>
      </c>
      <c r="BH829" s="9">
        <f>SUM(R$4:R$1569)/COUNTA(A$4:A$1569)</f>
        <v/>
      </c>
      <c r="BI829" s="9">
        <f>SUM(S$4:S$1569)/COUNTA(A$4:A$1569)</f>
        <v/>
      </c>
      <c r="BJ829" s="9">
        <f>SUM(T$4:T$1569)/COUNTA(A$4:A$1569)</f>
        <v/>
      </c>
      <c r="BK829" s="9">
        <f>SUM(U$4:U$1569)/COUNTA(A$4:A$1569)</f>
        <v/>
      </c>
      <c r="BL829" s="9">
        <f>SUM(V$4:V$1569)/COUNTA(A$4:A$1569)</f>
        <v/>
      </c>
      <c r="BM829" s="9">
        <f>SUM(W$4:W$1569)/COUNTA(A$4:A$1569)</f>
        <v/>
      </c>
      <c r="BN829" s="9">
        <f>SUM(X$4:X$1569)/COUNTA(A$4:A$1569)</f>
        <v/>
      </c>
      <c r="BO829" s="7" t="inlineStr">
        <is>
          <t>.</t>
        </is>
      </c>
      <c r="BP829" s="9">
        <f>IF(Z829&gt;=BB829,0,IFERROR(BB829+(SUMPRODUCT((Z$4:Z$1569&gt;=BB$4:BB$1569)*(Z$4:Z$1569-BB$4:BB$1569))/MAX(1,COUNTIF(Z$4:Z$1569,"&lt;"&amp;BB829+0.01))),BB829))</f>
        <v/>
      </c>
      <c r="BQ829" s="9">
        <f>IF(AA829&gt;=BC829,0,IFERROR(BC829+SUMPRODUCT((AA$4:AA$1569&gt;=BC$4:BC$1569)*(AA$4:AA$1569-BC$4:BC$1569))/MAX(1,COUNTIF(AA$4:AA$1569,"&lt;"&amp;BC829+0.01)),BC829))</f>
        <v/>
      </c>
      <c r="BR829" s="9">
        <f>IF(AB829&gt;=BD829,0,IFERROR(BD829+SUMPRODUCT((AB$4:AB$1569&gt;=BD$4:BD$1569)*(AB$4:AB$1569-BD$4:BD$1569))/MAX(1,COUNTIF(AB$4:AB$1569,"&lt;"&amp;BD829+0.01)),BD829))</f>
        <v/>
      </c>
      <c r="BS829" s="9">
        <f>IF(AC829&gt;=BE829,0,IFERROR(BE829+SUMPRODUCT((AC$4:AC$1569&gt;=BE$4:BE$1569)*(AC$4:AC$1569-BE$4:BE$1569))/MAX(1,COUNTIF(AC$4:AC$1569,"&lt;"&amp;BE829+0.01)),BE829))</f>
        <v/>
      </c>
      <c r="BT829" s="9">
        <f>IF(AD829&gt;=BF829,0,IFERROR(BF829+SUMPRODUCT((AD$4:AD$1569&gt;=BF$4:BF$1569)*(AD$4:AD$1569-BF$4:BF$1569))/MAX(1,COUNTIF(AD$4:AD$1569,"&lt;"&amp;BF829+0.01)),BF829))</f>
        <v/>
      </c>
      <c r="BU829" s="9">
        <f>IF(AE829&gt;=BG829,0,IFERROR(BG829+SUMPRODUCT((AE$4:AE$1569&gt;=BG$4:BG$1569)*(AE$4:AE$1569-BG$4:BG$1569))/MAX(1,COUNTIF(AE$4:AE$1569,"&lt;"&amp;BG829+0.01)),BG829))</f>
        <v/>
      </c>
      <c r="BV829" s="9">
        <f>IF(AF829&gt;=BH829,0,IFERROR(BH829+SUMPRODUCT((AF$4:AF$1569&gt;=BH$4:BH$1569)*(AF$4:AF$1569-BH$4:BH$1569))/MAX(1,COUNTIF(AF$4:AF$1569,"&lt;"&amp;BH829+0.01)),BH829))</f>
        <v/>
      </c>
      <c r="BW829" s="9">
        <f>IF(AG829&gt;=BI829,0,IFERROR(BI829+SUMPRODUCT((AG$4:AG$1569&gt;=BI$4:BI$1569)*(AG$4:AG$1569-BI$4:BI$1569))/MAX(1,COUNTIF(AG$4:AG$1569,"&lt;"&amp;BI829+0.01)),BI829))</f>
        <v/>
      </c>
      <c r="BX829" s="9">
        <f>IF(AH829&gt;=BJ829,0,IFERROR(BJ829+SUMPRODUCT((AH$4:AH$1569&gt;=BJ$4:BJ$1569)*(AH$4:AH$1569-BJ$4:BJ$1569))/MAX(1,COUNTIF(AH$4:AH$1569,"&lt;"&amp;BJ829+0.01)),BJ829))</f>
        <v/>
      </c>
      <c r="BY829" s="9">
        <f>IF(AI829&gt;=BK829,0,IFERROR(BK829+SUMPRODUCT((AI$4:AI$1569&gt;=BK$4:BK$1569)*(AI$4:AI$1569-BK$4:BK$1569))/MAX(1,COUNTIF(AI$4:AI$1569,"&lt;"&amp;BK829+0.01)),BK829))</f>
        <v/>
      </c>
      <c r="BZ829" s="9">
        <f>IF(AJ829&gt;=BL829,0,IFERROR(BL829+SUMPRODUCT((AJ$4:AJ$1569&gt;=BL$4:BL$1569)*(AJ$4:AJ$1569-BL$4:BL$1569))/MAX(1,COUNTIF(AJ$4:AJ$1569,"&lt;"&amp;BL829+0.01)),BL829))</f>
        <v/>
      </c>
      <c r="CA829" s="9">
        <f>IF(AK829&gt;=BM829,0,IFERROR(BM829+SUMPRODUCT((AK$4:AK$1569&gt;=BM$4:BM$1569)*(AK$4:AK$1569-BM$4:BM$1569))/MAX(1,COUNTIF(AK$4:AK$1569,"&lt;"&amp;BM829+0.01)),BM829))</f>
        <v/>
      </c>
      <c r="CB829" s="9">
        <f>IF(AL829&gt;=BN829,0,IFERROR(BN829+SUMPRODUCT((AL$4:AL$1569&gt;=BN$4:BN$1569)*(AL$4:AL$1569-BN$4:BN$1569))/MAX(1,COUNTIF(AL$4:AL$1569,"&lt;"&amp;BN829+0.01)),BN829))</f>
        <v/>
      </c>
      <c r="CC829" s="5">
        <f>IF(AO829="🟢","VERDE",IF(AO829="🟡","AMARELO",IF(AO829="🟠","VERMELHO",IF(AO829="🔴","VERMELHO","ROXO"))))</f>
        <v/>
      </c>
      <c r="CD829" s="5" t="inlineStr">
        <is>
          <t>🌎 REGIÕES</t>
        </is>
      </c>
      <c r="CE829" s="5" t="inlineStr">
        <is>
          <t>SEM REDE</t>
        </is>
      </c>
    </row>
    <row r="830">
      <c r="A830" s="5" t="inlineStr">
        <is>
          <t>26228317000173</t>
        </is>
      </c>
      <c r="B830" s="5" t="inlineStr">
        <is>
          <t>A FABRICA  SUPL ALIMENTARES E ACESSORIOS</t>
        </is>
      </c>
      <c r="C830" s="5" t="inlineStr">
        <is>
          <t>06 - SEM GRUPO</t>
        </is>
      </c>
      <c r="D830" s="5" t="inlineStr">
        <is>
          <t>LARISSA PADILHA</t>
        </is>
      </c>
      <c r="E830" s="5" t="inlineStr">
        <is>
          <t>RJ</t>
        </is>
      </c>
      <c r="F830" s="5">
        <f>IFERROR(VLOOKUP(C830,$AS$4:$AT$25,2,FALSE),"")</f>
        <v/>
      </c>
      <c r="G830" s="6">
        <f>IFERROR(VLOOKUP(C830,$AS$4:$AX$25,6,FALSE),"")</f>
        <v/>
      </c>
      <c r="H830" s="5">
        <f>IFERROR(VLOOKUP(C830,$AS$4:$AY$25,7,FALSE),"")</f>
        <v/>
      </c>
      <c r="I830" s="5">
        <f>IFERROR(VLOOKUP(C830,$AS$4:$AZ$25,8,FALSE),"")</f>
        <v/>
      </c>
      <c r="J830" s="7" t="inlineStr">
        <is>
          <t>.</t>
        </is>
      </c>
      <c r="K830" s="5" t="inlineStr">
        <is>
          <t>RJ + ES + MG</t>
        </is>
      </c>
      <c r="L830" s="8" t="n">
        <v>1393.548387096774</v>
      </c>
      <c r="M830" s="9" t="n">
        <v>116.1290322580645</v>
      </c>
      <c r="N830" s="9" t="n">
        <v>116.1290322580645</v>
      </c>
      <c r="O830" s="9" t="n">
        <v>116.1290322580645</v>
      </c>
      <c r="P830" s="9" t="n">
        <v>116.1290322580645</v>
      </c>
      <c r="Q830" s="9" t="n">
        <v>116.1290322580645</v>
      </c>
      <c r="R830" s="9" t="n">
        <v>116.1290322580645</v>
      </c>
      <c r="S830" s="9" t="n">
        <v>116.1290322580645</v>
      </c>
      <c r="T830" s="9" t="n">
        <v>116.1290322580645</v>
      </c>
      <c r="U830" s="9" t="n">
        <v>116.1290322580645</v>
      </c>
      <c r="V830" s="9" t="n">
        <v>116.1290322580645</v>
      </c>
      <c r="W830" s="9" t="n">
        <v>116.1290322580645</v>
      </c>
      <c r="X830" s="9" t="n">
        <v>116.1290322580645</v>
      </c>
      <c r="Y830" s="7" t="inlineStr">
        <is>
          <t>.</t>
        </is>
      </c>
      <c r="Z830" s="8">
        <f>SUM(AA830:AL830)</f>
        <v/>
      </c>
      <c r="AA830" s="9" t="n">
        <v>0</v>
      </c>
      <c r="AB830" s="9" t="n">
        <v>0</v>
      </c>
      <c r="AC830" s="9" t="n">
        <v>0</v>
      </c>
      <c r="AD830" s="9" t="n">
        <v>0</v>
      </c>
      <c r="AE830" s="9" t="n">
        <v>0</v>
      </c>
      <c r="AF830" s="9" t="n">
        <v>0</v>
      </c>
      <c r="AG830" s="9" t="n">
        <v>0</v>
      </c>
      <c r="AH830" s="9" t="n">
        <v>0</v>
      </c>
      <c r="AI830" s="9" t="n">
        <v>0</v>
      </c>
      <c r="AJ830" s="9" t="n">
        <v>0</v>
      </c>
      <c r="AK830" s="9" t="n">
        <v>0</v>
      </c>
      <c r="AL830" s="9" t="n">
        <v>0</v>
      </c>
      <c r="AM830" s="7" t="inlineStr">
        <is>
          <t>.</t>
        </is>
      </c>
      <c r="AN830" s="6">
        <f>IF(L830=0,0,Z830/L830)</f>
        <v/>
      </c>
      <c r="AO830" s="5">
        <f>IF(AN830="","",IF(AN830&gt;=0.9,"🟢",IF(AN830&gt;=0.7,"🟡",IF(AN830&gt;=0.5,"🟠","🔴"))))</f>
        <v/>
      </c>
      <c r="AP830" s="9">
        <f>IF(L830=0,0,L830-Z830)</f>
        <v/>
      </c>
      <c r="AQ830" s="5">
        <f>IF(Z830=0,"",RANK(Z830,Z$4:Z$1569,0))</f>
        <v/>
      </c>
      <c r="AR830" s="7" t="inlineStr">
        <is>
          <t>.</t>
        </is>
      </c>
      <c r="BA830" s="7" t="inlineStr">
        <is>
          <t>.</t>
        </is>
      </c>
      <c r="BB830" s="9">
        <f>SUM(L$4:L$1569)/COUNTA(A$4:A$1569)</f>
        <v/>
      </c>
      <c r="BC830" s="9">
        <f>SUM(M$4:M$1569)/COUNTA(A$4:A$1569)</f>
        <v/>
      </c>
      <c r="BD830" s="9">
        <f>SUM(N$4:N$1569)/COUNTA(A$4:A$1569)</f>
        <v/>
      </c>
      <c r="BE830" s="9">
        <f>SUM(O$4:O$1569)/COUNTA(A$4:A$1569)</f>
        <v/>
      </c>
      <c r="BF830" s="9">
        <f>SUM(P$4:P$1569)/COUNTA(A$4:A$1569)</f>
        <v/>
      </c>
      <c r="BG830" s="9">
        <f>SUM(Q$4:Q$1569)/COUNTA(A$4:A$1569)</f>
        <v/>
      </c>
      <c r="BH830" s="9">
        <f>SUM(R$4:R$1569)/COUNTA(A$4:A$1569)</f>
        <v/>
      </c>
      <c r="BI830" s="9">
        <f>SUM(S$4:S$1569)/COUNTA(A$4:A$1569)</f>
        <v/>
      </c>
      <c r="BJ830" s="9">
        <f>SUM(T$4:T$1569)/COUNTA(A$4:A$1569)</f>
        <v/>
      </c>
      <c r="BK830" s="9">
        <f>SUM(U$4:U$1569)/COUNTA(A$4:A$1569)</f>
        <v/>
      </c>
      <c r="BL830" s="9">
        <f>SUM(V$4:V$1569)/COUNTA(A$4:A$1569)</f>
        <v/>
      </c>
      <c r="BM830" s="9">
        <f>SUM(W$4:W$1569)/COUNTA(A$4:A$1569)</f>
        <v/>
      </c>
      <c r="BN830" s="9">
        <f>SUM(X$4:X$1569)/COUNTA(A$4:A$1569)</f>
        <v/>
      </c>
      <c r="BO830" s="7" t="inlineStr">
        <is>
          <t>.</t>
        </is>
      </c>
      <c r="BP830" s="9">
        <f>IF(Z830&gt;=BB830,0,IFERROR(BB830+(SUMPRODUCT((Z$4:Z$1569&gt;=BB$4:BB$1569)*(Z$4:Z$1569-BB$4:BB$1569))/MAX(1,COUNTIF(Z$4:Z$1569,"&lt;"&amp;BB830+0.01))),BB830))</f>
        <v/>
      </c>
      <c r="BQ830" s="9">
        <f>IF(AA830&gt;=BC830,0,IFERROR(BC830+SUMPRODUCT((AA$4:AA$1569&gt;=BC$4:BC$1569)*(AA$4:AA$1569-BC$4:BC$1569))/MAX(1,COUNTIF(AA$4:AA$1569,"&lt;"&amp;BC830+0.01)),BC830))</f>
        <v/>
      </c>
      <c r="BR830" s="9">
        <f>IF(AB830&gt;=BD830,0,IFERROR(BD830+SUMPRODUCT((AB$4:AB$1569&gt;=BD$4:BD$1569)*(AB$4:AB$1569-BD$4:BD$1569))/MAX(1,COUNTIF(AB$4:AB$1569,"&lt;"&amp;BD830+0.01)),BD830))</f>
        <v/>
      </c>
      <c r="BS830" s="9">
        <f>IF(AC830&gt;=BE830,0,IFERROR(BE830+SUMPRODUCT((AC$4:AC$1569&gt;=BE$4:BE$1569)*(AC$4:AC$1569-BE$4:BE$1569))/MAX(1,COUNTIF(AC$4:AC$1569,"&lt;"&amp;BE830+0.01)),BE830))</f>
        <v/>
      </c>
      <c r="BT830" s="9">
        <f>IF(AD830&gt;=BF830,0,IFERROR(BF830+SUMPRODUCT((AD$4:AD$1569&gt;=BF$4:BF$1569)*(AD$4:AD$1569-BF$4:BF$1569))/MAX(1,COUNTIF(AD$4:AD$1569,"&lt;"&amp;BF830+0.01)),BF830))</f>
        <v/>
      </c>
      <c r="BU830" s="9">
        <f>IF(AE830&gt;=BG830,0,IFERROR(BG830+SUMPRODUCT((AE$4:AE$1569&gt;=BG$4:BG$1569)*(AE$4:AE$1569-BG$4:BG$1569))/MAX(1,COUNTIF(AE$4:AE$1569,"&lt;"&amp;BG830+0.01)),BG830))</f>
        <v/>
      </c>
      <c r="BV830" s="9">
        <f>IF(AF830&gt;=BH830,0,IFERROR(BH830+SUMPRODUCT((AF$4:AF$1569&gt;=BH$4:BH$1569)*(AF$4:AF$1569-BH$4:BH$1569))/MAX(1,COUNTIF(AF$4:AF$1569,"&lt;"&amp;BH830+0.01)),BH830))</f>
        <v/>
      </c>
      <c r="BW830" s="9">
        <f>IF(AG830&gt;=BI830,0,IFERROR(BI830+SUMPRODUCT((AG$4:AG$1569&gt;=BI$4:BI$1569)*(AG$4:AG$1569-BI$4:BI$1569))/MAX(1,COUNTIF(AG$4:AG$1569,"&lt;"&amp;BI830+0.01)),BI830))</f>
        <v/>
      </c>
      <c r="BX830" s="9">
        <f>IF(AH830&gt;=BJ830,0,IFERROR(BJ830+SUMPRODUCT((AH$4:AH$1569&gt;=BJ$4:BJ$1569)*(AH$4:AH$1569-BJ$4:BJ$1569))/MAX(1,COUNTIF(AH$4:AH$1569,"&lt;"&amp;BJ830+0.01)),BJ830))</f>
        <v/>
      </c>
      <c r="BY830" s="9">
        <f>IF(AI830&gt;=BK830,0,IFERROR(BK830+SUMPRODUCT((AI$4:AI$1569&gt;=BK$4:BK$1569)*(AI$4:AI$1569-BK$4:BK$1569))/MAX(1,COUNTIF(AI$4:AI$1569,"&lt;"&amp;BK830+0.01)),BK830))</f>
        <v/>
      </c>
      <c r="BZ830" s="9">
        <f>IF(AJ830&gt;=BL830,0,IFERROR(BL830+SUMPRODUCT((AJ$4:AJ$1569&gt;=BL$4:BL$1569)*(AJ$4:AJ$1569-BL$4:BL$1569))/MAX(1,COUNTIF(AJ$4:AJ$1569,"&lt;"&amp;BL830+0.01)),BL830))</f>
        <v/>
      </c>
      <c r="CA830" s="9">
        <f>IF(AK830&gt;=BM830,0,IFERROR(BM830+SUMPRODUCT((AK$4:AK$1569&gt;=BM$4:BM$1569)*(AK$4:AK$1569-BM$4:BM$1569))/MAX(1,COUNTIF(AK$4:AK$1569,"&lt;"&amp;BM830+0.01)),BM830))</f>
        <v/>
      </c>
      <c r="CB830" s="9">
        <f>IF(AL830&gt;=BN830,0,IFERROR(BN830+SUMPRODUCT((AL$4:AL$1569&gt;=BN$4:BN$1569)*(AL$4:AL$1569-BN$4:BN$1569))/MAX(1,COUNTIF(AL$4:AL$1569,"&lt;"&amp;BN830+0.01)),BN830))</f>
        <v/>
      </c>
      <c r="CC830" s="5">
        <f>IF(AO830="🟢","VERDE",IF(AO830="🟡","AMARELO",IF(AO830="🟠","VERMELHO",IF(AO830="🔴","VERMELHO","ROXO"))))</f>
        <v/>
      </c>
      <c r="CD830" s="5" t="inlineStr">
        <is>
          <t>🌎 REGIÕES</t>
        </is>
      </c>
      <c r="CE830" s="5" t="inlineStr">
        <is>
          <t>SEM REDE</t>
        </is>
      </c>
    </row>
    <row r="831">
      <c r="A831" s="5" t="inlineStr">
        <is>
          <t>26270915000100</t>
        </is>
      </c>
      <c r="B831" s="5" t="inlineStr">
        <is>
          <t>MARAGNO &amp; HARTMANN COM PRODUTOSNATURAIS</t>
        </is>
      </c>
      <c r="C831" s="5" t="inlineStr">
        <is>
          <t>06 - SEM GRUPO</t>
        </is>
      </c>
      <c r="D831" s="5" t="inlineStr">
        <is>
          <t>HEMANUELE DITZEL (MANU)</t>
        </is>
      </c>
      <c r="E831" s="5" t="inlineStr">
        <is>
          <t>RS</t>
        </is>
      </c>
      <c r="F831" s="5">
        <f>IFERROR(VLOOKUP(C831,$AS$4:$AT$25,2,FALSE),"")</f>
        <v/>
      </c>
      <c r="G831" s="6">
        <f>IFERROR(VLOOKUP(C831,$AS$4:$AX$25,6,FALSE),"")</f>
        <v/>
      </c>
      <c r="H831" s="5">
        <f>IFERROR(VLOOKUP(C831,$AS$4:$AY$25,7,FALSE),"")</f>
        <v/>
      </c>
      <c r="I831" s="5">
        <f>IFERROR(VLOOKUP(C831,$AS$4:$AZ$25,8,FALSE),"")</f>
        <v/>
      </c>
      <c r="J831" s="7" t="inlineStr">
        <is>
          <t>.</t>
        </is>
      </c>
      <c r="K831" s="5" t="inlineStr">
        <is>
          <t>SUL</t>
        </is>
      </c>
      <c r="L831" s="8" t="n">
        <v>1612.5</v>
      </c>
      <c r="M831" s="9" t="n">
        <v>125</v>
      </c>
      <c r="N831" s="9" t="n">
        <v>125</v>
      </c>
      <c r="O831" s="9" t="n">
        <v>125</v>
      </c>
      <c r="P831" s="9" t="n">
        <v>125</v>
      </c>
      <c r="Q831" s="9" t="n">
        <v>125</v>
      </c>
      <c r="R831" s="9" t="n">
        <v>137.5</v>
      </c>
      <c r="S831" s="9" t="n">
        <v>137.5</v>
      </c>
      <c r="T831" s="9" t="n">
        <v>137.5</v>
      </c>
      <c r="U831" s="9" t="n">
        <v>137.5</v>
      </c>
      <c r="V831" s="9" t="n">
        <v>137.5</v>
      </c>
      <c r="W831" s="9" t="n">
        <v>150</v>
      </c>
      <c r="X831" s="9" t="n">
        <v>150</v>
      </c>
      <c r="Y831" s="7" t="inlineStr">
        <is>
          <t>.</t>
        </is>
      </c>
      <c r="Z831" s="8">
        <f>SUM(AA831:AL831)</f>
        <v/>
      </c>
      <c r="AA831" s="9" t="n">
        <v>0</v>
      </c>
      <c r="AB831" s="9" t="n">
        <v>0</v>
      </c>
      <c r="AC831" s="9" t="n">
        <v>0</v>
      </c>
      <c r="AD831" s="9" t="n">
        <v>0</v>
      </c>
      <c r="AE831" s="9" t="n">
        <v>0</v>
      </c>
      <c r="AF831" s="9" t="n">
        <v>0</v>
      </c>
      <c r="AG831" s="9" t="n">
        <v>0</v>
      </c>
      <c r="AH831" s="9" t="n">
        <v>0</v>
      </c>
      <c r="AI831" s="9" t="n">
        <v>0</v>
      </c>
      <c r="AJ831" s="9" t="n">
        <v>0</v>
      </c>
      <c r="AK831" s="9" t="n">
        <v>0</v>
      </c>
      <c r="AL831" s="9" t="n">
        <v>0</v>
      </c>
      <c r="AM831" s="7" t="inlineStr">
        <is>
          <t>.</t>
        </is>
      </c>
      <c r="AN831" s="6">
        <f>IF(L831=0,0,Z831/L831)</f>
        <v/>
      </c>
      <c r="AO831" s="5">
        <f>IF(AN831="","",IF(AN831&gt;=0.9,"🟢",IF(AN831&gt;=0.7,"🟡",IF(AN831&gt;=0.5,"🟠","🔴"))))</f>
        <v/>
      </c>
      <c r="AP831" s="9">
        <f>IF(L831=0,0,L831-Z831)</f>
        <v/>
      </c>
      <c r="AQ831" s="5">
        <f>IF(Z831=0,"",RANK(Z831,Z$4:Z$1569,0))</f>
        <v/>
      </c>
      <c r="AR831" s="7" t="inlineStr">
        <is>
          <t>.</t>
        </is>
      </c>
      <c r="BA831" s="7" t="inlineStr">
        <is>
          <t>.</t>
        </is>
      </c>
      <c r="BB831" s="9">
        <f>SUM(L$4:L$1569)/COUNTA(A$4:A$1569)</f>
        <v/>
      </c>
      <c r="BC831" s="9">
        <f>SUM(M$4:M$1569)/COUNTA(A$4:A$1569)</f>
        <v/>
      </c>
      <c r="BD831" s="9">
        <f>SUM(N$4:N$1569)/COUNTA(A$4:A$1569)</f>
        <v/>
      </c>
      <c r="BE831" s="9">
        <f>SUM(O$4:O$1569)/COUNTA(A$4:A$1569)</f>
        <v/>
      </c>
      <c r="BF831" s="9">
        <f>SUM(P$4:P$1569)/COUNTA(A$4:A$1569)</f>
        <v/>
      </c>
      <c r="BG831" s="9">
        <f>SUM(Q$4:Q$1569)/COUNTA(A$4:A$1569)</f>
        <v/>
      </c>
      <c r="BH831" s="9">
        <f>SUM(R$4:R$1569)/COUNTA(A$4:A$1569)</f>
        <v/>
      </c>
      <c r="BI831" s="9">
        <f>SUM(S$4:S$1569)/COUNTA(A$4:A$1569)</f>
        <v/>
      </c>
      <c r="BJ831" s="9">
        <f>SUM(T$4:T$1569)/COUNTA(A$4:A$1569)</f>
        <v/>
      </c>
      <c r="BK831" s="9">
        <f>SUM(U$4:U$1569)/COUNTA(A$4:A$1569)</f>
        <v/>
      </c>
      <c r="BL831" s="9">
        <f>SUM(V$4:V$1569)/COUNTA(A$4:A$1569)</f>
        <v/>
      </c>
      <c r="BM831" s="9">
        <f>SUM(W$4:W$1569)/COUNTA(A$4:A$1569)</f>
        <v/>
      </c>
      <c r="BN831" s="9">
        <f>SUM(X$4:X$1569)/COUNTA(A$4:A$1569)</f>
        <v/>
      </c>
      <c r="BO831" s="7" t="inlineStr">
        <is>
          <t>.</t>
        </is>
      </c>
      <c r="BP831" s="9">
        <f>IF(Z831&gt;=BB831,0,IFERROR(BB831+(SUMPRODUCT((Z$4:Z$1569&gt;=BB$4:BB$1569)*(Z$4:Z$1569-BB$4:BB$1569))/MAX(1,COUNTIF(Z$4:Z$1569,"&lt;"&amp;BB831+0.01))),BB831))</f>
        <v/>
      </c>
      <c r="BQ831" s="9">
        <f>IF(AA831&gt;=BC831,0,IFERROR(BC831+SUMPRODUCT((AA$4:AA$1569&gt;=BC$4:BC$1569)*(AA$4:AA$1569-BC$4:BC$1569))/MAX(1,COUNTIF(AA$4:AA$1569,"&lt;"&amp;BC831+0.01)),BC831))</f>
        <v/>
      </c>
      <c r="BR831" s="9">
        <f>IF(AB831&gt;=BD831,0,IFERROR(BD831+SUMPRODUCT((AB$4:AB$1569&gt;=BD$4:BD$1569)*(AB$4:AB$1569-BD$4:BD$1569))/MAX(1,COUNTIF(AB$4:AB$1569,"&lt;"&amp;BD831+0.01)),BD831))</f>
        <v/>
      </c>
      <c r="BS831" s="9">
        <f>IF(AC831&gt;=BE831,0,IFERROR(BE831+SUMPRODUCT((AC$4:AC$1569&gt;=BE$4:BE$1569)*(AC$4:AC$1569-BE$4:BE$1569))/MAX(1,COUNTIF(AC$4:AC$1569,"&lt;"&amp;BE831+0.01)),BE831))</f>
        <v/>
      </c>
      <c r="BT831" s="9">
        <f>IF(AD831&gt;=BF831,0,IFERROR(BF831+SUMPRODUCT((AD$4:AD$1569&gt;=BF$4:BF$1569)*(AD$4:AD$1569-BF$4:BF$1569))/MAX(1,COUNTIF(AD$4:AD$1569,"&lt;"&amp;BF831+0.01)),BF831))</f>
        <v/>
      </c>
      <c r="BU831" s="9">
        <f>IF(AE831&gt;=BG831,0,IFERROR(BG831+SUMPRODUCT((AE$4:AE$1569&gt;=BG$4:BG$1569)*(AE$4:AE$1569-BG$4:BG$1569))/MAX(1,COUNTIF(AE$4:AE$1569,"&lt;"&amp;BG831+0.01)),BG831))</f>
        <v/>
      </c>
      <c r="BV831" s="9">
        <f>IF(AF831&gt;=BH831,0,IFERROR(BH831+SUMPRODUCT((AF$4:AF$1569&gt;=BH$4:BH$1569)*(AF$4:AF$1569-BH$4:BH$1569))/MAX(1,COUNTIF(AF$4:AF$1569,"&lt;"&amp;BH831+0.01)),BH831))</f>
        <v/>
      </c>
      <c r="BW831" s="9">
        <f>IF(AG831&gt;=BI831,0,IFERROR(BI831+SUMPRODUCT((AG$4:AG$1569&gt;=BI$4:BI$1569)*(AG$4:AG$1569-BI$4:BI$1569))/MAX(1,COUNTIF(AG$4:AG$1569,"&lt;"&amp;BI831+0.01)),BI831))</f>
        <v/>
      </c>
      <c r="BX831" s="9">
        <f>IF(AH831&gt;=BJ831,0,IFERROR(BJ831+SUMPRODUCT((AH$4:AH$1569&gt;=BJ$4:BJ$1569)*(AH$4:AH$1569-BJ$4:BJ$1569))/MAX(1,COUNTIF(AH$4:AH$1569,"&lt;"&amp;BJ831+0.01)),BJ831))</f>
        <v/>
      </c>
      <c r="BY831" s="9">
        <f>IF(AI831&gt;=BK831,0,IFERROR(BK831+SUMPRODUCT((AI$4:AI$1569&gt;=BK$4:BK$1569)*(AI$4:AI$1569-BK$4:BK$1569))/MAX(1,COUNTIF(AI$4:AI$1569,"&lt;"&amp;BK831+0.01)),BK831))</f>
        <v/>
      </c>
      <c r="BZ831" s="9">
        <f>IF(AJ831&gt;=BL831,0,IFERROR(BL831+SUMPRODUCT((AJ$4:AJ$1569&gt;=BL$4:BL$1569)*(AJ$4:AJ$1569-BL$4:BL$1569))/MAX(1,COUNTIF(AJ$4:AJ$1569,"&lt;"&amp;BL831+0.01)),BL831))</f>
        <v/>
      </c>
      <c r="CA831" s="9">
        <f>IF(AK831&gt;=BM831,0,IFERROR(BM831+SUMPRODUCT((AK$4:AK$1569&gt;=BM$4:BM$1569)*(AK$4:AK$1569-BM$4:BM$1569))/MAX(1,COUNTIF(AK$4:AK$1569,"&lt;"&amp;BM831+0.01)),BM831))</f>
        <v/>
      </c>
      <c r="CB831" s="9">
        <f>IF(AL831&gt;=BN831,0,IFERROR(BN831+SUMPRODUCT((AL$4:AL$1569&gt;=BN$4:BN$1569)*(AL$4:AL$1569-BN$4:BN$1569))/MAX(1,COUNTIF(AL$4:AL$1569,"&lt;"&amp;BN831+0.01)),BN831))</f>
        <v/>
      </c>
      <c r="CC831" s="5">
        <f>IF(AO831="🟢","VERDE",IF(AO831="🟡","AMARELO",IF(AO831="🟠","VERMELHO",IF(AO831="🔴","VERMELHO","ROXO"))))</f>
        <v/>
      </c>
      <c r="CD831" s="5" t="inlineStr">
        <is>
          <t>🌎 REGIÕES</t>
        </is>
      </c>
      <c r="CE831" s="5" t="inlineStr">
        <is>
          <t>SEM REDE</t>
        </is>
      </c>
    </row>
    <row r="832">
      <c r="A832" s="5" t="inlineStr">
        <is>
          <t>26270915000291</t>
        </is>
      </c>
      <c r="B832" s="5" t="inlineStr">
        <is>
          <t>MARAGNO &amp; HARTMANN COM PRODUTOSNATURAIS</t>
        </is>
      </c>
      <c r="C832" s="5" t="inlineStr">
        <is>
          <t>06 - SEM GRUPO</t>
        </is>
      </c>
      <c r="D832" s="5" t="inlineStr">
        <is>
          <t>HEMANUELE DITZEL (MANU)</t>
        </is>
      </c>
      <c r="E832" s="5" t="inlineStr">
        <is>
          <t>RS</t>
        </is>
      </c>
      <c r="F832" s="5">
        <f>IFERROR(VLOOKUP(C832,$AS$4:$AT$25,2,FALSE),"")</f>
        <v/>
      </c>
      <c r="G832" s="6">
        <f>IFERROR(VLOOKUP(C832,$AS$4:$AX$25,6,FALSE),"")</f>
        <v/>
      </c>
      <c r="H832" s="5">
        <f>IFERROR(VLOOKUP(C832,$AS$4:$AY$25,7,FALSE),"")</f>
        <v/>
      </c>
      <c r="I832" s="5">
        <f>IFERROR(VLOOKUP(C832,$AS$4:$AZ$25,8,FALSE),"")</f>
        <v/>
      </c>
      <c r="J832" s="7" t="inlineStr">
        <is>
          <t>.</t>
        </is>
      </c>
      <c r="K832" s="5" t="inlineStr">
        <is>
          <t>SUL</t>
        </is>
      </c>
      <c r="L832" s="8" t="n">
        <v>1612.5</v>
      </c>
      <c r="M832" s="9" t="n">
        <v>125</v>
      </c>
      <c r="N832" s="9" t="n">
        <v>125</v>
      </c>
      <c r="O832" s="9" t="n">
        <v>125</v>
      </c>
      <c r="P832" s="9" t="n">
        <v>125</v>
      </c>
      <c r="Q832" s="9" t="n">
        <v>125</v>
      </c>
      <c r="R832" s="9" t="n">
        <v>137.5</v>
      </c>
      <c r="S832" s="9" t="n">
        <v>137.5</v>
      </c>
      <c r="T832" s="9" t="n">
        <v>137.5</v>
      </c>
      <c r="U832" s="9" t="n">
        <v>137.5</v>
      </c>
      <c r="V832" s="9" t="n">
        <v>137.5</v>
      </c>
      <c r="W832" s="9" t="n">
        <v>150</v>
      </c>
      <c r="X832" s="9" t="n">
        <v>150</v>
      </c>
      <c r="Y832" s="7" t="inlineStr">
        <is>
          <t>.</t>
        </is>
      </c>
      <c r="Z832" s="8">
        <f>SUM(AA832:AL832)</f>
        <v/>
      </c>
      <c r="AA832" s="9" t="n">
        <v>0</v>
      </c>
      <c r="AB832" s="9" t="n">
        <v>0</v>
      </c>
      <c r="AC832" s="9" t="n">
        <v>0</v>
      </c>
      <c r="AD832" s="9" t="n">
        <v>0</v>
      </c>
      <c r="AE832" s="9" t="n">
        <v>0</v>
      </c>
      <c r="AF832" s="9" t="n">
        <v>0</v>
      </c>
      <c r="AG832" s="9" t="n">
        <v>0</v>
      </c>
      <c r="AH832" s="9" t="n">
        <v>0</v>
      </c>
      <c r="AI832" s="9" t="n">
        <v>0</v>
      </c>
      <c r="AJ832" s="9" t="n">
        <v>0</v>
      </c>
      <c r="AK832" s="9" t="n">
        <v>0</v>
      </c>
      <c r="AL832" s="9" t="n">
        <v>0</v>
      </c>
      <c r="AM832" s="7" t="inlineStr">
        <is>
          <t>.</t>
        </is>
      </c>
      <c r="AN832" s="6">
        <f>IF(L832=0,0,Z832/L832)</f>
        <v/>
      </c>
      <c r="AO832" s="5">
        <f>IF(AN832="","",IF(AN832&gt;=0.9,"🟢",IF(AN832&gt;=0.7,"🟡",IF(AN832&gt;=0.5,"🟠","🔴"))))</f>
        <v/>
      </c>
      <c r="AP832" s="9">
        <f>IF(L832=0,0,L832-Z832)</f>
        <v/>
      </c>
      <c r="AQ832" s="5">
        <f>IF(Z832=0,"",RANK(Z832,Z$4:Z$1569,0))</f>
        <v/>
      </c>
      <c r="AR832" s="7" t="inlineStr">
        <is>
          <t>.</t>
        </is>
      </c>
      <c r="BA832" s="7" t="inlineStr">
        <is>
          <t>.</t>
        </is>
      </c>
      <c r="BB832" s="9">
        <f>SUM(L$4:L$1569)/COUNTA(A$4:A$1569)</f>
        <v/>
      </c>
      <c r="BC832" s="9">
        <f>SUM(M$4:M$1569)/COUNTA(A$4:A$1569)</f>
        <v/>
      </c>
      <c r="BD832" s="9">
        <f>SUM(N$4:N$1569)/COUNTA(A$4:A$1569)</f>
        <v/>
      </c>
      <c r="BE832" s="9">
        <f>SUM(O$4:O$1569)/COUNTA(A$4:A$1569)</f>
        <v/>
      </c>
      <c r="BF832" s="9">
        <f>SUM(P$4:P$1569)/COUNTA(A$4:A$1569)</f>
        <v/>
      </c>
      <c r="BG832" s="9">
        <f>SUM(Q$4:Q$1569)/COUNTA(A$4:A$1569)</f>
        <v/>
      </c>
      <c r="BH832" s="9">
        <f>SUM(R$4:R$1569)/COUNTA(A$4:A$1569)</f>
        <v/>
      </c>
      <c r="BI832" s="9">
        <f>SUM(S$4:S$1569)/COUNTA(A$4:A$1569)</f>
        <v/>
      </c>
      <c r="BJ832" s="9">
        <f>SUM(T$4:T$1569)/COUNTA(A$4:A$1569)</f>
        <v/>
      </c>
      <c r="BK832" s="9">
        <f>SUM(U$4:U$1569)/COUNTA(A$4:A$1569)</f>
        <v/>
      </c>
      <c r="BL832" s="9">
        <f>SUM(V$4:V$1569)/COUNTA(A$4:A$1569)</f>
        <v/>
      </c>
      <c r="BM832" s="9">
        <f>SUM(W$4:W$1569)/COUNTA(A$4:A$1569)</f>
        <v/>
      </c>
      <c r="BN832" s="9">
        <f>SUM(X$4:X$1569)/COUNTA(A$4:A$1569)</f>
        <v/>
      </c>
      <c r="BO832" s="7" t="inlineStr">
        <is>
          <t>.</t>
        </is>
      </c>
      <c r="BP832" s="9">
        <f>IF(Z832&gt;=BB832,0,IFERROR(BB832+(SUMPRODUCT((Z$4:Z$1569&gt;=BB$4:BB$1569)*(Z$4:Z$1569-BB$4:BB$1569))/MAX(1,COUNTIF(Z$4:Z$1569,"&lt;"&amp;BB832+0.01))),BB832))</f>
        <v/>
      </c>
      <c r="BQ832" s="9">
        <f>IF(AA832&gt;=BC832,0,IFERROR(BC832+SUMPRODUCT((AA$4:AA$1569&gt;=BC$4:BC$1569)*(AA$4:AA$1569-BC$4:BC$1569))/MAX(1,COUNTIF(AA$4:AA$1569,"&lt;"&amp;BC832+0.01)),BC832))</f>
        <v/>
      </c>
      <c r="BR832" s="9">
        <f>IF(AB832&gt;=BD832,0,IFERROR(BD832+SUMPRODUCT((AB$4:AB$1569&gt;=BD$4:BD$1569)*(AB$4:AB$1569-BD$4:BD$1569))/MAX(1,COUNTIF(AB$4:AB$1569,"&lt;"&amp;BD832+0.01)),BD832))</f>
        <v/>
      </c>
      <c r="BS832" s="9">
        <f>IF(AC832&gt;=BE832,0,IFERROR(BE832+SUMPRODUCT((AC$4:AC$1569&gt;=BE$4:BE$1569)*(AC$4:AC$1569-BE$4:BE$1569))/MAX(1,COUNTIF(AC$4:AC$1569,"&lt;"&amp;BE832+0.01)),BE832))</f>
        <v/>
      </c>
      <c r="BT832" s="9">
        <f>IF(AD832&gt;=BF832,0,IFERROR(BF832+SUMPRODUCT((AD$4:AD$1569&gt;=BF$4:BF$1569)*(AD$4:AD$1569-BF$4:BF$1569))/MAX(1,COUNTIF(AD$4:AD$1569,"&lt;"&amp;BF832+0.01)),BF832))</f>
        <v/>
      </c>
      <c r="BU832" s="9">
        <f>IF(AE832&gt;=BG832,0,IFERROR(BG832+SUMPRODUCT((AE$4:AE$1569&gt;=BG$4:BG$1569)*(AE$4:AE$1569-BG$4:BG$1569))/MAX(1,COUNTIF(AE$4:AE$1569,"&lt;"&amp;BG832+0.01)),BG832))</f>
        <v/>
      </c>
      <c r="BV832" s="9">
        <f>IF(AF832&gt;=BH832,0,IFERROR(BH832+SUMPRODUCT((AF$4:AF$1569&gt;=BH$4:BH$1569)*(AF$4:AF$1569-BH$4:BH$1569))/MAX(1,COUNTIF(AF$4:AF$1569,"&lt;"&amp;BH832+0.01)),BH832))</f>
        <v/>
      </c>
      <c r="BW832" s="9">
        <f>IF(AG832&gt;=BI832,0,IFERROR(BI832+SUMPRODUCT((AG$4:AG$1569&gt;=BI$4:BI$1569)*(AG$4:AG$1569-BI$4:BI$1569))/MAX(1,COUNTIF(AG$4:AG$1569,"&lt;"&amp;BI832+0.01)),BI832))</f>
        <v/>
      </c>
      <c r="BX832" s="9">
        <f>IF(AH832&gt;=BJ832,0,IFERROR(BJ832+SUMPRODUCT((AH$4:AH$1569&gt;=BJ$4:BJ$1569)*(AH$4:AH$1569-BJ$4:BJ$1569))/MAX(1,COUNTIF(AH$4:AH$1569,"&lt;"&amp;BJ832+0.01)),BJ832))</f>
        <v/>
      </c>
      <c r="BY832" s="9">
        <f>IF(AI832&gt;=BK832,0,IFERROR(BK832+SUMPRODUCT((AI$4:AI$1569&gt;=BK$4:BK$1569)*(AI$4:AI$1569-BK$4:BK$1569))/MAX(1,COUNTIF(AI$4:AI$1569,"&lt;"&amp;BK832+0.01)),BK832))</f>
        <v/>
      </c>
      <c r="BZ832" s="9">
        <f>IF(AJ832&gt;=BL832,0,IFERROR(BL832+SUMPRODUCT((AJ$4:AJ$1569&gt;=BL$4:BL$1569)*(AJ$4:AJ$1569-BL$4:BL$1569))/MAX(1,COUNTIF(AJ$4:AJ$1569,"&lt;"&amp;BL832+0.01)),BL832))</f>
        <v/>
      </c>
      <c r="CA832" s="9">
        <f>IF(AK832&gt;=BM832,0,IFERROR(BM832+SUMPRODUCT((AK$4:AK$1569&gt;=BM$4:BM$1569)*(AK$4:AK$1569-BM$4:BM$1569))/MAX(1,COUNTIF(AK$4:AK$1569,"&lt;"&amp;BM832+0.01)),BM832))</f>
        <v/>
      </c>
      <c r="CB832" s="9">
        <f>IF(AL832&gt;=BN832,0,IFERROR(BN832+SUMPRODUCT((AL$4:AL$1569&gt;=BN$4:BN$1569)*(AL$4:AL$1569-BN$4:BN$1569))/MAX(1,COUNTIF(AL$4:AL$1569,"&lt;"&amp;BN832+0.01)),BN832))</f>
        <v/>
      </c>
      <c r="CC832" s="5">
        <f>IF(AO832="🟢","VERDE",IF(AO832="🟡","AMARELO",IF(AO832="🟠","VERMELHO",IF(AO832="🔴","VERMELHO","ROXO"))))</f>
        <v/>
      </c>
      <c r="CD832" s="5" t="inlineStr">
        <is>
          <t>🌎 REGIÕES</t>
        </is>
      </c>
      <c r="CE832" s="5" t="inlineStr">
        <is>
          <t>SEM REDE</t>
        </is>
      </c>
    </row>
    <row r="833">
      <c r="A833" s="5" t="inlineStr">
        <is>
          <t>26282584000129</t>
        </is>
      </c>
      <c r="B833" s="5" t="inlineStr">
        <is>
          <t>26.282.584 MATEUS MAIA MARTINS - ME</t>
        </is>
      </c>
      <c r="C833" s="5" t="inlineStr">
        <is>
          <t>06 - SEM GRUPO</t>
        </is>
      </c>
      <c r="D833" s="5" t="inlineStr">
        <is>
          <t>LARISSA PADILHA</t>
        </is>
      </c>
      <c r="E833" s="5" t="inlineStr">
        <is>
          <t>GO</t>
        </is>
      </c>
      <c r="F833" s="5">
        <f>IFERROR(VLOOKUP(C833,$AS$4:$AT$25,2,FALSE),"")</f>
        <v/>
      </c>
      <c r="G833" s="6">
        <f>IFERROR(VLOOKUP(C833,$AS$4:$AX$25,6,FALSE),"")</f>
        <v/>
      </c>
      <c r="H833" s="5">
        <f>IFERROR(VLOOKUP(C833,$AS$4:$AY$25,7,FALSE),"")</f>
        <v/>
      </c>
      <c r="I833" s="5">
        <f>IFERROR(VLOOKUP(C833,$AS$4:$AZ$25,8,FALSE),"")</f>
        <v/>
      </c>
      <c r="J833" s="7" t="inlineStr">
        <is>
          <t>.</t>
        </is>
      </c>
      <c r="K833" s="5" t="inlineStr">
        <is>
          <t>CENTRO OESTE</t>
        </is>
      </c>
      <c r="L833" s="8" t="n">
        <v>1494.339622641509</v>
      </c>
      <c r="M833" s="9" t="n">
        <v>124.5283018867924</v>
      </c>
      <c r="N833" s="9" t="n">
        <v>124.5283018867924</v>
      </c>
      <c r="O833" s="9" t="n">
        <v>124.5283018867924</v>
      </c>
      <c r="P833" s="9" t="n">
        <v>124.5283018867924</v>
      </c>
      <c r="Q833" s="9" t="n">
        <v>124.5283018867924</v>
      </c>
      <c r="R833" s="9" t="n">
        <v>124.5283018867924</v>
      </c>
      <c r="S833" s="9" t="n">
        <v>124.5283018867924</v>
      </c>
      <c r="T833" s="9" t="n">
        <v>124.5283018867924</v>
      </c>
      <c r="U833" s="9" t="n">
        <v>124.5283018867924</v>
      </c>
      <c r="V833" s="9" t="n">
        <v>124.5283018867924</v>
      </c>
      <c r="W833" s="9" t="n">
        <v>124.5283018867924</v>
      </c>
      <c r="X833" s="9" t="n">
        <v>124.5283018867924</v>
      </c>
      <c r="Y833" s="7" t="inlineStr">
        <is>
          <t>.</t>
        </is>
      </c>
      <c r="Z833" s="8">
        <f>SUM(AA833:AL833)</f>
        <v/>
      </c>
      <c r="AA833" s="9" t="n">
        <v>0</v>
      </c>
      <c r="AB833" s="9" t="n">
        <v>0</v>
      </c>
      <c r="AC833" s="9" t="n">
        <v>0</v>
      </c>
      <c r="AD833" s="9" t="n">
        <v>0</v>
      </c>
      <c r="AE833" s="9" t="n">
        <v>0</v>
      </c>
      <c r="AF833" s="9" t="n">
        <v>0</v>
      </c>
      <c r="AG833" s="9" t="n">
        <v>0</v>
      </c>
      <c r="AH833" s="9" t="n">
        <v>0</v>
      </c>
      <c r="AI833" s="9" t="n">
        <v>0</v>
      </c>
      <c r="AJ833" s="9" t="n">
        <v>0</v>
      </c>
      <c r="AK833" s="9" t="n">
        <v>0</v>
      </c>
      <c r="AL833" s="9" t="n">
        <v>0</v>
      </c>
      <c r="AM833" s="7" t="inlineStr">
        <is>
          <t>.</t>
        </is>
      </c>
      <c r="AN833" s="6">
        <f>IF(L833=0,0,Z833/L833)</f>
        <v/>
      </c>
      <c r="AO833" s="5">
        <f>IF(AN833="","",IF(AN833&gt;=0.9,"🟢",IF(AN833&gt;=0.7,"🟡",IF(AN833&gt;=0.5,"🟠","🔴"))))</f>
        <v/>
      </c>
      <c r="AP833" s="9">
        <f>IF(L833=0,0,L833-Z833)</f>
        <v/>
      </c>
      <c r="AQ833" s="5">
        <f>IF(Z833=0,"",RANK(Z833,Z$4:Z$1569,0))</f>
        <v/>
      </c>
      <c r="AR833" s="7" t="inlineStr">
        <is>
          <t>.</t>
        </is>
      </c>
      <c r="BA833" s="7" t="inlineStr">
        <is>
          <t>.</t>
        </is>
      </c>
      <c r="BB833" s="9">
        <f>SUM(L$4:L$1569)/COUNTA(A$4:A$1569)</f>
        <v/>
      </c>
      <c r="BC833" s="9">
        <f>SUM(M$4:M$1569)/COUNTA(A$4:A$1569)</f>
        <v/>
      </c>
      <c r="BD833" s="9">
        <f>SUM(N$4:N$1569)/COUNTA(A$4:A$1569)</f>
        <v/>
      </c>
      <c r="BE833" s="9">
        <f>SUM(O$4:O$1569)/COUNTA(A$4:A$1569)</f>
        <v/>
      </c>
      <c r="BF833" s="9">
        <f>SUM(P$4:P$1569)/COUNTA(A$4:A$1569)</f>
        <v/>
      </c>
      <c r="BG833" s="9">
        <f>SUM(Q$4:Q$1569)/COUNTA(A$4:A$1569)</f>
        <v/>
      </c>
      <c r="BH833" s="9">
        <f>SUM(R$4:R$1569)/COUNTA(A$4:A$1569)</f>
        <v/>
      </c>
      <c r="BI833" s="9">
        <f>SUM(S$4:S$1569)/COUNTA(A$4:A$1569)</f>
        <v/>
      </c>
      <c r="BJ833" s="9">
        <f>SUM(T$4:T$1569)/COUNTA(A$4:A$1569)</f>
        <v/>
      </c>
      <c r="BK833" s="9">
        <f>SUM(U$4:U$1569)/COUNTA(A$4:A$1569)</f>
        <v/>
      </c>
      <c r="BL833" s="9">
        <f>SUM(V$4:V$1569)/COUNTA(A$4:A$1569)</f>
        <v/>
      </c>
      <c r="BM833" s="9">
        <f>SUM(W$4:W$1569)/COUNTA(A$4:A$1569)</f>
        <v/>
      </c>
      <c r="BN833" s="9">
        <f>SUM(X$4:X$1569)/COUNTA(A$4:A$1569)</f>
        <v/>
      </c>
      <c r="BO833" s="7" t="inlineStr">
        <is>
          <t>.</t>
        </is>
      </c>
      <c r="BP833" s="9">
        <f>IF(Z833&gt;=BB833,0,IFERROR(BB833+(SUMPRODUCT((Z$4:Z$1569&gt;=BB$4:BB$1569)*(Z$4:Z$1569-BB$4:BB$1569))/MAX(1,COUNTIF(Z$4:Z$1569,"&lt;"&amp;BB833+0.01))),BB833))</f>
        <v/>
      </c>
      <c r="BQ833" s="9">
        <f>IF(AA833&gt;=BC833,0,IFERROR(BC833+SUMPRODUCT((AA$4:AA$1569&gt;=BC$4:BC$1569)*(AA$4:AA$1569-BC$4:BC$1569))/MAX(1,COUNTIF(AA$4:AA$1569,"&lt;"&amp;BC833+0.01)),BC833))</f>
        <v/>
      </c>
      <c r="BR833" s="9">
        <f>IF(AB833&gt;=BD833,0,IFERROR(BD833+SUMPRODUCT((AB$4:AB$1569&gt;=BD$4:BD$1569)*(AB$4:AB$1569-BD$4:BD$1569))/MAX(1,COUNTIF(AB$4:AB$1569,"&lt;"&amp;BD833+0.01)),BD833))</f>
        <v/>
      </c>
      <c r="BS833" s="9">
        <f>IF(AC833&gt;=BE833,0,IFERROR(BE833+SUMPRODUCT((AC$4:AC$1569&gt;=BE$4:BE$1569)*(AC$4:AC$1569-BE$4:BE$1569))/MAX(1,COUNTIF(AC$4:AC$1569,"&lt;"&amp;BE833+0.01)),BE833))</f>
        <v/>
      </c>
      <c r="BT833" s="9">
        <f>IF(AD833&gt;=BF833,0,IFERROR(BF833+SUMPRODUCT((AD$4:AD$1569&gt;=BF$4:BF$1569)*(AD$4:AD$1569-BF$4:BF$1569))/MAX(1,COUNTIF(AD$4:AD$1569,"&lt;"&amp;BF833+0.01)),BF833))</f>
        <v/>
      </c>
      <c r="BU833" s="9">
        <f>IF(AE833&gt;=BG833,0,IFERROR(BG833+SUMPRODUCT((AE$4:AE$1569&gt;=BG$4:BG$1569)*(AE$4:AE$1569-BG$4:BG$1569))/MAX(1,COUNTIF(AE$4:AE$1569,"&lt;"&amp;BG833+0.01)),BG833))</f>
        <v/>
      </c>
      <c r="BV833" s="9">
        <f>IF(AF833&gt;=BH833,0,IFERROR(BH833+SUMPRODUCT((AF$4:AF$1569&gt;=BH$4:BH$1569)*(AF$4:AF$1569-BH$4:BH$1569))/MAX(1,COUNTIF(AF$4:AF$1569,"&lt;"&amp;BH833+0.01)),BH833))</f>
        <v/>
      </c>
      <c r="BW833" s="9">
        <f>IF(AG833&gt;=BI833,0,IFERROR(BI833+SUMPRODUCT((AG$4:AG$1569&gt;=BI$4:BI$1569)*(AG$4:AG$1569-BI$4:BI$1569))/MAX(1,COUNTIF(AG$4:AG$1569,"&lt;"&amp;BI833+0.01)),BI833))</f>
        <v/>
      </c>
      <c r="BX833" s="9">
        <f>IF(AH833&gt;=BJ833,0,IFERROR(BJ833+SUMPRODUCT((AH$4:AH$1569&gt;=BJ$4:BJ$1569)*(AH$4:AH$1569-BJ$4:BJ$1569))/MAX(1,COUNTIF(AH$4:AH$1569,"&lt;"&amp;BJ833+0.01)),BJ833))</f>
        <v/>
      </c>
      <c r="BY833" s="9">
        <f>IF(AI833&gt;=BK833,0,IFERROR(BK833+SUMPRODUCT((AI$4:AI$1569&gt;=BK$4:BK$1569)*(AI$4:AI$1569-BK$4:BK$1569))/MAX(1,COUNTIF(AI$4:AI$1569,"&lt;"&amp;BK833+0.01)),BK833))</f>
        <v/>
      </c>
      <c r="BZ833" s="9">
        <f>IF(AJ833&gt;=BL833,0,IFERROR(BL833+SUMPRODUCT((AJ$4:AJ$1569&gt;=BL$4:BL$1569)*(AJ$4:AJ$1569-BL$4:BL$1569))/MAX(1,COUNTIF(AJ$4:AJ$1569,"&lt;"&amp;BL833+0.01)),BL833))</f>
        <v/>
      </c>
      <c r="CA833" s="9">
        <f>IF(AK833&gt;=BM833,0,IFERROR(BM833+SUMPRODUCT((AK$4:AK$1569&gt;=BM$4:BM$1569)*(AK$4:AK$1569-BM$4:BM$1569))/MAX(1,COUNTIF(AK$4:AK$1569,"&lt;"&amp;BM833+0.01)),BM833))</f>
        <v/>
      </c>
      <c r="CB833" s="9">
        <f>IF(AL833&gt;=BN833,0,IFERROR(BN833+SUMPRODUCT((AL$4:AL$1569&gt;=BN$4:BN$1569)*(AL$4:AL$1569-BN$4:BN$1569))/MAX(1,COUNTIF(AL$4:AL$1569,"&lt;"&amp;BN833+0.01)),BN833))</f>
        <v/>
      </c>
      <c r="CC833" s="5">
        <f>IF(AO833="🟢","VERDE",IF(AO833="🟡","AMARELO",IF(AO833="🟠","VERMELHO",IF(AO833="🔴","VERMELHO","ROXO"))))</f>
        <v/>
      </c>
      <c r="CD833" s="5" t="inlineStr">
        <is>
          <t>🌎 REGIÕES</t>
        </is>
      </c>
      <c r="CE833" s="5" t="inlineStr">
        <is>
          <t>SEM REDE</t>
        </is>
      </c>
    </row>
    <row r="834">
      <c r="A834" s="5" t="inlineStr">
        <is>
          <t>26363134000160</t>
        </is>
      </c>
      <c r="B834" s="5" t="inlineStr">
        <is>
          <t>EMPORIO SEMENTE DO BEM LTDA - EPP</t>
        </is>
      </c>
      <c r="C834" s="5" t="inlineStr">
        <is>
          <t>06 - SEM GRUPO</t>
        </is>
      </c>
      <c r="D834" s="5" t="inlineStr">
        <is>
          <t>LARISSA PADILHA</t>
        </is>
      </c>
      <c r="E834" s="5" t="inlineStr">
        <is>
          <t>AP</t>
        </is>
      </c>
      <c r="F834" s="5">
        <f>IFERROR(VLOOKUP(C834,$AS$4:$AT$25,2,FALSE),"")</f>
        <v/>
      </c>
      <c r="G834" s="6">
        <f>IFERROR(VLOOKUP(C834,$AS$4:$AX$25,6,FALSE),"")</f>
        <v/>
      </c>
      <c r="H834" s="5">
        <f>IFERROR(VLOOKUP(C834,$AS$4:$AY$25,7,FALSE),"")</f>
        <v/>
      </c>
      <c r="I834" s="5">
        <f>IFERROR(VLOOKUP(C834,$AS$4:$AZ$25,8,FALSE),"")</f>
        <v/>
      </c>
      <c r="J834" s="7" t="inlineStr">
        <is>
          <t>.</t>
        </is>
      </c>
      <c r="K834" s="5" t="inlineStr">
        <is>
          <t>NORTE + MA</t>
        </is>
      </c>
      <c r="L834" s="8" t="n">
        <v>0</v>
      </c>
      <c r="M834" s="9" t="n">
        <v>0</v>
      </c>
      <c r="N834" s="9" t="n">
        <v>0</v>
      </c>
      <c r="O834" s="9" t="n">
        <v>0</v>
      </c>
      <c r="P834" s="9" t="n">
        <v>0</v>
      </c>
      <c r="Q834" s="9" t="n">
        <v>0</v>
      </c>
      <c r="R834" s="9" t="n">
        <v>0</v>
      </c>
      <c r="S834" s="9" t="n">
        <v>0</v>
      </c>
      <c r="T834" s="9" t="n">
        <v>0</v>
      </c>
      <c r="U834" s="9" t="n">
        <v>0</v>
      </c>
      <c r="V834" s="9" t="n">
        <v>0</v>
      </c>
      <c r="W834" s="9" t="n">
        <v>0</v>
      </c>
      <c r="X834" s="9" t="n">
        <v>0</v>
      </c>
      <c r="Y834" s="7" t="inlineStr">
        <is>
          <t>.</t>
        </is>
      </c>
      <c r="Z834" s="8">
        <f>SUM(AA834:AL834)</f>
        <v/>
      </c>
      <c r="AA834" s="9" t="n">
        <v>0</v>
      </c>
      <c r="AB834" s="9" t="n">
        <v>0</v>
      </c>
      <c r="AC834" s="9" t="n">
        <v>0</v>
      </c>
      <c r="AD834" s="9" t="n">
        <v>0</v>
      </c>
      <c r="AE834" s="9" t="n">
        <v>0</v>
      </c>
      <c r="AF834" s="9" t="n">
        <v>0</v>
      </c>
      <c r="AG834" s="9" t="n">
        <v>0</v>
      </c>
      <c r="AH834" s="9" t="n">
        <v>0</v>
      </c>
      <c r="AI834" s="9" t="n">
        <v>0</v>
      </c>
      <c r="AJ834" s="9" t="n">
        <v>0</v>
      </c>
      <c r="AK834" s="9" t="n">
        <v>0</v>
      </c>
      <c r="AL834" s="9" t="n">
        <v>0</v>
      </c>
      <c r="AM834" s="7" t="inlineStr">
        <is>
          <t>.</t>
        </is>
      </c>
      <c r="AN834" s="6">
        <f>IF(L834=0,0,Z834/L834)</f>
        <v/>
      </c>
      <c r="AO834" s="5">
        <f>IF(AN834="","",IF(AN834&gt;=0.9,"🟢",IF(AN834&gt;=0.7,"🟡",IF(AN834&gt;=0.5,"🟠","🔴"))))</f>
        <v/>
      </c>
      <c r="AP834" s="9">
        <f>IF(L834=0,0,L834-Z834)</f>
        <v/>
      </c>
      <c r="AQ834" s="5">
        <f>IF(Z834=0,"",RANK(Z834,Z$4:Z$1569,0))</f>
        <v/>
      </c>
      <c r="AR834" s="7" t="inlineStr">
        <is>
          <t>.</t>
        </is>
      </c>
      <c r="BA834" s="7" t="inlineStr">
        <is>
          <t>.</t>
        </is>
      </c>
      <c r="BB834" s="9">
        <f>SUM(L$4:L$1569)/COUNTA(A$4:A$1569)</f>
        <v/>
      </c>
      <c r="BC834" s="9">
        <f>SUM(M$4:M$1569)/COUNTA(A$4:A$1569)</f>
        <v/>
      </c>
      <c r="BD834" s="9">
        <f>SUM(N$4:N$1569)/COUNTA(A$4:A$1569)</f>
        <v/>
      </c>
      <c r="BE834" s="9">
        <f>SUM(O$4:O$1569)/COUNTA(A$4:A$1569)</f>
        <v/>
      </c>
      <c r="BF834" s="9">
        <f>SUM(P$4:P$1569)/COUNTA(A$4:A$1569)</f>
        <v/>
      </c>
      <c r="BG834" s="9">
        <f>SUM(Q$4:Q$1569)/COUNTA(A$4:A$1569)</f>
        <v/>
      </c>
      <c r="BH834" s="9">
        <f>SUM(R$4:R$1569)/COUNTA(A$4:A$1569)</f>
        <v/>
      </c>
      <c r="BI834" s="9">
        <f>SUM(S$4:S$1569)/COUNTA(A$4:A$1569)</f>
        <v/>
      </c>
      <c r="BJ834" s="9">
        <f>SUM(T$4:T$1569)/COUNTA(A$4:A$1569)</f>
        <v/>
      </c>
      <c r="BK834" s="9">
        <f>SUM(U$4:U$1569)/COUNTA(A$4:A$1569)</f>
        <v/>
      </c>
      <c r="BL834" s="9">
        <f>SUM(V$4:V$1569)/COUNTA(A$4:A$1569)</f>
        <v/>
      </c>
      <c r="BM834" s="9">
        <f>SUM(W$4:W$1569)/COUNTA(A$4:A$1569)</f>
        <v/>
      </c>
      <c r="BN834" s="9">
        <f>SUM(X$4:X$1569)/COUNTA(A$4:A$1569)</f>
        <v/>
      </c>
      <c r="BO834" s="7" t="inlineStr">
        <is>
          <t>.</t>
        </is>
      </c>
      <c r="BP834" s="9">
        <f>IF(Z834&gt;=BB834,0,IFERROR(BB834+(SUMPRODUCT((Z$4:Z$1569&gt;=BB$4:BB$1569)*(Z$4:Z$1569-BB$4:BB$1569))/MAX(1,COUNTIF(Z$4:Z$1569,"&lt;"&amp;BB834+0.01))),BB834))</f>
        <v/>
      </c>
      <c r="BQ834" s="9">
        <f>IF(AA834&gt;=BC834,0,IFERROR(BC834+SUMPRODUCT((AA$4:AA$1569&gt;=BC$4:BC$1569)*(AA$4:AA$1569-BC$4:BC$1569))/MAX(1,COUNTIF(AA$4:AA$1569,"&lt;"&amp;BC834+0.01)),BC834))</f>
        <v/>
      </c>
      <c r="BR834" s="9">
        <f>IF(AB834&gt;=BD834,0,IFERROR(BD834+SUMPRODUCT((AB$4:AB$1569&gt;=BD$4:BD$1569)*(AB$4:AB$1569-BD$4:BD$1569))/MAX(1,COUNTIF(AB$4:AB$1569,"&lt;"&amp;BD834+0.01)),BD834))</f>
        <v/>
      </c>
      <c r="BS834" s="9">
        <f>IF(AC834&gt;=BE834,0,IFERROR(BE834+SUMPRODUCT((AC$4:AC$1569&gt;=BE$4:BE$1569)*(AC$4:AC$1569-BE$4:BE$1569))/MAX(1,COUNTIF(AC$4:AC$1569,"&lt;"&amp;BE834+0.01)),BE834))</f>
        <v/>
      </c>
      <c r="BT834" s="9">
        <f>IF(AD834&gt;=BF834,0,IFERROR(BF834+SUMPRODUCT((AD$4:AD$1569&gt;=BF$4:BF$1569)*(AD$4:AD$1569-BF$4:BF$1569))/MAX(1,COUNTIF(AD$4:AD$1569,"&lt;"&amp;BF834+0.01)),BF834))</f>
        <v/>
      </c>
      <c r="BU834" s="9">
        <f>IF(AE834&gt;=BG834,0,IFERROR(BG834+SUMPRODUCT((AE$4:AE$1569&gt;=BG$4:BG$1569)*(AE$4:AE$1569-BG$4:BG$1569))/MAX(1,COUNTIF(AE$4:AE$1569,"&lt;"&amp;BG834+0.01)),BG834))</f>
        <v/>
      </c>
      <c r="BV834" s="9">
        <f>IF(AF834&gt;=BH834,0,IFERROR(BH834+SUMPRODUCT((AF$4:AF$1569&gt;=BH$4:BH$1569)*(AF$4:AF$1569-BH$4:BH$1569))/MAX(1,COUNTIF(AF$4:AF$1569,"&lt;"&amp;BH834+0.01)),BH834))</f>
        <v/>
      </c>
      <c r="BW834" s="9">
        <f>IF(AG834&gt;=BI834,0,IFERROR(BI834+SUMPRODUCT((AG$4:AG$1569&gt;=BI$4:BI$1569)*(AG$4:AG$1569-BI$4:BI$1569))/MAX(1,COUNTIF(AG$4:AG$1569,"&lt;"&amp;BI834+0.01)),BI834))</f>
        <v/>
      </c>
      <c r="BX834" s="9">
        <f>IF(AH834&gt;=BJ834,0,IFERROR(BJ834+SUMPRODUCT((AH$4:AH$1569&gt;=BJ$4:BJ$1569)*(AH$4:AH$1569-BJ$4:BJ$1569))/MAX(1,COUNTIF(AH$4:AH$1569,"&lt;"&amp;BJ834+0.01)),BJ834))</f>
        <v/>
      </c>
      <c r="BY834" s="9">
        <f>IF(AI834&gt;=BK834,0,IFERROR(BK834+SUMPRODUCT((AI$4:AI$1569&gt;=BK$4:BK$1569)*(AI$4:AI$1569-BK$4:BK$1569))/MAX(1,COUNTIF(AI$4:AI$1569,"&lt;"&amp;BK834+0.01)),BK834))</f>
        <v/>
      </c>
      <c r="BZ834" s="9">
        <f>IF(AJ834&gt;=BL834,0,IFERROR(BL834+SUMPRODUCT((AJ$4:AJ$1569&gt;=BL$4:BL$1569)*(AJ$4:AJ$1569-BL$4:BL$1569))/MAX(1,COUNTIF(AJ$4:AJ$1569,"&lt;"&amp;BL834+0.01)),BL834))</f>
        <v/>
      </c>
      <c r="CA834" s="9">
        <f>IF(AK834&gt;=BM834,0,IFERROR(BM834+SUMPRODUCT((AK$4:AK$1569&gt;=BM$4:BM$1569)*(AK$4:AK$1569-BM$4:BM$1569))/MAX(1,COUNTIF(AK$4:AK$1569,"&lt;"&amp;BM834+0.01)),BM834))</f>
        <v/>
      </c>
      <c r="CB834" s="9">
        <f>IF(AL834&gt;=BN834,0,IFERROR(BN834+SUMPRODUCT((AL$4:AL$1569&gt;=BN$4:BN$1569)*(AL$4:AL$1569-BN$4:BN$1569))/MAX(1,COUNTIF(AL$4:AL$1569,"&lt;"&amp;BN834+0.01)),BN834))</f>
        <v/>
      </c>
      <c r="CC834" s="5">
        <f>IF(AO834="🟢","VERDE",IF(AO834="🟡","AMARELO",IF(AO834="🟠","VERMELHO",IF(AO834="🔴","VERMELHO","ROXO"))))</f>
        <v/>
      </c>
      <c r="CD834" s="5" t="inlineStr">
        <is>
          <t>🌎 REGIÕES</t>
        </is>
      </c>
      <c r="CE834" s="5" t="inlineStr">
        <is>
          <t>SEM REDE</t>
        </is>
      </c>
    </row>
    <row r="835">
      <c r="A835" s="5" t="inlineStr">
        <is>
          <t>26416235000152</t>
        </is>
      </c>
      <c r="B835" s="5" t="inlineStr">
        <is>
          <t>DELCORSO SUPERMERCADO LTDA - EPP</t>
        </is>
      </c>
      <c r="C835" s="5" t="inlineStr">
        <is>
          <t>06 - SEM GRUPO</t>
        </is>
      </c>
      <c r="D835" s="5" t="inlineStr">
        <is>
          <t>LARISSA PADILHA</t>
        </is>
      </c>
      <c r="E835" s="5" t="inlineStr">
        <is>
          <t>SP</t>
        </is>
      </c>
      <c r="F835" s="5">
        <f>IFERROR(VLOOKUP(C835,$AS$4:$AT$25,2,FALSE),"")</f>
        <v/>
      </c>
      <c r="G835" s="6">
        <f>IFERROR(VLOOKUP(C835,$AS$4:$AX$25,6,FALSE),"")</f>
        <v/>
      </c>
      <c r="H835" s="5">
        <f>IFERROR(VLOOKUP(C835,$AS$4:$AY$25,7,FALSE),"")</f>
        <v/>
      </c>
      <c r="I835" s="5">
        <f>IFERROR(VLOOKUP(C835,$AS$4:$AZ$25,8,FALSE),"")</f>
        <v/>
      </c>
      <c r="J835" s="7" t="inlineStr">
        <is>
          <t>.</t>
        </is>
      </c>
      <c r="K835" s="5" t="inlineStr">
        <is>
          <t>SP CAPITAL</t>
        </is>
      </c>
      <c r="L835" s="8" t="n">
        <v>2950</v>
      </c>
      <c r="M835" s="9" t="n">
        <v>200</v>
      </c>
      <c r="N835" s="9" t="n">
        <v>200</v>
      </c>
      <c r="O835" s="9" t="n">
        <v>200</v>
      </c>
      <c r="P835" s="9" t="n">
        <v>200</v>
      </c>
      <c r="Q835" s="9" t="n">
        <v>250</v>
      </c>
      <c r="R835" s="9" t="n">
        <v>250</v>
      </c>
      <c r="S835" s="9" t="n">
        <v>250</v>
      </c>
      <c r="T835" s="9" t="n">
        <v>250</v>
      </c>
      <c r="U835" s="9" t="n">
        <v>250</v>
      </c>
      <c r="V835" s="9" t="n">
        <v>300</v>
      </c>
      <c r="W835" s="9" t="n">
        <v>300</v>
      </c>
      <c r="X835" s="9" t="n">
        <v>300</v>
      </c>
      <c r="Y835" s="7" t="inlineStr">
        <is>
          <t>.</t>
        </is>
      </c>
      <c r="Z835" s="8">
        <f>SUM(AA835:AL835)</f>
        <v/>
      </c>
      <c r="AA835" s="9" t="n">
        <v>0</v>
      </c>
      <c r="AB835" s="9" t="n">
        <v>0</v>
      </c>
      <c r="AC835" s="9" t="n">
        <v>0</v>
      </c>
      <c r="AD835" s="9" t="n">
        <v>0</v>
      </c>
      <c r="AE835" s="9" t="n">
        <v>0</v>
      </c>
      <c r="AF835" s="9" t="n">
        <v>0</v>
      </c>
      <c r="AG835" s="9" t="n">
        <v>0</v>
      </c>
      <c r="AH835" s="9" t="n">
        <v>0</v>
      </c>
      <c r="AI835" s="9" t="n">
        <v>0</v>
      </c>
      <c r="AJ835" s="9" t="n">
        <v>0</v>
      </c>
      <c r="AK835" s="9" t="n">
        <v>0</v>
      </c>
      <c r="AL835" s="9" t="n">
        <v>0</v>
      </c>
      <c r="AM835" s="7" t="inlineStr">
        <is>
          <t>.</t>
        </is>
      </c>
      <c r="AN835" s="6">
        <f>IF(L835=0,0,Z835/L835)</f>
        <v/>
      </c>
      <c r="AO835" s="5">
        <f>IF(AN835="","",IF(AN835&gt;=0.9,"🟢",IF(AN835&gt;=0.7,"🟡",IF(AN835&gt;=0.5,"🟠","🔴"))))</f>
        <v/>
      </c>
      <c r="AP835" s="9">
        <f>IF(L835=0,0,L835-Z835)</f>
        <v/>
      </c>
      <c r="AQ835" s="5">
        <f>IF(Z835=0,"",RANK(Z835,Z$4:Z$1569,0))</f>
        <v/>
      </c>
      <c r="AR835" s="7" t="inlineStr">
        <is>
          <t>.</t>
        </is>
      </c>
      <c r="BA835" s="7" t="inlineStr">
        <is>
          <t>.</t>
        </is>
      </c>
      <c r="BB835" s="9">
        <f>SUM(L$4:L$1569)/COUNTA(A$4:A$1569)</f>
        <v/>
      </c>
      <c r="BC835" s="9">
        <f>SUM(M$4:M$1569)/COUNTA(A$4:A$1569)</f>
        <v/>
      </c>
      <c r="BD835" s="9">
        <f>SUM(N$4:N$1569)/COUNTA(A$4:A$1569)</f>
        <v/>
      </c>
      <c r="BE835" s="9">
        <f>SUM(O$4:O$1569)/COUNTA(A$4:A$1569)</f>
        <v/>
      </c>
      <c r="BF835" s="9">
        <f>SUM(P$4:P$1569)/COUNTA(A$4:A$1569)</f>
        <v/>
      </c>
      <c r="BG835" s="9">
        <f>SUM(Q$4:Q$1569)/COUNTA(A$4:A$1569)</f>
        <v/>
      </c>
      <c r="BH835" s="9">
        <f>SUM(R$4:R$1569)/COUNTA(A$4:A$1569)</f>
        <v/>
      </c>
      <c r="BI835" s="9">
        <f>SUM(S$4:S$1569)/COUNTA(A$4:A$1569)</f>
        <v/>
      </c>
      <c r="BJ835" s="9">
        <f>SUM(T$4:T$1569)/COUNTA(A$4:A$1569)</f>
        <v/>
      </c>
      <c r="BK835" s="9">
        <f>SUM(U$4:U$1569)/COUNTA(A$4:A$1569)</f>
        <v/>
      </c>
      <c r="BL835" s="9">
        <f>SUM(V$4:V$1569)/COUNTA(A$4:A$1569)</f>
        <v/>
      </c>
      <c r="BM835" s="9">
        <f>SUM(W$4:W$1569)/COUNTA(A$4:A$1569)</f>
        <v/>
      </c>
      <c r="BN835" s="9">
        <f>SUM(X$4:X$1569)/COUNTA(A$4:A$1569)</f>
        <v/>
      </c>
      <c r="BO835" s="7" t="inlineStr">
        <is>
          <t>.</t>
        </is>
      </c>
      <c r="BP835" s="9">
        <f>IF(Z835&gt;=BB835,0,IFERROR(BB835+(SUMPRODUCT((Z$4:Z$1569&gt;=BB$4:BB$1569)*(Z$4:Z$1569-BB$4:BB$1569))/MAX(1,COUNTIF(Z$4:Z$1569,"&lt;"&amp;BB835+0.01))),BB835))</f>
        <v/>
      </c>
      <c r="BQ835" s="9">
        <f>IF(AA835&gt;=BC835,0,IFERROR(BC835+SUMPRODUCT((AA$4:AA$1569&gt;=BC$4:BC$1569)*(AA$4:AA$1569-BC$4:BC$1569))/MAX(1,COUNTIF(AA$4:AA$1569,"&lt;"&amp;BC835+0.01)),BC835))</f>
        <v/>
      </c>
      <c r="BR835" s="9">
        <f>IF(AB835&gt;=BD835,0,IFERROR(BD835+SUMPRODUCT((AB$4:AB$1569&gt;=BD$4:BD$1569)*(AB$4:AB$1569-BD$4:BD$1569))/MAX(1,COUNTIF(AB$4:AB$1569,"&lt;"&amp;BD835+0.01)),BD835))</f>
        <v/>
      </c>
      <c r="BS835" s="9">
        <f>IF(AC835&gt;=BE835,0,IFERROR(BE835+SUMPRODUCT((AC$4:AC$1569&gt;=BE$4:BE$1569)*(AC$4:AC$1569-BE$4:BE$1569))/MAX(1,COUNTIF(AC$4:AC$1569,"&lt;"&amp;BE835+0.01)),BE835))</f>
        <v/>
      </c>
      <c r="BT835" s="9">
        <f>IF(AD835&gt;=BF835,0,IFERROR(BF835+SUMPRODUCT((AD$4:AD$1569&gt;=BF$4:BF$1569)*(AD$4:AD$1569-BF$4:BF$1569))/MAX(1,COUNTIF(AD$4:AD$1569,"&lt;"&amp;BF835+0.01)),BF835))</f>
        <v/>
      </c>
      <c r="BU835" s="9">
        <f>IF(AE835&gt;=BG835,0,IFERROR(BG835+SUMPRODUCT((AE$4:AE$1569&gt;=BG$4:BG$1569)*(AE$4:AE$1569-BG$4:BG$1569))/MAX(1,COUNTIF(AE$4:AE$1569,"&lt;"&amp;BG835+0.01)),BG835))</f>
        <v/>
      </c>
      <c r="BV835" s="9">
        <f>IF(AF835&gt;=BH835,0,IFERROR(BH835+SUMPRODUCT((AF$4:AF$1569&gt;=BH$4:BH$1569)*(AF$4:AF$1569-BH$4:BH$1569))/MAX(1,COUNTIF(AF$4:AF$1569,"&lt;"&amp;BH835+0.01)),BH835))</f>
        <v/>
      </c>
      <c r="BW835" s="9">
        <f>IF(AG835&gt;=BI835,0,IFERROR(BI835+SUMPRODUCT((AG$4:AG$1569&gt;=BI$4:BI$1569)*(AG$4:AG$1569-BI$4:BI$1569))/MAX(1,COUNTIF(AG$4:AG$1569,"&lt;"&amp;BI835+0.01)),BI835))</f>
        <v/>
      </c>
      <c r="BX835" s="9">
        <f>IF(AH835&gt;=BJ835,0,IFERROR(BJ835+SUMPRODUCT((AH$4:AH$1569&gt;=BJ$4:BJ$1569)*(AH$4:AH$1569-BJ$4:BJ$1569))/MAX(1,COUNTIF(AH$4:AH$1569,"&lt;"&amp;BJ835+0.01)),BJ835))</f>
        <v/>
      </c>
      <c r="BY835" s="9">
        <f>IF(AI835&gt;=BK835,0,IFERROR(BK835+SUMPRODUCT((AI$4:AI$1569&gt;=BK$4:BK$1569)*(AI$4:AI$1569-BK$4:BK$1569))/MAX(1,COUNTIF(AI$4:AI$1569,"&lt;"&amp;BK835+0.01)),BK835))</f>
        <v/>
      </c>
      <c r="BZ835" s="9">
        <f>IF(AJ835&gt;=BL835,0,IFERROR(BL835+SUMPRODUCT((AJ$4:AJ$1569&gt;=BL$4:BL$1569)*(AJ$4:AJ$1569-BL$4:BL$1569))/MAX(1,COUNTIF(AJ$4:AJ$1569,"&lt;"&amp;BL835+0.01)),BL835))</f>
        <v/>
      </c>
      <c r="CA835" s="9">
        <f>IF(AK835&gt;=BM835,0,IFERROR(BM835+SUMPRODUCT((AK$4:AK$1569&gt;=BM$4:BM$1569)*(AK$4:AK$1569-BM$4:BM$1569))/MAX(1,COUNTIF(AK$4:AK$1569,"&lt;"&amp;BM835+0.01)),BM835))</f>
        <v/>
      </c>
      <c r="CB835" s="9">
        <f>IF(AL835&gt;=BN835,0,IFERROR(BN835+SUMPRODUCT((AL$4:AL$1569&gt;=BN$4:BN$1569)*(AL$4:AL$1569-BN$4:BN$1569))/MAX(1,COUNTIF(AL$4:AL$1569,"&lt;"&amp;BN835+0.01)),BN835))</f>
        <v/>
      </c>
      <c r="CC835" s="5">
        <f>IF(AO835="🟢","VERDE",IF(AO835="🟡","AMARELO",IF(AO835="🟠","VERMELHO",IF(AO835="🔴","VERMELHO","ROXO"))))</f>
        <v/>
      </c>
      <c r="CD835" s="5" t="inlineStr">
        <is>
          <t>🌎 REGIÕES</t>
        </is>
      </c>
      <c r="CE835" s="5" t="inlineStr">
        <is>
          <t>SEM REDE</t>
        </is>
      </c>
    </row>
    <row r="836">
      <c r="A836" s="5" t="inlineStr">
        <is>
          <t>26451370000139</t>
        </is>
      </c>
      <c r="B836" s="5" t="inlineStr">
        <is>
          <t>EQUILIBRIUM PRODUTOS NATURAIS E DELICATE</t>
        </is>
      </c>
      <c r="C836" s="5" t="inlineStr">
        <is>
          <t>06 - SEM GRUPO</t>
        </is>
      </c>
      <c r="D836" s="5" t="inlineStr">
        <is>
          <t>LARISSA PADILHA</t>
        </is>
      </c>
      <c r="E836" s="5" t="inlineStr">
        <is>
          <t>RJ</t>
        </is>
      </c>
      <c r="F836" s="5">
        <f>IFERROR(VLOOKUP(C836,$AS$4:$AT$25,2,FALSE),"")</f>
        <v/>
      </c>
      <c r="G836" s="6">
        <f>IFERROR(VLOOKUP(C836,$AS$4:$AX$25,6,FALSE),"")</f>
        <v/>
      </c>
      <c r="H836" s="5">
        <f>IFERROR(VLOOKUP(C836,$AS$4:$AY$25,7,FALSE),"")</f>
        <v/>
      </c>
      <c r="I836" s="5">
        <f>IFERROR(VLOOKUP(C836,$AS$4:$AZ$25,8,FALSE),"")</f>
        <v/>
      </c>
      <c r="J836" s="7" t="inlineStr">
        <is>
          <t>.</t>
        </is>
      </c>
      <c r="K836" s="5" t="inlineStr">
        <is>
          <t>RJ + ES + MG</t>
        </is>
      </c>
      <c r="L836" s="8" t="n">
        <v>1800</v>
      </c>
      <c r="M836" s="9" t="n">
        <v>150</v>
      </c>
      <c r="N836" s="9" t="n">
        <v>150</v>
      </c>
      <c r="O836" s="9" t="n">
        <v>150</v>
      </c>
      <c r="P836" s="9" t="n">
        <v>150</v>
      </c>
      <c r="Q836" s="9" t="n">
        <v>150</v>
      </c>
      <c r="R836" s="9" t="n">
        <v>150</v>
      </c>
      <c r="S836" s="9" t="n">
        <v>150</v>
      </c>
      <c r="T836" s="9" t="n">
        <v>150</v>
      </c>
      <c r="U836" s="9" t="n">
        <v>150</v>
      </c>
      <c r="V836" s="9" t="n">
        <v>150</v>
      </c>
      <c r="W836" s="9" t="n">
        <v>150</v>
      </c>
      <c r="X836" s="9" t="n">
        <v>150</v>
      </c>
      <c r="Y836" s="7" t="inlineStr">
        <is>
          <t>.</t>
        </is>
      </c>
      <c r="Z836" s="8">
        <f>SUM(AA836:AL836)</f>
        <v/>
      </c>
      <c r="AA836" s="9" t="n">
        <v>0</v>
      </c>
      <c r="AB836" s="9" t="n">
        <v>0</v>
      </c>
      <c r="AC836" s="9" t="n">
        <v>0</v>
      </c>
      <c r="AD836" s="9" t="n">
        <v>0</v>
      </c>
      <c r="AE836" s="9" t="n">
        <v>0</v>
      </c>
      <c r="AF836" s="9" t="n">
        <v>0</v>
      </c>
      <c r="AG836" s="9" t="n">
        <v>0</v>
      </c>
      <c r="AH836" s="9" t="n">
        <v>0</v>
      </c>
      <c r="AI836" s="9" t="n">
        <v>0</v>
      </c>
      <c r="AJ836" s="9" t="n">
        <v>0</v>
      </c>
      <c r="AK836" s="9" t="n">
        <v>0</v>
      </c>
      <c r="AL836" s="9" t="n">
        <v>0</v>
      </c>
      <c r="AM836" s="7" t="inlineStr">
        <is>
          <t>.</t>
        </is>
      </c>
      <c r="AN836" s="6">
        <f>IF(L836=0,0,Z836/L836)</f>
        <v/>
      </c>
      <c r="AO836" s="5">
        <f>IF(AN836="","",IF(AN836&gt;=0.9,"🟢",IF(AN836&gt;=0.7,"🟡",IF(AN836&gt;=0.5,"🟠","🔴"))))</f>
        <v/>
      </c>
      <c r="AP836" s="9">
        <f>IF(L836=0,0,L836-Z836)</f>
        <v/>
      </c>
      <c r="AQ836" s="5">
        <f>IF(Z836=0,"",RANK(Z836,Z$4:Z$1569,0))</f>
        <v/>
      </c>
      <c r="AR836" s="7" t="inlineStr">
        <is>
          <t>.</t>
        </is>
      </c>
      <c r="BA836" s="7" t="inlineStr">
        <is>
          <t>.</t>
        </is>
      </c>
      <c r="BB836" s="9">
        <f>SUM(L$4:L$1569)/COUNTA(A$4:A$1569)</f>
        <v/>
      </c>
      <c r="BC836" s="9">
        <f>SUM(M$4:M$1569)/COUNTA(A$4:A$1569)</f>
        <v/>
      </c>
      <c r="BD836" s="9">
        <f>SUM(N$4:N$1569)/COUNTA(A$4:A$1569)</f>
        <v/>
      </c>
      <c r="BE836" s="9">
        <f>SUM(O$4:O$1569)/COUNTA(A$4:A$1569)</f>
        <v/>
      </c>
      <c r="BF836" s="9">
        <f>SUM(P$4:P$1569)/COUNTA(A$4:A$1569)</f>
        <v/>
      </c>
      <c r="BG836" s="9">
        <f>SUM(Q$4:Q$1569)/COUNTA(A$4:A$1569)</f>
        <v/>
      </c>
      <c r="BH836" s="9">
        <f>SUM(R$4:R$1569)/COUNTA(A$4:A$1569)</f>
        <v/>
      </c>
      <c r="BI836" s="9">
        <f>SUM(S$4:S$1569)/COUNTA(A$4:A$1569)</f>
        <v/>
      </c>
      <c r="BJ836" s="9">
        <f>SUM(T$4:T$1569)/COUNTA(A$4:A$1569)</f>
        <v/>
      </c>
      <c r="BK836" s="9">
        <f>SUM(U$4:U$1569)/COUNTA(A$4:A$1569)</f>
        <v/>
      </c>
      <c r="BL836" s="9">
        <f>SUM(V$4:V$1569)/COUNTA(A$4:A$1569)</f>
        <v/>
      </c>
      <c r="BM836" s="9">
        <f>SUM(W$4:W$1569)/COUNTA(A$4:A$1569)</f>
        <v/>
      </c>
      <c r="BN836" s="9">
        <f>SUM(X$4:X$1569)/COUNTA(A$4:A$1569)</f>
        <v/>
      </c>
      <c r="BO836" s="7" t="inlineStr">
        <is>
          <t>.</t>
        </is>
      </c>
      <c r="BP836" s="9">
        <f>IF(Z836&gt;=BB836,0,IFERROR(BB836+(SUMPRODUCT((Z$4:Z$1569&gt;=BB$4:BB$1569)*(Z$4:Z$1569-BB$4:BB$1569))/MAX(1,COUNTIF(Z$4:Z$1569,"&lt;"&amp;BB836+0.01))),BB836))</f>
        <v/>
      </c>
      <c r="BQ836" s="9">
        <f>IF(AA836&gt;=BC836,0,IFERROR(BC836+SUMPRODUCT((AA$4:AA$1569&gt;=BC$4:BC$1569)*(AA$4:AA$1569-BC$4:BC$1569))/MAX(1,COUNTIF(AA$4:AA$1569,"&lt;"&amp;BC836+0.01)),BC836))</f>
        <v/>
      </c>
      <c r="BR836" s="9">
        <f>IF(AB836&gt;=BD836,0,IFERROR(BD836+SUMPRODUCT((AB$4:AB$1569&gt;=BD$4:BD$1569)*(AB$4:AB$1569-BD$4:BD$1569))/MAX(1,COUNTIF(AB$4:AB$1569,"&lt;"&amp;BD836+0.01)),BD836))</f>
        <v/>
      </c>
      <c r="BS836" s="9">
        <f>IF(AC836&gt;=BE836,0,IFERROR(BE836+SUMPRODUCT((AC$4:AC$1569&gt;=BE$4:BE$1569)*(AC$4:AC$1569-BE$4:BE$1569))/MAX(1,COUNTIF(AC$4:AC$1569,"&lt;"&amp;BE836+0.01)),BE836))</f>
        <v/>
      </c>
      <c r="BT836" s="9">
        <f>IF(AD836&gt;=BF836,0,IFERROR(BF836+SUMPRODUCT((AD$4:AD$1569&gt;=BF$4:BF$1569)*(AD$4:AD$1569-BF$4:BF$1569))/MAX(1,COUNTIF(AD$4:AD$1569,"&lt;"&amp;BF836+0.01)),BF836))</f>
        <v/>
      </c>
      <c r="BU836" s="9">
        <f>IF(AE836&gt;=BG836,0,IFERROR(BG836+SUMPRODUCT((AE$4:AE$1569&gt;=BG$4:BG$1569)*(AE$4:AE$1569-BG$4:BG$1569))/MAX(1,COUNTIF(AE$4:AE$1569,"&lt;"&amp;BG836+0.01)),BG836))</f>
        <v/>
      </c>
      <c r="BV836" s="9">
        <f>IF(AF836&gt;=BH836,0,IFERROR(BH836+SUMPRODUCT((AF$4:AF$1569&gt;=BH$4:BH$1569)*(AF$4:AF$1569-BH$4:BH$1569))/MAX(1,COUNTIF(AF$4:AF$1569,"&lt;"&amp;BH836+0.01)),BH836))</f>
        <v/>
      </c>
      <c r="BW836" s="9">
        <f>IF(AG836&gt;=BI836,0,IFERROR(BI836+SUMPRODUCT((AG$4:AG$1569&gt;=BI$4:BI$1569)*(AG$4:AG$1569-BI$4:BI$1569))/MAX(1,COUNTIF(AG$4:AG$1569,"&lt;"&amp;BI836+0.01)),BI836))</f>
        <v/>
      </c>
      <c r="BX836" s="9">
        <f>IF(AH836&gt;=BJ836,0,IFERROR(BJ836+SUMPRODUCT((AH$4:AH$1569&gt;=BJ$4:BJ$1569)*(AH$4:AH$1569-BJ$4:BJ$1569))/MAX(1,COUNTIF(AH$4:AH$1569,"&lt;"&amp;BJ836+0.01)),BJ836))</f>
        <v/>
      </c>
      <c r="BY836" s="9">
        <f>IF(AI836&gt;=BK836,0,IFERROR(BK836+SUMPRODUCT((AI$4:AI$1569&gt;=BK$4:BK$1569)*(AI$4:AI$1569-BK$4:BK$1569))/MAX(1,COUNTIF(AI$4:AI$1569,"&lt;"&amp;BK836+0.01)),BK836))</f>
        <v/>
      </c>
      <c r="BZ836" s="9">
        <f>IF(AJ836&gt;=BL836,0,IFERROR(BL836+SUMPRODUCT((AJ$4:AJ$1569&gt;=BL$4:BL$1569)*(AJ$4:AJ$1569-BL$4:BL$1569))/MAX(1,COUNTIF(AJ$4:AJ$1569,"&lt;"&amp;BL836+0.01)),BL836))</f>
        <v/>
      </c>
      <c r="CA836" s="9">
        <f>IF(AK836&gt;=BM836,0,IFERROR(BM836+SUMPRODUCT((AK$4:AK$1569&gt;=BM$4:BM$1569)*(AK$4:AK$1569-BM$4:BM$1569))/MAX(1,COUNTIF(AK$4:AK$1569,"&lt;"&amp;BM836+0.01)),BM836))</f>
        <v/>
      </c>
      <c r="CB836" s="9">
        <f>IF(AL836&gt;=BN836,0,IFERROR(BN836+SUMPRODUCT((AL$4:AL$1569&gt;=BN$4:BN$1569)*(AL$4:AL$1569-BN$4:BN$1569))/MAX(1,COUNTIF(AL$4:AL$1569,"&lt;"&amp;BN836+0.01)),BN836))</f>
        <v/>
      </c>
      <c r="CC836" s="5">
        <f>IF(AO836="🟢","VERDE",IF(AO836="🟡","AMARELO",IF(AO836="🟠","VERMELHO",IF(AO836="🔴","VERMELHO","ROXO"))))</f>
        <v/>
      </c>
      <c r="CD836" s="5" t="inlineStr">
        <is>
          <t>🌎 REGIÕES</t>
        </is>
      </c>
      <c r="CE836" s="5" t="inlineStr">
        <is>
          <t>SEM REDE</t>
        </is>
      </c>
    </row>
    <row r="837">
      <c r="A837" s="5" t="inlineStr">
        <is>
          <t>26503174000160</t>
        </is>
      </c>
      <c r="B837" s="5" t="inlineStr">
        <is>
          <t>GRANELLO PRODUTOS NATURAIS E ESPECIARIAS</t>
        </is>
      </c>
      <c r="C837" s="5" t="inlineStr">
        <is>
          <t>06 - SEM GRUPO</t>
        </is>
      </c>
      <c r="D837" s="5" t="inlineStr">
        <is>
          <t>HEMANUELE DITZEL (MANU)</t>
        </is>
      </c>
      <c r="E837" s="5" t="inlineStr">
        <is>
          <t>SC</t>
        </is>
      </c>
      <c r="F837" s="5">
        <f>IFERROR(VLOOKUP(C837,$AS$4:$AT$25,2,FALSE),"")</f>
        <v/>
      </c>
      <c r="G837" s="6">
        <f>IFERROR(VLOOKUP(C837,$AS$4:$AX$25,6,FALSE),"")</f>
        <v/>
      </c>
      <c r="H837" s="5">
        <f>IFERROR(VLOOKUP(C837,$AS$4:$AY$25,7,FALSE),"")</f>
        <v/>
      </c>
      <c r="I837" s="5">
        <f>IFERROR(VLOOKUP(C837,$AS$4:$AZ$25,8,FALSE),"")</f>
        <v/>
      </c>
      <c r="J837" s="7" t="inlineStr">
        <is>
          <t>.</t>
        </is>
      </c>
      <c r="K837" s="5" t="inlineStr">
        <is>
          <t>SUL</t>
        </is>
      </c>
      <c r="L837" s="8" t="n">
        <v>1643.478260869565</v>
      </c>
      <c r="M837" s="9" t="n">
        <v>117.3913043478261</v>
      </c>
      <c r="N837" s="9" t="n">
        <v>130.4347826086957</v>
      </c>
      <c r="O837" s="9" t="n">
        <v>130.4347826086957</v>
      </c>
      <c r="P837" s="9" t="n">
        <v>130.4347826086957</v>
      </c>
      <c r="Q837" s="9" t="n">
        <v>130.4347826086957</v>
      </c>
      <c r="R837" s="9" t="n">
        <v>130.4347826086957</v>
      </c>
      <c r="S837" s="9" t="n">
        <v>143.4782608695652</v>
      </c>
      <c r="T837" s="9" t="n">
        <v>143.4782608695652</v>
      </c>
      <c r="U837" s="9" t="n">
        <v>143.4782608695652</v>
      </c>
      <c r="V837" s="9" t="n">
        <v>143.4782608695652</v>
      </c>
      <c r="W837" s="9" t="n">
        <v>143.4782608695652</v>
      </c>
      <c r="X837" s="9" t="n">
        <v>156.5217391304348</v>
      </c>
      <c r="Y837" s="7" t="inlineStr">
        <is>
          <t>.</t>
        </is>
      </c>
      <c r="Z837" s="8">
        <f>SUM(AA837:AL837)</f>
        <v/>
      </c>
      <c r="AA837" s="9" t="n">
        <v>0</v>
      </c>
      <c r="AB837" s="9" t="n">
        <v>0</v>
      </c>
      <c r="AC837" s="9" t="n">
        <v>0</v>
      </c>
      <c r="AD837" s="9" t="n">
        <v>0</v>
      </c>
      <c r="AE837" s="9" t="n">
        <v>0</v>
      </c>
      <c r="AF837" s="9" t="n">
        <v>0</v>
      </c>
      <c r="AG837" s="9" t="n">
        <v>0</v>
      </c>
      <c r="AH837" s="9" t="n">
        <v>0</v>
      </c>
      <c r="AI837" s="9" t="n">
        <v>0</v>
      </c>
      <c r="AJ837" s="9" t="n">
        <v>0</v>
      </c>
      <c r="AK837" s="9" t="n">
        <v>0</v>
      </c>
      <c r="AL837" s="9" t="n">
        <v>0</v>
      </c>
      <c r="AM837" s="7" t="inlineStr">
        <is>
          <t>.</t>
        </is>
      </c>
      <c r="AN837" s="6">
        <f>IF(L837=0,0,Z837/L837)</f>
        <v/>
      </c>
      <c r="AO837" s="5">
        <f>IF(AN837="","",IF(AN837&gt;=0.9,"🟢",IF(AN837&gt;=0.7,"🟡",IF(AN837&gt;=0.5,"🟠","🔴"))))</f>
        <v/>
      </c>
      <c r="AP837" s="9">
        <f>IF(L837=0,0,L837-Z837)</f>
        <v/>
      </c>
      <c r="AQ837" s="5">
        <f>IF(Z837=0,"",RANK(Z837,Z$4:Z$1569,0))</f>
        <v/>
      </c>
      <c r="AR837" s="7" t="inlineStr">
        <is>
          <t>.</t>
        </is>
      </c>
      <c r="BA837" s="7" t="inlineStr">
        <is>
          <t>.</t>
        </is>
      </c>
      <c r="BB837" s="9">
        <f>SUM(L$4:L$1569)/COUNTA(A$4:A$1569)</f>
        <v/>
      </c>
      <c r="BC837" s="9">
        <f>SUM(M$4:M$1569)/COUNTA(A$4:A$1569)</f>
        <v/>
      </c>
      <c r="BD837" s="9">
        <f>SUM(N$4:N$1569)/COUNTA(A$4:A$1569)</f>
        <v/>
      </c>
      <c r="BE837" s="9">
        <f>SUM(O$4:O$1569)/COUNTA(A$4:A$1569)</f>
        <v/>
      </c>
      <c r="BF837" s="9">
        <f>SUM(P$4:P$1569)/COUNTA(A$4:A$1569)</f>
        <v/>
      </c>
      <c r="BG837" s="9">
        <f>SUM(Q$4:Q$1569)/COUNTA(A$4:A$1569)</f>
        <v/>
      </c>
      <c r="BH837" s="9">
        <f>SUM(R$4:R$1569)/COUNTA(A$4:A$1569)</f>
        <v/>
      </c>
      <c r="BI837" s="9">
        <f>SUM(S$4:S$1569)/COUNTA(A$4:A$1569)</f>
        <v/>
      </c>
      <c r="BJ837" s="9">
        <f>SUM(T$4:T$1569)/COUNTA(A$4:A$1569)</f>
        <v/>
      </c>
      <c r="BK837" s="9">
        <f>SUM(U$4:U$1569)/COUNTA(A$4:A$1569)</f>
        <v/>
      </c>
      <c r="BL837" s="9">
        <f>SUM(V$4:V$1569)/COUNTA(A$4:A$1569)</f>
        <v/>
      </c>
      <c r="BM837" s="9">
        <f>SUM(W$4:W$1569)/COUNTA(A$4:A$1569)</f>
        <v/>
      </c>
      <c r="BN837" s="9">
        <f>SUM(X$4:X$1569)/COUNTA(A$4:A$1569)</f>
        <v/>
      </c>
      <c r="BO837" s="7" t="inlineStr">
        <is>
          <t>.</t>
        </is>
      </c>
      <c r="BP837" s="9">
        <f>IF(Z837&gt;=BB837,0,IFERROR(BB837+(SUMPRODUCT((Z$4:Z$1569&gt;=BB$4:BB$1569)*(Z$4:Z$1569-BB$4:BB$1569))/MAX(1,COUNTIF(Z$4:Z$1569,"&lt;"&amp;BB837+0.01))),BB837))</f>
        <v/>
      </c>
      <c r="BQ837" s="9">
        <f>IF(AA837&gt;=BC837,0,IFERROR(BC837+SUMPRODUCT((AA$4:AA$1569&gt;=BC$4:BC$1569)*(AA$4:AA$1569-BC$4:BC$1569))/MAX(1,COUNTIF(AA$4:AA$1569,"&lt;"&amp;BC837+0.01)),BC837))</f>
        <v/>
      </c>
      <c r="BR837" s="9">
        <f>IF(AB837&gt;=BD837,0,IFERROR(BD837+SUMPRODUCT((AB$4:AB$1569&gt;=BD$4:BD$1569)*(AB$4:AB$1569-BD$4:BD$1569))/MAX(1,COUNTIF(AB$4:AB$1569,"&lt;"&amp;BD837+0.01)),BD837))</f>
        <v/>
      </c>
      <c r="BS837" s="9">
        <f>IF(AC837&gt;=BE837,0,IFERROR(BE837+SUMPRODUCT((AC$4:AC$1569&gt;=BE$4:BE$1569)*(AC$4:AC$1569-BE$4:BE$1569))/MAX(1,COUNTIF(AC$4:AC$1569,"&lt;"&amp;BE837+0.01)),BE837))</f>
        <v/>
      </c>
      <c r="BT837" s="9">
        <f>IF(AD837&gt;=BF837,0,IFERROR(BF837+SUMPRODUCT((AD$4:AD$1569&gt;=BF$4:BF$1569)*(AD$4:AD$1569-BF$4:BF$1569))/MAX(1,COUNTIF(AD$4:AD$1569,"&lt;"&amp;BF837+0.01)),BF837))</f>
        <v/>
      </c>
      <c r="BU837" s="9">
        <f>IF(AE837&gt;=BG837,0,IFERROR(BG837+SUMPRODUCT((AE$4:AE$1569&gt;=BG$4:BG$1569)*(AE$4:AE$1569-BG$4:BG$1569))/MAX(1,COUNTIF(AE$4:AE$1569,"&lt;"&amp;BG837+0.01)),BG837))</f>
        <v/>
      </c>
      <c r="BV837" s="9">
        <f>IF(AF837&gt;=BH837,0,IFERROR(BH837+SUMPRODUCT((AF$4:AF$1569&gt;=BH$4:BH$1569)*(AF$4:AF$1569-BH$4:BH$1569))/MAX(1,COUNTIF(AF$4:AF$1569,"&lt;"&amp;BH837+0.01)),BH837))</f>
        <v/>
      </c>
      <c r="BW837" s="9">
        <f>IF(AG837&gt;=BI837,0,IFERROR(BI837+SUMPRODUCT((AG$4:AG$1569&gt;=BI$4:BI$1569)*(AG$4:AG$1569-BI$4:BI$1569))/MAX(1,COUNTIF(AG$4:AG$1569,"&lt;"&amp;BI837+0.01)),BI837))</f>
        <v/>
      </c>
      <c r="BX837" s="9">
        <f>IF(AH837&gt;=BJ837,0,IFERROR(BJ837+SUMPRODUCT((AH$4:AH$1569&gt;=BJ$4:BJ$1569)*(AH$4:AH$1569-BJ$4:BJ$1569))/MAX(1,COUNTIF(AH$4:AH$1569,"&lt;"&amp;BJ837+0.01)),BJ837))</f>
        <v/>
      </c>
      <c r="BY837" s="9">
        <f>IF(AI837&gt;=BK837,0,IFERROR(BK837+SUMPRODUCT((AI$4:AI$1569&gt;=BK$4:BK$1569)*(AI$4:AI$1569-BK$4:BK$1569))/MAX(1,COUNTIF(AI$4:AI$1569,"&lt;"&amp;BK837+0.01)),BK837))</f>
        <v/>
      </c>
      <c r="BZ837" s="9">
        <f>IF(AJ837&gt;=BL837,0,IFERROR(BL837+SUMPRODUCT((AJ$4:AJ$1569&gt;=BL$4:BL$1569)*(AJ$4:AJ$1569-BL$4:BL$1569))/MAX(1,COUNTIF(AJ$4:AJ$1569,"&lt;"&amp;BL837+0.01)),BL837))</f>
        <v/>
      </c>
      <c r="CA837" s="9">
        <f>IF(AK837&gt;=BM837,0,IFERROR(BM837+SUMPRODUCT((AK$4:AK$1569&gt;=BM$4:BM$1569)*(AK$4:AK$1569-BM$4:BM$1569))/MAX(1,COUNTIF(AK$4:AK$1569,"&lt;"&amp;BM837+0.01)),BM837))</f>
        <v/>
      </c>
      <c r="CB837" s="9">
        <f>IF(AL837&gt;=BN837,0,IFERROR(BN837+SUMPRODUCT((AL$4:AL$1569&gt;=BN$4:BN$1569)*(AL$4:AL$1569-BN$4:BN$1569))/MAX(1,COUNTIF(AL$4:AL$1569,"&lt;"&amp;BN837+0.01)),BN837))</f>
        <v/>
      </c>
      <c r="CC837" s="5">
        <f>IF(AO837="🟢","VERDE",IF(AO837="🟡","AMARELO",IF(AO837="🟠","VERMELHO",IF(AO837="🔴","VERMELHO","ROXO"))))</f>
        <v/>
      </c>
      <c r="CD837" s="5" t="inlineStr">
        <is>
          <t>🌎 REGIÕES</t>
        </is>
      </c>
      <c r="CE837" s="5" t="inlineStr">
        <is>
          <t>SEM REDE</t>
        </is>
      </c>
    </row>
    <row r="838">
      <c r="A838" s="5" t="inlineStr">
        <is>
          <t>26516780000110</t>
        </is>
      </c>
      <c r="B838" s="5" t="inlineStr">
        <is>
          <t>MARIA TEREZINHA MIRANDA 51677130997 - ME</t>
        </is>
      </c>
      <c r="C838" s="5" t="inlineStr">
        <is>
          <t>06 - SEM GRUPO</t>
        </is>
      </c>
      <c r="D838" s="5" t="inlineStr">
        <is>
          <t>HEMANUELE DITZEL (MANU)</t>
        </is>
      </c>
      <c r="E838" s="5" t="inlineStr">
        <is>
          <t>SC</t>
        </is>
      </c>
      <c r="F838" s="5">
        <f>IFERROR(VLOOKUP(C838,$AS$4:$AT$25,2,FALSE),"")</f>
        <v/>
      </c>
      <c r="G838" s="6">
        <f>IFERROR(VLOOKUP(C838,$AS$4:$AX$25,6,FALSE),"")</f>
        <v/>
      </c>
      <c r="H838" s="5">
        <f>IFERROR(VLOOKUP(C838,$AS$4:$AY$25,7,FALSE),"")</f>
        <v/>
      </c>
      <c r="I838" s="5">
        <f>IFERROR(VLOOKUP(C838,$AS$4:$AZ$25,8,FALSE),"")</f>
        <v/>
      </c>
      <c r="J838" s="7" t="inlineStr">
        <is>
          <t>.</t>
        </is>
      </c>
      <c r="K838" s="5" t="inlineStr">
        <is>
          <t>SUL</t>
        </is>
      </c>
      <c r="L838" s="8" t="n">
        <v>1513.953488372093</v>
      </c>
      <c r="M838" s="9" t="n">
        <v>118.6046511627907</v>
      </c>
      <c r="N838" s="9" t="n">
        <v>118.6046511627907</v>
      </c>
      <c r="O838" s="9" t="n">
        <v>118.6046511627907</v>
      </c>
      <c r="P838" s="9" t="n">
        <v>125.5813953488372</v>
      </c>
      <c r="Q838" s="9" t="n">
        <v>125.5813953488372</v>
      </c>
      <c r="R838" s="9" t="n">
        <v>125.5813953488372</v>
      </c>
      <c r="S838" s="9" t="n">
        <v>125.5813953488372</v>
      </c>
      <c r="T838" s="9" t="n">
        <v>125.5813953488372</v>
      </c>
      <c r="U838" s="9" t="n">
        <v>132.5581395348837</v>
      </c>
      <c r="V838" s="9" t="n">
        <v>132.5581395348837</v>
      </c>
      <c r="W838" s="9" t="n">
        <v>132.5581395348837</v>
      </c>
      <c r="X838" s="9" t="n">
        <v>132.5581395348837</v>
      </c>
      <c r="Y838" s="7" t="inlineStr">
        <is>
          <t>.</t>
        </is>
      </c>
      <c r="Z838" s="8">
        <f>SUM(AA838:AL838)</f>
        <v/>
      </c>
      <c r="AA838" s="9" t="n">
        <v>0</v>
      </c>
      <c r="AB838" s="9" t="n">
        <v>0</v>
      </c>
      <c r="AC838" s="9" t="n">
        <v>0</v>
      </c>
      <c r="AD838" s="9" t="n">
        <v>0</v>
      </c>
      <c r="AE838" s="9" t="n">
        <v>0</v>
      </c>
      <c r="AF838" s="9" t="n">
        <v>0</v>
      </c>
      <c r="AG838" s="9" t="n">
        <v>0</v>
      </c>
      <c r="AH838" s="9" t="n">
        <v>0</v>
      </c>
      <c r="AI838" s="9" t="n">
        <v>0</v>
      </c>
      <c r="AJ838" s="9" t="n">
        <v>0</v>
      </c>
      <c r="AK838" s="9" t="n">
        <v>0</v>
      </c>
      <c r="AL838" s="9" t="n">
        <v>0</v>
      </c>
      <c r="AM838" s="7" t="inlineStr">
        <is>
          <t>.</t>
        </is>
      </c>
      <c r="AN838" s="6">
        <f>IF(L838=0,0,Z838/L838)</f>
        <v/>
      </c>
      <c r="AO838" s="5">
        <f>IF(AN838="","",IF(AN838&gt;=0.9,"🟢",IF(AN838&gt;=0.7,"🟡",IF(AN838&gt;=0.5,"🟠","🔴"))))</f>
        <v/>
      </c>
      <c r="AP838" s="9">
        <f>IF(L838=0,0,L838-Z838)</f>
        <v/>
      </c>
      <c r="AQ838" s="5">
        <f>IF(Z838=0,"",RANK(Z838,Z$4:Z$1569,0))</f>
        <v/>
      </c>
      <c r="AR838" s="7" t="inlineStr">
        <is>
          <t>.</t>
        </is>
      </c>
      <c r="BA838" s="7" t="inlineStr">
        <is>
          <t>.</t>
        </is>
      </c>
      <c r="BB838" s="9">
        <f>SUM(L$4:L$1569)/COUNTA(A$4:A$1569)</f>
        <v/>
      </c>
      <c r="BC838" s="9">
        <f>SUM(M$4:M$1569)/COUNTA(A$4:A$1569)</f>
        <v/>
      </c>
      <c r="BD838" s="9">
        <f>SUM(N$4:N$1569)/COUNTA(A$4:A$1569)</f>
        <v/>
      </c>
      <c r="BE838" s="9">
        <f>SUM(O$4:O$1569)/COUNTA(A$4:A$1569)</f>
        <v/>
      </c>
      <c r="BF838" s="9">
        <f>SUM(P$4:P$1569)/COUNTA(A$4:A$1569)</f>
        <v/>
      </c>
      <c r="BG838" s="9">
        <f>SUM(Q$4:Q$1569)/COUNTA(A$4:A$1569)</f>
        <v/>
      </c>
      <c r="BH838" s="9">
        <f>SUM(R$4:R$1569)/COUNTA(A$4:A$1569)</f>
        <v/>
      </c>
      <c r="BI838" s="9">
        <f>SUM(S$4:S$1569)/COUNTA(A$4:A$1569)</f>
        <v/>
      </c>
      <c r="BJ838" s="9">
        <f>SUM(T$4:T$1569)/COUNTA(A$4:A$1569)</f>
        <v/>
      </c>
      <c r="BK838" s="9">
        <f>SUM(U$4:U$1569)/COUNTA(A$4:A$1569)</f>
        <v/>
      </c>
      <c r="BL838" s="9">
        <f>SUM(V$4:V$1569)/COUNTA(A$4:A$1569)</f>
        <v/>
      </c>
      <c r="BM838" s="9">
        <f>SUM(W$4:W$1569)/COUNTA(A$4:A$1569)</f>
        <v/>
      </c>
      <c r="BN838" s="9">
        <f>SUM(X$4:X$1569)/COUNTA(A$4:A$1569)</f>
        <v/>
      </c>
      <c r="BO838" s="7" t="inlineStr">
        <is>
          <t>.</t>
        </is>
      </c>
      <c r="BP838" s="9">
        <f>IF(Z838&gt;=BB838,0,IFERROR(BB838+(SUMPRODUCT((Z$4:Z$1569&gt;=BB$4:BB$1569)*(Z$4:Z$1569-BB$4:BB$1569))/MAX(1,COUNTIF(Z$4:Z$1569,"&lt;"&amp;BB838+0.01))),BB838))</f>
        <v/>
      </c>
      <c r="BQ838" s="9">
        <f>IF(AA838&gt;=BC838,0,IFERROR(BC838+SUMPRODUCT((AA$4:AA$1569&gt;=BC$4:BC$1569)*(AA$4:AA$1569-BC$4:BC$1569))/MAX(1,COUNTIF(AA$4:AA$1569,"&lt;"&amp;BC838+0.01)),BC838))</f>
        <v/>
      </c>
      <c r="BR838" s="9">
        <f>IF(AB838&gt;=BD838,0,IFERROR(BD838+SUMPRODUCT((AB$4:AB$1569&gt;=BD$4:BD$1569)*(AB$4:AB$1569-BD$4:BD$1569))/MAX(1,COUNTIF(AB$4:AB$1569,"&lt;"&amp;BD838+0.01)),BD838))</f>
        <v/>
      </c>
      <c r="BS838" s="9">
        <f>IF(AC838&gt;=BE838,0,IFERROR(BE838+SUMPRODUCT((AC$4:AC$1569&gt;=BE$4:BE$1569)*(AC$4:AC$1569-BE$4:BE$1569))/MAX(1,COUNTIF(AC$4:AC$1569,"&lt;"&amp;BE838+0.01)),BE838))</f>
        <v/>
      </c>
      <c r="BT838" s="9">
        <f>IF(AD838&gt;=BF838,0,IFERROR(BF838+SUMPRODUCT((AD$4:AD$1569&gt;=BF$4:BF$1569)*(AD$4:AD$1569-BF$4:BF$1569))/MAX(1,COUNTIF(AD$4:AD$1569,"&lt;"&amp;BF838+0.01)),BF838))</f>
        <v/>
      </c>
      <c r="BU838" s="9">
        <f>IF(AE838&gt;=BG838,0,IFERROR(BG838+SUMPRODUCT((AE$4:AE$1569&gt;=BG$4:BG$1569)*(AE$4:AE$1569-BG$4:BG$1569))/MAX(1,COUNTIF(AE$4:AE$1569,"&lt;"&amp;BG838+0.01)),BG838))</f>
        <v/>
      </c>
      <c r="BV838" s="9">
        <f>IF(AF838&gt;=BH838,0,IFERROR(BH838+SUMPRODUCT((AF$4:AF$1569&gt;=BH$4:BH$1569)*(AF$4:AF$1569-BH$4:BH$1569))/MAX(1,COUNTIF(AF$4:AF$1569,"&lt;"&amp;BH838+0.01)),BH838))</f>
        <v/>
      </c>
      <c r="BW838" s="9">
        <f>IF(AG838&gt;=BI838,0,IFERROR(BI838+SUMPRODUCT((AG$4:AG$1569&gt;=BI$4:BI$1569)*(AG$4:AG$1569-BI$4:BI$1569))/MAX(1,COUNTIF(AG$4:AG$1569,"&lt;"&amp;BI838+0.01)),BI838))</f>
        <v/>
      </c>
      <c r="BX838" s="9">
        <f>IF(AH838&gt;=BJ838,0,IFERROR(BJ838+SUMPRODUCT((AH$4:AH$1569&gt;=BJ$4:BJ$1569)*(AH$4:AH$1569-BJ$4:BJ$1569))/MAX(1,COUNTIF(AH$4:AH$1569,"&lt;"&amp;BJ838+0.01)),BJ838))</f>
        <v/>
      </c>
      <c r="BY838" s="9">
        <f>IF(AI838&gt;=BK838,0,IFERROR(BK838+SUMPRODUCT((AI$4:AI$1569&gt;=BK$4:BK$1569)*(AI$4:AI$1569-BK$4:BK$1569))/MAX(1,COUNTIF(AI$4:AI$1569,"&lt;"&amp;BK838+0.01)),BK838))</f>
        <v/>
      </c>
      <c r="BZ838" s="9">
        <f>IF(AJ838&gt;=BL838,0,IFERROR(BL838+SUMPRODUCT((AJ$4:AJ$1569&gt;=BL$4:BL$1569)*(AJ$4:AJ$1569-BL$4:BL$1569))/MAX(1,COUNTIF(AJ$4:AJ$1569,"&lt;"&amp;BL838+0.01)),BL838))</f>
        <v/>
      </c>
      <c r="CA838" s="9">
        <f>IF(AK838&gt;=BM838,0,IFERROR(BM838+SUMPRODUCT((AK$4:AK$1569&gt;=BM$4:BM$1569)*(AK$4:AK$1569-BM$4:BM$1569))/MAX(1,COUNTIF(AK$4:AK$1569,"&lt;"&amp;BM838+0.01)),BM838))</f>
        <v/>
      </c>
      <c r="CB838" s="9">
        <f>IF(AL838&gt;=BN838,0,IFERROR(BN838+SUMPRODUCT((AL$4:AL$1569&gt;=BN$4:BN$1569)*(AL$4:AL$1569-BN$4:BN$1569))/MAX(1,COUNTIF(AL$4:AL$1569,"&lt;"&amp;BN838+0.01)),BN838))</f>
        <v/>
      </c>
      <c r="CC838" s="5">
        <f>IF(AO838="🟢","VERDE",IF(AO838="🟡","AMARELO",IF(AO838="🟠","VERMELHO",IF(AO838="🔴","VERMELHO","ROXO"))))</f>
        <v/>
      </c>
      <c r="CD838" s="5" t="inlineStr">
        <is>
          <t>🌎 REGIÕES</t>
        </is>
      </c>
      <c r="CE838" s="5" t="inlineStr">
        <is>
          <t>SEM REDE</t>
        </is>
      </c>
    </row>
    <row r="839">
      <c r="A839" s="5" t="inlineStr">
        <is>
          <t>26548929000143</t>
        </is>
      </c>
      <c r="B839" s="5" t="inlineStr">
        <is>
          <t>26.548.929 FRANCIELLI FREITAS DRIDES - M</t>
        </is>
      </c>
      <c r="C839" s="5" t="inlineStr">
        <is>
          <t>06 - SEM GRUPO</t>
        </is>
      </c>
      <c r="D839" s="5" t="inlineStr">
        <is>
          <t>HEMANUELE DITZEL (MANU)</t>
        </is>
      </c>
      <c r="E839" s="5" t="inlineStr">
        <is>
          <t>PR</t>
        </is>
      </c>
      <c r="F839" s="5">
        <f>IFERROR(VLOOKUP(C839,$AS$4:$AT$25,2,FALSE),"")</f>
        <v/>
      </c>
      <c r="G839" s="6">
        <f>IFERROR(VLOOKUP(C839,$AS$4:$AX$25,6,FALSE),"")</f>
        <v/>
      </c>
      <c r="H839" s="5">
        <f>IFERROR(VLOOKUP(C839,$AS$4:$AY$25,7,FALSE),"")</f>
        <v/>
      </c>
      <c r="I839" s="5">
        <f>IFERROR(VLOOKUP(C839,$AS$4:$AZ$25,8,FALSE),"")</f>
        <v/>
      </c>
      <c r="J839" s="7" t="inlineStr">
        <is>
          <t>.</t>
        </is>
      </c>
      <c r="K839" s="5" t="inlineStr">
        <is>
          <t>SUL</t>
        </is>
      </c>
      <c r="L839" s="8" t="n">
        <v>1613.793103448276</v>
      </c>
      <c r="M839" s="9" t="n">
        <v>124.1379310344828</v>
      </c>
      <c r="N839" s="9" t="n">
        <v>124.1379310344828</v>
      </c>
      <c r="O839" s="9" t="n">
        <v>129.3103448275862</v>
      </c>
      <c r="P839" s="9" t="n">
        <v>129.3103448275862</v>
      </c>
      <c r="Q839" s="9" t="n">
        <v>129.3103448275862</v>
      </c>
      <c r="R839" s="9" t="n">
        <v>134.4827586206897</v>
      </c>
      <c r="S839" s="9" t="n">
        <v>134.4827586206897</v>
      </c>
      <c r="T839" s="9" t="n">
        <v>139.6551724137931</v>
      </c>
      <c r="U839" s="9" t="n">
        <v>139.6551724137931</v>
      </c>
      <c r="V839" s="9" t="n">
        <v>139.6551724137931</v>
      </c>
      <c r="W839" s="9" t="n">
        <v>144.8275862068965</v>
      </c>
      <c r="X839" s="9" t="n">
        <v>144.8275862068965</v>
      </c>
      <c r="Y839" s="7" t="inlineStr">
        <is>
          <t>.</t>
        </is>
      </c>
      <c r="Z839" s="8">
        <f>SUM(AA839:AL839)</f>
        <v/>
      </c>
      <c r="AA839" s="9" t="n">
        <v>0</v>
      </c>
      <c r="AB839" s="9" t="n">
        <v>0</v>
      </c>
      <c r="AC839" s="9" t="n">
        <v>0</v>
      </c>
      <c r="AD839" s="9" t="n">
        <v>0</v>
      </c>
      <c r="AE839" s="9" t="n">
        <v>0</v>
      </c>
      <c r="AF839" s="9" t="n">
        <v>0</v>
      </c>
      <c r="AG839" s="9" t="n">
        <v>0</v>
      </c>
      <c r="AH839" s="9" t="n">
        <v>0</v>
      </c>
      <c r="AI839" s="9" t="n">
        <v>0</v>
      </c>
      <c r="AJ839" s="9" t="n">
        <v>0</v>
      </c>
      <c r="AK839" s="9" t="n">
        <v>0</v>
      </c>
      <c r="AL839" s="9" t="n">
        <v>0</v>
      </c>
      <c r="AM839" s="7" t="inlineStr">
        <is>
          <t>.</t>
        </is>
      </c>
      <c r="AN839" s="6">
        <f>IF(L839=0,0,Z839/L839)</f>
        <v/>
      </c>
      <c r="AO839" s="5">
        <f>IF(AN839="","",IF(AN839&gt;=0.9,"🟢",IF(AN839&gt;=0.7,"🟡",IF(AN839&gt;=0.5,"🟠","🔴"))))</f>
        <v/>
      </c>
      <c r="AP839" s="9">
        <f>IF(L839=0,0,L839-Z839)</f>
        <v/>
      </c>
      <c r="AQ839" s="5">
        <f>IF(Z839=0,"",RANK(Z839,Z$4:Z$1569,0))</f>
        <v/>
      </c>
      <c r="AR839" s="7" t="inlineStr">
        <is>
          <t>.</t>
        </is>
      </c>
      <c r="BA839" s="7" t="inlineStr">
        <is>
          <t>.</t>
        </is>
      </c>
      <c r="BB839" s="9">
        <f>SUM(L$4:L$1569)/COUNTA(A$4:A$1569)</f>
        <v/>
      </c>
      <c r="BC839" s="9">
        <f>SUM(M$4:M$1569)/COUNTA(A$4:A$1569)</f>
        <v/>
      </c>
      <c r="BD839" s="9">
        <f>SUM(N$4:N$1569)/COUNTA(A$4:A$1569)</f>
        <v/>
      </c>
      <c r="BE839" s="9">
        <f>SUM(O$4:O$1569)/COUNTA(A$4:A$1569)</f>
        <v/>
      </c>
      <c r="BF839" s="9">
        <f>SUM(P$4:P$1569)/COUNTA(A$4:A$1569)</f>
        <v/>
      </c>
      <c r="BG839" s="9">
        <f>SUM(Q$4:Q$1569)/COUNTA(A$4:A$1569)</f>
        <v/>
      </c>
      <c r="BH839" s="9">
        <f>SUM(R$4:R$1569)/COUNTA(A$4:A$1569)</f>
        <v/>
      </c>
      <c r="BI839" s="9">
        <f>SUM(S$4:S$1569)/COUNTA(A$4:A$1569)</f>
        <v/>
      </c>
      <c r="BJ839" s="9">
        <f>SUM(T$4:T$1569)/COUNTA(A$4:A$1569)</f>
        <v/>
      </c>
      <c r="BK839" s="9">
        <f>SUM(U$4:U$1569)/COUNTA(A$4:A$1569)</f>
        <v/>
      </c>
      <c r="BL839" s="9">
        <f>SUM(V$4:V$1569)/COUNTA(A$4:A$1569)</f>
        <v/>
      </c>
      <c r="BM839" s="9">
        <f>SUM(W$4:W$1569)/COUNTA(A$4:A$1569)</f>
        <v/>
      </c>
      <c r="BN839" s="9">
        <f>SUM(X$4:X$1569)/COUNTA(A$4:A$1569)</f>
        <v/>
      </c>
      <c r="BO839" s="7" t="inlineStr">
        <is>
          <t>.</t>
        </is>
      </c>
      <c r="BP839" s="9">
        <f>IF(Z839&gt;=BB839,0,IFERROR(BB839+(SUMPRODUCT((Z$4:Z$1569&gt;=BB$4:BB$1569)*(Z$4:Z$1569-BB$4:BB$1569))/MAX(1,COUNTIF(Z$4:Z$1569,"&lt;"&amp;BB839+0.01))),BB839))</f>
        <v/>
      </c>
      <c r="BQ839" s="9">
        <f>IF(AA839&gt;=BC839,0,IFERROR(BC839+SUMPRODUCT((AA$4:AA$1569&gt;=BC$4:BC$1569)*(AA$4:AA$1569-BC$4:BC$1569))/MAX(1,COUNTIF(AA$4:AA$1569,"&lt;"&amp;BC839+0.01)),BC839))</f>
        <v/>
      </c>
      <c r="BR839" s="9">
        <f>IF(AB839&gt;=BD839,0,IFERROR(BD839+SUMPRODUCT((AB$4:AB$1569&gt;=BD$4:BD$1569)*(AB$4:AB$1569-BD$4:BD$1569))/MAX(1,COUNTIF(AB$4:AB$1569,"&lt;"&amp;BD839+0.01)),BD839))</f>
        <v/>
      </c>
      <c r="BS839" s="9">
        <f>IF(AC839&gt;=BE839,0,IFERROR(BE839+SUMPRODUCT((AC$4:AC$1569&gt;=BE$4:BE$1569)*(AC$4:AC$1569-BE$4:BE$1569))/MAX(1,COUNTIF(AC$4:AC$1569,"&lt;"&amp;BE839+0.01)),BE839))</f>
        <v/>
      </c>
      <c r="BT839" s="9">
        <f>IF(AD839&gt;=BF839,0,IFERROR(BF839+SUMPRODUCT((AD$4:AD$1569&gt;=BF$4:BF$1569)*(AD$4:AD$1569-BF$4:BF$1569))/MAX(1,COUNTIF(AD$4:AD$1569,"&lt;"&amp;BF839+0.01)),BF839))</f>
        <v/>
      </c>
      <c r="BU839" s="9">
        <f>IF(AE839&gt;=BG839,0,IFERROR(BG839+SUMPRODUCT((AE$4:AE$1569&gt;=BG$4:BG$1569)*(AE$4:AE$1569-BG$4:BG$1569))/MAX(1,COUNTIF(AE$4:AE$1569,"&lt;"&amp;BG839+0.01)),BG839))</f>
        <v/>
      </c>
      <c r="BV839" s="9">
        <f>IF(AF839&gt;=BH839,0,IFERROR(BH839+SUMPRODUCT((AF$4:AF$1569&gt;=BH$4:BH$1569)*(AF$4:AF$1569-BH$4:BH$1569))/MAX(1,COUNTIF(AF$4:AF$1569,"&lt;"&amp;BH839+0.01)),BH839))</f>
        <v/>
      </c>
      <c r="BW839" s="9">
        <f>IF(AG839&gt;=BI839,0,IFERROR(BI839+SUMPRODUCT((AG$4:AG$1569&gt;=BI$4:BI$1569)*(AG$4:AG$1569-BI$4:BI$1569))/MAX(1,COUNTIF(AG$4:AG$1569,"&lt;"&amp;BI839+0.01)),BI839))</f>
        <v/>
      </c>
      <c r="BX839" s="9">
        <f>IF(AH839&gt;=BJ839,0,IFERROR(BJ839+SUMPRODUCT((AH$4:AH$1569&gt;=BJ$4:BJ$1569)*(AH$4:AH$1569-BJ$4:BJ$1569))/MAX(1,COUNTIF(AH$4:AH$1569,"&lt;"&amp;BJ839+0.01)),BJ839))</f>
        <v/>
      </c>
      <c r="BY839" s="9">
        <f>IF(AI839&gt;=BK839,0,IFERROR(BK839+SUMPRODUCT((AI$4:AI$1569&gt;=BK$4:BK$1569)*(AI$4:AI$1569-BK$4:BK$1569))/MAX(1,COUNTIF(AI$4:AI$1569,"&lt;"&amp;BK839+0.01)),BK839))</f>
        <v/>
      </c>
      <c r="BZ839" s="9">
        <f>IF(AJ839&gt;=BL839,0,IFERROR(BL839+SUMPRODUCT((AJ$4:AJ$1569&gt;=BL$4:BL$1569)*(AJ$4:AJ$1569-BL$4:BL$1569))/MAX(1,COUNTIF(AJ$4:AJ$1569,"&lt;"&amp;BL839+0.01)),BL839))</f>
        <v/>
      </c>
      <c r="CA839" s="9">
        <f>IF(AK839&gt;=BM839,0,IFERROR(BM839+SUMPRODUCT((AK$4:AK$1569&gt;=BM$4:BM$1569)*(AK$4:AK$1569-BM$4:BM$1569))/MAX(1,COUNTIF(AK$4:AK$1569,"&lt;"&amp;BM839+0.01)),BM839))</f>
        <v/>
      </c>
      <c r="CB839" s="9">
        <f>IF(AL839&gt;=BN839,0,IFERROR(BN839+SUMPRODUCT((AL$4:AL$1569&gt;=BN$4:BN$1569)*(AL$4:AL$1569-BN$4:BN$1569))/MAX(1,COUNTIF(AL$4:AL$1569,"&lt;"&amp;BN839+0.01)),BN839))</f>
        <v/>
      </c>
      <c r="CC839" s="5">
        <f>IF(AO839="🟢","VERDE",IF(AO839="🟡","AMARELO",IF(AO839="🟠","VERMELHO",IF(AO839="🔴","VERMELHO","ROXO"))))</f>
        <v/>
      </c>
      <c r="CD839" s="5" t="inlineStr">
        <is>
          <t>🌎 REGIÕES</t>
        </is>
      </c>
      <c r="CE839" s="5" t="inlineStr">
        <is>
          <t>SEM REDE</t>
        </is>
      </c>
    </row>
    <row r="840">
      <c r="A840" s="5" t="inlineStr">
        <is>
          <t>26578576000124</t>
        </is>
      </c>
      <c r="B840" s="5" t="inlineStr">
        <is>
          <t>REX SUPPLY LTDA - EPP</t>
        </is>
      </c>
      <c r="C840" s="5" t="inlineStr">
        <is>
          <t>06 - INTERNA - VIDA LEVE</t>
        </is>
      </c>
      <c r="D840" s="5" t="inlineStr">
        <is>
          <t>DAIANE STAVICKI</t>
        </is>
      </c>
      <c r="E840" s="5" t="inlineStr"/>
      <c r="F840" s="5">
        <f>IFERROR(VLOOKUP(C840,$AS$4:$AT$25,2,FALSE),"")</f>
        <v/>
      </c>
      <c r="G840" s="6">
        <f>IFERROR(VLOOKUP(C840,$AS$4:$AX$25,6,FALSE),"")</f>
        <v/>
      </c>
      <c r="H840" s="5">
        <f>IFERROR(VLOOKUP(C840,$AS$4:$AY$25,7,FALSE),"")</f>
        <v/>
      </c>
      <c r="I840" s="5">
        <f>IFERROR(VLOOKUP(C840,$AS$4:$AZ$25,8,FALSE),"")</f>
        <v/>
      </c>
      <c r="J840" s="7" t="inlineStr">
        <is>
          <t>.</t>
        </is>
      </c>
      <c r="K840" s="5" t="inlineStr">
        <is>
          <t>NACIONAL</t>
        </is>
      </c>
      <c r="L840" s="8" t="n">
        <v>10500</v>
      </c>
      <c r="M840" s="9" t="n">
        <v>705.8823529411765</v>
      </c>
      <c r="N840" s="9" t="n">
        <v>705.8823529411765</v>
      </c>
      <c r="O840" s="9" t="n">
        <v>750</v>
      </c>
      <c r="P840" s="9" t="n">
        <v>750</v>
      </c>
      <c r="Q840" s="9" t="n">
        <v>794.1176470588235</v>
      </c>
      <c r="R840" s="9" t="n">
        <v>838.2352941176471</v>
      </c>
      <c r="S840" s="9" t="n">
        <v>882.3529411764706</v>
      </c>
      <c r="T840" s="9" t="n">
        <v>926.4705882352941</v>
      </c>
      <c r="U840" s="9" t="n">
        <v>970.5882352941177</v>
      </c>
      <c r="V840" s="9" t="n">
        <v>1014.705882352941</v>
      </c>
      <c r="W840" s="9" t="n">
        <v>1058.823529411765</v>
      </c>
      <c r="X840" s="9" t="n">
        <v>1102.941176470588</v>
      </c>
      <c r="Y840" s="7" t="inlineStr">
        <is>
          <t>.</t>
        </is>
      </c>
      <c r="Z840" s="8">
        <f>SUM(AA840:AL840)</f>
        <v/>
      </c>
      <c r="AA840" s="9" t="n">
        <v>0</v>
      </c>
      <c r="AB840" s="9" t="n">
        <v>0</v>
      </c>
      <c r="AC840" s="9" t="n">
        <v>0</v>
      </c>
      <c r="AD840" s="9" t="n">
        <v>0</v>
      </c>
      <c r="AE840" s="9" t="n">
        <v>0</v>
      </c>
      <c r="AF840" s="9" t="n">
        <v>0</v>
      </c>
      <c r="AG840" s="9" t="n">
        <v>0</v>
      </c>
      <c r="AH840" s="9" t="n">
        <v>0</v>
      </c>
      <c r="AI840" s="9" t="n">
        <v>0</v>
      </c>
      <c r="AJ840" s="9" t="n">
        <v>0</v>
      </c>
      <c r="AK840" s="9" t="n">
        <v>0</v>
      </c>
      <c r="AL840" s="9" t="n">
        <v>0</v>
      </c>
      <c r="AM840" s="7" t="inlineStr">
        <is>
          <t>.</t>
        </is>
      </c>
      <c r="AN840" s="6">
        <f>IF(L840=0,0,Z840/L840)</f>
        <v/>
      </c>
      <c r="AO840" s="5">
        <f>IF(AN840="","",IF(AN840&gt;=0.9,"🟢",IF(AN840&gt;=0.7,"🟡",IF(AN840&gt;=0.5,"🟠","🔴"))))</f>
        <v/>
      </c>
      <c r="AP840" s="9">
        <f>IF(L840=0,0,L840-Z840)</f>
        <v/>
      </c>
      <c r="AQ840" s="5">
        <f>IF(Z840=0,"",RANK(Z840,Z$4:Z$1569,0))</f>
        <v/>
      </c>
      <c r="AR840" s="7" t="inlineStr">
        <is>
          <t>.</t>
        </is>
      </c>
      <c r="BA840" s="7" t="inlineStr">
        <is>
          <t>.</t>
        </is>
      </c>
      <c r="BB840" s="9">
        <f>SUM(L$4:L$1569)/COUNTA(A$4:A$1569)</f>
        <v/>
      </c>
      <c r="BC840" s="9">
        <f>SUM(M$4:M$1569)/COUNTA(A$4:A$1569)</f>
        <v/>
      </c>
      <c r="BD840" s="9">
        <f>SUM(N$4:N$1569)/COUNTA(A$4:A$1569)</f>
        <v/>
      </c>
      <c r="BE840" s="9">
        <f>SUM(O$4:O$1569)/COUNTA(A$4:A$1569)</f>
        <v/>
      </c>
      <c r="BF840" s="9">
        <f>SUM(P$4:P$1569)/COUNTA(A$4:A$1569)</f>
        <v/>
      </c>
      <c r="BG840" s="9">
        <f>SUM(Q$4:Q$1569)/COUNTA(A$4:A$1569)</f>
        <v/>
      </c>
      <c r="BH840" s="9">
        <f>SUM(R$4:R$1569)/COUNTA(A$4:A$1569)</f>
        <v/>
      </c>
      <c r="BI840" s="9">
        <f>SUM(S$4:S$1569)/COUNTA(A$4:A$1569)</f>
        <v/>
      </c>
      <c r="BJ840" s="9">
        <f>SUM(T$4:T$1569)/COUNTA(A$4:A$1569)</f>
        <v/>
      </c>
      <c r="BK840" s="9">
        <f>SUM(U$4:U$1569)/COUNTA(A$4:A$1569)</f>
        <v/>
      </c>
      <c r="BL840" s="9">
        <f>SUM(V$4:V$1569)/COUNTA(A$4:A$1569)</f>
        <v/>
      </c>
      <c r="BM840" s="9">
        <f>SUM(W$4:W$1569)/COUNTA(A$4:A$1569)</f>
        <v/>
      </c>
      <c r="BN840" s="9">
        <f>SUM(X$4:X$1569)/COUNTA(A$4:A$1569)</f>
        <v/>
      </c>
      <c r="BO840" s="7" t="inlineStr">
        <is>
          <t>.</t>
        </is>
      </c>
      <c r="BP840" s="9">
        <f>IF(Z840&gt;=BB840,0,IFERROR(BB840+(SUMPRODUCT((Z$4:Z$1569&gt;=BB$4:BB$1569)*(Z$4:Z$1569-BB$4:BB$1569))/MAX(1,COUNTIF(Z$4:Z$1569,"&lt;"&amp;BB840+0.01))),BB840))</f>
        <v/>
      </c>
      <c r="BQ840" s="9">
        <f>IF(AA840&gt;=BC840,0,IFERROR(BC840+SUMPRODUCT((AA$4:AA$1569&gt;=BC$4:BC$1569)*(AA$4:AA$1569-BC$4:BC$1569))/MAX(1,COUNTIF(AA$4:AA$1569,"&lt;"&amp;BC840+0.01)),BC840))</f>
        <v/>
      </c>
      <c r="BR840" s="9">
        <f>IF(AB840&gt;=BD840,0,IFERROR(BD840+SUMPRODUCT((AB$4:AB$1569&gt;=BD$4:BD$1569)*(AB$4:AB$1569-BD$4:BD$1569))/MAX(1,COUNTIF(AB$4:AB$1569,"&lt;"&amp;BD840+0.01)),BD840))</f>
        <v/>
      </c>
      <c r="BS840" s="9">
        <f>IF(AC840&gt;=BE840,0,IFERROR(BE840+SUMPRODUCT((AC$4:AC$1569&gt;=BE$4:BE$1569)*(AC$4:AC$1569-BE$4:BE$1569))/MAX(1,COUNTIF(AC$4:AC$1569,"&lt;"&amp;BE840+0.01)),BE840))</f>
        <v/>
      </c>
      <c r="BT840" s="9">
        <f>IF(AD840&gt;=BF840,0,IFERROR(BF840+SUMPRODUCT((AD$4:AD$1569&gt;=BF$4:BF$1569)*(AD$4:AD$1569-BF$4:BF$1569))/MAX(1,COUNTIF(AD$4:AD$1569,"&lt;"&amp;BF840+0.01)),BF840))</f>
        <v/>
      </c>
      <c r="BU840" s="9">
        <f>IF(AE840&gt;=BG840,0,IFERROR(BG840+SUMPRODUCT((AE$4:AE$1569&gt;=BG$4:BG$1569)*(AE$4:AE$1569-BG$4:BG$1569))/MAX(1,COUNTIF(AE$4:AE$1569,"&lt;"&amp;BG840+0.01)),BG840))</f>
        <v/>
      </c>
      <c r="BV840" s="9">
        <f>IF(AF840&gt;=BH840,0,IFERROR(BH840+SUMPRODUCT((AF$4:AF$1569&gt;=BH$4:BH$1569)*(AF$4:AF$1569-BH$4:BH$1569))/MAX(1,COUNTIF(AF$4:AF$1569,"&lt;"&amp;BH840+0.01)),BH840))</f>
        <v/>
      </c>
      <c r="BW840" s="9">
        <f>IF(AG840&gt;=BI840,0,IFERROR(BI840+SUMPRODUCT((AG$4:AG$1569&gt;=BI$4:BI$1569)*(AG$4:AG$1569-BI$4:BI$1569))/MAX(1,COUNTIF(AG$4:AG$1569,"&lt;"&amp;BI840+0.01)),BI840))</f>
        <v/>
      </c>
      <c r="BX840" s="9">
        <f>IF(AH840&gt;=BJ840,0,IFERROR(BJ840+SUMPRODUCT((AH$4:AH$1569&gt;=BJ$4:BJ$1569)*(AH$4:AH$1569-BJ$4:BJ$1569))/MAX(1,COUNTIF(AH$4:AH$1569,"&lt;"&amp;BJ840+0.01)),BJ840))</f>
        <v/>
      </c>
      <c r="BY840" s="9">
        <f>IF(AI840&gt;=BK840,0,IFERROR(BK840+SUMPRODUCT((AI$4:AI$1569&gt;=BK$4:BK$1569)*(AI$4:AI$1569-BK$4:BK$1569))/MAX(1,COUNTIF(AI$4:AI$1569,"&lt;"&amp;BK840+0.01)),BK840))</f>
        <v/>
      </c>
      <c r="BZ840" s="9">
        <f>IF(AJ840&gt;=BL840,0,IFERROR(BL840+SUMPRODUCT((AJ$4:AJ$1569&gt;=BL$4:BL$1569)*(AJ$4:AJ$1569-BL$4:BL$1569))/MAX(1,COUNTIF(AJ$4:AJ$1569,"&lt;"&amp;BL840+0.01)),BL840))</f>
        <v/>
      </c>
      <c r="CA840" s="9">
        <f>IF(AK840&gt;=BM840,0,IFERROR(BM840+SUMPRODUCT((AK$4:AK$1569&gt;=BM$4:BM$1569)*(AK$4:AK$1569-BM$4:BM$1569))/MAX(1,COUNTIF(AK$4:AK$1569,"&lt;"&amp;BM840+0.01)),BM840))</f>
        <v/>
      </c>
      <c r="CB840" s="9">
        <f>IF(AL840&gt;=BN840,0,IFERROR(BN840+SUMPRODUCT((AL$4:AL$1569&gt;=BN$4:BN$1569)*(AL$4:AL$1569-BN$4:BN$1569))/MAX(1,COUNTIF(AL$4:AL$1569,"&lt;"&amp;BN840+0.01)),BN840))</f>
        <v/>
      </c>
      <c r="CC840" s="5">
        <f>IF(AO840="🟢","VERDE",IF(AO840="🟡","AMARELO",IF(AO840="🟠","VERMELHO",IF(AO840="🔴","VERMELHO","ROXO"))))</f>
        <v/>
      </c>
      <c r="CD840" s="5" t="inlineStr">
        <is>
          <t>🏢 REDES</t>
        </is>
      </c>
      <c r="CE840" s="5" t="inlineStr">
        <is>
          <t>VIDA LEVE</t>
        </is>
      </c>
    </row>
    <row r="841">
      <c r="A841" s="5" t="inlineStr">
        <is>
          <t>26606250000163</t>
        </is>
      </c>
      <c r="B841" s="5" t="inlineStr">
        <is>
          <t>LA BELLA VITA LTDA - ME</t>
        </is>
      </c>
      <c r="C841" s="5" t="inlineStr">
        <is>
          <t>06 - SEM GRUPO</t>
        </is>
      </c>
      <c r="D841" s="5" t="inlineStr">
        <is>
          <t>HEMANUELE DITZEL (MANU)</t>
        </is>
      </c>
      <c r="E841" s="5" t="inlineStr">
        <is>
          <t>SC</t>
        </is>
      </c>
      <c r="F841" s="5">
        <f>IFERROR(VLOOKUP(C841,$AS$4:$AT$25,2,FALSE),"")</f>
        <v/>
      </c>
      <c r="G841" s="6">
        <f>IFERROR(VLOOKUP(C841,$AS$4:$AX$25,6,FALSE),"")</f>
        <v/>
      </c>
      <c r="H841" s="5">
        <f>IFERROR(VLOOKUP(C841,$AS$4:$AY$25,7,FALSE),"")</f>
        <v/>
      </c>
      <c r="I841" s="5">
        <f>IFERROR(VLOOKUP(C841,$AS$4:$AZ$25,8,FALSE),"")</f>
        <v/>
      </c>
      <c r="J841" s="7" t="inlineStr">
        <is>
          <t>.</t>
        </is>
      </c>
      <c r="K841" s="5" t="inlineStr">
        <is>
          <t>SUL</t>
        </is>
      </c>
      <c r="L841" s="8" t="n">
        <v>1553.191489361702</v>
      </c>
      <c r="M841" s="9" t="n">
        <v>119.1489361702128</v>
      </c>
      <c r="N841" s="9" t="n">
        <v>123.4042553191489</v>
      </c>
      <c r="O841" s="9" t="n">
        <v>123.4042553191489</v>
      </c>
      <c r="P841" s="9" t="n">
        <v>123.4042553191489</v>
      </c>
      <c r="Q841" s="9" t="n">
        <v>127.6595744680851</v>
      </c>
      <c r="R841" s="9" t="n">
        <v>127.6595744680851</v>
      </c>
      <c r="S841" s="9" t="n">
        <v>131.9148936170213</v>
      </c>
      <c r="T841" s="9" t="n">
        <v>131.9148936170213</v>
      </c>
      <c r="U841" s="9" t="n">
        <v>131.9148936170213</v>
      </c>
      <c r="V841" s="9" t="n">
        <v>136.1702127659574</v>
      </c>
      <c r="W841" s="9" t="n">
        <v>136.1702127659574</v>
      </c>
      <c r="X841" s="9" t="n">
        <v>140.4255319148936</v>
      </c>
      <c r="Y841" s="7" t="inlineStr">
        <is>
          <t>.</t>
        </is>
      </c>
      <c r="Z841" s="8">
        <f>SUM(AA841:AL841)</f>
        <v/>
      </c>
      <c r="AA841" s="9" t="n">
        <v>0</v>
      </c>
      <c r="AB841" s="9" t="n">
        <v>0</v>
      </c>
      <c r="AC841" s="9" t="n">
        <v>0</v>
      </c>
      <c r="AD841" s="9" t="n">
        <v>0</v>
      </c>
      <c r="AE841" s="9" t="n">
        <v>0</v>
      </c>
      <c r="AF841" s="9" t="n">
        <v>0</v>
      </c>
      <c r="AG841" s="9" t="n">
        <v>0</v>
      </c>
      <c r="AH841" s="9" t="n">
        <v>0</v>
      </c>
      <c r="AI841" s="9" t="n">
        <v>0</v>
      </c>
      <c r="AJ841" s="9" t="n">
        <v>0</v>
      </c>
      <c r="AK841" s="9" t="n">
        <v>0</v>
      </c>
      <c r="AL841" s="9" t="n">
        <v>0</v>
      </c>
      <c r="AM841" s="7" t="inlineStr">
        <is>
          <t>.</t>
        </is>
      </c>
      <c r="AN841" s="6">
        <f>IF(L841=0,0,Z841/L841)</f>
        <v/>
      </c>
      <c r="AO841" s="5">
        <f>IF(AN841="","",IF(AN841&gt;=0.9,"🟢",IF(AN841&gt;=0.7,"🟡",IF(AN841&gt;=0.5,"🟠","🔴"))))</f>
        <v/>
      </c>
      <c r="AP841" s="9">
        <f>IF(L841=0,0,L841-Z841)</f>
        <v/>
      </c>
      <c r="AQ841" s="5">
        <f>IF(Z841=0,"",RANK(Z841,Z$4:Z$1569,0))</f>
        <v/>
      </c>
      <c r="AR841" s="7" t="inlineStr">
        <is>
          <t>.</t>
        </is>
      </c>
      <c r="BA841" s="7" t="inlineStr">
        <is>
          <t>.</t>
        </is>
      </c>
      <c r="BB841" s="9">
        <f>SUM(L$4:L$1569)/COUNTA(A$4:A$1569)</f>
        <v/>
      </c>
      <c r="BC841" s="9">
        <f>SUM(M$4:M$1569)/COUNTA(A$4:A$1569)</f>
        <v/>
      </c>
      <c r="BD841" s="9">
        <f>SUM(N$4:N$1569)/COUNTA(A$4:A$1569)</f>
        <v/>
      </c>
      <c r="BE841" s="9">
        <f>SUM(O$4:O$1569)/COUNTA(A$4:A$1569)</f>
        <v/>
      </c>
      <c r="BF841" s="9">
        <f>SUM(P$4:P$1569)/COUNTA(A$4:A$1569)</f>
        <v/>
      </c>
      <c r="BG841" s="9">
        <f>SUM(Q$4:Q$1569)/COUNTA(A$4:A$1569)</f>
        <v/>
      </c>
      <c r="BH841" s="9">
        <f>SUM(R$4:R$1569)/COUNTA(A$4:A$1569)</f>
        <v/>
      </c>
      <c r="BI841" s="9">
        <f>SUM(S$4:S$1569)/COUNTA(A$4:A$1569)</f>
        <v/>
      </c>
      <c r="BJ841" s="9">
        <f>SUM(T$4:T$1569)/COUNTA(A$4:A$1569)</f>
        <v/>
      </c>
      <c r="BK841" s="9">
        <f>SUM(U$4:U$1569)/COUNTA(A$4:A$1569)</f>
        <v/>
      </c>
      <c r="BL841" s="9">
        <f>SUM(V$4:V$1569)/COUNTA(A$4:A$1569)</f>
        <v/>
      </c>
      <c r="BM841" s="9">
        <f>SUM(W$4:W$1569)/COUNTA(A$4:A$1569)</f>
        <v/>
      </c>
      <c r="BN841" s="9">
        <f>SUM(X$4:X$1569)/COUNTA(A$4:A$1569)</f>
        <v/>
      </c>
      <c r="BO841" s="7" t="inlineStr">
        <is>
          <t>.</t>
        </is>
      </c>
      <c r="BP841" s="9">
        <f>IF(Z841&gt;=BB841,0,IFERROR(BB841+(SUMPRODUCT((Z$4:Z$1569&gt;=BB$4:BB$1569)*(Z$4:Z$1569-BB$4:BB$1569))/MAX(1,COUNTIF(Z$4:Z$1569,"&lt;"&amp;BB841+0.01))),BB841))</f>
        <v/>
      </c>
      <c r="BQ841" s="9">
        <f>IF(AA841&gt;=BC841,0,IFERROR(BC841+SUMPRODUCT((AA$4:AA$1569&gt;=BC$4:BC$1569)*(AA$4:AA$1569-BC$4:BC$1569))/MAX(1,COUNTIF(AA$4:AA$1569,"&lt;"&amp;BC841+0.01)),BC841))</f>
        <v/>
      </c>
      <c r="BR841" s="9">
        <f>IF(AB841&gt;=BD841,0,IFERROR(BD841+SUMPRODUCT((AB$4:AB$1569&gt;=BD$4:BD$1569)*(AB$4:AB$1569-BD$4:BD$1569))/MAX(1,COUNTIF(AB$4:AB$1569,"&lt;"&amp;BD841+0.01)),BD841))</f>
        <v/>
      </c>
      <c r="BS841" s="9">
        <f>IF(AC841&gt;=BE841,0,IFERROR(BE841+SUMPRODUCT((AC$4:AC$1569&gt;=BE$4:BE$1569)*(AC$4:AC$1569-BE$4:BE$1569))/MAX(1,COUNTIF(AC$4:AC$1569,"&lt;"&amp;BE841+0.01)),BE841))</f>
        <v/>
      </c>
      <c r="BT841" s="9">
        <f>IF(AD841&gt;=BF841,0,IFERROR(BF841+SUMPRODUCT((AD$4:AD$1569&gt;=BF$4:BF$1569)*(AD$4:AD$1569-BF$4:BF$1569))/MAX(1,COUNTIF(AD$4:AD$1569,"&lt;"&amp;BF841+0.01)),BF841))</f>
        <v/>
      </c>
      <c r="BU841" s="9">
        <f>IF(AE841&gt;=BG841,0,IFERROR(BG841+SUMPRODUCT((AE$4:AE$1569&gt;=BG$4:BG$1569)*(AE$4:AE$1569-BG$4:BG$1569))/MAX(1,COUNTIF(AE$4:AE$1569,"&lt;"&amp;BG841+0.01)),BG841))</f>
        <v/>
      </c>
      <c r="BV841" s="9">
        <f>IF(AF841&gt;=BH841,0,IFERROR(BH841+SUMPRODUCT((AF$4:AF$1569&gt;=BH$4:BH$1569)*(AF$4:AF$1569-BH$4:BH$1569))/MAX(1,COUNTIF(AF$4:AF$1569,"&lt;"&amp;BH841+0.01)),BH841))</f>
        <v/>
      </c>
      <c r="BW841" s="9">
        <f>IF(AG841&gt;=BI841,0,IFERROR(BI841+SUMPRODUCT((AG$4:AG$1569&gt;=BI$4:BI$1569)*(AG$4:AG$1569-BI$4:BI$1569))/MAX(1,COUNTIF(AG$4:AG$1569,"&lt;"&amp;BI841+0.01)),BI841))</f>
        <v/>
      </c>
      <c r="BX841" s="9">
        <f>IF(AH841&gt;=BJ841,0,IFERROR(BJ841+SUMPRODUCT((AH$4:AH$1569&gt;=BJ$4:BJ$1569)*(AH$4:AH$1569-BJ$4:BJ$1569))/MAX(1,COUNTIF(AH$4:AH$1569,"&lt;"&amp;BJ841+0.01)),BJ841))</f>
        <v/>
      </c>
      <c r="BY841" s="9">
        <f>IF(AI841&gt;=BK841,0,IFERROR(BK841+SUMPRODUCT((AI$4:AI$1569&gt;=BK$4:BK$1569)*(AI$4:AI$1569-BK$4:BK$1569))/MAX(1,COUNTIF(AI$4:AI$1569,"&lt;"&amp;BK841+0.01)),BK841))</f>
        <v/>
      </c>
      <c r="BZ841" s="9">
        <f>IF(AJ841&gt;=BL841,0,IFERROR(BL841+SUMPRODUCT((AJ$4:AJ$1569&gt;=BL$4:BL$1569)*(AJ$4:AJ$1569-BL$4:BL$1569))/MAX(1,COUNTIF(AJ$4:AJ$1569,"&lt;"&amp;BL841+0.01)),BL841))</f>
        <v/>
      </c>
      <c r="CA841" s="9">
        <f>IF(AK841&gt;=BM841,0,IFERROR(BM841+SUMPRODUCT((AK$4:AK$1569&gt;=BM$4:BM$1569)*(AK$4:AK$1569-BM$4:BM$1569))/MAX(1,COUNTIF(AK$4:AK$1569,"&lt;"&amp;BM841+0.01)),BM841))</f>
        <v/>
      </c>
      <c r="CB841" s="9">
        <f>IF(AL841&gt;=BN841,0,IFERROR(BN841+SUMPRODUCT((AL$4:AL$1569&gt;=BN$4:BN$1569)*(AL$4:AL$1569-BN$4:BN$1569))/MAX(1,COUNTIF(AL$4:AL$1569,"&lt;"&amp;BN841+0.01)),BN841))</f>
        <v/>
      </c>
      <c r="CC841" s="5">
        <f>IF(AO841="🟢","VERDE",IF(AO841="🟡","AMARELO",IF(AO841="🟠","VERMELHO",IF(AO841="🔴","VERMELHO","ROXO"))))</f>
        <v/>
      </c>
      <c r="CD841" s="5" t="inlineStr">
        <is>
          <t>🌎 REGIÕES</t>
        </is>
      </c>
      <c r="CE841" s="5" t="inlineStr">
        <is>
          <t>SEM REDE</t>
        </is>
      </c>
    </row>
    <row r="842">
      <c r="A842" s="5" t="inlineStr">
        <is>
          <t>26771844000120</t>
        </is>
      </c>
      <c r="B842" s="5" t="inlineStr">
        <is>
          <t>C  R  SATURNINO LTDA</t>
        </is>
      </c>
      <c r="C842" s="5" t="inlineStr">
        <is>
          <t>06 - SEM GRUPO</t>
        </is>
      </c>
      <c r="D842" s="5" t="inlineStr">
        <is>
          <t>LARISSA PADILHA</t>
        </is>
      </c>
      <c r="E842" s="5" t="inlineStr">
        <is>
          <t>MA</t>
        </is>
      </c>
      <c r="F842" s="5">
        <f>IFERROR(VLOOKUP(C842,$AS$4:$AT$25,2,FALSE),"")</f>
        <v/>
      </c>
      <c r="G842" s="6">
        <f>IFERROR(VLOOKUP(C842,$AS$4:$AX$25,6,FALSE),"")</f>
        <v/>
      </c>
      <c r="H842" s="5">
        <f>IFERROR(VLOOKUP(C842,$AS$4:$AY$25,7,FALSE),"")</f>
        <v/>
      </c>
      <c r="I842" s="5">
        <f>IFERROR(VLOOKUP(C842,$AS$4:$AZ$25,8,FALSE),"")</f>
        <v/>
      </c>
      <c r="J842" s="7" t="inlineStr">
        <is>
          <t>.</t>
        </is>
      </c>
      <c r="K842" s="5" t="inlineStr">
        <is>
          <t>NORTE + MA</t>
        </is>
      </c>
      <c r="L842" s="8" t="n">
        <v>1309.090909090909</v>
      </c>
      <c r="M842" s="9" t="n">
        <v>109.0909090909091</v>
      </c>
      <c r="N842" s="9" t="n">
        <v>109.0909090909091</v>
      </c>
      <c r="O842" s="9" t="n">
        <v>109.0909090909091</v>
      </c>
      <c r="P842" s="9" t="n">
        <v>109.0909090909091</v>
      </c>
      <c r="Q842" s="9" t="n">
        <v>109.0909090909091</v>
      </c>
      <c r="R842" s="9" t="n">
        <v>109.0909090909091</v>
      </c>
      <c r="S842" s="9" t="n">
        <v>109.0909090909091</v>
      </c>
      <c r="T842" s="9" t="n">
        <v>109.0909090909091</v>
      </c>
      <c r="U842" s="9" t="n">
        <v>109.0909090909091</v>
      </c>
      <c r="V842" s="9" t="n">
        <v>109.0909090909091</v>
      </c>
      <c r="W842" s="9" t="n">
        <v>109.0909090909091</v>
      </c>
      <c r="X842" s="9" t="n">
        <v>109.0909090909091</v>
      </c>
      <c r="Y842" s="7" t="inlineStr">
        <is>
          <t>.</t>
        </is>
      </c>
      <c r="Z842" s="8">
        <f>SUM(AA842:AL842)</f>
        <v/>
      </c>
      <c r="AA842" s="9" t="n">
        <v>0</v>
      </c>
      <c r="AB842" s="9" t="n">
        <v>0</v>
      </c>
      <c r="AC842" s="9" t="n">
        <v>0</v>
      </c>
      <c r="AD842" s="9" t="n">
        <v>0</v>
      </c>
      <c r="AE842" s="9" t="n">
        <v>0</v>
      </c>
      <c r="AF842" s="9" t="n">
        <v>0</v>
      </c>
      <c r="AG842" s="9" t="n">
        <v>0</v>
      </c>
      <c r="AH842" s="9" t="n">
        <v>0</v>
      </c>
      <c r="AI842" s="9" t="n">
        <v>0</v>
      </c>
      <c r="AJ842" s="9" t="n">
        <v>0</v>
      </c>
      <c r="AK842" s="9" t="n">
        <v>0</v>
      </c>
      <c r="AL842" s="9" t="n">
        <v>0</v>
      </c>
      <c r="AM842" s="7" t="inlineStr">
        <is>
          <t>.</t>
        </is>
      </c>
      <c r="AN842" s="6">
        <f>IF(L842=0,0,Z842/L842)</f>
        <v/>
      </c>
      <c r="AO842" s="5">
        <f>IF(AN842="","",IF(AN842&gt;=0.9,"🟢",IF(AN842&gt;=0.7,"🟡",IF(AN842&gt;=0.5,"🟠","🔴"))))</f>
        <v/>
      </c>
      <c r="AP842" s="9">
        <f>IF(L842=0,0,L842-Z842)</f>
        <v/>
      </c>
      <c r="AQ842" s="5">
        <f>IF(Z842=0,"",RANK(Z842,Z$4:Z$1569,0))</f>
        <v/>
      </c>
      <c r="AR842" s="7" t="inlineStr">
        <is>
          <t>.</t>
        </is>
      </c>
      <c r="BA842" s="7" t="inlineStr">
        <is>
          <t>.</t>
        </is>
      </c>
      <c r="BB842" s="9">
        <f>SUM(L$4:L$1569)/COUNTA(A$4:A$1569)</f>
        <v/>
      </c>
      <c r="BC842" s="9">
        <f>SUM(M$4:M$1569)/COUNTA(A$4:A$1569)</f>
        <v/>
      </c>
      <c r="BD842" s="9">
        <f>SUM(N$4:N$1569)/COUNTA(A$4:A$1569)</f>
        <v/>
      </c>
      <c r="BE842" s="9">
        <f>SUM(O$4:O$1569)/COUNTA(A$4:A$1569)</f>
        <v/>
      </c>
      <c r="BF842" s="9">
        <f>SUM(P$4:P$1569)/COUNTA(A$4:A$1569)</f>
        <v/>
      </c>
      <c r="BG842" s="9">
        <f>SUM(Q$4:Q$1569)/COUNTA(A$4:A$1569)</f>
        <v/>
      </c>
      <c r="BH842" s="9">
        <f>SUM(R$4:R$1569)/COUNTA(A$4:A$1569)</f>
        <v/>
      </c>
      <c r="BI842" s="9">
        <f>SUM(S$4:S$1569)/COUNTA(A$4:A$1569)</f>
        <v/>
      </c>
      <c r="BJ842" s="9">
        <f>SUM(T$4:T$1569)/COUNTA(A$4:A$1569)</f>
        <v/>
      </c>
      <c r="BK842" s="9">
        <f>SUM(U$4:U$1569)/COUNTA(A$4:A$1569)</f>
        <v/>
      </c>
      <c r="BL842" s="9">
        <f>SUM(V$4:V$1569)/COUNTA(A$4:A$1569)</f>
        <v/>
      </c>
      <c r="BM842" s="9">
        <f>SUM(W$4:W$1569)/COUNTA(A$4:A$1569)</f>
        <v/>
      </c>
      <c r="BN842" s="9">
        <f>SUM(X$4:X$1569)/COUNTA(A$4:A$1569)</f>
        <v/>
      </c>
      <c r="BO842" s="7" t="inlineStr">
        <is>
          <t>.</t>
        </is>
      </c>
      <c r="BP842" s="9">
        <f>IF(Z842&gt;=BB842,0,IFERROR(BB842+(SUMPRODUCT((Z$4:Z$1569&gt;=BB$4:BB$1569)*(Z$4:Z$1569-BB$4:BB$1569))/MAX(1,COUNTIF(Z$4:Z$1569,"&lt;"&amp;BB842+0.01))),BB842))</f>
        <v/>
      </c>
      <c r="BQ842" s="9">
        <f>IF(AA842&gt;=BC842,0,IFERROR(BC842+SUMPRODUCT((AA$4:AA$1569&gt;=BC$4:BC$1569)*(AA$4:AA$1569-BC$4:BC$1569))/MAX(1,COUNTIF(AA$4:AA$1569,"&lt;"&amp;BC842+0.01)),BC842))</f>
        <v/>
      </c>
      <c r="BR842" s="9">
        <f>IF(AB842&gt;=BD842,0,IFERROR(BD842+SUMPRODUCT((AB$4:AB$1569&gt;=BD$4:BD$1569)*(AB$4:AB$1569-BD$4:BD$1569))/MAX(1,COUNTIF(AB$4:AB$1569,"&lt;"&amp;BD842+0.01)),BD842))</f>
        <v/>
      </c>
      <c r="BS842" s="9">
        <f>IF(AC842&gt;=BE842,0,IFERROR(BE842+SUMPRODUCT((AC$4:AC$1569&gt;=BE$4:BE$1569)*(AC$4:AC$1569-BE$4:BE$1569))/MAX(1,COUNTIF(AC$4:AC$1569,"&lt;"&amp;BE842+0.01)),BE842))</f>
        <v/>
      </c>
      <c r="BT842" s="9">
        <f>IF(AD842&gt;=BF842,0,IFERROR(BF842+SUMPRODUCT((AD$4:AD$1569&gt;=BF$4:BF$1569)*(AD$4:AD$1569-BF$4:BF$1569))/MAX(1,COUNTIF(AD$4:AD$1569,"&lt;"&amp;BF842+0.01)),BF842))</f>
        <v/>
      </c>
      <c r="BU842" s="9">
        <f>IF(AE842&gt;=BG842,0,IFERROR(BG842+SUMPRODUCT((AE$4:AE$1569&gt;=BG$4:BG$1569)*(AE$4:AE$1569-BG$4:BG$1569))/MAX(1,COUNTIF(AE$4:AE$1569,"&lt;"&amp;BG842+0.01)),BG842))</f>
        <v/>
      </c>
      <c r="BV842" s="9">
        <f>IF(AF842&gt;=BH842,0,IFERROR(BH842+SUMPRODUCT((AF$4:AF$1569&gt;=BH$4:BH$1569)*(AF$4:AF$1569-BH$4:BH$1569))/MAX(1,COUNTIF(AF$4:AF$1569,"&lt;"&amp;BH842+0.01)),BH842))</f>
        <v/>
      </c>
      <c r="BW842" s="9">
        <f>IF(AG842&gt;=BI842,0,IFERROR(BI842+SUMPRODUCT((AG$4:AG$1569&gt;=BI$4:BI$1569)*(AG$4:AG$1569-BI$4:BI$1569))/MAX(1,COUNTIF(AG$4:AG$1569,"&lt;"&amp;BI842+0.01)),BI842))</f>
        <v/>
      </c>
      <c r="BX842" s="9">
        <f>IF(AH842&gt;=BJ842,0,IFERROR(BJ842+SUMPRODUCT((AH$4:AH$1569&gt;=BJ$4:BJ$1569)*(AH$4:AH$1569-BJ$4:BJ$1569))/MAX(1,COUNTIF(AH$4:AH$1569,"&lt;"&amp;BJ842+0.01)),BJ842))</f>
        <v/>
      </c>
      <c r="BY842" s="9">
        <f>IF(AI842&gt;=BK842,0,IFERROR(BK842+SUMPRODUCT((AI$4:AI$1569&gt;=BK$4:BK$1569)*(AI$4:AI$1569-BK$4:BK$1569))/MAX(1,COUNTIF(AI$4:AI$1569,"&lt;"&amp;BK842+0.01)),BK842))</f>
        <v/>
      </c>
      <c r="BZ842" s="9">
        <f>IF(AJ842&gt;=BL842,0,IFERROR(BL842+SUMPRODUCT((AJ$4:AJ$1569&gt;=BL$4:BL$1569)*(AJ$4:AJ$1569-BL$4:BL$1569))/MAX(1,COUNTIF(AJ$4:AJ$1569,"&lt;"&amp;BL842+0.01)),BL842))</f>
        <v/>
      </c>
      <c r="CA842" s="9">
        <f>IF(AK842&gt;=BM842,0,IFERROR(BM842+SUMPRODUCT((AK$4:AK$1569&gt;=BM$4:BM$1569)*(AK$4:AK$1569-BM$4:BM$1569))/MAX(1,COUNTIF(AK$4:AK$1569,"&lt;"&amp;BM842+0.01)),BM842))</f>
        <v/>
      </c>
      <c r="CB842" s="9">
        <f>IF(AL842&gt;=BN842,0,IFERROR(BN842+SUMPRODUCT((AL$4:AL$1569&gt;=BN$4:BN$1569)*(AL$4:AL$1569-BN$4:BN$1569))/MAX(1,COUNTIF(AL$4:AL$1569,"&lt;"&amp;BN842+0.01)),BN842))</f>
        <v/>
      </c>
      <c r="CC842" s="5">
        <f>IF(AO842="🟢","VERDE",IF(AO842="🟡","AMARELO",IF(AO842="🟠","VERMELHO",IF(AO842="🔴","VERMELHO","ROXO"))))</f>
        <v/>
      </c>
      <c r="CD842" s="5" t="inlineStr">
        <is>
          <t>🌎 REGIÕES</t>
        </is>
      </c>
      <c r="CE842" s="5" t="inlineStr">
        <is>
          <t>SEM REDE</t>
        </is>
      </c>
    </row>
    <row r="843">
      <c r="A843" s="5" t="inlineStr">
        <is>
          <t>26815445000113</t>
        </is>
      </c>
      <c r="B843" s="5" t="inlineStr">
        <is>
          <t>VIVA MAIS LTDA - ME</t>
        </is>
      </c>
      <c r="C843" s="5" t="inlineStr">
        <is>
          <t>06 - SEM GRUPO</t>
        </is>
      </c>
      <c r="D843" s="5" t="inlineStr">
        <is>
          <t>HEMANUELE DITZEL (MANU)</t>
        </is>
      </c>
      <c r="E843" s="5" t="inlineStr">
        <is>
          <t>SC</t>
        </is>
      </c>
      <c r="F843" s="5">
        <f>IFERROR(VLOOKUP(C843,$AS$4:$AT$25,2,FALSE),"")</f>
        <v/>
      </c>
      <c r="G843" s="6">
        <f>IFERROR(VLOOKUP(C843,$AS$4:$AX$25,6,FALSE),"")</f>
        <v/>
      </c>
      <c r="H843" s="5">
        <f>IFERROR(VLOOKUP(C843,$AS$4:$AY$25,7,FALSE),"")</f>
        <v/>
      </c>
      <c r="I843" s="5">
        <f>IFERROR(VLOOKUP(C843,$AS$4:$AZ$25,8,FALSE),"")</f>
        <v/>
      </c>
      <c r="J843" s="7" t="inlineStr">
        <is>
          <t>.</t>
        </is>
      </c>
      <c r="K843" s="5" t="inlineStr">
        <is>
          <t>SUL</t>
        </is>
      </c>
      <c r="L843" s="8" t="n">
        <v>1643.478260869565</v>
      </c>
      <c r="M843" s="9" t="n">
        <v>117.3913043478261</v>
      </c>
      <c r="N843" s="9" t="n">
        <v>130.4347826086957</v>
      </c>
      <c r="O843" s="9" t="n">
        <v>130.4347826086957</v>
      </c>
      <c r="P843" s="9" t="n">
        <v>130.4347826086957</v>
      </c>
      <c r="Q843" s="9" t="n">
        <v>130.4347826086957</v>
      </c>
      <c r="R843" s="9" t="n">
        <v>130.4347826086957</v>
      </c>
      <c r="S843" s="9" t="n">
        <v>143.4782608695652</v>
      </c>
      <c r="T843" s="9" t="n">
        <v>143.4782608695652</v>
      </c>
      <c r="U843" s="9" t="n">
        <v>143.4782608695652</v>
      </c>
      <c r="V843" s="9" t="n">
        <v>143.4782608695652</v>
      </c>
      <c r="W843" s="9" t="n">
        <v>143.4782608695652</v>
      </c>
      <c r="X843" s="9" t="n">
        <v>156.5217391304348</v>
      </c>
      <c r="Y843" s="7" t="inlineStr">
        <is>
          <t>.</t>
        </is>
      </c>
      <c r="Z843" s="8">
        <f>SUM(AA843:AL843)</f>
        <v/>
      </c>
      <c r="AA843" s="9" t="n">
        <v>0</v>
      </c>
      <c r="AB843" s="9" t="n">
        <v>0</v>
      </c>
      <c r="AC843" s="9" t="n">
        <v>0</v>
      </c>
      <c r="AD843" s="9" t="n">
        <v>0</v>
      </c>
      <c r="AE843" s="9" t="n">
        <v>0</v>
      </c>
      <c r="AF843" s="9" t="n">
        <v>0</v>
      </c>
      <c r="AG843" s="9" t="n">
        <v>0</v>
      </c>
      <c r="AH843" s="9" t="n">
        <v>0</v>
      </c>
      <c r="AI843" s="9" t="n">
        <v>0</v>
      </c>
      <c r="AJ843" s="9" t="n">
        <v>0</v>
      </c>
      <c r="AK843" s="9" t="n">
        <v>0</v>
      </c>
      <c r="AL843" s="9" t="n">
        <v>0</v>
      </c>
      <c r="AM843" s="7" t="inlineStr">
        <is>
          <t>.</t>
        </is>
      </c>
      <c r="AN843" s="6">
        <f>IF(L843=0,0,Z843/L843)</f>
        <v/>
      </c>
      <c r="AO843" s="5">
        <f>IF(AN843="","",IF(AN843&gt;=0.9,"🟢",IF(AN843&gt;=0.7,"🟡",IF(AN843&gt;=0.5,"🟠","🔴"))))</f>
        <v/>
      </c>
      <c r="AP843" s="9">
        <f>IF(L843=0,0,L843-Z843)</f>
        <v/>
      </c>
      <c r="AQ843" s="5">
        <f>IF(Z843=0,"",RANK(Z843,Z$4:Z$1569,0))</f>
        <v/>
      </c>
      <c r="AR843" s="7" t="inlineStr">
        <is>
          <t>.</t>
        </is>
      </c>
      <c r="BA843" s="7" t="inlineStr">
        <is>
          <t>.</t>
        </is>
      </c>
      <c r="BB843" s="9">
        <f>SUM(L$4:L$1569)/COUNTA(A$4:A$1569)</f>
        <v/>
      </c>
      <c r="BC843" s="9">
        <f>SUM(M$4:M$1569)/COUNTA(A$4:A$1569)</f>
        <v/>
      </c>
      <c r="BD843" s="9">
        <f>SUM(N$4:N$1569)/COUNTA(A$4:A$1569)</f>
        <v/>
      </c>
      <c r="BE843" s="9">
        <f>SUM(O$4:O$1569)/COUNTA(A$4:A$1569)</f>
        <v/>
      </c>
      <c r="BF843" s="9">
        <f>SUM(P$4:P$1569)/COUNTA(A$4:A$1569)</f>
        <v/>
      </c>
      <c r="BG843" s="9">
        <f>SUM(Q$4:Q$1569)/COUNTA(A$4:A$1569)</f>
        <v/>
      </c>
      <c r="BH843" s="9">
        <f>SUM(R$4:R$1569)/COUNTA(A$4:A$1569)</f>
        <v/>
      </c>
      <c r="BI843" s="9">
        <f>SUM(S$4:S$1569)/COUNTA(A$4:A$1569)</f>
        <v/>
      </c>
      <c r="BJ843" s="9">
        <f>SUM(T$4:T$1569)/COUNTA(A$4:A$1569)</f>
        <v/>
      </c>
      <c r="BK843" s="9">
        <f>SUM(U$4:U$1569)/COUNTA(A$4:A$1569)</f>
        <v/>
      </c>
      <c r="BL843" s="9">
        <f>SUM(V$4:V$1569)/COUNTA(A$4:A$1569)</f>
        <v/>
      </c>
      <c r="BM843" s="9">
        <f>SUM(W$4:W$1569)/COUNTA(A$4:A$1569)</f>
        <v/>
      </c>
      <c r="BN843" s="9">
        <f>SUM(X$4:X$1569)/COUNTA(A$4:A$1569)</f>
        <v/>
      </c>
      <c r="BO843" s="7" t="inlineStr">
        <is>
          <t>.</t>
        </is>
      </c>
      <c r="BP843" s="9">
        <f>IF(Z843&gt;=BB843,0,IFERROR(BB843+(SUMPRODUCT((Z$4:Z$1569&gt;=BB$4:BB$1569)*(Z$4:Z$1569-BB$4:BB$1569))/MAX(1,COUNTIF(Z$4:Z$1569,"&lt;"&amp;BB843+0.01))),BB843))</f>
        <v/>
      </c>
      <c r="BQ843" s="9">
        <f>IF(AA843&gt;=BC843,0,IFERROR(BC843+SUMPRODUCT((AA$4:AA$1569&gt;=BC$4:BC$1569)*(AA$4:AA$1569-BC$4:BC$1569))/MAX(1,COUNTIF(AA$4:AA$1569,"&lt;"&amp;BC843+0.01)),BC843))</f>
        <v/>
      </c>
      <c r="BR843" s="9">
        <f>IF(AB843&gt;=BD843,0,IFERROR(BD843+SUMPRODUCT((AB$4:AB$1569&gt;=BD$4:BD$1569)*(AB$4:AB$1569-BD$4:BD$1569))/MAX(1,COUNTIF(AB$4:AB$1569,"&lt;"&amp;BD843+0.01)),BD843))</f>
        <v/>
      </c>
      <c r="BS843" s="9">
        <f>IF(AC843&gt;=BE843,0,IFERROR(BE843+SUMPRODUCT((AC$4:AC$1569&gt;=BE$4:BE$1569)*(AC$4:AC$1569-BE$4:BE$1569))/MAX(1,COUNTIF(AC$4:AC$1569,"&lt;"&amp;BE843+0.01)),BE843))</f>
        <v/>
      </c>
      <c r="BT843" s="9">
        <f>IF(AD843&gt;=BF843,0,IFERROR(BF843+SUMPRODUCT((AD$4:AD$1569&gt;=BF$4:BF$1569)*(AD$4:AD$1569-BF$4:BF$1569))/MAX(1,COUNTIF(AD$4:AD$1569,"&lt;"&amp;BF843+0.01)),BF843))</f>
        <v/>
      </c>
      <c r="BU843" s="9">
        <f>IF(AE843&gt;=BG843,0,IFERROR(BG843+SUMPRODUCT((AE$4:AE$1569&gt;=BG$4:BG$1569)*(AE$4:AE$1569-BG$4:BG$1569))/MAX(1,COUNTIF(AE$4:AE$1569,"&lt;"&amp;BG843+0.01)),BG843))</f>
        <v/>
      </c>
      <c r="BV843" s="9">
        <f>IF(AF843&gt;=BH843,0,IFERROR(BH843+SUMPRODUCT((AF$4:AF$1569&gt;=BH$4:BH$1569)*(AF$4:AF$1569-BH$4:BH$1569))/MAX(1,COUNTIF(AF$4:AF$1569,"&lt;"&amp;BH843+0.01)),BH843))</f>
        <v/>
      </c>
      <c r="BW843" s="9">
        <f>IF(AG843&gt;=BI843,0,IFERROR(BI843+SUMPRODUCT((AG$4:AG$1569&gt;=BI$4:BI$1569)*(AG$4:AG$1569-BI$4:BI$1569))/MAX(1,COUNTIF(AG$4:AG$1569,"&lt;"&amp;BI843+0.01)),BI843))</f>
        <v/>
      </c>
      <c r="BX843" s="9">
        <f>IF(AH843&gt;=BJ843,0,IFERROR(BJ843+SUMPRODUCT((AH$4:AH$1569&gt;=BJ$4:BJ$1569)*(AH$4:AH$1569-BJ$4:BJ$1569))/MAX(1,COUNTIF(AH$4:AH$1569,"&lt;"&amp;BJ843+0.01)),BJ843))</f>
        <v/>
      </c>
      <c r="BY843" s="9">
        <f>IF(AI843&gt;=BK843,0,IFERROR(BK843+SUMPRODUCT((AI$4:AI$1569&gt;=BK$4:BK$1569)*(AI$4:AI$1569-BK$4:BK$1569))/MAX(1,COUNTIF(AI$4:AI$1569,"&lt;"&amp;BK843+0.01)),BK843))</f>
        <v/>
      </c>
      <c r="BZ843" s="9">
        <f>IF(AJ843&gt;=BL843,0,IFERROR(BL843+SUMPRODUCT((AJ$4:AJ$1569&gt;=BL$4:BL$1569)*(AJ$4:AJ$1569-BL$4:BL$1569))/MAX(1,COUNTIF(AJ$4:AJ$1569,"&lt;"&amp;BL843+0.01)),BL843))</f>
        <v/>
      </c>
      <c r="CA843" s="9">
        <f>IF(AK843&gt;=BM843,0,IFERROR(BM843+SUMPRODUCT((AK$4:AK$1569&gt;=BM$4:BM$1569)*(AK$4:AK$1569-BM$4:BM$1569))/MAX(1,COUNTIF(AK$4:AK$1569,"&lt;"&amp;BM843+0.01)),BM843))</f>
        <v/>
      </c>
      <c r="CB843" s="9">
        <f>IF(AL843&gt;=BN843,0,IFERROR(BN843+SUMPRODUCT((AL$4:AL$1569&gt;=BN$4:BN$1569)*(AL$4:AL$1569-BN$4:BN$1569))/MAX(1,COUNTIF(AL$4:AL$1569,"&lt;"&amp;BN843+0.01)),BN843))</f>
        <v/>
      </c>
      <c r="CC843" s="5">
        <f>IF(AO843="🟢","VERDE",IF(AO843="🟡","AMARELO",IF(AO843="🟠","VERMELHO",IF(AO843="🔴","VERMELHO","ROXO"))))</f>
        <v/>
      </c>
      <c r="CD843" s="5" t="inlineStr">
        <is>
          <t>🌎 REGIÕES</t>
        </is>
      </c>
      <c r="CE843" s="5" t="inlineStr">
        <is>
          <t>SEM REDE</t>
        </is>
      </c>
    </row>
    <row r="844">
      <c r="A844" s="5" t="inlineStr">
        <is>
          <t>26935881000126</t>
        </is>
      </c>
      <c r="B844" s="5" t="inlineStr">
        <is>
          <t>JOAO PAULO VIEIRA - ME</t>
        </is>
      </c>
      <c r="C844" s="5" t="inlineStr">
        <is>
          <t>06 - SEM GRUPO</t>
        </is>
      </c>
      <c r="D844" s="5" t="inlineStr">
        <is>
          <t>HEMANUELE DITZEL (MANU)</t>
        </is>
      </c>
      <c r="E844" s="5" t="inlineStr">
        <is>
          <t>SC</t>
        </is>
      </c>
      <c r="F844" s="5">
        <f>IFERROR(VLOOKUP(C844,$AS$4:$AT$25,2,FALSE),"")</f>
        <v/>
      </c>
      <c r="G844" s="6">
        <f>IFERROR(VLOOKUP(C844,$AS$4:$AX$25,6,FALSE),"")</f>
        <v/>
      </c>
      <c r="H844" s="5">
        <f>IFERROR(VLOOKUP(C844,$AS$4:$AY$25,7,FALSE),"")</f>
        <v/>
      </c>
      <c r="I844" s="5">
        <f>IFERROR(VLOOKUP(C844,$AS$4:$AZ$25,8,FALSE),"")</f>
        <v/>
      </c>
      <c r="J844" s="7" t="inlineStr">
        <is>
          <t>.</t>
        </is>
      </c>
      <c r="K844" s="5" t="inlineStr">
        <is>
          <t>SUL</t>
        </is>
      </c>
      <c r="L844" s="8" t="n">
        <v>1513.953488372093</v>
      </c>
      <c r="M844" s="9" t="n">
        <v>118.6046511627907</v>
      </c>
      <c r="N844" s="9" t="n">
        <v>118.6046511627907</v>
      </c>
      <c r="O844" s="9" t="n">
        <v>118.6046511627907</v>
      </c>
      <c r="P844" s="9" t="n">
        <v>125.5813953488372</v>
      </c>
      <c r="Q844" s="9" t="n">
        <v>125.5813953488372</v>
      </c>
      <c r="R844" s="9" t="n">
        <v>125.5813953488372</v>
      </c>
      <c r="S844" s="9" t="n">
        <v>125.5813953488372</v>
      </c>
      <c r="T844" s="9" t="n">
        <v>125.5813953488372</v>
      </c>
      <c r="U844" s="9" t="n">
        <v>132.5581395348837</v>
      </c>
      <c r="V844" s="9" t="n">
        <v>132.5581395348837</v>
      </c>
      <c r="W844" s="9" t="n">
        <v>132.5581395348837</v>
      </c>
      <c r="X844" s="9" t="n">
        <v>132.5581395348837</v>
      </c>
      <c r="Y844" s="7" t="inlineStr">
        <is>
          <t>.</t>
        </is>
      </c>
      <c r="Z844" s="8">
        <f>SUM(AA844:AL844)</f>
        <v/>
      </c>
      <c r="AA844" s="9" t="n">
        <v>0</v>
      </c>
      <c r="AB844" s="9" t="n">
        <v>0</v>
      </c>
      <c r="AC844" s="9" t="n">
        <v>0</v>
      </c>
      <c r="AD844" s="9" t="n">
        <v>0</v>
      </c>
      <c r="AE844" s="9" t="n">
        <v>0</v>
      </c>
      <c r="AF844" s="9" t="n">
        <v>0</v>
      </c>
      <c r="AG844" s="9" t="n">
        <v>0</v>
      </c>
      <c r="AH844" s="9" t="n">
        <v>0</v>
      </c>
      <c r="AI844" s="9" t="n">
        <v>0</v>
      </c>
      <c r="AJ844" s="9" t="n">
        <v>0</v>
      </c>
      <c r="AK844" s="9" t="n">
        <v>0</v>
      </c>
      <c r="AL844" s="9" t="n">
        <v>0</v>
      </c>
      <c r="AM844" s="7" t="inlineStr">
        <is>
          <t>.</t>
        </is>
      </c>
      <c r="AN844" s="6">
        <f>IF(L844=0,0,Z844/L844)</f>
        <v/>
      </c>
      <c r="AO844" s="5">
        <f>IF(AN844="","",IF(AN844&gt;=0.9,"🟢",IF(AN844&gt;=0.7,"🟡",IF(AN844&gt;=0.5,"🟠","🔴"))))</f>
        <v/>
      </c>
      <c r="AP844" s="9">
        <f>IF(L844=0,0,L844-Z844)</f>
        <v/>
      </c>
      <c r="AQ844" s="5">
        <f>IF(Z844=0,"",RANK(Z844,Z$4:Z$1569,0))</f>
        <v/>
      </c>
      <c r="AR844" s="7" t="inlineStr">
        <is>
          <t>.</t>
        </is>
      </c>
      <c r="BA844" s="7" t="inlineStr">
        <is>
          <t>.</t>
        </is>
      </c>
      <c r="BB844" s="9">
        <f>SUM(L$4:L$1569)/COUNTA(A$4:A$1569)</f>
        <v/>
      </c>
      <c r="BC844" s="9">
        <f>SUM(M$4:M$1569)/COUNTA(A$4:A$1569)</f>
        <v/>
      </c>
      <c r="BD844" s="9">
        <f>SUM(N$4:N$1569)/COUNTA(A$4:A$1569)</f>
        <v/>
      </c>
      <c r="BE844" s="9">
        <f>SUM(O$4:O$1569)/COUNTA(A$4:A$1569)</f>
        <v/>
      </c>
      <c r="BF844" s="9">
        <f>SUM(P$4:P$1569)/COUNTA(A$4:A$1569)</f>
        <v/>
      </c>
      <c r="BG844" s="9">
        <f>SUM(Q$4:Q$1569)/COUNTA(A$4:A$1569)</f>
        <v/>
      </c>
      <c r="BH844" s="9">
        <f>SUM(R$4:R$1569)/COUNTA(A$4:A$1569)</f>
        <v/>
      </c>
      <c r="BI844" s="9">
        <f>SUM(S$4:S$1569)/COUNTA(A$4:A$1569)</f>
        <v/>
      </c>
      <c r="BJ844" s="9">
        <f>SUM(T$4:T$1569)/COUNTA(A$4:A$1569)</f>
        <v/>
      </c>
      <c r="BK844" s="9">
        <f>SUM(U$4:U$1569)/COUNTA(A$4:A$1569)</f>
        <v/>
      </c>
      <c r="BL844" s="9">
        <f>SUM(V$4:V$1569)/COUNTA(A$4:A$1569)</f>
        <v/>
      </c>
      <c r="BM844" s="9">
        <f>SUM(W$4:W$1569)/COUNTA(A$4:A$1569)</f>
        <v/>
      </c>
      <c r="BN844" s="9">
        <f>SUM(X$4:X$1569)/COUNTA(A$4:A$1569)</f>
        <v/>
      </c>
      <c r="BO844" s="7" t="inlineStr">
        <is>
          <t>.</t>
        </is>
      </c>
      <c r="BP844" s="9">
        <f>IF(Z844&gt;=BB844,0,IFERROR(BB844+(SUMPRODUCT((Z$4:Z$1569&gt;=BB$4:BB$1569)*(Z$4:Z$1569-BB$4:BB$1569))/MAX(1,COUNTIF(Z$4:Z$1569,"&lt;"&amp;BB844+0.01))),BB844))</f>
        <v/>
      </c>
      <c r="BQ844" s="9">
        <f>IF(AA844&gt;=BC844,0,IFERROR(BC844+SUMPRODUCT((AA$4:AA$1569&gt;=BC$4:BC$1569)*(AA$4:AA$1569-BC$4:BC$1569))/MAX(1,COUNTIF(AA$4:AA$1569,"&lt;"&amp;BC844+0.01)),BC844))</f>
        <v/>
      </c>
      <c r="BR844" s="9">
        <f>IF(AB844&gt;=BD844,0,IFERROR(BD844+SUMPRODUCT((AB$4:AB$1569&gt;=BD$4:BD$1569)*(AB$4:AB$1569-BD$4:BD$1569))/MAX(1,COUNTIF(AB$4:AB$1569,"&lt;"&amp;BD844+0.01)),BD844))</f>
        <v/>
      </c>
      <c r="BS844" s="9">
        <f>IF(AC844&gt;=BE844,0,IFERROR(BE844+SUMPRODUCT((AC$4:AC$1569&gt;=BE$4:BE$1569)*(AC$4:AC$1569-BE$4:BE$1569))/MAX(1,COUNTIF(AC$4:AC$1569,"&lt;"&amp;BE844+0.01)),BE844))</f>
        <v/>
      </c>
      <c r="BT844" s="9">
        <f>IF(AD844&gt;=BF844,0,IFERROR(BF844+SUMPRODUCT((AD$4:AD$1569&gt;=BF$4:BF$1569)*(AD$4:AD$1569-BF$4:BF$1569))/MAX(1,COUNTIF(AD$4:AD$1569,"&lt;"&amp;BF844+0.01)),BF844))</f>
        <v/>
      </c>
      <c r="BU844" s="9">
        <f>IF(AE844&gt;=BG844,0,IFERROR(BG844+SUMPRODUCT((AE$4:AE$1569&gt;=BG$4:BG$1569)*(AE$4:AE$1569-BG$4:BG$1569))/MAX(1,COUNTIF(AE$4:AE$1569,"&lt;"&amp;BG844+0.01)),BG844))</f>
        <v/>
      </c>
      <c r="BV844" s="9">
        <f>IF(AF844&gt;=BH844,0,IFERROR(BH844+SUMPRODUCT((AF$4:AF$1569&gt;=BH$4:BH$1569)*(AF$4:AF$1569-BH$4:BH$1569))/MAX(1,COUNTIF(AF$4:AF$1569,"&lt;"&amp;BH844+0.01)),BH844))</f>
        <v/>
      </c>
      <c r="BW844" s="9">
        <f>IF(AG844&gt;=BI844,0,IFERROR(BI844+SUMPRODUCT((AG$4:AG$1569&gt;=BI$4:BI$1569)*(AG$4:AG$1569-BI$4:BI$1569))/MAX(1,COUNTIF(AG$4:AG$1569,"&lt;"&amp;BI844+0.01)),BI844))</f>
        <v/>
      </c>
      <c r="BX844" s="9">
        <f>IF(AH844&gt;=BJ844,0,IFERROR(BJ844+SUMPRODUCT((AH$4:AH$1569&gt;=BJ$4:BJ$1569)*(AH$4:AH$1569-BJ$4:BJ$1569))/MAX(1,COUNTIF(AH$4:AH$1569,"&lt;"&amp;BJ844+0.01)),BJ844))</f>
        <v/>
      </c>
      <c r="BY844" s="9">
        <f>IF(AI844&gt;=BK844,0,IFERROR(BK844+SUMPRODUCT((AI$4:AI$1569&gt;=BK$4:BK$1569)*(AI$4:AI$1569-BK$4:BK$1569))/MAX(1,COUNTIF(AI$4:AI$1569,"&lt;"&amp;BK844+0.01)),BK844))</f>
        <v/>
      </c>
      <c r="BZ844" s="9">
        <f>IF(AJ844&gt;=BL844,0,IFERROR(BL844+SUMPRODUCT((AJ$4:AJ$1569&gt;=BL$4:BL$1569)*(AJ$4:AJ$1569-BL$4:BL$1569))/MAX(1,COUNTIF(AJ$4:AJ$1569,"&lt;"&amp;BL844+0.01)),BL844))</f>
        <v/>
      </c>
      <c r="CA844" s="9">
        <f>IF(AK844&gt;=BM844,0,IFERROR(BM844+SUMPRODUCT((AK$4:AK$1569&gt;=BM$4:BM$1569)*(AK$4:AK$1569-BM$4:BM$1569))/MAX(1,COUNTIF(AK$4:AK$1569,"&lt;"&amp;BM844+0.01)),BM844))</f>
        <v/>
      </c>
      <c r="CB844" s="9">
        <f>IF(AL844&gt;=BN844,0,IFERROR(BN844+SUMPRODUCT((AL$4:AL$1569&gt;=BN$4:BN$1569)*(AL$4:AL$1569-BN$4:BN$1569))/MAX(1,COUNTIF(AL$4:AL$1569,"&lt;"&amp;BN844+0.01)),BN844))</f>
        <v/>
      </c>
      <c r="CC844" s="5">
        <f>IF(AO844="🟢","VERDE",IF(AO844="🟡","AMARELO",IF(AO844="🟠","VERMELHO",IF(AO844="🔴","VERMELHO","ROXO"))))</f>
        <v/>
      </c>
      <c r="CD844" s="5" t="inlineStr">
        <is>
          <t>🌎 REGIÕES</t>
        </is>
      </c>
      <c r="CE844" s="5" t="inlineStr">
        <is>
          <t>SEM REDE</t>
        </is>
      </c>
    </row>
    <row r="845">
      <c r="A845" s="5" t="inlineStr">
        <is>
          <t>26997644000190</t>
        </is>
      </c>
      <c r="B845" s="5" t="inlineStr">
        <is>
          <t>ATITUDE VERDE NATURAIS LTDA - ME</t>
        </is>
      </c>
      <c r="C845" s="5" t="inlineStr">
        <is>
          <t>06 - SEM GRUPO</t>
        </is>
      </c>
      <c r="D845" s="5" t="inlineStr">
        <is>
          <t>HEMANUELE DITZEL (MANU)</t>
        </is>
      </c>
      <c r="E845" s="5" t="inlineStr">
        <is>
          <t>SC</t>
        </is>
      </c>
      <c r="F845" s="5">
        <f>IFERROR(VLOOKUP(C845,$AS$4:$AT$25,2,FALSE),"")</f>
        <v/>
      </c>
      <c r="G845" s="6">
        <f>IFERROR(VLOOKUP(C845,$AS$4:$AX$25,6,FALSE),"")</f>
        <v/>
      </c>
      <c r="H845" s="5">
        <f>IFERROR(VLOOKUP(C845,$AS$4:$AY$25,7,FALSE),"")</f>
        <v/>
      </c>
      <c r="I845" s="5">
        <f>IFERROR(VLOOKUP(C845,$AS$4:$AZ$25,8,FALSE),"")</f>
        <v/>
      </c>
      <c r="J845" s="7" t="inlineStr">
        <is>
          <t>.</t>
        </is>
      </c>
      <c r="K845" s="5" t="inlineStr">
        <is>
          <t>SUL</t>
        </is>
      </c>
      <c r="L845" s="8" t="n">
        <v>1513.953488372093</v>
      </c>
      <c r="M845" s="9" t="n">
        <v>118.6046511627907</v>
      </c>
      <c r="N845" s="9" t="n">
        <v>118.6046511627907</v>
      </c>
      <c r="O845" s="9" t="n">
        <v>118.6046511627907</v>
      </c>
      <c r="P845" s="9" t="n">
        <v>125.5813953488372</v>
      </c>
      <c r="Q845" s="9" t="n">
        <v>125.5813953488372</v>
      </c>
      <c r="R845" s="9" t="n">
        <v>125.5813953488372</v>
      </c>
      <c r="S845" s="9" t="n">
        <v>125.5813953488372</v>
      </c>
      <c r="T845" s="9" t="n">
        <v>125.5813953488372</v>
      </c>
      <c r="U845" s="9" t="n">
        <v>132.5581395348837</v>
      </c>
      <c r="V845" s="9" t="n">
        <v>132.5581395348837</v>
      </c>
      <c r="W845" s="9" t="n">
        <v>132.5581395348837</v>
      </c>
      <c r="X845" s="9" t="n">
        <v>132.5581395348837</v>
      </c>
      <c r="Y845" s="7" t="inlineStr">
        <is>
          <t>.</t>
        </is>
      </c>
      <c r="Z845" s="8">
        <f>SUM(AA845:AL845)</f>
        <v/>
      </c>
      <c r="AA845" s="9" t="n">
        <v>0</v>
      </c>
      <c r="AB845" s="9" t="n">
        <v>0</v>
      </c>
      <c r="AC845" s="9" t="n">
        <v>0</v>
      </c>
      <c r="AD845" s="9" t="n">
        <v>0</v>
      </c>
      <c r="AE845" s="9" t="n">
        <v>0</v>
      </c>
      <c r="AF845" s="9" t="n">
        <v>0</v>
      </c>
      <c r="AG845" s="9" t="n">
        <v>0</v>
      </c>
      <c r="AH845" s="9" t="n">
        <v>0</v>
      </c>
      <c r="AI845" s="9" t="n">
        <v>0</v>
      </c>
      <c r="AJ845" s="9" t="n">
        <v>0</v>
      </c>
      <c r="AK845" s="9" t="n">
        <v>0</v>
      </c>
      <c r="AL845" s="9" t="n">
        <v>0</v>
      </c>
      <c r="AM845" s="7" t="inlineStr">
        <is>
          <t>.</t>
        </is>
      </c>
      <c r="AN845" s="6">
        <f>IF(L845=0,0,Z845/L845)</f>
        <v/>
      </c>
      <c r="AO845" s="5">
        <f>IF(AN845="","",IF(AN845&gt;=0.9,"🟢",IF(AN845&gt;=0.7,"🟡",IF(AN845&gt;=0.5,"🟠","🔴"))))</f>
        <v/>
      </c>
      <c r="AP845" s="9">
        <f>IF(L845=0,0,L845-Z845)</f>
        <v/>
      </c>
      <c r="AQ845" s="5">
        <f>IF(Z845=0,"",RANK(Z845,Z$4:Z$1569,0))</f>
        <v/>
      </c>
      <c r="AR845" s="7" t="inlineStr">
        <is>
          <t>.</t>
        </is>
      </c>
      <c r="BA845" s="7" t="inlineStr">
        <is>
          <t>.</t>
        </is>
      </c>
      <c r="BB845" s="9">
        <f>SUM(L$4:L$1569)/COUNTA(A$4:A$1569)</f>
        <v/>
      </c>
      <c r="BC845" s="9">
        <f>SUM(M$4:M$1569)/COUNTA(A$4:A$1569)</f>
        <v/>
      </c>
      <c r="BD845" s="9">
        <f>SUM(N$4:N$1569)/COUNTA(A$4:A$1569)</f>
        <v/>
      </c>
      <c r="BE845" s="9">
        <f>SUM(O$4:O$1569)/COUNTA(A$4:A$1569)</f>
        <v/>
      </c>
      <c r="BF845" s="9">
        <f>SUM(P$4:P$1569)/COUNTA(A$4:A$1569)</f>
        <v/>
      </c>
      <c r="BG845" s="9">
        <f>SUM(Q$4:Q$1569)/COUNTA(A$4:A$1569)</f>
        <v/>
      </c>
      <c r="BH845" s="9">
        <f>SUM(R$4:R$1569)/COUNTA(A$4:A$1569)</f>
        <v/>
      </c>
      <c r="BI845" s="9">
        <f>SUM(S$4:S$1569)/COUNTA(A$4:A$1569)</f>
        <v/>
      </c>
      <c r="BJ845" s="9">
        <f>SUM(T$4:T$1569)/COUNTA(A$4:A$1569)</f>
        <v/>
      </c>
      <c r="BK845" s="9">
        <f>SUM(U$4:U$1569)/COUNTA(A$4:A$1569)</f>
        <v/>
      </c>
      <c r="BL845" s="9">
        <f>SUM(V$4:V$1569)/COUNTA(A$4:A$1569)</f>
        <v/>
      </c>
      <c r="BM845" s="9">
        <f>SUM(W$4:W$1569)/COUNTA(A$4:A$1569)</f>
        <v/>
      </c>
      <c r="BN845" s="9">
        <f>SUM(X$4:X$1569)/COUNTA(A$4:A$1569)</f>
        <v/>
      </c>
      <c r="BO845" s="7" t="inlineStr">
        <is>
          <t>.</t>
        </is>
      </c>
      <c r="BP845" s="9">
        <f>IF(Z845&gt;=BB845,0,IFERROR(BB845+(SUMPRODUCT((Z$4:Z$1569&gt;=BB$4:BB$1569)*(Z$4:Z$1569-BB$4:BB$1569))/MAX(1,COUNTIF(Z$4:Z$1569,"&lt;"&amp;BB845+0.01))),BB845))</f>
        <v/>
      </c>
      <c r="BQ845" s="9">
        <f>IF(AA845&gt;=BC845,0,IFERROR(BC845+SUMPRODUCT((AA$4:AA$1569&gt;=BC$4:BC$1569)*(AA$4:AA$1569-BC$4:BC$1569))/MAX(1,COUNTIF(AA$4:AA$1569,"&lt;"&amp;BC845+0.01)),BC845))</f>
        <v/>
      </c>
      <c r="BR845" s="9">
        <f>IF(AB845&gt;=BD845,0,IFERROR(BD845+SUMPRODUCT((AB$4:AB$1569&gt;=BD$4:BD$1569)*(AB$4:AB$1569-BD$4:BD$1569))/MAX(1,COUNTIF(AB$4:AB$1569,"&lt;"&amp;BD845+0.01)),BD845))</f>
        <v/>
      </c>
      <c r="BS845" s="9">
        <f>IF(AC845&gt;=BE845,0,IFERROR(BE845+SUMPRODUCT((AC$4:AC$1569&gt;=BE$4:BE$1569)*(AC$4:AC$1569-BE$4:BE$1569))/MAX(1,COUNTIF(AC$4:AC$1569,"&lt;"&amp;BE845+0.01)),BE845))</f>
        <v/>
      </c>
      <c r="BT845" s="9">
        <f>IF(AD845&gt;=BF845,0,IFERROR(BF845+SUMPRODUCT((AD$4:AD$1569&gt;=BF$4:BF$1569)*(AD$4:AD$1569-BF$4:BF$1569))/MAX(1,COUNTIF(AD$4:AD$1569,"&lt;"&amp;BF845+0.01)),BF845))</f>
        <v/>
      </c>
      <c r="BU845" s="9">
        <f>IF(AE845&gt;=BG845,0,IFERROR(BG845+SUMPRODUCT((AE$4:AE$1569&gt;=BG$4:BG$1569)*(AE$4:AE$1569-BG$4:BG$1569))/MAX(1,COUNTIF(AE$4:AE$1569,"&lt;"&amp;BG845+0.01)),BG845))</f>
        <v/>
      </c>
      <c r="BV845" s="9">
        <f>IF(AF845&gt;=BH845,0,IFERROR(BH845+SUMPRODUCT((AF$4:AF$1569&gt;=BH$4:BH$1569)*(AF$4:AF$1569-BH$4:BH$1569))/MAX(1,COUNTIF(AF$4:AF$1569,"&lt;"&amp;BH845+0.01)),BH845))</f>
        <v/>
      </c>
      <c r="BW845" s="9">
        <f>IF(AG845&gt;=BI845,0,IFERROR(BI845+SUMPRODUCT((AG$4:AG$1569&gt;=BI$4:BI$1569)*(AG$4:AG$1569-BI$4:BI$1569))/MAX(1,COUNTIF(AG$4:AG$1569,"&lt;"&amp;BI845+0.01)),BI845))</f>
        <v/>
      </c>
      <c r="BX845" s="9">
        <f>IF(AH845&gt;=BJ845,0,IFERROR(BJ845+SUMPRODUCT((AH$4:AH$1569&gt;=BJ$4:BJ$1569)*(AH$4:AH$1569-BJ$4:BJ$1569))/MAX(1,COUNTIF(AH$4:AH$1569,"&lt;"&amp;BJ845+0.01)),BJ845))</f>
        <v/>
      </c>
      <c r="BY845" s="9">
        <f>IF(AI845&gt;=BK845,0,IFERROR(BK845+SUMPRODUCT((AI$4:AI$1569&gt;=BK$4:BK$1569)*(AI$4:AI$1569-BK$4:BK$1569))/MAX(1,COUNTIF(AI$4:AI$1569,"&lt;"&amp;BK845+0.01)),BK845))</f>
        <v/>
      </c>
      <c r="BZ845" s="9">
        <f>IF(AJ845&gt;=BL845,0,IFERROR(BL845+SUMPRODUCT((AJ$4:AJ$1569&gt;=BL$4:BL$1569)*(AJ$4:AJ$1569-BL$4:BL$1569))/MAX(1,COUNTIF(AJ$4:AJ$1569,"&lt;"&amp;BL845+0.01)),BL845))</f>
        <v/>
      </c>
      <c r="CA845" s="9">
        <f>IF(AK845&gt;=BM845,0,IFERROR(BM845+SUMPRODUCT((AK$4:AK$1569&gt;=BM$4:BM$1569)*(AK$4:AK$1569-BM$4:BM$1569))/MAX(1,COUNTIF(AK$4:AK$1569,"&lt;"&amp;BM845+0.01)),BM845))</f>
        <v/>
      </c>
      <c r="CB845" s="9">
        <f>IF(AL845&gt;=BN845,0,IFERROR(BN845+SUMPRODUCT((AL$4:AL$1569&gt;=BN$4:BN$1569)*(AL$4:AL$1569-BN$4:BN$1569))/MAX(1,COUNTIF(AL$4:AL$1569,"&lt;"&amp;BN845+0.01)),BN845))</f>
        <v/>
      </c>
      <c r="CC845" s="5">
        <f>IF(AO845="🟢","VERDE",IF(AO845="🟡","AMARELO",IF(AO845="🟠","VERMELHO",IF(AO845="🔴","VERMELHO","ROXO"))))</f>
        <v/>
      </c>
      <c r="CD845" s="5" t="inlineStr">
        <is>
          <t>🌎 REGIÕES</t>
        </is>
      </c>
      <c r="CE845" s="5" t="inlineStr">
        <is>
          <t>SEM REDE</t>
        </is>
      </c>
    </row>
    <row r="846">
      <c r="A846" s="5" t="inlineStr">
        <is>
          <t>27078984000180</t>
        </is>
      </c>
      <c r="B846" s="5" t="inlineStr">
        <is>
          <t>ROSE MARA TEODORO MARQUES 70392722100 -</t>
        </is>
      </c>
      <c r="C846" s="5" t="inlineStr">
        <is>
          <t>06 - SEM GRUPO</t>
        </is>
      </c>
      <c r="D846" s="5" t="inlineStr">
        <is>
          <t>HEMANUELE DITZEL (MANU)</t>
        </is>
      </c>
      <c r="E846" s="5" t="inlineStr">
        <is>
          <t>SC</t>
        </is>
      </c>
      <c r="F846" s="5">
        <f>IFERROR(VLOOKUP(C846,$AS$4:$AT$25,2,FALSE),"")</f>
        <v/>
      </c>
      <c r="G846" s="6">
        <f>IFERROR(VLOOKUP(C846,$AS$4:$AX$25,6,FALSE),"")</f>
        <v/>
      </c>
      <c r="H846" s="5">
        <f>IFERROR(VLOOKUP(C846,$AS$4:$AY$25,7,FALSE),"")</f>
        <v/>
      </c>
      <c r="I846" s="5">
        <f>IFERROR(VLOOKUP(C846,$AS$4:$AZ$25,8,FALSE),"")</f>
        <v/>
      </c>
      <c r="J846" s="7" t="inlineStr">
        <is>
          <t>.</t>
        </is>
      </c>
      <c r="K846" s="5" t="inlineStr">
        <is>
          <t>SUL</t>
        </is>
      </c>
      <c r="L846" s="8" t="n">
        <v>1513.953488372093</v>
      </c>
      <c r="M846" s="9" t="n">
        <v>118.6046511627907</v>
      </c>
      <c r="N846" s="9" t="n">
        <v>118.6046511627907</v>
      </c>
      <c r="O846" s="9" t="n">
        <v>118.6046511627907</v>
      </c>
      <c r="P846" s="9" t="n">
        <v>125.5813953488372</v>
      </c>
      <c r="Q846" s="9" t="n">
        <v>125.5813953488372</v>
      </c>
      <c r="R846" s="9" t="n">
        <v>125.5813953488372</v>
      </c>
      <c r="S846" s="9" t="n">
        <v>125.5813953488372</v>
      </c>
      <c r="T846" s="9" t="n">
        <v>125.5813953488372</v>
      </c>
      <c r="U846" s="9" t="n">
        <v>132.5581395348837</v>
      </c>
      <c r="V846" s="9" t="n">
        <v>132.5581395348837</v>
      </c>
      <c r="W846" s="9" t="n">
        <v>132.5581395348837</v>
      </c>
      <c r="X846" s="9" t="n">
        <v>132.5581395348837</v>
      </c>
      <c r="Y846" s="7" t="inlineStr">
        <is>
          <t>.</t>
        </is>
      </c>
      <c r="Z846" s="8">
        <f>SUM(AA846:AL846)</f>
        <v/>
      </c>
      <c r="AA846" s="9" t="n">
        <v>0</v>
      </c>
      <c r="AB846" s="9" t="n">
        <v>0</v>
      </c>
      <c r="AC846" s="9" t="n">
        <v>0</v>
      </c>
      <c r="AD846" s="9" t="n">
        <v>0</v>
      </c>
      <c r="AE846" s="9" t="n">
        <v>0</v>
      </c>
      <c r="AF846" s="9" t="n">
        <v>0</v>
      </c>
      <c r="AG846" s="9" t="n">
        <v>0</v>
      </c>
      <c r="AH846" s="9" t="n">
        <v>0</v>
      </c>
      <c r="AI846" s="9" t="n">
        <v>0</v>
      </c>
      <c r="AJ846" s="9" t="n">
        <v>0</v>
      </c>
      <c r="AK846" s="9" t="n">
        <v>0</v>
      </c>
      <c r="AL846" s="9" t="n">
        <v>0</v>
      </c>
      <c r="AM846" s="7" t="inlineStr">
        <is>
          <t>.</t>
        </is>
      </c>
      <c r="AN846" s="6">
        <f>IF(L846=0,0,Z846/L846)</f>
        <v/>
      </c>
      <c r="AO846" s="5">
        <f>IF(AN846="","",IF(AN846&gt;=0.9,"🟢",IF(AN846&gt;=0.7,"🟡",IF(AN846&gt;=0.5,"🟠","🔴"))))</f>
        <v/>
      </c>
      <c r="AP846" s="9">
        <f>IF(L846=0,0,L846-Z846)</f>
        <v/>
      </c>
      <c r="AQ846" s="5">
        <f>IF(Z846=0,"",RANK(Z846,Z$4:Z$1569,0))</f>
        <v/>
      </c>
      <c r="AR846" s="7" t="inlineStr">
        <is>
          <t>.</t>
        </is>
      </c>
      <c r="BA846" s="7" t="inlineStr">
        <is>
          <t>.</t>
        </is>
      </c>
      <c r="BB846" s="9">
        <f>SUM(L$4:L$1569)/COUNTA(A$4:A$1569)</f>
        <v/>
      </c>
      <c r="BC846" s="9">
        <f>SUM(M$4:M$1569)/COUNTA(A$4:A$1569)</f>
        <v/>
      </c>
      <c r="BD846" s="9">
        <f>SUM(N$4:N$1569)/COUNTA(A$4:A$1569)</f>
        <v/>
      </c>
      <c r="BE846" s="9">
        <f>SUM(O$4:O$1569)/COUNTA(A$4:A$1569)</f>
        <v/>
      </c>
      <c r="BF846" s="9">
        <f>SUM(P$4:P$1569)/COUNTA(A$4:A$1569)</f>
        <v/>
      </c>
      <c r="BG846" s="9">
        <f>SUM(Q$4:Q$1569)/COUNTA(A$4:A$1569)</f>
        <v/>
      </c>
      <c r="BH846" s="9">
        <f>SUM(R$4:R$1569)/COUNTA(A$4:A$1569)</f>
        <v/>
      </c>
      <c r="BI846" s="9">
        <f>SUM(S$4:S$1569)/COUNTA(A$4:A$1569)</f>
        <v/>
      </c>
      <c r="BJ846" s="9">
        <f>SUM(T$4:T$1569)/COUNTA(A$4:A$1569)</f>
        <v/>
      </c>
      <c r="BK846" s="9">
        <f>SUM(U$4:U$1569)/COUNTA(A$4:A$1569)</f>
        <v/>
      </c>
      <c r="BL846" s="9">
        <f>SUM(V$4:V$1569)/COUNTA(A$4:A$1569)</f>
        <v/>
      </c>
      <c r="BM846" s="9">
        <f>SUM(W$4:W$1569)/COUNTA(A$4:A$1569)</f>
        <v/>
      </c>
      <c r="BN846" s="9">
        <f>SUM(X$4:X$1569)/COUNTA(A$4:A$1569)</f>
        <v/>
      </c>
      <c r="BO846" s="7" t="inlineStr">
        <is>
          <t>.</t>
        </is>
      </c>
      <c r="BP846" s="9">
        <f>IF(Z846&gt;=BB846,0,IFERROR(BB846+(SUMPRODUCT((Z$4:Z$1569&gt;=BB$4:BB$1569)*(Z$4:Z$1569-BB$4:BB$1569))/MAX(1,COUNTIF(Z$4:Z$1569,"&lt;"&amp;BB846+0.01))),BB846))</f>
        <v/>
      </c>
      <c r="BQ846" s="9">
        <f>IF(AA846&gt;=BC846,0,IFERROR(BC846+SUMPRODUCT((AA$4:AA$1569&gt;=BC$4:BC$1569)*(AA$4:AA$1569-BC$4:BC$1569))/MAX(1,COUNTIF(AA$4:AA$1569,"&lt;"&amp;BC846+0.01)),BC846))</f>
        <v/>
      </c>
      <c r="BR846" s="9">
        <f>IF(AB846&gt;=BD846,0,IFERROR(BD846+SUMPRODUCT((AB$4:AB$1569&gt;=BD$4:BD$1569)*(AB$4:AB$1569-BD$4:BD$1569))/MAX(1,COUNTIF(AB$4:AB$1569,"&lt;"&amp;BD846+0.01)),BD846))</f>
        <v/>
      </c>
      <c r="BS846" s="9">
        <f>IF(AC846&gt;=BE846,0,IFERROR(BE846+SUMPRODUCT((AC$4:AC$1569&gt;=BE$4:BE$1569)*(AC$4:AC$1569-BE$4:BE$1569))/MAX(1,COUNTIF(AC$4:AC$1569,"&lt;"&amp;BE846+0.01)),BE846))</f>
        <v/>
      </c>
      <c r="BT846" s="9">
        <f>IF(AD846&gt;=BF846,0,IFERROR(BF846+SUMPRODUCT((AD$4:AD$1569&gt;=BF$4:BF$1569)*(AD$4:AD$1569-BF$4:BF$1569))/MAX(1,COUNTIF(AD$4:AD$1569,"&lt;"&amp;BF846+0.01)),BF846))</f>
        <v/>
      </c>
      <c r="BU846" s="9">
        <f>IF(AE846&gt;=BG846,0,IFERROR(BG846+SUMPRODUCT((AE$4:AE$1569&gt;=BG$4:BG$1569)*(AE$4:AE$1569-BG$4:BG$1569))/MAX(1,COUNTIF(AE$4:AE$1569,"&lt;"&amp;BG846+0.01)),BG846))</f>
        <v/>
      </c>
      <c r="BV846" s="9">
        <f>IF(AF846&gt;=BH846,0,IFERROR(BH846+SUMPRODUCT((AF$4:AF$1569&gt;=BH$4:BH$1569)*(AF$4:AF$1569-BH$4:BH$1569))/MAX(1,COUNTIF(AF$4:AF$1569,"&lt;"&amp;BH846+0.01)),BH846))</f>
        <v/>
      </c>
      <c r="BW846" s="9">
        <f>IF(AG846&gt;=BI846,0,IFERROR(BI846+SUMPRODUCT((AG$4:AG$1569&gt;=BI$4:BI$1569)*(AG$4:AG$1569-BI$4:BI$1569))/MAX(1,COUNTIF(AG$4:AG$1569,"&lt;"&amp;BI846+0.01)),BI846))</f>
        <v/>
      </c>
      <c r="BX846" s="9">
        <f>IF(AH846&gt;=BJ846,0,IFERROR(BJ846+SUMPRODUCT((AH$4:AH$1569&gt;=BJ$4:BJ$1569)*(AH$4:AH$1569-BJ$4:BJ$1569))/MAX(1,COUNTIF(AH$4:AH$1569,"&lt;"&amp;BJ846+0.01)),BJ846))</f>
        <v/>
      </c>
      <c r="BY846" s="9">
        <f>IF(AI846&gt;=BK846,0,IFERROR(BK846+SUMPRODUCT((AI$4:AI$1569&gt;=BK$4:BK$1569)*(AI$4:AI$1569-BK$4:BK$1569))/MAX(1,COUNTIF(AI$4:AI$1569,"&lt;"&amp;BK846+0.01)),BK846))</f>
        <v/>
      </c>
      <c r="BZ846" s="9">
        <f>IF(AJ846&gt;=BL846,0,IFERROR(BL846+SUMPRODUCT((AJ$4:AJ$1569&gt;=BL$4:BL$1569)*(AJ$4:AJ$1569-BL$4:BL$1569))/MAX(1,COUNTIF(AJ$4:AJ$1569,"&lt;"&amp;BL846+0.01)),BL846))</f>
        <v/>
      </c>
      <c r="CA846" s="9">
        <f>IF(AK846&gt;=BM846,0,IFERROR(BM846+SUMPRODUCT((AK$4:AK$1569&gt;=BM$4:BM$1569)*(AK$4:AK$1569-BM$4:BM$1569))/MAX(1,COUNTIF(AK$4:AK$1569,"&lt;"&amp;BM846+0.01)),BM846))</f>
        <v/>
      </c>
      <c r="CB846" s="9">
        <f>IF(AL846&gt;=BN846,0,IFERROR(BN846+SUMPRODUCT((AL$4:AL$1569&gt;=BN$4:BN$1569)*(AL$4:AL$1569-BN$4:BN$1569))/MAX(1,COUNTIF(AL$4:AL$1569,"&lt;"&amp;BN846+0.01)),BN846))</f>
        <v/>
      </c>
      <c r="CC846" s="5">
        <f>IF(AO846="🟢","VERDE",IF(AO846="🟡","AMARELO",IF(AO846="🟠","VERMELHO",IF(AO846="🔴","VERMELHO","ROXO"))))</f>
        <v/>
      </c>
      <c r="CD846" s="5" t="inlineStr">
        <is>
          <t>🌎 REGIÕES</t>
        </is>
      </c>
      <c r="CE846" s="5" t="inlineStr">
        <is>
          <t>SEM REDE</t>
        </is>
      </c>
    </row>
    <row r="847">
      <c r="A847" s="5" t="inlineStr">
        <is>
          <t>27091035000130</t>
        </is>
      </c>
      <c r="B847" s="5" t="inlineStr">
        <is>
          <t>ESPACO NATUVIDA COMERCIO VAREJISTA DE PR</t>
        </is>
      </c>
      <c r="C847" s="5" t="inlineStr">
        <is>
          <t>06 - SEM GRUPO</t>
        </is>
      </c>
      <c r="D847" s="5" t="inlineStr">
        <is>
          <t>LARISSA PADILHA</t>
        </is>
      </c>
      <c r="E847" s="5" t="inlineStr">
        <is>
          <t>GO</t>
        </is>
      </c>
      <c r="F847" s="5">
        <f>IFERROR(VLOOKUP(C847,$AS$4:$AT$25,2,FALSE),"")</f>
        <v/>
      </c>
      <c r="G847" s="6">
        <f>IFERROR(VLOOKUP(C847,$AS$4:$AX$25,6,FALSE),"")</f>
        <v/>
      </c>
      <c r="H847" s="5">
        <f>IFERROR(VLOOKUP(C847,$AS$4:$AY$25,7,FALSE),"")</f>
        <v/>
      </c>
      <c r="I847" s="5">
        <f>IFERROR(VLOOKUP(C847,$AS$4:$AZ$25,8,FALSE),"")</f>
        <v/>
      </c>
      <c r="J847" s="7" t="inlineStr">
        <is>
          <t>.</t>
        </is>
      </c>
      <c r="K847" s="5" t="inlineStr">
        <is>
          <t>CENTRO OESTE</t>
        </is>
      </c>
      <c r="L847" s="8" t="n">
        <v>1494.339622641509</v>
      </c>
      <c r="M847" s="9" t="n">
        <v>124.5283018867924</v>
      </c>
      <c r="N847" s="9" t="n">
        <v>124.5283018867924</v>
      </c>
      <c r="O847" s="9" t="n">
        <v>124.5283018867924</v>
      </c>
      <c r="P847" s="9" t="n">
        <v>124.5283018867924</v>
      </c>
      <c r="Q847" s="9" t="n">
        <v>124.5283018867924</v>
      </c>
      <c r="R847" s="9" t="n">
        <v>124.5283018867924</v>
      </c>
      <c r="S847" s="9" t="n">
        <v>124.5283018867924</v>
      </c>
      <c r="T847" s="9" t="n">
        <v>124.5283018867924</v>
      </c>
      <c r="U847" s="9" t="n">
        <v>124.5283018867924</v>
      </c>
      <c r="V847" s="9" t="n">
        <v>124.5283018867924</v>
      </c>
      <c r="W847" s="9" t="n">
        <v>124.5283018867924</v>
      </c>
      <c r="X847" s="9" t="n">
        <v>124.5283018867924</v>
      </c>
      <c r="Y847" s="7" t="inlineStr">
        <is>
          <t>.</t>
        </is>
      </c>
      <c r="Z847" s="8">
        <f>SUM(AA847:AL847)</f>
        <v/>
      </c>
      <c r="AA847" s="9" t="n">
        <v>0</v>
      </c>
      <c r="AB847" s="9" t="n">
        <v>0</v>
      </c>
      <c r="AC847" s="9" t="n">
        <v>0</v>
      </c>
      <c r="AD847" s="9" t="n">
        <v>0</v>
      </c>
      <c r="AE847" s="9" t="n">
        <v>0</v>
      </c>
      <c r="AF847" s="9" t="n">
        <v>0</v>
      </c>
      <c r="AG847" s="9" t="n">
        <v>0</v>
      </c>
      <c r="AH847" s="9" t="n">
        <v>0</v>
      </c>
      <c r="AI847" s="9" t="n">
        <v>0</v>
      </c>
      <c r="AJ847" s="9" t="n">
        <v>0</v>
      </c>
      <c r="AK847" s="9" t="n">
        <v>0</v>
      </c>
      <c r="AL847" s="9" t="n">
        <v>0</v>
      </c>
      <c r="AM847" s="7" t="inlineStr">
        <is>
          <t>.</t>
        </is>
      </c>
      <c r="AN847" s="6">
        <f>IF(L847=0,0,Z847/L847)</f>
        <v/>
      </c>
      <c r="AO847" s="5">
        <f>IF(AN847="","",IF(AN847&gt;=0.9,"🟢",IF(AN847&gt;=0.7,"🟡",IF(AN847&gt;=0.5,"🟠","🔴"))))</f>
        <v/>
      </c>
      <c r="AP847" s="9">
        <f>IF(L847=0,0,L847-Z847)</f>
        <v/>
      </c>
      <c r="AQ847" s="5">
        <f>IF(Z847=0,"",RANK(Z847,Z$4:Z$1569,0))</f>
        <v/>
      </c>
      <c r="AR847" s="7" t="inlineStr">
        <is>
          <t>.</t>
        </is>
      </c>
      <c r="BA847" s="7" t="inlineStr">
        <is>
          <t>.</t>
        </is>
      </c>
      <c r="BB847" s="9">
        <f>SUM(L$4:L$1569)/COUNTA(A$4:A$1569)</f>
        <v/>
      </c>
      <c r="BC847" s="9">
        <f>SUM(M$4:M$1569)/COUNTA(A$4:A$1569)</f>
        <v/>
      </c>
      <c r="BD847" s="9">
        <f>SUM(N$4:N$1569)/COUNTA(A$4:A$1569)</f>
        <v/>
      </c>
      <c r="BE847" s="9">
        <f>SUM(O$4:O$1569)/COUNTA(A$4:A$1569)</f>
        <v/>
      </c>
      <c r="BF847" s="9">
        <f>SUM(P$4:P$1569)/COUNTA(A$4:A$1569)</f>
        <v/>
      </c>
      <c r="BG847" s="9">
        <f>SUM(Q$4:Q$1569)/COUNTA(A$4:A$1569)</f>
        <v/>
      </c>
      <c r="BH847" s="9">
        <f>SUM(R$4:R$1569)/COUNTA(A$4:A$1569)</f>
        <v/>
      </c>
      <c r="BI847" s="9">
        <f>SUM(S$4:S$1569)/COUNTA(A$4:A$1569)</f>
        <v/>
      </c>
      <c r="BJ847" s="9">
        <f>SUM(T$4:T$1569)/COUNTA(A$4:A$1569)</f>
        <v/>
      </c>
      <c r="BK847" s="9">
        <f>SUM(U$4:U$1569)/COUNTA(A$4:A$1569)</f>
        <v/>
      </c>
      <c r="BL847" s="9">
        <f>SUM(V$4:V$1569)/COUNTA(A$4:A$1569)</f>
        <v/>
      </c>
      <c r="BM847" s="9">
        <f>SUM(W$4:W$1569)/COUNTA(A$4:A$1569)</f>
        <v/>
      </c>
      <c r="BN847" s="9">
        <f>SUM(X$4:X$1569)/COUNTA(A$4:A$1569)</f>
        <v/>
      </c>
      <c r="BO847" s="7" t="inlineStr">
        <is>
          <t>.</t>
        </is>
      </c>
      <c r="BP847" s="9">
        <f>IF(Z847&gt;=BB847,0,IFERROR(BB847+(SUMPRODUCT((Z$4:Z$1569&gt;=BB$4:BB$1569)*(Z$4:Z$1569-BB$4:BB$1569))/MAX(1,COUNTIF(Z$4:Z$1569,"&lt;"&amp;BB847+0.01))),BB847))</f>
        <v/>
      </c>
      <c r="BQ847" s="9">
        <f>IF(AA847&gt;=BC847,0,IFERROR(BC847+SUMPRODUCT((AA$4:AA$1569&gt;=BC$4:BC$1569)*(AA$4:AA$1569-BC$4:BC$1569))/MAX(1,COUNTIF(AA$4:AA$1569,"&lt;"&amp;BC847+0.01)),BC847))</f>
        <v/>
      </c>
      <c r="BR847" s="9">
        <f>IF(AB847&gt;=BD847,0,IFERROR(BD847+SUMPRODUCT((AB$4:AB$1569&gt;=BD$4:BD$1569)*(AB$4:AB$1569-BD$4:BD$1569))/MAX(1,COUNTIF(AB$4:AB$1569,"&lt;"&amp;BD847+0.01)),BD847))</f>
        <v/>
      </c>
      <c r="BS847" s="9">
        <f>IF(AC847&gt;=BE847,0,IFERROR(BE847+SUMPRODUCT((AC$4:AC$1569&gt;=BE$4:BE$1569)*(AC$4:AC$1569-BE$4:BE$1569))/MAX(1,COUNTIF(AC$4:AC$1569,"&lt;"&amp;BE847+0.01)),BE847))</f>
        <v/>
      </c>
      <c r="BT847" s="9">
        <f>IF(AD847&gt;=BF847,0,IFERROR(BF847+SUMPRODUCT((AD$4:AD$1569&gt;=BF$4:BF$1569)*(AD$4:AD$1569-BF$4:BF$1569))/MAX(1,COUNTIF(AD$4:AD$1569,"&lt;"&amp;BF847+0.01)),BF847))</f>
        <v/>
      </c>
      <c r="BU847" s="9">
        <f>IF(AE847&gt;=BG847,0,IFERROR(BG847+SUMPRODUCT((AE$4:AE$1569&gt;=BG$4:BG$1569)*(AE$4:AE$1569-BG$4:BG$1569))/MAX(1,COUNTIF(AE$4:AE$1569,"&lt;"&amp;BG847+0.01)),BG847))</f>
        <v/>
      </c>
      <c r="BV847" s="9">
        <f>IF(AF847&gt;=BH847,0,IFERROR(BH847+SUMPRODUCT((AF$4:AF$1569&gt;=BH$4:BH$1569)*(AF$4:AF$1569-BH$4:BH$1569))/MAX(1,COUNTIF(AF$4:AF$1569,"&lt;"&amp;BH847+0.01)),BH847))</f>
        <v/>
      </c>
      <c r="BW847" s="9">
        <f>IF(AG847&gt;=BI847,0,IFERROR(BI847+SUMPRODUCT((AG$4:AG$1569&gt;=BI$4:BI$1569)*(AG$4:AG$1569-BI$4:BI$1569))/MAX(1,COUNTIF(AG$4:AG$1569,"&lt;"&amp;BI847+0.01)),BI847))</f>
        <v/>
      </c>
      <c r="BX847" s="9">
        <f>IF(AH847&gt;=BJ847,0,IFERROR(BJ847+SUMPRODUCT((AH$4:AH$1569&gt;=BJ$4:BJ$1569)*(AH$4:AH$1569-BJ$4:BJ$1569))/MAX(1,COUNTIF(AH$4:AH$1569,"&lt;"&amp;BJ847+0.01)),BJ847))</f>
        <v/>
      </c>
      <c r="BY847" s="9">
        <f>IF(AI847&gt;=BK847,0,IFERROR(BK847+SUMPRODUCT((AI$4:AI$1569&gt;=BK$4:BK$1569)*(AI$4:AI$1569-BK$4:BK$1569))/MAX(1,COUNTIF(AI$4:AI$1569,"&lt;"&amp;BK847+0.01)),BK847))</f>
        <v/>
      </c>
      <c r="BZ847" s="9">
        <f>IF(AJ847&gt;=BL847,0,IFERROR(BL847+SUMPRODUCT((AJ$4:AJ$1569&gt;=BL$4:BL$1569)*(AJ$4:AJ$1569-BL$4:BL$1569))/MAX(1,COUNTIF(AJ$4:AJ$1569,"&lt;"&amp;BL847+0.01)),BL847))</f>
        <v/>
      </c>
      <c r="CA847" s="9">
        <f>IF(AK847&gt;=BM847,0,IFERROR(BM847+SUMPRODUCT((AK$4:AK$1569&gt;=BM$4:BM$1569)*(AK$4:AK$1569-BM$4:BM$1569))/MAX(1,COUNTIF(AK$4:AK$1569,"&lt;"&amp;BM847+0.01)),BM847))</f>
        <v/>
      </c>
      <c r="CB847" s="9">
        <f>IF(AL847&gt;=BN847,0,IFERROR(BN847+SUMPRODUCT((AL$4:AL$1569&gt;=BN$4:BN$1569)*(AL$4:AL$1569-BN$4:BN$1569))/MAX(1,COUNTIF(AL$4:AL$1569,"&lt;"&amp;BN847+0.01)),BN847))</f>
        <v/>
      </c>
      <c r="CC847" s="5">
        <f>IF(AO847="🟢","VERDE",IF(AO847="🟡","AMARELO",IF(AO847="🟠","VERMELHO",IF(AO847="🔴","VERMELHO","ROXO"))))</f>
        <v/>
      </c>
      <c r="CD847" s="5" t="inlineStr">
        <is>
          <t>🌎 REGIÕES</t>
        </is>
      </c>
      <c r="CE847" s="5" t="inlineStr">
        <is>
          <t>SEM REDE</t>
        </is>
      </c>
    </row>
    <row r="848">
      <c r="A848" s="5" t="inlineStr">
        <is>
          <t>27108286000180</t>
        </is>
      </c>
      <c r="B848" s="5" t="inlineStr">
        <is>
          <t>JN SUPLEMENTOS ALIMENTARES E ACESSORIOSL</t>
        </is>
      </c>
      <c r="C848" s="5" t="inlineStr">
        <is>
          <t>06 - SEM GRUPO</t>
        </is>
      </c>
      <c r="D848" s="5" t="inlineStr">
        <is>
          <t>HEMANUELE DITZEL (MANU)</t>
        </is>
      </c>
      <c r="E848" s="5" t="inlineStr">
        <is>
          <t>SC</t>
        </is>
      </c>
      <c r="F848" s="5">
        <f>IFERROR(VLOOKUP(C848,$AS$4:$AT$25,2,FALSE),"")</f>
        <v/>
      </c>
      <c r="G848" s="6">
        <f>IFERROR(VLOOKUP(C848,$AS$4:$AX$25,6,FALSE),"")</f>
        <v/>
      </c>
      <c r="H848" s="5">
        <f>IFERROR(VLOOKUP(C848,$AS$4:$AY$25,7,FALSE),"")</f>
        <v/>
      </c>
      <c r="I848" s="5">
        <f>IFERROR(VLOOKUP(C848,$AS$4:$AZ$25,8,FALSE),"")</f>
        <v/>
      </c>
      <c r="J848" s="7" t="inlineStr">
        <is>
          <t>.</t>
        </is>
      </c>
      <c r="K848" s="5" t="inlineStr">
        <is>
          <t>SUL</t>
        </is>
      </c>
      <c r="L848" s="8" t="n">
        <v>1553.191489361702</v>
      </c>
      <c r="M848" s="9" t="n">
        <v>119.1489361702128</v>
      </c>
      <c r="N848" s="9" t="n">
        <v>123.4042553191489</v>
      </c>
      <c r="O848" s="9" t="n">
        <v>123.4042553191489</v>
      </c>
      <c r="P848" s="9" t="n">
        <v>123.4042553191489</v>
      </c>
      <c r="Q848" s="9" t="n">
        <v>127.6595744680851</v>
      </c>
      <c r="R848" s="9" t="n">
        <v>127.6595744680851</v>
      </c>
      <c r="S848" s="9" t="n">
        <v>131.9148936170213</v>
      </c>
      <c r="T848" s="9" t="n">
        <v>131.9148936170213</v>
      </c>
      <c r="U848" s="9" t="n">
        <v>131.9148936170213</v>
      </c>
      <c r="V848" s="9" t="n">
        <v>136.1702127659574</v>
      </c>
      <c r="W848" s="9" t="n">
        <v>136.1702127659574</v>
      </c>
      <c r="X848" s="9" t="n">
        <v>140.4255319148936</v>
      </c>
      <c r="Y848" s="7" t="inlineStr">
        <is>
          <t>.</t>
        </is>
      </c>
      <c r="Z848" s="8">
        <f>SUM(AA848:AL848)</f>
        <v/>
      </c>
      <c r="AA848" s="9" t="n">
        <v>0</v>
      </c>
      <c r="AB848" s="9" t="n">
        <v>0</v>
      </c>
      <c r="AC848" s="9" t="n">
        <v>0</v>
      </c>
      <c r="AD848" s="9" t="n">
        <v>0</v>
      </c>
      <c r="AE848" s="9" t="n">
        <v>0</v>
      </c>
      <c r="AF848" s="9" t="n">
        <v>0</v>
      </c>
      <c r="AG848" s="9" t="n">
        <v>0</v>
      </c>
      <c r="AH848" s="9" t="n">
        <v>0</v>
      </c>
      <c r="AI848" s="9" t="n">
        <v>0</v>
      </c>
      <c r="AJ848" s="9" t="n">
        <v>0</v>
      </c>
      <c r="AK848" s="9" t="n">
        <v>0</v>
      </c>
      <c r="AL848" s="9" t="n">
        <v>0</v>
      </c>
      <c r="AM848" s="7" t="inlineStr">
        <is>
          <t>.</t>
        </is>
      </c>
      <c r="AN848" s="6">
        <f>IF(L848=0,0,Z848/L848)</f>
        <v/>
      </c>
      <c r="AO848" s="5">
        <f>IF(AN848="","",IF(AN848&gt;=0.9,"🟢",IF(AN848&gt;=0.7,"🟡",IF(AN848&gt;=0.5,"🟠","🔴"))))</f>
        <v/>
      </c>
      <c r="AP848" s="9">
        <f>IF(L848=0,0,L848-Z848)</f>
        <v/>
      </c>
      <c r="AQ848" s="5">
        <f>IF(Z848=0,"",RANK(Z848,Z$4:Z$1569,0))</f>
        <v/>
      </c>
      <c r="AR848" s="7" t="inlineStr">
        <is>
          <t>.</t>
        </is>
      </c>
      <c r="BA848" s="7" t="inlineStr">
        <is>
          <t>.</t>
        </is>
      </c>
      <c r="BB848" s="9">
        <f>SUM(L$4:L$1569)/COUNTA(A$4:A$1569)</f>
        <v/>
      </c>
      <c r="BC848" s="9">
        <f>SUM(M$4:M$1569)/COUNTA(A$4:A$1569)</f>
        <v/>
      </c>
      <c r="BD848" s="9">
        <f>SUM(N$4:N$1569)/COUNTA(A$4:A$1569)</f>
        <v/>
      </c>
      <c r="BE848" s="9">
        <f>SUM(O$4:O$1569)/COUNTA(A$4:A$1569)</f>
        <v/>
      </c>
      <c r="BF848" s="9">
        <f>SUM(P$4:P$1569)/COUNTA(A$4:A$1569)</f>
        <v/>
      </c>
      <c r="BG848" s="9">
        <f>SUM(Q$4:Q$1569)/COUNTA(A$4:A$1569)</f>
        <v/>
      </c>
      <c r="BH848" s="9">
        <f>SUM(R$4:R$1569)/COUNTA(A$4:A$1569)</f>
        <v/>
      </c>
      <c r="BI848" s="9">
        <f>SUM(S$4:S$1569)/COUNTA(A$4:A$1569)</f>
        <v/>
      </c>
      <c r="BJ848" s="9">
        <f>SUM(T$4:T$1569)/COUNTA(A$4:A$1569)</f>
        <v/>
      </c>
      <c r="BK848" s="9">
        <f>SUM(U$4:U$1569)/COUNTA(A$4:A$1569)</f>
        <v/>
      </c>
      <c r="BL848" s="9">
        <f>SUM(V$4:V$1569)/COUNTA(A$4:A$1569)</f>
        <v/>
      </c>
      <c r="BM848" s="9">
        <f>SUM(W$4:W$1569)/COUNTA(A$4:A$1569)</f>
        <v/>
      </c>
      <c r="BN848" s="9">
        <f>SUM(X$4:X$1569)/COUNTA(A$4:A$1569)</f>
        <v/>
      </c>
      <c r="BO848" s="7" t="inlineStr">
        <is>
          <t>.</t>
        </is>
      </c>
      <c r="BP848" s="9">
        <f>IF(Z848&gt;=BB848,0,IFERROR(BB848+(SUMPRODUCT((Z$4:Z$1569&gt;=BB$4:BB$1569)*(Z$4:Z$1569-BB$4:BB$1569))/MAX(1,COUNTIF(Z$4:Z$1569,"&lt;"&amp;BB848+0.01))),BB848))</f>
        <v/>
      </c>
      <c r="BQ848" s="9">
        <f>IF(AA848&gt;=BC848,0,IFERROR(BC848+SUMPRODUCT((AA$4:AA$1569&gt;=BC$4:BC$1569)*(AA$4:AA$1569-BC$4:BC$1569))/MAX(1,COUNTIF(AA$4:AA$1569,"&lt;"&amp;BC848+0.01)),BC848))</f>
        <v/>
      </c>
      <c r="BR848" s="9">
        <f>IF(AB848&gt;=BD848,0,IFERROR(BD848+SUMPRODUCT((AB$4:AB$1569&gt;=BD$4:BD$1569)*(AB$4:AB$1569-BD$4:BD$1569))/MAX(1,COUNTIF(AB$4:AB$1569,"&lt;"&amp;BD848+0.01)),BD848))</f>
        <v/>
      </c>
      <c r="BS848" s="9">
        <f>IF(AC848&gt;=BE848,0,IFERROR(BE848+SUMPRODUCT((AC$4:AC$1569&gt;=BE$4:BE$1569)*(AC$4:AC$1569-BE$4:BE$1569))/MAX(1,COUNTIF(AC$4:AC$1569,"&lt;"&amp;BE848+0.01)),BE848))</f>
        <v/>
      </c>
      <c r="BT848" s="9">
        <f>IF(AD848&gt;=BF848,0,IFERROR(BF848+SUMPRODUCT((AD$4:AD$1569&gt;=BF$4:BF$1569)*(AD$4:AD$1569-BF$4:BF$1569))/MAX(1,COUNTIF(AD$4:AD$1569,"&lt;"&amp;BF848+0.01)),BF848))</f>
        <v/>
      </c>
      <c r="BU848" s="9">
        <f>IF(AE848&gt;=BG848,0,IFERROR(BG848+SUMPRODUCT((AE$4:AE$1569&gt;=BG$4:BG$1569)*(AE$4:AE$1569-BG$4:BG$1569))/MAX(1,COUNTIF(AE$4:AE$1569,"&lt;"&amp;BG848+0.01)),BG848))</f>
        <v/>
      </c>
      <c r="BV848" s="9">
        <f>IF(AF848&gt;=BH848,0,IFERROR(BH848+SUMPRODUCT((AF$4:AF$1569&gt;=BH$4:BH$1569)*(AF$4:AF$1569-BH$4:BH$1569))/MAX(1,COUNTIF(AF$4:AF$1569,"&lt;"&amp;BH848+0.01)),BH848))</f>
        <v/>
      </c>
      <c r="BW848" s="9">
        <f>IF(AG848&gt;=BI848,0,IFERROR(BI848+SUMPRODUCT((AG$4:AG$1569&gt;=BI$4:BI$1569)*(AG$4:AG$1569-BI$4:BI$1569))/MAX(1,COUNTIF(AG$4:AG$1569,"&lt;"&amp;BI848+0.01)),BI848))</f>
        <v/>
      </c>
      <c r="BX848" s="9">
        <f>IF(AH848&gt;=BJ848,0,IFERROR(BJ848+SUMPRODUCT((AH$4:AH$1569&gt;=BJ$4:BJ$1569)*(AH$4:AH$1569-BJ$4:BJ$1569))/MAX(1,COUNTIF(AH$4:AH$1569,"&lt;"&amp;BJ848+0.01)),BJ848))</f>
        <v/>
      </c>
      <c r="BY848" s="9">
        <f>IF(AI848&gt;=BK848,0,IFERROR(BK848+SUMPRODUCT((AI$4:AI$1569&gt;=BK$4:BK$1569)*(AI$4:AI$1569-BK$4:BK$1569))/MAX(1,COUNTIF(AI$4:AI$1569,"&lt;"&amp;BK848+0.01)),BK848))</f>
        <v/>
      </c>
      <c r="BZ848" s="9">
        <f>IF(AJ848&gt;=BL848,0,IFERROR(BL848+SUMPRODUCT((AJ$4:AJ$1569&gt;=BL$4:BL$1569)*(AJ$4:AJ$1569-BL$4:BL$1569))/MAX(1,COUNTIF(AJ$4:AJ$1569,"&lt;"&amp;BL848+0.01)),BL848))</f>
        <v/>
      </c>
      <c r="CA848" s="9">
        <f>IF(AK848&gt;=BM848,0,IFERROR(BM848+SUMPRODUCT((AK$4:AK$1569&gt;=BM$4:BM$1569)*(AK$4:AK$1569-BM$4:BM$1569))/MAX(1,COUNTIF(AK$4:AK$1569,"&lt;"&amp;BM848+0.01)),BM848))</f>
        <v/>
      </c>
      <c r="CB848" s="9">
        <f>IF(AL848&gt;=BN848,0,IFERROR(BN848+SUMPRODUCT((AL$4:AL$1569&gt;=BN$4:BN$1569)*(AL$4:AL$1569-BN$4:BN$1569))/MAX(1,COUNTIF(AL$4:AL$1569,"&lt;"&amp;BN848+0.01)),BN848))</f>
        <v/>
      </c>
      <c r="CC848" s="5">
        <f>IF(AO848="🟢","VERDE",IF(AO848="🟡","AMARELO",IF(AO848="🟠","VERMELHO",IF(AO848="🔴","VERMELHO","ROXO"))))</f>
        <v/>
      </c>
      <c r="CD848" s="5" t="inlineStr">
        <is>
          <t>🌎 REGIÕES</t>
        </is>
      </c>
      <c r="CE848" s="5" t="inlineStr">
        <is>
          <t>SEM REDE</t>
        </is>
      </c>
    </row>
    <row r="849">
      <c r="A849" s="5" t="inlineStr">
        <is>
          <t>27149354000159</t>
        </is>
      </c>
      <c r="B849" s="5" t="inlineStr">
        <is>
          <t>LILIANE DOS SANTOS BEZERRA 01410631141 -</t>
        </is>
      </c>
      <c r="C849" s="5" t="inlineStr">
        <is>
          <t>06 - SEM GRUPO</t>
        </is>
      </c>
      <c r="D849" s="5" t="inlineStr">
        <is>
          <t>LARISSA PADILHA</t>
        </is>
      </c>
      <c r="E849" s="5" t="inlineStr">
        <is>
          <t>TO</t>
        </is>
      </c>
      <c r="F849" s="5">
        <f>IFERROR(VLOOKUP(C849,$AS$4:$AT$25,2,FALSE),"")</f>
        <v/>
      </c>
      <c r="G849" s="6">
        <f>IFERROR(VLOOKUP(C849,$AS$4:$AX$25,6,FALSE),"")</f>
        <v/>
      </c>
      <c r="H849" s="5">
        <f>IFERROR(VLOOKUP(C849,$AS$4:$AY$25,7,FALSE),"")</f>
        <v/>
      </c>
      <c r="I849" s="5">
        <f>IFERROR(VLOOKUP(C849,$AS$4:$AZ$25,8,FALSE),"")</f>
        <v/>
      </c>
      <c r="J849" s="7" t="inlineStr">
        <is>
          <t>.</t>
        </is>
      </c>
      <c r="K849" s="5" t="inlineStr">
        <is>
          <t>CENTRO OESTE</t>
        </is>
      </c>
      <c r="L849" s="8" t="n">
        <v>1600</v>
      </c>
      <c r="M849" s="9" t="n">
        <v>133.3333333333333</v>
      </c>
      <c r="N849" s="9" t="n">
        <v>133.3333333333333</v>
      </c>
      <c r="O849" s="9" t="n">
        <v>133.3333333333333</v>
      </c>
      <c r="P849" s="9" t="n">
        <v>133.3333333333333</v>
      </c>
      <c r="Q849" s="9" t="n">
        <v>133.3333333333333</v>
      </c>
      <c r="R849" s="9" t="n">
        <v>133.3333333333333</v>
      </c>
      <c r="S849" s="9" t="n">
        <v>133.3333333333333</v>
      </c>
      <c r="T849" s="9" t="n">
        <v>133.3333333333333</v>
      </c>
      <c r="U849" s="9" t="n">
        <v>133.3333333333333</v>
      </c>
      <c r="V849" s="9" t="n">
        <v>133.3333333333333</v>
      </c>
      <c r="W849" s="9" t="n">
        <v>133.3333333333333</v>
      </c>
      <c r="X849" s="9" t="n">
        <v>133.3333333333333</v>
      </c>
      <c r="Y849" s="7" t="inlineStr">
        <is>
          <t>.</t>
        </is>
      </c>
      <c r="Z849" s="8">
        <f>SUM(AA849:AL849)</f>
        <v/>
      </c>
      <c r="AA849" s="9" t="n">
        <v>0</v>
      </c>
      <c r="AB849" s="9" t="n">
        <v>0</v>
      </c>
      <c r="AC849" s="9" t="n">
        <v>0</v>
      </c>
      <c r="AD849" s="9" t="n">
        <v>0</v>
      </c>
      <c r="AE849" s="9" t="n">
        <v>0</v>
      </c>
      <c r="AF849" s="9" t="n">
        <v>0</v>
      </c>
      <c r="AG849" s="9" t="n">
        <v>0</v>
      </c>
      <c r="AH849" s="9" t="n">
        <v>0</v>
      </c>
      <c r="AI849" s="9" t="n">
        <v>0</v>
      </c>
      <c r="AJ849" s="9" t="n">
        <v>0</v>
      </c>
      <c r="AK849" s="9" t="n">
        <v>0</v>
      </c>
      <c r="AL849" s="9" t="n">
        <v>0</v>
      </c>
      <c r="AM849" s="7" t="inlineStr">
        <is>
          <t>.</t>
        </is>
      </c>
      <c r="AN849" s="6">
        <f>IF(L849=0,0,Z849/L849)</f>
        <v/>
      </c>
      <c r="AO849" s="5">
        <f>IF(AN849="","",IF(AN849&gt;=0.9,"🟢",IF(AN849&gt;=0.7,"🟡",IF(AN849&gt;=0.5,"🟠","🔴"))))</f>
        <v/>
      </c>
      <c r="AP849" s="9">
        <f>IF(L849=0,0,L849-Z849)</f>
        <v/>
      </c>
      <c r="AQ849" s="5">
        <f>IF(Z849=0,"",RANK(Z849,Z$4:Z$1569,0))</f>
        <v/>
      </c>
      <c r="AR849" s="7" t="inlineStr">
        <is>
          <t>.</t>
        </is>
      </c>
      <c r="BA849" s="7" t="inlineStr">
        <is>
          <t>.</t>
        </is>
      </c>
      <c r="BB849" s="9">
        <f>SUM(L$4:L$1569)/COUNTA(A$4:A$1569)</f>
        <v/>
      </c>
      <c r="BC849" s="9">
        <f>SUM(M$4:M$1569)/COUNTA(A$4:A$1569)</f>
        <v/>
      </c>
      <c r="BD849" s="9">
        <f>SUM(N$4:N$1569)/COUNTA(A$4:A$1569)</f>
        <v/>
      </c>
      <c r="BE849" s="9">
        <f>SUM(O$4:O$1569)/COUNTA(A$4:A$1569)</f>
        <v/>
      </c>
      <c r="BF849" s="9">
        <f>SUM(P$4:P$1569)/COUNTA(A$4:A$1569)</f>
        <v/>
      </c>
      <c r="BG849" s="9">
        <f>SUM(Q$4:Q$1569)/COUNTA(A$4:A$1569)</f>
        <v/>
      </c>
      <c r="BH849" s="9">
        <f>SUM(R$4:R$1569)/COUNTA(A$4:A$1569)</f>
        <v/>
      </c>
      <c r="BI849" s="9">
        <f>SUM(S$4:S$1569)/COUNTA(A$4:A$1569)</f>
        <v/>
      </c>
      <c r="BJ849" s="9">
        <f>SUM(T$4:T$1569)/COUNTA(A$4:A$1569)</f>
        <v/>
      </c>
      <c r="BK849" s="9">
        <f>SUM(U$4:U$1569)/COUNTA(A$4:A$1569)</f>
        <v/>
      </c>
      <c r="BL849" s="9">
        <f>SUM(V$4:V$1569)/COUNTA(A$4:A$1569)</f>
        <v/>
      </c>
      <c r="BM849" s="9">
        <f>SUM(W$4:W$1569)/COUNTA(A$4:A$1569)</f>
        <v/>
      </c>
      <c r="BN849" s="9">
        <f>SUM(X$4:X$1569)/COUNTA(A$4:A$1569)</f>
        <v/>
      </c>
      <c r="BO849" s="7" t="inlineStr">
        <is>
          <t>.</t>
        </is>
      </c>
      <c r="BP849" s="9">
        <f>IF(Z849&gt;=BB849,0,IFERROR(BB849+(SUMPRODUCT((Z$4:Z$1569&gt;=BB$4:BB$1569)*(Z$4:Z$1569-BB$4:BB$1569))/MAX(1,COUNTIF(Z$4:Z$1569,"&lt;"&amp;BB849+0.01))),BB849))</f>
        <v/>
      </c>
      <c r="BQ849" s="9">
        <f>IF(AA849&gt;=BC849,0,IFERROR(BC849+SUMPRODUCT((AA$4:AA$1569&gt;=BC$4:BC$1569)*(AA$4:AA$1569-BC$4:BC$1569))/MAX(1,COUNTIF(AA$4:AA$1569,"&lt;"&amp;BC849+0.01)),BC849))</f>
        <v/>
      </c>
      <c r="BR849" s="9">
        <f>IF(AB849&gt;=BD849,0,IFERROR(BD849+SUMPRODUCT((AB$4:AB$1569&gt;=BD$4:BD$1569)*(AB$4:AB$1569-BD$4:BD$1569))/MAX(1,COUNTIF(AB$4:AB$1569,"&lt;"&amp;BD849+0.01)),BD849))</f>
        <v/>
      </c>
      <c r="BS849" s="9">
        <f>IF(AC849&gt;=BE849,0,IFERROR(BE849+SUMPRODUCT((AC$4:AC$1569&gt;=BE$4:BE$1569)*(AC$4:AC$1569-BE$4:BE$1569))/MAX(1,COUNTIF(AC$4:AC$1569,"&lt;"&amp;BE849+0.01)),BE849))</f>
        <v/>
      </c>
      <c r="BT849" s="9">
        <f>IF(AD849&gt;=BF849,0,IFERROR(BF849+SUMPRODUCT((AD$4:AD$1569&gt;=BF$4:BF$1569)*(AD$4:AD$1569-BF$4:BF$1569))/MAX(1,COUNTIF(AD$4:AD$1569,"&lt;"&amp;BF849+0.01)),BF849))</f>
        <v/>
      </c>
      <c r="BU849" s="9">
        <f>IF(AE849&gt;=BG849,0,IFERROR(BG849+SUMPRODUCT((AE$4:AE$1569&gt;=BG$4:BG$1569)*(AE$4:AE$1569-BG$4:BG$1569))/MAX(1,COUNTIF(AE$4:AE$1569,"&lt;"&amp;BG849+0.01)),BG849))</f>
        <v/>
      </c>
      <c r="BV849" s="9">
        <f>IF(AF849&gt;=BH849,0,IFERROR(BH849+SUMPRODUCT((AF$4:AF$1569&gt;=BH$4:BH$1569)*(AF$4:AF$1569-BH$4:BH$1569))/MAX(1,COUNTIF(AF$4:AF$1569,"&lt;"&amp;BH849+0.01)),BH849))</f>
        <v/>
      </c>
      <c r="BW849" s="9">
        <f>IF(AG849&gt;=BI849,0,IFERROR(BI849+SUMPRODUCT((AG$4:AG$1569&gt;=BI$4:BI$1569)*(AG$4:AG$1569-BI$4:BI$1569))/MAX(1,COUNTIF(AG$4:AG$1569,"&lt;"&amp;BI849+0.01)),BI849))</f>
        <v/>
      </c>
      <c r="BX849" s="9">
        <f>IF(AH849&gt;=BJ849,0,IFERROR(BJ849+SUMPRODUCT((AH$4:AH$1569&gt;=BJ$4:BJ$1569)*(AH$4:AH$1569-BJ$4:BJ$1569))/MAX(1,COUNTIF(AH$4:AH$1569,"&lt;"&amp;BJ849+0.01)),BJ849))</f>
        <v/>
      </c>
      <c r="BY849" s="9">
        <f>IF(AI849&gt;=BK849,0,IFERROR(BK849+SUMPRODUCT((AI$4:AI$1569&gt;=BK$4:BK$1569)*(AI$4:AI$1569-BK$4:BK$1569))/MAX(1,COUNTIF(AI$4:AI$1569,"&lt;"&amp;BK849+0.01)),BK849))</f>
        <v/>
      </c>
      <c r="BZ849" s="9">
        <f>IF(AJ849&gt;=BL849,0,IFERROR(BL849+SUMPRODUCT((AJ$4:AJ$1569&gt;=BL$4:BL$1569)*(AJ$4:AJ$1569-BL$4:BL$1569))/MAX(1,COUNTIF(AJ$4:AJ$1569,"&lt;"&amp;BL849+0.01)),BL849))</f>
        <v/>
      </c>
      <c r="CA849" s="9">
        <f>IF(AK849&gt;=BM849,0,IFERROR(BM849+SUMPRODUCT((AK$4:AK$1569&gt;=BM$4:BM$1569)*(AK$4:AK$1569-BM$4:BM$1569))/MAX(1,COUNTIF(AK$4:AK$1569,"&lt;"&amp;BM849+0.01)),BM849))</f>
        <v/>
      </c>
      <c r="CB849" s="9">
        <f>IF(AL849&gt;=BN849,0,IFERROR(BN849+SUMPRODUCT((AL$4:AL$1569&gt;=BN$4:BN$1569)*(AL$4:AL$1569-BN$4:BN$1569))/MAX(1,COUNTIF(AL$4:AL$1569,"&lt;"&amp;BN849+0.01)),BN849))</f>
        <v/>
      </c>
      <c r="CC849" s="5">
        <f>IF(AO849="🟢","VERDE",IF(AO849="🟡","AMARELO",IF(AO849="🟠","VERMELHO",IF(AO849="🔴","VERMELHO","ROXO"))))</f>
        <v/>
      </c>
      <c r="CD849" s="5" t="inlineStr">
        <is>
          <t>🌎 REGIÕES</t>
        </is>
      </c>
      <c r="CE849" s="5" t="inlineStr">
        <is>
          <t>SEM REDE</t>
        </is>
      </c>
    </row>
    <row r="850">
      <c r="A850" s="5" t="inlineStr">
        <is>
          <t>27177728000140</t>
        </is>
      </c>
      <c r="B850" s="5" t="inlineStr">
        <is>
          <t>27.177.728 ELZA CARLA COSTA MARIANO - ME</t>
        </is>
      </c>
      <c r="C850" s="5" t="inlineStr">
        <is>
          <t>06 - SEM GRUPO</t>
        </is>
      </c>
      <c r="D850" s="5" t="inlineStr">
        <is>
          <t>LARISSA PADILHA</t>
        </is>
      </c>
      <c r="E850" s="5" t="inlineStr">
        <is>
          <t>RJ</t>
        </is>
      </c>
      <c r="F850" s="5">
        <f>IFERROR(VLOOKUP(C850,$AS$4:$AT$25,2,FALSE),"")</f>
        <v/>
      </c>
      <c r="G850" s="6">
        <f>IFERROR(VLOOKUP(C850,$AS$4:$AX$25,6,FALSE),"")</f>
        <v/>
      </c>
      <c r="H850" s="5">
        <f>IFERROR(VLOOKUP(C850,$AS$4:$AY$25,7,FALSE),"")</f>
        <v/>
      </c>
      <c r="I850" s="5">
        <f>IFERROR(VLOOKUP(C850,$AS$4:$AZ$25,8,FALSE),"")</f>
        <v/>
      </c>
      <c r="J850" s="7" t="inlineStr">
        <is>
          <t>.</t>
        </is>
      </c>
      <c r="K850" s="5" t="inlineStr">
        <is>
          <t>RJ + ES + MG</t>
        </is>
      </c>
      <c r="L850" s="8" t="n">
        <v>1393.548387096774</v>
      </c>
      <c r="M850" s="9" t="n">
        <v>116.1290322580645</v>
      </c>
      <c r="N850" s="9" t="n">
        <v>116.1290322580645</v>
      </c>
      <c r="O850" s="9" t="n">
        <v>116.1290322580645</v>
      </c>
      <c r="P850" s="9" t="n">
        <v>116.1290322580645</v>
      </c>
      <c r="Q850" s="9" t="n">
        <v>116.1290322580645</v>
      </c>
      <c r="R850" s="9" t="n">
        <v>116.1290322580645</v>
      </c>
      <c r="S850" s="9" t="n">
        <v>116.1290322580645</v>
      </c>
      <c r="T850" s="9" t="n">
        <v>116.1290322580645</v>
      </c>
      <c r="U850" s="9" t="n">
        <v>116.1290322580645</v>
      </c>
      <c r="V850" s="9" t="n">
        <v>116.1290322580645</v>
      </c>
      <c r="W850" s="9" t="n">
        <v>116.1290322580645</v>
      </c>
      <c r="X850" s="9" t="n">
        <v>116.1290322580645</v>
      </c>
      <c r="Y850" s="7" t="inlineStr">
        <is>
          <t>.</t>
        </is>
      </c>
      <c r="Z850" s="8">
        <f>SUM(AA850:AL850)</f>
        <v/>
      </c>
      <c r="AA850" s="9" t="n">
        <v>0</v>
      </c>
      <c r="AB850" s="9" t="n">
        <v>0</v>
      </c>
      <c r="AC850" s="9" t="n">
        <v>0</v>
      </c>
      <c r="AD850" s="9" t="n">
        <v>0</v>
      </c>
      <c r="AE850" s="9" t="n">
        <v>0</v>
      </c>
      <c r="AF850" s="9" t="n">
        <v>0</v>
      </c>
      <c r="AG850" s="9" t="n">
        <v>0</v>
      </c>
      <c r="AH850" s="9" t="n">
        <v>0</v>
      </c>
      <c r="AI850" s="9" t="n">
        <v>0</v>
      </c>
      <c r="AJ850" s="9" t="n">
        <v>0</v>
      </c>
      <c r="AK850" s="9" t="n">
        <v>0</v>
      </c>
      <c r="AL850" s="9" t="n">
        <v>0</v>
      </c>
      <c r="AM850" s="7" t="inlineStr">
        <is>
          <t>.</t>
        </is>
      </c>
      <c r="AN850" s="6">
        <f>IF(L850=0,0,Z850/L850)</f>
        <v/>
      </c>
      <c r="AO850" s="5">
        <f>IF(AN850="","",IF(AN850&gt;=0.9,"🟢",IF(AN850&gt;=0.7,"🟡",IF(AN850&gt;=0.5,"🟠","🔴"))))</f>
        <v/>
      </c>
      <c r="AP850" s="9">
        <f>IF(L850=0,0,L850-Z850)</f>
        <v/>
      </c>
      <c r="AQ850" s="5">
        <f>IF(Z850=0,"",RANK(Z850,Z$4:Z$1569,0))</f>
        <v/>
      </c>
      <c r="AR850" s="7" t="inlineStr">
        <is>
          <t>.</t>
        </is>
      </c>
      <c r="BA850" s="7" t="inlineStr">
        <is>
          <t>.</t>
        </is>
      </c>
      <c r="BB850" s="9">
        <f>SUM(L$4:L$1569)/COUNTA(A$4:A$1569)</f>
        <v/>
      </c>
      <c r="BC850" s="9">
        <f>SUM(M$4:M$1569)/COUNTA(A$4:A$1569)</f>
        <v/>
      </c>
      <c r="BD850" s="9">
        <f>SUM(N$4:N$1569)/COUNTA(A$4:A$1569)</f>
        <v/>
      </c>
      <c r="BE850" s="9">
        <f>SUM(O$4:O$1569)/COUNTA(A$4:A$1569)</f>
        <v/>
      </c>
      <c r="BF850" s="9">
        <f>SUM(P$4:P$1569)/COUNTA(A$4:A$1569)</f>
        <v/>
      </c>
      <c r="BG850" s="9">
        <f>SUM(Q$4:Q$1569)/COUNTA(A$4:A$1569)</f>
        <v/>
      </c>
      <c r="BH850" s="9">
        <f>SUM(R$4:R$1569)/COUNTA(A$4:A$1569)</f>
        <v/>
      </c>
      <c r="BI850" s="9">
        <f>SUM(S$4:S$1569)/COUNTA(A$4:A$1569)</f>
        <v/>
      </c>
      <c r="BJ850" s="9">
        <f>SUM(T$4:T$1569)/COUNTA(A$4:A$1569)</f>
        <v/>
      </c>
      <c r="BK850" s="9">
        <f>SUM(U$4:U$1569)/COUNTA(A$4:A$1569)</f>
        <v/>
      </c>
      <c r="BL850" s="9">
        <f>SUM(V$4:V$1569)/COUNTA(A$4:A$1569)</f>
        <v/>
      </c>
      <c r="BM850" s="9">
        <f>SUM(W$4:W$1569)/COUNTA(A$4:A$1569)</f>
        <v/>
      </c>
      <c r="BN850" s="9">
        <f>SUM(X$4:X$1569)/COUNTA(A$4:A$1569)</f>
        <v/>
      </c>
      <c r="BO850" s="7" t="inlineStr">
        <is>
          <t>.</t>
        </is>
      </c>
      <c r="BP850" s="9">
        <f>IF(Z850&gt;=BB850,0,IFERROR(BB850+(SUMPRODUCT((Z$4:Z$1569&gt;=BB$4:BB$1569)*(Z$4:Z$1569-BB$4:BB$1569))/MAX(1,COUNTIF(Z$4:Z$1569,"&lt;"&amp;BB850+0.01))),BB850))</f>
        <v/>
      </c>
      <c r="BQ850" s="9">
        <f>IF(AA850&gt;=BC850,0,IFERROR(BC850+SUMPRODUCT((AA$4:AA$1569&gt;=BC$4:BC$1569)*(AA$4:AA$1569-BC$4:BC$1569))/MAX(1,COUNTIF(AA$4:AA$1569,"&lt;"&amp;BC850+0.01)),BC850))</f>
        <v/>
      </c>
      <c r="BR850" s="9">
        <f>IF(AB850&gt;=BD850,0,IFERROR(BD850+SUMPRODUCT((AB$4:AB$1569&gt;=BD$4:BD$1569)*(AB$4:AB$1569-BD$4:BD$1569))/MAX(1,COUNTIF(AB$4:AB$1569,"&lt;"&amp;BD850+0.01)),BD850))</f>
        <v/>
      </c>
      <c r="BS850" s="9">
        <f>IF(AC850&gt;=BE850,0,IFERROR(BE850+SUMPRODUCT((AC$4:AC$1569&gt;=BE$4:BE$1569)*(AC$4:AC$1569-BE$4:BE$1569))/MAX(1,COUNTIF(AC$4:AC$1569,"&lt;"&amp;BE850+0.01)),BE850))</f>
        <v/>
      </c>
      <c r="BT850" s="9">
        <f>IF(AD850&gt;=BF850,0,IFERROR(BF850+SUMPRODUCT((AD$4:AD$1569&gt;=BF$4:BF$1569)*(AD$4:AD$1569-BF$4:BF$1569))/MAX(1,COUNTIF(AD$4:AD$1569,"&lt;"&amp;BF850+0.01)),BF850))</f>
        <v/>
      </c>
      <c r="BU850" s="9">
        <f>IF(AE850&gt;=BG850,0,IFERROR(BG850+SUMPRODUCT((AE$4:AE$1569&gt;=BG$4:BG$1569)*(AE$4:AE$1569-BG$4:BG$1569))/MAX(1,COUNTIF(AE$4:AE$1569,"&lt;"&amp;BG850+0.01)),BG850))</f>
        <v/>
      </c>
      <c r="BV850" s="9">
        <f>IF(AF850&gt;=BH850,0,IFERROR(BH850+SUMPRODUCT((AF$4:AF$1569&gt;=BH$4:BH$1569)*(AF$4:AF$1569-BH$4:BH$1569))/MAX(1,COUNTIF(AF$4:AF$1569,"&lt;"&amp;BH850+0.01)),BH850))</f>
        <v/>
      </c>
      <c r="BW850" s="9">
        <f>IF(AG850&gt;=BI850,0,IFERROR(BI850+SUMPRODUCT((AG$4:AG$1569&gt;=BI$4:BI$1569)*(AG$4:AG$1569-BI$4:BI$1569))/MAX(1,COUNTIF(AG$4:AG$1569,"&lt;"&amp;BI850+0.01)),BI850))</f>
        <v/>
      </c>
      <c r="BX850" s="9">
        <f>IF(AH850&gt;=BJ850,0,IFERROR(BJ850+SUMPRODUCT((AH$4:AH$1569&gt;=BJ$4:BJ$1569)*(AH$4:AH$1569-BJ$4:BJ$1569))/MAX(1,COUNTIF(AH$4:AH$1569,"&lt;"&amp;BJ850+0.01)),BJ850))</f>
        <v/>
      </c>
      <c r="BY850" s="9">
        <f>IF(AI850&gt;=BK850,0,IFERROR(BK850+SUMPRODUCT((AI$4:AI$1569&gt;=BK$4:BK$1569)*(AI$4:AI$1569-BK$4:BK$1569))/MAX(1,COUNTIF(AI$4:AI$1569,"&lt;"&amp;BK850+0.01)),BK850))</f>
        <v/>
      </c>
      <c r="BZ850" s="9">
        <f>IF(AJ850&gt;=BL850,0,IFERROR(BL850+SUMPRODUCT((AJ$4:AJ$1569&gt;=BL$4:BL$1569)*(AJ$4:AJ$1569-BL$4:BL$1569))/MAX(1,COUNTIF(AJ$4:AJ$1569,"&lt;"&amp;BL850+0.01)),BL850))</f>
        <v/>
      </c>
      <c r="CA850" s="9">
        <f>IF(AK850&gt;=BM850,0,IFERROR(BM850+SUMPRODUCT((AK$4:AK$1569&gt;=BM$4:BM$1569)*(AK$4:AK$1569-BM$4:BM$1569))/MAX(1,COUNTIF(AK$4:AK$1569,"&lt;"&amp;BM850+0.01)),BM850))</f>
        <v/>
      </c>
      <c r="CB850" s="9">
        <f>IF(AL850&gt;=BN850,0,IFERROR(BN850+SUMPRODUCT((AL$4:AL$1569&gt;=BN$4:BN$1569)*(AL$4:AL$1569-BN$4:BN$1569))/MAX(1,COUNTIF(AL$4:AL$1569,"&lt;"&amp;BN850+0.01)),BN850))</f>
        <v/>
      </c>
      <c r="CC850" s="5">
        <f>IF(AO850="🟢","VERDE",IF(AO850="🟡","AMARELO",IF(AO850="🟠","VERMELHO",IF(AO850="🔴","VERMELHO","ROXO"))))</f>
        <v/>
      </c>
      <c r="CD850" s="5" t="inlineStr">
        <is>
          <t>🌎 REGIÕES</t>
        </is>
      </c>
      <c r="CE850" s="5" t="inlineStr">
        <is>
          <t>SEM REDE</t>
        </is>
      </c>
    </row>
    <row r="851">
      <c r="A851" s="5" t="inlineStr">
        <is>
          <t>27180811000178</t>
        </is>
      </c>
      <c r="B851" s="5" t="inlineStr">
        <is>
          <t>FEITOSA NEVES PRODUTOS NATURAIS LTDA - M</t>
        </is>
      </c>
      <c r="C851" s="5" t="inlineStr">
        <is>
          <t>06 - SEM GRUPO</t>
        </is>
      </c>
      <c r="D851" s="5" t="inlineStr">
        <is>
          <t>LARISSA PADILHA</t>
        </is>
      </c>
      <c r="E851" s="5" t="inlineStr">
        <is>
          <t>PI</t>
        </is>
      </c>
      <c r="F851" s="5">
        <f>IFERROR(VLOOKUP(C851,$AS$4:$AT$25,2,FALSE),"")</f>
        <v/>
      </c>
      <c r="G851" s="6">
        <f>IFERROR(VLOOKUP(C851,$AS$4:$AX$25,6,FALSE),"")</f>
        <v/>
      </c>
      <c r="H851" s="5">
        <f>IFERROR(VLOOKUP(C851,$AS$4:$AY$25,7,FALSE),"")</f>
        <v/>
      </c>
      <c r="I851" s="5">
        <f>IFERROR(VLOOKUP(C851,$AS$4:$AZ$25,8,FALSE),"")</f>
        <v/>
      </c>
      <c r="J851" s="7" t="inlineStr">
        <is>
          <t>.</t>
        </is>
      </c>
      <c r="K851" s="5" t="inlineStr">
        <is>
          <t>NORDESTE (SEM MA)</t>
        </is>
      </c>
      <c r="L851" s="8" t="n">
        <v>2057.142857142857</v>
      </c>
      <c r="M851" s="9" t="n">
        <v>171.4285714285714</v>
      </c>
      <c r="N851" s="9" t="n">
        <v>171.4285714285714</v>
      </c>
      <c r="O851" s="9" t="n">
        <v>171.4285714285714</v>
      </c>
      <c r="P851" s="9" t="n">
        <v>171.4285714285714</v>
      </c>
      <c r="Q851" s="9" t="n">
        <v>171.4285714285714</v>
      </c>
      <c r="R851" s="9" t="n">
        <v>171.4285714285714</v>
      </c>
      <c r="S851" s="9" t="n">
        <v>171.4285714285714</v>
      </c>
      <c r="T851" s="9" t="n">
        <v>171.4285714285714</v>
      </c>
      <c r="U851" s="9" t="n">
        <v>171.4285714285714</v>
      </c>
      <c r="V851" s="9" t="n">
        <v>171.4285714285714</v>
      </c>
      <c r="W851" s="9" t="n">
        <v>171.4285714285714</v>
      </c>
      <c r="X851" s="9" t="n">
        <v>171.4285714285714</v>
      </c>
      <c r="Y851" s="7" t="inlineStr">
        <is>
          <t>.</t>
        </is>
      </c>
      <c r="Z851" s="8">
        <f>SUM(AA851:AL851)</f>
        <v/>
      </c>
      <c r="AA851" s="9" t="n">
        <v>0</v>
      </c>
      <c r="AB851" s="9" t="n">
        <v>0</v>
      </c>
      <c r="AC851" s="9" t="n">
        <v>0</v>
      </c>
      <c r="AD851" s="9" t="n">
        <v>0</v>
      </c>
      <c r="AE851" s="9" t="n">
        <v>0</v>
      </c>
      <c r="AF851" s="9" t="n">
        <v>0</v>
      </c>
      <c r="AG851" s="9" t="n">
        <v>0</v>
      </c>
      <c r="AH851" s="9" t="n">
        <v>0</v>
      </c>
      <c r="AI851" s="9" t="n">
        <v>0</v>
      </c>
      <c r="AJ851" s="9" t="n">
        <v>0</v>
      </c>
      <c r="AK851" s="9" t="n">
        <v>0</v>
      </c>
      <c r="AL851" s="9" t="n">
        <v>0</v>
      </c>
      <c r="AM851" s="7" t="inlineStr">
        <is>
          <t>.</t>
        </is>
      </c>
      <c r="AN851" s="6">
        <f>IF(L851=0,0,Z851/L851)</f>
        <v/>
      </c>
      <c r="AO851" s="5">
        <f>IF(AN851="","",IF(AN851&gt;=0.9,"🟢",IF(AN851&gt;=0.7,"🟡",IF(AN851&gt;=0.5,"🟠","🔴"))))</f>
        <v/>
      </c>
      <c r="AP851" s="9">
        <f>IF(L851=0,0,L851-Z851)</f>
        <v/>
      </c>
      <c r="AQ851" s="5">
        <f>IF(Z851=0,"",RANK(Z851,Z$4:Z$1569,0))</f>
        <v/>
      </c>
      <c r="AR851" s="7" t="inlineStr">
        <is>
          <t>.</t>
        </is>
      </c>
      <c r="BA851" s="7" t="inlineStr">
        <is>
          <t>.</t>
        </is>
      </c>
      <c r="BB851" s="9">
        <f>SUM(L$4:L$1569)/COUNTA(A$4:A$1569)</f>
        <v/>
      </c>
      <c r="BC851" s="9">
        <f>SUM(M$4:M$1569)/COUNTA(A$4:A$1569)</f>
        <v/>
      </c>
      <c r="BD851" s="9">
        <f>SUM(N$4:N$1569)/COUNTA(A$4:A$1569)</f>
        <v/>
      </c>
      <c r="BE851" s="9">
        <f>SUM(O$4:O$1569)/COUNTA(A$4:A$1569)</f>
        <v/>
      </c>
      <c r="BF851" s="9">
        <f>SUM(P$4:P$1569)/COUNTA(A$4:A$1569)</f>
        <v/>
      </c>
      <c r="BG851" s="9">
        <f>SUM(Q$4:Q$1569)/COUNTA(A$4:A$1569)</f>
        <v/>
      </c>
      <c r="BH851" s="9">
        <f>SUM(R$4:R$1569)/COUNTA(A$4:A$1569)</f>
        <v/>
      </c>
      <c r="BI851" s="9">
        <f>SUM(S$4:S$1569)/COUNTA(A$4:A$1569)</f>
        <v/>
      </c>
      <c r="BJ851" s="9">
        <f>SUM(T$4:T$1569)/COUNTA(A$4:A$1569)</f>
        <v/>
      </c>
      <c r="BK851" s="9">
        <f>SUM(U$4:U$1569)/COUNTA(A$4:A$1569)</f>
        <v/>
      </c>
      <c r="BL851" s="9">
        <f>SUM(V$4:V$1569)/COUNTA(A$4:A$1569)</f>
        <v/>
      </c>
      <c r="BM851" s="9">
        <f>SUM(W$4:W$1569)/COUNTA(A$4:A$1569)</f>
        <v/>
      </c>
      <c r="BN851" s="9">
        <f>SUM(X$4:X$1569)/COUNTA(A$4:A$1569)</f>
        <v/>
      </c>
      <c r="BO851" s="7" t="inlineStr">
        <is>
          <t>.</t>
        </is>
      </c>
      <c r="BP851" s="9">
        <f>IF(Z851&gt;=BB851,0,IFERROR(BB851+(SUMPRODUCT((Z$4:Z$1569&gt;=BB$4:BB$1569)*(Z$4:Z$1569-BB$4:BB$1569))/MAX(1,COUNTIF(Z$4:Z$1569,"&lt;"&amp;BB851+0.01))),BB851))</f>
        <v/>
      </c>
      <c r="BQ851" s="9">
        <f>IF(AA851&gt;=BC851,0,IFERROR(BC851+SUMPRODUCT((AA$4:AA$1569&gt;=BC$4:BC$1569)*(AA$4:AA$1569-BC$4:BC$1569))/MAX(1,COUNTIF(AA$4:AA$1569,"&lt;"&amp;BC851+0.01)),BC851))</f>
        <v/>
      </c>
      <c r="BR851" s="9">
        <f>IF(AB851&gt;=BD851,0,IFERROR(BD851+SUMPRODUCT((AB$4:AB$1569&gt;=BD$4:BD$1569)*(AB$4:AB$1569-BD$4:BD$1569))/MAX(1,COUNTIF(AB$4:AB$1569,"&lt;"&amp;BD851+0.01)),BD851))</f>
        <v/>
      </c>
      <c r="BS851" s="9">
        <f>IF(AC851&gt;=BE851,0,IFERROR(BE851+SUMPRODUCT((AC$4:AC$1569&gt;=BE$4:BE$1569)*(AC$4:AC$1569-BE$4:BE$1569))/MAX(1,COUNTIF(AC$4:AC$1569,"&lt;"&amp;BE851+0.01)),BE851))</f>
        <v/>
      </c>
      <c r="BT851" s="9">
        <f>IF(AD851&gt;=BF851,0,IFERROR(BF851+SUMPRODUCT((AD$4:AD$1569&gt;=BF$4:BF$1569)*(AD$4:AD$1569-BF$4:BF$1569))/MAX(1,COUNTIF(AD$4:AD$1569,"&lt;"&amp;BF851+0.01)),BF851))</f>
        <v/>
      </c>
      <c r="BU851" s="9">
        <f>IF(AE851&gt;=BG851,0,IFERROR(BG851+SUMPRODUCT((AE$4:AE$1569&gt;=BG$4:BG$1569)*(AE$4:AE$1569-BG$4:BG$1569))/MAX(1,COUNTIF(AE$4:AE$1569,"&lt;"&amp;BG851+0.01)),BG851))</f>
        <v/>
      </c>
      <c r="BV851" s="9">
        <f>IF(AF851&gt;=BH851,0,IFERROR(BH851+SUMPRODUCT((AF$4:AF$1569&gt;=BH$4:BH$1569)*(AF$4:AF$1569-BH$4:BH$1569))/MAX(1,COUNTIF(AF$4:AF$1569,"&lt;"&amp;BH851+0.01)),BH851))</f>
        <v/>
      </c>
      <c r="BW851" s="9">
        <f>IF(AG851&gt;=BI851,0,IFERROR(BI851+SUMPRODUCT((AG$4:AG$1569&gt;=BI$4:BI$1569)*(AG$4:AG$1569-BI$4:BI$1569))/MAX(1,COUNTIF(AG$4:AG$1569,"&lt;"&amp;BI851+0.01)),BI851))</f>
        <v/>
      </c>
      <c r="BX851" s="9">
        <f>IF(AH851&gt;=BJ851,0,IFERROR(BJ851+SUMPRODUCT((AH$4:AH$1569&gt;=BJ$4:BJ$1569)*(AH$4:AH$1569-BJ$4:BJ$1569))/MAX(1,COUNTIF(AH$4:AH$1569,"&lt;"&amp;BJ851+0.01)),BJ851))</f>
        <v/>
      </c>
      <c r="BY851" s="9">
        <f>IF(AI851&gt;=BK851,0,IFERROR(BK851+SUMPRODUCT((AI$4:AI$1569&gt;=BK$4:BK$1569)*(AI$4:AI$1569-BK$4:BK$1569))/MAX(1,COUNTIF(AI$4:AI$1569,"&lt;"&amp;BK851+0.01)),BK851))</f>
        <v/>
      </c>
      <c r="BZ851" s="9">
        <f>IF(AJ851&gt;=BL851,0,IFERROR(BL851+SUMPRODUCT((AJ$4:AJ$1569&gt;=BL$4:BL$1569)*(AJ$4:AJ$1569-BL$4:BL$1569))/MAX(1,COUNTIF(AJ$4:AJ$1569,"&lt;"&amp;BL851+0.01)),BL851))</f>
        <v/>
      </c>
      <c r="CA851" s="9">
        <f>IF(AK851&gt;=BM851,0,IFERROR(BM851+SUMPRODUCT((AK$4:AK$1569&gt;=BM$4:BM$1569)*(AK$4:AK$1569-BM$4:BM$1569))/MAX(1,COUNTIF(AK$4:AK$1569,"&lt;"&amp;BM851+0.01)),BM851))</f>
        <v/>
      </c>
      <c r="CB851" s="9">
        <f>IF(AL851&gt;=BN851,0,IFERROR(BN851+SUMPRODUCT((AL$4:AL$1569&gt;=BN$4:BN$1569)*(AL$4:AL$1569-BN$4:BN$1569))/MAX(1,COUNTIF(AL$4:AL$1569,"&lt;"&amp;BN851+0.01)),BN851))</f>
        <v/>
      </c>
      <c r="CC851" s="5">
        <f>IF(AO851="🟢","VERDE",IF(AO851="🟡","AMARELO",IF(AO851="🟠","VERMELHO",IF(AO851="🔴","VERMELHO","ROXO"))))</f>
        <v/>
      </c>
      <c r="CD851" s="5" t="inlineStr">
        <is>
          <t>🌎 REGIÕES</t>
        </is>
      </c>
      <c r="CE851" s="5" t="inlineStr">
        <is>
          <t>SEM REDE</t>
        </is>
      </c>
    </row>
    <row r="852">
      <c r="A852" s="5" t="inlineStr">
        <is>
          <t>27180917000171</t>
        </is>
      </c>
      <c r="B852" s="5" t="inlineStr">
        <is>
          <t>JULIANA SOUZA DAVID 01833166574 - ME</t>
        </is>
      </c>
      <c r="C852" s="5" t="inlineStr">
        <is>
          <t>06 - SEM GRUPO</t>
        </is>
      </c>
      <c r="D852" s="5" t="inlineStr">
        <is>
          <t>LARISSA PADILHA</t>
        </is>
      </c>
      <c r="E852" s="5" t="inlineStr">
        <is>
          <t>BA</t>
        </is>
      </c>
      <c r="F852" s="5">
        <f>IFERROR(VLOOKUP(C852,$AS$4:$AT$25,2,FALSE),"")</f>
        <v/>
      </c>
      <c r="G852" s="6">
        <f>IFERROR(VLOOKUP(C852,$AS$4:$AX$25,6,FALSE),"")</f>
        <v/>
      </c>
      <c r="H852" s="5">
        <f>IFERROR(VLOOKUP(C852,$AS$4:$AY$25,7,FALSE),"")</f>
        <v/>
      </c>
      <c r="I852" s="5">
        <f>IFERROR(VLOOKUP(C852,$AS$4:$AZ$25,8,FALSE),"")</f>
        <v/>
      </c>
      <c r="J852" s="7" t="inlineStr">
        <is>
          <t>.</t>
        </is>
      </c>
      <c r="K852" s="5" t="inlineStr">
        <is>
          <t>NORDESTE (SEM MA)</t>
        </is>
      </c>
      <c r="L852" s="8" t="n">
        <v>1371.428571428571</v>
      </c>
      <c r="M852" s="9" t="n">
        <v>114.2857142857143</v>
      </c>
      <c r="N852" s="9" t="n">
        <v>114.2857142857143</v>
      </c>
      <c r="O852" s="9" t="n">
        <v>114.2857142857143</v>
      </c>
      <c r="P852" s="9" t="n">
        <v>114.2857142857143</v>
      </c>
      <c r="Q852" s="9" t="n">
        <v>114.2857142857143</v>
      </c>
      <c r="R852" s="9" t="n">
        <v>114.2857142857143</v>
      </c>
      <c r="S852" s="9" t="n">
        <v>114.2857142857143</v>
      </c>
      <c r="T852" s="9" t="n">
        <v>114.2857142857143</v>
      </c>
      <c r="U852" s="9" t="n">
        <v>114.2857142857143</v>
      </c>
      <c r="V852" s="9" t="n">
        <v>114.2857142857143</v>
      </c>
      <c r="W852" s="9" t="n">
        <v>114.2857142857143</v>
      </c>
      <c r="X852" s="9" t="n">
        <v>114.2857142857143</v>
      </c>
      <c r="Y852" s="7" t="inlineStr">
        <is>
          <t>.</t>
        </is>
      </c>
      <c r="Z852" s="8">
        <f>SUM(AA852:AL852)</f>
        <v/>
      </c>
      <c r="AA852" s="9" t="n">
        <v>0</v>
      </c>
      <c r="AB852" s="9" t="n">
        <v>0</v>
      </c>
      <c r="AC852" s="9" t="n">
        <v>0</v>
      </c>
      <c r="AD852" s="9" t="n">
        <v>0</v>
      </c>
      <c r="AE852" s="9" t="n">
        <v>0</v>
      </c>
      <c r="AF852" s="9" t="n">
        <v>0</v>
      </c>
      <c r="AG852" s="9" t="n">
        <v>0</v>
      </c>
      <c r="AH852" s="9" t="n">
        <v>0</v>
      </c>
      <c r="AI852" s="9" t="n">
        <v>0</v>
      </c>
      <c r="AJ852" s="9" t="n">
        <v>0</v>
      </c>
      <c r="AK852" s="9" t="n">
        <v>0</v>
      </c>
      <c r="AL852" s="9" t="n">
        <v>0</v>
      </c>
      <c r="AM852" s="7" t="inlineStr">
        <is>
          <t>.</t>
        </is>
      </c>
      <c r="AN852" s="6">
        <f>IF(L852=0,0,Z852/L852)</f>
        <v/>
      </c>
      <c r="AO852" s="5">
        <f>IF(AN852="","",IF(AN852&gt;=0.9,"🟢",IF(AN852&gt;=0.7,"🟡",IF(AN852&gt;=0.5,"🟠","🔴"))))</f>
        <v/>
      </c>
      <c r="AP852" s="9">
        <f>IF(L852=0,0,L852-Z852)</f>
        <v/>
      </c>
      <c r="AQ852" s="5">
        <f>IF(Z852=0,"",RANK(Z852,Z$4:Z$1569,0))</f>
        <v/>
      </c>
      <c r="AR852" s="7" t="inlineStr">
        <is>
          <t>.</t>
        </is>
      </c>
      <c r="BA852" s="7" t="inlineStr">
        <is>
          <t>.</t>
        </is>
      </c>
      <c r="BB852" s="9">
        <f>SUM(L$4:L$1569)/COUNTA(A$4:A$1569)</f>
        <v/>
      </c>
      <c r="BC852" s="9">
        <f>SUM(M$4:M$1569)/COUNTA(A$4:A$1569)</f>
        <v/>
      </c>
      <c r="BD852" s="9">
        <f>SUM(N$4:N$1569)/COUNTA(A$4:A$1569)</f>
        <v/>
      </c>
      <c r="BE852" s="9">
        <f>SUM(O$4:O$1569)/COUNTA(A$4:A$1569)</f>
        <v/>
      </c>
      <c r="BF852" s="9">
        <f>SUM(P$4:P$1569)/COUNTA(A$4:A$1569)</f>
        <v/>
      </c>
      <c r="BG852" s="9">
        <f>SUM(Q$4:Q$1569)/COUNTA(A$4:A$1569)</f>
        <v/>
      </c>
      <c r="BH852" s="9">
        <f>SUM(R$4:R$1569)/COUNTA(A$4:A$1569)</f>
        <v/>
      </c>
      <c r="BI852" s="9">
        <f>SUM(S$4:S$1569)/COUNTA(A$4:A$1569)</f>
        <v/>
      </c>
      <c r="BJ852" s="9">
        <f>SUM(T$4:T$1569)/COUNTA(A$4:A$1569)</f>
        <v/>
      </c>
      <c r="BK852" s="9">
        <f>SUM(U$4:U$1569)/COUNTA(A$4:A$1569)</f>
        <v/>
      </c>
      <c r="BL852" s="9">
        <f>SUM(V$4:V$1569)/COUNTA(A$4:A$1569)</f>
        <v/>
      </c>
      <c r="BM852" s="9">
        <f>SUM(W$4:W$1569)/COUNTA(A$4:A$1569)</f>
        <v/>
      </c>
      <c r="BN852" s="9">
        <f>SUM(X$4:X$1569)/COUNTA(A$4:A$1569)</f>
        <v/>
      </c>
      <c r="BO852" s="7" t="inlineStr">
        <is>
          <t>.</t>
        </is>
      </c>
      <c r="BP852" s="9">
        <f>IF(Z852&gt;=BB852,0,IFERROR(BB852+(SUMPRODUCT((Z$4:Z$1569&gt;=BB$4:BB$1569)*(Z$4:Z$1569-BB$4:BB$1569))/MAX(1,COUNTIF(Z$4:Z$1569,"&lt;"&amp;BB852+0.01))),BB852))</f>
        <v/>
      </c>
      <c r="BQ852" s="9">
        <f>IF(AA852&gt;=BC852,0,IFERROR(BC852+SUMPRODUCT((AA$4:AA$1569&gt;=BC$4:BC$1569)*(AA$4:AA$1569-BC$4:BC$1569))/MAX(1,COUNTIF(AA$4:AA$1569,"&lt;"&amp;BC852+0.01)),BC852))</f>
        <v/>
      </c>
      <c r="BR852" s="9">
        <f>IF(AB852&gt;=BD852,0,IFERROR(BD852+SUMPRODUCT((AB$4:AB$1569&gt;=BD$4:BD$1569)*(AB$4:AB$1569-BD$4:BD$1569))/MAX(1,COUNTIF(AB$4:AB$1569,"&lt;"&amp;BD852+0.01)),BD852))</f>
        <v/>
      </c>
      <c r="BS852" s="9">
        <f>IF(AC852&gt;=BE852,0,IFERROR(BE852+SUMPRODUCT((AC$4:AC$1569&gt;=BE$4:BE$1569)*(AC$4:AC$1569-BE$4:BE$1569))/MAX(1,COUNTIF(AC$4:AC$1569,"&lt;"&amp;BE852+0.01)),BE852))</f>
        <v/>
      </c>
      <c r="BT852" s="9">
        <f>IF(AD852&gt;=BF852,0,IFERROR(BF852+SUMPRODUCT((AD$4:AD$1569&gt;=BF$4:BF$1569)*(AD$4:AD$1569-BF$4:BF$1569))/MAX(1,COUNTIF(AD$4:AD$1569,"&lt;"&amp;BF852+0.01)),BF852))</f>
        <v/>
      </c>
      <c r="BU852" s="9">
        <f>IF(AE852&gt;=BG852,0,IFERROR(BG852+SUMPRODUCT((AE$4:AE$1569&gt;=BG$4:BG$1569)*(AE$4:AE$1569-BG$4:BG$1569))/MAX(1,COUNTIF(AE$4:AE$1569,"&lt;"&amp;BG852+0.01)),BG852))</f>
        <v/>
      </c>
      <c r="BV852" s="9">
        <f>IF(AF852&gt;=BH852,0,IFERROR(BH852+SUMPRODUCT((AF$4:AF$1569&gt;=BH$4:BH$1569)*(AF$4:AF$1569-BH$4:BH$1569))/MAX(1,COUNTIF(AF$4:AF$1569,"&lt;"&amp;BH852+0.01)),BH852))</f>
        <v/>
      </c>
      <c r="BW852" s="9">
        <f>IF(AG852&gt;=BI852,0,IFERROR(BI852+SUMPRODUCT((AG$4:AG$1569&gt;=BI$4:BI$1569)*(AG$4:AG$1569-BI$4:BI$1569))/MAX(1,COUNTIF(AG$4:AG$1569,"&lt;"&amp;BI852+0.01)),BI852))</f>
        <v/>
      </c>
      <c r="BX852" s="9">
        <f>IF(AH852&gt;=BJ852,0,IFERROR(BJ852+SUMPRODUCT((AH$4:AH$1569&gt;=BJ$4:BJ$1569)*(AH$4:AH$1569-BJ$4:BJ$1569))/MAX(1,COUNTIF(AH$4:AH$1569,"&lt;"&amp;BJ852+0.01)),BJ852))</f>
        <v/>
      </c>
      <c r="BY852" s="9">
        <f>IF(AI852&gt;=BK852,0,IFERROR(BK852+SUMPRODUCT((AI$4:AI$1569&gt;=BK$4:BK$1569)*(AI$4:AI$1569-BK$4:BK$1569))/MAX(1,COUNTIF(AI$4:AI$1569,"&lt;"&amp;BK852+0.01)),BK852))</f>
        <v/>
      </c>
      <c r="BZ852" s="9">
        <f>IF(AJ852&gt;=BL852,0,IFERROR(BL852+SUMPRODUCT((AJ$4:AJ$1569&gt;=BL$4:BL$1569)*(AJ$4:AJ$1569-BL$4:BL$1569))/MAX(1,COUNTIF(AJ$4:AJ$1569,"&lt;"&amp;BL852+0.01)),BL852))</f>
        <v/>
      </c>
      <c r="CA852" s="9">
        <f>IF(AK852&gt;=BM852,0,IFERROR(BM852+SUMPRODUCT((AK$4:AK$1569&gt;=BM$4:BM$1569)*(AK$4:AK$1569-BM$4:BM$1569))/MAX(1,COUNTIF(AK$4:AK$1569,"&lt;"&amp;BM852+0.01)),BM852))</f>
        <v/>
      </c>
      <c r="CB852" s="9">
        <f>IF(AL852&gt;=BN852,0,IFERROR(BN852+SUMPRODUCT((AL$4:AL$1569&gt;=BN$4:BN$1569)*(AL$4:AL$1569-BN$4:BN$1569))/MAX(1,COUNTIF(AL$4:AL$1569,"&lt;"&amp;BN852+0.01)),BN852))</f>
        <v/>
      </c>
      <c r="CC852" s="5">
        <f>IF(AO852="🟢","VERDE",IF(AO852="🟡","AMARELO",IF(AO852="🟠","VERMELHO",IF(AO852="🔴","VERMELHO","ROXO"))))</f>
        <v/>
      </c>
      <c r="CD852" s="5" t="inlineStr">
        <is>
          <t>🌎 REGIÕES</t>
        </is>
      </c>
      <c r="CE852" s="5" t="inlineStr">
        <is>
          <t>SEM REDE</t>
        </is>
      </c>
    </row>
    <row r="853">
      <c r="A853" s="5" t="inlineStr">
        <is>
          <t>27265302000148</t>
        </is>
      </c>
      <c r="B853" s="5" t="inlineStr">
        <is>
          <t>NASSAU COMERCIO DE ALIMENTOS LTDA - ME</t>
        </is>
      </c>
      <c r="C853" s="5" t="inlineStr">
        <is>
          <t>06 - SEM GRUPO</t>
        </is>
      </c>
      <c r="D853" s="5" t="inlineStr">
        <is>
          <t>HEMANUELE DITZEL (MANU)</t>
        </is>
      </c>
      <c r="E853" s="5" t="inlineStr">
        <is>
          <t>SC</t>
        </is>
      </c>
      <c r="F853" s="5">
        <f>IFERROR(VLOOKUP(C853,$AS$4:$AT$25,2,FALSE),"")</f>
        <v/>
      </c>
      <c r="G853" s="6">
        <f>IFERROR(VLOOKUP(C853,$AS$4:$AX$25,6,FALSE),"")</f>
        <v/>
      </c>
      <c r="H853" s="5">
        <f>IFERROR(VLOOKUP(C853,$AS$4:$AY$25,7,FALSE),"")</f>
        <v/>
      </c>
      <c r="I853" s="5">
        <f>IFERROR(VLOOKUP(C853,$AS$4:$AZ$25,8,FALSE),"")</f>
        <v/>
      </c>
      <c r="J853" s="7" t="inlineStr">
        <is>
          <t>.</t>
        </is>
      </c>
      <c r="K853" s="5" t="inlineStr">
        <is>
          <t>SUL</t>
        </is>
      </c>
      <c r="L853" s="8" t="n">
        <v>1553.191489361702</v>
      </c>
      <c r="M853" s="9" t="n">
        <v>119.1489361702128</v>
      </c>
      <c r="N853" s="9" t="n">
        <v>123.4042553191489</v>
      </c>
      <c r="O853" s="9" t="n">
        <v>123.4042553191489</v>
      </c>
      <c r="P853" s="9" t="n">
        <v>123.4042553191489</v>
      </c>
      <c r="Q853" s="9" t="n">
        <v>127.6595744680851</v>
      </c>
      <c r="R853" s="9" t="n">
        <v>127.6595744680851</v>
      </c>
      <c r="S853" s="9" t="n">
        <v>131.9148936170213</v>
      </c>
      <c r="T853" s="9" t="n">
        <v>131.9148936170213</v>
      </c>
      <c r="U853" s="9" t="n">
        <v>131.9148936170213</v>
      </c>
      <c r="V853" s="9" t="n">
        <v>136.1702127659574</v>
      </c>
      <c r="W853" s="9" t="n">
        <v>136.1702127659574</v>
      </c>
      <c r="X853" s="9" t="n">
        <v>140.4255319148936</v>
      </c>
      <c r="Y853" s="7" t="inlineStr">
        <is>
          <t>.</t>
        </is>
      </c>
      <c r="Z853" s="8">
        <f>SUM(AA853:AL853)</f>
        <v/>
      </c>
      <c r="AA853" s="9" t="n">
        <v>0</v>
      </c>
      <c r="AB853" s="9" t="n">
        <v>0</v>
      </c>
      <c r="AC853" s="9" t="n">
        <v>0</v>
      </c>
      <c r="AD853" s="9" t="n">
        <v>0</v>
      </c>
      <c r="AE853" s="9" t="n">
        <v>0</v>
      </c>
      <c r="AF853" s="9" t="n">
        <v>0</v>
      </c>
      <c r="AG853" s="9" t="n">
        <v>0</v>
      </c>
      <c r="AH853" s="9" t="n">
        <v>0</v>
      </c>
      <c r="AI853" s="9" t="n">
        <v>0</v>
      </c>
      <c r="AJ853" s="9" t="n">
        <v>0</v>
      </c>
      <c r="AK853" s="9" t="n">
        <v>0</v>
      </c>
      <c r="AL853" s="9" t="n">
        <v>0</v>
      </c>
      <c r="AM853" s="7" t="inlineStr">
        <is>
          <t>.</t>
        </is>
      </c>
      <c r="AN853" s="6">
        <f>IF(L853=0,0,Z853/L853)</f>
        <v/>
      </c>
      <c r="AO853" s="5">
        <f>IF(AN853="","",IF(AN853&gt;=0.9,"🟢",IF(AN853&gt;=0.7,"🟡",IF(AN853&gt;=0.5,"🟠","🔴"))))</f>
        <v/>
      </c>
      <c r="AP853" s="9">
        <f>IF(L853=0,0,L853-Z853)</f>
        <v/>
      </c>
      <c r="AQ853" s="5">
        <f>IF(Z853=0,"",RANK(Z853,Z$4:Z$1569,0))</f>
        <v/>
      </c>
      <c r="AR853" s="7" t="inlineStr">
        <is>
          <t>.</t>
        </is>
      </c>
      <c r="BA853" s="7" t="inlineStr">
        <is>
          <t>.</t>
        </is>
      </c>
      <c r="BB853" s="9">
        <f>SUM(L$4:L$1569)/COUNTA(A$4:A$1569)</f>
        <v/>
      </c>
      <c r="BC853" s="9">
        <f>SUM(M$4:M$1569)/COUNTA(A$4:A$1569)</f>
        <v/>
      </c>
      <c r="BD853" s="9">
        <f>SUM(N$4:N$1569)/COUNTA(A$4:A$1569)</f>
        <v/>
      </c>
      <c r="BE853" s="9">
        <f>SUM(O$4:O$1569)/COUNTA(A$4:A$1569)</f>
        <v/>
      </c>
      <c r="BF853" s="9">
        <f>SUM(P$4:P$1569)/COUNTA(A$4:A$1569)</f>
        <v/>
      </c>
      <c r="BG853" s="9">
        <f>SUM(Q$4:Q$1569)/COUNTA(A$4:A$1569)</f>
        <v/>
      </c>
      <c r="BH853" s="9">
        <f>SUM(R$4:R$1569)/COUNTA(A$4:A$1569)</f>
        <v/>
      </c>
      <c r="BI853" s="9">
        <f>SUM(S$4:S$1569)/COUNTA(A$4:A$1569)</f>
        <v/>
      </c>
      <c r="BJ853" s="9">
        <f>SUM(T$4:T$1569)/COUNTA(A$4:A$1569)</f>
        <v/>
      </c>
      <c r="BK853" s="9">
        <f>SUM(U$4:U$1569)/COUNTA(A$4:A$1569)</f>
        <v/>
      </c>
      <c r="BL853" s="9">
        <f>SUM(V$4:V$1569)/COUNTA(A$4:A$1569)</f>
        <v/>
      </c>
      <c r="BM853" s="9">
        <f>SUM(W$4:W$1569)/COUNTA(A$4:A$1569)</f>
        <v/>
      </c>
      <c r="BN853" s="9">
        <f>SUM(X$4:X$1569)/COUNTA(A$4:A$1569)</f>
        <v/>
      </c>
      <c r="BO853" s="7" t="inlineStr">
        <is>
          <t>.</t>
        </is>
      </c>
      <c r="BP853" s="9">
        <f>IF(Z853&gt;=BB853,0,IFERROR(BB853+(SUMPRODUCT((Z$4:Z$1569&gt;=BB$4:BB$1569)*(Z$4:Z$1569-BB$4:BB$1569))/MAX(1,COUNTIF(Z$4:Z$1569,"&lt;"&amp;BB853+0.01))),BB853))</f>
        <v/>
      </c>
      <c r="BQ853" s="9">
        <f>IF(AA853&gt;=BC853,0,IFERROR(BC853+SUMPRODUCT((AA$4:AA$1569&gt;=BC$4:BC$1569)*(AA$4:AA$1569-BC$4:BC$1569))/MAX(1,COUNTIF(AA$4:AA$1569,"&lt;"&amp;BC853+0.01)),BC853))</f>
        <v/>
      </c>
      <c r="BR853" s="9">
        <f>IF(AB853&gt;=BD853,0,IFERROR(BD853+SUMPRODUCT((AB$4:AB$1569&gt;=BD$4:BD$1569)*(AB$4:AB$1569-BD$4:BD$1569))/MAX(1,COUNTIF(AB$4:AB$1569,"&lt;"&amp;BD853+0.01)),BD853))</f>
        <v/>
      </c>
      <c r="BS853" s="9">
        <f>IF(AC853&gt;=BE853,0,IFERROR(BE853+SUMPRODUCT((AC$4:AC$1569&gt;=BE$4:BE$1569)*(AC$4:AC$1569-BE$4:BE$1569))/MAX(1,COUNTIF(AC$4:AC$1569,"&lt;"&amp;BE853+0.01)),BE853))</f>
        <v/>
      </c>
      <c r="BT853" s="9">
        <f>IF(AD853&gt;=BF853,0,IFERROR(BF853+SUMPRODUCT((AD$4:AD$1569&gt;=BF$4:BF$1569)*(AD$4:AD$1569-BF$4:BF$1569))/MAX(1,COUNTIF(AD$4:AD$1569,"&lt;"&amp;BF853+0.01)),BF853))</f>
        <v/>
      </c>
      <c r="BU853" s="9">
        <f>IF(AE853&gt;=BG853,0,IFERROR(BG853+SUMPRODUCT((AE$4:AE$1569&gt;=BG$4:BG$1569)*(AE$4:AE$1569-BG$4:BG$1569))/MAX(1,COUNTIF(AE$4:AE$1569,"&lt;"&amp;BG853+0.01)),BG853))</f>
        <v/>
      </c>
      <c r="BV853" s="9">
        <f>IF(AF853&gt;=BH853,0,IFERROR(BH853+SUMPRODUCT((AF$4:AF$1569&gt;=BH$4:BH$1569)*(AF$4:AF$1569-BH$4:BH$1569))/MAX(1,COUNTIF(AF$4:AF$1569,"&lt;"&amp;BH853+0.01)),BH853))</f>
        <v/>
      </c>
      <c r="BW853" s="9">
        <f>IF(AG853&gt;=BI853,0,IFERROR(BI853+SUMPRODUCT((AG$4:AG$1569&gt;=BI$4:BI$1569)*(AG$4:AG$1569-BI$4:BI$1569))/MAX(1,COUNTIF(AG$4:AG$1569,"&lt;"&amp;BI853+0.01)),BI853))</f>
        <v/>
      </c>
      <c r="BX853" s="9">
        <f>IF(AH853&gt;=BJ853,0,IFERROR(BJ853+SUMPRODUCT((AH$4:AH$1569&gt;=BJ$4:BJ$1569)*(AH$4:AH$1569-BJ$4:BJ$1569))/MAX(1,COUNTIF(AH$4:AH$1569,"&lt;"&amp;BJ853+0.01)),BJ853))</f>
        <v/>
      </c>
      <c r="BY853" s="9">
        <f>IF(AI853&gt;=BK853,0,IFERROR(BK853+SUMPRODUCT((AI$4:AI$1569&gt;=BK$4:BK$1569)*(AI$4:AI$1569-BK$4:BK$1569))/MAX(1,COUNTIF(AI$4:AI$1569,"&lt;"&amp;BK853+0.01)),BK853))</f>
        <v/>
      </c>
      <c r="BZ853" s="9">
        <f>IF(AJ853&gt;=BL853,0,IFERROR(BL853+SUMPRODUCT((AJ$4:AJ$1569&gt;=BL$4:BL$1569)*(AJ$4:AJ$1569-BL$4:BL$1569))/MAX(1,COUNTIF(AJ$4:AJ$1569,"&lt;"&amp;BL853+0.01)),BL853))</f>
        <v/>
      </c>
      <c r="CA853" s="9">
        <f>IF(AK853&gt;=BM853,0,IFERROR(BM853+SUMPRODUCT((AK$4:AK$1569&gt;=BM$4:BM$1569)*(AK$4:AK$1569-BM$4:BM$1569))/MAX(1,COUNTIF(AK$4:AK$1569,"&lt;"&amp;BM853+0.01)),BM853))</f>
        <v/>
      </c>
      <c r="CB853" s="9">
        <f>IF(AL853&gt;=BN853,0,IFERROR(BN853+SUMPRODUCT((AL$4:AL$1569&gt;=BN$4:BN$1569)*(AL$4:AL$1569-BN$4:BN$1569))/MAX(1,COUNTIF(AL$4:AL$1569,"&lt;"&amp;BN853+0.01)),BN853))</f>
        <v/>
      </c>
      <c r="CC853" s="5">
        <f>IF(AO853="🟢","VERDE",IF(AO853="🟡","AMARELO",IF(AO853="🟠","VERMELHO",IF(AO853="🔴","VERMELHO","ROXO"))))</f>
        <v/>
      </c>
      <c r="CD853" s="5" t="inlineStr">
        <is>
          <t>🌎 REGIÕES</t>
        </is>
      </c>
      <c r="CE853" s="5" t="inlineStr">
        <is>
          <t>SEM REDE</t>
        </is>
      </c>
    </row>
    <row r="854">
      <c r="A854" s="5" t="inlineStr">
        <is>
          <t>27344036000149</t>
        </is>
      </c>
      <c r="B854" s="5" t="inlineStr">
        <is>
          <t>RCA COMERCIO VAREJISTA E ATACADISTA DE P</t>
        </is>
      </c>
      <c r="C854" s="5" t="inlineStr">
        <is>
          <t>06 - SEM GRUPO</t>
        </is>
      </c>
      <c r="D854" s="5" t="inlineStr">
        <is>
          <t>HEMANUELE DITZEL (MANU)</t>
        </is>
      </c>
      <c r="E854" s="5" t="inlineStr">
        <is>
          <t>SC</t>
        </is>
      </c>
      <c r="F854" s="5">
        <f>IFERROR(VLOOKUP(C854,$AS$4:$AT$25,2,FALSE),"")</f>
        <v/>
      </c>
      <c r="G854" s="6">
        <f>IFERROR(VLOOKUP(C854,$AS$4:$AX$25,6,FALSE),"")</f>
        <v/>
      </c>
      <c r="H854" s="5">
        <f>IFERROR(VLOOKUP(C854,$AS$4:$AY$25,7,FALSE),"")</f>
        <v/>
      </c>
      <c r="I854" s="5">
        <f>IFERROR(VLOOKUP(C854,$AS$4:$AZ$25,8,FALSE),"")</f>
        <v/>
      </c>
      <c r="J854" s="7" t="inlineStr">
        <is>
          <t>.</t>
        </is>
      </c>
      <c r="K854" s="5" t="inlineStr">
        <is>
          <t>SUL</t>
        </is>
      </c>
      <c r="L854" s="8" t="n">
        <v>1604.347826086957</v>
      </c>
      <c r="M854" s="9" t="n">
        <v>117.3913043478261</v>
      </c>
      <c r="N854" s="9" t="n">
        <v>117.3913043478261</v>
      </c>
      <c r="O854" s="9" t="n">
        <v>130.4347826086957</v>
      </c>
      <c r="P854" s="9" t="n">
        <v>130.4347826086957</v>
      </c>
      <c r="Q854" s="9" t="n">
        <v>130.4347826086957</v>
      </c>
      <c r="R854" s="9" t="n">
        <v>130.4347826086957</v>
      </c>
      <c r="S854" s="9" t="n">
        <v>130.4347826086957</v>
      </c>
      <c r="T854" s="9" t="n">
        <v>143.4782608695652</v>
      </c>
      <c r="U854" s="9" t="n">
        <v>143.4782608695652</v>
      </c>
      <c r="V854" s="9" t="n">
        <v>143.4782608695652</v>
      </c>
      <c r="W854" s="9" t="n">
        <v>143.4782608695652</v>
      </c>
      <c r="X854" s="9" t="n">
        <v>143.4782608695652</v>
      </c>
      <c r="Y854" s="7" t="inlineStr">
        <is>
          <t>.</t>
        </is>
      </c>
      <c r="Z854" s="8">
        <f>SUM(AA854:AL854)</f>
        <v/>
      </c>
      <c r="AA854" s="9" t="n">
        <v>0</v>
      </c>
      <c r="AB854" s="9" t="n">
        <v>0</v>
      </c>
      <c r="AC854" s="9" t="n">
        <v>0</v>
      </c>
      <c r="AD854" s="9" t="n">
        <v>0</v>
      </c>
      <c r="AE854" s="9" t="n">
        <v>0</v>
      </c>
      <c r="AF854" s="9" t="n">
        <v>0</v>
      </c>
      <c r="AG854" s="9" t="n">
        <v>0</v>
      </c>
      <c r="AH854" s="9" t="n">
        <v>0</v>
      </c>
      <c r="AI854" s="9" t="n">
        <v>0</v>
      </c>
      <c r="AJ854" s="9" t="n">
        <v>0</v>
      </c>
      <c r="AK854" s="9" t="n">
        <v>0</v>
      </c>
      <c r="AL854" s="9" t="n">
        <v>0</v>
      </c>
      <c r="AM854" s="7" t="inlineStr">
        <is>
          <t>.</t>
        </is>
      </c>
      <c r="AN854" s="6">
        <f>IF(L854=0,0,Z854/L854)</f>
        <v/>
      </c>
      <c r="AO854" s="5">
        <f>IF(AN854="","",IF(AN854&gt;=0.9,"🟢",IF(AN854&gt;=0.7,"🟡",IF(AN854&gt;=0.5,"🟠","🔴"))))</f>
        <v/>
      </c>
      <c r="AP854" s="9">
        <f>IF(L854=0,0,L854-Z854)</f>
        <v/>
      </c>
      <c r="AQ854" s="5">
        <f>IF(Z854=0,"",RANK(Z854,Z$4:Z$1569,0))</f>
        <v/>
      </c>
      <c r="AR854" s="7" t="inlineStr">
        <is>
          <t>.</t>
        </is>
      </c>
      <c r="BA854" s="7" t="inlineStr">
        <is>
          <t>.</t>
        </is>
      </c>
      <c r="BB854" s="9">
        <f>SUM(L$4:L$1569)/COUNTA(A$4:A$1569)</f>
        <v/>
      </c>
      <c r="BC854" s="9">
        <f>SUM(M$4:M$1569)/COUNTA(A$4:A$1569)</f>
        <v/>
      </c>
      <c r="BD854" s="9">
        <f>SUM(N$4:N$1569)/COUNTA(A$4:A$1569)</f>
        <v/>
      </c>
      <c r="BE854" s="9">
        <f>SUM(O$4:O$1569)/COUNTA(A$4:A$1569)</f>
        <v/>
      </c>
      <c r="BF854" s="9">
        <f>SUM(P$4:P$1569)/COUNTA(A$4:A$1569)</f>
        <v/>
      </c>
      <c r="BG854" s="9">
        <f>SUM(Q$4:Q$1569)/COUNTA(A$4:A$1569)</f>
        <v/>
      </c>
      <c r="BH854" s="9">
        <f>SUM(R$4:R$1569)/COUNTA(A$4:A$1569)</f>
        <v/>
      </c>
      <c r="BI854" s="9">
        <f>SUM(S$4:S$1569)/COUNTA(A$4:A$1569)</f>
        <v/>
      </c>
      <c r="BJ854" s="9">
        <f>SUM(T$4:T$1569)/COUNTA(A$4:A$1569)</f>
        <v/>
      </c>
      <c r="BK854" s="9">
        <f>SUM(U$4:U$1569)/COUNTA(A$4:A$1569)</f>
        <v/>
      </c>
      <c r="BL854" s="9">
        <f>SUM(V$4:V$1569)/COUNTA(A$4:A$1569)</f>
        <v/>
      </c>
      <c r="BM854" s="9">
        <f>SUM(W$4:W$1569)/COUNTA(A$4:A$1569)</f>
        <v/>
      </c>
      <c r="BN854" s="9">
        <f>SUM(X$4:X$1569)/COUNTA(A$4:A$1569)</f>
        <v/>
      </c>
      <c r="BO854" s="7" t="inlineStr">
        <is>
          <t>.</t>
        </is>
      </c>
      <c r="BP854" s="9">
        <f>IF(Z854&gt;=BB854,0,IFERROR(BB854+(SUMPRODUCT((Z$4:Z$1569&gt;=BB$4:BB$1569)*(Z$4:Z$1569-BB$4:BB$1569))/MAX(1,COUNTIF(Z$4:Z$1569,"&lt;"&amp;BB854+0.01))),BB854))</f>
        <v/>
      </c>
      <c r="BQ854" s="9">
        <f>IF(AA854&gt;=BC854,0,IFERROR(BC854+SUMPRODUCT((AA$4:AA$1569&gt;=BC$4:BC$1569)*(AA$4:AA$1569-BC$4:BC$1569))/MAX(1,COUNTIF(AA$4:AA$1569,"&lt;"&amp;BC854+0.01)),BC854))</f>
        <v/>
      </c>
      <c r="BR854" s="9">
        <f>IF(AB854&gt;=BD854,0,IFERROR(BD854+SUMPRODUCT((AB$4:AB$1569&gt;=BD$4:BD$1569)*(AB$4:AB$1569-BD$4:BD$1569))/MAX(1,COUNTIF(AB$4:AB$1569,"&lt;"&amp;BD854+0.01)),BD854))</f>
        <v/>
      </c>
      <c r="BS854" s="9">
        <f>IF(AC854&gt;=BE854,0,IFERROR(BE854+SUMPRODUCT((AC$4:AC$1569&gt;=BE$4:BE$1569)*(AC$4:AC$1569-BE$4:BE$1569))/MAX(1,COUNTIF(AC$4:AC$1569,"&lt;"&amp;BE854+0.01)),BE854))</f>
        <v/>
      </c>
      <c r="BT854" s="9">
        <f>IF(AD854&gt;=BF854,0,IFERROR(BF854+SUMPRODUCT((AD$4:AD$1569&gt;=BF$4:BF$1569)*(AD$4:AD$1569-BF$4:BF$1569))/MAX(1,COUNTIF(AD$4:AD$1569,"&lt;"&amp;BF854+0.01)),BF854))</f>
        <v/>
      </c>
      <c r="BU854" s="9">
        <f>IF(AE854&gt;=BG854,0,IFERROR(BG854+SUMPRODUCT((AE$4:AE$1569&gt;=BG$4:BG$1569)*(AE$4:AE$1569-BG$4:BG$1569))/MAX(1,COUNTIF(AE$4:AE$1569,"&lt;"&amp;BG854+0.01)),BG854))</f>
        <v/>
      </c>
      <c r="BV854" s="9">
        <f>IF(AF854&gt;=BH854,0,IFERROR(BH854+SUMPRODUCT((AF$4:AF$1569&gt;=BH$4:BH$1569)*(AF$4:AF$1569-BH$4:BH$1569))/MAX(1,COUNTIF(AF$4:AF$1569,"&lt;"&amp;BH854+0.01)),BH854))</f>
        <v/>
      </c>
      <c r="BW854" s="9">
        <f>IF(AG854&gt;=BI854,0,IFERROR(BI854+SUMPRODUCT((AG$4:AG$1569&gt;=BI$4:BI$1569)*(AG$4:AG$1569-BI$4:BI$1569))/MAX(1,COUNTIF(AG$4:AG$1569,"&lt;"&amp;BI854+0.01)),BI854))</f>
        <v/>
      </c>
      <c r="BX854" s="9">
        <f>IF(AH854&gt;=BJ854,0,IFERROR(BJ854+SUMPRODUCT((AH$4:AH$1569&gt;=BJ$4:BJ$1569)*(AH$4:AH$1569-BJ$4:BJ$1569))/MAX(1,COUNTIF(AH$4:AH$1569,"&lt;"&amp;BJ854+0.01)),BJ854))</f>
        <v/>
      </c>
      <c r="BY854" s="9">
        <f>IF(AI854&gt;=BK854,0,IFERROR(BK854+SUMPRODUCT((AI$4:AI$1569&gt;=BK$4:BK$1569)*(AI$4:AI$1569-BK$4:BK$1569))/MAX(1,COUNTIF(AI$4:AI$1569,"&lt;"&amp;BK854+0.01)),BK854))</f>
        <v/>
      </c>
      <c r="BZ854" s="9">
        <f>IF(AJ854&gt;=BL854,0,IFERROR(BL854+SUMPRODUCT((AJ$4:AJ$1569&gt;=BL$4:BL$1569)*(AJ$4:AJ$1569-BL$4:BL$1569))/MAX(1,COUNTIF(AJ$4:AJ$1569,"&lt;"&amp;BL854+0.01)),BL854))</f>
        <v/>
      </c>
      <c r="CA854" s="9">
        <f>IF(AK854&gt;=BM854,0,IFERROR(BM854+SUMPRODUCT((AK$4:AK$1569&gt;=BM$4:BM$1569)*(AK$4:AK$1569-BM$4:BM$1569))/MAX(1,COUNTIF(AK$4:AK$1569,"&lt;"&amp;BM854+0.01)),BM854))</f>
        <v/>
      </c>
      <c r="CB854" s="9">
        <f>IF(AL854&gt;=BN854,0,IFERROR(BN854+SUMPRODUCT((AL$4:AL$1569&gt;=BN$4:BN$1569)*(AL$4:AL$1569-BN$4:BN$1569))/MAX(1,COUNTIF(AL$4:AL$1569,"&lt;"&amp;BN854+0.01)),BN854))</f>
        <v/>
      </c>
      <c r="CC854" s="5">
        <f>IF(AO854="🟢","VERDE",IF(AO854="🟡","AMARELO",IF(AO854="🟠","VERMELHO",IF(AO854="🔴","VERMELHO","ROXO"))))</f>
        <v/>
      </c>
      <c r="CD854" s="5" t="inlineStr">
        <is>
          <t>🌎 REGIÕES</t>
        </is>
      </c>
      <c r="CE854" s="5" t="inlineStr">
        <is>
          <t>SEM REDE</t>
        </is>
      </c>
    </row>
    <row r="855">
      <c r="A855" s="5" t="inlineStr">
        <is>
          <t>27362609000167</t>
        </is>
      </c>
      <c r="B855" s="5" t="inlineStr">
        <is>
          <t>WELLINGTON DOS SANTOS CANDIDO</t>
        </is>
      </c>
      <c r="C855" s="5" t="inlineStr">
        <is>
          <t>06 - SEM GRUPO</t>
        </is>
      </c>
      <c r="D855" s="5" t="inlineStr">
        <is>
          <t>HEMANUELE DITZEL (MANU)</t>
        </is>
      </c>
      <c r="E855" s="5" t="inlineStr">
        <is>
          <t>RS</t>
        </is>
      </c>
      <c r="F855" s="5">
        <f>IFERROR(VLOOKUP(C855,$AS$4:$AT$25,2,FALSE),"")</f>
        <v/>
      </c>
      <c r="G855" s="6">
        <f>IFERROR(VLOOKUP(C855,$AS$4:$AX$25,6,FALSE),"")</f>
        <v/>
      </c>
      <c r="H855" s="5">
        <f>IFERROR(VLOOKUP(C855,$AS$4:$AY$25,7,FALSE),"")</f>
        <v/>
      </c>
      <c r="I855" s="5">
        <f>IFERROR(VLOOKUP(C855,$AS$4:$AZ$25,8,FALSE),"")</f>
        <v/>
      </c>
      <c r="J855" s="7" t="inlineStr">
        <is>
          <t>.</t>
        </is>
      </c>
      <c r="K855" s="5" t="inlineStr">
        <is>
          <t>SUL</t>
        </is>
      </c>
      <c r="L855" s="8" t="n">
        <v>1612.5</v>
      </c>
      <c r="M855" s="9" t="n">
        <v>125</v>
      </c>
      <c r="N855" s="9" t="n">
        <v>125</v>
      </c>
      <c r="O855" s="9" t="n">
        <v>125</v>
      </c>
      <c r="P855" s="9" t="n">
        <v>125</v>
      </c>
      <c r="Q855" s="9" t="n">
        <v>125</v>
      </c>
      <c r="R855" s="9" t="n">
        <v>137.5</v>
      </c>
      <c r="S855" s="9" t="n">
        <v>137.5</v>
      </c>
      <c r="T855" s="9" t="n">
        <v>137.5</v>
      </c>
      <c r="U855" s="9" t="n">
        <v>137.5</v>
      </c>
      <c r="V855" s="9" t="n">
        <v>137.5</v>
      </c>
      <c r="W855" s="9" t="n">
        <v>150</v>
      </c>
      <c r="X855" s="9" t="n">
        <v>150</v>
      </c>
      <c r="Y855" s="7" t="inlineStr">
        <is>
          <t>.</t>
        </is>
      </c>
      <c r="Z855" s="8">
        <f>SUM(AA855:AL855)</f>
        <v/>
      </c>
      <c r="AA855" s="9" t="n">
        <v>0</v>
      </c>
      <c r="AB855" s="9" t="n">
        <v>0</v>
      </c>
      <c r="AC855" s="9" t="n">
        <v>0</v>
      </c>
      <c r="AD855" s="9" t="n">
        <v>0</v>
      </c>
      <c r="AE855" s="9" t="n">
        <v>0</v>
      </c>
      <c r="AF855" s="9" t="n">
        <v>0</v>
      </c>
      <c r="AG855" s="9" t="n">
        <v>0</v>
      </c>
      <c r="AH855" s="9" t="n">
        <v>0</v>
      </c>
      <c r="AI855" s="9" t="n">
        <v>0</v>
      </c>
      <c r="AJ855" s="9" t="n">
        <v>0</v>
      </c>
      <c r="AK855" s="9" t="n">
        <v>0</v>
      </c>
      <c r="AL855" s="9" t="n">
        <v>0</v>
      </c>
      <c r="AM855" s="7" t="inlineStr">
        <is>
          <t>.</t>
        </is>
      </c>
      <c r="AN855" s="6">
        <f>IF(L855=0,0,Z855/L855)</f>
        <v/>
      </c>
      <c r="AO855" s="5">
        <f>IF(AN855="","",IF(AN855&gt;=0.9,"🟢",IF(AN855&gt;=0.7,"🟡",IF(AN855&gt;=0.5,"🟠","🔴"))))</f>
        <v/>
      </c>
      <c r="AP855" s="9">
        <f>IF(L855=0,0,L855-Z855)</f>
        <v/>
      </c>
      <c r="AQ855" s="5">
        <f>IF(Z855=0,"",RANK(Z855,Z$4:Z$1569,0))</f>
        <v/>
      </c>
      <c r="AR855" s="7" t="inlineStr">
        <is>
          <t>.</t>
        </is>
      </c>
      <c r="BA855" s="7" t="inlineStr">
        <is>
          <t>.</t>
        </is>
      </c>
      <c r="BB855" s="9">
        <f>SUM(L$4:L$1569)/COUNTA(A$4:A$1569)</f>
        <v/>
      </c>
      <c r="BC855" s="9">
        <f>SUM(M$4:M$1569)/COUNTA(A$4:A$1569)</f>
        <v/>
      </c>
      <c r="BD855" s="9">
        <f>SUM(N$4:N$1569)/COUNTA(A$4:A$1569)</f>
        <v/>
      </c>
      <c r="BE855" s="9">
        <f>SUM(O$4:O$1569)/COUNTA(A$4:A$1569)</f>
        <v/>
      </c>
      <c r="BF855" s="9">
        <f>SUM(P$4:P$1569)/COUNTA(A$4:A$1569)</f>
        <v/>
      </c>
      <c r="BG855" s="9">
        <f>SUM(Q$4:Q$1569)/COUNTA(A$4:A$1569)</f>
        <v/>
      </c>
      <c r="BH855" s="9">
        <f>SUM(R$4:R$1569)/COUNTA(A$4:A$1569)</f>
        <v/>
      </c>
      <c r="BI855" s="9">
        <f>SUM(S$4:S$1569)/COUNTA(A$4:A$1569)</f>
        <v/>
      </c>
      <c r="BJ855" s="9">
        <f>SUM(T$4:T$1569)/COUNTA(A$4:A$1569)</f>
        <v/>
      </c>
      <c r="BK855" s="9">
        <f>SUM(U$4:U$1569)/COUNTA(A$4:A$1569)</f>
        <v/>
      </c>
      <c r="BL855" s="9">
        <f>SUM(V$4:V$1569)/COUNTA(A$4:A$1569)</f>
        <v/>
      </c>
      <c r="BM855" s="9">
        <f>SUM(W$4:W$1569)/COUNTA(A$4:A$1569)</f>
        <v/>
      </c>
      <c r="BN855" s="9">
        <f>SUM(X$4:X$1569)/COUNTA(A$4:A$1569)</f>
        <v/>
      </c>
      <c r="BO855" s="7" t="inlineStr">
        <is>
          <t>.</t>
        </is>
      </c>
      <c r="BP855" s="9">
        <f>IF(Z855&gt;=BB855,0,IFERROR(BB855+(SUMPRODUCT((Z$4:Z$1569&gt;=BB$4:BB$1569)*(Z$4:Z$1569-BB$4:BB$1569))/MAX(1,COUNTIF(Z$4:Z$1569,"&lt;"&amp;BB855+0.01))),BB855))</f>
        <v/>
      </c>
      <c r="BQ855" s="9">
        <f>IF(AA855&gt;=BC855,0,IFERROR(BC855+SUMPRODUCT((AA$4:AA$1569&gt;=BC$4:BC$1569)*(AA$4:AA$1569-BC$4:BC$1569))/MAX(1,COUNTIF(AA$4:AA$1569,"&lt;"&amp;BC855+0.01)),BC855))</f>
        <v/>
      </c>
      <c r="BR855" s="9">
        <f>IF(AB855&gt;=BD855,0,IFERROR(BD855+SUMPRODUCT((AB$4:AB$1569&gt;=BD$4:BD$1569)*(AB$4:AB$1569-BD$4:BD$1569))/MAX(1,COUNTIF(AB$4:AB$1569,"&lt;"&amp;BD855+0.01)),BD855))</f>
        <v/>
      </c>
      <c r="BS855" s="9">
        <f>IF(AC855&gt;=BE855,0,IFERROR(BE855+SUMPRODUCT((AC$4:AC$1569&gt;=BE$4:BE$1569)*(AC$4:AC$1569-BE$4:BE$1569))/MAX(1,COUNTIF(AC$4:AC$1569,"&lt;"&amp;BE855+0.01)),BE855))</f>
        <v/>
      </c>
      <c r="BT855" s="9">
        <f>IF(AD855&gt;=BF855,0,IFERROR(BF855+SUMPRODUCT((AD$4:AD$1569&gt;=BF$4:BF$1569)*(AD$4:AD$1569-BF$4:BF$1569))/MAX(1,COUNTIF(AD$4:AD$1569,"&lt;"&amp;BF855+0.01)),BF855))</f>
        <v/>
      </c>
      <c r="BU855" s="9">
        <f>IF(AE855&gt;=BG855,0,IFERROR(BG855+SUMPRODUCT((AE$4:AE$1569&gt;=BG$4:BG$1569)*(AE$4:AE$1569-BG$4:BG$1569))/MAX(1,COUNTIF(AE$4:AE$1569,"&lt;"&amp;BG855+0.01)),BG855))</f>
        <v/>
      </c>
      <c r="BV855" s="9">
        <f>IF(AF855&gt;=BH855,0,IFERROR(BH855+SUMPRODUCT((AF$4:AF$1569&gt;=BH$4:BH$1569)*(AF$4:AF$1569-BH$4:BH$1569))/MAX(1,COUNTIF(AF$4:AF$1569,"&lt;"&amp;BH855+0.01)),BH855))</f>
        <v/>
      </c>
      <c r="BW855" s="9">
        <f>IF(AG855&gt;=BI855,0,IFERROR(BI855+SUMPRODUCT((AG$4:AG$1569&gt;=BI$4:BI$1569)*(AG$4:AG$1569-BI$4:BI$1569))/MAX(1,COUNTIF(AG$4:AG$1569,"&lt;"&amp;BI855+0.01)),BI855))</f>
        <v/>
      </c>
      <c r="BX855" s="9">
        <f>IF(AH855&gt;=BJ855,0,IFERROR(BJ855+SUMPRODUCT((AH$4:AH$1569&gt;=BJ$4:BJ$1569)*(AH$4:AH$1569-BJ$4:BJ$1569))/MAX(1,COUNTIF(AH$4:AH$1569,"&lt;"&amp;BJ855+0.01)),BJ855))</f>
        <v/>
      </c>
      <c r="BY855" s="9">
        <f>IF(AI855&gt;=BK855,0,IFERROR(BK855+SUMPRODUCT((AI$4:AI$1569&gt;=BK$4:BK$1569)*(AI$4:AI$1569-BK$4:BK$1569))/MAX(1,COUNTIF(AI$4:AI$1569,"&lt;"&amp;BK855+0.01)),BK855))</f>
        <v/>
      </c>
      <c r="BZ855" s="9">
        <f>IF(AJ855&gt;=BL855,0,IFERROR(BL855+SUMPRODUCT((AJ$4:AJ$1569&gt;=BL$4:BL$1569)*(AJ$4:AJ$1569-BL$4:BL$1569))/MAX(1,COUNTIF(AJ$4:AJ$1569,"&lt;"&amp;BL855+0.01)),BL855))</f>
        <v/>
      </c>
      <c r="CA855" s="9">
        <f>IF(AK855&gt;=BM855,0,IFERROR(BM855+SUMPRODUCT((AK$4:AK$1569&gt;=BM$4:BM$1569)*(AK$4:AK$1569-BM$4:BM$1569))/MAX(1,COUNTIF(AK$4:AK$1569,"&lt;"&amp;BM855+0.01)),BM855))</f>
        <v/>
      </c>
      <c r="CB855" s="9">
        <f>IF(AL855&gt;=BN855,0,IFERROR(BN855+SUMPRODUCT((AL$4:AL$1569&gt;=BN$4:BN$1569)*(AL$4:AL$1569-BN$4:BN$1569))/MAX(1,COUNTIF(AL$4:AL$1569,"&lt;"&amp;BN855+0.01)),BN855))</f>
        <v/>
      </c>
      <c r="CC855" s="5">
        <f>IF(AO855="🟢","VERDE",IF(AO855="🟡","AMARELO",IF(AO855="🟠","VERMELHO",IF(AO855="🔴","VERMELHO","ROXO"))))</f>
        <v/>
      </c>
      <c r="CD855" s="5" t="inlineStr">
        <is>
          <t>🌎 REGIÕES</t>
        </is>
      </c>
      <c r="CE855" s="5" t="inlineStr">
        <is>
          <t>SEM REDE</t>
        </is>
      </c>
    </row>
    <row r="856">
      <c r="A856" s="5" t="inlineStr">
        <is>
          <t>27373979000108</t>
        </is>
      </c>
      <c r="B856" s="5" t="inlineStr">
        <is>
          <t>ESTEVES BRITO ALIMENTOS LTDA - ME</t>
        </is>
      </c>
      <c r="C856" s="5" t="inlineStr">
        <is>
          <t>06 - SEM GRUPO</t>
        </is>
      </c>
      <c r="D856" s="5" t="inlineStr">
        <is>
          <t>LARISSA PADILHA</t>
        </is>
      </c>
      <c r="E856" s="5" t="inlineStr">
        <is>
          <t>BA</t>
        </is>
      </c>
      <c r="F856" s="5">
        <f>IFERROR(VLOOKUP(C856,$AS$4:$AT$25,2,FALSE),"")</f>
        <v/>
      </c>
      <c r="G856" s="6">
        <f>IFERROR(VLOOKUP(C856,$AS$4:$AX$25,6,FALSE),"")</f>
        <v/>
      </c>
      <c r="H856" s="5">
        <f>IFERROR(VLOOKUP(C856,$AS$4:$AY$25,7,FALSE),"")</f>
        <v/>
      </c>
      <c r="I856" s="5">
        <f>IFERROR(VLOOKUP(C856,$AS$4:$AZ$25,8,FALSE),"")</f>
        <v/>
      </c>
      <c r="J856" s="7" t="inlineStr">
        <is>
          <t>.</t>
        </is>
      </c>
      <c r="K856" s="5" t="inlineStr">
        <is>
          <t>NORDESTE (SEM MA)</t>
        </is>
      </c>
      <c r="L856" s="8" t="n">
        <v>1371.428571428571</v>
      </c>
      <c r="M856" s="9" t="n">
        <v>114.2857142857143</v>
      </c>
      <c r="N856" s="9" t="n">
        <v>114.2857142857143</v>
      </c>
      <c r="O856" s="9" t="n">
        <v>114.2857142857143</v>
      </c>
      <c r="P856" s="9" t="n">
        <v>114.2857142857143</v>
      </c>
      <c r="Q856" s="9" t="n">
        <v>114.2857142857143</v>
      </c>
      <c r="R856" s="9" t="n">
        <v>114.2857142857143</v>
      </c>
      <c r="S856" s="9" t="n">
        <v>114.2857142857143</v>
      </c>
      <c r="T856" s="9" t="n">
        <v>114.2857142857143</v>
      </c>
      <c r="U856" s="9" t="n">
        <v>114.2857142857143</v>
      </c>
      <c r="V856" s="9" t="n">
        <v>114.2857142857143</v>
      </c>
      <c r="W856" s="9" t="n">
        <v>114.2857142857143</v>
      </c>
      <c r="X856" s="9" t="n">
        <v>114.2857142857143</v>
      </c>
      <c r="Y856" s="7" t="inlineStr">
        <is>
          <t>.</t>
        </is>
      </c>
      <c r="Z856" s="8">
        <f>SUM(AA856:AL856)</f>
        <v/>
      </c>
      <c r="AA856" s="9" t="n">
        <v>0</v>
      </c>
      <c r="AB856" s="9" t="n">
        <v>0</v>
      </c>
      <c r="AC856" s="9" t="n">
        <v>0</v>
      </c>
      <c r="AD856" s="9" t="n">
        <v>0</v>
      </c>
      <c r="AE856" s="9" t="n">
        <v>0</v>
      </c>
      <c r="AF856" s="9" t="n">
        <v>0</v>
      </c>
      <c r="AG856" s="9" t="n">
        <v>0</v>
      </c>
      <c r="AH856" s="9" t="n">
        <v>0</v>
      </c>
      <c r="AI856" s="9" t="n">
        <v>0</v>
      </c>
      <c r="AJ856" s="9" t="n">
        <v>0</v>
      </c>
      <c r="AK856" s="9" t="n">
        <v>0</v>
      </c>
      <c r="AL856" s="9" t="n">
        <v>0</v>
      </c>
      <c r="AM856" s="7" t="inlineStr">
        <is>
          <t>.</t>
        </is>
      </c>
      <c r="AN856" s="6">
        <f>IF(L856=0,0,Z856/L856)</f>
        <v/>
      </c>
      <c r="AO856" s="5">
        <f>IF(AN856="","",IF(AN856&gt;=0.9,"🟢",IF(AN856&gt;=0.7,"🟡",IF(AN856&gt;=0.5,"🟠","🔴"))))</f>
        <v/>
      </c>
      <c r="AP856" s="9">
        <f>IF(L856=0,0,L856-Z856)</f>
        <v/>
      </c>
      <c r="AQ856" s="5">
        <f>IF(Z856=0,"",RANK(Z856,Z$4:Z$1569,0))</f>
        <v/>
      </c>
      <c r="AR856" s="7" t="inlineStr">
        <is>
          <t>.</t>
        </is>
      </c>
      <c r="BA856" s="7" t="inlineStr">
        <is>
          <t>.</t>
        </is>
      </c>
      <c r="BB856" s="9">
        <f>SUM(L$4:L$1569)/COUNTA(A$4:A$1569)</f>
        <v/>
      </c>
      <c r="BC856" s="9">
        <f>SUM(M$4:M$1569)/COUNTA(A$4:A$1569)</f>
        <v/>
      </c>
      <c r="BD856" s="9">
        <f>SUM(N$4:N$1569)/COUNTA(A$4:A$1569)</f>
        <v/>
      </c>
      <c r="BE856" s="9">
        <f>SUM(O$4:O$1569)/COUNTA(A$4:A$1569)</f>
        <v/>
      </c>
      <c r="BF856" s="9">
        <f>SUM(P$4:P$1569)/COUNTA(A$4:A$1569)</f>
        <v/>
      </c>
      <c r="BG856" s="9">
        <f>SUM(Q$4:Q$1569)/COUNTA(A$4:A$1569)</f>
        <v/>
      </c>
      <c r="BH856" s="9">
        <f>SUM(R$4:R$1569)/COUNTA(A$4:A$1569)</f>
        <v/>
      </c>
      <c r="BI856" s="9">
        <f>SUM(S$4:S$1569)/COUNTA(A$4:A$1569)</f>
        <v/>
      </c>
      <c r="BJ856" s="9">
        <f>SUM(T$4:T$1569)/COUNTA(A$4:A$1569)</f>
        <v/>
      </c>
      <c r="BK856" s="9">
        <f>SUM(U$4:U$1569)/COUNTA(A$4:A$1569)</f>
        <v/>
      </c>
      <c r="BL856" s="9">
        <f>SUM(V$4:V$1569)/COUNTA(A$4:A$1569)</f>
        <v/>
      </c>
      <c r="BM856" s="9">
        <f>SUM(W$4:W$1569)/COUNTA(A$4:A$1569)</f>
        <v/>
      </c>
      <c r="BN856" s="9">
        <f>SUM(X$4:X$1569)/COUNTA(A$4:A$1569)</f>
        <v/>
      </c>
      <c r="BO856" s="7" t="inlineStr">
        <is>
          <t>.</t>
        </is>
      </c>
      <c r="BP856" s="9">
        <f>IF(Z856&gt;=BB856,0,IFERROR(BB856+(SUMPRODUCT((Z$4:Z$1569&gt;=BB$4:BB$1569)*(Z$4:Z$1569-BB$4:BB$1569))/MAX(1,COUNTIF(Z$4:Z$1569,"&lt;"&amp;BB856+0.01))),BB856))</f>
        <v/>
      </c>
      <c r="BQ856" s="9">
        <f>IF(AA856&gt;=BC856,0,IFERROR(BC856+SUMPRODUCT((AA$4:AA$1569&gt;=BC$4:BC$1569)*(AA$4:AA$1569-BC$4:BC$1569))/MAX(1,COUNTIF(AA$4:AA$1569,"&lt;"&amp;BC856+0.01)),BC856))</f>
        <v/>
      </c>
      <c r="BR856" s="9">
        <f>IF(AB856&gt;=BD856,0,IFERROR(BD856+SUMPRODUCT((AB$4:AB$1569&gt;=BD$4:BD$1569)*(AB$4:AB$1569-BD$4:BD$1569))/MAX(1,COUNTIF(AB$4:AB$1569,"&lt;"&amp;BD856+0.01)),BD856))</f>
        <v/>
      </c>
      <c r="BS856" s="9">
        <f>IF(AC856&gt;=BE856,0,IFERROR(BE856+SUMPRODUCT((AC$4:AC$1569&gt;=BE$4:BE$1569)*(AC$4:AC$1569-BE$4:BE$1569))/MAX(1,COUNTIF(AC$4:AC$1569,"&lt;"&amp;BE856+0.01)),BE856))</f>
        <v/>
      </c>
      <c r="BT856" s="9">
        <f>IF(AD856&gt;=BF856,0,IFERROR(BF856+SUMPRODUCT((AD$4:AD$1569&gt;=BF$4:BF$1569)*(AD$4:AD$1569-BF$4:BF$1569))/MAX(1,COUNTIF(AD$4:AD$1569,"&lt;"&amp;BF856+0.01)),BF856))</f>
        <v/>
      </c>
      <c r="BU856" s="9">
        <f>IF(AE856&gt;=BG856,0,IFERROR(BG856+SUMPRODUCT((AE$4:AE$1569&gt;=BG$4:BG$1569)*(AE$4:AE$1569-BG$4:BG$1569))/MAX(1,COUNTIF(AE$4:AE$1569,"&lt;"&amp;BG856+0.01)),BG856))</f>
        <v/>
      </c>
      <c r="BV856" s="9">
        <f>IF(AF856&gt;=BH856,0,IFERROR(BH856+SUMPRODUCT((AF$4:AF$1569&gt;=BH$4:BH$1569)*(AF$4:AF$1569-BH$4:BH$1569))/MAX(1,COUNTIF(AF$4:AF$1569,"&lt;"&amp;BH856+0.01)),BH856))</f>
        <v/>
      </c>
      <c r="BW856" s="9">
        <f>IF(AG856&gt;=BI856,0,IFERROR(BI856+SUMPRODUCT((AG$4:AG$1569&gt;=BI$4:BI$1569)*(AG$4:AG$1569-BI$4:BI$1569))/MAX(1,COUNTIF(AG$4:AG$1569,"&lt;"&amp;BI856+0.01)),BI856))</f>
        <v/>
      </c>
      <c r="BX856" s="9">
        <f>IF(AH856&gt;=BJ856,0,IFERROR(BJ856+SUMPRODUCT((AH$4:AH$1569&gt;=BJ$4:BJ$1569)*(AH$4:AH$1569-BJ$4:BJ$1569))/MAX(1,COUNTIF(AH$4:AH$1569,"&lt;"&amp;BJ856+0.01)),BJ856))</f>
        <v/>
      </c>
      <c r="BY856" s="9">
        <f>IF(AI856&gt;=BK856,0,IFERROR(BK856+SUMPRODUCT((AI$4:AI$1569&gt;=BK$4:BK$1569)*(AI$4:AI$1569-BK$4:BK$1569))/MAX(1,COUNTIF(AI$4:AI$1569,"&lt;"&amp;BK856+0.01)),BK856))</f>
        <v/>
      </c>
      <c r="BZ856" s="9">
        <f>IF(AJ856&gt;=BL856,0,IFERROR(BL856+SUMPRODUCT((AJ$4:AJ$1569&gt;=BL$4:BL$1569)*(AJ$4:AJ$1569-BL$4:BL$1569))/MAX(1,COUNTIF(AJ$4:AJ$1569,"&lt;"&amp;BL856+0.01)),BL856))</f>
        <v/>
      </c>
      <c r="CA856" s="9">
        <f>IF(AK856&gt;=BM856,0,IFERROR(BM856+SUMPRODUCT((AK$4:AK$1569&gt;=BM$4:BM$1569)*(AK$4:AK$1569-BM$4:BM$1569))/MAX(1,COUNTIF(AK$4:AK$1569,"&lt;"&amp;BM856+0.01)),BM856))</f>
        <v/>
      </c>
      <c r="CB856" s="9">
        <f>IF(AL856&gt;=BN856,0,IFERROR(BN856+SUMPRODUCT((AL$4:AL$1569&gt;=BN$4:BN$1569)*(AL$4:AL$1569-BN$4:BN$1569))/MAX(1,COUNTIF(AL$4:AL$1569,"&lt;"&amp;BN856+0.01)),BN856))</f>
        <v/>
      </c>
      <c r="CC856" s="5">
        <f>IF(AO856="🟢","VERDE",IF(AO856="🟡","AMARELO",IF(AO856="🟠","VERMELHO",IF(AO856="🔴","VERMELHO","ROXO"))))</f>
        <v/>
      </c>
      <c r="CD856" s="5" t="inlineStr">
        <is>
          <t>🌎 REGIÕES</t>
        </is>
      </c>
      <c r="CE856" s="5" t="inlineStr">
        <is>
          <t>SEM REDE</t>
        </is>
      </c>
    </row>
    <row r="857">
      <c r="A857" s="5" t="inlineStr">
        <is>
          <t>27385643000157</t>
        </is>
      </c>
      <c r="B857" s="5" t="inlineStr">
        <is>
          <t>27.385.643 KRISTIANA NATHANY CANZI - ME</t>
        </is>
      </c>
      <c r="C857" s="5" t="inlineStr">
        <is>
          <t>06 - SEM GRUPO</t>
        </is>
      </c>
      <c r="D857" s="5" t="inlineStr">
        <is>
          <t>HEMANUELE DITZEL (MANU)</t>
        </is>
      </c>
      <c r="E857" s="5" t="inlineStr">
        <is>
          <t>PR</t>
        </is>
      </c>
      <c r="F857" s="5">
        <f>IFERROR(VLOOKUP(C857,$AS$4:$AT$25,2,FALSE),"")</f>
        <v/>
      </c>
      <c r="G857" s="6">
        <f>IFERROR(VLOOKUP(C857,$AS$4:$AX$25,6,FALSE),"")</f>
        <v/>
      </c>
      <c r="H857" s="5">
        <f>IFERROR(VLOOKUP(C857,$AS$4:$AY$25,7,FALSE),"")</f>
        <v/>
      </c>
      <c r="I857" s="5">
        <f>IFERROR(VLOOKUP(C857,$AS$4:$AZ$25,8,FALSE),"")</f>
        <v/>
      </c>
      <c r="J857" s="7" t="inlineStr">
        <is>
          <t>.</t>
        </is>
      </c>
      <c r="K857" s="5" t="inlineStr">
        <is>
          <t>SUL</t>
        </is>
      </c>
      <c r="L857" s="8" t="n">
        <v>1711.764705882353</v>
      </c>
      <c r="M857" s="9" t="n">
        <v>123.5294117647059</v>
      </c>
      <c r="N857" s="9" t="n">
        <v>123.5294117647059</v>
      </c>
      <c r="O857" s="9" t="n">
        <v>123.5294117647059</v>
      </c>
      <c r="P857" s="9" t="n">
        <v>141.1764705882353</v>
      </c>
      <c r="Q857" s="9" t="n">
        <v>141.1764705882353</v>
      </c>
      <c r="R857" s="9" t="n">
        <v>141.1764705882353</v>
      </c>
      <c r="S857" s="9" t="n">
        <v>141.1764705882353</v>
      </c>
      <c r="T857" s="9" t="n">
        <v>141.1764705882353</v>
      </c>
      <c r="U857" s="9" t="n">
        <v>158.8235294117647</v>
      </c>
      <c r="V857" s="9" t="n">
        <v>158.8235294117647</v>
      </c>
      <c r="W857" s="9" t="n">
        <v>158.8235294117647</v>
      </c>
      <c r="X857" s="9" t="n">
        <v>158.8235294117647</v>
      </c>
      <c r="Y857" s="7" t="inlineStr">
        <is>
          <t>.</t>
        </is>
      </c>
      <c r="Z857" s="8">
        <f>SUM(AA857:AL857)</f>
        <v/>
      </c>
      <c r="AA857" s="9" t="n">
        <v>0</v>
      </c>
      <c r="AB857" s="9" t="n">
        <v>0</v>
      </c>
      <c r="AC857" s="9" t="n">
        <v>0</v>
      </c>
      <c r="AD857" s="9" t="n">
        <v>0</v>
      </c>
      <c r="AE857" s="9" t="n">
        <v>0</v>
      </c>
      <c r="AF857" s="9" t="n">
        <v>0</v>
      </c>
      <c r="AG857" s="9" t="n">
        <v>0</v>
      </c>
      <c r="AH857" s="9" t="n">
        <v>0</v>
      </c>
      <c r="AI857" s="9" t="n">
        <v>0</v>
      </c>
      <c r="AJ857" s="9" t="n">
        <v>0</v>
      </c>
      <c r="AK857" s="9" t="n">
        <v>0</v>
      </c>
      <c r="AL857" s="9" t="n">
        <v>0</v>
      </c>
      <c r="AM857" s="7" t="inlineStr">
        <is>
          <t>.</t>
        </is>
      </c>
      <c r="AN857" s="6">
        <f>IF(L857=0,0,Z857/L857)</f>
        <v/>
      </c>
      <c r="AO857" s="5">
        <f>IF(AN857="","",IF(AN857&gt;=0.9,"🟢",IF(AN857&gt;=0.7,"🟡",IF(AN857&gt;=0.5,"🟠","🔴"))))</f>
        <v/>
      </c>
      <c r="AP857" s="9">
        <f>IF(L857=0,0,L857-Z857)</f>
        <v/>
      </c>
      <c r="AQ857" s="5">
        <f>IF(Z857=0,"",RANK(Z857,Z$4:Z$1569,0))</f>
        <v/>
      </c>
      <c r="AR857" s="7" t="inlineStr">
        <is>
          <t>.</t>
        </is>
      </c>
      <c r="BA857" s="7" t="inlineStr">
        <is>
          <t>.</t>
        </is>
      </c>
      <c r="BB857" s="9">
        <f>SUM(L$4:L$1569)/COUNTA(A$4:A$1569)</f>
        <v/>
      </c>
      <c r="BC857" s="9">
        <f>SUM(M$4:M$1569)/COUNTA(A$4:A$1569)</f>
        <v/>
      </c>
      <c r="BD857" s="9">
        <f>SUM(N$4:N$1569)/COUNTA(A$4:A$1569)</f>
        <v/>
      </c>
      <c r="BE857" s="9">
        <f>SUM(O$4:O$1569)/COUNTA(A$4:A$1569)</f>
        <v/>
      </c>
      <c r="BF857" s="9">
        <f>SUM(P$4:P$1569)/COUNTA(A$4:A$1569)</f>
        <v/>
      </c>
      <c r="BG857" s="9">
        <f>SUM(Q$4:Q$1569)/COUNTA(A$4:A$1569)</f>
        <v/>
      </c>
      <c r="BH857" s="9">
        <f>SUM(R$4:R$1569)/COUNTA(A$4:A$1569)</f>
        <v/>
      </c>
      <c r="BI857" s="9">
        <f>SUM(S$4:S$1569)/COUNTA(A$4:A$1569)</f>
        <v/>
      </c>
      <c r="BJ857" s="9">
        <f>SUM(T$4:T$1569)/COUNTA(A$4:A$1569)</f>
        <v/>
      </c>
      <c r="BK857" s="9">
        <f>SUM(U$4:U$1569)/COUNTA(A$4:A$1569)</f>
        <v/>
      </c>
      <c r="BL857" s="9">
        <f>SUM(V$4:V$1569)/COUNTA(A$4:A$1569)</f>
        <v/>
      </c>
      <c r="BM857" s="9">
        <f>SUM(W$4:W$1569)/COUNTA(A$4:A$1569)</f>
        <v/>
      </c>
      <c r="BN857" s="9">
        <f>SUM(X$4:X$1569)/COUNTA(A$4:A$1569)</f>
        <v/>
      </c>
      <c r="BO857" s="7" t="inlineStr">
        <is>
          <t>.</t>
        </is>
      </c>
      <c r="BP857" s="9">
        <f>IF(Z857&gt;=BB857,0,IFERROR(BB857+(SUMPRODUCT((Z$4:Z$1569&gt;=BB$4:BB$1569)*(Z$4:Z$1569-BB$4:BB$1569))/MAX(1,COUNTIF(Z$4:Z$1569,"&lt;"&amp;BB857+0.01))),BB857))</f>
        <v/>
      </c>
      <c r="BQ857" s="9">
        <f>IF(AA857&gt;=BC857,0,IFERROR(BC857+SUMPRODUCT((AA$4:AA$1569&gt;=BC$4:BC$1569)*(AA$4:AA$1569-BC$4:BC$1569))/MAX(1,COUNTIF(AA$4:AA$1569,"&lt;"&amp;BC857+0.01)),BC857))</f>
        <v/>
      </c>
      <c r="BR857" s="9">
        <f>IF(AB857&gt;=BD857,0,IFERROR(BD857+SUMPRODUCT((AB$4:AB$1569&gt;=BD$4:BD$1569)*(AB$4:AB$1569-BD$4:BD$1569))/MAX(1,COUNTIF(AB$4:AB$1569,"&lt;"&amp;BD857+0.01)),BD857))</f>
        <v/>
      </c>
      <c r="BS857" s="9">
        <f>IF(AC857&gt;=BE857,0,IFERROR(BE857+SUMPRODUCT((AC$4:AC$1569&gt;=BE$4:BE$1569)*(AC$4:AC$1569-BE$4:BE$1569))/MAX(1,COUNTIF(AC$4:AC$1569,"&lt;"&amp;BE857+0.01)),BE857))</f>
        <v/>
      </c>
      <c r="BT857" s="9">
        <f>IF(AD857&gt;=BF857,0,IFERROR(BF857+SUMPRODUCT((AD$4:AD$1569&gt;=BF$4:BF$1569)*(AD$4:AD$1569-BF$4:BF$1569))/MAX(1,COUNTIF(AD$4:AD$1569,"&lt;"&amp;BF857+0.01)),BF857))</f>
        <v/>
      </c>
      <c r="BU857" s="9">
        <f>IF(AE857&gt;=BG857,0,IFERROR(BG857+SUMPRODUCT((AE$4:AE$1569&gt;=BG$4:BG$1569)*(AE$4:AE$1569-BG$4:BG$1569))/MAX(1,COUNTIF(AE$4:AE$1569,"&lt;"&amp;BG857+0.01)),BG857))</f>
        <v/>
      </c>
      <c r="BV857" s="9">
        <f>IF(AF857&gt;=BH857,0,IFERROR(BH857+SUMPRODUCT((AF$4:AF$1569&gt;=BH$4:BH$1569)*(AF$4:AF$1569-BH$4:BH$1569))/MAX(1,COUNTIF(AF$4:AF$1569,"&lt;"&amp;BH857+0.01)),BH857))</f>
        <v/>
      </c>
      <c r="BW857" s="9">
        <f>IF(AG857&gt;=BI857,0,IFERROR(BI857+SUMPRODUCT((AG$4:AG$1569&gt;=BI$4:BI$1569)*(AG$4:AG$1569-BI$4:BI$1569))/MAX(1,COUNTIF(AG$4:AG$1569,"&lt;"&amp;BI857+0.01)),BI857))</f>
        <v/>
      </c>
      <c r="BX857" s="9">
        <f>IF(AH857&gt;=BJ857,0,IFERROR(BJ857+SUMPRODUCT((AH$4:AH$1569&gt;=BJ$4:BJ$1569)*(AH$4:AH$1569-BJ$4:BJ$1569))/MAX(1,COUNTIF(AH$4:AH$1569,"&lt;"&amp;BJ857+0.01)),BJ857))</f>
        <v/>
      </c>
      <c r="BY857" s="9">
        <f>IF(AI857&gt;=BK857,0,IFERROR(BK857+SUMPRODUCT((AI$4:AI$1569&gt;=BK$4:BK$1569)*(AI$4:AI$1569-BK$4:BK$1569))/MAX(1,COUNTIF(AI$4:AI$1569,"&lt;"&amp;BK857+0.01)),BK857))</f>
        <v/>
      </c>
      <c r="BZ857" s="9">
        <f>IF(AJ857&gt;=BL857,0,IFERROR(BL857+SUMPRODUCT((AJ$4:AJ$1569&gt;=BL$4:BL$1569)*(AJ$4:AJ$1569-BL$4:BL$1569))/MAX(1,COUNTIF(AJ$4:AJ$1569,"&lt;"&amp;BL857+0.01)),BL857))</f>
        <v/>
      </c>
      <c r="CA857" s="9">
        <f>IF(AK857&gt;=BM857,0,IFERROR(BM857+SUMPRODUCT((AK$4:AK$1569&gt;=BM$4:BM$1569)*(AK$4:AK$1569-BM$4:BM$1569))/MAX(1,COUNTIF(AK$4:AK$1569,"&lt;"&amp;BM857+0.01)),BM857))</f>
        <v/>
      </c>
      <c r="CB857" s="9">
        <f>IF(AL857&gt;=BN857,0,IFERROR(BN857+SUMPRODUCT((AL$4:AL$1569&gt;=BN$4:BN$1569)*(AL$4:AL$1569-BN$4:BN$1569))/MAX(1,COUNTIF(AL$4:AL$1569,"&lt;"&amp;BN857+0.01)),BN857))</f>
        <v/>
      </c>
      <c r="CC857" s="5">
        <f>IF(AO857="🟢","VERDE",IF(AO857="🟡","AMARELO",IF(AO857="🟠","VERMELHO",IF(AO857="🔴","VERMELHO","ROXO"))))</f>
        <v/>
      </c>
      <c r="CD857" s="5" t="inlineStr">
        <is>
          <t>🌎 REGIÕES</t>
        </is>
      </c>
      <c r="CE857" s="5" t="inlineStr">
        <is>
          <t>SEM REDE</t>
        </is>
      </c>
    </row>
    <row r="858">
      <c r="A858" s="5" t="inlineStr">
        <is>
          <t>27435336000133</t>
        </is>
      </c>
      <c r="B858" s="5" t="inlineStr">
        <is>
          <t>E B FREIRES DA SILVA NASCIMENTO - ME</t>
        </is>
      </c>
      <c r="C858" s="5" t="inlineStr">
        <is>
          <t>06 - SEM GRUPO</t>
        </is>
      </c>
      <c r="D858" s="5" t="inlineStr">
        <is>
          <t>LARISSA PADILHA</t>
        </is>
      </c>
      <c r="E858" s="5" t="inlineStr">
        <is>
          <t>MA</t>
        </is>
      </c>
      <c r="F858" s="5">
        <f>IFERROR(VLOOKUP(C858,$AS$4:$AT$25,2,FALSE),"")</f>
        <v/>
      </c>
      <c r="G858" s="6">
        <f>IFERROR(VLOOKUP(C858,$AS$4:$AX$25,6,FALSE),"")</f>
        <v/>
      </c>
      <c r="H858" s="5">
        <f>IFERROR(VLOOKUP(C858,$AS$4:$AY$25,7,FALSE),"")</f>
        <v/>
      </c>
      <c r="I858" s="5">
        <f>IFERROR(VLOOKUP(C858,$AS$4:$AZ$25,8,FALSE),"")</f>
        <v/>
      </c>
      <c r="J858" s="7" t="inlineStr">
        <is>
          <t>.</t>
        </is>
      </c>
      <c r="K858" s="5" t="inlineStr">
        <is>
          <t>NORTE + MA</t>
        </is>
      </c>
      <c r="L858" s="8" t="n">
        <v>1309.090909090909</v>
      </c>
      <c r="M858" s="9" t="n">
        <v>109.0909090909091</v>
      </c>
      <c r="N858" s="9" t="n">
        <v>109.0909090909091</v>
      </c>
      <c r="O858" s="9" t="n">
        <v>109.0909090909091</v>
      </c>
      <c r="P858" s="9" t="n">
        <v>109.0909090909091</v>
      </c>
      <c r="Q858" s="9" t="n">
        <v>109.0909090909091</v>
      </c>
      <c r="R858" s="9" t="n">
        <v>109.0909090909091</v>
      </c>
      <c r="S858" s="9" t="n">
        <v>109.0909090909091</v>
      </c>
      <c r="T858" s="9" t="n">
        <v>109.0909090909091</v>
      </c>
      <c r="U858" s="9" t="n">
        <v>109.0909090909091</v>
      </c>
      <c r="V858" s="9" t="n">
        <v>109.0909090909091</v>
      </c>
      <c r="W858" s="9" t="n">
        <v>109.0909090909091</v>
      </c>
      <c r="X858" s="9" t="n">
        <v>109.0909090909091</v>
      </c>
      <c r="Y858" s="7" t="inlineStr">
        <is>
          <t>.</t>
        </is>
      </c>
      <c r="Z858" s="8">
        <f>SUM(AA858:AL858)</f>
        <v/>
      </c>
      <c r="AA858" s="9" t="n">
        <v>0</v>
      </c>
      <c r="AB858" s="9" t="n">
        <v>0</v>
      </c>
      <c r="AC858" s="9" t="n">
        <v>0</v>
      </c>
      <c r="AD858" s="9" t="n">
        <v>0</v>
      </c>
      <c r="AE858" s="9" t="n">
        <v>0</v>
      </c>
      <c r="AF858" s="9" t="n">
        <v>0</v>
      </c>
      <c r="AG858" s="9" t="n">
        <v>0</v>
      </c>
      <c r="AH858" s="9" t="n">
        <v>0</v>
      </c>
      <c r="AI858" s="9" t="n">
        <v>0</v>
      </c>
      <c r="AJ858" s="9" t="n">
        <v>0</v>
      </c>
      <c r="AK858" s="9" t="n">
        <v>0</v>
      </c>
      <c r="AL858" s="9" t="n">
        <v>0</v>
      </c>
      <c r="AM858" s="7" t="inlineStr">
        <is>
          <t>.</t>
        </is>
      </c>
      <c r="AN858" s="6">
        <f>IF(L858=0,0,Z858/L858)</f>
        <v/>
      </c>
      <c r="AO858" s="5">
        <f>IF(AN858="","",IF(AN858&gt;=0.9,"🟢",IF(AN858&gt;=0.7,"🟡",IF(AN858&gt;=0.5,"🟠","🔴"))))</f>
        <v/>
      </c>
      <c r="AP858" s="9">
        <f>IF(L858=0,0,L858-Z858)</f>
        <v/>
      </c>
      <c r="AQ858" s="5">
        <f>IF(Z858=0,"",RANK(Z858,Z$4:Z$1569,0))</f>
        <v/>
      </c>
      <c r="AR858" s="7" t="inlineStr">
        <is>
          <t>.</t>
        </is>
      </c>
      <c r="BA858" s="7" t="inlineStr">
        <is>
          <t>.</t>
        </is>
      </c>
      <c r="BB858" s="9">
        <f>SUM(L$4:L$1569)/COUNTA(A$4:A$1569)</f>
        <v/>
      </c>
      <c r="BC858" s="9">
        <f>SUM(M$4:M$1569)/COUNTA(A$4:A$1569)</f>
        <v/>
      </c>
      <c r="BD858" s="9">
        <f>SUM(N$4:N$1569)/COUNTA(A$4:A$1569)</f>
        <v/>
      </c>
      <c r="BE858" s="9">
        <f>SUM(O$4:O$1569)/COUNTA(A$4:A$1569)</f>
        <v/>
      </c>
      <c r="BF858" s="9">
        <f>SUM(P$4:P$1569)/COUNTA(A$4:A$1569)</f>
        <v/>
      </c>
      <c r="BG858" s="9">
        <f>SUM(Q$4:Q$1569)/COUNTA(A$4:A$1569)</f>
        <v/>
      </c>
      <c r="BH858" s="9">
        <f>SUM(R$4:R$1569)/COUNTA(A$4:A$1569)</f>
        <v/>
      </c>
      <c r="BI858" s="9">
        <f>SUM(S$4:S$1569)/COUNTA(A$4:A$1569)</f>
        <v/>
      </c>
      <c r="BJ858" s="9">
        <f>SUM(T$4:T$1569)/COUNTA(A$4:A$1569)</f>
        <v/>
      </c>
      <c r="BK858" s="9">
        <f>SUM(U$4:U$1569)/COUNTA(A$4:A$1569)</f>
        <v/>
      </c>
      <c r="BL858" s="9">
        <f>SUM(V$4:V$1569)/COUNTA(A$4:A$1569)</f>
        <v/>
      </c>
      <c r="BM858" s="9">
        <f>SUM(W$4:W$1569)/COUNTA(A$4:A$1569)</f>
        <v/>
      </c>
      <c r="BN858" s="9">
        <f>SUM(X$4:X$1569)/COUNTA(A$4:A$1569)</f>
        <v/>
      </c>
      <c r="BO858" s="7" t="inlineStr">
        <is>
          <t>.</t>
        </is>
      </c>
      <c r="BP858" s="9">
        <f>IF(Z858&gt;=BB858,0,IFERROR(BB858+(SUMPRODUCT((Z$4:Z$1569&gt;=BB$4:BB$1569)*(Z$4:Z$1569-BB$4:BB$1569))/MAX(1,COUNTIF(Z$4:Z$1569,"&lt;"&amp;BB858+0.01))),BB858))</f>
        <v/>
      </c>
      <c r="BQ858" s="9">
        <f>IF(AA858&gt;=BC858,0,IFERROR(BC858+SUMPRODUCT((AA$4:AA$1569&gt;=BC$4:BC$1569)*(AA$4:AA$1569-BC$4:BC$1569))/MAX(1,COUNTIF(AA$4:AA$1569,"&lt;"&amp;BC858+0.01)),BC858))</f>
        <v/>
      </c>
      <c r="BR858" s="9">
        <f>IF(AB858&gt;=BD858,0,IFERROR(BD858+SUMPRODUCT((AB$4:AB$1569&gt;=BD$4:BD$1569)*(AB$4:AB$1569-BD$4:BD$1569))/MAX(1,COUNTIF(AB$4:AB$1569,"&lt;"&amp;BD858+0.01)),BD858))</f>
        <v/>
      </c>
      <c r="BS858" s="9">
        <f>IF(AC858&gt;=BE858,0,IFERROR(BE858+SUMPRODUCT((AC$4:AC$1569&gt;=BE$4:BE$1569)*(AC$4:AC$1569-BE$4:BE$1569))/MAX(1,COUNTIF(AC$4:AC$1569,"&lt;"&amp;BE858+0.01)),BE858))</f>
        <v/>
      </c>
      <c r="BT858" s="9">
        <f>IF(AD858&gt;=BF858,0,IFERROR(BF858+SUMPRODUCT((AD$4:AD$1569&gt;=BF$4:BF$1569)*(AD$4:AD$1569-BF$4:BF$1569))/MAX(1,COUNTIF(AD$4:AD$1569,"&lt;"&amp;BF858+0.01)),BF858))</f>
        <v/>
      </c>
      <c r="BU858" s="9">
        <f>IF(AE858&gt;=BG858,0,IFERROR(BG858+SUMPRODUCT((AE$4:AE$1569&gt;=BG$4:BG$1569)*(AE$4:AE$1569-BG$4:BG$1569))/MAX(1,COUNTIF(AE$4:AE$1569,"&lt;"&amp;BG858+0.01)),BG858))</f>
        <v/>
      </c>
      <c r="BV858" s="9">
        <f>IF(AF858&gt;=BH858,0,IFERROR(BH858+SUMPRODUCT((AF$4:AF$1569&gt;=BH$4:BH$1569)*(AF$4:AF$1569-BH$4:BH$1569))/MAX(1,COUNTIF(AF$4:AF$1569,"&lt;"&amp;BH858+0.01)),BH858))</f>
        <v/>
      </c>
      <c r="BW858" s="9">
        <f>IF(AG858&gt;=BI858,0,IFERROR(BI858+SUMPRODUCT((AG$4:AG$1569&gt;=BI$4:BI$1569)*(AG$4:AG$1569-BI$4:BI$1569))/MAX(1,COUNTIF(AG$4:AG$1569,"&lt;"&amp;BI858+0.01)),BI858))</f>
        <v/>
      </c>
      <c r="BX858" s="9">
        <f>IF(AH858&gt;=BJ858,0,IFERROR(BJ858+SUMPRODUCT((AH$4:AH$1569&gt;=BJ$4:BJ$1569)*(AH$4:AH$1569-BJ$4:BJ$1569))/MAX(1,COUNTIF(AH$4:AH$1569,"&lt;"&amp;BJ858+0.01)),BJ858))</f>
        <v/>
      </c>
      <c r="BY858" s="9">
        <f>IF(AI858&gt;=BK858,0,IFERROR(BK858+SUMPRODUCT((AI$4:AI$1569&gt;=BK$4:BK$1569)*(AI$4:AI$1569-BK$4:BK$1569))/MAX(1,COUNTIF(AI$4:AI$1569,"&lt;"&amp;BK858+0.01)),BK858))</f>
        <v/>
      </c>
      <c r="BZ858" s="9">
        <f>IF(AJ858&gt;=BL858,0,IFERROR(BL858+SUMPRODUCT((AJ$4:AJ$1569&gt;=BL$4:BL$1569)*(AJ$4:AJ$1569-BL$4:BL$1569))/MAX(1,COUNTIF(AJ$4:AJ$1569,"&lt;"&amp;BL858+0.01)),BL858))</f>
        <v/>
      </c>
      <c r="CA858" s="9">
        <f>IF(AK858&gt;=BM858,0,IFERROR(BM858+SUMPRODUCT((AK$4:AK$1569&gt;=BM$4:BM$1569)*(AK$4:AK$1569-BM$4:BM$1569))/MAX(1,COUNTIF(AK$4:AK$1569,"&lt;"&amp;BM858+0.01)),BM858))</f>
        <v/>
      </c>
      <c r="CB858" s="9">
        <f>IF(AL858&gt;=BN858,0,IFERROR(BN858+SUMPRODUCT((AL$4:AL$1569&gt;=BN$4:BN$1569)*(AL$4:AL$1569-BN$4:BN$1569))/MAX(1,COUNTIF(AL$4:AL$1569,"&lt;"&amp;BN858+0.01)),BN858))</f>
        <v/>
      </c>
      <c r="CC858" s="5">
        <f>IF(AO858="🟢","VERDE",IF(AO858="🟡","AMARELO",IF(AO858="🟠","VERMELHO",IF(AO858="🔴","VERMELHO","ROXO"))))</f>
        <v/>
      </c>
      <c r="CD858" s="5" t="inlineStr">
        <is>
          <t>🌎 REGIÕES</t>
        </is>
      </c>
      <c r="CE858" s="5" t="inlineStr">
        <is>
          <t>SEM REDE</t>
        </is>
      </c>
    </row>
    <row r="859">
      <c r="A859" s="5" t="inlineStr">
        <is>
          <t>27484003000102</t>
        </is>
      </c>
      <c r="B859" s="5" t="inlineStr">
        <is>
          <t>CASEIRISSIMA COMERCIO DE ALIMENTOS LTDA-</t>
        </is>
      </c>
      <c r="C859" s="5" t="inlineStr">
        <is>
          <t>06 - SEM GRUPO</t>
        </is>
      </c>
      <c r="D859" s="5" t="inlineStr">
        <is>
          <t>HEMANUELE DITZEL (MANU)</t>
        </is>
      </c>
      <c r="E859" s="5" t="inlineStr">
        <is>
          <t>SC</t>
        </is>
      </c>
      <c r="F859" s="5">
        <f>IFERROR(VLOOKUP(C859,$AS$4:$AT$25,2,FALSE),"")</f>
        <v/>
      </c>
      <c r="G859" s="6">
        <f>IFERROR(VLOOKUP(C859,$AS$4:$AX$25,6,FALSE),"")</f>
        <v/>
      </c>
      <c r="H859" s="5">
        <f>IFERROR(VLOOKUP(C859,$AS$4:$AY$25,7,FALSE),"")</f>
        <v/>
      </c>
      <c r="I859" s="5">
        <f>IFERROR(VLOOKUP(C859,$AS$4:$AZ$25,8,FALSE),"")</f>
        <v/>
      </c>
      <c r="J859" s="7" t="inlineStr">
        <is>
          <t>.</t>
        </is>
      </c>
      <c r="K859" s="5" t="inlineStr">
        <is>
          <t>SUL</t>
        </is>
      </c>
      <c r="L859" s="8" t="n">
        <v>1553.191489361702</v>
      </c>
      <c r="M859" s="9" t="n">
        <v>119.1489361702128</v>
      </c>
      <c r="N859" s="9" t="n">
        <v>123.4042553191489</v>
      </c>
      <c r="O859" s="9" t="n">
        <v>123.4042553191489</v>
      </c>
      <c r="P859" s="9" t="n">
        <v>123.4042553191489</v>
      </c>
      <c r="Q859" s="9" t="n">
        <v>127.6595744680851</v>
      </c>
      <c r="R859" s="9" t="n">
        <v>127.6595744680851</v>
      </c>
      <c r="S859" s="9" t="n">
        <v>131.9148936170213</v>
      </c>
      <c r="T859" s="9" t="n">
        <v>131.9148936170213</v>
      </c>
      <c r="U859" s="9" t="n">
        <v>131.9148936170213</v>
      </c>
      <c r="V859" s="9" t="n">
        <v>136.1702127659574</v>
      </c>
      <c r="W859" s="9" t="n">
        <v>136.1702127659574</v>
      </c>
      <c r="X859" s="9" t="n">
        <v>140.4255319148936</v>
      </c>
      <c r="Y859" s="7" t="inlineStr">
        <is>
          <t>.</t>
        </is>
      </c>
      <c r="Z859" s="8">
        <f>SUM(AA859:AL859)</f>
        <v/>
      </c>
      <c r="AA859" s="9" t="n">
        <v>0</v>
      </c>
      <c r="AB859" s="9" t="n">
        <v>0</v>
      </c>
      <c r="AC859" s="9" t="n">
        <v>0</v>
      </c>
      <c r="AD859" s="9" t="n">
        <v>0</v>
      </c>
      <c r="AE859" s="9" t="n">
        <v>0</v>
      </c>
      <c r="AF859" s="9" t="n">
        <v>0</v>
      </c>
      <c r="AG859" s="9" t="n">
        <v>0</v>
      </c>
      <c r="AH859" s="9" t="n">
        <v>0</v>
      </c>
      <c r="AI859" s="9" t="n">
        <v>0</v>
      </c>
      <c r="AJ859" s="9" t="n">
        <v>0</v>
      </c>
      <c r="AK859" s="9" t="n">
        <v>0</v>
      </c>
      <c r="AL859" s="9" t="n">
        <v>0</v>
      </c>
      <c r="AM859" s="7" t="inlineStr">
        <is>
          <t>.</t>
        </is>
      </c>
      <c r="AN859" s="6">
        <f>IF(L859=0,0,Z859/L859)</f>
        <v/>
      </c>
      <c r="AO859" s="5">
        <f>IF(AN859="","",IF(AN859&gt;=0.9,"🟢",IF(AN859&gt;=0.7,"🟡",IF(AN859&gt;=0.5,"🟠","🔴"))))</f>
        <v/>
      </c>
      <c r="AP859" s="9">
        <f>IF(L859=0,0,L859-Z859)</f>
        <v/>
      </c>
      <c r="AQ859" s="5">
        <f>IF(Z859=0,"",RANK(Z859,Z$4:Z$1569,0))</f>
        <v/>
      </c>
      <c r="AR859" s="7" t="inlineStr">
        <is>
          <t>.</t>
        </is>
      </c>
      <c r="BA859" s="7" t="inlineStr">
        <is>
          <t>.</t>
        </is>
      </c>
      <c r="BB859" s="9">
        <f>SUM(L$4:L$1569)/COUNTA(A$4:A$1569)</f>
        <v/>
      </c>
      <c r="BC859" s="9">
        <f>SUM(M$4:M$1569)/COUNTA(A$4:A$1569)</f>
        <v/>
      </c>
      <c r="BD859" s="9">
        <f>SUM(N$4:N$1569)/COUNTA(A$4:A$1569)</f>
        <v/>
      </c>
      <c r="BE859" s="9">
        <f>SUM(O$4:O$1569)/COUNTA(A$4:A$1569)</f>
        <v/>
      </c>
      <c r="BF859" s="9">
        <f>SUM(P$4:P$1569)/COUNTA(A$4:A$1569)</f>
        <v/>
      </c>
      <c r="BG859" s="9">
        <f>SUM(Q$4:Q$1569)/COUNTA(A$4:A$1569)</f>
        <v/>
      </c>
      <c r="BH859" s="9">
        <f>SUM(R$4:R$1569)/COUNTA(A$4:A$1569)</f>
        <v/>
      </c>
      <c r="BI859" s="9">
        <f>SUM(S$4:S$1569)/COUNTA(A$4:A$1569)</f>
        <v/>
      </c>
      <c r="BJ859" s="9">
        <f>SUM(T$4:T$1569)/COUNTA(A$4:A$1569)</f>
        <v/>
      </c>
      <c r="BK859" s="9">
        <f>SUM(U$4:U$1569)/COUNTA(A$4:A$1569)</f>
        <v/>
      </c>
      <c r="BL859" s="9">
        <f>SUM(V$4:V$1569)/COUNTA(A$4:A$1569)</f>
        <v/>
      </c>
      <c r="BM859" s="9">
        <f>SUM(W$4:W$1569)/COUNTA(A$4:A$1569)</f>
        <v/>
      </c>
      <c r="BN859" s="9">
        <f>SUM(X$4:X$1569)/COUNTA(A$4:A$1569)</f>
        <v/>
      </c>
      <c r="BO859" s="7" t="inlineStr">
        <is>
          <t>.</t>
        </is>
      </c>
      <c r="BP859" s="9">
        <f>IF(Z859&gt;=BB859,0,IFERROR(BB859+(SUMPRODUCT((Z$4:Z$1569&gt;=BB$4:BB$1569)*(Z$4:Z$1569-BB$4:BB$1569))/MAX(1,COUNTIF(Z$4:Z$1569,"&lt;"&amp;BB859+0.01))),BB859))</f>
        <v/>
      </c>
      <c r="BQ859" s="9">
        <f>IF(AA859&gt;=BC859,0,IFERROR(BC859+SUMPRODUCT((AA$4:AA$1569&gt;=BC$4:BC$1569)*(AA$4:AA$1569-BC$4:BC$1569))/MAX(1,COUNTIF(AA$4:AA$1569,"&lt;"&amp;BC859+0.01)),BC859))</f>
        <v/>
      </c>
      <c r="BR859" s="9">
        <f>IF(AB859&gt;=BD859,0,IFERROR(BD859+SUMPRODUCT((AB$4:AB$1569&gt;=BD$4:BD$1569)*(AB$4:AB$1569-BD$4:BD$1569))/MAX(1,COUNTIF(AB$4:AB$1569,"&lt;"&amp;BD859+0.01)),BD859))</f>
        <v/>
      </c>
      <c r="BS859" s="9">
        <f>IF(AC859&gt;=BE859,0,IFERROR(BE859+SUMPRODUCT((AC$4:AC$1569&gt;=BE$4:BE$1569)*(AC$4:AC$1569-BE$4:BE$1569))/MAX(1,COUNTIF(AC$4:AC$1569,"&lt;"&amp;BE859+0.01)),BE859))</f>
        <v/>
      </c>
      <c r="BT859" s="9">
        <f>IF(AD859&gt;=BF859,0,IFERROR(BF859+SUMPRODUCT((AD$4:AD$1569&gt;=BF$4:BF$1569)*(AD$4:AD$1569-BF$4:BF$1569))/MAX(1,COUNTIF(AD$4:AD$1569,"&lt;"&amp;BF859+0.01)),BF859))</f>
        <v/>
      </c>
      <c r="BU859" s="9">
        <f>IF(AE859&gt;=BG859,0,IFERROR(BG859+SUMPRODUCT((AE$4:AE$1569&gt;=BG$4:BG$1569)*(AE$4:AE$1569-BG$4:BG$1569))/MAX(1,COUNTIF(AE$4:AE$1569,"&lt;"&amp;BG859+0.01)),BG859))</f>
        <v/>
      </c>
      <c r="BV859" s="9">
        <f>IF(AF859&gt;=BH859,0,IFERROR(BH859+SUMPRODUCT((AF$4:AF$1569&gt;=BH$4:BH$1569)*(AF$4:AF$1569-BH$4:BH$1569))/MAX(1,COUNTIF(AF$4:AF$1569,"&lt;"&amp;BH859+0.01)),BH859))</f>
        <v/>
      </c>
      <c r="BW859" s="9">
        <f>IF(AG859&gt;=BI859,0,IFERROR(BI859+SUMPRODUCT((AG$4:AG$1569&gt;=BI$4:BI$1569)*(AG$4:AG$1569-BI$4:BI$1569))/MAX(1,COUNTIF(AG$4:AG$1569,"&lt;"&amp;BI859+0.01)),BI859))</f>
        <v/>
      </c>
      <c r="BX859" s="9">
        <f>IF(AH859&gt;=BJ859,0,IFERROR(BJ859+SUMPRODUCT((AH$4:AH$1569&gt;=BJ$4:BJ$1569)*(AH$4:AH$1569-BJ$4:BJ$1569))/MAX(1,COUNTIF(AH$4:AH$1569,"&lt;"&amp;BJ859+0.01)),BJ859))</f>
        <v/>
      </c>
      <c r="BY859" s="9">
        <f>IF(AI859&gt;=BK859,0,IFERROR(BK859+SUMPRODUCT((AI$4:AI$1569&gt;=BK$4:BK$1569)*(AI$4:AI$1569-BK$4:BK$1569))/MAX(1,COUNTIF(AI$4:AI$1569,"&lt;"&amp;BK859+0.01)),BK859))</f>
        <v/>
      </c>
      <c r="BZ859" s="9">
        <f>IF(AJ859&gt;=BL859,0,IFERROR(BL859+SUMPRODUCT((AJ$4:AJ$1569&gt;=BL$4:BL$1569)*(AJ$4:AJ$1569-BL$4:BL$1569))/MAX(1,COUNTIF(AJ$4:AJ$1569,"&lt;"&amp;BL859+0.01)),BL859))</f>
        <v/>
      </c>
      <c r="CA859" s="9">
        <f>IF(AK859&gt;=BM859,0,IFERROR(BM859+SUMPRODUCT((AK$4:AK$1569&gt;=BM$4:BM$1569)*(AK$4:AK$1569-BM$4:BM$1569))/MAX(1,COUNTIF(AK$4:AK$1569,"&lt;"&amp;BM859+0.01)),BM859))</f>
        <v/>
      </c>
      <c r="CB859" s="9">
        <f>IF(AL859&gt;=BN859,0,IFERROR(BN859+SUMPRODUCT((AL$4:AL$1569&gt;=BN$4:BN$1569)*(AL$4:AL$1569-BN$4:BN$1569))/MAX(1,COUNTIF(AL$4:AL$1569,"&lt;"&amp;BN859+0.01)),BN859))</f>
        <v/>
      </c>
      <c r="CC859" s="5">
        <f>IF(AO859="🟢","VERDE",IF(AO859="🟡","AMARELO",IF(AO859="🟠","VERMELHO",IF(AO859="🔴","VERMELHO","ROXO"))))</f>
        <v/>
      </c>
      <c r="CD859" s="5" t="inlineStr">
        <is>
          <t>🌎 REGIÕES</t>
        </is>
      </c>
      <c r="CE859" s="5" t="inlineStr">
        <is>
          <t>SEM REDE</t>
        </is>
      </c>
    </row>
    <row r="860">
      <c r="A860" s="5" t="inlineStr">
        <is>
          <t>27487261000134</t>
        </is>
      </c>
      <c r="B860" s="5" t="inlineStr">
        <is>
          <t>YUMMY ALIMENTOS SAUDAVEIS LTDA - ME</t>
        </is>
      </c>
      <c r="C860" s="5" t="inlineStr">
        <is>
          <t>06 - SEM GRUPO</t>
        </is>
      </c>
      <c r="D860" s="5" t="inlineStr">
        <is>
          <t>HEMANUELE DITZEL (MANU)</t>
        </is>
      </c>
      <c r="E860" s="5" t="inlineStr">
        <is>
          <t>SC</t>
        </is>
      </c>
      <c r="F860" s="5">
        <f>IFERROR(VLOOKUP(C860,$AS$4:$AT$25,2,FALSE),"")</f>
        <v/>
      </c>
      <c r="G860" s="6">
        <f>IFERROR(VLOOKUP(C860,$AS$4:$AX$25,6,FALSE),"")</f>
        <v/>
      </c>
      <c r="H860" s="5">
        <f>IFERROR(VLOOKUP(C860,$AS$4:$AY$25,7,FALSE),"")</f>
        <v/>
      </c>
      <c r="I860" s="5">
        <f>IFERROR(VLOOKUP(C860,$AS$4:$AZ$25,8,FALSE),"")</f>
        <v/>
      </c>
      <c r="J860" s="7" t="inlineStr">
        <is>
          <t>.</t>
        </is>
      </c>
      <c r="K860" s="5" t="inlineStr">
        <is>
          <t>SUL</t>
        </is>
      </c>
      <c r="L860" s="8" t="n">
        <v>1553.191489361702</v>
      </c>
      <c r="M860" s="9" t="n">
        <v>119.1489361702128</v>
      </c>
      <c r="N860" s="9" t="n">
        <v>123.4042553191489</v>
      </c>
      <c r="O860" s="9" t="n">
        <v>123.4042553191489</v>
      </c>
      <c r="P860" s="9" t="n">
        <v>123.4042553191489</v>
      </c>
      <c r="Q860" s="9" t="n">
        <v>127.6595744680851</v>
      </c>
      <c r="R860" s="9" t="n">
        <v>127.6595744680851</v>
      </c>
      <c r="S860" s="9" t="n">
        <v>131.9148936170213</v>
      </c>
      <c r="T860" s="9" t="n">
        <v>131.9148936170213</v>
      </c>
      <c r="U860" s="9" t="n">
        <v>131.9148936170213</v>
      </c>
      <c r="V860" s="9" t="n">
        <v>136.1702127659574</v>
      </c>
      <c r="W860" s="9" t="n">
        <v>136.1702127659574</v>
      </c>
      <c r="X860" s="9" t="n">
        <v>140.4255319148936</v>
      </c>
      <c r="Y860" s="7" t="inlineStr">
        <is>
          <t>.</t>
        </is>
      </c>
      <c r="Z860" s="8">
        <f>SUM(AA860:AL860)</f>
        <v/>
      </c>
      <c r="AA860" s="9" t="n">
        <v>0</v>
      </c>
      <c r="AB860" s="9" t="n">
        <v>0</v>
      </c>
      <c r="AC860" s="9" t="n">
        <v>0</v>
      </c>
      <c r="AD860" s="9" t="n">
        <v>0</v>
      </c>
      <c r="AE860" s="9" t="n">
        <v>0</v>
      </c>
      <c r="AF860" s="9" t="n">
        <v>0</v>
      </c>
      <c r="AG860" s="9" t="n">
        <v>0</v>
      </c>
      <c r="AH860" s="9" t="n">
        <v>0</v>
      </c>
      <c r="AI860" s="9" t="n">
        <v>0</v>
      </c>
      <c r="AJ860" s="9" t="n">
        <v>0</v>
      </c>
      <c r="AK860" s="9" t="n">
        <v>0</v>
      </c>
      <c r="AL860" s="9" t="n">
        <v>0</v>
      </c>
      <c r="AM860" s="7" t="inlineStr">
        <is>
          <t>.</t>
        </is>
      </c>
      <c r="AN860" s="6">
        <f>IF(L860=0,0,Z860/L860)</f>
        <v/>
      </c>
      <c r="AO860" s="5">
        <f>IF(AN860="","",IF(AN860&gt;=0.9,"🟢",IF(AN860&gt;=0.7,"🟡",IF(AN860&gt;=0.5,"🟠","🔴"))))</f>
        <v/>
      </c>
      <c r="AP860" s="9">
        <f>IF(L860=0,0,L860-Z860)</f>
        <v/>
      </c>
      <c r="AQ860" s="5">
        <f>IF(Z860=0,"",RANK(Z860,Z$4:Z$1569,0))</f>
        <v/>
      </c>
      <c r="AR860" s="7" t="inlineStr">
        <is>
          <t>.</t>
        </is>
      </c>
      <c r="BA860" s="7" t="inlineStr">
        <is>
          <t>.</t>
        </is>
      </c>
      <c r="BB860" s="9">
        <f>SUM(L$4:L$1569)/COUNTA(A$4:A$1569)</f>
        <v/>
      </c>
      <c r="BC860" s="9">
        <f>SUM(M$4:M$1569)/COUNTA(A$4:A$1569)</f>
        <v/>
      </c>
      <c r="BD860" s="9">
        <f>SUM(N$4:N$1569)/COUNTA(A$4:A$1569)</f>
        <v/>
      </c>
      <c r="BE860" s="9">
        <f>SUM(O$4:O$1569)/COUNTA(A$4:A$1569)</f>
        <v/>
      </c>
      <c r="BF860" s="9">
        <f>SUM(P$4:P$1569)/COUNTA(A$4:A$1569)</f>
        <v/>
      </c>
      <c r="BG860" s="9">
        <f>SUM(Q$4:Q$1569)/COUNTA(A$4:A$1569)</f>
        <v/>
      </c>
      <c r="BH860" s="9">
        <f>SUM(R$4:R$1569)/COUNTA(A$4:A$1569)</f>
        <v/>
      </c>
      <c r="BI860" s="9">
        <f>SUM(S$4:S$1569)/COUNTA(A$4:A$1569)</f>
        <v/>
      </c>
      <c r="BJ860" s="9">
        <f>SUM(T$4:T$1569)/COUNTA(A$4:A$1569)</f>
        <v/>
      </c>
      <c r="BK860" s="9">
        <f>SUM(U$4:U$1569)/COUNTA(A$4:A$1569)</f>
        <v/>
      </c>
      <c r="BL860" s="9">
        <f>SUM(V$4:V$1569)/COUNTA(A$4:A$1569)</f>
        <v/>
      </c>
      <c r="BM860" s="9">
        <f>SUM(W$4:W$1569)/COUNTA(A$4:A$1569)</f>
        <v/>
      </c>
      <c r="BN860" s="9">
        <f>SUM(X$4:X$1569)/COUNTA(A$4:A$1569)</f>
        <v/>
      </c>
      <c r="BO860" s="7" t="inlineStr">
        <is>
          <t>.</t>
        </is>
      </c>
      <c r="BP860" s="9">
        <f>IF(Z860&gt;=BB860,0,IFERROR(BB860+(SUMPRODUCT((Z$4:Z$1569&gt;=BB$4:BB$1569)*(Z$4:Z$1569-BB$4:BB$1569))/MAX(1,COUNTIF(Z$4:Z$1569,"&lt;"&amp;BB860+0.01))),BB860))</f>
        <v/>
      </c>
      <c r="BQ860" s="9">
        <f>IF(AA860&gt;=BC860,0,IFERROR(BC860+SUMPRODUCT((AA$4:AA$1569&gt;=BC$4:BC$1569)*(AA$4:AA$1569-BC$4:BC$1569))/MAX(1,COUNTIF(AA$4:AA$1569,"&lt;"&amp;BC860+0.01)),BC860))</f>
        <v/>
      </c>
      <c r="BR860" s="9">
        <f>IF(AB860&gt;=BD860,0,IFERROR(BD860+SUMPRODUCT((AB$4:AB$1569&gt;=BD$4:BD$1569)*(AB$4:AB$1569-BD$4:BD$1569))/MAX(1,COUNTIF(AB$4:AB$1569,"&lt;"&amp;BD860+0.01)),BD860))</f>
        <v/>
      </c>
      <c r="BS860" s="9">
        <f>IF(AC860&gt;=BE860,0,IFERROR(BE860+SUMPRODUCT((AC$4:AC$1569&gt;=BE$4:BE$1569)*(AC$4:AC$1569-BE$4:BE$1569))/MAX(1,COUNTIF(AC$4:AC$1569,"&lt;"&amp;BE860+0.01)),BE860))</f>
        <v/>
      </c>
      <c r="BT860" s="9">
        <f>IF(AD860&gt;=BF860,0,IFERROR(BF860+SUMPRODUCT((AD$4:AD$1569&gt;=BF$4:BF$1569)*(AD$4:AD$1569-BF$4:BF$1569))/MAX(1,COUNTIF(AD$4:AD$1569,"&lt;"&amp;BF860+0.01)),BF860))</f>
        <v/>
      </c>
      <c r="BU860" s="9">
        <f>IF(AE860&gt;=BG860,0,IFERROR(BG860+SUMPRODUCT((AE$4:AE$1569&gt;=BG$4:BG$1569)*(AE$4:AE$1569-BG$4:BG$1569))/MAX(1,COUNTIF(AE$4:AE$1569,"&lt;"&amp;BG860+0.01)),BG860))</f>
        <v/>
      </c>
      <c r="BV860" s="9">
        <f>IF(AF860&gt;=BH860,0,IFERROR(BH860+SUMPRODUCT((AF$4:AF$1569&gt;=BH$4:BH$1569)*(AF$4:AF$1569-BH$4:BH$1569))/MAX(1,COUNTIF(AF$4:AF$1569,"&lt;"&amp;BH860+0.01)),BH860))</f>
        <v/>
      </c>
      <c r="BW860" s="9">
        <f>IF(AG860&gt;=BI860,0,IFERROR(BI860+SUMPRODUCT((AG$4:AG$1569&gt;=BI$4:BI$1569)*(AG$4:AG$1569-BI$4:BI$1569))/MAX(1,COUNTIF(AG$4:AG$1569,"&lt;"&amp;BI860+0.01)),BI860))</f>
        <v/>
      </c>
      <c r="BX860" s="9">
        <f>IF(AH860&gt;=BJ860,0,IFERROR(BJ860+SUMPRODUCT((AH$4:AH$1569&gt;=BJ$4:BJ$1569)*(AH$4:AH$1569-BJ$4:BJ$1569))/MAX(1,COUNTIF(AH$4:AH$1569,"&lt;"&amp;BJ860+0.01)),BJ860))</f>
        <v/>
      </c>
      <c r="BY860" s="9">
        <f>IF(AI860&gt;=BK860,0,IFERROR(BK860+SUMPRODUCT((AI$4:AI$1569&gt;=BK$4:BK$1569)*(AI$4:AI$1569-BK$4:BK$1569))/MAX(1,COUNTIF(AI$4:AI$1569,"&lt;"&amp;BK860+0.01)),BK860))</f>
        <v/>
      </c>
      <c r="BZ860" s="9">
        <f>IF(AJ860&gt;=BL860,0,IFERROR(BL860+SUMPRODUCT((AJ$4:AJ$1569&gt;=BL$4:BL$1569)*(AJ$4:AJ$1569-BL$4:BL$1569))/MAX(1,COUNTIF(AJ$4:AJ$1569,"&lt;"&amp;BL860+0.01)),BL860))</f>
        <v/>
      </c>
      <c r="CA860" s="9">
        <f>IF(AK860&gt;=BM860,0,IFERROR(BM860+SUMPRODUCT((AK$4:AK$1569&gt;=BM$4:BM$1569)*(AK$4:AK$1569-BM$4:BM$1569))/MAX(1,COUNTIF(AK$4:AK$1569,"&lt;"&amp;BM860+0.01)),BM860))</f>
        <v/>
      </c>
      <c r="CB860" s="9">
        <f>IF(AL860&gt;=BN860,0,IFERROR(BN860+SUMPRODUCT((AL$4:AL$1569&gt;=BN$4:BN$1569)*(AL$4:AL$1569-BN$4:BN$1569))/MAX(1,COUNTIF(AL$4:AL$1569,"&lt;"&amp;BN860+0.01)),BN860))</f>
        <v/>
      </c>
      <c r="CC860" s="5">
        <f>IF(AO860="🟢","VERDE",IF(AO860="🟡","AMARELO",IF(AO860="🟠","VERMELHO",IF(AO860="🔴","VERMELHO","ROXO"))))</f>
        <v/>
      </c>
      <c r="CD860" s="5" t="inlineStr">
        <is>
          <t>🌎 REGIÕES</t>
        </is>
      </c>
      <c r="CE860" s="5" t="inlineStr">
        <is>
          <t>SEM REDE</t>
        </is>
      </c>
    </row>
    <row r="861">
      <c r="A861" s="5" t="inlineStr">
        <is>
          <t>27491494000100</t>
        </is>
      </c>
      <c r="B861" s="5" t="inlineStr">
        <is>
          <t>SALUTE PRODUTOS NATURAIS LTDA - ME</t>
        </is>
      </c>
      <c r="C861" s="5" t="inlineStr">
        <is>
          <t>06 - SEM GRUPO</t>
        </is>
      </c>
      <c r="D861" s="5" t="inlineStr">
        <is>
          <t>HEMANUELE DITZEL (MANU)</t>
        </is>
      </c>
      <c r="E861" s="5" t="inlineStr">
        <is>
          <t>PR</t>
        </is>
      </c>
      <c r="F861" s="5">
        <f>IFERROR(VLOOKUP(C861,$AS$4:$AT$25,2,FALSE),"")</f>
        <v/>
      </c>
      <c r="G861" s="6">
        <f>IFERROR(VLOOKUP(C861,$AS$4:$AX$25,6,FALSE),"")</f>
        <v/>
      </c>
      <c r="H861" s="5">
        <f>IFERROR(VLOOKUP(C861,$AS$4:$AY$25,7,FALSE),"")</f>
        <v/>
      </c>
      <c r="I861" s="5">
        <f>IFERROR(VLOOKUP(C861,$AS$4:$AZ$25,8,FALSE),"")</f>
        <v/>
      </c>
      <c r="J861" s="7" t="inlineStr">
        <is>
          <t>.</t>
        </is>
      </c>
      <c r="K861" s="5" t="inlineStr">
        <is>
          <t>SUL</t>
        </is>
      </c>
      <c r="L861" s="8" t="n">
        <v>1613.793103448276</v>
      </c>
      <c r="M861" s="9" t="n">
        <v>124.1379310344828</v>
      </c>
      <c r="N861" s="9" t="n">
        <v>124.1379310344828</v>
      </c>
      <c r="O861" s="9" t="n">
        <v>129.3103448275862</v>
      </c>
      <c r="P861" s="9" t="n">
        <v>129.3103448275862</v>
      </c>
      <c r="Q861" s="9" t="n">
        <v>129.3103448275862</v>
      </c>
      <c r="R861" s="9" t="n">
        <v>134.4827586206897</v>
      </c>
      <c r="S861" s="9" t="n">
        <v>134.4827586206897</v>
      </c>
      <c r="T861" s="9" t="n">
        <v>139.6551724137931</v>
      </c>
      <c r="U861" s="9" t="n">
        <v>139.6551724137931</v>
      </c>
      <c r="V861" s="9" t="n">
        <v>139.6551724137931</v>
      </c>
      <c r="W861" s="9" t="n">
        <v>144.8275862068965</v>
      </c>
      <c r="X861" s="9" t="n">
        <v>144.8275862068965</v>
      </c>
      <c r="Y861" s="7" t="inlineStr">
        <is>
          <t>.</t>
        </is>
      </c>
      <c r="Z861" s="8">
        <f>SUM(AA861:AL861)</f>
        <v/>
      </c>
      <c r="AA861" s="9" t="n">
        <v>0</v>
      </c>
      <c r="AB861" s="9" t="n">
        <v>0</v>
      </c>
      <c r="AC861" s="9" t="n">
        <v>0</v>
      </c>
      <c r="AD861" s="9" t="n">
        <v>0</v>
      </c>
      <c r="AE861" s="9" t="n">
        <v>0</v>
      </c>
      <c r="AF861" s="9" t="n">
        <v>0</v>
      </c>
      <c r="AG861" s="9" t="n">
        <v>0</v>
      </c>
      <c r="AH861" s="9" t="n">
        <v>0</v>
      </c>
      <c r="AI861" s="9" t="n">
        <v>0</v>
      </c>
      <c r="AJ861" s="9" t="n">
        <v>0</v>
      </c>
      <c r="AK861" s="9" t="n">
        <v>0</v>
      </c>
      <c r="AL861" s="9" t="n">
        <v>0</v>
      </c>
      <c r="AM861" s="7" t="inlineStr">
        <is>
          <t>.</t>
        </is>
      </c>
      <c r="AN861" s="6">
        <f>IF(L861=0,0,Z861/L861)</f>
        <v/>
      </c>
      <c r="AO861" s="5">
        <f>IF(AN861="","",IF(AN861&gt;=0.9,"🟢",IF(AN861&gt;=0.7,"🟡",IF(AN861&gt;=0.5,"🟠","🔴"))))</f>
        <v/>
      </c>
      <c r="AP861" s="9">
        <f>IF(L861=0,0,L861-Z861)</f>
        <v/>
      </c>
      <c r="AQ861" s="5">
        <f>IF(Z861=0,"",RANK(Z861,Z$4:Z$1569,0))</f>
        <v/>
      </c>
      <c r="AR861" s="7" t="inlineStr">
        <is>
          <t>.</t>
        </is>
      </c>
      <c r="BA861" s="7" t="inlineStr">
        <is>
          <t>.</t>
        </is>
      </c>
      <c r="BB861" s="9">
        <f>SUM(L$4:L$1569)/COUNTA(A$4:A$1569)</f>
        <v/>
      </c>
      <c r="BC861" s="9">
        <f>SUM(M$4:M$1569)/COUNTA(A$4:A$1569)</f>
        <v/>
      </c>
      <c r="BD861" s="9">
        <f>SUM(N$4:N$1569)/COUNTA(A$4:A$1569)</f>
        <v/>
      </c>
      <c r="BE861" s="9">
        <f>SUM(O$4:O$1569)/COUNTA(A$4:A$1569)</f>
        <v/>
      </c>
      <c r="BF861" s="9">
        <f>SUM(P$4:P$1569)/COUNTA(A$4:A$1569)</f>
        <v/>
      </c>
      <c r="BG861" s="9">
        <f>SUM(Q$4:Q$1569)/COUNTA(A$4:A$1569)</f>
        <v/>
      </c>
      <c r="BH861" s="9">
        <f>SUM(R$4:R$1569)/COUNTA(A$4:A$1569)</f>
        <v/>
      </c>
      <c r="BI861" s="9">
        <f>SUM(S$4:S$1569)/COUNTA(A$4:A$1569)</f>
        <v/>
      </c>
      <c r="BJ861" s="9">
        <f>SUM(T$4:T$1569)/COUNTA(A$4:A$1569)</f>
        <v/>
      </c>
      <c r="BK861" s="9">
        <f>SUM(U$4:U$1569)/COUNTA(A$4:A$1569)</f>
        <v/>
      </c>
      <c r="BL861" s="9">
        <f>SUM(V$4:V$1569)/COUNTA(A$4:A$1569)</f>
        <v/>
      </c>
      <c r="BM861" s="9">
        <f>SUM(W$4:W$1569)/COUNTA(A$4:A$1569)</f>
        <v/>
      </c>
      <c r="BN861" s="9">
        <f>SUM(X$4:X$1569)/COUNTA(A$4:A$1569)</f>
        <v/>
      </c>
      <c r="BO861" s="7" t="inlineStr">
        <is>
          <t>.</t>
        </is>
      </c>
      <c r="BP861" s="9">
        <f>IF(Z861&gt;=BB861,0,IFERROR(BB861+(SUMPRODUCT((Z$4:Z$1569&gt;=BB$4:BB$1569)*(Z$4:Z$1569-BB$4:BB$1569))/MAX(1,COUNTIF(Z$4:Z$1569,"&lt;"&amp;BB861+0.01))),BB861))</f>
        <v/>
      </c>
      <c r="BQ861" s="9">
        <f>IF(AA861&gt;=BC861,0,IFERROR(BC861+SUMPRODUCT((AA$4:AA$1569&gt;=BC$4:BC$1569)*(AA$4:AA$1569-BC$4:BC$1569))/MAX(1,COUNTIF(AA$4:AA$1569,"&lt;"&amp;BC861+0.01)),BC861))</f>
        <v/>
      </c>
      <c r="BR861" s="9">
        <f>IF(AB861&gt;=BD861,0,IFERROR(BD861+SUMPRODUCT((AB$4:AB$1569&gt;=BD$4:BD$1569)*(AB$4:AB$1569-BD$4:BD$1569))/MAX(1,COUNTIF(AB$4:AB$1569,"&lt;"&amp;BD861+0.01)),BD861))</f>
        <v/>
      </c>
      <c r="BS861" s="9">
        <f>IF(AC861&gt;=BE861,0,IFERROR(BE861+SUMPRODUCT((AC$4:AC$1569&gt;=BE$4:BE$1569)*(AC$4:AC$1569-BE$4:BE$1569))/MAX(1,COUNTIF(AC$4:AC$1569,"&lt;"&amp;BE861+0.01)),BE861))</f>
        <v/>
      </c>
      <c r="BT861" s="9">
        <f>IF(AD861&gt;=BF861,0,IFERROR(BF861+SUMPRODUCT((AD$4:AD$1569&gt;=BF$4:BF$1569)*(AD$4:AD$1569-BF$4:BF$1569))/MAX(1,COUNTIF(AD$4:AD$1569,"&lt;"&amp;BF861+0.01)),BF861))</f>
        <v/>
      </c>
      <c r="BU861" s="9">
        <f>IF(AE861&gt;=BG861,0,IFERROR(BG861+SUMPRODUCT((AE$4:AE$1569&gt;=BG$4:BG$1569)*(AE$4:AE$1569-BG$4:BG$1569))/MAX(1,COUNTIF(AE$4:AE$1569,"&lt;"&amp;BG861+0.01)),BG861))</f>
        <v/>
      </c>
      <c r="BV861" s="9">
        <f>IF(AF861&gt;=BH861,0,IFERROR(BH861+SUMPRODUCT((AF$4:AF$1569&gt;=BH$4:BH$1569)*(AF$4:AF$1569-BH$4:BH$1569))/MAX(1,COUNTIF(AF$4:AF$1569,"&lt;"&amp;BH861+0.01)),BH861))</f>
        <v/>
      </c>
      <c r="BW861" s="9">
        <f>IF(AG861&gt;=BI861,0,IFERROR(BI861+SUMPRODUCT((AG$4:AG$1569&gt;=BI$4:BI$1569)*(AG$4:AG$1569-BI$4:BI$1569))/MAX(1,COUNTIF(AG$4:AG$1569,"&lt;"&amp;BI861+0.01)),BI861))</f>
        <v/>
      </c>
      <c r="BX861" s="9">
        <f>IF(AH861&gt;=BJ861,0,IFERROR(BJ861+SUMPRODUCT((AH$4:AH$1569&gt;=BJ$4:BJ$1569)*(AH$4:AH$1569-BJ$4:BJ$1569))/MAX(1,COUNTIF(AH$4:AH$1569,"&lt;"&amp;BJ861+0.01)),BJ861))</f>
        <v/>
      </c>
      <c r="BY861" s="9">
        <f>IF(AI861&gt;=BK861,0,IFERROR(BK861+SUMPRODUCT((AI$4:AI$1569&gt;=BK$4:BK$1569)*(AI$4:AI$1569-BK$4:BK$1569))/MAX(1,COUNTIF(AI$4:AI$1569,"&lt;"&amp;BK861+0.01)),BK861))</f>
        <v/>
      </c>
      <c r="BZ861" s="9">
        <f>IF(AJ861&gt;=BL861,0,IFERROR(BL861+SUMPRODUCT((AJ$4:AJ$1569&gt;=BL$4:BL$1569)*(AJ$4:AJ$1569-BL$4:BL$1569))/MAX(1,COUNTIF(AJ$4:AJ$1569,"&lt;"&amp;BL861+0.01)),BL861))</f>
        <v/>
      </c>
      <c r="CA861" s="9">
        <f>IF(AK861&gt;=BM861,0,IFERROR(BM861+SUMPRODUCT((AK$4:AK$1569&gt;=BM$4:BM$1569)*(AK$4:AK$1569-BM$4:BM$1569))/MAX(1,COUNTIF(AK$4:AK$1569,"&lt;"&amp;BM861+0.01)),BM861))</f>
        <v/>
      </c>
      <c r="CB861" s="9">
        <f>IF(AL861&gt;=BN861,0,IFERROR(BN861+SUMPRODUCT((AL$4:AL$1569&gt;=BN$4:BN$1569)*(AL$4:AL$1569-BN$4:BN$1569))/MAX(1,COUNTIF(AL$4:AL$1569,"&lt;"&amp;BN861+0.01)),BN861))</f>
        <v/>
      </c>
      <c r="CC861" s="5">
        <f>IF(AO861="🟢","VERDE",IF(AO861="🟡","AMARELO",IF(AO861="🟠","VERMELHO",IF(AO861="🔴","VERMELHO","ROXO"))))</f>
        <v/>
      </c>
      <c r="CD861" s="5" t="inlineStr">
        <is>
          <t>🌎 REGIÕES</t>
        </is>
      </c>
      <c r="CE861" s="5" t="inlineStr">
        <is>
          <t>SEM REDE</t>
        </is>
      </c>
    </row>
    <row r="862">
      <c r="A862" s="5" t="inlineStr">
        <is>
          <t>27561057000116</t>
        </is>
      </c>
      <c r="B862" s="5" t="inlineStr">
        <is>
          <t>27.561.057 FERNANDO LUIS FELICIO - ME</t>
        </is>
      </c>
      <c r="C862" s="5" t="inlineStr">
        <is>
          <t>06 - SEM GRUPO</t>
        </is>
      </c>
      <c r="D862" s="5" t="inlineStr">
        <is>
          <t>HEMANUELE DITZEL (MANU)</t>
        </is>
      </c>
      <c r="E862" s="5" t="inlineStr">
        <is>
          <t>PR</t>
        </is>
      </c>
      <c r="F862" s="5">
        <f>IFERROR(VLOOKUP(C862,$AS$4:$AT$25,2,FALSE),"")</f>
        <v/>
      </c>
      <c r="G862" s="6">
        <f>IFERROR(VLOOKUP(C862,$AS$4:$AX$25,6,FALSE),"")</f>
        <v/>
      </c>
      <c r="H862" s="5">
        <f>IFERROR(VLOOKUP(C862,$AS$4:$AY$25,7,FALSE),"")</f>
        <v/>
      </c>
      <c r="I862" s="5">
        <f>IFERROR(VLOOKUP(C862,$AS$4:$AZ$25,8,FALSE),"")</f>
        <v/>
      </c>
      <c r="J862" s="7" t="inlineStr">
        <is>
          <t>.</t>
        </is>
      </c>
      <c r="K862" s="5" t="inlineStr">
        <is>
          <t>SUL</t>
        </is>
      </c>
      <c r="L862" s="8" t="n">
        <v>1613.793103448276</v>
      </c>
      <c r="M862" s="9" t="n">
        <v>124.1379310344828</v>
      </c>
      <c r="N862" s="9" t="n">
        <v>124.1379310344828</v>
      </c>
      <c r="O862" s="9" t="n">
        <v>129.3103448275862</v>
      </c>
      <c r="P862" s="9" t="n">
        <v>129.3103448275862</v>
      </c>
      <c r="Q862" s="9" t="n">
        <v>129.3103448275862</v>
      </c>
      <c r="R862" s="9" t="n">
        <v>134.4827586206897</v>
      </c>
      <c r="S862" s="9" t="n">
        <v>134.4827586206897</v>
      </c>
      <c r="T862" s="9" t="n">
        <v>139.6551724137931</v>
      </c>
      <c r="U862" s="9" t="n">
        <v>139.6551724137931</v>
      </c>
      <c r="V862" s="9" t="n">
        <v>139.6551724137931</v>
      </c>
      <c r="W862" s="9" t="n">
        <v>144.8275862068965</v>
      </c>
      <c r="X862" s="9" t="n">
        <v>144.8275862068965</v>
      </c>
      <c r="Y862" s="7" t="inlineStr">
        <is>
          <t>.</t>
        </is>
      </c>
      <c r="Z862" s="8">
        <f>SUM(AA862:AL862)</f>
        <v/>
      </c>
      <c r="AA862" s="9" t="n">
        <v>0</v>
      </c>
      <c r="AB862" s="9" t="n">
        <v>0</v>
      </c>
      <c r="AC862" s="9" t="n">
        <v>0</v>
      </c>
      <c r="AD862" s="9" t="n">
        <v>0</v>
      </c>
      <c r="AE862" s="9" t="n">
        <v>0</v>
      </c>
      <c r="AF862" s="9" t="n">
        <v>0</v>
      </c>
      <c r="AG862" s="9" t="n">
        <v>0</v>
      </c>
      <c r="AH862" s="9" t="n">
        <v>0</v>
      </c>
      <c r="AI862" s="9" t="n">
        <v>0</v>
      </c>
      <c r="AJ862" s="9" t="n">
        <v>0</v>
      </c>
      <c r="AK862" s="9" t="n">
        <v>0</v>
      </c>
      <c r="AL862" s="9" t="n">
        <v>0</v>
      </c>
      <c r="AM862" s="7" t="inlineStr">
        <is>
          <t>.</t>
        </is>
      </c>
      <c r="AN862" s="6">
        <f>IF(L862=0,0,Z862/L862)</f>
        <v/>
      </c>
      <c r="AO862" s="5">
        <f>IF(AN862="","",IF(AN862&gt;=0.9,"🟢",IF(AN862&gt;=0.7,"🟡",IF(AN862&gt;=0.5,"🟠","🔴"))))</f>
        <v/>
      </c>
      <c r="AP862" s="9">
        <f>IF(L862=0,0,L862-Z862)</f>
        <v/>
      </c>
      <c r="AQ862" s="5">
        <f>IF(Z862=0,"",RANK(Z862,Z$4:Z$1569,0))</f>
        <v/>
      </c>
      <c r="AR862" s="7" t="inlineStr">
        <is>
          <t>.</t>
        </is>
      </c>
      <c r="BA862" s="7" t="inlineStr">
        <is>
          <t>.</t>
        </is>
      </c>
      <c r="BB862" s="9">
        <f>SUM(L$4:L$1569)/COUNTA(A$4:A$1569)</f>
        <v/>
      </c>
      <c r="BC862" s="9">
        <f>SUM(M$4:M$1569)/COUNTA(A$4:A$1569)</f>
        <v/>
      </c>
      <c r="BD862" s="9">
        <f>SUM(N$4:N$1569)/COUNTA(A$4:A$1569)</f>
        <v/>
      </c>
      <c r="BE862" s="9">
        <f>SUM(O$4:O$1569)/COUNTA(A$4:A$1569)</f>
        <v/>
      </c>
      <c r="BF862" s="9">
        <f>SUM(P$4:P$1569)/COUNTA(A$4:A$1569)</f>
        <v/>
      </c>
      <c r="BG862" s="9">
        <f>SUM(Q$4:Q$1569)/COUNTA(A$4:A$1569)</f>
        <v/>
      </c>
      <c r="BH862" s="9">
        <f>SUM(R$4:R$1569)/COUNTA(A$4:A$1569)</f>
        <v/>
      </c>
      <c r="BI862" s="9">
        <f>SUM(S$4:S$1569)/COUNTA(A$4:A$1569)</f>
        <v/>
      </c>
      <c r="BJ862" s="9">
        <f>SUM(T$4:T$1569)/COUNTA(A$4:A$1569)</f>
        <v/>
      </c>
      <c r="BK862" s="9">
        <f>SUM(U$4:U$1569)/COUNTA(A$4:A$1569)</f>
        <v/>
      </c>
      <c r="BL862" s="9">
        <f>SUM(V$4:V$1569)/COUNTA(A$4:A$1569)</f>
        <v/>
      </c>
      <c r="BM862" s="9">
        <f>SUM(W$4:W$1569)/COUNTA(A$4:A$1569)</f>
        <v/>
      </c>
      <c r="BN862" s="9">
        <f>SUM(X$4:X$1569)/COUNTA(A$4:A$1569)</f>
        <v/>
      </c>
      <c r="BO862" s="7" t="inlineStr">
        <is>
          <t>.</t>
        </is>
      </c>
      <c r="BP862" s="9">
        <f>IF(Z862&gt;=BB862,0,IFERROR(BB862+(SUMPRODUCT((Z$4:Z$1569&gt;=BB$4:BB$1569)*(Z$4:Z$1569-BB$4:BB$1569))/MAX(1,COUNTIF(Z$4:Z$1569,"&lt;"&amp;BB862+0.01))),BB862))</f>
        <v/>
      </c>
      <c r="BQ862" s="9">
        <f>IF(AA862&gt;=BC862,0,IFERROR(BC862+SUMPRODUCT((AA$4:AA$1569&gt;=BC$4:BC$1569)*(AA$4:AA$1569-BC$4:BC$1569))/MAX(1,COUNTIF(AA$4:AA$1569,"&lt;"&amp;BC862+0.01)),BC862))</f>
        <v/>
      </c>
      <c r="BR862" s="9">
        <f>IF(AB862&gt;=BD862,0,IFERROR(BD862+SUMPRODUCT((AB$4:AB$1569&gt;=BD$4:BD$1569)*(AB$4:AB$1569-BD$4:BD$1569))/MAX(1,COUNTIF(AB$4:AB$1569,"&lt;"&amp;BD862+0.01)),BD862))</f>
        <v/>
      </c>
      <c r="BS862" s="9">
        <f>IF(AC862&gt;=BE862,0,IFERROR(BE862+SUMPRODUCT((AC$4:AC$1569&gt;=BE$4:BE$1569)*(AC$4:AC$1569-BE$4:BE$1569))/MAX(1,COUNTIF(AC$4:AC$1569,"&lt;"&amp;BE862+0.01)),BE862))</f>
        <v/>
      </c>
      <c r="BT862" s="9">
        <f>IF(AD862&gt;=BF862,0,IFERROR(BF862+SUMPRODUCT((AD$4:AD$1569&gt;=BF$4:BF$1569)*(AD$4:AD$1569-BF$4:BF$1569))/MAX(1,COUNTIF(AD$4:AD$1569,"&lt;"&amp;BF862+0.01)),BF862))</f>
        <v/>
      </c>
      <c r="BU862" s="9">
        <f>IF(AE862&gt;=BG862,0,IFERROR(BG862+SUMPRODUCT((AE$4:AE$1569&gt;=BG$4:BG$1569)*(AE$4:AE$1569-BG$4:BG$1569))/MAX(1,COUNTIF(AE$4:AE$1569,"&lt;"&amp;BG862+0.01)),BG862))</f>
        <v/>
      </c>
      <c r="BV862" s="9">
        <f>IF(AF862&gt;=BH862,0,IFERROR(BH862+SUMPRODUCT((AF$4:AF$1569&gt;=BH$4:BH$1569)*(AF$4:AF$1569-BH$4:BH$1569))/MAX(1,COUNTIF(AF$4:AF$1569,"&lt;"&amp;BH862+0.01)),BH862))</f>
        <v/>
      </c>
      <c r="BW862" s="9">
        <f>IF(AG862&gt;=BI862,0,IFERROR(BI862+SUMPRODUCT((AG$4:AG$1569&gt;=BI$4:BI$1569)*(AG$4:AG$1569-BI$4:BI$1569))/MAX(1,COUNTIF(AG$4:AG$1569,"&lt;"&amp;BI862+0.01)),BI862))</f>
        <v/>
      </c>
      <c r="BX862" s="9">
        <f>IF(AH862&gt;=BJ862,0,IFERROR(BJ862+SUMPRODUCT((AH$4:AH$1569&gt;=BJ$4:BJ$1569)*(AH$4:AH$1569-BJ$4:BJ$1569))/MAX(1,COUNTIF(AH$4:AH$1569,"&lt;"&amp;BJ862+0.01)),BJ862))</f>
        <v/>
      </c>
      <c r="BY862" s="9">
        <f>IF(AI862&gt;=BK862,0,IFERROR(BK862+SUMPRODUCT((AI$4:AI$1569&gt;=BK$4:BK$1569)*(AI$4:AI$1569-BK$4:BK$1569))/MAX(1,COUNTIF(AI$4:AI$1569,"&lt;"&amp;BK862+0.01)),BK862))</f>
        <v/>
      </c>
      <c r="BZ862" s="9">
        <f>IF(AJ862&gt;=BL862,0,IFERROR(BL862+SUMPRODUCT((AJ$4:AJ$1569&gt;=BL$4:BL$1569)*(AJ$4:AJ$1569-BL$4:BL$1569))/MAX(1,COUNTIF(AJ$4:AJ$1569,"&lt;"&amp;BL862+0.01)),BL862))</f>
        <v/>
      </c>
      <c r="CA862" s="9">
        <f>IF(AK862&gt;=BM862,0,IFERROR(BM862+SUMPRODUCT((AK$4:AK$1569&gt;=BM$4:BM$1569)*(AK$4:AK$1569-BM$4:BM$1569))/MAX(1,COUNTIF(AK$4:AK$1569,"&lt;"&amp;BM862+0.01)),BM862))</f>
        <v/>
      </c>
      <c r="CB862" s="9">
        <f>IF(AL862&gt;=BN862,0,IFERROR(BN862+SUMPRODUCT((AL$4:AL$1569&gt;=BN$4:BN$1569)*(AL$4:AL$1569-BN$4:BN$1569))/MAX(1,COUNTIF(AL$4:AL$1569,"&lt;"&amp;BN862+0.01)),BN862))</f>
        <v/>
      </c>
      <c r="CC862" s="5">
        <f>IF(AO862="🟢","VERDE",IF(AO862="🟡","AMARELO",IF(AO862="🟠","VERMELHO",IF(AO862="🔴","VERMELHO","ROXO"))))</f>
        <v/>
      </c>
      <c r="CD862" s="5" t="inlineStr">
        <is>
          <t>🌎 REGIÕES</t>
        </is>
      </c>
      <c r="CE862" s="5" t="inlineStr">
        <is>
          <t>SEM REDE</t>
        </is>
      </c>
    </row>
    <row r="863">
      <c r="A863" s="5" t="inlineStr">
        <is>
          <t>27656426000154</t>
        </is>
      </c>
      <c r="B863" s="5" t="inlineStr">
        <is>
          <t>27.656.426 CARINNE KELLI DE SOUZA SANTAN</t>
        </is>
      </c>
      <c r="C863" s="5" t="inlineStr">
        <is>
          <t>06 - SEM GRUPO</t>
        </is>
      </c>
      <c r="D863" s="5" t="inlineStr">
        <is>
          <t>HEMANUELE DITZEL (MANU)</t>
        </is>
      </c>
      <c r="E863" s="5" t="inlineStr">
        <is>
          <t>PR</t>
        </is>
      </c>
      <c r="F863" s="5">
        <f>IFERROR(VLOOKUP(C863,$AS$4:$AT$25,2,FALSE),"")</f>
        <v/>
      </c>
      <c r="G863" s="6">
        <f>IFERROR(VLOOKUP(C863,$AS$4:$AX$25,6,FALSE),"")</f>
        <v/>
      </c>
      <c r="H863" s="5">
        <f>IFERROR(VLOOKUP(C863,$AS$4:$AY$25,7,FALSE),"")</f>
        <v/>
      </c>
      <c r="I863" s="5">
        <f>IFERROR(VLOOKUP(C863,$AS$4:$AZ$25,8,FALSE),"")</f>
        <v/>
      </c>
      <c r="J863" s="7" t="inlineStr">
        <is>
          <t>.</t>
        </is>
      </c>
      <c r="K863" s="5" t="inlineStr">
        <is>
          <t>SUL</t>
        </is>
      </c>
      <c r="L863" s="8" t="n">
        <v>1575</v>
      </c>
      <c r="M863" s="9" t="n">
        <v>112.5</v>
      </c>
      <c r="N863" s="9" t="n">
        <v>125</v>
      </c>
      <c r="O863" s="9" t="n">
        <v>125</v>
      </c>
      <c r="P863" s="9" t="n">
        <v>125</v>
      </c>
      <c r="Q863" s="9" t="n">
        <v>125</v>
      </c>
      <c r="R863" s="9" t="n">
        <v>125</v>
      </c>
      <c r="S863" s="9" t="n">
        <v>137.5</v>
      </c>
      <c r="T863" s="9" t="n">
        <v>137.5</v>
      </c>
      <c r="U863" s="9" t="n">
        <v>137.5</v>
      </c>
      <c r="V863" s="9" t="n">
        <v>137.5</v>
      </c>
      <c r="W863" s="9" t="n">
        <v>137.5</v>
      </c>
      <c r="X863" s="9" t="n">
        <v>150</v>
      </c>
      <c r="Y863" s="7" t="inlineStr">
        <is>
          <t>.</t>
        </is>
      </c>
      <c r="Z863" s="8">
        <f>SUM(AA863:AL863)</f>
        <v/>
      </c>
      <c r="AA863" s="9" t="n">
        <v>0</v>
      </c>
      <c r="AB863" s="9" t="n">
        <v>0</v>
      </c>
      <c r="AC863" s="9" t="n">
        <v>0</v>
      </c>
      <c r="AD863" s="9" t="n">
        <v>0</v>
      </c>
      <c r="AE863" s="9" t="n">
        <v>0</v>
      </c>
      <c r="AF863" s="9" t="n">
        <v>0</v>
      </c>
      <c r="AG863" s="9" t="n">
        <v>0</v>
      </c>
      <c r="AH863" s="9" t="n">
        <v>0</v>
      </c>
      <c r="AI863" s="9" t="n">
        <v>0</v>
      </c>
      <c r="AJ863" s="9" t="n">
        <v>0</v>
      </c>
      <c r="AK863" s="9" t="n">
        <v>0</v>
      </c>
      <c r="AL863" s="9" t="n">
        <v>0</v>
      </c>
      <c r="AM863" s="7" t="inlineStr">
        <is>
          <t>.</t>
        </is>
      </c>
      <c r="AN863" s="6">
        <f>IF(L863=0,0,Z863/L863)</f>
        <v/>
      </c>
      <c r="AO863" s="5">
        <f>IF(AN863="","",IF(AN863&gt;=0.9,"🟢",IF(AN863&gt;=0.7,"🟡",IF(AN863&gt;=0.5,"🟠","🔴"))))</f>
        <v/>
      </c>
      <c r="AP863" s="9">
        <f>IF(L863=0,0,L863-Z863)</f>
        <v/>
      </c>
      <c r="AQ863" s="5">
        <f>IF(Z863=0,"",RANK(Z863,Z$4:Z$1569,0))</f>
        <v/>
      </c>
      <c r="AR863" s="7" t="inlineStr">
        <is>
          <t>.</t>
        </is>
      </c>
      <c r="BA863" s="7" t="inlineStr">
        <is>
          <t>.</t>
        </is>
      </c>
      <c r="BB863" s="9">
        <f>SUM(L$4:L$1569)/COUNTA(A$4:A$1569)</f>
        <v/>
      </c>
      <c r="BC863" s="9">
        <f>SUM(M$4:M$1569)/COUNTA(A$4:A$1569)</f>
        <v/>
      </c>
      <c r="BD863" s="9">
        <f>SUM(N$4:N$1569)/COUNTA(A$4:A$1569)</f>
        <v/>
      </c>
      <c r="BE863" s="9">
        <f>SUM(O$4:O$1569)/COUNTA(A$4:A$1569)</f>
        <v/>
      </c>
      <c r="BF863" s="9">
        <f>SUM(P$4:P$1569)/COUNTA(A$4:A$1569)</f>
        <v/>
      </c>
      <c r="BG863" s="9">
        <f>SUM(Q$4:Q$1569)/COUNTA(A$4:A$1569)</f>
        <v/>
      </c>
      <c r="BH863" s="9">
        <f>SUM(R$4:R$1569)/COUNTA(A$4:A$1569)</f>
        <v/>
      </c>
      <c r="BI863" s="9">
        <f>SUM(S$4:S$1569)/COUNTA(A$4:A$1569)</f>
        <v/>
      </c>
      <c r="BJ863" s="9">
        <f>SUM(T$4:T$1569)/COUNTA(A$4:A$1569)</f>
        <v/>
      </c>
      <c r="BK863" s="9">
        <f>SUM(U$4:U$1569)/COUNTA(A$4:A$1569)</f>
        <v/>
      </c>
      <c r="BL863" s="9">
        <f>SUM(V$4:V$1569)/COUNTA(A$4:A$1569)</f>
        <v/>
      </c>
      <c r="BM863" s="9">
        <f>SUM(W$4:W$1569)/COUNTA(A$4:A$1569)</f>
        <v/>
      </c>
      <c r="BN863" s="9">
        <f>SUM(X$4:X$1569)/COUNTA(A$4:A$1569)</f>
        <v/>
      </c>
      <c r="BO863" s="7" t="inlineStr">
        <is>
          <t>.</t>
        </is>
      </c>
      <c r="BP863" s="9">
        <f>IF(Z863&gt;=BB863,0,IFERROR(BB863+(SUMPRODUCT((Z$4:Z$1569&gt;=BB$4:BB$1569)*(Z$4:Z$1569-BB$4:BB$1569))/MAX(1,COUNTIF(Z$4:Z$1569,"&lt;"&amp;BB863+0.01))),BB863))</f>
        <v/>
      </c>
      <c r="BQ863" s="9">
        <f>IF(AA863&gt;=BC863,0,IFERROR(BC863+SUMPRODUCT((AA$4:AA$1569&gt;=BC$4:BC$1569)*(AA$4:AA$1569-BC$4:BC$1569))/MAX(1,COUNTIF(AA$4:AA$1569,"&lt;"&amp;BC863+0.01)),BC863))</f>
        <v/>
      </c>
      <c r="BR863" s="9">
        <f>IF(AB863&gt;=BD863,0,IFERROR(BD863+SUMPRODUCT((AB$4:AB$1569&gt;=BD$4:BD$1569)*(AB$4:AB$1569-BD$4:BD$1569))/MAX(1,COUNTIF(AB$4:AB$1569,"&lt;"&amp;BD863+0.01)),BD863))</f>
        <v/>
      </c>
      <c r="BS863" s="9">
        <f>IF(AC863&gt;=BE863,0,IFERROR(BE863+SUMPRODUCT((AC$4:AC$1569&gt;=BE$4:BE$1569)*(AC$4:AC$1569-BE$4:BE$1569))/MAX(1,COUNTIF(AC$4:AC$1569,"&lt;"&amp;BE863+0.01)),BE863))</f>
        <v/>
      </c>
      <c r="BT863" s="9">
        <f>IF(AD863&gt;=BF863,0,IFERROR(BF863+SUMPRODUCT((AD$4:AD$1569&gt;=BF$4:BF$1569)*(AD$4:AD$1569-BF$4:BF$1569))/MAX(1,COUNTIF(AD$4:AD$1569,"&lt;"&amp;BF863+0.01)),BF863))</f>
        <v/>
      </c>
      <c r="BU863" s="9">
        <f>IF(AE863&gt;=BG863,0,IFERROR(BG863+SUMPRODUCT((AE$4:AE$1569&gt;=BG$4:BG$1569)*(AE$4:AE$1569-BG$4:BG$1569))/MAX(1,COUNTIF(AE$4:AE$1569,"&lt;"&amp;BG863+0.01)),BG863))</f>
        <v/>
      </c>
      <c r="BV863" s="9">
        <f>IF(AF863&gt;=BH863,0,IFERROR(BH863+SUMPRODUCT((AF$4:AF$1569&gt;=BH$4:BH$1569)*(AF$4:AF$1569-BH$4:BH$1569))/MAX(1,COUNTIF(AF$4:AF$1569,"&lt;"&amp;BH863+0.01)),BH863))</f>
        <v/>
      </c>
      <c r="BW863" s="9">
        <f>IF(AG863&gt;=BI863,0,IFERROR(BI863+SUMPRODUCT((AG$4:AG$1569&gt;=BI$4:BI$1569)*(AG$4:AG$1569-BI$4:BI$1569))/MAX(1,COUNTIF(AG$4:AG$1569,"&lt;"&amp;BI863+0.01)),BI863))</f>
        <v/>
      </c>
      <c r="BX863" s="9">
        <f>IF(AH863&gt;=BJ863,0,IFERROR(BJ863+SUMPRODUCT((AH$4:AH$1569&gt;=BJ$4:BJ$1569)*(AH$4:AH$1569-BJ$4:BJ$1569))/MAX(1,COUNTIF(AH$4:AH$1569,"&lt;"&amp;BJ863+0.01)),BJ863))</f>
        <v/>
      </c>
      <c r="BY863" s="9">
        <f>IF(AI863&gt;=BK863,0,IFERROR(BK863+SUMPRODUCT((AI$4:AI$1569&gt;=BK$4:BK$1569)*(AI$4:AI$1569-BK$4:BK$1569))/MAX(1,COUNTIF(AI$4:AI$1569,"&lt;"&amp;BK863+0.01)),BK863))</f>
        <v/>
      </c>
      <c r="BZ863" s="9">
        <f>IF(AJ863&gt;=BL863,0,IFERROR(BL863+SUMPRODUCT((AJ$4:AJ$1569&gt;=BL$4:BL$1569)*(AJ$4:AJ$1569-BL$4:BL$1569))/MAX(1,COUNTIF(AJ$4:AJ$1569,"&lt;"&amp;BL863+0.01)),BL863))</f>
        <v/>
      </c>
      <c r="CA863" s="9">
        <f>IF(AK863&gt;=BM863,0,IFERROR(BM863+SUMPRODUCT((AK$4:AK$1569&gt;=BM$4:BM$1569)*(AK$4:AK$1569-BM$4:BM$1569))/MAX(1,COUNTIF(AK$4:AK$1569,"&lt;"&amp;BM863+0.01)),BM863))</f>
        <v/>
      </c>
      <c r="CB863" s="9">
        <f>IF(AL863&gt;=BN863,0,IFERROR(BN863+SUMPRODUCT((AL$4:AL$1569&gt;=BN$4:BN$1569)*(AL$4:AL$1569-BN$4:BN$1569))/MAX(1,COUNTIF(AL$4:AL$1569,"&lt;"&amp;BN863+0.01)),BN863))</f>
        <v/>
      </c>
      <c r="CC863" s="5">
        <f>IF(AO863="🟢","VERDE",IF(AO863="🟡","AMARELO",IF(AO863="🟠","VERMELHO",IF(AO863="🔴","VERMELHO","ROXO"))))</f>
        <v/>
      </c>
      <c r="CD863" s="5" t="inlineStr">
        <is>
          <t>🌎 REGIÕES</t>
        </is>
      </c>
      <c r="CE863" s="5" t="inlineStr">
        <is>
          <t>SEM REDE</t>
        </is>
      </c>
    </row>
    <row r="864">
      <c r="A864" s="5" t="inlineStr">
        <is>
          <t>27700037000189</t>
        </is>
      </c>
      <c r="B864" s="5" t="inlineStr">
        <is>
          <t>GRAOVILLE COMERCIO VAREJISTA DE PRODUTOS</t>
        </is>
      </c>
      <c r="C864" s="5" t="inlineStr">
        <is>
          <t>06 - SEM GRUPO</t>
        </is>
      </c>
      <c r="D864" s="5" t="inlineStr">
        <is>
          <t>HEMANUELE DITZEL (MANU)</t>
        </is>
      </c>
      <c r="E864" s="5" t="inlineStr">
        <is>
          <t>SC</t>
        </is>
      </c>
      <c r="F864" s="5">
        <f>IFERROR(VLOOKUP(C864,$AS$4:$AT$25,2,FALSE),"")</f>
        <v/>
      </c>
      <c r="G864" s="6">
        <f>IFERROR(VLOOKUP(C864,$AS$4:$AX$25,6,FALSE),"")</f>
        <v/>
      </c>
      <c r="H864" s="5">
        <f>IFERROR(VLOOKUP(C864,$AS$4:$AY$25,7,FALSE),"")</f>
        <v/>
      </c>
      <c r="I864" s="5">
        <f>IFERROR(VLOOKUP(C864,$AS$4:$AZ$25,8,FALSE),"")</f>
        <v/>
      </c>
      <c r="J864" s="7" t="inlineStr">
        <is>
          <t>.</t>
        </is>
      </c>
      <c r="K864" s="5" t="inlineStr">
        <is>
          <t>SUL</t>
        </is>
      </c>
      <c r="L864" s="8" t="n">
        <v>1513.953488372093</v>
      </c>
      <c r="M864" s="9" t="n">
        <v>118.6046511627907</v>
      </c>
      <c r="N864" s="9" t="n">
        <v>118.6046511627907</v>
      </c>
      <c r="O864" s="9" t="n">
        <v>118.6046511627907</v>
      </c>
      <c r="P864" s="9" t="n">
        <v>125.5813953488372</v>
      </c>
      <c r="Q864" s="9" t="n">
        <v>125.5813953488372</v>
      </c>
      <c r="R864" s="9" t="n">
        <v>125.5813953488372</v>
      </c>
      <c r="S864" s="9" t="n">
        <v>125.5813953488372</v>
      </c>
      <c r="T864" s="9" t="n">
        <v>125.5813953488372</v>
      </c>
      <c r="U864" s="9" t="n">
        <v>132.5581395348837</v>
      </c>
      <c r="V864" s="9" t="n">
        <v>132.5581395348837</v>
      </c>
      <c r="W864" s="9" t="n">
        <v>132.5581395348837</v>
      </c>
      <c r="X864" s="9" t="n">
        <v>132.5581395348837</v>
      </c>
      <c r="Y864" s="7" t="inlineStr">
        <is>
          <t>.</t>
        </is>
      </c>
      <c r="Z864" s="8">
        <f>SUM(AA864:AL864)</f>
        <v/>
      </c>
      <c r="AA864" s="9" t="n">
        <v>0</v>
      </c>
      <c r="AB864" s="9" t="n">
        <v>0</v>
      </c>
      <c r="AC864" s="9" t="n">
        <v>0</v>
      </c>
      <c r="AD864" s="9" t="n">
        <v>0</v>
      </c>
      <c r="AE864" s="9" t="n">
        <v>0</v>
      </c>
      <c r="AF864" s="9" t="n">
        <v>0</v>
      </c>
      <c r="AG864" s="9" t="n">
        <v>0</v>
      </c>
      <c r="AH864" s="9" t="n">
        <v>0</v>
      </c>
      <c r="AI864" s="9" t="n">
        <v>0</v>
      </c>
      <c r="AJ864" s="9" t="n">
        <v>0</v>
      </c>
      <c r="AK864" s="9" t="n">
        <v>0</v>
      </c>
      <c r="AL864" s="9" t="n">
        <v>0</v>
      </c>
      <c r="AM864" s="7" t="inlineStr">
        <is>
          <t>.</t>
        </is>
      </c>
      <c r="AN864" s="6">
        <f>IF(L864=0,0,Z864/L864)</f>
        <v/>
      </c>
      <c r="AO864" s="5">
        <f>IF(AN864="","",IF(AN864&gt;=0.9,"🟢",IF(AN864&gt;=0.7,"🟡",IF(AN864&gt;=0.5,"🟠","🔴"))))</f>
        <v/>
      </c>
      <c r="AP864" s="9">
        <f>IF(L864=0,0,L864-Z864)</f>
        <v/>
      </c>
      <c r="AQ864" s="5">
        <f>IF(Z864=0,"",RANK(Z864,Z$4:Z$1569,0))</f>
        <v/>
      </c>
      <c r="AR864" s="7" t="inlineStr">
        <is>
          <t>.</t>
        </is>
      </c>
      <c r="BA864" s="7" t="inlineStr">
        <is>
          <t>.</t>
        </is>
      </c>
      <c r="BB864" s="9">
        <f>SUM(L$4:L$1569)/COUNTA(A$4:A$1569)</f>
        <v/>
      </c>
      <c r="BC864" s="9">
        <f>SUM(M$4:M$1569)/COUNTA(A$4:A$1569)</f>
        <v/>
      </c>
      <c r="BD864" s="9">
        <f>SUM(N$4:N$1569)/COUNTA(A$4:A$1569)</f>
        <v/>
      </c>
      <c r="BE864" s="9">
        <f>SUM(O$4:O$1569)/COUNTA(A$4:A$1569)</f>
        <v/>
      </c>
      <c r="BF864" s="9">
        <f>SUM(P$4:P$1569)/COUNTA(A$4:A$1569)</f>
        <v/>
      </c>
      <c r="BG864" s="9">
        <f>SUM(Q$4:Q$1569)/COUNTA(A$4:A$1569)</f>
        <v/>
      </c>
      <c r="BH864" s="9">
        <f>SUM(R$4:R$1569)/COUNTA(A$4:A$1569)</f>
        <v/>
      </c>
      <c r="BI864" s="9">
        <f>SUM(S$4:S$1569)/COUNTA(A$4:A$1569)</f>
        <v/>
      </c>
      <c r="BJ864" s="9">
        <f>SUM(T$4:T$1569)/COUNTA(A$4:A$1569)</f>
        <v/>
      </c>
      <c r="BK864" s="9">
        <f>SUM(U$4:U$1569)/COUNTA(A$4:A$1569)</f>
        <v/>
      </c>
      <c r="BL864" s="9">
        <f>SUM(V$4:V$1569)/COUNTA(A$4:A$1569)</f>
        <v/>
      </c>
      <c r="BM864" s="9">
        <f>SUM(W$4:W$1569)/COUNTA(A$4:A$1569)</f>
        <v/>
      </c>
      <c r="BN864" s="9">
        <f>SUM(X$4:X$1569)/COUNTA(A$4:A$1569)</f>
        <v/>
      </c>
      <c r="BO864" s="7" t="inlineStr">
        <is>
          <t>.</t>
        </is>
      </c>
      <c r="BP864" s="9">
        <f>IF(Z864&gt;=BB864,0,IFERROR(BB864+(SUMPRODUCT((Z$4:Z$1569&gt;=BB$4:BB$1569)*(Z$4:Z$1569-BB$4:BB$1569))/MAX(1,COUNTIF(Z$4:Z$1569,"&lt;"&amp;BB864+0.01))),BB864))</f>
        <v/>
      </c>
      <c r="BQ864" s="9">
        <f>IF(AA864&gt;=BC864,0,IFERROR(BC864+SUMPRODUCT((AA$4:AA$1569&gt;=BC$4:BC$1569)*(AA$4:AA$1569-BC$4:BC$1569))/MAX(1,COUNTIF(AA$4:AA$1569,"&lt;"&amp;BC864+0.01)),BC864))</f>
        <v/>
      </c>
      <c r="BR864" s="9">
        <f>IF(AB864&gt;=BD864,0,IFERROR(BD864+SUMPRODUCT((AB$4:AB$1569&gt;=BD$4:BD$1569)*(AB$4:AB$1569-BD$4:BD$1569))/MAX(1,COUNTIF(AB$4:AB$1569,"&lt;"&amp;BD864+0.01)),BD864))</f>
        <v/>
      </c>
      <c r="BS864" s="9">
        <f>IF(AC864&gt;=BE864,0,IFERROR(BE864+SUMPRODUCT((AC$4:AC$1569&gt;=BE$4:BE$1569)*(AC$4:AC$1569-BE$4:BE$1569))/MAX(1,COUNTIF(AC$4:AC$1569,"&lt;"&amp;BE864+0.01)),BE864))</f>
        <v/>
      </c>
      <c r="BT864" s="9">
        <f>IF(AD864&gt;=BF864,0,IFERROR(BF864+SUMPRODUCT((AD$4:AD$1569&gt;=BF$4:BF$1569)*(AD$4:AD$1569-BF$4:BF$1569))/MAX(1,COUNTIF(AD$4:AD$1569,"&lt;"&amp;BF864+0.01)),BF864))</f>
        <v/>
      </c>
      <c r="BU864" s="9">
        <f>IF(AE864&gt;=BG864,0,IFERROR(BG864+SUMPRODUCT((AE$4:AE$1569&gt;=BG$4:BG$1569)*(AE$4:AE$1569-BG$4:BG$1569))/MAX(1,COUNTIF(AE$4:AE$1569,"&lt;"&amp;BG864+0.01)),BG864))</f>
        <v/>
      </c>
      <c r="BV864" s="9">
        <f>IF(AF864&gt;=BH864,0,IFERROR(BH864+SUMPRODUCT((AF$4:AF$1569&gt;=BH$4:BH$1569)*(AF$4:AF$1569-BH$4:BH$1569))/MAX(1,COUNTIF(AF$4:AF$1569,"&lt;"&amp;BH864+0.01)),BH864))</f>
        <v/>
      </c>
      <c r="BW864" s="9">
        <f>IF(AG864&gt;=BI864,0,IFERROR(BI864+SUMPRODUCT((AG$4:AG$1569&gt;=BI$4:BI$1569)*(AG$4:AG$1569-BI$4:BI$1569))/MAX(1,COUNTIF(AG$4:AG$1569,"&lt;"&amp;BI864+0.01)),BI864))</f>
        <v/>
      </c>
      <c r="BX864" s="9">
        <f>IF(AH864&gt;=BJ864,0,IFERROR(BJ864+SUMPRODUCT((AH$4:AH$1569&gt;=BJ$4:BJ$1569)*(AH$4:AH$1569-BJ$4:BJ$1569))/MAX(1,COUNTIF(AH$4:AH$1569,"&lt;"&amp;BJ864+0.01)),BJ864))</f>
        <v/>
      </c>
      <c r="BY864" s="9">
        <f>IF(AI864&gt;=BK864,0,IFERROR(BK864+SUMPRODUCT((AI$4:AI$1569&gt;=BK$4:BK$1569)*(AI$4:AI$1569-BK$4:BK$1569))/MAX(1,COUNTIF(AI$4:AI$1569,"&lt;"&amp;BK864+0.01)),BK864))</f>
        <v/>
      </c>
      <c r="BZ864" s="9">
        <f>IF(AJ864&gt;=BL864,0,IFERROR(BL864+SUMPRODUCT((AJ$4:AJ$1569&gt;=BL$4:BL$1569)*(AJ$4:AJ$1569-BL$4:BL$1569))/MAX(1,COUNTIF(AJ$4:AJ$1569,"&lt;"&amp;BL864+0.01)),BL864))</f>
        <v/>
      </c>
      <c r="CA864" s="9">
        <f>IF(AK864&gt;=BM864,0,IFERROR(BM864+SUMPRODUCT((AK$4:AK$1569&gt;=BM$4:BM$1569)*(AK$4:AK$1569-BM$4:BM$1569))/MAX(1,COUNTIF(AK$4:AK$1569,"&lt;"&amp;BM864+0.01)),BM864))</f>
        <v/>
      </c>
      <c r="CB864" s="9">
        <f>IF(AL864&gt;=BN864,0,IFERROR(BN864+SUMPRODUCT((AL$4:AL$1569&gt;=BN$4:BN$1569)*(AL$4:AL$1569-BN$4:BN$1569))/MAX(1,COUNTIF(AL$4:AL$1569,"&lt;"&amp;BN864+0.01)),BN864))</f>
        <v/>
      </c>
      <c r="CC864" s="5">
        <f>IF(AO864="🟢","VERDE",IF(AO864="🟡","AMARELO",IF(AO864="🟠","VERMELHO",IF(AO864="🔴","VERMELHO","ROXO"))))</f>
        <v/>
      </c>
      <c r="CD864" s="5" t="inlineStr">
        <is>
          <t>🌎 REGIÕES</t>
        </is>
      </c>
      <c r="CE864" s="5" t="inlineStr">
        <is>
          <t>SEM REDE</t>
        </is>
      </c>
    </row>
    <row r="865">
      <c r="A865" s="5" t="inlineStr">
        <is>
          <t>27774410000146</t>
        </is>
      </c>
      <c r="B865" s="5" t="inlineStr">
        <is>
          <t>ARMAZEM VOVO LALI COMERCIO DE PRODUTOS N</t>
        </is>
      </c>
      <c r="C865" s="5" t="inlineStr">
        <is>
          <t>06 - SEM GRUPO</t>
        </is>
      </c>
      <c r="D865" s="5" t="inlineStr">
        <is>
          <t>LARISSA PADILHA</t>
        </is>
      </c>
      <c r="E865" s="5" t="inlineStr">
        <is>
          <t>SE</t>
        </is>
      </c>
      <c r="F865" s="5">
        <f>IFERROR(VLOOKUP(C865,$AS$4:$AT$25,2,FALSE),"")</f>
        <v/>
      </c>
      <c r="G865" s="6">
        <f>IFERROR(VLOOKUP(C865,$AS$4:$AX$25,6,FALSE),"")</f>
        <v/>
      </c>
      <c r="H865" s="5">
        <f>IFERROR(VLOOKUP(C865,$AS$4:$AY$25,7,FALSE),"")</f>
        <v/>
      </c>
      <c r="I865" s="5">
        <f>IFERROR(VLOOKUP(C865,$AS$4:$AZ$25,8,FALSE),"")</f>
        <v/>
      </c>
      <c r="J865" s="7" t="inlineStr">
        <is>
          <t>.</t>
        </is>
      </c>
      <c r="K865" s="5" t="inlineStr">
        <is>
          <t>NORDESTE (SEM MA)</t>
        </is>
      </c>
      <c r="L865" s="8" t="n">
        <v>1800</v>
      </c>
      <c r="M865" s="9" t="n">
        <v>150</v>
      </c>
      <c r="N865" s="9" t="n">
        <v>150</v>
      </c>
      <c r="O865" s="9" t="n">
        <v>150</v>
      </c>
      <c r="P865" s="9" t="n">
        <v>150</v>
      </c>
      <c r="Q865" s="9" t="n">
        <v>150</v>
      </c>
      <c r="R865" s="9" t="n">
        <v>150</v>
      </c>
      <c r="S865" s="9" t="n">
        <v>150</v>
      </c>
      <c r="T865" s="9" t="n">
        <v>150</v>
      </c>
      <c r="U865" s="9" t="n">
        <v>150</v>
      </c>
      <c r="V865" s="9" t="n">
        <v>150</v>
      </c>
      <c r="W865" s="9" t="n">
        <v>150</v>
      </c>
      <c r="X865" s="9" t="n">
        <v>150</v>
      </c>
      <c r="Y865" s="7" t="inlineStr">
        <is>
          <t>.</t>
        </is>
      </c>
      <c r="Z865" s="8">
        <f>SUM(AA865:AL865)</f>
        <v/>
      </c>
      <c r="AA865" s="9" t="n">
        <v>0</v>
      </c>
      <c r="AB865" s="9" t="n">
        <v>0</v>
      </c>
      <c r="AC865" s="9" t="n">
        <v>0</v>
      </c>
      <c r="AD865" s="9" t="n">
        <v>0</v>
      </c>
      <c r="AE865" s="9" t="n">
        <v>0</v>
      </c>
      <c r="AF865" s="9" t="n">
        <v>0</v>
      </c>
      <c r="AG865" s="9" t="n">
        <v>0</v>
      </c>
      <c r="AH865" s="9" t="n">
        <v>0</v>
      </c>
      <c r="AI865" s="9" t="n">
        <v>0</v>
      </c>
      <c r="AJ865" s="9" t="n">
        <v>0</v>
      </c>
      <c r="AK865" s="9" t="n">
        <v>0</v>
      </c>
      <c r="AL865" s="9" t="n">
        <v>0</v>
      </c>
      <c r="AM865" s="7" t="inlineStr">
        <is>
          <t>.</t>
        </is>
      </c>
      <c r="AN865" s="6">
        <f>IF(L865=0,0,Z865/L865)</f>
        <v/>
      </c>
      <c r="AO865" s="5">
        <f>IF(AN865="","",IF(AN865&gt;=0.9,"🟢",IF(AN865&gt;=0.7,"🟡",IF(AN865&gt;=0.5,"🟠","🔴"))))</f>
        <v/>
      </c>
      <c r="AP865" s="9">
        <f>IF(L865=0,0,L865-Z865)</f>
        <v/>
      </c>
      <c r="AQ865" s="5">
        <f>IF(Z865=0,"",RANK(Z865,Z$4:Z$1569,0))</f>
        <v/>
      </c>
      <c r="AR865" s="7" t="inlineStr">
        <is>
          <t>.</t>
        </is>
      </c>
      <c r="BA865" s="7" t="inlineStr">
        <is>
          <t>.</t>
        </is>
      </c>
      <c r="BB865" s="9">
        <f>SUM(L$4:L$1569)/COUNTA(A$4:A$1569)</f>
        <v/>
      </c>
      <c r="BC865" s="9">
        <f>SUM(M$4:M$1569)/COUNTA(A$4:A$1569)</f>
        <v/>
      </c>
      <c r="BD865" s="9">
        <f>SUM(N$4:N$1569)/COUNTA(A$4:A$1569)</f>
        <v/>
      </c>
      <c r="BE865" s="9">
        <f>SUM(O$4:O$1569)/COUNTA(A$4:A$1569)</f>
        <v/>
      </c>
      <c r="BF865" s="9">
        <f>SUM(P$4:P$1569)/COUNTA(A$4:A$1569)</f>
        <v/>
      </c>
      <c r="BG865" s="9">
        <f>SUM(Q$4:Q$1569)/COUNTA(A$4:A$1569)</f>
        <v/>
      </c>
      <c r="BH865" s="9">
        <f>SUM(R$4:R$1569)/COUNTA(A$4:A$1569)</f>
        <v/>
      </c>
      <c r="BI865" s="9">
        <f>SUM(S$4:S$1569)/COUNTA(A$4:A$1569)</f>
        <v/>
      </c>
      <c r="BJ865" s="9">
        <f>SUM(T$4:T$1569)/COUNTA(A$4:A$1569)</f>
        <v/>
      </c>
      <c r="BK865" s="9">
        <f>SUM(U$4:U$1569)/COUNTA(A$4:A$1569)</f>
        <v/>
      </c>
      <c r="BL865" s="9">
        <f>SUM(V$4:V$1569)/COUNTA(A$4:A$1569)</f>
        <v/>
      </c>
      <c r="BM865" s="9">
        <f>SUM(W$4:W$1569)/COUNTA(A$4:A$1569)</f>
        <v/>
      </c>
      <c r="BN865" s="9">
        <f>SUM(X$4:X$1569)/COUNTA(A$4:A$1569)</f>
        <v/>
      </c>
      <c r="BO865" s="7" t="inlineStr">
        <is>
          <t>.</t>
        </is>
      </c>
      <c r="BP865" s="9">
        <f>IF(Z865&gt;=BB865,0,IFERROR(BB865+(SUMPRODUCT((Z$4:Z$1569&gt;=BB$4:BB$1569)*(Z$4:Z$1569-BB$4:BB$1569))/MAX(1,COUNTIF(Z$4:Z$1569,"&lt;"&amp;BB865+0.01))),BB865))</f>
        <v/>
      </c>
      <c r="BQ865" s="9">
        <f>IF(AA865&gt;=BC865,0,IFERROR(BC865+SUMPRODUCT((AA$4:AA$1569&gt;=BC$4:BC$1569)*(AA$4:AA$1569-BC$4:BC$1569))/MAX(1,COUNTIF(AA$4:AA$1569,"&lt;"&amp;BC865+0.01)),BC865))</f>
        <v/>
      </c>
      <c r="BR865" s="9">
        <f>IF(AB865&gt;=BD865,0,IFERROR(BD865+SUMPRODUCT((AB$4:AB$1569&gt;=BD$4:BD$1569)*(AB$4:AB$1569-BD$4:BD$1569))/MAX(1,COUNTIF(AB$4:AB$1569,"&lt;"&amp;BD865+0.01)),BD865))</f>
        <v/>
      </c>
      <c r="BS865" s="9">
        <f>IF(AC865&gt;=BE865,0,IFERROR(BE865+SUMPRODUCT((AC$4:AC$1569&gt;=BE$4:BE$1569)*(AC$4:AC$1569-BE$4:BE$1569))/MAX(1,COUNTIF(AC$4:AC$1569,"&lt;"&amp;BE865+0.01)),BE865))</f>
        <v/>
      </c>
      <c r="BT865" s="9">
        <f>IF(AD865&gt;=BF865,0,IFERROR(BF865+SUMPRODUCT((AD$4:AD$1569&gt;=BF$4:BF$1569)*(AD$4:AD$1569-BF$4:BF$1569))/MAX(1,COUNTIF(AD$4:AD$1569,"&lt;"&amp;BF865+0.01)),BF865))</f>
        <v/>
      </c>
      <c r="BU865" s="9">
        <f>IF(AE865&gt;=BG865,0,IFERROR(BG865+SUMPRODUCT((AE$4:AE$1569&gt;=BG$4:BG$1569)*(AE$4:AE$1569-BG$4:BG$1569))/MAX(1,COUNTIF(AE$4:AE$1569,"&lt;"&amp;BG865+0.01)),BG865))</f>
        <v/>
      </c>
      <c r="BV865" s="9">
        <f>IF(AF865&gt;=BH865,0,IFERROR(BH865+SUMPRODUCT((AF$4:AF$1569&gt;=BH$4:BH$1569)*(AF$4:AF$1569-BH$4:BH$1569))/MAX(1,COUNTIF(AF$4:AF$1569,"&lt;"&amp;BH865+0.01)),BH865))</f>
        <v/>
      </c>
      <c r="BW865" s="9">
        <f>IF(AG865&gt;=BI865,0,IFERROR(BI865+SUMPRODUCT((AG$4:AG$1569&gt;=BI$4:BI$1569)*(AG$4:AG$1569-BI$4:BI$1569))/MAX(1,COUNTIF(AG$4:AG$1569,"&lt;"&amp;BI865+0.01)),BI865))</f>
        <v/>
      </c>
      <c r="BX865" s="9">
        <f>IF(AH865&gt;=BJ865,0,IFERROR(BJ865+SUMPRODUCT((AH$4:AH$1569&gt;=BJ$4:BJ$1569)*(AH$4:AH$1569-BJ$4:BJ$1569))/MAX(1,COUNTIF(AH$4:AH$1569,"&lt;"&amp;BJ865+0.01)),BJ865))</f>
        <v/>
      </c>
      <c r="BY865" s="9">
        <f>IF(AI865&gt;=BK865,0,IFERROR(BK865+SUMPRODUCT((AI$4:AI$1569&gt;=BK$4:BK$1569)*(AI$4:AI$1569-BK$4:BK$1569))/MAX(1,COUNTIF(AI$4:AI$1569,"&lt;"&amp;BK865+0.01)),BK865))</f>
        <v/>
      </c>
      <c r="BZ865" s="9">
        <f>IF(AJ865&gt;=BL865,0,IFERROR(BL865+SUMPRODUCT((AJ$4:AJ$1569&gt;=BL$4:BL$1569)*(AJ$4:AJ$1569-BL$4:BL$1569))/MAX(1,COUNTIF(AJ$4:AJ$1569,"&lt;"&amp;BL865+0.01)),BL865))</f>
        <v/>
      </c>
      <c r="CA865" s="9">
        <f>IF(AK865&gt;=BM865,0,IFERROR(BM865+SUMPRODUCT((AK$4:AK$1569&gt;=BM$4:BM$1569)*(AK$4:AK$1569-BM$4:BM$1569))/MAX(1,COUNTIF(AK$4:AK$1569,"&lt;"&amp;BM865+0.01)),BM865))</f>
        <v/>
      </c>
      <c r="CB865" s="9">
        <f>IF(AL865&gt;=BN865,0,IFERROR(BN865+SUMPRODUCT((AL$4:AL$1569&gt;=BN$4:BN$1569)*(AL$4:AL$1569-BN$4:BN$1569))/MAX(1,COUNTIF(AL$4:AL$1569,"&lt;"&amp;BN865+0.01)),BN865))</f>
        <v/>
      </c>
      <c r="CC865" s="5">
        <f>IF(AO865="🟢","VERDE",IF(AO865="🟡","AMARELO",IF(AO865="🟠","VERMELHO",IF(AO865="🔴","VERMELHO","ROXO"))))</f>
        <v/>
      </c>
      <c r="CD865" s="5" t="inlineStr">
        <is>
          <t>🌎 REGIÕES</t>
        </is>
      </c>
      <c r="CE865" s="5" t="inlineStr">
        <is>
          <t>SEM REDE</t>
        </is>
      </c>
    </row>
    <row r="866">
      <c r="A866" s="5" t="inlineStr">
        <is>
          <t>27800076000158</t>
        </is>
      </c>
      <c r="B866" s="5" t="inlineStr">
        <is>
          <t>IMPERIO NATURAL COMERCIO DE PRODUTOS NAT</t>
        </is>
      </c>
      <c r="C866" s="5" t="inlineStr">
        <is>
          <t>06 - SEM GRUPO</t>
        </is>
      </c>
      <c r="D866" s="5" t="inlineStr">
        <is>
          <t>LARISSA PADILHA</t>
        </is>
      </c>
      <c r="E866" s="5" t="inlineStr">
        <is>
          <t>DF</t>
        </is>
      </c>
      <c r="F866" s="5">
        <f>IFERROR(VLOOKUP(C866,$AS$4:$AT$25,2,FALSE),"")</f>
        <v/>
      </c>
      <c r="G866" s="6">
        <f>IFERROR(VLOOKUP(C866,$AS$4:$AX$25,6,FALSE),"")</f>
        <v/>
      </c>
      <c r="H866" s="5">
        <f>IFERROR(VLOOKUP(C866,$AS$4:$AY$25,7,FALSE),"")</f>
        <v/>
      </c>
      <c r="I866" s="5">
        <f>IFERROR(VLOOKUP(C866,$AS$4:$AZ$25,8,FALSE),"")</f>
        <v/>
      </c>
      <c r="J866" s="7" t="inlineStr">
        <is>
          <t>.</t>
        </is>
      </c>
      <c r="K866" s="5" t="inlineStr">
        <is>
          <t>CENTRO OESTE</t>
        </is>
      </c>
      <c r="L866" s="8" t="n">
        <v>1200</v>
      </c>
      <c r="M866" s="9" t="n">
        <v>100</v>
      </c>
      <c r="N866" s="9" t="n">
        <v>100</v>
      </c>
      <c r="O866" s="9" t="n">
        <v>100</v>
      </c>
      <c r="P866" s="9" t="n">
        <v>100</v>
      </c>
      <c r="Q866" s="9" t="n">
        <v>100</v>
      </c>
      <c r="R866" s="9" t="n">
        <v>100</v>
      </c>
      <c r="S866" s="9" t="n">
        <v>100</v>
      </c>
      <c r="T866" s="9" t="n">
        <v>100</v>
      </c>
      <c r="U866" s="9" t="n">
        <v>100</v>
      </c>
      <c r="V866" s="9" t="n">
        <v>100</v>
      </c>
      <c r="W866" s="9" t="n">
        <v>100</v>
      </c>
      <c r="X866" s="9" t="n">
        <v>100</v>
      </c>
      <c r="Y866" s="7" t="inlineStr">
        <is>
          <t>.</t>
        </is>
      </c>
      <c r="Z866" s="8">
        <f>SUM(AA866:AL866)</f>
        <v/>
      </c>
      <c r="AA866" s="9" t="n">
        <v>0</v>
      </c>
      <c r="AB866" s="9" t="n">
        <v>0</v>
      </c>
      <c r="AC866" s="9" t="n">
        <v>0</v>
      </c>
      <c r="AD866" s="9" t="n">
        <v>0</v>
      </c>
      <c r="AE866" s="9" t="n">
        <v>0</v>
      </c>
      <c r="AF866" s="9" t="n">
        <v>0</v>
      </c>
      <c r="AG866" s="9" t="n">
        <v>0</v>
      </c>
      <c r="AH866" s="9" t="n">
        <v>0</v>
      </c>
      <c r="AI866" s="9" t="n">
        <v>0</v>
      </c>
      <c r="AJ866" s="9" t="n">
        <v>0</v>
      </c>
      <c r="AK866" s="9" t="n">
        <v>0</v>
      </c>
      <c r="AL866" s="9" t="n">
        <v>0</v>
      </c>
      <c r="AM866" s="7" t="inlineStr">
        <is>
          <t>.</t>
        </is>
      </c>
      <c r="AN866" s="6">
        <f>IF(L866=0,0,Z866/L866)</f>
        <v/>
      </c>
      <c r="AO866" s="5">
        <f>IF(AN866="","",IF(AN866&gt;=0.9,"🟢",IF(AN866&gt;=0.7,"🟡",IF(AN866&gt;=0.5,"🟠","🔴"))))</f>
        <v/>
      </c>
      <c r="AP866" s="9">
        <f>IF(L866=0,0,L866-Z866)</f>
        <v/>
      </c>
      <c r="AQ866" s="5">
        <f>IF(Z866=0,"",RANK(Z866,Z$4:Z$1569,0))</f>
        <v/>
      </c>
      <c r="AR866" s="7" t="inlineStr">
        <is>
          <t>.</t>
        </is>
      </c>
      <c r="BA866" s="7" t="inlineStr">
        <is>
          <t>.</t>
        </is>
      </c>
      <c r="BB866" s="9">
        <f>SUM(L$4:L$1569)/COUNTA(A$4:A$1569)</f>
        <v/>
      </c>
      <c r="BC866" s="9">
        <f>SUM(M$4:M$1569)/COUNTA(A$4:A$1569)</f>
        <v/>
      </c>
      <c r="BD866" s="9">
        <f>SUM(N$4:N$1569)/COUNTA(A$4:A$1569)</f>
        <v/>
      </c>
      <c r="BE866" s="9">
        <f>SUM(O$4:O$1569)/COUNTA(A$4:A$1569)</f>
        <v/>
      </c>
      <c r="BF866" s="9">
        <f>SUM(P$4:P$1569)/COUNTA(A$4:A$1569)</f>
        <v/>
      </c>
      <c r="BG866" s="9">
        <f>SUM(Q$4:Q$1569)/COUNTA(A$4:A$1569)</f>
        <v/>
      </c>
      <c r="BH866" s="9">
        <f>SUM(R$4:R$1569)/COUNTA(A$4:A$1569)</f>
        <v/>
      </c>
      <c r="BI866" s="9">
        <f>SUM(S$4:S$1569)/COUNTA(A$4:A$1569)</f>
        <v/>
      </c>
      <c r="BJ866" s="9">
        <f>SUM(T$4:T$1569)/COUNTA(A$4:A$1569)</f>
        <v/>
      </c>
      <c r="BK866" s="9">
        <f>SUM(U$4:U$1569)/COUNTA(A$4:A$1569)</f>
        <v/>
      </c>
      <c r="BL866" s="9">
        <f>SUM(V$4:V$1569)/COUNTA(A$4:A$1569)</f>
        <v/>
      </c>
      <c r="BM866" s="9">
        <f>SUM(W$4:W$1569)/COUNTA(A$4:A$1569)</f>
        <v/>
      </c>
      <c r="BN866" s="9">
        <f>SUM(X$4:X$1569)/COUNTA(A$4:A$1569)</f>
        <v/>
      </c>
      <c r="BO866" s="7" t="inlineStr">
        <is>
          <t>.</t>
        </is>
      </c>
      <c r="BP866" s="9">
        <f>IF(Z866&gt;=BB866,0,IFERROR(BB866+(SUMPRODUCT((Z$4:Z$1569&gt;=BB$4:BB$1569)*(Z$4:Z$1569-BB$4:BB$1569))/MAX(1,COUNTIF(Z$4:Z$1569,"&lt;"&amp;BB866+0.01))),BB866))</f>
        <v/>
      </c>
      <c r="BQ866" s="9">
        <f>IF(AA866&gt;=BC866,0,IFERROR(BC866+SUMPRODUCT((AA$4:AA$1569&gt;=BC$4:BC$1569)*(AA$4:AA$1569-BC$4:BC$1569))/MAX(1,COUNTIF(AA$4:AA$1569,"&lt;"&amp;BC866+0.01)),BC866))</f>
        <v/>
      </c>
      <c r="BR866" s="9">
        <f>IF(AB866&gt;=BD866,0,IFERROR(BD866+SUMPRODUCT((AB$4:AB$1569&gt;=BD$4:BD$1569)*(AB$4:AB$1569-BD$4:BD$1569))/MAX(1,COUNTIF(AB$4:AB$1569,"&lt;"&amp;BD866+0.01)),BD866))</f>
        <v/>
      </c>
      <c r="BS866" s="9">
        <f>IF(AC866&gt;=BE866,0,IFERROR(BE866+SUMPRODUCT((AC$4:AC$1569&gt;=BE$4:BE$1569)*(AC$4:AC$1569-BE$4:BE$1569))/MAX(1,COUNTIF(AC$4:AC$1569,"&lt;"&amp;BE866+0.01)),BE866))</f>
        <v/>
      </c>
      <c r="BT866" s="9">
        <f>IF(AD866&gt;=BF866,0,IFERROR(BF866+SUMPRODUCT((AD$4:AD$1569&gt;=BF$4:BF$1569)*(AD$4:AD$1569-BF$4:BF$1569))/MAX(1,COUNTIF(AD$4:AD$1569,"&lt;"&amp;BF866+0.01)),BF866))</f>
        <v/>
      </c>
      <c r="BU866" s="9">
        <f>IF(AE866&gt;=BG866,0,IFERROR(BG866+SUMPRODUCT((AE$4:AE$1569&gt;=BG$4:BG$1569)*(AE$4:AE$1569-BG$4:BG$1569))/MAX(1,COUNTIF(AE$4:AE$1569,"&lt;"&amp;BG866+0.01)),BG866))</f>
        <v/>
      </c>
      <c r="BV866" s="9">
        <f>IF(AF866&gt;=BH866,0,IFERROR(BH866+SUMPRODUCT((AF$4:AF$1569&gt;=BH$4:BH$1569)*(AF$4:AF$1569-BH$4:BH$1569))/MAX(1,COUNTIF(AF$4:AF$1569,"&lt;"&amp;BH866+0.01)),BH866))</f>
        <v/>
      </c>
      <c r="BW866" s="9">
        <f>IF(AG866&gt;=BI866,0,IFERROR(BI866+SUMPRODUCT((AG$4:AG$1569&gt;=BI$4:BI$1569)*(AG$4:AG$1569-BI$4:BI$1569))/MAX(1,COUNTIF(AG$4:AG$1569,"&lt;"&amp;BI866+0.01)),BI866))</f>
        <v/>
      </c>
      <c r="BX866" s="9">
        <f>IF(AH866&gt;=BJ866,0,IFERROR(BJ866+SUMPRODUCT((AH$4:AH$1569&gt;=BJ$4:BJ$1569)*(AH$4:AH$1569-BJ$4:BJ$1569))/MAX(1,COUNTIF(AH$4:AH$1569,"&lt;"&amp;BJ866+0.01)),BJ866))</f>
        <v/>
      </c>
      <c r="BY866" s="9">
        <f>IF(AI866&gt;=BK866,0,IFERROR(BK866+SUMPRODUCT((AI$4:AI$1569&gt;=BK$4:BK$1569)*(AI$4:AI$1569-BK$4:BK$1569))/MAX(1,COUNTIF(AI$4:AI$1569,"&lt;"&amp;BK866+0.01)),BK866))</f>
        <v/>
      </c>
      <c r="BZ866" s="9">
        <f>IF(AJ866&gt;=BL866,0,IFERROR(BL866+SUMPRODUCT((AJ$4:AJ$1569&gt;=BL$4:BL$1569)*(AJ$4:AJ$1569-BL$4:BL$1569))/MAX(1,COUNTIF(AJ$4:AJ$1569,"&lt;"&amp;BL866+0.01)),BL866))</f>
        <v/>
      </c>
      <c r="CA866" s="9">
        <f>IF(AK866&gt;=BM866,0,IFERROR(BM866+SUMPRODUCT((AK$4:AK$1569&gt;=BM$4:BM$1569)*(AK$4:AK$1569-BM$4:BM$1569))/MAX(1,COUNTIF(AK$4:AK$1569,"&lt;"&amp;BM866+0.01)),BM866))</f>
        <v/>
      </c>
      <c r="CB866" s="9">
        <f>IF(AL866&gt;=BN866,0,IFERROR(BN866+SUMPRODUCT((AL$4:AL$1569&gt;=BN$4:BN$1569)*(AL$4:AL$1569-BN$4:BN$1569))/MAX(1,COUNTIF(AL$4:AL$1569,"&lt;"&amp;BN866+0.01)),BN866))</f>
        <v/>
      </c>
      <c r="CC866" s="5">
        <f>IF(AO866="🟢","VERDE",IF(AO866="🟡","AMARELO",IF(AO866="🟠","VERMELHO",IF(AO866="🔴","VERMELHO","ROXO"))))</f>
        <v/>
      </c>
      <c r="CD866" s="5" t="inlineStr">
        <is>
          <t>🌎 REGIÕES</t>
        </is>
      </c>
      <c r="CE866" s="5" t="inlineStr">
        <is>
          <t>SEM REDE</t>
        </is>
      </c>
    </row>
    <row r="867">
      <c r="A867" s="5" t="inlineStr">
        <is>
          <t>27837058000140</t>
        </is>
      </c>
      <c r="B867" s="5" t="inlineStr">
        <is>
          <t>ROCKES COMERCIO VAREJISTA LTDA - ME</t>
        </is>
      </c>
      <c r="C867" s="5" t="inlineStr">
        <is>
          <t>06 - SEM GRUPO</t>
        </is>
      </c>
      <c r="D867" s="5" t="inlineStr">
        <is>
          <t>HEMANUELE DITZEL (MANU)</t>
        </is>
      </c>
      <c r="E867" s="5" t="inlineStr">
        <is>
          <t>SC</t>
        </is>
      </c>
      <c r="F867" s="5">
        <f>IFERROR(VLOOKUP(C867,$AS$4:$AT$25,2,FALSE),"")</f>
        <v/>
      </c>
      <c r="G867" s="6">
        <f>IFERROR(VLOOKUP(C867,$AS$4:$AX$25,6,FALSE),"")</f>
        <v/>
      </c>
      <c r="H867" s="5">
        <f>IFERROR(VLOOKUP(C867,$AS$4:$AY$25,7,FALSE),"")</f>
        <v/>
      </c>
      <c r="I867" s="5">
        <f>IFERROR(VLOOKUP(C867,$AS$4:$AZ$25,8,FALSE),"")</f>
        <v/>
      </c>
      <c r="J867" s="7" t="inlineStr">
        <is>
          <t>.</t>
        </is>
      </c>
      <c r="K867" s="5" t="inlineStr">
        <is>
          <t>SUL</t>
        </is>
      </c>
      <c r="L867" s="8" t="n">
        <v>1553.191489361702</v>
      </c>
      <c r="M867" s="9" t="n">
        <v>119.1489361702128</v>
      </c>
      <c r="N867" s="9" t="n">
        <v>123.4042553191489</v>
      </c>
      <c r="O867" s="9" t="n">
        <v>123.4042553191489</v>
      </c>
      <c r="P867" s="9" t="n">
        <v>123.4042553191489</v>
      </c>
      <c r="Q867" s="9" t="n">
        <v>127.6595744680851</v>
      </c>
      <c r="R867" s="9" t="n">
        <v>127.6595744680851</v>
      </c>
      <c r="S867" s="9" t="n">
        <v>131.9148936170213</v>
      </c>
      <c r="T867" s="9" t="n">
        <v>131.9148936170213</v>
      </c>
      <c r="U867" s="9" t="n">
        <v>131.9148936170213</v>
      </c>
      <c r="V867" s="9" t="n">
        <v>136.1702127659574</v>
      </c>
      <c r="W867" s="9" t="n">
        <v>136.1702127659574</v>
      </c>
      <c r="X867" s="9" t="n">
        <v>140.4255319148936</v>
      </c>
      <c r="Y867" s="7" t="inlineStr">
        <is>
          <t>.</t>
        </is>
      </c>
      <c r="Z867" s="8">
        <f>SUM(AA867:AL867)</f>
        <v/>
      </c>
      <c r="AA867" s="9" t="n">
        <v>0</v>
      </c>
      <c r="AB867" s="9" t="n">
        <v>0</v>
      </c>
      <c r="AC867" s="9" t="n">
        <v>0</v>
      </c>
      <c r="AD867" s="9" t="n">
        <v>0</v>
      </c>
      <c r="AE867" s="9" t="n">
        <v>0</v>
      </c>
      <c r="AF867" s="9" t="n">
        <v>0</v>
      </c>
      <c r="AG867" s="9" t="n">
        <v>0</v>
      </c>
      <c r="AH867" s="9" t="n">
        <v>0</v>
      </c>
      <c r="AI867" s="9" t="n">
        <v>0</v>
      </c>
      <c r="AJ867" s="9" t="n">
        <v>0</v>
      </c>
      <c r="AK867" s="9" t="n">
        <v>0</v>
      </c>
      <c r="AL867" s="9" t="n">
        <v>0</v>
      </c>
      <c r="AM867" s="7" t="inlineStr">
        <is>
          <t>.</t>
        </is>
      </c>
      <c r="AN867" s="6">
        <f>IF(L867=0,0,Z867/L867)</f>
        <v/>
      </c>
      <c r="AO867" s="5">
        <f>IF(AN867="","",IF(AN867&gt;=0.9,"🟢",IF(AN867&gt;=0.7,"🟡",IF(AN867&gt;=0.5,"🟠","🔴"))))</f>
        <v/>
      </c>
      <c r="AP867" s="9">
        <f>IF(L867=0,0,L867-Z867)</f>
        <v/>
      </c>
      <c r="AQ867" s="5">
        <f>IF(Z867=0,"",RANK(Z867,Z$4:Z$1569,0))</f>
        <v/>
      </c>
      <c r="AR867" s="7" t="inlineStr">
        <is>
          <t>.</t>
        </is>
      </c>
      <c r="BA867" s="7" t="inlineStr">
        <is>
          <t>.</t>
        </is>
      </c>
      <c r="BB867" s="9">
        <f>SUM(L$4:L$1569)/COUNTA(A$4:A$1569)</f>
        <v/>
      </c>
      <c r="BC867" s="9">
        <f>SUM(M$4:M$1569)/COUNTA(A$4:A$1569)</f>
        <v/>
      </c>
      <c r="BD867" s="9">
        <f>SUM(N$4:N$1569)/COUNTA(A$4:A$1569)</f>
        <v/>
      </c>
      <c r="BE867" s="9">
        <f>SUM(O$4:O$1569)/COUNTA(A$4:A$1569)</f>
        <v/>
      </c>
      <c r="BF867" s="9">
        <f>SUM(P$4:P$1569)/COUNTA(A$4:A$1569)</f>
        <v/>
      </c>
      <c r="BG867" s="9">
        <f>SUM(Q$4:Q$1569)/COUNTA(A$4:A$1569)</f>
        <v/>
      </c>
      <c r="BH867" s="9">
        <f>SUM(R$4:R$1569)/COUNTA(A$4:A$1569)</f>
        <v/>
      </c>
      <c r="BI867" s="9">
        <f>SUM(S$4:S$1569)/COUNTA(A$4:A$1569)</f>
        <v/>
      </c>
      <c r="BJ867" s="9">
        <f>SUM(T$4:T$1569)/COUNTA(A$4:A$1569)</f>
        <v/>
      </c>
      <c r="BK867" s="9">
        <f>SUM(U$4:U$1569)/COUNTA(A$4:A$1569)</f>
        <v/>
      </c>
      <c r="BL867" s="9">
        <f>SUM(V$4:V$1569)/COUNTA(A$4:A$1569)</f>
        <v/>
      </c>
      <c r="BM867" s="9">
        <f>SUM(W$4:W$1569)/COUNTA(A$4:A$1569)</f>
        <v/>
      </c>
      <c r="BN867" s="9">
        <f>SUM(X$4:X$1569)/COUNTA(A$4:A$1569)</f>
        <v/>
      </c>
      <c r="BO867" s="7" t="inlineStr">
        <is>
          <t>.</t>
        </is>
      </c>
      <c r="BP867" s="9">
        <f>IF(Z867&gt;=BB867,0,IFERROR(BB867+(SUMPRODUCT((Z$4:Z$1569&gt;=BB$4:BB$1569)*(Z$4:Z$1569-BB$4:BB$1569))/MAX(1,COUNTIF(Z$4:Z$1569,"&lt;"&amp;BB867+0.01))),BB867))</f>
        <v/>
      </c>
      <c r="BQ867" s="9">
        <f>IF(AA867&gt;=BC867,0,IFERROR(BC867+SUMPRODUCT((AA$4:AA$1569&gt;=BC$4:BC$1569)*(AA$4:AA$1569-BC$4:BC$1569))/MAX(1,COUNTIF(AA$4:AA$1569,"&lt;"&amp;BC867+0.01)),BC867))</f>
        <v/>
      </c>
      <c r="BR867" s="9">
        <f>IF(AB867&gt;=BD867,0,IFERROR(BD867+SUMPRODUCT((AB$4:AB$1569&gt;=BD$4:BD$1569)*(AB$4:AB$1569-BD$4:BD$1569))/MAX(1,COUNTIF(AB$4:AB$1569,"&lt;"&amp;BD867+0.01)),BD867))</f>
        <v/>
      </c>
      <c r="BS867" s="9">
        <f>IF(AC867&gt;=BE867,0,IFERROR(BE867+SUMPRODUCT((AC$4:AC$1569&gt;=BE$4:BE$1569)*(AC$4:AC$1569-BE$4:BE$1569))/MAX(1,COUNTIF(AC$4:AC$1569,"&lt;"&amp;BE867+0.01)),BE867))</f>
        <v/>
      </c>
      <c r="BT867" s="9">
        <f>IF(AD867&gt;=BF867,0,IFERROR(BF867+SUMPRODUCT((AD$4:AD$1569&gt;=BF$4:BF$1569)*(AD$4:AD$1569-BF$4:BF$1569))/MAX(1,COUNTIF(AD$4:AD$1569,"&lt;"&amp;BF867+0.01)),BF867))</f>
        <v/>
      </c>
      <c r="BU867" s="9">
        <f>IF(AE867&gt;=BG867,0,IFERROR(BG867+SUMPRODUCT((AE$4:AE$1569&gt;=BG$4:BG$1569)*(AE$4:AE$1569-BG$4:BG$1569))/MAX(1,COUNTIF(AE$4:AE$1569,"&lt;"&amp;BG867+0.01)),BG867))</f>
        <v/>
      </c>
      <c r="BV867" s="9">
        <f>IF(AF867&gt;=BH867,0,IFERROR(BH867+SUMPRODUCT((AF$4:AF$1569&gt;=BH$4:BH$1569)*(AF$4:AF$1569-BH$4:BH$1569))/MAX(1,COUNTIF(AF$4:AF$1569,"&lt;"&amp;BH867+0.01)),BH867))</f>
        <v/>
      </c>
      <c r="BW867" s="9">
        <f>IF(AG867&gt;=BI867,0,IFERROR(BI867+SUMPRODUCT((AG$4:AG$1569&gt;=BI$4:BI$1569)*(AG$4:AG$1569-BI$4:BI$1569))/MAX(1,COUNTIF(AG$4:AG$1569,"&lt;"&amp;BI867+0.01)),BI867))</f>
        <v/>
      </c>
      <c r="BX867" s="9">
        <f>IF(AH867&gt;=BJ867,0,IFERROR(BJ867+SUMPRODUCT((AH$4:AH$1569&gt;=BJ$4:BJ$1569)*(AH$4:AH$1569-BJ$4:BJ$1569))/MAX(1,COUNTIF(AH$4:AH$1569,"&lt;"&amp;BJ867+0.01)),BJ867))</f>
        <v/>
      </c>
      <c r="BY867" s="9">
        <f>IF(AI867&gt;=BK867,0,IFERROR(BK867+SUMPRODUCT((AI$4:AI$1569&gt;=BK$4:BK$1569)*(AI$4:AI$1569-BK$4:BK$1569))/MAX(1,COUNTIF(AI$4:AI$1569,"&lt;"&amp;BK867+0.01)),BK867))</f>
        <v/>
      </c>
      <c r="BZ867" s="9">
        <f>IF(AJ867&gt;=BL867,0,IFERROR(BL867+SUMPRODUCT((AJ$4:AJ$1569&gt;=BL$4:BL$1569)*(AJ$4:AJ$1569-BL$4:BL$1569))/MAX(1,COUNTIF(AJ$4:AJ$1569,"&lt;"&amp;BL867+0.01)),BL867))</f>
        <v/>
      </c>
      <c r="CA867" s="9">
        <f>IF(AK867&gt;=BM867,0,IFERROR(BM867+SUMPRODUCT((AK$4:AK$1569&gt;=BM$4:BM$1569)*(AK$4:AK$1569-BM$4:BM$1569))/MAX(1,COUNTIF(AK$4:AK$1569,"&lt;"&amp;BM867+0.01)),BM867))</f>
        <v/>
      </c>
      <c r="CB867" s="9">
        <f>IF(AL867&gt;=BN867,0,IFERROR(BN867+SUMPRODUCT((AL$4:AL$1569&gt;=BN$4:BN$1569)*(AL$4:AL$1569-BN$4:BN$1569))/MAX(1,COUNTIF(AL$4:AL$1569,"&lt;"&amp;BN867+0.01)),BN867))</f>
        <v/>
      </c>
      <c r="CC867" s="5">
        <f>IF(AO867="🟢","VERDE",IF(AO867="🟡","AMARELO",IF(AO867="🟠","VERMELHO",IF(AO867="🔴","VERMELHO","ROXO"))))</f>
        <v/>
      </c>
      <c r="CD867" s="5" t="inlineStr">
        <is>
          <t>🌎 REGIÕES</t>
        </is>
      </c>
      <c r="CE867" s="5" t="inlineStr">
        <is>
          <t>SEM REDE</t>
        </is>
      </c>
    </row>
    <row r="868">
      <c r="A868" s="5" t="inlineStr">
        <is>
          <t>27884073000140</t>
        </is>
      </c>
      <c r="B868" s="5" t="inlineStr">
        <is>
          <t>NUTTRINDO PRODUTOS NATURAIS E SUPLEMENTO</t>
        </is>
      </c>
      <c r="C868" s="5" t="inlineStr">
        <is>
          <t>06 - SEM GRUPO</t>
        </is>
      </c>
      <c r="D868" s="5" t="inlineStr">
        <is>
          <t>HEMANUELE DITZEL (MANU)</t>
        </is>
      </c>
      <c r="E868" s="5" t="inlineStr">
        <is>
          <t>SC</t>
        </is>
      </c>
      <c r="F868" s="5">
        <f>IFERROR(VLOOKUP(C868,$AS$4:$AT$25,2,FALSE),"")</f>
        <v/>
      </c>
      <c r="G868" s="6">
        <f>IFERROR(VLOOKUP(C868,$AS$4:$AX$25,6,FALSE),"")</f>
        <v/>
      </c>
      <c r="H868" s="5">
        <f>IFERROR(VLOOKUP(C868,$AS$4:$AY$25,7,FALSE),"")</f>
        <v/>
      </c>
      <c r="I868" s="5">
        <f>IFERROR(VLOOKUP(C868,$AS$4:$AZ$25,8,FALSE),"")</f>
        <v/>
      </c>
      <c r="J868" s="7" t="inlineStr">
        <is>
          <t>.</t>
        </is>
      </c>
      <c r="K868" s="5" t="inlineStr">
        <is>
          <t>SUL</t>
        </is>
      </c>
      <c r="L868" s="8" t="n">
        <v>1604.347826086957</v>
      </c>
      <c r="M868" s="9" t="n">
        <v>117.3913043478261</v>
      </c>
      <c r="N868" s="9" t="n">
        <v>117.3913043478261</v>
      </c>
      <c r="O868" s="9" t="n">
        <v>130.4347826086957</v>
      </c>
      <c r="P868" s="9" t="n">
        <v>130.4347826086957</v>
      </c>
      <c r="Q868" s="9" t="n">
        <v>130.4347826086957</v>
      </c>
      <c r="R868" s="9" t="n">
        <v>130.4347826086957</v>
      </c>
      <c r="S868" s="9" t="n">
        <v>130.4347826086957</v>
      </c>
      <c r="T868" s="9" t="n">
        <v>143.4782608695652</v>
      </c>
      <c r="U868" s="9" t="n">
        <v>143.4782608695652</v>
      </c>
      <c r="V868" s="9" t="n">
        <v>143.4782608695652</v>
      </c>
      <c r="W868" s="9" t="n">
        <v>143.4782608695652</v>
      </c>
      <c r="X868" s="9" t="n">
        <v>143.4782608695652</v>
      </c>
      <c r="Y868" s="7" t="inlineStr">
        <is>
          <t>.</t>
        </is>
      </c>
      <c r="Z868" s="8">
        <f>SUM(AA868:AL868)</f>
        <v/>
      </c>
      <c r="AA868" s="9" t="n">
        <v>0</v>
      </c>
      <c r="AB868" s="9" t="n">
        <v>0</v>
      </c>
      <c r="AC868" s="9" t="n">
        <v>0</v>
      </c>
      <c r="AD868" s="9" t="n">
        <v>0</v>
      </c>
      <c r="AE868" s="9" t="n">
        <v>0</v>
      </c>
      <c r="AF868" s="9" t="n">
        <v>0</v>
      </c>
      <c r="AG868" s="9" t="n">
        <v>0</v>
      </c>
      <c r="AH868" s="9" t="n">
        <v>0</v>
      </c>
      <c r="AI868" s="9" t="n">
        <v>0</v>
      </c>
      <c r="AJ868" s="9" t="n">
        <v>0</v>
      </c>
      <c r="AK868" s="9" t="n">
        <v>0</v>
      </c>
      <c r="AL868" s="9" t="n">
        <v>0</v>
      </c>
      <c r="AM868" s="7" t="inlineStr">
        <is>
          <t>.</t>
        </is>
      </c>
      <c r="AN868" s="6">
        <f>IF(L868=0,0,Z868/L868)</f>
        <v/>
      </c>
      <c r="AO868" s="5">
        <f>IF(AN868="","",IF(AN868&gt;=0.9,"🟢",IF(AN868&gt;=0.7,"🟡",IF(AN868&gt;=0.5,"🟠","🔴"))))</f>
        <v/>
      </c>
      <c r="AP868" s="9">
        <f>IF(L868=0,0,L868-Z868)</f>
        <v/>
      </c>
      <c r="AQ868" s="5">
        <f>IF(Z868=0,"",RANK(Z868,Z$4:Z$1569,0))</f>
        <v/>
      </c>
      <c r="AR868" s="7" t="inlineStr">
        <is>
          <t>.</t>
        </is>
      </c>
      <c r="BA868" s="7" t="inlineStr">
        <is>
          <t>.</t>
        </is>
      </c>
      <c r="BB868" s="9">
        <f>SUM(L$4:L$1569)/COUNTA(A$4:A$1569)</f>
        <v/>
      </c>
      <c r="BC868" s="9">
        <f>SUM(M$4:M$1569)/COUNTA(A$4:A$1569)</f>
        <v/>
      </c>
      <c r="BD868" s="9">
        <f>SUM(N$4:N$1569)/COUNTA(A$4:A$1569)</f>
        <v/>
      </c>
      <c r="BE868" s="9">
        <f>SUM(O$4:O$1569)/COUNTA(A$4:A$1569)</f>
        <v/>
      </c>
      <c r="BF868" s="9">
        <f>SUM(P$4:P$1569)/COUNTA(A$4:A$1569)</f>
        <v/>
      </c>
      <c r="BG868" s="9">
        <f>SUM(Q$4:Q$1569)/COUNTA(A$4:A$1569)</f>
        <v/>
      </c>
      <c r="BH868" s="9">
        <f>SUM(R$4:R$1569)/COUNTA(A$4:A$1569)</f>
        <v/>
      </c>
      <c r="BI868" s="9">
        <f>SUM(S$4:S$1569)/COUNTA(A$4:A$1569)</f>
        <v/>
      </c>
      <c r="BJ868" s="9">
        <f>SUM(T$4:T$1569)/COUNTA(A$4:A$1569)</f>
        <v/>
      </c>
      <c r="BK868" s="9">
        <f>SUM(U$4:U$1569)/COUNTA(A$4:A$1569)</f>
        <v/>
      </c>
      <c r="BL868" s="9">
        <f>SUM(V$4:V$1569)/COUNTA(A$4:A$1569)</f>
        <v/>
      </c>
      <c r="BM868" s="9">
        <f>SUM(W$4:W$1569)/COUNTA(A$4:A$1569)</f>
        <v/>
      </c>
      <c r="BN868" s="9">
        <f>SUM(X$4:X$1569)/COUNTA(A$4:A$1569)</f>
        <v/>
      </c>
      <c r="BO868" s="7" t="inlineStr">
        <is>
          <t>.</t>
        </is>
      </c>
      <c r="BP868" s="9">
        <f>IF(Z868&gt;=BB868,0,IFERROR(BB868+(SUMPRODUCT((Z$4:Z$1569&gt;=BB$4:BB$1569)*(Z$4:Z$1569-BB$4:BB$1569))/MAX(1,COUNTIF(Z$4:Z$1569,"&lt;"&amp;BB868+0.01))),BB868))</f>
        <v/>
      </c>
      <c r="BQ868" s="9">
        <f>IF(AA868&gt;=BC868,0,IFERROR(BC868+SUMPRODUCT((AA$4:AA$1569&gt;=BC$4:BC$1569)*(AA$4:AA$1569-BC$4:BC$1569))/MAX(1,COUNTIF(AA$4:AA$1569,"&lt;"&amp;BC868+0.01)),BC868))</f>
        <v/>
      </c>
      <c r="BR868" s="9">
        <f>IF(AB868&gt;=BD868,0,IFERROR(BD868+SUMPRODUCT((AB$4:AB$1569&gt;=BD$4:BD$1569)*(AB$4:AB$1569-BD$4:BD$1569))/MAX(1,COUNTIF(AB$4:AB$1569,"&lt;"&amp;BD868+0.01)),BD868))</f>
        <v/>
      </c>
      <c r="BS868" s="9">
        <f>IF(AC868&gt;=BE868,0,IFERROR(BE868+SUMPRODUCT((AC$4:AC$1569&gt;=BE$4:BE$1569)*(AC$4:AC$1569-BE$4:BE$1569))/MAX(1,COUNTIF(AC$4:AC$1569,"&lt;"&amp;BE868+0.01)),BE868))</f>
        <v/>
      </c>
      <c r="BT868" s="9">
        <f>IF(AD868&gt;=BF868,0,IFERROR(BF868+SUMPRODUCT((AD$4:AD$1569&gt;=BF$4:BF$1569)*(AD$4:AD$1569-BF$4:BF$1569))/MAX(1,COUNTIF(AD$4:AD$1569,"&lt;"&amp;BF868+0.01)),BF868))</f>
        <v/>
      </c>
      <c r="BU868" s="9">
        <f>IF(AE868&gt;=BG868,0,IFERROR(BG868+SUMPRODUCT((AE$4:AE$1569&gt;=BG$4:BG$1569)*(AE$4:AE$1569-BG$4:BG$1569))/MAX(1,COUNTIF(AE$4:AE$1569,"&lt;"&amp;BG868+0.01)),BG868))</f>
        <v/>
      </c>
      <c r="BV868" s="9">
        <f>IF(AF868&gt;=BH868,0,IFERROR(BH868+SUMPRODUCT((AF$4:AF$1569&gt;=BH$4:BH$1569)*(AF$4:AF$1569-BH$4:BH$1569))/MAX(1,COUNTIF(AF$4:AF$1569,"&lt;"&amp;BH868+0.01)),BH868))</f>
        <v/>
      </c>
      <c r="BW868" s="9">
        <f>IF(AG868&gt;=BI868,0,IFERROR(BI868+SUMPRODUCT((AG$4:AG$1569&gt;=BI$4:BI$1569)*(AG$4:AG$1569-BI$4:BI$1569))/MAX(1,COUNTIF(AG$4:AG$1569,"&lt;"&amp;BI868+0.01)),BI868))</f>
        <v/>
      </c>
      <c r="BX868" s="9">
        <f>IF(AH868&gt;=BJ868,0,IFERROR(BJ868+SUMPRODUCT((AH$4:AH$1569&gt;=BJ$4:BJ$1569)*(AH$4:AH$1569-BJ$4:BJ$1569))/MAX(1,COUNTIF(AH$4:AH$1569,"&lt;"&amp;BJ868+0.01)),BJ868))</f>
        <v/>
      </c>
      <c r="BY868" s="9">
        <f>IF(AI868&gt;=BK868,0,IFERROR(BK868+SUMPRODUCT((AI$4:AI$1569&gt;=BK$4:BK$1569)*(AI$4:AI$1569-BK$4:BK$1569))/MAX(1,COUNTIF(AI$4:AI$1569,"&lt;"&amp;BK868+0.01)),BK868))</f>
        <v/>
      </c>
      <c r="BZ868" s="9">
        <f>IF(AJ868&gt;=BL868,0,IFERROR(BL868+SUMPRODUCT((AJ$4:AJ$1569&gt;=BL$4:BL$1569)*(AJ$4:AJ$1569-BL$4:BL$1569))/MAX(1,COUNTIF(AJ$4:AJ$1569,"&lt;"&amp;BL868+0.01)),BL868))</f>
        <v/>
      </c>
      <c r="CA868" s="9">
        <f>IF(AK868&gt;=BM868,0,IFERROR(BM868+SUMPRODUCT((AK$4:AK$1569&gt;=BM$4:BM$1569)*(AK$4:AK$1569-BM$4:BM$1569))/MAX(1,COUNTIF(AK$4:AK$1569,"&lt;"&amp;BM868+0.01)),BM868))</f>
        <v/>
      </c>
      <c r="CB868" s="9">
        <f>IF(AL868&gt;=BN868,0,IFERROR(BN868+SUMPRODUCT((AL$4:AL$1569&gt;=BN$4:BN$1569)*(AL$4:AL$1569-BN$4:BN$1569))/MAX(1,COUNTIF(AL$4:AL$1569,"&lt;"&amp;BN868+0.01)),BN868))</f>
        <v/>
      </c>
      <c r="CC868" s="5">
        <f>IF(AO868="🟢","VERDE",IF(AO868="🟡","AMARELO",IF(AO868="🟠","VERMELHO",IF(AO868="🔴","VERMELHO","ROXO"))))</f>
        <v/>
      </c>
      <c r="CD868" s="5" t="inlineStr">
        <is>
          <t>🌎 REGIÕES</t>
        </is>
      </c>
      <c r="CE868" s="5" t="inlineStr">
        <is>
          <t>SEM REDE</t>
        </is>
      </c>
    </row>
    <row r="869">
      <c r="A869" s="5" t="inlineStr">
        <is>
          <t>28003343000129</t>
        </is>
      </c>
      <c r="B869" s="5" t="inlineStr">
        <is>
          <t>OPTICA FAZENDA RIO GRANDE LTDA - ME</t>
        </is>
      </c>
      <c r="C869" s="5" t="inlineStr">
        <is>
          <t>06 - SEM GRUPO</t>
        </is>
      </c>
      <c r="D869" s="5" t="inlineStr">
        <is>
          <t>HEMANUELE DITZEL (MANU)</t>
        </is>
      </c>
      <c r="E869" s="5" t="inlineStr">
        <is>
          <t>PR</t>
        </is>
      </c>
      <c r="F869" s="5">
        <f>IFERROR(VLOOKUP(C869,$AS$4:$AT$25,2,FALSE),"")</f>
        <v/>
      </c>
      <c r="G869" s="6">
        <f>IFERROR(VLOOKUP(C869,$AS$4:$AX$25,6,FALSE),"")</f>
        <v/>
      </c>
      <c r="H869" s="5">
        <f>IFERROR(VLOOKUP(C869,$AS$4:$AY$25,7,FALSE),"")</f>
        <v/>
      </c>
      <c r="I869" s="5">
        <f>IFERROR(VLOOKUP(C869,$AS$4:$AZ$25,8,FALSE),"")</f>
        <v/>
      </c>
      <c r="J869" s="7" t="inlineStr">
        <is>
          <t>.</t>
        </is>
      </c>
      <c r="K869" s="5" t="inlineStr">
        <is>
          <t>SUL</t>
        </is>
      </c>
      <c r="L869" s="8" t="n">
        <v>1613.793103448276</v>
      </c>
      <c r="M869" s="9" t="n">
        <v>124.1379310344828</v>
      </c>
      <c r="N869" s="9" t="n">
        <v>124.1379310344828</v>
      </c>
      <c r="O869" s="9" t="n">
        <v>129.3103448275862</v>
      </c>
      <c r="P869" s="9" t="n">
        <v>129.3103448275862</v>
      </c>
      <c r="Q869" s="9" t="n">
        <v>129.3103448275862</v>
      </c>
      <c r="R869" s="9" t="n">
        <v>134.4827586206897</v>
      </c>
      <c r="S869" s="9" t="n">
        <v>134.4827586206897</v>
      </c>
      <c r="T869" s="9" t="n">
        <v>139.6551724137931</v>
      </c>
      <c r="U869" s="9" t="n">
        <v>139.6551724137931</v>
      </c>
      <c r="V869" s="9" t="n">
        <v>139.6551724137931</v>
      </c>
      <c r="W869" s="9" t="n">
        <v>144.8275862068965</v>
      </c>
      <c r="X869" s="9" t="n">
        <v>144.8275862068965</v>
      </c>
      <c r="Y869" s="7" t="inlineStr">
        <is>
          <t>.</t>
        </is>
      </c>
      <c r="Z869" s="8">
        <f>SUM(AA869:AL869)</f>
        <v/>
      </c>
      <c r="AA869" s="9" t="n">
        <v>0</v>
      </c>
      <c r="AB869" s="9" t="n">
        <v>0</v>
      </c>
      <c r="AC869" s="9" t="n">
        <v>0</v>
      </c>
      <c r="AD869" s="9" t="n">
        <v>0</v>
      </c>
      <c r="AE869" s="9" t="n">
        <v>0</v>
      </c>
      <c r="AF869" s="9" t="n">
        <v>0</v>
      </c>
      <c r="AG869" s="9" t="n">
        <v>0</v>
      </c>
      <c r="AH869" s="9" t="n">
        <v>0</v>
      </c>
      <c r="AI869" s="9" t="n">
        <v>0</v>
      </c>
      <c r="AJ869" s="9" t="n">
        <v>0</v>
      </c>
      <c r="AK869" s="9" t="n">
        <v>0</v>
      </c>
      <c r="AL869" s="9" t="n">
        <v>0</v>
      </c>
      <c r="AM869" s="7" t="inlineStr">
        <is>
          <t>.</t>
        </is>
      </c>
      <c r="AN869" s="6">
        <f>IF(L869=0,0,Z869/L869)</f>
        <v/>
      </c>
      <c r="AO869" s="5">
        <f>IF(AN869="","",IF(AN869&gt;=0.9,"🟢",IF(AN869&gt;=0.7,"🟡",IF(AN869&gt;=0.5,"🟠","🔴"))))</f>
        <v/>
      </c>
      <c r="AP869" s="9">
        <f>IF(L869=0,0,L869-Z869)</f>
        <v/>
      </c>
      <c r="AQ869" s="5">
        <f>IF(Z869=0,"",RANK(Z869,Z$4:Z$1569,0))</f>
        <v/>
      </c>
      <c r="AR869" s="7" t="inlineStr">
        <is>
          <t>.</t>
        </is>
      </c>
      <c r="BA869" s="7" t="inlineStr">
        <is>
          <t>.</t>
        </is>
      </c>
      <c r="BB869" s="9">
        <f>SUM(L$4:L$1569)/COUNTA(A$4:A$1569)</f>
        <v/>
      </c>
      <c r="BC869" s="9">
        <f>SUM(M$4:M$1569)/COUNTA(A$4:A$1569)</f>
        <v/>
      </c>
      <c r="BD869" s="9">
        <f>SUM(N$4:N$1569)/COUNTA(A$4:A$1569)</f>
        <v/>
      </c>
      <c r="BE869" s="9">
        <f>SUM(O$4:O$1569)/COUNTA(A$4:A$1569)</f>
        <v/>
      </c>
      <c r="BF869" s="9">
        <f>SUM(P$4:P$1569)/COUNTA(A$4:A$1569)</f>
        <v/>
      </c>
      <c r="BG869" s="9">
        <f>SUM(Q$4:Q$1569)/COUNTA(A$4:A$1569)</f>
        <v/>
      </c>
      <c r="BH869" s="9">
        <f>SUM(R$4:R$1569)/COUNTA(A$4:A$1569)</f>
        <v/>
      </c>
      <c r="BI869" s="9">
        <f>SUM(S$4:S$1569)/COUNTA(A$4:A$1569)</f>
        <v/>
      </c>
      <c r="BJ869" s="9">
        <f>SUM(T$4:T$1569)/COUNTA(A$4:A$1569)</f>
        <v/>
      </c>
      <c r="BK869" s="9">
        <f>SUM(U$4:U$1569)/COUNTA(A$4:A$1569)</f>
        <v/>
      </c>
      <c r="BL869" s="9">
        <f>SUM(V$4:V$1569)/COUNTA(A$4:A$1569)</f>
        <v/>
      </c>
      <c r="BM869" s="9">
        <f>SUM(W$4:W$1569)/COUNTA(A$4:A$1569)</f>
        <v/>
      </c>
      <c r="BN869" s="9">
        <f>SUM(X$4:X$1569)/COUNTA(A$4:A$1569)</f>
        <v/>
      </c>
      <c r="BO869" s="7" t="inlineStr">
        <is>
          <t>.</t>
        </is>
      </c>
      <c r="BP869" s="9">
        <f>IF(Z869&gt;=BB869,0,IFERROR(BB869+(SUMPRODUCT((Z$4:Z$1569&gt;=BB$4:BB$1569)*(Z$4:Z$1569-BB$4:BB$1569))/MAX(1,COUNTIF(Z$4:Z$1569,"&lt;"&amp;BB869+0.01))),BB869))</f>
        <v/>
      </c>
      <c r="BQ869" s="9">
        <f>IF(AA869&gt;=BC869,0,IFERROR(BC869+SUMPRODUCT((AA$4:AA$1569&gt;=BC$4:BC$1569)*(AA$4:AA$1569-BC$4:BC$1569))/MAX(1,COUNTIF(AA$4:AA$1569,"&lt;"&amp;BC869+0.01)),BC869))</f>
        <v/>
      </c>
      <c r="BR869" s="9">
        <f>IF(AB869&gt;=BD869,0,IFERROR(BD869+SUMPRODUCT((AB$4:AB$1569&gt;=BD$4:BD$1569)*(AB$4:AB$1569-BD$4:BD$1569))/MAX(1,COUNTIF(AB$4:AB$1569,"&lt;"&amp;BD869+0.01)),BD869))</f>
        <v/>
      </c>
      <c r="BS869" s="9">
        <f>IF(AC869&gt;=BE869,0,IFERROR(BE869+SUMPRODUCT((AC$4:AC$1569&gt;=BE$4:BE$1569)*(AC$4:AC$1569-BE$4:BE$1569))/MAX(1,COUNTIF(AC$4:AC$1569,"&lt;"&amp;BE869+0.01)),BE869))</f>
        <v/>
      </c>
      <c r="BT869" s="9">
        <f>IF(AD869&gt;=BF869,0,IFERROR(BF869+SUMPRODUCT((AD$4:AD$1569&gt;=BF$4:BF$1569)*(AD$4:AD$1569-BF$4:BF$1569))/MAX(1,COUNTIF(AD$4:AD$1569,"&lt;"&amp;BF869+0.01)),BF869))</f>
        <v/>
      </c>
      <c r="BU869" s="9">
        <f>IF(AE869&gt;=BG869,0,IFERROR(BG869+SUMPRODUCT((AE$4:AE$1569&gt;=BG$4:BG$1569)*(AE$4:AE$1569-BG$4:BG$1569))/MAX(1,COUNTIF(AE$4:AE$1569,"&lt;"&amp;BG869+0.01)),BG869))</f>
        <v/>
      </c>
      <c r="BV869" s="9">
        <f>IF(AF869&gt;=BH869,0,IFERROR(BH869+SUMPRODUCT((AF$4:AF$1569&gt;=BH$4:BH$1569)*(AF$4:AF$1569-BH$4:BH$1569))/MAX(1,COUNTIF(AF$4:AF$1569,"&lt;"&amp;BH869+0.01)),BH869))</f>
        <v/>
      </c>
      <c r="BW869" s="9">
        <f>IF(AG869&gt;=BI869,0,IFERROR(BI869+SUMPRODUCT((AG$4:AG$1569&gt;=BI$4:BI$1569)*(AG$4:AG$1569-BI$4:BI$1569))/MAX(1,COUNTIF(AG$4:AG$1569,"&lt;"&amp;BI869+0.01)),BI869))</f>
        <v/>
      </c>
      <c r="BX869" s="9">
        <f>IF(AH869&gt;=BJ869,0,IFERROR(BJ869+SUMPRODUCT((AH$4:AH$1569&gt;=BJ$4:BJ$1569)*(AH$4:AH$1569-BJ$4:BJ$1569))/MAX(1,COUNTIF(AH$4:AH$1569,"&lt;"&amp;BJ869+0.01)),BJ869))</f>
        <v/>
      </c>
      <c r="BY869" s="9">
        <f>IF(AI869&gt;=BK869,0,IFERROR(BK869+SUMPRODUCT((AI$4:AI$1569&gt;=BK$4:BK$1569)*(AI$4:AI$1569-BK$4:BK$1569))/MAX(1,COUNTIF(AI$4:AI$1569,"&lt;"&amp;BK869+0.01)),BK869))</f>
        <v/>
      </c>
      <c r="BZ869" s="9">
        <f>IF(AJ869&gt;=BL869,0,IFERROR(BL869+SUMPRODUCT((AJ$4:AJ$1569&gt;=BL$4:BL$1569)*(AJ$4:AJ$1569-BL$4:BL$1569))/MAX(1,COUNTIF(AJ$4:AJ$1569,"&lt;"&amp;BL869+0.01)),BL869))</f>
        <v/>
      </c>
      <c r="CA869" s="9">
        <f>IF(AK869&gt;=BM869,0,IFERROR(BM869+SUMPRODUCT((AK$4:AK$1569&gt;=BM$4:BM$1569)*(AK$4:AK$1569-BM$4:BM$1569))/MAX(1,COUNTIF(AK$4:AK$1569,"&lt;"&amp;BM869+0.01)),BM869))</f>
        <v/>
      </c>
      <c r="CB869" s="9">
        <f>IF(AL869&gt;=BN869,0,IFERROR(BN869+SUMPRODUCT((AL$4:AL$1569&gt;=BN$4:BN$1569)*(AL$4:AL$1569-BN$4:BN$1569))/MAX(1,COUNTIF(AL$4:AL$1569,"&lt;"&amp;BN869+0.01)),BN869))</f>
        <v/>
      </c>
      <c r="CC869" s="5">
        <f>IF(AO869="🟢","VERDE",IF(AO869="🟡","AMARELO",IF(AO869="🟠","VERMELHO",IF(AO869="🔴","VERMELHO","ROXO"))))</f>
        <v/>
      </c>
      <c r="CD869" s="5" t="inlineStr">
        <is>
          <t>🌎 REGIÕES</t>
        </is>
      </c>
      <c r="CE869" s="5" t="inlineStr">
        <is>
          <t>SEM REDE</t>
        </is>
      </c>
    </row>
    <row r="870">
      <c r="A870" s="5" t="inlineStr">
        <is>
          <t>28027780000263</t>
        </is>
      </c>
      <c r="B870" s="5" t="inlineStr">
        <is>
          <t>LCP COMERCIO DE PRODUTOS NATURAIS OM LTD</t>
        </is>
      </c>
      <c r="C870" s="5" t="inlineStr">
        <is>
          <t>06 - INTERNA - TUDO EM GRAOS / VGA</t>
        </is>
      </c>
      <c r="D870" s="5" t="inlineStr">
        <is>
          <t>DAIANE STAVICKI</t>
        </is>
      </c>
      <c r="E870" s="5" t="inlineStr"/>
      <c r="F870" s="5">
        <f>IFERROR(VLOOKUP(C870,$AS$4:$AT$25,2,FALSE),"")</f>
        <v/>
      </c>
      <c r="G870" s="6">
        <f>IFERROR(VLOOKUP(C870,$AS$4:$AX$25,6,FALSE),"")</f>
        <v/>
      </c>
      <c r="H870" s="5">
        <f>IFERROR(VLOOKUP(C870,$AS$4:$AY$25,7,FALSE),"")</f>
        <v/>
      </c>
      <c r="I870" s="5">
        <f>IFERROR(VLOOKUP(C870,$AS$4:$AZ$25,8,FALSE),"")</f>
        <v/>
      </c>
      <c r="J870" s="7" t="inlineStr">
        <is>
          <t>.</t>
        </is>
      </c>
      <c r="K870" s="5" t="inlineStr">
        <is>
          <t>NACIONAL</t>
        </is>
      </c>
      <c r="L870" s="8" t="n">
        <v>8833.333333333334</v>
      </c>
      <c r="M870" s="9" t="n">
        <v>500</v>
      </c>
      <c r="N870" s="9" t="n">
        <v>500</v>
      </c>
      <c r="O870" s="9" t="n">
        <v>500</v>
      </c>
      <c r="P870" s="9" t="n">
        <v>666.6666666666666</v>
      </c>
      <c r="Q870" s="9" t="n">
        <v>666.6666666666666</v>
      </c>
      <c r="R870" s="9" t="n">
        <v>666.6666666666666</v>
      </c>
      <c r="S870" s="9" t="n">
        <v>833.3333333333334</v>
      </c>
      <c r="T870" s="9" t="n">
        <v>833.3333333333334</v>
      </c>
      <c r="U870" s="9" t="n">
        <v>833.3333333333334</v>
      </c>
      <c r="V870" s="9" t="n">
        <v>833.3333333333334</v>
      </c>
      <c r="W870" s="9" t="n">
        <v>1000</v>
      </c>
      <c r="X870" s="9" t="n">
        <v>1000</v>
      </c>
      <c r="Y870" s="7" t="inlineStr">
        <is>
          <t>.</t>
        </is>
      </c>
      <c r="Z870" s="8">
        <f>SUM(AA870:AL870)</f>
        <v/>
      </c>
      <c r="AA870" s="9" t="n">
        <v>0</v>
      </c>
      <c r="AB870" s="9" t="n">
        <v>0</v>
      </c>
      <c r="AC870" s="9" t="n">
        <v>0</v>
      </c>
      <c r="AD870" s="9" t="n">
        <v>0</v>
      </c>
      <c r="AE870" s="9" t="n">
        <v>0</v>
      </c>
      <c r="AF870" s="9" t="n">
        <v>0</v>
      </c>
      <c r="AG870" s="9" t="n">
        <v>0</v>
      </c>
      <c r="AH870" s="9" t="n">
        <v>0</v>
      </c>
      <c r="AI870" s="9" t="n">
        <v>0</v>
      </c>
      <c r="AJ870" s="9" t="n">
        <v>0</v>
      </c>
      <c r="AK870" s="9" t="n">
        <v>0</v>
      </c>
      <c r="AL870" s="9" t="n">
        <v>0</v>
      </c>
      <c r="AM870" s="7" t="inlineStr">
        <is>
          <t>.</t>
        </is>
      </c>
      <c r="AN870" s="6">
        <f>IF(L870=0,0,Z870/L870)</f>
        <v/>
      </c>
      <c r="AO870" s="5">
        <f>IF(AN870="","",IF(AN870&gt;=0.9,"🟢",IF(AN870&gt;=0.7,"🟡",IF(AN870&gt;=0.5,"🟠","🔴"))))</f>
        <v/>
      </c>
      <c r="AP870" s="9">
        <f>IF(L870=0,0,L870-Z870)</f>
        <v/>
      </c>
      <c r="AQ870" s="5">
        <f>IF(Z870=0,"",RANK(Z870,Z$4:Z$1569,0))</f>
        <v/>
      </c>
      <c r="AR870" s="7" t="inlineStr">
        <is>
          <t>.</t>
        </is>
      </c>
      <c r="BA870" s="7" t="inlineStr">
        <is>
          <t>.</t>
        </is>
      </c>
      <c r="BB870" s="9">
        <f>SUM(L$4:L$1569)/COUNTA(A$4:A$1569)</f>
        <v/>
      </c>
      <c r="BC870" s="9">
        <f>SUM(M$4:M$1569)/COUNTA(A$4:A$1569)</f>
        <v/>
      </c>
      <c r="BD870" s="9">
        <f>SUM(N$4:N$1569)/COUNTA(A$4:A$1569)</f>
        <v/>
      </c>
      <c r="BE870" s="9">
        <f>SUM(O$4:O$1569)/COUNTA(A$4:A$1569)</f>
        <v/>
      </c>
      <c r="BF870" s="9">
        <f>SUM(P$4:P$1569)/COUNTA(A$4:A$1569)</f>
        <v/>
      </c>
      <c r="BG870" s="9">
        <f>SUM(Q$4:Q$1569)/COUNTA(A$4:A$1569)</f>
        <v/>
      </c>
      <c r="BH870" s="9">
        <f>SUM(R$4:R$1569)/COUNTA(A$4:A$1569)</f>
        <v/>
      </c>
      <c r="BI870" s="9">
        <f>SUM(S$4:S$1569)/COUNTA(A$4:A$1569)</f>
        <v/>
      </c>
      <c r="BJ870" s="9">
        <f>SUM(T$4:T$1569)/COUNTA(A$4:A$1569)</f>
        <v/>
      </c>
      <c r="BK870" s="9">
        <f>SUM(U$4:U$1569)/COUNTA(A$4:A$1569)</f>
        <v/>
      </c>
      <c r="BL870" s="9">
        <f>SUM(V$4:V$1569)/COUNTA(A$4:A$1569)</f>
        <v/>
      </c>
      <c r="BM870" s="9">
        <f>SUM(W$4:W$1569)/COUNTA(A$4:A$1569)</f>
        <v/>
      </c>
      <c r="BN870" s="9">
        <f>SUM(X$4:X$1569)/COUNTA(A$4:A$1569)</f>
        <v/>
      </c>
      <c r="BO870" s="7" t="inlineStr">
        <is>
          <t>.</t>
        </is>
      </c>
      <c r="BP870" s="9">
        <f>IF(Z870&gt;=BB870,0,IFERROR(BB870+(SUMPRODUCT((Z$4:Z$1569&gt;=BB$4:BB$1569)*(Z$4:Z$1569-BB$4:BB$1569))/MAX(1,COUNTIF(Z$4:Z$1569,"&lt;"&amp;BB870+0.01))),BB870))</f>
        <v/>
      </c>
      <c r="BQ870" s="9">
        <f>IF(AA870&gt;=BC870,0,IFERROR(BC870+SUMPRODUCT((AA$4:AA$1569&gt;=BC$4:BC$1569)*(AA$4:AA$1569-BC$4:BC$1569))/MAX(1,COUNTIF(AA$4:AA$1569,"&lt;"&amp;BC870+0.01)),BC870))</f>
        <v/>
      </c>
      <c r="BR870" s="9">
        <f>IF(AB870&gt;=BD870,0,IFERROR(BD870+SUMPRODUCT((AB$4:AB$1569&gt;=BD$4:BD$1569)*(AB$4:AB$1569-BD$4:BD$1569))/MAX(1,COUNTIF(AB$4:AB$1569,"&lt;"&amp;BD870+0.01)),BD870))</f>
        <v/>
      </c>
      <c r="BS870" s="9">
        <f>IF(AC870&gt;=BE870,0,IFERROR(BE870+SUMPRODUCT((AC$4:AC$1569&gt;=BE$4:BE$1569)*(AC$4:AC$1569-BE$4:BE$1569))/MAX(1,COUNTIF(AC$4:AC$1569,"&lt;"&amp;BE870+0.01)),BE870))</f>
        <v/>
      </c>
      <c r="BT870" s="9">
        <f>IF(AD870&gt;=BF870,0,IFERROR(BF870+SUMPRODUCT((AD$4:AD$1569&gt;=BF$4:BF$1569)*(AD$4:AD$1569-BF$4:BF$1569))/MAX(1,COUNTIF(AD$4:AD$1569,"&lt;"&amp;BF870+0.01)),BF870))</f>
        <v/>
      </c>
      <c r="BU870" s="9">
        <f>IF(AE870&gt;=BG870,0,IFERROR(BG870+SUMPRODUCT((AE$4:AE$1569&gt;=BG$4:BG$1569)*(AE$4:AE$1569-BG$4:BG$1569))/MAX(1,COUNTIF(AE$4:AE$1569,"&lt;"&amp;BG870+0.01)),BG870))</f>
        <v/>
      </c>
      <c r="BV870" s="9">
        <f>IF(AF870&gt;=BH870,0,IFERROR(BH870+SUMPRODUCT((AF$4:AF$1569&gt;=BH$4:BH$1569)*(AF$4:AF$1569-BH$4:BH$1569))/MAX(1,COUNTIF(AF$4:AF$1569,"&lt;"&amp;BH870+0.01)),BH870))</f>
        <v/>
      </c>
      <c r="BW870" s="9">
        <f>IF(AG870&gt;=BI870,0,IFERROR(BI870+SUMPRODUCT((AG$4:AG$1569&gt;=BI$4:BI$1569)*(AG$4:AG$1569-BI$4:BI$1569))/MAX(1,COUNTIF(AG$4:AG$1569,"&lt;"&amp;BI870+0.01)),BI870))</f>
        <v/>
      </c>
      <c r="BX870" s="9">
        <f>IF(AH870&gt;=BJ870,0,IFERROR(BJ870+SUMPRODUCT((AH$4:AH$1569&gt;=BJ$4:BJ$1569)*(AH$4:AH$1569-BJ$4:BJ$1569))/MAX(1,COUNTIF(AH$4:AH$1569,"&lt;"&amp;BJ870+0.01)),BJ870))</f>
        <v/>
      </c>
      <c r="BY870" s="9">
        <f>IF(AI870&gt;=BK870,0,IFERROR(BK870+SUMPRODUCT((AI$4:AI$1569&gt;=BK$4:BK$1569)*(AI$4:AI$1569-BK$4:BK$1569))/MAX(1,COUNTIF(AI$4:AI$1569,"&lt;"&amp;BK870+0.01)),BK870))</f>
        <v/>
      </c>
      <c r="BZ870" s="9">
        <f>IF(AJ870&gt;=BL870,0,IFERROR(BL870+SUMPRODUCT((AJ$4:AJ$1569&gt;=BL$4:BL$1569)*(AJ$4:AJ$1569-BL$4:BL$1569))/MAX(1,COUNTIF(AJ$4:AJ$1569,"&lt;"&amp;BL870+0.01)),BL870))</f>
        <v/>
      </c>
      <c r="CA870" s="9">
        <f>IF(AK870&gt;=BM870,0,IFERROR(BM870+SUMPRODUCT((AK$4:AK$1569&gt;=BM$4:BM$1569)*(AK$4:AK$1569-BM$4:BM$1569))/MAX(1,COUNTIF(AK$4:AK$1569,"&lt;"&amp;BM870+0.01)),BM870))</f>
        <v/>
      </c>
      <c r="CB870" s="9">
        <f>IF(AL870&gt;=BN870,0,IFERROR(BN870+SUMPRODUCT((AL$4:AL$1569&gt;=BN$4:BN$1569)*(AL$4:AL$1569-BN$4:BN$1569))/MAX(1,COUNTIF(AL$4:AL$1569,"&lt;"&amp;BN870+0.01)),BN870))</f>
        <v/>
      </c>
      <c r="CC870" s="5">
        <f>IF(AO870="🟢","VERDE",IF(AO870="🟡","AMARELO",IF(AO870="🟠","VERMELHO",IF(AO870="🔴","VERMELHO","ROXO"))))</f>
        <v/>
      </c>
      <c r="CD870" s="5" t="inlineStr">
        <is>
          <t>🏢 REDES</t>
        </is>
      </c>
      <c r="CE870" s="5" t="inlineStr">
        <is>
          <t>TUDO EM GRAOS / VGA</t>
        </is>
      </c>
    </row>
    <row r="871">
      <c r="A871" s="5" t="inlineStr">
        <is>
          <t>28064578000120</t>
        </is>
      </c>
      <c r="B871" s="5" t="inlineStr">
        <is>
          <t>LIGIA PROCOPIO P. MORO &amp; CIA. LTDA - ME</t>
        </is>
      </c>
      <c r="C871" s="5" t="inlineStr">
        <is>
          <t>06 - SEM GRUPO</t>
        </is>
      </c>
      <c r="D871" s="5" t="inlineStr">
        <is>
          <t>LARISSA PADILHA</t>
        </is>
      </c>
      <c r="E871" s="5" t="inlineStr">
        <is>
          <t>SP</t>
        </is>
      </c>
      <c r="F871" s="5">
        <f>IFERROR(VLOOKUP(C871,$AS$4:$AT$25,2,FALSE),"")</f>
        <v/>
      </c>
      <c r="G871" s="6">
        <f>IFERROR(VLOOKUP(C871,$AS$4:$AX$25,6,FALSE),"")</f>
        <v/>
      </c>
      <c r="H871" s="5">
        <f>IFERROR(VLOOKUP(C871,$AS$4:$AY$25,7,FALSE),"")</f>
        <v/>
      </c>
      <c r="I871" s="5">
        <f>IFERROR(VLOOKUP(C871,$AS$4:$AZ$25,8,FALSE),"")</f>
        <v/>
      </c>
      <c r="J871" s="7" t="inlineStr">
        <is>
          <t>.</t>
        </is>
      </c>
      <c r="K871" s="5" t="inlineStr">
        <is>
          <t>SP INTERIOR</t>
        </is>
      </c>
      <c r="L871" s="8" t="n">
        <v>2520</v>
      </c>
      <c r="M871" s="9" t="n">
        <v>120</v>
      </c>
      <c r="N871" s="9" t="n">
        <v>180</v>
      </c>
      <c r="O871" s="9" t="n">
        <v>180</v>
      </c>
      <c r="P871" s="9" t="n">
        <v>180</v>
      </c>
      <c r="Q871" s="9" t="n">
        <v>180</v>
      </c>
      <c r="R871" s="9" t="n">
        <v>180</v>
      </c>
      <c r="S871" s="9" t="n">
        <v>240</v>
      </c>
      <c r="T871" s="9" t="n">
        <v>240</v>
      </c>
      <c r="U871" s="9" t="n">
        <v>240</v>
      </c>
      <c r="V871" s="9" t="n">
        <v>240</v>
      </c>
      <c r="W871" s="9" t="n">
        <v>240</v>
      </c>
      <c r="X871" s="9" t="n">
        <v>300</v>
      </c>
      <c r="Y871" s="7" t="inlineStr">
        <is>
          <t>.</t>
        </is>
      </c>
      <c r="Z871" s="8">
        <f>SUM(AA871:AL871)</f>
        <v/>
      </c>
      <c r="AA871" s="9" t="n">
        <v>0</v>
      </c>
      <c r="AB871" s="9" t="n">
        <v>0</v>
      </c>
      <c r="AC871" s="9" t="n">
        <v>0</v>
      </c>
      <c r="AD871" s="9" t="n">
        <v>0</v>
      </c>
      <c r="AE871" s="9" t="n">
        <v>0</v>
      </c>
      <c r="AF871" s="9" t="n">
        <v>0</v>
      </c>
      <c r="AG871" s="9" t="n">
        <v>0</v>
      </c>
      <c r="AH871" s="9" t="n">
        <v>0</v>
      </c>
      <c r="AI871" s="9" t="n">
        <v>0</v>
      </c>
      <c r="AJ871" s="9" t="n">
        <v>0</v>
      </c>
      <c r="AK871" s="9" t="n">
        <v>0</v>
      </c>
      <c r="AL871" s="9" t="n">
        <v>0</v>
      </c>
      <c r="AM871" s="7" t="inlineStr">
        <is>
          <t>.</t>
        </is>
      </c>
      <c r="AN871" s="6">
        <f>IF(L871=0,0,Z871/L871)</f>
        <v/>
      </c>
      <c r="AO871" s="5">
        <f>IF(AN871="","",IF(AN871&gt;=0.9,"🟢",IF(AN871&gt;=0.7,"🟡",IF(AN871&gt;=0.5,"🟠","🔴"))))</f>
        <v/>
      </c>
      <c r="AP871" s="9">
        <f>IF(L871=0,0,L871-Z871)</f>
        <v/>
      </c>
      <c r="AQ871" s="5">
        <f>IF(Z871=0,"",RANK(Z871,Z$4:Z$1569,0))</f>
        <v/>
      </c>
      <c r="AR871" s="7" t="inlineStr">
        <is>
          <t>.</t>
        </is>
      </c>
      <c r="BA871" s="7" t="inlineStr">
        <is>
          <t>.</t>
        </is>
      </c>
      <c r="BB871" s="9">
        <f>SUM(L$4:L$1569)/COUNTA(A$4:A$1569)</f>
        <v/>
      </c>
      <c r="BC871" s="9">
        <f>SUM(M$4:M$1569)/COUNTA(A$4:A$1569)</f>
        <v/>
      </c>
      <c r="BD871" s="9">
        <f>SUM(N$4:N$1569)/COUNTA(A$4:A$1569)</f>
        <v/>
      </c>
      <c r="BE871" s="9">
        <f>SUM(O$4:O$1569)/COUNTA(A$4:A$1569)</f>
        <v/>
      </c>
      <c r="BF871" s="9">
        <f>SUM(P$4:P$1569)/COUNTA(A$4:A$1569)</f>
        <v/>
      </c>
      <c r="BG871" s="9">
        <f>SUM(Q$4:Q$1569)/COUNTA(A$4:A$1569)</f>
        <v/>
      </c>
      <c r="BH871" s="9">
        <f>SUM(R$4:R$1569)/COUNTA(A$4:A$1569)</f>
        <v/>
      </c>
      <c r="BI871" s="9">
        <f>SUM(S$4:S$1569)/COUNTA(A$4:A$1569)</f>
        <v/>
      </c>
      <c r="BJ871" s="9">
        <f>SUM(T$4:T$1569)/COUNTA(A$4:A$1569)</f>
        <v/>
      </c>
      <c r="BK871" s="9">
        <f>SUM(U$4:U$1569)/COUNTA(A$4:A$1569)</f>
        <v/>
      </c>
      <c r="BL871" s="9">
        <f>SUM(V$4:V$1569)/COUNTA(A$4:A$1569)</f>
        <v/>
      </c>
      <c r="BM871" s="9">
        <f>SUM(W$4:W$1569)/COUNTA(A$4:A$1569)</f>
        <v/>
      </c>
      <c r="BN871" s="9">
        <f>SUM(X$4:X$1569)/COUNTA(A$4:A$1569)</f>
        <v/>
      </c>
      <c r="BO871" s="7" t="inlineStr">
        <is>
          <t>.</t>
        </is>
      </c>
      <c r="BP871" s="9">
        <f>IF(Z871&gt;=BB871,0,IFERROR(BB871+(SUMPRODUCT((Z$4:Z$1569&gt;=BB$4:BB$1569)*(Z$4:Z$1569-BB$4:BB$1569))/MAX(1,COUNTIF(Z$4:Z$1569,"&lt;"&amp;BB871+0.01))),BB871))</f>
        <v/>
      </c>
      <c r="BQ871" s="9">
        <f>IF(AA871&gt;=BC871,0,IFERROR(BC871+SUMPRODUCT((AA$4:AA$1569&gt;=BC$4:BC$1569)*(AA$4:AA$1569-BC$4:BC$1569))/MAX(1,COUNTIF(AA$4:AA$1569,"&lt;"&amp;BC871+0.01)),BC871))</f>
        <v/>
      </c>
      <c r="BR871" s="9">
        <f>IF(AB871&gt;=BD871,0,IFERROR(BD871+SUMPRODUCT((AB$4:AB$1569&gt;=BD$4:BD$1569)*(AB$4:AB$1569-BD$4:BD$1569))/MAX(1,COUNTIF(AB$4:AB$1569,"&lt;"&amp;BD871+0.01)),BD871))</f>
        <v/>
      </c>
      <c r="BS871" s="9">
        <f>IF(AC871&gt;=BE871,0,IFERROR(BE871+SUMPRODUCT((AC$4:AC$1569&gt;=BE$4:BE$1569)*(AC$4:AC$1569-BE$4:BE$1569))/MAX(1,COUNTIF(AC$4:AC$1569,"&lt;"&amp;BE871+0.01)),BE871))</f>
        <v/>
      </c>
      <c r="BT871" s="9">
        <f>IF(AD871&gt;=BF871,0,IFERROR(BF871+SUMPRODUCT((AD$4:AD$1569&gt;=BF$4:BF$1569)*(AD$4:AD$1569-BF$4:BF$1569))/MAX(1,COUNTIF(AD$4:AD$1569,"&lt;"&amp;BF871+0.01)),BF871))</f>
        <v/>
      </c>
      <c r="BU871" s="9">
        <f>IF(AE871&gt;=BG871,0,IFERROR(BG871+SUMPRODUCT((AE$4:AE$1569&gt;=BG$4:BG$1569)*(AE$4:AE$1569-BG$4:BG$1569))/MAX(1,COUNTIF(AE$4:AE$1569,"&lt;"&amp;BG871+0.01)),BG871))</f>
        <v/>
      </c>
      <c r="BV871" s="9">
        <f>IF(AF871&gt;=BH871,0,IFERROR(BH871+SUMPRODUCT((AF$4:AF$1569&gt;=BH$4:BH$1569)*(AF$4:AF$1569-BH$4:BH$1569))/MAX(1,COUNTIF(AF$4:AF$1569,"&lt;"&amp;BH871+0.01)),BH871))</f>
        <v/>
      </c>
      <c r="BW871" s="9">
        <f>IF(AG871&gt;=BI871,0,IFERROR(BI871+SUMPRODUCT((AG$4:AG$1569&gt;=BI$4:BI$1569)*(AG$4:AG$1569-BI$4:BI$1569))/MAX(1,COUNTIF(AG$4:AG$1569,"&lt;"&amp;BI871+0.01)),BI871))</f>
        <v/>
      </c>
      <c r="BX871" s="9">
        <f>IF(AH871&gt;=BJ871,0,IFERROR(BJ871+SUMPRODUCT((AH$4:AH$1569&gt;=BJ$4:BJ$1569)*(AH$4:AH$1569-BJ$4:BJ$1569))/MAX(1,COUNTIF(AH$4:AH$1569,"&lt;"&amp;BJ871+0.01)),BJ871))</f>
        <v/>
      </c>
      <c r="BY871" s="9">
        <f>IF(AI871&gt;=BK871,0,IFERROR(BK871+SUMPRODUCT((AI$4:AI$1569&gt;=BK$4:BK$1569)*(AI$4:AI$1569-BK$4:BK$1569))/MAX(1,COUNTIF(AI$4:AI$1569,"&lt;"&amp;BK871+0.01)),BK871))</f>
        <v/>
      </c>
      <c r="BZ871" s="9">
        <f>IF(AJ871&gt;=BL871,0,IFERROR(BL871+SUMPRODUCT((AJ$4:AJ$1569&gt;=BL$4:BL$1569)*(AJ$4:AJ$1569-BL$4:BL$1569))/MAX(1,COUNTIF(AJ$4:AJ$1569,"&lt;"&amp;BL871+0.01)),BL871))</f>
        <v/>
      </c>
      <c r="CA871" s="9">
        <f>IF(AK871&gt;=BM871,0,IFERROR(BM871+SUMPRODUCT((AK$4:AK$1569&gt;=BM$4:BM$1569)*(AK$4:AK$1569-BM$4:BM$1569))/MAX(1,COUNTIF(AK$4:AK$1569,"&lt;"&amp;BM871+0.01)),BM871))</f>
        <v/>
      </c>
      <c r="CB871" s="9">
        <f>IF(AL871&gt;=BN871,0,IFERROR(BN871+SUMPRODUCT((AL$4:AL$1569&gt;=BN$4:BN$1569)*(AL$4:AL$1569-BN$4:BN$1569))/MAX(1,COUNTIF(AL$4:AL$1569,"&lt;"&amp;BN871+0.01)),BN871))</f>
        <v/>
      </c>
      <c r="CC871" s="5">
        <f>IF(AO871="🟢","VERDE",IF(AO871="🟡","AMARELO",IF(AO871="🟠","VERMELHO",IF(AO871="🔴","VERMELHO","ROXO"))))</f>
        <v/>
      </c>
      <c r="CD871" s="5" t="inlineStr">
        <is>
          <t>🌎 REGIÕES</t>
        </is>
      </c>
      <c r="CE871" s="5" t="inlineStr">
        <is>
          <t>SEM REDE</t>
        </is>
      </c>
    </row>
    <row r="872">
      <c r="A872" s="5" t="inlineStr">
        <is>
          <t>28072159000130</t>
        </is>
      </c>
      <c r="B872" s="5" t="inlineStr">
        <is>
          <t>EMPORIO BOM VIVER LTDA - ME</t>
        </is>
      </c>
      <c r="C872" s="5" t="inlineStr">
        <is>
          <t>06 - SEM GRUPO</t>
        </is>
      </c>
      <c r="D872" s="5" t="inlineStr">
        <is>
          <t>HEMANUELE DITZEL (MANU)</t>
        </is>
      </c>
      <c r="E872" s="5" t="inlineStr">
        <is>
          <t>SC</t>
        </is>
      </c>
      <c r="F872" s="5">
        <f>IFERROR(VLOOKUP(C872,$AS$4:$AT$25,2,FALSE),"")</f>
        <v/>
      </c>
      <c r="G872" s="6">
        <f>IFERROR(VLOOKUP(C872,$AS$4:$AX$25,6,FALSE),"")</f>
        <v/>
      </c>
      <c r="H872" s="5">
        <f>IFERROR(VLOOKUP(C872,$AS$4:$AY$25,7,FALSE),"")</f>
        <v/>
      </c>
      <c r="I872" s="5">
        <f>IFERROR(VLOOKUP(C872,$AS$4:$AZ$25,8,FALSE),"")</f>
        <v/>
      </c>
      <c r="J872" s="7" t="inlineStr">
        <is>
          <t>.</t>
        </is>
      </c>
      <c r="K872" s="5" t="inlineStr">
        <is>
          <t>SUL</t>
        </is>
      </c>
      <c r="L872" s="8" t="n">
        <v>1553.191489361702</v>
      </c>
      <c r="M872" s="9" t="n">
        <v>119.1489361702128</v>
      </c>
      <c r="N872" s="9" t="n">
        <v>123.4042553191489</v>
      </c>
      <c r="O872" s="9" t="n">
        <v>123.4042553191489</v>
      </c>
      <c r="P872" s="9" t="n">
        <v>123.4042553191489</v>
      </c>
      <c r="Q872" s="9" t="n">
        <v>127.6595744680851</v>
      </c>
      <c r="R872" s="9" t="n">
        <v>127.6595744680851</v>
      </c>
      <c r="S872" s="9" t="n">
        <v>131.9148936170213</v>
      </c>
      <c r="T872" s="9" t="n">
        <v>131.9148936170213</v>
      </c>
      <c r="U872" s="9" t="n">
        <v>131.9148936170213</v>
      </c>
      <c r="V872" s="9" t="n">
        <v>136.1702127659574</v>
      </c>
      <c r="W872" s="9" t="n">
        <v>136.1702127659574</v>
      </c>
      <c r="X872" s="9" t="n">
        <v>140.4255319148936</v>
      </c>
      <c r="Y872" s="7" t="inlineStr">
        <is>
          <t>.</t>
        </is>
      </c>
      <c r="Z872" s="8">
        <f>SUM(AA872:AL872)</f>
        <v/>
      </c>
      <c r="AA872" s="9" t="n">
        <v>0</v>
      </c>
      <c r="AB872" s="9" t="n">
        <v>0</v>
      </c>
      <c r="AC872" s="9" t="n">
        <v>0</v>
      </c>
      <c r="AD872" s="9" t="n">
        <v>0</v>
      </c>
      <c r="AE872" s="9" t="n">
        <v>0</v>
      </c>
      <c r="AF872" s="9" t="n">
        <v>0</v>
      </c>
      <c r="AG872" s="9" t="n">
        <v>0</v>
      </c>
      <c r="AH872" s="9" t="n">
        <v>0</v>
      </c>
      <c r="AI872" s="9" t="n">
        <v>0</v>
      </c>
      <c r="AJ872" s="9" t="n">
        <v>0</v>
      </c>
      <c r="AK872" s="9" t="n">
        <v>0</v>
      </c>
      <c r="AL872" s="9" t="n">
        <v>0</v>
      </c>
      <c r="AM872" s="7" t="inlineStr">
        <is>
          <t>.</t>
        </is>
      </c>
      <c r="AN872" s="6">
        <f>IF(L872=0,0,Z872/L872)</f>
        <v/>
      </c>
      <c r="AO872" s="5">
        <f>IF(AN872="","",IF(AN872&gt;=0.9,"🟢",IF(AN872&gt;=0.7,"🟡",IF(AN872&gt;=0.5,"🟠","🔴"))))</f>
        <v/>
      </c>
      <c r="AP872" s="9">
        <f>IF(L872=0,0,L872-Z872)</f>
        <v/>
      </c>
      <c r="AQ872" s="5">
        <f>IF(Z872=0,"",RANK(Z872,Z$4:Z$1569,0))</f>
        <v/>
      </c>
      <c r="AR872" s="7" t="inlineStr">
        <is>
          <t>.</t>
        </is>
      </c>
      <c r="BA872" s="7" t="inlineStr">
        <is>
          <t>.</t>
        </is>
      </c>
      <c r="BB872" s="9">
        <f>SUM(L$4:L$1569)/COUNTA(A$4:A$1569)</f>
        <v/>
      </c>
      <c r="BC872" s="9">
        <f>SUM(M$4:M$1569)/COUNTA(A$4:A$1569)</f>
        <v/>
      </c>
      <c r="BD872" s="9">
        <f>SUM(N$4:N$1569)/COUNTA(A$4:A$1569)</f>
        <v/>
      </c>
      <c r="BE872" s="9">
        <f>SUM(O$4:O$1569)/COUNTA(A$4:A$1569)</f>
        <v/>
      </c>
      <c r="BF872" s="9">
        <f>SUM(P$4:P$1569)/COUNTA(A$4:A$1569)</f>
        <v/>
      </c>
      <c r="BG872" s="9">
        <f>SUM(Q$4:Q$1569)/COUNTA(A$4:A$1569)</f>
        <v/>
      </c>
      <c r="BH872" s="9">
        <f>SUM(R$4:R$1569)/COUNTA(A$4:A$1569)</f>
        <v/>
      </c>
      <c r="BI872" s="9">
        <f>SUM(S$4:S$1569)/COUNTA(A$4:A$1569)</f>
        <v/>
      </c>
      <c r="BJ872" s="9">
        <f>SUM(T$4:T$1569)/COUNTA(A$4:A$1569)</f>
        <v/>
      </c>
      <c r="BK872" s="9">
        <f>SUM(U$4:U$1569)/COUNTA(A$4:A$1569)</f>
        <v/>
      </c>
      <c r="BL872" s="9">
        <f>SUM(V$4:V$1569)/COUNTA(A$4:A$1569)</f>
        <v/>
      </c>
      <c r="BM872" s="9">
        <f>SUM(W$4:W$1569)/COUNTA(A$4:A$1569)</f>
        <v/>
      </c>
      <c r="BN872" s="9">
        <f>SUM(X$4:X$1569)/COUNTA(A$4:A$1569)</f>
        <v/>
      </c>
      <c r="BO872" s="7" t="inlineStr">
        <is>
          <t>.</t>
        </is>
      </c>
      <c r="BP872" s="9">
        <f>IF(Z872&gt;=BB872,0,IFERROR(BB872+(SUMPRODUCT((Z$4:Z$1569&gt;=BB$4:BB$1569)*(Z$4:Z$1569-BB$4:BB$1569))/MAX(1,COUNTIF(Z$4:Z$1569,"&lt;"&amp;BB872+0.01))),BB872))</f>
        <v/>
      </c>
      <c r="BQ872" s="9">
        <f>IF(AA872&gt;=BC872,0,IFERROR(BC872+SUMPRODUCT((AA$4:AA$1569&gt;=BC$4:BC$1569)*(AA$4:AA$1569-BC$4:BC$1569))/MAX(1,COUNTIF(AA$4:AA$1569,"&lt;"&amp;BC872+0.01)),BC872))</f>
        <v/>
      </c>
      <c r="BR872" s="9">
        <f>IF(AB872&gt;=BD872,0,IFERROR(BD872+SUMPRODUCT((AB$4:AB$1569&gt;=BD$4:BD$1569)*(AB$4:AB$1569-BD$4:BD$1569))/MAX(1,COUNTIF(AB$4:AB$1569,"&lt;"&amp;BD872+0.01)),BD872))</f>
        <v/>
      </c>
      <c r="BS872" s="9">
        <f>IF(AC872&gt;=BE872,0,IFERROR(BE872+SUMPRODUCT((AC$4:AC$1569&gt;=BE$4:BE$1569)*(AC$4:AC$1569-BE$4:BE$1569))/MAX(1,COUNTIF(AC$4:AC$1569,"&lt;"&amp;BE872+0.01)),BE872))</f>
        <v/>
      </c>
      <c r="BT872" s="9">
        <f>IF(AD872&gt;=BF872,0,IFERROR(BF872+SUMPRODUCT((AD$4:AD$1569&gt;=BF$4:BF$1569)*(AD$4:AD$1569-BF$4:BF$1569))/MAX(1,COUNTIF(AD$4:AD$1569,"&lt;"&amp;BF872+0.01)),BF872))</f>
        <v/>
      </c>
      <c r="BU872" s="9">
        <f>IF(AE872&gt;=BG872,0,IFERROR(BG872+SUMPRODUCT((AE$4:AE$1569&gt;=BG$4:BG$1569)*(AE$4:AE$1569-BG$4:BG$1569))/MAX(1,COUNTIF(AE$4:AE$1569,"&lt;"&amp;BG872+0.01)),BG872))</f>
        <v/>
      </c>
      <c r="BV872" s="9">
        <f>IF(AF872&gt;=BH872,0,IFERROR(BH872+SUMPRODUCT((AF$4:AF$1569&gt;=BH$4:BH$1569)*(AF$4:AF$1569-BH$4:BH$1569))/MAX(1,COUNTIF(AF$4:AF$1569,"&lt;"&amp;BH872+0.01)),BH872))</f>
        <v/>
      </c>
      <c r="BW872" s="9">
        <f>IF(AG872&gt;=BI872,0,IFERROR(BI872+SUMPRODUCT((AG$4:AG$1569&gt;=BI$4:BI$1569)*(AG$4:AG$1569-BI$4:BI$1569))/MAX(1,COUNTIF(AG$4:AG$1569,"&lt;"&amp;BI872+0.01)),BI872))</f>
        <v/>
      </c>
      <c r="BX872" s="9">
        <f>IF(AH872&gt;=BJ872,0,IFERROR(BJ872+SUMPRODUCT((AH$4:AH$1569&gt;=BJ$4:BJ$1569)*(AH$4:AH$1569-BJ$4:BJ$1569))/MAX(1,COUNTIF(AH$4:AH$1569,"&lt;"&amp;BJ872+0.01)),BJ872))</f>
        <v/>
      </c>
      <c r="BY872" s="9">
        <f>IF(AI872&gt;=BK872,0,IFERROR(BK872+SUMPRODUCT((AI$4:AI$1569&gt;=BK$4:BK$1569)*(AI$4:AI$1569-BK$4:BK$1569))/MAX(1,COUNTIF(AI$4:AI$1569,"&lt;"&amp;BK872+0.01)),BK872))</f>
        <v/>
      </c>
      <c r="BZ872" s="9">
        <f>IF(AJ872&gt;=BL872,0,IFERROR(BL872+SUMPRODUCT((AJ$4:AJ$1569&gt;=BL$4:BL$1569)*(AJ$4:AJ$1569-BL$4:BL$1569))/MAX(1,COUNTIF(AJ$4:AJ$1569,"&lt;"&amp;BL872+0.01)),BL872))</f>
        <v/>
      </c>
      <c r="CA872" s="9">
        <f>IF(AK872&gt;=BM872,0,IFERROR(BM872+SUMPRODUCT((AK$4:AK$1569&gt;=BM$4:BM$1569)*(AK$4:AK$1569-BM$4:BM$1569))/MAX(1,COUNTIF(AK$4:AK$1569,"&lt;"&amp;BM872+0.01)),BM872))</f>
        <v/>
      </c>
      <c r="CB872" s="9">
        <f>IF(AL872&gt;=BN872,0,IFERROR(BN872+SUMPRODUCT((AL$4:AL$1569&gt;=BN$4:BN$1569)*(AL$4:AL$1569-BN$4:BN$1569))/MAX(1,COUNTIF(AL$4:AL$1569,"&lt;"&amp;BN872+0.01)),BN872))</f>
        <v/>
      </c>
      <c r="CC872" s="5">
        <f>IF(AO872="🟢","VERDE",IF(AO872="🟡","AMARELO",IF(AO872="🟠","VERMELHO",IF(AO872="🔴","VERMELHO","ROXO"))))</f>
        <v/>
      </c>
      <c r="CD872" s="5" t="inlineStr">
        <is>
          <t>🌎 REGIÕES</t>
        </is>
      </c>
      <c r="CE872" s="5" t="inlineStr">
        <is>
          <t>SEM REDE</t>
        </is>
      </c>
    </row>
    <row r="873">
      <c r="A873" s="5" t="inlineStr">
        <is>
          <t>28158256000140</t>
        </is>
      </c>
      <c r="B873" s="5" t="inlineStr">
        <is>
          <t>R&amp;R COMERCIO DE PRODUTOS NATURAIS LTDA -</t>
        </is>
      </c>
      <c r="C873" s="5" t="inlineStr">
        <is>
          <t>06 - SEM GRUPO</t>
        </is>
      </c>
      <c r="D873" s="5" t="inlineStr">
        <is>
          <t>HEMANUELE DITZEL (MANU)</t>
        </is>
      </c>
      <c r="E873" s="5" t="inlineStr">
        <is>
          <t>SC</t>
        </is>
      </c>
      <c r="F873" s="5">
        <f>IFERROR(VLOOKUP(C873,$AS$4:$AT$25,2,FALSE),"")</f>
        <v/>
      </c>
      <c r="G873" s="6">
        <f>IFERROR(VLOOKUP(C873,$AS$4:$AX$25,6,FALSE),"")</f>
        <v/>
      </c>
      <c r="H873" s="5">
        <f>IFERROR(VLOOKUP(C873,$AS$4:$AY$25,7,FALSE),"")</f>
        <v/>
      </c>
      <c r="I873" s="5">
        <f>IFERROR(VLOOKUP(C873,$AS$4:$AZ$25,8,FALSE),"")</f>
        <v/>
      </c>
      <c r="J873" s="7" t="inlineStr">
        <is>
          <t>.</t>
        </is>
      </c>
      <c r="K873" s="5" t="inlineStr">
        <is>
          <t>SUL</t>
        </is>
      </c>
      <c r="L873" s="8" t="n">
        <v>1643.478260869565</v>
      </c>
      <c r="M873" s="9" t="n">
        <v>117.3913043478261</v>
      </c>
      <c r="N873" s="9" t="n">
        <v>130.4347826086957</v>
      </c>
      <c r="O873" s="9" t="n">
        <v>130.4347826086957</v>
      </c>
      <c r="P873" s="9" t="n">
        <v>130.4347826086957</v>
      </c>
      <c r="Q873" s="9" t="n">
        <v>130.4347826086957</v>
      </c>
      <c r="R873" s="9" t="n">
        <v>130.4347826086957</v>
      </c>
      <c r="S873" s="9" t="n">
        <v>143.4782608695652</v>
      </c>
      <c r="T873" s="9" t="n">
        <v>143.4782608695652</v>
      </c>
      <c r="U873" s="9" t="n">
        <v>143.4782608695652</v>
      </c>
      <c r="V873" s="9" t="n">
        <v>143.4782608695652</v>
      </c>
      <c r="W873" s="9" t="n">
        <v>143.4782608695652</v>
      </c>
      <c r="X873" s="9" t="n">
        <v>156.5217391304348</v>
      </c>
      <c r="Y873" s="7" t="inlineStr">
        <is>
          <t>.</t>
        </is>
      </c>
      <c r="Z873" s="8">
        <f>SUM(AA873:AL873)</f>
        <v/>
      </c>
      <c r="AA873" s="9" t="n">
        <v>0</v>
      </c>
      <c r="AB873" s="9" t="n">
        <v>0</v>
      </c>
      <c r="AC873" s="9" t="n">
        <v>0</v>
      </c>
      <c r="AD873" s="9" t="n">
        <v>0</v>
      </c>
      <c r="AE873" s="9" t="n">
        <v>0</v>
      </c>
      <c r="AF873" s="9" t="n">
        <v>0</v>
      </c>
      <c r="AG873" s="9" t="n">
        <v>0</v>
      </c>
      <c r="AH873" s="9" t="n">
        <v>0</v>
      </c>
      <c r="AI873" s="9" t="n">
        <v>0</v>
      </c>
      <c r="AJ873" s="9" t="n">
        <v>0</v>
      </c>
      <c r="AK873" s="9" t="n">
        <v>0</v>
      </c>
      <c r="AL873" s="9" t="n">
        <v>0</v>
      </c>
      <c r="AM873" s="7" t="inlineStr">
        <is>
          <t>.</t>
        </is>
      </c>
      <c r="AN873" s="6">
        <f>IF(L873=0,0,Z873/L873)</f>
        <v/>
      </c>
      <c r="AO873" s="5">
        <f>IF(AN873="","",IF(AN873&gt;=0.9,"🟢",IF(AN873&gt;=0.7,"🟡",IF(AN873&gt;=0.5,"🟠","🔴"))))</f>
        <v/>
      </c>
      <c r="AP873" s="9">
        <f>IF(L873=0,0,L873-Z873)</f>
        <v/>
      </c>
      <c r="AQ873" s="5">
        <f>IF(Z873=0,"",RANK(Z873,Z$4:Z$1569,0))</f>
        <v/>
      </c>
      <c r="AR873" s="7" t="inlineStr">
        <is>
          <t>.</t>
        </is>
      </c>
      <c r="BA873" s="7" t="inlineStr">
        <is>
          <t>.</t>
        </is>
      </c>
      <c r="BB873" s="9">
        <f>SUM(L$4:L$1569)/COUNTA(A$4:A$1569)</f>
        <v/>
      </c>
      <c r="BC873" s="9">
        <f>SUM(M$4:M$1569)/COUNTA(A$4:A$1569)</f>
        <v/>
      </c>
      <c r="BD873" s="9">
        <f>SUM(N$4:N$1569)/COUNTA(A$4:A$1569)</f>
        <v/>
      </c>
      <c r="BE873" s="9">
        <f>SUM(O$4:O$1569)/COUNTA(A$4:A$1569)</f>
        <v/>
      </c>
      <c r="BF873" s="9">
        <f>SUM(P$4:P$1569)/COUNTA(A$4:A$1569)</f>
        <v/>
      </c>
      <c r="BG873" s="9">
        <f>SUM(Q$4:Q$1569)/COUNTA(A$4:A$1569)</f>
        <v/>
      </c>
      <c r="BH873" s="9">
        <f>SUM(R$4:R$1569)/COUNTA(A$4:A$1569)</f>
        <v/>
      </c>
      <c r="BI873" s="9">
        <f>SUM(S$4:S$1569)/COUNTA(A$4:A$1569)</f>
        <v/>
      </c>
      <c r="BJ873" s="9">
        <f>SUM(T$4:T$1569)/COUNTA(A$4:A$1569)</f>
        <v/>
      </c>
      <c r="BK873" s="9">
        <f>SUM(U$4:U$1569)/COUNTA(A$4:A$1569)</f>
        <v/>
      </c>
      <c r="BL873" s="9">
        <f>SUM(V$4:V$1569)/COUNTA(A$4:A$1569)</f>
        <v/>
      </c>
      <c r="BM873" s="9">
        <f>SUM(W$4:W$1569)/COUNTA(A$4:A$1569)</f>
        <v/>
      </c>
      <c r="BN873" s="9">
        <f>SUM(X$4:X$1569)/COUNTA(A$4:A$1569)</f>
        <v/>
      </c>
      <c r="BO873" s="7" t="inlineStr">
        <is>
          <t>.</t>
        </is>
      </c>
      <c r="BP873" s="9">
        <f>IF(Z873&gt;=BB873,0,IFERROR(BB873+(SUMPRODUCT((Z$4:Z$1569&gt;=BB$4:BB$1569)*(Z$4:Z$1569-BB$4:BB$1569))/MAX(1,COUNTIF(Z$4:Z$1569,"&lt;"&amp;BB873+0.01))),BB873))</f>
        <v/>
      </c>
      <c r="BQ873" s="9">
        <f>IF(AA873&gt;=BC873,0,IFERROR(BC873+SUMPRODUCT((AA$4:AA$1569&gt;=BC$4:BC$1569)*(AA$4:AA$1569-BC$4:BC$1569))/MAX(1,COUNTIF(AA$4:AA$1569,"&lt;"&amp;BC873+0.01)),BC873))</f>
        <v/>
      </c>
      <c r="BR873" s="9">
        <f>IF(AB873&gt;=BD873,0,IFERROR(BD873+SUMPRODUCT((AB$4:AB$1569&gt;=BD$4:BD$1569)*(AB$4:AB$1569-BD$4:BD$1569))/MAX(1,COUNTIF(AB$4:AB$1569,"&lt;"&amp;BD873+0.01)),BD873))</f>
        <v/>
      </c>
      <c r="BS873" s="9">
        <f>IF(AC873&gt;=BE873,0,IFERROR(BE873+SUMPRODUCT((AC$4:AC$1569&gt;=BE$4:BE$1569)*(AC$4:AC$1569-BE$4:BE$1569))/MAX(1,COUNTIF(AC$4:AC$1569,"&lt;"&amp;BE873+0.01)),BE873))</f>
        <v/>
      </c>
      <c r="BT873" s="9">
        <f>IF(AD873&gt;=BF873,0,IFERROR(BF873+SUMPRODUCT((AD$4:AD$1569&gt;=BF$4:BF$1569)*(AD$4:AD$1569-BF$4:BF$1569))/MAX(1,COUNTIF(AD$4:AD$1569,"&lt;"&amp;BF873+0.01)),BF873))</f>
        <v/>
      </c>
      <c r="BU873" s="9">
        <f>IF(AE873&gt;=BG873,0,IFERROR(BG873+SUMPRODUCT((AE$4:AE$1569&gt;=BG$4:BG$1569)*(AE$4:AE$1569-BG$4:BG$1569))/MAX(1,COUNTIF(AE$4:AE$1569,"&lt;"&amp;BG873+0.01)),BG873))</f>
        <v/>
      </c>
      <c r="BV873" s="9">
        <f>IF(AF873&gt;=BH873,0,IFERROR(BH873+SUMPRODUCT((AF$4:AF$1569&gt;=BH$4:BH$1569)*(AF$4:AF$1569-BH$4:BH$1569))/MAX(1,COUNTIF(AF$4:AF$1569,"&lt;"&amp;BH873+0.01)),BH873))</f>
        <v/>
      </c>
      <c r="BW873" s="9">
        <f>IF(AG873&gt;=BI873,0,IFERROR(BI873+SUMPRODUCT((AG$4:AG$1569&gt;=BI$4:BI$1569)*(AG$4:AG$1569-BI$4:BI$1569))/MAX(1,COUNTIF(AG$4:AG$1569,"&lt;"&amp;BI873+0.01)),BI873))</f>
        <v/>
      </c>
      <c r="BX873" s="9">
        <f>IF(AH873&gt;=BJ873,0,IFERROR(BJ873+SUMPRODUCT((AH$4:AH$1569&gt;=BJ$4:BJ$1569)*(AH$4:AH$1569-BJ$4:BJ$1569))/MAX(1,COUNTIF(AH$4:AH$1569,"&lt;"&amp;BJ873+0.01)),BJ873))</f>
        <v/>
      </c>
      <c r="BY873" s="9">
        <f>IF(AI873&gt;=BK873,0,IFERROR(BK873+SUMPRODUCT((AI$4:AI$1569&gt;=BK$4:BK$1569)*(AI$4:AI$1569-BK$4:BK$1569))/MAX(1,COUNTIF(AI$4:AI$1569,"&lt;"&amp;BK873+0.01)),BK873))</f>
        <v/>
      </c>
      <c r="BZ873" s="9">
        <f>IF(AJ873&gt;=BL873,0,IFERROR(BL873+SUMPRODUCT((AJ$4:AJ$1569&gt;=BL$4:BL$1569)*(AJ$4:AJ$1569-BL$4:BL$1569))/MAX(1,COUNTIF(AJ$4:AJ$1569,"&lt;"&amp;BL873+0.01)),BL873))</f>
        <v/>
      </c>
      <c r="CA873" s="9">
        <f>IF(AK873&gt;=BM873,0,IFERROR(BM873+SUMPRODUCT((AK$4:AK$1569&gt;=BM$4:BM$1569)*(AK$4:AK$1569-BM$4:BM$1569))/MAX(1,COUNTIF(AK$4:AK$1569,"&lt;"&amp;BM873+0.01)),BM873))</f>
        <v/>
      </c>
      <c r="CB873" s="9">
        <f>IF(AL873&gt;=BN873,0,IFERROR(BN873+SUMPRODUCT((AL$4:AL$1569&gt;=BN$4:BN$1569)*(AL$4:AL$1569-BN$4:BN$1569))/MAX(1,COUNTIF(AL$4:AL$1569,"&lt;"&amp;BN873+0.01)),BN873))</f>
        <v/>
      </c>
      <c r="CC873" s="5">
        <f>IF(AO873="🟢","VERDE",IF(AO873="🟡","AMARELO",IF(AO873="🟠","VERMELHO",IF(AO873="🔴","VERMELHO","ROXO"))))</f>
        <v/>
      </c>
      <c r="CD873" s="5" t="inlineStr">
        <is>
          <t>🌎 REGIÕES</t>
        </is>
      </c>
      <c r="CE873" s="5" t="inlineStr">
        <is>
          <t>SEM REDE</t>
        </is>
      </c>
    </row>
    <row r="874">
      <c r="A874" s="5" t="inlineStr">
        <is>
          <t>28208248000161</t>
        </is>
      </c>
      <c r="B874" s="5" t="inlineStr">
        <is>
          <t>DUPAN EMPORIO NATURAL LTDA - ME</t>
        </is>
      </c>
      <c r="C874" s="5" t="inlineStr">
        <is>
          <t>06 - SEM GRUPO</t>
        </is>
      </c>
      <c r="D874" s="5" t="inlineStr">
        <is>
          <t>LARISSA PADILHA</t>
        </is>
      </c>
      <c r="E874" s="5" t="inlineStr">
        <is>
          <t>MT</t>
        </is>
      </c>
      <c r="F874" s="5">
        <f>IFERROR(VLOOKUP(C874,$AS$4:$AT$25,2,FALSE),"")</f>
        <v/>
      </c>
      <c r="G874" s="6">
        <f>IFERROR(VLOOKUP(C874,$AS$4:$AX$25,6,FALSE),"")</f>
        <v/>
      </c>
      <c r="H874" s="5">
        <f>IFERROR(VLOOKUP(C874,$AS$4:$AY$25,7,FALSE),"")</f>
        <v/>
      </c>
      <c r="I874" s="5">
        <f>IFERROR(VLOOKUP(C874,$AS$4:$AZ$25,8,FALSE),"")</f>
        <v/>
      </c>
      <c r="J874" s="7" t="inlineStr">
        <is>
          <t>.</t>
        </is>
      </c>
      <c r="K874" s="5" t="inlineStr">
        <is>
          <t>CENTRO OESTE</t>
        </is>
      </c>
      <c r="L874" s="8" t="n">
        <v>1542.857142857143</v>
      </c>
      <c r="M874" s="9" t="n">
        <v>128.5714285714286</v>
      </c>
      <c r="N874" s="9" t="n">
        <v>128.5714285714286</v>
      </c>
      <c r="O874" s="9" t="n">
        <v>128.5714285714286</v>
      </c>
      <c r="P874" s="9" t="n">
        <v>128.5714285714286</v>
      </c>
      <c r="Q874" s="9" t="n">
        <v>128.5714285714286</v>
      </c>
      <c r="R874" s="9" t="n">
        <v>128.5714285714286</v>
      </c>
      <c r="S874" s="9" t="n">
        <v>128.5714285714286</v>
      </c>
      <c r="T874" s="9" t="n">
        <v>128.5714285714286</v>
      </c>
      <c r="U874" s="9" t="n">
        <v>128.5714285714286</v>
      </c>
      <c r="V874" s="9" t="n">
        <v>128.5714285714286</v>
      </c>
      <c r="W874" s="9" t="n">
        <v>128.5714285714286</v>
      </c>
      <c r="X874" s="9" t="n">
        <v>128.5714285714286</v>
      </c>
      <c r="Y874" s="7" t="inlineStr">
        <is>
          <t>.</t>
        </is>
      </c>
      <c r="Z874" s="8">
        <f>SUM(AA874:AL874)</f>
        <v/>
      </c>
      <c r="AA874" s="9" t="n">
        <v>0</v>
      </c>
      <c r="AB874" s="9" t="n">
        <v>0</v>
      </c>
      <c r="AC874" s="9" t="n">
        <v>0</v>
      </c>
      <c r="AD874" s="9" t="n">
        <v>0</v>
      </c>
      <c r="AE874" s="9" t="n">
        <v>0</v>
      </c>
      <c r="AF874" s="9" t="n">
        <v>0</v>
      </c>
      <c r="AG874" s="9" t="n">
        <v>0</v>
      </c>
      <c r="AH874" s="9" t="n">
        <v>0</v>
      </c>
      <c r="AI874" s="9" t="n">
        <v>0</v>
      </c>
      <c r="AJ874" s="9" t="n">
        <v>0</v>
      </c>
      <c r="AK874" s="9" t="n">
        <v>0</v>
      </c>
      <c r="AL874" s="9" t="n">
        <v>0</v>
      </c>
      <c r="AM874" s="7" t="inlineStr">
        <is>
          <t>.</t>
        </is>
      </c>
      <c r="AN874" s="6">
        <f>IF(L874=0,0,Z874/L874)</f>
        <v/>
      </c>
      <c r="AO874" s="5">
        <f>IF(AN874="","",IF(AN874&gt;=0.9,"🟢",IF(AN874&gt;=0.7,"🟡",IF(AN874&gt;=0.5,"🟠","🔴"))))</f>
        <v/>
      </c>
      <c r="AP874" s="9">
        <f>IF(L874=0,0,L874-Z874)</f>
        <v/>
      </c>
      <c r="AQ874" s="5">
        <f>IF(Z874=0,"",RANK(Z874,Z$4:Z$1569,0))</f>
        <v/>
      </c>
      <c r="AR874" s="7" t="inlineStr">
        <is>
          <t>.</t>
        </is>
      </c>
      <c r="BA874" s="7" t="inlineStr">
        <is>
          <t>.</t>
        </is>
      </c>
      <c r="BB874" s="9">
        <f>SUM(L$4:L$1569)/COUNTA(A$4:A$1569)</f>
        <v/>
      </c>
      <c r="BC874" s="9">
        <f>SUM(M$4:M$1569)/COUNTA(A$4:A$1569)</f>
        <v/>
      </c>
      <c r="BD874" s="9">
        <f>SUM(N$4:N$1569)/COUNTA(A$4:A$1569)</f>
        <v/>
      </c>
      <c r="BE874" s="9">
        <f>SUM(O$4:O$1569)/COUNTA(A$4:A$1569)</f>
        <v/>
      </c>
      <c r="BF874" s="9">
        <f>SUM(P$4:P$1569)/COUNTA(A$4:A$1569)</f>
        <v/>
      </c>
      <c r="BG874" s="9">
        <f>SUM(Q$4:Q$1569)/COUNTA(A$4:A$1569)</f>
        <v/>
      </c>
      <c r="BH874" s="9">
        <f>SUM(R$4:R$1569)/COUNTA(A$4:A$1569)</f>
        <v/>
      </c>
      <c r="BI874" s="9">
        <f>SUM(S$4:S$1569)/COUNTA(A$4:A$1569)</f>
        <v/>
      </c>
      <c r="BJ874" s="9">
        <f>SUM(T$4:T$1569)/COUNTA(A$4:A$1569)</f>
        <v/>
      </c>
      <c r="BK874" s="9">
        <f>SUM(U$4:U$1569)/COUNTA(A$4:A$1569)</f>
        <v/>
      </c>
      <c r="BL874" s="9">
        <f>SUM(V$4:V$1569)/COUNTA(A$4:A$1569)</f>
        <v/>
      </c>
      <c r="BM874" s="9">
        <f>SUM(W$4:W$1569)/COUNTA(A$4:A$1569)</f>
        <v/>
      </c>
      <c r="BN874" s="9">
        <f>SUM(X$4:X$1569)/COUNTA(A$4:A$1569)</f>
        <v/>
      </c>
      <c r="BO874" s="7" t="inlineStr">
        <is>
          <t>.</t>
        </is>
      </c>
      <c r="BP874" s="9">
        <f>IF(Z874&gt;=BB874,0,IFERROR(BB874+(SUMPRODUCT((Z$4:Z$1569&gt;=BB$4:BB$1569)*(Z$4:Z$1569-BB$4:BB$1569))/MAX(1,COUNTIF(Z$4:Z$1569,"&lt;"&amp;BB874+0.01))),BB874))</f>
        <v/>
      </c>
      <c r="BQ874" s="9">
        <f>IF(AA874&gt;=BC874,0,IFERROR(BC874+SUMPRODUCT((AA$4:AA$1569&gt;=BC$4:BC$1569)*(AA$4:AA$1569-BC$4:BC$1569))/MAX(1,COUNTIF(AA$4:AA$1569,"&lt;"&amp;BC874+0.01)),BC874))</f>
        <v/>
      </c>
      <c r="BR874" s="9">
        <f>IF(AB874&gt;=BD874,0,IFERROR(BD874+SUMPRODUCT((AB$4:AB$1569&gt;=BD$4:BD$1569)*(AB$4:AB$1569-BD$4:BD$1569))/MAX(1,COUNTIF(AB$4:AB$1569,"&lt;"&amp;BD874+0.01)),BD874))</f>
        <v/>
      </c>
      <c r="BS874" s="9">
        <f>IF(AC874&gt;=BE874,0,IFERROR(BE874+SUMPRODUCT((AC$4:AC$1569&gt;=BE$4:BE$1569)*(AC$4:AC$1569-BE$4:BE$1569))/MAX(1,COUNTIF(AC$4:AC$1569,"&lt;"&amp;BE874+0.01)),BE874))</f>
        <v/>
      </c>
      <c r="BT874" s="9">
        <f>IF(AD874&gt;=BF874,0,IFERROR(BF874+SUMPRODUCT((AD$4:AD$1569&gt;=BF$4:BF$1569)*(AD$4:AD$1569-BF$4:BF$1569))/MAX(1,COUNTIF(AD$4:AD$1569,"&lt;"&amp;BF874+0.01)),BF874))</f>
        <v/>
      </c>
      <c r="BU874" s="9">
        <f>IF(AE874&gt;=BG874,0,IFERROR(BG874+SUMPRODUCT((AE$4:AE$1569&gt;=BG$4:BG$1569)*(AE$4:AE$1569-BG$4:BG$1569))/MAX(1,COUNTIF(AE$4:AE$1569,"&lt;"&amp;BG874+0.01)),BG874))</f>
        <v/>
      </c>
      <c r="BV874" s="9">
        <f>IF(AF874&gt;=BH874,0,IFERROR(BH874+SUMPRODUCT((AF$4:AF$1569&gt;=BH$4:BH$1569)*(AF$4:AF$1569-BH$4:BH$1569))/MAX(1,COUNTIF(AF$4:AF$1569,"&lt;"&amp;BH874+0.01)),BH874))</f>
        <v/>
      </c>
      <c r="BW874" s="9">
        <f>IF(AG874&gt;=BI874,0,IFERROR(BI874+SUMPRODUCT((AG$4:AG$1569&gt;=BI$4:BI$1569)*(AG$4:AG$1569-BI$4:BI$1569))/MAX(1,COUNTIF(AG$4:AG$1569,"&lt;"&amp;BI874+0.01)),BI874))</f>
        <v/>
      </c>
      <c r="BX874" s="9">
        <f>IF(AH874&gt;=BJ874,0,IFERROR(BJ874+SUMPRODUCT((AH$4:AH$1569&gt;=BJ$4:BJ$1569)*(AH$4:AH$1569-BJ$4:BJ$1569))/MAX(1,COUNTIF(AH$4:AH$1569,"&lt;"&amp;BJ874+0.01)),BJ874))</f>
        <v/>
      </c>
      <c r="BY874" s="9">
        <f>IF(AI874&gt;=BK874,0,IFERROR(BK874+SUMPRODUCT((AI$4:AI$1569&gt;=BK$4:BK$1569)*(AI$4:AI$1569-BK$4:BK$1569))/MAX(1,COUNTIF(AI$4:AI$1569,"&lt;"&amp;BK874+0.01)),BK874))</f>
        <v/>
      </c>
      <c r="BZ874" s="9">
        <f>IF(AJ874&gt;=BL874,0,IFERROR(BL874+SUMPRODUCT((AJ$4:AJ$1569&gt;=BL$4:BL$1569)*(AJ$4:AJ$1569-BL$4:BL$1569))/MAX(1,COUNTIF(AJ$4:AJ$1569,"&lt;"&amp;BL874+0.01)),BL874))</f>
        <v/>
      </c>
      <c r="CA874" s="9">
        <f>IF(AK874&gt;=BM874,0,IFERROR(BM874+SUMPRODUCT((AK$4:AK$1569&gt;=BM$4:BM$1569)*(AK$4:AK$1569-BM$4:BM$1569))/MAX(1,COUNTIF(AK$4:AK$1569,"&lt;"&amp;BM874+0.01)),BM874))</f>
        <v/>
      </c>
      <c r="CB874" s="9">
        <f>IF(AL874&gt;=BN874,0,IFERROR(BN874+SUMPRODUCT((AL$4:AL$1569&gt;=BN$4:BN$1569)*(AL$4:AL$1569-BN$4:BN$1569))/MAX(1,COUNTIF(AL$4:AL$1569,"&lt;"&amp;BN874+0.01)),BN874))</f>
        <v/>
      </c>
      <c r="CC874" s="5">
        <f>IF(AO874="🟢","VERDE",IF(AO874="🟡","AMARELO",IF(AO874="🟠","VERMELHO",IF(AO874="🔴","VERMELHO","ROXO"))))</f>
        <v/>
      </c>
      <c r="CD874" s="5" t="inlineStr">
        <is>
          <t>🌎 REGIÕES</t>
        </is>
      </c>
      <c r="CE874" s="5" t="inlineStr">
        <is>
          <t>SEM REDE</t>
        </is>
      </c>
    </row>
    <row r="875">
      <c r="A875" s="5" t="inlineStr">
        <is>
          <t>28240922000195</t>
        </is>
      </c>
      <c r="B875" s="5" t="inlineStr">
        <is>
          <t>ARMAZEM SAUDAVEL COMERCIO DE ALIMENTOS L</t>
        </is>
      </c>
      <c r="C875" s="5" t="inlineStr">
        <is>
          <t>06 - INTERNA - ARMAZEM FIT STORE</t>
        </is>
      </c>
      <c r="D875" s="5" t="inlineStr">
        <is>
          <t>DAIANE STAVICKI</t>
        </is>
      </c>
      <c r="E875" s="5" t="inlineStr">
        <is>
          <t>RS</t>
        </is>
      </c>
      <c r="F875" s="5">
        <f>IFERROR(VLOOKUP(C875,$AS$4:$AT$25,2,FALSE),"")</f>
        <v/>
      </c>
      <c r="G875" s="6">
        <f>IFERROR(VLOOKUP(C875,$AS$4:$AX$25,6,FALSE),"")</f>
        <v/>
      </c>
      <c r="H875" s="5">
        <f>IFERROR(VLOOKUP(C875,$AS$4:$AY$25,7,FALSE),"")</f>
        <v/>
      </c>
      <c r="I875" s="5">
        <f>IFERROR(VLOOKUP(C875,$AS$4:$AZ$25,8,FALSE),"")</f>
        <v/>
      </c>
      <c r="J875" s="7" t="inlineStr">
        <is>
          <t>.</t>
        </is>
      </c>
      <c r="K875" s="5" t="inlineStr">
        <is>
          <t>SUL</t>
        </is>
      </c>
      <c r="L875" s="8" t="n">
        <v>7200</v>
      </c>
      <c r="M875" s="9" t="n">
        <v>600</v>
      </c>
      <c r="N875" s="9" t="n">
        <v>600</v>
      </c>
      <c r="O875" s="9" t="n">
        <v>600</v>
      </c>
      <c r="P875" s="9" t="n">
        <v>600</v>
      </c>
      <c r="Q875" s="9" t="n">
        <v>600</v>
      </c>
      <c r="R875" s="9" t="n">
        <v>600</v>
      </c>
      <c r="S875" s="9" t="n">
        <v>600</v>
      </c>
      <c r="T875" s="9" t="n">
        <v>600</v>
      </c>
      <c r="U875" s="9" t="n">
        <v>600</v>
      </c>
      <c r="V875" s="9" t="n">
        <v>600</v>
      </c>
      <c r="W875" s="9" t="n">
        <v>600</v>
      </c>
      <c r="X875" s="9" t="n">
        <v>600</v>
      </c>
      <c r="Y875" s="7" t="inlineStr">
        <is>
          <t>.</t>
        </is>
      </c>
      <c r="Z875" s="8">
        <f>SUM(AA875:AL875)</f>
        <v/>
      </c>
      <c r="AA875" s="9" t="n">
        <v>0</v>
      </c>
      <c r="AB875" s="9" t="n">
        <v>0</v>
      </c>
      <c r="AC875" s="9" t="n">
        <v>0</v>
      </c>
      <c r="AD875" s="9" t="n">
        <v>0</v>
      </c>
      <c r="AE875" s="9" t="n">
        <v>0</v>
      </c>
      <c r="AF875" s="9" t="n">
        <v>0</v>
      </c>
      <c r="AG875" s="9" t="n">
        <v>0</v>
      </c>
      <c r="AH875" s="9" t="n">
        <v>0</v>
      </c>
      <c r="AI875" s="9" t="n">
        <v>0</v>
      </c>
      <c r="AJ875" s="9" t="n">
        <v>0</v>
      </c>
      <c r="AK875" s="9" t="n">
        <v>0</v>
      </c>
      <c r="AL875" s="9" t="n">
        <v>0</v>
      </c>
      <c r="AM875" s="7" t="inlineStr">
        <is>
          <t>.</t>
        </is>
      </c>
      <c r="AN875" s="6">
        <f>IF(L875=0,0,Z875/L875)</f>
        <v/>
      </c>
      <c r="AO875" s="5">
        <f>IF(AN875="","",IF(AN875&gt;=0.9,"🟢",IF(AN875&gt;=0.7,"🟡",IF(AN875&gt;=0.5,"🟠","🔴"))))</f>
        <v/>
      </c>
      <c r="AP875" s="9">
        <f>IF(L875=0,0,L875-Z875)</f>
        <v/>
      </c>
      <c r="AQ875" s="5">
        <f>IF(Z875=0,"",RANK(Z875,Z$4:Z$1569,0))</f>
        <v/>
      </c>
      <c r="AR875" s="7" t="inlineStr">
        <is>
          <t>.</t>
        </is>
      </c>
      <c r="BA875" s="7" t="inlineStr">
        <is>
          <t>.</t>
        </is>
      </c>
      <c r="BB875" s="9">
        <f>SUM(L$4:L$1569)/COUNTA(A$4:A$1569)</f>
        <v/>
      </c>
      <c r="BC875" s="9">
        <f>SUM(M$4:M$1569)/COUNTA(A$4:A$1569)</f>
        <v/>
      </c>
      <c r="BD875" s="9">
        <f>SUM(N$4:N$1569)/COUNTA(A$4:A$1569)</f>
        <v/>
      </c>
      <c r="BE875" s="9">
        <f>SUM(O$4:O$1569)/COUNTA(A$4:A$1569)</f>
        <v/>
      </c>
      <c r="BF875" s="9">
        <f>SUM(P$4:P$1569)/COUNTA(A$4:A$1569)</f>
        <v/>
      </c>
      <c r="BG875" s="9">
        <f>SUM(Q$4:Q$1569)/COUNTA(A$4:A$1569)</f>
        <v/>
      </c>
      <c r="BH875" s="9">
        <f>SUM(R$4:R$1569)/COUNTA(A$4:A$1569)</f>
        <v/>
      </c>
      <c r="BI875" s="9">
        <f>SUM(S$4:S$1569)/COUNTA(A$4:A$1569)</f>
        <v/>
      </c>
      <c r="BJ875" s="9">
        <f>SUM(T$4:T$1569)/COUNTA(A$4:A$1569)</f>
        <v/>
      </c>
      <c r="BK875" s="9">
        <f>SUM(U$4:U$1569)/COUNTA(A$4:A$1569)</f>
        <v/>
      </c>
      <c r="BL875" s="9">
        <f>SUM(V$4:V$1569)/COUNTA(A$4:A$1569)</f>
        <v/>
      </c>
      <c r="BM875" s="9">
        <f>SUM(W$4:W$1569)/COUNTA(A$4:A$1569)</f>
        <v/>
      </c>
      <c r="BN875" s="9">
        <f>SUM(X$4:X$1569)/COUNTA(A$4:A$1569)</f>
        <v/>
      </c>
      <c r="BO875" s="7" t="inlineStr">
        <is>
          <t>.</t>
        </is>
      </c>
      <c r="BP875" s="9">
        <f>IF(Z875&gt;=BB875,0,IFERROR(BB875+(SUMPRODUCT((Z$4:Z$1569&gt;=BB$4:BB$1569)*(Z$4:Z$1569-BB$4:BB$1569))/MAX(1,COUNTIF(Z$4:Z$1569,"&lt;"&amp;BB875+0.01))),BB875))</f>
        <v/>
      </c>
      <c r="BQ875" s="9">
        <f>IF(AA875&gt;=BC875,0,IFERROR(BC875+SUMPRODUCT((AA$4:AA$1569&gt;=BC$4:BC$1569)*(AA$4:AA$1569-BC$4:BC$1569))/MAX(1,COUNTIF(AA$4:AA$1569,"&lt;"&amp;BC875+0.01)),BC875))</f>
        <v/>
      </c>
      <c r="BR875" s="9">
        <f>IF(AB875&gt;=BD875,0,IFERROR(BD875+SUMPRODUCT((AB$4:AB$1569&gt;=BD$4:BD$1569)*(AB$4:AB$1569-BD$4:BD$1569))/MAX(1,COUNTIF(AB$4:AB$1569,"&lt;"&amp;BD875+0.01)),BD875))</f>
        <v/>
      </c>
      <c r="BS875" s="9">
        <f>IF(AC875&gt;=BE875,0,IFERROR(BE875+SUMPRODUCT((AC$4:AC$1569&gt;=BE$4:BE$1569)*(AC$4:AC$1569-BE$4:BE$1569))/MAX(1,COUNTIF(AC$4:AC$1569,"&lt;"&amp;BE875+0.01)),BE875))</f>
        <v/>
      </c>
      <c r="BT875" s="9">
        <f>IF(AD875&gt;=BF875,0,IFERROR(BF875+SUMPRODUCT((AD$4:AD$1569&gt;=BF$4:BF$1569)*(AD$4:AD$1569-BF$4:BF$1569))/MAX(1,COUNTIF(AD$4:AD$1569,"&lt;"&amp;BF875+0.01)),BF875))</f>
        <v/>
      </c>
      <c r="BU875" s="9">
        <f>IF(AE875&gt;=BG875,0,IFERROR(BG875+SUMPRODUCT((AE$4:AE$1569&gt;=BG$4:BG$1569)*(AE$4:AE$1569-BG$4:BG$1569))/MAX(1,COUNTIF(AE$4:AE$1569,"&lt;"&amp;BG875+0.01)),BG875))</f>
        <v/>
      </c>
      <c r="BV875" s="9">
        <f>IF(AF875&gt;=BH875,0,IFERROR(BH875+SUMPRODUCT((AF$4:AF$1569&gt;=BH$4:BH$1569)*(AF$4:AF$1569-BH$4:BH$1569))/MAX(1,COUNTIF(AF$4:AF$1569,"&lt;"&amp;BH875+0.01)),BH875))</f>
        <v/>
      </c>
      <c r="BW875" s="9">
        <f>IF(AG875&gt;=BI875,0,IFERROR(BI875+SUMPRODUCT((AG$4:AG$1569&gt;=BI$4:BI$1569)*(AG$4:AG$1569-BI$4:BI$1569))/MAX(1,COUNTIF(AG$4:AG$1569,"&lt;"&amp;BI875+0.01)),BI875))</f>
        <v/>
      </c>
      <c r="BX875" s="9">
        <f>IF(AH875&gt;=BJ875,0,IFERROR(BJ875+SUMPRODUCT((AH$4:AH$1569&gt;=BJ$4:BJ$1569)*(AH$4:AH$1569-BJ$4:BJ$1569))/MAX(1,COUNTIF(AH$4:AH$1569,"&lt;"&amp;BJ875+0.01)),BJ875))</f>
        <v/>
      </c>
      <c r="BY875" s="9">
        <f>IF(AI875&gt;=BK875,0,IFERROR(BK875+SUMPRODUCT((AI$4:AI$1569&gt;=BK$4:BK$1569)*(AI$4:AI$1569-BK$4:BK$1569))/MAX(1,COUNTIF(AI$4:AI$1569,"&lt;"&amp;BK875+0.01)),BK875))</f>
        <v/>
      </c>
      <c r="BZ875" s="9">
        <f>IF(AJ875&gt;=BL875,0,IFERROR(BL875+SUMPRODUCT((AJ$4:AJ$1569&gt;=BL$4:BL$1569)*(AJ$4:AJ$1569-BL$4:BL$1569))/MAX(1,COUNTIF(AJ$4:AJ$1569,"&lt;"&amp;BL875+0.01)),BL875))</f>
        <v/>
      </c>
      <c r="CA875" s="9">
        <f>IF(AK875&gt;=BM875,0,IFERROR(BM875+SUMPRODUCT((AK$4:AK$1569&gt;=BM$4:BM$1569)*(AK$4:AK$1569-BM$4:BM$1569))/MAX(1,COUNTIF(AK$4:AK$1569,"&lt;"&amp;BM875+0.01)),BM875))</f>
        <v/>
      </c>
      <c r="CB875" s="9">
        <f>IF(AL875&gt;=BN875,0,IFERROR(BN875+SUMPRODUCT((AL$4:AL$1569&gt;=BN$4:BN$1569)*(AL$4:AL$1569-BN$4:BN$1569))/MAX(1,COUNTIF(AL$4:AL$1569,"&lt;"&amp;BN875+0.01)),BN875))</f>
        <v/>
      </c>
      <c r="CC875" s="5">
        <f>IF(AO875="🟢","VERDE",IF(AO875="🟡","AMARELO",IF(AO875="🟠","VERMELHO",IF(AO875="🔴","VERMELHO","ROXO"))))</f>
        <v/>
      </c>
      <c r="CD875" s="5" t="inlineStr">
        <is>
          <t>🏢 REDES</t>
        </is>
      </c>
      <c r="CE875" s="5" t="inlineStr">
        <is>
          <t>ARMAZEM FIT STORE</t>
        </is>
      </c>
    </row>
    <row r="876">
      <c r="A876" s="5" t="inlineStr">
        <is>
          <t>28247817000188</t>
        </is>
      </c>
      <c r="B876" s="5" t="inlineStr">
        <is>
          <t>SEO CEREALISTA EMPORIO DE PRODUTOS NATUR</t>
        </is>
      </c>
      <c r="C876" s="5" t="inlineStr">
        <is>
          <t>06 - SEM GRUPO</t>
        </is>
      </c>
      <c r="D876" s="5" t="inlineStr">
        <is>
          <t>LARISSA PADILHA</t>
        </is>
      </c>
      <c r="E876" s="5" t="inlineStr">
        <is>
          <t>SP</t>
        </is>
      </c>
      <c r="F876" s="5">
        <f>IFERROR(VLOOKUP(C876,$AS$4:$AT$25,2,FALSE),"")</f>
        <v/>
      </c>
      <c r="G876" s="6">
        <f>IFERROR(VLOOKUP(C876,$AS$4:$AX$25,6,FALSE),"")</f>
        <v/>
      </c>
      <c r="H876" s="5">
        <f>IFERROR(VLOOKUP(C876,$AS$4:$AY$25,7,FALSE),"")</f>
        <v/>
      </c>
      <c r="I876" s="5">
        <f>IFERROR(VLOOKUP(C876,$AS$4:$AZ$25,8,FALSE),"")</f>
        <v/>
      </c>
      <c r="J876" s="7" t="inlineStr">
        <is>
          <t>.</t>
        </is>
      </c>
      <c r="K876" s="5" t="inlineStr">
        <is>
          <t>SP CAPITAL</t>
        </is>
      </c>
      <c r="L876" s="8" t="n">
        <v>3450</v>
      </c>
      <c r="M876" s="9" t="n">
        <v>150</v>
      </c>
      <c r="N876" s="9" t="n">
        <v>150</v>
      </c>
      <c r="O876" s="9" t="n">
        <v>150</v>
      </c>
      <c r="P876" s="9" t="n">
        <v>150</v>
      </c>
      <c r="Q876" s="9" t="n">
        <v>300</v>
      </c>
      <c r="R876" s="9" t="n">
        <v>300</v>
      </c>
      <c r="S876" s="9" t="n">
        <v>300</v>
      </c>
      <c r="T876" s="9" t="n">
        <v>300</v>
      </c>
      <c r="U876" s="9" t="n">
        <v>300</v>
      </c>
      <c r="V876" s="9" t="n">
        <v>450</v>
      </c>
      <c r="W876" s="9" t="n">
        <v>450</v>
      </c>
      <c r="X876" s="9" t="n">
        <v>450</v>
      </c>
      <c r="Y876" s="7" t="inlineStr">
        <is>
          <t>.</t>
        </is>
      </c>
      <c r="Z876" s="8">
        <f>SUM(AA876:AL876)</f>
        <v/>
      </c>
      <c r="AA876" s="9" t="n">
        <v>0</v>
      </c>
      <c r="AB876" s="9" t="n">
        <v>0</v>
      </c>
      <c r="AC876" s="9" t="n">
        <v>0</v>
      </c>
      <c r="AD876" s="9" t="n">
        <v>0</v>
      </c>
      <c r="AE876" s="9" t="n">
        <v>0</v>
      </c>
      <c r="AF876" s="9" t="n">
        <v>0</v>
      </c>
      <c r="AG876" s="9" t="n">
        <v>0</v>
      </c>
      <c r="AH876" s="9" t="n">
        <v>0</v>
      </c>
      <c r="AI876" s="9" t="n">
        <v>0</v>
      </c>
      <c r="AJ876" s="9" t="n">
        <v>0</v>
      </c>
      <c r="AK876" s="9" t="n">
        <v>0</v>
      </c>
      <c r="AL876" s="9" t="n">
        <v>0</v>
      </c>
      <c r="AM876" s="7" t="inlineStr">
        <is>
          <t>.</t>
        </is>
      </c>
      <c r="AN876" s="6">
        <f>IF(L876=0,0,Z876/L876)</f>
        <v/>
      </c>
      <c r="AO876" s="5">
        <f>IF(AN876="","",IF(AN876&gt;=0.9,"🟢",IF(AN876&gt;=0.7,"🟡",IF(AN876&gt;=0.5,"🟠","🔴"))))</f>
        <v/>
      </c>
      <c r="AP876" s="9">
        <f>IF(L876=0,0,L876-Z876)</f>
        <v/>
      </c>
      <c r="AQ876" s="5">
        <f>IF(Z876=0,"",RANK(Z876,Z$4:Z$1569,0))</f>
        <v/>
      </c>
      <c r="AR876" s="7" t="inlineStr">
        <is>
          <t>.</t>
        </is>
      </c>
      <c r="BA876" s="7" t="inlineStr">
        <is>
          <t>.</t>
        </is>
      </c>
      <c r="BB876" s="9">
        <f>SUM(L$4:L$1569)/COUNTA(A$4:A$1569)</f>
        <v/>
      </c>
      <c r="BC876" s="9">
        <f>SUM(M$4:M$1569)/COUNTA(A$4:A$1569)</f>
        <v/>
      </c>
      <c r="BD876" s="9">
        <f>SUM(N$4:N$1569)/COUNTA(A$4:A$1569)</f>
        <v/>
      </c>
      <c r="BE876" s="9">
        <f>SUM(O$4:O$1569)/COUNTA(A$4:A$1569)</f>
        <v/>
      </c>
      <c r="BF876" s="9">
        <f>SUM(P$4:P$1569)/COUNTA(A$4:A$1569)</f>
        <v/>
      </c>
      <c r="BG876" s="9">
        <f>SUM(Q$4:Q$1569)/COUNTA(A$4:A$1569)</f>
        <v/>
      </c>
      <c r="BH876" s="9">
        <f>SUM(R$4:R$1569)/COUNTA(A$4:A$1569)</f>
        <v/>
      </c>
      <c r="BI876" s="9">
        <f>SUM(S$4:S$1569)/COUNTA(A$4:A$1569)</f>
        <v/>
      </c>
      <c r="BJ876" s="9">
        <f>SUM(T$4:T$1569)/COUNTA(A$4:A$1569)</f>
        <v/>
      </c>
      <c r="BK876" s="9">
        <f>SUM(U$4:U$1569)/COUNTA(A$4:A$1569)</f>
        <v/>
      </c>
      <c r="BL876" s="9">
        <f>SUM(V$4:V$1569)/COUNTA(A$4:A$1569)</f>
        <v/>
      </c>
      <c r="BM876" s="9">
        <f>SUM(W$4:W$1569)/COUNTA(A$4:A$1569)</f>
        <v/>
      </c>
      <c r="BN876" s="9">
        <f>SUM(X$4:X$1569)/COUNTA(A$4:A$1569)</f>
        <v/>
      </c>
      <c r="BO876" s="7" t="inlineStr">
        <is>
          <t>.</t>
        </is>
      </c>
      <c r="BP876" s="9">
        <f>IF(Z876&gt;=BB876,0,IFERROR(BB876+(SUMPRODUCT((Z$4:Z$1569&gt;=BB$4:BB$1569)*(Z$4:Z$1569-BB$4:BB$1569))/MAX(1,COUNTIF(Z$4:Z$1569,"&lt;"&amp;BB876+0.01))),BB876))</f>
        <v/>
      </c>
      <c r="BQ876" s="9">
        <f>IF(AA876&gt;=BC876,0,IFERROR(BC876+SUMPRODUCT((AA$4:AA$1569&gt;=BC$4:BC$1569)*(AA$4:AA$1569-BC$4:BC$1569))/MAX(1,COUNTIF(AA$4:AA$1569,"&lt;"&amp;BC876+0.01)),BC876))</f>
        <v/>
      </c>
      <c r="BR876" s="9">
        <f>IF(AB876&gt;=BD876,0,IFERROR(BD876+SUMPRODUCT((AB$4:AB$1569&gt;=BD$4:BD$1569)*(AB$4:AB$1569-BD$4:BD$1569))/MAX(1,COUNTIF(AB$4:AB$1569,"&lt;"&amp;BD876+0.01)),BD876))</f>
        <v/>
      </c>
      <c r="BS876" s="9">
        <f>IF(AC876&gt;=BE876,0,IFERROR(BE876+SUMPRODUCT((AC$4:AC$1569&gt;=BE$4:BE$1569)*(AC$4:AC$1569-BE$4:BE$1569))/MAX(1,COUNTIF(AC$4:AC$1569,"&lt;"&amp;BE876+0.01)),BE876))</f>
        <v/>
      </c>
      <c r="BT876" s="9">
        <f>IF(AD876&gt;=BF876,0,IFERROR(BF876+SUMPRODUCT((AD$4:AD$1569&gt;=BF$4:BF$1569)*(AD$4:AD$1569-BF$4:BF$1569))/MAX(1,COUNTIF(AD$4:AD$1569,"&lt;"&amp;BF876+0.01)),BF876))</f>
        <v/>
      </c>
      <c r="BU876" s="9">
        <f>IF(AE876&gt;=BG876,0,IFERROR(BG876+SUMPRODUCT((AE$4:AE$1569&gt;=BG$4:BG$1569)*(AE$4:AE$1569-BG$4:BG$1569))/MAX(1,COUNTIF(AE$4:AE$1569,"&lt;"&amp;BG876+0.01)),BG876))</f>
        <v/>
      </c>
      <c r="BV876" s="9">
        <f>IF(AF876&gt;=BH876,0,IFERROR(BH876+SUMPRODUCT((AF$4:AF$1569&gt;=BH$4:BH$1569)*(AF$4:AF$1569-BH$4:BH$1569))/MAX(1,COUNTIF(AF$4:AF$1569,"&lt;"&amp;BH876+0.01)),BH876))</f>
        <v/>
      </c>
      <c r="BW876" s="9">
        <f>IF(AG876&gt;=BI876,0,IFERROR(BI876+SUMPRODUCT((AG$4:AG$1569&gt;=BI$4:BI$1569)*(AG$4:AG$1569-BI$4:BI$1569))/MAX(1,COUNTIF(AG$4:AG$1569,"&lt;"&amp;BI876+0.01)),BI876))</f>
        <v/>
      </c>
      <c r="BX876" s="9">
        <f>IF(AH876&gt;=BJ876,0,IFERROR(BJ876+SUMPRODUCT((AH$4:AH$1569&gt;=BJ$4:BJ$1569)*(AH$4:AH$1569-BJ$4:BJ$1569))/MAX(1,COUNTIF(AH$4:AH$1569,"&lt;"&amp;BJ876+0.01)),BJ876))</f>
        <v/>
      </c>
      <c r="BY876" s="9">
        <f>IF(AI876&gt;=BK876,0,IFERROR(BK876+SUMPRODUCT((AI$4:AI$1569&gt;=BK$4:BK$1569)*(AI$4:AI$1569-BK$4:BK$1569))/MAX(1,COUNTIF(AI$4:AI$1569,"&lt;"&amp;BK876+0.01)),BK876))</f>
        <v/>
      </c>
      <c r="BZ876" s="9">
        <f>IF(AJ876&gt;=BL876,0,IFERROR(BL876+SUMPRODUCT((AJ$4:AJ$1569&gt;=BL$4:BL$1569)*(AJ$4:AJ$1569-BL$4:BL$1569))/MAX(1,COUNTIF(AJ$4:AJ$1569,"&lt;"&amp;BL876+0.01)),BL876))</f>
        <v/>
      </c>
      <c r="CA876" s="9">
        <f>IF(AK876&gt;=BM876,0,IFERROR(BM876+SUMPRODUCT((AK$4:AK$1569&gt;=BM$4:BM$1569)*(AK$4:AK$1569-BM$4:BM$1569))/MAX(1,COUNTIF(AK$4:AK$1569,"&lt;"&amp;BM876+0.01)),BM876))</f>
        <v/>
      </c>
      <c r="CB876" s="9">
        <f>IF(AL876&gt;=BN876,0,IFERROR(BN876+SUMPRODUCT((AL$4:AL$1569&gt;=BN$4:BN$1569)*(AL$4:AL$1569-BN$4:BN$1569))/MAX(1,COUNTIF(AL$4:AL$1569,"&lt;"&amp;BN876+0.01)),BN876))</f>
        <v/>
      </c>
      <c r="CC876" s="5">
        <f>IF(AO876="🟢","VERDE",IF(AO876="🟡","AMARELO",IF(AO876="🟠","VERMELHO",IF(AO876="🔴","VERMELHO","ROXO"))))</f>
        <v/>
      </c>
      <c r="CD876" s="5" t="inlineStr">
        <is>
          <t>🌎 REGIÕES</t>
        </is>
      </c>
      <c r="CE876" s="5" t="inlineStr">
        <is>
          <t>SEM REDE</t>
        </is>
      </c>
    </row>
    <row r="877">
      <c r="A877" s="5" t="inlineStr">
        <is>
          <t>28274896000116</t>
        </is>
      </c>
      <c r="B877" s="5" t="inlineStr">
        <is>
          <t>DBCV RESERVA COMERCIO DE ALIMENTOS LTDA-</t>
        </is>
      </c>
      <c r="C877" s="5" t="inlineStr">
        <is>
          <t>06 - SEM GRUPO</t>
        </is>
      </c>
      <c r="D877" s="5" t="inlineStr">
        <is>
          <t>LARISSA PADILHA</t>
        </is>
      </c>
      <c r="E877" s="5" t="inlineStr">
        <is>
          <t>CE</t>
        </is>
      </c>
      <c r="F877" s="5">
        <f>IFERROR(VLOOKUP(C877,$AS$4:$AT$25,2,FALSE),"")</f>
        <v/>
      </c>
      <c r="G877" s="6">
        <f>IFERROR(VLOOKUP(C877,$AS$4:$AX$25,6,FALSE),"")</f>
        <v/>
      </c>
      <c r="H877" s="5">
        <f>IFERROR(VLOOKUP(C877,$AS$4:$AY$25,7,FALSE),"")</f>
        <v/>
      </c>
      <c r="I877" s="5">
        <f>IFERROR(VLOOKUP(C877,$AS$4:$AZ$25,8,FALSE),"")</f>
        <v/>
      </c>
      <c r="J877" s="7" t="inlineStr">
        <is>
          <t>.</t>
        </is>
      </c>
      <c r="K877" s="5" t="inlineStr">
        <is>
          <t>NORDESTE (SEM MA)</t>
        </is>
      </c>
      <c r="L877" s="8" t="n">
        <v>1270.588235294118</v>
      </c>
      <c r="M877" s="9" t="n">
        <v>105.8823529411765</v>
      </c>
      <c r="N877" s="9" t="n">
        <v>105.8823529411765</v>
      </c>
      <c r="O877" s="9" t="n">
        <v>105.8823529411765</v>
      </c>
      <c r="P877" s="9" t="n">
        <v>105.8823529411765</v>
      </c>
      <c r="Q877" s="9" t="n">
        <v>105.8823529411765</v>
      </c>
      <c r="R877" s="9" t="n">
        <v>105.8823529411765</v>
      </c>
      <c r="S877" s="9" t="n">
        <v>105.8823529411765</v>
      </c>
      <c r="T877" s="9" t="n">
        <v>105.8823529411765</v>
      </c>
      <c r="U877" s="9" t="n">
        <v>105.8823529411765</v>
      </c>
      <c r="V877" s="9" t="n">
        <v>105.8823529411765</v>
      </c>
      <c r="W877" s="9" t="n">
        <v>105.8823529411765</v>
      </c>
      <c r="X877" s="9" t="n">
        <v>105.8823529411765</v>
      </c>
      <c r="Y877" s="7" t="inlineStr">
        <is>
          <t>.</t>
        </is>
      </c>
      <c r="Z877" s="8">
        <f>SUM(AA877:AL877)</f>
        <v/>
      </c>
      <c r="AA877" s="9" t="n">
        <v>0</v>
      </c>
      <c r="AB877" s="9" t="n">
        <v>0</v>
      </c>
      <c r="AC877" s="9" t="n">
        <v>0</v>
      </c>
      <c r="AD877" s="9" t="n">
        <v>0</v>
      </c>
      <c r="AE877" s="9" t="n">
        <v>0</v>
      </c>
      <c r="AF877" s="9" t="n">
        <v>0</v>
      </c>
      <c r="AG877" s="9" t="n">
        <v>0</v>
      </c>
      <c r="AH877" s="9" t="n">
        <v>0</v>
      </c>
      <c r="AI877" s="9" t="n">
        <v>0</v>
      </c>
      <c r="AJ877" s="9" t="n">
        <v>0</v>
      </c>
      <c r="AK877" s="9" t="n">
        <v>0</v>
      </c>
      <c r="AL877" s="9" t="n">
        <v>0</v>
      </c>
      <c r="AM877" s="7" t="inlineStr">
        <is>
          <t>.</t>
        </is>
      </c>
      <c r="AN877" s="6">
        <f>IF(L877=0,0,Z877/L877)</f>
        <v/>
      </c>
      <c r="AO877" s="5">
        <f>IF(AN877="","",IF(AN877&gt;=0.9,"🟢",IF(AN877&gt;=0.7,"🟡",IF(AN877&gt;=0.5,"🟠","🔴"))))</f>
        <v/>
      </c>
      <c r="AP877" s="9">
        <f>IF(L877=0,0,L877-Z877)</f>
        <v/>
      </c>
      <c r="AQ877" s="5">
        <f>IF(Z877=0,"",RANK(Z877,Z$4:Z$1569,0))</f>
        <v/>
      </c>
      <c r="AR877" s="7" t="inlineStr">
        <is>
          <t>.</t>
        </is>
      </c>
      <c r="BA877" s="7" t="inlineStr">
        <is>
          <t>.</t>
        </is>
      </c>
      <c r="BB877" s="9">
        <f>SUM(L$4:L$1569)/COUNTA(A$4:A$1569)</f>
        <v/>
      </c>
      <c r="BC877" s="9">
        <f>SUM(M$4:M$1569)/COUNTA(A$4:A$1569)</f>
        <v/>
      </c>
      <c r="BD877" s="9">
        <f>SUM(N$4:N$1569)/COUNTA(A$4:A$1569)</f>
        <v/>
      </c>
      <c r="BE877" s="9">
        <f>SUM(O$4:O$1569)/COUNTA(A$4:A$1569)</f>
        <v/>
      </c>
      <c r="BF877" s="9">
        <f>SUM(P$4:P$1569)/COUNTA(A$4:A$1569)</f>
        <v/>
      </c>
      <c r="BG877" s="9">
        <f>SUM(Q$4:Q$1569)/COUNTA(A$4:A$1569)</f>
        <v/>
      </c>
      <c r="BH877" s="9">
        <f>SUM(R$4:R$1569)/COUNTA(A$4:A$1569)</f>
        <v/>
      </c>
      <c r="BI877" s="9">
        <f>SUM(S$4:S$1569)/COUNTA(A$4:A$1569)</f>
        <v/>
      </c>
      <c r="BJ877" s="9">
        <f>SUM(T$4:T$1569)/COUNTA(A$4:A$1569)</f>
        <v/>
      </c>
      <c r="BK877" s="9">
        <f>SUM(U$4:U$1569)/COUNTA(A$4:A$1569)</f>
        <v/>
      </c>
      <c r="BL877" s="9">
        <f>SUM(V$4:V$1569)/COUNTA(A$4:A$1569)</f>
        <v/>
      </c>
      <c r="BM877" s="9">
        <f>SUM(W$4:W$1569)/COUNTA(A$4:A$1569)</f>
        <v/>
      </c>
      <c r="BN877" s="9">
        <f>SUM(X$4:X$1569)/COUNTA(A$4:A$1569)</f>
        <v/>
      </c>
      <c r="BO877" s="7" t="inlineStr">
        <is>
          <t>.</t>
        </is>
      </c>
      <c r="BP877" s="9">
        <f>IF(Z877&gt;=BB877,0,IFERROR(BB877+(SUMPRODUCT((Z$4:Z$1569&gt;=BB$4:BB$1569)*(Z$4:Z$1569-BB$4:BB$1569))/MAX(1,COUNTIF(Z$4:Z$1569,"&lt;"&amp;BB877+0.01))),BB877))</f>
        <v/>
      </c>
      <c r="BQ877" s="9">
        <f>IF(AA877&gt;=BC877,0,IFERROR(BC877+SUMPRODUCT((AA$4:AA$1569&gt;=BC$4:BC$1569)*(AA$4:AA$1569-BC$4:BC$1569))/MAX(1,COUNTIF(AA$4:AA$1569,"&lt;"&amp;BC877+0.01)),BC877))</f>
        <v/>
      </c>
      <c r="BR877" s="9">
        <f>IF(AB877&gt;=BD877,0,IFERROR(BD877+SUMPRODUCT((AB$4:AB$1569&gt;=BD$4:BD$1569)*(AB$4:AB$1569-BD$4:BD$1569))/MAX(1,COUNTIF(AB$4:AB$1569,"&lt;"&amp;BD877+0.01)),BD877))</f>
        <v/>
      </c>
      <c r="BS877" s="9">
        <f>IF(AC877&gt;=BE877,0,IFERROR(BE877+SUMPRODUCT((AC$4:AC$1569&gt;=BE$4:BE$1569)*(AC$4:AC$1569-BE$4:BE$1569))/MAX(1,COUNTIF(AC$4:AC$1569,"&lt;"&amp;BE877+0.01)),BE877))</f>
        <v/>
      </c>
      <c r="BT877" s="9">
        <f>IF(AD877&gt;=BF877,0,IFERROR(BF877+SUMPRODUCT((AD$4:AD$1569&gt;=BF$4:BF$1569)*(AD$4:AD$1569-BF$4:BF$1569))/MAX(1,COUNTIF(AD$4:AD$1569,"&lt;"&amp;BF877+0.01)),BF877))</f>
        <v/>
      </c>
      <c r="BU877" s="9">
        <f>IF(AE877&gt;=BG877,0,IFERROR(BG877+SUMPRODUCT((AE$4:AE$1569&gt;=BG$4:BG$1569)*(AE$4:AE$1569-BG$4:BG$1569))/MAX(1,COUNTIF(AE$4:AE$1569,"&lt;"&amp;BG877+0.01)),BG877))</f>
        <v/>
      </c>
      <c r="BV877" s="9">
        <f>IF(AF877&gt;=BH877,0,IFERROR(BH877+SUMPRODUCT((AF$4:AF$1569&gt;=BH$4:BH$1569)*(AF$4:AF$1569-BH$4:BH$1569))/MAX(1,COUNTIF(AF$4:AF$1569,"&lt;"&amp;BH877+0.01)),BH877))</f>
        <v/>
      </c>
      <c r="BW877" s="9">
        <f>IF(AG877&gt;=BI877,0,IFERROR(BI877+SUMPRODUCT((AG$4:AG$1569&gt;=BI$4:BI$1569)*(AG$4:AG$1569-BI$4:BI$1569))/MAX(1,COUNTIF(AG$4:AG$1569,"&lt;"&amp;BI877+0.01)),BI877))</f>
        <v/>
      </c>
      <c r="BX877" s="9">
        <f>IF(AH877&gt;=BJ877,0,IFERROR(BJ877+SUMPRODUCT((AH$4:AH$1569&gt;=BJ$4:BJ$1569)*(AH$4:AH$1569-BJ$4:BJ$1569))/MAX(1,COUNTIF(AH$4:AH$1569,"&lt;"&amp;BJ877+0.01)),BJ877))</f>
        <v/>
      </c>
      <c r="BY877" s="9">
        <f>IF(AI877&gt;=BK877,0,IFERROR(BK877+SUMPRODUCT((AI$4:AI$1569&gt;=BK$4:BK$1569)*(AI$4:AI$1569-BK$4:BK$1569))/MAX(1,COUNTIF(AI$4:AI$1569,"&lt;"&amp;BK877+0.01)),BK877))</f>
        <v/>
      </c>
      <c r="BZ877" s="9">
        <f>IF(AJ877&gt;=BL877,0,IFERROR(BL877+SUMPRODUCT((AJ$4:AJ$1569&gt;=BL$4:BL$1569)*(AJ$4:AJ$1569-BL$4:BL$1569))/MAX(1,COUNTIF(AJ$4:AJ$1569,"&lt;"&amp;BL877+0.01)),BL877))</f>
        <v/>
      </c>
      <c r="CA877" s="9">
        <f>IF(AK877&gt;=BM877,0,IFERROR(BM877+SUMPRODUCT((AK$4:AK$1569&gt;=BM$4:BM$1569)*(AK$4:AK$1569-BM$4:BM$1569))/MAX(1,COUNTIF(AK$4:AK$1569,"&lt;"&amp;BM877+0.01)),BM877))</f>
        <v/>
      </c>
      <c r="CB877" s="9">
        <f>IF(AL877&gt;=BN877,0,IFERROR(BN877+SUMPRODUCT((AL$4:AL$1569&gt;=BN$4:BN$1569)*(AL$4:AL$1569-BN$4:BN$1569))/MAX(1,COUNTIF(AL$4:AL$1569,"&lt;"&amp;BN877+0.01)),BN877))</f>
        <v/>
      </c>
      <c r="CC877" s="5">
        <f>IF(AO877="🟢","VERDE",IF(AO877="🟡","AMARELO",IF(AO877="🟠","VERMELHO",IF(AO877="🔴","VERMELHO","ROXO"))))</f>
        <v/>
      </c>
      <c r="CD877" s="5" t="inlineStr">
        <is>
          <t>🌎 REGIÕES</t>
        </is>
      </c>
      <c r="CE877" s="5" t="inlineStr">
        <is>
          <t>SEM REDE</t>
        </is>
      </c>
    </row>
    <row r="878">
      <c r="A878" s="5" t="inlineStr">
        <is>
          <t>28277519000130</t>
        </is>
      </c>
      <c r="B878" s="5" t="inlineStr">
        <is>
          <t>BENDITO CASARAO PRODUTOS NATURAIS LTDA -</t>
        </is>
      </c>
      <c r="C878" s="5" t="inlineStr">
        <is>
          <t>06 - SEM GRUPO</t>
        </is>
      </c>
      <c r="D878" s="5" t="inlineStr">
        <is>
          <t>LARISSA PADILHA</t>
        </is>
      </c>
      <c r="E878" s="5" t="inlineStr">
        <is>
          <t>MG</t>
        </is>
      </c>
      <c r="F878" s="5">
        <f>IFERROR(VLOOKUP(C878,$AS$4:$AT$25,2,FALSE),"")</f>
        <v/>
      </c>
      <c r="G878" s="6">
        <f>IFERROR(VLOOKUP(C878,$AS$4:$AX$25,6,FALSE),"")</f>
        <v/>
      </c>
      <c r="H878" s="5">
        <f>IFERROR(VLOOKUP(C878,$AS$4:$AY$25,7,FALSE),"")</f>
        <v/>
      </c>
      <c r="I878" s="5">
        <f>IFERROR(VLOOKUP(C878,$AS$4:$AZ$25,8,FALSE),"")</f>
        <v/>
      </c>
      <c r="J878" s="7" t="inlineStr">
        <is>
          <t>.</t>
        </is>
      </c>
      <c r="K878" s="5" t="inlineStr">
        <is>
          <t>RJ + ES + MG</t>
        </is>
      </c>
      <c r="L878" s="8" t="n">
        <v>1565.217391304348</v>
      </c>
      <c r="M878" s="9" t="n">
        <v>130.4347826086957</v>
      </c>
      <c r="N878" s="9" t="n">
        <v>130.4347826086957</v>
      </c>
      <c r="O878" s="9" t="n">
        <v>130.4347826086957</v>
      </c>
      <c r="P878" s="9" t="n">
        <v>130.4347826086957</v>
      </c>
      <c r="Q878" s="9" t="n">
        <v>130.4347826086957</v>
      </c>
      <c r="R878" s="9" t="n">
        <v>130.4347826086957</v>
      </c>
      <c r="S878" s="9" t="n">
        <v>130.4347826086957</v>
      </c>
      <c r="T878" s="9" t="n">
        <v>130.4347826086957</v>
      </c>
      <c r="U878" s="9" t="n">
        <v>130.4347826086957</v>
      </c>
      <c r="V878" s="9" t="n">
        <v>130.4347826086957</v>
      </c>
      <c r="W878" s="9" t="n">
        <v>130.4347826086957</v>
      </c>
      <c r="X878" s="9" t="n">
        <v>130.4347826086957</v>
      </c>
      <c r="Y878" s="7" t="inlineStr">
        <is>
          <t>.</t>
        </is>
      </c>
      <c r="Z878" s="8">
        <f>SUM(AA878:AL878)</f>
        <v/>
      </c>
      <c r="AA878" s="9" t="n">
        <v>0</v>
      </c>
      <c r="AB878" s="9" t="n">
        <v>0</v>
      </c>
      <c r="AC878" s="9" t="n">
        <v>0</v>
      </c>
      <c r="AD878" s="9" t="n">
        <v>0</v>
      </c>
      <c r="AE878" s="9" t="n">
        <v>0</v>
      </c>
      <c r="AF878" s="9" t="n">
        <v>0</v>
      </c>
      <c r="AG878" s="9" t="n">
        <v>0</v>
      </c>
      <c r="AH878" s="9" t="n">
        <v>0</v>
      </c>
      <c r="AI878" s="9" t="n">
        <v>0</v>
      </c>
      <c r="AJ878" s="9" t="n">
        <v>0</v>
      </c>
      <c r="AK878" s="9" t="n">
        <v>0</v>
      </c>
      <c r="AL878" s="9" t="n">
        <v>0</v>
      </c>
      <c r="AM878" s="7" t="inlineStr">
        <is>
          <t>.</t>
        </is>
      </c>
      <c r="AN878" s="6">
        <f>IF(L878=0,0,Z878/L878)</f>
        <v/>
      </c>
      <c r="AO878" s="5">
        <f>IF(AN878="","",IF(AN878&gt;=0.9,"🟢",IF(AN878&gt;=0.7,"🟡",IF(AN878&gt;=0.5,"🟠","🔴"))))</f>
        <v/>
      </c>
      <c r="AP878" s="9">
        <f>IF(L878=0,0,L878-Z878)</f>
        <v/>
      </c>
      <c r="AQ878" s="5">
        <f>IF(Z878=0,"",RANK(Z878,Z$4:Z$1569,0))</f>
        <v/>
      </c>
      <c r="AR878" s="7" t="inlineStr">
        <is>
          <t>.</t>
        </is>
      </c>
      <c r="BA878" s="7" t="inlineStr">
        <is>
          <t>.</t>
        </is>
      </c>
      <c r="BB878" s="9">
        <f>SUM(L$4:L$1569)/COUNTA(A$4:A$1569)</f>
        <v/>
      </c>
      <c r="BC878" s="9">
        <f>SUM(M$4:M$1569)/COUNTA(A$4:A$1569)</f>
        <v/>
      </c>
      <c r="BD878" s="9">
        <f>SUM(N$4:N$1569)/COUNTA(A$4:A$1569)</f>
        <v/>
      </c>
      <c r="BE878" s="9">
        <f>SUM(O$4:O$1569)/COUNTA(A$4:A$1569)</f>
        <v/>
      </c>
      <c r="BF878" s="9">
        <f>SUM(P$4:P$1569)/COUNTA(A$4:A$1569)</f>
        <v/>
      </c>
      <c r="BG878" s="9">
        <f>SUM(Q$4:Q$1569)/COUNTA(A$4:A$1569)</f>
        <v/>
      </c>
      <c r="BH878" s="9">
        <f>SUM(R$4:R$1569)/COUNTA(A$4:A$1569)</f>
        <v/>
      </c>
      <c r="BI878" s="9">
        <f>SUM(S$4:S$1569)/COUNTA(A$4:A$1569)</f>
        <v/>
      </c>
      <c r="BJ878" s="9">
        <f>SUM(T$4:T$1569)/COUNTA(A$4:A$1569)</f>
        <v/>
      </c>
      <c r="BK878" s="9">
        <f>SUM(U$4:U$1569)/COUNTA(A$4:A$1569)</f>
        <v/>
      </c>
      <c r="BL878" s="9">
        <f>SUM(V$4:V$1569)/COUNTA(A$4:A$1569)</f>
        <v/>
      </c>
      <c r="BM878" s="9">
        <f>SUM(W$4:W$1569)/COUNTA(A$4:A$1569)</f>
        <v/>
      </c>
      <c r="BN878" s="9">
        <f>SUM(X$4:X$1569)/COUNTA(A$4:A$1569)</f>
        <v/>
      </c>
      <c r="BO878" s="7" t="inlineStr">
        <is>
          <t>.</t>
        </is>
      </c>
      <c r="BP878" s="9">
        <f>IF(Z878&gt;=BB878,0,IFERROR(BB878+(SUMPRODUCT((Z$4:Z$1569&gt;=BB$4:BB$1569)*(Z$4:Z$1569-BB$4:BB$1569))/MAX(1,COUNTIF(Z$4:Z$1569,"&lt;"&amp;BB878+0.01))),BB878))</f>
        <v/>
      </c>
      <c r="BQ878" s="9">
        <f>IF(AA878&gt;=BC878,0,IFERROR(BC878+SUMPRODUCT((AA$4:AA$1569&gt;=BC$4:BC$1569)*(AA$4:AA$1569-BC$4:BC$1569))/MAX(1,COUNTIF(AA$4:AA$1569,"&lt;"&amp;BC878+0.01)),BC878))</f>
        <v/>
      </c>
      <c r="BR878" s="9">
        <f>IF(AB878&gt;=BD878,0,IFERROR(BD878+SUMPRODUCT((AB$4:AB$1569&gt;=BD$4:BD$1569)*(AB$4:AB$1569-BD$4:BD$1569))/MAX(1,COUNTIF(AB$4:AB$1569,"&lt;"&amp;BD878+0.01)),BD878))</f>
        <v/>
      </c>
      <c r="BS878" s="9">
        <f>IF(AC878&gt;=BE878,0,IFERROR(BE878+SUMPRODUCT((AC$4:AC$1569&gt;=BE$4:BE$1569)*(AC$4:AC$1569-BE$4:BE$1569))/MAX(1,COUNTIF(AC$4:AC$1569,"&lt;"&amp;BE878+0.01)),BE878))</f>
        <v/>
      </c>
      <c r="BT878" s="9">
        <f>IF(AD878&gt;=BF878,0,IFERROR(BF878+SUMPRODUCT((AD$4:AD$1569&gt;=BF$4:BF$1569)*(AD$4:AD$1569-BF$4:BF$1569))/MAX(1,COUNTIF(AD$4:AD$1569,"&lt;"&amp;BF878+0.01)),BF878))</f>
        <v/>
      </c>
      <c r="BU878" s="9">
        <f>IF(AE878&gt;=BG878,0,IFERROR(BG878+SUMPRODUCT((AE$4:AE$1569&gt;=BG$4:BG$1569)*(AE$4:AE$1569-BG$4:BG$1569))/MAX(1,COUNTIF(AE$4:AE$1569,"&lt;"&amp;BG878+0.01)),BG878))</f>
        <v/>
      </c>
      <c r="BV878" s="9">
        <f>IF(AF878&gt;=BH878,0,IFERROR(BH878+SUMPRODUCT((AF$4:AF$1569&gt;=BH$4:BH$1569)*(AF$4:AF$1569-BH$4:BH$1569))/MAX(1,COUNTIF(AF$4:AF$1569,"&lt;"&amp;BH878+0.01)),BH878))</f>
        <v/>
      </c>
      <c r="BW878" s="9">
        <f>IF(AG878&gt;=BI878,0,IFERROR(BI878+SUMPRODUCT((AG$4:AG$1569&gt;=BI$4:BI$1569)*(AG$4:AG$1569-BI$4:BI$1569))/MAX(1,COUNTIF(AG$4:AG$1569,"&lt;"&amp;BI878+0.01)),BI878))</f>
        <v/>
      </c>
      <c r="BX878" s="9">
        <f>IF(AH878&gt;=BJ878,0,IFERROR(BJ878+SUMPRODUCT((AH$4:AH$1569&gt;=BJ$4:BJ$1569)*(AH$4:AH$1569-BJ$4:BJ$1569))/MAX(1,COUNTIF(AH$4:AH$1569,"&lt;"&amp;BJ878+0.01)),BJ878))</f>
        <v/>
      </c>
      <c r="BY878" s="9">
        <f>IF(AI878&gt;=BK878,0,IFERROR(BK878+SUMPRODUCT((AI$4:AI$1569&gt;=BK$4:BK$1569)*(AI$4:AI$1569-BK$4:BK$1569))/MAX(1,COUNTIF(AI$4:AI$1569,"&lt;"&amp;BK878+0.01)),BK878))</f>
        <v/>
      </c>
      <c r="BZ878" s="9">
        <f>IF(AJ878&gt;=BL878,0,IFERROR(BL878+SUMPRODUCT((AJ$4:AJ$1569&gt;=BL$4:BL$1569)*(AJ$4:AJ$1569-BL$4:BL$1569))/MAX(1,COUNTIF(AJ$4:AJ$1569,"&lt;"&amp;BL878+0.01)),BL878))</f>
        <v/>
      </c>
      <c r="CA878" s="9">
        <f>IF(AK878&gt;=BM878,0,IFERROR(BM878+SUMPRODUCT((AK$4:AK$1569&gt;=BM$4:BM$1569)*(AK$4:AK$1569-BM$4:BM$1569))/MAX(1,COUNTIF(AK$4:AK$1569,"&lt;"&amp;BM878+0.01)),BM878))</f>
        <v/>
      </c>
      <c r="CB878" s="9">
        <f>IF(AL878&gt;=BN878,0,IFERROR(BN878+SUMPRODUCT((AL$4:AL$1569&gt;=BN$4:BN$1569)*(AL$4:AL$1569-BN$4:BN$1569))/MAX(1,COUNTIF(AL$4:AL$1569,"&lt;"&amp;BN878+0.01)),BN878))</f>
        <v/>
      </c>
      <c r="CC878" s="5">
        <f>IF(AO878="🟢","VERDE",IF(AO878="🟡","AMARELO",IF(AO878="🟠","VERMELHO",IF(AO878="🔴","VERMELHO","ROXO"))))</f>
        <v/>
      </c>
      <c r="CD878" s="5" t="inlineStr">
        <is>
          <t>🌎 REGIÕES</t>
        </is>
      </c>
      <c r="CE878" s="5" t="inlineStr">
        <is>
          <t>SEM REDE</t>
        </is>
      </c>
    </row>
    <row r="879">
      <c r="A879" s="5" t="inlineStr">
        <is>
          <t>28314216000140</t>
        </is>
      </c>
      <c r="B879" s="5" t="inlineStr">
        <is>
          <t>MARCELA FREIRE DE CARVALHO - ME</t>
        </is>
      </c>
      <c r="C879" s="5" t="inlineStr">
        <is>
          <t>06 - SEM GRUPO</t>
        </is>
      </c>
      <c r="D879" s="5" t="inlineStr">
        <is>
          <t>LARISSA PADILHA</t>
        </is>
      </c>
      <c r="E879" s="5" t="inlineStr">
        <is>
          <t>PE</t>
        </is>
      </c>
      <c r="F879" s="5">
        <f>IFERROR(VLOOKUP(C879,$AS$4:$AT$25,2,FALSE),"")</f>
        <v/>
      </c>
      <c r="G879" s="6">
        <f>IFERROR(VLOOKUP(C879,$AS$4:$AX$25,6,FALSE),"")</f>
        <v/>
      </c>
      <c r="H879" s="5">
        <f>IFERROR(VLOOKUP(C879,$AS$4:$AY$25,7,FALSE),"")</f>
        <v/>
      </c>
      <c r="I879" s="5">
        <f>IFERROR(VLOOKUP(C879,$AS$4:$AZ$25,8,FALSE),"")</f>
        <v/>
      </c>
      <c r="J879" s="7" t="inlineStr">
        <is>
          <t>.</t>
        </is>
      </c>
      <c r="K879" s="5" t="inlineStr">
        <is>
          <t>NORDESTE (SEM MA)</t>
        </is>
      </c>
      <c r="L879" s="8" t="n">
        <v>1515.789473684211</v>
      </c>
      <c r="M879" s="9" t="n">
        <v>126.3157894736842</v>
      </c>
      <c r="N879" s="9" t="n">
        <v>126.3157894736842</v>
      </c>
      <c r="O879" s="9" t="n">
        <v>126.3157894736842</v>
      </c>
      <c r="P879" s="9" t="n">
        <v>126.3157894736842</v>
      </c>
      <c r="Q879" s="9" t="n">
        <v>126.3157894736842</v>
      </c>
      <c r="R879" s="9" t="n">
        <v>126.3157894736842</v>
      </c>
      <c r="S879" s="9" t="n">
        <v>126.3157894736842</v>
      </c>
      <c r="T879" s="9" t="n">
        <v>126.3157894736842</v>
      </c>
      <c r="U879" s="9" t="n">
        <v>126.3157894736842</v>
      </c>
      <c r="V879" s="9" t="n">
        <v>126.3157894736842</v>
      </c>
      <c r="W879" s="9" t="n">
        <v>126.3157894736842</v>
      </c>
      <c r="X879" s="9" t="n">
        <v>126.3157894736842</v>
      </c>
      <c r="Y879" s="7" t="inlineStr">
        <is>
          <t>.</t>
        </is>
      </c>
      <c r="Z879" s="8">
        <f>SUM(AA879:AL879)</f>
        <v/>
      </c>
      <c r="AA879" s="9" t="n">
        <v>0</v>
      </c>
      <c r="AB879" s="9" t="n">
        <v>0</v>
      </c>
      <c r="AC879" s="9" t="n">
        <v>0</v>
      </c>
      <c r="AD879" s="9" t="n">
        <v>0</v>
      </c>
      <c r="AE879" s="9" t="n">
        <v>0</v>
      </c>
      <c r="AF879" s="9" t="n">
        <v>0</v>
      </c>
      <c r="AG879" s="9" t="n">
        <v>0</v>
      </c>
      <c r="AH879" s="9" t="n">
        <v>0</v>
      </c>
      <c r="AI879" s="9" t="n">
        <v>0</v>
      </c>
      <c r="AJ879" s="9" t="n">
        <v>0</v>
      </c>
      <c r="AK879" s="9" t="n">
        <v>0</v>
      </c>
      <c r="AL879" s="9" t="n">
        <v>0</v>
      </c>
      <c r="AM879" s="7" t="inlineStr">
        <is>
          <t>.</t>
        </is>
      </c>
      <c r="AN879" s="6">
        <f>IF(L879=0,0,Z879/L879)</f>
        <v/>
      </c>
      <c r="AO879" s="5">
        <f>IF(AN879="","",IF(AN879&gt;=0.9,"🟢",IF(AN879&gt;=0.7,"🟡",IF(AN879&gt;=0.5,"🟠","🔴"))))</f>
        <v/>
      </c>
      <c r="AP879" s="9">
        <f>IF(L879=0,0,L879-Z879)</f>
        <v/>
      </c>
      <c r="AQ879" s="5">
        <f>IF(Z879=0,"",RANK(Z879,Z$4:Z$1569,0))</f>
        <v/>
      </c>
      <c r="AR879" s="7" t="inlineStr">
        <is>
          <t>.</t>
        </is>
      </c>
      <c r="BA879" s="7" t="inlineStr">
        <is>
          <t>.</t>
        </is>
      </c>
      <c r="BB879" s="9">
        <f>SUM(L$4:L$1569)/COUNTA(A$4:A$1569)</f>
        <v/>
      </c>
      <c r="BC879" s="9">
        <f>SUM(M$4:M$1569)/COUNTA(A$4:A$1569)</f>
        <v/>
      </c>
      <c r="BD879" s="9">
        <f>SUM(N$4:N$1569)/COUNTA(A$4:A$1569)</f>
        <v/>
      </c>
      <c r="BE879" s="9">
        <f>SUM(O$4:O$1569)/COUNTA(A$4:A$1569)</f>
        <v/>
      </c>
      <c r="BF879" s="9">
        <f>SUM(P$4:P$1569)/COUNTA(A$4:A$1569)</f>
        <v/>
      </c>
      <c r="BG879" s="9">
        <f>SUM(Q$4:Q$1569)/COUNTA(A$4:A$1569)</f>
        <v/>
      </c>
      <c r="BH879" s="9">
        <f>SUM(R$4:R$1569)/COUNTA(A$4:A$1569)</f>
        <v/>
      </c>
      <c r="BI879" s="9">
        <f>SUM(S$4:S$1569)/COUNTA(A$4:A$1569)</f>
        <v/>
      </c>
      <c r="BJ879" s="9">
        <f>SUM(T$4:T$1569)/COUNTA(A$4:A$1569)</f>
        <v/>
      </c>
      <c r="BK879" s="9">
        <f>SUM(U$4:U$1569)/COUNTA(A$4:A$1569)</f>
        <v/>
      </c>
      <c r="BL879" s="9">
        <f>SUM(V$4:V$1569)/COUNTA(A$4:A$1569)</f>
        <v/>
      </c>
      <c r="BM879" s="9">
        <f>SUM(W$4:W$1569)/COUNTA(A$4:A$1569)</f>
        <v/>
      </c>
      <c r="BN879" s="9">
        <f>SUM(X$4:X$1569)/COUNTA(A$4:A$1569)</f>
        <v/>
      </c>
      <c r="BO879" s="7" t="inlineStr">
        <is>
          <t>.</t>
        </is>
      </c>
      <c r="BP879" s="9">
        <f>IF(Z879&gt;=BB879,0,IFERROR(BB879+(SUMPRODUCT((Z$4:Z$1569&gt;=BB$4:BB$1569)*(Z$4:Z$1569-BB$4:BB$1569))/MAX(1,COUNTIF(Z$4:Z$1569,"&lt;"&amp;BB879+0.01))),BB879))</f>
        <v/>
      </c>
      <c r="BQ879" s="9">
        <f>IF(AA879&gt;=BC879,0,IFERROR(BC879+SUMPRODUCT((AA$4:AA$1569&gt;=BC$4:BC$1569)*(AA$4:AA$1569-BC$4:BC$1569))/MAX(1,COUNTIF(AA$4:AA$1569,"&lt;"&amp;BC879+0.01)),BC879))</f>
        <v/>
      </c>
      <c r="BR879" s="9">
        <f>IF(AB879&gt;=BD879,0,IFERROR(BD879+SUMPRODUCT((AB$4:AB$1569&gt;=BD$4:BD$1569)*(AB$4:AB$1569-BD$4:BD$1569))/MAX(1,COUNTIF(AB$4:AB$1569,"&lt;"&amp;BD879+0.01)),BD879))</f>
        <v/>
      </c>
      <c r="BS879" s="9">
        <f>IF(AC879&gt;=BE879,0,IFERROR(BE879+SUMPRODUCT((AC$4:AC$1569&gt;=BE$4:BE$1569)*(AC$4:AC$1569-BE$4:BE$1569))/MAX(1,COUNTIF(AC$4:AC$1569,"&lt;"&amp;BE879+0.01)),BE879))</f>
        <v/>
      </c>
      <c r="BT879" s="9">
        <f>IF(AD879&gt;=BF879,0,IFERROR(BF879+SUMPRODUCT((AD$4:AD$1569&gt;=BF$4:BF$1569)*(AD$4:AD$1569-BF$4:BF$1569))/MAX(1,COUNTIF(AD$4:AD$1569,"&lt;"&amp;BF879+0.01)),BF879))</f>
        <v/>
      </c>
      <c r="BU879" s="9">
        <f>IF(AE879&gt;=BG879,0,IFERROR(BG879+SUMPRODUCT((AE$4:AE$1569&gt;=BG$4:BG$1569)*(AE$4:AE$1569-BG$4:BG$1569))/MAX(1,COUNTIF(AE$4:AE$1569,"&lt;"&amp;BG879+0.01)),BG879))</f>
        <v/>
      </c>
      <c r="BV879" s="9">
        <f>IF(AF879&gt;=BH879,0,IFERROR(BH879+SUMPRODUCT((AF$4:AF$1569&gt;=BH$4:BH$1569)*(AF$4:AF$1569-BH$4:BH$1569))/MAX(1,COUNTIF(AF$4:AF$1569,"&lt;"&amp;BH879+0.01)),BH879))</f>
        <v/>
      </c>
      <c r="BW879" s="9">
        <f>IF(AG879&gt;=BI879,0,IFERROR(BI879+SUMPRODUCT((AG$4:AG$1569&gt;=BI$4:BI$1569)*(AG$4:AG$1569-BI$4:BI$1569))/MAX(1,COUNTIF(AG$4:AG$1569,"&lt;"&amp;BI879+0.01)),BI879))</f>
        <v/>
      </c>
      <c r="BX879" s="9">
        <f>IF(AH879&gt;=BJ879,0,IFERROR(BJ879+SUMPRODUCT((AH$4:AH$1569&gt;=BJ$4:BJ$1569)*(AH$4:AH$1569-BJ$4:BJ$1569))/MAX(1,COUNTIF(AH$4:AH$1569,"&lt;"&amp;BJ879+0.01)),BJ879))</f>
        <v/>
      </c>
      <c r="BY879" s="9">
        <f>IF(AI879&gt;=BK879,0,IFERROR(BK879+SUMPRODUCT((AI$4:AI$1569&gt;=BK$4:BK$1569)*(AI$4:AI$1569-BK$4:BK$1569))/MAX(1,COUNTIF(AI$4:AI$1569,"&lt;"&amp;BK879+0.01)),BK879))</f>
        <v/>
      </c>
      <c r="BZ879" s="9">
        <f>IF(AJ879&gt;=BL879,0,IFERROR(BL879+SUMPRODUCT((AJ$4:AJ$1569&gt;=BL$4:BL$1569)*(AJ$4:AJ$1569-BL$4:BL$1569))/MAX(1,COUNTIF(AJ$4:AJ$1569,"&lt;"&amp;BL879+0.01)),BL879))</f>
        <v/>
      </c>
      <c r="CA879" s="9">
        <f>IF(AK879&gt;=BM879,0,IFERROR(BM879+SUMPRODUCT((AK$4:AK$1569&gt;=BM$4:BM$1569)*(AK$4:AK$1569-BM$4:BM$1569))/MAX(1,COUNTIF(AK$4:AK$1569,"&lt;"&amp;BM879+0.01)),BM879))</f>
        <v/>
      </c>
      <c r="CB879" s="9">
        <f>IF(AL879&gt;=BN879,0,IFERROR(BN879+SUMPRODUCT((AL$4:AL$1569&gt;=BN$4:BN$1569)*(AL$4:AL$1569-BN$4:BN$1569))/MAX(1,COUNTIF(AL$4:AL$1569,"&lt;"&amp;BN879+0.01)),BN879))</f>
        <v/>
      </c>
      <c r="CC879" s="5">
        <f>IF(AO879="🟢","VERDE",IF(AO879="🟡","AMARELO",IF(AO879="🟠","VERMELHO",IF(AO879="🔴","VERMELHO","ROXO"))))</f>
        <v/>
      </c>
      <c r="CD879" s="5" t="inlineStr">
        <is>
          <t>🌎 REGIÕES</t>
        </is>
      </c>
      <c r="CE879" s="5" t="inlineStr">
        <is>
          <t>SEM REDE</t>
        </is>
      </c>
    </row>
    <row r="880">
      <c r="A880" s="5" t="inlineStr">
        <is>
          <t>28338541000143</t>
        </is>
      </c>
      <c r="B880" s="5" t="inlineStr">
        <is>
          <t>CS JARAGUA COMERCIO VAREJISTA DE PRODUTO</t>
        </is>
      </c>
      <c r="C880" s="5" t="inlineStr">
        <is>
          <t>06 - SEM GRUPO</t>
        </is>
      </c>
      <c r="D880" s="5" t="inlineStr">
        <is>
          <t>HEMANUELE DITZEL (MANU)</t>
        </is>
      </c>
      <c r="E880" s="5" t="inlineStr">
        <is>
          <t>SC</t>
        </is>
      </c>
      <c r="F880" s="5">
        <f>IFERROR(VLOOKUP(C880,$AS$4:$AT$25,2,FALSE),"")</f>
        <v/>
      </c>
      <c r="G880" s="6">
        <f>IFERROR(VLOOKUP(C880,$AS$4:$AX$25,6,FALSE),"")</f>
        <v/>
      </c>
      <c r="H880" s="5">
        <f>IFERROR(VLOOKUP(C880,$AS$4:$AY$25,7,FALSE),"")</f>
        <v/>
      </c>
      <c r="I880" s="5">
        <f>IFERROR(VLOOKUP(C880,$AS$4:$AZ$25,8,FALSE),"")</f>
        <v/>
      </c>
      <c r="J880" s="7" t="inlineStr">
        <is>
          <t>.</t>
        </is>
      </c>
      <c r="K880" s="5" t="inlineStr">
        <is>
          <t>SUL</t>
        </is>
      </c>
      <c r="L880" s="8" t="n">
        <v>1513.953488372093</v>
      </c>
      <c r="M880" s="9" t="n">
        <v>118.6046511627907</v>
      </c>
      <c r="N880" s="9" t="n">
        <v>118.6046511627907</v>
      </c>
      <c r="O880" s="9" t="n">
        <v>118.6046511627907</v>
      </c>
      <c r="P880" s="9" t="n">
        <v>125.5813953488372</v>
      </c>
      <c r="Q880" s="9" t="n">
        <v>125.5813953488372</v>
      </c>
      <c r="R880" s="9" t="n">
        <v>125.5813953488372</v>
      </c>
      <c r="S880" s="9" t="n">
        <v>125.5813953488372</v>
      </c>
      <c r="T880" s="9" t="n">
        <v>125.5813953488372</v>
      </c>
      <c r="U880" s="9" t="n">
        <v>132.5581395348837</v>
      </c>
      <c r="V880" s="9" t="n">
        <v>132.5581395348837</v>
      </c>
      <c r="W880" s="9" t="n">
        <v>132.5581395348837</v>
      </c>
      <c r="X880" s="9" t="n">
        <v>132.5581395348837</v>
      </c>
      <c r="Y880" s="7" t="inlineStr">
        <is>
          <t>.</t>
        </is>
      </c>
      <c r="Z880" s="8">
        <f>SUM(AA880:AL880)</f>
        <v/>
      </c>
      <c r="AA880" s="9" t="n">
        <v>0</v>
      </c>
      <c r="AB880" s="9" t="n">
        <v>0</v>
      </c>
      <c r="AC880" s="9" t="n">
        <v>0</v>
      </c>
      <c r="AD880" s="9" t="n">
        <v>0</v>
      </c>
      <c r="AE880" s="9" t="n">
        <v>0</v>
      </c>
      <c r="AF880" s="9" t="n">
        <v>0</v>
      </c>
      <c r="AG880" s="9" t="n">
        <v>0</v>
      </c>
      <c r="AH880" s="9" t="n">
        <v>0</v>
      </c>
      <c r="AI880" s="9" t="n">
        <v>0</v>
      </c>
      <c r="AJ880" s="9" t="n">
        <v>0</v>
      </c>
      <c r="AK880" s="9" t="n">
        <v>0</v>
      </c>
      <c r="AL880" s="9" t="n">
        <v>0</v>
      </c>
      <c r="AM880" s="7" t="inlineStr">
        <is>
          <t>.</t>
        </is>
      </c>
      <c r="AN880" s="6">
        <f>IF(L880=0,0,Z880/L880)</f>
        <v/>
      </c>
      <c r="AO880" s="5">
        <f>IF(AN880="","",IF(AN880&gt;=0.9,"🟢",IF(AN880&gt;=0.7,"🟡",IF(AN880&gt;=0.5,"🟠","🔴"))))</f>
        <v/>
      </c>
      <c r="AP880" s="9">
        <f>IF(L880=0,0,L880-Z880)</f>
        <v/>
      </c>
      <c r="AQ880" s="5">
        <f>IF(Z880=0,"",RANK(Z880,Z$4:Z$1569,0))</f>
        <v/>
      </c>
      <c r="AR880" s="7" t="inlineStr">
        <is>
          <t>.</t>
        </is>
      </c>
      <c r="BA880" s="7" t="inlineStr">
        <is>
          <t>.</t>
        </is>
      </c>
      <c r="BB880" s="9">
        <f>SUM(L$4:L$1569)/COUNTA(A$4:A$1569)</f>
        <v/>
      </c>
      <c r="BC880" s="9">
        <f>SUM(M$4:M$1569)/COUNTA(A$4:A$1569)</f>
        <v/>
      </c>
      <c r="BD880" s="9">
        <f>SUM(N$4:N$1569)/COUNTA(A$4:A$1569)</f>
        <v/>
      </c>
      <c r="BE880" s="9">
        <f>SUM(O$4:O$1569)/COUNTA(A$4:A$1569)</f>
        <v/>
      </c>
      <c r="BF880" s="9">
        <f>SUM(P$4:P$1569)/COUNTA(A$4:A$1569)</f>
        <v/>
      </c>
      <c r="BG880" s="9">
        <f>SUM(Q$4:Q$1569)/COUNTA(A$4:A$1569)</f>
        <v/>
      </c>
      <c r="BH880" s="9">
        <f>SUM(R$4:R$1569)/COUNTA(A$4:A$1569)</f>
        <v/>
      </c>
      <c r="BI880" s="9">
        <f>SUM(S$4:S$1569)/COUNTA(A$4:A$1569)</f>
        <v/>
      </c>
      <c r="BJ880" s="9">
        <f>SUM(T$4:T$1569)/COUNTA(A$4:A$1569)</f>
        <v/>
      </c>
      <c r="BK880" s="9">
        <f>SUM(U$4:U$1569)/COUNTA(A$4:A$1569)</f>
        <v/>
      </c>
      <c r="BL880" s="9">
        <f>SUM(V$4:V$1569)/COUNTA(A$4:A$1569)</f>
        <v/>
      </c>
      <c r="BM880" s="9">
        <f>SUM(W$4:W$1569)/COUNTA(A$4:A$1569)</f>
        <v/>
      </c>
      <c r="BN880" s="9">
        <f>SUM(X$4:X$1569)/COUNTA(A$4:A$1569)</f>
        <v/>
      </c>
      <c r="BO880" s="7" t="inlineStr">
        <is>
          <t>.</t>
        </is>
      </c>
      <c r="BP880" s="9">
        <f>IF(Z880&gt;=BB880,0,IFERROR(BB880+(SUMPRODUCT((Z$4:Z$1569&gt;=BB$4:BB$1569)*(Z$4:Z$1569-BB$4:BB$1569))/MAX(1,COUNTIF(Z$4:Z$1569,"&lt;"&amp;BB880+0.01))),BB880))</f>
        <v/>
      </c>
      <c r="BQ880" s="9">
        <f>IF(AA880&gt;=BC880,0,IFERROR(BC880+SUMPRODUCT((AA$4:AA$1569&gt;=BC$4:BC$1569)*(AA$4:AA$1569-BC$4:BC$1569))/MAX(1,COUNTIF(AA$4:AA$1569,"&lt;"&amp;BC880+0.01)),BC880))</f>
        <v/>
      </c>
      <c r="BR880" s="9">
        <f>IF(AB880&gt;=BD880,0,IFERROR(BD880+SUMPRODUCT((AB$4:AB$1569&gt;=BD$4:BD$1569)*(AB$4:AB$1569-BD$4:BD$1569))/MAX(1,COUNTIF(AB$4:AB$1569,"&lt;"&amp;BD880+0.01)),BD880))</f>
        <v/>
      </c>
      <c r="BS880" s="9">
        <f>IF(AC880&gt;=BE880,0,IFERROR(BE880+SUMPRODUCT((AC$4:AC$1569&gt;=BE$4:BE$1569)*(AC$4:AC$1569-BE$4:BE$1569))/MAX(1,COUNTIF(AC$4:AC$1569,"&lt;"&amp;BE880+0.01)),BE880))</f>
        <v/>
      </c>
      <c r="BT880" s="9">
        <f>IF(AD880&gt;=BF880,0,IFERROR(BF880+SUMPRODUCT((AD$4:AD$1569&gt;=BF$4:BF$1569)*(AD$4:AD$1569-BF$4:BF$1569))/MAX(1,COUNTIF(AD$4:AD$1569,"&lt;"&amp;BF880+0.01)),BF880))</f>
        <v/>
      </c>
      <c r="BU880" s="9">
        <f>IF(AE880&gt;=BG880,0,IFERROR(BG880+SUMPRODUCT((AE$4:AE$1569&gt;=BG$4:BG$1569)*(AE$4:AE$1569-BG$4:BG$1569))/MAX(1,COUNTIF(AE$4:AE$1569,"&lt;"&amp;BG880+0.01)),BG880))</f>
        <v/>
      </c>
      <c r="BV880" s="9">
        <f>IF(AF880&gt;=BH880,0,IFERROR(BH880+SUMPRODUCT((AF$4:AF$1569&gt;=BH$4:BH$1569)*(AF$4:AF$1569-BH$4:BH$1569))/MAX(1,COUNTIF(AF$4:AF$1569,"&lt;"&amp;BH880+0.01)),BH880))</f>
        <v/>
      </c>
      <c r="BW880" s="9">
        <f>IF(AG880&gt;=BI880,0,IFERROR(BI880+SUMPRODUCT((AG$4:AG$1569&gt;=BI$4:BI$1569)*(AG$4:AG$1569-BI$4:BI$1569))/MAX(1,COUNTIF(AG$4:AG$1569,"&lt;"&amp;BI880+0.01)),BI880))</f>
        <v/>
      </c>
      <c r="BX880" s="9">
        <f>IF(AH880&gt;=BJ880,0,IFERROR(BJ880+SUMPRODUCT((AH$4:AH$1569&gt;=BJ$4:BJ$1569)*(AH$4:AH$1569-BJ$4:BJ$1569))/MAX(1,COUNTIF(AH$4:AH$1569,"&lt;"&amp;BJ880+0.01)),BJ880))</f>
        <v/>
      </c>
      <c r="BY880" s="9">
        <f>IF(AI880&gt;=BK880,0,IFERROR(BK880+SUMPRODUCT((AI$4:AI$1569&gt;=BK$4:BK$1569)*(AI$4:AI$1569-BK$4:BK$1569))/MAX(1,COUNTIF(AI$4:AI$1569,"&lt;"&amp;BK880+0.01)),BK880))</f>
        <v/>
      </c>
      <c r="BZ880" s="9">
        <f>IF(AJ880&gt;=BL880,0,IFERROR(BL880+SUMPRODUCT((AJ$4:AJ$1569&gt;=BL$4:BL$1569)*(AJ$4:AJ$1569-BL$4:BL$1569))/MAX(1,COUNTIF(AJ$4:AJ$1569,"&lt;"&amp;BL880+0.01)),BL880))</f>
        <v/>
      </c>
      <c r="CA880" s="9">
        <f>IF(AK880&gt;=BM880,0,IFERROR(BM880+SUMPRODUCT((AK$4:AK$1569&gt;=BM$4:BM$1569)*(AK$4:AK$1569-BM$4:BM$1569))/MAX(1,COUNTIF(AK$4:AK$1569,"&lt;"&amp;BM880+0.01)),BM880))</f>
        <v/>
      </c>
      <c r="CB880" s="9">
        <f>IF(AL880&gt;=BN880,0,IFERROR(BN880+SUMPRODUCT((AL$4:AL$1569&gt;=BN$4:BN$1569)*(AL$4:AL$1569-BN$4:BN$1569))/MAX(1,COUNTIF(AL$4:AL$1569,"&lt;"&amp;BN880+0.01)),BN880))</f>
        <v/>
      </c>
      <c r="CC880" s="5">
        <f>IF(AO880="🟢","VERDE",IF(AO880="🟡","AMARELO",IF(AO880="🟠","VERMELHO",IF(AO880="🔴","VERMELHO","ROXO"))))</f>
        <v/>
      </c>
      <c r="CD880" s="5" t="inlineStr">
        <is>
          <t>🌎 REGIÕES</t>
        </is>
      </c>
      <c r="CE880" s="5" t="inlineStr">
        <is>
          <t>SEM REDE</t>
        </is>
      </c>
    </row>
    <row r="881">
      <c r="A881" s="5" t="inlineStr">
        <is>
          <t>28429121000172</t>
        </is>
      </c>
      <c r="B881" s="5" t="inlineStr">
        <is>
          <t>GOUVEA E SOUZA PRODUTOS NATURAIS LTDA -E</t>
        </is>
      </c>
      <c r="C881" s="5" t="inlineStr">
        <is>
          <t>06 - SEM GRUPO</t>
        </is>
      </c>
      <c r="D881" s="5" t="inlineStr">
        <is>
          <t>LARISSA PADILHA</t>
        </is>
      </c>
      <c r="E881" s="5" t="inlineStr">
        <is>
          <t>MG</t>
        </is>
      </c>
      <c r="F881" s="5">
        <f>IFERROR(VLOOKUP(C881,$AS$4:$AT$25,2,FALSE),"")</f>
        <v/>
      </c>
      <c r="G881" s="6">
        <f>IFERROR(VLOOKUP(C881,$AS$4:$AX$25,6,FALSE),"")</f>
        <v/>
      </c>
      <c r="H881" s="5">
        <f>IFERROR(VLOOKUP(C881,$AS$4:$AY$25,7,FALSE),"")</f>
        <v/>
      </c>
      <c r="I881" s="5">
        <f>IFERROR(VLOOKUP(C881,$AS$4:$AZ$25,8,FALSE),"")</f>
        <v/>
      </c>
      <c r="J881" s="7" t="inlineStr">
        <is>
          <t>.</t>
        </is>
      </c>
      <c r="K881" s="5" t="inlineStr">
        <is>
          <t>RJ + ES + MG</t>
        </is>
      </c>
      <c r="L881" s="8" t="n">
        <v>1440</v>
      </c>
      <c r="M881" s="9" t="n">
        <v>120</v>
      </c>
      <c r="N881" s="9" t="n">
        <v>120</v>
      </c>
      <c r="O881" s="9" t="n">
        <v>120</v>
      </c>
      <c r="P881" s="9" t="n">
        <v>120</v>
      </c>
      <c r="Q881" s="9" t="n">
        <v>120</v>
      </c>
      <c r="R881" s="9" t="n">
        <v>120</v>
      </c>
      <c r="S881" s="9" t="n">
        <v>120</v>
      </c>
      <c r="T881" s="9" t="n">
        <v>120</v>
      </c>
      <c r="U881" s="9" t="n">
        <v>120</v>
      </c>
      <c r="V881" s="9" t="n">
        <v>120</v>
      </c>
      <c r="W881" s="9" t="n">
        <v>120</v>
      </c>
      <c r="X881" s="9" t="n">
        <v>120</v>
      </c>
      <c r="Y881" s="7" t="inlineStr">
        <is>
          <t>.</t>
        </is>
      </c>
      <c r="Z881" s="8">
        <f>SUM(AA881:AL881)</f>
        <v/>
      </c>
      <c r="AA881" s="9" t="n">
        <v>0</v>
      </c>
      <c r="AB881" s="9" t="n">
        <v>0</v>
      </c>
      <c r="AC881" s="9" t="n">
        <v>0</v>
      </c>
      <c r="AD881" s="9" t="n">
        <v>0</v>
      </c>
      <c r="AE881" s="9" t="n">
        <v>0</v>
      </c>
      <c r="AF881" s="9" t="n">
        <v>0</v>
      </c>
      <c r="AG881" s="9" t="n">
        <v>0</v>
      </c>
      <c r="AH881" s="9" t="n">
        <v>0</v>
      </c>
      <c r="AI881" s="9" t="n">
        <v>0</v>
      </c>
      <c r="AJ881" s="9" t="n">
        <v>0</v>
      </c>
      <c r="AK881" s="9" t="n">
        <v>0</v>
      </c>
      <c r="AL881" s="9" t="n">
        <v>0</v>
      </c>
      <c r="AM881" s="7" t="inlineStr">
        <is>
          <t>.</t>
        </is>
      </c>
      <c r="AN881" s="6">
        <f>IF(L881=0,0,Z881/L881)</f>
        <v/>
      </c>
      <c r="AO881" s="5">
        <f>IF(AN881="","",IF(AN881&gt;=0.9,"🟢",IF(AN881&gt;=0.7,"🟡",IF(AN881&gt;=0.5,"🟠","🔴"))))</f>
        <v/>
      </c>
      <c r="AP881" s="9">
        <f>IF(L881=0,0,L881-Z881)</f>
        <v/>
      </c>
      <c r="AQ881" s="5">
        <f>IF(Z881=0,"",RANK(Z881,Z$4:Z$1569,0))</f>
        <v/>
      </c>
      <c r="AR881" s="7" t="inlineStr">
        <is>
          <t>.</t>
        </is>
      </c>
      <c r="BA881" s="7" t="inlineStr">
        <is>
          <t>.</t>
        </is>
      </c>
      <c r="BB881" s="9">
        <f>SUM(L$4:L$1569)/COUNTA(A$4:A$1569)</f>
        <v/>
      </c>
      <c r="BC881" s="9">
        <f>SUM(M$4:M$1569)/COUNTA(A$4:A$1569)</f>
        <v/>
      </c>
      <c r="BD881" s="9">
        <f>SUM(N$4:N$1569)/COUNTA(A$4:A$1569)</f>
        <v/>
      </c>
      <c r="BE881" s="9">
        <f>SUM(O$4:O$1569)/COUNTA(A$4:A$1569)</f>
        <v/>
      </c>
      <c r="BF881" s="9">
        <f>SUM(P$4:P$1569)/COUNTA(A$4:A$1569)</f>
        <v/>
      </c>
      <c r="BG881" s="9">
        <f>SUM(Q$4:Q$1569)/COUNTA(A$4:A$1569)</f>
        <v/>
      </c>
      <c r="BH881" s="9">
        <f>SUM(R$4:R$1569)/COUNTA(A$4:A$1569)</f>
        <v/>
      </c>
      <c r="BI881" s="9">
        <f>SUM(S$4:S$1569)/COUNTA(A$4:A$1569)</f>
        <v/>
      </c>
      <c r="BJ881" s="9">
        <f>SUM(T$4:T$1569)/COUNTA(A$4:A$1569)</f>
        <v/>
      </c>
      <c r="BK881" s="9">
        <f>SUM(U$4:U$1569)/COUNTA(A$4:A$1569)</f>
        <v/>
      </c>
      <c r="BL881" s="9">
        <f>SUM(V$4:V$1569)/COUNTA(A$4:A$1569)</f>
        <v/>
      </c>
      <c r="BM881" s="9">
        <f>SUM(W$4:W$1569)/COUNTA(A$4:A$1569)</f>
        <v/>
      </c>
      <c r="BN881" s="9">
        <f>SUM(X$4:X$1569)/COUNTA(A$4:A$1569)</f>
        <v/>
      </c>
      <c r="BO881" s="7" t="inlineStr">
        <is>
          <t>.</t>
        </is>
      </c>
      <c r="BP881" s="9">
        <f>IF(Z881&gt;=BB881,0,IFERROR(BB881+(SUMPRODUCT((Z$4:Z$1569&gt;=BB$4:BB$1569)*(Z$4:Z$1569-BB$4:BB$1569))/MAX(1,COUNTIF(Z$4:Z$1569,"&lt;"&amp;BB881+0.01))),BB881))</f>
        <v/>
      </c>
      <c r="BQ881" s="9">
        <f>IF(AA881&gt;=BC881,0,IFERROR(BC881+SUMPRODUCT((AA$4:AA$1569&gt;=BC$4:BC$1569)*(AA$4:AA$1569-BC$4:BC$1569))/MAX(1,COUNTIF(AA$4:AA$1569,"&lt;"&amp;BC881+0.01)),BC881))</f>
        <v/>
      </c>
      <c r="BR881" s="9">
        <f>IF(AB881&gt;=BD881,0,IFERROR(BD881+SUMPRODUCT((AB$4:AB$1569&gt;=BD$4:BD$1569)*(AB$4:AB$1569-BD$4:BD$1569))/MAX(1,COUNTIF(AB$4:AB$1569,"&lt;"&amp;BD881+0.01)),BD881))</f>
        <v/>
      </c>
      <c r="BS881" s="9">
        <f>IF(AC881&gt;=BE881,0,IFERROR(BE881+SUMPRODUCT((AC$4:AC$1569&gt;=BE$4:BE$1569)*(AC$4:AC$1569-BE$4:BE$1569))/MAX(1,COUNTIF(AC$4:AC$1569,"&lt;"&amp;BE881+0.01)),BE881))</f>
        <v/>
      </c>
      <c r="BT881" s="9">
        <f>IF(AD881&gt;=BF881,0,IFERROR(BF881+SUMPRODUCT((AD$4:AD$1569&gt;=BF$4:BF$1569)*(AD$4:AD$1569-BF$4:BF$1569))/MAX(1,COUNTIF(AD$4:AD$1569,"&lt;"&amp;BF881+0.01)),BF881))</f>
        <v/>
      </c>
      <c r="BU881" s="9">
        <f>IF(AE881&gt;=BG881,0,IFERROR(BG881+SUMPRODUCT((AE$4:AE$1569&gt;=BG$4:BG$1569)*(AE$4:AE$1569-BG$4:BG$1569))/MAX(1,COUNTIF(AE$4:AE$1569,"&lt;"&amp;BG881+0.01)),BG881))</f>
        <v/>
      </c>
      <c r="BV881" s="9">
        <f>IF(AF881&gt;=BH881,0,IFERROR(BH881+SUMPRODUCT((AF$4:AF$1569&gt;=BH$4:BH$1569)*(AF$4:AF$1569-BH$4:BH$1569))/MAX(1,COUNTIF(AF$4:AF$1569,"&lt;"&amp;BH881+0.01)),BH881))</f>
        <v/>
      </c>
      <c r="BW881" s="9">
        <f>IF(AG881&gt;=BI881,0,IFERROR(BI881+SUMPRODUCT((AG$4:AG$1569&gt;=BI$4:BI$1569)*(AG$4:AG$1569-BI$4:BI$1569))/MAX(1,COUNTIF(AG$4:AG$1569,"&lt;"&amp;BI881+0.01)),BI881))</f>
        <v/>
      </c>
      <c r="BX881" s="9">
        <f>IF(AH881&gt;=BJ881,0,IFERROR(BJ881+SUMPRODUCT((AH$4:AH$1569&gt;=BJ$4:BJ$1569)*(AH$4:AH$1569-BJ$4:BJ$1569))/MAX(1,COUNTIF(AH$4:AH$1569,"&lt;"&amp;BJ881+0.01)),BJ881))</f>
        <v/>
      </c>
      <c r="BY881" s="9">
        <f>IF(AI881&gt;=BK881,0,IFERROR(BK881+SUMPRODUCT((AI$4:AI$1569&gt;=BK$4:BK$1569)*(AI$4:AI$1569-BK$4:BK$1569))/MAX(1,COUNTIF(AI$4:AI$1569,"&lt;"&amp;BK881+0.01)),BK881))</f>
        <v/>
      </c>
      <c r="BZ881" s="9">
        <f>IF(AJ881&gt;=BL881,0,IFERROR(BL881+SUMPRODUCT((AJ$4:AJ$1569&gt;=BL$4:BL$1569)*(AJ$4:AJ$1569-BL$4:BL$1569))/MAX(1,COUNTIF(AJ$4:AJ$1569,"&lt;"&amp;BL881+0.01)),BL881))</f>
        <v/>
      </c>
      <c r="CA881" s="9">
        <f>IF(AK881&gt;=BM881,0,IFERROR(BM881+SUMPRODUCT((AK$4:AK$1569&gt;=BM$4:BM$1569)*(AK$4:AK$1569-BM$4:BM$1569))/MAX(1,COUNTIF(AK$4:AK$1569,"&lt;"&amp;BM881+0.01)),BM881))</f>
        <v/>
      </c>
      <c r="CB881" s="9">
        <f>IF(AL881&gt;=BN881,0,IFERROR(BN881+SUMPRODUCT((AL$4:AL$1569&gt;=BN$4:BN$1569)*(AL$4:AL$1569-BN$4:BN$1569))/MAX(1,COUNTIF(AL$4:AL$1569,"&lt;"&amp;BN881+0.01)),BN881))</f>
        <v/>
      </c>
      <c r="CC881" s="5">
        <f>IF(AO881="🟢","VERDE",IF(AO881="🟡","AMARELO",IF(AO881="🟠","VERMELHO",IF(AO881="🔴","VERMELHO","ROXO"))))</f>
        <v/>
      </c>
      <c r="CD881" s="5" t="inlineStr">
        <is>
          <t>🌎 REGIÕES</t>
        </is>
      </c>
      <c r="CE881" s="5" t="inlineStr">
        <is>
          <t>SEM REDE</t>
        </is>
      </c>
    </row>
    <row r="882">
      <c r="A882" s="5" t="inlineStr">
        <is>
          <t>28536228000110</t>
        </is>
      </c>
      <c r="B882" s="5" t="inlineStr">
        <is>
          <t>EMPORIO MOINHO DE VENTO DE MONTE ALTO LT</t>
        </is>
      </c>
      <c r="C882" s="5" t="inlineStr">
        <is>
          <t>06 - SEM GRUPO</t>
        </is>
      </c>
      <c r="D882" s="5" t="inlineStr">
        <is>
          <t>LARISSA PADILHA</t>
        </is>
      </c>
      <c r="E882" s="5" t="inlineStr">
        <is>
          <t>SP</t>
        </is>
      </c>
      <c r="F882" s="5">
        <f>IFERROR(VLOOKUP(C882,$AS$4:$AT$25,2,FALSE),"")</f>
        <v/>
      </c>
      <c r="G882" s="6">
        <f>IFERROR(VLOOKUP(C882,$AS$4:$AX$25,6,FALSE),"")</f>
        <v/>
      </c>
      <c r="H882" s="5">
        <f>IFERROR(VLOOKUP(C882,$AS$4:$AY$25,7,FALSE),"")</f>
        <v/>
      </c>
      <c r="I882" s="5">
        <f>IFERROR(VLOOKUP(C882,$AS$4:$AZ$25,8,FALSE),"")</f>
        <v/>
      </c>
      <c r="J882" s="7" t="inlineStr">
        <is>
          <t>.</t>
        </is>
      </c>
      <c r="K882" s="5" t="inlineStr">
        <is>
          <t>SP INTERIOR</t>
        </is>
      </c>
      <c r="L882" s="8" t="n">
        <v>2600</v>
      </c>
      <c r="M882" s="9" t="n">
        <v>166.6666666666667</v>
      </c>
      <c r="N882" s="9" t="n">
        <v>200</v>
      </c>
      <c r="O882" s="9" t="n">
        <v>200</v>
      </c>
      <c r="P882" s="9" t="n">
        <v>200</v>
      </c>
      <c r="Q882" s="9" t="n">
        <v>200</v>
      </c>
      <c r="R882" s="9" t="n">
        <v>200</v>
      </c>
      <c r="S882" s="9" t="n">
        <v>233.3333333333333</v>
      </c>
      <c r="T882" s="9" t="n">
        <v>233.3333333333333</v>
      </c>
      <c r="U882" s="9" t="n">
        <v>233.3333333333333</v>
      </c>
      <c r="V882" s="9" t="n">
        <v>233.3333333333333</v>
      </c>
      <c r="W882" s="9" t="n">
        <v>233.3333333333333</v>
      </c>
      <c r="X882" s="9" t="n">
        <v>266.6666666666667</v>
      </c>
      <c r="Y882" s="7" t="inlineStr">
        <is>
          <t>.</t>
        </is>
      </c>
      <c r="Z882" s="8">
        <f>SUM(AA882:AL882)</f>
        <v/>
      </c>
      <c r="AA882" s="9" t="n">
        <v>0</v>
      </c>
      <c r="AB882" s="9" t="n">
        <v>0</v>
      </c>
      <c r="AC882" s="9" t="n">
        <v>0</v>
      </c>
      <c r="AD882" s="9" t="n">
        <v>0</v>
      </c>
      <c r="AE882" s="9" t="n">
        <v>0</v>
      </c>
      <c r="AF882" s="9" t="n">
        <v>0</v>
      </c>
      <c r="AG882" s="9" t="n">
        <v>0</v>
      </c>
      <c r="AH882" s="9" t="n">
        <v>0</v>
      </c>
      <c r="AI882" s="9" t="n">
        <v>0</v>
      </c>
      <c r="AJ882" s="9" t="n">
        <v>0</v>
      </c>
      <c r="AK882" s="9" t="n">
        <v>0</v>
      </c>
      <c r="AL882" s="9" t="n">
        <v>0</v>
      </c>
      <c r="AM882" s="7" t="inlineStr">
        <is>
          <t>.</t>
        </is>
      </c>
      <c r="AN882" s="6">
        <f>IF(L882=0,0,Z882/L882)</f>
        <v/>
      </c>
      <c r="AO882" s="5">
        <f>IF(AN882="","",IF(AN882&gt;=0.9,"🟢",IF(AN882&gt;=0.7,"🟡",IF(AN882&gt;=0.5,"🟠","🔴"))))</f>
        <v/>
      </c>
      <c r="AP882" s="9">
        <f>IF(L882=0,0,L882-Z882)</f>
        <v/>
      </c>
      <c r="AQ882" s="5">
        <f>IF(Z882=0,"",RANK(Z882,Z$4:Z$1569,0))</f>
        <v/>
      </c>
      <c r="AR882" s="7" t="inlineStr">
        <is>
          <t>.</t>
        </is>
      </c>
      <c r="BA882" s="7" t="inlineStr">
        <is>
          <t>.</t>
        </is>
      </c>
      <c r="BB882" s="9">
        <f>SUM(L$4:L$1569)/COUNTA(A$4:A$1569)</f>
        <v/>
      </c>
      <c r="BC882" s="9">
        <f>SUM(M$4:M$1569)/COUNTA(A$4:A$1569)</f>
        <v/>
      </c>
      <c r="BD882" s="9">
        <f>SUM(N$4:N$1569)/COUNTA(A$4:A$1569)</f>
        <v/>
      </c>
      <c r="BE882" s="9">
        <f>SUM(O$4:O$1569)/COUNTA(A$4:A$1569)</f>
        <v/>
      </c>
      <c r="BF882" s="9">
        <f>SUM(P$4:P$1569)/COUNTA(A$4:A$1569)</f>
        <v/>
      </c>
      <c r="BG882" s="9">
        <f>SUM(Q$4:Q$1569)/COUNTA(A$4:A$1569)</f>
        <v/>
      </c>
      <c r="BH882" s="9">
        <f>SUM(R$4:R$1569)/COUNTA(A$4:A$1569)</f>
        <v/>
      </c>
      <c r="BI882" s="9">
        <f>SUM(S$4:S$1569)/COUNTA(A$4:A$1569)</f>
        <v/>
      </c>
      <c r="BJ882" s="9">
        <f>SUM(T$4:T$1569)/COUNTA(A$4:A$1569)</f>
        <v/>
      </c>
      <c r="BK882" s="9">
        <f>SUM(U$4:U$1569)/COUNTA(A$4:A$1569)</f>
        <v/>
      </c>
      <c r="BL882" s="9">
        <f>SUM(V$4:V$1569)/COUNTA(A$4:A$1569)</f>
        <v/>
      </c>
      <c r="BM882" s="9">
        <f>SUM(W$4:W$1569)/COUNTA(A$4:A$1569)</f>
        <v/>
      </c>
      <c r="BN882" s="9">
        <f>SUM(X$4:X$1569)/COUNTA(A$4:A$1569)</f>
        <v/>
      </c>
      <c r="BO882" s="7" t="inlineStr">
        <is>
          <t>.</t>
        </is>
      </c>
      <c r="BP882" s="9">
        <f>IF(Z882&gt;=BB882,0,IFERROR(BB882+(SUMPRODUCT((Z$4:Z$1569&gt;=BB$4:BB$1569)*(Z$4:Z$1569-BB$4:BB$1569))/MAX(1,COUNTIF(Z$4:Z$1569,"&lt;"&amp;BB882+0.01))),BB882))</f>
        <v/>
      </c>
      <c r="BQ882" s="9">
        <f>IF(AA882&gt;=BC882,0,IFERROR(BC882+SUMPRODUCT((AA$4:AA$1569&gt;=BC$4:BC$1569)*(AA$4:AA$1569-BC$4:BC$1569))/MAX(1,COUNTIF(AA$4:AA$1569,"&lt;"&amp;BC882+0.01)),BC882))</f>
        <v/>
      </c>
      <c r="BR882" s="9">
        <f>IF(AB882&gt;=BD882,0,IFERROR(BD882+SUMPRODUCT((AB$4:AB$1569&gt;=BD$4:BD$1569)*(AB$4:AB$1569-BD$4:BD$1569))/MAX(1,COUNTIF(AB$4:AB$1569,"&lt;"&amp;BD882+0.01)),BD882))</f>
        <v/>
      </c>
      <c r="BS882" s="9">
        <f>IF(AC882&gt;=BE882,0,IFERROR(BE882+SUMPRODUCT((AC$4:AC$1569&gt;=BE$4:BE$1569)*(AC$4:AC$1569-BE$4:BE$1569))/MAX(1,COUNTIF(AC$4:AC$1569,"&lt;"&amp;BE882+0.01)),BE882))</f>
        <v/>
      </c>
      <c r="BT882" s="9">
        <f>IF(AD882&gt;=BF882,0,IFERROR(BF882+SUMPRODUCT((AD$4:AD$1569&gt;=BF$4:BF$1569)*(AD$4:AD$1569-BF$4:BF$1569))/MAX(1,COUNTIF(AD$4:AD$1569,"&lt;"&amp;BF882+0.01)),BF882))</f>
        <v/>
      </c>
      <c r="BU882" s="9">
        <f>IF(AE882&gt;=BG882,0,IFERROR(BG882+SUMPRODUCT((AE$4:AE$1569&gt;=BG$4:BG$1569)*(AE$4:AE$1569-BG$4:BG$1569))/MAX(1,COUNTIF(AE$4:AE$1569,"&lt;"&amp;BG882+0.01)),BG882))</f>
        <v/>
      </c>
      <c r="BV882" s="9">
        <f>IF(AF882&gt;=BH882,0,IFERROR(BH882+SUMPRODUCT((AF$4:AF$1569&gt;=BH$4:BH$1569)*(AF$4:AF$1569-BH$4:BH$1569))/MAX(1,COUNTIF(AF$4:AF$1569,"&lt;"&amp;BH882+0.01)),BH882))</f>
        <v/>
      </c>
      <c r="BW882" s="9">
        <f>IF(AG882&gt;=BI882,0,IFERROR(BI882+SUMPRODUCT((AG$4:AG$1569&gt;=BI$4:BI$1569)*(AG$4:AG$1569-BI$4:BI$1569))/MAX(1,COUNTIF(AG$4:AG$1569,"&lt;"&amp;BI882+0.01)),BI882))</f>
        <v/>
      </c>
      <c r="BX882" s="9">
        <f>IF(AH882&gt;=BJ882,0,IFERROR(BJ882+SUMPRODUCT((AH$4:AH$1569&gt;=BJ$4:BJ$1569)*(AH$4:AH$1569-BJ$4:BJ$1569))/MAX(1,COUNTIF(AH$4:AH$1569,"&lt;"&amp;BJ882+0.01)),BJ882))</f>
        <v/>
      </c>
      <c r="BY882" s="9">
        <f>IF(AI882&gt;=BK882,0,IFERROR(BK882+SUMPRODUCT((AI$4:AI$1569&gt;=BK$4:BK$1569)*(AI$4:AI$1569-BK$4:BK$1569))/MAX(1,COUNTIF(AI$4:AI$1569,"&lt;"&amp;BK882+0.01)),BK882))</f>
        <v/>
      </c>
      <c r="BZ882" s="9">
        <f>IF(AJ882&gt;=BL882,0,IFERROR(BL882+SUMPRODUCT((AJ$4:AJ$1569&gt;=BL$4:BL$1569)*(AJ$4:AJ$1569-BL$4:BL$1569))/MAX(1,COUNTIF(AJ$4:AJ$1569,"&lt;"&amp;BL882+0.01)),BL882))</f>
        <v/>
      </c>
      <c r="CA882" s="9">
        <f>IF(AK882&gt;=BM882,0,IFERROR(BM882+SUMPRODUCT((AK$4:AK$1569&gt;=BM$4:BM$1569)*(AK$4:AK$1569-BM$4:BM$1569))/MAX(1,COUNTIF(AK$4:AK$1569,"&lt;"&amp;BM882+0.01)),BM882))</f>
        <v/>
      </c>
      <c r="CB882" s="9">
        <f>IF(AL882&gt;=BN882,0,IFERROR(BN882+SUMPRODUCT((AL$4:AL$1569&gt;=BN$4:BN$1569)*(AL$4:AL$1569-BN$4:BN$1569))/MAX(1,COUNTIF(AL$4:AL$1569,"&lt;"&amp;BN882+0.01)),BN882))</f>
        <v/>
      </c>
      <c r="CC882" s="5">
        <f>IF(AO882="🟢","VERDE",IF(AO882="🟡","AMARELO",IF(AO882="🟠","VERMELHO",IF(AO882="🔴","VERMELHO","ROXO"))))</f>
        <v/>
      </c>
      <c r="CD882" s="5" t="inlineStr">
        <is>
          <t>🌎 REGIÕES</t>
        </is>
      </c>
      <c r="CE882" s="5" t="inlineStr">
        <is>
          <t>SEM REDE</t>
        </is>
      </c>
    </row>
    <row r="883">
      <c r="A883" s="5" t="inlineStr">
        <is>
          <t>28613477000161</t>
        </is>
      </c>
      <c r="B883" s="5" t="inlineStr">
        <is>
          <t>S&amp;G COMERCIO DE PRODUTOS NATURAIS LTDA -</t>
        </is>
      </c>
      <c r="C883" s="5" t="inlineStr">
        <is>
          <t>06 - SEM GRUPO</t>
        </is>
      </c>
      <c r="D883" s="5" t="inlineStr">
        <is>
          <t>HEMANUELE DITZEL (MANU)</t>
        </is>
      </c>
      <c r="E883" s="5" t="inlineStr">
        <is>
          <t>SC</t>
        </is>
      </c>
      <c r="F883" s="5">
        <f>IFERROR(VLOOKUP(C883,$AS$4:$AT$25,2,FALSE),"")</f>
        <v/>
      </c>
      <c r="G883" s="6">
        <f>IFERROR(VLOOKUP(C883,$AS$4:$AX$25,6,FALSE),"")</f>
        <v/>
      </c>
      <c r="H883" s="5">
        <f>IFERROR(VLOOKUP(C883,$AS$4:$AY$25,7,FALSE),"")</f>
        <v/>
      </c>
      <c r="I883" s="5">
        <f>IFERROR(VLOOKUP(C883,$AS$4:$AZ$25,8,FALSE),"")</f>
        <v/>
      </c>
      <c r="J883" s="7" t="inlineStr">
        <is>
          <t>.</t>
        </is>
      </c>
      <c r="K883" s="5" t="inlineStr">
        <is>
          <t>SUL</t>
        </is>
      </c>
      <c r="L883" s="8" t="n">
        <v>1553.191489361702</v>
      </c>
      <c r="M883" s="9" t="n">
        <v>119.1489361702128</v>
      </c>
      <c r="N883" s="9" t="n">
        <v>123.4042553191489</v>
      </c>
      <c r="O883" s="9" t="n">
        <v>123.4042553191489</v>
      </c>
      <c r="P883" s="9" t="n">
        <v>123.4042553191489</v>
      </c>
      <c r="Q883" s="9" t="n">
        <v>127.6595744680851</v>
      </c>
      <c r="R883" s="9" t="n">
        <v>127.6595744680851</v>
      </c>
      <c r="S883" s="9" t="n">
        <v>131.9148936170213</v>
      </c>
      <c r="T883" s="9" t="n">
        <v>131.9148936170213</v>
      </c>
      <c r="U883" s="9" t="n">
        <v>131.9148936170213</v>
      </c>
      <c r="V883" s="9" t="n">
        <v>136.1702127659574</v>
      </c>
      <c r="W883" s="9" t="n">
        <v>136.1702127659574</v>
      </c>
      <c r="X883" s="9" t="n">
        <v>140.4255319148936</v>
      </c>
      <c r="Y883" s="7" t="inlineStr">
        <is>
          <t>.</t>
        </is>
      </c>
      <c r="Z883" s="8">
        <f>SUM(AA883:AL883)</f>
        <v/>
      </c>
      <c r="AA883" s="9" t="n">
        <v>0</v>
      </c>
      <c r="AB883" s="9" t="n">
        <v>0</v>
      </c>
      <c r="AC883" s="9" t="n">
        <v>0</v>
      </c>
      <c r="AD883" s="9" t="n">
        <v>0</v>
      </c>
      <c r="AE883" s="9" t="n">
        <v>0</v>
      </c>
      <c r="AF883" s="9" t="n">
        <v>0</v>
      </c>
      <c r="AG883" s="9" t="n">
        <v>0</v>
      </c>
      <c r="AH883" s="9" t="n">
        <v>0</v>
      </c>
      <c r="AI883" s="9" t="n">
        <v>0</v>
      </c>
      <c r="AJ883" s="9" t="n">
        <v>0</v>
      </c>
      <c r="AK883" s="9" t="n">
        <v>0</v>
      </c>
      <c r="AL883" s="9" t="n">
        <v>0</v>
      </c>
      <c r="AM883" s="7" t="inlineStr">
        <is>
          <t>.</t>
        </is>
      </c>
      <c r="AN883" s="6">
        <f>IF(L883=0,0,Z883/L883)</f>
        <v/>
      </c>
      <c r="AO883" s="5">
        <f>IF(AN883="","",IF(AN883&gt;=0.9,"🟢",IF(AN883&gt;=0.7,"🟡",IF(AN883&gt;=0.5,"🟠","🔴"))))</f>
        <v/>
      </c>
      <c r="AP883" s="9">
        <f>IF(L883=0,0,L883-Z883)</f>
        <v/>
      </c>
      <c r="AQ883" s="5">
        <f>IF(Z883=0,"",RANK(Z883,Z$4:Z$1569,0))</f>
        <v/>
      </c>
      <c r="AR883" s="7" t="inlineStr">
        <is>
          <t>.</t>
        </is>
      </c>
      <c r="BA883" s="7" t="inlineStr">
        <is>
          <t>.</t>
        </is>
      </c>
      <c r="BB883" s="9">
        <f>SUM(L$4:L$1569)/COUNTA(A$4:A$1569)</f>
        <v/>
      </c>
      <c r="BC883" s="9">
        <f>SUM(M$4:M$1569)/COUNTA(A$4:A$1569)</f>
        <v/>
      </c>
      <c r="BD883" s="9">
        <f>SUM(N$4:N$1569)/COUNTA(A$4:A$1569)</f>
        <v/>
      </c>
      <c r="BE883" s="9">
        <f>SUM(O$4:O$1569)/COUNTA(A$4:A$1569)</f>
        <v/>
      </c>
      <c r="BF883" s="9">
        <f>SUM(P$4:P$1569)/COUNTA(A$4:A$1569)</f>
        <v/>
      </c>
      <c r="BG883" s="9">
        <f>SUM(Q$4:Q$1569)/COUNTA(A$4:A$1569)</f>
        <v/>
      </c>
      <c r="BH883" s="9">
        <f>SUM(R$4:R$1569)/COUNTA(A$4:A$1569)</f>
        <v/>
      </c>
      <c r="BI883" s="9">
        <f>SUM(S$4:S$1569)/COUNTA(A$4:A$1569)</f>
        <v/>
      </c>
      <c r="BJ883" s="9">
        <f>SUM(T$4:T$1569)/COUNTA(A$4:A$1569)</f>
        <v/>
      </c>
      <c r="BK883" s="9">
        <f>SUM(U$4:U$1569)/COUNTA(A$4:A$1569)</f>
        <v/>
      </c>
      <c r="BL883" s="9">
        <f>SUM(V$4:V$1569)/COUNTA(A$4:A$1569)</f>
        <v/>
      </c>
      <c r="BM883" s="9">
        <f>SUM(W$4:W$1569)/COUNTA(A$4:A$1569)</f>
        <v/>
      </c>
      <c r="BN883" s="9">
        <f>SUM(X$4:X$1569)/COUNTA(A$4:A$1569)</f>
        <v/>
      </c>
      <c r="BO883" s="7" t="inlineStr">
        <is>
          <t>.</t>
        </is>
      </c>
      <c r="BP883" s="9">
        <f>IF(Z883&gt;=BB883,0,IFERROR(BB883+(SUMPRODUCT((Z$4:Z$1569&gt;=BB$4:BB$1569)*(Z$4:Z$1569-BB$4:BB$1569))/MAX(1,COUNTIF(Z$4:Z$1569,"&lt;"&amp;BB883+0.01))),BB883))</f>
        <v/>
      </c>
      <c r="BQ883" s="9">
        <f>IF(AA883&gt;=BC883,0,IFERROR(BC883+SUMPRODUCT((AA$4:AA$1569&gt;=BC$4:BC$1569)*(AA$4:AA$1569-BC$4:BC$1569))/MAX(1,COUNTIF(AA$4:AA$1569,"&lt;"&amp;BC883+0.01)),BC883))</f>
        <v/>
      </c>
      <c r="BR883" s="9">
        <f>IF(AB883&gt;=BD883,0,IFERROR(BD883+SUMPRODUCT((AB$4:AB$1569&gt;=BD$4:BD$1569)*(AB$4:AB$1569-BD$4:BD$1569))/MAX(1,COUNTIF(AB$4:AB$1569,"&lt;"&amp;BD883+0.01)),BD883))</f>
        <v/>
      </c>
      <c r="BS883" s="9">
        <f>IF(AC883&gt;=BE883,0,IFERROR(BE883+SUMPRODUCT((AC$4:AC$1569&gt;=BE$4:BE$1569)*(AC$4:AC$1569-BE$4:BE$1569))/MAX(1,COUNTIF(AC$4:AC$1569,"&lt;"&amp;BE883+0.01)),BE883))</f>
        <v/>
      </c>
      <c r="BT883" s="9">
        <f>IF(AD883&gt;=BF883,0,IFERROR(BF883+SUMPRODUCT((AD$4:AD$1569&gt;=BF$4:BF$1569)*(AD$4:AD$1569-BF$4:BF$1569))/MAX(1,COUNTIF(AD$4:AD$1569,"&lt;"&amp;BF883+0.01)),BF883))</f>
        <v/>
      </c>
      <c r="BU883" s="9">
        <f>IF(AE883&gt;=BG883,0,IFERROR(BG883+SUMPRODUCT((AE$4:AE$1569&gt;=BG$4:BG$1569)*(AE$4:AE$1569-BG$4:BG$1569))/MAX(1,COUNTIF(AE$4:AE$1569,"&lt;"&amp;BG883+0.01)),BG883))</f>
        <v/>
      </c>
      <c r="BV883" s="9">
        <f>IF(AF883&gt;=BH883,0,IFERROR(BH883+SUMPRODUCT((AF$4:AF$1569&gt;=BH$4:BH$1569)*(AF$4:AF$1569-BH$4:BH$1569))/MAX(1,COUNTIF(AF$4:AF$1569,"&lt;"&amp;BH883+0.01)),BH883))</f>
        <v/>
      </c>
      <c r="BW883" s="9">
        <f>IF(AG883&gt;=BI883,0,IFERROR(BI883+SUMPRODUCT((AG$4:AG$1569&gt;=BI$4:BI$1569)*(AG$4:AG$1569-BI$4:BI$1569))/MAX(1,COUNTIF(AG$4:AG$1569,"&lt;"&amp;BI883+0.01)),BI883))</f>
        <v/>
      </c>
      <c r="BX883" s="9">
        <f>IF(AH883&gt;=BJ883,0,IFERROR(BJ883+SUMPRODUCT((AH$4:AH$1569&gt;=BJ$4:BJ$1569)*(AH$4:AH$1569-BJ$4:BJ$1569))/MAX(1,COUNTIF(AH$4:AH$1569,"&lt;"&amp;BJ883+0.01)),BJ883))</f>
        <v/>
      </c>
      <c r="BY883" s="9">
        <f>IF(AI883&gt;=BK883,0,IFERROR(BK883+SUMPRODUCT((AI$4:AI$1569&gt;=BK$4:BK$1569)*(AI$4:AI$1569-BK$4:BK$1569))/MAX(1,COUNTIF(AI$4:AI$1569,"&lt;"&amp;BK883+0.01)),BK883))</f>
        <v/>
      </c>
      <c r="BZ883" s="9">
        <f>IF(AJ883&gt;=BL883,0,IFERROR(BL883+SUMPRODUCT((AJ$4:AJ$1569&gt;=BL$4:BL$1569)*(AJ$4:AJ$1569-BL$4:BL$1569))/MAX(1,COUNTIF(AJ$4:AJ$1569,"&lt;"&amp;BL883+0.01)),BL883))</f>
        <v/>
      </c>
      <c r="CA883" s="9">
        <f>IF(AK883&gt;=BM883,0,IFERROR(BM883+SUMPRODUCT((AK$4:AK$1569&gt;=BM$4:BM$1569)*(AK$4:AK$1569-BM$4:BM$1569))/MAX(1,COUNTIF(AK$4:AK$1569,"&lt;"&amp;BM883+0.01)),BM883))</f>
        <v/>
      </c>
      <c r="CB883" s="9">
        <f>IF(AL883&gt;=BN883,0,IFERROR(BN883+SUMPRODUCT((AL$4:AL$1569&gt;=BN$4:BN$1569)*(AL$4:AL$1569-BN$4:BN$1569))/MAX(1,COUNTIF(AL$4:AL$1569,"&lt;"&amp;BN883+0.01)),BN883))</f>
        <v/>
      </c>
      <c r="CC883" s="5">
        <f>IF(AO883="🟢","VERDE",IF(AO883="🟡","AMARELO",IF(AO883="🟠","VERMELHO",IF(AO883="🔴","VERMELHO","ROXO"))))</f>
        <v/>
      </c>
      <c r="CD883" s="5" t="inlineStr">
        <is>
          <t>🌎 REGIÕES</t>
        </is>
      </c>
      <c r="CE883" s="5" t="inlineStr">
        <is>
          <t>SEM REDE</t>
        </is>
      </c>
    </row>
    <row r="884">
      <c r="A884" s="5" t="inlineStr">
        <is>
          <t>28616496000141</t>
        </is>
      </c>
      <c r="B884" s="5" t="inlineStr">
        <is>
          <t>LUZIA GRATKY 67435246700 - ME</t>
        </is>
      </c>
      <c r="C884" s="5" t="inlineStr">
        <is>
          <t>06 - SEM GRUPO</t>
        </is>
      </c>
      <c r="D884" s="5" t="inlineStr">
        <is>
          <t>HEMANUELE DITZEL (MANU)</t>
        </is>
      </c>
      <c r="E884" s="5" t="inlineStr">
        <is>
          <t>PR</t>
        </is>
      </c>
      <c r="F884" s="5">
        <f>IFERROR(VLOOKUP(C884,$AS$4:$AT$25,2,FALSE),"")</f>
        <v/>
      </c>
      <c r="G884" s="6">
        <f>IFERROR(VLOOKUP(C884,$AS$4:$AX$25,6,FALSE),"")</f>
        <v/>
      </c>
      <c r="H884" s="5">
        <f>IFERROR(VLOOKUP(C884,$AS$4:$AY$25,7,FALSE),"")</f>
        <v/>
      </c>
      <c r="I884" s="5">
        <f>IFERROR(VLOOKUP(C884,$AS$4:$AZ$25,8,FALSE),"")</f>
        <v/>
      </c>
      <c r="J884" s="7" t="inlineStr">
        <is>
          <t>.</t>
        </is>
      </c>
      <c r="K884" s="5" t="inlineStr">
        <is>
          <t>SUL</t>
        </is>
      </c>
      <c r="L884" s="8" t="n">
        <v>1575</v>
      </c>
      <c r="M884" s="9" t="n">
        <v>112.5</v>
      </c>
      <c r="N884" s="9" t="n">
        <v>125</v>
      </c>
      <c r="O884" s="9" t="n">
        <v>125</v>
      </c>
      <c r="P884" s="9" t="n">
        <v>125</v>
      </c>
      <c r="Q884" s="9" t="n">
        <v>125</v>
      </c>
      <c r="R884" s="9" t="n">
        <v>125</v>
      </c>
      <c r="S884" s="9" t="n">
        <v>137.5</v>
      </c>
      <c r="T884" s="9" t="n">
        <v>137.5</v>
      </c>
      <c r="U884" s="9" t="n">
        <v>137.5</v>
      </c>
      <c r="V884" s="9" t="n">
        <v>137.5</v>
      </c>
      <c r="W884" s="9" t="n">
        <v>137.5</v>
      </c>
      <c r="X884" s="9" t="n">
        <v>150</v>
      </c>
      <c r="Y884" s="7" t="inlineStr">
        <is>
          <t>.</t>
        </is>
      </c>
      <c r="Z884" s="8">
        <f>SUM(AA884:AL884)</f>
        <v/>
      </c>
      <c r="AA884" s="9" t="n">
        <v>0</v>
      </c>
      <c r="AB884" s="9" t="n">
        <v>0</v>
      </c>
      <c r="AC884" s="9" t="n">
        <v>0</v>
      </c>
      <c r="AD884" s="9" t="n">
        <v>0</v>
      </c>
      <c r="AE884" s="9" t="n">
        <v>0</v>
      </c>
      <c r="AF884" s="9" t="n">
        <v>0</v>
      </c>
      <c r="AG884" s="9" t="n">
        <v>0</v>
      </c>
      <c r="AH884" s="9" t="n">
        <v>0</v>
      </c>
      <c r="AI884" s="9" t="n">
        <v>0</v>
      </c>
      <c r="AJ884" s="9" t="n">
        <v>0</v>
      </c>
      <c r="AK884" s="9" t="n">
        <v>0</v>
      </c>
      <c r="AL884" s="9" t="n">
        <v>0</v>
      </c>
      <c r="AM884" s="7" t="inlineStr">
        <is>
          <t>.</t>
        </is>
      </c>
      <c r="AN884" s="6">
        <f>IF(L884=0,0,Z884/L884)</f>
        <v/>
      </c>
      <c r="AO884" s="5">
        <f>IF(AN884="","",IF(AN884&gt;=0.9,"🟢",IF(AN884&gt;=0.7,"🟡",IF(AN884&gt;=0.5,"🟠","🔴"))))</f>
        <v/>
      </c>
      <c r="AP884" s="9">
        <f>IF(L884=0,0,L884-Z884)</f>
        <v/>
      </c>
      <c r="AQ884" s="5">
        <f>IF(Z884=0,"",RANK(Z884,Z$4:Z$1569,0))</f>
        <v/>
      </c>
      <c r="AR884" s="7" t="inlineStr">
        <is>
          <t>.</t>
        </is>
      </c>
      <c r="BA884" s="7" t="inlineStr">
        <is>
          <t>.</t>
        </is>
      </c>
      <c r="BB884" s="9">
        <f>SUM(L$4:L$1569)/COUNTA(A$4:A$1569)</f>
        <v/>
      </c>
      <c r="BC884" s="9">
        <f>SUM(M$4:M$1569)/COUNTA(A$4:A$1569)</f>
        <v/>
      </c>
      <c r="BD884" s="9">
        <f>SUM(N$4:N$1569)/COUNTA(A$4:A$1569)</f>
        <v/>
      </c>
      <c r="BE884" s="9">
        <f>SUM(O$4:O$1569)/COUNTA(A$4:A$1569)</f>
        <v/>
      </c>
      <c r="BF884" s="9">
        <f>SUM(P$4:P$1569)/COUNTA(A$4:A$1569)</f>
        <v/>
      </c>
      <c r="BG884" s="9">
        <f>SUM(Q$4:Q$1569)/COUNTA(A$4:A$1569)</f>
        <v/>
      </c>
      <c r="BH884" s="9">
        <f>SUM(R$4:R$1569)/COUNTA(A$4:A$1569)</f>
        <v/>
      </c>
      <c r="BI884" s="9">
        <f>SUM(S$4:S$1569)/COUNTA(A$4:A$1569)</f>
        <v/>
      </c>
      <c r="BJ884" s="9">
        <f>SUM(T$4:T$1569)/COUNTA(A$4:A$1569)</f>
        <v/>
      </c>
      <c r="BK884" s="9">
        <f>SUM(U$4:U$1569)/COUNTA(A$4:A$1569)</f>
        <v/>
      </c>
      <c r="BL884" s="9">
        <f>SUM(V$4:V$1569)/COUNTA(A$4:A$1569)</f>
        <v/>
      </c>
      <c r="BM884" s="9">
        <f>SUM(W$4:W$1569)/COUNTA(A$4:A$1569)</f>
        <v/>
      </c>
      <c r="BN884" s="9">
        <f>SUM(X$4:X$1569)/COUNTA(A$4:A$1569)</f>
        <v/>
      </c>
      <c r="BO884" s="7" t="inlineStr">
        <is>
          <t>.</t>
        </is>
      </c>
      <c r="BP884" s="9">
        <f>IF(Z884&gt;=BB884,0,IFERROR(BB884+(SUMPRODUCT((Z$4:Z$1569&gt;=BB$4:BB$1569)*(Z$4:Z$1569-BB$4:BB$1569))/MAX(1,COUNTIF(Z$4:Z$1569,"&lt;"&amp;BB884+0.01))),BB884))</f>
        <v/>
      </c>
      <c r="BQ884" s="9">
        <f>IF(AA884&gt;=BC884,0,IFERROR(BC884+SUMPRODUCT((AA$4:AA$1569&gt;=BC$4:BC$1569)*(AA$4:AA$1569-BC$4:BC$1569))/MAX(1,COUNTIF(AA$4:AA$1569,"&lt;"&amp;BC884+0.01)),BC884))</f>
        <v/>
      </c>
      <c r="BR884" s="9">
        <f>IF(AB884&gt;=BD884,0,IFERROR(BD884+SUMPRODUCT((AB$4:AB$1569&gt;=BD$4:BD$1569)*(AB$4:AB$1569-BD$4:BD$1569))/MAX(1,COUNTIF(AB$4:AB$1569,"&lt;"&amp;BD884+0.01)),BD884))</f>
        <v/>
      </c>
      <c r="BS884" s="9">
        <f>IF(AC884&gt;=BE884,0,IFERROR(BE884+SUMPRODUCT((AC$4:AC$1569&gt;=BE$4:BE$1569)*(AC$4:AC$1569-BE$4:BE$1569))/MAX(1,COUNTIF(AC$4:AC$1569,"&lt;"&amp;BE884+0.01)),BE884))</f>
        <v/>
      </c>
      <c r="BT884" s="9">
        <f>IF(AD884&gt;=BF884,0,IFERROR(BF884+SUMPRODUCT((AD$4:AD$1569&gt;=BF$4:BF$1569)*(AD$4:AD$1569-BF$4:BF$1569))/MAX(1,COUNTIF(AD$4:AD$1569,"&lt;"&amp;BF884+0.01)),BF884))</f>
        <v/>
      </c>
      <c r="BU884" s="9">
        <f>IF(AE884&gt;=BG884,0,IFERROR(BG884+SUMPRODUCT((AE$4:AE$1569&gt;=BG$4:BG$1569)*(AE$4:AE$1569-BG$4:BG$1569))/MAX(1,COUNTIF(AE$4:AE$1569,"&lt;"&amp;BG884+0.01)),BG884))</f>
        <v/>
      </c>
      <c r="BV884" s="9">
        <f>IF(AF884&gt;=BH884,0,IFERROR(BH884+SUMPRODUCT((AF$4:AF$1569&gt;=BH$4:BH$1569)*(AF$4:AF$1569-BH$4:BH$1569))/MAX(1,COUNTIF(AF$4:AF$1569,"&lt;"&amp;BH884+0.01)),BH884))</f>
        <v/>
      </c>
      <c r="BW884" s="9">
        <f>IF(AG884&gt;=BI884,0,IFERROR(BI884+SUMPRODUCT((AG$4:AG$1569&gt;=BI$4:BI$1569)*(AG$4:AG$1569-BI$4:BI$1569))/MAX(1,COUNTIF(AG$4:AG$1569,"&lt;"&amp;BI884+0.01)),BI884))</f>
        <v/>
      </c>
      <c r="BX884" s="9">
        <f>IF(AH884&gt;=BJ884,0,IFERROR(BJ884+SUMPRODUCT((AH$4:AH$1569&gt;=BJ$4:BJ$1569)*(AH$4:AH$1569-BJ$4:BJ$1569))/MAX(1,COUNTIF(AH$4:AH$1569,"&lt;"&amp;BJ884+0.01)),BJ884))</f>
        <v/>
      </c>
      <c r="BY884" s="9">
        <f>IF(AI884&gt;=BK884,0,IFERROR(BK884+SUMPRODUCT((AI$4:AI$1569&gt;=BK$4:BK$1569)*(AI$4:AI$1569-BK$4:BK$1569))/MAX(1,COUNTIF(AI$4:AI$1569,"&lt;"&amp;BK884+0.01)),BK884))</f>
        <v/>
      </c>
      <c r="BZ884" s="9">
        <f>IF(AJ884&gt;=BL884,0,IFERROR(BL884+SUMPRODUCT((AJ$4:AJ$1569&gt;=BL$4:BL$1569)*(AJ$4:AJ$1569-BL$4:BL$1569))/MAX(1,COUNTIF(AJ$4:AJ$1569,"&lt;"&amp;BL884+0.01)),BL884))</f>
        <v/>
      </c>
      <c r="CA884" s="9">
        <f>IF(AK884&gt;=BM884,0,IFERROR(BM884+SUMPRODUCT((AK$4:AK$1569&gt;=BM$4:BM$1569)*(AK$4:AK$1569-BM$4:BM$1569))/MAX(1,COUNTIF(AK$4:AK$1569,"&lt;"&amp;BM884+0.01)),BM884))</f>
        <v/>
      </c>
      <c r="CB884" s="9">
        <f>IF(AL884&gt;=BN884,0,IFERROR(BN884+SUMPRODUCT((AL$4:AL$1569&gt;=BN$4:BN$1569)*(AL$4:AL$1569-BN$4:BN$1569))/MAX(1,COUNTIF(AL$4:AL$1569,"&lt;"&amp;BN884+0.01)),BN884))</f>
        <v/>
      </c>
      <c r="CC884" s="5">
        <f>IF(AO884="🟢","VERDE",IF(AO884="🟡","AMARELO",IF(AO884="🟠","VERMELHO",IF(AO884="🔴","VERMELHO","ROXO"))))</f>
        <v/>
      </c>
      <c r="CD884" s="5" t="inlineStr">
        <is>
          <t>🌎 REGIÕES</t>
        </is>
      </c>
      <c r="CE884" s="5" t="inlineStr">
        <is>
          <t>SEM REDE</t>
        </is>
      </c>
    </row>
    <row r="885">
      <c r="A885" s="5" t="inlineStr">
        <is>
          <t>28649649000157</t>
        </is>
      </c>
      <c r="B885" s="5" t="inlineStr">
        <is>
          <t>LEHVITA COMERCIO DE ALIMENTOS - ME</t>
        </is>
      </c>
      <c r="C885" s="5" t="inlineStr">
        <is>
          <t>06 - INTERNA - DIVINA TERRA</t>
        </is>
      </c>
      <c r="D885" s="5" t="inlineStr">
        <is>
          <t>DAIANE STAVICKI</t>
        </is>
      </c>
      <c r="E885" s="5" t="inlineStr"/>
      <c r="F885" s="5">
        <f>IFERROR(VLOOKUP(C885,$AS$4:$AT$25,2,FALSE),"")</f>
        <v/>
      </c>
      <c r="G885" s="6">
        <f>IFERROR(VLOOKUP(C885,$AS$4:$AX$25,6,FALSE),"")</f>
        <v/>
      </c>
      <c r="H885" s="5">
        <f>IFERROR(VLOOKUP(C885,$AS$4:$AY$25,7,FALSE),"")</f>
        <v/>
      </c>
      <c r="I885" s="5">
        <f>IFERROR(VLOOKUP(C885,$AS$4:$AZ$25,8,FALSE),"")</f>
        <v/>
      </c>
      <c r="J885" s="7" t="inlineStr">
        <is>
          <t>.</t>
        </is>
      </c>
      <c r="K885" s="5" t="inlineStr">
        <is>
          <t>NACIONAL</t>
        </is>
      </c>
      <c r="L885" s="8" t="n">
        <v>6566.037735849057</v>
      </c>
      <c r="M885" s="9" t="n">
        <v>452.8301886792453</v>
      </c>
      <c r="N885" s="9" t="n">
        <v>481.1320754716981</v>
      </c>
      <c r="O885" s="9" t="n">
        <v>481.1320754716981</v>
      </c>
      <c r="P885" s="9" t="n">
        <v>509.4339622641509</v>
      </c>
      <c r="Q885" s="9" t="n">
        <v>509.4339622641509</v>
      </c>
      <c r="R885" s="9" t="n">
        <v>537.7358490566038</v>
      </c>
      <c r="S885" s="9" t="n">
        <v>566.0377358490566</v>
      </c>
      <c r="T885" s="9" t="n">
        <v>566.0377358490566</v>
      </c>
      <c r="U885" s="9" t="n">
        <v>594.3396226415094</v>
      </c>
      <c r="V885" s="9" t="n">
        <v>594.3396226415094</v>
      </c>
      <c r="W885" s="9" t="n">
        <v>622.6415094339623</v>
      </c>
      <c r="X885" s="9" t="n">
        <v>650.9433962264151</v>
      </c>
      <c r="Y885" s="7" t="inlineStr">
        <is>
          <t>.</t>
        </is>
      </c>
      <c r="Z885" s="8">
        <f>SUM(AA885:AL885)</f>
        <v/>
      </c>
      <c r="AA885" s="9" t="n">
        <v>0</v>
      </c>
      <c r="AB885" s="9" t="n">
        <v>0</v>
      </c>
      <c r="AC885" s="9" t="n">
        <v>0</v>
      </c>
      <c r="AD885" s="9" t="n">
        <v>0</v>
      </c>
      <c r="AE885" s="9" t="n">
        <v>0</v>
      </c>
      <c r="AF885" s="9" t="n">
        <v>0</v>
      </c>
      <c r="AG885" s="9" t="n">
        <v>0</v>
      </c>
      <c r="AH885" s="9" t="n">
        <v>0</v>
      </c>
      <c r="AI885" s="9" t="n">
        <v>0</v>
      </c>
      <c r="AJ885" s="9" t="n">
        <v>0</v>
      </c>
      <c r="AK885" s="9" t="n">
        <v>0</v>
      </c>
      <c r="AL885" s="9" t="n">
        <v>0</v>
      </c>
      <c r="AM885" s="7" t="inlineStr">
        <is>
          <t>.</t>
        </is>
      </c>
      <c r="AN885" s="6">
        <f>IF(L885=0,0,Z885/L885)</f>
        <v/>
      </c>
      <c r="AO885" s="5">
        <f>IF(AN885="","",IF(AN885&gt;=0.9,"🟢",IF(AN885&gt;=0.7,"🟡",IF(AN885&gt;=0.5,"🟠","🔴"))))</f>
        <v/>
      </c>
      <c r="AP885" s="9">
        <f>IF(L885=0,0,L885-Z885)</f>
        <v/>
      </c>
      <c r="AQ885" s="5">
        <f>IF(Z885=0,"",RANK(Z885,Z$4:Z$1569,0))</f>
        <v/>
      </c>
      <c r="AR885" s="7" t="inlineStr">
        <is>
          <t>.</t>
        </is>
      </c>
      <c r="BA885" s="7" t="inlineStr">
        <is>
          <t>.</t>
        </is>
      </c>
      <c r="BB885" s="9">
        <f>SUM(L$4:L$1569)/COUNTA(A$4:A$1569)</f>
        <v/>
      </c>
      <c r="BC885" s="9">
        <f>SUM(M$4:M$1569)/COUNTA(A$4:A$1569)</f>
        <v/>
      </c>
      <c r="BD885" s="9">
        <f>SUM(N$4:N$1569)/COUNTA(A$4:A$1569)</f>
        <v/>
      </c>
      <c r="BE885" s="9">
        <f>SUM(O$4:O$1569)/COUNTA(A$4:A$1569)</f>
        <v/>
      </c>
      <c r="BF885" s="9">
        <f>SUM(P$4:P$1569)/COUNTA(A$4:A$1569)</f>
        <v/>
      </c>
      <c r="BG885" s="9">
        <f>SUM(Q$4:Q$1569)/COUNTA(A$4:A$1569)</f>
        <v/>
      </c>
      <c r="BH885" s="9">
        <f>SUM(R$4:R$1569)/COUNTA(A$4:A$1569)</f>
        <v/>
      </c>
      <c r="BI885" s="9">
        <f>SUM(S$4:S$1569)/COUNTA(A$4:A$1569)</f>
        <v/>
      </c>
      <c r="BJ885" s="9">
        <f>SUM(T$4:T$1569)/COUNTA(A$4:A$1569)</f>
        <v/>
      </c>
      <c r="BK885" s="9">
        <f>SUM(U$4:U$1569)/COUNTA(A$4:A$1569)</f>
        <v/>
      </c>
      <c r="BL885" s="9">
        <f>SUM(V$4:V$1569)/COUNTA(A$4:A$1569)</f>
        <v/>
      </c>
      <c r="BM885" s="9">
        <f>SUM(W$4:W$1569)/COUNTA(A$4:A$1569)</f>
        <v/>
      </c>
      <c r="BN885" s="9">
        <f>SUM(X$4:X$1569)/COUNTA(A$4:A$1569)</f>
        <v/>
      </c>
      <c r="BO885" s="7" t="inlineStr">
        <is>
          <t>.</t>
        </is>
      </c>
      <c r="BP885" s="9">
        <f>IF(Z885&gt;=BB885,0,IFERROR(BB885+(SUMPRODUCT((Z$4:Z$1569&gt;=BB$4:BB$1569)*(Z$4:Z$1569-BB$4:BB$1569))/MAX(1,COUNTIF(Z$4:Z$1569,"&lt;"&amp;BB885+0.01))),BB885))</f>
        <v/>
      </c>
      <c r="BQ885" s="9">
        <f>IF(AA885&gt;=BC885,0,IFERROR(BC885+SUMPRODUCT((AA$4:AA$1569&gt;=BC$4:BC$1569)*(AA$4:AA$1569-BC$4:BC$1569))/MAX(1,COUNTIF(AA$4:AA$1569,"&lt;"&amp;BC885+0.01)),BC885))</f>
        <v/>
      </c>
      <c r="BR885" s="9">
        <f>IF(AB885&gt;=BD885,0,IFERROR(BD885+SUMPRODUCT((AB$4:AB$1569&gt;=BD$4:BD$1569)*(AB$4:AB$1569-BD$4:BD$1569))/MAX(1,COUNTIF(AB$4:AB$1569,"&lt;"&amp;BD885+0.01)),BD885))</f>
        <v/>
      </c>
      <c r="BS885" s="9">
        <f>IF(AC885&gt;=BE885,0,IFERROR(BE885+SUMPRODUCT((AC$4:AC$1569&gt;=BE$4:BE$1569)*(AC$4:AC$1569-BE$4:BE$1569))/MAX(1,COUNTIF(AC$4:AC$1569,"&lt;"&amp;BE885+0.01)),BE885))</f>
        <v/>
      </c>
      <c r="BT885" s="9">
        <f>IF(AD885&gt;=BF885,0,IFERROR(BF885+SUMPRODUCT((AD$4:AD$1569&gt;=BF$4:BF$1569)*(AD$4:AD$1569-BF$4:BF$1569))/MAX(1,COUNTIF(AD$4:AD$1569,"&lt;"&amp;BF885+0.01)),BF885))</f>
        <v/>
      </c>
      <c r="BU885" s="9">
        <f>IF(AE885&gt;=BG885,0,IFERROR(BG885+SUMPRODUCT((AE$4:AE$1569&gt;=BG$4:BG$1569)*(AE$4:AE$1569-BG$4:BG$1569))/MAX(1,COUNTIF(AE$4:AE$1569,"&lt;"&amp;BG885+0.01)),BG885))</f>
        <v/>
      </c>
      <c r="BV885" s="9">
        <f>IF(AF885&gt;=BH885,0,IFERROR(BH885+SUMPRODUCT((AF$4:AF$1569&gt;=BH$4:BH$1569)*(AF$4:AF$1569-BH$4:BH$1569))/MAX(1,COUNTIF(AF$4:AF$1569,"&lt;"&amp;BH885+0.01)),BH885))</f>
        <v/>
      </c>
      <c r="BW885" s="9">
        <f>IF(AG885&gt;=BI885,0,IFERROR(BI885+SUMPRODUCT((AG$4:AG$1569&gt;=BI$4:BI$1569)*(AG$4:AG$1569-BI$4:BI$1569))/MAX(1,COUNTIF(AG$4:AG$1569,"&lt;"&amp;BI885+0.01)),BI885))</f>
        <v/>
      </c>
      <c r="BX885" s="9">
        <f>IF(AH885&gt;=BJ885,0,IFERROR(BJ885+SUMPRODUCT((AH$4:AH$1569&gt;=BJ$4:BJ$1569)*(AH$4:AH$1569-BJ$4:BJ$1569))/MAX(1,COUNTIF(AH$4:AH$1569,"&lt;"&amp;BJ885+0.01)),BJ885))</f>
        <v/>
      </c>
      <c r="BY885" s="9">
        <f>IF(AI885&gt;=BK885,0,IFERROR(BK885+SUMPRODUCT((AI$4:AI$1569&gt;=BK$4:BK$1569)*(AI$4:AI$1569-BK$4:BK$1569))/MAX(1,COUNTIF(AI$4:AI$1569,"&lt;"&amp;BK885+0.01)),BK885))</f>
        <v/>
      </c>
      <c r="BZ885" s="9">
        <f>IF(AJ885&gt;=BL885,0,IFERROR(BL885+SUMPRODUCT((AJ$4:AJ$1569&gt;=BL$4:BL$1569)*(AJ$4:AJ$1569-BL$4:BL$1569))/MAX(1,COUNTIF(AJ$4:AJ$1569,"&lt;"&amp;BL885+0.01)),BL885))</f>
        <v/>
      </c>
      <c r="CA885" s="9">
        <f>IF(AK885&gt;=BM885,0,IFERROR(BM885+SUMPRODUCT((AK$4:AK$1569&gt;=BM$4:BM$1569)*(AK$4:AK$1569-BM$4:BM$1569))/MAX(1,COUNTIF(AK$4:AK$1569,"&lt;"&amp;BM885+0.01)),BM885))</f>
        <v/>
      </c>
      <c r="CB885" s="9">
        <f>IF(AL885&gt;=BN885,0,IFERROR(BN885+SUMPRODUCT((AL$4:AL$1569&gt;=BN$4:BN$1569)*(AL$4:AL$1569-BN$4:BN$1569))/MAX(1,COUNTIF(AL$4:AL$1569,"&lt;"&amp;BN885+0.01)),BN885))</f>
        <v/>
      </c>
      <c r="CC885" s="5">
        <f>IF(AO885="🟢","VERDE",IF(AO885="🟡","AMARELO",IF(AO885="🟠","VERMELHO",IF(AO885="🔴","VERMELHO","ROXO"))))</f>
        <v/>
      </c>
      <c r="CD885" s="5" t="inlineStr">
        <is>
          <t>🏢 REDES</t>
        </is>
      </c>
      <c r="CE885" s="5" t="inlineStr">
        <is>
          <t>DIVINA TERRA</t>
        </is>
      </c>
    </row>
    <row r="886">
      <c r="A886" s="5" t="inlineStr">
        <is>
          <t>28650750000128</t>
        </is>
      </c>
      <c r="B886" s="5" t="inlineStr">
        <is>
          <t>COMERCIAL BIO GRANEL LTDA - ME</t>
        </is>
      </c>
      <c r="C886" s="5" t="inlineStr">
        <is>
          <t>06 - SEM GRUPO</t>
        </is>
      </c>
      <c r="D886" s="5" t="inlineStr">
        <is>
          <t>LARISSA PADILHA</t>
        </is>
      </c>
      <c r="E886" s="5" t="inlineStr">
        <is>
          <t>MG</t>
        </is>
      </c>
      <c r="F886" s="5">
        <f>IFERROR(VLOOKUP(C886,$AS$4:$AT$25,2,FALSE),"")</f>
        <v/>
      </c>
      <c r="G886" s="6">
        <f>IFERROR(VLOOKUP(C886,$AS$4:$AX$25,6,FALSE),"")</f>
        <v/>
      </c>
      <c r="H886" s="5">
        <f>IFERROR(VLOOKUP(C886,$AS$4:$AY$25,7,FALSE),"")</f>
        <v/>
      </c>
      <c r="I886" s="5">
        <f>IFERROR(VLOOKUP(C886,$AS$4:$AZ$25,8,FALSE),"")</f>
        <v/>
      </c>
      <c r="J886" s="7" t="inlineStr">
        <is>
          <t>.</t>
        </is>
      </c>
      <c r="K886" s="5" t="inlineStr">
        <is>
          <t>RJ + ES + MG</t>
        </is>
      </c>
      <c r="L886" s="8" t="n">
        <v>1440</v>
      </c>
      <c r="M886" s="9" t="n">
        <v>120</v>
      </c>
      <c r="N886" s="9" t="n">
        <v>120</v>
      </c>
      <c r="O886" s="9" t="n">
        <v>120</v>
      </c>
      <c r="P886" s="9" t="n">
        <v>120</v>
      </c>
      <c r="Q886" s="9" t="n">
        <v>120</v>
      </c>
      <c r="R886" s="9" t="n">
        <v>120</v>
      </c>
      <c r="S886" s="9" t="n">
        <v>120</v>
      </c>
      <c r="T886" s="9" t="n">
        <v>120</v>
      </c>
      <c r="U886" s="9" t="n">
        <v>120</v>
      </c>
      <c r="V886" s="9" t="n">
        <v>120</v>
      </c>
      <c r="W886" s="9" t="n">
        <v>120</v>
      </c>
      <c r="X886" s="9" t="n">
        <v>120</v>
      </c>
      <c r="Y886" s="7" t="inlineStr">
        <is>
          <t>.</t>
        </is>
      </c>
      <c r="Z886" s="8">
        <f>SUM(AA886:AL886)</f>
        <v/>
      </c>
      <c r="AA886" s="9" t="n">
        <v>0</v>
      </c>
      <c r="AB886" s="9" t="n">
        <v>0</v>
      </c>
      <c r="AC886" s="9" t="n">
        <v>0</v>
      </c>
      <c r="AD886" s="9" t="n">
        <v>0</v>
      </c>
      <c r="AE886" s="9" t="n">
        <v>0</v>
      </c>
      <c r="AF886" s="9" t="n">
        <v>0</v>
      </c>
      <c r="AG886" s="9" t="n">
        <v>0</v>
      </c>
      <c r="AH886" s="9" t="n">
        <v>0</v>
      </c>
      <c r="AI886" s="9" t="n">
        <v>0</v>
      </c>
      <c r="AJ886" s="9" t="n">
        <v>0</v>
      </c>
      <c r="AK886" s="9" t="n">
        <v>0</v>
      </c>
      <c r="AL886" s="9" t="n">
        <v>0</v>
      </c>
      <c r="AM886" s="7" t="inlineStr">
        <is>
          <t>.</t>
        </is>
      </c>
      <c r="AN886" s="6">
        <f>IF(L886=0,0,Z886/L886)</f>
        <v/>
      </c>
      <c r="AO886" s="5">
        <f>IF(AN886="","",IF(AN886&gt;=0.9,"🟢",IF(AN886&gt;=0.7,"🟡",IF(AN886&gt;=0.5,"🟠","🔴"))))</f>
        <v/>
      </c>
      <c r="AP886" s="9">
        <f>IF(L886=0,0,L886-Z886)</f>
        <v/>
      </c>
      <c r="AQ886" s="5">
        <f>IF(Z886=0,"",RANK(Z886,Z$4:Z$1569,0))</f>
        <v/>
      </c>
      <c r="AR886" s="7" t="inlineStr">
        <is>
          <t>.</t>
        </is>
      </c>
      <c r="BA886" s="7" t="inlineStr">
        <is>
          <t>.</t>
        </is>
      </c>
      <c r="BB886" s="9">
        <f>SUM(L$4:L$1569)/COUNTA(A$4:A$1569)</f>
        <v/>
      </c>
      <c r="BC886" s="9">
        <f>SUM(M$4:M$1569)/COUNTA(A$4:A$1569)</f>
        <v/>
      </c>
      <c r="BD886" s="9">
        <f>SUM(N$4:N$1569)/COUNTA(A$4:A$1569)</f>
        <v/>
      </c>
      <c r="BE886" s="9">
        <f>SUM(O$4:O$1569)/COUNTA(A$4:A$1569)</f>
        <v/>
      </c>
      <c r="BF886" s="9">
        <f>SUM(P$4:P$1569)/COUNTA(A$4:A$1569)</f>
        <v/>
      </c>
      <c r="BG886" s="9">
        <f>SUM(Q$4:Q$1569)/COUNTA(A$4:A$1569)</f>
        <v/>
      </c>
      <c r="BH886" s="9">
        <f>SUM(R$4:R$1569)/COUNTA(A$4:A$1569)</f>
        <v/>
      </c>
      <c r="BI886" s="9">
        <f>SUM(S$4:S$1569)/COUNTA(A$4:A$1569)</f>
        <v/>
      </c>
      <c r="BJ886" s="9">
        <f>SUM(T$4:T$1569)/COUNTA(A$4:A$1569)</f>
        <v/>
      </c>
      <c r="BK886" s="9">
        <f>SUM(U$4:U$1569)/COUNTA(A$4:A$1569)</f>
        <v/>
      </c>
      <c r="BL886" s="9">
        <f>SUM(V$4:V$1569)/COUNTA(A$4:A$1569)</f>
        <v/>
      </c>
      <c r="BM886" s="9">
        <f>SUM(W$4:W$1569)/COUNTA(A$4:A$1569)</f>
        <v/>
      </c>
      <c r="BN886" s="9">
        <f>SUM(X$4:X$1569)/COUNTA(A$4:A$1569)</f>
        <v/>
      </c>
      <c r="BO886" s="7" t="inlineStr">
        <is>
          <t>.</t>
        </is>
      </c>
      <c r="BP886" s="9">
        <f>IF(Z886&gt;=BB886,0,IFERROR(BB886+(SUMPRODUCT((Z$4:Z$1569&gt;=BB$4:BB$1569)*(Z$4:Z$1569-BB$4:BB$1569))/MAX(1,COUNTIF(Z$4:Z$1569,"&lt;"&amp;BB886+0.01))),BB886))</f>
        <v/>
      </c>
      <c r="BQ886" s="9">
        <f>IF(AA886&gt;=BC886,0,IFERROR(BC886+SUMPRODUCT((AA$4:AA$1569&gt;=BC$4:BC$1569)*(AA$4:AA$1569-BC$4:BC$1569))/MAX(1,COUNTIF(AA$4:AA$1569,"&lt;"&amp;BC886+0.01)),BC886))</f>
        <v/>
      </c>
      <c r="BR886" s="9">
        <f>IF(AB886&gt;=BD886,0,IFERROR(BD886+SUMPRODUCT((AB$4:AB$1569&gt;=BD$4:BD$1569)*(AB$4:AB$1569-BD$4:BD$1569))/MAX(1,COUNTIF(AB$4:AB$1569,"&lt;"&amp;BD886+0.01)),BD886))</f>
        <v/>
      </c>
      <c r="BS886" s="9">
        <f>IF(AC886&gt;=BE886,0,IFERROR(BE886+SUMPRODUCT((AC$4:AC$1569&gt;=BE$4:BE$1569)*(AC$4:AC$1569-BE$4:BE$1569))/MAX(1,COUNTIF(AC$4:AC$1569,"&lt;"&amp;BE886+0.01)),BE886))</f>
        <v/>
      </c>
      <c r="BT886" s="9">
        <f>IF(AD886&gt;=BF886,0,IFERROR(BF886+SUMPRODUCT((AD$4:AD$1569&gt;=BF$4:BF$1569)*(AD$4:AD$1569-BF$4:BF$1569))/MAX(1,COUNTIF(AD$4:AD$1569,"&lt;"&amp;BF886+0.01)),BF886))</f>
        <v/>
      </c>
      <c r="BU886" s="9">
        <f>IF(AE886&gt;=BG886,0,IFERROR(BG886+SUMPRODUCT((AE$4:AE$1569&gt;=BG$4:BG$1569)*(AE$4:AE$1569-BG$4:BG$1569))/MAX(1,COUNTIF(AE$4:AE$1569,"&lt;"&amp;BG886+0.01)),BG886))</f>
        <v/>
      </c>
      <c r="BV886" s="9">
        <f>IF(AF886&gt;=BH886,0,IFERROR(BH886+SUMPRODUCT((AF$4:AF$1569&gt;=BH$4:BH$1569)*(AF$4:AF$1569-BH$4:BH$1569))/MAX(1,COUNTIF(AF$4:AF$1569,"&lt;"&amp;BH886+0.01)),BH886))</f>
        <v/>
      </c>
      <c r="BW886" s="9">
        <f>IF(AG886&gt;=BI886,0,IFERROR(BI886+SUMPRODUCT((AG$4:AG$1569&gt;=BI$4:BI$1569)*(AG$4:AG$1569-BI$4:BI$1569))/MAX(1,COUNTIF(AG$4:AG$1569,"&lt;"&amp;BI886+0.01)),BI886))</f>
        <v/>
      </c>
      <c r="BX886" s="9">
        <f>IF(AH886&gt;=BJ886,0,IFERROR(BJ886+SUMPRODUCT((AH$4:AH$1569&gt;=BJ$4:BJ$1569)*(AH$4:AH$1569-BJ$4:BJ$1569))/MAX(1,COUNTIF(AH$4:AH$1569,"&lt;"&amp;BJ886+0.01)),BJ886))</f>
        <v/>
      </c>
      <c r="BY886" s="9">
        <f>IF(AI886&gt;=BK886,0,IFERROR(BK886+SUMPRODUCT((AI$4:AI$1569&gt;=BK$4:BK$1569)*(AI$4:AI$1569-BK$4:BK$1569))/MAX(1,COUNTIF(AI$4:AI$1569,"&lt;"&amp;BK886+0.01)),BK886))</f>
        <v/>
      </c>
      <c r="BZ886" s="9">
        <f>IF(AJ886&gt;=BL886,0,IFERROR(BL886+SUMPRODUCT((AJ$4:AJ$1569&gt;=BL$4:BL$1569)*(AJ$4:AJ$1569-BL$4:BL$1569))/MAX(1,COUNTIF(AJ$4:AJ$1569,"&lt;"&amp;BL886+0.01)),BL886))</f>
        <v/>
      </c>
      <c r="CA886" s="9">
        <f>IF(AK886&gt;=BM886,0,IFERROR(BM886+SUMPRODUCT((AK$4:AK$1569&gt;=BM$4:BM$1569)*(AK$4:AK$1569-BM$4:BM$1569))/MAX(1,COUNTIF(AK$4:AK$1569,"&lt;"&amp;BM886+0.01)),BM886))</f>
        <v/>
      </c>
      <c r="CB886" s="9">
        <f>IF(AL886&gt;=BN886,0,IFERROR(BN886+SUMPRODUCT((AL$4:AL$1569&gt;=BN$4:BN$1569)*(AL$4:AL$1569-BN$4:BN$1569))/MAX(1,COUNTIF(AL$4:AL$1569,"&lt;"&amp;BN886+0.01)),BN886))</f>
        <v/>
      </c>
      <c r="CC886" s="5">
        <f>IF(AO886="🟢","VERDE",IF(AO886="🟡","AMARELO",IF(AO886="🟠","VERMELHO",IF(AO886="🔴","VERMELHO","ROXO"))))</f>
        <v/>
      </c>
      <c r="CD886" s="5" t="inlineStr">
        <is>
          <t>🌎 REGIÕES</t>
        </is>
      </c>
      <c r="CE886" s="5" t="inlineStr">
        <is>
          <t>SEM REDE</t>
        </is>
      </c>
    </row>
    <row r="887">
      <c r="A887" s="5" t="inlineStr">
        <is>
          <t>28772254000147</t>
        </is>
      </c>
      <c r="B887" s="5" t="inlineStr">
        <is>
          <t>VERONICA BARROSO DA SILVA - ME</t>
        </is>
      </c>
      <c r="C887" s="5" t="inlineStr">
        <is>
          <t>06 - SEM GRUPO</t>
        </is>
      </c>
      <c r="D887" s="5" t="inlineStr">
        <is>
          <t>LARISSA PADILHA</t>
        </is>
      </c>
      <c r="E887" s="5" t="inlineStr">
        <is>
          <t>DF</t>
        </is>
      </c>
      <c r="F887" s="5">
        <f>IFERROR(VLOOKUP(C887,$AS$4:$AT$25,2,FALSE),"")</f>
        <v/>
      </c>
      <c r="G887" s="6">
        <f>IFERROR(VLOOKUP(C887,$AS$4:$AX$25,6,FALSE),"")</f>
        <v/>
      </c>
      <c r="H887" s="5">
        <f>IFERROR(VLOOKUP(C887,$AS$4:$AY$25,7,FALSE),"")</f>
        <v/>
      </c>
      <c r="I887" s="5">
        <f>IFERROR(VLOOKUP(C887,$AS$4:$AZ$25,8,FALSE),"")</f>
        <v/>
      </c>
      <c r="J887" s="7" t="inlineStr">
        <is>
          <t>.</t>
        </is>
      </c>
      <c r="K887" s="5" t="inlineStr">
        <is>
          <t>CENTRO OESTE</t>
        </is>
      </c>
      <c r="L887" s="8" t="n">
        <v>1200</v>
      </c>
      <c r="M887" s="9" t="n">
        <v>100</v>
      </c>
      <c r="N887" s="9" t="n">
        <v>100</v>
      </c>
      <c r="O887" s="9" t="n">
        <v>100</v>
      </c>
      <c r="P887" s="9" t="n">
        <v>100</v>
      </c>
      <c r="Q887" s="9" t="n">
        <v>100</v>
      </c>
      <c r="R887" s="9" t="n">
        <v>100</v>
      </c>
      <c r="S887" s="9" t="n">
        <v>100</v>
      </c>
      <c r="T887" s="9" t="n">
        <v>100</v>
      </c>
      <c r="U887" s="9" t="n">
        <v>100</v>
      </c>
      <c r="V887" s="9" t="n">
        <v>100</v>
      </c>
      <c r="W887" s="9" t="n">
        <v>100</v>
      </c>
      <c r="X887" s="9" t="n">
        <v>100</v>
      </c>
      <c r="Y887" s="7" t="inlineStr">
        <is>
          <t>.</t>
        </is>
      </c>
      <c r="Z887" s="8">
        <f>SUM(AA887:AL887)</f>
        <v/>
      </c>
      <c r="AA887" s="9" t="n">
        <v>0</v>
      </c>
      <c r="AB887" s="9" t="n">
        <v>0</v>
      </c>
      <c r="AC887" s="9" t="n">
        <v>0</v>
      </c>
      <c r="AD887" s="9" t="n">
        <v>0</v>
      </c>
      <c r="AE887" s="9" t="n">
        <v>0</v>
      </c>
      <c r="AF887" s="9" t="n">
        <v>0</v>
      </c>
      <c r="AG887" s="9" t="n">
        <v>0</v>
      </c>
      <c r="AH887" s="9" t="n">
        <v>0</v>
      </c>
      <c r="AI887" s="9" t="n">
        <v>0</v>
      </c>
      <c r="AJ887" s="9" t="n">
        <v>0</v>
      </c>
      <c r="AK887" s="9" t="n">
        <v>0</v>
      </c>
      <c r="AL887" s="9" t="n">
        <v>0</v>
      </c>
      <c r="AM887" s="7" t="inlineStr">
        <is>
          <t>.</t>
        </is>
      </c>
      <c r="AN887" s="6">
        <f>IF(L887=0,0,Z887/L887)</f>
        <v/>
      </c>
      <c r="AO887" s="5">
        <f>IF(AN887="","",IF(AN887&gt;=0.9,"🟢",IF(AN887&gt;=0.7,"🟡",IF(AN887&gt;=0.5,"🟠","🔴"))))</f>
        <v/>
      </c>
      <c r="AP887" s="9">
        <f>IF(L887=0,0,L887-Z887)</f>
        <v/>
      </c>
      <c r="AQ887" s="5">
        <f>IF(Z887=0,"",RANK(Z887,Z$4:Z$1569,0))</f>
        <v/>
      </c>
      <c r="AR887" s="7" t="inlineStr">
        <is>
          <t>.</t>
        </is>
      </c>
      <c r="BA887" s="7" t="inlineStr">
        <is>
          <t>.</t>
        </is>
      </c>
      <c r="BB887" s="9">
        <f>SUM(L$4:L$1569)/COUNTA(A$4:A$1569)</f>
        <v/>
      </c>
      <c r="BC887" s="9">
        <f>SUM(M$4:M$1569)/COUNTA(A$4:A$1569)</f>
        <v/>
      </c>
      <c r="BD887" s="9">
        <f>SUM(N$4:N$1569)/COUNTA(A$4:A$1569)</f>
        <v/>
      </c>
      <c r="BE887" s="9">
        <f>SUM(O$4:O$1569)/COUNTA(A$4:A$1569)</f>
        <v/>
      </c>
      <c r="BF887" s="9">
        <f>SUM(P$4:P$1569)/COUNTA(A$4:A$1569)</f>
        <v/>
      </c>
      <c r="BG887" s="9">
        <f>SUM(Q$4:Q$1569)/COUNTA(A$4:A$1569)</f>
        <v/>
      </c>
      <c r="BH887" s="9">
        <f>SUM(R$4:R$1569)/COUNTA(A$4:A$1569)</f>
        <v/>
      </c>
      <c r="BI887" s="9">
        <f>SUM(S$4:S$1569)/COUNTA(A$4:A$1569)</f>
        <v/>
      </c>
      <c r="BJ887" s="9">
        <f>SUM(T$4:T$1569)/COUNTA(A$4:A$1569)</f>
        <v/>
      </c>
      <c r="BK887" s="9">
        <f>SUM(U$4:U$1569)/COUNTA(A$4:A$1569)</f>
        <v/>
      </c>
      <c r="BL887" s="9">
        <f>SUM(V$4:V$1569)/COUNTA(A$4:A$1569)</f>
        <v/>
      </c>
      <c r="BM887" s="9">
        <f>SUM(W$4:W$1569)/COUNTA(A$4:A$1569)</f>
        <v/>
      </c>
      <c r="BN887" s="9">
        <f>SUM(X$4:X$1569)/COUNTA(A$4:A$1569)</f>
        <v/>
      </c>
      <c r="BO887" s="7" t="inlineStr">
        <is>
          <t>.</t>
        </is>
      </c>
      <c r="BP887" s="9">
        <f>IF(Z887&gt;=BB887,0,IFERROR(BB887+(SUMPRODUCT((Z$4:Z$1569&gt;=BB$4:BB$1569)*(Z$4:Z$1569-BB$4:BB$1569))/MAX(1,COUNTIF(Z$4:Z$1569,"&lt;"&amp;BB887+0.01))),BB887))</f>
        <v/>
      </c>
      <c r="BQ887" s="9">
        <f>IF(AA887&gt;=BC887,0,IFERROR(BC887+SUMPRODUCT((AA$4:AA$1569&gt;=BC$4:BC$1569)*(AA$4:AA$1569-BC$4:BC$1569))/MAX(1,COUNTIF(AA$4:AA$1569,"&lt;"&amp;BC887+0.01)),BC887))</f>
        <v/>
      </c>
      <c r="BR887" s="9">
        <f>IF(AB887&gt;=BD887,0,IFERROR(BD887+SUMPRODUCT((AB$4:AB$1569&gt;=BD$4:BD$1569)*(AB$4:AB$1569-BD$4:BD$1569))/MAX(1,COUNTIF(AB$4:AB$1569,"&lt;"&amp;BD887+0.01)),BD887))</f>
        <v/>
      </c>
      <c r="BS887" s="9">
        <f>IF(AC887&gt;=BE887,0,IFERROR(BE887+SUMPRODUCT((AC$4:AC$1569&gt;=BE$4:BE$1569)*(AC$4:AC$1569-BE$4:BE$1569))/MAX(1,COUNTIF(AC$4:AC$1569,"&lt;"&amp;BE887+0.01)),BE887))</f>
        <v/>
      </c>
      <c r="BT887" s="9">
        <f>IF(AD887&gt;=BF887,0,IFERROR(BF887+SUMPRODUCT((AD$4:AD$1569&gt;=BF$4:BF$1569)*(AD$4:AD$1569-BF$4:BF$1569))/MAX(1,COUNTIF(AD$4:AD$1569,"&lt;"&amp;BF887+0.01)),BF887))</f>
        <v/>
      </c>
      <c r="BU887" s="9">
        <f>IF(AE887&gt;=BG887,0,IFERROR(BG887+SUMPRODUCT((AE$4:AE$1569&gt;=BG$4:BG$1569)*(AE$4:AE$1569-BG$4:BG$1569))/MAX(1,COUNTIF(AE$4:AE$1569,"&lt;"&amp;BG887+0.01)),BG887))</f>
        <v/>
      </c>
      <c r="BV887" s="9">
        <f>IF(AF887&gt;=BH887,0,IFERROR(BH887+SUMPRODUCT((AF$4:AF$1569&gt;=BH$4:BH$1569)*(AF$4:AF$1569-BH$4:BH$1569))/MAX(1,COUNTIF(AF$4:AF$1569,"&lt;"&amp;BH887+0.01)),BH887))</f>
        <v/>
      </c>
      <c r="BW887" s="9">
        <f>IF(AG887&gt;=BI887,0,IFERROR(BI887+SUMPRODUCT((AG$4:AG$1569&gt;=BI$4:BI$1569)*(AG$4:AG$1569-BI$4:BI$1569))/MAX(1,COUNTIF(AG$4:AG$1569,"&lt;"&amp;BI887+0.01)),BI887))</f>
        <v/>
      </c>
      <c r="BX887" s="9">
        <f>IF(AH887&gt;=BJ887,0,IFERROR(BJ887+SUMPRODUCT((AH$4:AH$1569&gt;=BJ$4:BJ$1569)*(AH$4:AH$1569-BJ$4:BJ$1569))/MAX(1,COUNTIF(AH$4:AH$1569,"&lt;"&amp;BJ887+0.01)),BJ887))</f>
        <v/>
      </c>
      <c r="BY887" s="9">
        <f>IF(AI887&gt;=BK887,0,IFERROR(BK887+SUMPRODUCT((AI$4:AI$1569&gt;=BK$4:BK$1569)*(AI$4:AI$1569-BK$4:BK$1569))/MAX(1,COUNTIF(AI$4:AI$1569,"&lt;"&amp;BK887+0.01)),BK887))</f>
        <v/>
      </c>
      <c r="BZ887" s="9">
        <f>IF(AJ887&gt;=BL887,0,IFERROR(BL887+SUMPRODUCT((AJ$4:AJ$1569&gt;=BL$4:BL$1569)*(AJ$4:AJ$1569-BL$4:BL$1569))/MAX(1,COUNTIF(AJ$4:AJ$1569,"&lt;"&amp;BL887+0.01)),BL887))</f>
        <v/>
      </c>
      <c r="CA887" s="9">
        <f>IF(AK887&gt;=BM887,0,IFERROR(BM887+SUMPRODUCT((AK$4:AK$1569&gt;=BM$4:BM$1569)*(AK$4:AK$1569-BM$4:BM$1569))/MAX(1,COUNTIF(AK$4:AK$1569,"&lt;"&amp;BM887+0.01)),BM887))</f>
        <v/>
      </c>
      <c r="CB887" s="9">
        <f>IF(AL887&gt;=BN887,0,IFERROR(BN887+SUMPRODUCT((AL$4:AL$1569&gt;=BN$4:BN$1569)*(AL$4:AL$1569-BN$4:BN$1569))/MAX(1,COUNTIF(AL$4:AL$1569,"&lt;"&amp;BN887+0.01)),BN887))</f>
        <v/>
      </c>
      <c r="CC887" s="5">
        <f>IF(AO887="🟢","VERDE",IF(AO887="🟡","AMARELO",IF(AO887="🟠","VERMELHO",IF(AO887="🔴","VERMELHO","ROXO"))))</f>
        <v/>
      </c>
      <c r="CD887" s="5" t="inlineStr">
        <is>
          <t>🌎 REGIÕES</t>
        </is>
      </c>
      <c r="CE887" s="5" t="inlineStr">
        <is>
          <t>SEM REDE</t>
        </is>
      </c>
    </row>
    <row r="888">
      <c r="A888" s="5" t="inlineStr">
        <is>
          <t>28792086000151</t>
        </is>
      </c>
      <c r="B888" s="5" t="inlineStr">
        <is>
          <t>JORDANA MILACH LAMBRECHT PORTANTIOLO - M</t>
        </is>
      </c>
      <c r="C888" s="5" t="inlineStr">
        <is>
          <t>06 - SEM GRUPO</t>
        </is>
      </c>
      <c r="D888" s="5" t="inlineStr">
        <is>
          <t>HEMANUELE DITZEL (MANU)</t>
        </is>
      </c>
      <c r="E888" s="5" t="inlineStr">
        <is>
          <t>RS</t>
        </is>
      </c>
      <c r="F888" s="5">
        <f>IFERROR(VLOOKUP(C888,$AS$4:$AT$25,2,FALSE),"")</f>
        <v/>
      </c>
      <c r="G888" s="6">
        <f>IFERROR(VLOOKUP(C888,$AS$4:$AX$25,6,FALSE),"")</f>
        <v/>
      </c>
      <c r="H888" s="5">
        <f>IFERROR(VLOOKUP(C888,$AS$4:$AY$25,7,FALSE),"")</f>
        <v/>
      </c>
      <c r="I888" s="5">
        <f>IFERROR(VLOOKUP(C888,$AS$4:$AZ$25,8,FALSE),"")</f>
        <v/>
      </c>
      <c r="J888" s="7" t="inlineStr">
        <is>
          <t>.</t>
        </is>
      </c>
      <c r="K888" s="5" t="inlineStr">
        <is>
          <t>SUL</t>
        </is>
      </c>
      <c r="L888" s="8" t="n">
        <v>2571.428571428572</v>
      </c>
      <c r="M888" s="9" t="n">
        <v>85.71428571428571</v>
      </c>
      <c r="N888" s="9" t="n">
        <v>171.4285714285714</v>
      </c>
      <c r="O888" s="9" t="n">
        <v>171.4285714285714</v>
      </c>
      <c r="P888" s="9" t="n">
        <v>171.4285714285714</v>
      </c>
      <c r="Q888" s="9" t="n">
        <v>171.4285714285714</v>
      </c>
      <c r="R888" s="9" t="n">
        <v>171.4285714285714</v>
      </c>
      <c r="S888" s="9" t="n">
        <v>257.1428571428572</v>
      </c>
      <c r="T888" s="9" t="n">
        <v>257.1428571428572</v>
      </c>
      <c r="U888" s="9" t="n">
        <v>257.1428571428572</v>
      </c>
      <c r="V888" s="9" t="n">
        <v>257.1428571428572</v>
      </c>
      <c r="W888" s="9" t="n">
        <v>257.1428571428572</v>
      </c>
      <c r="X888" s="9" t="n">
        <v>342.8571428571428</v>
      </c>
      <c r="Y888" s="7" t="inlineStr">
        <is>
          <t>.</t>
        </is>
      </c>
      <c r="Z888" s="8">
        <f>SUM(AA888:AL888)</f>
        <v/>
      </c>
      <c r="AA888" s="9" t="n">
        <v>0</v>
      </c>
      <c r="AB888" s="9" t="n">
        <v>0</v>
      </c>
      <c r="AC888" s="9" t="n">
        <v>0</v>
      </c>
      <c r="AD888" s="9" t="n">
        <v>0</v>
      </c>
      <c r="AE888" s="9" t="n">
        <v>0</v>
      </c>
      <c r="AF888" s="9" t="n">
        <v>0</v>
      </c>
      <c r="AG888" s="9" t="n">
        <v>0</v>
      </c>
      <c r="AH888" s="9" t="n">
        <v>0</v>
      </c>
      <c r="AI888" s="9" t="n">
        <v>0</v>
      </c>
      <c r="AJ888" s="9" t="n">
        <v>0</v>
      </c>
      <c r="AK888" s="9" t="n">
        <v>0</v>
      </c>
      <c r="AL888" s="9" t="n">
        <v>0</v>
      </c>
      <c r="AM888" s="7" t="inlineStr">
        <is>
          <t>.</t>
        </is>
      </c>
      <c r="AN888" s="6">
        <f>IF(L888=0,0,Z888/L888)</f>
        <v/>
      </c>
      <c r="AO888" s="5">
        <f>IF(AN888="","",IF(AN888&gt;=0.9,"🟢",IF(AN888&gt;=0.7,"🟡",IF(AN888&gt;=0.5,"🟠","🔴"))))</f>
        <v/>
      </c>
      <c r="AP888" s="9">
        <f>IF(L888=0,0,L888-Z888)</f>
        <v/>
      </c>
      <c r="AQ888" s="5">
        <f>IF(Z888=0,"",RANK(Z888,Z$4:Z$1569,0))</f>
        <v/>
      </c>
      <c r="AR888" s="7" t="inlineStr">
        <is>
          <t>.</t>
        </is>
      </c>
      <c r="BA888" s="7" t="inlineStr">
        <is>
          <t>.</t>
        </is>
      </c>
      <c r="BB888" s="9">
        <f>SUM(L$4:L$1569)/COUNTA(A$4:A$1569)</f>
        <v/>
      </c>
      <c r="BC888" s="9">
        <f>SUM(M$4:M$1569)/COUNTA(A$4:A$1569)</f>
        <v/>
      </c>
      <c r="BD888" s="9">
        <f>SUM(N$4:N$1569)/COUNTA(A$4:A$1569)</f>
        <v/>
      </c>
      <c r="BE888" s="9">
        <f>SUM(O$4:O$1569)/COUNTA(A$4:A$1569)</f>
        <v/>
      </c>
      <c r="BF888" s="9">
        <f>SUM(P$4:P$1569)/COUNTA(A$4:A$1569)</f>
        <v/>
      </c>
      <c r="BG888" s="9">
        <f>SUM(Q$4:Q$1569)/COUNTA(A$4:A$1569)</f>
        <v/>
      </c>
      <c r="BH888" s="9">
        <f>SUM(R$4:R$1569)/COUNTA(A$4:A$1569)</f>
        <v/>
      </c>
      <c r="BI888" s="9">
        <f>SUM(S$4:S$1569)/COUNTA(A$4:A$1569)</f>
        <v/>
      </c>
      <c r="BJ888" s="9">
        <f>SUM(T$4:T$1569)/COUNTA(A$4:A$1569)</f>
        <v/>
      </c>
      <c r="BK888" s="9">
        <f>SUM(U$4:U$1569)/COUNTA(A$4:A$1569)</f>
        <v/>
      </c>
      <c r="BL888" s="9">
        <f>SUM(V$4:V$1569)/COUNTA(A$4:A$1569)</f>
        <v/>
      </c>
      <c r="BM888" s="9">
        <f>SUM(W$4:W$1569)/COUNTA(A$4:A$1569)</f>
        <v/>
      </c>
      <c r="BN888" s="9">
        <f>SUM(X$4:X$1569)/COUNTA(A$4:A$1569)</f>
        <v/>
      </c>
      <c r="BO888" s="7" t="inlineStr">
        <is>
          <t>.</t>
        </is>
      </c>
      <c r="BP888" s="9">
        <f>IF(Z888&gt;=BB888,0,IFERROR(BB888+(SUMPRODUCT((Z$4:Z$1569&gt;=BB$4:BB$1569)*(Z$4:Z$1569-BB$4:BB$1569))/MAX(1,COUNTIF(Z$4:Z$1569,"&lt;"&amp;BB888+0.01))),BB888))</f>
        <v/>
      </c>
      <c r="BQ888" s="9">
        <f>IF(AA888&gt;=BC888,0,IFERROR(BC888+SUMPRODUCT((AA$4:AA$1569&gt;=BC$4:BC$1569)*(AA$4:AA$1569-BC$4:BC$1569))/MAX(1,COUNTIF(AA$4:AA$1569,"&lt;"&amp;BC888+0.01)),BC888))</f>
        <v/>
      </c>
      <c r="BR888" s="9">
        <f>IF(AB888&gt;=BD888,0,IFERROR(BD888+SUMPRODUCT((AB$4:AB$1569&gt;=BD$4:BD$1569)*(AB$4:AB$1569-BD$4:BD$1569))/MAX(1,COUNTIF(AB$4:AB$1569,"&lt;"&amp;BD888+0.01)),BD888))</f>
        <v/>
      </c>
      <c r="BS888" s="9">
        <f>IF(AC888&gt;=BE888,0,IFERROR(BE888+SUMPRODUCT((AC$4:AC$1569&gt;=BE$4:BE$1569)*(AC$4:AC$1569-BE$4:BE$1569))/MAX(1,COUNTIF(AC$4:AC$1569,"&lt;"&amp;BE888+0.01)),BE888))</f>
        <v/>
      </c>
      <c r="BT888" s="9">
        <f>IF(AD888&gt;=BF888,0,IFERROR(BF888+SUMPRODUCT((AD$4:AD$1569&gt;=BF$4:BF$1569)*(AD$4:AD$1569-BF$4:BF$1569))/MAX(1,COUNTIF(AD$4:AD$1569,"&lt;"&amp;BF888+0.01)),BF888))</f>
        <v/>
      </c>
      <c r="BU888" s="9">
        <f>IF(AE888&gt;=BG888,0,IFERROR(BG888+SUMPRODUCT((AE$4:AE$1569&gt;=BG$4:BG$1569)*(AE$4:AE$1569-BG$4:BG$1569))/MAX(1,COUNTIF(AE$4:AE$1569,"&lt;"&amp;BG888+0.01)),BG888))</f>
        <v/>
      </c>
      <c r="BV888" s="9">
        <f>IF(AF888&gt;=BH888,0,IFERROR(BH888+SUMPRODUCT((AF$4:AF$1569&gt;=BH$4:BH$1569)*(AF$4:AF$1569-BH$4:BH$1569))/MAX(1,COUNTIF(AF$4:AF$1569,"&lt;"&amp;BH888+0.01)),BH888))</f>
        <v/>
      </c>
      <c r="BW888" s="9">
        <f>IF(AG888&gt;=BI888,0,IFERROR(BI888+SUMPRODUCT((AG$4:AG$1569&gt;=BI$4:BI$1569)*(AG$4:AG$1569-BI$4:BI$1569))/MAX(1,COUNTIF(AG$4:AG$1569,"&lt;"&amp;BI888+0.01)),BI888))</f>
        <v/>
      </c>
      <c r="BX888" s="9">
        <f>IF(AH888&gt;=BJ888,0,IFERROR(BJ888+SUMPRODUCT((AH$4:AH$1569&gt;=BJ$4:BJ$1569)*(AH$4:AH$1569-BJ$4:BJ$1569))/MAX(1,COUNTIF(AH$4:AH$1569,"&lt;"&amp;BJ888+0.01)),BJ888))</f>
        <v/>
      </c>
      <c r="BY888" s="9">
        <f>IF(AI888&gt;=BK888,0,IFERROR(BK888+SUMPRODUCT((AI$4:AI$1569&gt;=BK$4:BK$1569)*(AI$4:AI$1569-BK$4:BK$1569))/MAX(1,COUNTIF(AI$4:AI$1569,"&lt;"&amp;BK888+0.01)),BK888))</f>
        <v/>
      </c>
      <c r="BZ888" s="9">
        <f>IF(AJ888&gt;=BL888,0,IFERROR(BL888+SUMPRODUCT((AJ$4:AJ$1569&gt;=BL$4:BL$1569)*(AJ$4:AJ$1569-BL$4:BL$1569))/MAX(1,COUNTIF(AJ$4:AJ$1569,"&lt;"&amp;BL888+0.01)),BL888))</f>
        <v/>
      </c>
      <c r="CA888" s="9">
        <f>IF(AK888&gt;=BM888,0,IFERROR(BM888+SUMPRODUCT((AK$4:AK$1569&gt;=BM$4:BM$1569)*(AK$4:AK$1569-BM$4:BM$1569))/MAX(1,COUNTIF(AK$4:AK$1569,"&lt;"&amp;BM888+0.01)),BM888))</f>
        <v/>
      </c>
      <c r="CB888" s="9">
        <f>IF(AL888&gt;=BN888,0,IFERROR(BN888+SUMPRODUCT((AL$4:AL$1569&gt;=BN$4:BN$1569)*(AL$4:AL$1569-BN$4:BN$1569))/MAX(1,COUNTIF(AL$4:AL$1569,"&lt;"&amp;BN888+0.01)),BN888))</f>
        <v/>
      </c>
      <c r="CC888" s="5">
        <f>IF(AO888="🟢","VERDE",IF(AO888="🟡","AMARELO",IF(AO888="🟠","VERMELHO",IF(AO888="🔴","VERMELHO","ROXO"))))</f>
        <v/>
      </c>
      <c r="CD888" s="5" t="inlineStr">
        <is>
          <t>🌎 REGIÕES</t>
        </is>
      </c>
      <c r="CE888" s="5" t="inlineStr">
        <is>
          <t>SEM REDE</t>
        </is>
      </c>
    </row>
    <row r="889">
      <c r="A889" s="5" t="inlineStr">
        <is>
          <t>28802763000175</t>
        </is>
      </c>
      <c r="B889" s="5" t="inlineStr">
        <is>
          <t>P &amp; M PRODUTOS NATURAIS LTDA - ME</t>
        </is>
      </c>
      <c r="C889" s="5" t="inlineStr">
        <is>
          <t>06 - INTERNA - CIA DA SAUDE</t>
        </is>
      </c>
      <c r="D889" s="5" t="inlineStr">
        <is>
          <t>JULIO GADRET</t>
        </is>
      </c>
      <c r="E889" s="5" t="inlineStr"/>
      <c r="F889" s="5">
        <f>IFERROR(VLOOKUP(C889,$AS$4:$AT$25,2,FALSE),"")</f>
        <v/>
      </c>
      <c r="G889" s="6">
        <f>IFERROR(VLOOKUP(C889,$AS$4:$AX$25,6,FALSE),"")</f>
        <v/>
      </c>
      <c r="H889" s="5">
        <f>IFERROR(VLOOKUP(C889,$AS$4:$AY$25,7,FALSE),"")</f>
        <v/>
      </c>
      <c r="I889" s="5">
        <f>IFERROR(VLOOKUP(C889,$AS$4:$AZ$25,8,FALSE),"")</f>
        <v/>
      </c>
      <c r="J889" s="7" t="inlineStr">
        <is>
          <t>.</t>
        </is>
      </c>
      <c r="K889" s="5" t="inlineStr">
        <is>
          <t>NACIONAL</t>
        </is>
      </c>
      <c r="L889" s="8" t="n">
        <v>10875</v>
      </c>
      <c r="M889" s="9" t="n">
        <v>729.1666666666666</v>
      </c>
      <c r="N889" s="9" t="n">
        <v>770.8333333333334</v>
      </c>
      <c r="O889" s="9" t="n">
        <v>791.6666666666666</v>
      </c>
      <c r="P889" s="9" t="n">
        <v>833.3333333333334</v>
      </c>
      <c r="Q889" s="9" t="n">
        <v>854.1666666666666</v>
      </c>
      <c r="R889" s="9" t="n">
        <v>895.8333333333334</v>
      </c>
      <c r="S889" s="9" t="n">
        <v>916.6666666666666</v>
      </c>
      <c r="T889" s="9" t="n">
        <v>958.3333333333334</v>
      </c>
      <c r="U889" s="9" t="n">
        <v>979.1666666666666</v>
      </c>
      <c r="V889" s="9" t="n">
        <v>1020.833333333333</v>
      </c>
      <c r="W889" s="9" t="n">
        <v>1041.666666666667</v>
      </c>
      <c r="X889" s="9" t="n">
        <v>1083.333333333333</v>
      </c>
      <c r="Y889" s="7" t="inlineStr">
        <is>
          <t>.</t>
        </is>
      </c>
      <c r="Z889" s="8">
        <f>SUM(AA889:AL889)</f>
        <v/>
      </c>
      <c r="AA889" s="9" t="n">
        <v>0</v>
      </c>
      <c r="AB889" s="9" t="n">
        <v>0</v>
      </c>
      <c r="AC889" s="9" t="n">
        <v>0</v>
      </c>
      <c r="AD889" s="9" t="n">
        <v>0</v>
      </c>
      <c r="AE889" s="9" t="n">
        <v>0</v>
      </c>
      <c r="AF889" s="9" t="n">
        <v>0</v>
      </c>
      <c r="AG889" s="9" t="n">
        <v>0</v>
      </c>
      <c r="AH889" s="9" t="n">
        <v>0</v>
      </c>
      <c r="AI889" s="9" t="n">
        <v>0</v>
      </c>
      <c r="AJ889" s="9" t="n">
        <v>0</v>
      </c>
      <c r="AK889" s="9" t="n">
        <v>0</v>
      </c>
      <c r="AL889" s="9" t="n">
        <v>0</v>
      </c>
      <c r="AM889" s="7" t="inlineStr">
        <is>
          <t>.</t>
        </is>
      </c>
      <c r="AN889" s="6">
        <f>IF(L889=0,0,Z889/L889)</f>
        <v/>
      </c>
      <c r="AO889" s="5">
        <f>IF(AN889="","",IF(AN889&gt;=0.9,"🟢",IF(AN889&gt;=0.7,"🟡",IF(AN889&gt;=0.5,"🟠","🔴"))))</f>
        <v/>
      </c>
      <c r="AP889" s="9">
        <f>IF(L889=0,0,L889-Z889)</f>
        <v/>
      </c>
      <c r="AQ889" s="5">
        <f>IF(Z889=0,"",RANK(Z889,Z$4:Z$1569,0))</f>
        <v/>
      </c>
      <c r="AR889" s="7" t="inlineStr">
        <is>
          <t>.</t>
        </is>
      </c>
      <c r="BA889" s="7" t="inlineStr">
        <is>
          <t>.</t>
        </is>
      </c>
      <c r="BB889" s="9">
        <f>SUM(L$4:L$1569)/COUNTA(A$4:A$1569)</f>
        <v/>
      </c>
      <c r="BC889" s="9">
        <f>SUM(M$4:M$1569)/COUNTA(A$4:A$1569)</f>
        <v/>
      </c>
      <c r="BD889" s="9">
        <f>SUM(N$4:N$1569)/COUNTA(A$4:A$1569)</f>
        <v/>
      </c>
      <c r="BE889" s="9">
        <f>SUM(O$4:O$1569)/COUNTA(A$4:A$1569)</f>
        <v/>
      </c>
      <c r="BF889" s="9">
        <f>SUM(P$4:P$1569)/COUNTA(A$4:A$1569)</f>
        <v/>
      </c>
      <c r="BG889" s="9">
        <f>SUM(Q$4:Q$1569)/COUNTA(A$4:A$1569)</f>
        <v/>
      </c>
      <c r="BH889" s="9">
        <f>SUM(R$4:R$1569)/COUNTA(A$4:A$1569)</f>
        <v/>
      </c>
      <c r="BI889" s="9">
        <f>SUM(S$4:S$1569)/COUNTA(A$4:A$1569)</f>
        <v/>
      </c>
      <c r="BJ889" s="9">
        <f>SUM(T$4:T$1569)/COUNTA(A$4:A$1569)</f>
        <v/>
      </c>
      <c r="BK889" s="9">
        <f>SUM(U$4:U$1569)/COUNTA(A$4:A$1569)</f>
        <v/>
      </c>
      <c r="BL889" s="9">
        <f>SUM(V$4:V$1569)/COUNTA(A$4:A$1569)</f>
        <v/>
      </c>
      <c r="BM889" s="9">
        <f>SUM(W$4:W$1569)/COUNTA(A$4:A$1569)</f>
        <v/>
      </c>
      <c r="BN889" s="9">
        <f>SUM(X$4:X$1569)/COUNTA(A$4:A$1569)</f>
        <v/>
      </c>
      <c r="BO889" s="7" t="inlineStr">
        <is>
          <t>.</t>
        </is>
      </c>
      <c r="BP889" s="9">
        <f>IF(Z889&gt;=BB889,0,IFERROR(BB889+(SUMPRODUCT((Z$4:Z$1569&gt;=BB$4:BB$1569)*(Z$4:Z$1569-BB$4:BB$1569))/MAX(1,COUNTIF(Z$4:Z$1569,"&lt;"&amp;BB889+0.01))),BB889))</f>
        <v/>
      </c>
      <c r="BQ889" s="9">
        <f>IF(AA889&gt;=BC889,0,IFERROR(BC889+SUMPRODUCT((AA$4:AA$1569&gt;=BC$4:BC$1569)*(AA$4:AA$1569-BC$4:BC$1569))/MAX(1,COUNTIF(AA$4:AA$1569,"&lt;"&amp;BC889+0.01)),BC889))</f>
        <v/>
      </c>
      <c r="BR889" s="9">
        <f>IF(AB889&gt;=BD889,0,IFERROR(BD889+SUMPRODUCT((AB$4:AB$1569&gt;=BD$4:BD$1569)*(AB$4:AB$1569-BD$4:BD$1569))/MAX(1,COUNTIF(AB$4:AB$1569,"&lt;"&amp;BD889+0.01)),BD889))</f>
        <v/>
      </c>
      <c r="BS889" s="9">
        <f>IF(AC889&gt;=BE889,0,IFERROR(BE889+SUMPRODUCT((AC$4:AC$1569&gt;=BE$4:BE$1569)*(AC$4:AC$1569-BE$4:BE$1569))/MAX(1,COUNTIF(AC$4:AC$1569,"&lt;"&amp;BE889+0.01)),BE889))</f>
        <v/>
      </c>
      <c r="BT889" s="9">
        <f>IF(AD889&gt;=BF889,0,IFERROR(BF889+SUMPRODUCT((AD$4:AD$1569&gt;=BF$4:BF$1569)*(AD$4:AD$1569-BF$4:BF$1569))/MAX(1,COUNTIF(AD$4:AD$1569,"&lt;"&amp;BF889+0.01)),BF889))</f>
        <v/>
      </c>
      <c r="BU889" s="9">
        <f>IF(AE889&gt;=BG889,0,IFERROR(BG889+SUMPRODUCT((AE$4:AE$1569&gt;=BG$4:BG$1569)*(AE$4:AE$1569-BG$4:BG$1569))/MAX(1,COUNTIF(AE$4:AE$1569,"&lt;"&amp;BG889+0.01)),BG889))</f>
        <v/>
      </c>
      <c r="BV889" s="9">
        <f>IF(AF889&gt;=BH889,0,IFERROR(BH889+SUMPRODUCT((AF$4:AF$1569&gt;=BH$4:BH$1569)*(AF$4:AF$1569-BH$4:BH$1569))/MAX(1,COUNTIF(AF$4:AF$1569,"&lt;"&amp;BH889+0.01)),BH889))</f>
        <v/>
      </c>
      <c r="BW889" s="9">
        <f>IF(AG889&gt;=BI889,0,IFERROR(BI889+SUMPRODUCT((AG$4:AG$1569&gt;=BI$4:BI$1569)*(AG$4:AG$1569-BI$4:BI$1569))/MAX(1,COUNTIF(AG$4:AG$1569,"&lt;"&amp;BI889+0.01)),BI889))</f>
        <v/>
      </c>
      <c r="BX889" s="9">
        <f>IF(AH889&gt;=BJ889,0,IFERROR(BJ889+SUMPRODUCT((AH$4:AH$1569&gt;=BJ$4:BJ$1569)*(AH$4:AH$1569-BJ$4:BJ$1569))/MAX(1,COUNTIF(AH$4:AH$1569,"&lt;"&amp;BJ889+0.01)),BJ889))</f>
        <v/>
      </c>
      <c r="BY889" s="9">
        <f>IF(AI889&gt;=BK889,0,IFERROR(BK889+SUMPRODUCT((AI$4:AI$1569&gt;=BK$4:BK$1569)*(AI$4:AI$1569-BK$4:BK$1569))/MAX(1,COUNTIF(AI$4:AI$1569,"&lt;"&amp;BK889+0.01)),BK889))</f>
        <v/>
      </c>
      <c r="BZ889" s="9">
        <f>IF(AJ889&gt;=BL889,0,IFERROR(BL889+SUMPRODUCT((AJ$4:AJ$1569&gt;=BL$4:BL$1569)*(AJ$4:AJ$1569-BL$4:BL$1569))/MAX(1,COUNTIF(AJ$4:AJ$1569,"&lt;"&amp;BL889+0.01)),BL889))</f>
        <v/>
      </c>
      <c r="CA889" s="9">
        <f>IF(AK889&gt;=BM889,0,IFERROR(BM889+SUMPRODUCT((AK$4:AK$1569&gt;=BM$4:BM$1569)*(AK$4:AK$1569-BM$4:BM$1569))/MAX(1,COUNTIF(AK$4:AK$1569,"&lt;"&amp;BM889+0.01)),BM889))</f>
        <v/>
      </c>
      <c r="CB889" s="9">
        <f>IF(AL889&gt;=BN889,0,IFERROR(BN889+SUMPRODUCT((AL$4:AL$1569&gt;=BN$4:BN$1569)*(AL$4:AL$1569-BN$4:BN$1569))/MAX(1,COUNTIF(AL$4:AL$1569,"&lt;"&amp;BN889+0.01)),BN889))</f>
        <v/>
      </c>
      <c r="CC889" s="5">
        <f>IF(AO889="🟢","VERDE",IF(AO889="🟡","AMARELO",IF(AO889="🟠","VERMELHO",IF(AO889="🔴","VERMELHO","ROXO"))))</f>
        <v/>
      </c>
      <c r="CD889" s="5" t="inlineStr">
        <is>
          <t>🏢 REDES</t>
        </is>
      </c>
      <c r="CE889" s="5" t="inlineStr">
        <is>
          <t>CIA DA SAUDE</t>
        </is>
      </c>
    </row>
    <row r="890">
      <c r="A890" s="5" t="inlineStr">
        <is>
          <t>28807448000130</t>
        </is>
      </c>
      <c r="B890" s="5" t="inlineStr">
        <is>
          <t>CASA LE GRAIN PRODUTOS NATURAIS LTDA - M</t>
        </is>
      </c>
      <c r="C890" s="5" t="inlineStr">
        <is>
          <t>06 - SEM GRUPO</t>
        </is>
      </c>
      <c r="D890" s="5" t="inlineStr">
        <is>
          <t>HEMANUELE DITZEL (MANU)</t>
        </is>
      </c>
      <c r="E890" s="5" t="inlineStr">
        <is>
          <t>SC</t>
        </is>
      </c>
      <c r="F890" s="5">
        <f>IFERROR(VLOOKUP(C890,$AS$4:$AT$25,2,FALSE),"")</f>
        <v/>
      </c>
      <c r="G890" s="6">
        <f>IFERROR(VLOOKUP(C890,$AS$4:$AX$25,6,FALSE),"")</f>
        <v/>
      </c>
      <c r="H890" s="5">
        <f>IFERROR(VLOOKUP(C890,$AS$4:$AY$25,7,FALSE),"")</f>
        <v/>
      </c>
      <c r="I890" s="5">
        <f>IFERROR(VLOOKUP(C890,$AS$4:$AZ$25,8,FALSE),"")</f>
        <v/>
      </c>
      <c r="J890" s="7" t="inlineStr">
        <is>
          <t>.</t>
        </is>
      </c>
      <c r="K890" s="5" t="inlineStr">
        <is>
          <t>SUL</t>
        </is>
      </c>
      <c r="L890" s="8" t="n">
        <v>1553.191489361702</v>
      </c>
      <c r="M890" s="9" t="n">
        <v>119.1489361702128</v>
      </c>
      <c r="N890" s="9" t="n">
        <v>123.4042553191489</v>
      </c>
      <c r="O890" s="9" t="n">
        <v>123.4042553191489</v>
      </c>
      <c r="P890" s="9" t="n">
        <v>123.4042553191489</v>
      </c>
      <c r="Q890" s="9" t="n">
        <v>127.6595744680851</v>
      </c>
      <c r="R890" s="9" t="n">
        <v>127.6595744680851</v>
      </c>
      <c r="S890" s="9" t="n">
        <v>131.9148936170213</v>
      </c>
      <c r="T890" s="9" t="n">
        <v>131.9148936170213</v>
      </c>
      <c r="U890" s="9" t="n">
        <v>131.9148936170213</v>
      </c>
      <c r="V890" s="9" t="n">
        <v>136.1702127659574</v>
      </c>
      <c r="W890" s="9" t="n">
        <v>136.1702127659574</v>
      </c>
      <c r="X890" s="9" t="n">
        <v>140.4255319148936</v>
      </c>
      <c r="Y890" s="7" t="inlineStr">
        <is>
          <t>.</t>
        </is>
      </c>
      <c r="Z890" s="8">
        <f>SUM(AA890:AL890)</f>
        <v/>
      </c>
      <c r="AA890" s="9" t="n">
        <v>0</v>
      </c>
      <c r="AB890" s="9" t="n">
        <v>0</v>
      </c>
      <c r="AC890" s="9" t="n">
        <v>0</v>
      </c>
      <c r="AD890" s="9" t="n">
        <v>0</v>
      </c>
      <c r="AE890" s="9" t="n">
        <v>0</v>
      </c>
      <c r="AF890" s="9" t="n">
        <v>0</v>
      </c>
      <c r="AG890" s="9" t="n">
        <v>0</v>
      </c>
      <c r="AH890" s="9" t="n">
        <v>0</v>
      </c>
      <c r="AI890" s="9" t="n">
        <v>0</v>
      </c>
      <c r="AJ890" s="9" t="n">
        <v>0</v>
      </c>
      <c r="AK890" s="9" t="n">
        <v>0</v>
      </c>
      <c r="AL890" s="9" t="n">
        <v>0</v>
      </c>
      <c r="AM890" s="7" t="inlineStr">
        <is>
          <t>.</t>
        </is>
      </c>
      <c r="AN890" s="6">
        <f>IF(L890=0,0,Z890/L890)</f>
        <v/>
      </c>
      <c r="AO890" s="5">
        <f>IF(AN890="","",IF(AN890&gt;=0.9,"🟢",IF(AN890&gt;=0.7,"🟡",IF(AN890&gt;=0.5,"🟠","🔴"))))</f>
        <v/>
      </c>
      <c r="AP890" s="9">
        <f>IF(L890=0,0,L890-Z890)</f>
        <v/>
      </c>
      <c r="AQ890" s="5">
        <f>IF(Z890=0,"",RANK(Z890,Z$4:Z$1569,0))</f>
        <v/>
      </c>
      <c r="AR890" s="7" t="inlineStr">
        <is>
          <t>.</t>
        </is>
      </c>
      <c r="BA890" s="7" t="inlineStr">
        <is>
          <t>.</t>
        </is>
      </c>
      <c r="BB890" s="9">
        <f>SUM(L$4:L$1569)/COUNTA(A$4:A$1569)</f>
        <v/>
      </c>
      <c r="BC890" s="9">
        <f>SUM(M$4:M$1569)/COUNTA(A$4:A$1569)</f>
        <v/>
      </c>
      <c r="BD890" s="9">
        <f>SUM(N$4:N$1569)/COUNTA(A$4:A$1569)</f>
        <v/>
      </c>
      <c r="BE890" s="9">
        <f>SUM(O$4:O$1569)/COUNTA(A$4:A$1569)</f>
        <v/>
      </c>
      <c r="BF890" s="9">
        <f>SUM(P$4:P$1569)/COUNTA(A$4:A$1569)</f>
        <v/>
      </c>
      <c r="BG890" s="9">
        <f>SUM(Q$4:Q$1569)/COUNTA(A$4:A$1569)</f>
        <v/>
      </c>
      <c r="BH890" s="9">
        <f>SUM(R$4:R$1569)/COUNTA(A$4:A$1569)</f>
        <v/>
      </c>
      <c r="BI890" s="9">
        <f>SUM(S$4:S$1569)/COUNTA(A$4:A$1569)</f>
        <v/>
      </c>
      <c r="BJ890" s="9">
        <f>SUM(T$4:T$1569)/COUNTA(A$4:A$1569)</f>
        <v/>
      </c>
      <c r="BK890" s="9">
        <f>SUM(U$4:U$1569)/COUNTA(A$4:A$1569)</f>
        <v/>
      </c>
      <c r="BL890" s="9">
        <f>SUM(V$4:V$1569)/COUNTA(A$4:A$1569)</f>
        <v/>
      </c>
      <c r="BM890" s="9">
        <f>SUM(W$4:W$1569)/COUNTA(A$4:A$1569)</f>
        <v/>
      </c>
      <c r="BN890" s="9">
        <f>SUM(X$4:X$1569)/COUNTA(A$4:A$1569)</f>
        <v/>
      </c>
      <c r="BO890" s="7" t="inlineStr">
        <is>
          <t>.</t>
        </is>
      </c>
      <c r="BP890" s="9">
        <f>IF(Z890&gt;=BB890,0,IFERROR(BB890+(SUMPRODUCT((Z$4:Z$1569&gt;=BB$4:BB$1569)*(Z$4:Z$1569-BB$4:BB$1569))/MAX(1,COUNTIF(Z$4:Z$1569,"&lt;"&amp;BB890+0.01))),BB890))</f>
        <v/>
      </c>
      <c r="BQ890" s="9">
        <f>IF(AA890&gt;=BC890,0,IFERROR(BC890+SUMPRODUCT((AA$4:AA$1569&gt;=BC$4:BC$1569)*(AA$4:AA$1569-BC$4:BC$1569))/MAX(1,COUNTIF(AA$4:AA$1569,"&lt;"&amp;BC890+0.01)),BC890))</f>
        <v/>
      </c>
      <c r="BR890" s="9">
        <f>IF(AB890&gt;=BD890,0,IFERROR(BD890+SUMPRODUCT((AB$4:AB$1569&gt;=BD$4:BD$1569)*(AB$4:AB$1569-BD$4:BD$1569))/MAX(1,COUNTIF(AB$4:AB$1569,"&lt;"&amp;BD890+0.01)),BD890))</f>
        <v/>
      </c>
      <c r="BS890" s="9">
        <f>IF(AC890&gt;=BE890,0,IFERROR(BE890+SUMPRODUCT((AC$4:AC$1569&gt;=BE$4:BE$1569)*(AC$4:AC$1569-BE$4:BE$1569))/MAX(1,COUNTIF(AC$4:AC$1569,"&lt;"&amp;BE890+0.01)),BE890))</f>
        <v/>
      </c>
      <c r="BT890" s="9">
        <f>IF(AD890&gt;=BF890,0,IFERROR(BF890+SUMPRODUCT((AD$4:AD$1569&gt;=BF$4:BF$1569)*(AD$4:AD$1569-BF$4:BF$1569))/MAX(1,COUNTIF(AD$4:AD$1569,"&lt;"&amp;BF890+0.01)),BF890))</f>
        <v/>
      </c>
      <c r="BU890" s="9">
        <f>IF(AE890&gt;=BG890,0,IFERROR(BG890+SUMPRODUCT((AE$4:AE$1569&gt;=BG$4:BG$1569)*(AE$4:AE$1569-BG$4:BG$1569))/MAX(1,COUNTIF(AE$4:AE$1569,"&lt;"&amp;BG890+0.01)),BG890))</f>
        <v/>
      </c>
      <c r="BV890" s="9">
        <f>IF(AF890&gt;=BH890,0,IFERROR(BH890+SUMPRODUCT((AF$4:AF$1569&gt;=BH$4:BH$1569)*(AF$4:AF$1569-BH$4:BH$1569))/MAX(1,COUNTIF(AF$4:AF$1569,"&lt;"&amp;BH890+0.01)),BH890))</f>
        <v/>
      </c>
      <c r="BW890" s="9">
        <f>IF(AG890&gt;=BI890,0,IFERROR(BI890+SUMPRODUCT((AG$4:AG$1569&gt;=BI$4:BI$1569)*(AG$4:AG$1569-BI$4:BI$1569))/MAX(1,COUNTIF(AG$4:AG$1569,"&lt;"&amp;BI890+0.01)),BI890))</f>
        <v/>
      </c>
      <c r="BX890" s="9">
        <f>IF(AH890&gt;=BJ890,0,IFERROR(BJ890+SUMPRODUCT((AH$4:AH$1569&gt;=BJ$4:BJ$1569)*(AH$4:AH$1569-BJ$4:BJ$1569))/MAX(1,COUNTIF(AH$4:AH$1569,"&lt;"&amp;BJ890+0.01)),BJ890))</f>
        <v/>
      </c>
      <c r="BY890" s="9">
        <f>IF(AI890&gt;=BK890,0,IFERROR(BK890+SUMPRODUCT((AI$4:AI$1569&gt;=BK$4:BK$1569)*(AI$4:AI$1569-BK$4:BK$1569))/MAX(1,COUNTIF(AI$4:AI$1569,"&lt;"&amp;BK890+0.01)),BK890))</f>
        <v/>
      </c>
      <c r="BZ890" s="9">
        <f>IF(AJ890&gt;=BL890,0,IFERROR(BL890+SUMPRODUCT((AJ$4:AJ$1569&gt;=BL$4:BL$1569)*(AJ$4:AJ$1569-BL$4:BL$1569))/MAX(1,COUNTIF(AJ$4:AJ$1569,"&lt;"&amp;BL890+0.01)),BL890))</f>
        <v/>
      </c>
      <c r="CA890" s="9">
        <f>IF(AK890&gt;=BM890,0,IFERROR(BM890+SUMPRODUCT((AK$4:AK$1569&gt;=BM$4:BM$1569)*(AK$4:AK$1569-BM$4:BM$1569))/MAX(1,COUNTIF(AK$4:AK$1569,"&lt;"&amp;BM890+0.01)),BM890))</f>
        <v/>
      </c>
      <c r="CB890" s="9">
        <f>IF(AL890&gt;=BN890,0,IFERROR(BN890+SUMPRODUCT((AL$4:AL$1569&gt;=BN$4:BN$1569)*(AL$4:AL$1569-BN$4:BN$1569))/MAX(1,COUNTIF(AL$4:AL$1569,"&lt;"&amp;BN890+0.01)),BN890))</f>
        <v/>
      </c>
      <c r="CC890" s="5">
        <f>IF(AO890="🟢","VERDE",IF(AO890="🟡","AMARELO",IF(AO890="🟠","VERMELHO",IF(AO890="🔴","VERMELHO","ROXO"))))</f>
        <v/>
      </c>
      <c r="CD890" s="5" t="inlineStr">
        <is>
          <t>🌎 REGIÕES</t>
        </is>
      </c>
      <c r="CE890" s="5" t="inlineStr">
        <is>
          <t>SEM REDE</t>
        </is>
      </c>
    </row>
    <row r="891">
      <c r="A891" s="5" t="inlineStr">
        <is>
          <t>28810030000182</t>
        </is>
      </c>
      <c r="B891" s="5" t="inlineStr">
        <is>
          <t>DUDU NATURAIS LTDA - ME</t>
        </is>
      </c>
      <c r="C891" s="5" t="inlineStr">
        <is>
          <t>06 - SEM GRUPO</t>
        </is>
      </c>
      <c r="D891" s="5" t="inlineStr">
        <is>
          <t>LARISSA PADILHA</t>
        </is>
      </c>
      <c r="E891" s="5" t="inlineStr">
        <is>
          <t>BA</t>
        </is>
      </c>
      <c r="F891" s="5">
        <f>IFERROR(VLOOKUP(C891,$AS$4:$AT$25,2,FALSE),"")</f>
        <v/>
      </c>
      <c r="G891" s="6">
        <f>IFERROR(VLOOKUP(C891,$AS$4:$AX$25,6,FALSE),"")</f>
        <v/>
      </c>
      <c r="H891" s="5">
        <f>IFERROR(VLOOKUP(C891,$AS$4:$AY$25,7,FALSE),"")</f>
        <v/>
      </c>
      <c r="I891" s="5">
        <f>IFERROR(VLOOKUP(C891,$AS$4:$AZ$25,8,FALSE),"")</f>
        <v/>
      </c>
      <c r="J891" s="7" t="inlineStr">
        <is>
          <t>.</t>
        </is>
      </c>
      <c r="K891" s="5" t="inlineStr">
        <is>
          <t>NORDESTE (SEM MA)</t>
        </is>
      </c>
      <c r="L891" s="8" t="n">
        <v>1440</v>
      </c>
      <c r="M891" s="9" t="n">
        <v>120</v>
      </c>
      <c r="N891" s="9" t="n">
        <v>120</v>
      </c>
      <c r="O891" s="9" t="n">
        <v>120</v>
      </c>
      <c r="P891" s="9" t="n">
        <v>120</v>
      </c>
      <c r="Q891" s="9" t="n">
        <v>120</v>
      </c>
      <c r="R891" s="9" t="n">
        <v>120</v>
      </c>
      <c r="S891" s="9" t="n">
        <v>120</v>
      </c>
      <c r="T891" s="9" t="n">
        <v>120</v>
      </c>
      <c r="U891" s="9" t="n">
        <v>120</v>
      </c>
      <c r="V891" s="9" t="n">
        <v>120</v>
      </c>
      <c r="W891" s="9" t="n">
        <v>120</v>
      </c>
      <c r="X891" s="9" t="n">
        <v>120</v>
      </c>
      <c r="Y891" s="7" t="inlineStr">
        <is>
          <t>.</t>
        </is>
      </c>
      <c r="Z891" s="8">
        <f>SUM(AA891:AL891)</f>
        <v/>
      </c>
      <c r="AA891" s="9" t="n">
        <v>0</v>
      </c>
      <c r="AB891" s="9" t="n">
        <v>0</v>
      </c>
      <c r="AC891" s="9" t="n">
        <v>0</v>
      </c>
      <c r="AD891" s="9" t="n">
        <v>0</v>
      </c>
      <c r="AE891" s="9" t="n">
        <v>0</v>
      </c>
      <c r="AF891" s="9" t="n">
        <v>0</v>
      </c>
      <c r="AG891" s="9" t="n">
        <v>0</v>
      </c>
      <c r="AH891" s="9" t="n">
        <v>0</v>
      </c>
      <c r="AI891" s="9" t="n">
        <v>0</v>
      </c>
      <c r="AJ891" s="9" t="n">
        <v>0</v>
      </c>
      <c r="AK891" s="9" t="n">
        <v>0</v>
      </c>
      <c r="AL891" s="9" t="n">
        <v>0</v>
      </c>
      <c r="AM891" s="7" t="inlineStr">
        <is>
          <t>.</t>
        </is>
      </c>
      <c r="AN891" s="6">
        <f>IF(L891=0,0,Z891/L891)</f>
        <v/>
      </c>
      <c r="AO891" s="5">
        <f>IF(AN891="","",IF(AN891&gt;=0.9,"🟢",IF(AN891&gt;=0.7,"🟡",IF(AN891&gt;=0.5,"🟠","🔴"))))</f>
        <v/>
      </c>
      <c r="AP891" s="9">
        <f>IF(L891=0,0,L891-Z891)</f>
        <v/>
      </c>
      <c r="AQ891" s="5">
        <f>IF(Z891=0,"",RANK(Z891,Z$4:Z$1569,0))</f>
        <v/>
      </c>
      <c r="AR891" s="7" t="inlineStr">
        <is>
          <t>.</t>
        </is>
      </c>
      <c r="BA891" s="7" t="inlineStr">
        <is>
          <t>.</t>
        </is>
      </c>
      <c r="BB891" s="9">
        <f>SUM(L$4:L$1569)/COUNTA(A$4:A$1569)</f>
        <v/>
      </c>
      <c r="BC891" s="9">
        <f>SUM(M$4:M$1569)/COUNTA(A$4:A$1569)</f>
        <v/>
      </c>
      <c r="BD891" s="9">
        <f>SUM(N$4:N$1569)/COUNTA(A$4:A$1569)</f>
        <v/>
      </c>
      <c r="BE891" s="9">
        <f>SUM(O$4:O$1569)/COUNTA(A$4:A$1569)</f>
        <v/>
      </c>
      <c r="BF891" s="9">
        <f>SUM(P$4:P$1569)/COUNTA(A$4:A$1569)</f>
        <v/>
      </c>
      <c r="BG891" s="9">
        <f>SUM(Q$4:Q$1569)/COUNTA(A$4:A$1569)</f>
        <v/>
      </c>
      <c r="BH891" s="9">
        <f>SUM(R$4:R$1569)/COUNTA(A$4:A$1569)</f>
        <v/>
      </c>
      <c r="BI891" s="9">
        <f>SUM(S$4:S$1569)/COUNTA(A$4:A$1569)</f>
        <v/>
      </c>
      <c r="BJ891" s="9">
        <f>SUM(T$4:T$1569)/COUNTA(A$4:A$1569)</f>
        <v/>
      </c>
      <c r="BK891" s="9">
        <f>SUM(U$4:U$1569)/COUNTA(A$4:A$1569)</f>
        <v/>
      </c>
      <c r="BL891" s="9">
        <f>SUM(V$4:V$1569)/COUNTA(A$4:A$1569)</f>
        <v/>
      </c>
      <c r="BM891" s="9">
        <f>SUM(W$4:W$1569)/COUNTA(A$4:A$1569)</f>
        <v/>
      </c>
      <c r="BN891" s="9">
        <f>SUM(X$4:X$1569)/COUNTA(A$4:A$1569)</f>
        <v/>
      </c>
      <c r="BO891" s="7" t="inlineStr">
        <is>
          <t>.</t>
        </is>
      </c>
      <c r="BP891" s="9">
        <f>IF(Z891&gt;=BB891,0,IFERROR(BB891+(SUMPRODUCT((Z$4:Z$1569&gt;=BB$4:BB$1569)*(Z$4:Z$1569-BB$4:BB$1569))/MAX(1,COUNTIF(Z$4:Z$1569,"&lt;"&amp;BB891+0.01))),BB891))</f>
        <v/>
      </c>
      <c r="BQ891" s="9">
        <f>IF(AA891&gt;=BC891,0,IFERROR(BC891+SUMPRODUCT((AA$4:AA$1569&gt;=BC$4:BC$1569)*(AA$4:AA$1569-BC$4:BC$1569))/MAX(1,COUNTIF(AA$4:AA$1569,"&lt;"&amp;BC891+0.01)),BC891))</f>
        <v/>
      </c>
      <c r="BR891" s="9">
        <f>IF(AB891&gt;=BD891,0,IFERROR(BD891+SUMPRODUCT((AB$4:AB$1569&gt;=BD$4:BD$1569)*(AB$4:AB$1569-BD$4:BD$1569))/MAX(1,COUNTIF(AB$4:AB$1569,"&lt;"&amp;BD891+0.01)),BD891))</f>
        <v/>
      </c>
      <c r="BS891" s="9">
        <f>IF(AC891&gt;=BE891,0,IFERROR(BE891+SUMPRODUCT((AC$4:AC$1569&gt;=BE$4:BE$1569)*(AC$4:AC$1569-BE$4:BE$1569))/MAX(1,COUNTIF(AC$4:AC$1569,"&lt;"&amp;BE891+0.01)),BE891))</f>
        <v/>
      </c>
      <c r="BT891" s="9">
        <f>IF(AD891&gt;=BF891,0,IFERROR(BF891+SUMPRODUCT((AD$4:AD$1569&gt;=BF$4:BF$1569)*(AD$4:AD$1569-BF$4:BF$1569))/MAX(1,COUNTIF(AD$4:AD$1569,"&lt;"&amp;BF891+0.01)),BF891))</f>
        <v/>
      </c>
      <c r="BU891" s="9">
        <f>IF(AE891&gt;=BG891,0,IFERROR(BG891+SUMPRODUCT((AE$4:AE$1569&gt;=BG$4:BG$1569)*(AE$4:AE$1569-BG$4:BG$1569))/MAX(1,COUNTIF(AE$4:AE$1569,"&lt;"&amp;BG891+0.01)),BG891))</f>
        <v/>
      </c>
      <c r="BV891" s="9">
        <f>IF(AF891&gt;=BH891,0,IFERROR(BH891+SUMPRODUCT((AF$4:AF$1569&gt;=BH$4:BH$1569)*(AF$4:AF$1569-BH$4:BH$1569))/MAX(1,COUNTIF(AF$4:AF$1569,"&lt;"&amp;BH891+0.01)),BH891))</f>
        <v/>
      </c>
      <c r="BW891" s="9">
        <f>IF(AG891&gt;=BI891,0,IFERROR(BI891+SUMPRODUCT((AG$4:AG$1569&gt;=BI$4:BI$1569)*(AG$4:AG$1569-BI$4:BI$1569))/MAX(1,COUNTIF(AG$4:AG$1569,"&lt;"&amp;BI891+0.01)),BI891))</f>
        <v/>
      </c>
      <c r="BX891" s="9">
        <f>IF(AH891&gt;=BJ891,0,IFERROR(BJ891+SUMPRODUCT((AH$4:AH$1569&gt;=BJ$4:BJ$1569)*(AH$4:AH$1569-BJ$4:BJ$1569))/MAX(1,COUNTIF(AH$4:AH$1569,"&lt;"&amp;BJ891+0.01)),BJ891))</f>
        <v/>
      </c>
      <c r="BY891" s="9">
        <f>IF(AI891&gt;=BK891,0,IFERROR(BK891+SUMPRODUCT((AI$4:AI$1569&gt;=BK$4:BK$1569)*(AI$4:AI$1569-BK$4:BK$1569))/MAX(1,COUNTIF(AI$4:AI$1569,"&lt;"&amp;BK891+0.01)),BK891))</f>
        <v/>
      </c>
      <c r="BZ891" s="9">
        <f>IF(AJ891&gt;=BL891,0,IFERROR(BL891+SUMPRODUCT((AJ$4:AJ$1569&gt;=BL$4:BL$1569)*(AJ$4:AJ$1569-BL$4:BL$1569))/MAX(1,COUNTIF(AJ$4:AJ$1569,"&lt;"&amp;BL891+0.01)),BL891))</f>
        <v/>
      </c>
      <c r="CA891" s="9">
        <f>IF(AK891&gt;=BM891,0,IFERROR(BM891+SUMPRODUCT((AK$4:AK$1569&gt;=BM$4:BM$1569)*(AK$4:AK$1569-BM$4:BM$1569))/MAX(1,COUNTIF(AK$4:AK$1569,"&lt;"&amp;BM891+0.01)),BM891))</f>
        <v/>
      </c>
      <c r="CB891" s="9">
        <f>IF(AL891&gt;=BN891,0,IFERROR(BN891+SUMPRODUCT((AL$4:AL$1569&gt;=BN$4:BN$1569)*(AL$4:AL$1569-BN$4:BN$1569))/MAX(1,COUNTIF(AL$4:AL$1569,"&lt;"&amp;BN891+0.01)),BN891))</f>
        <v/>
      </c>
      <c r="CC891" s="5">
        <f>IF(AO891="🟢","VERDE",IF(AO891="🟡","AMARELO",IF(AO891="🟠","VERMELHO",IF(AO891="🔴","VERMELHO","ROXO"))))</f>
        <v/>
      </c>
      <c r="CD891" s="5" t="inlineStr">
        <is>
          <t>🌎 REGIÕES</t>
        </is>
      </c>
      <c r="CE891" s="5" t="inlineStr">
        <is>
          <t>SEM REDE</t>
        </is>
      </c>
    </row>
    <row r="892">
      <c r="A892" s="5" t="inlineStr">
        <is>
          <t>28810030000263</t>
        </is>
      </c>
      <c r="B892" s="5" t="inlineStr">
        <is>
          <t>DUDU NATURAIS LTDA - ME</t>
        </is>
      </c>
      <c r="C892" s="5" t="inlineStr">
        <is>
          <t>06 - SEM GRUPO</t>
        </is>
      </c>
      <c r="D892" s="5" t="inlineStr">
        <is>
          <t>LARISSA PADILHA</t>
        </is>
      </c>
      <c r="E892" s="5" t="inlineStr">
        <is>
          <t>BA</t>
        </is>
      </c>
      <c r="F892" s="5">
        <f>IFERROR(VLOOKUP(C892,$AS$4:$AT$25,2,FALSE),"")</f>
        <v/>
      </c>
      <c r="G892" s="6">
        <f>IFERROR(VLOOKUP(C892,$AS$4:$AX$25,6,FALSE),"")</f>
        <v/>
      </c>
      <c r="H892" s="5">
        <f>IFERROR(VLOOKUP(C892,$AS$4:$AY$25,7,FALSE),"")</f>
        <v/>
      </c>
      <c r="I892" s="5">
        <f>IFERROR(VLOOKUP(C892,$AS$4:$AZ$25,8,FALSE),"")</f>
        <v/>
      </c>
      <c r="J892" s="7" t="inlineStr">
        <is>
          <t>.</t>
        </is>
      </c>
      <c r="K892" s="5" t="inlineStr">
        <is>
          <t>NORDESTE (SEM MA)</t>
        </is>
      </c>
      <c r="L892" s="8" t="n">
        <v>1440</v>
      </c>
      <c r="M892" s="9" t="n">
        <v>120</v>
      </c>
      <c r="N892" s="9" t="n">
        <v>120</v>
      </c>
      <c r="O892" s="9" t="n">
        <v>120</v>
      </c>
      <c r="P892" s="9" t="n">
        <v>120</v>
      </c>
      <c r="Q892" s="9" t="n">
        <v>120</v>
      </c>
      <c r="R892" s="9" t="n">
        <v>120</v>
      </c>
      <c r="S892" s="9" t="n">
        <v>120</v>
      </c>
      <c r="T892" s="9" t="n">
        <v>120</v>
      </c>
      <c r="U892" s="9" t="n">
        <v>120</v>
      </c>
      <c r="V892" s="9" t="n">
        <v>120</v>
      </c>
      <c r="W892" s="9" t="n">
        <v>120</v>
      </c>
      <c r="X892" s="9" t="n">
        <v>120</v>
      </c>
      <c r="Y892" s="7" t="inlineStr">
        <is>
          <t>.</t>
        </is>
      </c>
      <c r="Z892" s="8">
        <f>SUM(AA892:AL892)</f>
        <v/>
      </c>
      <c r="AA892" s="9" t="n">
        <v>0</v>
      </c>
      <c r="AB892" s="9" t="n">
        <v>0</v>
      </c>
      <c r="AC892" s="9" t="n">
        <v>0</v>
      </c>
      <c r="AD892" s="9" t="n">
        <v>0</v>
      </c>
      <c r="AE892" s="9" t="n">
        <v>0</v>
      </c>
      <c r="AF892" s="9" t="n">
        <v>0</v>
      </c>
      <c r="AG892" s="9" t="n">
        <v>0</v>
      </c>
      <c r="AH892" s="9" t="n">
        <v>0</v>
      </c>
      <c r="AI892" s="9" t="n">
        <v>0</v>
      </c>
      <c r="AJ892" s="9" t="n">
        <v>0</v>
      </c>
      <c r="AK892" s="9" t="n">
        <v>0</v>
      </c>
      <c r="AL892" s="9" t="n">
        <v>0</v>
      </c>
      <c r="AM892" s="7" t="inlineStr">
        <is>
          <t>.</t>
        </is>
      </c>
      <c r="AN892" s="6">
        <f>IF(L892=0,0,Z892/L892)</f>
        <v/>
      </c>
      <c r="AO892" s="5">
        <f>IF(AN892="","",IF(AN892&gt;=0.9,"🟢",IF(AN892&gt;=0.7,"🟡",IF(AN892&gt;=0.5,"🟠","🔴"))))</f>
        <v/>
      </c>
      <c r="AP892" s="9">
        <f>IF(L892=0,0,L892-Z892)</f>
        <v/>
      </c>
      <c r="AQ892" s="5">
        <f>IF(Z892=0,"",RANK(Z892,Z$4:Z$1569,0))</f>
        <v/>
      </c>
      <c r="AR892" s="7" t="inlineStr">
        <is>
          <t>.</t>
        </is>
      </c>
      <c r="BA892" s="7" t="inlineStr">
        <is>
          <t>.</t>
        </is>
      </c>
      <c r="BB892" s="9">
        <f>SUM(L$4:L$1569)/COUNTA(A$4:A$1569)</f>
        <v/>
      </c>
      <c r="BC892" s="9">
        <f>SUM(M$4:M$1569)/COUNTA(A$4:A$1569)</f>
        <v/>
      </c>
      <c r="BD892" s="9">
        <f>SUM(N$4:N$1569)/COUNTA(A$4:A$1569)</f>
        <v/>
      </c>
      <c r="BE892" s="9">
        <f>SUM(O$4:O$1569)/COUNTA(A$4:A$1569)</f>
        <v/>
      </c>
      <c r="BF892" s="9">
        <f>SUM(P$4:P$1569)/COUNTA(A$4:A$1569)</f>
        <v/>
      </c>
      <c r="BG892" s="9">
        <f>SUM(Q$4:Q$1569)/COUNTA(A$4:A$1569)</f>
        <v/>
      </c>
      <c r="BH892" s="9">
        <f>SUM(R$4:R$1569)/COUNTA(A$4:A$1569)</f>
        <v/>
      </c>
      <c r="BI892" s="9">
        <f>SUM(S$4:S$1569)/COUNTA(A$4:A$1569)</f>
        <v/>
      </c>
      <c r="BJ892" s="9">
        <f>SUM(T$4:T$1569)/COUNTA(A$4:A$1569)</f>
        <v/>
      </c>
      <c r="BK892" s="9">
        <f>SUM(U$4:U$1569)/COUNTA(A$4:A$1569)</f>
        <v/>
      </c>
      <c r="BL892" s="9">
        <f>SUM(V$4:V$1569)/COUNTA(A$4:A$1569)</f>
        <v/>
      </c>
      <c r="BM892" s="9">
        <f>SUM(W$4:W$1569)/COUNTA(A$4:A$1569)</f>
        <v/>
      </c>
      <c r="BN892" s="9">
        <f>SUM(X$4:X$1569)/COUNTA(A$4:A$1569)</f>
        <v/>
      </c>
      <c r="BO892" s="7" t="inlineStr">
        <is>
          <t>.</t>
        </is>
      </c>
      <c r="BP892" s="9">
        <f>IF(Z892&gt;=BB892,0,IFERROR(BB892+(SUMPRODUCT((Z$4:Z$1569&gt;=BB$4:BB$1569)*(Z$4:Z$1569-BB$4:BB$1569))/MAX(1,COUNTIF(Z$4:Z$1569,"&lt;"&amp;BB892+0.01))),BB892))</f>
        <v/>
      </c>
      <c r="BQ892" s="9">
        <f>IF(AA892&gt;=BC892,0,IFERROR(BC892+SUMPRODUCT((AA$4:AA$1569&gt;=BC$4:BC$1569)*(AA$4:AA$1569-BC$4:BC$1569))/MAX(1,COUNTIF(AA$4:AA$1569,"&lt;"&amp;BC892+0.01)),BC892))</f>
        <v/>
      </c>
      <c r="BR892" s="9">
        <f>IF(AB892&gt;=BD892,0,IFERROR(BD892+SUMPRODUCT((AB$4:AB$1569&gt;=BD$4:BD$1569)*(AB$4:AB$1569-BD$4:BD$1569))/MAX(1,COUNTIF(AB$4:AB$1569,"&lt;"&amp;BD892+0.01)),BD892))</f>
        <v/>
      </c>
      <c r="BS892" s="9">
        <f>IF(AC892&gt;=BE892,0,IFERROR(BE892+SUMPRODUCT((AC$4:AC$1569&gt;=BE$4:BE$1569)*(AC$4:AC$1569-BE$4:BE$1569))/MAX(1,COUNTIF(AC$4:AC$1569,"&lt;"&amp;BE892+0.01)),BE892))</f>
        <v/>
      </c>
      <c r="BT892" s="9">
        <f>IF(AD892&gt;=BF892,0,IFERROR(BF892+SUMPRODUCT((AD$4:AD$1569&gt;=BF$4:BF$1569)*(AD$4:AD$1569-BF$4:BF$1569))/MAX(1,COUNTIF(AD$4:AD$1569,"&lt;"&amp;BF892+0.01)),BF892))</f>
        <v/>
      </c>
      <c r="BU892" s="9">
        <f>IF(AE892&gt;=BG892,0,IFERROR(BG892+SUMPRODUCT((AE$4:AE$1569&gt;=BG$4:BG$1569)*(AE$4:AE$1569-BG$4:BG$1569))/MAX(1,COUNTIF(AE$4:AE$1569,"&lt;"&amp;BG892+0.01)),BG892))</f>
        <v/>
      </c>
      <c r="BV892" s="9">
        <f>IF(AF892&gt;=BH892,0,IFERROR(BH892+SUMPRODUCT((AF$4:AF$1569&gt;=BH$4:BH$1569)*(AF$4:AF$1569-BH$4:BH$1569))/MAX(1,COUNTIF(AF$4:AF$1569,"&lt;"&amp;BH892+0.01)),BH892))</f>
        <v/>
      </c>
      <c r="BW892" s="9">
        <f>IF(AG892&gt;=BI892,0,IFERROR(BI892+SUMPRODUCT((AG$4:AG$1569&gt;=BI$4:BI$1569)*(AG$4:AG$1569-BI$4:BI$1569))/MAX(1,COUNTIF(AG$4:AG$1569,"&lt;"&amp;BI892+0.01)),BI892))</f>
        <v/>
      </c>
      <c r="BX892" s="9">
        <f>IF(AH892&gt;=BJ892,0,IFERROR(BJ892+SUMPRODUCT((AH$4:AH$1569&gt;=BJ$4:BJ$1569)*(AH$4:AH$1569-BJ$4:BJ$1569))/MAX(1,COUNTIF(AH$4:AH$1569,"&lt;"&amp;BJ892+0.01)),BJ892))</f>
        <v/>
      </c>
      <c r="BY892" s="9">
        <f>IF(AI892&gt;=BK892,0,IFERROR(BK892+SUMPRODUCT((AI$4:AI$1569&gt;=BK$4:BK$1569)*(AI$4:AI$1569-BK$4:BK$1569))/MAX(1,COUNTIF(AI$4:AI$1569,"&lt;"&amp;BK892+0.01)),BK892))</f>
        <v/>
      </c>
      <c r="BZ892" s="9">
        <f>IF(AJ892&gt;=BL892,0,IFERROR(BL892+SUMPRODUCT((AJ$4:AJ$1569&gt;=BL$4:BL$1569)*(AJ$4:AJ$1569-BL$4:BL$1569))/MAX(1,COUNTIF(AJ$4:AJ$1569,"&lt;"&amp;BL892+0.01)),BL892))</f>
        <v/>
      </c>
      <c r="CA892" s="9">
        <f>IF(AK892&gt;=BM892,0,IFERROR(BM892+SUMPRODUCT((AK$4:AK$1569&gt;=BM$4:BM$1569)*(AK$4:AK$1569-BM$4:BM$1569))/MAX(1,COUNTIF(AK$4:AK$1569,"&lt;"&amp;BM892+0.01)),BM892))</f>
        <v/>
      </c>
      <c r="CB892" s="9">
        <f>IF(AL892&gt;=BN892,0,IFERROR(BN892+SUMPRODUCT((AL$4:AL$1569&gt;=BN$4:BN$1569)*(AL$4:AL$1569-BN$4:BN$1569))/MAX(1,COUNTIF(AL$4:AL$1569,"&lt;"&amp;BN892+0.01)),BN892))</f>
        <v/>
      </c>
      <c r="CC892" s="5">
        <f>IF(AO892="🟢","VERDE",IF(AO892="🟡","AMARELO",IF(AO892="🟠","VERMELHO",IF(AO892="🔴","VERMELHO","ROXO"))))</f>
        <v/>
      </c>
      <c r="CD892" s="5" t="inlineStr">
        <is>
          <t>🌎 REGIÕES</t>
        </is>
      </c>
      <c r="CE892" s="5" t="inlineStr">
        <is>
          <t>SEM REDE</t>
        </is>
      </c>
    </row>
    <row r="893">
      <c r="A893" s="5" t="inlineStr">
        <is>
          <t>28836171000174</t>
        </is>
      </c>
      <c r="B893" s="5" t="inlineStr">
        <is>
          <t>MALTA ARAUJO PRODUTOS NATURAIS LTDA - ME</t>
        </is>
      </c>
      <c r="C893" s="5" t="inlineStr">
        <is>
          <t>06 - SEM GRUPO</t>
        </is>
      </c>
      <c r="D893" s="5" t="inlineStr">
        <is>
          <t>LARISSA PADILHA</t>
        </is>
      </c>
      <c r="E893" s="5" t="inlineStr">
        <is>
          <t>BA</t>
        </is>
      </c>
      <c r="F893" s="5">
        <f>IFERROR(VLOOKUP(C893,$AS$4:$AT$25,2,FALSE),"")</f>
        <v/>
      </c>
      <c r="G893" s="6">
        <f>IFERROR(VLOOKUP(C893,$AS$4:$AX$25,6,FALSE),"")</f>
        <v/>
      </c>
      <c r="H893" s="5">
        <f>IFERROR(VLOOKUP(C893,$AS$4:$AY$25,7,FALSE),"")</f>
        <v/>
      </c>
      <c r="I893" s="5">
        <f>IFERROR(VLOOKUP(C893,$AS$4:$AZ$25,8,FALSE),"")</f>
        <v/>
      </c>
      <c r="J893" s="7" t="inlineStr">
        <is>
          <t>.</t>
        </is>
      </c>
      <c r="K893" s="5" t="inlineStr">
        <is>
          <t>NORDESTE (SEM MA)</t>
        </is>
      </c>
      <c r="L893" s="8" t="n">
        <v>1440</v>
      </c>
      <c r="M893" s="9" t="n">
        <v>120</v>
      </c>
      <c r="N893" s="9" t="n">
        <v>120</v>
      </c>
      <c r="O893" s="9" t="n">
        <v>120</v>
      </c>
      <c r="P893" s="9" t="n">
        <v>120</v>
      </c>
      <c r="Q893" s="9" t="n">
        <v>120</v>
      </c>
      <c r="R893" s="9" t="n">
        <v>120</v>
      </c>
      <c r="S893" s="9" t="n">
        <v>120</v>
      </c>
      <c r="T893" s="9" t="n">
        <v>120</v>
      </c>
      <c r="U893" s="9" t="n">
        <v>120</v>
      </c>
      <c r="V893" s="9" t="n">
        <v>120</v>
      </c>
      <c r="W893" s="9" t="n">
        <v>120</v>
      </c>
      <c r="X893" s="9" t="n">
        <v>120</v>
      </c>
      <c r="Y893" s="7" t="inlineStr">
        <is>
          <t>.</t>
        </is>
      </c>
      <c r="Z893" s="8">
        <f>SUM(AA893:AL893)</f>
        <v/>
      </c>
      <c r="AA893" s="9" t="n">
        <v>0</v>
      </c>
      <c r="AB893" s="9" t="n">
        <v>0</v>
      </c>
      <c r="AC893" s="9" t="n">
        <v>0</v>
      </c>
      <c r="AD893" s="9" t="n">
        <v>0</v>
      </c>
      <c r="AE893" s="9" t="n">
        <v>0</v>
      </c>
      <c r="AF893" s="9" t="n">
        <v>0</v>
      </c>
      <c r="AG893" s="9" t="n">
        <v>0</v>
      </c>
      <c r="AH893" s="9" t="n">
        <v>0</v>
      </c>
      <c r="AI893" s="9" t="n">
        <v>0</v>
      </c>
      <c r="AJ893" s="9" t="n">
        <v>0</v>
      </c>
      <c r="AK893" s="9" t="n">
        <v>0</v>
      </c>
      <c r="AL893" s="9" t="n">
        <v>0</v>
      </c>
      <c r="AM893" s="7" t="inlineStr">
        <is>
          <t>.</t>
        </is>
      </c>
      <c r="AN893" s="6">
        <f>IF(L893=0,0,Z893/L893)</f>
        <v/>
      </c>
      <c r="AO893" s="5">
        <f>IF(AN893="","",IF(AN893&gt;=0.9,"🟢",IF(AN893&gt;=0.7,"🟡",IF(AN893&gt;=0.5,"🟠","🔴"))))</f>
        <v/>
      </c>
      <c r="AP893" s="9">
        <f>IF(L893=0,0,L893-Z893)</f>
        <v/>
      </c>
      <c r="AQ893" s="5">
        <f>IF(Z893=0,"",RANK(Z893,Z$4:Z$1569,0))</f>
        <v/>
      </c>
      <c r="AR893" s="7" t="inlineStr">
        <is>
          <t>.</t>
        </is>
      </c>
      <c r="BA893" s="7" t="inlineStr">
        <is>
          <t>.</t>
        </is>
      </c>
      <c r="BB893" s="9">
        <f>SUM(L$4:L$1569)/COUNTA(A$4:A$1569)</f>
        <v/>
      </c>
      <c r="BC893" s="9">
        <f>SUM(M$4:M$1569)/COUNTA(A$4:A$1569)</f>
        <v/>
      </c>
      <c r="BD893" s="9">
        <f>SUM(N$4:N$1569)/COUNTA(A$4:A$1569)</f>
        <v/>
      </c>
      <c r="BE893" s="9">
        <f>SUM(O$4:O$1569)/COUNTA(A$4:A$1569)</f>
        <v/>
      </c>
      <c r="BF893" s="9">
        <f>SUM(P$4:P$1569)/COUNTA(A$4:A$1569)</f>
        <v/>
      </c>
      <c r="BG893" s="9">
        <f>SUM(Q$4:Q$1569)/COUNTA(A$4:A$1569)</f>
        <v/>
      </c>
      <c r="BH893" s="9">
        <f>SUM(R$4:R$1569)/COUNTA(A$4:A$1569)</f>
        <v/>
      </c>
      <c r="BI893" s="9">
        <f>SUM(S$4:S$1569)/COUNTA(A$4:A$1569)</f>
        <v/>
      </c>
      <c r="BJ893" s="9">
        <f>SUM(T$4:T$1569)/COUNTA(A$4:A$1569)</f>
        <v/>
      </c>
      <c r="BK893" s="9">
        <f>SUM(U$4:U$1569)/COUNTA(A$4:A$1569)</f>
        <v/>
      </c>
      <c r="BL893" s="9">
        <f>SUM(V$4:V$1569)/COUNTA(A$4:A$1569)</f>
        <v/>
      </c>
      <c r="BM893" s="9">
        <f>SUM(W$4:W$1569)/COUNTA(A$4:A$1569)</f>
        <v/>
      </c>
      <c r="BN893" s="9">
        <f>SUM(X$4:X$1569)/COUNTA(A$4:A$1569)</f>
        <v/>
      </c>
      <c r="BO893" s="7" t="inlineStr">
        <is>
          <t>.</t>
        </is>
      </c>
      <c r="BP893" s="9">
        <f>IF(Z893&gt;=BB893,0,IFERROR(BB893+(SUMPRODUCT((Z$4:Z$1569&gt;=BB$4:BB$1569)*(Z$4:Z$1569-BB$4:BB$1569))/MAX(1,COUNTIF(Z$4:Z$1569,"&lt;"&amp;BB893+0.01))),BB893))</f>
        <v/>
      </c>
      <c r="BQ893" s="9">
        <f>IF(AA893&gt;=BC893,0,IFERROR(BC893+SUMPRODUCT((AA$4:AA$1569&gt;=BC$4:BC$1569)*(AA$4:AA$1569-BC$4:BC$1569))/MAX(1,COUNTIF(AA$4:AA$1569,"&lt;"&amp;BC893+0.01)),BC893))</f>
        <v/>
      </c>
      <c r="BR893" s="9">
        <f>IF(AB893&gt;=BD893,0,IFERROR(BD893+SUMPRODUCT((AB$4:AB$1569&gt;=BD$4:BD$1569)*(AB$4:AB$1569-BD$4:BD$1569))/MAX(1,COUNTIF(AB$4:AB$1569,"&lt;"&amp;BD893+0.01)),BD893))</f>
        <v/>
      </c>
      <c r="BS893" s="9">
        <f>IF(AC893&gt;=BE893,0,IFERROR(BE893+SUMPRODUCT((AC$4:AC$1569&gt;=BE$4:BE$1569)*(AC$4:AC$1569-BE$4:BE$1569))/MAX(1,COUNTIF(AC$4:AC$1569,"&lt;"&amp;BE893+0.01)),BE893))</f>
        <v/>
      </c>
      <c r="BT893" s="9">
        <f>IF(AD893&gt;=BF893,0,IFERROR(BF893+SUMPRODUCT((AD$4:AD$1569&gt;=BF$4:BF$1569)*(AD$4:AD$1569-BF$4:BF$1569))/MAX(1,COUNTIF(AD$4:AD$1569,"&lt;"&amp;BF893+0.01)),BF893))</f>
        <v/>
      </c>
      <c r="BU893" s="9">
        <f>IF(AE893&gt;=BG893,0,IFERROR(BG893+SUMPRODUCT((AE$4:AE$1569&gt;=BG$4:BG$1569)*(AE$4:AE$1569-BG$4:BG$1569))/MAX(1,COUNTIF(AE$4:AE$1569,"&lt;"&amp;BG893+0.01)),BG893))</f>
        <v/>
      </c>
      <c r="BV893" s="9">
        <f>IF(AF893&gt;=BH893,0,IFERROR(BH893+SUMPRODUCT((AF$4:AF$1569&gt;=BH$4:BH$1569)*(AF$4:AF$1569-BH$4:BH$1569))/MAX(1,COUNTIF(AF$4:AF$1569,"&lt;"&amp;BH893+0.01)),BH893))</f>
        <v/>
      </c>
      <c r="BW893" s="9">
        <f>IF(AG893&gt;=BI893,0,IFERROR(BI893+SUMPRODUCT((AG$4:AG$1569&gt;=BI$4:BI$1569)*(AG$4:AG$1569-BI$4:BI$1569))/MAX(1,COUNTIF(AG$4:AG$1569,"&lt;"&amp;BI893+0.01)),BI893))</f>
        <v/>
      </c>
      <c r="BX893" s="9">
        <f>IF(AH893&gt;=BJ893,0,IFERROR(BJ893+SUMPRODUCT((AH$4:AH$1569&gt;=BJ$4:BJ$1569)*(AH$4:AH$1569-BJ$4:BJ$1569))/MAX(1,COUNTIF(AH$4:AH$1569,"&lt;"&amp;BJ893+0.01)),BJ893))</f>
        <v/>
      </c>
      <c r="BY893" s="9">
        <f>IF(AI893&gt;=BK893,0,IFERROR(BK893+SUMPRODUCT((AI$4:AI$1569&gt;=BK$4:BK$1569)*(AI$4:AI$1569-BK$4:BK$1569))/MAX(1,COUNTIF(AI$4:AI$1569,"&lt;"&amp;BK893+0.01)),BK893))</f>
        <v/>
      </c>
      <c r="BZ893" s="9">
        <f>IF(AJ893&gt;=BL893,0,IFERROR(BL893+SUMPRODUCT((AJ$4:AJ$1569&gt;=BL$4:BL$1569)*(AJ$4:AJ$1569-BL$4:BL$1569))/MAX(1,COUNTIF(AJ$4:AJ$1569,"&lt;"&amp;BL893+0.01)),BL893))</f>
        <v/>
      </c>
      <c r="CA893" s="9">
        <f>IF(AK893&gt;=BM893,0,IFERROR(BM893+SUMPRODUCT((AK$4:AK$1569&gt;=BM$4:BM$1569)*(AK$4:AK$1569-BM$4:BM$1569))/MAX(1,COUNTIF(AK$4:AK$1569,"&lt;"&amp;BM893+0.01)),BM893))</f>
        <v/>
      </c>
      <c r="CB893" s="9">
        <f>IF(AL893&gt;=BN893,0,IFERROR(BN893+SUMPRODUCT((AL$4:AL$1569&gt;=BN$4:BN$1569)*(AL$4:AL$1569-BN$4:BN$1569))/MAX(1,COUNTIF(AL$4:AL$1569,"&lt;"&amp;BN893+0.01)),BN893))</f>
        <v/>
      </c>
      <c r="CC893" s="5">
        <f>IF(AO893="🟢","VERDE",IF(AO893="🟡","AMARELO",IF(AO893="🟠","VERMELHO",IF(AO893="🔴","VERMELHO","ROXO"))))</f>
        <v/>
      </c>
      <c r="CD893" s="5" t="inlineStr">
        <is>
          <t>🌎 REGIÕES</t>
        </is>
      </c>
      <c r="CE893" s="5" t="inlineStr">
        <is>
          <t>SEM REDE</t>
        </is>
      </c>
    </row>
    <row r="894">
      <c r="A894" s="5" t="inlineStr">
        <is>
          <t>28860274000170</t>
        </is>
      </c>
      <c r="B894" s="5" t="inlineStr">
        <is>
          <t>ITAGIBA &amp; FILHO PRODUTOS NATURAIS LTDA -</t>
        </is>
      </c>
      <c r="C894" s="5" t="inlineStr">
        <is>
          <t>06 - SEM GRUPO</t>
        </is>
      </c>
      <c r="D894" s="5" t="inlineStr">
        <is>
          <t>LARISSA PADILHA</t>
        </is>
      </c>
      <c r="E894" s="5" t="inlineStr">
        <is>
          <t>GO</t>
        </is>
      </c>
      <c r="F894" s="5">
        <f>IFERROR(VLOOKUP(C894,$AS$4:$AT$25,2,FALSE),"")</f>
        <v/>
      </c>
      <c r="G894" s="6">
        <f>IFERROR(VLOOKUP(C894,$AS$4:$AX$25,6,FALSE),"")</f>
        <v/>
      </c>
      <c r="H894" s="5">
        <f>IFERROR(VLOOKUP(C894,$AS$4:$AY$25,7,FALSE),"")</f>
        <v/>
      </c>
      <c r="I894" s="5">
        <f>IFERROR(VLOOKUP(C894,$AS$4:$AZ$25,8,FALSE),"")</f>
        <v/>
      </c>
      <c r="J894" s="7" t="inlineStr">
        <is>
          <t>.</t>
        </is>
      </c>
      <c r="K894" s="5" t="inlineStr">
        <is>
          <t>CENTRO OESTE</t>
        </is>
      </c>
      <c r="L894" s="8" t="n">
        <v>1494.339622641509</v>
      </c>
      <c r="M894" s="9" t="n">
        <v>124.5283018867924</v>
      </c>
      <c r="N894" s="9" t="n">
        <v>124.5283018867924</v>
      </c>
      <c r="O894" s="9" t="n">
        <v>124.5283018867924</v>
      </c>
      <c r="P894" s="9" t="n">
        <v>124.5283018867924</v>
      </c>
      <c r="Q894" s="9" t="n">
        <v>124.5283018867924</v>
      </c>
      <c r="R894" s="9" t="n">
        <v>124.5283018867924</v>
      </c>
      <c r="S894" s="9" t="n">
        <v>124.5283018867924</v>
      </c>
      <c r="T894" s="9" t="n">
        <v>124.5283018867924</v>
      </c>
      <c r="U894" s="9" t="n">
        <v>124.5283018867924</v>
      </c>
      <c r="V894" s="9" t="n">
        <v>124.5283018867924</v>
      </c>
      <c r="W894" s="9" t="n">
        <v>124.5283018867924</v>
      </c>
      <c r="X894" s="9" t="n">
        <v>124.5283018867924</v>
      </c>
      <c r="Y894" s="7" t="inlineStr">
        <is>
          <t>.</t>
        </is>
      </c>
      <c r="Z894" s="8">
        <f>SUM(AA894:AL894)</f>
        <v/>
      </c>
      <c r="AA894" s="9" t="n">
        <v>0</v>
      </c>
      <c r="AB894" s="9" t="n">
        <v>0</v>
      </c>
      <c r="AC894" s="9" t="n">
        <v>0</v>
      </c>
      <c r="AD894" s="9" t="n">
        <v>0</v>
      </c>
      <c r="AE894" s="9" t="n">
        <v>0</v>
      </c>
      <c r="AF894" s="9" t="n">
        <v>0</v>
      </c>
      <c r="AG894" s="9" t="n">
        <v>0</v>
      </c>
      <c r="AH894" s="9" t="n">
        <v>0</v>
      </c>
      <c r="AI894" s="9" t="n">
        <v>0</v>
      </c>
      <c r="AJ894" s="9" t="n">
        <v>0</v>
      </c>
      <c r="AK894" s="9" t="n">
        <v>0</v>
      </c>
      <c r="AL894" s="9" t="n">
        <v>0</v>
      </c>
      <c r="AM894" s="7" t="inlineStr">
        <is>
          <t>.</t>
        </is>
      </c>
      <c r="AN894" s="6">
        <f>IF(L894=0,0,Z894/L894)</f>
        <v/>
      </c>
      <c r="AO894" s="5">
        <f>IF(AN894="","",IF(AN894&gt;=0.9,"🟢",IF(AN894&gt;=0.7,"🟡",IF(AN894&gt;=0.5,"🟠","🔴"))))</f>
        <v/>
      </c>
      <c r="AP894" s="9">
        <f>IF(L894=0,0,L894-Z894)</f>
        <v/>
      </c>
      <c r="AQ894" s="5">
        <f>IF(Z894=0,"",RANK(Z894,Z$4:Z$1569,0))</f>
        <v/>
      </c>
      <c r="AR894" s="7" t="inlineStr">
        <is>
          <t>.</t>
        </is>
      </c>
      <c r="BA894" s="7" t="inlineStr">
        <is>
          <t>.</t>
        </is>
      </c>
      <c r="BB894" s="9">
        <f>SUM(L$4:L$1569)/COUNTA(A$4:A$1569)</f>
        <v/>
      </c>
      <c r="BC894" s="9">
        <f>SUM(M$4:M$1569)/COUNTA(A$4:A$1569)</f>
        <v/>
      </c>
      <c r="BD894" s="9">
        <f>SUM(N$4:N$1569)/COUNTA(A$4:A$1569)</f>
        <v/>
      </c>
      <c r="BE894" s="9">
        <f>SUM(O$4:O$1569)/COUNTA(A$4:A$1569)</f>
        <v/>
      </c>
      <c r="BF894" s="9">
        <f>SUM(P$4:P$1569)/COUNTA(A$4:A$1569)</f>
        <v/>
      </c>
      <c r="BG894" s="9">
        <f>SUM(Q$4:Q$1569)/COUNTA(A$4:A$1569)</f>
        <v/>
      </c>
      <c r="BH894" s="9">
        <f>SUM(R$4:R$1569)/COUNTA(A$4:A$1569)</f>
        <v/>
      </c>
      <c r="BI894" s="9">
        <f>SUM(S$4:S$1569)/COUNTA(A$4:A$1569)</f>
        <v/>
      </c>
      <c r="BJ894" s="9">
        <f>SUM(T$4:T$1569)/COUNTA(A$4:A$1569)</f>
        <v/>
      </c>
      <c r="BK894" s="9">
        <f>SUM(U$4:U$1569)/COUNTA(A$4:A$1569)</f>
        <v/>
      </c>
      <c r="BL894" s="9">
        <f>SUM(V$4:V$1569)/COUNTA(A$4:A$1569)</f>
        <v/>
      </c>
      <c r="BM894" s="9">
        <f>SUM(W$4:W$1569)/COUNTA(A$4:A$1569)</f>
        <v/>
      </c>
      <c r="BN894" s="9">
        <f>SUM(X$4:X$1569)/COUNTA(A$4:A$1569)</f>
        <v/>
      </c>
      <c r="BO894" s="7" t="inlineStr">
        <is>
          <t>.</t>
        </is>
      </c>
      <c r="BP894" s="9">
        <f>IF(Z894&gt;=BB894,0,IFERROR(BB894+(SUMPRODUCT((Z$4:Z$1569&gt;=BB$4:BB$1569)*(Z$4:Z$1569-BB$4:BB$1569))/MAX(1,COUNTIF(Z$4:Z$1569,"&lt;"&amp;BB894+0.01))),BB894))</f>
        <v/>
      </c>
      <c r="BQ894" s="9">
        <f>IF(AA894&gt;=BC894,0,IFERROR(BC894+SUMPRODUCT((AA$4:AA$1569&gt;=BC$4:BC$1569)*(AA$4:AA$1569-BC$4:BC$1569))/MAX(1,COUNTIF(AA$4:AA$1569,"&lt;"&amp;BC894+0.01)),BC894))</f>
        <v/>
      </c>
      <c r="BR894" s="9">
        <f>IF(AB894&gt;=BD894,0,IFERROR(BD894+SUMPRODUCT((AB$4:AB$1569&gt;=BD$4:BD$1569)*(AB$4:AB$1569-BD$4:BD$1569))/MAX(1,COUNTIF(AB$4:AB$1569,"&lt;"&amp;BD894+0.01)),BD894))</f>
        <v/>
      </c>
      <c r="BS894" s="9">
        <f>IF(AC894&gt;=BE894,0,IFERROR(BE894+SUMPRODUCT((AC$4:AC$1569&gt;=BE$4:BE$1569)*(AC$4:AC$1569-BE$4:BE$1569))/MAX(1,COUNTIF(AC$4:AC$1569,"&lt;"&amp;BE894+0.01)),BE894))</f>
        <v/>
      </c>
      <c r="BT894" s="9">
        <f>IF(AD894&gt;=BF894,0,IFERROR(BF894+SUMPRODUCT((AD$4:AD$1569&gt;=BF$4:BF$1569)*(AD$4:AD$1569-BF$4:BF$1569))/MAX(1,COUNTIF(AD$4:AD$1569,"&lt;"&amp;BF894+0.01)),BF894))</f>
        <v/>
      </c>
      <c r="BU894" s="9">
        <f>IF(AE894&gt;=BG894,0,IFERROR(BG894+SUMPRODUCT((AE$4:AE$1569&gt;=BG$4:BG$1569)*(AE$4:AE$1569-BG$4:BG$1569))/MAX(1,COUNTIF(AE$4:AE$1569,"&lt;"&amp;BG894+0.01)),BG894))</f>
        <v/>
      </c>
      <c r="BV894" s="9">
        <f>IF(AF894&gt;=BH894,0,IFERROR(BH894+SUMPRODUCT((AF$4:AF$1569&gt;=BH$4:BH$1569)*(AF$4:AF$1569-BH$4:BH$1569))/MAX(1,COUNTIF(AF$4:AF$1569,"&lt;"&amp;BH894+0.01)),BH894))</f>
        <v/>
      </c>
      <c r="BW894" s="9">
        <f>IF(AG894&gt;=BI894,0,IFERROR(BI894+SUMPRODUCT((AG$4:AG$1569&gt;=BI$4:BI$1569)*(AG$4:AG$1569-BI$4:BI$1569))/MAX(1,COUNTIF(AG$4:AG$1569,"&lt;"&amp;BI894+0.01)),BI894))</f>
        <v/>
      </c>
      <c r="BX894" s="9">
        <f>IF(AH894&gt;=BJ894,0,IFERROR(BJ894+SUMPRODUCT((AH$4:AH$1569&gt;=BJ$4:BJ$1569)*(AH$4:AH$1569-BJ$4:BJ$1569))/MAX(1,COUNTIF(AH$4:AH$1569,"&lt;"&amp;BJ894+0.01)),BJ894))</f>
        <v/>
      </c>
      <c r="BY894" s="9">
        <f>IF(AI894&gt;=BK894,0,IFERROR(BK894+SUMPRODUCT((AI$4:AI$1569&gt;=BK$4:BK$1569)*(AI$4:AI$1569-BK$4:BK$1569))/MAX(1,COUNTIF(AI$4:AI$1569,"&lt;"&amp;BK894+0.01)),BK894))</f>
        <v/>
      </c>
      <c r="BZ894" s="9">
        <f>IF(AJ894&gt;=BL894,0,IFERROR(BL894+SUMPRODUCT((AJ$4:AJ$1569&gt;=BL$4:BL$1569)*(AJ$4:AJ$1569-BL$4:BL$1569))/MAX(1,COUNTIF(AJ$4:AJ$1569,"&lt;"&amp;BL894+0.01)),BL894))</f>
        <v/>
      </c>
      <c r="CA894" s="9">
        <f>IF(AK894&gt;=BM894,0,IFERROR(BM894+SUMPRODUCT((AK$4:AK$1569&gt;=BM$4:BM$1569)*(AK$4:AK$1569-BM$4:BM$1569))/MAX(1,COUNTIF(AK$4:AK$1569,"&lt;"&amp;BM894+0.01)),BM894))</f>
        <v/>
      </c>
      <c r="CB894" s="9">
        <f>IF(AL894&gt;=BN894,0,IFERROR(BN894+SUMPRODUCT((AL$4:AL$1569&gt;=BN$4:BN$1569)*(AL$4:AL$1569-BN$4:BN$1569))/MAX(1,COUNTIF(AL$4:AL$1569,"&lt;"&amp;BN894+0.01)),BN894))</f>
        <v/>
      </c>
      <c r="CC894" s="5">
        <f>IF(AO894="🟢","VERDE",IF(AO894="🟡","AMARELO",IF(AO894="🟠","VERMELHO",IF(AO894="🔴","VERMELHO","ROXO"))))</f>
        <v/>
      </c>
      <c r="CD894" s="5" t="inlineStr">
        <is>
          <t>🌎 REGIÕES</t>
        </is>
      </c>
      <c r="CE894" s="5" t="inlineStr">
        <is>
          <t>SEM REDE</t>
        </is>
      </c>
    </row>
    <row r="895">
      <c r="A895" s="5" t="inlineStr">
        <is>
          <t>28978618000140</t>
        </is>
      </c>
      <c r="B895" s="5" t="inlineStr">
        <is>
          <t>IRMAOS COSTAS LTDA - EPP</t>
        </is>
      </c>
      <c r="C895" s="5" t="inlineStr">
        <is>
          <t>06 - SEM GRUPO</t>
        </is>
      </c>
      <c r="D895" s="5" t="inlineStr">
        <is>
          <t>LARISSA PADILHA</t>
        </is>
      </c>
      <c r="E895" s="5" t="inlineStr">
        <is>
          <t>AL</t>
        </is>
      </c>
      <c r="F895" s="5">
        <f>IFERROR(VLOOKUP(C895,$AS$4:$AT$25,2,FALSE),"")</f>
        <v/>
      </c>
      <c r="G895" s="6">
        <f>IFERROR(VLOOKUP(C895,$AS$4:$AX$25,6,FALSE),"")</f>
        <v/>
      </c>
      <c r="H895" s="5">
        <f>IFERROR(VLOOKUP(C895,$AS$4:$AY$25,7,FALSE),"")</f>
        <v/>
      </c>
      <c r="I895" s="5">
        <f>IFERROR(VLOOKUP(C895,$AS$4:$AZ$25,8,FALSE),"")</f>
        <v/>
      </c>
      <c r="J895" s="7" t="inlineStr">
        <is>
          <t>.</t>
        </is>
      </c>
      <c r="K895" s="5" t="inlineStr">
        <is>
          <t>NORDESTE (SEM MA)</t>
        </is>
      </c>
      <c r="L895" s="8" t="n">
        <v>1600</v>
      </c>
      <c r="M895" s="9" t="n">
        <v>133.3333333333333</v>
      </c>
      <c r="N895" s="9" t="n">
        <v>133.3333333333333</v>
      </c>
      <c r="O895" s="9" t="n">
        <v>133.3333333333333</v>
      </c>
      <c r="P895" s="9" t="n">
        <v>133.3333333333333</v>
      </c>
      <c r="Q895" s="9" t="n">
        <v>133.3333333333333</v>
      </c>
      <c r="R895" s="9" t="n">
        <v>133.3333333333333</v>
      </c>
      <c r="S895" s="9" t="n">
        <v>133.3333333333333</v>
      </c>
      <c r="T895" s="9" t="n">
        <v>133.3333333333333</v>
      </c>
      <c r="U895" s="9" t="n">
        <v>133.3333333333333</v>
      </c>
      <c r="V895" s="9" t="n">
        <v>133.3333333333333</v>
      </c>
      <c r="W895" s="9" t="n">
        <v>133.3333333333333</v>
      </c>
      <c r="X895" s="9" t="n">
        <v>133.3333333333333</v>
      </c>
      <c r="Y895" s="7" t="inlineStr">
        <is>
          <t>.</t>
        </is>
      </c>
      <c r="Z895" s="8">
        <f>SUM(AA895:AL895)</f>
        <v/>
      </c>
      <c r="AA895" s="9" t="n">
        <v>0</v>
      </c>
      <c r="AB895" s="9" t="n">
        <v>0</v>
      </c>
      <c r="AC895" s="9" t="n">
        <v>0</v>
      </c>
      <c r="AD895" s="9" t="n">
        <v>0</v>
      </c>
      <c r="AE895" s="9" t="n">
        <v>0</v>
      </c>
      <c r="AF895" s="9" t="n">
        <v>0</v>
      </c>
      <c r="AG895" s="9" t="n">
        <v>0</v>
      </c>
      <c r="AH895" s="9" t="n">
        <v>0</v>
      </c>
      <c r="AI895" s="9" t="n">
        <v>0</v>
      </c>
      <c r="AJ895" s="9" t="n">
        <v>0</v>
      </c>
      <c r="AK895" s="9" t="n">
        <v>0</v>
      </c>
      <c r="AL895" s="9" t="n">
        <v>0</v>
      </c>
      <c r="AM895" s="7" t="inlineStr">
        <is>
          <t>.</t>
        </is>
      </c>
      <c r="AN895" s="6">
        <f>IF(L895=0,0,Z895/L895)</f>
        <v/>
      </c>
      <c r="AO895" s="5">
        <f>IF(AN895="","",IF(AN895&gt;=0.9,"🟢",IF(AN895&gt;=0.7,"🟡",IF(AN895&gt;=0.5,"🟠","🔴"))))</f>
        <v/>
      </c>
      <c r="AP895" s="9">
        <f>IF(L895=0,0,L895-Z895)</f>
        <v/>
      </c>
      <c r="AQ895" s="5">
        <f>IF(Z895=0,"",RANK(Z895,Z$4:Z$1569,0))</f>
        <v/>
      </c>
      <c r="AR895" s="7" t="inlineStr">
        <is>
          <t>.</t>
        </is>
      </c>
      <c r="BA895" s="7" t="inlineStr">
        <is>
          <t>.</t>
        </is>
      </c>
      <c r="BB895" s="9">
        <f>SUM(L$4:L$1569)/COUNTA(A$4:A$1569)</f>
        <v/>
      </c>
      <c r="BC895" s="9">
        <f>SUM(M$4:M$1569)/COUNTA(A$4:A$1569)</f>
        <v/>
      </c>
      <c r="BD895" s="9">
        <f>SUM(N$4:N$1569)/COUNTA(A$4:A$1569)</f>
        <v/>
      </c>
      <c r="BE895" s="9">
        <f>SUM(O$4:O$1569)/COUNTA(A$4:A$1569)</f>
        <v/>
      </c>
      <c r="BF895" s="9">
        <f>SUM(P$4:P$1569)/COUNTA(A$4:A$1569)</f>
        <v/>
      </c>
      <c r="BG895" s="9">
        <f>SUM(Q$4:Q$1569)/COUNTA(A$4:A$1569)</f>
        <v/>
      </c>
      <c r="BH895" s="9">
        <f>SUM(R$4:R$1569)/COUNTA(A$4:A$1569)</f>
        <v/>
      </c>
      <c r="BI895" s="9">
        <f>SUM(S$4:S$1569)/COUNTA(A$4:A$1569)</f>
        <v/>
      </c>
      <c r="BJ895" s="9">
        <f>SUM(T$4:T$1569)/COUNTA(A$4:A$1569)</f>
        <v/>
      </c>
      <c r="BK895" s="9">
        <f>SUM(U$4:U$1569)/COUNTA(A$4:A$1569)</f>
        <v/>
      </c>
      <c r="BL895" s="9">
        <f>SUM(V$4:V$1569)/COUNTA(A$4:A$1569)</f>
        <v/>
      </c>
      <c r="BM895" s="9">
        <f>SUM(W$4:W$1569)/COUNTA(A$4:A$1569)</f>
        <v/>
      </c>
      <c r="BN895" s="9">
        <f>SUM(X$4:X$1569)/COUNTA(A$4:A$1569)</f>
        <v/>
      </c>
      <c r="BO895" s="7" t="inlineStr">
        <is>
          <t>.</t>
        </is>
      </c>
      <c r="BP895" s="9">
        <f>IF(Z895&gt;=BB895,0,IFERROR(BB895+(SUMPRODUCT((Z$4:Z$1569&gt;=BB$4:BB$1569)*(Z$4:Z$1569-BB$4:BB$1569))/MAX(1,COUNTIF(Z$4:Z$1569,"&lt;"&amp;BB895+0.01))),BB895))</f>
        <v/>
      </c>
      <c r="BQ895" s="9">
        <f>IF(AA895&gt;=BC895,0,IFERROR(BC895+SUMPRODUCT((AA$4:AA$1569&gt;=BC$4:BC$1569)*(AA$4:AA$1569-BC$4:BC$1569))/MAX(1,COUNTIF(AA$4:AA$1569,"&lt;"&amp;BC895+0.01)),BC895))</f>
        <v/>
      </c>
      <c r="BR895" s="9">
        <f>IF(AB895&gt;=BD895,0,IFERROR(BD895+SUMPRODUCT((AB$4:AB$1569&gt;=BD$4:BD$1569)*(AB$4:AB$1569-BD$4:BD$1569))/MAX(1,COUNTIF(AB$4:AB$1569,"&lt;"&amp;BD895+0.01)),BD895))</f>
        <v/>
      </c>
      <c r="BS895" s="9">
        <f>IF(AC895&gt;=BE895,0,IFERROR(BE895+SUMPRODUCT((AC$4:AC$1569&gt;=BE$4:BE$1569)*(AC$4:AC$1569-BE$4:BE$1569))/MAX(1,COUNTIF(AC$4:AC$1569,"&lt;"&amp;BE895+0.01)),BE895))</f>
        <v/>
      </c>
      <c r="BT895" s="9">
        <f>IF(AD895&gt;=BF895,0,IFERROR(BF895+SUMPRODUCT((AD$4:AD$1569&gt;=BF$4:BF$1569)*(AD$4:AD$1569-BF$4:BF$1569))/MAX(1,COUNTIF(AD$4:AD$1569,"&lt;"&amp;BF895+0.01)),BF895))</f>
        <v/>
      </c>
      <c r="BU895" s="9">
        <f>IF(AE895&gt;=BG895,0,IFERROR(BG895+SUMPRODUCT((AE$4:AE$1569&gt;=BG$4:BG$1569)*(AE$4:AE$1569-BG$4:BG$1569))/MAX(1,COUNTIF(AE$4:AE$1569,"&lt;"&amp;BG895+0.01)),BG895))</f>
        <v/>
      </c>
      <c r="BV895" s="9">
        <f>IF(AF895&gt;=BH895,0,IFERROR(BH895+SUMPRODUCT((AF$4:AF$1569&gt;=BH$4:BH$1569)*(AF$4:AF$1569-BH$4:BH$1569))/MAX(1,COUNTIF(AF$4:AF$1569,"&lt;"&amp;BH895+0.01)),BH895))</f>
        <v/>
      </c>
      <c r="BW895" s="9">
        <f>IF(AG895&gt;=BI895,0,IFERROR(BI895+SUMPRODUCT((AG$4:AG$1569&gt;=BI$4:BI$1569)*(AG$4:AG$1569-BI$4:BI$1569))/MAX(1,COUNTIF(AG$4:AG$1569,"&lt;"&amp;BI895+0.01)),BI895))</f>
        <v/>
      </c>
      <c r="BX895" s="9">
        <f>IF(AH895&gt;=BJ895,0,IFERROR(BJ895+SUMPRODUCT((AH$4:AH$1569&gt;=BJ$4:BJ$1569)*(AH$4:AH$1569-BJ$4:BJ$1569))/MAX(1,COUNTIF(AH$4:AH$1569,"&lt;"&amp;BJ895+0.01)),BJ895))</f>
        <v/>
      </c>
      <c r="BY895" s="9">
        <f>IF(AI895&gt;=BK895,0,IFERROR(BK895+SUMPRODUCT((AI$4:AI$1569&gt;=BK$4:BK$1569)*(AI$4:AI$1569-BK$4:BK$1569))/MAX(1,COUNTIF(AI$4:AI$1569,"&lt;"&amp;BK895+0.01)),BK895))</f>
        <v/>
      </c>
      <c r="BZ895" s="9">
        <f>IF(AJ895&gt;=BL895,0,IFERROR(BL895+SUMPRODUCT((AJ$4:AJ$1569&gt;=BL$4:BL$1569)*(AJ$4:AJ$1569-BL$4:BL$1569))/MAX(1,COUNTIF(AJ$4:AJ$1569,"&lt;"&amp;BL895+0.01)),BL895))</f>
        <v/>
      </c>
      <c r="CA895" s="9">
        <f>IF(AK895&gt;=BM895,0,IFERROR(BM895+SUMPRODUCT((AK$4:AK$1569&gt;=BM$4:BM$1569)*(AK$4:AK$1569-BM$4:BM$1569))/MAX(1,COUNTIF(AK$4:AK$1569,"&lt;"&amp;BM895+0.01)),BM895))</f>
        <v/>
      </c>
      <c r="CB895" s="9">
        <f>IF(AL895&gt;=BN895,0,IFERROR(BN895+SUMPRODUCT((AL$4:AL$1569&gt;=BN$4:BN$1569)*(AL$4:AL$1569-BN$4:BN$1569))/MAX(1,COUNTIF(AL$4:AL$1569,"&lt;"&amp;BN895+0.01)),BN895))</f>
        <v/>
      </c>
      <c r="CC895" s="5">
        <f>IF(AO895="🟢","VERDE",IF(AO895="🟡","AMARELO",IF(AO895="🟠","VERMELHO",IF(AO895="🔴","VERMELHO","ROXO"))))</f>
        <v/>
      </c>
      <c r="CD895" s="5" t="inlineStr">
        <is>
          <t>🌎 REGIÕES</t>
        </is>
      </c>
      <c r="CE895" s="5" t="inlineStr">
        <is>
          <t>SEM REDE</t>
        </is>
      </c>
    </row>
    <row r="896">
      <c r="A896" s="5" t="inlineStr">
        <is>
          <t>28980916000174</t>
        </is>
      </c>
      <c r="B896" s="5" t="inlineStr">
        <is>
          <t>28.980.916 NATALIA EMANUELE ALDA GELLER-</t>
        </is>
      </c>
      <c r="C896" s="5" t="inlineStr">
        <is>
          <t>06 - SEM GRUPO</t>
        </is>
      </c>
      <c r="D896" s="5" t="inlineStr">
        <is>
          <t>LARISSA PADILHA</t>
        </is>
      </c>
      <c r="E896" s="5" t="inlineStr">
        <is>
          <t>MS</t>
        </is>
      </c>
      <c r="F896" s="5">
        <f>IFERROR(VLOOKUP(C896,$AS$4:$AT$25,2,FALSE),"")</f>
        <v/>
      </c>
      <c r="G896" s="6">
        <f>IFERROR(VLOOKUP(C896,$AS$4:$AX$25,6,FALSE),"")</f>
        <v/>
      </c>
      <c r="H896" s="5">
        <f>IFERROR(VLOOKUP(C896,$AS$4:$AY$25,7,FALSE),"")</f>
        <v/>
      </c>
      <c r="I896" s="5">
        <f>IFERROR(VLOOKUP(C896,$AS$4:$AZ$25,8,FALSE),"")</f>
        <v/>
      </c>
      <c r="J896" s="7" t="inlineStr">
        <is>
          <t>.</t>
        </is>
      </c>
      <c r="K896" s="5" t="inlineStr">
        <is>
          <t>CENTRO OESTE</t>
        </is>
      </c>
      <c r="L896" s="8" t="n">
        <v>1542.857142857143</v>
      </c>
      <c r="M896" s="9" t="n">
        <v>128.5714285714286</v>
      </c>
      <c r="N896" s="9" t="n">
        <v>128.5714285714286</v>
      </c>
      <c r="O896" s="9" t="n">
        <v>128.5714285714286</v>
      </c>
      <c r="P896" s="9" t="n">
        <v>128.5714285714286</v>
      </c>
      <c r="Q896" s="9" t="n">
        <v>128.5714285714286</v>
      </c>
      <c r="R896" s="9" t="n">
        <v>128.5714285714286</v>
      </c>
      <c r="S896" s="9" t="n">
        <v>128.5714285714286</v>
      </c>
      <c r="T896" s="9" t="n">
        <v>128.5714285714286</v>
      </c>
      <c r="U896" s="9" t="n">
        <v>128.5714285714286</v>
      </c>
      <c r="V896" s="9" t="n">
        <v>128.5714285714286</v>
      </c>
      <c r="W896" s="9" t="n">
        <v>128.5714285714286</v>
      </c>
      <c r="X896" s="9" t="n">
        <v>128.5714285714286</v>
      </c>
      <c r="Y896" s="7" t="inlineStr">
        <is>
          <t>.</t>
        </is>
      </c>
      <c r="Z896" s="8">
        <f>SUM(AA896:AL896)</f>
        <v/>
      </c>
      <c r="AA896" s="9" t="n">
        <v>0</v>
      </c>
      <c r="AB896" s="9" t="n">
        <v>0</v>
      </c>
      <c r="AC896" s="9" t="n">
        <v>0</v>
      </c>
      <c r="AD896" s="9" t="n">
        <v>0</v>
      </c>
      <c r="AE896" s="9" t="n">
        <v>0</v>
      </c>
      <c r="AF896" s="9" t="n">
        <v>0</v>
      </c>
      <c r="AG896" s="9" t="n">
        <v>0</v>
      </c>
      <c r="AH896" s="9" t="n">
        <v>0</v>
      </c>
      <c r="AI896" s="9" t="n">
        <v>0</v>
      </c>
      <c r="AJ896" s="9" t="n">
        <v>0</v>
      </c>
      <c r="AK896" s="9" t="n">
        <v>0</v>
      </c>
      <c r="AL896" s="9" t="n">
        <v>0</v>
      </c>
      <c r="AM896" s="7" t="inlineStr">
        <is>
          <t>.</t>
        </is>
      </c>
      <c r="AN896" s="6">
        <f>IF(L896=0,0,Z896/L896)</f>
        <v/>
      </c>
      <c r="AO896" s="5">
        <f>IF(AN896="","",IF(AN896&gt;=0.9,"🟢",IF(AN896&gt;=0.7,"🟡",IF(AN896&gt;=0.5,"🟠","🔴"))))</f>
        <v/>
      </c>
      <c r="AP896" s="9">
        <f>IF(L896=0,0,L896-Z896)</f>
        <v/>
      </c>
      <c r="AQ896" s="5">
        <f>IF(Z896=0,"",RANK(Z896,Z$4:Z$1569,0))</f>
        <v/>
      </c>
      <c r="AR896" s="7" t="inlineStr">
        <is>
          <t>.</t>
        </is>
      </c>
      <c r="BA896" s="7" t="inlineStr">
        <is>
          <t>.</t>
        </is>
      </c>
      <c r="BB896" s="9">
        <f>SUM(L$4:L$1569)/COUNTA(A$4:A$1569)</f>
        <v/>
      </c>
      <c r="BC896" s="9">
        <f>SUM(M$4:M$1569)/COUNTA(A$4:A$1569)</f>
        <v/>
      </c>
      <c r="BD896" s="9">
        <f>SUM(N$4:N$1569)/COUNTA(A$4:A$1569)</f>
        <v/>
      </c>
      <c r="BE896" s="9">
        <f>SUM(O$4:O$1569)/COUNTA(A$4:A$1569)</f>
        <v/>
      </c>
      <c r="BF896" s="9">
        <f>SUM(P$4:P$1569)/COUNTA(A$4:A$1569)</f>
        <v/>
      </c>
      <c r="BG896" s="9">
        <f>SUM(Q$4:Q$1569)/COUNTA(A$4:A$1569)</f>
        <v/>
      </c>
      <c r="BH896" s="9">
        <f>SUM(R$4:R$1569)/COUNTA(A$4:A$1569)</f>
        <v/>
      </c>
      <c r="BI896" s="9">
        <f>SUM(S$4:S$1569)/COUNTA(A$4:A$1569)</f>
        <v/>
      </c>
      <c r="BJ896" s="9">
        <f>SUM(T$4:T$1569)/COUNTA(A$4:A$1569)</f>
        <v/>
      </c>
      <c r="BK896" s="9">
        <f>SUM(U$4:U$1569)/COUNTA(A$4:A$1569)</f>
        <v/>
      </c>
      <c r="BL896" s="9">
        <f>SUM(V$4:V$1569)/COUNTA(A$4:A$1569)</f>
        <v/>
      </c>
      <c r="BM896" s="9">
        <f>SUM(W$4:W$1569)/COUNTA(A$4:A$1569)</f>
        <v/>
      </c>
      <c r="BN896" s="9">
        <f>SUM(X$4:X$1569)/COUNTA(A$4:A$1569)</f>
        <v/>
      </c>
      <c r="BO896" s="7" t="inlineStr">
        <is>
          <t>.</t>
        </is>
      </c>
      <c r="BP896" s="9">
        <f>IF(Z896&gt;=BB896,0,IFERROR(BB896+(SUMPRODUCT((Z$4:Z$1569&gt;=BB$4:BB$1569)*(Z$4:Z$1569-BB$4:BB$1569))/MAX(1,COUNTIF(Z$4:Z$1569,"&lt;"&amp;BB896+0.01))),BB896))</f>
        <v/>
      </c>
      <c r="BQ896" s="9">
        <f>IF(AA896&gt;=BC896,0,IFERROR(BC896+SUMPRODUCT((AA$4:AA$1569&gt;=BC$4:BC$1569)*(AA$4:AA$1569-BC$4:BC$1569))/MAX(1,COUNTIF(AA$4:AA$1569,"&lt;"&amp;BC896+0.01)),BC896))</f>
        <v/>
      </c>
      <c r="BR896" s="9">
        <f>IF(AB896&gt;=BD896,0,IFERROR(BD896+SUMPRODUCT((AB$4:AB$1569&gt;=BD$4:BD$1569)*(AB$4:AB$1569-BD$4:BD$1569))/MAX(1,COUNTIF(AB$4:AB$1569,"&lt;"&amp;BD896+0.01)),BD896))</f>
        <v/>
      </c>
      <c r="BS896" s="9">
        <f>IF(AC896&gt;=BE896,0,IFERROR(BE896+SUMPRODUCT((AC$4:AC$1569&gt;=BE$4:BE$1569)*(AC$4:AC$1569-BE$4:BE$1569))/MAX(1,COUNTIF(AC$4:AC$1569,"&lt;"&amp;BE896+0.01)),BE896))</f>
        <v/>
      </c>
      <c r="BT896" s="9">
        <f>IF(AD896&gt;=BF896,0,IFERROR(BF896+SUMPRODUCT((AD$4:AD$1569&gt;=BF$4:BF$1569)*(AD$4:AD$1569-BF$4:BF$1569))/MAX(1,COUNTIF(AD$4:AD$1569,"&lt;"&amp;BF896+0.01)),BF896))</f>
        <v/>
      </c>
      <c r="BU896" s="9">
        <f>IF(AE896&gt;=BG896,0,IFERROR(BG896+SUMPRODUCT((AE$4:AE$1569&gt;=BG$4:BG$1569)*(AE$4:AE$1569-BG$4:BG$1569))/MAX(1,COUNTIF(AE$4:AE$1569,"&lt;"&amp;BG896+0.01)),BG896))</f>
        <v/>
      </c>
      <c r="BV896" s="9">
        <f>IF(AF896&gt;=BH896,0,IFERROR(BH896+SUMPRODUCT((AF$4:AF$1569&gt;=BH$4:BH$1569)*(AF$4:AF$1569-BH$4:BH$1569))/MAX(1,COUNTIF(AF$4:AF$1569,"&lt;"&amp;BH896+0.01)),BH896))</f>
        <v/>
      </c>
      <c r="BW896" s="9">
        <f>IF(AG896&gt;=BI896,0,IFERROR(BI896+SUMPRODUCT((AG$4:AG$1569&gt;=BI$4:BI$1569)*(AG$4:AG$1569-BI$4:BI$1569))/MAX(1,COUNTIF(AG$4:AG$1569,"&lt;"&amp;BI896+0.01)),BI896))</f>
        <v/>
      </c>
      <c r="BX896" s="9">
        <f>IF(AH896&gt;=BJ896,0,IFERROR(BJ896+SUMPRODUCT((AH$4:AH$1569&gt;=BJ$4:BJ$1569)*(AH$4:AH$1569-BJ$4:BJ$1569))/MAX(1,COUNTIF(AH$4:AH$1569,"&lt;"&amp;BJ896+0.01)),BJ896))</f>
        <v/>
      </c>
      <c r="BY896" s="9">
        <f>IF(AI896&gt;=BK896,0,IFERROR(BK896+SUMPRODUCT((AI$4:AI$1569&gt;=BK$4:BK$1569)*(AI$4:AI$1569-BK$4:BK$1569))/MAX(1,COUNTIF(AI$4:AI$1569,"&lt;"&amp;BK896+0.01)),BK896))</f>
        <v/>
      </c>
      <c r="BZ896" s="9">
        <f>IF(AJ896&gt;=BL896,0,IFERROR(BL896+SUMPRODUCT((AJ$4:AJ$1569&gt;=BL$4:BL$1569)*(AJ$4:AJ$1569-BL$4:BL$1569))/MAX(1,COUNTIF(AJ$4:AJ$1569,"&lt;"&amp;BL896+0.01)),BL896))</f>
        <v/>
      </c>
      <c r="CA896" s="9">
        <f>IF(AK896&gt;=BM896,0,IFERROR(BM896+SUMPRODUCT((AK$4:AK$1569&gt;=BM$4:BM$1569)*(AK$4:AK$1569-BM$4:BM$1569))/MAX(1,COUNTIF(AK$4:AK$1569,"&lt;"&amp;BM896+0.01)),BM896))</f>
        <v/>
      </c>
      <c r="CB896" s="9">
        <f>IF(AL896&gt;=BN896,0,IFERROR(BN896+SUMPRODUCT((AL$4:AL$1569&gt;=BN$4:BN$1569)*(AL$4:AL$1569-BN$4:BN$1569))/MAX(1,COUNTIF(AL$4:AL$1569,"&lt;"&amp;BN896+0.01)),BN896))</f>
        <v/>
      </c>
      <c r="CC896" s="5">
        <f>IF(AO896="🟢","VERDE",IF(AO896="🟡","AMARELO",IF(AO896="🟠","VERMELHO",IF(AO896="🔴","VERMELHO","ROXO"))))</f>
        <v/>
      </c>
      <c r="CD896" s="5" t="inlineStr">
        <is>
          <t>🌎 REGIÕES</t>
        </is>
      </c>
      <c r="CE896" s="5" t="inlineStr">
        <is>
          <t>SEM REDE</t>
        </is>
      </c>
    </row>
    <row r="897">
      <c r="A897" s="5" t="inlineStr">
        <is>
          <t>28986539000180</t>
        </is>
      </c>
      <c r="B897" s="5" t="inlineStr">
        <is>
          <t>BONIFACIO &amp; MOREIRA LTDA - ME</t>
        </is>
      </c>
      <c r="C897" s="5" t="inlineStr">
        <is>
          <t>06 - SEM GRUPO</t>
        </is>
      </c>
      <c r="D897" s="5" t="inlineStr">
        <is>
          <t>HEMANUELE DITZEL (MANU)</t>
        </is>
      </c>
      <c r="E897" s="5" t="inlineStr">
        <is>
          <t>PR</t>
        </is>
      </c>
      <c r="F897" s="5">
        <f>IFERROR(VLOOKUP(C897,$AS$4:$AT$25,2,FALSE),"")</f>
        <v/>
      </c>
      <c r="G897" s="6">
        <f>IFERROR(VLOOKUP(C897,$AS$4:$AX$25,6,FALSE),"")</f>
        <v/>
      </c>
      <c r="H897" s="5">
        <f>IFERROR(VLOOKUP(C897,$AS$4:$AY$25,7,FALSE),"")</f>
        <v/>
      </c>
      <c r="I897" s="5">
        <f>IFERROR(VLOOKUP(C897,$AS$4:$AZ$25,8,FALSE),"")</f>
        <v/>
      </c>
      <c r="J897" s="7" t="inlineStr">
        <is>
          <t>.</t>
        </is>
      </c>
      <c r="K897" s="5" t="inlineStr">
        <is>
          <t>SUL</t>
        </is>
      </c>
      <c r="L897" s="8" t="n">
        <v>1613.793103448276</v>
      </c>
      <c r="M897" s="9" t="n">
        <v>124.1379310344828</v>
      </c>
      <c r="N897" s="9" t="n">
        <v>124.1379310344828</v>
      </c>
      <c r="O897" s="9" t="n">
        <v>129.3103448275862</v>
      </c>
      <c r="P897" s="9" t="n">
        <v>129.3103448275862</v>
      </c>
      <c r="Q897" s="9" t="n">
        <v>129.3103448275862</v>
      </c>
      <c r="R897" s="9" t="n">
        <v>134.4827586206897</v>
      </c>
      <c r="S897" s="9" t="n">
        <v>134.4827586206897</v>
      </c>
      <c r="T897" s="9" t="n">
        <v>139.6551724137931</v>
      </c>
      <c r="U897" s="9" t="n">
        <v>139.6551724137931</v>
      </c>
      <c r="V897" s="9" t="n">
        <v>139.6551724137931</v>
      </c>
      <c r="W897" s="9" t="n">
        <v>144.8275862068965</v>
      </c>
      <c r="X897" s="9" t="n">
        <v>144.8275862068965</v>
      </c>
      <c r="Y897" s="7" t="inlineStr">
        <is>
          <t>.</t>
        </is>
      </c>
      <c r="Z897" s="8">
        <f>SUM(AA897:AL897)</f>
        <v/>
      </c>
      <c r="AA897" s="9" t="n">
        <v>0</v>
      </c>
      <c r="AB897" s="9" t="n">
        <v>0</v>
      </c>
      <c r="AC897" s="9" t="n">
        <v>0</v>
      </c>
      <c r="AD897" s="9" t="n">
        <v>0</v>
      </c>
      <c r="AE897" s="9" t="n">
        <v>0</v>
      </c>
      <c r="AF897" s="9" t="n">
        <v>0</v>
      </c>
      <c r="AG897" s="9" t="n">
        <v>0</v>
      </c>
      <c r="AH897" s="9" t="n">
        <v>0</v>
      </c>
      <c r="AI897" s="9" t="n">
        <v>0</v>
      </c>
      <c r="AJ897" s="9" t="n">
        <v>0</v>
      </c>
      <c r="AK897" s="9" t="n">
        <v>0</v>
      </c>
      <c r="AL897" s="9" t="n">
        <v>0</v>
      </c>
      <c r="AM897" s="7" t="inlineStr">
        <is>
          <t>.</t>
        </is>
      </c>
      <c r="AN897" s="6">
        <f>IF(L897=0,0,Z897/L897)</f>
        <v/>
      </c>
      <c r="AO897" s="5">
        <f>IF(AN897="","",IF(AN897&gt;=0.9,"🟢",IF(AN897&gt;=0.7,"🟡",IF(AN897&gt;=0.5,"🟠","🔴"))))</f>
        <v/>
      </c>
      <c r="AP897" s="9">
        <f>IF(L897=0,0,L897-Z897)</f>
        <v/>
      </c>
      <c r="AQ897" s="5">
        <f>IF(Z897=0,"",RANK(Z897,Z$4:Z$1569,0))</f>
        <v/>
      </c>
      <c r="AR897" s="7" t="inlineStr">
        <is>
          <t>.</t>
        </is>
      </c>
      <c r="BA897" s="7" t="inlineStr">
        <is>
          <t>.</t>
        </is>
      </c>
      <c r="BB897" s="9">
        <f>SUM(L$4:L$1569)/COUNTA(A$4:A$1569)</f>
        <v/>
      </c>
      <c r="BC897" s="9">
        <f>SUM(M$4:M$1569)/COUNTA(A$4:A$1569)</f>
        <v/>
      </c>
      <c r="BD897" s="9">
        <f>SUM(N$4:N$1569)/COUNTA(A$4:A$1569)</f>
        <v/>
      </c>
      <c r="BE897" s="9">
        <f>SUM(O$4:O$1569)/COUNTA(A$4:A$1569)</f>
        <v/>
      </c>
      <c r="BF897" s="9">
        <f>SUM(P$4:P$1569)/COUNTA(A$4:A$1569)</f>
        <v/>
      </c>
      <c r="BG897" s="9">
        <f>SUM(Q$4:Q$1569)/COUNTA(A$4:A$1569)</f>
        <v/>
      </c>
      <c r="BH897" s="9">
        <f>SUM(R$4:R$1569)/COUNTA(A$4:A$1569)</f>
        <v/>
      </c>
      <c r="BI897" s="9">
        <f>SUM(S$4:S$1569)/COUNTA(A$4:A$1569)</f>
        <v/>
      </c>
      <c r="BJ897" s="9">
        <f>SUM(T$4:T$1569)/COUNTA(A$4:A$1569)</f>
        <v/>
      </c>
      <c r="BK897" s="9">
        <f>SUM(U$4:U$1569)/COUNTA(A$4:A$1569)</f>
        <v/>
      </c>
      <c r="BL897" s="9">
        <f>SUM(V$4:V$1569)/COUNTA(A$4:A$1569)</f>
        <v/>
      </c>
      <c r="BM897" s="9">
        <f>SUM(W$4:W$1569)/COUNTA(A$4:A$1569)</f>
        <v/>
      </c>
      <c r="BN897" s="9">
        <f>SUM(X$4:X$1569)/COUNTA(A$4:A$1569)</f>
        <v/>
      </c>
      <c r="BO897" s="7" t="inlineStr">
        <is>
          <t>.</t>
        </is>
      </c>
      <c r="BP897" s="9">
        <f>IF(Z897&gt;=BB897,0,IFERROR(BB897+(SUMPRODUCT((Z$4:Z$1569&gt;=BB$4:BB$1569)*(Z$4:Z$1569-BB$4:BB$1569))/MAX(1,COUNTIF(Z$4:Z$1569,"&lt;"&amp;BB897+0.01))),BB897))</f>
        <v/>
      </c>
      <c r="BQ897" s="9">
        <f>IF(AA897&gt;=BC897,0,IFERROR(BC897+SUMPRODUCT((AA$4:AA$1569&gt;=BC$4:BC$1569)*(AA$4:AA$1569-BC$4:BC$1569))/MAX(1,COUNTIF(AA$4:AA$1569,"&lt;"&amp;BC897+0.01)),BC897))</f>
        <v/>
      </c>
      <c r="BR897" s="9">
        <f>IF(AB897&gt;=BD897,0,IFERROR(BD897+SUMPRODUCT((AB$4:AB$1569&gt;=BD$4:BD$1569)*(AB$4:AB$1569-BD$4:BD$1569))/MAX(1,COUNTIF(AB$4:AB$1569,"&lt;"&amp;BD897+0.01)),BD897))</f>
        <v/>
      </c>
      <c r="BS897" s="9">
        <f>IF(AC897&gt;=BE897,0,IFERROR(BE897+SUMPRODUCT((AC$4:AC$1569&gt;=BE$4:BE$1569)*(AC$4:AC$1569-BE$4:BE$1569))/MAX(1,COUNTIF(AC$4:AC$1569,"&lt;"&amp;BE897+0.01)),BE897))</f>
        <v/>
      </c>
      <c r="BT897" s="9">
        <f>IF(AD897&gt;=BF897,0,IFERROR(BF897+SUMPRODUCT((AD$4:AD$1569&gt;=BF$4:BF$1569)*(AD$4:AD$1569-BF$4:BF$1569))/MAX(1,COUNTIF(AD$4:AD$1569,"&lt;"&amp;BF897+0.01)),BF897))</f>
        <v/>
      </c>
      <c r="BU897" s="9">
        <f>IF(AE897&gt;=BG897,0,IFERROR(BG897+SUMPRODUCT((AE$4:AE$1569&gt;=BG$4:BG$1569)*(AE$4:AE$1569-BG$4:BG$1569))/MAX(1,COUNTIF(AE$4:AE$1569,"&lt;"&amp;BG897+0.01)),BG897))</f>
        <v/>
      </c>
      <c r="BV897" s="9">
        <f>IF(AF897&gt;=BH897,0,IFERROR(BH897+SUMPRODUCT((AF$4:AF$1569&gt;=BH$4:BH$1569)*(AF$4:AF$1569-BH$4:BH$1569))/MAX(1,COUNTIF(AF$4:AF$1569,"&lt;"&amp;BH897+0.01)),BH897))</f>
        <v/>
      </c>
      <c r="BW897" s="9">
        <f>IF(AG897&gt;=BI897,0,IFERROR(BI897+SUMPRODUCT((AG$4:AG$1569&gt;=BI$4:BI$1569)*(AG$4:AG$1569-BI$4:BI$1569))/MAX(1,COUNTIF(AG$4:AG$1569,"&lt;"&amp;BI897+0.01)),BI897))</f>
        <v/>
      </c>
      <c r="BX897" s="9">
        <f>IF(AH897&gt;=BJ897,0,IFERROR(BJ897+SUMPRODUCT((AH$4:AH$1569&gt;=BJ$4:BJ$1569)*(AH$4:AH$1569-BJ$4:BJ$1569))/MAX(1,COUNTIF(AH$4:AH$1569,"&lt;"&amp;BJ897+0.01)),BJ897))</f>
        <v/>
      </c>
      <c r="BY897" s="9">
        <f>IF(AI897&gt;=BK897,0,IFERROR(BK897+SUMPRODUCT((AI$4:AI$1569&gt;=BK$4:BK$1569)*(AI$4:AI$1569-BK$4:BK$1569))/MAX(1,COUNTIF(AI$4:AI$1569,"&lt;"&amp;BK897+0.01)),BK897))</f>
        <v/>
      </c>
      <c r="BZ897" s="9">
        <f>IF(AJ897&gt;=BL897,0,IFERROR(BL897+SUMPRODUCT((AJ$4:AJ$1569&gt;=BL$4:BL$1569)*(AJ$4:AJ$1569-BL$4:BL$1569))/MAX(1,COUNTIF(AJ$4:AJ$1569,"&lt;"&amp;BL897+0.01)),BL897))</f>
        <v/>
      </c>
      <c r="CA897" s="9">
        <f>IF(AK897&gt;=BM897,0,IFERROR(BM897+SUMPRODUCT((AK$4:AK$1569&gt;=BM$4:BM$1569)*(AK$4:AK$1569-BM$4:BM$1569))/MAX(1,COUNTIF(AK$4:AK$1569,"&lt;"&amp;BM897+0.01)),BM897))</f>
        <v/>
      </c>
      <c r="CB897" s="9">
        <f>IF(AL897&gt;=BN897,0,IFERROR(BN897+SUMPRODUCT((AL$4:AL$1569&gt;=BN$4:BN$1569)*(AL$4:AL$1569-BN$4:BN$1569))/MAX(1,COUNTIF(AL$4:AL$1569,"&lt;"&amp;BN897+0.01)),BN897))</f>
        <v/>
      </c>
      <c r="CC897" s="5">
        <f>IF(AO897="🟢","VERDE",IF(AO897="🟡","AMARELO",IF(AO897="🟠","VERMELHO",IF(AO897="🔴","VERMELHO","ROXO"))))</f>
        <v/>
      </c>
      <c r="CD897" s="5" t="inlineStr">
        <is>
          <t>🌎 REGIÕES</t>
        </is>
      </c>
      <c r="CE897" s="5" t="inlineStr">
        <is>
          <t>SEM REDE</t>
        </is>
      </c>
    </row>
    <row r="898">
      <c r="A898" s="5" t="inlineStr">
        <is>
          <t>28998444000187</t>
        </is>
      </c>
      <c r="B898" s="5" t="inlineStr">
        <is>
          <t>ANA T. MOCELIN LTDA - ME</t>
        </is>
      </c>
      <c r="C898" s="5" t="inlineStr">
        <is>
          <t>06 - SEM GRUPO</t>
        </is>
      </c>
      <c r="D898" s="5" t="inlineStr">
        <is>
          <t>HEMANUELE DITZEL (MANU)</t>
        </is>
      </c>
      <c r="E898" s="5" t="inlineStr">
        <is>
          <t>PR</t>
        </is>
      </c>
      <c r="F898" s="5">
        <f>IFERROR(VLOOKUP(C898,$AS$4:$AT$25,2,FALSE),"")</f>
        <v/>
      </c>
      <c r="G898" s="6">
        <f>IFERROR(VLOOKUP(C898,$AS$4:$AX$25,6,FALSE),"")</f>
        <v/>
      </c>
      <c r="H898" s="5">
        <f>IFERROR(VLOOKUP(C898,$AS$4:$AY$25,7,FALSE),"")</f>
        <v/>
      </c>
      <c r="I898" s="5">
        <f>IFERROR(VLOOKUP(C898,$AS$4:$AZ$25,8,FALSE),"")</f>
        <v/>
      </c>
      <c r="J898" s="7" t="inlineStr">
        <is>
          <t>.</t>
        </is>
      </c>
      <c r="K898" s="5" t="inlineStr">
        <is>
          <t>SUL</t>
        </is>
      </c>
      <c r="L898" s="8" t="n">
        <v>1711.764705882353</v>
      </c>
      <c r="M898" s="9" t="n">
        <v>123.5294117647059</v>
      </c>
      <c r="N898" s="9" t="n">
        <v>123.5294117647059</v>
      </c>
      <c r="O898" s="9" t="n">
        <v>123.5294117647059</v>
      </c>
      <c r="P898" s="9" t="n">
        <v>141.1764705882353</v>
      </c>
      <c r="Q898" s="9" t="n">
        <v>141.1764705882353</v>
      </c>
      <c r="R898" s="9" t="n">
        <v>141.1764705882353</v>
      </c>
      <c r="S898" s="9" t="n">
        <v>141.1764705882353</v>
      </c>
      <c r="T898" s="9" t="n">
        <v>141.1764705882353</v>
      </c>
      <c r="U898" s="9" t="n">
        <v>158.8235294117647</v>
      </c>
      <c r="V898" s="9" t="n">
        <v>158.8235294117647</v>
      </c>
      <c r="W898" s="9" t="n">
        <v>158.8235294117647</v>
      </c>
      <c r="X898" s="9" t="n">
        <v>158.8235294117647</v>
      </c>
      <c r="Y898" s="7" t="inlineStr">
        <is>
          <t>.</t>
        </is>
      </c>
      <c r="Z898" s="8">
        <f>SUM(AA898:AL898)</f>
        <v/>
      </c>
      <c r="AA898" s="9" t="n">
        <v>0</v>
      </c>
      <c r="AB898" s="9" t="n">
        <v>0</v>
      </c>
      <c r="AC898" s="9" t="n">
        <v>0</v>
      </c>
      <c r="AD898" s="9" t="n">
        <v>0</v>
      </c>
      <c r="AE898" s="9" t="n">
        <v>0</v>
      </c>
      <c r="AF898" s="9" t="n">
        <v>0</v>
      </c>
      <c r="AG898" s="9" t="n">
        <v>0</v>
      </c>
      <c r="AH898" s="9" t="n">
        <v>0</v>
      </c>
      <c r="AI898" s="9" t="n">
        <v>0</v>
      </c>
      <c r="AJ898" s="9" t="n">
        <v>0</v>
      </c>
      <c r="AK898" s="9" t="n">
        <v>0</v>
      </c>
      <c r="AL898" s="9" t="n">
        <v>0</v>
      </c>
      <c r="AM898" s="7" t="inlineStr">
        <is>
          <t>.</t>
        </is>
      </c>
      <c r="AN898" s="6">
        <f>IF(L898=0,0,Z898/L898)</f>
        <v/>
      </c>
      <c r="AO898" s="5">
        <f>IF(AN898="","",IF(AN898&gt;=0.9,"🟢",IF(AN898&gt;=0.7,"🟡",IF(AN898&gt;=0.5,"🟠","🔴"))))</f>
        <v/>
      </c>
      <c r="AP898" s="9">
        <f>IF(L898=0,0,L898-Z898)</f>
        <v/>
      </c>
      <c r="AQ898" s="5">
        <f>IF(Z898=0,"",RANK(Z898,Z$4:Z$1569,0))</f>
        <v/>
      </c>
      <c r="AR898" s="7" t="inlineStr">
        <is>
          <t>.</t>
        </is>
      </c>
      <c r="BA898" s="7" t="inlineStr">
        <is>
          <t>.</t>
        </is>
      </c>
      <c r="BB898" s="9">
        <f>SUM(L$4:L$1569)/COUNTA(A$4:A$1569)</f>
        <v/>
      </c>
      <c r="BC898" s="9">
        <f>SUM(M$4:M$1569)/COUNTA(A$4:A$1569)</f>
        <v/>
      </c>
      <c r="BD898" s="9">
        <f>SUM(N$4:N$1569)/COUNTA(A$4:A$1569)</f>
        <v/>
      </c>
      <c r="BE898" s="9">
        <f>SUM(O$4:O$1569)/COUNTA(A$4:A$1569)</f>
        <v/>
      </c>
      <c r="BF898" s="9">
        <f>SUM(P$4:P$1569)/COUNTA(A$4:A$1569)</f>
        <v/>
      </c>
      <c r="BG898" s="9">
        <f>SUM(Q$4:Q$1569)/COUNTA(A$4:A$1569)</f>
        <v/>
      </c>
      <c r="BH898" s="9">
        <f>SUM(R$4:R$1569)/COUNTA(A$4:A$1569)</f>
        <v/>
      </c>
      <c r="BI898" s="9">
        <f>SUM(S$4:S$1569)/COUNTA(A$4:A$1569)</f>
        <v/>
      </c>
      <c r="BJ898" s="9">
        <f>SUM(T$4:T$1569)/COUNTA(A$4:A$1569)</f>
        <v/>
      </c>
      <c r="BK898" s="9">
        <f>SUM(U$4:U$1569)/COUNTA(A$4:A$1569)</f>
        <v/>
      </c>
      <c r="BL898" s="9">
        <f>SUM(V$4:V$1569)/COUNTA(A$4:A$1569)</f>
        <v/>
      </c>
      <c r="BM898" s="9">
        <f>SUM(W$4:W$1569)/COUNTA(A$4:A$1569)</f>
        <v/>
      </c>
      <c r="BN898" s="9">
        <f>SUM(X$4:X$1569)/COUNTA(A$4:A$1569)</f>
        <v/>
      </c>
      <c r="BO898" s="7" t="inlineStr">
        <is>
          <t>.</t>
        </is>
      </c>
      <c r="BP898" s="9">
        <f>IF(Z898&gt;=BB898,0,IFERROR(BB898+(SUMPRODUCT((Z$4:Z$1569&gt;=BB$4:BB$1569)*(Z$4:Z$1569-BB$4:BB$1569))/MAX(1,COUNTIF(Z$4:Z$1569,"&lt;"&amp;BB898+0.01))),BB898))</f>
        <v/>
      </c>
      <c r="BQ898" s="9">
        <f>IF(AA898&gt;=BC898,0,IFERROR(BC898+SUMPRODUCT((AA$4:AA$1569&gt;=BC$4:BC$1569)*(AA$4:AA$1569-BC$4:BC$1569))/MAX(1,COUNTIF(AA$4:AA$1569,"&lt;"&amp;BC898+0.01)),BC898))</f>
        <v/>
      </c>
      <c r="BR898" s="9">
        <f>IF(AB898&gt;=BD898,0,IFERROR(BD898+SUMPRODUCT((AB$4:AB$1569&gt;=BD$4:BD$1569)*(AB$4:AB$1569-BD$4:BD$1569))/MAX(1,COUNTIF(AB$4:AB$1569,"&lt;"&amp;BD898+0.01)),BD898))</f>
        <v/>
      </c>
      <c r="BS898" s="9">
        <f>IF(AC898&gt;=BE898,0,IFERROR(BE898+SUMPRODUCT((AC$4:AC$1569&gt;=BE$4:BE$1569)*(AC$4:AC$1569-BE$4:BE$1569))/MAX(1,COUNTIF(AC$4:AC$1569,"&lt;"&amp;BE898+0.01)),BE898))</f>
        <v/>
      </c>
      <c r="BT898" s="9">
        <f>IF(AD898&gt;=BF898,0,IFERROR(BF898+SUMPRODUCT((AD$4:AD$1569&gt;=BF$4:BF$1569)*(AD$4:AD$1569-BF$4:BF$1569))/MAX(1,COUNTIF(AD$4:AD$1569,"&lt;"&amp;BF898+0.01)),BF898))</f>
        <v/>
      </c>
      <c r="BU898" s="9">
        <f>IF(AE898&gt;=BG898,0,IFERROR(BG898+SUMPRODUCT((AE$4:AE$1569&gt;=BG$4:BG$1569)*(AE$4:AE$1569-BG$4:BG$1569))/MAX(1,COUNTIF(AE$4:AE$1569,"&lt;"&amp;BG898+0.01)),BG898))</f>
        <v/>
      </c>
      <c r="BV898" s="9">
        <f>IF(AF898&gt;=BH898,0,IFERROR(BH898+SUMPRODUCT((AF$4:AF$1569&gt;=BH$4:BH$1569)*(AF$4:AF$1569-BH$4:BH$1569))/MAX(1,COUNTIF(AF$4:AF$1569,"&lt;"&amp;BH898+0.01)),BH898))</f>
        <v/>
      </c>
      <c r="BW898" s="9">
        <f>IF(AG898&gt;=BI898,0,IFERROR(BI898+SUMPRODUCT((AG$4:AG$1569&gt;=BI$4:BI$1569)*(AG$4:AG$1569-BI$4:BI$1569))/MAX(1,COUNTIF(AG$4:AG$1569,"&lt;"&amp;BI898+0.01)),BI898))</f>
        <v/>
      </c>
      <c r="BX898" s="9">
        <f>IF(AH898&gt;=BJ898,0,IFERROR(BJ898+SUMPRODUCT((AH$4:AH$1569&gt;=BJ$4:BJ$1569)*(AH$4:AH$1569-BJ$4:BJ$1569))/MAX(1,COUNTIF(AH$4:AH$1569,"&lt;"&amp;BJ898+0.01)),BJ898))</f>
        <v/>
      </c>
      <c r="BY898" s="9">
        <f>IF(AI898&gt;=BK898,0,IFERROR(BK898+SUMPRODUCT((AI$4:AI$1569&gt;=BK$4:BK$1569)*(AI$4:AI$1569-BK$4:BK$1569))/MAX(1,COUNTIF(AI$4:AI$1569,"&lt;"&amp;BK898+0.01)),BK898))</f>
        <v/>
      </c>
      <c r="BZ898" s="9">
        <f>IF(AJ898&gt;=BL898,0,IFERROR(BL898+SUMPRODUCT((AJ$4:AJ$1569&gt;=BL$4:BL$1569)*(AJ$4:AJ$1569-BL$4:BL$1569))/MAX(1,COUNTIF(AJ$4:AJ$1569,"&lt;"&amp;BL898+0.01)),BL898))</f>
        <v/>
      </c>
      <c r="CA898" s="9">
        <f>IF(AK898&gt;=BM898,0,IFERROR(BM898+SUMPRODUCT((AK$4:AK$1569&gt;=BM$4:BM$1569)*(AK$4:AK$1569-BM$4:BM$1569))/MAX(1,COUNTIF(AK$4:AK$1569,"&lt;"&amp;BM898+0.01)),BM898))</f>
        <v/>
      </c>
      <c r="CB898" s="9">
        <f>IF(AL898&gt;=BN898,0,IFERROR(BN898+SUMPRODUCT((AL$4:AL$1569&gt;=BN$4:BN$1569)*(AL$4:AL$1569-BN$4:BN$1569))/MAX(1,COUNTIF(AL$4:AL$1569,"&lt;"&amp;BN898+0.01)),BN898))</f>
        <v/>
      </c>
      <c r="CC898" s="5">
        <f>IF(AO898="🟢","VERDE",IF(AO898="🟡","AMARELO",IF(AO898="🟠","VERMELHO",IF(AO898="🔴","VERMELHO","ROXO"))))</f>
        <v/>
      </c>
      <c r="CD898" s="5" t="inlineStr">
        <is>
          <t>🌎 REGIÕES</t>
        </is>
      </c>
      <c r="CE898" s="5" t="inlineStr">
        <is>
          <t>SEM REDE</t>
        </is>
      </c>
    </row>
    <row r="899">
      <c r="A899" s="5" t="inlineStr">
        <is>
          <t>29087522000154</t>
        </is>
      </c>
      <c r="B899" s="5" t="inlineStr">
        <is>
          <t>M &amp; A DISTRIBUIDORA DE PRODUTOS ALIMENTI</t>
        </is>
      </c>
      <c r="C899" s="5" t="inlineStr">
        <is>
          <t>06 - SEM GRUPO</t>
        </is>
      </c>
      <c r="D899" s="5" t="inlineStr">
        <is>
          <t>LARISSA PADILHA</t>
        </is>
      </c>
      <c r="E899" s="5" t="inlineStr">
        <is>
          <t>CE</t>
        </is>
      </c>
      <c r="F899" s="5">
        <f>IFERROR(VLOOKUP(C899,$AS$4:$AT$25,2,FALSE),"")</f>
        <v/>
      </c>
      <c r="G899" s="6">
        <f>IFERROR(VLOOKUP(C899,$AS$4:$AX$25,6,FALSE),"")</f>
        <v/>
      </c>
      <c r="H899" s="5">
        <f>IFERROR(VLOOKUP(C899,$AS$4:$AY$25,7,FALSE),"")</f>
        <v/>
      </c>
      <c r="I899" s="5">
        <f>IFERROR(VLOOKUP(C899,$AS$4:$AZ$25,8,FALSE),"")</f>
        <v/>
      </c>
      <c r="J899" s="7" t="inlineStr">
        <is>
          <t>.</t>
        </is>
      </c>
      <c r="K899" s="5" t="inlineStr">
        <is>
          <t>NORDESTE (SEM MA)</t>
        </is>
      </c>
      <c r="L899" s="8" t="n">
        <v>1270.588235294118</v>
      </c>
      <c r="M899" s="9" t="n">
        <v>105.8823529411765</v>
      </c>
      <c r="N899" s="9" t="n">
        <v>105.8823529411765</v>
      </c>
      <c r="O899" s="9" t="n">
        <v>105.8823529411765</v>
      </c>
      <c r="P899" s="9" t="n">
        <v>105.8823529411765</v>
      </c>
      <c r="Q899" s="9" t="n">
        <v>105.8823529411765</v>
      </c>
      <c r="R899" s="9" t="n">
        <v>105.8823529411765</v>
      </c>
      <c r="S899" s="9" t="n">
        <v>105.8823529411765</v>
      </c>
      <c r="T899" s="9" t="n">
        <v>105.8823529411765</v>
      </c>
      <c r="U899" s="9" t="n">
        <v>105.8823529411765</v>
      </c>
      <c r="V899" s="9" t="n">
        <v>105.8823529411765</v>
      </c>
      <c r="W899" s="9" t="n">
        <v>105.8823529411765</v>
      </c>
      <c r="X899" s="9" t="n">
        <v>105.8823529411765</v>
      </c>
      <c r="Y899" s="7" t="inlineStr">
        <is>
          <t>.</t>
        </is>
      </c>
      <c r="Z899" s="8">
        <f>SUM(AA899:AL899)</f>
        <v/>
      </c>
      <c r="AA899" s="9" t="n">
        <v>0</v>
      </c>
      <c r="AB899" s="9" t="n">
        <v>0</v>
      </c>
      <c r="AC899" s="9" t="n">
        <v>0</v>
      </c>
      <c r="AD899" s="9" t="n">
        <v>0</v>
      </c>
      <c r="AE899" s="9" t="n">
        <v>0</v>
      </c>
      <c r="AF899" s="9" t="n">
        <v>0</v>
      </c>
      <c r="AG899" s="9" t="n">
        <v>0</v>
      </c>
      <c r="AH899" s="9" t="n">
        <v>0</v>
      </c>
      <c r="AI899" s="9" t="n">
        <v>0</v>
      </c>
      <c r="AJ899" s="9" t="n">
        <v>0</v>
      </c>
      <c r="AK899" s="9" t="n">
        <v>0</v>
      </c>
      <c r="AL899" s="9" t="n">
        <v>0</v>
      </c>
      <c r="AM899" s="7" t="inlineStr">
        <is>
          <t>.</t>
        </is>
      </c>
      <c r="AN899" s="6">
        <f>IF(L899=0,0,Z899/L899)</f>
        <v/>
      </c>
      <c r="AO899" s="5">
        <f>IF(AN899="","",IF(AN899&gt;=0.9,"🟢",IF(AN899&gt;=0.7,"🟡",IF(AN899&gt;=0.5,"🟠","🔴"))))</f>
        <v/>
      </c>
      <c r="AP899" s="9">
        <f>IF(L899=0,0,L899-Z899)</f>
        <v/>
      </c>
      <c r="AQ899" s="5">
        <f>IF(Z899=0,"",RANK(Z899,Z$4:Z$1569,0))</f>
        <v/>
      </c>
      <c r="AR899" s="7" t="inlineStr">
        <is>
          <t>.</t>
        </is>
      </c>
      <c r="BA899" s="7" t="inlineStr">
        <is>
          <t>.</t>
        </is>
      </c>
      <c r="BB899" s="9">
        <f>SUM(L$4:L$1569)/COUNTA(A$4:A$1569)</f>
        <v/>
      </c>
      <c r="BC899" s="9">
        <f>SUM(M$4:M$1569)/COUNTA(A$4:A$1569)</f>
        <v/>
      </c>
      <c r="BD899" s="9">
        <f>SUM(N$4:N$1569)/COUNTA(A$4:A$1569)</f>
        <v/>
      </c>
      <c r="BE899" s="9">
        <f>SUM(O$4:O$1569)/COUNTA(A$4:A$1569)</f>
        <v/>
      </c>
      <c r="BF899" s="9">
        <f>SUM(P$4:P$1569)/COUNTA(A$4:A$1569)</f>
        <v/>
      </c>
      <c r="BG899" s="9">
        <f>SUM(Q$4:Q$1569)/COUNTA(A$4:A$1569)</f>
        <v/>
      </c>
      <c r="BH899" s="9">
        <f>SUM(R$4:R$1569)/COUNTA(A$4:A$1569)</f>
        <v/>
      </c>
      <c r="BI899" s="9">
        <f>SUM(S$4:S$1569)/COUNTA(A$4:A$1569)</f>
        <v/>
      </c>
      <c r="BJ899" s="9">
        <f>SUM(T$4:T$1569)/COUNTA(A$4:A$1569)</f>
        <v/>
      </c>
      <c r="BK899" s="9">
        <f>SUM(U$4:U$1569)/COUNTA(A$4:A$1569)</f>
        <v/>
      </c>
      <c r="BL899" s="9">
        <f>SUM(V$4:V$1569)/COUNTA(A$4:A$1569)</f>
        <v/>
      </c>
      <c r="BM899" s="9">
        <f>SUM(W$4:W$1569)/COUNTA(A$4:A$1569)</f>
        <v/>
      </c>
      <c r="BN899" s="9">
        <f>SUM(X$4:X$1569)/COUNTA(A$4:A$1569)</f>
        <v/>
      </c>
      <c r="BO899" s="7" t="inlineStr">
        <is>
          <t>.</t>
        </is>
      </c>
      <c r="BP899" s="9">
        <f>IF(Z899&gt;=BB899,0,IFERROR(BB899+(SUMPRODUCT((Z$4:Z$1569&gt;=BB$4:BB$1569)*(Z$4:Z$1569-BB$4:BB$1569))/MAX(1,COUNTIF(Z$4:Z$1569,"&lt;"&amp;BB899+0.01))),BB899))</f>
        <v/>
      </c>
      <c r="BQ899" s="9">
        <f>IF(AA899&gt;=BC899,0,IFERROR(BC899+SUMPRODUCT((AA$4:AA$1569&gt;=BC$4:BC$1569)*(AA$4:AA$1569-BC$4:BC$1569))/MAX(1,COUNTIF(AA$4:AA$1569,"&lt;"&amp;BC899+0.01)),BC899))</f>
        <v/>
      </c>
      <c r="BR899" s="9">
        <f>IF(AB899&gt;=BD899,0,IFERROR(BD899+SUMPRODUCT((AB$4:AB$1569&gt;=BD$4:BD$1569)*(AB$4:AB$1569-BD$4:BD$1569))/MAX(1,COUNTIF(AB$4:AB$1569,"&lt;"&amp;BD899+0.01)),BD899))</f>
        <v/>
      </c>
      <c r="BS899" s="9">
        <f>IF(AC899&gt;=BE899,0,IFERROR(BE899+SUMPRODUCT((AC$4:AC$1569&gt;=BE$4:BE$1569)*(AC$4:AC$1569-BE$4:BE$1569))/MAX(1,COUNTIF(AC$4:AC$1569,"&lt;"&amp;BE899+0.01)),BE899))</f>
        <v/>
      </c>
      <c r="BT899" s="9">
        <f>IF(AD899&gt;=BF899,0,IFERROR(BF899+SUMPRODUCT((AD$4:AD$1569&gt;=BF$4:BF$1569)*(AD$4:AD$1569-BF$4:BF$1569))/MAX(1,COUNTIF(AD$4:AD$1569,"&lt;"&amp;BF899+0.01)),BF899))</f>
        <v/>
      </c>
      <c r="BU899" s="9">
        <f>IF(AE899&gt;=BG899,0,IFERROR(BG899+SUMPRODUCT((AE$4:AE$1569&gt;=BG$4:BG$1569)*(AE$4:AE$1569-BG$4:BG$1569))/MAX(1,COUNTIF(AE$4:AE$1569,"&lt;"&amp;BG899+0.01)),BG899))</f>
        <v/>
      </c>
      <c r="BV899" s="9">
        <f>IF(AF899&gt;=BH899,0,IFERROR(BH899+SUMPRODUCT((AF$4:AF$1569&gt;=BH$4:BH$1569)*(AF$4:AF$1569-BH$4:BH$1569))/MAX(1,COUNTIF(AF$4:AF$1569,"&lt;"&amp;BH899+0.01)),BH899))</f>
        <v/>
      </c>
      <c r="BW899" s="9">
        <f>IF(AG899&gt;=BI899,0,IFERROR(BI899+SUMPRODUCT((AG$4:AG$1569&gt;=BI$4:BI$1569)*(AG$4:AG$1569-BI$4:BI$1569))/MAX(1,COUNTIF(AG$4:AG$1569,"&lt;"&amp;BI899+0.01)),BI899))</f>
        <v/>
      </c>
      <c r="BX899" s="9">
        <f>IF(AH899&gt;=BJ899,0,IFERROR(BJ899+SUMPRODUCT((AH$4:AH$1569&gt;=BJ$4:BJ$1569)*(AH$4:AH$1569-BJ$4:BJ$1569))/MAX(1,COUNTIF(AH$4:AH$1569,"&lt;"&amp;BJ899+0.01)),BJ899))</f>
        <v/>
      </c>
      <c r="BY899" s="9">
        <f>IF(AI899&gt;=BK899,0,IFERROR(BK899+SUMPRODUCT((AI$4:AI$1569&gt;=BK$4:BK$1569)*(AI$4:AI$1569-BK$4:BK$1569))/MAX(1,COUNTIF(AI$4:AI$1569,"&lt;"&amp;BK899+0.01)),BK899))</f>
        <v/>
      </c>
      <c r="BZ899" s="9">
        <f>IF(AJ899&gt;=BL899,0,IFERROR(BL899+SUMPRODUCT((AJ$4:AJ$1569&gt;=BL$4:BL$1569)*(AJ$4:AJ$1569-BL$4:BL$1569))/MAX(1,COUNTIF(AJ$4:AJ$1569,"&lt;"&amp;BL899+0.01)),BL899))</f>
        <v/>
      </c>
      <c r="CA899" s="9">
        <f>IF(AK899&gt;=BM899,0,IFERROR(BM899+SUMPRODUCT((AK$4:AK$1569&gt;=BM$4:BM$1569)*(AK$4:AK$1569-BM$4:BM$1569))/MAX(1,COUNTIF(AK$4:AK$1569,"&lt;"&amp;BM899+0.01)),BM899))</f>
        <v/>
      </c>
      <c r="CB899" s="9">
        <f>IF(AL899&gt;=BN899,0,IFERROR(BN899+SUMPRODUCT((AL$4:AL$1569&gt;=BN$4:BN$1569)*(AL$4:AL$1569-BN$4:BN$1569))/MAX(1,COUNTIF(AL$4:AL$1569,"&lt;"&amp;BN899+0.01)),BN899))</f>
        <v/>
      </c>
      <c r="CC899" s="5">
        <f>IF(AO899="🟢","VERDE",IF(AO899="🟡","AMARELO",IF(AO899="🟠","VERMELHO",IF(AO899="🔴","VERMELHO","ROXO"))))</f>
        <v/>
      </c>
      <c r="CD899" s="5" t="inlineStr">
        <is>
          <t>🌎 REGIÕES</t>
        </is>
      </c>
      <c r="CE899" s="5" t="inlineStr">
        <is>
          <t>SEM REDE</t>
        </is>
      </c>
    </row>
    <row r="900">
      <c r="A900" s="5" t="inlineStr">
        <is>
          <t>29089916000141</t>
        </is>
      </c>
      <c r="B900" s="5" t="inlineStr">
        <is>
          <t>NUTRI NOW LTDA - ME</t>
        </is>
      </c>
      <c r="C900" s="5" t="inlineStr">
        <is>
          <t>06 - SEM GRUPO</t>
        </is>
      </c>
      <c r="D900" s="5" t="inlineStr">
        <is>
          <t>LARISSA PADILHA</t>
        </is>
      </c>
      <c r="E900" s="5" t="inlineStr">
        <is>
          <t>MG</t>
        </is>
      </c>
      <c r="F900" s="5">
        <f>IFERROR(VLOOKUP(C900,$AS$4:$AT$25,2,FALSE),"")</f>
        <v/>
      </c>
      <c r="G900" s="6">
        <f>IFERROR(VLOOKUP(C900,$AS$4:$AX$25,6,FALSE),"")</f>
        <v/>
      </c>
      <c r="H900" s="5">
        <f>IFERROR(VLOOKUP(C900,$AS$4:$AY$25,7,FALSE),"")</f>
        <v/>
      </c>
      <c r="I900" s="5">
        <f>IFERROR(VLOOKUP(C900,$AS$4:$AZ$25,8,FALSE),"")</f>
        <v/>
      </c>
      <c r="J900" s="7" t="inlineStr">
        <is>
          <t>.</t>
        </is>
      </c>
      <c r="K900" s="5" t="inlineStr">
        <is>
          <t>RJ + ES + MG</t>
        </is>
      </c>
      <c r="L900" s="8" t="n">
        <v>1028.571428571429</v>
      </c>
      <c r="M900" s="9" t="n">
        <v>85.71428571428571</v>
      </c>
      <c r="N900" s="9" t="n">
        <v>85.71428571428571</v>
      </c>
      <c r="O900" s="9" t="n">
        <v>85.71428571428571</v>
      </c>
      <c r="P900" s="9" t="n">
        <v>85.71428571428571</v>
      </c>
      <c r="Q900" s="9" t="n">
        <v>85.71428571428571</v>
      </c>
      <c r="R900" s="9" t="n">
        <v>85.71428571428571</v>
      </c>
      <c r="S900" s="9" t="n">
        <v>85.71428571428571</v>
      </c>
      <c r="T900" s="9" t="n">
        <v>85.71428571428571</v>
      </c>
      <c r="U900" s="9" t="n">
        <v>85.71428571428571</v>
      </c>
      <c r="V900" s="9" t="n">
        <v>85.71428571428571</v>
      </c>
      <c r="W900" s="9" t="n">
        <v>85.71428571428571</v>
      </c>
      <c r="X900" s="9" t="n">
        <v>85.71428571428571</v>
      </c>
      <c r="Y900" s="7" t="inlineStr">
        <is>
          <t>.</t>
        </is>
      </c>
      <c r="Z900" s="8">
        <f>SUM(AA900:AL900)</f>
        <v/>
      </c>
      <c r="AA900" s="9" t="n">
        <v>0</v>
      </c>
      <c r="AB900" s="9" t="n">
        <v>0</v>
      </c>
      <c r="AC900" s="9" t="n">
        <v>0</v>
      </c>
      <c r="AD900" s="9" t="n">
        <v>0</v>
      </c>
      <c r="AE900" s="9" t="n">
        <v>0</v>
      </c>
      <c r="AF900" s="9" t="n">
        <v>0</v>
      </c>
      <c r="AG900" s="9" t="n">
        <v>0</v>
      </c>
      <c r="AH900" s="9" t="n">
        <v>0</v>
      </c>
      <c r="AI900" s="9" t="n">
        <v>0</v>
      </c>
      <c r="AJ900" s="9" t="n">
        <v>0</v>
      </c>
      <c r="AK900" s="9" t="n">
        <v>0</v>
      </c>
      <c r="AL900" s="9" t="n">
        <v>0</v>
      </c>
      <c r="AM900" s="7" t="inlineStr">
        <is>
          <t>.</t>
        </is>
      </c>
      <c r="AN900" s="6">
        <f>IF(L900=0,0,Z900/L900)</f>
        <v/>
      </c>
      <c r="AO900" s="5">
        <f>IF(AN900="","",IF(AN900&gt;=0.9,"🟢",IF(AN900&gt;=0.7,"🟡",IF(AN900&gt;=0.5,"🟠","🔴"))))</f>
        <v/>
      </c>
      <c r="AP900" s="9">
        <f>IF(L900=0,0,L900-Z900)</f>
        <v/>
      </c>
      <c r="AQ900" s="5">
        <f>IF(Z900=0,"",RANK(Z900,Z$4:Z$1569,0))</f>
        <v/>
      </c>
      <c r="AR900" s="7" t="inlineStr">
        <is>
          <t>.</t>
        </is>
      </c>
      <c r="BA900" s="7" t="inlineStr">
        <is>
          <t>.</t>
        </is>
      </c>
      <c r="BB900" s="9">
        <f>SUM(L$4:L$1569)/COUNTA(A$4:A$1569)</f>
        <v/>
      </c>
      <c r="BC900" s="9">
        <f>SUM(M$4:M$1569)/COUNTA(A$4:A$1569)</f>
        <v/>
      </c>
      <c r="BD900" s="9">
        <f>SUM(N$4:N$1569)/COUNTA(A$4:A$1569)</f>
        <v/>
      </c>
      <c r="BE900" s="9">
        <f>SUM(O$4:O$1569)/COUNTA(A$4:A$1569)</f>
        <v/>
      </c>
      <c r="BF900" s="9">
        <f>SUM(P$4:P$1569)/COUNTA(A$4:A$1569)</f>
        <v/>
      </c>
      <c r="BG900" s="9">
        <f>SUM(Q$4:Q$1569)/COUNTA(A$4:A$1569)</f>
        <v/>
      </c>
      <c r="BH900" s="9">
        <f>SUM(R$4:R$1569)/COUNTA(A$4:A$1569)</f>
        <v/>
      </c>
      <c r="BI900" s="9">
        <f>SUM(S$4:S$1569)/COUNTA(A$4:A$1569)</f>
        <v/>
      </c>
      <c r="BJ900" s="9">
        <f>SUM(T$4:T$1569)/COUNTA(A$4:A$1569)</f>
        <v/>
      </c>
      <c r="BK900" s="9">
        <f>SUM(U$4:U$1569)/COUNTA(A$4:A$1569)</f>
        <v/>
      </c>
      <c r="BL900" s="9">
        <f>SUM(V$4:V$1569)/COUNTA(A$4:A$1569)</f>
        <v/>
      </c>
      <c r="BM900" s="9">
        <f>SUM(W$4:W$1569)/COUNTA(A$4:A$1569)</f>
        <v/>
      </c>
      <c r="BN900" s="9">
        <f>SUM(X$4:X$1569)/COUNTA(A$4:A$1569)</f>
        <v/>
      </c>
      <c r="BO900" s="7" t="inlineStr">
        <is>
          <t>.</t>
        </is>
      </c>
      <c r="BP900" s="9">
        <f>IF(Z900&gt;=BB900,0,IFERROR(BB900+(SUMPRODUCT((Z$4:Z$1569&gt;=BB$4:BB$1569)*(Z$4:Z$1569-BB$4:BB$1569))/MAX(1,COUNTIF(Z$4:Z$1569,"&lt;"&amp;BB900+0.01))),BB900))</f>
        <v/>
      </c>
      <c r="BQ900" s="9">
        <f>IF(AA900&gt;=BC900,0,IFERROR(BC900+SUMPRODUCT((AA$4:AA$1569&gt;=BC$4:BC$1569)*(AA$4:AA$1569-BC$4:BC$1569))/MAX(1,COUNTIF(AA$4:AA$1569,"&lt;"&amp;BC900+0.01)),BC900))</f>
        <v/>
      </c>
      <c r="BR900" s="9">
        <f>IF(AB900&gt;=BD900,0,IFERROR(BD900+SUMPRODUCT((AB$4:AB$1569&gt;=BD$4:BD$1569)*(AB$4:AB$1569-BD$4:BD$1569))/MAX(1,COUNTIF(AB$4:AB$1569,"&lt;"&amp;BD900+0.01)),BD900))</f>
        <v/>
      </c>
      <c r="BS900" s="9">
        <f>IF(AC900&gt;=BE900,0,IFERROR(BE900+SUMPRODUCT((AC$4:AC$1569&gt;=BE$4:BE$1569)*(AC$4:AC$1569-BE$4:BE$1569))/MAX(1,COUNTIF(AC$4:AC$1569,"&lt;"&amp;BE900+0.01)),BE900))</f>
        <v/>
      </c>
      <c r="BT900" s="9">
        <f>IF(AD900&gt;=BF900,0,IFERROR(BF900+SUMPRODUCT((AD$4:AD$1569&gt;=BF$4:BF$1569)*(AD$4:AD$1569-BF$4:BF$1569))/MAX(1,COUNTIF(AD$4:AD$1569,"&lt;"&amp;BF900+0.01)),BF900))</f>
        <v/>
      </c>
      <c r="BU900" s="9">
        <f>IF(AE900&gt;=BG900,0,IFERROR(BG900+SUMPRODUCT((AE$4:AE$1569&gt;=BG$4:BG$1569)*(AE$4:AE$1569-BG$4:BG$1569))/MAX(1,COUNTIF(AE$4:AE$1569,"&lt;"&amp;BG900+0.01)),BG900))</f>
        <v/>
      </c>
      <c r="BV900" s="9">
        <f>IF(AF900&gt;=BH900,0,IFERROR(BH900+SUMPRODUCT((AF$4:AF$1569&gt;=BH$4:BH$1569)*(AF$4:AF$1569-BH$4:BH$1569))/MAX(1,COUNTIF(AF$4:AF$1569,"&lt;"&amp;BH900+0.01)),BH900))</f>
        <v/>
      </c>
      <c r="BW900" s="9">
        <f>IF(AG900&gt;=BI900,0,IFERROR(BI900+SUMPRODUCT((AG$4:AG$1569&gt;=BI$4:BI$1569)*(AG$4:AG$1569-BI$4:BI$1569))/MAX(1,COUNTIF(AG$4:AG$1569,"&lt;"&amp;BI900+0.01)),BI900))</f>
        <v/>
      </c>
      <c r="BX900" s="9">
        <f>IF(AH900&gt;=BJ900,0,IFERROR(BJ900+SUMPRODUCT((AH$4:AH$1569&gt;=BJ$4:BJ$1569)*(AH$4:AH$1569-BJ$4:BJ$1569))/MAX(1,COUNTIF(AH$4:AH$1569,"&lt;"&amp;BJ900+0.01)),BJ900))</f>
        <v/>
      </c>
      <c r="BY900" s="9">
        <f>IF(AI900&gt;=BK900,0,IFERROR(BK900+SUMPRODUCT((AI$4:AI$1569&gt;=BK$4:BK$1569)*(AI$4:AI$1569-BK$4:BK$1569))/MAX(1,COUNTIF(AI$4:AI$1569,"&lt;"&amp;BK900+0.01)),BK900))</f>
        <v/>
      </c>
      <c r="BZ900" s="9">
        <f>IF(AJ900&gt;=BL900,0,IFERROR(BL900+SUMPRODUCT((AJ$4:AJ$1569&gt;=BL$4:BL$1569)*(AJ$4:AJ$1569-BL$4:BL$1569))/MAX(1,COUNTIF(AJ$4:AJ$1569,"&lt;"&amp;BL900+0.01)),BL900))</f>
        <v/>
      </c>
      <c r="CA900" s="9">
        <f>IF(AK900&gt;=BM900,0,IFERROR(BM900+SUMPRODUCT((AK$4:AK$1569&gt;=BM$4:BM$1569)*(AK$4:AK$1569-BM$4:BM$1569))/MAX(1,COUNTIF(AK$4:AK$1569,"&lt;"&amp;BM900+0.01)),BM900))</f>
        <v/>
      </c>
      <c r="CB900" s="9">
        <f>IF(AL900&gt;=BN900,0,IFERROR(BN900+SUMPRODUCT((AL$4:AL$1569&gt;=BN$4:BN$1569)*(AL$4:AL$1569-BN$4:BN$1569))/MAX(1,COUNTIF(AL$4:AL$1569,"&lt;"&amp;BN900+0.01)),BN900))</f>
        <v/>
      </c>
      <c r="CC900" s="5">
        <f>IF(AO900="🟢","VERDE",IF(AO900="🟡","AMARELO",IF(AO900="🟠","VERMELHO",IF(AO900="🔴","VERMELHO","ROXO"))))</f>
        <v/>
      </c>
      <c r="CD900" s="5" t="inlineStr">
        <is>
          <t>🌎 REGIÕES</t>
        </is>
      </c>
      <c r="CE900" s="5" t="inlineStr">
        <is>
          <t>SEM REDE</t>
        </is>
      </c>
    </row>
    <row r="901">
      <c r="A901" s="5" t="inlineStr">
        <is>
          <t>29111954000153</t>
        </is>
      </c>
      <c r="B901" s="5" t="inlineStr">
        <is>
          <t>MASETTI PRODUTOS NATURAIS LTDA - ME</t>
        </is>
      </c>
      <c r="C901" s="5" t="inlineStr">
        <is>
          <t>06 - INTERNA - DIVINA TERRA</t>
        </is>
      </c>
      <c r="D901" s="5" t="inlineStr">
        <is>
          <t>DAIANE STAVICKI</t>
        </is>
      </c>
      <c r="E901" s="5" t="inlineStr"/>
      <c r="F901" s="5">
        <f>IFERROR(VLOOKUP(C901,$AS$4:$AT$25,2,FALSE),"")</f>
        <v/>
      </c>
      <c r="G901" s="6">
        <f>IFERROR(VLOOKUP(C901,$AS$4:$AX$25,6,FALSE),"")</f>
        <v/>
      </c>
      <c r="H901" s="5">
        <f>IFERROR(VLOOKUP(C901,$AS$4:$AY$25,7,FALSE),"")</f>
        <v/>
      </c>
      <c r="I901" s="5">
        <f>IFERROR(VLOOKUP(C901,$AS$4:$AZ$25,8,FALSE),"")</f>
        <v/>
      </c>
      <c r="J901" s="7" t="inlineStr">
        <is>
          <t>.</t>
        </is>
      </c>
      <c r="K901" s="5" t="inlineStr">
        <is>
          <t>NACIONAL</t>
        </is>
      </c>
      <c r="L901" s="8" t="n">
        <v>6566.037735849057</v>
      </c>
      <c r="M901" s="9" t="n">
        <v>452.8301886792453</v>
      </c>
      <c r="N901" s="9" t="n">
        <v>481.1320754716981</v>
      </c>
      <c r="O901" s="9" t="n">
        <v>481.1320754716981</v>
      </c>
      <c r="P901" s="9" t="n">
        <v>509.4339622641509</v>
      </c>
      <c r="Q901" s="9" t="n">
        <v>509.4339622641509</v>
      </c>
      <c r="R901" s="9" t="n">
        <v>537.7358490566038</v>
      </c>
      <c r="S901" s="9" t="n">
        <v>566.0377358490566</v>
      </c>
      <c r="T901" s="9" t="n">
        <v>566.0377358490566</v>
      </c>
      <c r="U901" s="9" t="n">
        <v>594.3396226415094</v>
      </c>
      <c r="V901" s="9" t="n">
        <v>594.3396226415094</v>
      </c>
      <c r="W901" s="9" t="n">
        <v>622.6415094339623</v>
      </c>
      <c r="X901" s="9" t="n">
        <v>650.9433962264151</v>
      </c>
      <c r="Y901" s="7" t="inlineStr">
        <is>
          <t>.</t>
        </is>
      </c>
      <c r="Z901" s="8">
        <f>SUM(AA901:AL901)</f>
        <v/>
      </c>
      <c r="AA901" s="9" t="n">
        <v>0</v>
      </c>
      <c r="AB901" s="9" t="n">
        <v>0</v>
      </c>
      <c r="AC901" s="9" t="n">
        <v>0</v>
      </c>
      <c r="AD901" s="9" t="n">
        <v>0</v>
      </c>
      <c r="AE901" s="9" t="n">
        <v>0</v>
      </c>
      <c r="AF901" s="9" t="n">
        <v>0</v>
      </c>
      <c r="AG901" s="9" t="n">
        <v>0</v>
      </c>
      <c r="AH901" s="9" t="n">
        <v>0</v>
      </c>
      <c r="AI901" s="9" t="n">
        <v>0</v>
      </c>
      <c r="AJ901" s="9" t="n">
        <v>0</v>
      </c>
      <c r="AK901" s="9" t="n">
        <v>0</v>
      </c>
      <c r="AL901" s="9" t="n">
        <v>0</v>
      </c>
      <c r="AM901" s="7" t="inlineStr">
        <is>
          <t>.</t>
        </is>
      </c>
      <c r="AN901" s="6">
        <f>IF(L901=0,0,Z901/L901)</f>
        <v/>
      </c>
      <c r="AO901" s="5">
        <f>IF(AN901="","",IF(AN901&gt;=0.9,"🟢",IF(AN901&gt;=0.7,"🟡",IF(AN901&gt;=0.5,"🟠","🔴"))))</f>
        <v/>
      </c>
      <c r="AP901" s="9">
        <f>IF(L901=0,0,L901-Z901)</f>
        <v/>
      </c>
      <c r="AQ901" s="5">
        <f>IF(Z901=0,"",RANK(Z901,Z$4:Z$1569,0))</f>
        <v/>
      </c>
      <c r="AR901" s="7" t="inlineStr">
        <is>
          <t>.</t>
        </is>
      </c>
      <c r="BA901" s="7" t="inlineStr">
        <is>
          <t>.</t>
        </is>
      </c>
      <c r="BB901" s="9">
        <f>SUM(L$4:L$1569)/COUNTA(A$4:A$1569)</f>
        <v/>
      </c>
      <c r="BC901" s="9">
        <f>SUM(M$4:M$1569)/COUNTA(A$4:A$1569)</f>
        <v/>
      </c>
      <c r="BD901" s="9">
        <f>SUM(N$4:N$1569)/COUNTA(A$4:A$1569)</f>
        <v/>
      </c>
      <c r="BE901" s="9">
        <f>SUM(O$4:O$1569)/COUNTA(A$4:A$1569)</f>
        <v/>
      </c>
      <c r="BF901" s="9">
        <f>SUM(P$4:P$1569)/COUNTA(A$4:A$1569)</f>
        <v/>
      </c>
      <c r="BG901" s="9">
        <f>SUM(Q$4:Q$1569)/COUNTA(A$4:A$1569)</f>
        <v/>
      </c>
      <c r="BH901" s="9">
        <f>SUM(R$4:R$1569)/COUNTA(A$4:A$1569)</f>
        <v/>
      </c>
      <c r="BI901" s="9">
        <f>SUM(S$4:S$1569)/COUNTA(A$4:A$1569)</f>
        <v/>
      </c>
      <c r="BJ901" s="9">
        <f>SUM(T$4:T$1569)/COUNTA(A$4:A$1569)</f>
        <v/>
      </c>
      <c r="BK901" s="9">
        <f>SUM(U$4:U$1569)/COUNTA(A$4:A$1569)</f>
        <v/>
      </c>
      <c r="BL901" s="9">
        <f>SUM(V$4:V$1569)/COUNTA(A$4:A$1569)</f>
        <v/>
      </c>
      <c r="BM901" s="9">
        <f>SUM(W$4:W$1569)/COUNTA(A$4:A$1569)</f>
        <v/>
      </c>
      <c r="BN901" s="9">
        <f>SUM(X$4:X$1569)/COUNTA(A$4:A$1569)</f>
        <v/>
      </c>
      <c r="BO901" s="7" t="inlineStr">
        <is>
          <t>.</t>
        </is>
      </c>
      <c r="BP901" s="9">
        <f>IF(Z901&gt;=BB901,0,IFERROR(BB901+(SUMPRODUCT((Z$4:Z$1569&gt;=BB$4:BB$1569)*(Z$4:Z$1569-BB$4:BB$1569))/MAX(1,COUNTIF(Z$4:Z$1569,"&lt;"&amp;BB901+0.01))),BB901))</f>
        <v/>
      </c>
      <c r="BQ901" s="9">
        <f>IF(AA901&gt;=BC901,0,IFERROR(BC901+SUMPRODUCT((AA$4:AA$1569&gt;=BC$4:BC$1569)*(AA$4:AA$1569-BC$4:BC$1569))/MAX(1,COUNTIF(AA$4:AA$1569,"&lt;"&amp;BC901+0.01)),BC901))</f>
        <v/>
      </c>
      <c r="BR901" s="9">
        <f>IF(AB901&gt;=BD901,0,IFERROR(BD901+SUMPRODUCT((AB$4:AB$1569&gt;=BD$4:BD$1569)*(AB$4:AB$1569-BD$4:BD$1569))/MAX(1,COUNTIF(AB$4:AB$1569,"&lt;"&amp;BD901+0.01)),BD901))</f>
        <v/>
      </c>
      <c r="BS901" s="9">
        <f>IF(AC901&gt;=BE901,0,IFERROR(BE901+SUMPRODUCT((AC$4:AC$1569&gt;=BE$4:BE$1569)*(AC$4:AC$1569-BE$4:BE$1569))/MAX(1,COUNTIF(AC$4:AC$1569,"&lt;"&amp;BE901+0.01)),BE901))</f>
        <v/>
      </c>
      <c r="BT901" s="9">
        <f>IF(AD901&gt;=BF901,0,IFERROR(BF901+SUMPRODUCT((AD$4:AD$1569&gt;=BF$4:BF$1569)*(AD$4:AD$1569-BF$4:BF$1569))/MAX(1,COUNTIF(AD$4:AD$1569,"&lt;"&amp;BF901+0.01)),BF901))</f>
        <v/>
      </c>
      <c r="BU901" s="9">
        <f>IF(AE901&gt;=BG901,0,IFERROR(BG901+SUMPRODUCT((AE$4:AE$1569&gt;=BG$4:BG$1569)*(AE$4:AE$1569-BG$4:BG$1569))/MAX(1,COUNTIF(AE$4:AE$1569,"&lt;"&amp;BG901+0.01)),BG901))</f>
        <v/>
      </c>
      <c r="BV901" s="9">
        <f>IF(AF901&gt;=BH901,0,IFERROR(BH901+SUMPRODUCT((AF$4:AF$1569&gt;=BH$4:BH$1569)*(AF$4:AF$1569-BH$4:BH$1569))/MAX(1,COUNTIF(AF$4:AF$1569,"&lt;"&amp;BH901+0.01)),BH901))</f>
        <v/>
      </c>
      <c r="BW901" s="9">
        <f>IF(AG901&gt;=BI901,0,IFERROR(BI901+SUMPRODUCT((AG$4:AG$1569&gt;=BI$4:BI$1569)*(AG$4:AG$1569-BI$4:BI$1569))/MAX(1,COUNTIF(AG$4:AG$1569,"&lt;"&amp;BI901+0.01)),BI901))</f>
        <v/>
      </c>
      <c r="BX901" s="9">
        <f>IF(AH901&gt;=BJ901,0,IFERROR(BJ901+SUMPRODUCT((AH$4:AH$1569&gt;=BJ$4:BJ$1569)*(AH$4:AH$1569-BJ$4:BJ$1569))/MAX(1,COUNTIF(AH$4:AH$1569,"&lt;"&amp;BJ901+0.01)),BJ901))</f>
        <v/>
      </c>
      <c r="BY901" s="9">
        <f>IF(AI901&gt;=BK901,0,IFERROR(BK901+SUMPRODUCT((AI$4:AI$1569&gt;=BK$4:BK$1569)*(AI$4:AI$1569-BK$4:BK$1569))/MAX(1,COUNTIF(AI$4:AI$1569,"&lt;"&amp;BK901+0.01)),BK901))</f>
        <v/>
      </c>
      <c r="BZ901" s="9">
        <f>IF(AJ901&gt;=BL901,0,IFERROR(BL901+SUMPRODUCT((AJ$4:AJ$1569&gt;=BL$4:BL$1569)*(AJ$4:AJ$1569-BL$4:BL$1569))/MAX(1,COUNTIF(AJ$4:AJ$1569,"&lt;"&amp;BL901+0.01)),BL901))</f>
        <v/>
      </c>
      <c r="CA901" s="9">
        <f>IF(AK901&gt;=BM901,0,IFERROR(BM901+SUMPRODUCT((AK$4:AK$1569&gt;=BM$4:BM$1569)*(AK$4:AK$1569-BM$4:BM$1569))/MAX(1,COUNTIF(AK$4:AK$1569,"&lt;"&amp;BM901+0.01)),BM901))</f>
        <v/>
      </c>
      <c r="CB901" s="9">
        <f>IF(AL901&gt;=BN901,0,IFERROR(BN901+SUMPRODUCT((AL$4:AL$1569&gt;=BN$4:BN$1569)*(AL$4:AL$1569-BN$4:BN$1569))/MAX(1,COUNTIF(AL$4:AL$1569,"&lt;"&amp;BN901+0.01)),BN901))</f>
        <v/>
      </c>
      <c r="CC901" s="5">
        <f>IF(AO901="🟢","VERDE",IF(AO901="🟡","AMARELO",IF(AO901="🟠","VERMELHO",IF(AO901="🔴","VERMELHO","ROXO"))))</f>
        <v/>
      </c>
      <c r="CD901" s="5" t="inlineStr">
        <is>
          <t>🏢 REDES</t>
        </is>
      </c>
      <c r="CE901" s="5" t="inlineStr">
        <is>
          <t>DIVINA TERRA</t>
        </is>
      </c>
    </row>
    <row r="902">
      <c r="A902" s="5" t="inlineStr">
        <is>
          <t>29113564000112</t>
        </is>
      </c>
      <c r="B902" s="5" t="inlineStr">
        <is>
          <t>DIVINO VALE COMERCIO DE ALIMENTOS LTDA</t>
        </is>
      </c>
      <c r="C902" s="5" t="inlineStr">
        <is>
          <t>06 - INTERNA - DIVINA TERRA</t>
        </is>
      </c>
      <c r="D902" s="5" t="inlineStr">
        <is>
          <t>DAIANE STAVICKI</t>
        </is>
      </c>
      <c r="E902" s="5" t="inlineStr"/>
      <c r="F902" s="5">
        <f>IFERROR(VLOOKUP(C902,$AS$4:$AT$25,2,FALSE),"")</f>
        <v/>
      </c>
      <c r="G902" s="6">
        <f>IFERROR(VLOOKUP(C902,$AS$4:$AX$25,6,FALSE),"")</f>
        <v/>
      </c>
      <c r="H902" s="5">
        <f>IFERROR(VLOOKUP(C902,$AS$4:$AY$25,7,FALSE),"")</f>
        <v/>
      </c>
      <c r="I902" s="5">
        <f>IFERROR(VLOOKUP(C902,$AS$4:$AZ$25,8,FALSE),"")</f>
        <v/>
      </c>
      <c r="J902" s="7" t="inlineStr">
        <is>
          <t>.</t>
        </is>
      </c>
      <c r="K902" s="5" t="inlineStr">
        <is>
          <t>NACIONAL</t>
        </is>
      </c>
      <c r="L902" s="8" t="n">
        <v>6566.037735849057</v>
      </c>
      <c r="M902" s="9" t="n">
        <v>452.8301886792453</v>
      </c>
      <c r="N902" s="9" t="n">
        <v>481.1320754716981</v>
      </c>
      <c r="O902" s="9" t="n">
        <v>481.1320754716981</v>
      </c>
      <c r="P902" s="9" t="n">
        <v>509.4339622641509</v>
      </c>
      <c r="Q902" s="9" t="n">
        <v>509.4339622641509</v>
      </c>
      <c r="R902" s="9" t="n">
        <v>537.7358490566038</v>
      </c>
      <c r="S902" s="9" t="n">
        <v>566.0377358490566</v>
      </c>
      <c r="T902" s="9" t="n">
        <v>566.0377358490566</v>
      </c>
      <c r="U902" s="9" t="n">
        <v>594.3396226415094</v>
      </c>
      <c r="V902" s="9" t="n">
        <v>594.3396226415094</v>
      </c>
      <c r="W902" s="9" t="n">
        <v>622.6415094339623</v>
      </c>
      <c r="X902" s="9" t="n">
        <v>650.9433962264151</v>
      </c>
      <c r="Y902" s="7" t="inlineStr">
        <is>
          <t>.</t>
        </is>
      </c>
      <c r="Z902" s="8">
        <f>SUM(AA902:AL902)</f>
        <v/>
      </c>
      <c r="AA902" s="9" t="n">
        <v>0</v>
      </c>
      <c r="AB902" s="9" t="n">
        <v>0</v>
      </c>
      <c r="AC902" s="9" t="n">
        <v>0</v>
      </c>
      <c r="AD902" s="9" t="n">
        <v>0</v>
      </c>
      <c r="AE902" s="9" t="n">
        <v>0</v>
      </c>
      <c r="AF902" s="9" t="n">
        <v>0</v>
      </c>
      <c r="AG902" s="9" t="n">
        <v>0</v>
      </c>
      <c r="AH902" s="9" t="n">
        <v>0</v>
      </c>
      <c r="AI902" s="9" t="n">
        <v>0</v>
      </c>
      <c r="AJ902" s="9" t="n">
        <v>0</v>
      </c>
      <c r="AK902" s="9" t="n">
        <v>0</v>
      </c>
      <c r="AL902" s="9" t="n">
        <v>0</v>
      </c>
      <c r="AM902" s="7" t="inlineStr">
        <is>
          <t>.</t>
        </is>
      </c>
      <c r="AN902" s="6">
        <f>IF(L902=0,0,Z902/L902)</f>
        <v/>
      </c>
      <c r="AO902" s="5">
        <f>IF(AN902="","",IF(AN902&gt;=0.9,"🟢",IF(AN902&gt;=0.7,"🟡",IF(AN902&gt;=0.5,"🟠","🔴"))))</f>
        <v/>
      </c>
      <c r="AP902" s="9">
        <f>IF(L902=0,0,L902-Z902)</f>
        <v/>
      </c>
      <c r="AQ902" s="5">
        <f>IF(Z902=0,"",RANK(Z902,Z$4:Z$1569,0))</f>
        <v/>
      </c>
      <c r="AR902" s="7" t="inlineStr">
        <is>
          <t>.</t>
        </is>
      </c>
      <c r="BA902" s="7" t="inlineStr">
        <is>
          <t>.</t>
        </is>
      </c>
      <c r="BB902" s="9">
        <f>SUM(L$4:L$1569)/COUNTA(A$4:A$1569)</f>
        <v/>
      </c>
      <c r="BC902" s="9">
        <f>SUM(M$4:M$1569)/COUNTA(A$4:A$1569)</f>
        <v/>
      </c>
      <c r="BD902" s="9">
        <f>SUM(N$4:N$1569)/COUNTA(A$4:A$1569)</f>
        <v/>
      </c>
      <c r="BE902" s="9">
        <f>SUM(O$4:O$1569)/COUNTA(A$4:A$1569)</f>
        <v/>
      </c>
      <c r="BF902" s="9">
        <f>SUM(P$4:P$1569)/COUNTA(A$4:A$1569)</f>
        <v/>
      </c>
      <c r="BG902" s="9">
        <f>SUM(Q$4:Q$1569)/COUNTA(A$4:A$1569)</f>
        <v/>
      </c>
      <c r="BH902" s="9">
        <f>SUM(R$4:R$1569)/COUNTA(A$4:A$1569)</f>
        <v/>
      </c>
      <c r="BI902" s="9">
        <f>SUM(S$4:S$1569)/COUNTA(A$4:A$1569)</f>
        <v/>
      </c>
      <c r="BJ902" s="9">
        <f>SUM(T$4:T$1569)/COUNTA(A$4:A$1569)</f>
        <v/>
      </c>
      <c r="BK902" s="9">
        <f>SUM(U$4:U$1569)/COUNTA(A$4:A$1569)</f>
        <v/>
      </c>
      <c r="BL902" s="9">
        <f>SUM(V$4:V$1569)/COUNTA(A$4:A$1569)</f>
        <v/>
      </c>
      <c r="BM902" s="9">
        <f>SUM(W$4:W$1569)/COUNTA(A$4:A$1569)</f>
        <v/>
      </c>
      <c r="BN902" s="9">
        <f>SUM(X$4:X$1569)/COUNTA(A$4:A$1569)</f>
        <v/>
      </c>
      <c r="BO902" s="7" t="inlineStr">
        <is>
          <t>.</t>
        </is>
      </c>
      <c r="BP902" s="9">
        <f>IF(Z902&gt;=BB902,0,IFERROR(BB902+(SUMPRODUCT((Z$4:Z$1569&gt;=BB$4:BB$1569)*(Z$4:Z$1569-BB$4:BB$1569))/MAX(1,COUNTIF(Z$4:Z$1569,"&lt;"&amp;BB902+0.01))),BB902))</f>
        <v/>
      </c>
      <c r="BQ902" s="9">
        <f>IF(AA902&gt;=BC902,0,IFERROR(BC902+SUMPRODUCT((AA$4:AA$1569&gt;=BC$4:BC$1569)*(AA$4:AA$1569-BC$4:BC$1569))/MAX(1,COUNTIF(AA$4:AA$1569,"&lt;"&amp;BC902+0.01)),BC902))</f>
        <v/>
      </c>
      <c r="BR902" s="9">
        <f>IF(AB902&gt;=BD902,0,IFERROR(BD902+SUMPRODUCT((AB$4:AB$1569&gt;=BD$4:BD$1569)*(AB$4:AB$1569-BD$4:BD$1569))/MAX(1,COUNTIF(AB$4:AB$1569,"&lt;"&amp;BD902+0.01)),BD902))</f>
        <v/>
      </c>
      <c r="BS902" s="9">
        <f>IF(AC902&gt;=BE902,0,IFERROR(BE902+SUMPRODUCT((AC$4:AC$1569&gt;=BE$4:BE$1569)*(AC$4:AC$1569-BE$4:BE$1569))/MAX(1,COUNTIF(AC$4:AC$1569,"&lt;"&amp;BE902+0.01)),BE902))</f>
        <v/>
      </c>
      <c r="BT902" s="9">
        <f>IF(AD902&gt;=BF902,0,IFERROR(BF902+SUMPRODUCT((AD$4:AD$1569&gt;=BF$4:BF$1569)*(AD$4:AD$1569-BF$4:BF$1569))/MAX(1,COUNTIF(AD$4:AD$1569,"&lt;"&amp;BF902+0.01)),BF902))</f>
        <v/>
      </c>
      <c r="BU902" s="9">
        <f>IF(AE902&gt;=BG902,0,IFERROR(BG902+SUMPRODUCT((AE$4:AE$1569&gt;=BG$4:BG$1569)*(AE$4:AE$1569-BG$4:BG$1569))/MAX(1,COUNTIF(AE$4:AE$1569,"&lt;"&amp;BG902+0.01)),BG902))</f>
        <v/>
      </c>
      <c r="BV902" s="9">
        <f>IF(AF902&gt;=BH902,0,IFERROR(BH902+SUMPRODUCT((AF$4:AF$1569&gt;=BH$4:BH$1569)*(AF$4:AF$1569-BH$4:BH$1569))/MAX(1,COUNTIF(AF$4:AF$1569,"&lt;"&amp;BH902+0.01)),BH902))</f>
        <v/>
      </c>
      <c r="BW902" s="9">
        <f>IF(AG902&gt;=BI902,0,IFERROR(BI902+SUMPRODUCT((AG$4:AG$1569&gt;=BI$4:BI$1569)*(AG$4:AG$1569-BI$4:BI$1569))/MAX(1,COUNTIF(AG$4:AG$1569,"&lt;"&amp;BI902+0.01)),BI902))</f>
        <v/>
      </c>
      <c r="BX902" s="9">
        <f>IF(AH902&gt;=BJ902,0,IFERROR(BJ902+SUMPRODUCT((AH$4:AH$1569&gt;=BJ$4:BJ$1569)*(AH$4:AH$1569-BJ$4:BJ$1569))/MAX(1,COUNTIF(AH$4:AH$1569,"&lt;"&amp;BJ902+0.01)),BJ902))</f>
        <v/>
      </c>
      <c r="BY902" s="9">
        <f>IF(AI902&gt;=BK902,0,IFERROR(BK902+SUMPRODUCT((AI$4:AI$1569&gt;=BK$4:BK$1569)*(AI$4:AI$1569-BK$4:BK$1569))/MAX(1,COUNTIF(AI$4:AI$1569,"&lt;"&amp;BK902+0.01)),BK902))</f>
        <v/>
      </c>
      <c r="BZ902" s="9">
        <f>IF(AJ902&gt;=BL902,0,IFERROR(BL902+SUMPRODUCT((AJ$4:AJ$1569&gt;=BL$4:BL$1569)*(AJ$4:AJ$1569-BL$4:BL$1569))/MAX(1,COUNTIF(AJ$4:AJ$1569,"&lt;"&amp;BL902+0.01)),BL902))</f>
        <v/>
      </c>
      <c r="CA902" s="9">
        <f>IF(AK902&gt;=BM902,0,IFERROR(BM902+SUMPRODUCT((AK$4:AK$1569&gt;=BM$4:BM$1569)*(AK$4:AK$1569-BM$4:BM$1569))/MAX(1,COUNTIF(AK$4:AK$1569,"&lt;"&amp;BM902+0.01)),BM902))</f>
        <v/>
      </c>
      <c r="CB902" s="9">
        <f>IF(AL902&gt;=BN902,0,IFERROR(BN902+SUMPRODUCT((AL$4:AL$1569&gt;=BN$4:BN$1569)*(AL$4:AL$1569-BN$4:BN$1569))/MAX(1,COUNTIF(AL$4:AL$1569,"&lt;"&amp;BN902+0.01)),BN902))</f>
        <v/>
      </c>
      <c r="CC902" s="5">
        <f>IF(AO902="🟢","VERDE",IF(AO902="🟡","AMARELO",IF(AO902="🟠","VERMELHO",IF(AO902="🔴","VERMELHO","ROXO"))))</f>
        <v/>
      </c>
      <c r="CD902" s="5" t="inlineStr">
        <is>
          <t>🏢 REDES</t>
        </is>
      </c>
      <c r="CE902" s="5" t="inlineStr">
        <is>
          <t>DIVINA TERRA</t>
        </is>
      </c>
    </row>
    <row r="903">
      <c r="A903" s="5" t="inlineStr">
        <is>
          <t>29230819000127</t>
        </is>
      </c>
      <c r="B903" s="5" t="inlineStr">
        <is>
          <t>VIDA PLENA ALIMENTOS SAUDAVEIS LTDA - ME</t>
        </is>
      </c>
      <c r="C903" s="5" t="inlineStr">
        <is>
          <t>06 - INTERNA - DIVINA TERRA</t>
        </is>
      </c>
      <c r="D903" s="5" t="inlineStr">
        <is>
          <t>DAIANE STAVICKI</t>
        </is>
      </c>
      <c r="E903" s="5" t="inlineStr"/>
      <c r="F903" s="5">
        <f>IFERROR(VLOOKUP(C903,$AS$4:$AT$25,2,FALSE),"")</f>
        <v/>
      </c>
      <c r="G903" s="6">
        <f>IFERROR(VLOOKUP(C903,$AS$4:$AX$25,6,FALSE),"")</f>
        <v/>
      </c>
      <c r="H903" s="5">
        <f>IFERROR(VLOOKUP(C903,$AS$4:$AY$25,7,FALSE),"")</f>
        <v/>
      </c>
      <c r="I903" s="5">
        <f>IFERROR(VLOOKUP(C903,$AS$4:$AZ$25,8,FALSE),"")</f>
        <v/>
      </c>
      <c r="J903" s="7" t="inlineStr">
        <is>
          <t>.</t>
        </is>
      </c>
      <c r="K903" s="5" t="inlineStr">
        <is>
          <t>NACIONAL</t>
        </is>
      </c>
      <c r="L903" s="8" t="n">
        <v>6566.037735849057</v>
      </c>
      <c r="M903" s="9" t="n">
        <v>452.8301886792453</v>
      </c>
      <c r="N903" s="9" t="n">
        <v>481.1320754716981</v>
      </c>
      <c r="O903" s="9" t="n">
        <v>481.1320754716981</v>
      </c>
      <c r="P903" s="9" t="n">
        <v>509.4339622641509</v>
      </c>
      <c r="Q903" s="9" t="n">
        <v>509.4339622641509</v>
      </c>
      <c r="R903" s="9" t="n">
        <v>537.7358490566038</v>
      </c>
      <c r="S903" s="9" t="n">
        <v>566.0377358490566</v>
      </c>
      <c r="T903" s="9" t="n">
        <v>566.0377358490566</v>
      </c>
      <c r="U903" s="9" t="n">
        <v>594.3396226415094</v>
      </c>
      <c r="V903" s="9" t="n">
        <v>594.3396226415094</v>
      </c>
      <c r="W903" s="9" t="n">
        <v>622.6415094339623</v>
      </c>
      <c r="X903" s="9" t="n">
        <v>650.9433962264151</v>
      </c>
      <c r="Y903" s="7" t="inlineStr">
        <is>
          <t>.</t>
        </is>
      </c>
      <c r="Z903" s="8">
        <f>SUM(AA903:AL903)</f>
        <v/>
      </c>
      <c r="AA903" s="9" t="n">
        <v>0</v>
      </c>
      <c r="AB903" s="9" t="n">
        <v>0</v>
      </c>
      <c r="AC903" s="9" t="n">
        <v>0</v>
      </c>
      <c r="AD903" s="9" t="n">
        <v>0</v>
      </c>
      <c r="AE903" s="9" t="n">
        <v>0</v>
      </c>
      <c r="AF903" s="9" t="n">
        <v>0</v>
      </c>
      <c r="AG903" s="9" t="n">
        <v>0</v>
      </c>
      <c r="AH903" s="9" t="n">
        <v>0</v>
      </c>
      <c r="AI903" s="9" t="n">
        <v>0</v>
      </c>
      <c r="AJ903" s="9" t="n">
        <v>0</v>
      </c>
      <c r="AK903" s="9" t="n">
        <v>0</v>
      </c>
      <c r="AL903" s="9" t="n">
        <v>0</v>
      </c>
      <c r="AM903" s="7" t="inlineStr">
        <is>
          <t>.</t>
        </is>
      </c>
      <c r="AN903" s="6">
        <f>IF(L903=0,0,Z903/L903)</f>
        <v/>
      </c>
      <c r="AO903" s="5">
        <f>IF(AN903="","",IF(AN903&gt;=0.9,"🟢",IF(AN903&gt;=0.7,"🟡",IF(AN903&gt;=0.5,"🟠","🔴"))))</f>
        <v/>
      </c>
      <c r="AP903" s="9">
        <f>IF(L903=0,0,L903-Z903)</f>
        <v/>
      </c>
      <c r="AQ903" s="5">
        <f>IF(Z903=0,"",RANK(Z903,Z$4:Z$1569,0))</f>
        <v/>
      </c>
      <c r="AR903" s="7" t="inlineStr">
        <is>
          <t>.</t>
        </is>
      </c>
      <c r="BA903" s="7" t="inlineStr">
        <is>
          <t>.</t>
        </is>
      </c>
      <c r="BB903" s="9">
        <f>SUM(L$4:L$1569)/COUNTA(A$4:A$1569)</f>
        <v/>
      </c>
      <c r="BC903" s="9">
        <f>SUM(M$4:M$1569)/COUNTA(A$4:A$1569)</f>
        <v/>
      </c>
      <c r="BD903" s="9">
        <f>SUM(N$4:N$1569)/COUNTA(A$4:A$1569)</f>
        <v/>
      </c>
      <c r="BE903" s="9">
        <f>SUM(O$4:O$1569)/COUNTA(A$4:A$1569)</f>
        <v/>
      </c>
      <c r="BF903" s="9">
        <f>SUM(P$4:P$1569)/COUNTA(A$4:A$1569)</f>
        <v/>
      </c>
      <c r="BG903" s="9">
        <f>SUM(Q$4:Q$1569)/COUNTA(A$4:A$1569)</f>
        <v/>
      </c>
      <c r="BH903" s="9">
        <f>SUM(R$4:R$1569)/COUNTA(A$4:A$1569)</f>
        <v/>
      </c>
      <c r="BI903" s="9">
        <f>SUM(S$4:S$1569)/COUNTA(A$4:A$1569)</f>
        <v/>
      </c>
      <c r="BJ903" s="9">
        <f>SUM(T$4:T$1569)/COUNTA(A$4:A$1569)</f>
        <v/>
      </c>
      <c r="BK903" s="9">
        <f>SUM(U$4:U$1569)/COUNTA(A$4:A$1569)</f>
        <v/>
      </c>
      <c r="BL903" s="9">
        <f>SUM(V$4:V$1569)/COUNTA(A$4:A$1569)</f>
        <v/>
      </c>
      <c r="BM903" s="9">
        <f>SUM(W$4:W$1569)/COUNTA(A$4:A$1569)</f>
        <v/>
      </c>
      <c r="BN903" s="9">
        <f>SUM(X$4:X$1569)/COUNTA(A$4:A$1569)</f>
        <v/>
      </c>
      <c r="BO903" s="7" t="inlineStr">
        <is>
          <t>.</t>
        </is>
      </c>
      <c r="BP903" s="9">
        <f>IF(Z903&gt;=BB903,0,IFERROR(BB903+(SUMPRODUCT((Z$4:Z$1569&gt;=BB$4:BB$1569)*(Z$4:Z$1569-BB$4:BB$1569))/MAX(1,COUNTIF(Z$4:Z$1569,"&lt;"&amp;BB903+0.01))),BB903))</f>
        <v/>
      </c>
      <c r="BQ903" s="9">
        <f>IF(AA903&gt;=BC903,0,IFERROR(BC903+SUMPRODUCT((AA$4:AA$1569&gt;=BC$4:BC$1569)*(AA$4:AA$1569-BC$4:BC$1569))/MAX(1,COUNTIF(AA$4:AA$1569,"&lt;"&amp;BC903+0.01)),BC903))</f>
        <v/>
      </c>
      <c r="BR903" s="9">
        <f>IF(AB903&gt;=BD903,0,IFERROR(BD903+SUMPRODUCT((AB$4:AB$1569&gt;=BD$4:BD$1569)*(AB$4:AB$1569-BD$4:BD$1569))/MAX(1,COUNTIF(AB$4:AB$1569,"&lt;"&amp;BD903+0.01)),BD903))</f>
        <v/>
      </c>
      <c r="BS903" s="9">
        <f>IF(AC903&gt;=BE903,0,IFERROR(BE903+SUMPRODUCT((AC$4:AC$1569&gt;=BE$4:BE$1569)*(AC$4:AC$1569-BE$4:BE$1569))/MAX(1,COUNTIF(AC$4:AC$1569,"&lt;"&amp;BE903+0.01)),BE903))</f>
        <v/>
      </c>
      <c r="BT903" s="9">
        <f>IF(AD903&gt;=BF903,0,IFERROR(BF903+SUMPRODUCT((AD$4:AD$1569&gt;=BF$4:BF$1569)*(AD$4:AD$1569-BF$4:BF$1569))/MAX(1,COUNTIF(AD$4:AD$1569,"&lt;"&amp;BF903+0.01)),BF903))</f>
        <v/>
      </c>
      <c r="BU903" s="9">
        <f>IF(AE903&gt;=BG903,0,IFERROR(BG903+SUMPRODUCT((AE$4:AE$1569&gt;=BG$4:BG$1569)*(AE$4:AE$1569-BG$4:BG$1569))/MAX(1,COUNTIF(AE$4:AE$1569,"&lt;"&amp;BG903+0.01)),BG903))</f>
        <v/>
      </c>
      <c r="BV903" s="9">
        <f>IF(AF903&gt;=BH903,0,IFERROR(BH903+SUMPRODUCT((AF$4:AF$1569&gt;=BH$4:BH$1569)*(AF$4:AF$1569-BH$4:BH$1569))/MAX(1,COUNTIF(AF$4:AF$1569,"&lt;"&amp;BH903+0.01)),BH903))</f>
        <v/>
      </c>
      <c r="BW903" s="9">
        <f>IF(AG903&gt;=BI903,0,IFERROR(BI903+SUMPRODUCT((AG$4:AG$1569&gt;=BI$4:BI$1569)*(AG$4:AG$1569-BI$4:BI$1569))/MAX(1,COUNTIF(AG$4:AG$1569,"&lt;"&amp;BI903+0.01)),BI903))</f>
        <v/>
      </c>
      <c r="BX903" s="9">
        <f>IF(AH903&gt;=BJ903,0,IFERROR(BJ903+SUMPRODUCT((AH$4:AH$1569&gt;=BJ$4:BJ$1569)*(AH$4:AH$1569-BJ$4:BJ$1569))/MAX(1,COUNTIF(AH$4:AH$1569,"&lt;"&amp;BJ903+0.01)),BJ903))</f>
        <v/>
      </c>
      <c r="BY903" s="9">
        <f>IF(AI903&gt;=BK903,0,IFERROR(BK903+SUMPRODUCT((AI$4:AI$1569&gt;=BK$4:BK$1569)*(AI$4:AI$1569-BK$4:BK$1569))/MAX(1,COUNTIF(AI$4:AI$1569,"&lt;"&amp;BK903+0.01)),BK903))</f>
        <v/>
      </c>
      <c r="BZ903" s="9">
        <f>IF(AJ903&gt;=BL903,0,IFERROR(BL903+SUMPRODUCT((AJ$4:AJ$1569&gt;=BL$4:BL$1569)*(AJ$4:AJ$1569-BL$4:BL$1569))/MAX(1,COUNTIF(AJ$4:AJ$1569,"&lt;"&amp;BL903+0.01)),BL903))</f>
        <v/>
      </c>
      <c r="CA903" s="9">
        <f>IF(AK903&gt;=BM903,0,IFERROR(BM903+SUMPRODUCT((AK$4:AK$1569&gt;=BM$4:BM$1569)*(AK$4:AK$1569-BM$4:BM$1569))/MAX(1,COUNTIF(AK$4:AK$1569,"&lt;"&amp;BM903+0.01)),BM903))</f>
        <v/>
      </c>
      <c r="CB903" s="9">
        <f>IF(AL903&gt;=BN903,0,IFERROR(BN903+SUMPRODUCT((AL$4:AL$1569&gt;=BN$4:BN$1569)*(AL$4:AL$1569-BN$4:BN$1569))/MAX(1,COUNTIF(AL$4:AL$1569,"&lt;"&amp;BN903+0.01)),BN903))</f>
        <v/>
      </c>
      <c r="CC903" s="5">
        <f>IF(AO903="🟢","VERDE",IF(AO903="🟡","AMARELO",IF(AO903="🟠","VERMELHO",IF(AO903="🔴","VERMELHO","ROXO"))))</f>
        <v/>
      </c>
      <c r="CD903" s="5" t="inlineStr">
        <is>
          <t>🏢 REDES</t>
        </is>
      </c>
      <c r="CE903" s="5" t="inlineStr">
        <is>
          <t>DIVINA TERRA</t>
        </is>
      </c>
    </row>
    <row r="904">
      <c r="A904" s="5" t="inlineStr">
        <is>
          <t>29254842000151</t>
        </is>
      </c>
      <c r="B904" s="5" t="inlineStr">
        <is>
          <t>PEDRO ALZIRES PIASSA 22108943870 - ME</t>
        </is>
      </c>
      <c r="C904" s="5" t="inlineStr">
        <is>
          <t>06 - SEM GRUPO</t>
        </is>
      </c>
      <c r="D904" s="5" t="inlineStr">
        <is>
          <t>LARISSA PADILHA</t>
        </is>
      </c>
      <c r="E904" s="5" t="inlineStr">
        <is>
          <t>SP</t>
        </is>
      </c>
      <c r="F904" s="5">
        <f>IFERROR(VLOOKUP(C904,$AS$4:$AT$25,2,FALSE),"")</f>
        <v/>
      </c>
      <c r="G904" s="6">
        <f>IFERROR(VLOOKUP(C904,$AS$4:$AX$25,6,FALSE),"")</f>
        <v/>
      </c>
      <c r="H904" s="5">
        <f>IFERROR(VLOOKUP(C904,$AS$4:$AY$25,7,FALSE),"")</f>
        <v/>
      </c>
      <c r="I904" s="5">
        <f>IFERROR(VLOOKUP(C904,$AS$4:$AZ$25,8,FALSE),"")</f>
        <v/>
      </c>
      <c r="J904" s="7" t="inlineStr">
        <is>
          <t>.</t>
        </is>
      </c>
      <c r="K904" s="5" t="inlineStr">
        <is>
          <t>SP INTERIOR</t>
        </is>
      </c>
      <c r="L904" s="8" t="n">
        <v>2622.857142857143</v>
      </c>
      <c r="M904" s="9" t="n">
        <v>205.7142857142857</v>
      </c>
      <c r="N904" s="9" t="n">
        <v>205.7142857142857</v>
      </c>
      <c r="O904" s="9" t="n">
        <v>205.7142857142857</v>
      </c>
      <c r="P904" s="9" t="n">
        <v>205.7142857142857</v>
      </c>
      <c r="Q904" s="9" t="n">
        <v>205.7142857142857</v>
      </c>
      <c r="R904" s="9" t="n">
        <v>222.8571428571429</v>
      </c>
      <c r="S904" s="9" t="n">
        <v>222.8571428571429</v>
      </c>
      <c r="T904" s="9" t="n">
        <v>222.8571428571429</v>
      </c>
      <c r="U904" s="9" t="n">
        <v>222.8571428571429</v>
      </c>
      <c r="V904" s="9" t="n">
        <v>222.8571428571429</v>
      </c>
      <c r="W904" s="9" t="n">
        <v>240</v>
      </c>
      <c r="X904" s="9" t="n">
        <v>240</v>
      </c>
      <c r="Y904" s="7" t="inlineStr">
        <is>
          <t>.</t>
        </is>
      </c>
      <c r="Z904" s="8">
        <f>SUM(AA904:AL904)</f>
        <v/>
      </c>
      <c r="AA904" s="9" t="n">
        <v>0</v>
      </c>
      <c r="AB904" s="9" t="n">
        <v>0</v>
      </c>
      <c r="AC904" s="9" t="n">
        <v>0</v>
      </c>
      <c r="AD904" s="9" t="n">
        <v>0</v>
      </c>
      <c r="AE904" s="9" t="n">
        <v>0</v>
      </c>
      <c r="AF904" s="9" t="n">
        <v>0</v>
      </c>
      <c r="AG904" s="9" t="n">
        <v>0</v>
      </c>
      <c r="AH904" s="9" t="n">
        <v>0</v>
      </c>
      <c r="AI904" s="9" t="n">
        <v>0</v>
      </c>
      <c r="AJ904" s="9" t="n">
        <v>0</v>
      </c>
      <c r="AK904" s="9" t="n">
        <v>0</v>
      </c>
      <c r="AL904" s="9" t="n">
        <v>0</v>
      </c>
      <c r="AM904" s="7" t="inlineStr">
        <is>
          <t>.</t>
        </is>
      </c>
      <c r="AN904" s="6">
        <f>IF(L904=0,0,Z904/L904)</f>
        <v/>
      </c>
      <c r="AO904" s="5">
        <f>IF(AN904="","",IF(AN904&gt;=0.9,"🟢",IF(AN904&gt;=0.7,"🟡",IF(AN904&gt;=0.5,"🟠","🔴"))))</f>
        <v/>
      </c>
      <c r="AP904" s="9">
        <f>IF(L904=0,0,L904-Z904)</f>
        <v/>
      </c>
      <c r="AQ904" s="5">
        <f>IF(Z904=0,"",RANK(Z904,Z$4:Z$1569,0))</f>
        <v/>
      </c>
      <c r="AR904" s="7" t="inlineStr">
        <is>
          <t>.</t>
        </is>
      </c>
      <c r="BA904" s="7" t="inlineStr">
        <is>
          <t>.</t>
        </is>
      </c>
      <c r="BB904" s="9">
        <f>SUM(L$4:L$1569)/COUNTA(A$4:A$1569)</f>
        <v/>
      </c>
      <c r="BC904" s="9">
        <f>SUM(M$4:M$1569)/COUNTA(A$4:A$1569)</f>
        <v/>
      </c>
      <c r="BD904" s="9">
        <f>SUM(N$4:N$1569)/COUNTA(A$4:A$1569)</f>
        <v/>
      </c>
      <c r="BE904" s="9">
        <f>SUM(O$4:O$1569)/COUNTA(A$4:A$1569)</f>
        <v/>
      </c>
      <c r="BF904" s="9">
        <f>SUM(P$4:P$1569)/COUNTA(A$4:A$1569)</f>
        <v/>
      </c>
      <c r="BG904" s="9">
        <f>SUM(Q$4:Q$1569)/COUNTA(A$4:A$1569)</f>
        <v/>
      </c>
      <c r="BH904" s="9">
        <f>SUM(R$4:R$1569)/COUNTA(A$4:A$1569)</f>
        <v/>
      </c>
      <c r="BI904" s="9">
        <f>SUM(S$4:S$1569)/COUNTA(A$4:A$1569)</f>
        <v/>
      </c>
      <c r="BJ904" s="9">
        <f>SUM(T$4:T$1569)/COUNTA(A$4:A$1569)</f>
        <v/>
      </c>
      <c r="BK904" s="9">
        <f>SUM(U$4:U$1569)/COUNTA(A$4:A$1569)</f>
        <v/>
      </c>
      <c r="BL904" s="9">
        <f>SUM(V$4:V$1569)/COUNTA(A$4:A$1569)</f>
        <v/>
      </c>
      <c r="BM904" s="9">
        <f>SUM(W$4:W$1569)/COUNTA(A$4:A$1569)</f>
        <v/>
      </c>
      <c r="BN904" s="9">
        <f>SUM(X$4:X$1569)/COUNTA(A$4:A$1569)</f>
        <v/>
      </c>
      <c r="BO904" s="7" t="inlineStr">
        <is>
          <t>.</t>
        </is>
      </c>
      <c r="BP904" s="9">
        <f>IF(Z904&gt;=BB904,0,IFERROR(BB904+(SUMPRODUCT((Z$4:Z$1569&gt;=BB$4:BB$1569)*(Z$4:Z$1569-BB$4:BB$1569))/MAX(1,COUNTIF(Z$4:Z$1569,"&lt;"&amp;BB904+0.01))),BB904))</f>
        <v/>
      </c>
      <c r="BQ904" s="9">
        <f>IF(AA904&gt;=BC904,0,IFERROR(BC904+SUMPRODUCT((AA$4:AA$1569&gt;=BC$4:BC$1569)*(AA$4:AA$1569-BC$4:BC$1569))/MAX(1,COUNTIF(AA$4:AA$1569,"&lt;"&amp;BC904+0.01)),BC904))</f>
        <v/>
      </c>
      <c r="BR904" s="9">
        <f>IF(AB904&gt;=BD904,0,IFERROR(BD904+SUMPRODUCT((AB$4:AB$1569&gt;=BD$4:BD$1569)*(AB$4:AB$1569-BD$4:BD$1569))/MAX(1,COUNTIF(AB$4:AB$1569,"&lt;"&amp;BD904+0.01)),BD904))</f>
        <v/>
      </c>
      <c r="BS904" s="9">
        <f>IF(AC904&gt;=BE904,0,IFERROR(BE904+SUMPRODUCT((AC$4:AC$1569&gt;=BE$4:BE$1569)*(AC$4:AC$1569-BE$4:BE$1569))/MAX(1,COUNTIF(AC$4:AC$1569,"&lt;"&amp;BE904+0.01)),BE904))</f>
        <v/>
      </c>
      <c r="BT904" s="9">
        <f>IF(AD904&gt;=BF904,0,IFERROR(BF904+SUMPRODUCT((AD$4:AD$1569&gt;=BF$4:BF$1569)*(AD$4:AD$1569-BF$4:BF$1569))/MAX(1,COUNTIF(AD$4:AD$1569,"&lt;"&amp;BF904+0.01)),BF904))</f>
        <v/>
      </c>
      <c r="BU904" s="9">
        <f>IF(AE904&gt;=BG904,0,IFERROR(BG904+SUMPRODUCT((AE$4:AE$1569&gt;=BG$4:BG$1569)*(AE$4:AE$1569-BG$4:BG$1569))/MAX(1,COUNTIF(AE$4:AE$1569,"&lt;"&amp;BG904+0.01)),BG904))</f>
        <v/>
      </c>
      <c r="BV904" s="9">
        <f>IF(AF904&gt;=BH904,0,IFERROR(BH904+SUMPRODUCT((AF$4:AF$1569&gt;=BH$4:BH$1569)*(AF$4:AF$1569-BH$4:BH$1569))/MAX(1,COUNTIF(AF$4:AF$1569,"&lt;"&amp;BH904+0.01)),BH904))</f>
        <v/>
      </c>
      <c r="BW904" s="9">
        <f>IF(AG904&gt;=BI904,0,IFERROR(BI904+SUMPRODUCT((AG$4:AG$1569&gt;=BI$4:BI$1569)*(AG$4:AG$1569-BI$4:BI$1569))/MAX(1,COUNTIF(AG$4:AG$1569,"&lt;"&amp;BI904+0.01)),BI904))</f>
        <v/>
      </c>
      <c r="BX904" s="9">
        <f>IF(AH904&gt;=BJ904,0,IFERROR(BJ904+SUMPRODUCT((AH$4:AH$1569&gt;=BJ$4:BJ$1569)*(AH$4:AH$1569-BJ$4:BJ$1569))/MAX(1,COUNTIF(AH$4:AH$1569,"&lt;"&amp;BJ904+0.01)),BJ904))</f>
        <v/>
      </c>
      <c r="BY904" s="9">
        <f>IF(AI904&gt;=BK904,0,IFERROR(BK904+SUMPRODUCT((AI$4:AI$1569&gt;=BK$4:BK$1569)*(AI$4:AI$1569-BK$4:BK$1569))/MAX(1,COUNTIF(AI$4:AI$1569,"&lt;"&amp;BK904+0.01)),BK904))</f>
        <v/>
      </c>
      <c r="BZ904" s="9">
        <f>IF(AJ904&gt;=BL904,0,IFERROR(BL904+SUMPRODUCT((AJ$4:AJ$1569&gt;=BL$4:BL$1569)*(AJ$4:AJ$1569-BL$4:BL$1569))/MAX(1,COUNTIF(AJ$4:AJ$1569,"&lt;"&amp;BL904+0.01)),BL904))</f>
        <v/>
      </c>
      <c r="CA904" s="9">
        <f>IF(AK904&gt;=BM904,0,IFERROR(BM904+SUMPRODUCT((AK$4:AK$1569&gt;=BM$4:BM$1569)*(AK$4:AK$1569-BM$4:BM$1569))/MAX(1,COUNTIF(AK$4:AK$1569,"&lt;"&amp;BM904+0.01)),BM904))</f>
        <v/>
      </c>
      <c r="CB904" s="9">
        <f>IF(AL904&gt;=BN904,0,IFERROR(BN904+SUMPRODUCT((AL$4:AL$1569&gt;=BN$4:BN$1569)*(AL$4:AL$1569-BN$4:BN$1569))/MAX(1,COUNTIF(AL$4:AL$1569,"&lt;"&amp;BN904+0.01)),BN904))</f>
        <v/>
      </c>
      <c r="CC904" s="5">
        <f>IF(AO904="🟢","VERDE",IF(AO904="🟡","AMARELO",IF(AO904="🟠","VERMELHO",IF(AO904="🔴","VERMELHO","ROXO"))))</f>
        <v/>
      </c>
      <c r="CD904" s="5" t="inlineStr">
        <is>
          <t>🌎 REGIÕES</t>
        </is>
      </c>
      <c r="CE904" s="5" t="inlineStr">
        <is>
          <t>SEM REDE</t>
        </is>
      </c>
    </row>
    <row r="905">
      <c r="A905" s="5" t="inlineStr">
        <is>
          <t>29338536000101</t>
        </is>
      </c>
      <c r="B905" s="5" t="inlineStr">
        <is>
          <t>VALENTI E PAGLIARINI COMERCIO DE PRODUTO</t>
        </is>
      </c>
      <c r="C905" s="5" t="inlineStr">
        <is>
          <t>06 - SEM GRUPO</t>
        </is>
      </c>
      <c r="D905" s="5" t="inlineStr">
        <is>
          <t>HEMANUELE DITZEL (MANU)</t>
        </is>
      </c>
      <c r="E905" s="5" t="inlineStr">
        <is>
          <t>PR</t>
        </is>
      </c>
      <c r="F905" s="5">
        <f>IFERROR(VLOOKUP(C905,$AS$4:$AT$25,2,FALSE),"")</f>
        <v/>
      </c>
      <c r="G905" s="6">
        <f>IFERROR(VLOOKUP(C905,$AS$4:$AX$25,6,FALSE),"")</f>
        <v/>
      </c>
      <c r="H905" s="5">
        <f>IFERROR(VLOOKUP(C905,$AS$4:$AY$25,7,FALSE),"")</f>
        <v/>
      </c>
      <c r="I905" s="5">
        <f>IFERROR(VLOOKUP(C905,$AS$4:$AZ$25,8,FALSE),"")</f>
        <v/>
      </c>
      <c r="J905" s="7" t="inlineStr">
        <is>
          <t>.</t>
        </is>
      </c>
      <c r="K905" s="5" t="inlineStr">
        <is>
          <t>SUL</t>
        </is>
      </c>
      <c r="L905" s="8" t="n">
        <v>1711.764705882353</v>
      </c>
      <c r="M905" s="9" t="n">
        <v>123.5294117647059</v>
      </c>
      <c r="N905" s="9" t="n">
        <v>123.5294117647059</v>
      </c>
      <c r="O905" s="9" t="n">
        <v>123.5294117647059</v>
      </c>
      <c r="P905" s="9" t="n">
        <v>141.1764705882353</v>
      </c>
      <c r="Q905" s="9" t="n">
        <v>141.1764705882353</v>
      </c>
      <c r="R905" s="9" t="n">
        <v>141.1764705882353</v>
      </c>
      <c r="S905" s="9" t="n">
        <v>141.1764705882353</v>
      </c>
      <c r="T905" s="9" t="n">
        <v>141.1764705882353</v>
      </c>
      <c r="U905" s="9" t="n">
        <v>158.8235294117647</v>
      </c>
      <c r="V905" s="9" t="n">
        <v>158.8235294117647</v>
      </c>
      <c r="W905" s="9" t="n">
        <v>158.8235294117647</v>
      </c>
      <c r="X905" s="9" t="n">
        <v>158.8235294117647</v>
      </c>
      <c r="Y905" s="7" t="inlineStr">
        <is>
          <t>.</t>
        </is>
      </c>
      <c r="Z905" s="8">
        <f>SUM(AA905:AL905)</f>
        <v/>
      </c>
      <c r="AA905" s="9" t="n">
        <v>0</v>
      </c>
      <c r="AB905" s="9" t="n">
        <v>0</v>
      </c>
      <c r="AC905" s="9" t="n">
        <v>0</v>
      </c>
      <c r="AD905" s="9" t="n">
        <v>0</v>
      </c>
      <c r="AE905" s="9" t="n">
        <v>0</v>
      </c>
      <c r="AF905" s="9" t="n">
        <v>0</v>
      </c>
      <c r="AG905" s="9" t="n">
        <v>0</v>
      </c>
      <c r="AH905" s="9" t="n">
        <v>0</v>
      </c>
      <c r="AI905" s="9" t="n">
        <v>0</v>
      </c>
      <c r="AJ905" s="9" t="n">
        <v>0</v>
      </c>
      <c r="AK905" s="9" t="n">
        <v>0</v>
      </c>
      <c r="AL905" s="9" t="n">
        <v>0</v>
      </c>
      <c r="AM905" s="7" t="inlineStr">
        <is>
          <t>.</t>
        </is>
      </c>
      <c r="AN905" s="6">
        <f>IF(L905=0,0,Z905/L905)</f>
        <v/>
      </c>
      <c r="AO905" s="5">
        <f>IF(AN905="","",IF(AN905&gt;=0.9,"🟢",IF(AN905&gt;=0.7,"🟡",IF(AN905&gt;=0.5,"🟠","🔴"))))</f>
        <v/>
      </c>
      <c r="AP905" s="9">
        <f>IF(L905=0,0,L905-Z905)</f>
        <v/>
      </c>
      <c r="AQ905" s="5">
        <f>IF(Z905=0,"",RANK(Z905,Z$4:Z$1569,0))</f>
        <v/>
      </c>
      <c r="AR905" s="7" t="inlineStr">
        <is>
          <t>.</t>
        </is>
      </c>
      <c r="BA905" s="7" t="inlineStr">
        <is>
          <t>.</t>
        </is>
      </c>
      <c r="BB905" s="9">
        <f>SUM(L$4:L$1569)/COUNTA(A$4:A$1569)</f>
        <v/>
      </c>
      <c r="BC905" s="9">
        <f>SUM(M$4:M$1569)/COUNTA(A$4:A$1569)</f>
        <v/>
      </c>
      <c r="BD905" s="9">
        <f>SUM(N$4:N$1569)/COUNTA(A$4:A$1569)</f>
        <v/>
      </c>
      <c r="BE905" s="9">
        <f>SUM(O$4:O$1569)/COUNTA(A$4:A$1569)</f>
        <v/>
      </c>
      <c r="BF905" s="9">
        <f>SUM(P$4:P$1569)/COUNTA(A$4:A$1569)</f>
        <v/>
      </c>
      <c r="BG905" s="9">
        <f>SUM(Q$4:Q$1569)/COUNTA(A$4:A$1569)</f>
        <v/>
      </c>
      <c r="BH905" s="9">
        <f>SUM(R$4:R$1569)/COUNTA(A$4:A$1569)</f>
        <v/>
      </c>
      <c r="BI905" s="9">
        <f>SUM(S$4:S$1569)/COUNTA(A$4:A$1569)</f>
        <v/>
      </c>
      <c r="BJ905" s="9">
        <f>SUM(T$4:T$1569)/COUNTA(A$4:A$1569)</f>
        <v/>
      </c>
      <c r="BK905" s="9">
        <f>SUM(U$4:U$1569)/COUNTA(A$4:A$1569)</f>
        <v/>
      </c>
      <c r="BL905" s="9">
        <f>SUM(V$4:V$1569)/COUNTA(A$4:A$1569)</f>
        <v/>
      </c>
      <c r="BM905" s="9">
        <f>SUM(W$4:W$1569)/COUNTA(A$4:A$1569)</f>
        <v/>
      </c>
      <c r="BN905" s="9">
        <f>SUM(X$4:X$1569)/COUNTA(A$4:A$1569)</f>
        <v/>
      </c>
      <c r="BO905" s="7" t="inlineStr">
        <is>
          <t>.</t>
        </is>
      </c>
      <c r="BP905" s="9">
        <f>IF(Z905&gt;=BB905,0,IFERROR(BB905+(SUMPRODUCT((Z$4:Z$1569&gt;=BB$4:BB$1569)*(Z$4:Z$1569-BB$4:BB$1569))/MAX(1,COUNTIF(Z$4:Z$1569,"&lt;"&amp;BB905+0.01))),BB905))</f>
        <v/>
      </c>
      <c r="BQ905" s="9">
        <f>IF(AA905&gt;=BC905,0,IFERROR(BC905+SUMPRODUCT((AA$4:AA$1569&gt;=BC$4:BC$1569)*(AA$4:AA$1569-BC$4:BC$1569))/MAX(1,COUNTIF(AA$4:AA$1569,"&lt;"&amp;BC905+0.01)),BC905))</f>
        <v/>
      </c>
      <c r="BR905" s="9">
        <f>IF(AB905&gt;=BD905,0,IFERROR(BD905+SUMPRODUCT((AB$4:AB$1569&gt;=BD$4:BD$1569)*(AB$4:AB$1569-BD$4:BD$1569))/MAX(1,COUNTIF(AB$4:AB$1569,"&lt;"&amp;BD905+0.01)),BD905))</f>
        <v/>
      </c>
      <c r="BS905" s="9">
        <f>IF(AC905&gt;=BE905,0,IFERROR(BE905+SUMPRODUCT((AC$4:AC$1569&gt;=BE$4:BE$1569)*(AC$4:AC$1569-BE$4:BE$1569))/MAX(1,COUNTIF(AC$4:AC$1569,"&lt;"&amp;BE905+0.01)),BE905))</f>
        <v/>
      </c>
      <c r="BT905" s="9">
        <f>IF(AD905&gt;=BF905,0,IFERROR(BF905+SUMPRODUCT((AD$4:AD$1569&gt;=BF$4:BF$1569)*(AD$4:AD$1569-BF$4:BF$1569))/MAX(1,COUNTIF(AD$4:AD$1569,"&lt;"&amp;BF905+0.01)),BF905))</f>
        <v/>
      </c>
      <c r="BU905" s="9">
        <f>IF(AE905&gt;=BG905,0,IFERROR(BG905+SUMPRODUCT((AE$4:AE$1569&gt;=BG$4:BG$1569)*(AE$4:AE$1569-BG$4:BG$1569))/MAX(1,COUNTIF(AE$4:AE$1569,"&lt;"&amp;BG905+0.01)),BG905))</f>
        <v/>
      </c>
      <c r="BV905" s="9">
        <f>IF(AF905&gt;=BH905,0,IFERROR(BH905+SUMPRODUCT((AF$4:AF$1569&gt;=BH$4:BH$1569)*(AF$4:AF$1569-BH$4:BH$1569))/MAX(1,COUNTIF(AF$4:AF$1569,"&lt;"&amp;BH905+0.01)),BH905))</f>
        <v/>
      </c>
      <c r="BW905" s="9">
        <f>IF(AG905&gt;=BI905,0,IFERROR(BI905+SUMPRODUCT((AG$4:AG$1569&gt;=BI$4:BI$1569)*(AG$4:AG$1569-BI$4:BI$1569))/MAX(1,COUNTIF(AG$4:AG$1569,"&lt;"&amp;BI905+0.01)),BI905))</f>
        <v/>
      </c>
      <c r="BX905" s="9">
        <f>IF(AH905&gt;=BJ905,0,IFERROR(BJ905+SUMPRODUCT((AH$4:AH$1569&gt;=BJ$4:BJ$1569)*(AH$4:AH$1569-BJ$4:BJ$1569))/MAX(1,COUNTIF(AH$4:AH$1569,"&lt;"&amp;BJ905+0.01)),BJ905))</f>
        <v/>
      </c>
      <c r="BY905" s="9">
        <f>IF(AI905&gt;=BK905,0,IFERROR(BK905+SUMPRODUCT((AI$4:AI$1569&gt;=BK$4:BK$1569)*(AI$4:AI$1569-BK$4:BK$1569))/MAX(1,COUNTIF(AI$4:AI$1569,"&lt;"&amp;BK905+0.01)),BK905))</f>
        <v/>
      </c>
      <c r="BZ905" s="9">
        <f>IF(AJ905&gt;=BL905,0,IFERROR(BL905+SUMPRODUCT((AJ$4:AJ$1569&gt;=BL$4:BL$1569)*(AJ$4:AJ$1569-BL$4:BL$1569))/MAX(1,COUNTIF(AJ$4:AJ$1569,"&lt;"&amp;BL905+0.01)),BL905))</f>
        <v/>
      </c>
      <c r="CA905" s="9">
        <f>IF(AK905&gt;=BM905,0,IFERROR(BM905+SUMPRODUCT((AK$4:AK$1569&gt;=BM$4:BM$1569)*(AK$4:AK$1569-BM$4:BM$1569))/MAX(1,COUNTIF(AK$4:AK$1569,"&lt;"&amp;BM905+0.01)),BM905))</f>
        <v/>
      </c>
      <c r="CB905" s="9">
        <f>IF(AL905&gt;=BN905,0,IFERROR(BN905+SUMPRODUCT((AL$4:AL$1569&gt;=BN$4:BN$1569)*(AL$4:AL$1569-BN$4:BN$1569))/MAX(1,COUNTIF(AL$4:AL$1569,"&lt;"&amp;BN905+0.01)),BN905))</f>
        <v/>
      </c>
      <c r="CC905" s="5">
        <f>IF(AO905="🟢","VERDE",IF(AO905="🟡","AMARELO",IF(AO905="🟠","VERMELHO",IF(AO905="🔴","VERMELHO","ROXO"))))</f>
        <v/>
      </c>
      <c r="CD905" s="5" t="inlineStr">
        <is>
          <t>🌎 REGIÕES</t>
        </is>
      </c>
      <c r="CE905" s="5" t="inlineStr">
        <is>
          <t>SEM REDE</t>
        </is>
      </c>
    </row>
    <row r="906">
      <c r="A906" s="5" t="inlineStr">
        <is>
          <t>29389098000100</t>
        </is>
      </c>
      <c r="B906" s="5" t="inlineStr">
        <is>
          <t>BIOAGUAS COMERCIO VAREJISTA DE ALIMENTOS</t>
        </is>
      </c>
      <c r="C906" s="5" t="inlineStr">
        <is>
          <t>06 - INTERNA - BIO MUNDO</t>
        </is>
      </c>
      <c r="D906" s="5" t="inlineStr">
        <is>
          <t>DAIANE STAVICKI</t>
        </is>
      </c>
      <c r="E906" s="5" t="inlineStr"/>
      <c r="F906" s="5">
        <f>IFERROR(VLOOKUP(C906,$AS$4:$AT$25,2,FALSE),"")</f>
        <v/>
      </c>
      <c r="G906" s="6">
        <f>IFERROR(VLOOKUP(C906,$AS$4:$AX$25,6,FALSE),"")</f>
        <v/>
      </c>
      <c r="H906" s="5">
        <f>IFERROR(VLOOKUP(C906,$AS$4:$AY$25,7,FALSE),"")</f>
        <v/>
      </c>
      <c r="I906" s="5">
        <f>IFERROR(VLOOKUP(C906,$AS$4:$AZ$25,8,FALSE),"")</f>
        <v/>
      </c>
      <c r="J906" s="7" t="inlineStr">
        <is>
          <t>.</t>
        </is>
      </c>
      <c r="K906" s="5" t="inlineStr">
        <is>
          <t>NACIONAL</t>
        </is>
      </c>
      <c r="L906" s="8" t="n">
        <v>6281.25</v>
      </c>
      <c r="M906" s="9" t="n">
        <v>375</v>
      </c>
      <c r="N906" s="9" t="n">
        <v>375</v>
      </c>
      <c r="O906" s="9" t="n">
        <v>468.75</v>
      </c>
      <c r="P906" s="9" t="n">
        <v>468.75</v>
      </c>
      <c r="Q906" s="9" t="n">
        <v>468.75</v>
      </c>
      <c r="R906" s="9" t="n">
        <v>468.75</v>
      </c>
      <c r="S906" s="9" t="n">
        <v>562.5</v>
      </c>
      <c r="T906" s="9" t="n">
        <v>562.5</v>
      </c>
      <c r="U906" s="9" t="n">
        <v>562.5</v>
      </c>
      <c r="V906" s="9" t="n">
        <v>656.25</v>
      </c>
      <c r="W906" s="9" t="n">
        <v>656.25</v>
      </c>
      <c r="X906" s="9" t="n">
        <v>656.25</v>
      </c>
      <c r="Y906" s="7" t="inlineStr">
        <is>
          <t>.</t>
        </is>
      </c>
      <c r="Z906" s="8">
        <f>SUM(AA906:AL906)</f>
        <v/>
      </c>
      <c r="AA906" s="9" t="n">
        <v>0</v>
      </c>
      <c r="AB906" s="9" t="n">
        <v>0</v>
      </c>
      <c r="AC906" s="9" t="n">
        <v>0</v>
      </c>
      <c r="AD906" s="9" t="n">
        <v>0</v>
      </c>
      <c r="AE906" s="9" t="n">
        <v>0</v>
      </c>
      <c r="AF906" s="9" t="n">
        <v>0</v>
      </c>
      <c r="AG906" s="9" t="n">
        <v>0</v>
      </c>
      <c r="AH906" s="9" t="n">
        <v>0</v>
      </c>
      <c r="AI906" s="9" t="n">
        <v>0</v>
      </c>
      <c r="AJ906" s="9" t="n">
        <v>0</v>
      </c>
      <c r="AK906" s="9" t="n">
        <v>0</v>
      </c>
      <c r="AL906" s="9" t="n">
        <v>0</v>
      </c>
      <c r="AM906" s="7" t="inlineStr">
        <is>
          <t>.</t>
        </is>
      </c>
      <c r="AN906" s="6">
        <f>IF(L906=0,0,Z906/L906)</f>
        <v/>
      </c>
      <c r="AO906" s="5">
        <f>IF(AN906="","",IF(AN906&gt;=0.9,"🟢",IF(AN906&gt;=0.7,"🟡",IF(AN906&gt;=0.5,"🟠","🔴"))))</f>
        <v/>
      </c>
      <c r="AP906" s="9">
        <f>IF(L906=0,0,L906-Z906)</f>
        <v/>
      </c>
      <c r="AQ906" s="5">
        <f>IF(Z906=0,"",RANK(Z906,Z$4:Z$1569,0))</f>
        <v/>
      </c>
      <c r="AR906" s="7" t="inlineStr">
        <is>
          <t>.</t>
        </is>
      </c>
      <c r="BA906" s="7" t="inlineStr">
        <is>
          <t>.</t>
        </is>
      </c>
      <c r="BB906" s="9">
        <f>SUM(L$4:L$1569)/COUNTA(A$4:A$1569)</f>
        <v/>
      </c>
      <c r="BC906" s="9">
        <f>SUM(M$4:M$1569)/COUNTA(A$4:A$1569)</f>
        <v/>
      </c>
      <c r="BD906" s="9">
        <f>SUM(N$4:N$1569)/COUNTA(A$4:A$1569)</f>
        <v/>
      </c>
      <c r="BE906" s="9">
        <f>SUM(O$4:O$1569)/COUNTA(A$4:A$1569)</f>
        <v/>
      </c>
      <c r="BF906" s="9">
        <f>SUM(P$4:P$1569)/COUNTA(A$4:A$1569)</f>
        <v/>
      </c>
      <c r="BG906" s="9">
        <f>SUM(Q$4:Q$1569)/COUNTA(A$4:A$1569)</f>
        <v/>
      </c>
      <c r="BH906" s="9">
        <f>SUM(R$4:R$1569)/COUNTA(A$4:A$1569)</f>
        <v/>
      </c>
      <c r="BI906" s="9">
        <f>SUM(S$4:S$1569)/COUNTA(A$4:A$1569)</f>
        <v/>
      </c>
      <c r="BJ906" s="9">
        <f>SUM(T$4:T$1569)/COUNTA(A$4:A$1569)</f>
        <v/>
      </c>
      <c r="BK906" s="9">
        <f>SUM(U$4:U$1569)/COUNTA(A$4:A$1569)</f>
        <v/>
      </c>
      <c r="BL906" s="9">
        <f>SUM(V$4:V$1569)/COUNTA(A$4:A$1569)</f>
        <v/>
      </c>
      <c r="BM906" s="9">
        <f>SUM(W$4:W$1569)/COUNTA(A$4:A$1569)</f>
        <v/>
      </c>
      <c r="BN906" s="9">
        <f>SUM(X$4:X$1569)/COUNTA(A$4:A$1569)</f>
        <v/>
      </c>
      <c r="BO906" s="7" t="inlineStr">
        <is>
          <t>.</t>
        </is>
      </c>
      <c r="BP906" s="9">
        <f>IF(Z906&gt;=BB906,0,IFERROR(BB906+(SUMPRODUCT((Z$4:Z$1569&gt;=BB$4:BB$1569)*(Z$4:Z$1569-BB$4:BB$1569))/MAX(1,COUNTIF(Z$4:Z$1569,"&lt;"&amp;BB906+0.01))),BB906))</f>
        <v/>
      </c>
      <c r="BQ906" s="9">
        <f>IF(AA906&gt;=BC906,0,IFERROR(BC906+SUMPRODUCT((AA$4:AA$1569&gt;=BC$4:BC$1569)*(AA$4:AA$1569-BC$4:BC$1569))/MAX(1,COUNTIF(AA$4:AA$1569,"&lt;"&amp;BC906+0.01)),BC906))</f>
        <v/>
      </c>
      <c r="BR906" s="9">
        <f>IF(AB906&gt;=BD906,0,IFERROR(BD906+SUMPRODUCT((AB$4:AB$1569&gt;=BD$4:BD$1569)*(AB$4:AB$1569-BD$4:BD$1569))/MAX(1,COUNTIF(AB$4:AB$1569,"&lt;"&amp;BD906+0.01)),BD906))</f>
        <v/>
      </c>
      <c r="BS906" s="9">
        <f>IF(AC906&gt;=BE906,0,IFERROR(BE906+SUMPRODUCT((AC$4:AC$1569&gt;=BE$4:BE$1569)*(AC$4:AC$1569-BE$4:BE$1569))/MAX(1,COUNTIF(AC$4:AC$1569,"&lt;"&amp;BE906+0.01)),BE906))</f>
        <v/>
      </c>
      <c r="BT906" s="9">
        <f>IF(AD906&gt;=BF906,0,IFERROR(BF906+SUMPRODUCT((AD$4:AD$1569&gt;=BF$4:BF$1569)*(AD$4:AD$1569-BF$4:BF$1569))/MAX(1,COUNTIF(AD$4:AD$1569,"&lt;"&amp;BF906+0.01)),BF906))</f>
        <v/>
      </c>
      <c r="BU906" s="9">
        <f>IF(AE906&gt;=BG906,0,IFERROR(BG906+SUMPRODUCT((AE$4:AE$1569&gt;=BG$4:BG$1569)*(AE$4:AE$1569-BG$4:BG$1569))/MAX(1,COUNTIF(AE$4:AE$1569,"&lt;"&amp;BG906+0.01)),BG906))</f>
        <v/>
      </c>
      <c r="BV906" s="9">
        <f>IF(AF906&gt;=BH906,0,IFERROR(BH906+SUMPRODUCT((AF$4:AF$1569&gt;=BH$4:BH$1569)*(AF$4:AF$1569-BH$4:BH$1569))/MAX(1,COUNTIF(AF$4:AF$1569,"&lt;"&amp;BH906+0.01)),BH906))</f>
        <v/>
      </c>
      <c r="BW906" s="9">
        <f>IF(AG906&gt;=BI906,0,IFERROR(BI906+SUMPRODUCT((AG$4:AG$1569&gt;=BI$4:BI$1569)*(AG$4:AG$1569-BI$4:BI$1569))/MAX(1,COUNTIF(AG$4:AG$1569,"&lt;"&amp;BI906+0.01)),BI906))</f>
        <v/>
      </c>
      <c r="BX906" s="9">
        <f>IF(AH906&gt;=BJ906,0,IFERROR(BJ906+SUMPRODUCT((AH$4:AH$1569&gt;=BJ$4:BJ$1569)*(AH$4:AH$1569-BJ$4:BJ$1569))/MAX(1,COUNTIF(AH$4:AH$1569,"&lt;"&amp;BJ906+0.01)),BJ906))</f>
        <v/>
      </c>
      <c r="BY906" s="9">
        <f>IF(AI906&gt;=BK906,0,IFERROR(BK906+SUMPRODUCT((AI$4:AI$1569&gt;=BK$4:BK$1569)*(AI$4:AI$1569-BK$4:BK$1569))/MAX(1,COUNTIF(AI$4:AI$1569,"&lt;"&amp;BK906+0.01)),BK906))</f>
        <v/>
      </c>
      <c r="BZ906" s="9">
        <f>IF(AJ906&gt;=BL906,0,IFERROR(BL906+SUMPRODUCT((AJ$4:AJ$1569&gt;=BL$4:BL$1569)*(AJ$4:AJ$1569-BL$4:BL$1569))/MAX(1,COUNTIF(AJ$4:AJ$1569,"&lt;"&amp;BL906+0.01)),BL906))</f>
        <v/>
      </c>
      <c r="CA906" s="9">
        <f>IF(AK906&gt;=BM906,0,IFERROR(BM906+SUMPRODUCT((AK$4:AK$1569&gt;=BM$4:BM$1569)*(AK$4:AK$1569-BM$4:BM$1569))/MAX(1,COUNTIF(AK$4:AK$1569,"&lt;"&amp;BM906+0.01)),BM906))</f>
        <v/>
      </c>
      <c r="CB906" s="9">
        <f>IF(AL906&gt;=BN906,0,IFERROR(BN906+SUMPRODUCT((AL$4:AL$1569&gt;=BN$4:BN$1569)*(AL$4:AL$1569-BN$4:BN$1569))/MAX(1,COUNTIF(AL$4:AL$1569,"&lt;"&amp;BN906+0.01)),BN906))</f>
        <v/>
      </c>
      <c r="CC906" s="5">
        <f>IF(AO906="🟢","VERDE",IF(AO906="🟡","AMARELO",IF(AO906="🟠","VERMELHO",IF(AO906="🔴","VERMELHO","ROXO"))))</f>
        <v/>
      </c>
      <c r="CD906" s="5" t="inlineStr">
        <is>
          <t>🏢 REDES</t>
        </is>
      </c>
      <c r="CE906" s="5" t="inlineStr">
        <is>
          <t>BIO MUNDO</t>
        </is>
      </c>
    </row>
    <row r="907">
      <c r="A907" s="5" t="inlineStr">
        <is>
          <t>29484180000106</t>
        </is>
      </c>
      <c r="B907" s="5" t="inlineStr">
        <is>
          <t>SOU+GRAOS COMERCIO DE PRODUTOS NATURAIS</t>
        </is>
      </c>
      <c r="C907" s="5" t="inlineStr">
        <is>
          <t>06 - SEM GRUPO</t>
        </is>
      </c>
      <c r="D907" s="5" t="inlineStr">
        <is>
          <t>HEMANUELE DITZEL (MANU)</t>
        </is>
      </c>
      <c r="E907" s="5" t="inlineStr">
        <is>
          <t>SC</t>
        </is>
      </c>
      <c r="F907" s="5">
        <f>IFERROR(VLOOKUP(C907,$AS$4:$AT$25,2,FALSE),"")</f>
        <v/>
      </c>
      <c r="G907" s="6">
        <f>IFERROR(VLOOKUP(C907,$AS$4:$AX$25,6,FALSE),"")</f>
        <v/>
      </c>
      <c r="H907" s="5">
        <f>IFERROR(VLOOKUP(C907,$AS$4:$AY$25,7,FALSE),"")</f>
        <v/>
      </c>
      <c r="I907" s="5">
        <f>IFERROR(VLOOKUP(C907,$AS$4:$AZ$25,8,FALSE),"")</f>
        <v/>
      </c>
      <c r="J907" s="7" t="inlineStr">
        <is>
          <t>.</t>
        </is>
      </c>
      <c r="K907" s="5" t="inlineStr">
        <is>
          <t>SUL</t>
        </is>
      </c>
      <c r="L907" s="8" t="n">
        <v>1513.953488372093</v>
      </c>
      <c r="M907" s="9" t="n">
        <v>118.6046511627907</v>
      </c>
      <c r="N907" s="9" t="n">
        <v>118.6046511627907</v>
      </c>
      <c r="O907" s="9" t="n">
        <v>118.6046511627907</v>
      </c>
      <c r="P907" s="9" t="n">
        <v>125.5813953488372</v>
      </c>
      <c r="Q907" s="9" t="n">
        <v>125.5813953488372</v>
      </c>
      <c r="R907" s="9" t="n">
        <v>125.5813953488372</v>
      </c>
      <c r="S907" s="9" t="n">
        <v>125.5813953488372</v>
      </c>
      <c r="T907" s="9" t="n">
        <v>125.5813953488372</v>
      </c>
      <c r="U907" s="9" t="n">
        <v>132.5581395348837</v>
      </c>
      <c r="V907" s="9" t="n">
        <v>132.5581395348837</v>
      </c>
      <c r="W907" s="9" t="n">
        <v>132.5581395348837</v>
      </c>
      <c r="X907" s="9" t="n">
        <v>132.5581395348837</v>
      </c>
      <c r="Y907" s="7" t="inlineStr">
        <is>
          <t>.</t>
        </is>
      </c>
      <c r="Z907" s="8">
        <f>SUM(AA907:AL907)</f>
        <v/>
      </c>
      <c r="AA907" s="9" t="n">
        <v>0</v>
      </c>
      <c r="AB907" s="9" t="n">
        <v>0</v>
      </c>
      <c r="AC907" s="9" t="n">
        <v>0</v>
      </c>
      <c r="AD907" s="9" t="n">
        <v>0</v>
      </c>
      <c r="AE907" s="9" t="n">
        <v>0</v>
      </c>
      <c r="AF907" s="9" t="n">
        <v>0</v>
      </c>
      <c r="AG907" s="9" t="n">
        <v>0</v>
      </c>
      <c r="AH907" s="9" t="n">
        <v>0</v>
      </c>
      <c r="AI907" s="9" t="n">
        <v>0</v>
      </c>
      <c r="AJ907" s="9" t="n">
        <v>0</v>
      </c>
      <c r="AK907" s="9" t="n">
        <v>0</v>
      </c>
      <c r="AL907" s="9" t="n">
        <v>0</v>
      </c>
      <c r="AM907" s="7" t="inlineStr">
        <is>
          <t>.</t>
        </is>
      </c>
      <c r="AN907" s="6">
        <f>IF(L907=0,0,Z907/L907)</f>
        <v/>
      </c>
      <c r="AO907" s="5">
        <f>IF(AN907="","",IF(AN907&gt;=0.9,"🟢",IF(AN907&gt;=0.7,"🟡",IF(AN907&gt;=0.5,"🟠","🔴"))))</f>
        <v/>
      </c>
      <c r="AP907" s="9">
        <f>IF(L907=0,0,L907-Z907)</f>
        <v/>
      </c>
      <c r="AQ907" s="5">
        <f>IF(Z907=0,"",RANK(Z907,Z$4:Z$1569,0))</f>
        <v/>
      </c>
      <c r="AR907" s="7" t="inlineStr">
        <is>
          <t>.</t>
        </is>
      </c>
      <c r="BA907" s="7" t="inlineStr">
        <is>
          <t>.</t>
        </is>
      </c>
      <c r="BB907" s="9">
        <f>SUM(L$4:L$1569)/COUNTA(A$4:A$1569)</f>
        <v/>
      </c>
      <c r="BC907" s="9">
        <f>SUM(M$4:M$1569)/COUNTA(A$4:A$1569)</f>
        <v/>
      </c>
      <c r="BD907" s="9">
        <f>SUM(N$4:N$1569)/COUNTA(A$4:A$1569)</f>
        <v/>
      </c>
      <c r="BE907" s="9">
        <f>SUM(O$4:O$1569)/COUNTA(A$4:A$1569)</f>
        <v/>
      </c>
      <c r="BF907" s="9">
        <f>SUM(P$4:P$1569)/COUNTA(A$4:A$1569)</f>
        <v/>
      </c>
      <c r="BG907" s="9">
        <f>SUM(Q$4:Q$1569)/COUNTA(A$4:A$1569)</f>
        <v/>
      </c>
      <c r="BH907" s="9">
        <f>SUM(R$4:R$1569)/COUNTA(A$4:A$1569)</f>
        <v/>
      </c>
      <c r="BI907" s="9">
        <f>SUM(S$4:S$1569)/COUNTA(A$4:A$1569)</f>
        <v/>
      </c>
      <c r="BJ907" s="9">
        <f>SUM(T$4:T$1569)/COUNTA(A$4:A$1569)</f>
        <v/>
      </c>
      <c r="BK907" s="9">
        <f>SUM(U$4:U$1569)/COUNTA(A$4:A$1569)</f>
        <v/>
      </c>
      <c r="BL907" s="9">
        <f>SUM(V$4:V$1569)/COUNTA(A$4:A$1569)</f>
        <v/>
      </c>
      <c r="BM907" s="9">
        <f>SUM(W$4:W$1569)/COUNTA(A$4:A$1569)</f>
        <v/>
      </c>
      <c r="BN907" s="9">
        <f>SUM(X$4:X$1569)/COUNTA(A$4:A$1569)</f>
        <v/>
      </c>
      <c r="BO907" s="7" t="inlineStr">
        <is>
          <t>.</t>
        </is>
      </c>
      <c r="BP907" s="9">
        <f>IF(Z907&gt;=BB907,0,IFERROR(BB907+(SUMPRODUCT((Z$4:Z$1569&gt;=BB$4:BB$1569)*(Z$4:Z$1569-BB$4:BB$1569))/MAX(1,COUNTIF(Z$4:Z$1569,"&lt;"&amp;BB907+0.01))),BB907))</f>
        <v/>
      </c>
      <c r="BQ907" s="9">
        <f>IF(AA907&gt;=BC907,0,IFERROR(BC907+SUMPRODUCT((AA$4:AA$1569&gt;=BC$4:BC$1569)*(AA$4:AA$1569-BC$4:BC$1569))/MAX(1,COUNTIF(AA$4:AA$1569,"&lt;"&amp;BC907+0.01)),BC907))</f>
        <v/>
      </c>
      <c r="BR907" s="9">
        <f>IF(AB907&gt;=BD907,0,IFERROR(BD907+SUMPRODUCT((AB$4:AB$1569&gt;=BD$4:BD$1569)*(AB$4:AB$1569-BD$4:BD$1569))/MAX(1,COUNTIF(AB$4:AB$1569,"&lt;"&amp;BD907+0.01)),BD907))</f>
        <v/>
      </c>
      <c r="BS907" s="9">
        <f>IF(AC907&gt;=BE907,0,IFERROR(BE907+SUMPRODUCT((AC$4:AC$1569&gt;=BE$4:BE$1569)*(AC$4:AC$1569-BE$4:BE$1569))/MAX(1,COUNTIF(AC$4:AC$1569,"&lt;"&amp;BE907+0.01)),BE907))</f>
        <v/>
      </c>
      <c r="BT907" s="9">
        <f>IF(AD907&gt;=BF907,0,IFERROR(BF907+SUMPRODUCT((AD$4:AD$1569&gt;=BF$4:BF$1569)*(AD$4:AD$1569-BF$4:BF$1569))/MAX(1,COUNTIF(AD$4:AD$1569,"&lt;"&amp;BF907+0.01)),BF907))</f>
        <v/>
      </c>
      <c r="BU907" s="9">
        <f>IF(AE907&gt;=BG907,0,IFERROR(BG907+SUMPRODUCT((AE$4:AE$1569&gt;=BG$4:BG$1569)*(AE$4:AE$1569-BG$4:BG$1569))/MAX(1,COUNTIF(AE$4:AE$1569,"&lt;"&amp;BG907+0.01)),BG907))</f>
        <v/>
      </c>
      <c r="BV907" s="9">
        <f>IF(AF907&gt;=BH907,0,IFERROR(BH907+SUMPRODUCT((AF$4:AF$1569&gt;=BH$4:BH$1569)*(AF$4:AF$1569-BH$4:BH$1569))/MAX(1,COUNTIF(AF$4:AF$1569,"&lt;"&amp;BH907+0.01)),BH907))</f>
        <v/>
      </c>
      <c r="BW907" s="9">
        <f>IF(AG907&gt;=BI907,0,IFERROR(BI907+SUMPRODUCT((AG$4:AG$1569&gt;=BI$4:BI$1569)*(AG$4:AG$1569-BI$4:BI$1569))/MAX(1,COUNTIF(AG$4:AG$1569,"&lt;"&amp;BI907+0.01)),BI907))</f>
        <v/>
      </c>
      <c r="BX907" s="9">
        <f>IF(AH907&gt;=BJ907,0,IFERROR(BJ907+SUMPRODUCT((AH$4:AH$1569&gt;=BJ$4:BJ$1569)*(AH$4:AH$1569-BJ$4:BJ$1569))/MAX(1,COUNTIF(AH$4:AH$1569,"&lt;"&amp;BJ907+0.01)),BJ907))</f>
        <v/>
      </c>
      <c r="BY907" s="9">
        <f>IF(AI907&gt;=BK907,0,IFERROR(BK907+SUMPRODUCT((AI$4:AI$1569&gt;=BK$4:BK$1569)*(AI$4:AI$1569-BK$4:BK$1569))/MAX(1,COUNTIF(AI$4:AI$1569,"&lt;"&amp;BK907+0.01)),BK907))</f>
        <v/>
      </c>
      <c r="BZ907" s="9">
        <f>IF(AJ907&gt;=BL907,0,IFERROR(BL907+SUMPRODUCT((AJ$4:AJ$1569&gt;=BL$4:BL$1569)*(AJ$4:AJ$1569-BL$4:BL$1569))/MAX(1,COUNTIF(AJ$4:AJ$1569,"&lt;"&amp;BL907+0.01)),BL907))</f>
        <v/>
      </c>
      <c r="CA907" s="9">
        <f>IF(AK907&gt;=BM907,0,IFERROR(BM907+SUMPRODUCT((AK$4:AK$1569&gt;=BM$4:BM$1569)*(AK$4:AK$1569-BM$4:BM$1569))/MAX(1,COUNTIF(AK$4:AK$1569,"&lt;"&amp;BM907+0.01)),BM907))</f>
        <v/>
      </c>
      <c r="CB907" s="9">
        <f>IF(AL907&gt;=BN907,0,IFERROR(BN907+SUMPRODUCT((AL$4:AL$1569&gt;=BN$4:BN$1569)*(AL$4:AL$1569-BN$4:BN$1569))/MAX(1,COUNTIF(AL$4:AL$1569,"&lt;"&amp;BN907+0.01)),BN907))</f>
        <v/>
      </c>
      <c r="CC907" s="5">
        <f>IF(AO907="🟢","VERDE",IF(AO907="🟡","AMARELO",IF(AO907="🟠","VERMELHO",IF(AO907="🔴","VERMELHO","ROXO"))))</f>
        <v/>
      </c>
      <c r="CD907" s="5" t="inlineStr">
        <is>
          <t>🌎 REGIÕES</t>
        </is>
      </c>
      <c r="CE907" s="5" t="inlineStr">
        <is>
          <t>SEM REDE</t>
        </is>
      </c>
    </row>
    <row r="908">
      <c r="A908" s="5" t="inlineStr">
        <is>
          <t>29529521000112</t>
        </is>
      </c>
      <c r="B908" s="5" t="inlineStr">
        <is>
          <t>GUMI ALIMENTOS SAUDAVEIS LTDA</t>
        </is>
      </c>
      <c r="C908" s="5" t="inlineStr">
        <is>
          <t>06 - SEM GRUPO</t>
        </is>
      </c>
      <c r="D908" s="5" t="inlineStr">
        <is>
          <t>HEMANUELE DITZEL (MANU)</t>
        </is>
      </c>
      <c r="E908" s="5" t="inlineStr">
        <is>
          <t>RS</t>
        </is>
      </c>
      <c r="F908" s="5">
        <f>IFERROR(VLOOKUP(C908,$AS$4:$AT$25,2,FALSE),"")</f>
        <v/>
      </c>
      <c r="G908" s="6">
        <f>IFERROR(VLOOKUP(C908,$AS$4:$AX$25,6,FALSE),"")</f>
        <v/>
      </c>
      <c r="H908" s="5">
        <f>IFERROR(VLOOKUP(C908,$AS$4:$AY$25,7,FALSE),"")</f>
        <v/>
      </c>
      <c r="I908" s="5">
        <f>IFERROR(VLOOKUP(C908,$AS$4:$AZ$25,8,FALSE),"")</f>
        <v/>
      </c>
      <c r="J908" s="7" t="inlineStr">
        <is>
          <t>.</t>
        </is>
      </c>
      <c r="K908" s="5" t="inlineStr">
        <is>
          <t>SUL</t>
        </is>
      </c>
      <c r="L908" s="8" t="n">
        <v>1582.758620689655</v>
      </c>
      <c r="M908" s="9" t="n">
        <v>124.1379310344828</v>
      </c>
      <c r="N908" s="9" t="n">
        <v>124.1379310344828</v>
      </c>
      <c r="O908" s="9" t="n">
        <v>124.1379310344828</v>
      </c>
      <c r="P908" s="9" t="n">
        <v>124.1379310344828</v>
      </c>
      <c r="Q908" s="9" t="n">
        <v>124.1379310344828</v>
      </c>
      <c r="R908" s="9" t="n">
        <v>134.4827586206897</v>
      </c>
      <c r="S908" s="9" t="n">
        <v>134.4827586206897</v>
      </c>
      <c r="T908" s="9" t="n">
        <v>134.4827586206897</v>
      </c>
      <c r="U908" s="9" t="n">
        <v>134.4827586206897</v>
      </c>
      <c r="V908" s="9" t="n">
        <v>134.4827586206897</v>
      </c>
      <c r="W908" s="9" t="n">
        <v>144.8275862068965</v>
      </c>
      <c r="X908" s="9" t="n">
        <v>144.8275862068965</v>
      </c>
      <c r="Y908" s="7" t="inlineStr">
        <is>
          <t>.</t>
        </is>
      </c>
      <c r="Z908" s="8">
        <f>SUM(AA908:AL908)</f>
        <v/>
      </c>
      <c r="AA908" s="9" t="n">
        <v>0</v>
      </c>
      <c r="AB908" s="9" t="n">
        <v>0</v>
      </c>
      <c r="AC908" s="9" t="n">
        <v>0</v>
      </c>
      <c r="AD908" s="9" t="n">
        <v>0</v>
      </c>
      <c r="AE908" s="9" t="n">
        <v>0</v>
      </c>
      <c r="AF908" s="9" t="n">
        <v>0</v>
      </c>
      <c r="AG908" s="9" t="n">
        <v>0</v>
      </c>
      <c r="AH908" s="9" t="n">
        <v>0</v>
      </c>
      <c r="AI908" s="9" t="n">
        <v>0</v>
      </c>
      <c r="AJ908" s="9" t="n">
        <v>0</v>
      </c>
      <c r="AK908" s="9" t="n">
        <v>0</v>
      </c>
      <c r="AL908" s="9" t="n">
        <v>0</v>
      </c>
      <c r="AM908" s="7" t="inlineStr">
        <is>
          <t>.</t>
        </is>
      </c>
      <c r="AN908" s="6">
        <f>IF(L908=0,0,Z908/L908)</f>
        <v/>
      </c>
      <c r="AO908" s="5">
        <f>IF(AN908="","",IF(AN908&gt;=0.9,"🟢",IF(AN908&gt;=0.7,"🟡",IF(AN908&gt;=0.5,"🟠","🔴"))))</f>
        <v/>
      </c>
      <c r="AP908" s="9">
        <f>IF(L908=0,0,L908-Z908)</f>
        <v/>
      </c>
      <c r="AQ908" s="5">
        <f>IF(Z908=0,"",RANK(Z908,Z$4:Z$1569,0))</f>
        <v/>
      </c>
      <c r="AR908" s="7" t="inlineStr">
        <is>
          <t>.</t>
        </is>
      </c>
      <c r="BA908" s="7" t="inlineStr">
        <is>
          <t>.</t>
        </is>
      </c>
      <c r="BB908" s="9">
        <f>SUM(L$4:L$1569)/COUNTA(A$4:A$1569)</f>
        <v/>
      </c>
      <c r="BC908" s="9">
        <f>SUM(M$4:M$1569)/COUNTA(A$4:A$1569)</f>
        <v/>
      </c>
      <c r="BD908" s="9">
        <f>SUM(N$4:N$1569)/COUNTA(A$4:A$1569)</f>
        <v/>
      </c>
      <c r="BE908" s="9">
        <f>SUM(O$4:O$1569)/COUNTA(A$4:A$1569)</f>
        <v/>
      </c>
      <c r="BF908" s="9">
        <f>SUM(P$4:P$1569)/COUNTA(A$4:A$1569)</f>
        <v/>
      </c>
      <c r="BG908" s="9">
        <f>SUM(Q$4:Q$1569)/COUNTA(A$4:A$1569)</f>
        <v/>
      </c>
      <c r="BH908" s="9">
        <f>SUM(R$4:R$1569)/COUNTA(A$4:A$1569)</f>
        <v/>
      </c>
      <c r="BI908" s="9">
        <f>SUM(S$4:S$1569)/COUNTA(A$4:A$1569)</f>
        <v/>
      </c>
      <c r="BJ908" s="9">
        <f>SUM(T$4:T$1569)/COUNTA(A$4:A$1569)</f>
        <v/>
      </c>
      <c r="BK908" s="9">
        <f>SUM(U$4:U$1569)/COUNTA(A$4:A$1569)</f>
        <v/>
      </c>
      <c r="BL908" s="9">
        <f>SUM(V$4:V$1569)/COUNTA(A$4:A$1569)</f>
        <v/>
      </c>
      <c r="BM908" s="9">
        <f>SUM(W$4:W$1569)/COUNTA(A$4:A$1569)</f>
        <v/>
      </c>
      <c r="BN908" s="9">
        <f>SUM(X$4:X$1569)/COUNTA(A$4:A$1569)</f>
        <v/>
      </c>
      <c r="BO908" s="7" t="inlineStr">
        <is>
          <t>.</t>
        </is>
      </c>
      <c r="BP908" s="9">
        <f>IF(Z908&gt;=BB908,0,IFERROR(BB908+(SUMPRODUCT((Z$4:Z$1569&gt;=BB$4:BB$1569)*(Z$4:Z$1569-BB$4:BB$1569))/MAX(1,COUNTIF(Z$4:Z$1569,"&lt;"&amp;BB908+0.01))),BB908))</f>
        <v/>
      </c>
      <c r="BQ908" s="9">
        <f>IF(AA908&gt;=BC908,0,IFERROR(BC908+SUMPRODUCT((AA$4:AA$1569&gt;=BC$4:BC$1569)*(AA$4:AA$1569-BC$4:BC$1569))/MAX(1,COUNTIF(AA$4:AA$1569,"&lt;"&amp;BC908+0.01)),BC908))</f>
        <v/>
      </c>
      <c r="BR908" s="9">
        <f>IF(AB908&gt;=BD908,0,IFERROR(BD908+SUMPRODUCT((AB$4:AB$1569&gt;=BD$4:BD$1569)*(AB$4:AB$1569-BD$4:BD$1569))/MAX(1,COUNTIF(AB$4:AB$1569,"&lt;"&amp;BD908+0.01)),BD908))</f>
        <v/>
      </c>
      <c r="BS908" s="9">
        <f>IF(AC908&gt;=BE908,0,IFERROR(BE908+SUMPRODUCT((AC$4:AC$1569&gt;=BE$4:BE$1569)*(AC$4:AC$1569-BE$4:BE$1569))/MAX(1,COUNTIF(AC$4:AC$1569,"&lt;"&amp;BE908+0.01)),BE908))</f>
        <v/>
      </c>
      <c r="BT908" s="9">
        <f>IF(AD908&gt;=BF908,0,IFERROR(BF908+SUMPRODUCT((AD$4:AD$1569&gt;=BF$4:BF$1569)*(AD$4:AD$1569-BF$4:BF$1569))/MAX(1,COUNTIF(AD$4:AD$1569,"&lt;"&amp;BF908+0.01)),BF908))</f>
        <v/>
      </c>
      <c r="BU908" s="9">
        <f>IF(AE908&gt;=BG908,0,IFERROR(BG908+SUMPRODUCT((AE$4:AE$1569&gt;=BG$4:BG$1569)*(AE$4:AE$1569-BG$4:BG$1569))/MAX(1,COUNTIF(AE$4:AE$1569,"&lt;"&amp;BG908+0.01)),BG908))</f>
        <v/>
      </c>
      <c r="BV908" s="9">
        <f>IF(AF908&gt;=BH908,0,IFERROR(BH908+SUMPRODUCT((AF$4:AF$1569&gt;=BH$4:BH$1569)*(AF$4:AF$1569-BH$4:BH$1569))/MAX(1,COUNTIF(AF$4:AF$1569,"&lt;"&amp;BH908+0.01)),BH908))</f>
        <v/>
      </c>
      <c r="BW908" s="9">
        <f>IF(AG908&gt;=BI908,0,IFERROR(BI908+SUMPRODUCT((AG$4:AG$1569&gt;=BI$4:BI$1569)*(AG$4:AG$1569-BI$4:BI$1569))/MAX(1,COUNTIF(AG$4:AG$1569,"&lt;"&amp;BI908+0.01)),BI908))</f>
        <v/>
      </c>
      <c r="BX908" s="9">
        <f>IF(AH908&gt;=BJ908,0,IFERROR(BJ908+SUMPRODUCT((AH$4:AH$1569&gt;=BJ$4:BJ$1569)*(AH$4:AH$1569-BJ$4:BJ$1569))/MAX(1,COUNTIF(AH$4:AH$1569,"&lt;"&amp;BJ908+0.01)),BJ908))</f>
        <v/>
      </c>
      <c r="BY908" s="9">
        <f>IF(AI908&gt;=BK908,0,IFERROR(BK908+SUMPRODUCT((AI$4:AI$1569&gt;=BK$4:BK$1569)*(AI$4:AI$1569-BK$4:BK$1569))/MAX(1,COUNTIF(AI$4:AI$1569,"&lt;"&amp;BK908+0.01)),BK908))</f>
        <v/>
      </c>
      <c r="BZ908" s="9">
        <f>IF(AJ908&gt;=BL908,0,IFERROR(BL908+SUMPRODUCT((AJ$4:AJ$1569&gt;=BL$4:BL$1569)*(AJ$4:AJ$1569-BL$4:BL$1569))/MAX(1,COUNTIF(AJ$4:AJ$1569,"&lt;"&amp;BL908+0.01)),BL908))</f>
        <v/>
      </c>
      <c r="CA908" s="9">
        <f>IF(AK908&gt;=BM908,0,IFERROR(BM908+SUMPRODUCT((AK$4:AK$1569&gt;=BM$4:BM$1569)*(AK$4:AK$1569-BM$4:BM$1569))/MAX(1,COUNTIF(AK$4:AK$1569,"&lt;"&amp;BM908+0.01)),BM908))</f>
        <v/>
      </c>
      <c r="CB908" s="9">
        <f>IF(AL908&gt;=BN908,0,IFERROR(BN908+SUMPRODUCT((AL$4:AL$1569&gt;=BN$4:BN$1569)*(AL$4:AL$1569-BN$4:BN$1569))/MAX(1,COUNTIF(AL$4:AL$1569,"&lt;"&amp;BN908+0.01)),BN908))</f>
        <v/>
      </c>
      <c r="CC908" s="5">
        <f>IF(AO908="🟢","VERDE",IF(AO908="🟡","AMARELO",IF(AO908="🟠","VERMELHO",IF(AO908="🔴","VERMELHO","ROXO"))))</f>
        <v/>
      </c>
      <c r="CD908" s="5" t="inlineStr">
        <is>
          <t>🌎 REGIÕES</t>
        </is>
      </c>
      <c r="CE908" s="5" t="inlineStr">
        <is>
          <t>SEM REDE</t>
        </is>
      </c>
    </row>
    <row r="909">
      <c r="A909" s="5" t="inlineStr">
        <is>
          <t>29563548000121</t>
        </is>
      </c>
      <c r="B909" s="5" t="inlineStr">
        <is>
          <t>LIFE NUTRI COMERCIO LTDA - ME</t>
        </is>
      </c>
      <c r="C909" s="5" t="inlineStr">
        <is>
          <t>06 - SEM GRUPO</t>
        </is>
      </c>
      <c r="D909" s="5" t="inlineStr">
        <is>
          <t>LARISSA PADILHA</t>
        </is>
      </c>
      <c r="E909" s="5" t="inlineStr">
        <is>
          <t>RR</t>
        </is>
      </c>
      <c r="F909" s="5">
        <f>IFERROR(VLOOKUP(C909,$AS$4:$AT$25,2,FALSE),"")</f>
        <v/>
      </c>
      <c r="G909" s="6">
        <f>IFERROR(VLOOKUP(C909,$AS$4:$AX$25,6,FALSE),"")</f>
        <v/>
      </c>
      <c r="H909" s="5">
        <f>IFERROR(VLOOKUP(C909,$AS$4:$AY$25,7,FALSE),"")</f>
        <v/>
      </c>
      <c r="I909" s="5">
        <f>IFERROR(VLOOKUP(C909,$AS$4:$AZ$25,8,FALSE),"")</f>
        <v/>
      </c>
      <c r="J909" s="7" t="inlineStr">
        <is>
          <t>.</t>
        </is>
      </c>
      <c r="K909" s="5" t="inlineStr">
        <is>
          <t>NORTE + MA</t>
        </is>
      </c>
      <c r="L909" s="8" t="n">
        <v>0</v>
      </c>
      <c r="M909" s="9" t="n">
        <v>0</v>
      </c>
      <c r="N909" s="9" t="n">
        <v>0</v>
      </c>
      <c r="O909" s="9" t="n">
        <v>0</v>
      </c>
      <c r="P909" s="9" t="n">
        <v>0</v>
      </c>
      <c r="Q909" s="9" t="n">
        <v>0</v>
      </c>
      <c r="R909" s="9" t="n">
        <v>0</v>
      </c>
      <c r="S909" s="9" t="n">
        <v>0</v>
      </c>
      <c r="T909" s="9" t="n">
        <v>0</v>
      </c>
      <c r="U909" s="9" t="n">
        <v>0</v>
      </c>
      <c r="V909" s="9" t="n">
        <v>0</v>
      </c>
      <c r="W909" s="9" t="n">
        <v>0</v>
      </c>
      <c r="X909" s="9" t="n">
        <v>0</v>
      </c>
      <c r="Y909" s="7" t="inlineStr">
        <is>
          <t>.</t>
        </is>
      </c>
      <c r="Z909" s="8">
        <f>SUM(AA909:AL909)</f>
        <v/>
      </c>
      <c r="AA909" s="9" t="n">
        <v>0</v>
      </c>
      <c r="AB909" s="9" t="n">
        <v>0</v>
      </c>
      <c r="AC909" s="9" t="n">
        <v>0</v>
      </c>
      <c r="AD909" s="9" t="n">
        <v>0</v>
      </c>
      <c r="AE909" s="9" t="n">
        <v>0</v>
      </c>
      <c r="AF909" s="9" t="n">
        <v>0</v>
      </c>
      <c r="AG909" s="9" t="n">
        <v>0</v>
      </c>
      <c r="AH909" s="9" t="n">
        <v>0</v>
      </c>
      <c r="AI909" s="9" t="n">
        <v>0</v>
      </c>
      <c r="AJ909" s="9" t="n">
        <v>0</v>
      </c>
      <c r="AK909" s="9" t="n">
        <v>0</v>
      </c>
      <c r="AL909" s="9" t="n">
        <v>0</v>
      </c>
      <c r="AM909" s="7" t="inlineStr">
        <is>
          <t>.</t>
        </is>
      </c>
      <c r="AN909" s="6">
        <f>IF(L909=0,0,Z909/L909)</f>
        <v/>
      </c>
      <c r="AO909" s="5">
        <f>IF(AN909="","",IF(AN909&gt;=0.9,"🟢",IF(AN909&gt;=0.7,"🟡",IF(AN909&gt;=0.5,"🟠","🔴"))))</f>
        <v/>
      </c>
      <c r="AP909" s="9">
        <f>IF(L909=0,0,L909-Z909)</f>
        <v/>
      </c>
      <c r="AQ909" s="5">
        <f>IF(Z909=0,"",RANK(Z909,Z$4:Z$1569,0))</f>
        <v/>
      </c>
      <c r="AR909" s="7" t="inlineStr">
        <is>
          <t>.</t>
        </is>
      </c>
      <c r="BA909" s="7" t="inlineStr">
        <is>
          <t>.</t>
        </is>
      </c>
      <c r="BB909" s="9">
        <f>SUM(L$4:L$1569)/COUNTA(A$4:A$1569)</f>
        <v/>
      </c>
      <c r="BC909" s="9">
        <f>SUM(M$4:M$1569)/COUNTA(A$4:A$1569)</f>
        <v/>
      </c>
      <c r="BD909" s="9">
        <f>SUM(N$4:N$1569)/COUNTA(A$4:A$1569)</f>
        <v/>
      </c>
      <c r="BE909" s="9">
        <f>SUM(O$4:O$1569)/COUNTA(A$4:A$1569)</f>
        <v/>
      </c>
      <c r="BF909" s="9">
        <f>SUM(P$4:P$1569)/COUNTA(A$4:A$1569)</f>
        <v/>
      </c>
      <c r="BG909" s="9">
        <f>SUM(Q$4:Q$1569)/COUNTA(A$4:A$1569)</f>
        <v/>
      </c>
      <c r="BH909" s="9">
        <f>SUM(R$4:R$1569)/COUNTA(A$4:A$1569)</f>
        <v/>
      </c>
      <c r="BI909" s="9">
        <f>SUM(S$4:S$1569)/COUNTA(A$4:A$1569)</f>
        <v/>
      </c>
      <c r="BJ909" s="9">
        <f>SUM(T$4:T$1569)/COUNTA(A$4:A$1569)</f>
        <v/>
      </c>
      <c r="BK909" s="9">
        <f>SUM(U$4:U$1569)/COUNTA(A$4:A$1569)</f>
        <v/>
      </c>
      <c r="BL909" s="9">
        <f>SUM(V$4:V$1569)/COUNTA(A$4:A$1569)</f>
        <v/>
      </c>
      <c r="BM909" s="9">
        <f>SUM(W$4:W$1569)/COUNTA(A$4:A$1569)</f>
        <v/>
      </c>
      <c r="BN909" s="9">
        <f>SUM(X$4:X$1569)/COUNTA(A$4:A$1569)</f>
        <v/>
      </c>
      <c r="BO909" s="7" t="inlineStr">
        <is>
          <t>.</t>
        </is>
      </c>
      <c r="BP909" s="9">
        <f>IF(Z909&gt;=BB909,0,IFERROR(BB909+(SUMPRODUCT((Z$4:Z$1569&gt;=BB$4:BB$1569)*(Z$4:Z$1569-BB$4:BB$1569))/MAX(1,COUNTIF(Z$4:Z$1569,"&lt;"&amp;BB909+0.01))),BB909))</f>
        <v/>
      </c>
      <c r="BQ909" s="9">
        <f>IF(AA909&gt;=BC909,0,IFERROR(BC909+SUMPRODUCT((AA$4:AA$1569&gt;=BC$4:BC$1569)*(AA$4:AA$1569-BC$4:BC$1569))/MAX(1,COUNTIF(AA$4:AA$1569,"&lt;"&amp;BC909+0.01)),BC909))</f>
        <v/>
      </c>
      <c r="BR909" s="9">
        <f>IF(AB909&gt;=BD909,0,IFERROR(BD909+SUMPRODUCT((AB$4:AB$1569&gt;=BD$4:BD$1569)*(AB$4:AB$1569-BD$4:BD$1569))/MAX(1,COUNTIF(AB$4:AB$1569,"&lt;"&amp;BD909+0.01)),BD909))</f>
        <v/>
      </c>
      <c r="BS909" s="9">
        <f>IF(AC909&gt;=BE909,0,IFERROR(BE909+SUMPRODUCT((AC$4:AC$1569&gt;=BE$4:BE$1569)*(AC$4:AC$1569-BE$4:BE$1569))/MAX(1,COUNTIF(AC$4:AC$1569,"&lt;"&amp;BE909+0.01)),BE909))</f>
        <v/>
      </c>
      <c r="BT909" s="9">
        <f>IF(AD909&gt;=BF909,0,IFERROR(BF909+SUMPRODUCT((AD$4:AD$1569&gt;=BF$4:BF$1569)*(AD$4:AD$1569-BF$4:BF$1569))/MAX(1,COUNTIF(AD$4:AD$1569,"&lt;"&amp;BF909+0.01)),BF909))</f>
        <v/>
      </c>
      <c r="BU909" s="9">
        <f>IF(AE909&gt;=BG909,0,IFERROR(BG909+SUMPRODUCT((AE$4:AE$1569&gt;=BG$4:BG$1569)*(AE$4:AE$1569-BG$4:BG$1569))/MAX(1,COUNTIF(AE$4:AE$1569,"&lt;"&amp;BG909+0.01)),BG909))</f>
        <v/>
      </c>
      <c r="BV909" s="9">
        <f>IF(AF909&gt;=BH909,0,IFERROR(BH909+SUMPRODUCT((AF$4:AF$1569&gt;=BH$4:BH$1569)*(AF$4:AF$1569-BH$4:BH$1569))/MAX(1,COUNTIF(AF$4:AF$1569,"&lt;"&amp;BH909+0.01)),BH909))</f>
        <v/>
      </c>
      <c r="BW909" s="9">
        <f>IF(AG909&gt;=BI909,0,IFERROR(BI909+SUMPRODUCT((AG$4:AG$1569&gt;=BI$4:BI$1569)*(AG$4:AG$1569-BI$4:BI$1569))/MAX(1,COUNTIF(AG$4:AG$1569,"&lt;"&amp;BI909+0.01)),BI909))</f>
        <v/>
      </c>
      <c r="BX909" s="9">
        <f>IF(AH909&gt;=BJ909,0,IFERROR(BJ909+SUMPRODUCT((AH$4:AH$1569&gt;=BJ$4:BJ$1569)*(AH$4:AH$1569-BJ$4:BJ$1569))/MAX(1,COUNTIF(AH$4:AH$1569,"&lt;"&amp;BJ909+0.01)),BJ909))</f>
        <v/>
      </c>
      <c r="BY909" s="9">
        <f>IF(AI909&gt;=BK909,0,IFERROR(BK909+SUMPRODUCT((AI$4:AI$1569&gt;=BK$4:BK$1569)*(AI$4:AI$1569-BK$4:BK$1569))/MAX(1,COUNTIF(AI$4:AI$1569,"&lt;"&amp;BK909+0.01)),BK909))</f>
        <v/>
      </c>
      <c r="BZ909" s="9">
        <f>IF(AJ909&gt;=BL909,0,IFERROR(BL909+SUMPRODUCT((AJ$4:AJ$1569&gt;=BL$4:BL$1569)*(AJ$4:AJ$1569-BL$4:BL$1569))/MAX(1,COUNTIF(AJ$4:AJ$1569,"&lt;"&amp;BL909+0.01)),BL909))</f>
        <v/>
      </c>
      <c r="CA909" s="9">
        <f>IF(AK909&gt;=BM909,0,IFERROR(BM909+SUMPRODUCT((AK$4:AK$1569&gt;=BM$4:BM$1569)*(AK$4:AK$1569-BM$4:BM$1569))/MAX(1,COUNTIF(AK$4:AK$1569,"&lt;"&amp;BM909+0.01)),BM909))</f>
        <v/>
      </c>
      <c r="CB909" s="9">
        <f>IF(AL909&gt;=BN909,0,IFERROR(BN909+SUMPRODUCT((AL$4:AL$1569&gt;=BN$4:BN$1569)*(AL$4:AL$1569-BN$4:BN$1569))/MAX(1,COUNTIF(AL$4:AL$1569,"&lt;"&amp;BN909+0.01)),BN909))</f>
        <v/>
      </c>
      <c r="CC909" s="5">
        <f>IF(AO909="🟢","VERDE",IF(AO909="🟡","AMARELO",IF(AO909="🟠","VERMELHO",IF(AO909="🔴","VERMELHO","ROXO"))))</f>
        <v/>
      </c>
      <c r="CD909" s="5" t="inlineStr">
        <is>
          <t>🌎 REGIÕES</t>
        </is>
      </c>
      <c r="CE909" s="5" t="inlineStr">
        <is>
          <t>SEM REDE</t>
        </is>
      </c>
    </row>
    <row r="910">
      <c r="A910" s="5" t="inlineStr">
        <is>
          <t>29646746000159</t>
        </is>
      </c>
      <c r="B910" s="5" t="inlineStr">
        <is>
          <t>FEEL LIFE ALIMENTOS SAUDAVEIS LTDA - ME</t>
        </is>
      </c>
      <c r="C910" s="5" t="inlineStr">
        <is>
          <t>06 - SEM GRUPO</t>
        </is>
      </c>
      <c r="D910" s="5" t="inlineStr">
        <is>
          <t>LARISSA PADILHA</t>
        </is>
      </c>
      <c r="E910" s="5" t="inlineStr">
        <is>
          <t>SP</t>
        </is>
      </c>
      <c r="F910" s="5">
        <f>IFERROR(VLOOKUP(C910,$AS$4:$AT$25,2,FALSE),"")</f>
        <v/>
      </c>
      <c r="G910" s="6">
        <f>IFERROR(VLOOKUP(C910,$AS$4:$AX$25,6,FALSE),"")</f>
        <v/>
      </c>
      <c r="H910" s="5">
        <f>IFERROR(VLOOKUP(C910,$AS$4:$AY$25,7,FALSE),"")</f>
        <v/>
      </c>
      <c r="I910" s="5">
        <f>IFERROR(VLOOKUP(C910,$AS$4:$AZ$25,8,FALSE),"")</f>
        <v/>
      </c>
      <c r="J910" s="7" t="inlineStr">
        <is>
          <t>.</t>
        </is>
      </c>
      <c r="K910" s="5" t="inlineStr">
        <is>
          <t>SP INTERIOR</t>
        </is>
      </c>
      <c r="L910" s="8" t="n">
        <v>2622.857142857143</v>
      </c>
      <c r="M910" s="9" t="n">
        <v>205.7142857142857</v>
      </c>
      <c r="N910" s="9" t="n">
        <v>205.7142857142857</v>
      </c>
      <c r="O910" s="9" t="n">
        <v>205.7142857142857</v>
      </c>
      <c r="P910" s="9" t="n">
        <v>205.7142857142857</v>
      </c>
      <c r="Q910" s="9" t="n">
        <v>205.7142857142857</v>
      </c>
      <c r="R910" s="9" t="n">
        <v>222.8571428571429</v>
      </c>
      <c r="S910" s="9" t="n">
        <v>222.8571428571429</v>
      </c>
      <c r="T910" s="9" t="n">
        <v>222.8571428571429</v>
      </c>
      <c r="U910" s="9" t="n">
        <v>222.8571428571429</v>
      </c>
      <c r="V910" s="9" t="n">
        <v>222.8571428571429</v>
      </c>
      <c r="W910" s="9" t="n">
        <v>240</v>
      </c>
      <c r="X910" s="9" t="n">
        <v>240</v>
      </c>
      <c r="Y910" s="7" t="inlineStr">
        <is>
          <t>.</t>
        </is>
      </c>
      <c r="Z910" s="8">
        <f>SUM(AA910:AL910)</f>
        <v/>
      </c>
      <c r="AA910" s="9" t="n">
        <v>0</v>
      </c>
      <c r="AB910" s="9" t="n">
        <v>0</v>
      </c>
      <c r="AC910" s="9" t="n">
        <v>0</v>
      </c>
      <c r="AD910" s="9" t="n">
        <v>0</v>
      </c>
      <c r="AE910" s="9" t="n">
        <v>0</v>
      </c>
      <c r="AF910" s="9" t="n">
        <v>0</v>
      </c>
      <c r="AG910" s="9" t="n">
        <v>0</v>
      </c>
      <c r="AH910" s="9" t="n">
        <v>0</v>
      </c>
      <c r="AI910" s="9" t="n">
        <v>0</v>
      </c>
      <c r="AJ910" s="9" t="n">
        <v>0</v>
      </c>
      <c r="AK910" s="9" t="n">
        <v>0</v>
      </c>
      <c r="AL910" s="9" t="n">
        <v>0</v>
      </c>
      <c r="AM910" s="7" t="inlineStr">
        <is>
          <t>.</t>
        </is>
      </c>
      <c r="AN910" s="6">
        <f>IF(L910=0,0,Z910/L910)</f>
        <v/>
      </c>
      <c r="AO910" s="5">
        <f>IF(AN910="","",IF(AN910&gt;=0.9,"🟢",IF(AN910&gt;=0.7,"🟡",IF(AN910&gt;=0.5,"🟠","🔴"))))</f>
        <v/>
      </c>
      <c r="AP910" s="9">
        <f>IF(L910=0,0,L910-Z910)</f>
        <v/>
      </c>
      <c r="AQ910" s="5">
        <f>IF(Z910=0,"",RANK(Z910,Z$4:Z$1569,0))</f>
        <v/>
      </c>
      <c r="AR910" s="7" t="inlineStr">
        <is>
          <t>.</t>
        </is>
      </c>
      <c r="BA910" s="7" t="inlineStr">
        <is>
          <t>.</t>
        </is>
      </c>
      <c r="BB910" s="9">
        <f>SUM(L$4:L$1569)/COUNTA(A$4:A$1569)</f>
        <v/>
      </c>
      <c r="BC910" s="9">
        <f>SUM(M$4:M$1569)/COUNTA(A$4:A$1569)</f>
        <v/>
      </c>
      <c r="BD910" s="9">
        <f>SUM(N$4:N$1569)/COUNTA(A$4:A$1569)</f>
        <v/>
      </c>
      <c r="BE910" s="9">
        <f>SUM(O$4:O$1569)/COUNTA(A$4:A$1569)</f>
        <v/>
      </c>
      <c r="BF910" s="9">
        <f>SUM(P$4:P$1569)/COUNTA(A$4:A$1569)</f>
        <v/>
      </c>
      <c r="BG910" s="9">
        <f>SUM(Q$4:Q$1569)/COUNTA(A$4:A$1569)</f>
        <v/>
      </c>
      <c r="BH910" s="9">
        <f>SUM(R$4:R$1569)/COUNTA(A$4:A$1569)</f>
        <v/>
      </c>
      <c r="BI910" s="9">
        <f>SUM(S$4:S$1569)/COUNTA(A$4:A$1569)</f>
        <v/>
      </c>
      <c r="BJ910" s="9">
        <f>SUM(T$4:T$1569)/COUNTA(A$4:A$1569)</f>
        <v/>
      </c>
      <c r="BK910" s="9">
        <f>SUM(U$4:U$1569)/COUNTA(A$4:A$1569)</f>
        <v/>
      </c>
      <c r="BL910" s="9">
        <f>SUM(V$4:V$1569)/COUNTA(A$4:A$1569)</f>
        <v/>
      </c>
      <c r="BM910" s="9">
        <f>SUM(W$4:W$1569)/COUNTA(A$4:A$1569)</f>
        <v/>
      </c>
      <c r="BN910" s="9">
        <f>SUM(X$4:X$1569)/COUNTA(A$4:A$1569)</f>
        <v/>
      </c>
      <c r="BO910" s="7" t="inlineStr">
        <is>
          <t>.</t>
        </is>
      </c>
      <c r="BP910" s="9">
        <f>IF(Z910&gt;=BB910,0,IFERROR(BB910+(SUMPRODUCT((Z$4:Z$1569&gt;=BB$4:BB$1569)*(Z$4:Z$1569-BB$4:BB$1569))/MAX(1,COUNTIF(Z$4:Z$1569,"&lt;"&amp;BB910+0.01))),BB910))</f>
        <v/>
      </c>
      <c r="BQ910" s="9">
        <f>IF(AA910&gt;=BC910,0,IFERROR(BC910+SUMPRODUCT((AA$4:AA$1569&gt;=BC$4:BC$1569)*(AA$4:AA$1569-BC$4:BC$1569))/MAX(1,COUNTIF(AA$4:AA$1569,"&lt;"&amp;BC910+0.01)),BC910))</f>
        <v/>
      </c>
      <c r="BR910" s="9">
        <f>IF(AB910&gt;=BD910,0,IFERROR(BD910+SUMPRODUCT((AB$4:AB$1569&gt;=BD$4:BD$1569)*(AB$4:AB$1569-BD$4:BD$1569))/MAX(1,COUNTIF(AB$4:AB$1569,"&lt;"&amp;BD910+0.01)),BD910))</f>
        <v/>
      </c>
      <c r="BS910" s="9">
        <f>IF(AC910&gt;=BE910,0,IFERROR(BE910+SUMPRODUCT((AC$4:AC$1569&gt;=BE$4:BE$1569)*(AC$4:AC$1569-BE$4:BE$1569))/MAX(1,COUNTIF(AC$4:AC$1569,"&lt;"&amp;BE910+0.01)),BE910))</f>
        <v/>
      </c>
      <c r="BT910" s="9">
        <f>IF(AD910&gt;=BF910,0,IFERROR(BF910+SUMPRODUCT((AD$4:AD$1569&gt;=BF$4:BF$1569)*(AD$4:AD$1569-BF$4:BF$1569))/MAX(1,COUNTIF(AD$4:AD$1569,"&lt;"&amp;BF910+0.01)),BF910))</f>
        <v/>
      </c>
      <c r="BU910" s="9">
        <f>IF(AE910&gt;=BG910,0,IFERROR(BG910+SUMPRODUCT((AE$4:AE$1569&gt;=BG$4:BG$1569)*(AE$4:AE$1569-BG$4:BG$1569))/MAX(1,COUNTIF(AE$4:AE$1569,"&lt;"&amp;BG910+0.01)),BG910))</f>
        <v/>
      </c>
      <c r="BV910" s="9">
        <f>IF(AF910&gt;=BH910,0,IFERROR(BH910+SUMPRODUCT((AF$4:AF$1569&gt;=BH$4:BH$1569)*(AF$4:AF$1569-BH$4:BH$1569))/MAX(1,COUNTIF(AF$4:AF$1569,"&lt;"&amp;BH910+0.01)),BH910))</f>
        <v/>
      </c>
      <c r="BW910" s="9">
        <f>IF(AG910&gt;=BI910,0,IFERROR(BI910+SUMPRODUCT((AG$4:AG$1569&gt;=BI$4:BI$1569)*(AG$4:AG$1569-BI$4:BI$1569))/MAX(1,COUNTIF(AG$4:AG$1569,"&lt;"&amp;BI910+0.01)),BI910))</f>
        <v/>
      </c>
      <c r="BX910" s="9">
        <f>IF(AH910&gt;=BJ910,0,IFERROR(BJ910+SUMPRODUCT((AH$4:AH$1569&gt;=BJ$4:BJ$1569)*(AH$4:AH$1569-BJ$4:BJ$1569))/MAX(1,COUNTIF(AH$4:AH$1569,"&lt;"&amp;BJ910+0.01)),BJ910))</f>
        <v/>
      </c>
      <c r="BY910" s="9">
        <f>IF(AI910&gt;=BK910,0,IFERROR(BK910+SUMPRODUCT((AI$4:AI$1569&gt;=BK$4:BK$1569)*(AI$4:AI$1569-BK$4:BK$1569))/MAX(1,COUNTIF(AI$4:AI$1569,"&lt;"&amp;BK910+0.01)),BK910))</f>
        <v/>
      </c>
      <c r="BZ910" s="9">
        <f>IF(AJ910&gt;=BL910,0,IFERROR(BL910+SUMPRODUCT((AJ$4:AJ$1569&gt;=BL$4:BL$1569)*(AJ$4:AJ$1569-BL$4:BL$1569))/MAX(1,COUNTIF(AJ$4:AJ$1569,"&lt;"&amp;BL910+0.01)),BL910))</f>
        <v/>
      </c>
      <c r="CA910" s="9">
        <f>IF(AK910&gt;=BM910,0,IFERROR(BM910+SUMPRODUCT((AK$4:AK$1569&gt;=BM$4:BM$1569)*(AK$4:AK$1569-BM$4:BM$1569))/MAX(1,COUNTIF(AK$4:AK$1569,"&lt;"&amp;BM910+0.01)),BM910))</f>
        <v/>
      </c>
      <c r="CB910" s="9">
        <f>IF(AL910&gt;=BN910,0,IFERROR(BN910+SUMPRODUCT((AL$4:AL$1569&gt;=BN$4:BN$1569)*(AL$4:AL$1569-BN$4:BN$1569))/MAX(1,COUNTIF(AL$4:AL$1569,"&lt;"&amp;BN910+0.01)),BN910))</f>
        <v/>
      </c>
      <c r="CC910" s="5">
        <f>IF(AO910="🟢","VERDE",IF(AO910="🟡","AMARELO",IF(AO910="🟠","VERMELHO",IF(AO910="🔴","VERMELHO","ROXO"))))</f>
        <v/>
      </c>
      <c r="CD910" s="5" t="inlineStr">
        <is>
          <t>🌎 REGIÕES</t>
        </is>
      </c>
      <c r="CE910" s="5" t="inlineStr">
        <is>
          <t>SEM REDE</t>
        </is>
      </c>
    </row>
    <row r="911">
      <c r="A911" s="5" t="inlineStr">
        <is>
          <t>29733478000102</t>
        </is>
      </c>
      <c r="B911" s="5" t="inlineStr">
        <is>
          <t>ONEIDA ROSANA RODRIGUES 07541518751 - ME</t>
        </is>
      </c>
      <c r="C911" s="5" t="inlineStr">
        <is>
          <t>06 - SEM GRUPO</t>
        </is>
      </c>
      <c r="D911" s="5" t="inlineStr">
        <is>
          <t>LARISSA PADILHA</t>
        </is>
      </c>
      <c r="E911" s="5" t="inlineStr">
        <is>
          <t>ES</t>
        </is>
      </c>
      <c r="F911" s="5">
        <f>IFERROR(VLOOKUP(C911,$AS$4:$AT$25,2,FALSE),"")</f>
        <v/>
      </c>
      <c r="G911" s="6">
        <f>IFERROR(VLOOKUP(C911,$AS$4:$AX$25,6,FALSE),"")</f>
        <v/>
      </c>
      <c r="H911" s="5">
        <f>IFERROR(VLOOKUP(C911,$AS$4:$AY$25,7,FALSE),"")</f>
        <v/>
      </c>
      <c r="I911" s="5">
        <f>IFERROR(VLOOKUP(C911,$AS$4:$AZ$25,8,FALSE),"")</f>
        <v/>
      </c>
      <c r="J911" s="7" t="inlineStr">
        <is>
          <t>.</t>
        </is>
      </c>
      <c r="K911" s="5" t="inlineStr">
        <is>
          <t>RJ + ES + MG</t>
        </is>
      </c>
      <c r="L911" s="8" t="n">
        <v>1252.173913043478</v>
      </c>
      <c r="M911" s="9" t="n">
        <v>104.3478260869565</v>
      </c>
      <c r="N911" s="9" t="n">
        <v>104.3478260869565</v>
      </c>
      <c r="O911" s="9" t="n">
        <v>104.3478260869565</v>
      </c>
      <c r="P911" s="9" t="n">
        <v>104.3478260869565</v>
      </c>
      <c r="Q911" s="9" t="n">
        <v>104.3478260869565</v>
      </c>
      <c r="R911" s="9" t="n">
        <v>104.3478260869565</v>
      </c>
      <c r="S911" s="9" t="n">
        <v>104.3478260869565</v>
      </c>
      <c r="T911" s="9" t="n">
        <v>104.3478260869565</v>
      </c>
      <c r="U911" s="9" t="n">
        <v>104.3478260869565</v>
      </c>
      <c r="V911" s="9" t="n">
        <v>104.3478260869565</v>
      </c>
      <c r="W911" s="9" t="n">
        <v>104.3478260869565</v>
      </c>
      <c r="X911" s="9" t="n">
        <v>104.3478260869565</v>
      </c>
      <c r="Y911" s="7" t="inlineStr">
        <is>
          <t>.</t>
        </is>
      </c>
      <c r="Z911" s="8">
        <f>SUM(AA911:AL911)</f>
        <v/>
      </c>
      <c r="AA911" s="9" t="n">
        <v>0</v>
      </c>
      <c r="AB911" s="9" t="n">
        <v>0</v>
      </c>
      <c r="AC911" s="9" t="n">
        <v>0</v>
      </c>
      <c r="AD911" s="9" t="n">
        <v>0</v>
      </c>
      <c r="AE911" s="9" t="n">
        <v>0</v>
      </c>
      <c r="AF911" s="9" t="n">
        <v>0</v>
      </c>
      <c r="AG911" s="9" t="n">
        <v>0</v>
      </c>
      <c r="AH911" s="9" t="n">
        <v>0</v>
      </c>
      <c r="AI911" s="9" t="n">
        <v>0</v>
      </c>
      <c r="AJ911" s="9" t="n">
        <v>0</v>
      </c>
      <c r="AK911" s="9" t="n">
        <v>0</v>
      </c>
      <c r="AL911" s="9" t="n">
        <v>0</v>
      </c>
      <c r="AM911" s="7" t="inlineStr">
        <is>
          <t>.</t>
        </is>
      </c>
      <c r="AN911" s="6">
        <f>IF(L911=0,0,Z911/L911)</f>
        <v/>
      </c>
      <c r="AO911" s="5">
        <f>IF(AN911="","",IF(AN911&gt;=0.9,"🟢",IF(AN911&gt;=0.7,"🟡",IF(AN911&gt;=0.5,"🟠","🔴"))))</f>
        <v/>
      </c>
      <c r="AP911" s="9">
        <f>IF(L911=0,0,L911-Z911)</f>
        <v/>
      </c>
      <c r="AQ911" s="5">
        <f>IF(Z911=0,"",RANK(Z911,Z$4:Z$1569,0))</f>
        <v/>
      </c>
      <c r="AR911" s="7" t="inlineStr">
        <is>
          <t>.</t>
        </is>
      </c>
      <c r="BA911" s="7" t="inlineStr">
        <is>
          <t>.</t>
        </is>
      </c>
      <c r="BB911" s="9">
        <f>SUM(L$4:L$1569)/COUNTA(A$4:A$1569)</f>
        <v/>
      </c>
      <c r="BC911" s="9">
        <f>SUM(M$4:M$1569)/COUNTA(A$4:A$1569)</f>
        <v/>
      </c>
      <c r="BD911" s="9">
        <f>SUM(N$4:N$1569)/COUNTA(A$4:A$1569)</f>
        <v/>
      </c>
      <c r="BE911" s="9">
        <f>SUM(O$4:O$1569)/COUNTA(A$4:A$1569)</f>
        <v/>
      </c>
      <c r="BF911" s="9">
        <f>SUM(P$4:P$1569)/COUNTA(A$4:A$1569)</f>
        <v/>
      </c>
      <c r="BG911" s="9">
        <f>SUM(Q$4:Q$1569)/COUNTA(A$4:A$1569)</f>
        <v/>
      </c>
      <c r="BH911" s="9">
        <f>SUM(R$4:R$1569)/COUNTA(A$4:A$1569)</f>
        <v/>
      </c>
      <c r="BI911" s="9">
        <f>SUM(S$4:S$1569)/COUNTA(A$4:A$1569)</f>
        <v/>
      </c>
      <c r="BJ911" s="9">
        <f>SUM(T$4:T$1569)/COUNTA(A$4:A$1569)</f>
        <v/>
      </c>
      <c r="BK911" s="9">
        <f>SUM(U$4:U$1569)/COUNTA(A$4:A$1569)</f>
        <v/>
      </c>
      <c r="BL911" s="9">
        <f>SUM(V$4:V$1569)/COUNTA(A$4:A$1569)</f>
        <v/>
      </c>
      <c r="BM911" s="9">
        <f>SUM(W$4:W$1569)/COUNTA(A$4:A$1569)</f>
        <v/>
      </c>
      <c r="BN911" s="9">
        <f>SUM(X$4:X$1569)/COUNTA(A$4:A$1569)</f>
        <v/>
      </c>
      <c r="BO911" s="7" t="inlineStr">
        <is>
          <t>.</t>
        </is>
      </c>
      <c r="BP911" s="9">
        <f>IF(Z911&gt;=BB911,0,IFERROR(BB911+(SUMPRODUCT((Z$4:Z$1569&gt;=BB$4:BB$1569)*(Z$4:Z$1569-BB$4:BB$1569))/MAX(1,COUNTIF(Z$4:Z$1569,"&lt;"&amp;BB911+0.01))),BB911))</f>
        <v/>
      </c>
      <c r="BQ911" s="9">
        <f>IF(AA911&gt;=BC911,0,IFERROR(BC911+SUMPRODUCT((AA$4:AA$1569&gt;=BC$4:BC$1569)*(AA$4:AA$1569-BC$4:BC$1569))/MAX(1,COUNTIF(AA$4:AA$1569,"&lt;"&amp;BC911+0.01)),BC911))</f>
        <v/>
      </c>
      <c r="BR911" s="9">
        <f>IF(AB911&gt;=BD911,0,IFERROR(BD911+SUMPRODUCT((AB$4:AB$1569&gt;=BD$4:BD$1569)*(AB$4:AB$1569-BD$4:BD$1569))/MAX(1,COUNTIF(AB$4:AB$1569,"&lt;"&amp;BD911+0.01)),BD911))</f>
        <v/>
      </c>
      <c r="BS911" s="9">
        <f>IF(AC911&gt;=BE911,0,IFERROR(BE911+SUMPRODUCT((AC$4:AC$1569&gt;=BE$4:BE$1569)*(AC$4:AC$1569-BE$4:BE$1569))/MAX(1,COUNTIF(AC$4:AC$1569,"&lt;"&amp;BE911+0.01)),BE911))</f>
        <v/>
      </c>
      <c r="BT911" s="9">
        <f>IF(AD911&gt;=BF911,0,IFERROR(BF911+SUMPRODUCT((AD$4:AD$1569&gt;=BF$4:BF$1569)*(AD$4:AD$1569-BF$4:BF$1569))/MAX(1,COUNTIF(AD$4:AD$1569,"&lt;"&amp;BF911+0.01)),BF911))</f>
        <v/>
      </c>
      <c r="BU911" s="9">
        <f>IF(AE911&gt;=BG911,0,IFERROR(BG911+SUMPRODUCT((AE$4:AE$1569&gt;=BG$4:BG$1569)*(AE$4:AE$1569-BG$4:BG$1569))/MAX(1,COUNTIF(AE$4:AE$1569,"&lt;"&amp;BG911+0.01)),BG911))</f>
        <v/>
      </c>
      <c r="BV911" s="9">
        <f>IF(AF911&gt;=BH911,0,IFERROR(BH911+SUMPRODUCT((AF$4:AF$1569&gt;=BH$4:BH$1569)*(AF$4:AF$1569-BH$4:BH$1569))/MAX(1,COUNTIF(AF$4:AF$1569,"&lt;"&amp;BH911+0.01)),BH911))</f>
        <v/>
      </c>
      <c r="BW911" s="9">
        <f>IF(AG911&gt;=BI911,0,IFERROR(BI911+SUMPRODUCT((AG$4:AG$1569&gt;=BI$4:BI$1569)*(AG$4:AG$1569-BI$4:BI$1569))/MAX(1,COUNTIF(AG$4:AG$1569,"&lt;"&amp;BI911+0.01)),BI911))</f>
        <v/>
      </c>
      <c r="BX911" s="9">
        <f>IF(AH911&gt;=BJ911,0,IFERROR(BJ911+SUMPRODUCT((AH$4:AH$1569&gt;=BJ$4:BJ$1569)*(AH$4:AH$1569-BJ$4:BJ$1569))/MAX(1,COUNTIF(AH$4:AH$1569,"&lt;"&amp;BJ911+0.01)),BJ911))</f>
        <v/>
      </c>
      <c r="BY911" s="9">
        <f>IF(AI911&gt;=BK911,0,IFERROR(BK911+SUMPRODUCT((AI$4:AI$1569&gt;=BK$4:BK$1569)*(AI$4:AI$1569-BK$4:BK$1569))/MAX(1,COUNTIF(AI$4:AI$1569,"&lt;"&amp;BK911+0.01)),BK911))</f>
        <v/>
      </c>
      <c r="BZ911" s="9">
        <f>IF(AJ911&gt;=BL911,0,IFERROR(BL911+SUMPRODUCT((AJ$4:AJ$1569&gt;=BL$4:BL$1569)*(AJ$4:AJ$1569-BL$4:BL$1569))/MAX(1,COUNTIF(AJ$4:AJ$1569,"&lt;"&amp;BL911+0.01)),BL911))</f>
        <v/>
      </c>
      <c r="CA911" s="9">
        <f>IF(AK911&gt;=BM911,0,IFERROR(BM911+SUMPRODUCT((AK$4:AK$1569&gt;=BM$4:BM$1569)*(AK$4:AK$1569-BM$4:BM$1569))/MAX(1,COUNTIF(AK$4:AK$1569,"&lt;"&amp;BM911+0.01)),BM911))</f>
        <v/>
      </c>
      <c r="CB911" s="9">
        <f>IF(AL911&gt;=BN911,0,IFERROR(BN911+SUMPRODUCT((AL$4:AL$1569&gt;=BN$4:BN$1569)*(AL$4:AL$1569-BN$4:BN$1569))/MAX(1,COUNTIF(AL$4:AL$1569,"&lt;"&amp;BN911+0.01)),BN911))</f>
        <v/>
      </c>
      <c r="CC911" s="5">
        <f>IF(AO911="🟢","VERDE",IF(AO911="🟡","AMARELO",IF(AO911="🟠","VERMELHO",IF(AO911="🔴","VERMELHO","ROXO"))))</f>
        <v/>
      </c>
      <c r="CD911" s="5" t="inlineStr">
        <is>
          <t>🌎 REGIÕES</t>
        </is>
      </c>
      <c r="CE911" s="5" t="inlineStr">
        <is>
          <t>SEM REDE</t>
        </is>
      </c>
    </row>
    <row r="912">
      <c r="A912" s="5" t="inlineStr">
        <is>
          <t>29774326000158</t>
        </is>
      </c>
      <c r="B912" s="5" t="inlineStr">
        <is>
          <t>CASTANHAS COLONIAL LTDA - ME</t>
        </is>
      </c>
      <c r="C912" s="5" t="inlineStr">
        <is>
          <t>06 - SEM GRUPO</t>
        </is>
      </c>
      <c r="D912" s="5" t="inlineStr">
        <is>
          <t>LARISSA PADILHA</t>
        </is>
      </c>
      <c r="E912" s="5" t="inlineStr">
        <is>
          <t>MG</t>
        </is>
      </c>
      <c r="F912" s="5">
        <f>IFERROR(VLOOKUP(C912,$AS$4:$AT$25,2,FALSE),"")</f>
        <v/>
      </c>
      <c r="G912" s="6">
        <f>IFERROR(VLOOKUP(C912,$AS$4:$AX$25,6,FALSE),"")</f>
        <v/>
      </c>
      <c r="H912" s="5">
        <f>IFERROR(VLOOKUP(C912,$AS$4:$AY$25,7,FALSE),"")</f>
        <v/>
      </c>
      <c r="I912" s="5">
        <f>IFERROR(VLOOKUP(C912,$AS$4:$AZ$25,8,FALSE),"")</f>
        <v/>
      </c>
      <c r="J912" s="7" t="inlineStr">
        <is>
          <t>.</t>
        </is>
      </c>
      <c r="K912" s="5" t="inlineStr">
        <is>
          <t>RJ + ES + MG</t>
        </is>
      </c>
      <c r="L912" s="8" t="n">
        <v>1565.217391304348</v>
      </c>
      <c r="M912" s="9" t="n">
        <v>130.4347826086957</v>
      </c>
      <c r="N912" s="9" t="n">
        <v>130.4347826086957</v>
      </c>
      <c r="O912" s="9" t="n">
        <v>130.4347826086957</v>
      </c>
      <c r="P912" s="9" t="n">
        <v>130.4347826086957</v>
      </c>
      <c r="Q912" s="9" t="n">
        <v>130.4347826086957</v>
      </c>
      <c r="R912" s="9" t="n">
        <v>130.4347826086957</v>
      </c>
      <c r="S912" s="9" t="n">
        <v>130.4347826086957</v>
      </c>
      <c r="T912" s="9" t="n">
        <v>130.4347826086957</v>
      </c>
      <c r="U912" s="9" t="n">
        <v>130.4347826086957</v>
      </c>
      <c r="V912" s="9" t="n">
        <v>130.4347826086957</v>
      </c>
      <c r="W912" s="9" t="n">
        <v>130.4347826086957</v>
      </c>
      <c r="X912" s="9" t="n">
        <v>130.4347826086957</v>
      </c>
      <c r="Y912" s="7" t="inlineStr">
        <is>
          <t>.</t>
        </is>
      </c>
      <c r="Z912" s="8">
        <f>SUM(AA912:AL912)</f>
        <v/>
      </c>
      <c r="AA912" s="9" t="n">
        <v>0</v>
      </c>
      <c r="AB912" s="9" t="n">
        <v>0</v>
      </c>
      <c r="AC912" s="9" t="n">
        <v>0</v>
      </c>
      <c r="AD912" s="9" t="n">
        <v>0</v>
      </c>
      <c r="AE912" s="9" t="n">
        <v>0</v>
      </c>
      <c r="AF912" s="9" t="n">
        <v>0</v>
      </c>
      <c r="AG912" s="9" t="n">
        <v>0</v>
      </c>
      <c r="AH912" s="9" t="n">
        <v>0</v>
      </c>
      <c r="AI912" s="9" t="n">
        <v>0</v>
      </c>
      <c r="AJ912" s="9" t="n">
        <v>0</v>
      </c>
      <c r="AK912" s="9" t="n">
        <v>0</v>
      </c>
      <c r="AL912" s="9" t="n">
        <v>0</v>
      </c>
      <c r="AM912" s="7" t="inlineStr">
        <is>
          <t>.</t>
        </is>
      </c>
      <c r="AN912" s="6">
        <f>IF(L912=0,0,Z912/L912)</f>
        <v/>
      </c>
      <c r="AO912" s="5">
        <f>IF(AN912="","",IF(AN912&gt;=0.9,"🟢",IF(AN912&gt;=0.7,"🟡",IF(AN912&gt;=0.5,"🟠","🔴"))))</f>
        <v/>
      </c>
      <c r="AP912" s="9">
        <f>IF(L912=0,0,L912-Z912)</f>
        <v/>
      </c>
      <c r="AQ912" s="5">
        <f>IF(Z912=0,"",RANK(Z912,Z$4:Z$1569,0))</f>
        <v/>
      </c>
      <c r="AR912" s="7" t="inlineStr">
        <is>
          <t>.</t>
        </is>
      </c>
      <c r="BA912" s="7" t="inlineStr">
        <is>
          <t>.</t>
        </is>
      </c>
      <c r="BB912" s="9">
        <f>SUM(L$4:L$1569)/COUNTA(A$4:A$1569)</f>
        <v/>
      </c>
      <c r="BC912" s="9">
        <f>SUM(M$4:M$1569)/COUNTA(A$4:A$1569)</f>
        <v/>
      </c>
      <c r="BD912" s="9">
        <f>SUM(N$4:N$1569)/COUNTA(A$4:A$1569)</f>
        <v/>
      </c>
      <c r="BE912" s="9">
        <f>SUM(O$4:O$1569)/COUNTA(A$4:A$1569)</f>
        <v/>
      </c>
      <c r="BF912" s="9">
        <f>SUM(P$4:P$1569)/COUNTA(A$4:A$1569)</f>
        <v/>
      </c>
      <c r="BG912" s="9">
        <f>SUM(Q$4:Q$1569)/COUNTA(A$4:A$1569)</f>
        <v/>
      </c>
      <c r="BH912" s="9">
        <f>SUM(R$4:R$1569)/COUNTA(A$4:A$1569)</f>
        <v/>
      </c>
      <c r="BI912" s="9">
        <f>SUM(S$4:S$1569)/COUNTA(A$4:A$1569)</f>
        <v/>
      </c>
      <c r="BJ912" s="9">
        <f>SUM(T$4:T$1569)/COUNTA(A$4:A$1569)</f>
        <v/>
      </c>
      <c r="BK912" s="9">
        <f>SUM(U$4:U$1569)/COUNTA(A$4:A$1569)</f>
        <v/>
      </c>
      <c r="BL912" s="9">
        <f>SUM(V$4:V$1569)/COUNTA(A$4:A$1569)</f>
        <v/>
      </c>
      <c r="BM912" s="9">
        <f>SUM(W$4:W$1569)/COUNTA(A$4:A$1569)</f>
        <v/>
      </c>
      <c r="BN912" s="9">
        <f>SUM(X$4:X$1569)/COUNTA(A$4:A$1569)</f>
        <v/>
      </c>
      <c r="BO912" s="7" t="inlineStr">
        <is>
          <t>.</t>
        </is>
      </c>
      <c r="BP912" s="9">
        <f>IF(Z912&gt;=BB912,0,IFERROR(BB912+(SUMPRODUCT((Z$4:Z$1569&gt;=BB$4:BB$1569)*(Z$4:Z$1569-BB$4:BB$1569))/MAX(1,COUNTIF(Z$4:Z$1569,"&lt;"&amp;BB912+0.01))),BB912))</f>
        <v/>
      </c>
      <c r="BQ912" s="9">
        <f>IF(AA912&gt;=BC912,0,IFERROR(BC912+SUMPRODUCT((AA$4:AA$1569&gt;=BC$4:BC$1569)*(AA$4:AA$1569-BC$4:BC$1569))/MAX(1,COUNTIF(AA$4:AA$1569,"&lt;"&amp;BC912+0.01)),BC912))</f>
        <v/>
      </c>
      <c r="BR912" s="9">
        <f>IF(AB912&gt;=BD912,0,IFERROR(BD912+SUMPRODUCT((AB$4:AB$1569&gt;=BD$4:BD$1569)*(AB$4:AB$1569-BD$4:BD$1569))/MAX(1,COUNTIF(AB$4:AB$1569,"&lt;"&amp;BD912+0.01)),BD912))</f>
        <v/>
      </c>
      <c r="BS912" s="9">
        <f>IF(AC912&gt;=BE912,0,IFERROR(BE912+SUMPRODUCT((AC$4:AC$1569&gt;=BE$4:BE$1569)*(AC$4:AC$1569-BE$4:BE$1569))/MAX(1,COUNTIF(AC$4:AC$1569,"&lt;"&amp;BE912+0.01)),BE912))</f>
        <v/>
      </c>
      <c r="BT912" s="9">
        <f>IF(AD912&gt;=BF912,0,IFERROR(BF912+SUMPRODUCT((AD$4:AD$1569&gt;=BF$4:BF$1569)*(AD$4:AD$1569-BF$4:BF$1569))/MAX(1,COUNTIF(AD$4:AD$1569,"&lt;"&amp;BF912+0.01)),BF912))</f>
        <v/>
      </c>
      <c r="BU912" s="9">
        <f>IF(AE912&gt;=BG912,0,IFERROR(BG912+SUMPRODUCT((AE$4:AE$1569&gt;=BG$4:BG$1569)*(AE$4:AE$1569-BG$4:BG$1569))/MAX(1,COUNTIF(AE$4:AE$1569,"&lt;"&amp;BG912+0.01)),BG912))</f>
        <v/>
      </c>
      <c r="BV912" s="9">
        <f>IF(AF912&gt;=BH912,0,IFERROR(BH912+SUMPRODUCT((AF$4:AF$1569&gt;=BH$4:BH$1569)*(AF$4:AF$1569-BH$4:BH$1569))/MAX(1,COUNTIF(AF$4:AF$1569,"&lt;"&amp;BH912+0.01)),BH912))</f>
        <v/>
      </c>
      <c r="BW912" s="9">
        <f>IF(AG912&gt;=BI912,0,IFERROR(BI912+SUMPRODUCT((AG$4:AG$1569&gt;=BI$4:BI$1569)*(AG$4:AG$1569-BI$4:BI$1569))/MAX(1,COUNTIF(AG$4:AG$1569,"&lt;"&amp;BI912+0.01)),BI912))</f>
        <v/>
      </c>
      <c r="BX912" s="9">
        <f>IF(AH912&gt;=BJ912,0,IFERROR(BJ912+SUMPRODUCT((AH$4:AH$1569&gt;=BJ$4:BJ$1569)*(AH$4:AH$1569-BJ$4:BJ$1569))/MAX(1,COUNTIF(AH$4:AH$1569,"&lt;"&amp;BJ912+0.01)),BJ912))</f>
        <v/>
      </c>
      <c r="BY912" s="9">
        <f>IF(AI912&gt;=BK912,0,IFERROR(BK912+SUMPRODUCT((AI$4:AI$1569&gt;=BK$4:BK$1569)*(AI$4:AI$1569-BK$4:BK$1569))/MAX(1,COUNTIF(AI$4:AI$1569,"&lt;"&amp;BK912+0.01)),BK912))</f>
        <v/>
      </c>
      <c r="BZ912" s="9">
        <f>IF(AJ912&gt;=BL912,0,IFERROR(BL912+SUMPRODUCT((AJ$4:AJ$1569&gt;=BL$4:BL$1569)*(AJ$4:AJ$1569-BL$4:BL$1569))/MAX(1,COUNTIF(AJ$4:AJ$1569,"&lt;"&amp;BL912+0.01)),BL912))</f>
        <v/>
      </c>
      <c r="CA912" s="9">
        <f>IF(AK912&gt;=BM912,0,IFERROR(BM912+SUMPRODUCT((AK$4:AK$1569&gt;=BM$4:BM$1569)*(AK$4:AK$1569-BM$4:BM$1569))/MAX(1,COUNTIF(AK$4:AK$1569,"&lt;"&amp;BM912+0.01)),BM912))</f>
        <v/>
      </c>
      <c r="CB912" s="9">
        <f>IF(AL912&gt;=BN912,0,IFERROR(BN912+SUMPRODUCT((AL$4:AL$1569&gt;=BN$4:BN$1569)*(AL$4:AL$1569-BN$4:BN$1569))/MAX(1,COUNTIF(AL$4:AL$1569,"&lt;"&amp;BN912+0.01)),BN912))</f>
        <v/>
      </c>
      <c r="CC912" s="5">
        <f>IF(AO912="🟢","VERDE",IF(AO912="🟡","AMARELO",IF(AO912="🟠","VERMELHO",IF(AO912="🔴","VERMELHO","ROXO"))))</f>
        <v/>
      </c>
      <c r="CD912" s="5" t="inlineStr">
        <is>
          <t>🌎 REGIÕES</t>
        </is>
      </c>
      <c r="CE912" s="5" t="inlineStr">
        <is>
          <t>SEM REDE</t>
        </is>
      </c>
    </row>
    <row r="913">
      <c r="A913" s="5" t="inlineStr">
        <is>
          <t>29847313000161</t>
        </is>
      </c>
      <c r="B913" s="5" t="inlineStr">
        <is>
          <t>DA FAZENDA MERCADO SAUDAVEL E SUPLEMENTO</t>
        </is>
      </c>
      <c r="C913" s="5" t="inlineStr">
        <is>
          <t>06 - INTERNA - DIVINA TERRA</t>
        </is>
      </c>
      <c r="D913" s="5" t="inlineStr">
        <is>
          <t>DAIANE STAVICKI</t>
        </is>
      </c>
      <c r="E913" s="5" t="inlineStr"/>
      <c r="F913" s="5">
        <f>IFERROR(VLOOKUP(C913,$AS$4:$AT$25,2,FALSE),"")</f>
        <v/>
      </c>
      <c r="G913" s="6">
        <f>IFERROR(VLOOKUP(C913,$AS$4:$AX$25,6,FALSE),"")</f>
        <v/>
      </c>
      <c r="H913" s="5">
        <f>IFERROR(VLOOKUP(C913,$AS$4:$AY$25,7,FALSE),"")</f>
        <v/>
      </c>
      <c r="I913" s="5">
        <f>IFERROR(VLOOKUP(C913,$AS$4:$AZ$25,8,FALSE),"")</f>
        <v/>
      </c>
      <c r="J913" s="7" t="inlineStr">
        <is>
          <t>.</t>
        </is>
      </c>
      <c r="K913" s="5" t="inlineStr">
        <is>
          <t>NACIONAL</t>
        </is>
      </c>
      <c r="L913" s="8" t="n">
        <v>6566.037735849057</v>
      </c>
      <c r="M913" s="9" t="n">
        <v>452.8301886792453</v>
      </c>
      <c r="N913" s="9" t="n">
        <v>481.1320754716981</v>
      </c>
      <c r="O913" s="9" t="n">
        <v>481.1320754716981</v>
      </c>
      <c r="P913" s="9" t="n">
        <v>509.4339622641509</v>
      </c>
      <c r="Q913" s="9" t="n">
        <v>509.4339622641509</v>
      </c>
      <c r="R913" s="9" t="n">
        <v>537.7358490566038</v>
      </c>
      <c r="S913" s="9" t="n">
        <v>566.0377358490566</v>
      </c>
      <c r="T913" s="9" t="n">
        <v>566.0377358490566</v>
      </c>
      <c r="U913" s="9" t="n">
        <v>594.3396226415094</v>
      </c>
      <c r="V913" s="9" t="n">
        <v>594.3396226415094</v>
      </c>
      <c r="W913" s="9" t="n">
        <v>622.6415094339623</v>
      </c>
      <c r="X913" s="9" t="n">
        <v>650.9433962264151</v>
      </c>
      <c r="Y913" s="7" t="inlineStr">
        <is>
          <t>.</t>
        </is>
      </c>
      <c r="Z913" s="8">
        <f>SUM(AA913:AL913)</f>
        <v/>
      </c>
      <c r="AA913" s="9" t="n">
        <v>0</v>
      </c>
      <c r="AB913" s="9" t="n">
        <v>0</v>
      </c>
      <c r="AC913" s="9" t="n">
        <v>0</v>
      </c>
      <c r="AD913" s="9" t="n">
        <v>0</v>
      </c>
      <c r="AE913" s="9" t="n">
        <v>0</v>
      </c>
      <c r="AF913" s="9" t="n">
        <v>0</v>
      </c>
      <c r="AG913" s="9" t="n">
        <v>0</v>
      </c>
      <c r="AH913" s="9" t="n">
        <v>0</v>
      </c>
      <c r="AI913" s="9" t="n">
        <v>0</v>
      </c>
      <c r="AJ913" s="9" t="n">
        <v>0</v>
      </c>
      <c r="AK913" s="9" t="n">
        <v>0</v>
      </c>
      <c r="AL913" s="9" t="n">
        <v>0</v>
      </c>
      <c r="AM913" s="7" t="inlineStr">
        <is>
          <t>.</t>
        </is>
      </c>
      <c r="AN913" s="6">
        <f>IF(L913=0,0,Z913/L913)</f>
        <v/>
      </c>
      <c r="AO913" s="5">
        <f>IF(AN913="","",IF(AN913&gt;=0.9,"🟢",IF(AN913&gt;=0.7,"🟡",IF(AN913&gt;=0.5,"🟠","🔴"))))</f>
        <v/>
      </c>
      <c r="AP913" s="9">
        <f>IF(L913=0,0,L913-Z913)</f>
        <v/>
      </c>
      <c r="AQ913" s="5">
        <f>IF(Z913=0,"",RANK(Z913,Z$4:Z$1569,0))</f>
        <v/>
      </c>
      <c r="AR913" s="7" t="inlineStr">
        <is>
          <t>.</t>
        </is>
      </c>
      <c r="BA913" s="7" t="inlineStr">
        <is>
          <t>.</t>
        </is>
      </c>
      <c r="BB913" s="9">
        <f>SUM(L$4:L$1569)/COUNTA(A$4:A$1569)</f>
        <v/>
      </c>
      <c r="BC913" s="9">
        <f>SUM(M$4:M$1569)/COUNTA(A$4:A$1569)</f>
        <v/>
      </c>
      <c r="BD913" s="9">
        <f>SUM(N$4:N$1569)/COUNTA(A$4:A$1569)</f>
        <v/>
      </c>
      <c r="BE913" s="9">
        <f>SUM(O$4:O$1569)/COUNTA(A$4:A$1569)</f>
        <v/>
      </c>
      <c r="BF913" s="9">
        <f>SUM(P$4:P$1569)/COUNTA(A$4:A$1569)</f>
        <v/>
      </c>
      <c r="BG913" s="9">
        <f>SUM(Q$4:Q$1569)/COUNTA(A$4:A$1569)</f>
        <v/>
      </c>
      <c r="BH913" s="9">
        <f>SUM(R$4:R$1569)/COUNTA(A$4:A$1569)</f>
        <v/>
      </c>
      <c r="BI913" s="9">
        <f>SUM(S$4:S$1569)/COUNTA(A$4:A$1569)</f>
        <v/>
      </c>
      <c r="BJ913" s="9">
        <f>SUM(T$4:T$1569)/COUNTA(A$4:A$1569)</f>
        <v/>
      </c>
      <c r="BK913" s="9">
        <f>SUM(U$4:U$1569)/COUNTA(A$4:A$1569)</f>
        <v/>
      </c>
      <c r="BL913" s="9">
        <f>SUM(V$4:V$1569)/COUNTA(A$4:A$1569)</f>
        <v/>
      </c>
      <c r="BM913" s="9">
        <f>SUM(W$4:W$1569)/COUNTA(A$4:A$1569)</f>
        <v/>
      </c>
      <c r="BN913" s="9">
        <f>SUM(X$4:X$1569)/COUNTA(A$4:A$1569)</f>
        <v/>
      </c>
      <c r="BO913" s="7" t="inlineStr">
        <is>
          <t>.</t>
        </is>
      </c>
      <c r="BP913" s="9">
        <f>IF(Z913&gt;=BB913,0,IFERROR(BB913+(SUMPRODUCT((Z$4:Z$1569&gt;=BB$4:BB$1569)*(Z$4:Z$1569-BB$4:BB$1569))/MAX(1,COUNTIF(Z$4:Z$1569,"&lt;"&amp;BB913+0.01))),BB913))</f>
        <v/>
      </c>
      <c r="BQ913" s="9">
        <f>IF(AA913&gt;=BC913,0,IFERROR(BC913+SUMPRODUCT((AA$4:AA$1569&gt;=BC$4:BC$1569)*(AA$4:AA$1569-BC$4:BC$1569))/MAX(1,COUNTIF(AA$4:AA$1569,"&lt;"&amp;BC913+0.01)),BC913))</f>
        <v/>
      </c>
      <c r="BR913" s="9">
        <f>IF(AB913&gt;=BD913,0,IFERROR(BD913+SUMPRODUCT((AB$4:AB$1569&gt;=BD$4:BD$1569)*(AB$4:AB$1569-BD$4:BD$1569))/MAX(1,COUNTIF(AB$4:AB$1569,"&lt;"&amp;BD913+0.01)),BD913))</f>
        <v/>
      </c>
      <c r="BS913" s="9">
        <f>IF(AC913&gt;=BE913,0,IFERROR(BE913+SUMPRODUCT((AC$4:AC$1569&gt;=BE$4:BE$1569)*(AC$4:AC$1569-BE$4:BE$1569))/MAX(1,COUNTIF(AC$4:AC$1569,"&lt;"&amp;BE913+0.01)),BE913))</f>
        <v/>
      </c>
      <c r="BT913" s="9">
        <f>IF(AD913&gt;=BF913,0,IFERROR(BF913+SUMPRODUCT((AD$4:AD$1569&gt;=BF$4:BF$1569)*(AD$4:AD$1569-BF$4:BF$1569))/MAX(1,COUNTIF(AD$4:AD$1569,"&lt;"&amp;BF913+0.01)),BF913))</f>
        <v/>
      </c>
      <c r="BU913" s="9">
        <f>IF(AE913&gt;=BG913,0,IFERROR(BG913+SUMPRODUCT((AE$4:AE$1569&gt;=BG$4:BG$1569)*(AE$4:AE$1569-BG$4:BG$1569))/MAX(1,COUNTIF(AE$4:AE$1569,"&lt;"&amp;BG913+0.01)),BG913))</f>
        <v/>
      </c>
      <c r="BV913" s="9">
        <f>IF(AF913&gt;=BH913,0,IFERROR(BH913+SUMPRODUCT((AF$4:AF$1569&gt;=BH$4:BH$1569)*(AF$4:AF$1569-BH$4:BH$1569))/MAX(1,COUNTIF(AF$4:AF$1569,"&lt;"&amp;BH913+0.01)),BH913))</f>
        <v/>
      </c>
      <c r="BW913" s="9">
        <f>IF(AG913&gt;=BI913,0,IFERROR(BI913+SUMPRODUCT((AG$4:AG$1569&gt;=BI$4:BI$1569)*(AG$4:AG$1569-BI$4:BI$1569))/MAX(1,COUNTIF(AG$4:AG$1569,"&lt;"&amp;BI913+0.01)),BI913))</f>
        <v/>
      </c>
      <c r="BX913" s="9">
        <f>IF(AH913&gt;=BJ913,0,IFERROR(BJ913+SUMPRODUCT((AH$4:AH$1569&gt;=BJ$4:BJ$1569)*(AH$4:AH$1569-BJ$4:BJ$1569))/MAX(1,COUNTIF(AH$4:AH$1569,"&lt;"&amp;BJ913+0.01)),BJ913))</f>
        <v/>
      </c>
      <c r="BY913" s="9">
        <f>IF(AI913&gt;=BK913,0,IFERROR(BK913+SUMPRODUCT((AI$4:AI$1569&gt;=BK$4:BK$1569)*(AI$4:AI$1569-BK$4:BK$1569))/MAX(1,COUNTIF(AI$4:AI$1569,"&lt;"&amp;BK913+0.01)),BK913))</f>
        <v/>
      </c>
      <c r="BZ913" s="9">
        <f>IF(AJ913&gt;=BL913,0,IFERROR(BL913+SUMPRODUCT((AJ$4:AJ$1569&gt;=BL$4:BL$1569)*(AJ$4:AJ$1569-BL$4:BL$1569))/MAX(1,COUNTIF(AJ$4:AJ$1569,"&lt;"&amp;BL913+0.01)),BL913))</f>
        <v/>
      </c>
      <c r="CA913" s="9">
        <f>IF(AK913&gt;=BM913,0,IFERROR(BM913+SUMPRODUCT((AK$4:AK$1569&gt;=BM$4:BM$1569)*(AK$4:AK$1569-BM$4:BM$1569))/MAX(1,COUNTIF(AK$4:AK$1569,"&lt;"&amp;BM913+0.01)),BM913))</f>
        <v/>
      </c>
      <c r="CB913" s="9">
        <f>IF(AL913&gt;=BN913,0,IFERROR(BN913+SUMPRODUCT((AL$4:AL$1569&gt;=BN$4:BN$1569)*(AL$4:AL$1569-BN$4:BN$1569))/MAX(1,COUNTIF(AL$4:AL$1569,"&lt;"&amp;BN913+0.01)),BN913))</f>
        <v/>
      </c>
      <c r="CC913" s="5">
        <f>IF(AO913="🟢","VERDE",IF(AO913="🟡","AMARELO",IF(AO913="🟠","VERMELHO",IF(AO913="🔴","VERMELHO","ROXO"))))</f>
        <v/>
      </c>
      <c r="CD913" s="5" t="inlineStr">
        <is>
          <t>🏢 REDES</t>
        </is>
      </c>
      <c r="CE913" s="5" t="inlineStr">
        <is>
          <t>DIVINA TERRA</t>
        </is>
      </c>
    </row>
    <row r="914">
      <c r="A914" s="5" t="inlineStr">
        <is>
          <t>29877346000154</t>
        </is>
      </c>
      <c r="B914" s="5" t="inlineStr">
        <is>
          <t>LSM COMERCIO DE PRODUTOS NATURAIS LTDA -</t>
        </is>
      </c>
      <c r="C914" s="5" t="inlineStr">
        <is>
          <t>06 - INTERNA - CIA DA SAUDE</t>
        </is>
      </c>
      <c r="D914" s="5" t="inlineStr">
        <is>
          <t>JULIO GADRET</t>
        </is>
      </c>
      <c r="E914" s="5" t="inlineStr"/>
      <c r="F914" s="5">
        <f>IFERROR(VLOOKUP(C914,$AS$4:$AT$25,2,FALSE),"")</f>
        <v/>
      </c>
      <c r="G914" s="6">
        <f>IFERROR(VLOOKUP(C914,$AS$4:$AX$25,6,FALSE),"")</f>
        <v/>
      </c>
      <c r="H914" s="5">
        <f>IFERROR(VLOOKUP(C914,$AS$4:$AY$25,7,FALSE),"")</f>
        <v/>
      </c>
      <c r="I914" s="5">
        <f>IFERROR(VLOOKUP(C914,$AS$4:$AZ$25,8,FALSE),"")</f>
        <v/>
      </c>
      <c r="J914" s="7" t="inlineStr">
        <is>
          <t>.</t>
        </is>
      </c>
      <c r="K914" s="5" t="inlineStr">
        <is>
          <t>NACIONAL</t>
        </is>
      </c>
      <c r="L914" s="8" t="n">
        <v>10875</v>
      </c>
      <c r="M914" s="9" t="n">
        <v>729.1666666666666</v>
      </c>
      <c r="N914" s="9" t="n">
        <v>770.8333333333334</v>
      </c>
      <c r="O914" s="9" t="n">
        <v>791.6666666666666</v>
      </c>
      <c r="P914" s="9" t="n">
        <v>833.3333333333334</v>
      </c>
      <c r="Q914" s="9" t="n">
        <v>854.1666666666666</v>
      </c>
      <c r="R914" s="9" t="n">
        <v>895.8333333333334</v>
      </c>
      <c r="S914" s="9" t="n">
        <v>916.6666666666666</v>
      </c>
      <c r="T914" s="9" t="n">
        <v>958.3333333333334</v>
      </c>
      <c r="U914" s="9" t="n">
        <v>979.1666666666666</v>
      </c>
      <c r="V914" s="9" t="n">
        <v>1020.833333333333</v>
      </c>
      <c r="W914" s="9" t="n">
        <v>1041.666666666667</v>
      </c>
      <c r="X914" s="9" t="n">
        <v>1083.333333333333</v>
      </c>
      <c r="Y914" s="7" t="inlineStr">
        <is>
          <t>.</t>
        </is>
      </c>
      <c r="Z914" s="8">
        <f>SUM(AA914:AL914)</f>
        <v/>
      </c>
      <c r="AA914" s="9" t="n">
        <v>0</v>
      </c>
      <c r="AB914" s="9" t="n">
        <v>0</v>
      </c>
      <c r="AC914" s="9" t="n">
        <v>0</v>
      </c>
      <c r="AD914" s="9" t="n">
        <v>0</v>
      </c>
      <c r="AE914" s="9" t="n">
        <v>0</v>
      </c>
      <c r="AF914" s="9" t="n">
        <v>0</v>
      </c>
      <c r="AG914" s="9" t="n">
        <v>0</v>
      </c>
      <c r="AH914" s="9" t="n">
        <v>0</v>
      </c>
      <c r="AI914" s="9" t="n">
        <v>0</v>
      </c>
      <c r="AJ914" s="9" t="n">
        <v>0</v>
      </c>
      <c r="AK914" s="9" t="n">
        <v>0</v>
      </c>
      <c r="AL914" s="9" t="n">
        <v>0</v>
      </c>
      <c r="AM914" s="7" t="inlineStr">
        <is>
          <t>.</t>
        </is>
      </c>
      <c r="AN914" s="6">
        <f>IF(L914=0,0,Z914/L914)</f>
        <v/>
      </c>
      <c r="AO914" s="5">
        <f>IF(AN914="","",IF(AN914&gt;=0.9,"🟢",IF(AN914&gt;=0.7,"🟡",IF(AN914&gt;=0.5,"🟠","🔴"))))</f>
        <v/>
      </c>
      <c r="AP914" s="9">
        <f>IF(L914=0,0,L914-Z914)</f>
        <v/>
      </c>
      <c r="AQ914" s="5">
        <f>IF(Z914=0,"",RANK(Z914,Z$4:Z$1569,0))</f>
        <v/>
      </c>
      <c r="AR914" s="7" t="inlineStr">
        <is>
          <t>.</t>
        </is>
      </c>
      <c r="BA914" s="7" t="inlineStr">
        <is>
          <t>.</t>
        </is>
      </c>
      <c r="BB914" s="9">
        <f>SUM(L$4:L$1569)/COUNTA(A$4:A$1569)</f>
        <v/>
      </c>
      <c r="BC914" s="9">
        <f>SUM(M$4:M$1569)/COUNTA(A$4:A$1569)</f>
        <v/>
      </c>
      <c r="BD914" s="9">
        <f>SUM(N$4:N$1569)/COUNTA(A$4:A$1569)</f>
        <v/>
      </c>
      <c r="BE914" s="9">
        <f>SUM(O$4:O$1569)/COUNTA(A$4:A$1569)</f>
        <v/>
      </c>
      <c r="BF914" s="9">
        <f>SUM(P$4:P$1569)/COUNTA(A$4:A$1569)</f>
        <v/>
      </c>
      <c r="BG914" s="9">
        <f>SUM(Q$4:Q$1569)/COUNTA(A$4:A$1569)</f>
        <v/>
      </c>
      <c r="BH914" s="9">
        <f>SUM(R$4:R$1569)/COUNTA(A$4:A$1569)</f>
        <v/>
      </c>
      <c r="BI914" s="9">
        <f>SUM(S$4:S$1569)/COUNTA(A$4:A$1569)</f>
        <v/>
      </c>
      <c r="BJ914" s="9">
        <f>SUM(T$4:T$1569)/COUNTA(A$4:A$1569)</f>
        <v/>
      </c>
      <c r="BK914" s="9">
        <f>SUM(U$4:U$1569)/COUNTA(A$4:A$1569)</f>
        <v/>
      </c>
      <c r="BL914" s="9">
        <f>SUM(V$4:V$1569)/COUNTA(A$4:A$1569)</f>
        <v/>
      </c>
      <c r="BM914" s="9">
        <f>SUM(W$4:W$1569)/COUNTA(A$4:A$1569)</f>
        <v/>
      </c>
      <c r="BN914" s="9">
        <f>SUM(X$4:X$1569)/COUNTA(A$4:A$1569)</f>
        <v/>
      </c>
      <c r="BO914" s="7" t="inlineStr">
        <is>
          <t>.</t>
        </is>
      </c>
      <c r="BP914" s="9">
        <f>IF(Z914&gt;=BB914,0,IFERROR(BB914+(SUMPRODUCT((Z$4:Z$1569&gt;=BB$4:BB$1569)*(Z$4:Z$1569-BB$4:BB$1569))/MAX(1,COUNTIF(Z$4:Z$1569,"&lt;"&amp;BB914+0.01))),BB914))</f>
        <v/>
      </c>
      <c r="BQ914" s="9">
        <f>IF(AA914&gt;=BC914,0,IFERROR(BC914+SUMPRODUCT((AA$4:AA$1569&gt;=BC$4:BC$1569)*(AA$4:AA$1569-BC$4:BC$1569))/MAX(1,COUNTIF(AA$4:AA$1569,"&lt;"&amp;BC914+0.01)),BC914))</f>
        <v/>
      </c>
      <c r="BR914" s="9">
        <f>IF(AB914&gt;=BD914,0,IFERROR(BD914+SUMPRODUCT((AB$4:AB$1569&gt;=BD$4:BD$1569)*(AB$4:AB$1569-BD$4:BD$1569))/MAX(1,COUNTIF(AB$4:AB$1569,"&lt;"&amp;BD914+0.01)),BD914))</f>
        <v/>
      </c>
      <c r="BS914" s="9">
        <f>IF(AC914&gt;=BE914,0,IFERROR(BE914+SUMPRODUCT((AC$4:AC$1569&gt;=BE$4:BE$1569)*(AC$4:AC$1569-BE$4:BE$1569))/MAX(1,COUNTIF(AC$4:AC$1569,"&lt;"&amp;BE914+0.01)),BE914))</f>
        <v/>
      </c>
      <c r="BT914" s="9">
        <f>IF(AD914&gt;=BF914,0,IFERROR(BF914+SUMPRODUCT((AD$4:AD$1569&gt;=BF$4:BF$1569)*(AD$4:AD$1569-BF$4:BF$1569))/MAX(1,COUNTIF(AD$4:AD$1569,"&lt;"&amp;BF914+0.01)),BF914))</f>
        <v/>
      </c>
      <c r="BU914" s="9">
        <f>IF(AE914&gt;=BG914,0,IFERROR(BG914+SUMPRODUCT((AE$4:AE$1569&gt;=BG$4:BG$1569)*(AE$4:AE$1569-BG$4:BG$1569))/MAX(1,COUNTIF(AE$4:AE$1569,"&lt;"&amp;BG914+0.01)),BG914))</f>
        <v/>
      </c>
      <c r="BV914" s="9">
        <f>IF(AF914&gt;=BH914,0,IFERROR(BH914+SUMPRODUCT((AF$4:AF$1569&gt;=BH$4:BH$1569)*(AF$4:AF$1569-BH$4:BH$1569))/MAX(1,COUNTIF(AF$4:AF$1569,"&lt;"&amp;BH914+0.01)),BH914))</f>
        <v/>
      </c>
      <c r="BW914" s="9">
        <f>IF(AG914&gt;=BI914,0,IFERROR(BI914+SUMPRODUCT((AG$4:AG$1569&gt;=BI$4:BI$1569)*(AG$4:AG$1569-BI$4:BI$1569))/MAX(1,COUNTIF(AG$4:AG$1569,"&lt;"&amp;BI914+0.01)),BI914))</f>
        <v/>
      </c>
      <c r="BX914" s="9">
        <f>IF(AH914&gt;=BJ914,0,IFERROR(BJ914+SUMPRODUCT((AH$4:AH$1569&gt;=BJ$4:BJ$1569)*(AH$4:AH$1569-BJ$4:BJ$1569))/MAX(1,COUNTIF(AH$4:AH$1569,"&lt;"&amp;BJ914+0.01)),BJ914))</f>
        <v/>
      </c>
      <c r="BY914" s="9">
        <f>IF(AI914&gt;=BK914,0,IFERROR(BK914+SUMPRODUCT((AI$4:AI$1569&gt;=BK$4:BK$1569)*(AI$4:AI$1569-BK$4:BK$1569))/MAX(1,COUNTIF(AI$4:AI$1569,"&lt;"&amp;BK914+0.01)),BK914))</f>
        <v/>
      </c>
      <c r="BZ914" s="9">
        <f>IF(AJ914&gt;=BL914,0,IFERROR(BL914+SUMPRODUCT((AJ$4:AJ$1569&gt;=BL$4:BL$1569)*(AJ$4:AJ$1569-BL$4:BL$1569))/MAX(1,COUNTIF(AJ$4:AJ$1569,"&lt;"&amp;BL914+0.01)),BL914))</f>
        <v/>
      </c>
      <c r="CA914" s="9">
        <f>IF(AK914&gt;=BM914,0,IFERROR(BM914+SUMPRODUCT((AK$4:AK$1569&gt;=BM$4:BM$1569)*(AK$4:AK$1569-BM$4:BM$1569))/MAX(1,COUNTIF(AK$4:AK$1569,"&lt;"&amp;BM914+0.01)),BM914))</f>
        <v/>
      </c>
      <c r="CB914" s="9">
        <f>IF(AL914&gt;=BN914,0,IFERROR(BN914+SUMPRODUCT((AL$4:AL$1569&gt;=BN$4:BN$1569)*(AL$4:AL$1569-BN$4:BN$1569))/MAX(1,COUNTIF(AL$4:AL$1569,"&lt;"&amp;BN914+0.01)),BN914))</f>
        <v/>
      </c>
      <c r="CC914" s="5">
        <f>IF(AO914="🟢","VERDE",IF(AO914="🟡","AMARELO",IF(AO914="🟠","VERMELHO",IF(AO914="🔴","VERMELHO","ROXO"))))</f>
        <v/>
      </c>
      <c r="CD914" s="5" t="inlineStr">
        <is>
          <t>🏢 REDES</t>
        </is>
      </c>
      <c r="CE914" s="5" t="inlineStr">
        <is>
          <t>CIA DA SAUDE</t>
        </is>
      </c>
    </row>
    <row r="915">
      <c r="A915" s="5" t="inlineStr">
        <is>
          <t>29912195000128</t>
        </is>
      </c>
      <c r="B915" s="5" t="inlineStr">
        <is>
          <t>E-LEVE PRODUTOS NATURAIS LTDA - ME</t>
        </is>
      </c>
      <c r="C915" s="5" t="inlineStr">
        <is>
          <t>06 - SEM GRUPO</t>
        </is>
      </c>
      <c r="D915" s="5" t="inlineStr">
        <is>
          <t>HEMANUELE DITZEL (MANU)</t>
        </is>
      </c>
      <c r="E915" s="5" t="inlineStr">
        <is>
          <t>SC</t>
        </is>
      </c>
      <c r="F915" s="5">
        <f>IFERROR(VLOOKUP(C915,$AS$4:$AT$25,2,FALSE),"")</f>
        <v/>
      </c>
      <c r="G915" s="6">
        <f>IFERROR(VLOOKUP(C915,$AS$4:$AX$25,6,FALSE),"")</f>
        <v/>
      </c>
      <c r="H915" s="5">
        <f>IFERROR(VLOOKUP(C915,$AS$4:$AY$25,7,FALSE),"")</f>
        <v/>
      </c>
      <c r="I915" s="5">
        <f>IFERROR(VLOOKUP(C915,$AS$4:$AZ$25,8,FALSE),"")</f>
        <v/>
      </c>
      <c r="J915" s="7" t="inlineStr">
        <is>
          <t>.</t>
        </is>
      </c>
      <c r="K915" s="5" t="inlineStr">
        <is>
          <t>SUL</t>
        </is>
      </c>
      <c r="L915" s="8" t="n">
        <v>1513.953488372093</v>
      </c>
      <c r="M915" s="9" t="n">
        <v>118.6046511627907</v>
      </c>
      <c r="N915" s="9" t="n">
        <v>118.6046511627907</v>
      </c>
      <c r="O915" s="9" t="n">
        <v>118.6046511627907</v>
      </c>
      <c r="P915" s="9" t="n">
        <v>125.5813953488372</v>
      </c>
      <c r="Q915" s="9" t="n">
        <v>125.5813953488372</v>
      </c>
      <c r="R915" s="9" t="n">
        <v>125.5813953488372</v>
      </c>
      <c r="S915" s="9" t="n">
        <v>125.5813953488372</v>
      </c>
      <c r="T915" s="9" t="n">
        <v>125.5813953488372</v>
      </c>
      <c r="U915" s="9" t="n">
        <v>132.5581395348837</v>
      </c>
      <c r="V915" s="9" t="n">
        <v>132.5581395348837</v>
      </c>
      <c r="W915" s="9" t="n">
        <v>132.5581395348837</v>
      </c>
      <c r="X915" s="9" t="n">
        <v>132.5581395348837</v>
      </c>
      <c r="Y915" s="7" t="inlineStr">
        <is>
          <t>.</t>
        </is>
      </c>
      <c r="Z915" s="8">
        <f>SUM(AA915:AL915)</f>
        <v/>
      </c>
      <c r="AA915" s="9" t="n">
        <v>0</v>
      </c>
      <c r="AB915" s="9" t="n">
        <v>0</v>
      </c>
      <c r="AC915" s="9" t="n">
        <v>0</v>
      </c>
      <c r="AD915" s="9" t="n">
        <v>0</v>
      </c>
      <c r="AE915" s="9" t="n">
        <v>0</v>
      </c>
      <c r="AF915" s="9" t="n">
        <v>0</v>
      </c>
      <c r="AG915" s="9" t="n">
        <v>0</v>
      </c>
      <c r="AH915" s="9" t="n">
        <v>0</v>
      </c>
      <c r="AI915" s="9" t="n">
        <v>0</v>
      </c>
      <c r="AJ915" s="9" t="n">
        <v>0</v>
      </c>
      <c r="AK915" s="9" t="n">
        <v>0</v>
      </c>
      <c r="AL915" s="9" t="n">
        <v>0</v>
      </c>
      <c r="AM915" s="7" t="inlineStr">
        <is>
          <t>.</t>
        </is>
      </c>
      <c r="AN915" s="6">
        <f>IF(L915=0,0,Z915/L915)</f>
        <v/>
      </c>
      <c r="AO915" s="5">
        <f>IF(AN915="","",IF(AN915&gt;=0.9,"🟢",IF(AN915&gt;=0.7,"🟡",IF(AN915&gt;=0.5,"🟠","🔴"))))</f>
        <v/>
      </c>
      <c r="AP915" s="9">
        <f>IF(L915=0,0,L915-Z915)</f>
        <v/>
      </c>
      <c r="AQ915" s="5">
        <f>IF(Z915=0,"",RANK(Z915,Z$4:Z$1569,0))</f>
        <v/>
      </c>
      <c r="AR915" s="7" t="inlineStr">
        <is>
          <t>.</t>
        </is>
      </c>
      <c r="BA915" s="7" t="inlineStr">
        <is>
          <t>.</t>
        </is>
      </c>
      <c r="BB915" s="9">
        <f>SUM(L$4:L$1569)/COUNTA(A$4:A$1569)</f>
        <v/>
      </c>
      <c r="BC915" s="9">
        <f>SUM(M$4:M$1569)/COUNTA(A$4:A$1569)</f>
        <v/>
      </c>
      <c r="BD915" s="9">
        <f>SUM(N$4:N$1569)/COUNTA(A$4:A$1569)</f>
        <v/>
      </c>
      <c r="BE915" s="9">
        <f>SUM(O$4:O$1569)/COUNTA(A$4:A$1569)</f>
        <v/>
      </c>
      <c r="BF915" s="9">
        <f>SUM(P$4:P$1569)/COUNTA(A$4:A$1569)</f>
        <v/>
      </c>
      <c r="BG915" s="9">
        <f>SUM(Q$4:Q$1569)/COUNTA(A$4:A$1569)</f>
        <v/>
      </c>
      <c r="BH915" s="9">
        <f>SUM(R$4:R$1569)/COUNTA(A$4:A$1569)</f>
        <v/>
      </c>
      <c r="BI915" s="9">
        <f>SUM(S$4:S$1569)/COUNTA(A$4:A$1569)</f>
        <v/>
      </c>
      <c r="BJ915" s="9">
        <f>SUM(T$4:T$1569)/COUNTA(A$4:A$1569)</f>
        <v/>
      </c>
      <c r="BK915" s="9">
        <f>SUM(U$4:U$1569)/COUNTA(A$4:A$1569)</f>
        <v/>
      </c>
      <c r="BL915" s="9">
        <f>SUM(V$4:V$1569)/COUNTA(A$4:A$1569)</f>
        <v/>
      </c>
      <c r="BM915" s="9">
        <f>SUM(W$4:W$1569)/COUNTA(A$4:A$1569)</f>
        <v/>
      </c>
      <c r="BN915" s="9">
        <f>SUM(X$4:X$1569)/COUNTA(A$4:A$1569)</f>
        <v/>
      </c>
      <c r="BO915" s="7" t="inlineStr">
        <is>
          <t>.</t>
        </is>
      </c>
      <c r="BP915" s="9">
        <f>IF(Z915&gt;=BB915,0,IFERROR(BB915+(SUMPRODUCT((Z$4:Z$1569&gt;=BB$4:BB$1569)*(Z$4:Z$1569-BB$4:BB$1569))/MAX(1,COUNTIF(Z$4:Z$1569,"&lt;"&amp;BB915+0.01))),BB915))</f>
        <v/>
      </c>
      <c r="BQ915" s="9">
        <f>IF(AA915&gt;=BC915,0,IFERROR(BC915+SUMPRODUCT((AA$4:AA$1569&gt;=BC$4:BC$1569)*(AA$4:AA$1569-BC$4:BC$1569))/MAX(1,COUNTIF(AA$4:AA$1569,"&lt;"&amp;BC915+0.01)),BC915))</f>
        <v/>
      </c>
      <c r="BR915" s="9">
        <f>IF(AB915&gt;=BD915,0,IFERROR(BD915+SUMPRODUCT((AB$4:AB$1569&gt;=BD$4:BD$1569)*(AB$4:AB$1569-BD$4:BD$1569))/MAX(1,COUNTIF(AB$4:AB$1569,"&lt;"&amp;BD915+0.01)),BD915))</f>
        <v/>
      </c>
      <c r="BS915" s="9">
        <f>IF(AC915&gt;=BE915,0,IFERROR(BE915+SUMPRODUCT((AC$4:AC$1569&gt;=BE$4:BE$1569)*(AC$4:AC$1569-BE$4:BE$1569))/MAX(1,COUNTIF(AC$4:AC$1569,"&lt;"&amp;BE915+0.01)),BE915))</f>
        <v/>
      </c>
      <c r="BT915" s="9">
        <f>IF(AD915&gt;=BF915,0,IFERROR(BF915+SUMPRODUCT((AD$4:AD$1569&gt;=BF$4:BF$1569)*(AD$4:AD$1569-BF$4:BF$1569))/MAX(1,COUNTIF(AD$4:AD$1569,"&lt;"&amp;BF915+0.01)),BF915))</f>
        <v/>
      </c>
      <c r="BU915" s="9">
        <f>IF(AE915&gt;=BG915,0,IFERROR(BG915+SUMPRODUCT((AE$4:AE$1569&gt;=BG$4:BG$1569)*(AE$4:AE$1569-BG$4:BG$1569))/MAX(1,COUNTIF(AE$4:AE$1569,"&lt;"&amp;BG915+0.01)),BG915))</f>
        <v/>
      </c>
      <c r="BV915" s="9">
        <f>IF(AF915&gt;=BH915,0,IFERROR(BH915+SUMPRODUCT((AF$4:AF$1569&gt;=BH$4:BH$1569)*(AF$4:AF$1569-BH$4:BH$1569))/MAX(1,COUNTIF(AF$4:AF$1569,"&lt;"&amp;BH915+0.01)),BH915))</f>
        <v/>
      </c>
      <c r="BW915" s="9">
        <f>IF(AG915&gt;=BI915,0,IFERROR(BI915+SUMPRODUCT((AG$4:AG$1569&gt;=BI$4:BI$1569)*(AG$4:AG$1569-BI$4:BI$1569))/MAX(1,COUNTIF(AG$4:AG$1569,"&lt;"&amp;BI915+0.01)),BI915))</f>
        <v/>
      </c>
      <c r="BX915" s="9">
        <f>IF(AH915&gt;=BJ915,0,IFERROR(BJ915+SUMPRODUCT((AH$4:AH$1569&gt;=BJ$4:BJ$1569)*(AH$4:AH$1569-BJ$4:BJ$1569))/MAX(1,COUNTIF(AH$4:AH$1569,"&lt;"&amp;BJ915+0.01)),BJ915))</f>
        <v/>
      </c>
      <c r="BY915" s="9">
        <f>IF(AI915&gt;=BK915,0,IFERROR(BK915+SUMPRODUCT((AI$4:AI$1569&gt;=BK$4:BK$1569)*(AI$4:AI$1569-BK$4:BK$1569))/MAX(1,COUNTIF(AI$4:AI$1569,"&lt;"&amp;BK915+0.01)),BK915))</f>
        <v/>
      </c>
      <c r="BZ915" s="9">
        <f>IF(AJ915&gt;=BL915,0,IFERROR(BL915+SUMPRODUCT((AJ$4:AJ$1569&gt;=BL$4:BL$1569)*(AJ$4:AJ$1569-BL$4:BL$1569))/MAX(1,COUNTIF(AJ$4:AJ$1569,"&lt;"&amp;BL915+0.01)),BL915))</f>
        <v/>
      </c>
      <c r="CA915" s="9">
        <f>IF(AK915&gt;=BM915,0,IFERROR(BM915+SUMPRODUCT((AK$4:AK$1569&gt;=BM$4:BM$1569)*(AK$4:AK$1569-BM$4:BM$1569))/MAX(1,COUNTIF(AK$4:AK$1569,"&lt;"&amp;BM915+0.01)),BM915))</f>
        <v/>
      </c>
      <c r="CB915" s="9">
        <f>IF(AL915&gt;=BN915,0,IFERROR(BN915+SUMPRODUCT((AL$4:AL$1569&gt;=BN$4:BN$1569)*(AL$4:AL$1569-BN$4:BN$1569))/MAX(1,COUNTIF(AL$4:AL$1569,"&lt;"&amp;BN915+0.01)),BN915))</f>
        <v/>
      </c>
      <c r="CC915" s="5">
        <f>IF(AO915="🟢","VERDE",IF(AO915="🟡","AMARELO",IF(AO915="🟠","VERMELHO",IF(AO915="🔴","VERMELHO","ROXO"))))</f>
        <v/>
      </c>
      <c r="CD915" s="5" t="inlineStr">
        <is>
          <t>🌎 REGIÕES</t>
        </is>
      </c>
      <c r="CE915" s="5" t="inlineStr">
        <is>
          <t>SEM REDE</t>
        </is>
      </c>
    </row>
    <row r="916">
      <c r="A916" s="5" t="inlineStr">
        <is>
          <t>29919142000139</t>
        </is>
      </c>
      <c r="B916" s="5" t="inlineStr">
        <is>
          <t>MERCADO NATURAL LTDA - EPP</t>
        </is>
      </c>
      <c r="C916" s="5" t="inlineStr">
        <is>
          <t>06 - SEM GRUPO</t>
        </is>
      </c>
      <c r="D916" s="5" t="inlineStr">
        <is>
          <t>LARISSA PADILHA</t>
        </is>
      </c>
      <c r="E916" s="5" t="inlineStr">
        <is>
          <t>ES</t>
        </is>
      </c>
      <c r="F916" s="5">
        <f>IFERROR(VLOOKUP(C916,$AS$4:$AT$25,2,FALSE),"")</f>
        <v/>
      </c>
      <c r="G916" s="6">
        <f>IFERROR(VLOOKUP(C916,$AS$4:$AX$25,6,FALSE),"")</f>
        <v/>
      </c>
      <c r="H916" s="5">
        <f>IFERROR(VLOOKUP(C916,$AS$4:$AY$25,7,FALSE),"")</f>
        <v/>
      </c>
      <c r="I916" s="5">
        <f>IFERROR(VLOOKUP(C916,$AS$4:$AZ$25,8,FALSE),"")</f>
        <v/>
      </c>
      <c r="J916" s="7" t="inlineStr">
        <is>
          <t>.</t>
        </is>
      </c>
      <c r="K916" s="5" t="inlineStr">
        <is>
          <t>RJ + ES + MG</t>
        </is>
      </c>
      <c r="L916" s="8" t="n">
        <v>1252.173913043478</v>
      </c>
      <c r="M916" s="9" t="n">
        <v>104.3478260869565</v>
      </c>
      <c r="N916" s="9" t="n">
        <v>104.3478260869565</v>
      </c>
      <c r="O916" s="9" t="n">
        <v>104.3478260869565</v>
      </c>
      <c r="P916" s="9" t="n">
        <v>104.3478260869565</v>
      </c>
      <c r="Q916" s="9" t="n">
        <v>104.3478260869565</v>
      </c>
      <c r="R916" s="9" t="n">
        <v>104.3478260869565</v>
      </c>
      <c r="S916" s="9" t="n">
        <v>104.3478260869565</v>
      </c>
      <c r="T916" s="9" t="n">
        <v>104.3478260869565</v>
      </c>
      <c r="U916" s="9" t="n">
        <v>104.3478260869565</v>
      </c>
      <c r="V916" s="9" t="n">
        <v>104.3478260869565</v>
      </c>
      <c r="W916" s="9" t="n">
        <v>104.3478260869565</v>
      </c>
      <c r="X916" s="9" t="n">
        <v>104.3478260869565</v>
      </c>
      <c r="Y916" s="7" t="inlineStr">
        <is>
          <t>.</t>
        </is>
      </c>
      <c r="Z916" s="8">
        <f>SUM(AA916:AL916)</f>
        <v/>
      </c>
      <c r="AA916" s="9" t="n">
        <v>0</v>
      </c>
      <c r="AB916" s="9" t="n">
        <v>0</v>
      </c>
      <c r="AC916" s="9" t="n">
        <v>0</v>
      </c>
      <c r="AD916" s="9" t="n">
        <v>0</v>
      </c>
      <c r="AE916" s="9" t="n">
        <v>0</v>
      </c>
      <c r="AF916" s="9" t="n">
        <v>0</v>
      </c>
      <c r="AG916" s="9" t="n">
        <v>0</v>
      </c>
      <c r="AH916" s="9" t="n">
        <v>0</v>
      </c>
      <c r="AI916" s="9" t="n">
        <v>0</v>
      </c>
      <c r="AJ916" s="9" t="n">
        <v>0</v>
      </c>
      <c r="AK916" s="9" t="n">
        <v>0</v>
      </c>
      <c r="AL916" s="9" t="n">
        <v>0</v>
      </c>
      <c r="AM916" s="7" t="inlineStr">
        <is>
          <t>.</t>
        </is>
      </c>
      <c r="AN916" s="6">
        <f>IF(L916=0,0,Z916/L916)</f>
        <v/>
      </c>
      <c r="AO916" s="5">
        <f>IF(AN916="","",IF(AN916&gt;=0.9,"🟢",IF(AN916&gt;=0.7,"🟡",IF(AN916&gt;=0.5,"🟠","🔴"))))</f>
        <v/>
      </c>
      <c r="AP916" s="9">
        <f>IF(L916=0,0,L916-Z916)</f>
        <v/>
      </c>
      <c r="AQ916" s="5">
        <f>IF(Z916=0,"",RANK(Z916,Z$4:Z$1569,0))</f>
        <v/>
      </c>
      <c r="AR916" s="7" t="inlineStr">
        <is>
          <t>.</t>
        </is>
      </c>
      <c r="BA916" s="7" t="inlineStr">
        <is>
          <t>.</t>
        </is>
      </c>
      <c r="BB916" s="9">
        <f>SUM(L$4:L$1569)/COUNTA(A$4:A$1569)</f>
        <v/>
      </c>
      <c r="BC916" s="9">
        <f>SUM(M$4:M$1569)/COUNTA(A$4:A$1569)</f>
        <v/>
      </c>
      <c r="BD916" s="9">
        <f>SUM(N$4:N$1569)/COUNTA(A$4:A$1569)</f>
        <v/>
      </c>
      <c r="BE916" s="9">
        <f>SUM(O$4:O$1569)/COUNTA(A$4:A$1569)</f>
        <v/>
      </c>
      <c r="BF916" s="9">
        <f>SUM(P$4:P$1569)/COUNTA(A$4:A$1569)</f>
        <v/>
      </c>
      <c r="BG916" s="9">
        <f>SUM(Q$4:Q$1569)/COUNTA(A$4:A$1569)</f>
        <v/>
      </c>
      <c r="BH916" s="9">
        <f>SUM(R$4:R$1569)/COUNTA(A$4:A$1569)</f>
        <v/>
      </c>
      <c r="BI916" s="9">
        <f>SUM(S$4:S$1569)/COUNTA(A$4:A$1569)</f>
        <v/>
      </c>
      <c r="BJ916" s="9">
        <f>SUM(T$4:T$1569)/COUNTA(A$4:A$1569)</f>
        <v/>
      </c>
      <c r="BK916" s="9">
        <f>SUM(U$4:U$1569)/COUNTA(A$4:A$1569)</f>
        <v/>
      </c>
      <c r="BL916" s="9">
        <f>SUM(V$4:V$1569)/COUNTA(A$4:A$1569)</f>
        <v/>
      </c>
      <c r="BM916" s="9">
        <f>SUM(W$4:W$1569)/COUNTA(A$4:A$1569)</f>
        <v/>
      </c>
      <c r="BN916" s="9">
        <f>SUM(X$4:X$1569)/COUNTA(A$4:A$1569)</f>
        <v/>
      </c>
      <c r="BO916" s="7" t="inlineStr">
        <is>
          <t>.</t>
        </is>
      </c>
      <c r="BP916" s="9">
        <f>IF(Z916&gt;=BB916,0,IFERROR(BB916+(SUMPRODUCT((Z$4:Z$1569&gt;=BB$4:BB$1569)*(Z$4:Z$1569-BB$4:BB$1569))/MAX(1,COUNTIF(Z$4:Z$1569,"&lt;"&amp;BB916+0.01))),BB916))</f>
        <v/>
      </c>
      <c r="BQ916" s="9">
        <f>IF(AA916&gt;=BC916,0,IFERROR(BC916+SUMPRODUCT((AA$4:AA$1569&gt;=BC$4:BC$1569)*(AA$4:AA$1569-BC$4:BC$1569))/MAX(1,COUNTIF(AA$4:AA$1569,"&lt;"&amp;BC916+0.01)),BC916))</f>
        <v/>
      </c>
      <c r="BR916" s="9">
        <f>IF(AB916&gt;=BD916,0,IFERROR(BD916+SUMPRODUCT((AB$4:AB$1569&gt;=BD$4:BD$1569)*(AB$4:AB$1569-BD$4:BD$1569))/MAX(1,COUNTIF(AB$4:AB$1569,"&lt;"&amp;BD916+0.01)),BD916))</f>
        <v/>
      </c>
      <c r="BS916" s="9">
        <f>IF(AC916&gt;=BE916,0,IFERROR(BE916+SUMPRODUCT((AC$4:AC$1569&gt;=BE$4:BE$1569)*(AC$4:AC$1569-BE$4:BE$1569))/MAX(1,COUNTIF(AC$4:AC$1569,"&lt;"&amp;BE916+0.01)),BE916))</f>
        <v/>
      </c>
      <c r="BT916" s="9">
        <f>IF(AD916&gt;=BF916,0,IFERROR(BF916+SUMPRODUCT((AD$4:AD$1569&gt;=BF$4:BF$1569)*(AD$4:AD$1569-BF$4:BF$1569))/MAX(1,COUNTIF(AD$4:AD$1569,"&lt;"&amp;BF916+0.01)),BF916))</f>
        <v/>
      </c>
      <c r="BU916" s="9">
        <f>IF(AE916&gt;=BG916,0,IFERROR(BG916+SUMPRODUCT((AE$4:AE$1569&gt;=BG$4:BG$1569)*(AE$4:AE$1569-BG$4:BG$1569))/MAX(1,COUNTIF(AE$4:AE$1569,"&lt;"&amp;BG916+0.01)),BG916))</f>
        <v/>
      </c>
      <c r="BV916" s="9">
        <f>IF(AF916&gt;=BH916,0,IFERROR(BH916+SUMPRODUCT((AF$4:AF$1569&gt;=BH$4:BH$1569)*(AF$4:AF$1569-BH$4:BH$1569))/MAX(1,COUNTIF(AF$4:AF$1569,"&lt;"&amp;BH916+0.01)),BH916))</f>
        <v/>
      </c>
      <c r="BW916" s="9">
        <f>IF(AG916&gt;=BI916,0,IFERROR(BI916+SUMPRODUCT((AG$4:AG$1569&gt;=BI$4:BI$1569)*(AG$4:AG$1569-BI$4:BI$1569))/MAX(1,COUNTIF(AG$4:AG$1569,"&lt;"&amp;BI916+0.01)),BI916))</f>
        <v/>
      </c>
      <c r="BX916" s="9">
        <f>IF(AH916&gt;=BJ916,0,IFERROR(BJ916+SUMPRODUCT((AH$4:AH$1569&gt;=BJ$4:BJ$1569)*(AH$4:AH$1569-BJ$4:BJ$1569))/MAX(1,COUNTIF(AH$4:AH$1569,"&lt;"&amp;BJ916+0.01)),BJ916))</f>
        <v/>
      </c>
      <c r="BY916" s="9">
        <f>IF(AI916&gt;=BK916,0,IFERROR(BK916+SUMPRODUCT((AI$4:AI$1569&gt;=BK$4:BK$1569)*(AI$4:AI$1569-BK$4:BK$1569))/MAX(1,COUNTIF(AI$4:AI$1569,"&lt;"&amp;BK916+0.01)),BK916))</f>
        <v/>
      </c>
      <c r="BZ916" s="9">
        <f>IF(AJ916&gt;=BL916,0,IFERROR(BL916+SUMPRODUCT((AJ$4:AJ$1569&gt;=BL$4:BL$1569)*(AJ$4:AJ$1569-BL$4:BL$1569))/MAX(1,COUNTIF(AJ$4:AJ$1569,"&lt;"&amp;BL916+0.01)),BL916))</f>
        <v/>
      </c>
      <c r="CA916" s="9">
        <f>IF(AK916&gt;=BM916,0,IFERROR(BM916+SUMPRODUCT((AK$4:AK$1569&gt;=BM$4:BM$1569)*(AK$4:AK$1569-BM$4:BM$1569))/MAX(1,COUNTIF(AK$4:AK$1569,"&lt;"&amp;BM916+0.01)),BM916))</f>
        <v/>
      </c>
      <c r="CB916" s="9">
        <f>IF(AL916&gt;=BN916,0,IFERROR(BN916+SUMPRODUCT((AL$4:AL$1569&gt;=BN$4:BN$1569)*(AL$4:AL$1569-BN$4:BN$1569))/MAX(1,COUNTIF(AL$4:AL$1569,"&lt;"&amp;BN916+0.01)),BN916))</f>
        <v/>
      </c>
      <c r="CC916" s="5">
        <f>IF(AO916="🟢","VERDE",IF(AO916="🟡","AMARELO",IF(AO916="🟠","VERMELHO",IF(AO916="🔴","VERMELHO","ROXO"))))</f>
        <v/>
      </c>
      <c r="CD916" s="5" t="inlineStr">
        <is>
          <t>🌎 REGIÕES</t>
        </is>
      </c>
      <c r="CE916" s="5" t="inlineStr">
        <is>
          <t>SEM REDE</t>
        </is>
      </c>
    </row>
    <row r="917">
      <c r="A917" s="5" t="inlineStr">
        <is>
          <t>29979728000199</t>
        </is>
      </c>
      <c r="B917" s="5" t="inlineStr">
        <is>
          <t>FINO SABOR COMERCIO DE PRODUTOS NATURAIS</t>
        </is>
      </c>
      <c r="C917" s="5" t="inlineStr">
        <is>
          <t>06 - SEM GRUPO</t>
        </is>
      </c>
      <c r="D917" s="5" t="inlineStr">
        <is>
          <t>HEMANUELE DITZEL (MANU)</t>
        </is>
      </c>
      <c r="E917" s="5" t="inlineStr">
        <is>
          <t>SC</t>
        </is>
      </c>
      <c r="F917" s="5">
        <f>IFERROR(VLOOKUP(C917,$AS$4:$AT$25,2,FALSE),"")</f>
        <v/>
      </c>
      <c r="G917" s="6">
        <f>IFERROR(VLOOKUP(C917,$AS$4:$AX$25,6,FALSE),"")</f>
        <v/>
      </c>
      <c r="H917" s="5">
        <f>IFERROR(VLOOKUP(C917,$AS$4:$AY$25,7,FALSE),"")</f>
        <v/>
      </c>
      <c r="I917" s="5">
        <f>IFERROR(VLOOKUP(C917,$AS$4:$AZ$25,8,FALSE),"")</f>
        <v/>
      </c>
      <c r="J917" s="7" t="inlineStr">
        <is>
          <t>.</t>
        </is>
      </c>
      <c r="K917" s="5" t="inlineStr">
        <is>
          <t>SUL</t>
        </is>
      </c>
      <c r="L917" s="8" t="n">
        <v>1553.191489361702</v>
      </c>
      <c r="M917" s="9" t="n">
        <v>119.1489361702128</v>
      </c>
      <c r="N917" s="9" t="n">
        <v>123.4042553191489</v>
      </c>
      <c r="O917" s="9" t="n">
        <v>123.4042553191489</v>
      </c>
      <c r="P917" s="9" t="n">
        <v>123.4042553191489</v>
      </c>
      <c r="Q917" s="9" t="n">
        <v>127.6595744680851</v>
      </c>
      <c r="R917" s="9" t="n">
        <v>127.6595744680851</v>
      </c>
      <c r="S917" s="9" t="n">
        <v>131.9148936170213</v>
      </c>
      <c r="T917" s="9" t="n">
        <v>131.9148936170213</v>
      </c>
      <c r="U917" s="9" t="n">
        <v>131.9148936170213</v>
      </c>
      <c r="V917" s="9" t="n">
        <v>136.1702127659574</v>
      </c>
      <c r="W917" s="9" t="n">
        <v>136.1702127659574</v>
      </c>
      <c r="X917" s="9" t="n">
        <v>140.4255319148936</v>
      </c>
      <c r="Y917" s="7" t="inlineStr">
        <is>
          <t>.</t>
        </is>
      </c>
      <c r="Z917" s="8">
        <f>SUM(AA917:AL917)</f>
        <v/>
      </c>
      <c r="AA917" s="9" t="n">
        <v>0</v>
      </c>
      <c r="AB917" s="9" t="n">
        <v>0</v>
      </c>
      <c r="AC917" s="9" t="n">
        <v>0</v>
      </c>
      <c r="AD917" s="9" t="n">
        <v>0</v>
      </c>
      <c r="AE917" s="9" t="n">
        <v>0</v>
      </c>
      <c r="AF917" s="9" t="n">
        <v>0</v>
      </c>
      <c r="AG917" s="9" t="n">
        <v>0</v>
      </c>
      <c r="AH917" s="9" t="n">
        <v>0</v>
      </c>
      <c r="AI917" s="9" t="n">
        <v>0</v>
      </c>
      <c r="AJ917" s="9" t="n">
        <v>0</v>
      </c>
      <c r="AK917" s="9" t="n">
        <v>0</v>
      </c>
      <c r="AL917" s="9" t="n">
        <v>0</v>
      </c>
      <c r="AM917" s="7" t="inlineStr">
        <is>
          <t>.</t>
        </is>
      </c>
      <c r="AN917" s="6">
        <f>IF(L917=0,0,Z917/L917)</f>
        <v/>
      </c>
      <c r="AO917" s="5">
        <f>IF(AN917="","",IF(AN917&gt;=0.9,"🟢",IF(AN917&gt;=0.7,"🟡",IF(AN917&gt;=0.5,"🟠","🔴"))))</f>
        <v/>
      </c>
      <c r="AP917" s="9">
        <f>IF(L917=0,0,L917-Z917)</f>
        <v/>
      </c>
      <c r="AQ917" s="5">
        <f>IF(Z917=0,"",RANK(Z917,Z$4:Z$1569,0))</f>
        <v/>
      </c>
      <c r="AR917" s="7" t="inlineStr">
        <is>
          <t>.</t>
        </is>
      </c>
      <c r="BA917" s="7" t="inlineStr">
        <is>
          <t>.</t>
        </is>
      </c>
      <c r="BB917" s="9">
        <f>SUM(L$4:L$1569)/COUNTA(A$4:A$1569)</f>
        <v/>
      </c>
      <c r="BC917" s="9">
        <f>SUM(M$4:M$1569)/COUNTA(A$4:A$1569)</f>
        <v/>
      </c>
      <c r="BD917" s="9">
        <f>SUM(N$4:N$1569)/COUNTA(A$4:A$1569)</f>
        <v/>
      </c>
      <c r="BE917" s="9">
        <f>SUM(O$4:O$1569)/COUNTA(A$4:A$1569)</f>
        <v/>
      </c>
      <c r="BF917" s="9">
        <f>SUM(P$4:P$1569)/COUNTA(A$4:A$1569)</f>
        <v/>
      </c>
      <c r="BG917" s="9">
        <f>SUM(Q$4:Q$1569)/COUNTA(A$4:A$1569)</f>
        <v/>
      </c>
      <c r="BH917" s="9">
        <f>SUM(R$4:R$1569)/COUNTA(A$4:A$1569)</f>
        <v/>
      </c>
      <c r="BI917" s="9">
        <f>SUM(S$4:S$1569)/COUNTA(A$4:A$1569)</f>
        <v/>
      </c>
      <c r="BJ917" s="9">
        <f>SUM(T$4:T$1569)/COUNTA(A$4:A$1569)</f>
        <v/>
      </c>
      <c r="BK917" s="9">
        <f>SUM(U$4:U$1569)/COUNTA(A$4:A$1569)</f>
        <v/>
      </c>
      <c r="BL917" s="9">
        <f>SUM(V$4:V$1569)/COUNTA(A$4:A$1569)</f>
        <v/>
      </c>
      <c r="BM917" s="9">
        <f>SUM(W$4:W$1569)/COUNTA(A$4:A$1569)</f>
        <v/>
      </c>
      <c r="BN917" s="9">
        <f>SUM(X$4:X$1569)/COUNTA(A$4:A$1569)</f>
        <v/>
      </c>
      <c r="BO917" s="7" t="inlineStr">
        <is>
          <t>.</t>
        </is>
      </c>
      <c r="BP917" s="9">
        <f>IF(Z917&gt;=BB917,0,IFERROR(BB917+(SUMPRODUCT((Z$4:Z$1569&gt;=BB$4:BB$1569)*(Z$4:Z$1569-BB$4:BB$1569))/MAX(1,COUNTIF(Z$4:Z$1569,"&lt;"&amp;BB917+0.01))),BB917))</f>
        <v/>
      </c>
      <c r="BQ917" s="9">
        <f>IF(AA917&gt;=BC917,0,IFERROR(BC917+SUMPRODUCT((AA$4:AA$1569&gt;=BC$4:BC$1569)*(AA$4:AA$1569-BC$4:BC$1569))/MAX(1,COUNTIF(AA$4:AA$1569,"&lt;"&amp;BC917+0.01)),BC917))</f>
        <v/>
      </c>
      <c r="BR917" s="9">
        <f>IF(AB917&gt;=BD917,0,IFERROR(BD917+SUMPRODUCT((AB$4:AB$1569&gt;=BD$4:BD$1569)*(AB$4:AB$1569-BD$4:BD$1569))/MAX(1,COUNTIF(AB$4:AB$1569,"&lt;"&amp;BD917+0.01)),BD917))</f>
        <v/>
      </c>
      <c r="BS917" s="9">
        <f>IF(AC917&gt;=BE917,0,IFERROR(BE917+SUMPRODUCT((AC$4:AC$1569&gt;=BE$4:BE$1569)*(AC$4:AC$1569-BE$4:BE$1569))/MAX(1,COUNTIF(AC$4:AC$1569,"&lt;"&amp;BE917+0.01)),BE917))</f>
        <v/>
      </c>
      <c r="BT917" s="9">
        <f>IF(AD917&gt;=BF917,0,IFERROR(BF917+SUMPRODUCT((AD$4:AD$1569&gt;=BF$4:BF$1569)*(AD$4:AD$1569-BF$4:BF$1569))/MAX(1,COUNTIF(AD$4:AD$1569,"&lt;"&amp;BF917+0.01)),BF917))</f>
        <v/>
      </c>
      <c r="BU917" s="9">
        <f>IF(AE917&gt;=BG917,0,IFERROR(BG917+SUMPRODUCT((AE$4:AE$1569&gt;=BG$4:BG$1569)*(AE$4:AE$1569-BG$4:BG$1569))/MAX(1,COUNTIF(AE$4:AE$1569,"&lt;"&amp;BG917+0.01)),BG917))</f>
        <v/>
      </c>
      <c r="BV917" s="9">
        <f>IF(AF917&gt;=BH917,0,IFERROR(BH917+SUMPRODUCT((AF$4:AF$1569&gt;=BH$4:BH$1569)*(AF$4:AF$1569-BH$4:BH$1569))/MAX(1,COUNTIF(AF$4:AF$1569,"&lt;"&amp;BH917+0.01)),BH917))</f>
        <v/>
      </c>
      <c r="BW917" s="9">
        <f>IF(AG917&gt;=BI917,0,IFERROR(BI917+SUMPRODUCT((AG$4:AG$1569&gt;=BI$4:BI$1569)*(AG$4:AG$1569-BI$4:BI$1569))/MAX(1,COUNTIF(AG$4:AG$1569,"&lt;"&amp;BI917+0.01)),BI917))</f>
        <v/>
      </c>
      <c r="BX917" s="9">
        <f>IF(AH917&gt;=BJ917,0,IFERROR(BJ917+SUMPRODUCT((AH$4:AH$1569&gt;=BJ$4:BJ$1569)*(AH$4:AH$1569-BJ$4:BJ$1569))/MAX(1,COUNTIF(AH$4:AH$1569,"&lt;"&amp;BJ917+0.01)),BJ917))</f>
        <v/>
      </c>
      <c r="BY917" s="9">
        <f>IF(AI917&gt;=BK917,0,IFERROR(BK917+SUMPRODUCT((AI$4:AI$1569&gt;=BK$4:BK$1569)*(AI$4:AI$1569-BK$4:BK$1569))/MAX(1,COUNTIF(AI$4:AI$1569,"&lt;"&amp;BK917+0.01)),BK917))</f>
        <v/>
      </c>
      <c r="BZ917" s="9">
        <f>IF(AJ917&gt;=BL917,0,IFERROR(BL917+SUMPRODUCT((AJ$4:AJ$1569&gt;=BL$4:BL$1569)*(AJ$4:AJ$1569-BL$4:BL$1569))/MAX(1,COUNTIF(AJ$4:AJ$1569,"&lt;"&amp;BL917+0.01)),BL917))</f>
        <v/>
      </c>
      <c r="CA917" s="9">
        <f>IF(AK917&gt;=BM917,0,IFERROR(BM917+SUMPRODUCT((AK$4:AK$1569&gt;=BM$4:BM$1569)*(AK$4:AK$1569-BM$4:BM$1569))/MAX(1,COUNTIF(AK$4:AK$1569,"&lt;"&amp;BM917+0.01)),BM917))</f>
        <v/>
      </c>
      <c r="CB917" s="9">
        <f>IF(AL917&gt;=BN917,0,IFERROR(BN917+SUMPRODUCT((AL$4:AL$1569&gt;=BN$4:BN$1569)*(AL$4:AL$1569-BN$4:BN$1569))/MAX(1,COUNTIF(AL$4:AL$1569,"&lt;"&amp;BN917+0.01)),BN917))</f>
        <v/>
      </c>
      <c r="CC917" s="5">
        <f>IF(AO917="🟢","VERDE",IF(AO917="🟡","AMARELO",IF(AO917="🟠","VERMELHO",IF(AO917="🔴","VERMELHO","ROXO"))))</f>
        <v/>
      </c>
      <c r="CD917" s="5" t="inlineStr">
        <is>
          <t>🌎 REGIÕES</t>
        </is>
      </c>
      <c r="CE917" s="5" t="inlineStr">
        <is>
          <t>SEM REDE</t>
        </is>
      </c>
    </row>
    <row r="918">
      <c r="A918" s="5" t="inlineStr">
        <is>
          <t>30084908000191</t>
        </is>
      </c>
      <c r="B918" s="5" t="inlineStr">
        <is>
          <t>ASM EMPORIO NATURAL LTDA - ME</t>
        </is>
      </c>
      <c r="C918" s="5" t="inlineStr">
        <is>
          <t>06 - SEM GRUPO</t>
        </is>
      </c>
      <c r="D918" s="5" t="inlineStr">
        <is>
          <t>LARISSA PADILHA</t>
        </is>
      </c>
      <c r="E918" s="5" t="inlineStr">
        <is>
          <t>SP</t>
        </is>
      </c>
      <c r="F918" s="5">
        <f>IFERROR(VLOOKUP(C918,$AS$4:$AT$25,2,FALSE),"")</f>
        <v/>
      </c>
      <c r="G918" s="6">
        <f>IFERROR(VLOOKUP(C918,$AS$4:$AX$25,6,FALSE),"")</f>
        <v/>
      </c>
      <c r="H918" s="5">
        <f>IFERROR(VLOOKUP(C918,$AS$4:$AY$25,7,FALSE),"")</f>
        <v/>
      </c>
      <c r="I918" s="5">
        <f>IFERROR(VLOOKUP(C918,$AS$4:$AZ$25,8,FALSE),"")</f>
        <v/>
      </c>
      <c r="J918" s="7" t="inlineStr">
        <is>
          <t>.</t>
        </is>
      </c>
      <c r="K918" s="5" t="inlineStr">
        <is>
          <t>SP INTERIOR</t>
        </is>
      </c>
      <c r="L918" s="8" t="n">
        <v>2614.285714285714</v>
      </c>
      <c r="M918" s="9" t="n">
        <v>171.4285714285714</v>
      </c>
      <c r="N918" s="9" t="n">
        <v>171.4285714285714</v>
      </c>
      <c r="O918" s="9" t="n">
        <v>171.4285714285714</v>
      </c>
      <c r="P918" s="9" t="n">
        <v>214.2857142857143</v>
      </c>
      <c r="Q918" s="9" t="n">
        <v>214.2857142857143</v>
      </c>
      <c r="R918" s="9" t="n">
        <v>214.2857142857143</v>
      </c>
      <c r="S918" s="9" t="n">
        <v>214.2857142857143</v>
      </c>
      <c r="T918" s="9" t="n">
        <v>214.2857142857143</v>
      </c>
      <c r="U918" s="9" t="n">
        <v>257.1428571428572</v>
      </c>
      <c r="V918" s="9" t="n">
        <v>257.1428571428572</v>
      </c>
      <c r="W918" s="9" t="n">
        <v>257.1428571428572</v>
      </c>
      <c r="X918" s="9" t="n">
        <v>257.1428571428572</v>
      </c>
      <c r="Y918" s="7" t="inlineStr">
        <is>
          <t>.</t>
        </is>
      </c>
      <c r="Z918" s="8">
        <f>SUM(AA918:AL918)</f>
        <v/>
      </c>
      <c r="AA918" s="9" t="n">
        <v>0</v>
      </c>
      <c r="AB918" s="9" t="n">
        <v>0</v>
      </c>
      <c r="AC918" s="9" t="n">
        <v>0</v>
      </c>
      <c r="AD918" s="9" t="n">
        <v>0</v>
      </c>
      <c r="AE918" s="9" t="n">
        <v>0</v>
      </c>
      <c r="AF918" s="9" t="n">
        <v>0</v>
      </c>
      <c r="AG918" s="9" t="n">
        <v>0</v>
      </c>
      <c r="AH918" s="9" t="n">
        <v>0</v>
      </c>
      <c r="AI918" s="9" t="n">
        <v>0</v>
      </c>
      <c r="AJ918" s="9" t="n">
        <v>0</v>
      </c>
      <c r="AK918" s="9" t="n">
        <v>0</v>
      </c>
      <c r="AL918" s="9" t="n">
        <v>0</v>
      </c>
      <c r="AM918" s="7" t="inlineStr">
        <is>
          <t>.</t>
        </is>
      </c>
      <c r="AN918" s="6">
        <f>IF(L918=0,0,Z918/L918)</f>
        <v/>
      </c>
      <c r="AO918" s="5">
        <f>IF(AN918="","",IF(AN918&gt;=0.9,"🟢",IF(AN918&gt;=0.7,"🟡",IF(AN918&gt;=0.5,"🟠","🔴"))))</f>
        <v/>
      </c>
      <c r="AP918" s="9">
        <f>IF(L918=0,0,L918-Z918)</f>
        <v/>
      </c>
      <c r="AQ918" s="5">
        <f>IF(Z918=0,"",RANK(Z918,Z$4:Z$1569,0))</f>
        <v/>
      </c>
      <c r="AR918" s="7" t="inlineStr">
        <is>
          <t>.</t>
        </is>
      </c>
      <c r="BA918" s="7" t="inlineStr">
        <is>
          <t>.</t>
        </is>
      </c>
      <c r="BB918" s="9">
        <f>SUM(L$4:L$1569)/COUNTA(A$4:A$1569)</f>
        <v/>
      </c>
      <c r="BC918" s="9">
        <f>SUM(M$4:M$1569)/COUNTA(A$4:A$1569)</f>
        <v/>
      </c>
      <c r="BD918" s="9">
        <f>SUM(N$4:N$1569)/COUNTA(A$4:A$1569)</f>
        <v/>
      </c>
      <c r="BE918" s="9">
        <f>SUM(O$4:O$1569)/COUNTA(A$4:A$1569)</f>
        <v/>
      </c>
      <c r="BF918" s="9">
        <f>SUM(P$4:P$1569)/COUNTA(A$4:A$1569)</f>
        <v/>
      </c>
      <c r="BG918" s="9">
        <f>SUM(Q$4:Q$1569)/COUNTA(A$4:A$1569)</f>
        <v/>
      </c>
      <c r="BH918" s="9">
        <f>SUM(R$4:R$1569)/COUNTA(A$4:A$1569)</f>
        <v/>
      </c>
      <c r="BI918" s="9">
        <f>SUM(S$4:S$1569)/COUNTA(A$4:A$1569)</f>
        <v/>
      </c>
      <c r="BJ918" s="9">
        <f>SUM(T$4:T$1569)/COUNTA(A$4:A$1569)</f>
        <v/>
      </c>
      <c r="BK918" s="9">
        <f>SUM(U$4:U$1569)/COUNTA(A$4:A$1569)</f>
        <v/>
      </c>
      <c r="BL918" s="9">
        <f>SUM(V$4:V$1569)/COUNTA(A$4:A$1569)</f>
        <v/>
      </c>
      <c r="BM918" s="9">
        <f>SUM(W$4:W$1569)/COUNTA(A$4:A$1569)</f>
        <v/>
      </c>
      <c r="BN918" s="9">
        <f>SUM(X$4:X$1569)/COUNTA(A$4:A$1569)</f>
        <v/>
      </c>
      <c r="BO918" s="7" t="inlineStr">
        <is>
          <t>.</t>
        </is>
      </c>
      <c r="BP918" s="9">
        <f>IF(Z918&gt;=BB918,0,IFERROR(BB918+(SUMPRODUCT((Z$4:Z$1569&gt;=BB$4:BB$1569)*(Z$4:Z$1569-BB$4:BB$1569))/MAX(1,COUNTIF(Z$4:Z$1569,"&lt;"&amp;BB918+0.01))),BB918))</f>
        <v/>
      </c>
      <c r="BQ918" s="9">
        <f>IF(AA918&gt;=BC918,0,IFERROR(BC918+SUMPRODUCT((AA$4:AA$1569&gt;=BC$4:BC$1569)*(AA$4:AA$1569-BC$4:BC$1569))/MAX(1,COUNTIF(AA$4:AA$1569,"&lt;"&amp;BC918+0.01)),BC918))</f>
        <v/>
      </c>
      <c r="BR918" s="9">
        <f>IF(AB918&gt;=BD918,0,IFERROR(BD918+SUMPRODUCT((AB$4:AB$1569&gt;=BD$4:BD$1569)*(AB$4:AB$1569-BD$4:BD$1569))/MAX(1,COUNTIF(AB$4:AB$1569,"&lt;"&amp;BD918+0.01)),BD918))</f>
        <v/>
      </c>
      <c r="BS918" s="9">
        <f>IF(AC918&gt;=BE918,0,IFERROR(BE918+SUMPRODUCT((AC$4:AC$1569&gt;=BE$4:BE$1569)*(AC$4:AC$1569-BE$4:BE$1569))/MAX(1,COUNTIF(AC$4:AC$1569,"&lt;"&amp;BE918+0.01)),BE918))</f>
        <v/>
      </c>
      <c r="BT918" s="9">
        <f>IF(AD918&gt;=BF918,0,IFERROR(BF918+SUMPRODUCT((AD$4:AD$1569&gt;=BF$4:BF$1569)*(AD$4:AD$1569-BF$4:BF$1569))/MAX(1,COUNTIF(AD$4:AD$1569,"&lt;"&amp;BF918+0.01)),BF918))</f>
        <v/>
      </c>
      <c r="BU918" s="9">
        <f>IF(AE918&gt;=BG918,0,IFERROR(BG918+SUMPRODUCT((AE$4:AE$1569&gt;=BG$4:BG$1569)*(AE$4:AE$1569-BG$4:BG$1569))/MAX(1,COUNTIF(AE$4:AE$1569,"&lt;"&amp;BG918+0.01)),BG918))</f>
        <v/>
      </c>
      <c r="BV918" s="9">
        <f>IF(AF918&gt;=BH918,0,IFERROR(BH918+SUMPRODUCT((AF$4:AF$1569&gt;=BH$4:BH$1569)*(AF$4:AF$1569-BH$4:BH$1569))/MAX(1,COUNTIF(AF$4:AF$1569,"&lt;"&amp;BH918+0.01)),BH918))</f>
        <v/>
      </c>
      <c r="BW918" s="9">
        <f>IF(AG918&gt;=BI918,0,IFERROR(BI918+SUMPRODUCT((AG$4:AG$1569&gt;=BI$4:BI$1569)*(AG$4:AG$1569-BI$4:BI$1569))/MAX(1,COUNTIF(AG$4:AG$1569,"&lt;"&amp;BI918+0.01)),BI918))</f>
        <v/>
      </c>
      <c r="BX918" s="9">
        <f>IF(AH918&gt;=BJ918,0,IFERROR(BJ918+SUMPRODUCT((AH$4:AH$1569&gt;=BJ$4:BJ$1569)*(AH$4:AH$1569-BJ$4:BJ$1569))/MAX(1,COUNTIF(AH$4:AH$1569,"&lt;"&amp;BJ918+0.01)),BJ918))</f>
        <v/>
      </c>
      <c r="BY918" s="9">
        <f>IF(AI918&gt;=BK918,0,IFERROR(BK918+SUMPRODUCT((AI$4:AI$1569&gt;=BK$4:BK$1569)*(AI$4:AI$1569-BK$4:BK$1569))/MAX(1,COUNTIF(AI$4:AI$1569,"&lt;"&amp;BK918+0.01)),BK918))</f>
        <v/>
      </c>
      <c r="BZ918" s="9">
        <f>IF(AJ918&gt;=BL918,0,IFERROR(BL918+SUMPRODUCT((AJ$4:AJ$1569&gt;=BL$4:BL$1569)*(AJ$4:AJ$1569-BL$4:BL$1569))/MAX(1,COUNTIF(AJ$4:AJ$1569,"&lt;"&amp;BL918+0.01)),BL918))</f>
        <v/>
      </c>
      <c r="CA918" s="9">
        <f>IF(AK918&gt;=BM918,0,IFERROR(BM918+SUMPRODUCT((AK$4:AK$1569&gt;=BM$4:BM$1569)*(AK$4:AK$1569-BM$4:BM$1569))/MAX(1,COUNTIF(AK$4:AK$1569,"&lt;"&amp;BM918+0.01)),BM918))</f>
        <v/>
      </c>
      <c r="CB918" s="9">
        <f>IF(AL918&gt;=BN918,0,IFERROR(BN918+SUMPRODUCT((AL$4:AL$1569&gt;=BN$4:BN$1569)*(AL$4:AL$1569-BN$4:BN$1569))/MAX(1,COUNTIF(AL$4:AL$1569,"&lt;"&amp;BN918+0.01)),BN918))</f>
        <v/>
      </c>
      <c r="CC918" s="5">
        <f>IF(AO918="🟢","VERDE",IF(AO918="🟡","AMARELO",IF(AO918="🟠","VERMELHO",IF(AO918="🔴","VERMELHO","ROXO"))))</f>
        <v/>
      </c>
      <c r="CD918" s="5" t="inlineStr">
        <is>
          <t>🌎 REGIÕES</t>
        </is>
      </c>
      <c r="CE918" s="5" t="inlineStr">
        <is>
          <t>SEM REDE</t>
        </is>
      </c>
    </row>
    <row r="919">
      <c r="A919" s="5" t="inlineStr">
        <is>
          <t>30192864000113</t>
        </is>
      </c>
      <c r="B919" s="5" t="inlineStr">
        <is>
          <t>LUCINEIA OLGA DOS SANTOS - ME</t>
        </is>
      </c>
      <c r="C919" s="5" t="inlineStr">
        <is>
          <t>06 - SEM GRUPO</t>
        </is>
      </c>
      <c r="D919" s="5" t="inlineStr">
        <is>
          <t>HEMANUELE DITZEL (MANU)</t>
        </is>
      </c>
      <c r="E919" s="5" t="inlineStr">
        <is>
          <t>SC</t>
        </is>
      </c>
      <c r="F919" s="5">
        <f>IFERROR(VLOOKUP(C919,$AS$4:$AT$25,2,FALSE),"")</f>
        <v/>
      </c>
      <c r="G919" s="6">
        <f>IFERROR(VLOOKUP(C919,$AS$4:$AX$25,6,FALSE),"")</f>
        <v/>
      </c>
      <c r="H919" s="5">
        <f>IFERROR(VLOOKUP(C919,$AS$4:$AY$25,7,FALSE),"")</f>
        <v/>
      </c>
      <c r="I919" s="5">
        <f>IFERROR(VLOOKUP(C919,$AS$4:$AZ$25,8,FALSE),"")</f>
        <v/>
      </c>
      <c r="J919" s="7" t="inlineStr">
        <is>
          <t>.</t>
        </is>
      </c>
      <c r="K919" s="5" t="inlineStr">
        <is>
          <t>SUL</t>
        </is>
      </c>
      <c r="L919" s="8" t="n">
        <v>1553.191489361702</v>
      </c>
      <c r="M919" s="9" t="n">
        <v>119.1489361702128</v>
      </c>
      <c r="N919" s="9" t="n">
        <v>123.4042553191489</v>
      </c>
      <c r="O919" s="9" t="n">
        <v>123.4042553191489</v>
      </c>
      <c r="P919" s="9" t="n">
        <v>123.4042553191489</v>
      </c>
      <c r="Q919" s="9" t="n">
        <v>127.6595744680851</v>
      </c>
      <c r="R919" s="9" t="n">
        <v>127.6595744680851</v>
      </c>
      <c r="S919" s="9" t="n">
        <v>131.9148936170213</v>
      </c>
      <c r="T919" s="9" t="n">
        <v>131.9148936170213</v>
      </c>
      <c r="U919" s="9" t="n">
        <v>131.9148936170213</v>
      </c>
      <c r="V919" s="9" t="n">
        <v>136.1702127659574</v>
      </c>
      <c r="W919" s="9" t="n">
        <v>136.1702127659574</v>
      </c>
      <c r="X919" s="9" t="n">
        <v>140.4255319148936</v>
      </c>
      <c r="Y919" s="7" t="inlineStr">
        <is>
          <t>.</t>
        </is>
      </c>
      <c r="Z919" s="8">
        <f>SUM(AA919:AL919)</f>
        <v/>
      </c>
      <c r="AA919" s="9" t="n">
        <v>0</v>
      </c>
      <c r="AB919" s="9" t="n">
        <v>0</v>
      </c>
      <c r="AC919" s="9" t="n">
        <v>0</v>
      </c>
      <c r="AD919" s="9" t="n">
        <v>0</v>
      </c>
      <c r="AE919" s="9" t="n">
        <v>0</v>
      </c>
      <c r="AF919" s="9" t="n">
        <v>0</v>
      </c>
      <c r="AG919" s="9" t="n">
        <v>0</v>
      </c>
      <c r="AH919" s="9" t="n">
        <v>0</v>
      </c>
      <c r="AI919" s="9" t="n">
        <v>0</v>
      </c>
      <c r="AJ919" s="9" t="n">
        <v>0</v>
      </c>
      <c r="AK919" s="9" t="n">
        <v>0</v>
      </c>
      <c r="AL919" s="9" t="n">
        <v>0</v>
      </c>
      <c r="AM919" s="7" t="inlineStr">
        <is>
          <t>.</t>
        </is>
      </c>
      <c r="AN919" s="6">
        <f>IF(L919=0,0,Z919/L919)</f>
        <v/>
      </c>
      <c r="AO919" s="5">
        <f>IF(AN919="","",IF(AN919&gt;=0.9,"🟢",IF(AN919&gt;=0.7,"🟡",IF(AN919&gt;=0.5,"🟠","🔴"))))</f>
        <v/>
      </c>
      <c r="AP919" s="9">
        <f>IF(L919=0,0,L919-Z919)</f>
        <v/>
      </c>
      <c r="AQ919" s="5">
        <f>IF(Z919=0,"",RANK(Z919,Z$4:Z$1569,0))</f>
        <v/>
      </c>
      <c r="AR919" s="7" t="inlineStr">
        <is>
          <t>.</t>
        </is>
      </c>
      <c r="BA919" s="7" t="inlineStr">
        <is>
          <t>.</t>
        </is>
      </c>
      <c r="BB919" s="9">
        <f>SUM(L$4:L$1569)/COUNTA(A$4:A$1569)</f>
        <v/>
      </c>
      <c r="BC919" s="9">
        <f>SUM(M$4:M$1569)/COUNTA(A$4:A$1569)</f>
        <v/>
      </c>
      <c r="BD919" s="9">
        <f>SUM(N$4:N$1569)/COUNTA(A$4:A$1569)</f>
        <v/>
      </c>
      <c r="BE919" s="9">
        <f>SUM(O$4:O$1569)/COUNTA(A$4:A$1569)</f>
        <v/>
      </c>
      <c r="BF919" s="9">
        <f>SUM(P$4:P$1569)/COUNTA(A$4:A$1569)</f>
        <v/>
      </c>
      <c r="BG919" s="9">
        <f>SUM(Q$4:Q$1569)/COUNTA(A$4:A$1569)</f>
        <v/>
      </c>
      <c r="BH919" s="9">
        <f>SUM(R$4:R$1569)/COUNTA(A$4:A$1569)</f>
        <v/>
      </c>
      <c r="BI919" s="9">
        <f>SUM(S$4:S$1569)/COUNTA(A$4:A$1569)</f>
        <v/>
      </c>
      <c r="BJ919" s="9">
        <f>SUM(T$4:T$1569)/COUNTA(A$4:A$1569)</f>
        <v/>
      </c>
      <c r="BK919" s="9">
        <f>SUM(U$4:U$1569)/COUNTA(A$4:A$1569)</f>
        <v/>
      </c>
      <c r="BL919" s="9">
        <f>SUM(V$4:V$1569)/COUNTA(A$4:A$1569)</f>
        <v/>
      </c>
      <c r="BM919" s="9">
        <f>SUM(W$4:W$1569)/COUNTA(A$4:A$1569)</f>
        <v/>
      </c>
      <c r="BN919" s="9">
        <f>SUM(X$4:X$1569)/COUNTA(A$4:A$1569)</f>
        <v/>
      </c>
      <c r="BO919" s="7" t="inlineStr">
        <is>
          <t>.</t>
        </is>
      </c>
      <c r="BP919" s="9">
        <f>IF(Z919&gt;=BB919,0,IFERROR(BB919+(SUMPRODUCT((Z$4:Z$1569&gt;=BB$4:BB$1569)*(Z$4:Z$1569-BB$4:BB$1569))/MAX(1,COUNTIF(Z$4:Z$1569,"&lt;"&amp;BB919+0.01))),BB919))</f>
        <v/>
      </c>
      <c r="BQ919" s="9">
        <f>IF(AA919&gt;=BC919,0,IFERROR(BC919+SUMPRODUCT((AA$4:AA$1569&gt;=BC$4:BC$1569)*(AA$4:AA$1569-BC$4:BC$1569))/MAX(1,COUNTIF(AA$4:AA$1569,"&lt;"&amp;BC919+0.01)),BC919))</f>
        <v/>
      </c>
      <c r="BR919" s="9">
        <f>IF(AB919&gt;=BD919,0,IFERROR(BD919+SUMPRODUCT((AB$4:AB$1569&gt;=BD$4:BD$1569)*(AB$4:AB$1569-BD$4:BD$1569))/MAX(1,COUNTIF(AB$4:AB$1569,"&lt;"&amp;BD919+0.01)),BD919))</f>
        <v/>
      </c>
      <c r="BS919" s="9">
        <f>IF(AC919&gt;=BE919,0,IFERROR(BE919+SUMPRODUCT((AC$4:AC$1569&gt;=BE$4:BE$1569)*(AC$4:AC$1569-BE$4:BE$1569))/MAX(1,COUNTIF(AC$4:AC$1569,"&lt;"&amp;BE919+0.01)),BE919))</f>
        <v/>
      </c>
      <c r="BT919" s="9">
        <f>IF(AD919&gt;=BF919,0,IFERROR(BF919+SUMPRODUCT((AD$4:AD$1569&gt;=BF$4:BF$1569)*(AD$4:AD$1569-BF$4:BF$1569))/MAX(1,COUNTIF(AD$4:AD$1569,"&lt;"&amp;BF919+0.01)),BF919))</f>
        <v/>
      </c>
      <c r="BU919" s="9">
        <f>IF(AE919&gt;=BG919,0,IFERROR(BG919+SUMPRODUCT((AE$4:AE$1569&gt;=BG$4:BG$1569)*(AE$4:AE$1569-BG$4:BG$1569))/MAX(1,COUNTIF(AE$4:AE$1569,"&lt;"&amp;BG919+0.01)),BG919))</f>
        <v/>
      </c>
      <c r="BV919" s="9">
        <f>IF(AF919&gt;=BH919,0,IFERROR(BH919+SUMPRODUCT((AF$4:AF$1569&gt;=BH$4:BH$1569)*(AF$4:AF$1569-BH$4:BH$1569))/MAX(1,COUNTIF(AF$4:AF$1569,"&lt;"&amp;BH919+0.01)),BH919))</f>
        <v/>
      </c>
      <c r="BW919" s="9">
        <f>IF(AG919&gt;=BI919,0,IFERROR(BI919+SUMPRODUCT((AG$4:AG$1569&gt;=BI$4:BI$1569)*(AG$4:AG$1569-BI$4:BI$1569))/MAX(1,COUNTIF(AG$4:AG$1569,"&lt;"&amp;BI919+0.01)),BI919))</f>
        <v/>
      </c>
      <c r="BX919" s="9">
        <f>IF(AH919&gt;=BJ919,0,IFERROR(BJ919+SUMPRODUCT((AH$4:AH$1569&gt;=BJ$4:BJ$1569)*(AH$4:AH$1569-BJ$4:BJ$1569))/MAX(1,COUNTIF(AH$4:AH$1569,"&lt;"&amp;BJ919+0.01)),BJ919))</f>
        <v/>
      </c>
      <c r="BY919" s="9">
        <f>IF(AI919&gt;=BK919,0,IFERROR(BK919+SUMPRODUCT((AI$4:AI$1569&gt;=BK$4:BK$1569)*(AI$4:AI$1569-BK$4:BK$1569))/MAX(1,COUNTIF(AI$4:AI$1569,"&lt;"&amp;BK919+0.01)),BK919))</f>
        <v/>
      </c>
      <c r="BZ919" s="9">
        <f>IF(AJ919&gt;=BL919,0,IFERROR(BL919+SUMPRODUCT((AJ$4:AJ$1569&gt;=BL$4:BL$1569)*(AJ$4:AJ$1569-BL$4:BL$1569))/MAX(1,COUNTIF(AJ$4:AJ$1569,"&lt;"&amp;BL919+0.01)),BL919))</f>
        <v/>
      </c>
      <c r="CA919" s="9">
        <f>IF(AK919&gt;=BM919,0,IFERROR(BM919+SUMPRODUCT((AK$4:AK$1569&gt;=BM$4:BM$1569)*(AK$4:AK$1569-BM$4:BM$1569))/MAX(1,COUNTIF(AK$4:AK$1569,"&lt;"&amp;BM919+0.01)),BM919))</f>
        <v/>
      </c>
      <c r="CB919" s="9">
        <f>IF(AL919&gt;=BN919,0,IFERROR(BN919+SUMPRODUCT((AL$4:AL$1569&gt;=BN$4:BN$1569)*(AL$4:AL$1569-BN$4:BN$1569))/MAX(1,COUNTIF(AL$4:AL$1569,"&lt;"&amp;BN919+0.01)),BN919))</f>
        <v/>
      </c>
      <c r="CC919" s="5">
        <f>IF(AO919="🟢","VERDE",IF(AO919="🟡","AMARELO",IF(AO919="🟠","VERMELHO",IF(AO919="🔴","VERMELHO","ROXO"))))</f>
        <v/>
      </c>
      <c r="CD919" s="5" t="inlineStr">
        <is>
          <t>🌎 REGIÕES</t>
        </is>
      </c>
      <c r="CE919" s="5" t="inlineStr">
        <is>
          <t>SEM REDE</t>
        </is>
      </c>
    </row>
    <row r="920">
      <c r="A920" s="5" t="inlineStr">
        <is>
          <t>30235200000194</t>
        </is>
      </c>
      <c r="B920" s="5" t="inlineStr">
        <is>
          <t>F&amp;F PRODUTOS NATURAIS E ORGANICOS LTDA -</t>
        </is>
      </c>
      <c r="C920" s="5" t="inlineStr">
        <is>
          <t>06 - SEM GRUPO</t>
        </is>
      </c>
      <c r="D920" s="5" t="inlineStr">
        <is>
          <t>HEMANUELE DITZEL (MANU)</t>
        </is>
      </c>
      <c r="E920" s="5" t="inlineStr">
        <is>
          <t>SC</t>
        </is>
      </c>
      <c r="F920" s="5">
        <f>IFERROR(VLOOKUP(C920,$AS$4:$AT$25,2,FALSE),"")</f>
        <v/>
      </c>
      <c r="G920" s="6">
        <f>IFERROR(VLOOKUP(C920,$AS$4:$AX$25,6,FALSE),"")</f>
        <v/>
      </c>
      <c r="H920" s="5">
        <f>IFERROR(VLOOKUP(C920,$AS$4:$AY$25,7,FALSE),"")</f>
        <v/>
      </c>
      <c r="I920" s="5">
        <f>IFERROR(VLOOKUP(C920,$AS$4:$AZ$25,8,FALSE),"")</f>
        <v/>
      </c>
      <c r="J920" s="7" t="inlineStr">
        <is>
          <t>.</t>
        </is>
      </c>
      <c r="K920" s="5" t="inlineStr">
        <is>
          <t>SUL</t>
        </is>
      </c>
      <c r="L920" s="8" t="n">
        <v>1553.191489361702</v>
      </c>
      <c r="M920" s="9" t="n">
        <v>119.1489361702128</v>
      </c>
      <c r="N920" s="9" t="n">
        <v>123.4042553191489</v>
      </c>
      <c r="O920" s="9" t="n">
        <v>123.4042553191489</v>
      </c>
      <c r="P920" s="9" t="n">
        <v>123.4042553191489</v>
      </c>
      <c r="Q920" s="9" t="n">
        <v>127.6595744680851</v>
      </c>
      <c r="R920" s="9" t="n">
        <v>127.6595744680851</v>
      </c>
      <c r="S920" s="9" t="n">
        <v>131.9148936170213</v>
      </c>
      <c r="T920" s="9" t="n">
        <v>131.9148936170213</v>
      </c>
      <c r="U920" s="9" t="n">
        <v>131.9148936170213</v>
      </c>
      <c r="V920" s="9" t="n">
        <v>136.1702127659574</v>
      </c>
      <c r="W920" s="9" t="n">
        <v>136.1702127659574</v>
      </c>
      <c r="X920" s="9" t="n">
        <v>140.4255319148936</v>
      </c>
      <c r="Y920" s="7" t="inlineStr">
        <is>
          <t>.</t>
        </is>
      </c>
      <c r="Z920" s="8">
        <f>SUM(AA920:AL920)</f>
        <v/>
      </c>
      <c r="AA920" s="9" t="n">
        <v>0</v>
      </c>
      <c r="AB920" s="9" t="n">
        <v>0</v>
      </c>
      <c r="AC920" s="9" t="n">
        <v>0</v>
      </c>
      <c r="AD920" s="9" t="n">
        <v>0</v>
      </c>
      <c r="AE920" s="9" t="n">
        <v>0</v>
      </c>
      <c r="AF920" s="9" t="n">
        <v>0</v>
      </c>
      <c r="AG920" s="9" t="n">
        <v>0</v>
      </c>
      <c r="AH920" s="9" t="n">
        <v>0</v>
      </c>
      <c r="AI920" s="9" t="n">
        <v>0</v>
      </c>
      <c r="AJ920" s="9" t="n">
        <v>0</v>
      </c>
      <c r="AK920" s="9" t="n">
        <v>0</v>
      </c>
      <c r="AL920" s="9" t="n">
        <v>0</v>
      </c>
      <c r="AM920" s="7" t="inlineStr">
        <is>
          <t>.</t>
        </is>
      </c>
      <c r="AN920" s="6">
        <f>IF(L920=0,0,Z920/L920)</f>
        <v/>
      </c>
      <c r="AO920" s="5">
        <f>IF(AN920="","",IF(AN920&gt;=0.9,"🟢",IF(AN920&gt;=0.7,"🟡",IF(AN920&gt;=0.5,"🟠","🔴"))))</f>
        <v/>
      </c>
      <c r="AP920" s="9">
        <f>IF(L920=0,0,L920-Z920)</f>
        <v/>
      </c>
      <c r="AQ920" s="5">
        <f>IF(Z920=0,"",RANK(Z920,Z$4:Z$1569,0))</f>
        <v/>
      </c>
      <c r="AR920" s="7" t="inlineStr">
        <is>
          <t>.</t>
        </is>
      </c>
      <c r="BA920" s="7" t="inlineStr">
        <is>
          <t>.</t>
        </is>
      </c>
      <c r="BB920" s="9">
        <f>SUM(L$4:L$1569)/COUNTA(A$4:A$1569)</f>
        <v/>
      </c>
      <c r="BC920" s="9">
        <f>SUM(M$4:M$1569)/COUNTA(A$4:A$1569)</f>
        <v/>
      </c>
      <c r="BD920" s="9">
        <f>SUM(N$4:N$1569)/COUNTA(A$4:A$1569)</f>
        <v/>
      </c>
      <c r="BE920" s="9">
        <f>SUM(O$4:O$1569)/COUNTA(A$4:A$1569)</f>
        <v/>
      </c>
      <c r="BF920" s="9">
        <f>SUM(P$4:P$1569)/COUNTA(A$4:A$1569)</f>
        <v/>
      </c>
      <c r="BG920" s="9">
        <f>SUM(Q$4:Q$1569)/COUNTA(A$4:A$1569)</f>
        <v/>
      </c>
      <c r="BH920" s="9">
        <f>SUM(R$4:R$1569)/COUNTA(A$4:A$1569)</f>
        <v/>
      </c>
      <c r="BI920" s="9">
        <f>SUM(S$4:S$1569)/COUNTA(A$4:A$1569)</f>
        <v/>
      </c>
      <c r="BJ920" s="9">
        <f>SUM(T$4:T$1569)/COUNTA(A$4:A$1569)</f>
        <v/>
      </c>
      <c r="BK920" s="9">
        <f>SUM(U$4:U$1569)/COUNTA(A$4:A$1569)</f>
        <v/>
      </c>
      <c r="BL920" s="9">
        <f>SUM(V$4:V$1569)/COUNTA(A$4:A$1569)</f>
        <v/>
      </c>
      <c r="BM920" s="9">
        <f>SUM(W$4:W$1569)/COUNTA(A$4:A$1569)</f>
        <v/>
      </c>
      <c r="BN920" s="9">
        <f>SUM(X$4:X$1569)/COUNTA(A$4:A$1569)</f>
        <v/>
      </c>
      <c r="BO920" s="7" t="inlineStr">
        <is>
          <t>.</t>
        </is>
      </c>
      <c r="BP920" s="9">
        <f>IF(Z920&gt;=BB920,0,IFERROR(BB920+(SUMPRODUCT((Z$4:Z$1569&gt;=BB$4:BB$1569)*(Z$4:Z$1569-BB$4:BB$1569))/MAX(1,COUNTIF(Z$4:Z$1569,"&lt;"&amp;BB920+0.01))),BB920))</f>
        <v/>
      </c>
      <c r="BQ920" s="9">
        <f>IF(AA920&gt;=BC920,0,IFERROR(BC920+SUMPRODUCT((AA$4:AA$1569&gt;=BC$4:BC$1569)*(AA$4:AA$1569-BC$4:BC$1569))/MAX(1,COUNTIF(AA$4:AA$1569,"&lt;"&amp;BC920+0.01)),BC920))</f>
        <v/>
      </c>
      <c r="BR920" s="9">
        <f>IF(AB920&gt;=BD920,0,IFERROR(BD920+SUMPRODUCT((AB$4:AB$1569&gt;=BD$4:BD$1569)*(AB$4:AB$1569-BD$4:BD$1569))/MAX(1,COUNTIF(AB$4:AB$1569,"&lt;"&amp;BD920+0.01)),BD920))</f>
        <v/>
      </c>
      <c r="BS920" s="9">
        <f>IF(AC920&gt;=BE920,0,IFERROR(BE920+SUMPRODUCT((AC$4:AC$1569&gt;=BE$4:BE$1569)*(AC$4:AC$1569-BE$4:BE$1569))/MAX(1,COUNTIF(AC$4:AC$1569,"&lt;"&amp;BE920+0.01)),BE920))</f>
        <v/>
      </c>
      <c r="BT920" s="9">
        <f>IF(AD920&gt;=BF920,0,IFERROR(BF920+SUMPRODUCT((AD$4:AD$1569&gt;=BF$4:BF$1569)*(AD$4:AD$1569-BF$4:BF$1569))/MAX(1,COUNTIF(AD$4:AD$1569,"&lt;"&amp;BF920+0.01)),BF920))</f>
        <v/>
      </c>
      <c r="BU920" s="9">
        <f>IF(AE920&gt;=BG920,0,IFERROR(BG920+SUMPRODUCT((AE$4:AE$1569&gt;=BG$4:BG$1569)*(AE$4:AE$1569-BG$4:BG$1569))/MAX(1,COUNTIF(AE$4:AE$1569,"&lt;"&amp;BG920+0.01)),BG920))</f>
        <v/>
      </c>
      <c r="BV920" s="9">
        <f>IF(AF920&gt;=BH920,0,IFERROR(BH920+SUMPRODUCT((AF$4:AF$1569&gt;=BH$4:BH$1569)*(AF$4:AF$1569-BH$4:BH$1569))/MAX(1,COUNTIF(AF$4:AF$1569,"&lt;"&amp;BH920+0.01)),BH920))</f>
        <v/>
      </c>
      <c r="BW920" s="9">
        <f>IF(AG920&gt;=BI920,0,IFERROR(BI920+SUMPRODUCT((AG$4:AG$1569&gt;=BI$4:BI$1569)*(AG$4:AG$1569-BI$4:BI$1569))/MAX(1,COUNTIF(AG$4:AG$1569,"&lt;"&amp;BI920+0.01)),BI920))</f>
        <v/>
      </c>
      <c r="BX920" s="9">
        <f>IF(AH920&gt;=BJ920,0,IFERROR(BJ920+SUMPRODUCT((AH$4:AH$1569&gt;=BJ$4:BJ$1569)*(AH$4:AH$1569-BJ$4:BJ$1569))/MAX(1,COUNTIF(AH$4:AH$1569,"&lt;"&amp;BJ920+0.01)),BJ920))</f>
        <v/>
      </c>
      <c r="BY920" s="9">
        <f>IF(AI920&gt;=BK920,0,IFERROR(BK920+SUMPRODUCT((AI$4:AI$1569&gt;=BK$4:BK$1569)*(AI$4:AI$1569-BK$4:BK$1569))/MAX(1,COUNTIF(AI$4:AI$1569,"&lt;"&amp;BK920+0.01)),BK920))</f>
        <v/>
      </c>
      <c r="BZ920" s="9">
        <f>IF(AJ920&gt;=BL920,0,IFERROR(BL920+SUMPRODUCT((AJ$4:AJ$1569&gt;=BL$4:BL$1569)*(AJ$4:AJ$1569-BL$4:BL$1569))/MAX(1,COUNTIF(AJ$4:AJ$1569,"&lt;"&amp;BL920+0.01)),BL920))</f>
        <v/>
      </c>
      <c r="CA920" s="9">
        <f>IF(AK920&gt;=BM920,0,IFERROR(BM920+SUMPRODUCT((AK$4:AK$1569&gt;=BM$4:BM$1569)*(AK$4:AK$1569-BM$4:BM$1569))/MAX(1,COUNTIF(AK$4:AK$1569,"&lt;"&amp;BM920+0.01)),BM920))</f>
        <v/>
      </c>
      <c r="CB920" s="9">
        <f>IF(AL920&gt;=BN920,0,IFERROR(BN920+SUMPRODUCT((AL$4:AL$1569&gt;=BN$4:BN$1569)*(AL$4:AL$1569-BN$4:BN$1569))/MAX(1,COUNTIF(AL$4:AL$1569,"&lt;"&amp;BN920+0.01)),BN920))</f>
        <v/>
      </c>
      <c r="CC920" s="5">
        <f>IF(AO920="🟢","VERDE",IF(AO920="🟡","AMARELO",IF(AO920="🟠","VERMELHO",IF(AO920="🔴","VERMELHO","ROXO"))))</f>
        <v/>
      </c>
      <c r="CD920" s="5" t="inlineStr">
        <is>
          <t>🌎 REGIÕES</t>
        </is>
      </c>
      <c r="CE920" s="5" t="inlineStr">
        <is>
          <t>SEM REDE</t>
        </is>
      </c>
    </row>
    <row r="921">
      <c r="A921" s="5" t="inlineStr">
        <is>
          <t>30317072000128</t>
        </is>
      </c>
      <c r="B921" s="5" t="inlineStr">
        <is>
          <t>MATHEUS LOPES ZANELA - ME</t>
        </is>
      </c>
      <c r="C921" s="5" t="inlineStr">
        <is>
          <t>06 - SEM GRUPO</t>
        </is>
      </c>
      <c r="D921" s="5" t="inlineStr">
        <is>
          <t>LARISSA PADILHA</t>
        </is>
      </c>
      <c r="E921" s="5" t="inlineStr">
        <is>
          <t>MG</t>
        </is>
      </c>
      <c r="F921" s="5">
        <f>IFERROR(VLOOKUP(C921,$AS$4:$AT$25,2,FALSE),"")</f>
        <v/>
      </c>
      <c r="G921" s="6">
        <f>IFERROR(VLOOKUP(C921,$AS$4:$AX$25,6,FALSE),"")</f>
        <v/>
      </c>
      <c r="H921" s="5">
        <f>IFERROR(VLOOKUP(C921,$AS$4:$AY$25,7,FALSE),"")</f>
        <v/>
      </c>
      <c r="I921" s="5">
        <f>IFERROR(VLOOKUP(C921,$AS$4:$AZ$25,8,FALSE),"")</f>
        <v/>
      </c>
      <c r="J921" s="7" t="inlineStr">
        <is>
          <t>.</t>
        </is>
      </c>
      <c r="K921" s="5" t="inlineStr">
        <is>
          <t>RJ + ES + MG</t>
        </is>
      </c>
      <c r="L921" s="8" t="n">
        <v>1440</v>
      </c>
      <c r="M921" s="9" t="n">
        <v>120</v>
      </c>
      <c r="N921" s="9" t="n">
        <v>120</v>
      </c>
      <c r="O921" s="9" t="n">
        <v>120</v>
      </c>
      <c r="P921" s="9" t="n">
        <v>120</v>
      </c>
      <c r="Q921" s="9" t="n">
        <v>120</v>
      </c>
      <c r="R921" s="9" t="n">
        <v>120</v>
      </c>
      <c r="S921" s="9" t="n">
        <v>120</v>
      </c>
      <c r="T921" s="9" t="n">
        <v>120</v>
      </c>
      <c r="U921" s="9" t="n">
        <v>120</v>
      </c>
      <c r="V921" s="9" t="n">
        <v>120</v>
      </c>
      <c r="W921" s="9" t="n">
        <v>120</v>
      </c>
      <c r="X921" s="9" t="n">
        <v>120</v>
      </c>
      <c r="Y921" s="7" t="inlineStr">
        <is>
          <t>.</t>
        </is>
      </c>
      <c r="Z921" s="8">
        <f>SUM(AA921:AL921)</f>
        <v/>
      </c>
      <c r="AA921" s="9" t="n">
        <v>0</v>
      </c>
      <c r="AB921" s="9" t="n">
        <v>0</v>
      </c>
      <c r="AC921" s="9" t="n">
        <v>0</v>
      </c>
      <c r="AD921" s="9" t="n">
        <v>0</v>
      </c>
      <c r="AE921" s="9" t="n">
        <v>0</v>
      </c>
      <c r="AF921" s="9" t="n">
        <v>0</v>
      </c>
      <c r="AG921" s="9" t="n">
        <v>0</v>
      </c>
      <c r="AH921" s="9" t="n">
        <v>0</v>
      </c>
      <c r="AI921" s="9" t="n">
        <v>0</v>
      </c>
      <c r="AJ921" s="9" t="n">
        <v>0</v>
      </c>
      <c r="AK921" s="9" t="n">
        <v>0</v>
      </c>
      <c r="AL921" s="9" t="n">
        <v>0</v>
      </c>
      <c r="AM921" s="7" t="inlineStr">
        <is>
          <t>.</t>
        </is>
      </c>
      <c r="AN921" s="6">
        <f>IF(L921=0,0,Z921/L921)</f>
        <v/>
      </c>
      <c r="AO921" s="5">
        <f>IF(AN921="","",IF(AN921&gt;=0.9,"🟢",IF(AN921&gt;=0.7,"🟡",IF(AN921&gt;=0.5,"🟠","🔴"))))</f>
        <v/>
      </c>
      <c r="AP921" s="9">
        <f>IF(L921=0,0,L921-Z921)</f>
        <v/>
      </c>
      <c r="AQ921" s="5">
        <f>IF(Z921=0,"",RANK(Z921,Z$4:Z$1569,0))</f>
        <v/>
      </c>
      <c r="AR921" s="7" t="inlineStr">
        <is>
          <t>.</t>
        </is>
      </c>
      <c r="BA921" s="7" t="inlineStr">
        <is>
          <t>.</t>
        </is>
      </c>
      <c r="BB921" s="9">
        <f>SUM(L$4:L$1569)/COUNTA(A$4:A$1569)</f>
        <v/>
      </c>
      <c r="BC921" s="9">
        <f>SUM(M$4:M$1569)/COUNTA(A$4:A$1569)</f>
        <v/>
      </c>
      <c r="BD921" s="9">
        <f>SUM(N$4:N$1569)/COUNTA(A$4:A$1569)</f>
        <v/>
      </c>
      <c r="BE921" s="9">
        <f>SUM(O$4:O$1569)/COUNTA(A$4:A$1569)</f>
        <v/>
      </c>
      <c r="BF921" s="9">
        <f>SUM(P$4:P$1569)/COUNTA(A$4:A$1569)</f>
        <v/>
      </c>
      <c r="BG921" s="9">
        <f>SUM(Q$4:Q$1569)/COUNTA(A$4:A$1569)</f>
        <v/>
      </c>
      <c r="BH921" s="9">
        <f>SUM(R$4:R$1569)/COUNTA(A$4:A$1569)</f>
        <v/>
      </c>
      <c r="BI921" s="9">
        <f>SUM(S$4:S$1569)/COUNTA(A$4:A$1569)</f>
        <v/>
      </c>
      <c r="BJ921" s="9">
        <f>SUM(T$4:T$1569)/COUNTA(A$4:A$1569)</f>
        <v/>
      </c>
      <c r="BK921" s="9">
        <f>SUM(U$4:U$1569)/COUNTA(A$4:A$1569)</f>
        <v/>
      </c>
      <c r="BL921" s="9">
        <f>SUM(V$4:V$1569)/COUNTA(A$4:A$1569)</f>
        <v/>
      </c>
      <c r="BM921" s="9">
        <f>SUM(W$4:W$1569)/COUNTA(A$4:A$1569)</f>
        <v/>
      </c>
      <c r="BN921" s="9">
        <f>SUM(X$4:X$1569)/COUNTA(A$4:A$1569)</f>
        <v/>
      </c>
      <c r="BO921" s="7" t="inlineStr">
        <is>
          <t>.</t>
        </is>
      </c>
      <c r="BP921" s="9">
        <f>IF(Z921&gt;=BB921,0,IFERROR(BB921+(SUMPRODUCT((Z$4:Z$1569&gt;=BB$4:BB$1569)*(Z$4:Z$1569-BB$4:BB$1569))/MAX(1,COUNTIF(Z$4:Z$1569,"&lt;"&amp;BB921+0.01))),BB921))</f>
        <v/>
      </c>
      <c r="BQ921" s="9">
        <f>IF(AA921&gt;=BC921,0,IFERROR(BC921+SUMPRODUCT((AA$4:AA$1569&gt;=BC$4:BC$1569)*(AA$4:AA$1569-BC$4:BC$1569))/MAX(1,COUNTIF(AA$4:AA$1569,"&lt;"&amp;BC921+0.01)),BC921))</f>
        <v/>
      </c>
      <c r="BR921" s="9">
        <f>IF(AB921&gt;=BD921,0,IFERROR(BD921+SUMPRODUCT((AB$4:AB$1569&gt;=BD$4:BD$1569)*(AB$4:AB$1569-BD$4:BD$1569))/MAX(1,COUNTIF(AB$4:AB$1569,"&lt;"&amp;BD921+0.01)),BD921))</f>
        <v/>
      </c>
      <c r="BS921" s="9">
        <f>IF(AC921&gt;=BE921,0,IFERROR(BE921+SUMPRODUCT((AC$4:AC$1569&gt;=BE$4:BE$1569)*(AC$4:AC$1569-BE$4:BE$1569))/MAX(1,COUNTIF(AC$4:AC$1569,"&lt;"&amp;BE921+0.01)),BE921))</f>
        <v/>
      </c>
      <c r="BT921" s="9">
        <f>IF(AD921&gt;=BF921,0,IFERROR(BF921+SUMPRODUCT((AD$4:AD$1569&gt;=BF$4:BF$1569)*(AD$4:AD$1569-BF$4:BF$1569))/MAX(1,COUNTIF(AD$4:AD$1569,"&lt;"&amp;BF921+0.01)),BF921))</f>
        <v/>
      </c>
      <c r="BU921" s="9">
        <f>IF(AE921&gt;=BG921,0,IFERROR(BG921+SUMPRODUCT((AE$4:AE$1569&gt;=BG$4:BG$1569)*(AE$4:AE$1569-BG$4:BG$1569))/MAX(1,COUNTIF(AE$4:AE$1569,"&lt;"&amp;BG921+0.01)),BG921))</f>
        <v/>
      </c>
      <c r="BV921" s="9">
        <f>IF(AF921&gt;=BH921,0,IFERROR(BH921+SUMPRODUCT((AF$4:AF$1569&gt;=BH$4:BH$1569)*(AF$4:AF$1569-BH$4:BH$1569))/MAX(1,COUNTIF(AF$4:AF$1569,"&lt;"&amp;BH921+0.01)),BH921))</f>
        <v/>
      </c>
      <c r="BW921" s="9">
        <f>IF(AG921&gt;=BI921,0,IFERROR(BI921+SUMPRODUCT((AG$4:AG$1569&gt;=BI$4:BI$1569)*(AG$4:AG$1569-BI$4:BI$1569))/MAX(1,COUNTIF(AG$4:AG$1569,"&lt;"&amp;BI921+0.01)),BI921))</f>
        <v/>
      </c>
      <c r="BX921" s="9">
        <f>IF(AH921&gt;=BJ921,0,IFERROR(BJ921+SUMPRODUCT((AH$4:AH$1569&gt;=BJ$4:BJ$1569)*(AH$4:AH$1569-BJ$4:BJ$1569))/MAX(1,COUNTIF(AH$4:AH$1569,"&lt;"&amp;BJ921+0.01)),BJ921))</f>
        <v/>
      </c>
      <c r="BY921" s="9">
        <f>IF(AI921&gt;=BK921,0,IFERROR(BK921+SUMPRODUCT((AI$4:AI$1569&gt;=BK$4:BK$1569)*(AI$4:AI$1569-BK$4:BK$1569))/MAX(1,COUNTIF(AI$4:AI$1569,"&lt;"&amp;BK921+0.01)),BK921))</f>
        <v/>
      </c>
      <c r="BZ921" s="9">
        <f>IF(AJ921&gt;=BL921,0,IFERROR(BL921+SUMPRODUCT((AJ$4:AJ$1569&gt;=BL$4:BL$1569)*(AJ$4:AJ$1569-BL$4:BL$1569))/MAX(1,COUNTIF(AJ$4:AJ$1569,"&lt;"&amp;BL921+0.01)),BL921))</f>
        <v/>
      </c>
      <c r="CA921" s="9">
        <f>IF(AK921&gt;=BM921,0,IFERROR(BM921+SUMPRODUCT((AK$4:AK$1569&gt;=BM$4:BM$1569)*(AK$4:AK$1569-BM$4:BM$1569))/MAX(1,COUNTIF(AK$4:AK$1569,"&lt;"&amp;BM921+0.01)),BM921))</f>
        <v/>
      </c>
      <c r="CB921" s="9">
        <f>IF(AL921&gt;=BN921,0,IFERROR(BN921+SUMPRODUCT((AL$4:AL$1569&gt;=BN$4:BN$1569)*(AL$4:AL$1569-BN$4:BN$1569))/MAX(1,COUNTIF(AL$4:AL$1569,"&lt;"&amp;BN921+0.01)),BN921))</f>
        <v/>
      </c>
      <c r="CC921" s="5">
        <f>IF(AO921="🟢","VERDE",IF(AO921="🟡","AMARELO",IF(AO921="🟠","VERMELHO",IF(AO921="🔴","VERMELHO","ROXO"))))</f>
        <v/>
      </c>
      <c r="CD921" s="5" t="inlineStr">
        <is>
          <t>🌎 REGIÕES</t>
        </is>
      </c>
      <c r="CE921" s="5" t="inlineStr">
        <is>
          <t>SEM REDE</t>
        </is>
      </c>
    </row>
    <row r="922">
      <c r="A922" s="5" t="inlineStr">
        <is>
          <t>30358615000155</t>
        </is>
      </c>
      <c r="B922" s="5" t="inlineStr">
        <is>
          <t>EMPORIO E CONVENIENCIA JARAGUA LTDA - ME</t>
        </is>
      </c>
      <c r="C922" s="5" t="inlineStr">
        <is>
          <t>06 - SEM GRUPO</t>
        </is>
      </c>
      <c r="D922" s="5" t="inlineStr">
        <is>
          <t>LARISSA PADILHA</t>
        </is>
      </c>
      <c r="E922" s="5" t="inlineStr">
        <is>
          <t>GO</t>
        </is>
      </c>
      <c r="F922" s="5">
        <f>IFERROR(VLOOKUP(C922,$AS$4:$AT$25,2,FALSE),"")</f>
        <v/>
      </c>
      <c r="G922" s="6">
        <f>IFERROR(VLOOKUP(C922,$AS$4:$AX$25,6,FALSE),"")</f>
        <v/>
      </c>
      <c r="H922" s="5">
        <f>IFERROR(VLOOKUP(C922,$AS$4:$AY$25,7,FALSE),"")</f>
        <v/>
      </c>
      <c r="I922" s="5">
        <f>IFERROR(VLOOKUP(C922,$AS$4:$AZ$25,8,FALSE),"")</f>
        <v/>
      </c>
      <c r="J922" s="7" t="inlineStr">
        <is>
          <t>.</t>
        </is>
      </c>
      <c r="K922" s="5" t="inlineStr">
        <is>
          <t>CENTRO OESTE</t>
        </is>
      </c>
      <c r="L922" s="8" t="n">
        <v>1494.339622641509</v>
      </c>
      <c r="M922" s="9" t="n">
        <v>124.5283018867924</v>
      </c>
      <c r="N922" s="9" t="n">
        <v>124.5283018867924</v>
      </c>
      <c r="O922" s="9" t="n">
        <v>124.5283018867924</v>
      </c>
      <c r="P922" s="9" t="n">
        <v>124.5283018867924</v>
      </c>
      <c r="Q922" s="9" t="n">
        <v>124.5283018867924</v>
      </c>
      <c r="R922" s="9" t="n">
        <v>124.5283018867924</v>
      </c>
      <c r="S922" s="9" t="n">
        <v>124.5283018867924</v>
      </c>
      <c r="T922" s="9" t="n">
        <v>124.5283018867924</v>
      </c>
      <c r="U922" s="9" t="n">
        <v>124.5283018867924</v>
      </c>
      <c r="V922" s="9" t="n">
        <v>124.5283018867924</v>
      </c>
      <c r="W922" s="9" t="n">
        <v>124.5283018867924</v>
      </c>
      <c r="X922" s="9" t="n">
        <v>124.5283018867924</v>
      </c>
      <c r="Y922" s="7" t="inlineStr">
        <is>
          <t>.</t>
        </is>
      </c>
      <c r="Z922" s="8">
        <f>SUM(AA922:AL922)</f>
        <v/>
      </c>
      <c r="AA922" s="9" t="n">
        <v>0</v>
      </c>
      <c r="AB922" s="9" t="n">
        <v>0</v>
      </c>
      <c r="AC922" s="9" t="n">
        <v>0</v>
      </c>
      <c r="AD922" s="9" t="n">
        <v>0</v>
      </c>
      <c r="AE922" s="9" t="n">
        <v>0</v>
      </c>
      <c r="AF922" s="9" t="n">
        <v>0</v>
      </c>
      <c r="AG922" s="9" t="n">
        <v>0</v>
      </c>
      <c r="AH922" s="9" t="n">
        <v>0</v>
      </c>
      <c r="AI922" s="9" t="n">
        <v>0</v>
      </c>
      <c r="AJ922" s="9" t="n">
        <v>0</v>
      </c>
      <c r="AK922" s="9" t="n">
        <v>0</v>
      </c>
      <c r="AL922" s="9" t="n">
        <v>0</v>
      </c>
      <c r="AM922" s="7" t="inlineStr">
        <is>
          <t>.</t>
        </is>
      </c>
      <c r="AN922" s="6">
        <f>IF(L922=0,0,Z922/L922)</f>
        <v/>
      </c>
      <c r="AO922" s="5">
        <f>IF(AN922="","",IF(AN922&gt;=0.9,"🟢",IF(AN922&gt;=0.7,"🟡",IF(AN922&gt;=0.5,"🟠","🔴"))))</f>
        <v/>
      </c>
      <c r="AP922" s="9">
        <f>IF(L922=0,0,L922-Z922)</f>
        <v/>
      </c>
      <c r="AQ922" s="5">
        <f>IF(Z922=0,"",RANK(Z922,Z$4:Z$1569,0))</f>
        <v/>
      </c>
      <c r="AR922" s="7" t="inlineStr">
        <is>
          <t>.</t>
        </is>
      </c>
      <c r="BA922" s="7" t="inlineStr">
        <is>
          <t>.</t>
        </is>
      </c>
      <c r="BB922" s="9">
        <f>SUM(L$4:L$1569)/COUNTA(A$4:A$1569)</f>
        <v/>
      </c>
      <c r="BC922" s="9">
        <f>SUM(M$4:M$1569)/COUNTA(A$4:A$1569)</f>
        <v/>
      </c>
      <c r="BD922" s="9">
        <f>SUM(N$4:N$1569)/COUNTA(A$4:A$1569)</f>
        <v/>
      </c>
      <c r="BE922" s="9">
        <f>SUM(O$4:O$1569)/COUNTA(A$4:A$1569)</f>
        <v/>
      </c>
      <c r="BF922" s="9">
        <f>SUM(P$4:P$1569)/COUNTA(A$4:A$1569)</f>
        <v/>
      </c>
      <c r="BG922" s="9">
        <f>SUM(Q$4:Q$1569)/COUNTA(A$4:A$1569)</f>
        <v/>
      </c>
      <c r="BH922" s="9">
        <f>SUM(R$4:R$1569)/COUNTA(A$4:A$1569)</f>
        <v/>
      </c>
      <c r="BI922" s="9">
        <f>SUM(S$4:S$1569)/COUNTA(A$4:A$1569)</f>
        <v/>
      </c>
      <c r="BJ922" s="9">
        <f>SUM(T$4:T$1569)/COUNTA(A$4:A$1569)</f>
        <v/>
      </c>
      <c r="BK922" s="9">
        <f>SUM(U$4:U$1569)/COUNTA(A$4:A$1569)</f>
        <v/>
      </c>
      <c r="BL922" s="9">
        <f>SUM(V$4:V$1569)/COUNTA(A$4:A$1569)</f>
        <v/>
      </c>
      <c r="BM922" s="9">
        <f>SUM(W$4:W$1569)/COUNTA(A$4:A$1569)</f>
        <v/>
      </c>
      <c r="BN922" s="9">
        <f>SUM(X$4:X$1569)/COUNTA(A$4:A$1569)</f>
        <v/>
      </c>
      <c r="BO922" s="7" t="inlineStr">
        <is>
          <t>.</t>
        </is>
      </c>
      <c r="BP922" s="9">
        <f>IF(Z922&gt;=BB922,0,IFERROR(BB922+(SUMPRODUCT((Z$4:Z$1569&gt;=BB$4:BB$1569)*(Z$4:Z$1569-BB$4:BB$1569))/MAX(1,COUNTIF(Z$4:Z$1569,"&lt;"&amp;BB922+0.01))),BB922))</f>
        <v/>
      </c>
      <c r="BQ922" s="9">
        <f>IF(AA922&gt;=BC922,0,IFERROR(BC922+SUMPRODUCT((AA$4:AA$1569&gt;=BC$4:BC$1569)*(AA$4:AA$1569-BC$4:BC$1569))/MAX(1,COUNTIF(AA$4:AA$1569,"&lt;"&amp;BC922+0.01)),BC922))</f>
        <v/>
      </c>
      <c r="BR922" s="9">
        <f>IF(AB922&gt;=BD922,0,IFERROR(BD922+SUMPRODUCT((AB$4:AB$1569&gt;=BD$4:BD$1569)*(AB$4:AB$1569-BD$4:BD$1569))/MAX(1,COUNTIF(AB$4:AB$1569,"&lt;"&amp;BD922+0.01)),BD922))</f>
        <v/>
      </c>
      <c r="BS922" s="9">
        <f>IF(AC922&gt;=BE922,0,IFERROR(BE922+SUMPRODUCT((AC$4:AC$1569&gt;=BE$4:BE$1569)*(AC$4:AC$1569-BE$4:BE$1569))/MAX(1,COUNTIF(AC$4:AC$1569,"&lt;"&amp;BE922+0.01)),BE922))</f>
        <v/>
      </c>
      <c r="BT922" s="9">
        <f>IF(AD922&gt;=BF922,0,IFERROR(BF922+SUMPRODUCT((AD$4:AD$1569&gt;=BF$4:BF$1569)*(AD$4:AD$1569-BF$4:BF$1569))/MAX(1,COUNTIF(AD$4:AD$1569,"&lt;"&amp;BF922+0.01)),BF922))</f>
        <v/>
      </c>
      <c r="BU922" s="9">
        <f>IF(AE922&gt;=BG922,0,IFERROR(BG922+SUMPRODUCT((AE$4:AE$1569&gt;=BG$4:BG$1569)*(AE$4:AE$1569-BG$4:BG$1569))/MAX(1,COUNTIF(AE$4:AE$1569,"&lt;"&amp;BG922+0.01)),BG922))</f>
        <v/>
      </c>
      <c r="BV922" s="9">
        <f>IF(AF922&gt;=BH922,0,IFERROR(BH922+SUMPRODUCT((AF$4:AF$1569&gt;=BH$4:BH$1569)*(AF$4:AF$1569-BH$4:BH$1569))/MAX(1,COUNTIF(AF$4:AF$1569,"&lt;"&amp;BH922+0.01)),BH922))</f>
        <v/>
      </c>
      <c r="BW922" s="9">
        <f>IF(AG922&gt;=BI922,0,IFERROR(BI922+SUMPRODUCT((AG$4:AG$1569&gt;=BI$4:BI$1569)*(AG$4:AG$1569-BI$4:BI$1569))/MAX(1,COUNTIF(AG$4:AG$1569,"&lt;"&amp;BI922+0.01)),BI922))</f>
        <v/>
      </c>
      <c r="BX922" s="9">
        <f>IF(AH922&gt;=BJ922,0,IFERROR(BJ922+SUMPRODUCT((AH$4:AH$1569&gt;=BJ$4:BJ$1569)*(AH$4:AH$1569-BJ$4:BJ$1569))/MAX(1,COUNTIF(AH$4:AH$1569,"&lt;"&amp;BJ922+0.01)),BJ922))</f>
        <v/>
      </c>
      <c r="BY922" s="9">
        <f>IF(AI922&gt;=BK922,0,IFERROR(BK922+SUMPRODUCT((AI$4:AI$1569&gt;=BK$4:BK$1569)*(AI$4:AI$1569-BK$4:BK$1569))/MAX(1,COUNTIF(AI$4:AI$1569,"&lt;"&amp;BK922+0.01)),BK922))</f>
        <v/>
      </c>
      <c r="BZ922" s="9">
        <f>IF(AJ922&gt;=BL922,0,IFERROR(BL922+SUMPRODUCT((AJ$4:AJ$1569&gt;=BL$4:BL$1569)*(AJ$4:AJ$1569-BL$4:BL$1569))/MAX(1,COUNTIF(AJ$4:AJ$1569,"&lt;"&amp;BL922+0.01)),BL922))</f>
        <v/>
      </c>
      <c r="CA922" s="9">
        <f>IF(AK922&gt;=BM922,0,IFERROR(BM922+SUMPRODUCT((AK$4:AK$1569&gt;=BM$4:BM$1569)*(AK$4:AK$1569-BM$4:BM$1569))/MAX(1,COUNTIF(AK$4:AK$1569,"&lt;"&amp;BM922+0.01)),BM922))</f>
        <v/>
      </c>
      <c r="CB922" s="9">
        <f>IF(AL922&gt;=BN922,0,IFERROR(BN922+SUMPRODUCT((AL$4:AL$1569&gt;=BN$4:BN$1569)*(AL$4:AL$1569-BN$4:BN$1569))/MAX(1,COUNTIF(AL$4:AL$1569,"&lt;"&amp;BN922+0.01)),BN922))</f>
        <v/>
      </c>
      <c r="CC922" s="5">
        <f>IF(AO922="🟢","VERDE",IF(AO922="🟡","AMARELO",IF(AO922="🟠","VERMELHO",IF(AO922="🔴","VERMELHO","ROXO"))))</f>
        <v/>
      </c>
      <c r="CD922" s="5" t="inlineStr">
        <is>
          <t>🌎 REGIÕES</t>
        </is>
      </c>
      <c r="CE922" s="5" t="inlineStr">
        <is>
          <t>SEM REDE</t>
        </is>
      </c>
    </row>
    <row r="923">
      <c r="A923" s="5" t="inlineStr">
        <is>
          <t>30402073000170</t>
        </is>
      </c>
      <c r="B923" s="5" t="inlineStr">
        <is>
          <t>MARKET BODY SUPLEMENTOS LTDA - ME</t>
        </is>
      </c>
      <c r="C923" s="5" t="inlineStr">
        <is>
          <t>06 - SEM GRUPO</t>
        </is>
      </c>
      <c r="D923" s="5" t="inlineStr">
        <is>
          <t>LARISSA PADILHA</t>
        </is>
      </c>
      <c r="E923" s="5" t="inlineStr">
        <is>
          <t>RJ</t>
        </is>
      </c>
      <c r="F923" s="5">
        <f>IFERROR(VLOOKUP(C923,$AS$4:$AT$25,2,FALSE),"")</f>
        <v/>
      </c>
      <c r="G923" s="6">
        <f>IFERROR(VLOOKUP(C923,$AS$4:$AX$25,6,FALSE),"")</f>
        <v/>
      </c>
      <c r="H923" s="5">
        <f>IFERROR(VLOOKUP(C923,$AS$4:$AY$25,7,FALSE),"")</f>
        <v/>
      </c>
      <c r="I923" s="5">
        <f>IFERROR(VLOOKUP(C923,$AS$4:$AZ$25,8,FALSE),"")</f>
        <v/>
      </c>
      <c r="J923" s="7" t="inlineStr">
        <is>
          <t>.</t>
        </is>
      </c>
      <c r="K923" s="5" t="inlineStr">
        <is>
          <t>RJ + ES + MG</t>
        </is>
      </c>
      <c r="L923" s="8" t="n">
        <v>1393.548387096774</v>
      </c>
      <c r="M923" s="9" t="n">
        <v>116.1290322580645</v>
      </c>
      <c r="N923" s="9" t="n">
        <v>116.1290322580645</v>
      </c>
      <c r="O923" s="9" t="n">
        <v>116.1290322580645</v>
      </c>
      <c r="P923" s="9" t="n">
        <v>116.1290322580645</v>
      </c>
      <c r="Q923" s="9" t="n">
        <v>116.1290322580645</v>
      </c>
      <c r="R923" s="9" t="n">
        <v>116.1290322580645</v>
      </c>
      <c r="S923" s="9" t="n">
        <v>116.1290322580645</v>
      </c>
      <c r="T923" s="9" t="n">
        <v>116.1290322580645</v>
      </c>
      <c r="U923" s="9" t="n">
        <v>116.1290322580645</v>
      </c>
      <c r="V923" s="9" t="n">
        <v>116.1290322580645</v>
      </c>
      <c r="W923" s="9" t="n">
        <v>116.1290322580645</v>
      </c>
      <c r="X923" s="9" t="n">
        <v>116.1290322580645</v>
      </c>
      <c r="Y923" s="7" t="inlineStr">
        <is>
          <t>.</t>
        </is>
      </c>
      <c r="Z923" s="8">
        <f>SUM(AA923:AL923)</f>
        <v/>
      </c>
      <c r="AA923" s="9" t="n">
        <v>0</v>
      </c>
      <c r="AB923" s="9" t="n">
        <v>0</v>
      </c>
      <c r="AC923" s="9" t="n">
        <v>0</v>
      </c>
      <c r="AD923" s="9" t="n">
        <v>0</v>
      </c>
      <c r="AE923" s="9" t="n">
        <v>0</v>
      </c>
      <c r="AF923" s="9" t="n">
        <v>0</v>
      </c>
      <c r="AG923" s="9" t="n">
        <v>0</v>
      </c>
      <c r="AH923" s="9" t="n">
        <v>0</v>
      </c>
      <c r="AI923" s="9" t="n">
        <v>0</v>
      </c>
      <c r="AJ923" s="9" t="n">
        <v>0</v>
      </c>
      <c r="AK923" s="9" t="n">
        <v>0</v>
      </c>
      <c r="AL923" s="9" t="n">
        <v>0</v>
      </c>
      <c r="AM923" s="7" t="inlineStr">
        <is>
          <t>.</t>
        </is>
      </c>
      <c r="AN923" s="6">
        <f>IF(L923=0,0,Z923/L923)</f>
        <v/>
      </c>
      <c r="AO923" s="5">
        <f>IF(AN923="","",IF(AN923&gt;=0.9,"🟢",IF(AN923&gt;=0.7,"🟡",IF(AN923&gt;=0.5,"🟠","🔴"))))</f>
        <v/>
      </c>
      <c r="AP923" s="9">
        <f>IF(L923=0,0,L923-Z923)</f>
        <v/>
      </c>
      <c r="AQ923" s="5">
        <f>IF(Z923=0,"",RANK(Z923,Z$4:Z$1569,0))</f>
        <v/>
      </c>
      <c r="AR923" s="7" t="inlineStr">
        <is>
          <t>.</t>
        </is>
      </c>
      <c r="BA923" s="7" t="inlineStr">
        <is>
          <t>.</t>
        </is>
      </c>
      <c r="BB923" s="9">
        <f>SUM(L$4:L$1569)/COUNTA(A$4:A$1569)</f>
        <v/>
      </c>
      <c r="BC923" s="9">
        <f>SUM(M$4:M$1569)/COUNTA(A$4:A$1569)</f>
        <v/>
      </c>
      <c r="BD923" s="9">
        <f>SUM(N$4:N$1569)/COUNTA(A$4:A$1569)</f>
        <v/>
      </c>
      <c r="BE923" s="9">
        <f>SUM(O$4:O$1569)/COUNTA(A$4:A$1569)</f>
        <v/>
      </c>
      <c r="BF923" s="9">
        <f>SUM(P$4:P$1569)/COUNTA(A$4:A$1569)</f>
        <v/>
      </c>
      <c r="BG923" s="9">
        <f>SUM(Q$4:Q$1569)/COUNTA(A$4:A$1569)</f>
        <v/>
      </c>
      <c r="BH923" s="9">
        <f>SUM(R$4:R$1569)/COUNTA(A$4:A$1569)</f>
        <v/>
      </c>
      <c r="BI923" s="9">
        <f>SUM(S$4:S$1569)/COUNTA(A$4:A$1569)</f>
        <v/>
      </c>
      <c r="BJ923" s="9">
        <f>SUM(T$4:T$1569)/COUNTA(A$4:A$1569)</f>
        <v/>
      </c>
      <c r="BK923" s="9">
        <f>SUM(U$4:U$1569)/COUNTA(A$4:A$1569)</f>
        <v/>
      </c>
      <c r="BL923" s="9">
        <f>SUM(V$4:V$1569)/COUNTA(A$4:A$1569)</f>
        <v/>
      </c>
      <c r="BM923" s="9">
        <f>SUM(W$4:W$1569)/COUNTA(A$4:A$1569)</f>
        <v/>
      </c>
      <c r="BN923" s="9">
        <f>SUM(X$4:X$1569)/COUNTA(A$4:A$1569)</f>
        <v/>
      </c>
      <c r="BO923" s="7" t="inlineStr">
        <is>
          <t>.</t>
        </is>
      </c>
      <c r="BP923" s="9">
        <f>IF(Z923&gt;=BB923,0,IFERROR(BB923+(SUMPRODUCT((Z$4:Z$1569&gt;=BB$4:BB$1569)*(Z$4:Z$1569-BB$4:BB$1569))/MAX(1,COUNTIF(Z$4:Z$1569,"&lt;"&amp;BB923+0.01))),BB923))</f>
        <v/>
      </c>
      <c r="BQ923" s="9">
        <f>IF(AA923&gt;=BC923,0,IFERROR(BC923+SUMPRODUCT((AA$4:AA$1569&gt;=BC$4:BC$1569)*(AA$4:AA$1569-BC$4:BC$1569))/MAX(1,COUNTIF(AA$4:AA$1569,"&lt;"&amp;BC923+0.01)),BC923))</f>
        <v/>
      </c>
      <c r="BR923" s="9">
        <f>IF(AB923&gt;=BD923,0,IFERROR(BD923+SUMPRODUCT((AB$4:AB$1569&gt;=BD$4:BD$1569)*(AB$4:AB$1569-BD$4:BD$1569))/MAX(1,COUNTIF(AB$4:AB$1569,"&lt;"&amp;BD923+0.01)),BD923))</f>
        <v/>
      </c>
      <c r="BS923" s="9">
        <f>IF(AC923&gt;=BE923,0,IFERROR(BE923+SUMPRODUCT((AC$4:AC$1569&gt;=BE$4:BE$1569)*(AC$4:AC$1569-BE$4:BE$1569))/MAX(1,COUNTIF(AC$4:AC$1569,"&lt;"&amp;BE923+0.01)),BE923))</f>
        <v/>
      </c>
      <c r="BT923" s="9">
        <f>IF(AD923&gt;=BF923,0,IFERROR(BF923+SUMPRODUCT((AD$4:AD$1569&gt;=BF$4:BF$1569)*(AD$4:AD$1569-BF$4:BF$1569))/MAX(1,COUNTIF(AD$4:AD$1569,"&lt;"&amp;BF923+0.01)),BF923))</f>
        <v/>
      </c>
      <c r="BU923" s="9">
        <f>IF(AE923&gt;=BG923,0,IFERROR(BG923+SUMPRODUCT((AE$4:AE$1569&gt;=BG$4:BG$1569)*(AE$4:AE$1569-BG$4:BG$1569))/MAX(1,COUNTIF(AE$4:AE$1569,"&lt;"&amp;BG923+0.01)),BG923))</f>
        <v/>
      </c>
      <c r="BV923" s="9">
        <f>IF(AF923&gt;=BH923,0,IFERROR(BH923+SUMPRODUCT((AF$4:AF$1569&gt;=BH$4:BH$1569)*(AF$4:AF$1569-BH$4:BH$1569))/MAX(1,COUNTIF(AF$4:AF$1569,"&lt;"&amp;BH923+0.01)),BH923))</f>
        <v/>
      </c>
      <c r="BW923" s="9">
        <f>IF(AG923&gt;=BI923,0,IFERROR(BI923+SUMPRODUCT((AG$4:AG$1569&gt;=BI$4:BI$1569)*(AG$4:AG$1569-BI$4:BI$1569))/MAX(1,COUNTIF(AG$4:AG$1569,"&lt;"&amp;BI923+0.01)),BI923))</f>
        <v/>
      </c>
      <c r="BX923" s="9">
        <f>IF(AH923&gt;=BJ923,0,IFERROR(BJ923+SUMPRODUCT((AH$4:AH$1569&gt;=BJ$4:BJ$1569)*(AH$4:AH$1569-BJ$4:BJ$1569))/MAX(1,COUNTIF(AH$4:AH$1569,"&lt;"&amp;BJ923+0.01)),BJ923))</f>
        <v/>
      </c>
      <c r="BY923" s="9">
        <f>IF(AI923&gt;=BK923,0,IFERROR(BK923+SUMPRODUCT((AI$4:AI$1569&gt;=BK$4:BK$1569)*(AI$4:AI$1569-BK$4:BK$1569))/MAX(1,COUNTIF(AI$4:AI$1569,"&lt;"&amp;BK923+0.01)),BK923))</f>
        <v/>
      </c>
      <c r="BZ923" s="9">
        <f>IF(AJ923&gt;=BL923,0,IFERROR(BL923+SUMPRODUCT((AJ$4:AJ$1569&gt;=BL$4:BL$1569)*(AJ$4:AJ$1569-BL$4:BL$1569))/MAX(1,COUNTIF(AJ$4:AJ$1569,"&lt;"&amp;BL923+0.01)),BL923))</f>
        <v/>
      </c>
      <c r="CA923" s="9">
        <f>IF(AK923&gt;=BM923,0,IFERROR(BM923+SUMPRODUCT((AK$4:AK$1569&gt;=BM$4:BM$1569)*(AK$4:AK$1569-BM$4:BM$1569))/MAX(1,COUNTIF(AK$4:AK$1569,"&lt;"&amp;BM923+0.01)),BM923))</f>
        <v/>
      </c>
      <c r="CB923" s="9">
        <f>IF(AL923&gt;=BN923,0,IFERROR(BN923+SUMPRODUCT((AL$4:AL$1569&gt;=BN$4:BN$1569)*(AL$4:AL$1569-BN$4:BN$1569))/MAX(1,COUNTIF(AL$4:AL$1569,"&lt;"&amp;BN923+0.01)),BN923))</f>
        <v/>
      </c>
      <c r="CC923" s="5">
        <f>IF(AO923="🟢","VERDE",IF(AO923="🟡","AMARELO",IF(AO923="🟠","VERMELHO",IF(AO923="🔴","VERMELHO","ROXO"))))</f>
        <v/>
      </c>
      <c r="CD923" s="5" t="inlineStr">
        <is>
          <t>🌎 REGIÕES</t>
        </is>
      </c>
      <c r="CE923" s="5" t="inlineStr">
        <is>
          <t>SEM REDE</t>
        </is>
      </c>
    </row>
    <row r="924">
      <c r="A924" s="5" t="inlineStr">
        <is>
          <t>30444626000158</t>
        </is>
      </c>
      <c r="B924" s="5" t="inlineStr">
        <is>
          <t>EMPORIO DOS GRAOS COMERCIO DE ALIMENTOS</t>
        </is>
      </c>
      <c r="C924" s="5" t="inlineStr">
        <is>
          <t>06 - SEM GRUPO</t>
        </is>
      </c>
      <c r="D924" s="5" t="inlineStr">
        <is>
          <t>LARISSA PADILHA</t>
        </is>
      </c>
      <c r="E924" s="5" t="inlineStr">
        <is>
          <t>ES</t>
        </is>
      </c>
      <c r="F924" s="5">
        <f>IFERROR(VLOOKUP(C924,$AS$4:$AT$25,2,FALSE),"")</f>
        <v/>
      </c>
      <c r="G924" s="6">
        <f>IFERROR(VLOOKUP(C924,$AS$4:$AX$25,6,FALSE),"")</f>
        <v/>
      </c>
      <c r="H924" s="5">
        <f>IFERROR(VLOOKUP(C924,$AS$4:$AY$25,7,FALSE),"")</f>
        <v/>
      </c>
      <c r="I924" s="5">
        <f>IFERROR(VLOOKUP(C924,$AS$4:$AZ$25,8,FALSE),"")</f>
        <v/>
      </c>
      <c r="J924" s="7" t="inlineStr">
        <is>
          <t>.</t>
        </is>
      </c>
      <c r="K924" s="5" t="inlineStr">
        <is>
          <t>RJ + ES + MG</t>
        </is>
      </c>
      <c r="L924" s="8" t="n">
        <v>1252.173913043478</v>
      </c>
      <c r="M924" s="9" t="n">
        <v>104.3478260869565</v>
      </c>
      <c r="N924" s="9" t="n">
        <v>104.3478260869565</v>
      </c>
      <c r="O924" s="9" t="n">
        <v>104.3478260869565</v>
      </c>
      <c r="P924" s="9" t="n">
        <v>104.3478260869565</v>
      </c>
      <c r="Q924" s="9" t="n">
        <v>104.3478260869565</v>
      </c>
      <c r="R924" s="9" t="n">
        <v>104.3478260869565</v>
      </c>
      <c r="S924" s="9" t="n">
        <v>104.3478260869565</v>
      </c>
      <c r="T924" s="9" t="n">
        <v>104.3478260869565</v>
      </c>
      <c r="U924" s="9" t="n">
        <v>104.3478260869565</v>
      </c>
      <c r="V924" s="9" t="n">
        <v>104.3478260869565</v>
      </c>
      <c r="W924" s="9" t="n">
        <v>104.3478260869565</v>
      </c>
      <c r="X924" s="9" t="n">
        <v>104.3478260869565</v>
      </c>
      <c r="Y924" s="7" t="inlineStr">
        <is>
          <t>.</t>
        </is>
      </c>
      <c r="Z924" s="8">
        <f>SUM(AA924:AL924)</f>
        <v/>
      </c>
      <c r="AA924" s="9" t="n">
        <v>0</v>
      </c>
      <c r="AB924" s="9" t="n">
        <v>0</v>
      </c>
      <c r="AC924" s="9" t="n">
        <v>0</v>
      </c>
      <c r="AD924" s="9" t="n">
        <v>0</v>
      </c>
      <c r="AE924" s="9" t="n">
        <v>0</v>
      </c>
      <c r="AF924" s="9" t="n">
        <v>0</v>
      </c>
      <c r="AG924" s="9" t="n">
        <v>0</v>
      </c>
      <c r="AH924" s="9" t="n">
        <v>0</v>
      </c>
      <c r="AI924" s="9" t="n">
        <v>0</v>
      </c>
      <c r="AJ924" s="9" t="n">
        <v>0</v>
      </c>
      <c r="AK924" s="9" t="n">
        <v>0</v>
      </c>
      <c r="AL924" s="9" t="n">
        <v>0</v>
      </c>
      <c r="AM924" s="7" t="inlineStr">
        <is>
          <t>.</t>
        </is>
      </c>
      <c r="AN924" s="6">
        <f>IF(L924=0,0,Z924/L924)</f>
        <v/>
      </c>
      <c r="AO924" s="5">
        <f>IF(AN924="","",IF(AN924&gt;=0.9,"🟢",IF(AN924&gt;=0.7,"🟡",IF(AN924&gt;=0.5,"🟠","🔴"))))</f>
        <v/>
      </c>
      <c r="AP924" s="9">
        <f>IF(L924=0,0,L924-Z924)</f>
        <v/>
      </c>
      <c r="AQ924" s="5">
        <f>IF(Z924=0,"",RANK(Z924,Z$4:Z$1569,0))</f>
        <v/>
      </c>
      <c r="AR924" s="7" t="inlineStr">
        <is>
          <t>.</t>
        </is>
      </c>
      <c r="BA924" s="7" t="inlineStr">
        <is>
          <t>.</t>
        </is>
      </c>
      <c r="BB924" s="9">
        <f>SUM(L$4:L$1569)/COUNTA(A$4:A$1569)</f>
        <v/>
      </c>
      <c r="BC924" s="9">
        <f>SUM(M$4:M$1569)/COUNTA(A$4:A$1569)</f>
        <v/>
      </c>
      <c r="BD924" s="9">
        <f>SUM(N$4:N$1569)/COUNTA(A$4:A$1569)</f>
        <v/>
      </c>
      <c r="BE924" s="9">
        <f>SUM(O$4:O$1569)/COUNTA(A$4:A$1569)</f>
        <v/>
      </c>
      <c r="BF924" s="9">
        <f>SUM(P$4:P$1569)/COUNTA(A$4:A$1569)</f>
        <v/>
      </c>
      <c r="BG924" s="9">
        <f>SUM(Q$4:Q$1569)/COUNTA(A$4:A$1569)</f>
        <v/>
      </c>
      <c r="BH924" s="9">
        <f>SUM(R$4:R$1569)/COUNTA(A$4:A$1569)</f>
        <v/>
      </c>
      <c r="BI924" s="9">
        <f>SUM(S$4:S$1569)/COUNTA(A$4:A$1569)</f>
        <v/>
      </c>
      <c r="BJ924" s="9">
        <f>SUM(T$4:T$1569)/COUNTA(A$4:A$1569)</f>
        <v/>
      </c>
      <c r="BK924" s="9">
        <f>SUM(U$4:U$1569)/COUNTA(A$4:A$1569)</f>
        <v/>
      </c>
      <c r="BL924" s="9">
        <f>SUM(V$4:V$1569)/COUNTA(A$4:A$1569)</f>
        <v/>
      </c>
      <c r="BM924" s="9">
        <f>SUM(W$4:W$1569)/COUNTA(A$4:A$1569)</f>
        <v/>
      </c>
      <c r="BN924" s="9">
        <f>SUM(X$4:X$1569)/COUNTA(A$4:A$1569)</f>
        <v/>
      </c>
      <c r="BO924" s="7" t="inlineStr">
        <is>
          <t>.</t>
        </is>
      </c>
      <c r="BP924" s="9">
        <f>IF(Z924&gt;=BB924,0,IFERROR(BB924+(SUMPRODUCT((Z$4:Z$1569&gt;=BB$4:BB$1569)*(Z$4:Z$1569-BB$4:BB$1569))/MAX(1,COUNTIF(Z$4:Z$1569,"&lt;"&amp;BB924+0.01))),BB924))</f>
        <v/>
      </c>
      <c r="BQ924" s="9">
        <f>IF(AA924&gt;=BC924,0,IFERROR(BC924+SUMPRODUCT((AA$4:AA$1569&gt;=BC$4:BC$1569)*(AA$4:AA$1569-BC$4:BC$1569))/MAX(1,COUNTIF(AA$4:AA$1569,"&lt;"&amp;BC924+0.01)),BC924))</f>
        <v/>
      </c>
      <c r="BR924" s="9">
        <f>IF(AB924&gt;=BD924,0,IFERROR(BD924+SUMPRODUCT((AB$4:AB$1569&gt;=BD$4:BD$1569)*(AB$4:AB$1569-BD$4:BD$1569))/MAX(1,COUNTIF(AB$4:AB$1569,"&lt;"&amp;BD924+0.01)),BD924))</f>
        <v/>
      </c>
      <c r="BS924" s="9">
        <f>IF(AC924&gt;=BE924,0,IFERROR(BE924+SUMPRODUCT((AC$4:AC$1569&gt;=BE$4:BE$1569)*(AC$4:AC$1569-BE$4:BE$1569))/MAX(1,COUNTIF(AC$4:AC$1569,"&lt;"&amp;BE924+0.01)),BE924))</f>
        <v/>
      </c>
      <c r="BT924" s="9">
        <f>IF(AD924&gt;=BF924,0,IFERROR(BF924+SUMPRODUCT((AD$4:AD$1569&gt;=BF$4:BF$1569)*(AD$4:AD$1569-BF$4:BF$1569))/MAX(1,COUNTIF(AD$4:AD$1569,"&lt;"&amp;BF924+0.01)),BF924))</f>
        <v/>
      </c>
      <c r="BU924" s="9">
        <f>IF(AE924&gt;=BG924,0,IFERROR(BG924+SUMPRODUCT((AE$4:AE$1569&gt;=BG$4:BG$1569)*(AE$4:AE$1569-BG$4:BG$1569))/MAX(1,COUNTIF(AE$4:AE$1569,"&lt;"&amp;BG924+0.01)),BG924))</f>
        <v/>
      </c>
      <c r="BV924" s="9">
        <f>IF(AF924&gt;=BH924,0,IFERROR(BH924+SUMPRODUCT((AF$4:AF$1569&gt;=BH$4:BH$1569)*(AF$4:AF$1569-BH$4:BH$1569))/MAX(1,COUNTIF(AF$4:AF$1569,"&lt;"&amp;BH924+0.01)),BH924))</f>
        <v/>
      </c>
      <c r="BW924" s="9">
        <f>IF(AG924&gt;=BI924,0,IFERROR(BI924+SUMPRODUCT((AG$4:AG$1569&gt;=BI$4:BI$1569)*(AG$4:AG$1569-BI$4:BI$1569))/MAX(1,COUNTIF(AG$4:AG$1569,"&lt;"&amp;BI924+0.01)),BI924))</f>
        <v/>
      </c>
      <c r="BX924" s="9">
        <f>IF(AH924&gt;=BJ924,0,IFERROR(BJ924+SUMPRODUCT((AH$4:AH$1569&gt;=BJ$4:BJ$1569)*(AH$4:AH$1569-BJ$4:BJ$1569))/MAX(1,COUNTIF(AH$4:AH$1569,"&lt;"&amp;BJ924+0.01)),BJ924))</f>
        <v/>
      </c>
      <c r="BY924" s="9">
        <f>IF(AI924&gt;=BK924,0,IFERROR(BK924+SUMPRODUCT((AI$4:AI$1569&gt;=BK$4:BK$1569)*(AI$4:AI$1569-BK$4:BK$1569))/MAX(1,COUNTIF(AI$4:AI$1569,"&lt;"&amp;BK924+0.01)),BK924))</f>
        <v/>
      </c>
      <c r="BZ924" s="9">
        <f>IF(AJ924&gt;=BL924,0,IFERROR(BL924+SUMPRODUCT((AJ$4:AJ$1569&gt;=BL$4:BL$1569)*(AJ$4:AJ$1569-BL$4:BL$1569))/MAX(1,COUNTIF(AJ$4:AJ$1569,"&lt;"&amp;BL924+0.01)),BL924))</f>
        <v/>
      </c>
      <c r="CA924" s="9">
        <f>IF(AK924&gt;=BM924,0,IFERROR(BM924+SUMPRODUCT((AK$4:AK$1569&gt;=BM$4:BM$1569)*(AK$4:AK$1569-BM$4:BM$1569))/MAX(1,COUNTIF(AK$4:AK$1569,"&lt;"&amp;BM924+0.01)),BM924))</f>
        <v/>
      </c>
      <c r="CB924" s="9">
        <f>IF(AL924&gt;=BN924,0,IFERROR(BN924+SUMPRODUCT((AL$4:AL$1569&gt;=BN$4:BN$1569)*(AL$4:AL$1569-BN$4:BN$1569))/MAX(1,COUNTIF(AL$4:AL$1569,"&lt;"&amp;BN924+0.01)),BN924))</f>
        <v/>
      </c>
      <c r="CC924" s="5">
        <f>IF(AO924="🟢","VERDE",IF(AO924="🟡","AMARELO",IF(AO924="🟠","VERMELHO",IF(AO924="🔴","VERMELHO","ROXO"))))</f>
        <v/>
      </c>
      <c r="CD924" s="5" t="inlineStr">
        <is>
          <t>🌎 REGIÕES</t>
        </is>
      </c>
      <c r="CE924" s="5" t="inlineStr">
        <is>
          <t>SEM REDE</t>
        </is>
      </c>
    </row>
    <row r="925">
      <c r="A925" s="5" t="inlineStr">
        <is>
          <t>30650201000103</t>
        </is>
      </c>
      <c r="B925" s="5" t="inlineStr">
        <is>
          <t>EMPORIO NATURAL LAGES LTDA - ME</t>
        </is>
      </c>
      <c r="C925" s="5" t="inlineStr">
        <is>
          <t>06 - SEM GRUPO</t>
        </is>
      </c>
      <c r="D925" s="5" t="inlineStr">
        <is>
          <t>HEMANUELE DITZEL (MANU)</t>
        </is>
      </c>
      <c r="E925" s="5" t="inlineStr">
        <is>
          <t>SC</t>
        </is>
      </c>
      <c r="F925" s="5">
        <f>IFERROR(VLOOKUP(C925,$AS$4:$AT$25,2,FALSE),"")</f>
        <v/>
      </c>
      <c r="G925" s="6">
        <f>IFERROR(VLOOKUP(C925,$AS$4:$AX$25,6,FALSE),"")</f>
        <v/>
      </c>
      <c r="H925" s="5">
        <f>IFERROR(VLOOKUP(C925,$AS$4:$AY$25,7,FALSE),"")</f>
        <v/>
      </c>
      <c r="I925" s="5">
        <f>IFERROR(VLOOKUP(C925,$AS$4:$AZ$25,8,FALSE),"")</f>
        <v/>
      </c>
      <c r="J925" s="7" t="inlineStr">
        <is>
          <t>.</t>
        </is>
      </c>
      <c r="K925" s="5" t="inlineStr">
        <is>
          <t>SUL</t>
        </is>
      </c>
      <c r="L925" s="8" t="n">
        <v>1643.478260869565</v>
      </c>
      <c r="M925" s="9" t="n">
        <v>117.3913043478261</v>
      </c>
      <c r="N925" s="9" t="n">
        <v>130.4347826086957</v>
      </c>
      <c r="O925" s="9" t="n">
        <v>130.4347826086957</v>
      </c>
      <c r="P925" s="9" t="n">
        <v>130.4347826086957</v>
      </c>
      <c r="Q925" s="9" t="n">
        <v>130.4347826086957</v>
      </c>
      <c r="R925" s="9" t="n">
        <v>130.4347826086957</v>
      </c>
      <c r="S925" s="9" t="n">
        <v>143.4782608695652</v>
      </c>
      <c r="T925" s="9" t="n">
        <v>143.4782608695652</v>
      </c>
      <c r="U925" s="9" t="n">
        <v>143.4782608695652</v>
      </c>
      <c r="V925" s="9" t="n">
        <v>143.4782608695652</v>
      </c>
      <c r="W925" s="9" t="n">
        <v>143.4782608695652</v>
      </c>
      <c r="X925" s="9" t="n">
        <v>156.5217391304348</v>
      </c>
      <c r="Y925" s="7" t="inlineStr">
        <is>
          <t>.</t>
        </is>
      </c>
      <c r="Z925" s="8">
        <f>SUM(AA925:AL925)</f>
        <v/>
      </c>
      <c r="AA925" s="9" t="n">
        <v>0</v>
      </c>
      <c r="AB925" s="9" t="n">
        <v>0</v>
      </c>
      <c r="AC925" s="9" t="n">
        <v>0</v>
      </c>
      <c r="AD925" s="9" t="n">
        <v>0</v>
      </c>
      <c r="AE925" s="9" t="n">
        <v>0</v>
      </c>
      <c r="AF925" s="9" t="n">
        <v>0</v>
      </c>
      <c r="AG925" s="9" t="n">
        <v>0</v>
      </c>
      <c r="AH925" s="9" t="n">
        <v>0</v>
      </c>
      <c r="AI925" s="9" t="n">
        <v>0</v>
      </c>
      <c r="AJ925" s="9" t="n">
        <v>0</v>
      </c>
      <c r="AK925" s="9" t="n">
        <v>0</v>
      </c>
      <c r="AL925" s="9" t="n">
        <v>0</v>
      </c>
      <c r="AM925" s="7" t="inlineStr">
        <is>
          <t>.</t>
        </is>
      </c>
      <c r="AN925" s="6">
        <f>IF(L925=0,0,Z925/L925)</f>
        <v/>
      </c>
      <c r="AO925" s="5">
        <f>IF(AN925="","",IF(AN925&gt;=0.9,"🟢",IF(AN925&gt;=0.7,"🟡",IF(AN925&gt;=0.5,"🟠","🔴"))))</f>
        <v/>
      </c>
      <c r="AP925" s="9">
        <f>IF(L925=0,0,L925-Z925)</f>
        <v/>
      </c>
      <c r="AQ925" s="5">
        <f>IF(Z925=0,"",RANK(Z925,Z$4:Z$1569,0))</f>
        <v/>
      </c>
      <c r="AR925" s="7" t="inlineStr">
        <is>
          <t>.</t>
        </is>
      </c>
      <c r="BA925" s="7" t="inlineStr">
        <is>
          <t>.</t>
        </is>
      </c>
      <c r="BB925" s="9">
        <f>SUM(L$4:L$1569)/COUNTA(A$4:A$1569)</f>
        <v/>
      </c>
      <c r="BC925" s="9">
        <f>SUM(M$4:M$1569)/COUNTA(A$4:A$1569)</f>
        <v/>
      </c>
      <c r="BD925" s="9">
        <f>SUM(N$4:N$1569)/COUNTA(A$4:A$1569)</f>
        <v/>
      </c>
      <c r="BE925" s="9">
        <f>SUM(O$4:O$1569)/COUNTA(A$4:A$1569)</f>
        <v/>
      </c>
      <c r="BF925" s="9">
        <f>SUM(P$4:P$1569)/COUNTA(A$4:A$1569)</f>
        <v/>
      </c>
      <c r="BG925" s="9">
        <f>SUM(Q$4:Q$1569)/COUNTA(A$4:A$1569)</f>
        <v/>
      </c>
      <c r="BH925" s="9">
        <f>SUM(R$4:R$1569)/COUNTA(A$4:A$1569)</f>
        <v/>
      </c>
      <c r="BI925" s="9">
        <f>SUM(S$4:S$1569)/COUNTA(A$4:A$1569)</f>
        <v/>
      </c>
      <c r="BJ925" s="9">
        <f>SUM(T$4:T$1569)/COUNTA(A$4:A$1569)</f>
        <v/>
      </c>
      <c r="BK925" s="9">
        <f>SUM(U$4:U$1569)/COUNTA(A$4:A$1569)</f>
        <v/>
      </c>
      <c r="BL925" s="9">
        <f>SUM(V$4:V$1569)/COUNTA(A$4:A$1569)</f>
        <v/>
      </c>
      <c r="BM925" s="9">
        <f>SUM(W$4:W$1569)/COUNTA(A$4:A$1569)</f>
        <v/>
      </c>
      <c r="BN925" s="9">
        <f>SUM(X$4:X$1569)/COUNTA(A$4:A$1569)</f>
        <v/>
      </c>
      <c r="BO925" s="7" t="inlineStr">
        <is>
          <t>.</t>
        </is>
      </c>
      <c r="BP925" s="9">
        <f>IF(Z925&gt;=BB925,0,IFERROR(BB925+(SUMPRODUCT((Z$4:Z$1569&gt;=BB$4:BB$1569)*(Z$4:Z$1569-BB$4:BB$1569))/MAX(1,COUNTIF(Z$4:Z$1569,"&lt;"&amp;BB925+0.01))),BB925))</f>
        <v/>
      </c>
      <c r="BQ925" s="9">
        <f>IF(AA925&gt;=BC925,0,IFERROR(BC925+SUMPRODUCT((AA$4:AA$1569&gt;=BC$4:BC$1569)*(AA$4:AA$1569-BC$4:BC$1569))/MAX(1,COUNTIF(AA$4:AA$1569,"&lt;"&amp;BC925+0.01)),BC925))</f>
        <v/>
      </c>
      <c r="BR925" s="9">
        <f>IF(AB925&gt;=BD925,0,IFERROR(BD925+SUMPRODUCT((AB$4:AB$1569&gt;=BD$4:BD$1569)*(AB$4:AB$1569-BD$4:BD$1569))/MAX(1,COUNTIF(AB$4:AB$1569,"&lt;"&amp;BD925+0.01)),BD925))</f>
        <v/>
      </c>
      <c r="BS925" s="9">
        <f>IF(AC925&gt;=BE925,0,IFERROR(BE925+SUMPRODUCT((AC$4:AC$1569&gt;=BE$4:BE$1569)*(AC$4:AC$1569-BE$4:BE$1569))/MAX(1,COUNTIF(AC$4:AC$1569,"&lt;"&amp;BE925+0.01)),BE925))</f>
        <v/>
      </c>
      <c r="BT925" s="9">
        <f>IF(AD925&gt;=BF925,0,IFERROR(BF925+SUMPRODUCT((AD$4:AD$1569&gt;=BF$4:BF$1569)*(AD$4:AD$1569-BF$4:BF$1569))/MAX(1,COUNTIF(AD$4:AD$1569,"&lt;"&amp;BF925+0.01)),BF925))</f>
        <v/>
      </c>
      <c r="BU925" s="9">
        <f>IF(AE925&gt;=BG925,0,IFERROR(BG925+SUMPRODUCT((AE$4:AE$1569&gt;=BG$4:BG$1569)*(AE$4:AE$1569-BG$4:BG$1569))/MAX(1,COUNTIF(AE$4:AE$1569,"&lt;"&amp;BG925+0.01)),BG925))</f>
        <v/>
      </c>
      <c r="BV925" s="9">
        <f>IF(AF925&gt;=BH925,0,IFERROR(BH925+SUMPRODUCT((AF$4:AF$1569&gt;=BH$4:BH$1569)*(AF$4:AF$1569-BH$4:BH$1569))/MAX(1,COUNTIF(AF$4:AF$1569,"&lt;"&amp;BH925+0.01)),BH925))</f>
        <v/>
      </c>
      <c r="BW925" s="9">
        <f>IF(AG925&gt;=BI925,0,IFERROR(BI925+SUMPRODUCT((AG$4:AG$1569&gt;=BI$4:BI$1569)*(AG$4:AG$1569-BI$4:BI$1569))/MAX(1,COUNTIF(AG$4:AG$1569,"&lt;"&amp;BI925+0.01)),BI925))</f>
        <v/>
      </c>
      <c r="BX925" s="9">
        <f>IF(AH925&gt;=BJ925,0,IFERROR(BJ925+SUMPRODUCT((AH$4:AH$1569&gt;=BJ$4:BJ$1569)*(AH$4:AH$1569-BJ$4:BJ$1569))/MAX(1,COUNTIF(AH$4:AH$1569,"&lt;"&amp;BJ925+0.01)),BJ925))</f>
        <v/>
      </c>
      <c r="BY925" s="9">
        <f>IF(AI925&gt;=BK925,0,IFERROR(BK925+SUMPRODUCT((AI$4:AI$1569&gt;=BK$4:BK$1569)*(AI$4:AI$1569-BK$4:BK$1569))/MAX(1,COUNTIF(AI$4:AI$1569,"&lt;"&amp;BK925+0.01)),BK925))</f>
        <v/>
      </c>
      <c r="BZ925" s="9">
        <f>IF(AJ925&gt;=BL925,0,IFERROR(BL925+SUMPRODUCT((AJ$4:AJ$1569&gt;=BL$4:BL$1569)*(AJ$4:AJ$1569-BL$4:BL$1569))/MAX(1,COUNTIF(AJ$4:AJ$1569,"&lt;"&amp;BL925+0.01)),BL925))</f>
        <v/>
      </c>
      <c r="CA925" s="9">
        <f>IF(AK925&gt;=BM925,0,IFERROR(BM925+SUMPRODUCT((AK$4:AK$1569&gt;=BM$4:BM$1569)*(AK$4:AK$1569-BM$4:BM$1569))/MAX(1,COUNTIF(AK$4:AK$1569,"&lt;"&amp;BM925+0.01)),BM925))</f>
        <v/>
      </c>
      <c r="CB925" s="9">
        <f>IF(AL925&gt;=BN925,0,IFERROR(BN925+SUMPRODUCT((AL$4:AL$1569&gt;=BN$4:BN$1569)*(AL$4:AL$1569-BN$4:BN$1569))/MAX(1,COUNTIF(AL$4:AL$1569,"&lt;"&amp;BN925+0.01)),BN925))</f>
        <v/>
      </c>
      <c r="CC925" s="5">
        <f>IF(AO925="🟢","VERDE",IF(AO925="🟡","AMARELO",IF(AO925="🟠","VERMELHO",IF(AO925="🔴","VERMELHO","ROXO"))))</f>
        <v/>
      </c>
      <c r="CD925" s="5" t="inlineStr">
        <is>
          <t>🌎 REGIÕES</t>
        </is>
      </c>
      <c r="CE925" s="5" t="inlineStr">
        <is>
          <t>SEM REDE</t>
        </is>
      </c>
    </row>
    <row r="926">
      <c r="A926" s="5" t="inlineStr">
        <is>
          <t>30672937000174</t>
        </is>
      </c>
      <c r="B926" s="5" t="inlineStr">
        <is>
          <t>CS COQUEIROS COMERCIO VAREJISTA DE PRODU</t>
        </is>
      </c>
      <c r="C926" s="5" t="inlineStr">
        <is>
          <t>06 - INTERNA - CIA DA SAUDE</t>
        </is>
      </c>
      <c r="D926" s="5" t="inlineStr">
        <is>
          <t>JULIO GADRET</t>
        </is>
      </c>
      <c r="E926" s="5" t="inlineStr"/>
      <c r="F926" s="5">
        <f>IFERROR(VLOOKUP(C926,$AS$4:$AT$25,2,FALSE),"")</f>
        <v/>
      </c>
      <c r="G926" s="6">
        <f>IFERROR(VLOOKUP(C926,$AS$4:$AX$25,6,FALSE),"")</f>
        <v/>
      </c>
      <c r="H926" s="5">
        <f>IFERROR(VLOOKUP(C926,$AS$4:$AY$25,7,FALSE),"")</f>
        <v/>
      </c>
      <c r="I926" s="5">
        <f>IFERROR(VLOOKUP(C926,$AS$4:$AZ$25,8,FALSE),"")</f>
        <v/>
      </c>
      <c r="J926" s="7" t="inlineStr">
        <is>
          <t>.</t>
        </is>
      </c>
      <c r="K926" s="5" t="inlineStr">
        <is>
          <t>NACIONAL</t>
        </is>
      </c>
      <c r="L926" s="8" t="n">
        <v>10875</v>
      </c>
      <c r="M926" s="9" t="n">
        <v>729.1666666666666</v>
      </c>
      <c r="N926" s="9" t="n">
        <v>770.8333333333334</v>
      </c>
      <c r="O926" s="9" t="n">
        <v>791.6666666666666</v>
      </c>
      <c r="P926" s="9" t="n">
        <v>833.3333333333334</v>
      </c>
      <c r="Q926" s="9" t="n">
        <v>854.1666666666666</v>
      </c>
      <c r="R926" s="9" t="n">
        <v>895.8333333333334</v>
      </c>
      <c r="S926" s="9" t="n">
        <v>916.6666666666666</v>
      </c>
      <c r="T926" s="9" t="n">
        <v>958.3333333333334</v>
      </c>
      <c r="U926" s="9" t="n">
        <v>979.1666666666666</v>
      </c>
      <c r="V926" s="9" t="n">
        <v>1020.833333333333</v>
      </c>
      <c r="W926" s="9" t="n">
        <v>1041.666666666667</v>
      </c>
      <c r="X926" s="9" t="n">
        <v>1083.333333333333</v>
      </c>
      <c r="Y926" s="7" t="inlineStr">
        <is>
          <t>.</t>
        </is>
      </c>
      <c r="Z926" s="8">
        <f>SUM(AA926:AL926)</f>
        <v/>
      </c>
      <c r="AA926" s="9" t="n">
        <v>0</v>
      </c>
      <c r="AB926" s="9" t="n">
        <v>0</v>
      </c>
      <c r="AC926" s="9" t="n">
        <v>0</v>
      </c>
      <c r="AD926" s="9" t="n">
        <v>0</v>
      </c>
      <c r="AE926" s="9" t="n">
        <v>0</v>
      </c>
      <c r="AF926" s="9" t="n">
        <v>0</v>
      </c>
      <c r="AG926" s="9" t="n">
        <v>0</v>
      </c>
      <c r="AH926" s="9" t="n">
        <v>0</v>
      </c>
      <c r="AI926" s="9" t="n">
        <v>0</v>
      </c>
      <c r="AJ926" s="9" t="n">
        <v>0</v>
      </c>
      <c r="AK926" s="9" t="n">
        <v>0</v>
      </c>
      <c r="AL926" s="9" t="n">
        <v>0</v>
      </c>
      <c r="AM926" s="7" t="inlineStr">
        <is>
          <t>.</t>
        </is>
      </c>
      <c r="AN926" s="6">
        <f>IF(L926=0,0,Z926/L926)</f>
        <v/>
      </c>
      <c r="AO926" s="5">
        <f>IF(AN926="","",IF(AN926&gt;=0.9,"🟢",IF(AN926&gt;=0.7,"🟡",IF(AN926&gt;=0.5,"🟠","🔴"))))</f>
        <v/>
      </c>
      <c r="AP926" s="9">
        <f>IF(L926=0,0,L926-Z926)</f>
        <v/>
      </c>
      <c r="AQ926" s="5">
        <f>IF(Z926=0,"",RANK(Z926,Z$4:Z$1569,0))</f>
        <v/>
      </c>
      <c r="AR926" s="7" t="inlineStr">
        <is>
          <t>.</t>
        </is>
      </c>
      <c r="BA926" s="7" t="inlineStr">
        <is>
          <t>.</t>
        </is>
      </c>
      <c r="BB926" s="9">
        <f>SUM(L$4:L$1569)/COUNTA(A$4:A$1569)</f>
        <v/>
      </c>
      <c r="BC926" s="9">
        <f>SUM(M$4:M$1569)/COUNTA(A$4:A$1569)</f>
        <v/>
      </c>
      <c r="BD926" s="9">
        <f>SUM(N$4:N$1569)/COUNTA(A$4:A$1569)</f>
        <v/>
      </c>
      <c r="BE926" s="9">
        <f>SUM(O$4:O$1569)/COUNTA(A$4:A$1569)</f>
        <v/>
      </c>
      <c r="BF926" s="9">
        <f>SUM(P$4:P$1569)/COUNTA(A$4:A$1569)</f>
        <v/>
      </c>
      <c r="BG926" s="9">
        <f>SUM(Q$4:Q$1569)/COUNTA(A$4:A$1569)</f>
        <v/>
      </c>
      <c r="BH926" s="9">
        <f>SUM(R$4:R$1569)/COUNTA(A$4:A$1569)</f>
        <v/>
      </c>
      <c r="BI926" s="9">
        <f>SUM(S$4:S$1569)/COUNTA(A$4:A$1569)</f>
        <v/>
      </c>
      <c r="BJ926" s="9">
        <f>SUM(T$4:T$1569)/COUNTA(A$4:A$1569)</f>
        <v/>
      </c>
      <c r="BK926" s="9">
        <f>SUM(U$4:U$1569)/COUNTA(A$4:A$1569)</f>
        <v/>
      </c>
      <c r="BL926" s="9">
        <f>SUM(V$4:V$1569)/COUNTA(A$4:A$1569)</f>
        <v/>
      </c>
      <c r="BM926" s="9">
        <f>SUM(W$4:W$1569)/COUNTA(A$4:A$1569)</f>
        <v/>
      </c>
      <c r="BN926" s="9">
        <f>SUM(X$4:X$1569)/COUNTA(A$4:A$1569)</f>
        <v/>
      </c>
      <c r="BO926" s="7" t="inlineStr">
        <is>
          <t>.</t>
        </is>
      </c>
      <c r="BP926" s="9">
        <f>IF(Z926&gt;=BB926,0,IFERROR(BB926+(SUMPRODUCT((Z$4:Z$1569&gt;=BB$4:BB$1569)*(Z$4:Z$1569-BB$4:BB$1569))/MAX(1,COUNTIF(Z$4:Z$1569,"&lt;"&amp;BB926+0.01))),BB926))</f>
        <v/>
      </c>
      <c r="BQ926" s="9">
        <f>IF(AA926&gt;=BC926,0,IFERROR(BC926+SUMPRODUCT((AA$4:AA$1569&gt;=BC$4:BC$1569)*(AA$4:AA$1569-BC$4:BC$1569))/MAX(1,COUNTIF(AA$4:AA$1569,"&lt;"&amp;BC926+0.01)),BC926))</f>
        <v/>
      </c>
      <c r="BR926" s="9">
        <f>IF(AB926&gt;=BD926,0,IFERROR(BD926+SUMPRODUCT((AB$4:AB$1569&gt;=BD$4:BD$1569)*(AB$4:AB$1569-BD$4:BD$1569))/MAX(1,COUNTIF(AB$4:AB$1569,"&lt;"&amp;BD926+0.01)),BD926))</f>
        <v/>
      </c>
      <c r="BS926" s="9">
        <f>IF(AC926&gt;=BE926,0,IFERROR(BE926+SUMPRODUCT((AC$4:AC$1569&gt;=BE$4:BE$1569)*(AC$4:AC$1569-BE$4:BE$1569))/MAX(1,COUNTIF(AC$4:AC$1569,"&lt;"&amp;BE926+0.01)),BE926))</f>
        <v/>
      </c>
      <c r="BT926" s="9">
        <f>IF(AD926&gt;=BF926,0,IFERROR(BF926+SUMPRODUCT((AD$4:AD$1569&gt;=BF$4:BF$1569)*(AD$4:AD$1569-BF$4:BF$1569))/MAX(1,COUNTIF(AD$4:AD$1569,"&lt;"&amp;BF926+0.01)),BF926))</f>
        <v/>
      </c>
      <c r="BU926" s="9">
        <f>IF(AE926&gt;=BG926,0,IFERROR(BG926+SUMPRODUCT((AE$4:AE$1569&gt;=BG$4:BG$1569)*(AE$4:AE$1569-BG$4:BG$1569))/MAX(1,COUNTIF(AE$4:AE$1569,"&lt;"&amp;BG926+0.01)),BG926))</f>
        <v/>
      </c>
      <c r="BV926" s="9">
        <f>IF(AF926&gt;=BH926,0,IFERROR(BH926+SUMPRODUCT((AF$4:AF$1569&gt;=BH$4:BH$1569)*(AF$4:AF$1569-BH$4:BH$1569))/MAX(1,COUNTIF(AF$4:AF$1569,"&lt;"&amp;BH926+0.01)),BH926))</f>
        <v/>
      </c>
      <c r="BW926" s="9">
        <f>IF(AG926&gt;=BI926,0,IFERROR(BI926+SUMPRODUCT((AG$4:AG$1569&gt;=BI$4:BI$1569)*(AG$4:AG$1569-BI$4:BI$1569))/MAX(1,COUNTIF(AG$4:AG$1569,"&lt;"&amp;BI926+0.01)),BI926))</f>
        <v/>
      </c>
      <c r="BX926" s="9">
        <f>IF(AH926&gt;=BJ926,0,IFERROR(BJ926+SUMPRODUCT((AH$4:AH$1569&gt;=BJ$4:BJ$1569)*(AH$4:AH$1569-BJ$4:BJ$1569))/MAX(1,COUNTIF(AH$4:AH$1569,"&lt;"&amp;BJ926+0.01)),BJ926))</f>
        <v/>
      </c>
      <c r="BY926" s="9">
        <f>IF(AI926&gt;=BK926,0,IFERROR(BK926+SUMPRODUCT((AI$4:AI$1569&gt;=BK$4:BK$1569)*(AI$4:AI$1569-BK$4:BK$1569))/MAX(1,COUNTIF(AI$4:AI$1569,"&lt;"&amp;BK926+0.01)),BK926))</f>
        <v/>
      </c>
      <c r="BZ926" s="9">
        <f>IF(AJ926&gt;=BL926,0,IFERROR(BL926+SUMPRODUCT((AJ$4:AJ$1569&gt;=BL$4:BL$1569)*(AJ$4:AJ$1569-BL$4:BL$1569))/MAX(1,COUNTIF(AJ$4:AJ$1569,"&lt;"&amp;BL926+0.01)),BL926))</f>
        <v/>
      </c>
      <c r="CA926" s="9">
        <f>IF(AK926&gt;=BM926,0,IFERROR(BM926+SUMPRODUCT((AK$4:AK$1569&gt;=BM$4:BM$1569)*(AK$4:AK$1569-BM$4:BM$1569))/MAX(1,COUNTIF(AK$4:AK$1569,"&lt;"&amp;BM926+0.01)),BM926))</f>
        <v/>
      </c>
      <c r="CB926" s="9">
        <f>IF(AL926&gt;=BN926,0,IFERROR(BN926+SUMPRODUCT((AL$4:AL$1569&gt;=BN$4:BN$1569)*(AL$4:AL$1569-BN$4:BN$1569))/MAX(1,COUNTIF(AL$4:AL$1569,"&lt;"&amp;BN926+0.01)),BN926))</f>
        <v/>
      </c>
      <c r="CC926" s="5">
        <f>IF(AO926="🟢","VERDE",IF(AO926="🟡","AMARELO",IF(AO926="🟠","VERMELHO",IF(AO926="🔴","VERMELHO","ROXO"))))</f>
        <v/>
      </c>
      <c r="CD926" s="5" t="inlineStr">
        <is>
          <t>🏢 REDES</t>
        </is>
      </c>
      <c r="CE926" s="5" t="inlineStr">
        <is>
          <t>CIA DA SAUDE</t>
        </is>
      </c>
    </row>
    <row r="927">
      <c r="A927" s="5" t="inlineStr">
        <is>
          <t>30711388000108</t>
        </is>
      </c>
      <c r="B927" s="5" t="inlineStr">
        <is>
          <t>SMS MERCADO SAUDAVEL LTDA - ME</t>
        </is>
      </c>
      <c r="C927" s="5" t="inlineStr">
        <is>
          <t>06 - INTERNA - DIVINA TERRA</t>
        </is>
      </c>
      <c r="D927" s="5" t="inlineStr">
        <is>
          <t>DAIANE STAVICKI</t>
        </is>
      </c>
      <c r="E927" s="5" t="inlineStr"/>
      <c r="F927" s="5">
        <f>IFERROR(VLOOKUP(C927,$AS$4:$AT$25,2,FALSE),"")</f>
        <v/>
      </c>
      <c r="G927" s="6">
        <f>IFERROR(VLOOKUP(C927,$AS$4:$AX$25,6,FALSE),"")</f>
        <v/>
      </c>
      <c r="H927" s="5">
        <f>IFERROR(VLOOKUP(C927,$AS$4:$AY$25,7,FALSE),"")</f>
        <v/>
      </c>
      <c r="I927" s="5">
        <f>IFERROR(VLOOKUP(C927,$AS$4:$AZ$25,8,FALSE),"")</f>
        <v/>
      </c>
      <c r="J927" s="7" t="inlineStr">
        <is>
          <t>.</t>
        </is>
      </c>
      <c r="K927" s="5" t="inlineStr">
        <is>
          <t>NACIONAL</t>
        </is>
      </c>
      <c r="L927" s="8" t="n">
        <v>6566.037735849057</v>
      </c>
      <c r="M927" s="9" t="n">
        <v>452.8301886792453</v>
      </c>
      <c r="N927" s="9" t="n">
        <v>481.1320754716981</v>
      </c>
      <c r="O927" s="9" t="n">
        <v>481.1320754716981</v>
      </c>
      <c r="P927" s="9" t="n">
        <v>509.4339622641509</v>
      </c>
      <c r="Q927" s="9" t="n">
        <v>509.4339622641509</v>
      </c>
      <c r="R927" s="9" t="n">
        <v>537.7358490566038</v>
      </c>
      <c r="S927" s="9" t="n">
        <v>566.0377358490566</v>
      </c>
      <c r="T927" s="9" t="n">
        <v>566.0377358490566</v>
      </c>
      <c r="U927" s="9" t="n">
        <v>594.3396226415094</v>
      </c>
      <c r="V927" s="9" t="n">
        <v>594.3396226415094</v>
      </c>
      <c r="W927" s="9" t="n">
        <v>622.6415094339623</v>
      </c>
      <c r="X927" s="9" t="n">
        <v>650.9433962264151</v>
      </c>
      <c r="Y927" s="7" t="inlineStr">
        <is>
          <t>.</t>
        </is>
      </c>
      <c r="Z927" s="8">
        <f>SUM(AA927:AL927)</f>
        <v/>
      </c>
      <c r="AA927" s="9" t="n">
        <v>0</v>
      </c>
      <c r="AB927" s="9" t="n">
        <v>0</v>
      </c>
      <c r="AC927" s="9" t="n">
        <v>0</v>
      </c>
      <c r="AD927" s="9" t="n">
        <v>0</v>
      </c>
      <c r="AE927" s="9" t="n">
        <v>0</v>
      </c>
      <c r="AF927" s="9" t="n">
        <v>0</v>
      </c>
      <c r="AG927" s="9" t="n">
        <v>0</v>
      </c>
      <c r="AH927" s="9" t="n">
        <v>0</v>
      </c>
      <c r="AI927" s="9" t="n">
        <v>0</v>
      </c>
      <c r="AJ927" s="9" t="n">
        <v>0</v>
      </c>
      <c r="AK927" s="9" t="n">
        <v>0</v>
      </c>
      <c r="AL927" s="9" t="n">
        <v>0</v>
      </c>
      <c r="AM927" s="7" t="inlineStr">
        <is>
          <t>.</t>
        </is>
      </c>
      <c r="AN927" s="6">
        <f>IF(L927=0,0,Z927/L927)</f>
        <v/>
      </c>
      <c r="AO927" s="5">
        <f>IF(AN927="","",IF(AN927&gt;=0.9,"🟢",IF(AN927&gt;=0.7,"🟡",IF(AN927&gt;=0.5,"🟠","🔴"))))</f>
        <v/>
      </c>
      <c r="AP927" s="9">
        <f>IF(L927=0,0,L927-Z927)</f>
        <v/>
      </c>
      <c r="AQ927" s="5">
        <f>IF(Z927=0,"",RANK(Z927,Z$4:Z$1569,0))</f>
        <v/>
      </c>
      <c r="AR927" s="7" t="inlineStr">
        <is>
          <t>.</t>
        </is>
      </c>
      <c r="BA927" s="7" t="inlineStr">
        <is>
          <t>.</t>
        </is>
      </c>
      <c r="BB927" s="9">
        <f>SUM(L$4:L$1569)/COUNTA(A$4:A$1569)</f>
        <v/>
      </c>
      <c r="BC927" s="9">
        <f>SUM(M$4:M$1569)/COUNTA(A$4:A$1569)</f>
        <v/>
      </c>
      <c r="BD927" s="9">
        <f>SUM(N$4:N$1569)/COUNTA(A$4:A$1569)</f>
        <v/>
      </c>
      <c r="BE927" s="9">
        <f>SUM(O$4:O$1569)/COUNTA(A$4:A$1569)</f>
        <v/>
      </c>
      <c r="BF927" s="9">
        <f>SUM(P$4:P$1569)/COUNTA(A$4:A$1569)</f>
        <v/>
      </c>
      <c r="BG927" s="9">
        <f>SUM(Q$4:Q$1569)/COUNTA(A$4:A$1569)</f>
        <v/>
      </c>
      <c r="BH927" s="9">
        <f>SUM(R$4:R$1569)/COUNTA(A$4:A$1569)</f>
        <v/>
      </c>
      <c r="BI927" s="9">
        <f>SUM(S$4:S$1569)/COUNTA(A$4:A$1569)</f>
        <v/>
      </c>
      <c r="BJ927" s="9">
        <f>SUM(T$4:T$1569)/COUNTA(A$4:A$1569)</f>
        <v/>
      </c>
      <c r="BK927" s="9">
        <f>SUM(U$4:U$1569)/COUNTA(A$4:A$1569)</f>
        <v/>
      </c>
      <c r="BL927" s="9">
        <f>SUM(V$4:V$1569)/COUNTA(A$4:A$1569)</f>
        <v/>
      </c>
      <c r="BM927" s="9">
        <f>SUM(W$4:W$1569)/COUNTA(A$4:A$1569)</f>
        <v/>
      </c>
      <c r="BN927" s="9">
        <f>SUM(X$4:X$1569)/COUNTA(A$4:A$1569)</f>
        <v/>
      </c>
      <c r="BO927" s="7" t="inlineStr">
        <is>
          <t>.</t>
        </is>
      </c>
      <c r="BP927" s="9">
        <f>IF(Z927&gt;=BB927,0,IFERROR(BB927+(SUMPRODUCT((Z$4:Z$1569&gt;=BB$4:BB$1569)*(Z$4:Z$1569-BB$4:BB$1569))/MAX(1,COUNTIF(Z$4:Z$1569,"&lt;"&amp;BB927+0.01))),BB927))</f>
        <v/>
      </c>
      <c r="BQ927" s="9">
        <f>IF(AA927&gt;=BC927,0,IFERROR(BC927+SUMPRODUCT((AA$4:AA$1569&gt;=BC$4:BC$1569)*(AA$4:AA$1569-BC$4:BC$1569))/MAX(1,COUNTIF(AA$4:AA$1569,"&lt;"&amp;BC927+0.01)),BC927))</f>
        <v/>
      </c>
      <c r="BR927" s="9">
        <f>IF(AB927&gt;=BD927,0,IFERROR(BD927+SUMPRODUCT((AB$4:AB$1569&gt;=BD$4:BD$1569)*(AB$4:AB$1569-BD$4:BD$1569))/MAX(1,COUNTIF(AB$4:AB$1569,"&lt;"&amp;BD927+0.01)),BD927))</f>
        <v/>
      </c>
      <c r="BS927" s="9">
        <f>IF(AC927&gt;=BE927,0,IFERROR(BE927+SUMPRODUCT((AC$4:AC$1569&gt;=BE$4:BE$1569)*(AC$4:AC$1569-BE$4:BE$1569))/MAX(1,COUNTIF(AC$4:AC$1569,"&lt;"&amp;BE927+0.01)),BE927))</f>
        <v/>
      </c>
      <c r="BT927" s="9">
        <f>IF(AD927&gt;=BF927,0,IFERROR(BF927+SUMPRODUCT((AD$4:AD$1569&gt;=BF$4:BF$1569)*(AD$4:AD$1569-BF$4:BF$1569))/MAX(1,COUNTIF(AD$4:AD$1569,"&lt;"&amp;BF927+0.01)),BF927))</f>
        <v/>
      </c>
      <c r="BU927" s="9">
        <f>IF(AE927&gt;=BG927,0,IFERROR(BG927+SUMPRODUCT((AE$4:AE$1569&gt;=BG$4:BG$1569)*(AE$4:AE$1569-BG$4:BG$1569))/MAX(1,COUNTIF(AE$4:AE$1569,"&lt;"&amp;BG927+0.01)),BG927))</f>
        <v/>
      </c>
      <c r="BV927" s="9">
        <f>IF(AF927&gt;=BH927,0,IFERROR(BH927+SUMPRODUCT((AF$4:AF$1569&gt;=BH$4:BH$1569)*(AF$4:AF$1569-BH$4:BH$1569))/MAX(1,COUNTIF(AF$4:AF$1569,"&lt;"&amp;BH927+0.01)),BH927))</f>
        <v/>
      </c>
      <c r="BW927" s="9">
        <f>IF(AG927&gt;=BI927,0,IFERROR(BI927+SUMPRODUCT((AG$4:AG$1569&gt;=BI$4:BI$1569)*(AG$4:AG$1569-BI$4:BI$1569))/MAX(1,COUNTIF(AG$4:AG$1569,"&lt;"&amp;BI927+0.01)),BI927))</f>
        <v/>
      </c>
      <c r="BX927" s="9">
        <f>IF(AH927&gt;=BJ927,0,IFERROR(BJ927+SUMPRODUCT((AH$4:AH$1569&gt;=BJ$4:BJ$1569)*(AH$4:AH$1569-BJ$4:BJ$1569))/MAX(1,COUNTIF(AH$4:AH$1569,"&lt;"&amp;BJ927+0.01)),BJ927))</f>
        <v/>
      </c>
      <c r="BY927" s="9">
        <f>IF(AI927&gt;=BK927,0,IFERROR(BK927+SUMPRODUCT((AI$4:AI$1569&gt;=BK$4:BK$1569)*(AI$4:AI$1569-BK$4:BK$1569))/MAX(1,COUNTIF(AI$4:AI$1569,"&lt;"&amp;BK927+0.01)),BK927))</f>
        <v/>
      </c>
      <c r="BZ927" s="9">
        <f>IF(AJ927&gt;=BL927,0,IFERROR(BL927+SUMPRODUCT((AJ$4:AJ$1569&gt;=BL$4:BL$1569)*(AJ$4:AJ$1569-BL$4:BL$1569))/MAX(1,COUNTIF(AJ$4:AJ$1569,"&lt;"&amp;BL927+0.01)),BL927))</f>
        <v/>
      </c>
      <c r="CA927" s="9">
        <f>IF(AK927&gt;=BM927,0,IFERROR(BM927+SUMPRODUCT((AK$4:AK$1569&gt;=BM$4:BM$1569)*(AK$4:AK$1569-BM$4:BM$1569))/MAX(1,COUNTIF(AK$4:AK$1569,"&lt;"&amp;BM927+0.01)),BM927))</f>
        <v/>
      </c>
      <c r="CB927" s="9">
        <f>IF(AL927&gt;=BN927,0,IFERROR(BN927+SUMPRODUCT((AL$4:AL$1569&gt;=BN$4:BN$1569)*(AL$4:AL$1569-BN$4:BN$1569))/MAX(1,COUNTIF(AL$4:AL$1569,"&lt;"&amp;BN927+0.01)),BN927))</f>
        <v/>
      </c>
      <c r="CC927" s="5">
        <f>IF(AO927="🟢","VERDE",IF(AO927="🟡","AMARELO",IF(AO927="🟠","VERMELHO",IF(AO927="🔴","VERMELHO","ROXO"))))</f>
        <v/>
      </c>
      <c r="CD927" s="5" t="inlineStr">
        <is>
          <t>🏢 REDES</t>
        </is>
      </c>
      <c r="CE927" s="5" t="inlineStr">
        <is>
          <t>DIVINA TERRA</t>
        </is>
      </c>
    </row>
    <row r="928">
      <c r="A928" s="5" t="inlineStr">
        <is>
          <t>30721610000145</t>
        </is>
      </c>
      <c r="B928" s="5" t="inlineStr">
        <is>
          <t>H. MAKISHI - COMERCIO DE PRODUTOS ALIMEN</t>
        </is>
      </c>
      <c r="C928" s="5" t="inlineStr">
        <is>
          <t>06 - SEM GRUPO</t>
        </is>
      </c>
      <c r="D928" s="5" t="inlineStr">
        <is>
          <t>HEMANUELE DITZEL (MANU)</t>
        </is>
      </c>
      <c r="E928" s="5" t="inlineStr">
        <is>
          <t>PR</t>
        </is>
      </c>
      <c r="F928" s="5">
        <f>IFERROR(VLOOKUP(C928,$AS$4:$AT$25,2,FALSE),"")</f>
        <v/>
      </c>
      <c r="G928" s="6">
        <f>IFERROR(VLOOKUP(C928,$AS$4:$AX$25,6,FALSE),"")</f>
        <v/>
      </c>
      <c r="H928" s="5">
        <f>IFERROR(VLOOKUP(C928,$AS$4:$AY$25,7,FALSE),"")</f>
        <v/>
      </c>
      <c r="I928" s="5">
        <f>IFERROR(VLOOKUP(C928,$AS$4:$AZ$25,8,FALSE),"")</f>
        <v/>
      </c>
      <c r="J928" s="7" t="inlineStr">
        <is>
          <t>.</t>
        </is>
      </c>
      <c r="K928" s="5" t="inlineStr">
        <is>
          <t>SUL</t>
        </is>
      </c>
      <c r="L928" s="8" t="n">
        <v>1613.793103448276</v>
      </c>
      <c r="M928" s="9" t="n">
        <v>124.1379310344828</v>
      </c>
      <c r="N928" s="9" t="n">
        <v>124.1379310344828</v>
      </c>
      <c r="O928" s="9" t="n">
        <v>129.3103448275862</v>
      </c>
      <c r="P928" s="9" t="n">
        <v>129.3103448275862</v>
      </c>
      <c r="Q928" s="9" t="n">
        <v>129.3103448275862</v>
      </c>
      <c r="R928" s="9" t="n">
        <v>134.4827586206897</v>
      </c>
      <c r="S928" s="9" t="n">
        <v>134.4827586206897</v>
      </c>
      <c r="T928" s="9" t="n">
        <v>139.6551724137931</v>
      </c>
      <c r="U928" s="9" t="n">
        <v>139.6551724137931</v>
      </c>
      <c r="V928" s="9" t="n">
        <v>139.6551724137931</v>
      </c>
      <c r="W928" s="9" t="n">
        <v>144.8275862068965</v>
      </c>
      <c r="X928" s="9" t="n">
        <v>144.8275862068965</v>
      </c>
      <c r="Y928" s="7" t="inlineStr">
        <is>
          <t>.</t>
        </is>
      </c>
      <c r="Z928" s="8">
        <f>SUM(AA928:AL928)</f>
        <v/>
      </c>
      <c r="AA928" s="9" t="n">
        <v>0</v>
      </c>
      <c r="AB928" s="9" t="n">
        <v>0</v>
      </c>
      <c r="AC928" s="9" t="n">
        <v>0</v>
      </c>
      <c r="AD928" s="9" t="n">
        <v>0</v>
      </c>
      <c r="AE928" s="9" t="n">
        <v>0</v>
      </c>
      <c r="AF928" s="9" t="n">
        <v>0</v>
      </c>
      <c r="AG928" s="9" t="n">
        <v>0</v>
      </c>
      <c r="AH928" s="9" t="n">
        <v>0</v>
      </c>
      <c r="AI928" s="9" t="n">
        <v>0</v>
      </c>
      <c r="AJ928" s="9" t="n">
        <v>0</v>
      </c>
      <c r="AK928" s="9" t="n">
        <v>0</v>
      </c>
      <c r="AL928" s="9" t="n">
        <v>0</v>
      </c>
      <c r="AM928" s="7" t="inlineStr">
        <is>
          <t>.</t>
        </is>
      </c>
      <c r="AN928" s="6">
        <f>IF(L928=0,0,Z928/L928)</f>
        <v/>
      </c>
      <c r="AO928" s="5">
        <f>IF(AN928="","",IF(AN928&gt;=0.9,"🟢",IF(AN928&gt;=0.7,"🟡",IF(AN928&gt;=0.5,"🟠","🔴"))))</f>
        <v/>
      </c>
      <c r="AP928" s="9">
        <f>IF(L928=0,0,L928-Z928)</f>
        <v/>
      </c>
      <c r="AQ928" s="5">
        <f>IF(Z928=0,"",RANK(Z928,Z$4:Z$1569,0))</f>
        <v/>
      </c>
      <c r="AR928" s="7" t="inlineStr">
        <is>
          <t>.</t>
        </is>
      </c>
      <c r="BA928" s="7" t="inlineStr">
        <is>
          <t>.</t>
        </is>
      </c>
      <c r="BB928" s="9">
        <f>SUM(L$4:L$1569)/COUNTA(A$4:A$1569)</f>
        <v/>
      </c>
      <c r="BC928" s="9">
        <f>SUM(M$4:M$1569)/COUNTA(A$4:A$1569)</f>
        <v/>
      </c>
      <c r="BD928" s="9">
        <f>SUM(N$4:N$1569)/COUNTA(A$4:A$1569)</f>
        <v/>
      </c>
      <c r="BE928" s="9">
        <f>SUM(O$4:O$1569)/COUNTA(A$4:A$1569)</f>
        <v/>
      </c>
      <c r="BF928" s="9">
        <f>SUM(P$4:P$1569)/COUNTA(A$4:A$1569)</f>
        <v/>
      </c>
      <c r="BG928" s="9">
        <f>SUM(Q$4:Q$1569)/COUNTA(A$4:A$1569)</f>
        <v/>
      </c>
      <c r="BH928" s="9">
        <f>SUM(R$4:R$1569)/COUNTA(A$4:A$1569)</f>
        <v/>
      </c>
      <c r="BI928" s="9">
        <f>SUM(S$4:S$1569)/COUNTA(A$4:A$1569)</f>
        <v/>
      </c>
      <c r="BJ928" s="9">
        <f>SUM(T$4:T$1569)/COUNTA(A$4:A$1569)</f>
        <v/>
      </c>
      <c r="BK928" s="9">
        <f>SUM(U$4:U$1569)/COUNTA(A$4:A$1569)</f>
        <v/>
      </c>
      <c r="BL928" s="9">
        <f>SUM(V$4:V$1569)/COUNTA(A$4:A$1569)</f>
        <v/>
      </c>
      <c r="BM928" s="9">
        <f>SUM(W$4:W$1569)/COUNTA(A$4:A$1569)</f>
        <v/>
      </c>
      <c r="BN928" s="9">
        <f>SUM(X$4:X$1569)/COUNTA(A$4:A$1569)</f>
        <v/>
      </c>
      <c r="BO928" s="7" t="inlineStr">
        <is>
          <t>.</t>
        </is>
      </c>
      <c r="BP928" s="9">
        <f>IF(Z928&gt;=BB928,0,IFERROR(BB928+(SUMPRODUCT((Z$4:Z$1569&gt;=BB$4:BB$1569)*(Z$4:Z$1569-BB$4:BB$1569))/MAX(1,COUNTIF(Z$4:Z$1569,"&lt;"&amp;BB928+0.01))),BB928))</f>
        <v/>
      </c>
      <c r="BQ928" s="9">
        <f>IF(AA928&gt;=BC928,0,IFERROR(BC928+SUMPRODUCT((AA$4:AA$1569&gt;=BC$4:BC$1569)*(AA$4:AA$1569-BC$4:BC$1569))/MAX(1,COUNTIF(AA$4:AA$1569,"&lt;"&amp;BC928+0.01)),BC928))</f>
        <v/>
      </c>
      <c r="BR928" s="9">
        <f>IF(AB928&gt;=BD928,0,IFERROR(BD928+SUMPRODUCT((AB$4:AB$1569&gt;=BD$4:BD$1569)*(AB$4:AB$1569-BD$4:BD$1569))/MAX(1,COUNTIF(AB$4:AB$1569,"&lt;"&amp;BD928+0.01)),BD928))</f>
        <v/>
      </c>
      <c r="BS928" s="9">
        <f>IF(AC928&gt;=BE928,0,IFERROR(BE928+SUMPRODUCT((AC$4:AC$1569&gt;=BE$4:BE$1569)*(AC$4:AC$1569-BE$4:BE$1569))/MAX(1,COUNTIF(AC$4:AC$1569,"&lt;"&amp;BE928+0.01)),BE928))</f>
        <v/>
      </c>
      <c r="BT928" s="9">
        <f>IF(AD928&gt;=BF928,0,IFERROR(BF928+SUMPRODUCT((AD$4:AD$1569&gt;=BF$4:BF$1569)*(AD$4:AD$1569-BF$4:BF$1569))/MAX(1,COUNTIF(AD$4:AD$1569,"&lt;"&amp;BF928+0.01)),BF928))</f>
        <v/>
      </c>
      <c r="BU928" s="9">
        <f>IF(AE928&gt;=BG928,0,IFERROR(BG928+SUMPRODUCT((AE$4:AE$1569&gt;=BG$4:BG$1569)*(AE$4:AE$1569-BG$4:BG$1569))/MAX(1,COUNTIF(AE$4:AE$1569,"&lt;"&amp;BG928+0.01)),BG928))</f>
        <v/>
      </c>
      <c r="BV928" s="9">
        <f>IF(AF928&gt;=BH928,0,IFERROR(BH928+SUMPRODUCT((AF$4:AF$1569&gt;=BH$4:BH$1569)*(AF$4:AF$1569-BH$4:BH$1569))/MAX(1,COUNTIF(AF$4:AF$1569,"&lt;"&amp;BH928+0.01)),BH928))</f>
        <v/>
      </c>
      <c r="BW928" s="9">
        <f>IF(AG928&gt;=BI928,0,IFERROR(BI928+SUMPRODUCT((AG$4:AG$1569&gt;=BI$4:BI$1569)*(AG$4:AG$1569-BI$4:BI$1569))/MAX(1,COUNTIF(AG$4:AG$1569,"&lt;"&amp;BI928+0.01)),BI928))</f>
        <v/>
      </c>
      <c r="BX928" s="9">
        <f>IF(AH928&gt;=BJ928,0,IFERROR(BJ928+SUMPRODUCT((AH$4:AH$1569&gt;=BJ$4:BJ$1569)*(AH$4:AH$1569-BJ$4:BJ$1569))/MAX(1,COUNTIF(AH$4:AH$1569,"&lt;"&amp;BJ928+0.01)),BJ928))</f>
        <v/>
      </c>
      <c r="BY928" s="9">
        <f>IF(AI928&gt;=BK928,0,IFERROR(BK928+SUMPRODUCT((AI$4:AI$1569&gt;=BK$4:BK$1569)*(AI$4:AI$1569-BK$4:BK$1569))/MAX(1,COUNTIF(AI$4:AI$1569,"&lt;"&amp;BK928+0.01)),BK928))</f>
        <v/>
      </c>
      <c r="BZ928" s="9">
        <f>IF(AJ928&gt;=BL928,0,IFERROR(BL928+SUMPRODUCT((AJ$4:AJ$1569&gt;=BL$4:BL$1569)*(AJ$4:AJ$1569-BL$4:BL$1569))/MAX(1,COUNTIF(AJ$4:AJ$1569,"&lt;"&amp;BL928+0.01)),BL928))</f>
        <v/>
      </c>
      <c r="CA928" s="9">
        <f>IF(AK928&gt;=BM928,0,IFERROR(BM928+SUMPRODUCT((AK$4:AK$1569&gt;=BM$4:BM$1569)*(AK$4:AK$1569-BM$4:BM$1569))/MAX(1,COUNTIF(AK$4:AK$1569,"&lt;"&amp;BM928+0.01)),BM928))</f>
        <v/>
      </c>
      <c r="CB928" s="9">
        <f>IF(AL928&gt;=BN928,0,IFERROR(BN928+SUMPRODUCT((AL$4:AL$1569&gt;=BN$4:BN$1569)*(AL$4:AL$1569-BN$4:BN$1569))/MAX(1,COUNTIF(AL$4:AL$1569,"&lt;"&amp;BN928+0.01)),BN928))</f>
        <v/>
      </c>
      <c r="CC928" s="5">
        <f>IF(AO928="🟢","VERDE",IF(AO928="🟡","AMARELO",IF(AO928="🟠","VERMELHO",IF(AO928="🔴","VERMELHO","ROXO"))))</f>
        <v/>
      </c>
      <c r="CD928" s="5" t="inlineStr">
        <is>
          <t>🌎 REGIÕES</t>
        </is>
      </c>
      <c r="CE928" s="5" t="inlineStr">
        <is>
          <t>SEM REDE</t>
        </is>
      </c>
    </row>
    <row r="929">
      <c r="A929" s="5" t="inlineStr">
        <is>
          <t>30741171000132</t>
        </is>
      </c>
      <c r="B929" s="5" t="inlineStr">
        <is>
          <t>TONON COMERCIO DE PRODUTOS NATURAIS LTDA</t>
        </is>
      </c>
      <c r="C929" s="5" t="inlineStr">
        <is>
          <t>06 - SEM GRUPO</t>
        </is>
      </c>
      <c r="D929" s="5" t="inlineStr">
        <is>
          <t>HEMANUELE DITZEL (MANU)</t>
        </is>
      </c>
      <c r="E929" s="5" t="inlineStr">
        <is>
          <t>PR</t>
        </is>
      </c>
      <c r="F929" s="5">
        <f>IFERROR(VLOOKUP(C929,$AS$4:$AT$25,2,FALSE),"")</f>
        <v/>
      </c>
      <c r="G929" s="6">
        <f>IFERROR(VLOOKUP(C929,$AS$4:$AX$25,6,FALSE),"")</f>
        <v/>
      </c>
      <c r="H929" s="5">
        <f>IFERROR(VLOOKUP(C929,$AS$4:$AY$25,7,FALSE),"")</f>
        <v/>
      </c>
      <c r="I929" s="5">
        <f>IFERROR(VLOOKUP(C929,$AS$4:$AZ$25,8,FALSE),"")</f>
        <v/>
      </c>
      <c r="J929" s="7" t="inlineStr">
        <is>
          <t>.</t>
        </is>
      </c>
      <c r="K929" s="5" t="inlineStr">
        <is>
          <t>SUL</t>
        </is>
      </c>
      <c r="L929" s="8" t="n">
        <v>1575</v>
      </c>
      <c r="M929" s="9" t="n">
        <v>112.5</v>
      </c>
      <c r="N929" s="9" t="n">
        <v>125</v>
      </c>
      <c r="O929" s="9" t="n">
        <v>125</v>
      </c>
      <c r="P929" s="9" t="n">
        <v>125</v>
      </c>
      <c r="Q929" s="9" t="n">
        <v>125</v>
      </c>
      <c r="R929" s="9" t="n">
        <v>125</v>
      </c>
      <c r="S929" s="9" t="n">
        <v>137.5</v>
      </c>
      <c r="T929" s="9" t="n">
        <v>137.5</v>
      </c>
      <c r="U929" s="9" t="n">
        <v>137.5</v>
      </c>
      <c r="V929" s="9" t="n">
        <v>137.5</v>
      </c>
      <c r="W929" s="9" t="n">
        <v>137.5</v>
      </c>
      <c r="X929" s="9" t="n">
        <v>150</v>
      </c>
      <c r="Y929" s="7" t="inlineStr">
        <is>
          <t>.</t>
        </is>
      </c>
      <c r="Z929" s="8">
        <f>SUM(AA929:AL929)</f>
        <v/>
      </c>
      <c r="AA929" s="9" t="n">
        <v>0</v>
      </c>
      <c r="AB929" s="9" t="n">
        <v>0</v>
      </c>
      <c r="AC929" s="9" t="n">
        <v>0</v>
      </c>
      <c r="AD929" s="9" t="n">
        <v>0</v>
      </c>
      <c r="AE929" s="9" t="n">
        <v>0</v>
      </c>
      <c r="AF929" s="9" t="n">
        <v>0</v>
      </c>
      <c r="AG929" s="9" t="n">
        <v>0</v>
      </c>
      <c r="AH929" s="9" t="n">
        <v>0</v>
      </c>
      <c r="AI929" s="9" t="n">
        <v>0</v>
      </c>
      <c r="AJ929" s="9" t="n">
        <v>0</v>
      </c>
      <c r="AK929" s="9" t="n">
        <v>0</v>
      </c>
      <c r="AL929" s="9" t="n">
        <v>0</v>
      </c>
      <c r="AM929" s="7" t="inlineStr">
        <is>
          <t>.</t>
        </is>
      </c>
      <c r="AN929" s="6">
        <f>IF(L929=0,0,Z929/L929)</f>
        <v/>
      </c>
      <c r="AO929" s="5">
        <f>IF(AN929="","",IF(AN929&gt;=0.9,"🟢",IF(AN929&gt;=0.7,"🟡",IF(AN929&gt;=0.5,"🟠","🔴"))))</f>
        <v/>
      </c>
      <c r="AP929" s="9">
        <f>IF(L929=0,0,L929-Z929)</f>
        <v/>
      </c>
      <c r="AQ929" s="5">
        <f>IF(Z929=0,"",RANK(Z929,Z$4:Z$1569,0))</f>
        <v/>
      </c>
      <c r="AR929" s="7" t="inlineStr">
        <is>
          <t>.</t>
        </is>
      </c>
      <c r="BA929" s="7" t="inlineStr">
        <is>
          <t>.</t>
        </is>
      </c>
      <c r="BB929" s="9">
        <f>SUM(L$4:L$1569)/COUNTA(A$4:A$1569)</f>
        <v/>
      </c>
      <c r="BC929" s="9">
        <f>SUM(M$4:M$1569)/COUNTA(A$4:A$1569)</f>
        <v/>
      </c>
      <c r="BD929" s="9">
        <f>SUM(N$4:N$1569)/COUNTA(A$4:A$1569)</f>
        <v/>
      </c>
      <c r="BE929" s="9">
        <f>SUM(O$4:O$1569)/COUNTA(A$4:A$1569)</f>
        <v/>
      </c>
      <c r="BF929" s="9">
        <f>SUM(P$4:P$1569)/COUNTA(A$4:A$1569)</f>
        <v/>
      </c>
      <c r="BG929" s="9">
        <f>SUM(Q$4:Q$1569)/COUNTA(A$4:A$1569)</f>
        <v/>
      </c>
      <c r="BH929" s="9">
        <f>SUM(R$4:R$1569)/COUNTA(A$4:A$1569)</f>
        <v/>
      </c>
      <c r="BI929" s="9">
        <f>SUM(S$4:S$1569)/COUNTA(A$4:A$1569)</f>
        <v/>
      </c>
      <c r="BJ929" s="9">
        <f>SUM(T$4:T$1569)/COUNTA(A$4:A$1569)</f>
        <v/>
      </c>
      <c r="BK929" s="9">
        <f>SUM(U$4:U$1569)/COUNTA(A$4:A$1569)</f>
        <v/>
      </c>
      <c r="BL929" s="9">
        <f>SUM(V$4:V$1569)/COUNTA(A$4:A$1569)</f>
        <v/>
      </c>
      <c r="BM929" s="9">
        <f>SUM(W$4:W$1569)/COUNTA(A$4:A$1569)</f>
        <v/>
      </c>
      <c r="BN929" s="9">
        <f>SUM(X$4:X$1569)/COUNTA(A$4:A$1569)</f>
        <v/>
      </c>
      <c r="BO929" s="7" t="inlineStr">
        <is>
          <t>.</t>
        </is>
      </c>
      <c r="BP929" s="9">
        <f>IF(Z929&gt;=BB929,0,IFERROR(BB929+(SUMPRODUCT((Z$4:Z$1569&gt;=BB$4:BB$1569)*(Z$4:Z$1569-BB$4:BB$1569))/MAX(1,COUNTIF(Z$4:Z$1569,"&lt;"&amp;BB929+0.01))),BB929))</f>
        <v/>
      </c>
      <c r="BQ929" s="9">
        <f>IF(AA929&gt;=BC929,0,IFERROR(BC929+SUMPRODUCT((AA$4:AA$1569&gt;=BC$4:BC$1569)*(AA$4:AA$1569-BC$4:BC$1569))/MAX(1,COUNTIF(AA$4:AA$1569,"&lt;"&amp;BC929+0.01)),BC929))</f>
        <v/>
      </c>
      <c r="BR929" s="9">
        <f>IF(AB929&gt;=BD929,0,IFERROR(BD929+SUMPRODUCT((AB$4:AB$1569&gt;=BD$4:BD$1569)*(AB$4:AB$1569-BD$4:BD$1569))/MAX(1,COUNTIF(AB$4:AB$1569,"&lt;"&amp;BD929+0.01)),BD929))</f>
        <v/>
      </c>
      <c r="BS929" s="9">
        <f>IF(AC929&gt;=BE929,0,IFERROR(BE929+SUMPRODUCT((AC$4:AC$1569&gt;=BE$4:BE$1569)*(AC$4:AC$1569-BE$4:BE$1569))/MAX(1,COUNTIF(AC$4:AC$1569,"&lt;"&amp;BE929+0.01)),BE929))</f>
        <v/>
      </c>
      <c r="BT929" s="9">
        <f>IF(AD929&gt;=BF929,0,IFERROR(BF929+SUMPRODUCT((AD$4:AD$1569&gt;=BF$4:BF$1569)*(AD$4:AD$1569-BF$4:BF$1569))/MAX(1,COUNTIF(AD$4:AD$1569,"&lt;"&amp;BF929+0.01)),BF929))</f>
        <v/>
      </c>
      <c r="BU929" s="9">
        <f>IF(AE929&gt;=BG929,0,IFERROR(BG929+SUMPRODUCT((AE$4:AE$1569&gt;=BG$4:BG$1569)*(AE$4:AE$1569-BG$4:BG$1569))/MAX(1,COUNTIF(AE$4:AE$1569,"&lt;"&amp;BG929+0.01)),BG929))</f>
        <v/>
      </c>
      <c r="BV929" s="9">
        <f>IF(AF929&gt;=BH929,0,IFERROR(BH929+SUMPRODUCT((AF$4:AF$1569&gt;=BH$4:BH$1569)*(AF$4:AF$1569-BH$4:BH$1569))/MAX(1,COUNTIF(AF$4:AF$1569,"&lt;"&amp;BH929+0.01)),BH929))</f>
        <v/>
      </c>
      <c r="BW929" s="9">
        <f>IF(AG929&gt;=BI929,0,IFERROR(BI929+SUMPRODUCT((AG$4:AG$1569&gt;=BI$4:BI$1569)*(AG$4:AG$1569-BI$4:BI$1569))/MAX(1,COUNTIF(AG$4:AG$1569,"&lt;"&amp;BI929+0.01)),BI929))</f>
        <v/>
      </c>
      <c r="BX929" s="9">
        <f>IF(AH929&gt;=BJ929,0,IFERROR(BJ929+SUMPRODUCT((AH$4:AH$1569&gt;=BJ$4:BJ$1569)*(AH$4:AH$1569-BJ$4:BJ$1569))/MAX(1,COUNTIF(AH$4:AH$1569,"&lt;"&amp;BJ929+0.01)),BJ929))</f>
        <v/>
      </c>
      <c r="BY929" s="9">
        <f>IF(AI929&gt;=BK929,0,IFERROR(BK929+SUMPRODUCT((AI$4:AI$1569&gt;=BK$4:BK$1569)*(AI$4:AI$1569-BK$4:BK$1569))/MAX(1,COUNTIF(AI$4:AI$1569,"&lt;"&amp;BK929+0.01)),BK929))</f>
        <v/>
      </c>
      <c r="BZ929" s="9">
        <f>IF(AJ929&gt;=BL929,0,IFERROR(BL929+SUMPRODUCT((AJ$4:AJ$1569&gt;=BL$4:BL$1569)*(AJ$4:AJ$1569-BL$4:BL$1569))/MAX(1,COUNTIF(AJ$4:AJ$1569,"&lt;"&amp;BL929+0.01)),BL929))</f>
        <v/>
      </c>
      <c r="CA929" s="9">
        <f>IF(AK929&gt;=BM929,0,IFERROR(BM929+SUMPRODUCT((AK$4:AK$1569&gt;=BM$4:BM$1569)*(AK$4:AK$1569-BM$4:BM$1569))/MAX(1,COUNTIF(AK$4:AK$1569,"&lt;"&amp;BM929+0.01)),BM929))</f>
        <v/>
      </c>
      <c r="CB929" s="9">
        <f>IF(AL929&gt;=BN929,0,IFERROR(BN929+SUMPRODUCT((AL$4:AL$1569&gt;=BN$4:BN$1569)*(AL$4:AL$1569-BN$4:BN$1569))/MAX(1,COUNTIF(AL$4:AL$1569,"&lt;"&amp;BN929+0.01)),BN929))</f>
        <v/>
      </c>
      <c r="CC929" s="5">
        <f>IF(AO929="🟢","VERDE",IF(AO929="🟡","AMARELO",IF(AO929="🟠","VERMELHO",IF(AO929="🔴","VERMELHO","ROXO"))))</f>
        <v/>
      </c>
      <c r="CD929" s="5" t="inlineStr">
        <is>
          <t>🌎 REGIÕES</t>
        </is>
      </c>
      <c r="CE929" s="5" t="inlineStr">
        <is>
          <t>SEM REDE</t>
        </is>
      </c>
    </row>
    <row r="930">
      <c r="A930" s="5" t="inlineStr">
        <is>
          <t>30819878000114</t>
        </is>
      </c>
      <c r="B930" s="5" t="inlineStr">
        <is>
          <t>R M COMERCIO DE PRODUTOS A GRANEL LTDA -</t>
        </is>
      </c>
      <c r="C930" s="5" t="inlineStr">
        <is>
          <t>06 - SEM GRUPO</t>
        </is>
      </c>
      <c r="D930" s="5" t="inlineStr">
        <is>
          <t>LARISSA PADILHA</t>
        </is>
      </c>
      <c r="E930" s="5" t="inlineStr">
        <is>
          <t>RJ</t>
        </is>
      </c>
      <c r="F930" s="5">
        <f>IFERROR(VLOOKUP(C930,$AS$4:$AT$25,2,FALSE),"")</f>
        <v/>
      </c>
      <c r="G930" s="6">
        <f>IFERROR(VLOOKUP(C930,$AS$4:$AX$25,6,FALSE),"")</f>
        <v/>
      </c>
      <c r="H930" s="5">
        <f>IFERROR(VLOOKUP(C930,$AS$4:$AY$25,7,FALSE),"")</f>
        <v/>
      </c>
      <c r="I930" s="5">
        <f>IFERROR(VLOOKUP(C930,$AS$4:$AZ$25,8,FALSE),"")</f>
        <v/>
      </c>
      <c r="J930" s="7" t="inlineStr">
        <is>
          <t>.</t>
        </is>
      </c>
      <c r="K930" s="5" t="inlineStr">
        <is>
          <t>RJ + ES + MG</t>
        </is>
      </c>
      <c r="L930" s="8" t="n">
        <v>1600</v>
      </c>
      <c r="M930" s="9" t="n">
        <v>133.3333333333333</v>
      </c>
      <c r="N930" s="9" t="n">
        <v>133.3333333333333</v>
      </c>
      <c r="O930" s="9" t="n">
        <v>133.3333333333333</v>
      </c>
      <c r="P930" s="9" t="n">
        <v>133.3333333333333</v>
      </c>
      <c r="Q930" s="9" t="n">
        <v>133.3333333333333</v>
      </c>
      <c r="R930" s="9" t="n">
        <v>133.3333333333333</v>
      </c>
      <c r="S930" s="9" t="n">
        <v>133.3333333333333</v>
      </c>
      <c r="T930" s="9" t="n">
        <v>133.3333333333333</v>
      </c>
      <c r="U930" s="9" t="n">
        <v>133.3333333333333</v>
      </c>
      <c r="V930" s="9" t="n">
        <v>133.3333333333333</v>
      </c>
      <c r="W930" s="9" t="n">
        <v>133.3333333333333</v>
      </c>
      <c r="X930" s="9" t="n">
        <v>133.3333333333333</v>
      </c>
      <c r="Y930" s="7" t="inlineStr">
        <is>
          <t>.</t>
        </is>
      </c>
      <c r="Z930" s="8">
        <f>SUM(AA930:AL930)</f>
        <v/>
      </c>
      <c r="AA930" s="9" t="n">
        <v>0</v>
      </c>
      <c r="AB930" s="9" t="n">
        <v>0</v>
      </c>
      <c r="AC930" s="9" t="n">
        <v>0</v>
      </c>
      <c r="AD930" s="9" t="n">
        <v>0</v>
      </c>
      <c r="AE930" s="9" t="n">
        <v>0</v>
      </c>
      <c r="AF930" s="9" t="n">
        <v>0</v>
      </c>
      <c r="AG930" s="9" t="n">
        <v>0</v>
      </c>
      <c r="AH930" s="9" t="n">
        <v>0</v>
      </c>
      <c r="AI930" s="9" t="n">
        <v>0</v>
      </c>
      <c r="AJ930" s="9" t="n">
        <v>0</v>
      </c>
      <c r="AK930" s="9" t="n">
        <v>0</v>
      </c>
      <c r="AL930" s="9" t="n">
        <v>0</v>
      </c>
      <c r="AM930" s="7" t="inlineStr">
        <is>
          <t>.</t>
        </is>
      </c>
      <c r="AN930" s="6">
        <f>IF(L930=0,0,Z930/L930)</f>
        <v/>
      </c>
      <c r="AO930" s="5">
        <f>IF(AN930="","",IF(AN930&gt;=0.9,"🟢",IF(AN930&gt;=0.7,"🟡",IF(AN930&gt;=0.5,"🟠","🔴"))))</f>
        <v/>
      </c>
      <c r="AP930" s="9">
        <f>IF(L930=0,0,L930-Z930)</f>
        <v/>
      </c>
      <c r="AQ930" s="5">
        <f>IF(Z930=0,"",RANK(Z930,Z$4:Z$1569,0))</f>
        <v/>
      </c>
      <c r="AR930" s="7" t="inlineStr">
        <is>
          <t>.</t>
        </is>
      </c>
      <c r="BA930" s="7" t="inlineStr">
        <is>
          <t>.</t>
        </is>
      </c>
      <c r="BB930" s="9">
        <f>SUM(L$4:L$1569)/COUNTA(A$4:A$1569)</f>
        <v/>
      </c>
      <c r="BC930" s="9">
        <f>SUM(M$4:M$1569)/COUNTA(A$4:A$1569)</f>
        <v/>
      </c>
      <c r="BD930" s="9">
        <f>SUM(N$4:N$1569)/COUNTA(A$4:A$1569)</f>
        <v/>
      </c>
      <c r="BE930" s="9">
        <f>SUM(O$4:O$1569)/COUNTA(A$4:A$1569)</f>
        <v/>
      </c>
      <c r="BF930" s="9">
        <f>SUM(P$4:P$1569)/COUNTA(A$4:A$1569)</f>
        <v/>
      </c>
      <c r="BG930" s="9">
        <f>SUM(Q$4:Q$1569)/COUNTA(A$4:A$1569)</f>
        <v/>
      </c>
      <c r="BH930" s="9">
        <f>SUM(R$4:R$1569)/COUNTA(A$4:A$1569)</f>
        <v/>
      </c>
      <c r="BI930" s="9">
        <f>SUM(S$4:S$1569)/COUNTA(A$4:A$1569)</f>
        <v/>
      </c>
      <c r="BJ930" s="9">
        <f>SUM(T$4:T$1569)/COUNTA(A$4:A$1569)</f>
        <v/>
      </c>
      <c r="BK930" s="9">
        <f>SUM(U$4:U$1569)/COUNTA(A$4:A$1569)</f>
        <v/>
      </c>
      <c r="BL930" s="9">
        <f>SUM(V$4:V$1569)/COUNTA(A$4:A$1569)</f>
        <v/>
      </c>
      <c r="BM930" s="9">
        <f>SUM(W$4:W$1569)/COUNTA(A$4:A$1569)</f>
        <v/>
      </c>
      <c r="BN930" s="9">
        <f>SUM(X$4:X$1569)/COUNTA(A$4:A$1569)</f>
        <v/>
      </c>
      <c r="BO930" s="7" t="inlineStr">
        <is>
          <t>.</t>
        </is>
      </c>
      <c r="BP930" s="9">
        <f>IF(Z930&gt;=BB930,0,IFERROR(BB930+(SUMPRODUCT((Z$4:Z$1569&gt;=BB$4:BB$1569)*(Z$4:Z$1569-BB$4:BB$1569))/MAX(1,COUNTIF(Z$4:Z$1569,"&lt;"&amp;BB930+0.01))),BB930))</f>
        <v/>
      </c>
      <c r="BQ930" s="9">
        <f>IF(AA930&gt;=BC930,0,IFERROR(BC930+SUMPRODUCT((AA$4:AA$1569&gt;=BC$4:BC$1569)*(AA$4:AA$1569-BC$4:BC$1569))/MAX(1,COUNTIF(AA$4:AA$1569,"&lt;"&amp;BC930+0.01)),BC930))</f>
        <v/>
      </c>
      <c r="BR930" s="9">
        <f>IF(AB930&gt;=BD930,0,IFERROR(BD930+SUMPRODUCT((AB$4:AB$1569&gt;=BD$4:BD$1569)*(AB$4:AB$1569-BD$4:BD$1569))/MAX(1,COUNTIF(AB$4:AB$1569,"&lt;"&amp;BD930+0.01)),BD930))</f>
        <v/>
      </c>
      <c r="BS930" s="9">
        <f>IF(AC930&gt;=BE930,0,IFERROR(BE930+SUMPRODUCT((AC$4:AC$1569&gt;=BE$4:BE$1569)*(AC$4:AC$1569-BE$4:BE$1569))/MAX(1,COUNTIF(AC$4:AC$1569,"&lt;"&amp;BE930+0.01)),BE930))</f>
        <v/>
      </c>
      <c r="BT930" s="9">
        <f>IF(AD930&gt;=BF930,0,IFERROR(BF930+SUMPRODUCT((AD$4:AD$1569&gt;=BF$4:BF$1569)*(AD$4:AD$1569-BF$4:BF$1569))/MAX(1,COUNTIF(AD$4:AD$1569,"&lt;"&amp;BF930+0.01)),BF930))</f>
        <v/>
      </c>
      <c r="BU930" s="9">
        <f>IF(AE930&gt;=BG930,0,IFERROR(BG930+SUMPRODUCT((AE$4:AE$1569&gt;=BG$4:BG$1569)*(AE$4:AE$1569-BG$4:BG$1569))/MAX(1,COUNTIF(AE$4:AE$1569,"&lt;"&amp;BG930+0.01)),BG930))</f>
        <v/>
      </c>
      <c r="BV930" s="9">
        <f>IF(AF930&gt;=BH930,0,IFERROR(BH930+SUMPRODUCT((AF$4:AF$1569&gt;=BH$4:BH$1569)*(AF$4:AF$1569-BH$4:BH$1569))/MAX(1,COUNTIF(AF$4:AF$1569,"&lt;"&amp;BH930+0.01)),BH930))</f>
        <v/>
      </c>
      <c r="BW930" s="9">
        <f>IF(AG930&gt;=BI930,0,IFERROR(BI930+SUMPRODUCT((AG$4:AG$1569&gt;=BI$4:BI$1569)*(AG$4:AG$1569-BI$4:BI$1569))/MAX(1,COUNTIF(AG$4:AG$1569,"&lt;"&amp;BI930+0.01)),BI930))</f>
        <v/>
      </c>
      <c r="BX930" s="9">
        <f>IF(AH930&gt;=BJ930,0,IFERROR(BJ930+SUMPRODUCT((AH$4:AH$1569&gt;=BJ$4:BJ$1569)*(AH$4:AH$1569-BJ$4:BJ$1569))/MAX(1,COUNTIF(AH$4:AH$1569,"&lt;"&amp;BJ930+0.01)),BJ930))</f>
        <v/>
      </c>
      <c r="BY930" s="9">
        <f>IF(AI930&gt;=BK930,0,IFERROR(BK930+SUMPRODUCT((AI$4:AI$1569&gt;=BK$4:BK$1569)*(AI$4:AI$1569-BK$4:BK$1569))/MAX(1,COUNTIF(AI$4:AI$1569,"&lt;"&amp;BK930+0.01)),BK930))</f>
        <v/>
      </c>
      <c r="BZ930" s="9">
        <f>IF(AJ930&gt;=BL930,0,IFERROR(BL930+SUMPRODUCT((AJ$4:AJ$1569&gt;=BL$4:BL$1569)*(AJ$4:AJ$1569-BL$4:BL$1569))/MAX(1,COUNTIF(AJ$4:AJ$1569,"&lt;"&amp;BL930+0.01)),BL930))</f>
        <v/>
      </c>
      <c r="CA930" s="9">
        <f>IF(AK930&gt;=BM930,0,IFERROR(BM930+SUMPRODUCT((AK$4:AK$1569&gt;=BM$4:BM$1569)*(AK$4:AK$1569-BM$4:BM$1569))/MAX(1,COUNTIF(AK$4:AK$1569,"&lt;"&amp;BM930+0.01)),BM930))</f>
        <v/>
      </c>
      <c r="CB930" s="9">
        <f>IF(AL930&gt;=BN930,0,IFERROR(BN930+SUMPRODUCT((AL$4:AL$1569&gt;=BN$4:BN$1569)*(AL$4:AL$1569-BN$4:BN$1569))/MAX(1,COUNTIF(AL$4:AL$1569,"&lt;"&amp;BN930+0.01)),BN930))</f>
        <v/>
      </c>
      <c r="CC930" s="5">
        <f>IF(AO930="🟢","VERDE",IF(AO930="🟡","AMARELO",IF(AO930="🟠","VERMELHO",IF(AO930="🔴","VERMELHO","ROXO"))))</f>
        <v/>
      </c>
      <c r="CD930" s="5" t="inlineStr">
        <is>
          <t>🌎 REGIÕES</t>
        </is>
      </c>
      <c r="CE930" s="5" t="inlineStr">
        <is>
          <t>SEM REDE</t>
        </is>
      </c>
    </row>
    <row r="931">
      <c r="A931" s="5" t="inlineStr">
        <is>
          <t>31034156000117</t>
        </is>
      </c>
      <c r="B931" s="5" t="inlineStr">
        <is>
          <t>2DW EMPREENDIMENTOS LTDA</t>
        </is>
      </c>
      <c r="C931" s="5" t="inlineStr">
        <is>
          <t>06 - INTERNA - DIVINA TERRA</t>
        </is>
      </c>
      <c r="D931" s="5" t="inlineStr">
        <is>
          <t>DAIANE STAVICKI</t>
        </is>
      </c>
      <c r="E931" s="5" t="inlineStr"/>
      <c r="F931" s="5">
        <f>IFERROR(VLOOKUP(C931,$AS$4:$AT$25,2,FALSE),"")</f>
        <v/>
      </c>
      <c r="G931" s="6">
        <f>IFERROR(VLOOKUP(C931,$AS$4:$AX$25,6,FALSE),"")</f>
        <v/>
      </c>
      <c r="H931" s="5">
        <f>IFERROR(VLOOKUP(C931,$AS$4:$AY$25,7,FALSE),"")</f>
        <v/>
      </c>
      <c r="I931" s="5">
        <f>IFERROR(VLOOKUP(C931,$AS$4:$AZ$25,8,FALSE),"")</f>
        <v/>
      </c>
      <c r="J931" s="7" t="inlineStr">
        <is>
          <t>.</t>
        </is>
      </c>
      <c r="K931" s="5" t="inlineStr">
        <is>
          <t>NACIONAL</t>
        </is>
      </c>
      <c r="L931" s="8" t="n">
        <v>6566.037735849057</v>
      </c>
      <c r="M931" s="9" t="n">
        <v>452.8301886792453</v>
      </c>
      <c r="N931" s="9" t="n">
        <v>481.1320754716981</v>
      </c>
      <c r="O931" s="9" t="n">
        <v>481.1320754716981</v>
      </c>
      <c r="P931" s="9" t="n">
        <v>509.4339622641509</v>
      </c>
      <c r="Q931" s="9" t="n">
        <v>509.4339622641509</v>
      </c>
      <c r="R931" s="9" t="n">
        <v>537.7358490566038</v>
      </c>
      <c r="S931" s="9" t="n">
        <v>566.0377358490566</v>
      </c>
      <c r="T931" s="9" t="n">
        <v>566.0377358490566</v>
      </c>
      <c r="U931" s="9" t="n">
        <v>594.3396226415094</v>
      </c>
      <c r="V931" s="9" t="n">
        <v>594.3396226415094</v>
      </c>
      <c r="W931" s="9" t="n">
        <v>622.6415094339623</v>
      </c>
      <c r="X931" s="9" t="n">
        <v>650.9433962264151</v>
      </c>
      <c r="Y931" s="7" t="inlineStr">
        <is>
          <t>.</t>
        </is>
      </c>
      <c r="Z931" s="8">
        <f>SUM(AA931:AL931)</f>
        <v/>
      </c>
      <c r="AA931" s="9" t="n">
        <v>0</v>
      </c>
      <c r="AB931" s="9" t="n">
        <v>0</v>
      </c>
      <c r="AC931" s="9" t="n">
        <v>0</v>
      </c>
      <c r="AD931" s="9" t="n">
        <v>0</v>
      </c>
      <c r="AE931" s="9" t="n">
        <v>0</v>
      </c>
      <c r="AF931" s="9" t="n">
        <v>0</v>
      </c>
      <c r="AG931" s="9" t="n">
        <v>0</v>
      </c>
      <c r="AH931" s="9" t="n">
        <v>0</v>
      </c>
      <c r="AI931" s="9" t="n">
        <v>0</v>
      </c>
      <c r="AJ931" s="9" t="n">
        <v>0</v>
      </c>
      <c r="AK931" s="9" t="n">
        <v>0</v>
      </c>
      <c r="AL931" s="9" t="n">
        <v>0</v>
      </c>
      <c r="AM931" s="7" t="inlineStr">
        <is>
          <t>.</t>
        </is>
      </c>
      <c r="AN931" s="6">
        <f>IF(L931=0,0,Z931/L931)</f>
        <v/>
      </c>
      <c r="AO931" s="5">
        <f>IF(AN931="","",IF(AN931&gt;=0.9,"🟢",IF(AN931&gt;=0.7,"🟡",IF(AN931&gt;=0.5,"🟠","🔴"))))</f>
        <v/>
      </c>
      <c r="AP931" s="9">
        <f>IF(L931=0,0,L931-Z931)</f>
        <v/>
      </c>
      <c r="AQ931" s="5">
        <f>IF(Z931=0,"",RANK(Z931,Z$4:Z$1569,0))</f>
        <v/>
      </c>
      <c r="AR931" s="7" t="inlineStr">
        <is>
          <t>.</t>
        </is>
      </c>
      <c r="BA931" s="7" t="inlineStr">
        <is>
          <t>.</t>
        </is>
      </c>
      <c r="BB931" s="9">
        <f>SUM(L$4:L$1569)/COUNTA(A$4:A$1569)</f>
        <v/>
      </c>
      <c r="BC931" s="9">
        <f>SUM(M$4:M$1569)/COUNTA(A$4:A$1569)</f>
        <v/>
      </c>
      <c r="BD931" s="9">
        <f>SUM(N$4:N$1569)/COUNTA(A$4:A$1569)</f>
        <v/>
      </c>
      <c r="BE931" s="9">
        <f>SUM(O$4:O$1569)/COUNTA(A$4:A$1569)</f>
        <v/>
      </c>
      <c r="BF931" s="9">
        <f>SUM(P$4:P$1569)/COUNTA(A$4:A$1569)</f>
        <v/>
      </c>
      <c r="BG931" s="9">
        <f>SUM(Q$4:Q$1569)/COUNTA(A$4:A$1569)</f>
        <v/>
      </c>
      <c r="BH931" s="9">
        <f>SUM(R$4:R$1569)/COUNTA(A$4:A$1569)</f>
        <v/>
      </c>
      <c r="BI931" s="9">
        <f>SUM(S$4:S$1569)/COUNTA(A$4:A$1569)</f>
        <v/>
      </c>
      <c r="BJ931" s="9">
        <f>SUM(T$4:T$1569)/COUNTA(A$4:A$1569)</f>
        <v/>
      </c>
      <c r="BK931" s="9">
        <f>SUM(U$4:U$1569)/COUNTA(A$4:A$1569)</f>
        <v/>
      </c>
      <c r="BL931" s="9">
        <f>SUM(V$4:V$1569)/COUNTA(A$4:A$1569)</f>
        <v/>
      </c>
      <c r="BM931" s="9">
        <f>SUM(W$4:W$1569)/COUNTA(A$4:A$1569)</f>
        <v/>
      </c>
      <c r="BN931" s="9">
        <f>SUM(X$4:X$1569)/COUNTA(A$4:A$1569)</f>
        <v/>
      </c>
      <c r="BO931" s="7" t="inlineStr">
        <is>
          <t>.</t>
        </is>
      </c>
      <c r="BP931" s="9">
        <f>IF(Z931&gt;=BB931,0,IFERROR(BB931+(SUMPRODUCT((Z$4:Z$1569&gt;=BB$4:BB$1569)*(Z$4:Z$1569-BB$4:BB$1569))/MAX(1,COUNTIF(Z$4:Z$1569,"&lt;"&amp;BB931+0.01))),BB931))</f>
        <v/>
      </c>
      <c r="BQ931" s="9">
        <f>IF(AA931&gt;=BC931,0,IFERROR(BC931+SUMPRODUCT((AA$4:AA$1569&gt;=BC$4:BC$1569)*(AA$4:AA$1569-BC$4:BC$1569))/MAX(1,COUNTIF(AA$4:AA$1569,"&lt;"&amp;BC931+0.01)),BC931))</f>
        <v/>
      </c>
      <c r="BR931" s="9">
        <f>IF(AB931&gt;=BD931,0,IFERROR(BD931+SUMPRODUCT((AB$4:AB$1569&gt;=BD$4:BD$1569)*(AB$4:AB$1569-BD$4:BD$1569))/MAX(1,COUNTIF(AB$4:AB$1569,"&lt;"&amp;BD931+0.01)),BD931))</f>
        <v/>
      </c>
      <c r="BS931" s="9">
        <f>IF(AC931&gt;=BE931,0,IFERROR(BE931+SUMPRODUCT((AC$4:AC$1569&gt;=BE$4:BE$1569)*(AC$4:AC$1569-BE$4:BE$1569))/MAX(1,COUNTIF(AC$4:AC$1569,"&lt;"&amp;BE931+0.01)),BE931))</f>
        <v/>
      </c>
      <c r="BT931" s="9">
        <f>IF(AD931&gt;=BF931,0,IFERROR(BF931+SUMPRODUCT((AD$4:AD$1569&gt;=BF$4:BF$1569)*(AD$4:AD$1569-BF$4:BF$1569))/MAX(1,COUNTIF(AD$4:AD$1569,"&lt;"&amp;BF931+0.01)),BF931))</f>
        <v/>
      </c>
      <c r="BU931" s="9">
        <f>IF(AE931&gt;=BG931,0,IFERROR(BG931+SUMPRODUCT((AE$4:AE$1569&gt;=BG$4:BG$1569)*(AE$4:AE$1569-BG$4:BG$1569))/MAX(1,COUNTIF(AE$4:AE$1569,"&lt;"&amp;BG931+0.01)),BG931))</f>
        <v/>
      </c>
      <c r="BV931" s="9">
        <f>IF(AF931&gt;=BH931,0,IFERROR(BH931+SUMPRODUCT((AF$4:AF$1569&gt;=BH$4:BH$1569)*(AF$4:AF$1569-BH$4:BH$1569))/MAX(1,COUNTIF(AF$4:AF$1569,"&lt;"&amp;BH931+0.01)),BH931))</f>
        <v/>
      </c>
      <c r="BW931" s="9">
        <f>IF(AG931&gt;=BI931,0,IFERROR(BI931+SUMPRODUCT((AG$4:AG$1569&gt;=BI$4:BI$1569)*(AG$4:AG$1569-BI$4:BI$1569))/MAX(1,COUNTIF(AG$4:AG$1569,"&lt;"&amp;BI931+0.01)),BI931))</f>
        <v/>
      </c>
      <c r="BX931" s="9">
        <f>IF(AH931&gt;=BJ931,0,IFERROR(BJ931+SUMPRODUCT((AH$4:AH$1569&gt;=BJ$4:BJ$1569)*(AH$4:AH$1569-BJ$4:BJ$1569))/MAX(1,COUNTIF(AH$4:AH$1569,"&lt;"&amp;BJ931+0.01)),BJ931))</f>
        <v/>
      </c>
      <c r="BY931" s="9">
        <f>IF(AI931&gt;=BK931,0,IFERROR(BK931+SUMPRODUCT((AI$4:AI$1569&gt;=BK$4:BK$1569)*(AI$4:AI$1569-BK$4:BK$1569))/MAX(1,COUNTIF(AI$4:AI$1569,"&lt;"&amp;BK931+0.01)),BK931))</f>
        <v/>
      </c>
      <c r="BZ931" s="9">
        <f>IF(AJ931&gt;=BL931,0,IFERROR(BL931+SUMPRODUCT((AJ$4:AJ$1569&gt;=BL$4:BL$1569)*(AJ$4:AJ$1569-BL$4:BL$1569))/MAX(1,COUNTIF(AJ$4:AJ$1569,"&lt;"&amp;BL931+0.01)),BL931))</f>
        <v/>
      </c>
      <c r="CA931" s="9">
        <f>IF(AK931&gt;=BM931,0,IFERROR(BM931+SUMPRODUCT((AK$4:AK$1569&gt;=BM$4:BM$1569)*(AK$4:AK$1569-BM$4:BM$1569))/MAX(1,COUNTIF(AK$4:AK$1569,"&lt;"&amp;BM931+0.01)),BM931))</f>
        <v/>
      </c>
      <c r="CB931" s="9">
        <f>IF(AL931&gt;=BN931,0,IFERROR(BN931+SUMPRODUCT((AL$4:AL$1569&gt;=BN$4:BN$1569)*(AL$4:AL$1569-BN$4:BN$1569))/MAX(1,COUNTIF(AL$4:AL$1569,"&lt;"&amp;BN931+0.01)),BN931))</f>
        <v/>
      </c>
      <c r="CC931" s="5">
        <f>IF(AO931="🟢","VERDE",IF(AO931="🟡","AMARELO",IF(AO931="🟠","VERMELHO",IF(AO931="🔴","VERMELHO","ROXO"))))</f>
        <v/>
      </c>
      <c r="CD931" s="5" t="inlineStr">
        <is>
          <t>🏢 REDES</t>
        </is>
      </c>
      <c r="CE931" s="5" t="inlineStr">
        <is>
          <t>DIVINA TERRA</t>
        </is>
      </c>
    </row>
    <row r="932">
      <c r="A932" s="5" t="inlineStr">
        <is>
          <t>31081296000146</t>
        </is>
      </c>
      <c r="B932" s="5" t="inlineStr">
        <is>
          <t>EVELINE DE STUDINSKI RAMOS - ME</t>
        </is>
      </c>
      <c r="C932" s="5" t="inlineStr">
        <is>
          <t>06 - SEM GRUPO</t>
        </is>
      </c>
      <c r="D932" s="5" t="inlineStr">
        <is>
          <t>HEMANUELE DITZEL (MANU)</t>
        </is>
      </c>
      <c r="E932" s="5" t="inlineStr">
        <is>
          <t>PR</t>
        </is>
      </c>
      <c r="F932" s="5">
        <f>IFERROR(VLOOKUP(C932,$AS$4:$AT$25,2,FALSE),"")</f>
        <v/>
      </c>
      <c r="G932" s="6">
        <f>IFERROR(VLOOKUP(C932,$AS$4:$AX$25,6,FALSE),"")</f>
        <v/>
      </c>
      <c r="H932" s="5">
        <f>IFERROR(VLOOKUP(C932,$AS$4:$AY$25,7,FALSE),"")</f>
        <v/>
      </c>
      <c r="I932" s="5">
        <f>IFERROR(VLOOKUP(C932,$AS$4:$AZ$25,8,FALSE),"")</f>
        <v/>
      </c>
      <c r="J932" s="7" t="inlineStr">
        <is>
          <t>.</t>
        </is>
      </c>
      <c r="K932" s="5" t="inlineStr">
        <is>
          <t>SUL</t>
        </is>
      </c>
      <c r="L932" s="8" t="n">
        <v>1613.793103448276</v>
      </c>
      <c r="M932" s="9" t="n">
        <v>124.1379310344828</v>
      </c>
      <c r="N932" s="9" t="n">
        <v>124.1379310344828</v>
      </c>
      <c r="O932" s="9" t="n">
        <v>129.3103448275862</v>
      </c>
      <c r="P932" s="9" t="n">
        <v>129.3103448275862</v>
      </c>
      <c r="Q932" s="9" t="n">
        <v>129.3103448275862</v>
      </c>
      <c r="R932" s="9" t="n">
        <v>134.4827586206897</v>
      </c>
      <c r="S932" s="9" t="n">
        <v>134.4827586206897</v>
      </c>
      <c r="T932" s="9" t="n">
        <v>139.6551724137931</v>
      </c>
      <c r="U932" s="9" t="n">
        <v>139.6551724137931</v>
      </c>
      <c r="V932" s="9" t="n">
        <v>139.6551724137931</v>
      </c>
      <c r="W932" s="9" t="n">
        <v>144.8275862068965</v>
      </c>
      <c r="X932" s="9" t="n">
        <v>144.8275862068965</v>
      </c>
      <c r="Y932" s="7" t="inlineStr">
        <is>
          <t>.</t>
        </is>
      </c>
      <c r="Z932" s="8">
        <f>SUM(AA932:AL932)</f>
        <v/>
      </c>
      <c r="AA932" s="9" t="n">
        <v>0</v>
      </c>
      <c r="AB932" s="9" t="n">
        <v>0</v>
      </c>
      <c r="AC932" s="9" t="n">
        <v>0</v>
      </c>
      <c r="AD932" s="9" t="n">
        <v>0</v>
      </c>
      <c r="AE932" s="9" t="n">
        <v>0</v>
      </c>
      <c r="AF932" s="9" t="n">
        <v>0</v>
      </c>
      <c r="AG932" s="9" t="n">
        <v>0</v>
      </c>
      <c r="AH932" s="9" t="n">
        <v>0</v>
      </c>
      <c r="AI932" s="9" t="n">
        <v>0</v>
      </c>
      <c r="AJ932" s="9" t="n">
        <v>0</v>
      </c>
      <c r="AK932" s="9" t="n">
        <v>0</v>
      </c>
      <c r="AL932" s="9" t="n">
        <v>0</v>
      </c>
      <c r="AM932" s="7" t="inlineStr">
        <is>
          <t>.</t>
        </is>
      </c>
      <c r="AN932" s="6">
        <f>IF(L932=0,0,Z932/L932)</f>
        <v/>
      </c>
      <c r="AO932" s="5">
        <f>IF(AN932="","",IF(AN932&gt;=0.9,"🟢",IF(AN932&gt;=0.7,"🟡",IF(AN932&gt;=0.5,"🟠","🔴"))))</f>
        <v/>
      </c>
      <c r="AP932" s="9">
        <f>IF(L932=0,0,L932-Z932)</f>
        <v/>
      </c>
      <c r="AQ932" s="5">
        <f>IF(Z932=0,"",RANK(Z932,Z$4:Z$1569,0))</f>
        <v/>
      </c>
      <c r="AR932" s="7" t="inlineStr">
        <is>
          <t>.</t>
        </is>
      </c>
      <c r="BA932" s="7" t="inlineStr">
        <is>
          <t>.</t>
        </is>
      </c>
      <c r="BB932" s="9">
        <f>SUM(L$4:L$1569)/COUNTA(A$4:A$1569)</f>
        <v/>
      </c>
      <c r="BC932" s="9">
        <f>SUM(M$4:M$1569)/COUNTA(A$4:A$1569)</f>
        <v/>
      </c>
      <c r="BD932" s="9">
        <f>SUM(N$4:N$1569)/COUNTA(A$4:A$1569)</f>
        <v/>
      </c>
      <c r="BE932" s="9">
        <f>SUM(O$4:O$1569)/COUNTA(A$4:A$1569)</f>
        <v/>
      </c>
      <c r="BF932" s="9">
        <f>SUM(P$4:P$1569)/COUNTA(A$4:A$1569)</f>
        <v/>
      </c>
      <c r="BG932" s="9">
        <f>SUM(Q$4:Q$1569)/COUNTA(A$4:A$1569)</f>
        <v/>
      </c>
      <c r="BH932" s="9">
        <f>SUM(R$4:R$1569)/COUNTA(A$4:A$1569)</f>
        <v/>
      </c>
      <c r="BI932" s="9">
        <f>SUM(S$4:S$1569)/COUNTA(A$4:A$1569)</f>
        <v/>
      </c>
      <c r="BJ932" s="9">
        <f>SUM(T$4:T$1569)/COUNTA(A$4:A$1569)</f>
        <v/>
      </c>
      <c r="BK932" s="9">
        <f>SUM(U$4:U$1569)/COUNTA(A$4:A$1569)</f>
        <v/>
      </c>
      <c r="BL932" s="9">
        <f>SUM(V$4:V$1569)/COUNTA(A$4:A$1569)</f>
        <v/>
      </c>
      <c r="BM932" s="9">
        <f>SUM(W$4:W$1569)/COUNTA(A$4:A$1569)</f>
        <v/>
      </c>
      <c r="BN932" s="9">
        <f>SUM(X$4:X$1569)/COUNTA(A$4:A$1569)</f>
        <v/>
      </c>
      <c r="BO932" s="7" t="inlineStr">
        <is>
          <t>.</t>
        </is>
      </c>
      <c r="BP932" s="9">
        <f>IF(Z932&gt;=BB932,0,IFERROR(BB932+(SUMPRODUCT((Z$4:Z$1569&gt;=BB$4:BB$1569)*(Z$4:Z$1569-BB$4:BB$1569))/MAX(1,COUNTIF(Z$4:Z$1569,"&lt;"&amp;BB932+0.01))),BB932))</f>
        <v/>
      </c>
      <c r="BQ932" s="9">
        <f>IF(AA932&gt;=BC932,0,IFERROR(BC932+SUMPRODUCT((AA$4:AA$1569&gt;=BC$4:BC$1569)*(AA$4:AA$1569-BC$4:BC$1569))/MAX(1,COUNTIF(AA$4:AA$1569,"&lt;"&amp;BC932+0.01)),BC932))</f>
        <v/>
      </c>
      <c r="BR932" s="9">
        <f>IF(AB932&gt;=BD932,0,IFERROR(BD932+SUMPRODUCT((AB$4:AB$1569&gt;=BD$4:BD$1569)*(AB$4:AB$1569-BD$4:BD$1569))/MAX(1,COUNTIF(AB$4:AB$1569,"&lt;"&amp;BD932+0.01)),BD932))</f>
        <v/>
      </c>
      <c r="BS932" s="9">
        <f>IF(AC932&gt;=BE932,0,IFERROR(BE932+SUMPRODUCT((AC$4:AC$1569&gt;=BE$4:BE$1569)*(AC$4:AC$1569-BE$4:BE$1569))/MAX(1,COUNTIF(AC$4:AC$1569,"&lt;"&amp;BE932+0.01)),BE932))</f>
        <v/>
      </c>
      <c r="BT932" s="9">
        <f>IF(AD932&gt;=BF932,0,IFERROR(BF932+SUMPRODUCT((AD$4:AD$1569&gt;=BF$4:BF$1569)*(AD$4:AD$1569-BF$4:BF$1569))/MAX(1,COUNTIF(AD$4:AD$1569,"&lt;"&amp;BF932+0.01)),BF932))</f>
        <v/>
      </c>
      <c r="BU932" s="9">
        <f>IF(AE932&gt;=BG932,0,IFERROR(BG932+SUMPRODUCT((AE$4:AE$1569&gt;=BG$4:BG$1569)*(AE$4:AE$1569-BG$4:BG$1569))/MAX(1,COUNTIF(AE$4:AE$1569,"&lt;"&amp;BG932+0.01)),BG932))</f>
        <v/>
      </c>
      <c r="BV932" s="9">
        <f>IF(AF932&gt;=BH932,0,IFERROR(BH932+SUMPRODUCT((AF$4:AF$1569&gt;=BH$4:BH$1569)*(AF$4:AF$1569-BH$4:BH$1569))/MAX(1,COUNTIF(AF$4:AF$1569,"&lt;"&amp;BH932+0.01)),BH932))</f>
        <v/>
      </c>
      <c r="BW932" s="9">
        <f>IF(AG932&gt;=BI932,0,IFERROR(BI932+SUMPRODUCT((AG$4:AG$1569&gt;=BI$4:BI$1569)*(AG$4:AG$1569-BI$4:BI$1569))/MAX(1,COUNTIF(AG$4:AG$1569,"&lt;"&amp;BI932+0.01)),BI932))</f>
        <v/>
      </c>
      <c r="BX932" s="9">
        <f>IF(AH932&gt;=BJ932,0,IFERROR(BJ932+SUMPRODUCT((AH$4:AH$1569&gt;=BJ$4:BJ$1569)*(AH$4:AH$1569-BJ$4:BJ$1569))/MAX(1,COUNTIF(AH$4:AH$1569,"&lt;"&amp;BJ932+0.01)),BJ932))</f>
        <v/>
      </c>
      <c r="BY932" s="9">
        <f>IF(AI932&gt;=BK932,0,IFERROR(BK932+SUMPRODUCT((AI$4:AI$1569&gt;=BK$4:BK$1569)*(AI$4:AI$1569-BK$4:BK$1569))/MAX(1,COUNTIF(AI$4:AI$1569,"&lt;"&amp;BK932+0.01)),BK932))</f>
        <v/>
      </c>
      <c r="BZ932" s="9">
        <f>IF(AJ932&gt;=BL932,0,IFERROR(BL932+SUMPRODUCT((AJ$4:AJ$1569&gt;=BL$4:BL$1569)*(AJ$4:AJ$1569-BL$4:BL$1569))/MAX(1,COUNTIF(AJ$4:AJ$1569,"&lt;"&amp;BL932+0.01)),BL932))</f>
        <v/>
      </c>
      <c r="CA932" s="9">
        <f>IF(AK932&gt;=BM932,0,IFERROR(BM932+SUMPRODUCT((AK$4:AK$1569&gt;=BM$4:BM$1569)*(AK$4:AK$1569-BM$4:BM$1569))/MAX(1,COUNTIF(AK$4:AK$1569,"&lt;"&amp;BM932+0.01)),BM932))</f>
        <v/>
      </c>
      <c r="CB932" s="9">
        <f>IF(AL932&gt;=BN932,0,IFERROR(BN932+SUMPRODUCT((AL$4:AL$1569&gt;=BN$4:BN$1569)*(AL$4:AL$1569-BN$4:BN$1569))/MAX(1,COUNTIF(AL$4:AL$1569,"&lt;"&amp;BN932+0.01)),BN932))</f>
        <v/>
      </c>
      <c r="CC932" s="5">
        <f>IF(AO932="🟢","VERDE",IF(AO932="🟡","AMARELO",IF(AO932="🟠","VERMELHO",IF(AO932="🔴","VERMELHO","ROXO"))))</f>
        <v/>
      </c>
      <c r="CD932" s="5" t="inlineStr">
        <is>
          <t>🌎 REGIÕES</t>
        </is>
      </c>
      <c r="CE932" s="5" t="inlineStr">
        <is>
          <t>SEM REDE</t>
        </is>
      </c>
    </row>
    <row r="933">
      <c r="A933" s="5" t="inlineStr">
        <is>
          <t>31154868000170</t>
        </is>
      </c>
      <c r="B933" s="5" t="inlineStr">
        <is>
          <t>MARCONDES PRODUTOS NATURAIS LTDA - ME</t>
        </is>
      </c>
      <c r="C933" s="5" t="inlineStr">
        <is>
          <t>06 - INTERNA - CIA DA SAUDE</t>
        </is>
      </c>
      <c r="D933" s="5" t="inlineStr">
        <is>
          <t>JULIO GADRET</t>
        </is>
      </c>
      <c r="E933" s="5" t="inlineStr"/>
      <c r="F933" s="5">
        <f>IFERROR(VLOOKUP(C933,$AS$4:$AT$25,2,FALSE),"")</f>
        <v/>
      </c>
      <c r="G933" s="6">
        <f>IFERROR(VLOOKUP(C933,$AS$4:$AX$25,6,FALSE),"")</f>
        <v/>
      </c>
      <c r="H933" s="5">
        <f>IFERROR(VLOOKUP(C933,$AS$4:$AY$25,7,FALSE),"")</f>
        <v/>
      </c>
      <c r="I933" s="5">
        <f>IFERROR(VLOOKUP(C933,$AS$4:$AZ$25,8,FALSE),"")</f>
        <v/>
      </c>
      <c r="J933" s="7" t="inlineStr">
        <is>
          <t>.</t>
        </is>
      </c>
      <c r="K933" s="5" t="inlineStr">
        <is>
          <t>NACIONAL</t>
        </is>
      </c>
      <c r="L933" s="8" t="n">
        <v>10875</v>
      </c>
      <c r="M933" s="9" t="n">
        <v>729.1666666666666</v>
      </c>
      <c r="N933" s="9" t="n">
        <v>770.8333333333334</v>
      </c>
      <c r="O933" s="9" t="n">
        <v>791.6666666666666</v>
      </c>
      <c r="P933" s="9" t="n">
        <v>833.3333333333334</v>
      </c>
      <c r="Q933" s="9" t="n">
        <v>854.1666666666666</v>
      </c>
      <c r="R933" s="9" t="n">
        <v>895.8333333333334</v>
      </c>
      <c r="S933" s="9" t="n">
        <v>916.6666666666666</v>
      </c>
      <c r="T933" s="9" t="n">
        <v>958.3333333333334</v>
      </c>
      <c r="U933" s="9" t="n">
        <v>979.1666666666666</v>
      </c>
      <c r="V933" s="9" t="n">
        <v>1020.833333333333</v>
      </c>
      <c r="W933" s="9" t="n">
        <v>1041.666666666667</v>
      </c>
      <c r="X933" s="9" t="n">
        <v>1083.333333333333</v>
      </c>
      <c r="Y933" s="7" t="inlineStr">
        <is>
          <t>.</t>
        </is>
      </c>
      <c r="Z933" s="8">
        <f>SUM(AA933:AL933)</f>
        <v/>
      </c>
      <c r="AA933" s="9" t="n">
        <v>0</v>
      </c>
      <c r="AB933" s="9" t="n">
        <v>0</v>
      </c>
      <c r="AC933" s="9" t="n">
        <v>0</v>
      </c>
      <c r="AD933" s="9" t="n">
        <v>0</v>
      </c>
      <c r="AE933" s="9" t="n">
        <v>0</v>
      </c>
      <c r="AF933" s="9" t="n">
        <v>0</v>
      </c>
      <c r="AG933" s="9" t="n">
        <v>0</v>
      </c>
      <c r="AH933" s="9" t="n">
        <v>0</v>
      </c>
      <c r="AI933" s="9" t="n">
        <v>0</v>
      </c>
      <c r="AJ933" s="9" t="n">
        <v>0</v>
      </c>
      <c r="AK933" s="9" t="n">
        <v>0</v>
      </c>
      <c r="AL933" s="9" t="n">
        <v>0</v>
      </c>
      <c r="AM933" s="7" t="inlineStr">
        <is>
          <t>.</t>
        </is>
      </c>
      <c r="AN933" s="6">
        <f>IF(L933=0,0,Z933/L933)</f>
        <v/>
      </c>
      <c r="AO933" s="5">
        <f>IF(AN933="","",IF(AN933&gt;=0.9,"🟢",IF(AN933&gt;=0.7,"🟡",IF(AN933&gt;=0.5,"🟠","🔴"))))</f>
        <v/>
      </c>
      <c r="AP933" s="9">
        <f>IF(L933=0,0,L933-Z933)</f>
        <v/>
      </c>
      <c r="AQ933" s="5">
        <f>IF(Z933=0,"",RANK(Z933,Z$4:Z$1569,0))</f>
        <v/>
      </c>
      <c r="AR933" s="7" t="inlineStr">
        <is>
          <t>.</t>
        </is>
      </c>
      <c r="BA933" s="7" t="inlineStr">
        <is>
          <t>.</t>
        </is>
      </c>
      <c r="BB933" s="9">
        <f>SUM(L$4:L$1569)/COUNTA(A$4:A$1569)</f>
        <v/>
      </c>
      <c r="BC933" s="9">
        <f>SUM(M$4:M$1569)/COUNTA(A$4:A$1569)</f>
        <v/>
      </c>
      <c r="BD933" s="9">
        <f>SUM(N$4:N$1569)/COUNTA(A$4:A$1569)</f>
        <v/>
      </c>
      <c r="BE933" s="9">
        <f>SUM(O$4:O$1569)/COUNTA(A$4:A$1569)</f>
        <v/>
      </c>
      <c r="BF933" s="9">
        <f>SUM(P$4:P$1569)/COUNTA(A$4:A$1569)</f>
        <v/>
      </c>
      <c r="BG933" s="9">
        <f>SUM(Q$4:Q$1569)/COUNTA(A$4:A$1569)</f>
        <v/>
      </c>
      <c r="BH933" s="9">
        <f>SUM(R$4:R$1569)/COUNTA(A$4:A$1569)</f>
        <v/>
      </c>
      <c r="BI933" s="9">
        <f>SUM(S$4:S$1569)/COUNTA(A$4:A$1569)</f>
        <v/>
      </c>
      <c r="BJ933" s="9">
        <f>SUM(T$4:T$1569)/COUNTA(A$4:A$1569)</f>
        <v/>
      </c>
      <c r="BK933" s="9">
        <f>SUM(U$4:U$1569)/COUNTA(A$4:A$1569)</f>
        <v/>
      </c>
      <c r="BL933" s="9">
        <f>SUM(V$4:V$1569)/COUNTA(A$4:A$1569)</f>
        <v/>
      </c>
      <c r="BM933" s="9">
        <f>SUM(W$4:W$1569)/COUNTA(A$4:A$1569)</f>
        <v/>
      </c>
      <c r="BN933" s="9">
        <f>SUM(X$4:X$1569)/COUNTA(A$4:A$1569)</f>
        <v/>
      </c>
      <c r="BO933" s="7" t="inlineStr">
        <is>
          <t>.</t>
        </is>
      </c>
      <c r="BP933" s="9">
        <f>IF(Z933&gt;=BB933,0,IFERROR(BB933+(SUMPRODUCT((Z$4:Z$1569&gt;=BB$4:BB$1569)*(Z$4:Z$1569-BB$4:BB$1569))/MAX(1,COUNTIF(Z$4:Z$1569,"&lt;"&amp;BB933+0.01))),BB933))</f>
        <v/>
      </c>
      <c r="BQ933" s="9">
        <f>IF(AA933&gt;=BC933,0,IFERROR(BC933+SUMPRODUCT((AA$4:AA$1569&gt;=BC$4:BC$1569)*(AA$4:AA$1569-BC$4:BC$1569))/MAX(1,COUNTIF(AA$4:AA$1569,"&lt;"&amp;BC933+0.01)),BC933))</f>
        <v/>
      </c>
      <c r="BR933" s="9">
        <f>IF(AB933&gt;=BD933,0,IFERROR(BD933+SUMPRODUCT((AB$4:AB$1569&gt;=BD$4:BD$1569)*(AB$4:AB$1569-BD$4:BD$1569))/MAX(1,COUNTIF(AB$4:AB$1569,"&lt;"&amp;BD933+0.01)),BD933))</f>
        <v/>
      </c>
      <c r="BS933" s="9">
        <f>IF(AC933&gt;=BE933,0,IFERROR(BE933+SUMPRODUCT((AC$4:AC$1569&gt;=BE$4:BE$1569)*(AC$4:AC$1569-BE$4:BE$1569))/MAX(1,COUNTIF(AC$4:AC$1569,"&lt;"&amp;BE933+0.01)),BE933))</f>
        <v/>
      </c>
      <c r="BT933" s="9">
        <f>IF(AD933&gt;=BF933,0,IFERROR(BF933+SUMPRODUCT((AD$4:AD$1569&gt;=BF$4:BF$1569)*(AD$4:AD$1569-BF$4:BF$1569))/MAX(1,COUNTIF(AD$4:AD$1569,"&lt;"&amp;BF933+0.01)),BF933))</f>
        <v/>
      </c>
      <c r="BU933" s="9">
        <f>IF(AE933&gt;=BG933,0,IFERROR(BG933+SUMPRODUCT((AE$4:AE$1569&gt;=BG$4:BG$1569)*(AE$4:AE$1569-BG$4:BG$1569))/MAX(1,COUNTIF(AE$4:AE$1569,"&lt;"&amp;BG933+0.01)),BG933))</f>
        <v/>
      </c>
      <c r="BV933" s="9">
        <f>IF(AF933&gt;=BH933,0,IFERROR(BH933+SUMPRODUCT((AF$4:AF$1569&gt;=BH$4:BH$1569)*(AF$4:AF$1569-BH$4:BH$1569))/MAX(1,COUNTIF(AF$4:AF$1569,"&lt;"&amp;BH933+0.01)),BH933))</f>
        <v/>
      </c>
      <c r="BW933" s="9">
        <f>IF(AG933&gt;=BI933,0,IFERROR(BI933+SUMPRODUCT((AG$4:AG$1569&gt;=BI$4:BI$1569)*(AG$4:AG$1569-BI$4:BI$1569))/MAX(1,COUNTIF(AG$4:AG$1569,"&lt;"&amp;BI933+0.01)),BI933))</f>
        <v/>
      </c>
      <c r="BX933" s="9">
        <f>IF(AH933&gt;=BJ933,0,IFERROR(BJ933+SUMPRODUCT((AH$4:AH$1569&gt;=BJ$4:BJ$1569)*(AH$4:AH$1569-BJ$4:BJ$1569))/MAX(1,COUNTIF(AH$4:AH$1569,"&lt;"&amp;BJ933+0.01)),BJ933))</f>
        <v/>
      </c>
      <c r="BY933" s="9">
        <f>IF(AI933&gt;=BK933,0,IFERROR(BK933+SUMPRODUCT((AI$4:AI$1569&gt;=BK$4:BK$1569)*(AI$4:AI$1569-BK$4:BK$1569))/MAX(1,COUNTIF(AI$4:AI$1569,"&lt;"&amp;BK933+0.01)),BK933))</f>
        <v/>
      </c>
      <c r="BZ933" s="9">
        <f>IF(AJ933&gt;=BL933,0,IFERROR(BL933+SUMPRODUCT((AJ$4:AJ$1569&gt;=BL$4:BL$1569)*(AJ$4:AJ$1569-BL$4:BL$1569))/MAX(1,COUNTIF(AJ$4:AJ$1569,"&lt;"&amp;BL933+0.01)),BL933))</f>
        <v/>
      </c>
      <c r="CA933" s="9">
        <f>IF(AK933&gt;=BM933,0,IFERROR(BM933+SUMPRODUCT((AK$4:AK$1569&gt;=BM$4:BM$1569)*(AK$4:AK$1569-BM$4:BM$1569))/MAX(1,COUNTIF(AK$4:AK$1569,"&lt;"&amp;BM933+0.01)),BM933))</f>
        <v/>
      </c>
      <c r="CB933" s="9">
        <f>IF(AL933&gt;=BN933,0,IFERROR(BN933+SUMPRODUCT((AL$4:AL$1569&gt;=BN$4:BN$1569)*(AL$4:AL$1569-BN$4:BN$1569))/MAX(1,COUNTIF(AL$4:AL$1569,"&lt;"&amp;BN933+0.01)),BN933))</f>
        <v/>
      </c>
      <c r="CC933" s="5">
        <f>IF(AO933="🟢","VERDE",IF(AO933="🟡","AMARELO",IF(AO933="🟠","VERMELHO",IF(AO933="🔴","VERMELHO","ROXO"))))</f>
        <v/>
      </c>
      <c r="CD933" s="5" t="inlineStr">
        <is>
          <t>🏢 REDES</t>
        </is>
      </c>
      <c r="CE933" s="5" t="inlineStr">
        <is>
          <t>CIA DA SAUDE</t>
        </is>
      </c>
    </row>
    <row r="934">
      <c r="A934" s="5" t="inlineStr">
        <is>
          <t>31228361000385</t>
        </is>
      </c>
      <c r="B934" s="5" t="inlineStr">
        <is>
          <t>DIVINA LITORAL COMERCIO DE ALIMENTOS LTD</t>
        </is>
      </c>
      <c r="C934" s="5" t="inlineStr">
        <is>
          <t>06 - SEM GRUPO</t>
        </is>
      </c>
      <c r="D934" s="5" t="inlineStr">
        <is>
          <t>HEMANUELE DITZEL (MANU)</t>
        </is>
      </c>
      <c r="E934" s="5" t="inlineStr">
        <is>
          <t>RS</t>
        </is>
      </c>
      <c r="F934" s="5">
        <f>IFERROR(VLOOKUP(C934,$AS$4:$AT$25,2,FALSE),"")</f>
        <v/>
      </c>
      <c r="G934" s="6">
        <f>IFERROR(VLOOKUP(C934,$AS$4:$AX$25,6,FALSE),"")</f>
        <v/>
      </c>
      <c r="H934" s="5">
        <f>IFERROR(VLOOKUP(C934,$AS$4:$AY$25,7,FALSE),"")</f>
        <v/>
      </c>
      <c r="I934" s="5">
        <f>IFERROR(VLOOKUP(C934,$AS$4:$AZ$25,8,FALSE),"")</f>
        <v/>
      </c>
      <c r="J934" s="7" t="inlineStr">
        <is>
          <t>.</t>
        </is>
      </c>
      <c r="K934" s="5" t="inlineStr">
        <is>
          <t>SUL</t>
        </is>
      </c>
      <c r="L934" s="8" t="n">
        <v>1582.758620689655</v>
      </c>
      <c r="M934" s="9" t="n">
        <v>124.1379310344828</v>
      </c>
      <c r="N934" s="9" t="n">
        <v>124.1379310344828</v>
      </c>
      <c r="O934" s="9" t="n">
        <v>124.1379310344828</v>
      </c>
      <c r="P934" s="9" t="n">
        <v>124.1379310344828</v>
      </c>
      <c r="Q934" s="9" t="n">
        <v>124.1379310344828</v>
      </c>
      <c r="R934" s="9" t="n">
        <v>134.4827586206897</v>
      </c>
      <c r="S934" s="9" t="n">
        <v>134.4827586206897</v>
      </c>
      <c r="T934" s="9" t="n">
        <v>134.4827586206897</v>
      </c>
      <c r="U934" s="9" t="n">
        <v>134.4827586206897</v>
      </c>
      <c r="V934" s="9" t="n">
        <v>134.4827586206897</v>
      </c>
      <c r="W934" s="9" t="n">
        <v>144.8275862068965</v>
      </c>
      <c r="X934" s="9" t="n">
        <v>144.8275862068965</v>
      </c>
      <c r="Y934" s="7" t="inlineStr">
        <is>
          <t>.</t>
        </is>
      </c>
      <c r="Z934" s="8">
        <f>SUM(AA934:AL934)</f>
        <v/>
      </c>
      <c r="AA934" s="9" t="n">
        <v>0</v>
      </c>
      <c r="AB934" s="9" t="n">
        <v>0</v>
      </c>
      <c r="AC934" s="9" t="n">
        <v>0</v>
      </c>
      <c r="AD934" s="9" t="n">
        <v>0</v>
      </c>
      <c r="AE934" s="9" t="n">
        <v>0</v>
      </c>
      <c r="AF934" s="9" t="n">
        <v>0</v>
      </c>
      <c r="AG934" s="9" t="n">
        <v>0</v>
      </c>
      <c r="AH934" s="9" t="n">
        <v>0</v>
      </c>
      <c r="AI934" s="9" t="n">
        <v>0</v>
      </c>
      <c r="AJ934" s="9" t="n">
        <v>0</v>
      </c>
      <c r="AK934" s="9" t="n">
        <v>0</v>
      </c>
      <c r="AL934" s="9" t="n">
        <v>0</v>
      </c>
      <c r="AM934" s="7" t="inlineStr">
        <is>
          <t>.</t>
        </is>
      </c>
      <c r="AN934" s="6">
        <f>IF(L934=0,0,Z934/L934)</f>
        <v/>
      </c>
      <c r="AO934" s="5">
        <f>IF(AN934="","",IF(AN934&gt;=0.9,"🟢",IF(AN934&gt;=0.7,"🟡",IF(AN934&gt;=0.5,"🟠","🔴"))))</f>
        <v/>
      </c>
      <c r="AP934" s="9">
        <f>IF(L934=0,0,L934-Z934)</f>
        <v/>
      </c>
      <c r="AQ934" s="5">
        <f>IF(Z934=0,"",RANK(Z934,Z$4:Z$1569,0))</f>
        <v/>
      </c>
      <c r="AR934" s="7" t="inlineStr">
        <is>
          <t>.</t>
        </is>
      </c>
      <c r="BA934" s="7" t="inlineStr">
        <is>
          <t>.</t>
        </is>
      </c>
      <c r="BB934" s="9">
        <f>SUM(L$4:L$1569)/COUNTA(A$4:A$1569)</f>
        <v/>
      </c>
      <c r="BC934" s="9">
        <f>SUM(M$4:M$1569)/COUNTA(A$4:A$1569)</f>
        <v/>
      </c>
      <c r="BD934" s="9">
        <f>SUM(N$4:N$1569)/COUNTA(A$4:A$1569)</f>
        <v/>
      </c>
      <c r="BE934" s="9">
        <f>SUM(O$4:O$1569)/COUNTA(A$4:A$1569)</f>
        <v/>
      </c>
      <c r="BF934" s="9">
        <f>SUM(P$4:P$1569)/COUNTA(A$4:A$1569)</f>
        <v/>
      </c>
      <c r="BG934" s="9">
        <f>SUM(Q$4:Q$1569)/COUNTA(A$4:A$1569)</f>
        <v/>
      </c>
      <c r="BH934" s="9">
        <f>SUM(R$4:R$1569)/COUNTA(A$4:A$1569)</f>
        <v/>
      </c>
      <c r="BI934" s="9">
        <f>SUM(S$4:S$1569)/COUNTA(A$4:A$1569)</f>
        <v/>
      </c>
      <c r="BJ934" s="9">
        <f>SUM(T$4:T$1569)/COUNTA(A$4:A$1569)</f>
        <v/>
      </c>
      <c r="BK934" s="9">
        <f>SUM(U$4:U$1569)/COUNTA(A$4:A$1569)</f>
        <v/>
      </c>
      <c r="BL934" s="9">
        <f>SUM(V$4:V$1569)/COUNTA(A$4:A$1569)</f>
        <v/>
      </c>
      <c r="BM934" s="9">
        <f>SUM(W$4:W$1569)/COUNTA(A$4:A$1569)</f>
        <v/>
      </c>
      <c r="BN934" s="9">
        <f>SUM(X$4:X$1569)/COUNTA(A$4:A$1569)</f>
        <v/>
      </c>
      <c r="BO934" s="7" t="inlineStr">
        <is>
          <t>.</t>
        </is>
      </c>
      <c r="BP934" s="9">
        <f>IF(Z934&gt;=BB934,0,IFERROR(BB934+(SUMPRODUCT((Z$4:Z$1569&gt;=BB$4:BB$1569)*(Z$4:Z$1569-BB$4:BB$1569))/MAX(1,COUNTIF(Z$4:Z$1569,"&lt;"&amp;BB934+0.01))),BB934))</f>
        <v/>
      </c>
      <c r="BQ934" s="9">
        <f>IF(AA934&gt;=BC934,0,IFERROR(BC934+SUMPRODUCT((AA$4:AA$1569&gt;=BC$4:BC$1569)*(AA$4:AA$1569-BC$4:BC$1569))/MAX(1,COUNTIF(AA$4:AA$1569,"&lt;"&amp;BC934+0.01)),BC934))</f>
        <v/>
      </c>
      <c r="BR934" s="9">
        <f>IF(AB934&gt;=BD934,0,IFERROR(BD934+SUMPRODUCT((AB$4:AB$1569&gt;=BD$4:BD$1569)*(AB$4:AB$1569-BD$4:BD$1569))/MAX(1,COUNTIF(AB$4:AB$1569,"&lt;"&amp;BD934+0.01)),BD934))</f>
        <v/>
      </c>
      <c r="BS934" s="9">
        <f>IF(AC934&gt;=BE934,0,IFERROR(BE934+SUMPRODUCT((AC$4:AC$1569&gt;=BE$4:BE$1569)*(AC$4:AC$1569-BE$4:BE$1569))/MAX(1,COUNTIF(AC$4:AC$1569,"&lt;"&amp;BE934+0.01)),BE934))</f>
        <v/>
      </c>
      <c r="BT934" s="9">
        <f>IF(AD934&gt;=BF934,0,IFERROR(BF934+SUMPRODUCT((AD$4:AD$1569&gt;=BF$4:BF$1569)*(AD$4:AD$1569-BF$4:BF$1569))/MAX(1,COUNTIF(AD$4:AD$1569,"&lt;"&amp;BF934+0.01)),BF934))</f>
        <v/>
      </c>
      <c r="BU934" s="9">
        <f>IF(AE934&gt;=BG934,0,IFERROR(BG934+SUMPRODUCT((AE$4:AE$1569&gt;=BG$4:BG$1569)*(AE$4:AE$1569-BG$4:BG$1569))/MAX(1,COUNTIF(AE$4:AE$1569,"&lt;"&amp;BG934+0.01)),BG934))</f>
        <v/>
      </c>
      <c r="BV934" s="9">
        <f>IF(AF934&gt;=BH934,0,IFERROR(BH934+SUMPRODUCT((AF$4:AF$1569&gt;=BH$4:BH$1569)*(AF$4:AF$1569-BH$4:BH$1569))/MAX(1,COUNTIF(AF$4:AF$1569,"&lt;"&amp;BH934+0.01)),BH934))</f>
        <v/>
      </c>
      <c r="BW934" s="9">
        <f>IF(AG934&gt;=BI934,0,IFERROR(BI934+SUMPRODUCT((AG$4:AG$1569&gt;=BI$4:BI$1569)*(AG$4:AG$1569-BI$4:BI$1569))/MAX(1,COUNTIF(AG$4:AG$1569,"&lt;"&amp;BI934+0.01)),BI934))</f>
        <v/>
      </c>
      <c r="BX934" s="9">
        <f>IF(AH934&gt;=BJ934,0,IFERROR(BJ934+SUMPRODUCT((AH$4:AH$1569&gt;=BJ$4:BJ$1569)*(AH$4:AH$1569-BJ$4:BJ$1569))/MAX(1,COUNTIF(AH$4:AH$1569,"&lt;"&amp;BJ934+0.01)),BJ934))</f>
        <v/>
      </c>
      <c r="BY934" s="9">
        <f>IF(AI934&gt;=BK934,0,IFERROR(BK934+SUMPRODUCT((AI$4:AI$1569&gt;=BK$4:BK$1569)*(AI$4:AI$1569-BK$4:BK$1569))/MAX(1,COUNTIF(AI$4:AI$1569,"&lt;"&amp;BK934+0.01)),BK934))</f>
        <v/>
      </c>
      <c r="BZ934" s="9">
        <f>IF(AJ934&gt;=BL934,0,IFERROR(BL934+SUMPRODUCT((AJ$4:AJ$1569&gt;=BL$4:BL$1569)*(AJ$4:AJ$1569-BL$4:BL$1569))/MAX(1,COUNTIF(AJ$4:AJ$1569,"&lt;"&amp;BL934+0.01)),BL934))</f>
        <v/>
      </c>
      <c r="CA934" s="9">
        <f>IF(AK934&gt;=BM934,0,IFERROR(BM934+SUMPRODUCT((AK$4:AK$1569&gt;=BM$4:BM$1569)*(AK$4:AK$1569-BM$4:BM$1569))/MAX(1,COUNTIF(AK$4:AK$1569,"&lt;"&amp;BM934+0.01)),BM934))</f>
        <v/>
      </c>
      <c r="CB934" s="9">
        <f>IF(AL934&gt;=BN934,0,IFERROR(BN934+SUMPRODUCT((AL$4:AL$1569&gt;=BN$4:BN$1569)*(AL$4:AL$1569-BN$4:BN$1569))/MAX(1,COUNTIF(AL$4:AL$1569,"&lt;"&amp;BN934+0.01)),BN934))</f>
        <v/>
      </c>
      <c r="CC934" s="5">
        <f>IF(AO934="🟢","VERDE",IF(AO934="🟡","AMARELO",IF(AO934="🟠","VERMELHO",IF(AO934="🔴","VERMELHO","ROXO"))))</f>
        <v/>
      </c>
      <c r="CD934" s="5" t="inlineStr">
        <is>
          <t>🌎 REGIÕES</t>
        </is>
      </c>
      <c r="CE934" s="5" t="inlineStr">
        <is>
          <t>SEM REDE</t>
        </is>
      </c>
    </row>
    <row r="935">
      <c r="A935" s="5" t="inlineStr">
        <is>
          <t>31265718000133</t>
        </is>
      </c>
      <c r="B935" s="5" t="inlineStr">
        <is>
          <t>31.265.718 LUIZA SCOTTI CANSI - ME</t>
        </is>
      </c>
      <c r="C935" s="5" t="inlineStr">
        <is>
          <t>06 - SEM GRUPO</t>
        </is>
      </c>
      <c r="D935" s="5" t="inlineStr">
        <is>
          <t>HEMANUELE DITZEL (MANU)</t>
        </is>
      </c>
      <c r="E935" s="5" t="inlineStr">
        <is>
          <t>PR</t>
        </is>
      </c>
      <c r="F935" s="5">
        <f>IFERROR(VLOOKUP(C935,$AS$4:$AT$25,2,FALSE),"")</f>
        <v/>
      </c>
      <c r="G935" s="6">
        <f>IFERROR(VLOOKUP(C935,$AS$4:$AX$25,6,FALSE),"")</f>
        <v/>
      </c>
      <c r="H935" s="5">
        <f>IFERROR(VLOOKUP(C935,$AS$4:$AY$25,7,FALSE),"")</f>
        <v/>
      </c>
      <c r="I935" s="5">
        <f>IFERROR(VLOOKUP(C935,$AS$4:$AZ$25,8,FALSE),"")</f>
        <v/>
      </c>
      <c r="J935" s="7" t="inlineStr">
        <is>
          <t>.</t>
        </is>
      </c>
      <c r="K935" s="5" t="inlineStr">
        <is>
          <t>SUL</t>
        </is>
      </c>
      <c r="L935" s="8" t="n">
        <v>1613.793103448276</v>
      </c>
      <c r="M935" s="9" t="n">
        <v>124.1379310344828</v>
      </c>
      <c r="N935" s="9" t="n">
        <v>124.1379310344828</v>
      </c>
      <c r="O935" s="9" t="n">
        <v>129.3103448275862</v>
      </c>
      <c r="P935" s="9" t="n">
        <v>129.3103448275862</v>
      </c>
      <c r="Q935" s="9" t="n">
        <v>129.3103448275862</v>
      </c>
      <c r="R935" s="9" t="n">
        <v>134.4827586206897</v>
      </c>
      <c r="S935" s="9" t="n">
        <v>134.4827586206897</v>
      </c>
      <c r="T935" s="9" t="n">
        <v>139.6551724137931</v>
      </c>
      <c r="U935" s="9" t="n">
        <v>139.6551724137931</v>
      </c>
      <c r="V935" s="9" t="n">
        <v>139.6551724137931</v>
      </c>
      <c r="W935" s="9" t="n">
        <v>144.8275862068965</v>
      </c>
      <c r="X935" s="9" t="n">
        <v>144.8275862068965</v>
      </c>
      <c r="Y935" s="7" t="inlineStr">
        <is>
          <t>.</t>
        </is>
      </c>
      <c r="Z935" s="8">
        <f>SUM(AA935:AL935)</f>
        <v/>
      </c>
      <c r="AA935" s="9" t="n">
        <v>0</v>
      </c>
      <c r="AB935" s="9" t="n">
        <v>0</v>
      </c>
      <c r="AC935" s="9" t="n">
        <v>0</v>
      </c>
      <c r="AD935" s="9" t="n">
        <v>0</v>
      </c>
      <c r="AE935" s="9" t="n">
        <v>0</v>
      </c>
      <c r="AF935" s="9" t="n">
        <v>0</v>
      </c>
      <c r="AG935" s="9" t="n">
        <v>0</v>
      </c>
      <c r="AH935" s="9" t="n">
        <v>0</v>
      </c>
      <c r="AI935" s="9" t="n">
        <v>0</v>
      </c>
      <c r="AJ935" s="9" t="n">
        <v>0</v>
      </c>
      <c r="AK935" s="9" t="n">
        <v>0</v>
      </c>
      <c r="AL935" s="9" t="n">
        <v>0</v>
      </c>
      <c r="AM935" s="7" t="inlineStr">
        <is>
          <t>.</t>
        </is>
      </c>
      <c r="AN935" s="6">
        <f>IF(L935=0,0,Z935/L935)</f>
        <v/>
      </c>
      <c r="AO935" s="5">
        <f>IF(AN935="","",IF(AN935&gt;=0.9,"🟢",IF(AN935&gt;=0.7,"🟡",IF(AN935&gt;=0.5,"🟠","🔴"))))</f>
        <v/>
      </c>
      <c r="AP935" s="9">
        <f>IF(L935=0,0,L935-Z935)</f>
        <v/>
      </c>
      <c r="AQ935" s="5">
        <f>IF(Z935=0,"",RANK(Z935,Z$4:Z$1569,0))</f>
        <v/>
      </c>
      <c r="AR935" s="7" t="inlineStr">
        <is>
          <t>.</t>
        </is>
      </c>
      <c r="BA935" s="7" t="inlineStr">
        <is>
          <t>.</t>
        </is>
      </c>
      <c r="BB935" s="9">
        <f>SUM(L$4:L$1569)/COUNTA(A$4:A$1569)</f>
        <v/>
      </c>
      <c r="BC935" s="9">
        <f>SUM(M$4:M$1569)/COUNTA(A$4:A$1569)</f>
        <v/>
      </c>
      <c r="BD935" s="9">
        <f>SUM(N$4:N$1569)/COUNTA(A$4:A$1569)</f>
        <v/>
      </c>
      <c r="BE935" s="9">
        <f>SUM(O$4:O$1569)/COUNTA(A$4:A$1569)</f>
        <v/>
      </c>
      <c r="BF935" s="9">
        <f>SUM(P$4:P$1569)/COUNTA(A$4:A$1569)</f>
        <v/>
      </c>
      <c r="BG935" s="9">
        <f>SUM(Q$4:Q$1569)/COUNTA(A$4:A$1569)</f>
        <v/>
      </c>
      <c r="BH935" s="9">
        <f>SUM(R$4:R$1569)/COUNTA(A$4:A$1569)</f>
        <v/>
      </c>
      <c r="BI935" s="9">
        <f>SUM(S$4:S$1569)/COUNTA(A$4:A$1569)</f>
        <v/>
      </c>
      <c r="BJ935" s="9">
        <f>SUM(T$4:T$1569)/COUNTA(A$4:A$1569)</f>
        <v/>
      </c>
      <c r="BK935" s="9">
        <f>SUM(U$4:U$1569)/COUNTA(A$4:A$1569)</f>
        <v/>
      </c>
      <c r="BL935" s="9">
        <f>SUM(V$4:V$1569)/COUNTA(A$4:A$1569)</f>
        <v/>
      </c>
      <c r="BM935" s="9">
        <f>SUM(W$4:W$1569)/COUNTA(A$4:A$1569)</f>
        <v/>
      </c>
      <c r="BN935" s="9">
        <f>SUM(X$4:X$1569)/COUNTA(A$4:A$1569)</f>
        <v/>
      </c>
      <c r="BO935" s="7" t="inlineStr">
        <is>
          <t>.</t>
        </is>
      </c>
      <c r="BP935" s="9">
        <f>IF(Z935&gt;=BB935,0,IFERROR(BB935+(SUMPRODUCT((Z$4:Z$1569&gt;=BB$4:BB$1569)*(Z$4:Z$1569-BB$4:BB$1569))/MAX(1,COUNTIF(Z$4:Z$1569,"&lt;"&amp;BB935+0.01))),BB935))</f>
        <v/>
      </c>
      <c r="BQ935" s="9">
        <f>IF(AA935&gt;=BC935,0,IFERROR(BC935+SUMPRODUCT((AA$4:AA$1569&gt;=BC$4:BC$1569)*(AA$4:AA$1569-BC$4:BC$1569))/MAX(1,COUNTIF(AA$4:AA$1569,"&lt;"&amp;BC935+0.01)),BC935))</f>
        <v/>
      </c>
      <c r="BR935" s="9">
        <f>IF(AB935&gt;=BD935,0,IFERROR(BD935+SUMPRODUCT((AB$4:AB$1569&gt;=BD$4:BD$1569)*(AB$4:AB$1569-BD$4:BD$1569))/MAX(1,COUNTIF(AB$4:AB$1569,"&lt;"&amp;BD935+0.01)),BD935))</f>
        <v/>
      </c>
      <c r="BS935" s="9">
        <f>IF(AC935&gt;=BE935,0,IFERROR(BE935+SUMPRODUCT((AC$4:AC$1569&gt;=BE$4:BE$1569)*(AC$4:AC$1569-BE$4:BE$1569))/MAX(1,COUNTIF(AC$4:AC$1569,"&lt;"&amp;BE935+0.01)),BE935))</f>
        <v/>
      </c>
      <c r="BT935" s="9">
        <f>IF(AD935&gt;=BF935,0,IFERROR(BF935+SUMPRODUCT((AD$4:AD$1569&gt;=BF$4:BF$1569)*(AD$4:AD$1569-BF$4:BF$1569))/MAX(1,COUNTIF(AD$4:AD$1569,"&lt;"&amp;BF935+0.01)),BF935))</f>
        <v/>
      </c>
      <c r="BU935" s="9">
        <f>IF(AE935&gt;=BG935,0,IFERROR(BG935+SUMPRODUCT((AE$4:AE$1569&gt;=BG$4:BG$1569)*(AE$4:AE$1569-BG$4:BG$1569))/MAX(1,COUNTIF(AE$4:AE$1569,"&lt;"&amp;BG935+0.01)),BG935))</f>
        <v/>
      </c>
      <c r="BV935" s="9">
        <f>IF(AF935&gt;=BH935,0,IFERROR(BH935+SUMPRODUCT((AF$4:AF$1569&gt;=BH$4:BH$1569)*(AF$4:AF$1569-BH$4:BH$1569))/MAX(1,COUNTIF(AF$4:AF$1569,"&lt;"&amp;BH935+0.01)),BH935))</f>
        <v/>
      </c>
      <c r="BW935" s="9">
        <f>IF(AG935&gt;=BI935,0,IFERROR(BI935+SUMPRODUCT((AG$4:AG$1569&gt;=BI$4:BI$1569)*(AG$4:AG$1569-BI$4:BI$1569))/MAX(1,COUNTIF(AG$4:AG$1569,"&lt;"&amp;BI935+0.01)),BI935))</f>
        <v/>
      </c>
      <c r="BX935" s="9">
        <f>IF(AH935&gt;=BJ935,0,IFERROR(BJ935+SUMPRODUCT((AH$4:AH$1569&gt;=BJ$4:BJ$1569)*(AH$4:AH$1569-BJ$4:BJ$1569))/MAX(1,COUNTIF(AH$4:AH$1569,"&lt;"&amp;BJ935+0.01)),BJ935))</f>
        <v/>
      </c>
      <c r="BY935" s="9">
        <f>IF(AI935&gt;=BK935,0,IFERROR(BK935+SUMPRODUCT((AI$4:AI$1569&gt;=BK$4:BK$1569)*(AI$4:AI$1569-BK$4:BK$1569))/MAX(1,COUNTIF(AI$4:AI$1569,"&lt;"&amp;BK935+0.01)),BK935))</f>
        <v/>
      </c>
      <c r="BZ935" s="9">
        <f>IF(AJ935&gt;=BL935,0,IFERROR(BL935+SUMPRODUCT((AJ$4:AJ$1569&gt;=BL$4:BL$1569)*(AJ$4:AJ$1569-BL$4:BL$1569))/MAX(1,COUNTIF(AJ$4:AJ$1569,"&lt;"&amp;BL935+0.01)),BL935))</f>
        <v/>
      </c>
      <c r="CA935" s="9">
        <f>IF(AK935&gt;=BM935,0,IFERROR(BM935+SUMPRODUCT((AK$4:AK$1569&gt;=BM$4:BM$1569)*(AK$4:AK$1569-BM$4:BM$1569))/MAX(1,COUNTIF(AK$4:AK$1569,"&lt;"&amp;BM935+0.01)),BM935))</f>
        <v/>
      </c>
      <c r="CB935" s="9">
        <f>IF(AL935&gt;=BN935,0,IFERROR(BN935+SUMPRODUCT((AL$4:AL$1569&gt;=BN$4:BN$1569)*(AL$4:AL$1569-BN$4:BN$1569))/MAX(1,COUNTIF(AL$4:AL$1569,"&lt;"&amp;BN935+0.01)),BN935))</f>
        <v/>
      </c>
      <c r="CC935" s="5">
        <f>IF(AO935="🟢","VERDE",IF(AO935="🟡","AMARELO",IF(AO935="🟠","VERMELHO",IF(AO935="🔴","VERMELHO","ROXO"))))</f>
        <v/>
      </c>
      <c r="CD935" s="5" t="inlineStr">
        <is>
          <t>🌎 REGIÕES</t>
        </is>
      </c>
      <c r="CE935" s="5" t="inlineStr">
        <is>
          <t>SEM REDE</t>
        </is>
      </c>
    </row>
    <row r="936">
      <c r="A936" s="5" t="inlineStr">
        <is>
          <t>31295522000191</t>
        </is>
      </c>
      <c r="B936" s="5" t="inlineStr">
        <is>
          <t>LENON E DINAH COMERCIO PRODUTOS NATURAIS</t>
        </is>
      </c>
      <c r="C936" s="5" t="inlineStr">
        <is>
          <t>06 - SEM GRUPO</t>
        </is>
      </c>
      <c r="D936" s="5" t="inlineStr">
        <is>
          <t>LARISSA PADILHA</t>
        </is>
      </c>
      <c r="E936" s="5" t="inlineStr">
        <is>
          <t>RJ</t>
        </is>
      </c>
      <c r="F936" s="5">
        <f>IFERROR(VLOOKUP(C936,$AS$4:$AT$25,2,FALSE),"")</f>
        <v/>
      </c>
      <c r="G936" s="6">
        <f>IFERROR(VLOOKUP(C936,$AS$4:$AX$25,6,FALSE),"")</f>
        <v/>
      </c>
      <c r="H936" s="5">
        <f>IFERROR(VLOOKUP(C936,$AS$4:$AY$25,7,FALSE),"")</f>
        <v/>
      </c>
      <c r="I936" s="5">
        <f>IFERROR(VLOOKUP(C936,$AS$4:$AZ$25,8,FALSE),"")</f>
        <v/>
      </c>
      <c r="J936" s="7" t="inlineStr">
        <is>
          <t>.</t>
        </is>
      </c>
      <c r="K936" s="5" t="inlineStr">
        <is>
          <t>RJ + ES + MG</t>
        </is>
      </c>
      <c r="L936" s="8" t="n">
        <v>1600</v>
      </c>
      <c r="M936" s="9" t="n">
        <v>133.3333333333333</v>
      </c>
      <c r="N936" s="9" t="n">
        <v>133.3333333333333</v>
      </c>
      <c r="O936" s="9" t="n">
        <v>133.3333333333333</v>
      </c>
      <c r="P936" s="9" t="n">
        <v>133.3333333333333</v>
      </c>
      <c r="Q936" s="9" t="n">
        <v>133.3333333333333</v>
      </c>
      <c r="R936" s="9" t="n">
        <v>133.3333333333333</v>
      </c>
      <c r="S936" s="9" t="n">
        <v>133.3333333333333</v>
      </c>
      <c r="T936" s="9" t="n">
        <v>133.3333333333333</v>
      </c>
      <c r="U936" s="9" t="n">
        <v>133.3333333333333</v>
      </c>
      <c r="V936" s="9" t="n">
        <v>133.3333333333333</v>
      </c>
      <c r="W936" s="9" t="n">
        <v>133.3333333333333</v>
      </c>
      <c r="X936" s="9" t="n">
        <v>133.3333333333333</v>
      </c>
      <c r="Y936" s="7" t="inlineStr">
        <is>
          <t>.</t>
        </is>
      </c>
      <c r="Z936" s="8">
        <f>SUM(AA936:AL936)</f>
        <v/>
      </c>
      <c r="AA936" s="9" t="n">
        <v>0</v>
      </c>
      <c r="AB936" s="9" t="n">
        <v>0</v>
      </c>
      <c r="AC936" s="9" t="n">
        <v>0</v>
      </c>
      <c r="AD936" s="9" t="n">
        <v>0</v>
      </c>
      <c r="AE936" s="9" t="n">
        <v>0</v>
      </c>
      <c r="AF936" s="9" t="n">
        <v>0</v>
      </c>
      <c r="AG936" s="9" t="n">
        <v>0</v>
      </c>
      <c r="AH936" s="9" t="n">
        <v>0</v>
      </c>
      <c r="AI936" s="9" t="n">
        <v>0</v>
      </c>
      <c r="AJ936" s="9" t="n">
        <v>0</v>
      </c>
      <c r="AK936" s="9" t="n">
        <v>0</v>
      </c>
      <c r="AL936" s="9" t="n">
        <v>0</v>
      </c>
      <c r="AM936" s="7" t="inlineStr">
        <is>
          <t>.</t>
        </is>
      </c>
      <c r="AN936" s="6">
        <f>IF(L936=0,0,Z936/L936)</f>
        <v/>
      </c>
      <c r="AO936" s="5">
        <f>IF(AN936="","",IF(AN936&gt;=0.9,"🟢",IF(AN936&gt;=0.7,"🟡",IF(AN936&gt;=0.5,"🟠","🔴"))))</f>
        <v/>
      </c>
      <c r="AP936" s="9">
        <f>IF(L936=0,0,L936-Z936)</f>
        <v/>
      </c>
      <c r="AQ936" s="5">
        <f>IF(Z936=0,"",RANK(Z936,Z$4:Z$1569,0))</f>
        <v/>
      </c>
      <c r="AR936" s="7" t="inlineStr">
        <is>
          <t>.</t>
        </is>
      </c>
      <c r="BA936" s="7" t="inlineStr">
        <is>
          <t>.</t>
        </is>
      </c>
      <c r="BB936" s="9">
        <f>SUM(L$4:L$1569)/COUNTA(A$4:A$1569)</f>
        <v/>
      </c>
      <c r="BC936" s="9">
        <f>SUM(M$4:M$1569)/COUNTA(A$4:A$1569)</f>
        <v/>
      </c>
      <c r="BD936" s="9">
        <f>SUM(N$4:N$1569)/COUNTA(A$4:A$1569)</f>
        <v/>
      </c>
      <c r="BE936" s="9">
        <f>SUM(O$4:O$1569)/COUNTA(A$4:A$1569)</f>
        <v/>
      </c>
      <c r="BF936" s="9">
        <f>SUM(P$4:P$1569)/COUNTA(A$4:A$1569)</f>
        <v/>
      </c>
      <c r="BG936" s="9">
        <f>SUM(Q$4:Q$1569)/COUNTA(A$4:A$1569)</f>
        <v/>
      </c>
      <c r="BH936" s="9">
        <f>SUM(R$4:R$1569)/COUNTA(A$4:A$1569)</f>
        <v/>
      </c>
      <c r="BI936" s="9">
        <f>SUM(S$4:S$1569)/COUNTA(A$4:A$1569)</f>
        <v/>
      </c>
      <c r="BJ936" s="9">
        <f>SUM(T$4:T$1569)/COUNTA(A$4:A$1569)</f>
        <v/>
      </c>
      <c r="BK936" s="9">
        <f>SUM(U$4:U$1569)/COUNTA(A$4:A$1569)</f>
        <v/>
      </c>
      <c r="BL936" s="9">
        <f>SUM(V$4:V$1569)/COUNTA(A$4:A$1569)</f>
        <v/>
      </c>
      <c r="BM936" s="9">
        <f>SUM(W$4:W$1569)/COUNTA(A$4:A$1569)</f>
        <v/>
      </c>
      <c r="BN936" s="9">
        <f>SUM(X$4:X$1569)/COUNTA(A$4:A$1569)</f>
        <v/>
      </c>
      <c r="BO936" s="7" t="inlineStr">
        <is>
          <t>.</t>
        </is>
      </c>
      <c r="BP936" s="9">
        <f>IF(Z936&gt;=BB936,0,IFERROR(BB936+(SUMPRODUCT((Z$4:Z$1569&gt;=BB$4:BB$1569)*(Z$4:Z$1569-BB$4:BB$1569))/MAX(1,COUNTIF(Z$4:Z$1569,"&lt;"&amp;BB936+0.01))),BB936))</f>
        <v/>
      </c>
      <c r="BQ936" s="9">
        <f>IF(AA936&gt;=BC936,0,IFERROR(BC936+SUMPRODUCT((AA$4:AA$1569&gt;=BC$4:BC$1569)*(AA$4:AA$1569-BC$4:BC$1569))/MAX(1,COUNTIF(AA$4:AA$1569,"&lt;"&amp;BC936+0.01)),BC936))</f>
        <v/>
      </c>
      <c r="BR936" s="9">
        <f>IF(AB936&gt;=BD936,0,IFERROR(BD936+SUMPRODUCT((AB$4:AB$1569&gt;=BD$4:BD$1569)*(AB$4:AB$1569-BD$4:BD$1569))/MAX(1,COUNTIF(AB$4:AB$1569,"&lt;"&amp;BD936+0.01)),BD936))</f>
        <v/>
      </c>
      <c r="BS936" s="9">
        <f>IF(AC936&gt;=BE936,0,IFERROR(BE936+SUMPRODUCT((AC$4:AC$1569&gt;=BE$4:BE$1569)*(AC$4:AC$1569-BE$4:BE$1569))/MAX(1,COUNTIF(AC$4:AC$1569,"&lt;"&amp;BE936+0.01)),BE936))</f>
        <v/>
      </c>
      <c r="BT936" s="9">
        <f>IF(AD936&gt;=BF936,0,IFERROR(BF936+SUMPRODUCT((AD$4:AD$1569&gt;=BF$4:BF$1569)*(AD$4:AD$1569-BF$4:BF$1569))/MAX(1,COUNTIF(AD$4:AD$1569,"&lt;"&amp;BF936+0.01)),BF936))</f>
        <v/>
      </c>
      <c r="BU936" s="9">
        <f>IF(AE936&gt;=BG936,0,IFERROR(BG936+SUMPRODUCT((AE$4:AE$1569&gt;=BG$4:BG$1569)*(AE$4:AE$1569-BG$4:BG$1569))/MAX(1,COUNTIF(AE$4:AE$1569,"&lt;"&amp;BG936+0.01)),BG936))</f>
        <v/>
      </c>
      <c r="BV936" s="9">
        <f>IF(AF936&gt;=BH936,0,IFERROR(BH936+SUMPRODUCT((AF$4:AF$1569&gt;=BH$4:BH$1569)*(AF$4:AF$1569-BH$4:BH$1569))/MAX(1,COUNTIF(AF$4:AF$1569,"&lt;"&amp;BH936+0.01)),BH936))</f>
        <v/>
      </c>
      <c r="BW936" s="9">
        <f>IF(AG936&gt;=BI936,0,IFERROR(BI936+SUMPRODUCT((AG$4:AG$1569&gt;=BI$4:BI$1569)*(AG$4:AG$1569-BI$4:BI$1569))/MAX(1,COUNTIF(AG$4:AG$1569,"&lt;"&amp;BI936+0.01)),BI936))</f>
        <v/>
      </c>
      <c r="BX936" s="9">
        <f>IF(AH936&gt;=BJ936,0,IFERROR(BJ936+SUMPRODUCT((AH$4:AH$1569&gt;=BJ$4:BJ$1569)*(AH$4:AH$1569-BJ$4:BJ$1569))/MAX(1,COUNTIF(AH$4:AH$1569,"&lt;"&amp;BJ936+0.01)),BJ936))</f>
        <v/>
      </c>
      <c r="BY936" s="9">
        <f>IF(AI936&gt;=BK936,0,IFERROR(BK936+SUMPRODUCT((AI$4:AI$1569&gt;=BK$4:BK$1569)*(AI$4:AI$1569-BK$4:BK$1569))/MAX(1,COUNTIF(AI$4:AI$1569,"&lt;"&amp;BK936+0.01)),BK936))</f>
        <v/>
      </c>
      <c r="BZ936" s="9">
        <f>IF(AJ936&gt;=BL936,0,IFERROR(BL936+SUMPRODUCT((AJ$4:AJ$1569&gt;=BL$4:BL$1569)*(AJ$4:AJ$1569-BL$4:BL$1569))/MAX(1,COUNTIF(AJ$4:AJ$1569,"&lt;"&amp;BL936+0.01)),BL936))</f>
        <v/>
      </c>
      <c r="CA936" s="9">
        <f>IF(AK936&gt;=BM936,0,IFERROR(BM936+SUMPRODUCT((AK$4:AK$1569&gt;=BM$4:BM$1569)*(AK$4:AK$1569-BM$4:BM$1569))/MAX(1,COUNTIF(AK$4:AK$1569,"&lt;"&amp;BM936+0.01)),BM936))</f>
        <v/>
      </c>
      <c r="CB936" s="9">
        <f>IF(AL936&gt;=BN936,0,IFERROR(BN936+SUMPRODUCT((AL$4:AL$1569&gt;=BN$4:BN$1569)*(AL$4:AL$1569-BN$4:BN$1569))/MAX(1,COUNTIF(AL$4:AL$1569,"&lt;"&amp;BN936+0.01)),BN936))</f>
        <v/>
      </c>
      <c r="CC936" s="5">
        <f>IF(AO936="🟢","VERDE",IF(AO936="🟡","AMARELO",IF(AO936="🟠","VERMELHO",IF(AO936="🔴","VERMELHO","ROXO"))))</f>
        <v/>
      </c>
      <c r="CD936" s="5" t="inlineStr">
        <is>
          <t>🌎 REGIÕES</t>
        </is>
      </c>
      <c r="CE936" s="5" t="inlineStr">
        <is>
          <t>SEM REDE</t>
        </is>
      </c>
    </row>
    <row r="937">
      <c r="A937" s="5" t="inlineStr">
        <is>
          <t>31318458000117</t>
        </is>
      </c>
      <c r="B937" s="5" t="inlineStr">
        <is>
          <t>ARMAZEM NATURAL COMERCIO VAREJISTA DE PR</t>
        </is>
      </c>
      <c r="C937" s="5" t="inlineStr">
        <is>
          <t>06 - INTERNA - ARMAZEM FIT STORE</t>
        </is>
      </c>
      <c r="D937" s="5" t="inlineStr">
        <is>
          <t>DAIANE STAVICKI</t>
        </is>
      </c>
      <c r="E937" s="5" t="inlineStr">
        <is>
          <t>SC</t>
        </is>
      </c>
      <c r="F937" s="5">
        <f>IFERROR(VLOOKUP(C937,$AS$4:$AT$25,2,FALSE),"")</f>
        <v/>
      </c>
      <c r="G937" s="6">
        <f>IFERROR(VLOOKUP(C937,$AS$4:$AX$25,6,FALSE),"")</f>
        <v/>
      </c>
      <c r="H937" s="5">
        <f>IFERROR(VLOOKUP(C937,$AS$4:$AY$25,7,FALSE),"")</f>
        <v/>
      </c>
      <c r="I937" s="5">
        <f>IFERROR(VLOOKUP(C937,$AS$4:$AZ$25,8,FALSE),"")</f>
        <v/>
      </c>
      <c r="J937" s="7" t="inlineStr">
        <is>
          <t>.</t>
        </is>
      </c>
      <c r="K937" s="5" t="inlineStr">
        <is>
          <t>SUL</t>
        </is>
      </c>
      <c r="L937" s="8" t="n">
        <v>7200</v>
      </c>
      <c r="M937" s="9" t="n">
        <v>600</v>
      </c>
      <c r="N937" s="9" t="n">
        <v>600</v>
      </c>
      <c r="O937" s="9" t="n">
        <v>600</v>
      </c>
      <c r="P937" s="9" t="n">
        <v>600</v>
      </c>
      <c r="Q937" s="9" t="n">
        <v>600</v>
      </c>
      <c r="R937" s="9" t="n">
        <v>600</v>
      </c>
      <c r="S937" s="9" t="n">
        <v>600</v>
      </c>
      <c r="T937" s="9" t="n">
        <v>600</v>
      </c>
      <c r="U937" s="9" t="n">
        <v>600</v>
      </c>
      <c r="V937" s="9" t="n">
        <v>600</v>
      </c>
      <c r="W937" s="9" t="n">
        <v>600</v>
      </c>
      <c r="X937" s="9" t="n">
        <v>600</v>
      </c>
      <c r="Y937" s="7" t="inlineStr">
        <is>
          <t>.</t>
        </is>
      </c>
      <c r="Z937" s="8">
        <f>SUM(AA937:AL937)</f>
        <v/>
      </c>
      <c r="AA937" s="9" t="n">
        <v>0</v>
      </c>
      <c r="AB937" s="9" t="n">
        <v>0</v>
      </c>
      <c r="AC937" s="9" t="n">
        <v>0</v>
      </c>
      <c r="AD937" s="9" t="n">
        <v>0</v>
      </c>
      <c r="AE937" s="9" t="n">
        <v>0</v>
      </c>
      <c r="AF937" s="9" t="n">
        <v>0</v>
      </c>
      <c r="AG937" s="9" t="n">
        <v>0</v>
      </c>
      <c r="AH937" s="9" t="n">
        <v>0</v>
      </c>
      <c r="AI937" s="9" t="n">
        <v>0</v>
      </c>
      <c r="AJ937" s="9" t="n">
        <v>0</v>
      </c>
      <c r="AK937" s="9" t="n">
        <v>0</v>
      </c>
      <c r="AL937" s="9" t="n">
        <v>0</v>
      </c>
      <c r="AM937" s="7" t="inlineStr">
        <is>
          <t>.</t>
        </is>
      </c>
      <c r="AN937" s="6">
        <f>IF(L937=0,0,Z937/L937)</f>
        <v/>
      </c>
      <c r="AO937" s="5">
        <f>IF(AN937="","",IF(AN937&gt;=0.9,"🟢",IF(AN937&gt;=0.7,"🟡",IF(AN937&gt;=0.5,"🟠","🔴"))))</f>
        <v/>
      </c>
      <c r="AP937" s="9">
        <f>IF(L937=0,0,L937-Z937)</f>
        <v/>
      </c>
      <c r="AQ937" s="5">
        <f>IF(Z937=0,"",RANK(Z937,Z$4:Z$1569,0))</f>
        <v/>
      </c>
      <c r="AR937" s="7" t="inlineStr">
        <is>
          <t>.</t>
        </is>
      </c>
      <c r="BA937" s="7" t="inlineStr">
        <is>
          <t>.</t>
        </is>
      </c>
      <c r="BB937" s="9">
        <f>SUM(L$4:L$1569)/COUNTA(A$4:A$1569)</f>
        <v/>
      </c>
      <c r="BC937" s="9">
        <f>SUM(M$4:M$1569)/COUNTA(A$4:A$1569)</f>
        <v/>
      </c>
      <c r="BD937" s="9">
        <f>SUM(N$4:N$1569)/COUNTA(A$4:A$1569)</f>
        <v/>
      </c>
      <c r="BE937" s="9">
        <f>SUM(O$4:O$1569)/COUNTA(A$4:A$1569)</f>
        <v/>
      </c>
      <c r="BF937" s="9">
        <f>SUM(P$4:P$1569)/COUNTA(A$4:A$1569)</f>
        <v/>
      </c>
      <c r="BG937" s="9">
        <f>SUM(Q$4:Q$1569)/COUNTA(A$4:A$1569)</f>
        <v/>
      </c>
      <c r="BH937" s="9">
        <f>SUM(R$4:R$1569)/COUNTA(A$4:A$1569)</f>
        <v/>
      </c>
      <c r="BI937" s="9">
        <f>SUM(S$4:S$1569)/COUNTA(A$4:A$1569)</f>
        <v/>
      </c>
      <c r="BJ937" s="9">
        <f>SUM(T$4:T$1569)/COUNTA(A$4:A$1569)</f>
        <v/>
      </c>
      <c r="BK937" s="9">
        <f>SUM(U$4:U$1569)/COUNTA(A$4:A$1569)</f>
        <v/>
      </c>
      <c r="BL937" s="9">
        <f>SUM(V$4:V$1569)/COUNTA(A$4:A$1569)</f>
        <v/>
      </c>
      <c r="BM937" s="9">
        <f>SUM(W$4:W$1569)/COUNTA(A$4:A$1569)</f>
        <v/>
      </c>
      <c r="BN937" s="9">
        <f>SUM(X$4:X$1569)/COUNTA(A$4:A$1569)</f>
        <v/>
      </c>
      <c r="BO937" s="7" t="inlineStr">
        <is>
          <t>.</t>
        </is>
      </c>
      <c r="BP937" s="9">
        <f>IF(Z937&gt;=BB937,0,IFERROR(BB937+(SUMPRODUCT((Z$4:Z$1569&gt;=BB$4:BB$1569)*(Z$4:Z$1569-BB$4:BB$1569))/MAX(1,COUNTIF(Z$4:Z$1569,"&lt;"&amp;BB937+0.01))),BB937))</f>
        <v/>
      </c>
      <c r="BQ937" s="9">
        <f>IF(AA937&gt;=BC937,0,IFERROR(BC937+SUMPRODUCT((AA$4:AA$1569&gt;=BC$4:BC$1569)*(AA$4:AA$1569-BC$4:BC$1569))/MAX(1,COUNTIF(AA$4:AA$1569,"&lt;"&amp;BC937+0.01)),BC937))</f>
        <v/>
      </c>
      <c r="BR937" s="9">
        <f>IF(AB937&gt;=BD937,0,IFERROR(BD937+SUMPRODUCT((AB$4:AB$1569&gt;=BD$4:BD$1569)*(AB$4:AB$1569-BD$4:BD$1569))/MAX(1,COUNTIF(AB$4:AB$1569,"&lt;"&amp;BD937+0.01)),BD937))</f>
        <v/>
      </c>
      <c r="BS937" s="9">
        <f>IF(AC937&gt;=BE937,0,IFERROR(BE937+SUMPRODUCT((AC$4:AC$1569&gt;=BE$4:BE$1569)*(AC$4:AC$1569-BE$4:BE$1569))/MAX(1,COUNTIF(AC$4:AC$1569,"&lt;"&amp;BE937+0.01)),BE937))</f>
        <v/>
      </c>
      <c r="BT937" s="9">
        <f>IF(AD937&gt;=BF937,0,IFERROR(BF937+SUMPRODUCT((AD$4:AD$1569&gt;=BF$4:BF$1569)*(AD$4:AD$1569-BF$4:BF$1569))/MAX(1,COUNTIF(AD$4:AD$1569,"&lt;"&amp;BF937+0.01)),BF937))</f>
        <v/>
      </c>
      <c r="BU937" s="9">
        <f>IF(AE937&gt;=BG937,0,IFERROR(BG937+SUMPRODUCT((AE$4:AE$1569&gt;=BG$4:BG$1569)*(AE$4:AE$1569-BG$4:BG$1569))/MAX(1,COUNTIF(AE$4:AE$1569,"&lt;"&amp;BG937+0.01)),BG937))</f>
        <v/>
      </c>
      <c r="BV937" s="9">
        <f>IF(AF937&gt;=BH937,0,IFERROR(BH937+SUMPRODUCT((AF$4:AF$1569&gt;=BH$4:BH$1569)*(AF$4:AF$1569-BH$4:BH$1569))/MAX(1,COUNTIF(AF$4:AF$1569,"&lt;"&amp;BH937+0.01)),BH937))</f>
        <v/>
      </c>
      <c r="BW937" s="9">
        <f>IF(AG937&gt;=BI937,0,IFERROR(BI937+SUMPRODUCT((AG$4:AG$1569&gt;=BI$4:BI$1569)*(AG$4:AG$1569-BI$4:BI$1569))/MAX(1,COUNTIF(AG$4:AG$1569,"&lt;"&amp;BI937+0.01)),BI937))</f>
        <v/>
      </c>
      <c r="BX937" s="9">
        <f>IF(AH937&gt;=BJ937,0,IFERROR(BJ937+SUMPRODUCT((AH$4:AH$1569&gt;=BJ$4:BJ$1569)*(AH$4:AH$1569-BJ$4:BJ$1569))/MAX(1,COUNTIF(AH$4:AH$1569,"&lt;"&amp;BJ937+0.01)),BJ937))</f>
        <v/>
      </c>
      <c r="BY937" s="9">
        <f>IF(AI937&gt;=BK937,0,IFERROR(BK937+SUMPRODUCT((AI$4:AI$1569&gt;=BK$4:BK$1569)*(AI$4:AI$1569-BK$4:BK$1569))/MAX(1,COUNTIF(AI$4:AI$1569,"&lt;"&amp;BK937+0.01)),BK937))</f>
        <v/>
      </c>
      <c r="BZ937" s="9">
        <f>IF(AJ937&gt;=BL937,0,IFERROR(BL937+SUMPRODUCT((AJ$4:AJ$1569&gt;=BL$4:BL$1569)*(AJ$4:AJ$1569-BL$4:BL$1569))/MAX(1,COUNTIF(AJ$4:AJ$1569,"&lt;"&amp;BL937+0.01)),BL937))</f>
        <v/>
      </c>
      <c r="CA937" s="9">
        <f>IF(AK937&gt;=BM937,0,IFERROR(BM937+SUMPRODUCT((AK$4:AK$1569&gt;=BM$4:BM$1569)*(AK$4:AK$1569-BM$4:BM$1569))/MAX(1,COUNTIF(AK$4:AK$1569,"&lt;"&amp;BM937+0.01)),BM937))</f>
        <v/>
      </c>
      <c r="CB937" s="9">
        <f>IF(AL937&gt;=BN937,0,IFERROR(BN937+SUMPRODUCT((AL$4:AL$1569&gt;=BN$4:BN$1569)*(AL$4:AL$1569-BN$4:BN$1569))/MAX(1,COUNTIF(AL$4:AL$1569,"&lt;"&amp;BN937+0.01)),BN937))</f>
        <v/>
      </c>
      <c r="CC937" s="5">
        <f>IF(AO937="🟢","VERDE",IF(AO937="🟡","AMARELO",IF(AO937="🟠","VERMELHO",IF(AO937="🔴","VERMELHO","ROXO"))))</f>
        <v/>
      </c>
      <c r="CD937" s="5" t="inlineStr">
        <is>
          <t>🏢 REDES</t>
        </is>
      </c>
      <c r="CE937" s="5" t="inlineStr">
        <is>
          <t>ARMAZEM FIT STORE</t>
        </is>
      </c>
    </row>
    <row r="938">
      <c r="A938" s="5" t="inlineStr">
        <is>
          <t>31322208000150</t>
        </is>
      </c>
      <c r="B938" s="5" t="inlineStr">
        <is>
          <t>A3 NEGOCIOS EMPRESARIAIS LTDA</t>
        </is>
      </c>
      <c r="C938" s="5" t="inlineStr">
        <is>
          <t>06 - SEM GRUPO</t>
        </is>
      </c>
      <c r="D938" s="5" t="inlineStr">
        <is>
          <t>HEMANUELE DITZEL (MANU)</t>
        </is>
      </c>
      <c r="E938" s="5" t="inlineStr">
        <is>
          <t>SC</t>
        </is>
      </c>
      <c r="F938" s="5">
        <f>IFERROR(VLOOKUP(C938,$AS$4:$AT$25,2,FALSE),"")</f>
        <v/>
      </c>
      <c r="G938" s="6">
        <f>IFERROR(VLOOKUP(C938,$AS$4:$AX$25,6,FALSE),"")</f>
        <v/>
      </c>
      <c r="H938" s="5">
        <f>IFERROR(VLOOKUP(C938,$AS$4:$AY$25,7,FALSE),"")</f>
        <v/>
      </c>
      <c r="I938" s="5">
        <f>IFERROR(VLOOKUP(C938,$AS$4:$AZ$25,8,FALSE),"")</f>
        <v/>
      </c>
      <c r="J938" s="7" t="inlineStr">
        <is>
          <t>.</t>
        </is>
      </c>
      <c r="K938" s="5" t="inlineStr">
        <is>
          <t>SUL</t>
        </is>
      </c>
      <c r="L938" s="8" t="n">
        <v>1553.191489361702</v>
      </c>
      <c r="M938" s="9" t="n">
        <v>119.1489361702128</v>
      </c>
      <c r="N938" s="9" t="n">
        <v>123.4042553191489</v>
      </c>
      <c r="O938" s="9" t="n">
        <v>123.4042553191489</v>
      </c>
      <c r="P938" s="9" t="n">
        <v>123.4042553191489</v>
      </c>
      <c r="Q938" s="9" t="n">
        <v>127.6595744680851</v>
      </c>
      <c r="R938" s="9" t="n">
        <v>127.6595744680851</v>
      </c>
      <c r="S938" s="9" t="n">
        <v>131.9148936170213</v>
      </c>
      <c r="T938" s="9" t="n">
        <v>131.9148936170213</v>
      </c>
      <c r="U938" s="9" t="n">
        <v>131.9148936170213</v>
      </c>
      <c r="V938" s="9" t="n">
        <v>136.1702127659574</v>
      </c>
      <c r="W938" s="9" t="n">
        <v>136.1702127659574</v>
      </c>
      <c r="X938" s="9" t="n">
        <v>140.4255319148936</v>
      </c>
      <c r="Y938" s="7" t="inlineStr">
        <is>
          <t>.</t>
        </is>
      </c>
      <c r="Z938" s="8">
        <f>SUM(AA938:AL938)</f>
        <v/>
      </c>
      <c r="AA938" s="9" t="n">
        <v>0</v>
      </c>
      <c r="AB938" s="9" t="n">
        <v>0</v>
      </c>
      <c r="AC938" s="9" t="n">
        <v>0</v>
      </c>
      <c r="AD938" s="9" t="n">
        <v>0</v>
      </c>
      <c r="AE938" s="9" t="n">
        <v>0</v>
      </c>
      <c r="AF938" s="9" t="n">
        <v>0</v>
      </c>
      <c r="AG938" s="9" t="n">
        <v>0</v>
      </c>
      <c r="AH938" s="9" t="n">
        <v>0</v>
      </c>
      <c r="AI938" s="9" t="n">
        <v>0</v>
      </c>
      <c r="AJ938" s="9" t="n">
        <v>0</v>
      </c>
      <c r="AK938" s="9" t="n">
        <v>0</v>
      </c>
      <c r="AL938" s="9" t="n">
        <v>0</v>
      </c>
      <c r="AM938" s="7" t="inlineStr">
        <is>
          <t>.</t>
        </is>
      </c>
      <c r="AN938" s="6">
        <f>IF(L938=0,0,Z938/L938)</f>
        <v/>
      </c>
      <c r="AO938" s="5">
        <f>IF(AN938="","",IF(AN938&gt;=0.9,"🟢",IF(AN938&gt;=0.7,"🟡",IF(AN938&gt;=0.5,"🟠","🔴"))))</f>
        <v/>
      </c>
      <c r="AP938" s="9">
        <f>IF(L938=0,0,L938-Z938)</f>
        <v/>
      </c>
      <c r="AQ938" s="5">
        <f>IF(Z938=0,"",RANK(Z938,Z$4:Z$1569,0))</f>
        <v/>
      </c>
      <c r="AR938" s="7" t="inlineStr">
        <is>
          <t>.</t>
        </is>
      </c>
      <c r="BA938" s="7" t="inlineStr">
        <is>
          <t>.</t>
        </is>
      </c>
      <c r="BB938" s="9">
        <f>SUM(L$4:L$1569)/COUNTA(A$4:A$1569)</f>
        <v/>
      </c>
      <c r="BC938" s="9">
        <f>SUM(M$4:M$1569)/COUNTA(A$4:A$1569)</f>
        <v/>
      </c>
      <c r="BD938" s="9">
        <f>SUM(N$4:N$1569)/COUNTA(A$4:A$1569)</f>
        <v/>
      </c>
      <c r="BE938" s="9">
        <f>SUM(O$4:O$1569)/COUNTA(A$4:A$1569)</f>
        <v/>
      </c>
      <c r="BF938" s="9">
        <f>SUM(P$4:P$1569)/COUNTA(A$4:A$1569)</f>
        <v/>
      </c>
      <c r="BG938" s="9">
        <f>SUM(Q$4:Q$1569)/COUNTA(A$4:A$1569)</f>
        <v/>
      </c>
      <c r="BH938" s="9">
        <f>SUM(R$4:R$1569)/COUNTA(A$4:A$1569)</f>
        <v/>
      </c>
      <c r="BI938" s="9">
        <f>SUM(S$4:S$1569)/COUNTA(A$4:A$1569)</f>
        <v/>
      </c>
      <c r="BJ938" s="9">
        <f>SUM(T$4:T$1569)/COUNTA(A$4:A$1569)</f>
        <v/>
      </c>
      <c r="BK938" s="9">
        <f>SUM(U$4:U$1569)/COUNTA(A$4:A$1569)</f>
        <v/>
      </c>
      <c r="BL938" s="9">
        <f>SUM(V$4:V$1569)/COUNTA(A$4:A$1569)</f>
        <v/>
      </c>
      <c r="BM938" s="9">
        <f>SUM(W$4:W$1569)/COUNTA(A$4:A$1569)</f>
        <v/>
      </c>
      <c r="BN938" s="9">
        <f>SUM(X$4:X$1569)/COUNTA(A$4:A$1569)</f>
        <v/>
      </c>
      <c r="BO938" s="7" t="inlineStr">
        <is>
          <t>.</t>
        </is>
      </c>
      <c r="BP938" s="9">
        <f>IF(Z938&gt;=BB938,0,IFERROR(BB938+(SUMPRODUCT((Z$4:Z$1569&gt;=BB$4:BB$1569)*(Z$4:Z$1569-BB$4:BB$1569))/MAX(1,COUNTIF(Z$4:Z$1569,"&lt;"&amp;BB938+0.01))),BB938))</f>
        <v/>
      </c>
      <c r="BQ938" s="9">
        <f>IF(AA938&gt;=BC938,0,IFERROR(BC938+SUMPRODUCT((AA$4:AA$1569&gt;=BC$4:BC$1569)*(AA$4:AA$1569-BC$4:BC$1569))/MAX(1,COUNTIF(AA$4:AA$1569,"&lt;"&amp;BC938+0.01)),BC938))</f>
        <v/>
      </c>
      <c r="BR938" s="9">
        <f>IF(AB938&gt;=BD938,0,IFERROR(BD938+SUMPRODUCT((AB$4:AB$1569&gt;=BD$4:BD$1569)*(AB$4:AB$1569-BD$4:BD$1569))/MAX(1,COUNTIF(AB$4:AB$1569,"&lt;"&amp;BD938+0.01)),BD938))</f>
        <v/>
      </c>
      <c r="BS938" s="9">
        <f>IF(AC938&gt;=BE938,0,IFERROR(BE938+SUMPRODUCT((AC$4:AC$1569&gt;=BE$4:BE$1569)*(AC$4:AC$1569-BE$4:BE$1569))/MAX(1,COUNTIF(AC$4:AC$1569,"&lt;"&amp;BE938+0.01)),BE938))</f>
        <v/>
      </c>
      <c r="BT938" s="9">
        <f>IF(AD938&gt;=BF938,0,IFERROR(BF938+SUMPRODUCT((AD$4:AD$1569&gt;=BF$4:BF$1569)*(AD$4:AD$1569-BF$4:BF$1569))/MAX(1,COUNTIF(AD$4:AD$1569,"&lt;"&amp;BF938+0.01)),BF938))</f>
        <v/>
      </c>
      <c r="BU938" s="9">
        <f>IF(AE938&gt;=BG938,0,IFERROR(BG938+SUMPRODUCT((AE$4:AE$1569&gt;=BG$4:BG$1569)*(AE$4:AE$1569-BG$4:BG$1569))/MAX(1,COUNTIF(AE$4:AE$1569,"&lt;"&amp;BG938+0.01)),BG938))</f>
        <v/>
      </c>
      <c r="BV938" s="9">
        <f>IF(AF938&gt;=BH938,0,IFERROR(BH938+SUMPRODUCT((AF$4:AF$1569&gt;=BH$4:BH$1569)*(AF$4:AF$1569-BH$4:BH$1569))/MAX(1,COUNTIF(AF$4:AF$1569,"&lt;"&amp;BH938+0.01)),BH938))</f>
        <v/>
      </c>
      <c r="BW938" s="9">
        <f>IF(AG938&gt;=BI938,0,IFERROR(BI938+SUMPRODUCT((AG$4:AG$1569&gt;=BI$4:BI$1569)*(AG$4:AG$1569-BI$4:BI$1569))/MAX(1,COUNTIF(AG$4:AG$1569,"&lt;"&amp;BI938+0.01)),BI938))</f>
        <v/>
      </c>
      <c r="BX938" s="9">
        <f>IF(AH938&gt;=BJ938,0,IFERROR(BJ938+SUMPRODUCT((AH$4:AH$1569&gt;=BJ$4:BJ$1569)*(AH$4:AH$1569-BJ$4:BJ$1569))/MAX(1,COUNTIF(AH$4:AH$1569,"&lt;"&amp;BJ938+0.01)),BJ938))</f>
        <v/>
      </c>
      <c r="BY938" s="9">
        <f>IF(AI938&gt;=BK938,0,IFERROR(BK938+SUMPRODUCT((AI$4:AI$1569&gt;=BK$4:BK$1569)*(AI$4:AI$1569-BK$4:BK$1569))/MAX(1,COUNTIF(AI$4:AI$1569,"&lt;"&amp;BK938+0.01)),BK938))</f>
        <v/>
      </c>
      <c r="BZ938" s="9">
        <f>IF(AJ938&gt;=BL938,0,IFERROR(BL938+SUMPRODUCT((AJ$4:AJ$1569&gt;=BL$4:BL$1569)*(AJ$4:AJ$1569-BL$4:BL$1569))/MAX(1,COUNTIF(AJ$4:AJ$1569,"&lt;"&amp;BL938+0.01)),BL938))</f>
        <v/>
      </c>
      <c r="CA938" s="9">
        <f>IF(AK938&gt;=BM938,0,IFERROR(BM938+SUMPRODUCT((AK$4:AK$1569&gt;=BM$4:BM$1569)*(AK$4:AK$1569-BM$4:BM$1569))/MAX(1,COUNTIF(AK$4:AK$1569,"&lt;"&amp;BM938+0.01)),BM938))</f>
        <v/>
      </c>
      <c r="CB938" s="9">
        <f>IF(AL938&gt;=BN938,0,IFERROR(BN938+SUMPRODUCT((AL$4:AL$1569&gt;=BN$4:BN$1569)*(AL$4:AL$1569-BN$4:BN$1569))/MAX(1,COUNTIF(AL$4:AL$1569,"&lt;"&amp;BN938+0.01)),BN938))</f>
        <v/>
      </c>
      <c r="CC938" s="5">
        <f>IF(AO938="🟢","VERDE",IF(AO938="🟡","AMARELO",IF(AO938="🟠","VERMELHO",IF(AO938="🔴","VERMELHO","ROXO"))))</f>
        <v/>
      </c>
      <c r="CD938" s="5" t="inlineStr">
        <is>
          <t>🌎 REGIÕES</t>
        </is>
      </c>
      <c r="CE938" s="5" t="inlineStr">
        <is>
          <t>SEM REDE</t>
        </is>
      </c>
    </row>
    <row r="939">
      <c r="A939" s="5" t="inlineStr">
        <is>
          <t>31337283000195</t>
        </is>
      </c>
      <c r="B939" s="5" t="inlineStr">
        <is>
          <t>EMPORIO E CASA DE CHA NAMASTE LTDA - ME</t>
        </is>
      </c>
      <c r="C939" s="5" t="inlineStr">
        <is>
          <t>06 - SEM GRUPO</t>
        </is>
      </c>
      <c r="D939" s="5" t="inlineStr">
        <is>
          <t>LARISSA PADILHA</t>
        </is>
      </c>
      <c r="E939" s="5" t="inlineStr">
        <is>
          <t>MG</t>
        </is>
      </c>
      <c r="F939" s="5">
        <f>IFERROR(VLOOKUP(C939,$AS$4:$AT$25,2,FALSE),"")</f>
        <v/>
      </c>
      <c r="G939" s="6">
        <f>IFERROR(VLOOKUP(C939,$AS$4:$AX$25,6,FALSE),"")</f>
        <v/>
      </c>
      <c r="H939" s="5">
        <f>IFERROR(VLOOKUP(C939,$AS$4:$AY$25,7,FALSE),"")</f>
        <v/>
      </c>
      <c r="I939" s="5">
        <f>IFERROR(VLOOKUP(C939,$AS$4:$AZ$25,8,FALSE),"")</f>
        <v/>
      </c>
      <c r="J939" s="7" t="inlineStr">
        <is>
          <t>.</t>
        </is>
      </c>
      <c r="K939" s="5" t="inlineStr">
        <is>
          <t>RJ + ES + MG</t>
        </is>
      </c>
      <c r="L939" s="8" t="n">
        <v>1565.217391304348</v>
      </c>
      <c r="M939" s="9" t="n">
        <v>130.4347826086957</v>
      </c>
      <c r="N939" s="9" t="n">
        <v>130.4347826086957</v>
      </c>
      <c r="O939" s="9" t="n">
        <v>130.4347826086957</v>
      </c>
      <c r="P939" s="9" t="n">
        <v>130.4347826086957</v>
      </c>
      <c r="Q939" s="9" t="n">
        <v>130.4347826086957</v>
      </c>
      <c r="R939" s="9" t="n">
        <v>130.4347826086957</v>
      </c>
      <c r="S939" s="9" t="n">
        <v>130.4347826086957</v>
      </c>
      <c r="T939" s="9" t="n">
        <v>130.4347826086957</v>
      </c>
      <c r="U939" s="9" t="n">
        <v>130.4347826086957</v>
      </c>
      <c r="V939" s="9" t="n">
        <v>130.4347826086957</v>
      </c>
      <c r="W939" s="9" t="n">
        <v>130.4347826086957</v>
      </c>
      <c r="X939" s="9" t="n">
        <v>130.4347826086957</v>
      </c>
      <c r="Y939" s="7" t="inlineStr">
        <is>
          <t>.</t>
        </is>
      </c>
      <c r="Z939" s="8">
        <f>SUM(AA939:AL939)</f>
        <v/>
      </c>
      <c r="AA939" s="9" t="n">
        <v>0</v>
      </c>
      <c r="AB939" s="9" t="n">
        <v>0</v>
      </c>
      <c r="AC939" s="9" t="n">
        <v>0</v>
      </c>
      <c r="AD939" s="9" t="n">
        <v>0</v>
      </c>
      <c r="AE939" s="9" t="n">
        <v>0</v>
      </c>
      <c r="AF939" s="9" t="n">
        <v>0</v>
      </c>
      <c r="AG939" s="9" t="n">
        <v>0</v>
      </c>
      <c r="AH939" s="9" t="n">
        <v>0</v>
      </c>
      <c r="AI939" s="9" t="n">
        <v>0</v>
      </c>
      <c r="AJ939" s="9" t="n">
        <v>0</v>
      </c>
      <c r="AK939" s="9" t="n">
        <v>0</v>
      </c>
      <c r="AL939" s="9" t="n">
        <v>0</v>
      </c>
      <c r="AM939" s="7" t="inlineStr">
        <is>
          <t>.</t>
        </is>
      </c>
      <c r="AN939" s="6">
        <f>IF(L939=0,0,Z939/L939)</f>
        <v/>
      </c>
      <c r="AO939" s="5">
        <f>IF(AN939="","",IF(AN939&gt;=0.9,"🟢",IF(AN939&gt;=0.7,"🟡",IF(AN939&gt;=0.5,"🟠","🔴"))))</f>
        <v/>
      </c>
      <c r="AP939" s="9">
        <f>IF(L939=0,0,L939-Z939)</f>
        <v/>
      </c>
      <c r="AQ939" s="5">
        <f>IF(Z939=0,"",RANK(Z939,Z$4:Z$1569,0))</f>
        <v/>
      </c>
      <c r="AR939" s="7" t="inlineStr">
        <is>
          <t>.</t>
        </is>
      </c>
      <c r="BA939" s="7" t="inlineStr">
        <is>
          <t>.</t>
        </is>
      </c>
      <c r="BB939" s="9">
        <f>SUM(L$4:L$1569)/COUNTA(A$4:A$1569)</f>
        <v/>
      </c>
      <c r="BC939" s="9">
        <f>SUM(M$4:M$1569)/COUNTA(A$4:A$1569)</f>
        <v/>
      </c>
      <c r="BD939" s="9">
        <f>SUM(N$4:N$1569)/COUNTA(A$4:A$1569)</f>
        <v/>
      </c>
      <c r="BE939" s="9">
        <f>SUM(O$4:O$1569)/COUNTA(A$4:A$1569)</f>
        <v/>
      </c>
      <c r="BF939" s="9">
        <f>SUM(P$4:P$1569)/COUNTA(A$4:A$1569)</f>
        <v/>
      </c>
      <c r="BG939" s="9">
        <f>SUM(Q$4:Q$1569)/COUNTA(A$4:A$1569)</f>
        <v/>
      </c>
      <c r="BH939" s="9">
        <f>SUM(R$4:R$1569)/COUNTA(A$4:A$1569)</f>
        <v/>
      </c>
      <c r="BI939" s="9">
        <f>SUM(S$4:S$1569)/COUNTA(A$4:A$1569)</f>
        <v/>
      </c>
      <c r="BJ939" s="9">
        <f>SUM(T$4:T$1569)/COUNTA(A$4:A$1569)</f>
        <v/>
      </c>
      <c r="BK939" s="9">
        <f>SUM(U$4:U$1569)/COUNTA(A$4:A$1569)</f>
        <v/>
      </c>
      <c r="BL939" s="9">
        <f>SUM(V$4:V$1569)/COUNTA(A$4:A$1569)</f>
        <v/>
      </c>
      <c r="BM939" s="9">
        <f>SUM(W$4:W$1569)/COUNTA(A$4:A$1569)</f>
        <v/>
      </c>
      <c r="BN939" s="9">
        <f>SUM(X$4:X$1569)/COUNTA(A$4:A$1569)</f>
        <v/>
      </c>
      <c r="BO939" s="7" t="inlineStr">
        <is>
          <t>.</t>
        </is>
      </c>
      <c r="BP939" s="9">
        <f>IF(Z939&gt;=BB939,0,IFERROR(BB939+(SUMPRODUCT((Z$4:Z$1569&gt;=BB$4:BB$1569)*(Z$4:Z$1569-BB$4:BB$1569))/MAX(1,COUNTIF(Z$4:Z$1569,"&lt;"&amp;BB939+0.01))),BB939))</f>
        <v/>
      </c>
      <c r="BQ939" s="9">
        <f>IF(AA939&gt;=BC939,0,IFERROR(BC939+SUMPRODUCT((AA$4:AA$1569&gt;=BC$4:BC$1569)*(AA$4:AA$1569-BC$4:BC$1569))/MAX(1,COUNTIF(AA$4:AA$1569,"&lt;"&amp;BC939+0.01)),BC939))</f>
        <v/>
      </c>
      <c r="BR939" s="9">
        <f>IF(AB939&gt;=BD939,0,IFERROR(BD939+SUMPRODUCT((AB$4:AB$1569&gt;=BD$4:BD$1569)*(AB$4:AB$1569-BD$4:BD$1569))/MAX(1,COUNTIF(AB$4:AB$1569,"&lt;"&amp;BD939+0.01)),BD939))</f>
        <v/>
      </c>
      <c r="BS939" s="9">
        <f>IF(AC939&gt;=BE939,0,IFERROR(BE939+SUMPRODUCT((AC$4:AC$1569&gt;=BE$4:BE$1569)*(AC$4:AC$1569-BE$4:BE$1569))/MAX(1,COUNTIF(AC$4:AC$1569,"&lt;"&amp;BE939+0.01)),BE939))</f>
        <v/>
      </c>
      <c r="BT939" s="9">
        <f>IF(AD939&gt;=BF939,0,IFERROR(BF939+SUMPRODUCT((AD$4:AD$1569&gt;=BF$4:BF$1569)*(AD$4:AD$1569-BF$4:BF$1569))/MAX(1,COUNTIF(AD$4:AD$1569,"&lt;"&amp;BF939+0.01)),BF939))</f>
        <v/>
      </c>
      <c r="BU939" s="9">
        <f>IF(AE939&gt;=BG939,0,IFERROR(BG939+SUMPRODUCT((AE$4:AE$1569&gt;=BG$4:BG$1569)*(AE$4:AE$1569-BG$4:BG$1569))/MAX(1,COUNTIF(AE$4:AE$1569,"&lt;"&amp;BG939+0.01)),BG939))</f>
        <v/>
      </c>
      <c r="BV939" s="9">
        <f>IF(AF939&gt;=BH939,0,IFERROR(BH939+SUMPRODUCT((AF$4:AF$1569&gt;=BH$4:BH$1569)*(AF$4:AF$1569-BH$4:BH$1569))/MAX(1,COUNTIF(AF$4:AF$1569,"&lt;"&amp;BH939+0.01)),BH939))</f>
        <v/>
      </c>
      <c r="BW939" s="9">
        <f>IF(AG939&gt;=BI939,0,IFERROR(BI939+SUMPRODUCT((AG$4:AG$1569&gt;=BI$4:BI$1569)*(AG$4:AG$1569-BI$4:BI$1569))/MAX(1,COUNTIF(AG$4:AG$1569,"&lt;"&amp;BI939+0.01)),BI939))</f>
        <v/>
      </c>
      <c r="BX939" s="9">
        <f>IF(AH939&gt;=BJ939,0,IFERROR(BJ939+SUMPRODUCT((AH$4:AH$1569&gt;=BJ$4:BJ$1569)*(AH$4:AH$1569-BJ$4:BJ$1569))/MAX(1,COUNTIF(AH$4:AH$1569,"&lt;"&amp;BJ939+0.01)),BJ939))</f>
        <v/>
      </c>
      <c r="BY939" s="9">
        <f>IF(AI939&gt;=BK939,0,IFERROR(BK939+SUMPRODUCT((AI$4:AI$1569&gt;=BK$4:BK$1569)*(AI$4:AI$1569-BK$4:BK$1569))/MAX(1,COUNTIF(AI$4:AI$1569,"&lt;"&amp;BK939+0.01)),BK939))</f>
        <v/>
      </c>
      <c r="BZ939" s="9">
        <f>IF(AJ939&gt;=BL939,0,IFERROR(BL939+SUMPRODUCT((AJ$4:AJ$1569&gt;=BL$4:BL$1569)*(AJ$4:AJ$1569-BL$4:BL$1569))/MAX(1,COUNTIF(AJ$4:AJ$1569,"&lt;"&amp;BL939+0.01)),BL939))</f>
        <v/>
      </c>
      <c r="CA939" s="9">
        <f>IF(AK939&gt;=BM939,0,IFERROR(BM939+SUMPRODUCT((AK$4:AK$1569&gt;=BM$4:BM$1569)*(AK$4:AK$1569-BM$4:BM$1569))/MAX(1,COUNTIF(AK$4:AK$1569,"&lt;"&amp;BM939+0.01)),BM939))</f>
        <v/>
      </c>
      <c r="CB939" s="9">
        <f>IF(AL939&gt;=BN939,0,IFERROR(BN939+SUMPRODUCT((AL$4:AL$1569&gt;=BN$4:BN$1569)*(AL$4:AL$1569-BN$4:BN$1569))/MAX(1,COUNTIF(AL$4:AL$1569,"&lt;"&amp;BN939+0.01)),BN939))</f>
        <v/>
      </c>
      <c r="CC939" s="5">
        <f>IF(AO939="🟢","VERDE",IF(AO939="🟡","AMARELO",IF(AO939="🟠","VERMELHO",IF(AO939="🔴","VERMELHO","ROXO"))))</f>
        <v/>
      </c>
      <c r="CD939" s="5" t="inlineStr">
        <is>
          <t>🌎 REGIÕES</t>
        </is>
      </c>
      <c r="CE939" s="5" t="inlineStr">
        <is>
          <t>SEM REDE</t>
        </is>
      </c>
    </row>
    <row r="940">
      <c r="A940" s="5" t="inlineStr">
        <is>
          <t>31344463000102</t>
        </is>
      </c>
      <c r="B940" s="5" t="inlineStr">
        <is>
          <t>NM PRODUTOS NATURAIS E SUPLEMENTACAO LTD</t>
        </is>
      </c>
      <c r="C940" s="5" t="inlineStr">
        <is>
          <t>06 - INTERNA - CIA DA SAUDE</t>
        </is>
      </c>
      <c r="D940" s="5" t="inlineStr">
        <is>
          <t>JULIO GADRET</t>
        </is>
      </c>
      <c r="E940" s="5" t="inlineStr"/>
      <c r="F940" s="5">
        <f>IFERROR(VLOOKUP(C940,$AS$4:$AT$25,2,FALSE),"")</f>
        <v/>
      </c>
      <c r="G940" s="6">
        <f>IFERROR(VLOOKUP(C940,$AS$4:$AX$25,6,FALSE),"")</f>
        <v/>
      </c>
      <c r="H940" s="5">
        <f>IFERROR(VLOOKUP(C940,$AS$4:$AY$25,7,FALSE),"")</f>
        <v/>
      </c>
      <c r="I940" s="5">
        <f>IFERROR(VLOOKUP(C940,$AS$4:$AZ$25,8,FALSE),"")</f>
        <v/>
      </c>
      <c r="J940" s="7" t="inlineStr">
        <is>
          <t>.</t>
        </is>
      </c>
      <c r="K940" s="5" t="inlineStr">
        <is>
          <t>NACIONAL</t>
        </is>
      </c>
      <c r="L940" s="8" t="n">
        <v>10875</v>
      </c>
      <c r="M940" s="9" t="n">
        <v>729.1666666666666</v>
      </c>
      <c r="N940" s="9" t="n">
        <v>770.8333333333334</v>
      </c>
      <c r="O940" s="9" t="n">
        <v>791.6666666666666</v>
      </c>
      <c r="P940" s="9" t="n">
        <v>833.3333333333334</v>
      </c>
      <c r="Q940" s="9" t="n">
        <v>854.1666666666666</v>
      </c>
      <c r="R940" s="9" t="n">
        <v>895.8333333333334</v>
      </c>
      <c r="S940" s="9" t="n">
        <v>916.6666666666666</v>
      </c>
      <c r="T940" s="9" t="n">
        <v>958.3333333333334</v>
      </c>
      <c r="U940" s="9" t="n">
        <v>979.1666666666666</v>
      </c>
      <c r="V940" s="9" t="n">
        <v>1020.833333333333</v>
      </c>
      <c r="W940" s="9" t="n">
        <v>1041.666666666667</v>
      </c>
      <c r="X940" s="9" t="n">
        <v>1083.333333333333</v>
      </c>
      <c r="Y940" s="7" t="inlineStr">
        <is>
          <t>.</t>
        </is>
      </c>
      <c r="Z940" s="8">
        <f>SUM(AA940:AL940)</f>
        <v/>
      </c>
      <c r="AA940" s="9" t="n">
        <v>0</v>
      </c>
      <c r="AB940" s="9" t="n">
        <v>0</v>
      </c>
      <c r="AC940" s="9" t="n">
        <v>0</v>
      </c>
      <c r="AD940" s="9" t="n">
        <v>0</v>
      </c>
      <c r="AE940" s="9" t="n">
        <v>0</v>
      </c>
      <c r="AF940" s="9" t="n">
        <v>0</v>
      </c>
      <c r="AG940" s="9" t="n">
        <v>0</v>
      </c>
      <c r="AH940" s="9" t="n">
        <v>0</v>
      </c>
      <c r="AI940" s="9" t="n">
        <v>0</v>
      </c>
      <c r="AJ940" s="9" t="n">
        <v>0</v>
      </c>
      <c r="AK940" s="9" t="n">
        <v>0</v>
      </c>
      <c r="AL940" s="9" t="n">
        <v>0</v>
      </c>
      <c r="AM940" s="7" t="inlineStr">
        <is>
          <t>.</t>
        </is>
      </c>
      <c r="AN940" s="6">
        <f>IF(L940=0,0,Z940/L940)</f>
        <v/>
      </c>
      <c r="AO940" s="5">
        <f>IF(AN940="","",IF(AN940&gt;=0.9,"🟢",IF(AN940&gt;=0.7,"🟡",IF(AN940&gt;=0.5,"🟠","🔴"))))</f>
        <v/>
      </c>
      <c r="AP940" s="9">
        <f>IF(L940=0,0,L940-Z940)</f>
        <v/>
      </c>
      <c r="AQ940" s="5">
        <f>IF(Z940=0,"",RANK(Z940,Z$4:Z$1569,0))</f>
        <v/>
      </c>
      <c r="AR940" s="7" t="inlineStr">
        <is>
          <t>.</t>
        </is>
      </c>
      <c r="BA940" s="7" t="inlineStr">
        <is>
          <t>.</t>
        </is>
      </c>
      <c r="BB940" s="9">
        <f>SUM(L$4:L$1569)/COUNTA(A$4:A$1569)</f>
        <v/>
      </c>
      <c r="BC940" s="9">
        <f>SUM(M$4:M$1569)/COUNTA(A$4:A$1569)</f>
        <v/>
      </c>
      <c r="BD940" s="9">
        <f>SUM(N$4:N$1569)/COUNTA(A$4:A$1569)</f>
        <v/>
      </c>
      <c r="BE940" s="9">
        <f>SUM(O$4:O$1569)/COUNTA(A$4:A$1569)</f>
        <v/>
      </c>
      <c r="BF940" s="9">
        <f>SUM(P$4:P$1569)/COUNTA(A$4:A$1569)</f>
        <v/>
      </c>
      <c r="BG940" s="9">
        <f>SUM(Q$4:Q$1569)/COUNTA(A$4:A$1569)</f>
        <v/>
      </c>
      <c r="BH940" s="9">
        <f>SUM(R$4:R$1569)/COUNTA(A$4:A$1569)</f>
        <v/>
      </c>
      <c r="BI940" s="9">
        <f>SUM(S$4:S$1569)/COUNTA(A$4:A$1569)</f>
        <v/>
      </c>
      <c r="BJ940" s="9">
        <f>SUM(T$4:T$1569)/COUNTA(A$4:A$1569)</f>
        <v/>
      </c>
      <c r="BK940" s="9">
        <f>SUM(U$4:U$1569)/COUNTA(A$4:A$1569)</f>
        <v/>
      </c>
      <c r="BL940" s="9">
        <f>SUM(V$4:V$1569)/COUNTA(A$4:A$1569)</f>
        <v/>
      </c>
      <c r="BM940" s="9">
        <f>SUM(W$4:W$1569)/COUNTA(A$4:A$1569)</f>
        <v/>
      </c>
      <c r="BN940" s="9">
        <f>SUM(X$4:X$1569)/COUNTA(A$4:A$1569)</f>
        <v/>
      </c>
      <c r="BO940" s="7" t="inlineStr">
        <is>
          <t>.</t>
        </is>
      </c>
      <c r="BP940" s="9">
        <f>IF(Z940&gt;=BB940,0,IFERROR(BB940+(SUMPRODUCT((Z$4:Z$1569&gt;=BB$4:BB$1569)*(Z$4:Z$1569-BB$4:BB$1569))/MAX(1,COUNTIF(Z$4:Z$1569,"&lt;"&amp;BB940+0.01))),BB940))</f>
        <v/>
      </c>
      <c r="BQ940" s="9">
        <f>IF(AA940&gt;=BC940,0,IFERROR(BC940+SUMPRODUCT((AA$4:AA$1569&gt;=BC$4:BC$1569)*(AA$4:AA$1569-BC$4:BC$1569))/MAX(1,COUNTIF(AA$4:AA$1569,"&lt;"&amp;BC940+0.01)),BC940))</f>
        <v/>
      </c>
      <c r="BR940" s="9">
        <f>IF(AB940&gt;=BD940,0,IFERROR(BD940+SUMPRODUCT((AB$4:AB$1569&gt;=BD$4:BD$1569)*(AB$4:AB$1569-BD$4:BD$1569))/MAX(1,COUNTIF(AB$4:AB$1569,"&lt;"&amp;BD940+0.01)),BD940))</f>
        <v/>
      </c>
      <c r="BS940" s="9">
        <f>IF(AC940&gt;=BE940,0,IFERROR(BE940+SUMPRODUCT((AC$4:AC$1569&gt;=BE$4:BE$1569)*(AC$4:AC$1569-BE$4:BE$1569))/MAX(1,COUNTIF(AC$4:AC$1569,"&lt;"&amp;BE940+0.01)),BE940))</f>
        <v/>
      </c>
      <c r="BT940" s="9">
        <f>IF(AD940&gt;=BF940,0,IFERROR(BF940+SUMPRODUCT((AD$4:AD$1569&gt;=BF$4:BF$1569)*(AD$4:AD$1569-BF$4:BF$1569))/MAX(1,COUNTIF(AD$4:AD$1569,"&lt;"&amp;BF940+0.01)),BF940))</f>
        <v/>
      </c>
      <c r="BU940" s="9">
        <f>IF(AE940&gt;=BG940,0,IFERROR(BG940+SUMPRODUCT((AE$4:AE$1569&gt;=BG$4:BG$1569)*(AE$4:AE$1569-BG$4:BG$1569))/MAX(1,COUNTIF(AE$4:AE$1569,"&lt;"&amp;BG940+0.01)),BG940))</f>
        <v/>
      </c>
      <c r="BV940" s="9">
        <f>IF(AF940&gt;=BH940,0,IFERROR(BH940+SUMPRODUCT((AF$4:AF$1569&gt;=BH$4:BH$1569)*(AF$4:AF$1569-BH$4:BH$1569))/MAX(1,COUNTIF(AF$4:AF$1569,"&lt;"&amp;BH940+0.01)),BH940))</f>
        <v/>
      </c>
      <c r="BW940" s="9">
        <f>IF(AG940&gt;=BI940,0,IFERROR(BI940+SUMPRODUCT((AG$4:AG$1569&gt;=BI$4:BI$1569)*(AG$4:AG$1569-BI$4:BI$1569))/MAX(1,COUNTIF(AG$4:AG$1569,"&lt;"&amp;BI940+0.01)),BI940))</f>
        <v/>
      </c>
      <c r="BX940" s="9">
        <f>IF(AH940&gt;=BJ940,0,IFERROR(BJ940+SUMPRODUCT((AH$4:AH$1569&gt;=BJ$4:BJ$1569)*(AH$4:AH$1569-BJ$4:BJ$1569))/MAX(1,COUNTIF(AH$4:AH$1569,"&lt;"&amp;BJ940+0.01)),BJ940))</f>
        <v/>
      </c>
      <c r="BY940" s="9">
        <f>IF(AI940&gt;=BK940,0,IFERROR(BK940+SUMPRODUCT((AI$4:AI$1569&gt;=BK$4:BK$1569)*(AI$4:AI$1569-BK$4:BK$1569))/MAX(1,COUNTIF(AI$4:AI$1569,"&lt;"&amp;BK940+0.01)),BK940))</f>
        <v/>
      </c>
      <c r="BZ940" s="9">
        <f>IF(AJ940&gt;=BL940,0,IFERROR(BL940+SUMPRODUCT((AJ$4:AJ$1569&gt;=BL$4:BL$1569)*(AJ$4:AJ$1569-BL$4:BL$1569))/MAX(1,COUNTIF(AJ$4:AJ$1569,"&lt;"&amp;BL940+0.01)),BL940))</f>
        <v/>
      </c>
      <c r="CA940" s="9">
        <f>IF(AK940&gt;=BM940,0,IFERROR(BM940+SUMPRODUCT((AK$4:AK$1569&gt;=BM$4:BM$1569)*(AK$4:AK$1569-BM$4:BM$1569))/MAX(1,COUNTIF(AK$4:AK$1569,"&lt;"&amp;BM940+0.01)),BM940))</f>
        <v/>
      </c>
      <c r="CB940" s="9">
        <f>IF(AL940&gt;=BN940,0,IFERROR(BN940+SUMPRODUCT((AL$4:AL$1569&gt;=BN$4:BN$1569)*(AL$4:AL$1569-BN$4:BN$1569))/MAX(1,COUNTIF(AL$4:AL$1569,"&lt;"&amp;BN940+0.01)),BN940))</f>
        <v/>
      </c>
      <c r="CC940" s="5">
        <f>IF(AO940="🟢","VERDE",IF(AO940="🟡","AMARELO",IF(AO940="🟠","VERMELHO",IF(AO940="🔴","VERMELHO","ROXO"))))</f>
        <v/>
      </c>
      <c r="CD940" s="5" t="inlineStr">
        <is>
          <t>🏢 REDES</t>
        </is>
      </c>
      <c r="CE940" s="5" t="inlineStr">
        <is>
          <t>CIA DA SAUDE</t>
        </is>
      </c>
    </row>
    <row r="941">
      <c r="A941" s="5" t="inlineStr">
        <is>
          <t>31370417000170</t>
        </is>
      </c>
      <c r="B941" s="5" t="inlineStr">
        <is>
          <t>DE BEM COM A VIDA DISTRIBUIDORA DE ALIME</t>
        </is>
      </c>
      <c r="C941" s="5" t="inlineStr">
        <is>
          <t>06 - SEM GRUPO</t>
        </is>
      </c>
      <c r="D941" s="5" t="inlineStr">
        <is>
          <t>LARISSA PADILHA</t>
        </is>
      </c>
      <c r="E941" s="5" t="inlineStr">
        <is>
          <t>CE</t>
        </is>
      </c>
      <c r="F941" s="5">
        <f>IFERROR(VLOOKUP(C941,$AS$4:$AT$25,2,FALSE),"")</f>
        <v/>
      </c>
      <c r="G941" s="6">
        <f>IFERROR(VLOOKUP(C941,$AS$4:$AX$25,6,FALSE),"")</f>
        <v/>
      </c>
      <c r="H941" s="5">
        <f>IFERROR(VLOOKUP(C941,$AS$4:$AY$25,7,FALSE),"")</f>
        <v/>
      </c>
      <c r="I941" s="5">
        <f>IFERROR(VLOOKUP(C941,$AS$4:$AZ$25,8,FALSE),"")</f>
        <v/>
      </c>
      <c r="J941" s="7" t="inlineStr">
        <is>
          <t>.</t>
        </is>
      </c>
      <c r="K941" s="5" t="inlineStr">
        <is>
          <t>NORDESTE (SEM MA)</t>
        </is>
      </c>
      <c r="L941" s="8" t="n">
        <v>1270.588235294118</v>
      </c>
      <c r="M941" s="9" t="n">
        <v>105.8823529411765</v>
      </c>
      <c r="N941" s="9" t="n">
        <v>105.8823529411765</v>
      </c>
      <c r="O941" s="9" t="n">
        <v>105.8823529411765</v>
      </c>
      <c r="P941" s="9" t="n">
        <v>105.8823529411765</v>
      </c>
      <c r="Q941" s="9" t="n">
        <v>105.8823529411765</v>
      </c>
      <c r="R941" s="9" t="n">
        <v>105.8823529411765</v>
      </c>
      <c r="S941" s="9" t="n">
        <v>105.8823529411765</v>
      </c>
      <c r="T941" s="9" t="n">
        <v>105.8823529411765</v>
      </c>
      <c r="U941" s="9" t="n">
        <v>105.8823529411765</v>
      </c>
      <c r="V941" s="9" t="n">
        <v>105.8823529411765</v>
      </c>
      <c r="W941" s="9" t="n">
        <v>105.8823529411765</v>
      </c>
      <c r="X941" s="9" t="n">
        <v>105.8823529411765</v>
      </c>
      <c r="Y941" s="7" t="inlineStr">
        <is>
          <t>.</t>
        </is>
      </c>
      <c r="Z941" s="8">
        <f>SUM(AA941:AL941)</f>
        <v/>
      </c>
      <c r="AA941" s="9" t="n">
        <v>0</v>
      </c>
      <c r="AB941" s="9" t="n">
        <v>0</v>
      </c>
      <c r="AC941" s="9" t="n">
        <v>0</v>
      </c>
      <c r="AD941" s="9" t="n">
        <v>0</v>
      </c>
      <c r="AE941" s="9" t="n">
        <v>0</v>
      </c>
      <c r="AF941" s="9" t="n">
        <v>0</v>
      </c>
      <c r="AG941" s="9" t="n">
        <v>0</v>
      </c>
      <c r="AH941" s="9" t="n">
        <v>0</v>
      </c>
      <c r="AI941" s="9" t="n">
        <v>0</v>
      </c>
      <c r="AJ941" s="9" t="n">
        <v>0</v>
      </c>
      <c r="AK941" s="9" t="n">
        <v>0</v>
      </c>
      <c r="AL941" s="9" t="n">
        <v>0</v>
      </c>
      <c r="AM941" s="7" t="inlineStr">
        <is>
          <t>.</t>
        </is>
      </c>
      <c r="AN941" s="6">
        <f>IF(L941=0,0,Z941/L941)</f>
        <v/>
      </c>
      <c r="AO941" s="5">
        <f>IF(AN941="","",IF(AN941&gt;=0.9,"🟢",IF(AN941&gt;=0.7,"🟡",IF(AN941&gt;=0.5,"🟠","🔴"))))</f>
        <v/>
      </c>
      <c r="AP941" s="9">
        <f>IF(L941=0,0,L941-Z941)</f>
        <v/>
      </c>
      <c r="AQ941" s="5">
        <f>IF(Z941=0,"",RANK(Z941,Z$4:Z$1569,0))</f>
        <v/>
      </c>
      <c r="AR941" s="7" t="inlineStr">
        <is>
          <t>.</t>
        </is>
      </c>
      <c r="BA941" s="7" t="inlineStr">
        <is>
          <t>.</t>
        </is>
      </c>
      <c r="BB941" s="9">
        <f>SUM(L$4:L$1569)/COUNTA(A$4:A$1569)</f>
        <v/>
      </c>
      <c r="BC941" s="9">
        <f>SUM(M$4:M$1569)/COUNTA(A$4:A$1569)</f>
        <v/>
      </c>
      <c r="BD941" s="9">
        <f>SUM(N$4:N$1569)/COUNTA(A$4:A$1569)</f>
        <v/>
      </c>
      <c r="BE941" s="9">
        <f>SUM(O$4:O$1569)/COUNTA(A$4:A$1569)</f>
        <v/>
      </c>
      <c r="BF941" s="9">
        <f>SUM(P$4:P$1569)/COUNTA(A$4:A$1569)</f>
        <v/>
      </c>
      <c r="BG941" s="9">
        <f>SUM(Q$4:Q$1569)/COUNTA(A$4:A$1569)</f>
        <v/>
      </c>
      <c r="BH941" s="9">
        <f>SUM(R$4:R$1569)/COUNTA(A$4:A$1569)</f>
        <v/>
      </c>
      <c r="BI941" s="9">
        <f>SUM(S$4:S$1569)/COUNTA(A$4:A$1569)</f>
        <v/>
      </c>
      <c r="BJ941" s="9">
        <f>SUM(T$4:T$1569)/COUNTA(A$4:A$1569)</f>
        <v/>
      </c>
      <c r="BK941" s="9">
        <f>SUM(U$4:U$1569)/COUNTA(A$4:A$1569)</f>
        <v/>
      </c>
      <c r="BL941" s="9">
        <f>SUM(V$4:V$1569)/COUNTA(A$4:A$1569)</f>
        <v/>
      </c>
      <c r="BM941" s="9">
        <f>SUM(W$4:W$1569)/COUNTA(A$4:A$1569)</f>
        <v/>
      </c>
      <c r="BN941" s="9">
        <f>SUM(X$4:X$1569)/COUNTA(A$4:A$1569)</f>
        <v/>
      </c>
      <c r="BO941" s="7" t="inlineStr">
        <is>
          <t>.</t>
        </is>
      </c>
      <c r="BP941" s="9">
        <f>IF(Z941&gt;=BB941,0,IFERROR(BB941+(SUMPRODUCT((Z$4:Z$1569&gt;=BB$4:BB$1569)*(Z$4:Z$1569-BB$4:BB$1569))/MAX(1,COUNTIF(Z$4:Z$1569,"&lt;"&amp;BB941+0.01))),BB941))</f>
        <v/>
      </c>
      <c r="BQ941" s="9">
        <f>IF(AA941&gt;=BC941,0,IFERROR(BC941+SUMPRODUCT((AA$4:AA$1569&gt;=BC$4:BC$1569)*(AA$4:AA$1569-BC$4:BC$1569))/MAX(1,COUNTIF(AA$4:AA$1569,"&lt;"&amp;BC941+0.01)),BC941))</f>
        <v/>
      </c>
      <c r="BR941" s="9">
        <f>IF(AB941&gt;=BD941,0,IFERROR(BD941+SUMPRODUCT((AB$4:AB$1569&gt;=BD$4:BD$1569)*(AB$4:AB$1569-BD$4:BD$1569))/MAX(1,COUNTIF(AB$4:AB$1569,"&lt;"&amp;BD941+0.01)),BD941))</f>
        <v/>
      </c>
      <c r="BS941" s="9">
        <f>IF(AC941&gt;=BE941,0,IFERROR(BE941+SUMPRODUCT((AC$4:AC$1569&gt;=BE$4:BE$1569)*(AC$4:AC$1569-BE$4:BE$1569))/MAX(1,COUNTIF(AC$4:AC$1569,"&lt;"&amp;BE941+0.01)),BE941))</f>
        <v/>
      </c>
      <c r="BT941" s="9">
        <f>IF(AD941&gt;=BF941,0,IFERROR(BF941+SUMPRODUCT((AD$4:AD$1569&gt;=BF$4:BF$1569)*(AD$4:AD$1569-BF$4:BF$1569))/MAX(1,COUNTIF(AD$4:AD$1569,"&lt;"&amp;BF941+0.01)),BF941))</f>
        <v/>
      </c>
      <c r="BU941" s="9">
        <f>IF(AE941&gt;=BG941,0,IFERROR(BG941+SUMPRODUCT((AE$4:AE$1569&gt;=BG$4:BG$1569)*(AE$4:AE$1569-BG$4:BG$1569))/MAX(1,COUNTIF(AE$4:AE$1569,"&lt;"&amp;BG941+0.01)),BG941))</f>
        <v/>
      </c>
      <c r="BV941" s="9">
        <f>IF(AF941&gt;=BH941,0,IFERROR(BH941+SUMPRODUCT((AF$4:AF$1569&gt;=BH$4:BH$1569)*(AF$4:AF$1569-BH$4:BH$1569))/MAX(1,COUNTIF(AF$4:AF$1569,"&lt;"&amp;BH941+0.01)),BH941))</f>
        <v/>
      </c>
      <c r="BW941" s="9">
        <f>IF(AG941&gt;=BI941,0,IFERROR(BI941+SUMPRODUCT((AG$4:AG$1569&gt;=BI$4:BI$1569)*(AG$4:AG$1569-BI$4:BI$1569))/MAX(1,COUNTIF(AG$4:AG$1569,"&lt;"&amp;BI941+0.01)),BI941))</f>
        <v/>
      </c>
      <c r="BX941" s="9">
        <f>IF(AH941&gt;=BJ941,0,IFERROR(BJ941+SUMPRODUCT((AH$4:AH$1569&gt;=BJ$4:BJ$1569)*(AH$4:AH$1569-BJ$4:BJ$1569))/MAX(1,COUNTIF(AH$4:AH$1569,"&lt;"&amp;BJ941+0.01)),BJ941))</f>
        <v/>
      </c>
      <c r="BY941" s="9">
        <f>IF(AI941&gt;=BK941,0,IFERROR(BK941+SUMPRODUCT((AI$4:AI$1569&gt;=BK$4:BK$1569)*(AI$4:AI$1569-BK$4:BK$1569))/MAX(1,COUNTIF(AI$4:AI$1569,"&lt;"&amp;BK941+0.01)),BK941))</f>
        <v/>
      </c>
      <c r="BZ941" s="9">
        <f>IF(AJ941&gt;=BL941,0,IFERROR(BL941+SUMPRODUCT((AJ$4:AJ$1569&gt;=BL$4:BL$1569)*(AJ$4:AJ$1569-BL$4:BL$1569))/MAX(1,COUNTIF(AJ$4:AJ$1569,"&lt;"&amp;BL941+0.01)),BL941))</f>
        <v/>
      </c>
      <c r="CA941" s="9">
        <f>IF(AK941&gt;=BM941,0,IFERROR(BM941+SUMPRODUCT((AK$4:AK$1569&gt;=BM$4:BM$1569)*(AK$4:AK$1569-BM$4:BM$1569))/MAX(1,COUNTIF(AK$4:AK$1569,"&lt;"&amp;BM941+0.01)),BM941))</f>
        <v/>
      </c>
      <c r="CB941" s="9">
        <f>IF(AL941&gt;=BN941,0,IFERROR(BN941+SUMPRODUCT((AL$4:AL$1569&gt;=BN$4:BN$1569)*(AL$4:AL$1569-BN$4:BN$1569))/MAX(1,COUNTIF(AL$4:AL$1569,"&lt;"&amp;BN941+0.01)),BN941))</f>
        <v/>
      </c>
      <c r="CC941" s="5">
        <f>IF(AO941="🟢","VERDE",IF(AO941="🟡","AMARELO",IF(AO941="🟠","VERMELHO",IF(AO941="🔴","VERMELHO","ROXO"))))</f>
        <v/>
      </c>
      <c r="CD941" s="5" t="inlineStr">
        <is>
          <t>🌎 REGIÕES</t>
        </is>
      </c>
      <c r="CE941" s="5" t="inlineStr">
        <is>
          <t>SEM REDE</t>
        </is>
      </c>
    </row>
    <row r="942">
      <c r="A942" s="5" t="inlineStr">
        <is>
          <t>31420497000120</t>
        </is>
      </c>
      <c r="B942" s="5" t="inlineStr">
        <is>
          <t>ALPHA ALIMENTOS LTDA - ME</t>
        </is>
      </c>
      <c r="C942" s="5" t="inlineStr">
        <is>
          <t>06 - SEM GRUPO</t>
        </is>
      </c>
      <c r="D942" s="5" t="inlineStr">
        <is>
          <t>HEMANUELE DITZEL (MANU)</t>
        </is>
      </c>
      <c r="E942" s="5" t="inlineStr">
        <is>
          <t>PR</t>
        </is>
      </c>
      <c r="F942" s="5">
        <f>IFERROR(VLOOKUP(C942,$AS$4:$AT$25,2,FALSE),"")</f>
        <v/>
      </c>
      <c r="G942" s="6">
        <f>IFERROR(VLOOKUP(C942,$AS$4:$AX$25,6,FALSE),"")</f>
        <v/>
      </c>
      <c r="H942" s="5">
        <f>IFERROR(VLOOKUP(C942,$AS$4:$AY$25,7,FALSE),"")</f>
        <v/>
      </c>
      <c r="I942" s="5">
        <f>IFERROR(VLOOKUP(C942,$AS$4:$AZ$25,8,FALSE),"")</f>
        <v/>
      </c>
      <c r="J942" s="7" t="inlineStr">
        <is>
          <t>.</t>
        </is>
      </c>
      <c r="K942" s="5" t="inlineStr">
        <is>
          <t>SUL</t>
        </is>
      </c>
      <c r="L942" s="8" t="n">
        <v>1711.764705882353</v>
      </c>
      <c r="M942" s="9" t="n">
        <v>123.5294117647059</v>
      </c>
      <c r="N942" s="9" t="n">
        <v>123.5294117647059</v>
      </c>
      <c r="O942" s="9" t="n">
        <v>123.5294117647059</v>
      </c>
      <c r="P942" s="9" t="n">
        <v>141.1764705882353</v>
      </c>
      <c r="Q942" s="9" t="n">
        <v>141.1764705882353</v>
      </c>
      <c r="R942" s="9" t="n">
        <v>141.1764705882353</v>
      </c>
      <c r="S942" s="9" t="n">
        <v>141.1764705882353</v>
      </c>
      <c r="T942" s="9" t="n">
        <v>141.1764705882353</v>
      </c>
      <c r="U942" s="9" t="n">
        <v>158.8235294117647</v>
      </c>
      <c r="V942" s="9" t="n">
        <v>158.8235294117647</v>
      </c>
      <c r="W942" s="9" t="n">
        <v>158.8235294117647</v>
      </c>
      <c r="X942" s="9" t="n">
        <v>158.8235294117647</v>
      </c>
      <c r="Y942" s="7" t="inlineStr">
        <is>
          <t>.</t>
        </is>
      </c>
      <c r="Z942" s="8">
        <f>SUM(AA942:AL942)</f>
        <v/>
      </c>
      <c r="AA942" s="9" t="n">
        <v>0</v>
      </c>
      <c r="AB942" s="9" t="n">
        <v>0</v>
      </c>
      <c r="AC942" s="9" t="n">
        <v>0</v>
      </c>
      <c r="AD942" s="9" t="n">
        <v>0</v>
      </c>
      <c r="AE942" s="9" t="n">
        <v>0</v>
      </c>
      <c r="AF942" s="9" t="n">
        <v>0</v>
      </c>
      <c r="AG942" s="9" t="n">
        <v>0</v>
      </c>
      <c r="AH942" s="9" t="n">
        <v>0</v>
      </c>
      <c r="AI942" s="9" t="n">
        <v>0</v>
      </c>
      <c r="AJ942" s="9" t="n">
        <v>0</v>
      </c>
      <c r="AK942" s="9" t="n">
        <v>0</v>
      </c>
      <c r="AL942" s="9" t="n">
        <v>0</v>
      </c>
      <c r="AM942" s="7" t="inlineStr">
        <is>
          <t>.</t>
        </is>
      </c>
      <c r="AN942" s="6">
        <f>IF(L942=0,0,Z942/L942)</f>
        <v/>
      </c>
      <c r="AO942" s="5">
        <f>IF(AN942="","",IF(AN942&gt;=0.9,"🟢",IF(AN942&gt;=0.7,"🟡",IF(AN942&gt;=0.5,"🟠","🔴"))))</f>
        <v/>
      </c>
      <c r="AP942" s="9">
        <f>IF(L942=0,0,L942-Z942)</f>
        <v/>
      </c>
      <c r="AQ942" s="5">
        <f>IF(Z942=0,"",RANK(Z942,Z$4:Z$1569,0))</f>
        <v/>
      </c>
      <c r="AR942" s="7" t="inlineStr">
        <is>
          <t>.</t>
        </is>
      </c>
      <c r="BA942" s="7" t="inlineStr">
        <is>
          <t>.</t>
        </is>
      </c>
      <c r="BB942" s="9">
        <f>SUM(L$4:L$1569)/COUNTA(A$4:A$1569)</f>
        <v/>
      </c>
      <c r="BC942" s="9">
        <f>SUM(M$4:M$1569)/COUNTA(A$4:A$1569)</f>
        <v/>
      </c>
      <c r="BD942" s="9">
        <f>SUM(N$4:N$1569)/COUNTA(A$4:A$1569)</f>
        <v/>
      </c>
      <c r="BE942" s="9">
        <f>SUM(O$4:O$1569)/COUNTA(A$4:A$1569)</f>
        <v/>
      </c>
      <c r="BF942" s="9">
        <f>SUM(P$4:P$1569)/COUNTA(A$4:A$1569)</f>
        <v/>
      </c>
      <c r="BG942" s="9">
        <f>SUM(Q$4:Q$1569)/COUNTA(A$4:A$1569)</f>
        <v/>
      </c>
      <c r="BH942" s="9">
        <f>SUM(R$4:R$1569)/COUNTA(A$4:A$1569)</f>
        <v/>
      </c>
      <c r="BI942" s="9">
        <f>SUM(S$4:S$1569)/COUNTA(A$4:A$1569)</f>
        <v/>
      </c>
      <c r="BJ942" s="9">
        <f>SUM(T$4:T$1569)/COUNTA(A$4:A$1569)</f>
        <v/>
      </c>
      <c r="BK942" s="9">
        <f>SUM(U$4:U$1569)/COUNTA(A$4:A$1569)</f>
        <v/>
      </c>
      <c r="BL942" s="9">
        <f>SUM(V$4:V$1569)/COUNTA(A$4:A$1569)</f>
        <v/>
      </c>
      <c r="BM942" s="9">
        <f>SUM(W$4:W$1569)/COUNTA(A$4:A$1569)</f>
        <v/>
      </c>
      <c r="BN942" s="9">
        <f>SUM(X$4:X$1569)/COUNTA(A$4:A$1569)</f>
        <v/>
      </c>
      <c r="BO942" s="7" t="inlineStr">
        <is>
          <t>.</t>
        </is>
      </c>
      <c r="BP942" s="9">
        <f>IF(Z942&gt;=BB942,0,IFERROR(BB942+(SUMPRODUCT((Z$4:Z$1569&gt;=BB$4:BB$1569)*(Z$4:Z$1569-BB$4:BB$1569))/MAX(1,COUNTIF(Z$4:Z$1569,"&lt;"&amp;BB942+0.01))),BB942))</f>
        <v/>
      </c>
      <c r="BQ942" s="9">
        <f>IF(AA942&gt;=BC942,0,IFERROR(BC942+SUMPRODUCT((AA$4:AA$1569&gt;=BC$4:BC$1569)*(AA$4:AA$1569-BC$4:BC$1569))/MAX(1,COUNTIF(AA$4:AA$1569,"&lt;"&amp;BC942+0.01)),BC942))</f>
        <v/>
      </c>
      <c r="BR942" s="9">
        <f>IF(AB942&gt;=BD942,0,IFERROR(BD942+SUMPRODUCT((AB$4:AB$1569&gt;=BD$4:BD$1569)*(AB$4:AB$1569-BD$4:BD$1569))/MAX(1,COUNTIF(AB$4:AB$1569,"&lt;"&amp;BD942+0.01)),BD942))</f>
        <v/>
      </c>
      <c r="BS942" s="9">
        <f>IF(AC942&gt;=BE942,0,IFERROR(BE942+SUMPRODUCT((AC$4:AC$1569&gt;=BE$4:BE$1569)*(AC$4:AC$1569-BE$4:BE$1569))/MAX(1,COUNTIF(AC$4:AC$1569,"&lt;"&amp;BE942+0.01)),BE942))</f>
        <v/>
      </c>
      <c r="BT942" s="9">
        <f>IF(AD942&gt;=BF942,0,IFERROR(BF942+SUMPRODUCT((AD$4:AD$1569&gt;=BF$4:BF$1569)*(AD$4:AD$1569-BF$4:BF$1569))/MAX(1,COUNTIF(AD$4:AD$1569,"&lt;"&amp;BF942+0.01)),BF942))</f>
        <v/>
      </c>
      <c r="BU942" s="9">
        <f>IF(AE942&gt;=BG942,0,IFERROR(BG942+SUMPRODUCT((AE$4:AE$1569&gt;=BG$4:BG$1569)*(AE$4:AE$1569-BG$4:BG$1569))/MAX(1,COUNTIF(AE$4:AE$1569,"&lt;"&amp;BG942+0.01)),BG942))</f>
        <v/>
      </c>
      <c r="BV942" s="9">
        <f>IF(AF942&gt;=BH942,0,IFERROR(BH942+SUMPRODUCT((AF$4:AF$1569&gt;=BH$4:BH$1569)*(AF$4:AF$1569-BH$4:BH$1569))/MAX(1,COUNTIF(AF$4:AF$1569,"&lt;"&amp;BH942+0.01)),BH942))</f>
        <v/>
      </c>
      <c r="BW942" s="9">
        <f>IF(AG942&gt;=BI942,0,IFERROR(BI942+SUMPRODUCT((AG$4:AG$1569&gt;=BI$4:BI$1569)*(AG$4:AG$1569-BI$4:BI$1569))/MAX(1,COUNTIF(AG$4:AG$1569,"&lt;"&amp;BI942+0.01)),BI942))</f>
        <v/>
      </c>
      <c r="BX942" s="9">
        <f>IF(AH942&gt;=BJ942,0,IFERROR(BJ942+SUMPRODUCT((AH$4:AH$1569&gt;=BJ$4:BJ$1569)*(AH$4:AH$1569-BJ$4:BJ$1569))/MAX(1,COUNTIF(AH$4:AH$1569,"&lt;"&amp;BJ942+0.01)),BJ942))</f>
        <v/>
      </c>
      <c r="BY942" s="9">
        <f>IF(AI942&gt;=BK942,0,IFERROR(BK942+SUMPRODUCT((AI$4:AI$1569&gt;=BK$4:BK$1569)*(AI$4:AI$1569-BK$4:BK$1569))/MAX(1,COUNTIF(AI$4:AI$1569,"&lt;"&amp;BK942+0.01)),BK942))</f>
        <v/>
      </c>
      <c r="BZ942" s="9">
        <f>IF(AJ942&gt;=BL942,0,IFERROR(BL942+SUMPRODUCT((AJ$4:AJ$1569&gt;=BL$4:BL$1569)*(AJ$4:AJ$1569-BL$4:BL$1569))/MAX(1,COUNTIF(AJ$4:AJ$1569,"&lt;"&amp;BL942+0.01)),BL942))</f>
        <v/>
      </c>
      <c r="CA942" s="9">
        <f>IF(AK942&gt;=BM942,0,IFERROR(BM942+SUMPRODUCT((AK$4:AK$1569&gt;=BM$4:BM$1569)*(AK$4:AK$1569-BM$4:BM$1569))/MAX(1,COUNTIF(AK$4:AK$1569,"&lt;"&amp;BM942+0.01)),BM942))</f>
        <v/>
      </c>
      <c r="CB942" s="9">
        <f>IF(AL942&gt;=BN942,0,IFERROR(BN942+SUMPRODUCT((AL$4:AL$1569&gt;=BN$4:BN$1569)*(AL$4:AL$1569-BN$4:BN$1569))/MAX(1,COUNTIF(AL$4:AL$1569,"&lt;"&amp;BN942+0.01)),BN942))</f>
        <v/>
      </c>
      <c r="CC942" s="5">
        <f>IF(AO942="🟢","VERDE",IF(AO942="🟡","AMARELO",IF(AO942="🟠","VERMELHO",IF(AO942="🔴","VERMELHO","ROXO"))))</f>
        <v/>
      </c>
      <c r="CD942" s="5" t="inlineStr">
        <is>
          <t>🌎 REGIÕES</t>
        </is>
      </c>
      <c r="CE942" s="5" t="inlineStr">
        <is>
          <t>SEM REDE</t>
        </is>
      </c>
    </row>
    <row r="943">
      <c r="A943" s="5" t="inlineStr">
        <is>
          <t>31467879000100</t>
        </is>
      </c>
      <c r="B943" s="5" t="inlineStr">
        <is>
          <t>VANIA DOS SANTOS SILVA 97738719591 - ME</t>
        </is>
      </c>
      <c r="C943" s="5" t="inlineStr">
        <is>
          <t>06 - SEM GRUPO</t>
        </is>
      </c>
      <c r="D943" s="5" t="inlineStr">
        <is>
          <t>LARISSA PADILHA</t>
        </is>
      </c>
      <c r="E943" s="5" t="inlineStr">
        <is>
          <t>BA</t>
        </is>
      </c>
      <c r="F943" s="5">
        <f>IFERROR(VLOOKUP(C943,$AS$4:$AT$25,2,FALSE),"")</f>
        <v/>
      </c>
      <c r="G943" s="6">
        <f>IFERROR(VLOOKUP(C943,$AS$4:$AX$25,6,FALSE),"")</f>
        <v/>
      </c>
      <c r="H943" s="5">
        <f>IFERROR(VLOOKUP(C943,$AS$4:$AY$25,7,FALSE),"")</f>
        <v/>
      </c>
      <c r="I943" s="5">
        <f>IFERROR(VLOOKUP(C943,$AS$4:$AZ$25,8,FALSE),"")</f>
        <v/>
      </c>
      <c r="J943" s="7" t="inlineStr">
        <is>
          <t>.</t>
        </is>
      </c>
      <c r="K943" s="5" t="inlineStr">
        <is>
          <t>NORDESTE (SEM MA)</t>
        </is>
      </c>
      <c r="L943" s="8" t="n">
        <v>1440</v>
      </c>
      <c r="M943" s="9" t="n">
        <v>120</v>
      </c>
      <c r="N943" s="9" t="n">
        <v>120</v>
      </c>
      <c r="O943" s="9" t="n">
        <v>120</v>
      </c>
      <c r="P943" s="9" t="n">
        <v>120</v>
      </c>
      <c r="Q943" s="9" t="n">
        <v>120</v>
      </c>
      <c r="R943" s="9" t="n">
        <v>120</v>
      </c>
      <c r="S943" s="9" t="n">
        <v>120</v>
      </c>
      <c r="T943" s="9" t="n">
        <v>120</v>
      </c>
      <c r="U943" s="9" t="n">
        <v>120</v>
      </c>
      <c r="V943" s="9" t="n">
        <v>120</v>
      </c>
      <c r="W943" s="9" t="n">
        <v>120</v>
      </c>
      <c r="X943" s="9" t="n">
        <v>120</v>
      </c>
      <c r="Y943" s="7" t="inlineStr">
        <is>
          <t>.</t>
        </is>
      </c>
      <c r="Z943" s="8">
        <f>SUM(AA943:AL943)</f>
        <v/>
      </c>
      <c r="AA943" s="9" t="n">
        <v>0</v>
      </c>
      <c r="AB943" s="9" t="n">
        <v>0</v>
      </c>
      <c r="AC943" s="9" t="n">
        <v>0</v>
      </c>
      <c r="AD943" s="9" t="n">
        <v>0</v>
      </c>
      <c r="AE943" s="9" t="n">
        <v>0</v>
      </c>
      <c r="AF943" s="9" t="n">
        <v>0</v>
      </c>
      <c r="AG943" s="9" t="n">
        <v>0</v>
      </c>
      <c r="AH943" s="9" t="n">
        <v>0</v>
      </c>
      <c r="AI943" s="9" t="n">
        <v>0</v>
      </c>
      <c r="AJ943" s="9" t="n">
        <v>0</v>
      </c>
      <c r="AK943" s="9" t="n">
        <v>0</v>
      </c>
      <c r="AL943" s="9" t="n">
        <v>0</v>
      </c>
      <c r="AM943" s="7" t="inlineStr">
        <is>
          <t>.</t>
        </is>
      </c>
      <c r="AN943" s="6">
        <f>IF(L943=0,0,Z943/L943)</f>
        <v/>
      </c>
      <c r="AO943" s="5">
        <f>IF(AN943="","",IF(AN943&gt;=0.9,"🟢",IF(AN943&gt;=0.7,"🟡",IF(AN943&gt;=0.5,"🟠","🔴"))))</f>
        <v/>
      </c>
      <c r="AP943" s="9">
        <f>IF(L943=0,0,L943-Z943)</f>
        <v/>
      </c>
      <c r="AQ943" s="5">
        <f>IF(Z943=0,"",RANK(Z943,Z$4:Z$1569,0))</f>
        <v/>
      </c>
      <c r="AR943" s="7" t="inlineStr">
        <is>
          <t>.</t>
        </is>
      </c>
      <c r="BA943" s="7" t="inlineStr">
        <is>
          <t>.</t>
        </is>
      </c>
      <c r="BB943" s="9">
        <f>SUM(L$4:L$1569)/COUNTA(A$4:A$1569)</f>
        <v/>
      </c>
      <c r="BC943" s="9">
        <f>SUM(M$4:M$1569)/COUNTA(A$4:A$1569)</f>
        <v/>
      </c>
      <c r="BD943" s="9">
        <f>SUM(N$4:N$1569)/COUNTA(A$4:A$1569)</f>
        <v/>
      </c>
      <c r="BE943" s="9">
        <f>SUM(O$4:O$1569)/COUNTA(A$4:A$1569)</f>
        <v/>
      </c>
      <c r="BF943" s="9">
        <f>SUM(P$4:P$1569)/COUNTA(A$4:A$1569)</f>
        <v/>
      </c>
      <c r="BG943" s="9">
        <f>SUM(Q$4:Q$1569)/COUNTA(A$4:A$1569)</f>
        <v/>
      </c>
      <c r="BH943" s="9">
        <f>SUM(R$4:R$1569)/COUNTA(A$4:A$1569)</f>
        <v/>
      </c>
      <c r="BI943" s="9">
        <f>SUM(S$4:S$1569)/COUNTA(A$4:A$1569)</f>
        <v/>
      </c>
      <c r="BJ943" s="9">
        <f>SUM(T$4:T$1569)/COUNTA(A$4:A$1569)</f>
        <v/>
      </c>
      <c r="BK943" s="9">
        <f>SUM(U$4:U$1569)/COUNTA(A$4:A$1569)</f>
        <v/>
      </c>
      <c r="BL943" s="9">
        <f>SUM(V$4:V$1569)/COUNTA(A$4:A$1569)</f>
        <v/>
      </c>
      <c r="BM943" s="9">
        <f>SUM(W$4:W$1569)/COUNTA(A$4:A$1569)</f>
        <v/>
      </c>
      <c r="BN943" s="9">
        <f>SUM(X$4:X$1569)/COUNTA(A$4:A$1569)</f>
        <v/>
      </c>
      <c r="BO943" s="7" t="inlineStr">
        <is>
          <t>.</t>
        </is>
      </c>
      <c r="BP943" s="9">
        <f>IF(Z943&gt;=BB943,0,IFERROR(BB943+(SUMPRODUCT((Z$4:Z$1569&gt;=BB$4:BB$1569)*(Z$4:Z$1569-BB$4:BB$1569))/MAX(1,COUNTIF(Z$4:Z$1569,"&lt;"&amp;BB943+0.01))),BB943))</f>
        <v/>
      </c>
      <c r="BQ943" s="9">
        <f>IF(AA943&gt;=BC943,0,IFERROR(BC943+SUMPRODUCT((AA$4:AA$1569&gt;=BC$4:BC$1569)*(AA$4:AA$1569-BC$4:BC$1569))/MAX(1,COUNTIF(AA$4:AA$1569,"&lt;"&amp;BC943+0.01)),BC943))</f>
        <v/>
      </c>
      <c r="BR943" s="9">
        <f>IF(AB943&gt;=BD943,0,IFERROR(BD943+SUMPRODUCT((AB$4:AB$1569&gt;=BD$4:BD$1569)*(AB$4:AB$1569-BD$4:BD$1569))/MAX(1,COUNTIF(AB$4:AB$1569,"&lt;"&amp;BD943+0.01)),BD943))</f>
        <v/>
      </c>
      <c r="BS943" s="9">
        <f>IF(AC943&gt;=BE943,0,IFERROR(BE943+SUMPRODUCT((AC$4:AC$1569&gt;=BE$4:BE$1569)*(AC$4:AC$1569-BE$4:BE$1569))/MAX(1,COUNTIF(AC$4:AC$1569,"&lt;"&amp;BE943+0.01)),BE943))</f>
        <v/>
      </c>
      <c r="BT943" s="9">
        <f>IF(AD943&gt;=BF943,0,IFERROR(BF943+SUMPRODUCT((AD$4:AD$1569&gt;=BF$4:BF$1569)*(AD$4:AD$1569-BF$4:BF$1569))/MAX(1,COUNTIF(AD$4:AD$1569,"&lt;"&amp;BF943+0.01)),BF943))</f>
        <v/>
      </c>
      <c r="BU943" s="9">
        <f>IF(AE943&gt;=BG943,0,IFERROR(BG943+SUMPRODUCT((AE$4:AE$1569&gt;=BG$4:BG$1569)*(AE$4:AE$1569-BG$4:BG$1569))/MAX(1,COUNTIF(AE$4:AE$1569,"&lt;"&amp;BG943+0.01)),BG943))</f>
        <v/>
      </c>
      <c r="BV943" s="9">
        <f>IF(AF943&gt;=BH943,0,IFERROR(BH943+SUMPRODUCT((AF$4:AF$1569&gt;=BH$4:BH$1569)*(AF$4:AF$1569-BH$4:BH$1569))/MAX(1,COUNTIF(AF$4:AF$1569,"&lt;"&amp;BH943+0.01)),BH943))</f>
        <v/>
      </c>
      <c r="BW943" s="9">
        <f>IF(AG943&gt;=BI943,0,IFERROR(BI943+SUMPRODUCT((AG$4:AG$1569&gt;=BI$4:BI$1569)*(AG$4:AG$1569-BI$4:BI$1569))/MAX(1,COUNTIF(AG$4:AG$1569,"&lt;"&amp;BI943+0.01)),BI943))</f>
        <v/>
      </c>
      <c r="BX943" s="9">
        <f>IF(AH943&gt;=BJ943,0,IFERROR(BJ943+SUMPRODUCT((AH$4:AH$1569&gt;=BJ$4:BJ$1569)*(AH$4:AH$1569-BJ$4:BJ$1569))/MAX(1,COUNTIF(AH$4:AH$1569,"&lt;"&amp;BJ943+0.01)),BJ943))</f>
        <v/>
      </c>
      <c r="BY943" s="9">
        <f>IF(AI943&gt;=BK943,0,IFERROR(BK943+SUMPRODUCT((AI$4:AI$1569&gt;=BK$4:BK$1569)*(AI$4:AI$1569-BK$4:BK$1569))/MAX(1,COUNTIF(AI$4:AI$1569,"&lt;"&amp;BK943+0.01)),BK943))</f>
        <v/>
      </c>
      <c r="BZ943" s="9">
        <f>IF(AJ943&gt;=BL943,0,IFERROR(BL943+SUMPRODUCT((AJ$4:AJ$1569&gt;=BL$4:BL$1569)*(AJ$4:AJ$1569-BL$4:BL$1569))/MAX(1,COUNTIF(AJ$4:AJ$1569,"&lt;"&amp;BL943+0.01)),BL943))</f>
        <v/>
      </c>
      <c r="CA943" s="9">
        <f>IF(AK943&gt;=BM943,0,IFERROR(BM943+SUMPRODUCT((AK$4:AK$1569&gt;=BM$4:BM$1569)*(AK$4:AK$1569-BM$4:BM$1569))/MAX(1,COUNTIF(AK$4:AK$1569,"&lt;"&amp;BM943+0.01)),BM943))</f>
        <v/>
      </c>
      <c r="CB943" s="9">
        <f>IF(AL943&gt;=BN943,0,IFERROR(BN943+SUMPRODUCT((AL$4:AL$1569&gt;=BN$4:BN$1569)*(AL$4:AL$1569-BN$4:BN$1569))/MAX(1,COUNTIF(AL$4:AL$1569,"&lt;"&amp;BN943+0.01)),BN943))</f>
        <v/>
      </c>
      <c r="CC943" s="5">
        <f>IF(AO943="🟢","VERDE",IF(AO943="🟡","AMARELO",IF(AO943="🟠","VERMELHO",IF(AO943="🔴","VERMELHO","ROXO"))))</f>
        <v/>
      </c>
      <c r="CD943" s="5" t="inlineStr">
        <is>
          <t>🌎 REGIÕES</t>
        </is>
      </c>
      <c r="CE943" s="5" t="inlineStr">
        <is>
          <t>SEM REDE</t>
        </is>
      </c>
    </row>
    <row r="944">
      <c r="A944" s="5" t="inlineStr">
        <is>
          <t>31475982000100</t>
        </is>
      </c>
      <c r="B944" s="5" t="inlineStr">
        <is>
          <t>FACHINETTO PRODUTOS NATURAIS LTDA - ME</t>
        </is>
      </c>
      <c r="C944" s="5" t="inlineStr">
        <is>
          <t>06 - SEM GRUPO</t>
        </is>
      </c>
      <c r="D944" s="5" t="inlineStr">
        <is>
          <t>HEMANUELE DITZEL (MANU)</t>
        </is>
      </c>
      <c r="E944" s="5" t="inlineStr">
        <is>
          <t>PR</t>
        </is>
      </c>
      <c r="F944" s="5">
        <f>IFERROR(VLOOKUP(C944,$AS$4:$AT$25,2,FALSE),"")</f>
        <v/>
      </c>
      <c r="G944" s="6">
        <f>IFERROR(VLOOKUP(C944,$AS$4:$AX$25,6,FALSE),"")</f>
        <v/>
      </c>
      <c r="H944" s="5">
        <f>IFERROR(VLOOKUP(C944,$AS$4:$AY$25,7,FALSE),"")</f>
        <v/>
      </c>
      <c r="I944" s="5">
        <f>IFERROR(VLOOKUP(C944,$AS$4:$AZ$25,8,FALSE),"")</f>
        <v/>
      </c>
      <c r="J944" s="7" t="inlineStr">
        <is>
          <t>.</t>
        </is>
      </c>
      <c r="K944" s="5" t="inlineStr">
        <is>
          <t>SUL</t>
        </is>
      </c>
      <c r="L944" s="8" t="n">
        <v>1613.793103448276</v>
      </c>
      <c r="M944" s="9" t="n">
        <v>124.1379310344828</v>
      </c>
      <c r="N944" s="9" t="n">
        <v>124.1379310344828</v>
      </c>
      <c r="O944" s="9" t="n">
        <v>129.3103448275862</v>
      </c>
      <c r="P944" s="9" t="n">
        <v>129.3103448275862</v>
      </c>
      <c r="Q944" s="9" t="n">
        <v>129.3103448275862</v>
      </c>
      <c r="R944" s="9" t="n">
        <v>134.4827586206897</v>
      </c>
      <c r="S944" s="9" t="n">
        <v>134.4827586206897</v>
      </c>
      <c r="T944" s="9" t="n">
        <v>139.6551724137931</v>
      </c>
      <c r="U944" s="9" t="n">
        <v>139.6551724137931</v>
      </c>
      <c r="V944" s="9" t="n">
        <v>139.6551724137931</v>
      </c>
      <c r="W944" s="9" t="n">
        <v>144.8275862068965</v>
      </c>
      <c r="X944" s="9" t="n">
        <v>144.8275862068965</v>
      </c>
      <c r="Y944" s="7" t="inlineStr">
        <is>
          <t>.</t>
        </is>
      </c>
      <c r="Z944" s="8">
        <f>SUM(AA944:AL944)</f>
        <v/>
      </c>
      <c r="AA944" s="9" t="n">
        <v>0</v>
      </c>
      <c r="AB944" s="9" t="n">
        <v>0</v>
      </c>
      <c r="AC944" s="9" t="n">
        <v>0</v>
      </c>
      <c r="AD944" s="9" t="n">
        <v>0</v>
      </c>
      <c r="AE944" s="9" t="n">
        <v>0</v>
      </c>
      <c r="AF944" s="9" t="n">
        <v>0</v>
      </c>
      <c r="AG944" s="9" t="n">
        <v>0</v>
      </c>
      <c r="AH944" s="9" t="n">
        <v>0</v>
      </c>
      <c r="AI944" s="9" t="n">
        <v>0</v>
      </c>
      <c r="AJ944" s="9" t="n">
        <v>0</v>
      </c>
      <c r="AK944" s="9" t="n">
        <v>0</v>
      </c>
      <c r="AL944" s="9" t="n">
        <v>0</v>
      </c>
      <c r="AM944" s="7" t="inlineStr">
        <is>
          <t>.</t>
        </is>
      </c>
      <c r="AN944" s="6">
        <f>IF(L944=0,0,Z944/L944)</f>
        <v/>
      </c>
      <c r="AO944" s="5">
        <f>IF(AN944="","",IF(AN944&gt;=0.9,"🟢",IF(AN944&gt;=0.7,"🟡",IF(AN944&gt;=0.5,"🟠","🔴"))))</f>
        <v/>
      </c>
      <c r="AP944" s="9">
        <f>IF(L944=0,0,L944-Z944)</f>
        <v/>
      </c>
      <c r="AQ944" s="5">
        <f>IF(Z944=0,"",RANK(Z944,Z$4:Z$1569,0))</f>
        <v/>
      </c>
      <c r="AR944" s="7" t="inlineStr">
        <is>
          <t>.</t>
        </is>
      </c>
      <c r="BA944" s="7" t="inlineStr">
        <is>
          <t>.</t>
        </is>
      </c>
      <c r="BB944" s="9">
        <f>SUM(L$4:L$1569)/COUNTA(A$4:A$1569)</f>
        <v/>
      </c>
      <c r="BC944" s="9">
        <f>SUM(M$4:M$1569)/COUNTA(A$4:A$1569)</f>
        <v/>
      </c>
      <c r="BD944" s="9">
        <f>SUM(N$4:N$1569)/COUNTA(A$4:A$1569)</f>
        <v/>
      </c>
      <c r="BE944" s="9">
        <f>SUM(O$4:O$1569)/COUNTA(A$4:A$1569)</f>
        <v/>
      </c>
      <c r="BF944" s="9">
        <f>SUM(P$4:P$1569)/COUNTA(A$4:A$1569)</f>
        <v/>
      </c>
      <c r="BG944" s="9">
        <f>SUM(Q$4:Q$1569)/COUNTA(A$4:A$1569)</f>
        <v/>
      </c>
      <c r="BH944" s="9">
        <f>SUM(R$4:R$1569)/COUNTA(A$4:A$1569)</f>
        <v/>
      </c>
      <c r="BI944" s="9">
        <f>SUM(S$4:S$1569)/COUNTA(A$4:A$1569)</f>
        <v/>
      </c>
      <c r="BJ944" s="9">
        <f>SUM(T$4:T$1569)/COUNTA(A$4:A$1569)</f>
        <v/>
      </c>
      <c r="BK944" s="9">
        <f>SUM(U$4:U$1569)/COUNTA(A$4:A$1569)</f>
        <v/>
      </c>
      <c r="BL944" s="9">
        <f>SUM(V$4:V$1569)/COUNTA(A$4:A$1569)</f>
        <v/>
      </c>
      <c r="BM944" s="9">
        <f>SUM(W$4:W$1569)/COUNTA(A$4:A$1569)</f>
        <v/>
      </c>
      <c r="BN944" s="9">
        <f>SUM(X$4:X$1569)/COUNTA(A$4:A$1569)</f>
        <v/>
      </c>
      <c r="BO944" s="7" t="inlineStr">
        <is>
          <t>.</t>
        </is>
      </c>
      <c r="BP944" s="9">
        <f>IF(Z944&gt;=BB944,0,IFERROR(BB944+(SUMPRODUCT((Z$4:Z$1569&gt;=BB$4:BB$1569)*(Z$4:Z$1569-BB$4:BB$1569))/MAX(1,COUNTIF(Z$4:Z$1569,"&lt;"&amp;BB944+0.01))),BB944))</f>
        <v/>
      </c>
      <c r="BQ944" s="9">
        <f>IF(AA944&gt;=BC944,0,IFERROR(BC944+SUMPRODUCT((AA$4:AA$1569&gt;=BC$4:BC$1569)*(AA$4:AA$1569-BC$4:BC$1569))/MAX(1,COUNTIF(AA$4:AA$1569,"&lt;"&amp;BC944+0.01)),BC944))</f>
        <v/>
      </c>
      <c r="BR944" s="9">
        <f>IF(AB944&gt;=BD944,0,IFERROR(BD944+SUMPRODUCT((AB$4:AB$1569&gt;=BD$4:BD$1569)*(AB$4:AB$1569-BD$4:BD$1569))/MAX(1,COUNTIF(AB$4:AB$1569,"&lt;"&amp;BD944+0.01)),BD944))</f>
        <v/>
      </c>
      <c r="BS944" s="9">
        <f>IF(AC944&gt;=BE944,0,IFERROR(BE944+SUMPRODUCT((AC$4:AC$1569&gt;=BE$4:BE$1569)*(AC$4:AC$1569-BE$4:BE$1569))/MAX(1,COUNTIF(AC$4:AC$1569,"&lt;"&amp;BE944+0.01)),BE944))</f>
        <v/>
      </c>
      <c r="BT944" s="9">
        <f>IF(AD944&gt;=BF944,0,IFERROR(BF944+SUMPRODUCT((AD$4:AD$1569&gt;=BF$4:BF$1569)*(AD$4:AD$1569-BF$4:BF$1569))/MAX(1,COUNTIF(AD$4:AD$1569,"&lt;"&amp;BF944+0.01)),BF944))</f>
        <v/>
      </c>
      <c r="BU944" s="9">
        <f>IF(AE944&gt;=BG944,0,IFERROR(BG944+SUMPRODUCT((AE$4:AE$1569&gt;=BG$4:BG$1569)*(AE$4:AE$1569-BG$4:BG$1569))/MAX(1,COUNTIF(AE$4:AE$1569,"&lt;"&amp;BG944+0.01)),BG944))</f>
        <v/>
      </c>
      <c r="BV944" s="9">
        <f>IF(AF944&gt;=BH944,0,IFERROR(BH944+SUMPRODUCT((AF$4:AF$1569&gt;=BH$4:BH$1569)*(AF$4:AF$1569-BH$4:BH$1569))/MAX(1,COUNTIF(AF$4:AF$1569,"&lt;"&amp;BH944+0.01)),BH944))</f>
        <v/>
      </c>
      <c r="BW944" s="9">
        <f>IF(AG944&gt;=BI944,0,IFERROR(BI944+SUMPRODUCT((AG$4:AG$1569&gt;=BI$4:BI$1569)*(AG$4:AG$1569-BI$4:BI$1569))/MAX(1,COUNTIF(AG$4:AG$1569,"&lt;"&amp;BI944+0.01)),BI944))</f>
        <v/>
      </c>
      <c r="BX944" s="9">
        <f>IF(AH944&gt;=BJ944,0,IFERROR(BJ944+SUMPRODUCT((AH$4:AH$1569&gt;=BJ$4:BJ$1569)*(AH$4:AH$1569-BJ$4:BJ$1569))/MAX(1,COUNTIF(AH$4:AH$1569,"&lt;"&amp;BJ944+0.01)),BJ944))</f>
        <v/>
      </c>
      <c r="BY944" s="9">
        <f>IF(AI944&gt;=BK944,0,IFERROR(BK944+SUMPRODUCT((AI$4:AI$1569&gt;=BK$4:BK$1569)*(AI$4:AI$1569-BK$4:BK$1569))/MAX(1,COUNTIF(AI$4:AI$1569,"&lt;"&amp;BK944+0.01)),BK944))</f>
        <v/>
      </c>
      <c r="BZ944" s="9">
        <f>IF(AJ944&gt;=BL944,0,IFERROR(BL944+SUMPRODUCT((AJ$4:AJ$1569&gt;=BL$4:BL$1569)*(AJ$4:AJ$1569-BL$4:BL$1569))/MAX(1,COUNTIF(AJ$4:AJ$1569,"&lt;"&amp;BL944+0.01)),BL944))</f>
        <v/>
      </c>
      <c r="CA944" s="9">
        <f>IF(AK944&gt;=BM944,0,IFERROR(BM944+SUMPRODUCT((AK$4:AK$1569&gt;=BM$4:BM$1569)*(AK$4:AK$1569-BM$4:BM$1569))/MAX(1,COUNTIF(AK$4:AK$1569,"&lt;"&amp;BM944+0.01)),BM944))</f>
        <v/>
      </c>
      <c r="CB944" s="9">
        <f>IF(AL944&gt;=BN944,0,IFERROR(BN944+SUMPRODUCT((AL$4:AL$1569&gt;=BN$4:BN$1569)*(AL$4:AL$1569-BN$4:BN$1569))/MAX(1,COUNTIF(AL$4:AL$1569,"&lt;"&amp;BN944+0.01)),BN944))</f>
        <v/>
      </c>
      <c r="CC944" s="5">
        <f>IF(AO944="🟢","VERDE",IF(AO944="🟡","AMARELO",IF(AO944="🟠","VERMELHO",IF(AO944="🔴","VERMELHO","ROXO"))))</f>
        <v/>
      </c>
      <c r="CD944" s="5" t="inlineStr">
        <is>
          <t>🌎 REGIÕES</t>
        </is>
      </c>
      <c r="CE944" s="5" t="inlineStr">
        <is>
          <t>SEM REDE</t>
        </is>
      </c>
    </row>
    <row r="945">
      <c r="A945" s="5" t="inlineStr">
        <is>
          <t>31549853000100</t>
        </is>
      </c>
      <c r="B945" s="5" t="inlineStr">
        <is>
          <t>INDUSTRIA DE ALIMENTOS IM LTDA - ME</t>
        </is>
      </c>
      <c r="C945" s="5" t="inlineStr">
        <is>
          <t>06 - SEM GRUPO</t>
        </is>
      </c>
      <c r="D945" s="5" t="inlineStr">
        <is>
          <t>HEMANUELE DITZEL (MANU)</t>
        </is>
      </c>
      <c r="E945" s="5" t="inlineStr">
        <is>
          <t>SC</t>
        </is>
      </c>
      <c r="F945" s="5">
        <f>IFERROR(VLOOKUP(C945,$AS$4:$AT$25,2,FALSE),"")</f>
        <v/>
      </c>
      <c r="G945" s="6">
        <f>IFERROR(VLOOKUP(C945,$AS$4:$AX$25,6,FALSE),"")</f>
        <v/>
      </c>
      <c r="H945" s="5">
        <f>IFERROR(VLOOKUP(C945,$AS$4:$AY$25,7,FALSE),"")</f>
        <v/>
      </c>
      <c r="I945" s="5">
        <f>IFERROR(VLOOKUP(C945,$AS$4:$AZ$25,8,FALSE),"")</f>
        <v/>
      </c>
      <c r="J945" s="7" t="inlineStr">
        <is>
          <t>.</t>
        </is>
      </c>
      <c r="K945" s="5" t="inlineStr">
        <is>
          <t>SUL</t>
        </is>
      </c>
      <c r="L945" s="8" t="n">
        <v>1513.953488372093</v>
      </c>
      <c r="M945" s="9" t="n">
        <v>118.6046511627907</v>
      </c>
      <c r="N945" s="9" t="n">
        <v>118.6046511627907</v>
      </c>
      <c r="O945" s="9" t="n">
        <v>118.6046511627907</v>
      </c>
      <c r="P945" s="9" t="n">
        <v>125.5813953488372</v>
      </c>
      <c r="Q945" s="9" t="n">
        <v>125.5813953488372</v>
      </c>
      <c r="R945" s="9" t="n">
        <v>125.5813953488372</v>
      </c>
      <c r="S945" s="9" t="n">
        <v>125.5813953488372</v>
      </c>
      <c r="T945" s="9" t="n">
        <v>125.5813953488372</v>
      </c>
      <c r="U945" s="9" t="n">
        <v>132.5581395348837</v>
      </c>
      <c r="V945" s="9" t="n">
        <v>132.5581395348837</v>
      </c>
      <c r="W945" s="9" t="n">
        <v>132.5581395348837</v>
      </c>
      <c r="X945" s="9" t="n">
        <v>132.5581395348837</v>
      </c>
      <c r="Y945" s="7" t="inlineStr">
        <is>
          <t>.</t>
        </is>
      </c>
      <c r="Z945" s="8">
        <f>SUM(AA945:AL945)</f>
        <v/>
      </c>
      <c r="AA945" s="9" t="n">
        <v>0</v>
      </c>
      <c r="AB945" s="9" t="n">
        <v>0</v>
      </c>
      <c r="AC945" s="9" t="n">
        <v>0</v>
      </c>
      <c r="AD945" s="9" t="n">
        <v>0</v>
      </c>
      <c r="AE945" s="9" t="n">
        <v>0</v>
      </c>
      <c r="AF945" s="9" t="n">
        <v>0</v>
      </c>
      <c r="AG945" s="9" t="n">
        <v>0</v>
      </c>
      <c r="AH945" s="9" t="n">
        <v>0</v>
      </c>
      <c r="AI945" s="9" t="n">
        <v>0</v>
      </c>
      <c r="AJ945" s="9" t="n">
        <v>0</v>
      </c>
      <c r="AK945" s="9" t="n">
        <v>0</v>
      </c>
      <c r="AL945" s="9" t="n">
        <v>0</v>
      </c>
      <c r="AM945" s="7" t="inlineStr">
        <is>
          <t>.</t>
        </is>
      </c>
      <c r="AN945" s="6">
        <f>IF(L945=0,0,Z945/L945)</f>
        <v/>
      </c>
      <c r="AO945" s="5">
        <f>IF(AN945="","",IF(AN945&gt;=0.9,"🟢",IF(AN945&gt;=0.7,"🟡",IF(AN945&gt;=0.5,"🟠","🔴"))))</f>
        <v/>
      </c>
      <c r="AP945" s="9">
        <f>IF(L945=0,0,L945-Z945)</f>
        <v/>
      </c>
      <c r="AQ945" s="5">
        <f>IF(Z945=0,"",RANK(Z945,Z$4:Z$1569,0))</f>
        <v/>
      </c>
      <c r="AR945" s="7" t="inlineStr">
        <is>
          <t>.</t>
        </is>
      </c>
      <c r="BA945" s="7" t="inlineStr">
        <is>
          <t>.</t>
        </is>
      </c>
      <c r="BB945" s="9">
        <f>SUM(L$4:L$1569)/COUNTA(A$4:A$1569)</f>
        <v/>
      </c>
      <c r="BC945" s="9">
        <f>SUM(M$4:M$1569)/COUNTA(A$4:A$1569)</f>
        <v/>
      </c>
      <c r="BD945" s="9">
        <f>SUM(N$4:N$1569)/COUNTA(A$4:A$1569)</f>
        <v/>
      </c>
      <c r="BE945" s="9">
        <f>SUM(O$4:O$1569)/COUNTA(A$4:A$1569)</f>
        <v/>
      </c>
      <c r="BF945" s="9">
        <f>SUM(P$4:P$1569)/COUNTA(A$4:A$1569)</f>
        <v/>
      </c>
      <c r="BG945" s="9">
        <f>SUM(Q$4:Q$1569)/COUNTA(A$4:A$1569)</f>
        <v/>
      </c>
      <c r="BH945" s="9">
        <f>SUM(R$4:R$1569)/COUNTA(A$4:A$1569)</f>
        <v/>
      </c>
      <c r="BI945" s="9">
        <f>SUM(S$4:S$1569)/COUNTA(A$4:A$1569)</f>
        <v/>
      </c>
      <c r="BJ945" s="9">
        <f>SUM(T$4:T$1569)/COUNTA(A$4:A$1569)</f>
        <v/>
      </c>
      <c r="BK945" s="9">
        <f>SUM(U$4:U$1569)/COUNTA(A$4:A$1569)</f>
        <v/>
      </c>
      <c r="BL945" s="9">
        <f>SUM(V$4:V$1569)/COUNTA(A$4:A$1569)</f>
        <v/>
      </c>
      <c r="BM945" s="9">
        <f>SUM(W$4:W$1569)/COUNTA(A$4:A$1569)</f>
        <v/>
      </c>
      <c r="BN945" s="9">
        <f>SUM(X$4:X$1569)/COUNTA(A$4:A$1569)</f>
        <v/>
      </c>
      <c r="BO945" s="7" t="inlineStr">
        <is>
          <t>.</t>
        </is>
      </c>
      <c r="BP945" s="9">
        <f>IF(Z945&gt;=BB945,0,IFERROR(BB945+(SUMPRODUCT((Z$4:Z$1569&gt;=BB$4:BB$1569)*(Z$4:Z$1569-BB$4:BB$1569))/MAX(1,COUNTIF(Z$4:Z$1569,"&lt;"&amp;BB945+0.01))),BB945))</f>
        <v/>
      </c>
      <c r="BQ945" s="9">
        <f>IF(AA945&gt;=BC945,0,IFERROR(BC945+SUMPRODUCT((AA$4:AA$1569&gt;=BC$4:BC$1569)*(AA$4:AA$1569-BC$4:BC$1569))/MAX(1,COUNTIF(AA$4:AA$1569,"&lt;"&amp;BC945+0.01)),BC945))</f>
        <v/>
      </c>
      <c r="BR945" s="9">
        <f>IF(AB945&gt;=BD945,0,IFERROR(BD945+SUMPRODUCT((AB$4:AB$1569&gt;=BD$4:BD$1569)*(AB$4:AB$1569-BD$4:BD$1569))/MAX(1,COUNTIF(AB$4:AB$1569,"&lt;"&amp;BD945+0.01)),BD945))</f>
        <v/>
      </c>
      <c r="BS945" s="9">
        <f>IF(AC945&gt;=BE945,0,IFERROR(BE945+SUMPRODUCT((AC$4:AC$1569&gt;=BE$4:BE$1569)*(AC$4:AC$1569-BE$4:BE$1569))/MAX(1,COUNTIF(AC$4:AC$1569,"&lt;"&amp;BE945+0.01)),BE945))</f>
        <v/>
      </c>
      <c r="BT945" s="9">
        <f>IF(AD945&gt;=BF945,0,IFERROR(BF945+SUMPRODUCT((AD$4:AD$1569&gt;=BF$4:BF$1569)*(AD$4:AD$1569-BF$4:BF$1569))/MAX(1,COUNTIF(AD$4:AD$1569,"&lt;"&amp;BF945+0.01)),BF945))</f>
        <v/>
      </c>
      <c r="BU945" s="9">
        <f>IF(AE945&gt;=BG945,0,IFERROR(BG945+SUMPRODUCT((AE$4:AE$1569&gt;=BG$4:BG$1569)*(AE$4:AE$1569-BG$4:BG$1569))/MAX(1,COUNTIF(AE$4:AE$1569,"&lt;"&amp;BG945+0.01)),BG945))</f>
        <v/>
      </c>
      <c r="BV945" s="9">
        <f>IF(AF945&gt;=BH945,0,IFERROR(BH945+SUMPRODUCT((AF$4:AF$1569&gt;=BH$4:BH$1569)*(AF$4:AF$1569-BH$4:BH$1569))/MAX(1,COUNTIF(AF$4:AF$1569,"&lt;"&amp;BH945+0.01)),BH945))</f>
        <v/>
      </c>
      <c r="BW945" s="9">
        <f>IF(AG945&gt;=BI945,0,IFERROR(BI945+SUMPRODUCT((AG$4:AG$1569&gt;=BI$4:BI$1569)*(AG$4:AG$1569-BI$4:BI$1569))/MAX(1,COUNTIF(AG$4:AG$1569,"&lt;"&amp;BI945+0.01)),BI945))</f>
        <v/>
      </c>
      <c r="BX945" s="9">
        <f>IF(AH945&gt;=BJ945,0,IFERROR(BJ945+SUMPRODUCT((AH$4:AH$1569&gt;=BJ$4:BJ$1569)*(AH$4:AH$1569-BJ$4:BJ$1569))/MAX(1,COUNTIF(AH$4:AH$1569,"&lt;"&amp;BJ945+0.01)),BJ945))</f>
        <v/>
      </c>
      <c r="BY945" s="9">
        <f>IF(AI945&gt;=BK945,0,IFERROR(BK945+SUMPRODUCT((AI$4:AI$1569&gt;=BK$4:BK$1569)*(AI$4:AI$1569-BK$4:BK$1569))/MAX(1,COUNTIF(AI$4:AI$1569,"&lt;"&amp;BK945+0.01)),BK945))</f>
        <v/>
      </c>
      <c r="BZ945" s="9">
        <f>IF(AJ945&gt;=BL945,0,IFERROR(BL945+SUMPRODUCT((AJ$4:AJ$1569&gt;=BL$4:BL$1569)*(AJ$4:AJ$1569-BL$4:BL$1569))/MAX(1,COUNTIF(AJ$4:AJ$1569,"&lt;"&amp;BL945+0.01)),BL945))</f>
        <v/>
      </c>
      <c r="CA945" s="9">
        <f>IF(AK945&gt;=BM945,0,IFERROR(BM945+SUMPRODUCT((AK$4:AK$1569&gt;=BM$4:BM$1569)*(AK$4:AK$1569-BM$4:BM$1569))/MAX(1,COUNTIF(AK$4:AK$1569,"&lt;"&amp;BM945+0.01)),BM945))</f>
        <v/>
      </c>
      <c r="CB945" s="9">
        <f>IF(AL945&gt;=BN945,0,IFERROR(BN945+SUMPRODUCT((AL$4:AL$1569&gt;=BN$4:BN$1569)*(AL$4:AL$1569-BN$4:BN$1569))/MAX(1,COUNTIF(AL$4:AL$1569,"&lt;"&amp;BN945+0.01)),BN945))</f>
        <v/>
      </c>
      <c r="CC945" s="5">
        <f>IF(AO945="🟢","VERDE",IF(AO945="🟡","AMARELO",IF(AO945="🟠","VERMELHO",IF(AO945="🔴","VERMELHO","ROXO"))))</f>
        <v/>
      </c>
      <c r="CD945" s="5" t="inlineStr">
        <is>
          <t>🌎 REGIÕES</t>
        </is>
      </c>
      <c r="CE945" s="5" t="inlineStr">
        <is>
          <t>SEM REDE</t>
        </is>
      </c>
    </row>
    <row r="946">
      <c r="A946" s="5" t="inlineStr">
        <is>
          <t>31587449000121</t>
        </is>
      </c>
      <c r="B946" s="5" t="inlineStr">
        <is>
          <t>VGA COM  PRODUTOS ALIM  NATURAIS  - ME</t>
        </is>
      </c>
      <c r="C946" s="5" t="inlineStr">
        <is>
          <t>06 - INTERNA - TUDO EM GRAOS / VGA</t>
        </is>
      </c>
      <c r="D946" s="5" t="inlineStr">
        <is>
          <t>DAIANE STAVICKI</t>
        </is>
      </c>
      <c r="E946" s="5" t="inlineStr"/>
      <c r="F946" s="5">
        <f>IFERROR(VLOOKUP(C946,$AS$4:$AT$25,2,FALSE),"")</f>
        <v/>
      </c>
      <c r="G946" s="6">
        <f>IFERROR(VLOOKUP(C946,$AS$4:$AX$25,6,FALSE),"")</f>
        <v/>
      </c>
      <c r="H946" s="5">
        <f>IFERROR(VLOOKUP(C946,$AS$4:$AY$25,7,FALSE),"")</f>
        <v/>
      </c>
      <c r="I946" s="5">
        <f>IFERROR(VLOOKUP(C946,$AS$4:$AZ$25,8,FALSE),"")</f>
        <v/>
      </c>
      <c r="J946" s="7" t="inlineStr">
        <is>
          <t>.</t>
        </is>
      </c>
      <c r="K946" s="5" t="inlineStr">
        <is>
          <t>NACIONAL</t>
        </is>
      </c>
      <c r="L946" s="8" t="n">
        <v>8833.333333333334</v>
      </c>
      <c r="M946" s="9" t="n">
        <v>500</v>
      </c>
      <c r="N946" s="9" t="n">
        <v>500</v>
      </c>
      <c r="O946" s="9" t="n">
        <v>500</v>
      </c>
      <c r="P946" s="9" t="n">
        <v>666.6666666666666</v>
      </c>
      <c r="Q946" s="9" t="n">
        <v>666.6666666666666</v>
      </c>
      <c r="R946" s="9" t="n">
        <v>666.6666666666666</v>
      </c>
      <c r="S946" s="9" t="n">
        <v>833.3333333333334</v>
      </c>
      <c r="T946" s="9" t="n">
        <v>833.3333333333334</v>
      </c>
      <c r="U946" s="9" t="n">
        <v>833.3333333333334</v>
      </c>
      <c r="V946" s="9" t="n">
        <v>833.3333333333334</v>
      </c>
      <c r="W946" s="9" t="n">
        <v>1000</v>
      </c>
      <c r="X946" s="9" t="n">
        <v>1000</v>
      </c>
      <c r="Y946" s="7" t="inlineStr">
        <is>
          <t>.</t>
        </is>
      </c>
      <c r="Z946" s="8">
        <f>SUM(AA946:AL946)</f>
        <v/>
      </c>
      <c r="AA946" s="9" t="n">
        <v>0</v>
      </c>
      <c r="AB946" s="9" t="n">
        <v>0</v>
      </c>
      <c r="AC946" s="9" t="n">
        <v>0</v>
      </c>
      <c r="AD946" s="9" t="n">
        <v>0</v>
      </c>
      <c r="AE946" s="9" t="n">
        <v>0</v>
      </c>
      <c r="AF946" s="9" t="n">
        <v>0</v>
      </c>
      <c r="AG946" s="9" t="n">
        <v>0</v>
      </c>
      <c r="AH946" s="9" t="n">
        <v>0</v>
      </c>
      <c r="AI946" s="9" t="n">
        <v>0</v>
      </c>
      <c r="AJ946" s="9" t="n">
        <v>0</v>
      </c>
      <c r="AK946" s="9" t="n">
        <v>0</v>
      </c>
      <c r="AL946" s="9" t="n">
        <v>0</v>
      </c>
      <c r="AM946" s="7" t="inlineStr">
        <is>
          <t>.</t>
        </is>
      </c>
      <c r="AN946" s="6">
        <f>IF(L946=0,0,Z946/L946)</f>
        <v/>
      </c>
      <c r="AO946" s="5">
        <f>IF(AN946="","",IF(AN946&gt;=0.9,"🟢",IF(AN946&gt;=0.7,"🟡",IF(AN946&gt;=0.5,"🟠","🔴"))))</f>
        <v/>
      </c>
      <c r="AP946" s="9">
        <f>IF(L946=0,0,L946-Z946)</f>
        <v/>
      </c>
      <c r="AQ946" s="5">
        <f>IF(Z946=0,"",RANK(Z946,Z$4:Z$1569,0))</f>
        <v/>
      </c>
      <c r="AR946" s="7" t="inlineStr">
        <is>
          <t>.</t>
        </is>
      </c>
      <c r="BA946" s="7" t="inlineStr">
        <is>
          <t>.</t>
        </is>
      </c>
      <c r="BB946" s="9">
        <f>SUM(L$4:L$1569)/COUNTA(A$4:A$1569)</f>
        <v/>
      </c>
      <c r="BC946" s="9">
        <f>SUM(M$4:M$1569)/COUNTA(A$4:A$1569)</f>
        <v/>
      </c>
      <c r="BD946" s="9">
        <f>SUM(N$4:N$1569)/COUNTA(A$4:A$1569)</f>
        <v/>
      </c>
      <c r="BE946" s="9">
        <f>SUM(O$4:O$1569)/COUNTA(A$4:A$1569)</f>
        <v/>
      </c>
      <c r="BF946" s="9">
        <f>SUM(P$4:P$1569)/COUNTA(A$4:A$1569)</f>
        <v/>
      </c>
      <c r="BG946" s="9">
        <f>SUM(Q$4:Q$1569)/COUNTA(A$4:A$1569)</f>
        <v/>
      </c>
      <c r="BH946" s="9">
        <f>SUM(R$4:R$1569)/COUNTA(A$4:A$1569)</f>
        <v/>
      </c>
      <c r="BI946" s="9">
        <f>SUM(S$4:S$1569)/COUNTA(A$4:A$1569)</f>
        <v/>
      </c>
      <c r="BJ946" s="9">
        <f>SUM(T$4:T$1569)/COUNTA(A$4:A$1569)</f>
        <v/>
      </c>
      <c r="BK946" s="9">
        <f>SUM(U$4:U$1569)/COUNTA(A$4:A$1569)</f>
        <v/>
      </c>
      <c r="BL946" s="9">
        <f>SUM(V$4:V$1569)/COUNTA(A$4:A$1569)</f>
        <v/>
      </c>
      <c r="BM946" s="9">
        <f>SUM(W$4:W$1569)/COUNTA(A$4:A$1569)</f>
        <v/>
      </c>
      <c r="BN946" s="9">
        <f>SUM(X$4:X$1569)/COUNTA(A$4:A$1569)</f>
        <v/>
      </c>
      <c r="BO946" s="7" t="inlineStr">
        <is>
          <t>.</t>
        </is>
      </c>
      <c r="BP946" s="9">
        <f>IF(Z946&gt;=BB946,0,IFERROR(BB946+(SUMPRODUCT((Z$4:Z$1569&gt;=BB$4:BB$1569)*(Z$4:Z$1569-BB$4:BB$1569))/MAX(1,COUNTIF(Z$4:Z$1569,"&lt;"&amp;BB946+0.01))),BB946))</f>
        <v/>
      </c>
      <c r="BQ946" s="9">
        <f>IF(AA946&gt;=BC946,0,IFERROR(BC946+SUMPRODUCT((AA$4:AA$1569&gt;=BC$4:BC$1569)*(AA$4:AA$1569-BC$4:BC$1569))/MAX(1,COUNTIF(AA$4:AA$1569,"&lt;"&amp;BC946+0.01)),BC946))</f>
        <v/>
      </c>
      <c r="BR946" s="9">
        <f>IF(AB946&gt;=BD946,0,IFERROR(BD946+SUMPRODUCT((AB$4:AB$1569&gt;=BD$4:BD$1569)*(AB$4:AB$1569-BD$4:BD$1569))/MAX(1,COUNTIF(AB$4:AB$1569,"&lt;"&amp;BD946+0.01)),BD946))</f>
        <v/>
      </c>
      <c r="BS946" s="9">
        <f>IF(AC946&gt;=BE946,0,IFERROR(BE946+SUMPRODUCT((AC$4:AC$1569&gt;=BE$4:BE$1569)*(AC$4:AC$1569-BE$4:BE$1569))/MAX(1,COUNTIF(AC$4:AC$1569,"&lt;"&amp;BE946+0.01)),BE946))</f>
        <v/>
      </c>
      <c r="BT946" s="9">
        <f>IF(AD946&gt;=BF946,0,IFERROR(BF946+SUMPRODUCT((AD$4:AD$1569&gt;=BF$4:BF$1569)*(AD$4:AD$1569-BF$4:BF$1569))/MAX(1,COUNTIF(AD$4:AD$1569,"&lt;"&amp;BF946+0.01)),BF946))</f>
        <v/>
      </c>
      <c r="BU946" s="9">
        <f>IF(AE946&gt;=BG946,0,IFERROR(BG946+SUMPRODUCT((AE$4:AE$1569&gt;=BG$4:BG$1569)*(AE$4:AE$1569-BG$4:BG$1569))/MAX(1,COUNTIF(AE$4:AE$1569,"&lt;"&amp;BG946+0.01)),BG946))</f>
        <v/>
      </c>
      <c r="BV946" s="9">
        <f>IF(AF946&gt;=BH946,0,IFERROR(BH946+SUMPRODUCT((AF$4:AF$1569&gt;=BH$4:BH$1569)*(AF$4:AF$1569-BH$4:BH$1569))/MAX(1,COUNTIF(AF$4:AF$1569,"&lt;"&amp;BH946+0.01)),BH946))</f>
        <v/>
      </c>
      <c r="BW946" s="9">
        <f>IF(AG946&gt;=BI946,0,IFERROR(BI946+SUMPRODUCT((AG$4:AG$1569&gt;=BI$4:BI$1569)*(AG$4:AG$1569-BI$4:BI$1569))/MAX(1,COUNTIF(AG$4:AG$1569,"&lt;"&amp;BI946+0.01)),BI946))</f>
        <v/>
      </c>
      <c r="BX946" s="9">
        <f>IF(AH946&gt;=BJ946,0,IFERROR(BJ946+SUMPRODUCT((AH$4:AH$1569&gt;=BJ$4:BJ$1569)*(AH$4:AH$1569-BJ$4:BJ$1569))/MAX(1,COUNTIF(AH$4:AH$1569,"&lt;"&amp;BJ946+0.01)),BJ946))</f>
        <v/>
      </c>
      <c r="BY946" s="9">
        <f>IF(AI946&gt;=BK946,0,IFERROR(BK946+SUMPRODUCT((AI$4:AI$1569&gt;=BK$4:BK$1569)*(AI$4:AI$1569-BK$4:BK$1569))/MAX(1,COUNTIF(AI$4:AI$1569,"&lt;"&amp;BK946+0.01)),BK946))</f>
        <v/>
      </c>
      <c r="BZ946" s="9">
        <f>IF(AJ946&gt;=BL946,0,IFERROR(BL946+SUMPRODUCT((AJ$4:AJ$1569&gt;=BL$4:BL$1569)*(AJ$4:AJ$1569-BL$4:BL$1569))/MAX(1,COUNTIF(AJ$4:AJ$1569,"&lt;"&amp;BL946+0.01)),BL946))</f>
        <v/>
      </c>
      <c r="CA946" s="9">
        <f>IF(AK946&gt;=BM946,0,IFERROR(BM946+SUMPRODUCT((AK$4:AK$1569&gt;=BM$4:BM$1569)*(AK$4:AK$1569-BM$4:BM$1569))/MAX(1,COUNTIF(AK$4:AK$1569,"&lt;"&amp;BM946+0.01)),BM946))</f>
        <v/>
      </c>
      <c r="CB946" s="9">
        <f>IF(AL946&gt;=BN946,0,IFERROR(BN946+SUMPRODUCT((AL$4:AL$1569&gt;=BN$4:BN$1569)*(AL$4:AL$1569-BN$4:BN$1569))/MAX(1,COUNTIF(AL$4:AL$1569,"&lt;"&amp;BN946+0.01)),BN946))</f>
        <v/>
      </c>
      <c r="CC946" s="5">
        <f>IF(AO946="🟢","VERDE",IF(AO946="🟡","AMARELO",IF(AO946="🟠","VERMELHO",IF(AO946="🔴","VERMELHO","ROXO"))))</f>
        <v/>
      </c>
      <c r="CD946" s="5" t="inlineStr">
        <is>
          <t>🏢 REDES</t>
        </is>
      </c>
      <c r="CE946" s="5" t="inlineStr">
        <is>
          <t>TUDO EM GRAOS / VGA</t>
        </is>
      </c>
    </row>
    <row r="947">
      <c r="A947" s="5" t="inlineStr">
        <is>
          <t>31613088000140</t>
        </is>
      </c>
      <c r="B947" s="5" t="inlineStr">
        <is>
          <t>GRAZIELA SIMON - ME</t>
        </is>
      </c>
      <c r="C947" s="5" t="inlineStr">
        <is>
          <t>06 - SEM GRUPO</t>
        </is>
      </c>
      <c r="D947" s="5" t="inlineStr">
        <is>
          <t>HEMANUELE DITZEL (MANU)</t>
        </is>
      </c>
      <c r="E947" s="5" t="inlineStr">
        <is>
          <t>SC</t>
        </is>
      </c>
      <c r="F947" s="5">
        <f>IFERROR(VLOOKUP(C947,$AS$4:$AT$25,2,FALSE),"")</f>
        <v/>
      </c>
      <c r="G947" s="6">
        <f>IFERROR(VLOOKUP(C947,$AS$4:$AX$25,6,FALSE),"")</f>
        <v/>
      </c>
      <c r="H947" s="5">
        <f>IFERROR(VLOOKUP(C947,$AS$4:$AY$25,7,FALSE),"")</f>
        <v/>
      </c>
      <c r="I947" s="5">
        <f>IFERROR(VLOOKUP(C947,$AS$4:$AZ$25,8,FALSE),"")</f>
        <v/>
      </c>
      <c r="J947" s="7" t="inlineStr">
        <is>
          <t>.</t>
        </is>
      </c>
      <c r="K947" s="5" t="inlineStr">
        <is>
          <t>SUL</t>
        </is>
      </c>
      <c r="L947" s="8" t="n">
        <v>1643.478260869565</v>
      </c>
      <c r="M947" s="9" t="n">
        <v>117.3913043478261</v>
      </c>
      <c r="N947" s="9" t="n">
        <v>130.4347826086957</v>
      </c>
      <c r="O947" s="9" t="n">
        <v>130.4347826086957</v>
      </c>
      <c r="P947" s="9" t="n">
        <v>130.4347826086957</v>
      </c>
      <c r="Q947" s="9" t="n">
        <v>130.4347826086957</v>
      </c>
      <c r="R947" s="9" t="n">
        <v>130.4347826086957</v>
      </c>
      <c r="S947" s="9" t="n">
        <v>143.4782608695652</v>
      </c>
      <c r="T947" s="9" t="n">
        <v>143.4782608695652</v>
      </c>
      <c r="U947" s="9" t="n">
        <v>143.4782608695652</v>
      </c>
      <c r="V947" s="9" t="n">
        <v>143.4782608695652</v>
      </c>
      <c r="W947" s="9" t="n">
        <v>143.4782608695652</v>
      </c>
      <c r="X947" s="9" t="n">
        <v>156.5217391304348</v>
      </c>
      <c r="Y947" s="7" t="inlineStr">
        <is>
          <t>.</t>
        </is>
      </c>
      <c r="Z947" s="8">
        <f>SUM(AA947:AL947)</f>
        <v/>
      </c>
      <c r="AA947" s="9" t="n">
        <v>0</v>
      </c>
      <c r="AB947" s="9" t="n">
        <v>0</v>
      </c>
      <c r="AC947" s="9" t="n">
        <v>0</v>
      </c>
      <c r="AD947" s="9" t="n">
        <v>0</v>
      </c>
      <c r="AE947" s="9" t="n">
        <v>0</v>
      </c>
      <c r="AF947" s="9" t="n">
        <v>0</v>
      </c>
      <c r="AG947" s="9" t="n">
        <v>0</v>
      </c>
      <c r="AH947" s="9" t="n">
        <v>0</v>
      </c>
      <c r="AI947" s="9" t="n">
        <v>0</v>
      </c>
      <c r="AJ947" s="9" t="n">
        <v>0</v>
      </c>
      <c r="AK947" s="9" t="n">
        <v>0</v>
      </c>
      <c r="AL947" s="9" t="n">
        <v>0</v>
      </c>
      <c r="AM947" s="7" t="inlineStr">
        <is>
          <t>.</t>
        </is>
      </c>
      <c r="AN947" s="6">
        <f>IF(L947=0,0,Z947/L947)</f>
        <v/>
      </c>
      <c r="AO947" s="5">
        <f>IF(AN947="","",IF(AN947&gt;=0.9,"🟢",IF(AN947&gt;=0.7,"🟡",IF(AN947&gt;=0.5,"🟠","🔴"))))</f>
        <v/>
      </c>
      <c r="AP947" s="9">
        <f>IF(L947=0,0,L947-Z947)</f>
        <v/>
      </c>
      <c r="AQ947" s="5">
        <f>IF(Z947=0,"",RANK(Z947,Z$4:Z$1569,0))</f>
        <v/>
      </c>
      <c r="AR947" s="7" t="inlineStr">
        <is>
          <t>.</t>
        </is>
      </c>
      <c r="BA947" s="7" t="inlineStr">
        <is>
          <t>.</t>
        </is>
      </c>
      <c r="BB947" s="9">
        <f>SUM(L$4:L$1569)/COUNTA(A$4:A$1569)</f>
        <v/>
      </c>
      <c r="BC947" s="9">
        <f>SUM(M$4:M$1569)/COUNTA(A$4:A$1569)</f>
        <v/>
      </c>
      <c r="BD947" s="9">
        <f>SUM(N$4:N$1569)/COUNTA(A$4:A$1569)</f>
        <v/>
      </c>
      <c r="BE947" s="9">
        <f>SUM(O$4:O$1569)/COUNTA(A$4:A$1569)</f>
        <v/>
      </c>
      <c r="BF947" s="9">
        <f>SUM(P$4:P$1569)/COUNTA(A$4:A$1569)</f>
        <v/>
      </c>
      <c r="BG947" s="9">
        <f>SUM(Q$4:Q$1569)/COUNTA(A$4:A$1569)</f>
        <v/>
      </c>
      <c r="BH947" s="9">
        <f>SUM(R$4:R$1569)/COUNTA(A$4:A$1569)</f>
        <v/>
      </c>
      <c r="BI947" s="9">
        <f>SUM(S$4:S$1569)/COUNTA(A$4:A$1569)</f>
        <v/>
      </c>
      <c r="BJ947" s="9">
        <f>SUM(T$4:T$1569)/COUNTA(A$4:A$1569)</f>
        <v/>
      </c>
      <c r="BK947" s="9">
        <f>SUM(U$4:U$1569)/COUNTA(A$4:A$1569)</f>
        <v/>
      </c>
      <c r="BL947" s="9">
        <f>SUM(V$4:V$1569)/COUNTA(A$4:A$1569)</f>
        <v/>
      </c>
      <c r="BM947" s="9">
        <f>SUM(W$4:W$1569)/COUNTA(A$4:A$1569)</f>
        <v/>
      </c>
      <c r="BN947" s="9">
        <f>SUM(X$4:X$1569)/COUNTA(A$4:A$1569)</f>
        <v/>
      </c>
      <c r="BO947" s="7" t="inlineStr">
        <is>
          <t>.</t>
        </is>
      </c>
      <c r="BP947" s="9">
        <f>IF(Z947&gt;=BB947,0,IFERROR(BB947+(SUMPRODUCT((Z$4:Z$1569&gt;=BB$4:BB$1569)*(Z$4:Z$1569-BB$4:BB$1569))/MAX(1,COUNTIF(Z$4:Z$1569,"&lt;"&amp;BB947+0.01))),BB947))</f>
        <v/>
      </c>
      <c r="BQ947" s="9">
        <f>IF(AA947&gt;=BC947,0,IFERROR(BC947+SUMPRODUCT((AA$4:AA$1569&gt;=BC$4:BC$1569)*(AA$4:AA$1569-BC$4:BC$1569))/MAX(1,COUNTIF(AA$4:AA$1569,"&lt;"&amp;BC947+0.01)),BC947))</f>
        <v/>
      </c>
      <c r="BR947" s="9">
        <f>IF(AB947&gt;=BD947,0,IFERROR(BD947+SUMPRODUCT((AB$4:AB$1569&gt;=BD$4:BD$1569)*(AB$4:AB$1569-BD$4:BD$1569))/MAX(1,COUNTIF(AB$4:AB$1569,"&lt;"&amp;BD947+0.01)),BD947))</f>
        <v/>
      </c>
      <c r="BS947" s="9">
        <f>IF(AC947&gt;=BE947,0,IFERROR(BE947+SUMPRODUCT((AC$4:AC$1569&gt;=BE$4:BE$1569)*(AC$4:AC$1569-BE$4:BE$1569))/MAX(1,COUNTIF(AC$4:AC$1569,"&lt;"&amp;BE947+0.01)),BE947))</f>
        <v/>
      </c>
      <c r="BT947" s="9">
        <f>IF(AD947&gt;=BF947,0,IFERROR(BF947+SUMPRODUCT((AD$4:AD$1569&gt;=BF$4:BF$1569)*(AD$4:AD$1569-BF$4:BF$1569))/MAX(1,COUNTIF(AD$4:AD$1569,"&lt;"&amp;BF947+0.01)),BF947))</f>
        <v/>
      </c>
      <c r="BU947" s="9">
        <f>IF(AE947&gt;=BG947,0,IFERROR(BG947+SUMPRODUCT((AE$4:AE$1569&gt;=BG$4:BG$1569)*(AE$4:AE$1569-BG$4:BG$1569))/MAX(1,COUNTIF(AE$4:AE$1569,"&lt;"&amp;BG947+0.01)),BG947))</f>
        <v/>
      </c>
      <c r="BV947" s="9">
        <f>IF(AF947&gt;=BH947,0,IFERROR(BH947+SUMPRODUCT((AF$4:AF$1569&gt;=BH$4:BH$1569)*(AF$4:AF$1569-BH$4:BH$1569))/MAX(1,COUNTIF(AF$4:AF$1569,"&lt;"&amp;BH947+0.01)),BH947))</f>
        <v/>
      </c>
      <c r="BW947" s="9">
        <f>IF(AG947&gt;=BI947,0,IFERROR(BI947+SUMPRODUCT((AG$4:AG$1569&gt;=BI$4:BI$1569)*(AG$4:AG$1569-BI$4:BI$1569))/MAX(1,COUNTIF(AG$4:AG$1569,"&lt;"&amp;BI947+0.01)),BI947))</f>
        <v/>
      </c>
      <c r="BX947" s="9">
        <f>IF(AH947&gt;=BJ947,0,IFERROR(BJ947+SUMPRODUCT((AH$4:AH$1569&gt;=BJ$4:BJ$1569)*(AH$4:AH$1569-BJ$4:BJ$1569))/MAX(1,COUNTIF(AH$4:AH$1569,"&lt;"&amp;BJ947+0.01)),BJ947))</f>
        <v/>
      </c>
      <c r="BY947" s="9">
        <f>IF(AI947&gt;=BK947,0,IFERROR(BK947+SUMPRODUCT((AI$4:AI$1569&gt;=BK$4:BK$1569)*(AI$4:AI$1569-BK$4:BK$1569))/MAX(1,COUNTIF(AI$4:AI$1569,"&lt;"&amp;BK947+0.01)),BK947))</f>
        <v/>
      </c>
      <c r="BZ947" s="9">
        <f>IF(AJ947&gt;=BL947,0,IFERROR(BL947+SUMPRODUCT((AJ$4:AJ$1569&gt;=BL$4:BL$1569)*(AJ$4:AJ$1569-BL$4:BL$1569))/MAX(1,COUNTIF(AJ$4:AJ$1569,"&lt;"&amp;BL947+0.01)),BL947))</f>
        <v/>
      </c>
      <c r="CA947" s="9">
        <f>IF(AK947&gt;=BM947,0,IFERROR(BM947+SUMPRODUCT((AK$4:AK$1569&gt;=BM$4:BM$1569)*(AK$4:AK$1569-BM$4:BM$1569))/MAX(1,COUNTIF(AK$4:AK$1569,"&lt;"&amp;BM947+0.01)),BM947))</f>
        <v/>
      </c>
      <c r="CB947" s="9">
        <f>IF(AL947&gt;=BN947,0,IFERROR(BN947+SUMPRODUCT((AL$4:AL$1569&gt;=BN$4:BN$1569)*(AL$4:AL$1569-BN$4:BN$1569))/MAX(1,COUNTIF(AL$4:AL$1569,"&lt;"&amp;BN947+0.01)),BN947))</f>
        <v/>
      </c>
      <c r="CC947" s="5">
        <f>IF(AO947="🟢","VERDE",IF(AO947="🟡","AMARELO",IF(AO947="🟠","VERMELHO",IF(AO947="🔴","VERMELHO","ROXO"))))</f>
        <v/>
      </c>
      <c r="CD947" s="5" t="inlineStr">
        <is>
          <t>🌎 REGIÕES</t>
        </is>
      </c>
      <c r="CE947" s="5" t="inlineStr">
        <is>
          <t>SEM REDE</t>
        </is>
      </c>
    </row>
    <row r="948">
      <c r="A948" s="5" t="inlineStr">
        <is>
          <t>31617569000124</t>
        </is>
      </c>
      <c r="B948" s="5" t="inlineStr">
        <is>
          <t>MARTINS RABELO E SIQUEIRA LTDA - ME</t>
        </is>
      </c>
      <c r="C948" s="5" t="inlineStr">
        <is>
          <t>06 - SEM GRUPO</t>
        </is>
      </c>
      <c r="D948" s="5" t="inlineStr">
        <is>
          <t>LARISSA PADILHA</t>
        </is>
      </c>
      <c r="E948" s="5" t="inlineStr">
        <is>
          <t>GO</t>
        </is>
      </c>
      <c r="F948" s="5">
        <f>IFERROR(VLOOKUP(C948,$AS$4:$AT$25,2,FALSE),"")</f>
        <v/>
      </c>
      <c r="G948" s="6">
        <f>IFERROR(VLOOKUP(C948,$AS$4:$AX$25,6,FALSE),"")</f>
        <v/>
      </c>
      <c r="H948" s="5">
        <f>IFERROR(VLOOKUP(C948,$AS$4:$AY$25,7,FALSE),"")</f>
        <v/>
      </c>
      <c r="I948" s="5">
        <f>IFERROR(VLOOKUP(C948,$AS$4:$AZ$25,8,FALSE),"")</f>
        <v/>
      </c>
      <c r="J948" s="7" t="inlineStr">
        <is>
          <t>.</t>
        </is>
      </c>
      <c r="K948" s="5" t="inlineStr">
        <is>
          <t>CENTRO OESTE</t>
        </is>
      </c>
      <c r="L948" s="8" t="n">
        <v>1494.339622641509</v>
      </c>
      <c r="M948" s="9" t="n">
        <v>124.5283018867924</v>
      </c>
      <c r="N948" s="9" t="n">
        <v>124.5283018867924</v>
      </c>
      <c r="O948" s="9" t="n">
        <v>124.5283018867924</v>
      </c>
      <c r="P948" s="9" t="n">
        <v>124.5283018867924</v>
      </c>
      <c r="Q948" s="9" t="n">
        <v>124.5283018867924</v>
      </c>
      <c r="R948" s="9" t="n">
        <v>124.5283018867924</v>
      </c>
      <c r="S948" s="9" t="n">
        <v>124.5283018867924</v>
      </c>
      <c r="T948" s="9" t="n">
        <v>124.5283018867924</v>
      </c>
      <c r="U948" s="9" t="n">
        <v>124.5283018867924</v>
      </c>
      <c r="V948" s="9" t="n">
        <v>124.5283018867924</v>
      </c>
      <c r="W948" s="9" t="n">
        <v>124.5283018867924</v>
      </c>
      <c r="X948" s="9" t="n">
        <v>124.5283018867924</v>
      </c>
      <c r="Y948" s="7" t="inlineStr">
        <is>
          <t>.</t>
        </is>
      </c>
      <c r="Z948" s="8">
        <f>SUM(AA948:AL948)</f>
        <v/>
      </c>
      <c r="AA948" s="9" t="n">
        <v>0</v>
      </c>
      <c r="AB948" s="9" t="n">
        <v>0</v>
      </c>
      <c r="AC948" s="9" t="n">
        <v>0</v>
      </c>
      <c r="AD948" s="9" t="n">
        <v>0</v>
      </c>
      <c r="AE948" s="9" t="n">
        <v>0</v>
      </c>
      <c r="AF948" s="9" t="n">
        <v>0</v>
      </c>
      <c r="AG948" s="9" t="n">
        <v>0</v>
      </c>
      <c r="AH948" s="9" t="n">
        <v>0</v>
      </c>
      <c r="AI948" s="9" t="n">
        <v>0</v>
      </c>
      <c r="AJ948" s="9" t="n">
        <v>0</v>
      </c>
      <c r="AK948" s="9" t="n">
        <v>0</v>
      </c>
      <c r="AL948" s="9" t="n">
        <v>0</v>
      </c>
      <c r="AM948" s="7" t="inlineStr">
        <is>
          <t>.</t>
        </is>
      </c>
      <c r="AN948" s="6">
        <f>IF(L948=0,0,Z948/L948)</f>
        <v/>
      </c>
      <c r="AO948" s="5">
        <f>IF(AN948="","",IF(AN948&gt;=0.9,"🟢",IF(AN948&gt;=0.7,"🟡",IF(AN948&gt;=0.5,"🟠","🔴"))))</f>
        <v/>
      </c>
      <c r="AP948" s="9">
        <f>IF(L948=0,0,L948-Z948)</f>
        <v/>
      </c>
      <c r="AQ948" s="5">
        <f>IF(Z948=0,"",RANK(Z948,Z$4:Z$1569,0))</f>
        <v/>
      </c>
      <c r="AR948" s="7" t="inlineStr">
        <is>
          <t>.</t>
        </is>
      </c>
      <c r="BA948" s="7" t="inlineStr">
        <is>
          <t>.</t>
        </is>
      </c>
      <c r="BB948" s="9">
        <f>SUM(L$4:L$1569)/COUNTA(A$4:A$1569)</f>
        <v/>
      </c>
      <c r="BC948" s="9">
        <f>SUM(M$4:M$1569)/COUNTA(A$4:A$1569)</f>
        <v/>
      </c>
      <c r="BD948" s="9">
        <f>SUM(N$4:N$1569)/COUNTA(A$4:A$1569)</f>
        <v/>
      </c>
      <c r="BE948" s="9">
        <f>SUM(O$4:O$1569)/COUNTA(A$4:A$1569)</f>
        <v/>
      </c>
      <c r="BF948" s="9">
        <f>SUM(P$4:P$1569)/COUNTA(A$4:A$1569)</f>
        <v/>
      </c>
      <c r="BG948" s="9">
        <f>SUM(Q$4:Q$1569)/COUNTA(A$4:A$1569)</f>
        <v/>
      </c>
      <c r="BH948" s="9">
        <f>SUM(R$4:R$1569)/COUNTA(A$4:A$1569)</f>
        <v/>
      </c>
      <c r="BI948" s="9">
        <f>SUM(S$4:S$1569)/COUNTA(A$4:A$1569)</f>
        <v/>
      </c>
      <c r="BJ948" s="9">
        <f>SUM(T$4:T$1569)/COUNTA(A$4:A$1569)</f>
        <v/>
      </c>
      <c r="BK948" s="9">
        <f>SUM(U$4:U$1569)/COUNTA(A$4:A$1569)</f>
        <v/>
      </c>
      <c r="BL948" s="9">
        <f>SUM(V$4:V$1569)/COUNTA(A$4:A$1569)</f>
        <v/>
      </c>
      <c r="BM948" s="9">
        <f>SUM(W$4:W$1569)/COUNTA(A$4:A$1569)</f>
        <v/>
      </c>
      <c r="BN948" s="9">
        <f>SUM(X$4:X$1569)/COUNTA(A$4:A$1569)</f>
        <v/>
      </c>
      <c r="BO948" s="7" t="inlineStr">
        <is>
          <t>.</t>
        </is>
      </c>
      <c r="BP948" s="9">
        <f>IF(Z948&gt;=BB948,0,IFERROR(BB948+(SUMPRODUCT((Z$4:Z$1569&gt;=BB$4:BB$1569)*(Z$4:Z$1569-BB$4:BB$1569))/MAX(1,COUNTIF(Z$4:Z$1569,"&lt;"&amp;BB948+0.01))),BB948))</f>
        <v/>
      </c>
      <c r="BQ948" s="9">
        <f>IF(AA948&gt;=BC948,0,IFERROR(BC948+SUMPRODUCT((AA$4:AA$1569&gt;=BC$4:BC$1569)*(AA$4:AA$1569-BC$4:BC$1569))/MAX(1,COUNTIF(AA$4:AA$1569,"&lt;"&amp;BC948+0.01)),BC948))</f>
        <v/>
      </c>
      <c r="BR948" s="9">
        <f>IF(AB948&gt;=BD948,0,IFERROR(BD948+SUMPRODUCT((AB$4:AB$1569&gt;=BD$4:BD$1569)*(AB$4:AB$1569-BD$4:BD$1569))/MAX(1,COUNTIF(AB$4:AB$1569,"&lt;"&amp;BD948+0.01)),BD948))</f>
        <v/>
      </c>
      <c r="BS948" s="9">
        <f>IF(AC948&gt;=BE948,0,IFERROR(BE948+SUMPRODUCT((AC$4:AC$1569&gt;=BE$4:BE$1569)*(AC$4:AC$1569-BE$4:BE$1569))/MAX(1,COUNTIF(AC$4:AC$1569,"&lt;"&amp;BE948+0.01)),BE948))</f>
        <v/>
      </c>
      <c r="BT948" s="9">
        <f>IF(AD948&gt;=BF948,0,IFERROR(BF948+SUMPRODUCT((AD$4:AD$1569&gt;=BF$4:BF$1569)*(AD$4:AD$1569-BF$4:BF$1569))/MAX(1,COUNTIF(AD$4:AD$1569,"&lt;"&amp;BF948+0.01)),BF948))</f>
        <v/>
      </c>
      <c r="BU948" s="9">
        <f>IF(AE948&gt;=BG948,0,IFERROR(BG948+SUMPRODUCT((AE$4:AE$1569&gt;=BG$4:BG$1569)*(AE$4:AE$1569-BG$4:BG$1569))/MAX(1,COUNTIF(AE$4:AE$1569,"&lt;"&amp;BG948+0.01)),BG948))</f>
        <v/>
      </c>
      <c r="BV948" s="9">
        <f>IF(AF948&gt;=BH948,0,IFERROR(BH948+SUMPRODUCT((AF$4:AF$1569&gt;=BH$4:BH$1569)*(AF$4:AF$1569-BH$4:BH$1569))/MAX(1,COUNTIF(AF$4:AF$1569,"&lt;"&amp;BH948+0.01)),BH948))</f>
        <v/>
      </c>
      <c r="BW948" s="9">
        <f>IF(AG948&gt;=BI948,0,IFERROR(BI948+SUMPRODUCT((AG$4:AG$1569&gt;=BI$4:BI$1569)*(AG$4:AG$1569-BI$4:BI$1569))/MAX(1,COUNTIF(AG$4:AG$1569,"&lt;"&amp;BI948+0.01)),BI948))</f>
        <v/>
      </c>
      <c r="BX948" s="9">
        <f>IF(AH948&gt;=BJ948,0,IFERROR(BJ948+SUMPRODUCT((AH$4:AH$1569&gt;=BJ$4:BJ$1569)*(AH$4:AH$1569-BJ$4:BJ$1569))/MAX(1,COUNTIF(AH$4:AH$1569,"&lt;"&amp;BJ948+0.01)),BJ948))</f>
        <v/>
      </c>
      <c r="BY948" s="9">
        <f>IF(AI948&gt;=BK948,0,IFERROR(BK948+SUMPRODUCT((AI$4:AI$1569&gt;=BK$4:BK$1569)*(AI$4:AI$1569-BK$4:BK$1569))/MAX(1,COUNTIF(AI$4:AI$1569,"&lt;"&amp;BK948+0.01)),BK948))</f>
        <v/>
      </c>
      <c r="BZ948" s="9">
        <f>IF(AJ948&gt;=BL948,0,IFERROR(BL948+SUMPRODUCT((AJ$4:AJ$1569&gt;=BL$4:BL$1569)*(AJ$4:AJ$1569-BL$4:BL$1569))/MAX(1,COUNTIF(AJ$4:AJ$1569,"&lt;"&amp;BL948+0.01)),BL948))</f>
        <v/>
      </c>
      <c r="CA948" s="9">
        <f>IF(AK948&gt;=BM948,0,IFERROR(BM948+SUMPRODUCT((AK$4:AK$1569&gt;=BM$4:BM$1569)*(AK$4:AK$1569-BM$4:BM$1569))/MAX(1,COUNTIF(AK$4:AK$1569,"&lt;"&amp;BM948+0.01)),BM948))</f>
        <v/>
      </c>
      <c r="CB948" s="9">
        <f>IF(AL948&gt;=BN948,0,IFERROR(BN948+SUMPRODUCT((AL$4:AL$1569&gt;=BN$4:BN$1569)*(AL$4:AL$1569-BN$4:BN$1569))/MAX(1,COUNTIF(AL$4:AL$1569,"&lt;"&amp;BN948+0.01)),BN948))</f>
        <v/>
      </c>
      <c r="CC948" s="5">
        <f>IF(AO948="🟢","VERDE",IF(AO948="🟡","AMARELO",IF(AO948="🟠","VERMELHO",IF(AO948="🔴","VERMELHO","ROXO"))))</f>
        <v/>
      </c>
      <c r="CD948" s="5" t="inlineStr">
        <is>
          <t>🌎 REGIÕES</t>
        </is>
      </c>
      <c r="CE948" s="5" t="inlineStr">
        <is>
          <t>SEM REDE</t>
        </is>
      </c>
    </row>
    <row r="949">
      <c r="A949" s="5" t="inlineStr">
        <is>
          <t>31685466000100</t>
        </is>
      </c>
      <c r="B949" s="5" t="inlineStr">
        <is>
          <t>EMPORIO PIRES LTDA - ME</t>
        </is>
      </c>
      <c r="C949" s="5" t="inlineStr">
        <is>
          <t>06 - SEM GRUPO</t>
        </is>
      </c>
      <c r="D949" s="5" t="inlineStr">
        <is>
          <t>HEMANUELE DITZEL (MANU)</t>
        </is>
      </c>
      <c r="E949" s="5" t="inlineStr">
        <is>
          <t>PR</t>
        </is>
      </c>
      <c r="F949" s="5">
        <f>IFERROR(VLOOKUP(C949,$AS$4:$AT$25,2,FALSE),"")</f>
        <v/>
      </c>
      <c r="G949" s="6">
        <f>IFERROR(VLOOKUP(C949,$AS$4:$AX$25,6,FALSE),"")</f>
        <v/>
      </c>
      <c r="H949" s="5">
        <f>IFERROR(VLOOKUP(C949,$AS$4:$AY$25,7,FALSE),"")</f>
        <v/>
      </c>
      <c r="I949" s="5">
        <f>IFERROR(VLOOKUP(C949,$AS$4:$AZ$25,8,FALSE),"")</f>
        <v/>
      </c>
      <c r="J949" s="7" t="inlineStr">
        <is>
          <t>.</t>
        </is>
      </c>
      <c r="K949" s="5" t="inlineStr">
        <is>
          <t>SUL</t>
        </is>
      </c>
      <c r="L949" s="8" t="n">
        <v>1613.793103448276</v>
      </c>
      <c r="M949" s="9" t="n">
        <v>124.1379310344828</v>
      </c>
      <c r="N949" s="9" t="n">
        <v>124.1379310344828</v>
      </c>
      <c r="O949" s="9" t="n">
        <v>129.3103448275862</v>
      </c>
      <c r="P949" s="9" t="n">
        <v>129.3103448275862</v>
      </c>
      <c r="Q949" s="9" t="n">
        <v>129.3103448275862</v>
      </c>
      <c r="R949" s="9" t="n">
        <v>134.4827586206897</v>
      </c>
      <c r="S949" s="9" t="n">
        <v>134.4827586206897</v>
      </c>
      <c r="T949" s="9" t="n">
        <v>139.6551724137931</v>
      </c>
      <c r="U949" s="9" t="n">
        <v>139.6551724137931</v>
      </c>
      <c r="V949" s="9" t="n">
        <v>139.6551724137931</v>
      </c>
      <c r="W949" s="9" t="n">
        <v>144.8275862068965</v>
      </c>
      <c r="X949" s="9" t="n">
        <v>144.8275862068965</v>
      </c>
      <c r="Y949" s="7" t="inlineStr">
        <is>
          <t>.</t>
        </is>
      </c>
      <c r="Z949" s="8">
        <f>SUM(AA949:AL949)</f>
        <v/>
      </c>
      <c r="AA949" s="9" t="n">
        <v>0</v>
      </c>
      <c r="AB949" s="9" t="n">
        <v>0</v>
      </c>
      <c r="AC949" s="9" t="n">
        <v>0</v>
      </c>
      <c r="AD949" s="9" t="n">
        <v>0</v>
      </c>
      <c r="AE949" s="9" t="n">
        <v>0</v>
      </c>
      <c r="AF949" s="9" t="n">
        <v>0</v>
      </c>
      <c r="AG949" s="9" t="n">
        <v>0</v>
      </c>
      <c r="AH949" s="9" t="n">
        <v>0</v>
      </c>
      <c r="AI949" s="9" t="n">
        <v>0</v>
      </c>
      <c r="AJ949" s="9" t="n">
        <v>0</v>
      </c>
      <c r="AK949" s="9" t="n">
        <v>0</v>
      </c>
      <c r="AL949" s="9" t="n">
        <v>0</v>
      </c>
      <c r="AM949" s="7" t="inlineStr">
        <is>
          <t>.</t>
        </is>
      </c>
      <c r="AN949" s="6">
        <f>IF(L949=0,0,Z949/L949)</f>
        <v/>
      </c>
      <c r="AO949" s="5">
        <f>IF(AN949="","",IF(AN949&gt;=0.9,"🟢",IF(AN949&gt;=0.7,"🟡",IF(AN949&gt;=0.5,"🟠","🔴"))))</f>
        <v/>
      </c>
      <c r="AP949" s="9">
        <f>IF(L949=0,0,L949-Z949)</f>
        <v/>
      </c>
      <c r="AQ949" s="5">
        <f>IF(Z949=0,"",RANK(Z949,Z$4:Z$1569,0))</f>
        <v/>
      </c>
      <c r="AR949" s="7" t="inlineStr">
        <is>
          <t>.</t>
        </is>
      </c>
      <c r="BA949" s="7" t="inlineStr">
        <is>
          <t>.</t>
        </is>
      </c>
      <c r="BB949" s="9">
        <f>SUM(L$4:L$1569)/COUNTA(A$4:A$1569)</f>
        <v/>
      </c>
      <c r="BC949" s="9">
        <f>SUM(M$4:M$1569)/COUNTA(A$4:A$1569)</f>
        <v/>
      </c>
      <c r="BD949" s="9">
        <f>SUM(N$4:N$1569)/COUNTA(A$4:A$1569)</f>
        <v/>
      </c>
      <c r="BE949" s="9">
        <f>SUM(O$4:O$1569)/COUNTA(A$4:A$1569)</f>
        <v/>
      </c>
      <c r="BF949" s="9">
        <f>SUM(P$4:P$1569)/COUNTA(A$4:A$1569)</f>
        <v/>
      </c>
      <c r="BG949" s="9">
        <f>SUM(Q$4:Q$1569)/COUNTA(A$4:A$1569)</f>
        <v/>
      </c>
      <c r="BH949" s="9">
        <f>SUM(R$4:R$1569)/COUNTA(A$4:A$1569)</f>
        <v/>
      </c>
      <c r="BI949" s="9">
        <f>SUM(S$4:S$1569)/COUNTA(A$4:A$1569)</f>
        <v/>
      </c>
      <c r="BJ949" s="9">
        <f>SUM(T$4:T$1569)/COUNTA(A$4:A$1569)</f>
        <v/>
      </c>
      <c r="BK949" s="9">
        <f>SUM(U$4:U$1569)/COUNTA(A$4:A$1569)</f>
        <v/>
      </c>
      <c r="BL949" s="9">
        <f>SUM(V$4:V$1569)/COUNTA(A$4:A$1569)</f>
        <v/>
      </c>
      <c r="BM949" s="9">
        <f>SUM(W$4:W$1569)/COUNTA(A$4:A$1569)</f>
        <v/>
      </c>
      <c r="BN949" s="9">
        <f>SUM(X$4:X$1569)/COUNTA(A$4:A$1569)</f>
        <v/>
      </c>
      <c r="BO949" s="7" t="inlineStr">
        <is>
          <t>.</t>
        </is>
      </c>
      <c r="BP949" s="9">
        <f>IF(Z949&gt;=BB949,0,IFERROR(BB949+(SUMPRODUCT((Z$4:Z$1569&gt;=BB$4:BB$1569)*(Z$4:Z$1569-BB$4:BB$1569))/MAX(1,COUNTIF(Z$4:Z$1569,"&lt;"&amp;BB949+0.01))),BB949))</f>
        <v/>
      </c>
      <c r="BQ949" s="9">
        <f>IF(AA949&gt;=BC949,0,IFERROR(BC949+SUMPRODUCT((AA$4:AA$1569&gt;=BC$4:BC$1569)*(AA$4:AA$1569-BC$4:BC$1569))/MAX(1,COUNTIF(AA$4:AA$1569,"&lt;"&amp;BC949+0.01)),BC949))</f>
        <v/>
      </c>
      <c r="BR949" s="9">
        <f>IF(AB949&gt;=BD949,0,IFERROR(BD949+SUMPRODUCT((AB$4:AB$1569&gt;=BD$4:BD$1569)*(AB$4:AB$1569-BD$4:BD$1569))/MAX(1,COUNTIF(AB$4:AB$1569,"&lt;"&amp;BD949+0.01)),BD949))</f>
        <v/>
      </c>
      <c r="BS949" s="9">
        <f>IF(AC949&gt;=BE949,0,IFERROR(BE949+SUMPRODUCT((AC$4:AC$1569&gt;=BE$4:BE$1569)*(AC$4:AC$1569-BE$4:BE$1569))/MAX(1,COUNTIF(AC$4:AC$1569,"&lt;"&amp;BE949+0.01)),BE949))</f>
        <v/>
      </c>
      <c r="BT949" s="9">
        <f>IF(AD949&gt;=BF949,0,IFERROR(BF949+SUMPRODUCT((AD$4:AD$1569&gt;=BF$4:BF$1569)*(AD$4:AD$1569-BF$4:BF$1569))/MAX(1,COUNTIF(AD$4:AD$1569,"&lt;"&amp;BF949+0.01)),BF949))</f>
        <v/>
      </c>
      <c r="BU949" s="9">
        <f>IF(AE949&gt;=BG949,0,IFERROR(BG949+SUMPRODUCT((AE$4:AE$1569&gt;=BG$4:BG$1569)*(AE$4:AE$1569-BG$4:BG$1569))/MAX(1,COUNTIF(AE$4:AE$1569,"&lt;"&amp;BG949+0.01)),BG949))</f>
        <v/>
      </c>
      <c r="BV949" s="9">
        <f>IF(AF949&gt;=BH949,0,IFERROR(BH949+SUMPRODUCT((AF$4:AF$1569&gt;=BH$4:BH$1569)*(AF$4:AF$1569-BH$4:BH$1569))/MAX(1,COUNTIF(AF$4:AF$1569,"&lt;"&amp;BH949+0.01)),BH949))</f>
        <v/>
      </c>
      <c r="BW949" s="9">
        <f>IF(AG949&gt;=BI949,0,IFERROR(BI949+SUMPRODUCT((AG$4:AG$1569&gt;=BI$4:BI$1569)*(AG$4:AG$1569-BI$4:BI$1569))/MAX(1,COUNTIF(AG$4:AG$1569,"&lt;"&amp;BI949+0.01)),BI949))</f>
        <v/>
      </c>
      <c r="BX949" s="9">
        <f>IF(AH949&gt;=BJ949,0,IFERROR(BJ949+SUMPRODUCT((AH$4:AH$1569&gt;=BJ$4:BJ$1569)*(AH$4:AH$1569-BJ$4:BJ$1569))/MAX(1,COUNTIF(AH$4:AH$1569,"&lt;"&amp;BJ949+0.01)),BJ949))</f>
        <v/>
      </c>
      <c r="BY949" s="9">
        <f>IF(AI949&gt;=BK949,0,IFERROR(BK949+SUMPRODUCT((AI$4:AI$1569&gt;=BK$4:BK$1569)*(AI$4:AI$1569-BK$4:BK$1569))/MAX(1,COUNTIF(AI$4:AI$1569,"&lt;"&amp;BK949+0.01)),BK949))</f>
        <v/>
      </c>
      <c r="BZ949" s="9">
        <f>IF(AJ949&gt;=BL949,0,IFERROR(BL949+SUMPRODUCT((AJ$4:AJ$1569&gt;=BL$4:BL$1569)*(AJ$4:AJ$1569-BL$4:BL$1569))/MAX(1,COUNTIF(AJ$4:AJ$1569,"&lt;"&amp;BL949+0.01)),BL949))</f>
        <v/>
      </c>
      <c r="CA949" s="9">
        <f>IF(AK949&gt;=BM949,0,IFERROR(BM949+SUMPRODUCT((AK$4:AK$1569&gt;=BM$4:BM$1569)*(AK$4:AK$1569-BM$4:BM$1569))/MAX(1,COUNTIF(AK$4:AK$1569,"&lt;"&amp;BM949+0.01)),BM949))</f>
        <v/>
      </c>
      <c r="CB949" s="9">
        <f>IF(AL949&gt;=BN949,0,IFERROR(BN949+SUMPRODUCT((AL$4:AL$1569&gt;=BN$4:BN$1569)*(AL$4:AL$1569-BN$4:BN$1569))/MAX(1,COUNTIF(AL$4:AL$1569,"&lt;"&amp;BN949+0.01)),BN949))</f>
        <v/>
      </c>
      <c r="CC949" s="5">
        <f>IF(AO949="🟢","VERDE",IF(AO949="🟡","AMARELO",IF(AO949="🟠","VERMELHO",IF(AO949="🔴","VERMELHO","ROXO"))))</f>
        <v/>
      </c>
      <c r="CD949" s="5" t="inlineStr">
        <is>
          <t>🌎 REGIÕES</t>
        </is>
      </c>
      <c r="CE949" s="5" t="inlineStr">
        <is>
          <t>SEM REDE</t>
        </is>
      </c>
    </row>
    <row r="950">
      <c r="A950" s="5" t="inlineStr">
        <is>
          <t>31700374000143</t>
        </is>
      </c>
      <c r="B950" s="5" t="inlineStr">
        <is>
          <t>31.700.374 VALDIRENE FERNANDES RIBEIRO -</t>
        </is>
      </c>
      <c r="C950" s="5" t="inlineStr">
        <is>
          <t>06 - SEM GRUPO</t>
        </is>
      </c>
      <c r="D950" s="5" t="inlineStr">
        <is>
          <t>HEMANUELE DITZEL (MANU)</t>
        </is>
      </c>
      <c r="E950" s="5" t="inlineStr">
        <is>
          <t>PR</t>
        </is>
      </c>
      <c r="F950" s="5">
        <f>IFERROR(VLOOKUP(C950,$AS$4:$AT$25,2,FALSE),"")</f>
        <v/>
      </c>
      <c r="G950" s="6">
        <f>IFERROR(VLOOKUP(C950,$AS$4:$AX$25,6,FALSE),"")</f>
        <v/>
      </c>
      <c r="H950" s="5">
        <f>IFERROR(VLOOKUP(C950,$AS$4:$AY$25,7,FALSE),"")</f>
        <v/>
      </c>
      <c r="I950" s="5">
        <f>IFERROR(VLOOKUP(C950,$AS$4:$AZ$25,8,FALSE),"")</f>
        <v/>
      </c>
      <c r="J950" s="7" t="inlineStr">
        <is>
          <t>.</t>
        </is>
      </c>
      <c r="K950" s="5" t="inlineStr">
        <is>
          <t>SUL</t>
        </is>
      </c>
      <c r="L950" s="8" t="n">
        <v>1575</v>
      </c>
      <c r="M950" s="9" t="n">
        <v>112.5</v>
      </c>
      <c r="N950" s="9" t="n">
        <v>125</v>
      </c>
      <c r="O950" s="9" t="n">
        <v>125</v>
      </c>
      <c r="P950" s="9" t="n">
        <v>125</v>
      </c>
      <c r="Q950" s="9" t="n">
        <v>125</v>
      </c>
      <c r="R950" s="9" t="n">
        <v>125</v>
      </c>
      <c r="S950" s="9" t="n">
        <v>137.5</v>
      </c>
      <c r="T950" s="9" t="n">
        <v>137.5</v>
      </c>
      <c r="U950" s="9" t="n">
        <v>137.5</v>
      </c>
      <c r="V950" s="9" t="n">
        <v>137.5</v>
      </c>
      <c r="W950" s="9" t="n">
        <v>137.5</v>
      </c>
      <c r="X950" s="9" t="n">
        <v>150</v>
      </c>
      <c r="Y950" s="7" t="inlineStr">
        <is>
          <t>.</t>
        </is>
      </c>
      <c r="Z950" s="8">
        <f>SUM(AA950:AL950)</f>
        <v/>
      </c>
      <c r="AA950" s="9" t="n">
        <v>0</v>
      </c>
      <c r="AB950" s="9" t="n">
        <v>0</v>
      </c>
      <c r="AC950" s="9" t="n">
        <v>0</v>
      </c>
      <c r="AD950" s="9" t="n">
        <v>0</v>
      </c>
      <c r="AE950" s="9" t="n">
        <v>0</v>
      </c>
      <c r="AF950" s="9" t="n">
        <v>0</v>
      </c>
      <c r="AG950" s="9" t="n">
        <v>0</v>
      </c>
      <c r="AH950" s="9" t="n">
        <v>0</v>
      </c>
      <c r="AI950" s="9" t="n">
        <v>0</v>
      </c>
      <c r="AJ950" s="9" t="n">
        <v>0</v>
      </c>
      <c r="AK950" s="9" t="n">
        <v>0</v>
      </c>
      <c r="AL950" s="9" t="n">
        <v>0</v>
      </c>
      <c r="AM950" s="7" t="inlineStr">
        <is>
          <t>.</t>
        </is>
      </c>
      <c r="AN950" s="6">
        <f>IF(L950=0,0,Z950/L950)</f>
        <v/>
      </c>
      <c r="AO950" s="5">
        <f>IF(AN950="","",IF(AN950&gt;=0.9,"🟢",IF(AN950&gt;=0.7,"🟡",IF(AN950&gt;=0.5,"🟠","🔴"))))</f>
        <v/>
      </c>
      <c r="AP950" s="9">
        <f>IF(L950=0,0,L950-Z950)</f>
        <v/>
      </c>
      <c r="AQ950" s="5">
        <f>IF(Z950=0,"",RANK(Z950,Z$4:Z$1569,0))</f>
        <v/>
      </c>
      <c r="AR950" s="7" t="inlineStr">
        <is>
          <t>.</t>
        </is>
      </c>
      <c r="BA950" s="7" t="inlineStr">
        <is>
          <t>.</t>
        </is>
      </c>
      <c r="BB950" s="9">
        <f>SUM(L$4:L$1569)/COUNTA(A$4:A$1569)</f>
        <v/>
      </c>
      <c r="BC950" s="9">
        <f>SUM(M$4:M$1569)/COUNTA(A$4:A$1569)</f>
        <v/>
      </c>
      <c r="BD950" s="9">
        <f>SUM(N$4:N$1569)/COUNTA(A$4:A$1569)</f>
        <v/>
      </c>
      <c r="BE950" s="9">
        <f>SUM(O$4:O$1569)/COUNTA(A$4:A$1569)</f>
        <v/>
      </c>
      <c r="BF950" s="9">
        <f>SUM(P$4:P$1569)/COUNTA(A$4:A$1569)</f>
        <v/>
      </c>
      <c r="BG950" s="9">
        <f>SUM(Q$4:Q$1569)/COUNTA(A$4:A$1569)</f>
        <v/>
      </c>
      <c r="BH950" s="9">
        <f>SUM(R$4:R$1569)/COUNTA(A$4:A$1569)</f>
        <v/>
      </c>
      <c r="BI950" s="9">
        <f>SUM(S$4:S$1569)/COUNTA(A$4:A$1569)</f>
        <v/>
      </c>
      <c r="BJ950" s="9">
        <f>SUM(T$4:T$1569)/COUNTA(A$4:A$1569)</f>
        <v/>
      </c>
      <c r="BK950" s="9">
        <f>SUM(U$4:U$1569)/COUNTA(A$4:A$1569)</f>
        <v/>
      </c>
      <c r="BL950" s="9">
        <f>SUM(V$4:V$1569)/COUNTA(A$4:A$1569)</f>
        <v/>
      </c>
      <c r="BM950" s="9">
        <f>SUM(W$4:W$1569)/COUNTA(A$4:A$1569)</f>
        <v/>
      </c>
      <c r="BN950" s="9">
        <f>SUM(X$4:X$1569)/COUNTA(A$4:A$1569)</f>
        <v/>
      </c>
      <c r="BO950" s="7" t="inlineStr">
        <is>
          <t>.</t>
        </is>
      </c>
      <c r="BP950" s="9">
        <f>IF(Z950&gt;=BB950,0,IFERROR(BB950+(SUMPRODUCT((Z$4:Z$1569&gt;=BB$4:BB$1569)*(Z$4:Z$1569-BB$4:BB$1569))/MAX(1,COUNTIF(Z$4:Z$1569,"&lt;"&amp;BB950+0.01))),BB950))</f>
        <v/>
      </c>
      <c r="BQ950" s="9">
        <f>IF(AA950&gt;=BC950,0,IFERROR(BC950+SUMPRODUCT((AA$4:AA$1569&gt;=BC$4:BC$1569)*(AA$4:AA$1569-BC$4:BC$1569))/MAX(1,COUNTIF(AA$4:AA$1569,"&lt;"&amp;BC950+0.01)),BC950))</f>
        <v/>
      </c>
      <c r="BR950" s="9">
        <f>IF(AB950&gt;=BD950,0,IFERROR(BD950+SUMPRODUCT((AB$4:AB$1569&gt;=BD$4:BD$1569)*(AB$4:AB$1569-BD$4:BD$1569))/MAX(1,COUNTIF(AB$4:AB$1569,"&lt;"&amp;BD950+0.01)),BD950))</f>
        <v/>
      </c>
      <c r="BS950" s="9">
        <f>IF(AC950&gt;=BE950,0,IFERROR(BE950+SUMPRODUCT((AC$4:AC$1569&gt;=BE$4:BE$1569)*(AC$4:AC$1569-BE$4:BE$1569))/MAX(1,COUNTIF(AC$4:AC$1569,"&lt;"&amp;BE950+0.01)),BE950))</f>
        <v/>
      </c>
      <c r="BT950" s="9">
        <f>IF(AD950&gt;=BF950,0,IFERROR(BF950+SUMPRODUCT((AD$4:AD$1569&gt;=BF$4:BF$1569)*(AD$4:AD$1569-BF$4:BF$1569))/MAX(1,COUNTIF(AD$4:AD$1569,"&lt;"&amp;BF950+0.01)),BF950))</f>
        <v/>
      </c>
      <c r="BU950" s="9">
        <f>IF(AE950&gt;=BG950,0,IFERROR(BG950+SUMPRODUCT((AE$4:AE$1569&gt;=BG$4:BG$1569)*(AE$4:AE$1569-BG$4:BG$1569))/MAX(1,COUNTIF(AE$4:AE$1569,"&lt;"&amp;BG950+0.01)),BG950))</f>
        <v/>
      </c>
      <c r="BV950" s="9">
        <f>IF(AF950&gt;=BH950,0,IFERROR(BH950+SUMPRODUCT((AF$4:AF$1569&gt;=BH$4:BH$1569)*(AF$4:AF$1569-BH$4:BH$1569))/MAX(1,COUNTIF(AF$4:AF$1569,"&lt;"&amp;BH950+0.01)),BH950))</f>
        <v/>
      </c>
      <c r="BW950" s="9">
        <f>IF(AG950&gt;=BI950,0,IFERROR(BI950+SUMPRODUCT((AG$4:AG$1569&gt;=BI$4:BI$1569)*(AG$4:AG$1569-BI$4:BI$1569))/MAX(1,COUNTIF(AG$4:AG$1569,"&lt;"&amp;BI950+0.01)),BI950))</f>
        <v/>
      </c>
      <c r="BX950" s="9">
        <f>IF(AH950&gt;=BJ950,0,IFERROR(BJ950+SUMPRODUCT((AH$4:AH$1569&gt;=BJ$4:BJ$1569)*(AH$4:AH$1569-BJ$4:BJ$1569))/MAX(1,COUNTIF(AH$4:AH$1569,"&lt;"&amp;BJ950+0.01)),BJ950))</f>
        <v/>
      </c>
      <c r="BY950" s="9">
        <f>IF(AI950&gt;=BK950,0,IFERROR(BK950+SUMPRODUCT((AI$4:AI$1569&gt;=BK$4:BK$1569)*(AI$4:AI$1569-BK$4:BK$1569))/MAX(1,COUNTIF(AI$4:AI$1569,"&lt;"&amp;BK950+0.01)),BK950))</f>
        <v/>
      </c>
      <c r="BZ950" s="9">
        <f>IF(AJ950&gt;=BL950,0,IFERROR(BL950+SUMPRODUCT((AJ$4:AJ$1569&gt;=BL$4:BL$1569)*(AJ$4:AJ$1569-BL$4:BL$1569))/MAX(1,COUNTIF(AJ$4:AJ$1569,"&lt;"&amp;BL950+0.01)),BL950))</f>
        <v/>
      </c>
      <c r="CA950" s="9">
        <f>IF(AK950&gt;=BM950,0,IFERROR(BM950+SUMPRODUCT((AK$4:AK$1569&gt;=BM$4:BM$1569)*(AK$4:AK$1569-BM$4:BM$1569))/MAX(1,COUNTIF(AK$4:AK$1569,"&lt;"&amp;BM950+0.01)),BM950))</f>
        <v/>
      </c>
      <c r="CB950" s="9">
        <f>IF(AL950&gt;=BN950,0,IFERROR(BN950+SUMPRODUCT((AL$4:AL$1569&gt;=BN$4:BN$1569)*(AL$4:AL$1569-BN$4:BN$1569))/MAX(1,COUNTIF(AL$4:AL$1569,"&lt;"&amp;BN950+0.01)),BN950))</f>
        <v/>
      </c>
      <c r="CC950" s="5">
        <f>IF(AO950="🟢","VERDE",IF(AO950="🟡","AMARELO",IF(AO950="🟠","VERMELHO",IF(AO950="🔴","VERMELHO","ROXO"))))</f>
        <v/>
      </c>
      <c r="CD950" s="5" t="inlineStr">
        <is>
          <t>🌎 REGIÕES</t>
        </is>
      </c>
      <c r="CE950" s="5" t="inlineStr">
        <is>
          <t>SEM REDE</t>
        </is>
      </c>
    </row>
    <row r="951">
      <c r="A951" s="5" t="inlineStr">
        <is>
          <t>31794256000141</t>
        </is>
      </c>
      <c r="B951" s="5" t="inlineStr">
        <is>
          <t>S J RISSI TEIXEIRA LTDA - ME</t>
        </is>
      </c>
      <c r="C951" s="5" t="inlineStr">
        <is>
          <t>06 - SEM GRUPO</t>
        </is>
      </c>
      <c r="D951" s="5" t="inlineStr">
        <is>
          <t>HEMANUELE DITZEL (MANU)</t>
        </is>
      </c>
      <c r="E951" s="5" t="inlineStr">
        <is>
          <t>PR</t>
        </is>
      </c>
      <c r="F951" s="5">
        <f>IFERROR(VLOOKUP(C951,$AS$4:$AT$25,2,FALSE),"")</f>
        <v/>
      </c>
      <c r="G951" s="6">
        <f>IFERROR(VLOOKUP(C951,$AS$4:$AX$25,6,FALSE),"")</f>
        <v/>
      </c>
      <c r="H951" s="5">
        <f>IFERROR(VLOOKUP(C951,$AS$4:$AY$25,7,FALSE),"")</f>
        <v/>
      </c>
      <c r="I951" s="5">
        <f>IFERROR(VLOOKUP(C951,$AS$4:$AZ$25,8,FALSE),"")</f>
        <v/>
      </c>
      <c r="J951" s="7" t="inlineStr">
        <is>
          <t>.</t>
        </is>
      </c>
      <c r="K951" s="5" t="inlineStr">
        <is>
          <t>SUL</t>
        </is>
      </c>
      <c r="L951" s="8" t="n">
        <v>1575</v>
      </c>
      <c r="M951" s="9" t="n">
        <v>112.5</v>
      </c>
      <c r="N951" s="9" t="n">
        <v>125</v>
      </c>
      <c r="O951" s="9" t="n">
        <v>125</v>
      </c>
      <c r="P951" s="9" t="n">
        <v>125</v>
      </c>
      <c r="Q951" s="9" t="n">
        <v>125</v>
      </c>
      <c r="R951" s="9" t="n">
        <v>125</v>
      </c>
      <c r="S951" s="9" t="n">
        <v>137.5</v>
      </c>
      <c r="T951" s="9" t="n">
        <v>137.5</v>
      </c>
      <c r="U951" s="9" t="n">
        <v>137.5</v>
      </c>
      <c r="V951" s="9" t="n">
        <v>137.5</v>
      </c>
      <c r="W951" s="9" t="n">
        <v>137.5</v>
      </c>
      <c r="X951" s="9" t="n">
        <v>150</v>
      </c>
      <c r="Y951" s="7" t="inlineStr">
        <is>
          <t>.</t>
        </is>
      </c>
      <c r="Z951" s="8">
        <f>SUM(AA951:AL951)</f>
        <v/>
      </c>
      <c r="AA951" s="9" t="n">
        <v>0</v>
      </c>
      <c r="AB951" s="9" t="n">
        <v>0</v>
      </c>
      <c r="AC951" s="9" t="n">
        <v>0</v>
      </c>
      <c r="AD951" s="9" t="n">
        <v>0</v>
      </c>
      <c r="AE951" s="9" t="n">
        <v>0</v>
      </c>
      <c r="AF951" s="9" t="n">
        <v>0</v>
      </c>
      <c r="AG951" s="9" t="n">
        <v>0</v>
      </c>
      <c r="AH951" s="9" t="n">
        <v>0</v>
      </c>
      <c r="AI951" s="9" t="n">
        <v>0</v>
      </c>
      <c r="AJ951" s="9" t="n">
        <v>0</v>
      </c>
      <c r="AK951" s="9" t="n">
        <v>0</v>
      </c>
      <c r="AL951" s="9" t="n">
        <v>0</v>
      </c>
      <c r="AM951" s="7" t="inlineStr">
        <is>
          <t>.</t>
        </is>
      </c>
      <c r="AN951" s="6">
        <f>IF(L951=0,0,Z951/L951)</f>
        <v/>
      </c>
      <c r="AO951" s="5">
        <f>IF(AN951="","",IF(AN951&gt;=0.9,"🟢",IF(AN951&gt;=0.7,"🟡",IF(AN951&gt;=0.5,"🟠","🔴"))))</f>
        <v/>
      </c>
      <c r="AP951" s="9">
        <f>IF(L951=0,0,L951-Z951)</f>
        <v/>
      </c>
      <c r="AQ951" s="5">
        <f>IF(Z951=0,"",RANK(Z951,Z$4:Z$1569,0))</f>
        <v/>
      </c>
      <c r="AR951" s="7" t="inlineStr">
        <is>
          <t>.</t>
        </is>
      </c>
      <c r="BA951" s="7" t="inlineStr">
        <is>
          <t>.</t>
        </is>
      </c>
      <c r="BB951" s="9">
        <f>SUM(L$4:L$1569)/COUNTA(A$4:A$1569)</f>
        <v/>
      </c>
      <c r="BC951" s="9">
        <f>SUM(M$4:M$1569)/COUNTA(A$4:A$1569)</f>
        <v/>
      </c>
      <c r="BD951" s="9">
        <f>SUM(N$4:N$1569)/COUNTA(A$4:A$1569)</f>
        <v/>
      </c>
      <c r="BE951" s="9">
        <f>SUM(O$4:O$1569)/COUNTA(A$4:A$1569)</f>
        <v/>
      </c>
      <c r="BF951" s="9">
        <f>SUM(P$4:P$1569)/COUNTA(A$4:A$1569)</f>
        <v/>
      </c>
      <c r="BG951" s="9">
        <f>SUM(Q$4:Q$1569)/COUNTA(A$4:A$1569)</f>
        <v/>
      </c>
      <c r="BH951" s="9">
        <f>SUM(R$4:R$1569)/COUNTA(A$4:A$1569)</f>
        <v/>
      </c>
      <c r="BI951" s="9">
        <f>SUM(S$4:S$1569)/COUNTA(A$4:A$1569)</f>
        <v/>
      </c>
      <c r="BJ951" s="9">
        <f>SUM(T$4:T$1569)/COUNTA(A$4:A$1569)</f>
        <v/>
      </c>
      <c r="BK951" s="9">
        <f>SUM(U$4:U$1569)/COUNTA(A$4:A$1569)</f>
        <v/>
      </c>
      <c r="BL951" s="9">
        <f>SUM(V$4:V$1569)/COUNTA(A$4:A$1569)</f>
        <v/>
      </c>
      <c r="BM951" s="9">
        <f>SUM(W$4:W$1569)/COUNTA(A$4:A$1569)</f>
        <v/>
      </c>
      <c r="BN951" s="9">
        <f>SUM(X$4:X$1569)/COUNTA(A$4:A$1569)</f>
        <v/>
      </c>
      <c r="BO951" s="7" t="inlineStr">
        <is>
          <t>.</t>
        </is>
      </c>
      <c r="BP951" s="9">
        <f>IF(Z951&gt;=BB951,0,IFERROR(BB951+(SUMPRODUCT((Z$4:Z$1569&gt;=BB$4:BB$1569)*(Z$4:Z$1569-BB$4:BB$1569))/MAX(1,COUNTIF(Z$4:Z$1569,"&lt;"&amp;BB951+0.01))),BB951))</f>
        <v/>
      </c>
      <c r="BQ951" s="9">
        <f>IF(AA951&gt;=BC951,0,IFERROR(BC951+SUMPRODUCT((AA$4:AA$1569&gt;=BC$4:BC$1569)*(AA$4:AA$1569-BC$4:BC$1569))/MAX(1,COUNTIF(AA$4:AA$1569,"&lt;"&amp;BC951+0.01)),BC951))</f>
        <v/>
      </c>
      <c r="BR951" s="9">
        <f>IF(AB951&gt;=BD951,0,IFERROR(BD951+SUMPRODUCT((AB$4:AB$1569&gt;=BD$4:BD$1569)*(AB$4:AB$1569-BD$4:BD$1569))/MAX(1,COUNTIF(AB$4:AB$1569,"&lt;"&amp;BD951+0.01)),BD951))</f>
        <v/>
      </c>
      <c r="BS951" s="9">
        <f>IF(AC951&gt;=BE951,0,IFERROR(BE951+SUMPRODUCT((AC$4:AC$1569&gt;=BE$4:BE$1569)*(AC$4:AC$1569-BE$4:BE$1569))/MAX(1,COUNTIF(AC$4:AC$1569,"&lt;"&amp;BE951+0.01)),BE951))</f>
        <v/>
      </c>
      <c r="BT951" s="9">
        <f>IF(AD951&gt;=BF951,0,IFERROR(BF951+SUMPRODUCT((AD$4:AD$1569&gt;=BF$4:BF$1569)*(AD$4:AD$1569-BF$4:BF$1569))/MAX(1,COUNTIF(AD$4:AD$1569,"&lt;"&amp;BF951+0.01)),BF951))</f>
        <v/>
      </c>
      <c r="BU951" s="9">
        <f>IF(AE951&gt;=BG951,0,IFERROR(BG951+SUMPRODUCT((AE$4:AE$1569&gt;=BG$4:BG$1569)*(AE$4:AE$1569-BG$4:BG$1569))/MAX(1,COUNTIF(AE$4:AE$1569,"&lt;"&amp;BG951+0.01)),BG951))</f>
        <v/>
      </c>
      <c r="BV951" s="9">
        <f>IF(AF951&gt;=BH951,0,IFERROR(BH951+SUMPRODUCT((AF$4:AF$1569&gt;=BH$4:BH$1569)*(AF$4:AF$1569-BH$4:BH$1569))/MAX(1,COUNTIF(AF$4:AF$1569,"&lt;"&amp;BH951+0.01)),BH951))</f>
        <v/>
      </c>
      <c r="BW951" s="9">
        <f>IF(AG951&gt;=BI951,0,IFERROR(BI951+SUMPRODUCT((AG$4:AG$1569&gt;=BI$4:BI$1569)*(AG$4:AG$1569-BI$4:BI$1569))/MAX(1,COUNTIF(AG$4:AG$1569,"&lt;"&amp;BI951+0.01)),BI951))</f>
        <v/>
      </c>
      <c r="BX951" s="9">
        <f>IF(AH951&gt;=BJ951,0,IFERROR(BJ951+SUMPRODUCT((AH$4:AH$1569&gt;=BJ$4:BJ$1569)*(AH$4:AH$1569-BJ$4:BJ$1569))/MAX(1,COUNTIF(AH$4:AH$1569,"&lt;"&amp;BJ951+0.01)),BJ951))</f>
        <v/>
      </c>
      <c r="BY951" s="9">
        <f>IF(AI951&gt;=BK951,0,IFERROR(BK951+SUMPRODUCT((AI$4:AI$1569&gt;=BK$4:BK$1569)*(AI$4:AI$1569-BK$4:BK$1569))/MAX(1,COUNTIF(AI$4:AI$1569,"&lt;"&amp;BK951+0.01)),BK951))</f>
        <v/>
      </c>
      <c r="BZ951" s="9">
        <f>IF(AJ951&gt;=BL951,0,IFERROR(BL951+SUMPRODUCT((AJ$4:AJ$1569&gt;=BL$4:BL$1569)*(AJ$4:AJ$1569-BL$4:BL$1569))/MAX(1,COUNTIF(AJ$4:AJ$1569,"&lt;"&amp;BL951+0.01)),BL951))</f>
        <v/>
      </c>
      <c r="CA951" s="9">
        <f>IF(AK951&gt;=BM951,0,IFERROR(BM951+SUMPRODUCT((AK$4:AK$1569&gt;=BM$4:BM$1569)*(AK$4:AK$1569-BM$4:BM$1569))/MAX(1,COUNTIF(AK$4:AK$1569,"&lt;"&amp;BM951+0.01)),BM951))</f>
        <v/>
      </c>
      <c r="CB951" s="9">
        <f>IF(AL951&gt;=BN951,0,IFERROR(BN951+SUMPRODUCT((AL$4:AL$1569&gt;=BN$4:BN$1569)*(AL$4:AL$1569-BN$4:BN$1569))/MAX(1,COUNTIF(AL$4:AL$1569,"&lt;"&amp;BN951+0.01)),BN951))</f>
        <v/>
      </c>
      <c r="CC951" s="5">
        <f>IF(AO951="🟢","VERDE",IF(AO951="🟡","AMARELO",IF(AO951="🟠","VERMELHO",IF(AO951="🔴","VERMELHO","ROXO"))))</f>
        <v/>
      </c>
      <c r="CD951" s="5" t="inlineStr">
        <is>
          <t>🌎 REGIÕES</t>
        </is>
      </c>
      <c r="CE951" s="5" t="inlineStr">
        <is>
          <t>SEM REDE</t>
        </is>
      </c>
    </row>
    <row r="952">
      <c r="A952" s="5" t="inlineStr">
        <is>
          <t>31802261000159</t>
        </is>
      </c>
      <c r="B952" s="5" t="inlineStr">
        <is>
          <t>ANTONIO FAUSTINO DA SILVA JUNIOR - ME</t>
        </is>
      </c>
      <c r="C952" s="5" t="inlineStr">
        <is>
          <t>06 - SEM GRUPO</t>
        </is>
      </c>
      <c r="D952" s="5" t="inlineStr">
        <is>
          <t>LARISSA PADILHA</t>
        </is>
      </c>
      <c r="E952" s="5" t="inlineStr">
        <is>
          <t>RN</t>
        </is>
      </c>
      <c r="F952" s="5">
        <f>IFERROR(VLOOKUP(C952,$AS$4:$AT$25,2,FALSE),"")</f>
        <v/>
      </c>
      <c r="G952" s="6">
        <f>IFERROR(VLOOKUP(C952,$AS$4:$AX$25,6,FALSE),"")</f>
        <v/>
      </c>
      <c r="H952" s="5">
        <f>IFERROR(VLOOKUP(C952,$AS$4:$AY$25,7,FALSE),"")</f>
        <v/>
      </c>
      <c r="I952" s="5">
        <f>IFERROR(VLOOKUP(C952,$AS$4:$AZ$25,8,FALSE),"")</f>
        <v/>
      </c>
      <c r="J952" s="7" t="inlineStr">
        <is>
          <t>.</t>
        </is>
      </c>
      <c r="K952" s="5" t="inlineStr">
        <is>
          <t>NORDESTE (SEM MA)</t>
        </is>
      </c>
      <c r="L952" s="8" t="n">
        <v>1800</v>
      </c>
      <c r="M952" s="9" t="n">
        <v>150</v>
      </c>
      <c r="N952" s="9" t="n">
        <v>150</v>
      </c>
      <c r="O952" s="9" t="n">
        <v>150</v>
      </c>
      <c r="P952" s="9" t="n">
        <v>150</v>
      </c>
      <c r="Q952" s="9" t="n">
        <v>150</v>
      </c>
      <c r="R952" s="9" t="n">
        <v>150</v>
      </c>
      <c r="S952" s="9" t="n">
        <v>150</v>
      </c>
      <c r="T952" s="9" t="n">
        <v>150</v>
      </c>
      <c r="U952" s="9" t="n">
        <v>150</v>
      </c>
      <c r="V952" s="9" t="n">
        <v>150</v>
      </c>
      <c r="W952" s="9" t="n">
        <v>150</v>
      </c>
      <c r="X952" s="9" t="n">
        <v>150</v>
      </c>
      <c r="Y952" s="7" t="inlineStr">
        <is>
          <t>.</t>
        </is>
      </c>
      <c r="Z952" s="8">
        <f>SUM(AA952:AL952)</f>
        <v/>
      </c>
      <c r="AA952" s="9" t="n">
        <v>0</v>
      </c>
      <c r="AB952" s="9" t="n">
        <v>0</v>
      </c>
      <c r="AC952" s="9" t="n">
        <v>0</v>
      </c>
      <c r="AD952" s="9" t="n">
        <v>0</v>
      </c>
      <c r="AE952" s="9" t="n">
        <v>0</v>
      </c>
      <c r="AF952" s="9" t="n">
        <v>0</v>
      </c>
      <c r="AG952" s="9" t="n">
        <v>0</v>
      </c>
      <c r="AH952" s="9" t="n">
        <v>0</v>
      </c>
      <c r="AI952" s="9" t="n">
        <v>0</v>
      </c>
      <c r="AJ952" s="9" t="n">
        <v>0</v>
      </c>
      <c r="AK952" s="9" t="n">
        <v>0</v>
      </c>
      <c r="AL952" s="9" t="n">
        <v>0</v>
      </c>
      <c r="AM952" s="7" t="inlineStr">
        <is>
          <t>.</t>
        </is>
      </c>
      <c r="AN952" s="6">
        <f>IF(L952=0,0,Z952/L952)</f>
        <v/>
      </c>
      <c r="AO952" s="5">
        <f>IF(AN952="","",IF(AN952&gt;=0.9,"🟢",IF(AN952&gt;=0.7,"🟡",IF(AN952&gt;=0.5,"🟠","🔴"))))</f>
        <v/>
      </c>
      <c r="AP952" s="9">
        <f>IF(L952=0,0,L952-Z952)</f>
        <v/>
      </c>
      <c r="AQ952" s="5">
        <f>IF(Z952=0,"",RANK(Z952,Z$4:Z$1569,0))</f>
        <v/>
      </c>
      <c r="AR952" s="7" t="inlineStr">
        <is>
          <t>.</t>
        </is>
      </c>
      <c r="BA952" s="7" t="inlineStr">
        <is>
          <t>.</t>
        </is>
      </c>
      <c r="BB952" s="9">
        <f>SUM(L$4:L$1569)/COUNTA(A$4:A$1569)</f>
        <v/>
      </c>
      <c r="BC952" s="9">
        <f>SUM(M$4:M$1569)/COUNTA(A$4:A$1569)</f>
        <v/>
      </c>
      <c r="BD952" s="9">
        <f>SUM(N$4:N$1569)/COUNTA(A$4:A$1569)</f>
        <v/>
      </c>
      <c r="BE952" s="9">
        <f>SUM(O$4:O$1569)/COUNTA(A$4:A$1569)</f>
        <v/>
      </c>
      <c r="BF952" s="9">
        <f>SUM(P$4:P$1569)/COUNTA(A$4:A$1569)</f>
        <v/>
      </c>
      <c r="BG952" s="9">
        <f>SUM(Q$4:Q$1569)/COUNTA(A$4:A$1569)</f>
        <v/>
      </c>
      <c r="BH952" s="9">
        <f>SUM(R$4:R$1569)/COUNTA(A$4:A$1569)</f>
        <v/>
      </c>
      <c r="BI952" s="9">
        <f>SUM(S$4:S$1569)/COUNTA(A$4:A$1569)</f>
        <v/>
      </c>
      <c r="BJ952" s="9">
        <f>SUM(T$4:T$1569)/COUNTA(A$4:A$1569)</f>
        <v/>
      </c>
      <c r="BK952" s="9">
        <f>SUM(U$4:U$1569)/COUNTA(A$4:A$1569)</f>
        <v/>
      </c>
      <c r="BL952" s="9">
        <f>SUM(V$4:V$1569)/COUNTA(A$4:A$1569)</f>
        <v/>
      </c>
      <c r="BM952" s="9">
        <f>SUM(W$4:W$1569)/COUNTA(A$4:A$1569)</f>
        <v/>
      </c>
      <c r="BN952" s="9">
        <f>SUM(X$4:X$1569)/COUNTA(A$4:A$1569)</f>
        <v/>
      </c>
      <c r="BO952" s="7" t="inlineStr">
        <is>
          <t>.</t>
        </is>
      </c>
      <c r="BP952" s="9">
        <f>IF(Z952&gt;=BB952,0,IFERROR(BB952+(SUMPRODUCT((Z$4:Z$1569&gt;=BB$4:BB$1569)*(Z$4:Z$1569-BB$4:BB$1569))/MAX(1,COUNTIF(Z$4:Z$1569,"&lt;"&amp;BB952+0.01))),BB952))</f>
        <v/>
      </c>
      <c r="BQ952" s="9">
        <f>IF(AA952&gt;=BC952,0,IFERROR(BC952+SUMPRODUCT((AA$4:AA$1569&gt;=BC$4:BC$1569)*(AA$4:AA$1569-BC$4:BC$1569))/MAX(1,COUNTIF(AA$4:AA$1569,"&lt;"&amp;BC952+0.01)),BC952))</f>
        <v/>
      </c>
      <c r="BR952" s="9">
        <f>IF(AB952&gt;=BD952,0,IFERROR(BD952+SUMPRODUCT((AB$4:AB$1569&gt;=BD$4:BD$1569)*(AB$4:AB$1569-BD$4:BD$1569))/MAX(1,COUNTIF(AB$4:AB$1569,"&lt;"&amp;BD952+0.01)),BD952))</f>
        <v/>
      </c>
      <c r="BS952" s="9">
        <f>IF(AC952&gt;=BE952,0,IFERROR(BE952+SUMPRODUCT((AC$4:AC$1569&gt;=BE$4:BE$1569)*(AC$4:AC$1569-BE$4:BE$1569))/MAX(1,COUNTIF(AC$4:AC$1569,"&lt;"&amp;BE952+0.01)),BE952))</f>
        <v/>
      </c>
      <c r="BT952" s="9">
        <f>IF(AD952&gt;=BF952,0,IFERROR(BF952+SUMPRODUCT((AD$4:AD$1569&gt;=BF$4:BF$1569)*(AD$4:AD$1569-BF$4:BF$1569))/MAX(1,COUNTIF(AD$4:AD$1569,"&lt;"&amp;BF952+0.01)),BF952))</f>
        <v/>
      </c>
      <c r="BU952" s="9">
        <f>IF(AE952&gt;=BG952,0,IFERROR(BG952+SUMPRODUCT((AE$4:AE$1569&gt;=BG$4:BG$1569)*(AE$4:AE$1569-BG$4:BG$1569))/MAX(1,COUNTIF(AE$4:AE$1569,"&lt;"&amp;BG952+0.01)),BG952))</f>
        <v/>
      </c>
      <c r="BV952" s="9">
        <f>IF(AF952&gt;=BH952,0,IFERROR(BH952+SUMPRODUCT((AF$4:AF$1569&gt;=BH$4:BH$1569)*(AF$4:AF$1569-BH$4:BH$1569))/MAX(1,COUNTIF(AF$4:AF$1569,"&lt;"&amp;BH952+0.01)),BH952))</f>
        <v/>
      </c>
      <c r="BW952" s="9">
        <f>IF(AG952&gt;=BI952,0,IFERROR(BI952+SUMPRODUCT((AG$4:AG$1569&gt;=BI$4:BI$1569)*(AG$4:AG$1569-BI$4:BI$1569))/MAX(1,COUNTIF(AG$4:AG$1569,"&lt;"&amp;BI952+0.01)),BI952))</f>
        <v/>
      </c>
      <c r="BX952" s="9">
        <f>IF(AH952&gt;=BJ952,0,IFERROR(BJ952+SUMPRODUCT((AH$4:AH$1569&gt;=BJ$4:BJ$1569)*(AH$4:AH$1569-BJ$4:BJ$1569))/MAX(1,COUNTIF(AH$4:AH$1569,"&lt;"&amp;BJ952+0.01)),BJ952))</f>
        <v/>
      </c>
      <c r="BY952" s="9">
        <f>IF(AI952&gt;=BK952,0,IFERROR(BK952+SUMPRODUCT((AI$4:AI$1569&gt;=BK$4:BK$1569)*(AI$4:AI$1569-BK$4:BK$1569))/MAX(1,COUNTIF(AI$4:AI$1569,"&lt;"&amp;BK952+0.01)),BK952))</f>
        <v/>
      </c>
      <c r="BZ952" s="9">
        <f>IF(AJ952&gt;=BL952,0,IFERROR(BL952+SUMPRODUCT((AJ$4:AJ$1569&gt;=BL$4:BL$1569)*(AJ$4:AJ$1569-BL$4:BL$1569))/MAX(1,COUNTIF(AJ$4:AJ$1569,"&lt;"&amp;BL952+0.01)),BL952))</f>
        <v/>
      </c>
      <c r="CA952" s="9">
        <f>IF(AK952&gt;=BM952,0,IFERROR(BM952+SUMPRODUCT((AK$4:AK$1569&gt;=BM$4:BM$1569)*(AK$4:AK$1569-BM$4:BM$1569))/MAX(1,COUNTIF(AK$4:AK$1569,"&lt;"&amp;BM952+0.01)),BM952))</f>
        <v/>
      </c>
      <c r="CB952" s="9">
        <f>IF(AL952&gt;=BN952,0,IFERROR(BN952+SUMPRODUCT((AL$4:AL$1569&gt;=BN$4:BN$1569)*(AL$4:AL$1569-BN$4:BN$1569))/MAX(1,COUNTIF(AL$4:AL$1569,"&lt;"&amp;BN952+0.01)),BN952))</f>
        <v/>
      </c>
      <c r="CC952" s="5">
        <f>IF(AO952="🟢","VERDE",IF(AO952="🟡","AMARELO",IF(AO952="🟠","VERMELHO",IF(AO952="🔴","VERMELHO","ROXO"))))</f>
        <v/>
      </c>
      <c r="CD952" s="5" t="inlineStr">
        <is>
          <t>🌎 REGIÕES</t>
        </is>
      </c>
      <c r="CE952" s="5" t="inlineStr">
        <is>
          <t>SEM REDE</t>
        </is>
      </c>
    </row>
    <row r="953">
      <c r="A953" s="5" t="inlineStr">
        <is>
          <t>31900569000137</t>
        </is>
      </c>
      <c r="B953" s="5" t="inlineStr">
        <is>
          <t>LAURENTINO PRODUTOS NATURAIS LTDA - ME</t>
        </is>
      </c>
      <c r="C953" s="5" t="inlineStr">
        <is>
          <t>06 - SEM GRUPO</t>
        </is>
      </c>
      <c r="D953" s="5" t="inlineStr">
        <is>
          <t>HEMANUELE DITZEL (MANU)</t>
        </is>
      </c>
      <c r="E953" s="5" t="inlineStr">
        <is>
          <t>SC</t>
        </is>
      </c>
      <c r="F953" s="5">
        <f>IFERROR(VLOOKUP(C953,$AS$4:$AT$25,2,FALSE),"")</f>
        <v/>
      </c>
      <c r="G953" s="6">
        <f>IFERROR(VLOOKUP(C953,$AS$4:$AX$25,6,FALSE),"")</f>
        <v/>
      </c>
      <c r="H953" s="5">
        <f>IFERROR(VLOOKUP(C953,$AS$4:$AY$25,7,FALSE),"")</f>
        <v/>
      </c>
      <c r="I953" s="5">
        <f>IFERROR(VLOOKUP(C953,$AS$4:$AZ$25,8,FALSE),"")</f>
        <v/>
      </c>
      <c r="J953" s="7" t="inlineStr">
        <is>
          <t>.</t>
        </is>
      </c>
      <c r="K953" s="5" t="inlineStr">
        <is>
          <t>SUL</t>
        </is>
      </c>
      <c r="L953" s="8" t="n">
        <v>1513.953488372093</v>
      </c>
      <c r="M953" s="9" t="n">
        <v>118.6046511627907</v>
      </c>
      <c r="N953" s="9" t="n">
        <v>118.6046511627907</v>
      </c>
      <c r="O953" s="9" t="n">
        <v>118.6046511627907</v>
      </c>
      <c r="P953" s="9" t="n">
        <v>125.5813953488372</v>
      </c>
      <c r="Q953" s="9" t="n">
        <v>125.5813953488372</v>
      </c>
      <c r="R953" s="9" t="n">
        <v>125.5813953488372</v>
      </c>
      <c r="S953" s="9" t="n">
        <v>125.5813953488372</v>
      </c>
      <c r="T953" s="9" t="n">
        <v>125.5813953488372</v>
      </c>
      <c r="U953" s="9" t="n">
        <v>132.5581395348837</v>
      </c>
      <c r="V953" s="9" t="n">
        <v>132.5581395348837</v>
      </c>
      <c r="W953" s="9" t="n">
        <v>132.5581395348837</v>
      </c>
      <c r="X953" s="9" t="n">
        <v>132.5581395348837</v>
      </c>
      <c r="Y953" s="7" t="inlineStr">
        <is>
          <t>.</t>
        </is>
      </c>
      <c r="Z953" s="8">
        <f>SUM(AA953:AL953)</f>
        <v/>
      </c>
      <c r="AA953" s="9" t="n">
        <v>0</v>
      </c>
      <c r="AB953" s="9" t="n">
        <v>0</v>
      </c>
      <c r="AC953" s="9" t="n">
        <v>0</v>
      </c>
      <c r="AD953" s="9" t="n">
        <v>0</v>
      </c>
      <c r="AE953" s="9" t="n">
        <v>0</v>
      </c>
      <c r="AF953" s="9" t="n">
        <v>0</v>
      </c>
      <c r="AG953" s="9" t="n">
        <v>0</v>
      </c>
      <c r="AH953" s="9" t="n">
        <v>0</v>
      </c>
      <c r="AI953" s="9" t="n">
        <v>0</v>
      </c>
      <c r="AJ953" s="9" t="n">
        <v>0</v>
      </c>
      <c r="AK953" s="9" t="n">
        <v>0</v>
      </c>
      <c r="AL953" s="9" t="n">
        <v>0</v>
      </c>
      <c r="AM953" s="7" t="inlineStr">
        <is>
          <t>.</t>
        </is>
      </c>
      <c r="AN953" s="6">
        <f>IF(L953=0,0,Z953/L953)</f>
        <v/>
      </c>
      <c r="AO953" s="5">
        <f>IF(AN953="","",IF(AN953&gt;=0.9,"🟢",IF(AN953&gt;=0.7,"🟡",IF(AN953&gt;=0.5,"🟠","🔴"))))</f>
        <v/>
      </c>
      <c r="AP953" s="9">
        <f>IF(L953=0,0,L953-Z953)</f>
        <v/>
      </c>
      <c r="AQ953" s="5">
        <f>IF(Z953=0,"",RANK(Z953,Z$4:Z$1569,0))</f>
        <v/>
      </c>
      <c r="AR953" s="7" t="inlineStr">
        <is>
          <t>.</t>
        </is>
      </c>
      <c r="BA953" s="7" t="inlineStr">
        <is>
          <t>.</t>
        </is>
      </c>
      <c r="BB953" s="9">
        <f>SUM(L$4:L$1569)/COUNTA(A$4:A$1569)</f>
        <v/>
      </c>
      <c r="BC953" s="9">
        <f>SUM(M$4:M$1569)/COUNTA(A$4:A$1569)</f>
        <v/>
      </c>
      <c r="BD953" s="9">
        <f>SUM(N$4:N$1569)/COUNTA(A$4:A$1569)</f>
        <v/>
      </c>
      <c r="BE953" s="9">
        <f>SUM(O$4:O$1569)/COUNTA(A$4:A$1569)</f>
        <v/>
      </c>
      <c r="BF953" s="9">
        <f>SUM(P$4:P$1569)/COUNTA(A$4:A$1569)</f>
        <v/>
      </c>
      <c r="BG953" s="9">
        <f>SUM(Q$4:Q$1569)/COUNTA(A$4:A$1569)</f>
        <v/>
      </c>
      <c r="BH953" s="9">
        <f>SUM(R$4:R$1569)/COUNTA(A$4:A$1569)</f>
        <v/>
      </c>
      <c r="BI953" s="9">
        <f>SUM(S$4:S$1569)/COUNTA(A$4:A$1569)</f>
        <v/>
      </c>
      <c r="BJ953" s="9">
        <f>SUM(T$4:T$1569)/COUNTA(A$4:A$1569)</f>
        <v/>
      </c>
      <c r="BK953" s="9">
        <f>SUM(U$4:U$1569)/COUNTA(A$4:A$1569)</f>
        <v/>
      </c>
      <c r="BL953" s="9">
        <f>SUM(V$4:V$1569)/COUNTA(A$4:A$1569)</f>
        <v/>
      </c>
      <c r="BM953" s="9">
        <f>SUM(W$4:W$1569)/COUNTA(A$4:A$1569)</f>
        <v/>
      </c>
      <c r="BN953" s="9">
        <f>SUM(X$4:X$1569)/COUNTA(A$4:A$1569)</f>
        <v/>
      </c>
      <c r="BO953" s="7" t="inlineStr">
        <is>
          <t>.</t>
        </is>
      </c>
      <c r="BP953" s="9">
        <f>IF(Z953&gt;=BB953,0,IFERROR(BB953+(SUMPRODUCT((Z$4:Z$1569&gt;=BB$4:BB$1569)*(Z$4:Z$1569-BB$4:BB$1569))/MAX(1,COUNTIF(Z$4:Z$1569,"&lt;"&amp;BB953+0.01))),BB953))</f>
        <v/>
      </c>
      <c r="BQ953" s="9">
        <f>IF(AA953&gt;=BC953,0,IFERROR(BC953+SUMPRODUCT((AA$4:AA$1569&gt;=BC$4:BC$1569)*(AA$4:AA$1569-BC$4:BC$1569))/MAX(1,COUNTIF(AA$4:AA$1569,"&lt;"&amp;BC953+0.01)),BC953))</f>
        <v/>
      </c>
      <c r="BR953" s="9">
        <f>IF(AB953&gt;=BD953,0,IFERROR(BD953+SUMPRODUCT((AB$4:AB$1569&gt;=BD$4:BD$1569)*(AB$4:AB$1569-BD$4:BD$1569))/MAX(1,COUNTIF(AB$4:AB$1569,"&lt;"&amp;BD953+0.01)),BD953))</f>
        <v/>
      </c>
      <c r="BS953" s="9">
        <f>IF(AC953&gt;=BE953,0,IFERROR(BE953+SUMPRODUCT((AC$4:AC$1569&gt;=BE$4:BE$1569)*(AC$4:AC$1569-BE$4:BE$1569))/MAX(1,COUNTIF(AC$4:AC$1569,"&lt;"&amp;BE953+0.01)),BE953))</f>
        <v/>
      </c>
      <c r="BT953" s="9">
        <f>IF(AD953&gt;=BF953,0,IFERROR(BF953+SUMPRODUCT((AD$4:AD$1569&gt;=BF$4:BF$1569)*(AD$4:AD$1569-BF$4:BF$1569))/MAX(1,COUNTIF(AD$4:AD$1569,"&lt;"&amp;BF953+0.01)),BF953))</f>
        <v/>
      </c>
      <c r="BU953" s="9">
        <f>IF(AE953&gt;=BG953,0,IFERROR(BG953+SUMPRODUCT((AE$4:AE$1569&gt;=BG$4:BG$1569)*(AE$4:AE$1569-BG$4:BG$1569))/MAX(1,COUNTIF(AE$4:AE$1569,"&lt;"&amp;BG953+0.01)),BG953))</f>
        <v/>
      </c>
      <c r="BV953" s="9">
        <f>IF(AF953&gt;=BH953,0,IFERROR(BH953+SUMPRODUCT((AF$4:AF$1569&gt;=BH$4:BH$1569)*(AF$4:AF$1569-BH$4:BH$1569))/MAX(1,COUNTIF(AF$4:AF$1569,"&lt;"&amp;BH953+0.01)),BH953))</f>
        <v/>
      </c>
      <c r="BW953" s="9">
        <f>IF(AG953&gt;=BI953,0,IFERROR(BI953+SUMPRODUCT((AG$4:AG$1569&gt;=BI$4:BI$1569)*(AG$4:AG$1569-BI$4:BI$1569))/MAX(1,COUNTIF(AG$4:AG$1569,"&lt;"&amp;BI953+0.01)),BI953))</f>
        <v/>
      </c>
      <c r="BX953" s="9">
        <f>IF(AH953&gt;=BJ953,0,IFERROR(BJ953+SUMPRODUCT((AH$4:AH$1569&gt;=BJ$4:BJ$1569)*(AH$4:AH$1569-BJ$4:BJ$1569))/MAX(1,COUNTIF(AH$4:AH$1569,"&lt;"&amp;BJ953+0.01)),BJ953))</f>
        <v/>
      </c>
      <c r="BY953" s="9">
        <f>IF(AI953&gt;=BK953,0,IFERROR(BK953+SUMPRODUCT((AI$4:AI$1569&gt;=BK$4:BK$1569)*(AI$4:AI$1569-BK$4:BK$1569))/MAX(1,COUNTIF(AI$4:AI$1569,"&lt;"&amp;BK953+0.01)),BK953))</f>
        <v/>
      </c>
      <c r="BZ953" s="9">
        <f>IF(AJ953&gt;=BL953,0,IFERROR(BL953+SUMPRODUCT((AJ$4:AJ$1569&gt;=BL$4:BL$1569)*(AJ$4:AJ$1569-BL$4:BL$1569))/MAX(1,COUNTIF(AJ$4:AJ$1569,"&lt;"&amp;BL953+0.01)),BL953))</f>
        <v/>
      </c>
      <c r="CA953" s="9">
        <f>IF(AK953&gt;=BM953,0,IFERROR(BM953+SUMPRODUCT((AK$4:AK$1569&gt;=BM$4:BM$1569)*(AK$4:AK$1569-BM$4:BM$1569))/MAX(1,COUNTIF(AK$4:AK$1569,"&lt;"&amp;BM953+0.01)),BM953))</f>
        <v/>
      </c>
      <c r="CB953" s="9">
        <f>IF(AL953&gt;=BN953,0,IFERROR(BN953+SUMPRODUCT((AL$4:AL$1569&gt;=BN$4:BN$1569)*(AL$4:AL$1569-BN$4:BN$1569))/MAX(1,COUNTIF(AL$4:AL$1569,"&lt;"&amp;BN953+0.01)),BN953))</f>
        <v/>
      </c>
      <c r="CC953" s="5">
        <f>IF(AO953="🟢","VERDE",IF(AO953="🟡","AMARELO",IF(AO953="🟠","VERMELHO",IF(AO953="🔴","VERMELHO","ROXO"))))</f>
        <v/>
      </c>
      <c r="CD953" s="5" t="inlineStr">
        <is>
          <t>🌎 REGIÕES</t>
        </is>
      </c>
      <c r="CE953" s="5" t="inlineStr">
        <is>
          <t>SEM REDE</t>
        </is>
      </c>
    </row>
    <row r="954">
      <c r="A954" s="5" t="inlineStr">
        <is>
          <t>31915950000170</t>
        </is>
      </c>
      <c r="B954" s="5" t="inlineStr">
        <is>
          <t>FILIPE ANDERSON PRINCI COMERCIO DE CEREA</t>
        </is>
      </c>
      <c r="C954" s="5" t="inlineStr">
        <is>
          <t>06 - SEM GRUPO</t>
        </is>
      </c>
      <c r="D954" s="5" t="inlineStr">
        <is>
          <t>LARISSA PADILHA</t>
        </is>
      </c>
      <c r="E954" s="5" t="inlineStr">
        <is>
          <t>SP</t>
        </is>
      </c>
      <c r="F954" s="5">
        <f>IFERROR(VLOOKUP(C954,$AS$4:$AT$25,2,FALSE),"")</f>
        <v/>
      </c>
      <c r="G954" s="6">
        <f>IFERROR(VLOOKUP(C954,$AS$4:$AX$25,6,FALSE),"")</f>
        <v/>
      </c>
      <c r="H954" s="5">
        <f>IFERROR(VLOOKUP(C954,$AS$4:$AY$25,7,FALSE),"")</f>
        <v/>
      </c>
      <c r="I954" s="5">
        <f>IFERROR(VLOOKUP(C954,$AS$4:$AZ$25,8,FALSE),"")</f>
        <v/>
      </c>
      <c r="J954" s="7" t="inlineStr">
        <is>
          <t>.</t>
        </is>
      </c>
      <c r="K954" s="5" t="inlineStr">
        <is>
          <t>SP CAPITAL</t>
        </is>
      </c>
      <c r="L954" s="8" t="n">
        <v>2950</v>
      </c>
      <c r="M954" s="9" t="n">
        <v>200</v>
      </c>
      <c r="N954" s="9" t="n">
        <v>200</v>
      </c>
      <c r="O954" s="9" t="n">
        <v>200</v>
      </c>
      <c r="P954" s="9" t="n">
        <v>200</v>
      </c>
      <c r="Q954" s="9" t="n">
        <v>250</v>
      </c>
      <c r="R954" s="9" t="n">
        <v>250</v>
      </c>
      <c r="S954" s="9" t="n">
        <v>250</v>
      </c>
      <c r="T954" s="9" t="n">
        <v>250</v>
      </c>
      <c r="U954" s="9" t="n">
        <v>250</v>
      </c>
      <c r="V954" s="9" t="n">
        <v>300</v>
      </c>
      <c r="W954" s="9" t="n">
        <v>300</v>
      </c>
      <c r="X954" s="9" t="n">
        <v>300</v>
      </c>
      <c r="Y954" s="7" t="inlineStr">
        <is>
          <t>.</t>
        </is>
      </c>
      <c r="Z954" s="8">
        <f>SUM(AA954:AL954)</f>
        <v/>
      </c>
      <c r="AA954" s="9" t="n">
        <v>0</v>
      </c>
      <c r="AB954" s="9" t="n">
        <v>0</v>
      </c>
      <c r="AC954" s="9" t="n">
        <v>0</v>
      </c>
      <c r="AD954" s="9" t="n">
        <v>0</v>
      </c>
      <c r="AE954" s="9" t="n">
        <v>0</v>
      </c>
      <c r="AF954" s="9" t="n">
        <v>0</v>
      </c>
      <c r="AG954" s="9" t="n">
        <v>0</v>
      </c>
      <c r="AH954" s="9" t="n">
        <v>0</v>
      </c>
      <c r="AI954" s="9" t="n">
        <v>0</v>
      </c>
      <c r="AJ954" s="9" t="n">
        <v>0</v>
      </c>
      <c r="AK954" s="9" t="n">
        <v>0</v>
      </c>
      <c r="AL954" s="9" t="n">
        <v>0</v>
      </c>
      <c r="AM954" s="7" t="inlineStr">
        <is>
          <t>.</t>
        </is>
      </c>
      <c r="AN954" s="6">
        <f>IF(L954=0,0,Z954/L954)</f>
        <v/>
      </c>
      <c r="AO954" s="5">
        <f>IF(AN954="","",IF(AN954&gt;=0.9,"🟢",IF(AN954&gt;=0.7,"🟡",IF(AN954&gt;=0.5,"🟠","🔴"))))</f>
        <v/>
      </c>
      <c r="AP954" s="9">
        <f>IF(L954=0,0,L954-Z954)</f>
        <v/>
      </c>
      <c r="AQ954" s="5">
        <f>IF(Z954=0,"",RANK(Z954,Z$4:Z$1569,0))</f>
        <v/>
      </c>
      <c r="AR954" s="7" t="inlineStr">
        <is>
          <t>.</t>
        </is>
      </c>
      <c r="BA954" s="7" t="inlineStr">
        <is>
          <t>.</t>
        </is>
      </c>
      <c r="BB954" s="9">
        <f>SUM(L$4:L$1569)/COUNTA(A$4:A$1569)</f>
        <v/>
      </c>
      <c r="BC954" s="9">
        <f>SUM(M$4:M$1569)/COUNTA(A$4:A$1569)</f>
        <v/>
      </c>
      <c r="BD954" s="9">
        <f>SUM(N$4:N$1569)/COUNTA(A$4:A$1569)</f>
        <v/>
      </c>
      <c r="BE954" s="9">
        <f>SUM(O$4:O$1569)/COUNTA(A$4:A$1569)</f>
        <v/>
      </c>
      <c r="BF954" s="9">
        <f>SUM(P$4:P$1569)/COUNTA(A$4:A$1569)</f>
        <v/>
      </c>
      <c r="BG954" s="9">
        <f>SUM(Q$4:Q$1569)/COUNTA(A$4:A$1569)</f>
        <v/>
      </c>
      <c r="BH954" s="9">
        <f>SUM(R$4:R$1569)/COUNTA(A$4:A$1569)</f>
        <v/>
      </c>
      <c r="BI954" s="9">
        <f>SUM(S$4:S$1569)/COUNTA(A$4:A$1569)</f>
        <v/>
      </c>
      <c r="BJ954" s="9">
        <f>SUM(T$4:T$1569)/COUNTA(A$4:A$1569)</f>
        <v/>
      </c>
      <c r="BK954" s="9">
        <f>SUM(U$4:U$1569)/COUNTA(A$4:A$1569)</f>
        <v/>
      </c>
      <c r="BL954" s="9">
        <f>SUM(V$4:V$1569)/COUNTA(A$4:A$1569)</f>
        <v/>
      </c>
      <c r="BM954" s="9">
        <f>SUM(W$4:W$1569)/COUNTA(A$4:A$1569)</f>
        <v/>
      </c>
      <c r="BN954" s="9">
        <f>SUM(X$4:X$1569)/COUNTA(A$4:A$1569)</f>
        <v/>
      </c>
      <c r="BO954" s="7" t="inlineStr">
        <is>
          <t>.</t>
        </is>
      </c>
      <c r="BP954" s="9">
        <f>IF(Z954&gt;=BB954,0,IFERROR(BB954+(SUMPRODUCT((Z$4:Z$1569&gt;=BB$4:BB$1569)*(Z$4:Z$1569-BB$4:BB$1569))/MAX(1,COUNTIF(Z$4:Z$1569,"&lt;"&amp;BB954+0.01))),BB954))</f>
        <v/>
      </c>
      <c r="BQ954" s="9">
        <f>IF(AA954&gt;=BC954,0,IFERROR(BC954+SUMPRODUCT((AA$4:AA$1569&gt;=BC$4:BC$1569)*(AA$4:AA$1569-BC$4:BC$1569))/MAX(1,COUNTIF(AA$4:AA$1569,"&lt;"&amp;BC954+0.01)),BC954))</f>
        <v/>
      </c>
      <c r="BR954" s="9">
        <f>IF(AB954&gt;=BD954,0,IFERROR(BD954+SUMPRODUCT((AB$4:AB$1569&gt;=BD$4:BD$1569)*(AB$4:AB$1569-BD$4:BD$1569))/MAX(1,COUNTIF(AB$4:AB$1569,"&lt;"&amp;BD954+0.01)),BD954))</f>
        <v/>
      </c>
      <c r="BS954" s="9">
        <f>IF(AC954&gt;=BE954,0,IFERROR(BE954+SUMPRODUCT((AC$4:AC$1569&gt;=BE$4:BE$1569)*(AC$4:AC$1569-BE$4:BE$1569))/MAX(1,COUNTIF(AC$4:AC$1569,"&lt;"&amp;BE954+0.01)),BE954))</f>
        <v/>
      </c>
      <c r="BT954" s="9">
        <f>IF(AD954&gt;=BF954,0,IFERROR(BF954+SUMPRODUCT((AD$4:AD$1569&gt;=BF$4:BF$1569)*(AD$4:AD$1569-BF$4:BF$1569))/MAX(1,COUNTIF(AD$4:AD$1569,"&lt;"&amp;BF954+0.01)),BF954))</f>
        <v/>
      </c>
      <c r="BU954" s="9">
        <f>IF(AE954&gt;=BG954,0,IFERROR(BG954+SUMPRODUCT((AE$4:AE$1569&gt;=BG$4:BG$1569)*(AE$4:AE$1569-BG$4:BG$1569))/MAX(1,COUNTIF(AE$4:AE$1569,"&lt;"&amp;BG954+0.01)),BG954))</f>
        <v/>
      </c>
      <c r="BV954" s="9">
        <f>IF(AF954&gt;=BH954,0,IFERROR(BH954+SUMPRODUCT((AF$4:AF$1569&gt;=BH$4:BH$1569)*(AF$4:AF$1569-BH$4:BH$1569))/MAX(1,COUNTIF(AF$4:AF$1569,"&lt;"&amp;BH954+0.01)),BH954))</f>
        <v/>
      </c>
      <c r="BW954" s="9">
        <f>IF(AG954&gt;=BI954,0,IFERROR(BI954+SUMPRODUCT((AG$4:AG$1569&gt;=BI$4:BI$1569)*(AG$4:AG$1569-BI$4:BI$1569))/MAX(1,COUNTIF(AG$4:AG$1569,"&lt;"&amp;BI954+0.01)),BI954))</f>
        <v/>
      </c>
      <c r="BX954" s="9">
        <f>IF(AH954&gt;=BJ954,0,IFERROR(BJ954+SUMPRODUCT((AH$4:AH$1569&gt;=BJ$4:BJ$1569)*(AH$4:AH$1569-BJ$4:BJ$1569))/MAX(1,COUNTIF(AH$4:AH$1569,"&lt;"&amp;BJ954+0.01)),BJ954))</f>
        <v/>
      </c>
      <c r="BY954" s="9">
        <f>IF(AI954&gt;=BK954,0,IFERROR(BK954+SUMPRODUCT((AI$4:AI$1569&gt;=BK$4:BK$1569)*(AI$4:AI$1569-BK$4:BK$1569))/MAX(1,COUNTIF(AI$4:AI$1569,"&lt;"&amp;BK954+0.01)),BK954))</f>
        <v/>
      </c>
      <c r="BZ954" s="9">
        <f>IF(AJ954&gt;=BL954,0,IFERROR(BL954+SUMPRODUCT((AJ$4:AJ$1569&gt;=BL$4:BL$1569)*(AJ$4:AJ$1569-BL$4:BL$1569))/MAX(1,COUNTIF(AJ$4:AJ$1569,"&lt;"&amp;BL954+0.01)),BL954))</f>
        <v/>
      </c>
      <c r="CA954" s="9">
        <f>IF(AK954&gt;=BM954,0,IFERROR(BM954+SUMPRODUCT((AK$4:AK$1569&gt;=BM$4:BM$1569)*(AK$4:AK$1569-BM$4:BM$1569))/MAX(1,COUNTIF(AK$4:AK$1569,"&lt;"&amp;BM954+0.01)),BM954))</f>
        <v/>
      </c>
      <c r="CB954" s="9">
        <f>IF(AL954&gt;=BN954,0,IFERROR(BN954+SUMPRODUCT((AL$4:AL$1569&gt;=BN$4:BN$1569)*(AL$4:AL$1569-BN$4:BN$1569))/MAX(1,COUNTIF(AL$4:AL$1569,"&lt;"&amp;BN954+0.01)),BN954))</f>
        <v/>
      </c>
      <c r="CC954" s="5">
        <f>IF(AO954="🟢","VERDE",IF(AO954="🟡","AMARELO",IF(AO954="🟠","VERMELHO",IF(AO954="🔴","VERMELHO","ROXO"))))</f>
        <v/>
      </c>
      <c r="CD954" s="5" t="inlineStr">
        <is>
          <t>🌎 REGIÕES</t>
        </is>
      </c>
      <c r="CE954" s="5" t="inlineStr">
        <is>
          <t>SEM REDE</t>
        </is>
      </c>
    </row>
    <row r="955">
      <c r="A955" s="5" t="inlineStr">
        <is>
          <t>31971171000191</t>
        </is>
      </c>
      <c r="B955" s="5" t="inlineStr">
        <is>
          <t>RIO MAINA PRODUTOS NATURAIS LTDA - ME</t>
        </is>
      </c>
      <c r="C955" s="5" t="inlineStr">
        <is>
          <t>06 - INTERNA - CIA DA SAUDE</t>
        </is>
      </c>
      <c r="D955" s="5" t="inlineStr">
        <is>
          <t>JULIO GADRET</t>
        </is>
      </c>
      <c r="E955" s="5" t="inlineStr"/>
      <c r="F955" s="5">
        <f>IFERROR(VLOOKUP(C955,$AS$4:$AT$25,2,FALSE),"")</f>
        <v/>
      </c>
      <c r="G955" s="6">
        <f>IFERROR(VLOOKUP(C955,$AS$4:$AX$25,6,FALSE),"")</f>
        <v/>
      </c>
      <c r="H955" s="5">
        <f>IFERROR(VLOOKUP(C955,$AS$4:$AY$25,7,FALSE),"")</f>
        <v/>
      </c>
      <c r="I955" s="5">
        <f>IFERROR(VLOOKUP(C955,$AS$4:$AZ$25,8,FALSE),"")</f>
        <v/>
      </c>
      <c r="J955" s="7" t="inlineStr">
        <is>
          <t>.</t>
        </is>
      </c>
      <c r="K955" s="5" t="inlineStr">
        <is>
          <t>NACIONAL</t>
        </is>
      </c>
      <c r="L955" s="8" t="n">
        <v>10875</v>
      </c>
      <c r="M955" s="9" t="n">
        <v>729.1666666666666</v>
      </c>
      <c r="N955" s="9" t="n">
        <v>770.8333333333334</v>
      </c>
      <c r="O955" s="9" t="n">
        <v>791.6666666666666</v>
      </c>
      <c r="P955" s="9" t="n">
        <v>833.3333333333334</v>
      </c>
      <c r="Q955" s="9" t="n">
        <v>854.1666666666666</v>
      </c>
      <c r="R955" s="9" t="n">
        <v>895.8333333333334</v>
      </c>
      <c r="S955" s="9" t="n">
        <v>916.6666666666666</v>
      </c>
      <c r="T955" s="9" t="n">
        <v>958.3333333333334</v>
      </c>
      <c r="U955" s="9" t="n">
        <v>979.1666666666666</v>
      </c>
      <c r="V955" s="9" t="n">
        <v>1020.833333333333</v>
      </c>
      <c r="W955" s="9" t="n">
        <v>1041.666666666667</v>
      </c>
      <c r="X955" s="9" t="n">
        <v>1083.333333333333</v>
      </c>
      <c r="Y955" s="7" t="inlineStr">
        <is>
          <t>.</t>
        </is>
      </c>
      <c r="Z955" s="8">
        <f>SUM(AA955:AL955)</f>
        <v/>
      </c>
      <c r="AA955" s="9" t="n">
        <v>0</v>
      </c>
      <c r="AB955" s="9" t="n">
        <v>0</v>
      </c>
      <c r="AC955" s="9" t="n">
        <v>0</v>
      </c>
      <c r="AD955" s="9" t="n">
        <v>0</v>
      </c>
      <c r="AE955" s="9" t="n">
        <v>0</v>
      </c>
      <c r="AF955" s="9" t="n">
        <v>0</v>
      </c>
      <c r="AG955" s="9" t="n">
        <v>0</v>
      </c>
      <c r="AH955" s="9" t="n">
        <v>0</v>
      </c>
      <c r="AI955" s="9" t="n">
        <v>0</v>
      </c>
      <c r="AJ955" s="9" t="n">
        <v>0</v>
      </c>
      <c r="AK955" s="9" t="n">
        <v>0</v>
      </c>
      <c r="AL955" s="9" t="n">
        <v>0</v>
      </c>
      <c r="AM955" s="7" t="inlineStr">
        <is>
          <t>.</t>
        </is>
      </c>
      <c r="AN955" s="6">
        <f>IF(L955=0,0,Z955/L955)</f>
        <v/>
      </c>
      <c r="AO955" s="5">
        <f>IF(AN955="","",IF(AN955&gt;=0.9,"🟢",IF(AN955&gt;=0.7,"🟡",IF(AN955&gt;=0.5,"🟠","🔴"))))</f>
        <v/>
      </c>
      <c r="AP955" s="9">
        <f>IF(L955=0,0,L955-Z955)</f>
        <v/>
      </c>
      <c r="AQ955" s="5">
        <f>IF(Z955=0,"",RANK(Z955,Z$4:Z$1569,0))</f>
        <v/>
      </c>
      <c r="AR955" s="7" t="inlineStr">
        <is>
          <t>.</t>
        </is>
      </c>
      <c r="BA955" s="7" t="inlineStr">
        <is>
          <t>.</t>
        </is>
      </c>
      <c r="BB955" s="9">
        <f>SUM(L$4:L$1569)/COUNTA(A$4:A$1569)</f>
        <v/>
      </c>
      <c r="BC955" s="9">
        <f>SUM(M$4:M$1569)/COUNTA(A$4:A$1569)</f>
        <v/>
      </c>
      <c r="BD955" s="9">
        <f>SUM(N$4:N$1569)/COUNTA(A$4:A$1569)</f>
        <v/>
      </c>
      <c r="BE955" s="9">
        <f>SUM(O$4:O$1569)/COUNTA(A$4:A$1569)</f>
        <v/>
      </c>
      <c r="BF955" s="9">
        <f>SUM(P$4:P$1569)/COUNTA(A$4:A$1569)</f>
        <v/>
      </c>
      <c r="BG955" s="9">
        <f>SUM(Q$4:Q$1569)/COUNTA(A$4:A$1569)</f>
        <v/>
      </c>
      <c r="BH955" s="9">
        <f>SUM(R$4:R$1569)/COUNTA(A$4:A$1569)</f>
        <v/>
      </c>
      <c r="BI955" s="9">
        <f>SUM(S$4:S$1569)/COUNTA(A$4:A$1569)</f>
        <v/>
      </c>
      <c r="BJ955" s="9">
        <f>SUM(T$4:T$1569)/COUNTA(A$4:A$1569)</f>
        <v/>
      </c>
      <c r="BK955" s="9">
        <f>SUM(U$4:U$1569)/COUNTA(A$4:A$1569)</f>
        <v/>
      </c>
      <c r="BL955" s="9">
        <f>SUM(V$4:V$1569)/COUNTA(A$4:A$1569)</f>
        <v/>
      </c>
      <c r="BM955" s="9">
        <f>SUM(W$4:W$1569)/COUNTA(A$4:A$1569)</f>
        <v/>
      </c>
      <c r="BN955" s="9">
        <f>SUM(X$4:X$1569)/COUNTA(A$4:A$1569)</f>
        <v/>
      </c>
      <c r="BO955" s="7" t="inlineStr">
        <is>
          <t>.</t>
        </is>
      </c>
      <c r="BP955" s="9">
        <f>IF(Z955&gt;=BB955,0,IFERROR(BB955+(SUMPRODUCT((Z$4:Z$1569&gt;=BB$4:BB$1569)*(Z$4:Z$1569-BB$4:BB$1569))/MAX(1,COUNTIF(Z$4:Z$1569,"&lt;"&amp;BB955+0.01))),BB955))</f>
        <v/>
      </c>
      <c r="BQ955" s="9">
        <f>IF(AA955&gt;=BC955,0,IFERROR(BC955+SUMPRODUCT((AA$4:AA$1569&gt;=BC$4:BC$1569)*(AA$4:AA$1569-BC$4:BC$1569))/MAX(1,COUNTIF(AA$4:AA$1569,"&lt;"&amp;BC955+0.01)),BC955))</f>
        <v/>
      </c>
      <c r="BR955" s="9">
        <f>IF(AB955&gt;=BD955,0,IFERROR(BD955+SUMPRODUCT((AB$4:AB$1569&gt;=BD$4:BD$1569)*(AB$4:AB$1569-BD$4:BD$1569))/MAX(1,COUNTIF(AB$4:AB$1569,"&lt;"&amp;BD955+0.01)),BD955))</f>
        <v/>
      </c>
      <c r="BS955" s="9">
        <f>IF(AC955&gt;=BE955,0,IFERROR(BE955+SUMPRODUCT((AC$4:AC$1569&gt;=BE$4:BE$1569)*(AC$4:AC$1569-BE$4:BE$1569))/MAX(1,COUNTIF(AC$4:AC$1569,"&lt;"&amp;BE955+0.01)),BE955))</f>
        <v/>
      </c>
      <c r="BT955" s="9">
        <f>IF(AD955&gt;=BF955,0,IFERROR(BF955+SUMPRODUCT((AD$4:AD$1569&gt;=BF$4:BF$1569)*(AD$4:AD$1569-BF$4:BF$1569))/MAX(1,COUNTIF(AD$4:AD$1569,"&lt;"&amp;BF955+0.01)),BF955))</f>
        <v/>
      </c>
      <c r="BU955" s="9">
        <f>IF(AE955&gt;=BG955,0,IFERROR(BG955+SUMPRODUCT((AE$4:AE$1569&gt;=BG$4:BG$1569)*(AE$4:AE$1569-BG$4:BG$1569))/MAX(1,COUNTIF(AE$4:AE$1569,"&lt;"&amp;BG955+0.01)),BG955))</f>
        <v/>
      </c>
      <c r="BV955" s="9">
        <f>IF(AF955&gt;=BH955,0,IFERROR(BH955+SUMPRODUCT((AF$4:AF$1569&gt;=BH$4:BH$1569)*(AF$4:AF$1569-BH$4:BH$1569))/MAX(1,COUNTIF(AF$4:AF$1569,"&lt;"&amp;BH955+0.01)),BH955))</f>
        <v/>
      </c>
      <c r="BW955" s="9">
        <f>IF(AG955&gt;=BI955,0,IFERROR(BI955+SUMPRODUCT((AG$4:AG$1569&gt;=BI$4:BI$1569)*(AG$4:AG$1569-BI$4:BI$1569))/MAX(1,COUNTIF(AG$4:AG$1569,"&lt;"&amp;BI955+0.01)),BI955))</f>
        <v/>
      </c>
      <c r="BX955" s="9">
        <f>IF(AH955&gt;=BJ955,0,IFERROR(BJ955+SUMPRODUCT((AH$4:AH$1569&gt;=BJ$4:BJ$1569)*(AH$4:AH$1569-BJ$4:BJ$1569))/MAX(1,COUNTIF(AH$4:AH$1569,"&lt;"&amp;BJ955+0.01)),BJ955))</f>
        <v/>
      </c>
      <c r="BY955" s="9">
        <f>IF(AI955&gt;=BK955,0,IFERROR(BK955+SUMPRODUCT((AI$4:AI$1569&gt;=BK$4:BK$1569)*(AI$4:AI$1569-BK$4:BK$1569))/MAX(1,COUNTIF(AI$4:AI$1569,"&lt;"&amp;BK955+0.01)),BK955))</f>
        <v/>
      </c>
      <c r="BZ955" s="9">
        <f>IF(AJ955&gt;=BL955,0,IFERROR(BL955+SUMPRODUCT((AJ$4:AJ$1569&gt;=BL$4:BL$1569)*(AJ$4:AJ$1569-BL$4:BL$1569))/MAX(1,COUNTIF(AJ$4:AJ$1569,"&lt;"&amp;BL955+0.01)),BL955))</f>
        <v/>
      </c>
      <c r="CA955" s="9">
        <f>IF(AK955&gt;=BM955,0,IFERROR(BM955+SUMPRODUCT((AK$4:AK$1569&gt;=BM$4:BM$1569)*(AK$4:AK$1569-BM$4:BM$1569))/MAX(1,COUNTIF(AK$4:AK$1569,"&lt;"&amp;BM955+0.01)),BM955))</f>
        <v/>
      </c>
      <c r="CB955" s="9">
        <f>IF(AL955&gt;=BN955,0,IFERROR(BN955+SUMPRODUCT((AL$4:AL$1569&gt;=BN$4:BN$1569)*(AL$4:AL$1569-BN$4:BN$1569))/MAX(1,COUNTIF(AL$4:AL$1569,"&lt;"&amp;BN955+0.01)),BN955))</f>
        <v/>
      </c>
      <c r="CC955" s="5">
        <f>IF(AO955="🟢","VERDE",IF(AO955="🟡","AMARELO",IF(AO955="🟠","VERMELHO",IF(AO955="🔴","VERMELHO","ROXO"))))</f>
        <v/>
      </c>
      <c r="CD955" s="5" t="inlineStr">
        <is>
          <t>🏢 REDES</t>
        </is>
      </c>
      <c r="CE955" s="5" t="inlineStr">
        <is>
          <t>CIA DA SAUDE</t>
        </is>
      </c>
    </row>
    <row r="956">
      <c r="A956" s="5" t="inlineStr">
        <is>
          <t>31971171000272</t>
        </is>
      </c>
      <c r="B956" s="5" t="inlineStr">
        <is>
          <t>RIO MAINA PRODUTOS NATURAIS LTDA - ME</t>
        </is>
      </c>
      <c r="C956" s="5" t="inlineStr">
        <is>
          <t>06 - INTERNA - CIA DA SAUDE</t>
        </is>
      </c>
      <c r="D956" s="5" t="inlineStr">
        <is>
          <t>JULIO GADRET</t>
        </is>
      </c>
      <c r="E956" s="5" t="inlineStr"/>
      <c r="F956" s="5">
        <f>IFERROR(VLOOKUP(C956,$AS$4:$AT$25,2,FALSE),"")</f>
        <v/>
      </c>
      <c r="G956" s="6">
        <f>IFERROR(VLOOKUP(C956,$AS$4:$AX$25,6,FALSE),"")</f>
        <v/>
      </c>
      <c r="H956" s="5">
        <f>IFERROR(VLOOKUP(C956,$AS$4:$AY$25,7,FALSE),"")</f>
        <v/>
      </c>
      <c r="I956" s="5">
        <f>IFERROR(VLOOKUP(C956,$AS$4:$AZ$25,8,FALSE),"")</f>
        <v/>
      </c>
      <c r="J956" s="7" t="inlineStr">
        <is>
          <t>.</t>
        </is>
      </c>
      <c r="K956" s="5" t="inlineStr">
        <is>
          <t>NACIONAL</t>
        </is>
      </c>
      <c r="L956" s="8" t="n">
        <v>10875</v>
      </c>
      <c r="M956" s="9" t="n">
        <v>729.1666666666666</v>
      </c>
      <c r="N956" s="9" t="n">
        <v>770.8333333333334</v>
      </c>
      <c r="O956" s="9" t="n">
        <v>791.6666666666666</v>
      </c>
      <c r="P956" s="9" t="n">
        <v>833.3333333333334</v>
      </c>
      <c r="Q956" s="9" t="n">
        <v>854.1666666666666</v>
      </c>
      <c r="R956" s="9" t="n">
        <v>895.8333333333334</v>
      </c>
      <c r="S956" s="9" t="n">
        <v>916.6666666666666</v>
      </c>
      <c r="T956" s="9" t="n">
        <v>958.3333333333334</v>
      </c>
      <c r="U956" s="9" t="n">
        <v>979.1666666666666</v>
      </c>
      <c r="V956" s="9" t="n">
        <v>1020.833333333333</v>
      </c>
      <c r="W956" s="9" t="n">
        <v>1041.666666666667</v>
      </c>
      <c r="X956" s="9" t="n">
        <v>1083.333333333333</v>
      </c>
      <c r="Y956" s="7" t="inlineStr">
        <is>
          <t>.</t>
        </is>
      </c>
      <c r="Z956" s="8">
        <f>SUM(AA956:AL956)</f>
        <v/>
      </c>
      <c r="AA956" s="9" t="n">
        <v>0</v>
      </c>
      <c r="AB956" s="9" t="n">
        <v>0</v>
      </c>
      <c r="AC956" s="9" t="n">
        <v>0</v>
      </c>
      <c r="AD956" s="9" t="n">
        <v>0</v>
      </c>
      <c r="AE956" s="9" t="n">
        <v>0</v>
      </c>
      <c r="AF956" s="9" t="n">
        <v>0</v>
      </c>
      <c r="AG956" s="9" t="n">
        <v>0</v>
      </c>
      <c r="AH956" s="9" t="n">
        <v>0</v>
      </c>
      <c r="AI956" s="9" t="n">
        <v>0</v>
      </c>
      <c r="AJ956" s="9" t="n">
        <v>0</v>
      </c>
      <c r="AK956" s="9" t="n">
        <v>0</v>
      </c>
      <c r="AL956" s="9" t="n">
        <v>0</v>
      </c>
      <c r="AM956" s="7" t="inlineStr">
        <is>
          <t>.</t>
        </is>
      </c>
      <c r="AN956" s="6">
        <f>IF(L956=0,0,Z956/L956)</f>
        <v/>
      </c>
      <c r="AO956" s="5">
        <f>IF(AN956="","",IF(AN956&gt;=0.9,"🟢",IF(AN956&gt;=0.7,"🟡",IF(AN956&gt;=0.5,"🟠","🔴"))))</f>
        <v/>
      </c>
      <c r="AP956" s="9">
        <f>IF(L956=0,0,L956-Z956)</f>
        <v/>
      </c>
      <c r="AQ956" s="5">
        <f>IF(Z956=0,"",RANK(Z956,Z$4:Z$1569,0))</f>
        <v/>
      </c>
      <c r="AR956" s="7" t="inlineStr">
        <is>
          <t>.</t>
        </is>
      </c>
      <c r="BA956" s="7" t="inlineStr">
        <is>
          <t>.</t>
        </is>
      </c>
      <c r="BB956" s="9">
        <f>SUM(L$4:L$1569)/COUNTA(A$4:A$1569)</f>
        <v/>
      </c>
      <c r="BC956" s="9">
        <f>SUM(M$4:M$1569)/COUNTA(A$4:A$1569)</f>
        <v/>
      </c>
      <c r="BD956" s="9">
        <f>SUM(N$4:N$1569)/COUNTA(A$4:A$1569)</f>
        <v/>
      </c>
      <c r="BE956" s="9">
        <f>SUM(O$4:O$1569)/COUNTA(A$4:A$1569)</f>
        <v/>
      </c>
      <c r="BF956" s="9">
        <f>SUM(P$4:P$1569)/COUNTA(A$4:A$1569)</f>
        <v/>
      </c>
      <c r="BG956" s="9">
        <f>SUM(Q$4:Q$1569)/COUNTA(A$4:A$1569)</f>
        <v/>
      </c>
      <c r="BH956" s="9">
        <f>SUM(R$4:R$1569)/COUNTA(A$4:A$1569)</f>
        <v/>
      </c>
      <c r="BI956" s="9">
        <f>SUM(S$4:S$1569)/COUNTA(A$4:A$1569)</f>
        <v/>
      </c>
      <c r="BJ956" s="9">
        <f>SUM(T$4:T$1569)/COUNTA(A$4:A$1569)</f>
        <v/>
      </c>
      <c r="BK956" s="9">
        <f>SUM(U$4:U$1569)/COUNTA(A$4:A$1569)</f>
        <v/>
      </c>
      <c r="BL956" s="9">
        <f>SUM(V$4:V$1569)/COUNTA(A$4:A$1569)</f>
        <v/>
      </c>
      <c r="BM956" s="9">
        <f>SUM(W$4:W$1569)/COUNTA(A$4:A$1569)</f>
        <v/>
      </c>
      <c r="BN956" s="9">
        <f>SUM(X$4:X$1569)/COUNTA(A$4:A$1569)</f>
        <v/>
      </c>
      <c r="BO956" s="7" t="inlineStr">
        <is>
          <t>.</t>
        </is>
      </c>
      <c r="BP956" s="9">
        <f>IF(Z956&gt;=BB956,0,IFERROR(BB956+(SUMPRODUCT((Z$4:Z$1569&gt;=BB$4:BB$1569)*(Z$4:Z$1569-BB$4:BB$1569))/MAX(1,COUNTIF(Z$4:Z$1569,"&lt;"&amp;BB956+0.01))),BB956))</f>
        <v/>
      </c>
      <c r="BQ956" s="9">
        <f>IF(AA956&gt;=BC956,0,IFERROR(BC956+SUMPRODUCT((AA$4:AA$1569&gt;=BC$4:BC$1569)*(AA$4:AA$1569-BC$4:BC$1569))/MAX(1,COUNTIF(AA$4:AA$1569,"&lt;"&amp;BC956+0.01)),BC956))</f>
        <v/>
      </c>
      <c r="BR956" s="9">
        <f>IF(AB956&gt;=BD956,0,IFERROR(BD956+SUMPRODUCT((AB$4:AB$1569&gt;=BD$4:BD$1569)*(AB$4:AB$1569-BD$4:BD$1569))/MAX(1,COUNTIF(AB$4:AB$1569,"&lt;"&amp;BD956+0.01)),BD956))</f>
        <v/>
      </c>
      <c r="BS956" s="9">
        <f>IF(AC956&gt;=BE956,0,IFERROR(BE956+SUMPRODUCT((AC$4:AC$1569&gt;=BE$4:BE$1569)*(AC$4:AC$1569-BE$4:BE$1569))/MAX(1,COUNTIF(AC$4:AC$1569,"&lt;"&amp;BE956+0.01)),BE956))</f>
        <v/>
      </c>
      <c r="BT956" s="9">
        <f>IF(AD956&gt;=BF956,0,IFERROR(BF956+SUMPRODUCT((AD$4:AD$1569&gt;=BF$4:BF$1569)*(AD$4:AD$1569-BF$4:BF$1569))/MAX(1,COUNTIF(AD$4:AD$1569,"&lt;"&amp;BF956+0.01)),BF956))</f>
        <v/>
      </c>
      <c r="BU956" s="9">
        <f>IF(AE956&gt;=BG956,0,IFERROR(BG956+SUMPRODUCT((AE$4:AE$1569&gt;=BG$4:BG$1569)*(AE$4:AE$1569-BG$4:BG$1569))/MAX(1,COUNTIF(AE$4:AE$1569,"&lt;"&amp;BG956+0.01)),BG956))</f>
        <v/>
      </c>
      <c r="BV956" s="9">
        <f>IF(AF956&gt;=BH956,0,IFERROR(BH956+SUMPRODUCT((AF$4:AF$1569&gt;=BH$4:BH$1569)*(AF$4:AF$1569-BH$4:BH$1569))/MAX(1,COUNTIF(AF$4:AF$1569,"&lt;"&amp;BH956+0.01)),BH956))</f>
        <v/>
      </c>
      <c r="BW956" s="9">
        <f>IF(AG956&gt;=BI956,0,IFERROR(BI956+SUMPRODUCT((AG$4:AG$1569&gt;=BI$4:BI$1569)*(AG$4:AG$1569-BI$4:BI$1569))/MAX(1,COUNTIF(AG$4:AG$1569,"&lt;"&amp;BI956+0.01)),BI956))</f>
        <v/>
      </c>
      <c r="BX956" s="9">
        <f>IF(AH956&gt;=BJ956,0,IFERROR(BJ956+SUMPRODUCT((AH$4:AH$1569&gt;=BJ$4:BJ$1569)*(AH$4:AH$1569-BJ$4:BJ$1569))/MAX(1,COUNTIF(AH$4:AH$1569,"&lt;"&amp;BJ956+0.01)),BJ956))</f>
        <v/>
      </c>
      <c r="BY956" s="9">
        <f>IF(AI956&gt;=BK956,0,IFERROR(BK956+SUMPRODUCT((AI$4:AI$1569&gt;=BK$4:BK$1569)*(AI$4:AI$1569-BK$4:BK$1569))/MAX(1,COUNTIF(AI$4:AI$1569,"&lt;"&amp;BK956+0.01)),BK956))</f>
        <v/>
      </c>
      <c r="BZ956" s="9">
        <f>IF(AJ956&gt;=BL956,0,IFERROR(BL956+SUMPRODUCT((AJ$4:AJ$1569&gt;=BL$4:BL$1569)*(AJ$4:AJ$1569-BL$4:BL$1569))/MAX(1,COUNTIF(AJ$4:AJ$1569,"&lt;"&amp;BL956+0.01)),BL956))</f>
        <v/>
      </c>
      <c r="CA956" s="9">
        <f>IF(AK956&gt;=BM956,0,IFERROR(BM956+SUMPRODUCT((AK$4:AK$1569&gt;=BM$4:BM$1569)*(AK$4:AK$1569-BM$4:BM$1569))/MAX(1,COUNTIF(AK$4:AK$1569,"&lt;"&amp;BM956+0.01)),BM956))</f>
        <v/>
      </c>
      <c r="CB956" s="9">
        <f>IF(AL956&gt;=BN956,0,IFERROR(BN956+SUMPRODUCT((AL$4:AL$1569&gt;=BN$4:BN$1569)*(AL$4:AL$1569-BN$4:BN$1569))/MAX(1,COUNTIF(AL$4:AL$1569,"&lt;"&amp;BN956+0.01)),BN956))</f>
        <v/>
      </c>
      <c r="CC956" s="5">
        <f>IF(AO956="🟢","VERDE",IF(AO956="🟡","AMARELO",IF(AO956="🟠","VERMELHO",IF(AO956="🔴","VERMELHO","ROXO"))))</f>
        <v/>
      </c>
      <c r="CD956" s="5" t="inlineStr">
        <is>
          <t>🏢 REDES</t>
        </is>
      </c>
      <c r="CE956" s="5" t="inlineStr">
        <is>
          <t>CIA DA SAUDE</t>
        </is>
      </c>
    </row>
    <row r="957">
      <c r="A957" s="5" t="inlineStr">
        <is>
          <t>32040626000118</t>
        </is>
      </c>
      <c r="B957" s="5" t="inlineStr">
        <is>
          <t>PONTO NATURAL COMERCIO DE ALIMENTOS LTDA</t>
        </is>
      </c>
      <c r="C957" s="5" t="inlineStr">
        <is>
          <t>06 - SEM GRUPO</t>
        </is>
      </c>
      <c r="D957" s="5" t="inlineStr">
        <is>
          <t>HEMANUELE DITZEL (MANU)</t>
        </is>
      </c>
      <c r="E957" s="5" t="inlineStr">
        <is>
          <t>PR</t>
        </is>
      </c>
      <c r="F957" s="5">
        <f>IFERROR(VLOOKUP(C957,$AS$4:$AT$25,2,FALSE),"")</f>
        <v/>
      </c>
      <c r="G957" s="6">
        <f>IFERROR(VLOOKUP(C957,$AS$4:$AX$25,6,FALSE),"")</f>
        <v/>
      </c>
      <c r="H957" s="5">
        <f>IFERROR(VLOOKUP(C957,$AS$4:$AY$25,7,FALSE),"")</f>
        <v/>
      </c>
      <c r="I957" s="5">
        <f>IFERROR(VLOOKUP(C957,$AS$4:$AZ$25,8,FALSE),"")</f>
        <v/>
      </c>
      <c r="J957" s="7" t="inlineStr">
        <is>
          <t>.</t>
        </is>
      </c>
      <c r="K957" s="5" t="inlineStr">
        <is>
          <t>SUL</t>
        </is>
      </c>
      <c r="L957" s="8" t="n">
        <v>1613.793103448276</v>
      </c>
      <c r="M957" s="9" t="n">
        <v>124.1379310344828</v>
      </c>
      <c r="N957" s="9" t="n">
        <v>124.1379310344828</v>
      </c>
      <c r="O957" s="9" t="n">
        <v>129.3103448275862</v>
      </c>
      <c r="P957" s="9" t="n">
        <v>129.3103448275862</v>
      </c>
      <c r="Q957" s="9" t="n">
        <v>129.3103448275862</v>
      </c>
      <c r="R957" s="9" t="n">
        <v>134.4827586206897</v>
      </c>
      <c r="S957" s="9" t="n">
        <v>134.4827586206897</v>
      </c>
      <c r="T957" s="9" t="n">
        <v>139.6551724137931</v>
      </c>
      <c r="U957" s="9" t="n">
        <v>139.6551724137931</v>
      </c>
      <c r="V957" s="9" t="n">
        <v>139.6551724137931</v>
      </c>
      <c r="W957" s="9" t="n">
        <v>144.8275862068965</v>
      </c>
      <c r="X957" s="9" t="n">
        <v>144.8275862068965</v>
      </c>
      <c r="Y957" s="7" t="inlineStr">
        <is>
          <t>.</t>
        </is>
      </c>
      <c r="Z957" s="8">
        <f>SUM(AA957:AL957)</f>
        <v/>
      </c>
      <c r="AA957" s="9" t="n">
        <v>0</v>
      </c>
      <c r="AB957" s="9" t="n">
        <v>0</v>
      </c>
      <c r="AC957" s="9" t="n">
        <v>0</v>
      </c>
      <c r="AD957" s="9" t="n">
        <v>0</v>
      </c>
      <c r="AE957" s="9" t="n">
        <v>0</v>
      </c>
      <c r="AF957" s="9" t="n">
        <v>0</v>
      </c>
      <c r="AG957" s="9" t="n">
        <v>0</v>
      </c>
      <c r="AH957" s="9" t="n">
        <v>0</v>
      </c>
      <c r="AI957" s="9" t="n">
        <v>0</v>
      </c>
      <c r="AJ957" s="9" t="n">
        <v>0</v>
      </c>
      <c r="AK957" s="9" t="n">
        <v>0</v>
      </c>
      <c r="AL957" s="9" t="n">
        <v>0</v>
      </c>
      <c r="AM957" s="7" t="inlineStr">
        <is>
          <t>.</t>
        </is>
      </c>
      <c r="AN957" s="6">
        <f>IF(L957=0,0,Z957/L957)</f>
        <v/>
      </c>
      <c r="AO957" s="5">
        <f>IF(AN957="","",IF(AN957&gt;=0.9,"🟢",IF(AN957&gt;=0.7,"🟡",IF(AN957&gt;=0.5,"🟠","🔴"))))</f>
        <v/>
      </c>
      <c r="AP957" s="9">
        <f>IF(L957=0,0,L957-Z957)</f>
        <v/>
      </c>
      <c r="AQ957" s="5">
        <f>IF(Z957=0,"",RANK(Z957,Z$4:Z$1569,0))</f>
        <v/>
      </c>
      <c r="AR957" s="7" t="inlineStr">
        <is>
          <t>.</t>
        </is>
      </c>
      <c r="BA957" s="7" t="inlineStr">
        <is>
          <t>.</t>
        </is>
      </c>
      <c r="BB957" s="9">
        <f>SUM(L$4:L$1569)/COUNTA(A$4:A$1569)</f>
        <v/>
      </c>
      <c r="BC957" s="9">
        <f>SUM(M$4:M$1569)/COUNTA(A$4:A$1569)</f>
        <v/>
      </c>
      <c r="BD957" s="9">
        <f>SUM(N$4:N$1569)/COUNTA(A$4:A$1569)</f>
        <v/>
      </c>
      <c r="BE957" s="9">
        <f>SUM(O$4:O$1569)/COUNTA(A$4:A$1569)</f>
        <v/>
      </c>
      <c r="BF957" s="9">
        <f>SUM(P$4:P$1569)/COUNTA(A$4:A$1569)</f>
        <v/>
      </c>
      <c r="BG957" s="9">
        <f>SUM(Q$4:Q$1569)/COUNTA(A$4:A$1569)</f>
        <v/>
      </c>
      <c r="BH957" s="9">
        <f>SUM(R$4:R$1569)/COUNTA(A$4:A$1569)</f>
        <v/>
      </c>
      <c r="BI957" s="9">
        <f>SUM(S$4:S$1569)/COUNTA(A$4:A$1569)</f>
        <v/>
      </c>
      <c r="BJ957" s="9">
        <f>SUM(T$4:T$1569)/COUNTA(A$4:A$1569)</f>
        <v/>
      </c>
      <c r="BK957" s="9">
        <f>SUM(U$4:U$1569)/COUNTA(A$4:A$1569)</f>
        <v/>
      </c>
      <c r="BL957" s="9">
        <f>SUM(V$4:V$1569)/COUNTA(A$4:A$1569)</f>
        <v/>
      </c>
      <c r="BM957" s="9">
        <f>SUM(W$4:W$1569)/COUNTA(A$4:A$1569)</f>
        <v/>
      </c>
      <c r="BN957" s="9">
        <f>SUM(X$4:X$1569)/COUNTA(A$4:A$1569)</f>
        <v/>
      </c>
      <c r="BO957" s="7" t="inlineStr">
        <is>
          <t>.</t>
        </is>
      </c>
      <c r="BP957" s="9">
        <f>IF(Z957&gt;=BB957,0,IFERROR(BB957+(SUMPRODUCT((Z$4:Z$1569&gt;=BB$4:BB$1569)*(Z$4:Z$1569-BB$4:BB$1569))/MAX(1,COUNTIF(Z$4:Z$1569,"&lt;"&amp;BB957+0.01))),BB957))</f>
        <v/>
      </c>
      <c r="BQ957" s="9">
        <f>IF(AA957&gt;=BC957,0,IFERROR(BC957+SUMPRODUCT((AA$4:AA$1569&gt;=BC$4:BC$1569)*(AA$4:AA$1569-BC$4:BC$1569))/MAX(1,COUNTIF(AA$4:AA$1569,"&lt;"&amp;BC957+0.01)),BC957))</f>
        <v/>
      </c>
      <c r="BR957" s="9">
        <f>IF(AB957&gt;=BD957,0,IFERROR(BD957+SUMPRODUCT((AB$4:AB$1569&gt;=BD$4:BD$1569)*(AB$4:AB$1569-BD$4:BD$1569))/MAX(1,COUNTIF(AB$4:AB$1569,"&lt;"&amp;BD957+0.01)),BD957))</f>
        <v/>
      </c>
      <c r="BS957" s="9">
        <f>IF(AC957&gt;=BE957,0,IFERROR(BE957+SUMPRODUCT((AC$4:AC$1569&gt;=BE$4:BE$1569)*(AC$4:AC$1569-BE$4:BE$1569))/MAX(1,COUNTIF(AC$4:AC$1569,"&lt;"&amp;BE957+0.01)),BE957))</f>
        <v/>
      </c>
      <c r="BT957" s="9">
        <f>IF(AD957&gt;=BF957,0,IFERROR(BF957+SUMPRODUCT((AD$4:AD$1569&gt;=BF$4:BF$1569)*(AD$4:AD$1569-BF$4:BF$1569))/MAX(1,COUNTIF(AD$4:AD$1569,"&lt;"&amp;BF957+0.01)),BF957))</f>
        <v/>
      </c>
      <c r="BU957" s="9">
        <f>IF(AE957&gt;=BG957,0,IFERROR(BG957+SUMPRODUCT((AE$4:AE$1569&gt;=BG$4:BG$1569)*(AE$4:AE$1569-BG$4:BG$1569))/MAX(1,COUNTIF(AE$4:AE$1569,"&lt;"&amp;BG957+0.01)),BG957))</f>
        <v/>
      </c>
      <c r="BV957" s="9">
        <f>IF(AF957&gt;=BH957,0,IFERROR(BH957+SUMPRODUCT((AF$4:AF$1569&gt;=BH$4:BH$1569)*(AF$4:AF$1569-BH$4:BH$1569))/MAX(1,COUNTIF(AF$4:AF$1569,"&lt;"&amp;BH957+0.01)),BH957))</f>
        <v/>
      </c>
      <c r="BW957" s="9">
        <f>IF(AG957&gt;=BI957,0,IFERROR(BI957+SUMPRODUCT((AG$4:AG$1569&gt;=BI$4:BI$1569)*(AG$4:AG$1569-BI$4:BI$1569))/MAX(1,COUNTIF(AG$4:AG$1569,"&lt;"&amp;BI957+0.01)),BI957))</f>
        <v/>
      </c>
      <c r="BX957" s="9">
        <f>IF(AH957&gt;=BJ957,0,IFERROR(BJ957+SUMPRODUCT((AH$4:AH$1569&gt;=BJ$4:BJ$1569)*(AH$4:AH$1569-BJ$4:BJ$1569))/MAX(1,COUNTIF(AH$4:AH$1569,"&lt;"&amp;BJ957+0.01)),BJ957))</f>
        <v/>
      </c>
      <c r="BY957" s="9">
        <f>IF(AI957&gt;=BK957,0,IFERROR(BK957+SUMPRODUCT((AI$4:AI$1569&gt;=BK$4:BK$1569)*(AI$4:AI$1569-BK$4:BK$1569))/MAX(1,COUNTIF(AI$4:AI$1569,"&lt;"&amp;BK957+0.01)),BK957))</f>
        <v/>
      </c>
      <c r="BZ957" s="9">
        <f>IF(AJ957&gt;=BL957,0,IFERROR(BL957+SUMPRODUCT((AJ$4:AJ$1569&gt;=BL$4:BL$1569)*(AJ$4:AJ$1569-BL$4:BL$1569))/MAX(1,COUNTIF(AJ$4:AJ$1569,"&lt;"&amp;BL957+0.01)),BL957))</f>
        <v/>
      </c>
      <c r="CA957" s="9">
        <f>IF(AK957&gt;=BM957,0,IFERROR(BM957+SUMPRODUCT((AK$4:AK$1569&gt;=BM$4:BM$1569)*(AK$4:AK$1569-BM$4:BM$1569))/MAX(1,COUNTIF(AK$4:AK$1569,"&lt;"&amp;BM957+0.01)),BM957))</f>
        <v/>
      </c>
      <c r="CB957" s="9">
        <f>IF(AL957&gt;=BN957,0,IFERROR(BN957+SUMPRODUCT((AL$4:AL$1569&gt;=BN$4:BN$1569)*(AL$4:AL$1569-BN$4:BN$1569))/MAX(1,COUNTIF(AL$4:AL$1569,"&lt;"&amp;BN957+0.01)),BN957))</f>
        <v/>
      </c>
      <c r="CC957" s="5">
        <f>IF(AO957="🟢","VERDE",IF(AO957="🟡","AMARELO",IF(AO957="🟠","VERMELHO",IF(AO957="🔴","VERMELHO","ROXO"))))</f>
        <v/>
      </c>
      <c r="CD957" s="5" t="inlineStr">
        <is>
          <t>🌎 REGIÕES</t>
        </is>
      </c>
      <c r="CE957" s="5" t="inlineStr">
        <is>
          <t>SEM REDE</t>
        </is>
      </c>
    </row>
    <row r="958">
      <c r="A958" s="5" t="inlineStr">
        <is>
          <t>32051596000145</t>
        </is>
      </c>
      <c r="B958" s="5" t="inlineStr">
        <is>
          <t>MONIA ANGELA CUSTODIO -ME</t>
        </is>
      </c>
      <c r="C958" s="5" t="inlineStr">
        <is>
          <t>06 - SEM GRUPO</t>
        </is>
      </c>
      <c r="D958" s="5" t="inlineStr">
        <is>
          <t>LARISSA PADILHA</t>
        </is>
      </c>
      <c r="E958" s="5" t="inlineStr">
        <is>
          <t>MG</t>
        </is>
      </c>
      <c r="F958" s="5">
        <f>IFERROR(VLOOKUP(C958,$AS$4:$AT$25,2,FALSE),"")</f>
        <v/>
      </c>
      <c r="G958" s="6">
        <f>IFERROR(VLOOKUP(C958,$AS$4:$AX$25,6,FALSE),"")</f>
        <v/>
      </c>
      <c r="H958" s="5">
        <f>IFERROR(VLOOKUP(C958,$AS$4:$AY$25,7,FALSE),"")</f>
        <v/>
      </c>
      <c r="I958" s="5">
        <f>IFERROR(VLOOKUP(C958,$AS$4:$AZ$25,8,FALSE),"")</f>
        <v/>
      </c>
      <c r="J958" s="7" t="inlineStr">
        <is>
          <t>.</t>
        </is>
      </c>
      <c r="K958" s="5" t="inlineStr">
        <is>
          <t>RJ + ES + MG</t>
        </is>
      </c>
      <c r="L958" s="8" t="n">
        <v>1565.217391304348</v>
      </c>
      <c r="M958" s="9" t="n">
        <v>130.4347826086957</v>
      </c>
      <c r="N958" s="9" t="n">
        <v>130.4347826086957</v>
      </c>
      <c r="O958" s="9" t="n">
        <v>130.4347826086957</v>
      </c>
      <c r="P958" s="9" t="n">
        <v>130.4347826086957</v>
      </c>
      <c r="Q958" s="9" t="n">
        <v>130.4347826086957</v>
      </c>
      <c r="R958" s="9" t="n">
        <v>130.4347826086957</v>
      </c>
      <c r="S958" s="9" t="n">
        <v>130.4347826086957</v>
      </c>
      <c r="T958" s="9" t="n">
        <v>130.4347826086957</v>
      </c>
      <c r="U958" s="9" t="n">
        <v>130.4347826086957</v>
      </c>
      <c r="V958" s="9" t="n">
        <v>130.4347826086957</v>
      </c>
      <c r="W958" s="9" t="n">
        <v>130.4347826086957</v>
      </c>
      <c r="X958" s="9" t="n">
        <v>130.4347826086957</v>
      </c>
      <c r="Y958" s="7" t="inlineStr">
        <is>
          <t>.</t>
        </is>
      </c>
      <c r="Z958" s="8">
        <f>SUM(AA958:AL958)</f>
        <v/>
      </c>
      <c r="AA958" s="9" t="n">
        <v>0</v>
      </c>
      <c r="AB958" s="9" t="n">
        <v>0</v>
      </c>
      <c r="AC958" s="9" t="n">
        <v>0</v>
      </c>
      <c r="AD958" s="9" t="n">
        <v>0</v>
      </c>
      <c r="AE958" s="9" t="n">
        <v>0</v>
      </c>
      <c r="AF958" s="9" t="n">
        <v>0</v>
      </c>
      <c r="AG958" s="9" t="n">
        <v>0</v>
      </c>
      <c r="AH958" s="9" t="n">
        <v>0</v>
      </c>
      <c r="AI958" s="9" t="n">
        <v>0</v>
      </c>
      <c r="AJ958" s="9" t="n">
        <v>0</v>
      </c>
      <c r="AK958" s="9" t="n">
        <v>0</v>
      </c>
      <c r="AL958" s="9" t="n">
        <v>0</v>
      </c>
      <c r="AM958" s="7" t="inlineStr">
        <is>
          <t>.</t>
        </is>
      </c>
      <c r="AN958" s="6">
        <f>IF(L958=0,0,Z958/L958)</f>
        <v/>
      </c>
      <c r="AO958" s="5">
        <f>IF(AN958="","",IF(AN958&gt;=0.9,"🟢",IF(AN958&gt;=0.7,"🟡",IF(AN958&gt;=0.5,"🟠","🔴"))))</f>
        <v/>
      </c>
      <c r="AP958" s="9">
        <f>IF(L958=0,0,L958-Z958)</f>
        <v/>
      </c>
      <c r="AQ958" s="5">
        <f>IF(Z958=0,"",RANK(Z958,Z$4:Z$1569,0))</f>
        <v/>
      </c>
      <c r="AR958" s="7" t="inlineStr">
        <is>
          <t>.</t>
        </is>
      </c>
      <c r="BA958" s="7" t="inlineStr">
        <is>
          <t>.</t>
        </is>
      </c>
      <c r="BB958" s="9">
        <f>SUM(L$4:L$1569)/COUNTA(A$4:A$1569)</f>
        <v/>
      </c>
      <c r="BC958" s="9">
        <f>SUM(M$4:M$1569)/COUNTA(A$4:A$1569)</f>
        <v/>
      </c>
      <c r="BD958" s="9">
        <f>SUM(N$4:N$1569)/COUNTA(A$4:A$1569)</f>
        <v/>
      </c>
      <c r="BE958" s="9">
        <f>SUM(O$4:O$1569)/COUNTA(A$4:A$1569)</f>
        <v/>
      </c>
      <c r="BF958" s="9">
        <f>SUM(P$4:P$1569)/COUNTA(A$4:A$1569)</f>
        <v/>
      </c>
      <c r="BG958" s="9">
        <f>SUM(Q$4:Q$1569)/COUNTA(A$4:A$1569)</f>
        <v/>
      </c>
      <c r="BH958" s="9">
        <f>SUM(R$4:R$1569)/COUNTA(A$4:A$1569)</f>
        <v/>
      </c>
      <c r="BI958" s="9">
        <f>SUM(S$4:S$1569)/COUNTA(A$4:A$1569)</f>
        <v/>
      </c>
      <c r="BJ958" s="9">
        <f>SUM(T$4:T$1569)/COUNTA(A$4:A$1569)</f>
        <v/>
      </c>
      <c r="BK958" s="9">
        <f>SUM(U$4:U$1569)/COUNTA(A$4:A$1569)</f>
        <v/>
      </c>
      <c r="BL958" s="9">
        <f>SUM(V$4:V$1569)/COUNTA(A$4:A$1569)</f>
        <v/>
      </c>
      <c r="BM958" s="9">
        <f>SUM(W$4:W$1569)/COUNTA(A$4:A$1569)</f>
        <v/>
      </c>
      <c r="BN958" s="9">
        <f>SUM(X$4:X$1569)/COUNTA(A$4:A$1569)</f>
        <v/>
      </c>
      <c r="BO958" s="7" t="inlineStr">
        <is>
          <t>.</t>
        </is>
      </c>
      <c r="BP958" s="9">
        <f>IF(Z958&gt;=BB958,0,IFERROR(BB958+(SUMPRODUCT((Z$4:Z$1569&gt;=BB$4:BB$1569)*(Z$4:Z$1569-BB$4:BB$1569))/MAX(1,COUNTIF(Z$4:Z$1569,"&lt;"&amp;BB958+0.01))),BB958))</f>
        <v/>
      </c>
      <c r="BQ958" s="9">
        <f>IF(AA958&gt;=BC958,0,IFERROR(BC958+SUMPRODUCT((AA$4:AA$1569&gt;=BC$4:BC$1569)*(AA$4:AA$1569-BC$4:BC$1569))/MAX(1,COUNTIF(AA$4:AA$1569,"&lt;"&amp;BC958+0.01)),BC958))</f>
        <v/>
      </c>
      <c r="BR958" s="9">
        <f>IF(AB958&gt;=BD958,0,IFERROR(BD958+SUMPRODUCT((AB$4:AB$1569&gt;=BD$4:BD$1569)*(AB$4:AB$1569-BD$4:BD$1569))/MAX(1,COUNTIF(AB$4:AB$1569,"&lt;"&amp;BD958+0.01)),BD958))</f>
        <v/>
      </c>
      <c r="BS958" s="9">
        <f>IF(AC958&gt;=BE958,0,IFERROR(BE958+SUMPRODUCT((AC$4:AC$1569&gt;=BE$4:BE$1569)*(AC$4:AC$1569-BE$4:BE$1569))/MAX(1,COUNTIF(AC$4:AC$1569,"&lt;"&amp;BE958+0.01)),BE958))</f>
        <v/>
      </c>
      <c r="BT958" s="9">
        <f>IF(AD958&gt;=BF958,0,IFERROR(BF958+SUMPRODUCT((AD$4:AD$1569&gt;=BF$4:BF$1569)*(AD$4:AD$1569-BF$4:BF$1569))/MAX(1,COUNTIF(AD$4:AD$1569,"&lt;"&amp;BF958+0.01)),BF958))</f>
        <v/>
      </c>
      <c r="BU958" s="9">
        <f>IF(AE958&gt;=BG958,0,IFERROR(BG958+SUMPRODUCT((AE$4:AE$1569&gt;=BG$4:BG$1569)*(AE$4:AE$1569-BG$4:BG$1569))/MAX(1,COUNTIF(AE$4:AE$1569,"&lt;"&amp;BG958+0.01)),BG958))</f>
        <v/>
      </c>
      <c r="BV958" s="9">
        <f>IF(AF958&gt;=BH958,0,IFERROR(BH958+SUMPRODUCT((AF$4:AF$1569&gt;=BH$4:BH$1569)*(AF$4:AF$1569-BH$4:BH$1569))/MAX(1,COUNTIF(AF$4:AF$1569,"&lt;"&amp;BH958+0.01)),BH958))</f>
        <v/>
      </c>
      <c r="BW958" s="9">
        <f>IF(AG958&gt;=BI958,0,IFERROR(BI958+SUMPRODUCT((AG$4:AG$1569&gt;=BI$4:BI$1569)*(AG$4:AG$1569-BI$4:BI$1569))/MAX(1,COUNTIF(AG$4:AG$1569,"&lt;"&amp;BI958+0.01)),BI958))</f>
        <v/>
      </c>
      <c r="BX958" s="9">
        <f>IF(AH958&gt;=BJ958,0,IFERROR(BJ958+SUMPRODUCT((AH$4:AH$1569&gt;=BJ$4:BJ$1569)*(AH$4:AH$1569-BJ$4:BJ$1569))/MAX(1,COUNTIF(AH$4:AH$1569,"&lt;"&amp;BJ958+0.01)),BJ958))</f>
        <v/>
      </c>
      <c r="BY958" s="9">
        <f>IF(AI958&gt;=BK958,0,IFERROR(BK958+SUMPRODUCT((AI$4:AI$1569&gt;=BK$4:BK$1569)*(AI$4:AI$1569-BK$4:BK$1569))/MAX(1,COUNTIF(AI$4:AI$1569,"&lt;"&amp;BK958+0.01)),BK958))</f>
        <v/>
      </c>
      <c r="BZ958" s="9">
        <f>IF(AJ958&gt;=BL958,0,IFERROR(BL958+SUMPRODUCT((AJ$4:AJ$1569&gt;=BL$4:BL$1569)*(AJ$4:AJ$1569-BL$4:BL$1569))/MAX(1,COUNTIF(AJ$4:AJ$1569,"&lt;"&amp;BL958+0.01)),BL958))</f>
        <v/>
      </c>
      <c r="CA958" s="9">
        <f>IF(AK958&gt;=BM958,0,IFERROR(BM958+SUMPRODUCT((AK$4:AK$1569&gt;=BM$4:BM$1569)*(AK$4:AK$1569-BM$4:BM$1569))/MAX(1,COUNTIF(AK$4:AK$1569,"&lt;"&amp;BM958+0.01)),BM958))</f>
        <v/>
      </c>
      <c r="CB958" s="9">
        <f>IF(AL958&gt;=BN958,0,IFERROR(BN958+SUMPRODUCT((AL$4:AL$1569&gt;=BN$4:BN$1569)*(AL$4:AL$1569-BN$4:BN$1569))/MAX(1,COUNTIF(AL$4:AL$1569,"&lt;"&amp;BN958+0.01)),BN958))</f>
        <v/>
      </c>
      <c r="CC958" s="5">
        <f>IF(AO958="🟢","VERDE",IF(AO958="🟡","AMARELO",IF(AO958="🟠","VERMELHO",IF(AO958="🔴","VERMELHO","ROXO"))))</f>
        <v/>
      </c>
      <c r="CD958" s="5" t="inlineStr">
        <is>
          <t>🌎 REGIÕES</t>
        </is>
      </c>
      <c r="CE958" s="5" t="inlineStr">
        <is>
          <t>SEM REDE</t>
        </is>
      </c>
    </row>
    <row r="959">
      <c r="A959" s="5" t="inlineStr">
        <is>
          <t>32062840000175</t>
        </is>
      </c>
      <c r="B959" s="5" t="inlineStr">
        <is>
          <t>ALINE FERREIRA MORAES</t>
        </is>
      </c>
      <c r="C959" s="5" t="inlineStr">
        <is>
          <t>06 - SEM GRUPO</t>
        </is>
      </c>
      <c r="D959" s="5" t="inlineStr">
        <is>
          <t>LARISSA PADILHA</t>
        </is>
      </c>
      <c r="E959" s="5" t="inlineStr">
        <is>
          <t>DF</t>
        </is>
      </c>
      <c r="F959" s="5">
        <f>IFERROR(VLOOKUP(C959,$AS$4:$AT$25,2,FALSE),"")</f>
        <v/>
      </c>
      <c r="G959" s="6">
        <f>IFERROR(VLOOKUP(C959,$AS$4:$AX$25,6,FALSE),"")</f>
        <v/>
      </c>
      <c r="H959" s="5">
        <f>IFERROR(VLOOKUP(C959,$AS$4:$AY$25,7,FALSE),"")</f>
        <v/>
      </c>
      <c r="I959" s="5">
        <f>IFERROR(VLOOKUP(C959,$AS$4:$AZ$25,8,FALSE),"")</f>
        <v/>
      </c>
      <c r="J959" s="7" t="inlineStr">
        <is>
          <t>.</t>
        </is>
      </c>
      <c r="K959" s="5" t="inlineStr">
        <is>
          <t>CENTRO OESTE</t>
        </is>
      </c>
      <c r="L959" s="8" t="n">
        <v>1200</v>
      </c>
      <c r="M959" s="9" t="n">
        <v>100</v>
      </c>
      <c r="N959" s="9" t="n">
        <v>100</v>
      </c>
      <c r="O959" s="9" t="n">
        <v>100</v>
      </c>
      <c r="P959" s="9" t="n">
        <v>100</v>
      </c>
      <c r="Q959" s="9" t="n">
        <v>100</v>
      </c>
      <c r="R959" s="9" t="n">
        <v>100</v>
      </c>
      <c r="S959" s="9" t="n">
        <v>100</v>
      </c>
      <c r="T959" s="9" t="n">
        <v>100</v>
      </c>
      <c r="U959" s="9" t="n">
        <v>100</v>
      </c>
      <c r="V959" s="9" t="n">
        <v>100</v>
      </c>
      <c r="W959" s="9" t="n">
        <v>100</v>
      </c>
      <c r="X959" s="9" t="n">
        <v>100</v>
      </c>
      <c r="Y959" s="7" t="inlineStr">
        <is>
          <t>.</t>
        </is>
      </c>
      <c r="Z959" s="8">
        <f>SUM(AA959:AL959)</f>
        <v/>
      </c>
      <c r="AA959" s="9" t="n">
        <v>0</v>
      </c>
      <c r="AB959" s="9" t="n">
        <v>0</v>
      </c>
      <c r="AC959" s="9" t="n">
        <v>0</v>
      </c>
      <c r="AD959" s="9" t="n">
        <v>0</v>
      </c>
      <c r="AE959" s="9" t="n">
        <v>0</v>
      </c>
      <c r="AF959" s="9" t="n">
        <v>0</v>
      </c>
      <c r="AG959" s="9" t="n">
        <v>0</v>
      </c>
      <c r="AH959" s="9" t="n">
        <v>0</v>
      </c>
      <c r="AI959" s="9" t="n">
        <v>0</v>
      </c>
      <c r="AJ959" s="9" t="n">
        <v>0</v>
      </c>
      <c r="AK959" s="9" t="n">
        <v>0</v>
      </c>
      <c r="AL959" s="9" t="n">
        <v>0</v>
      </c>
      <c r="AM959" s="7" t="inlineStr">
        <is>
          <t>.</t>
        </is>
      </c>
      <c r="AN959" s="6">
        <f>IF(L959=0,0,Z959/L959)</f>
        <v/>
      </c>
      <c r="AO959" s="5">
        <f>IF(AN959="","",IF(AN959&gt;=0.9,"🟢",IF(AN959&gt;=0.7,"🟡",IF(AN959&gt;=0.5,"🟠","🔴"))))</f>
        <v/>
      </c>
      <c r="AP959" s="9">
        <f>IF(L959=0,0,L959-Z959)</f>
        <v/>
      </c>
      <c r="AQ959" s="5">
        <f>IF(Z959=0,"",RANK(Z959,Z$4:Z$1569,0))</f>
        <v/>
      </c>
      <c r="AR959" s="7" t="inlineStr">
        <is>
          <t>.</t>
        </is>
      </c>
      <c r="BA959" s="7" t="inlineStr">
        <is>
          <t>.</t>
        </is>
      </c>
      <c r="BB959" s="9">
        <f>SUM(L$4:L$1569)/COUNTA(A$4:A$1569)</f>
        <v/>
      </c>
      <c r="BC959" s="9">
        <f>SUM(M$4:M$1569)/COUNTA(A$4:A$1569)</f>
        <v/>
      </c>
      <c r="BD959" s="9">
        <f>SUM(N$4:N$1569)/COUNTA(A$4:A$1569)</f>
        <v/>
      </c>
      <c r="BE959" s="9">
        <f>SUM(O$4:O$1569)/COUNTA(A$4:A$1569)</f>
        <v/>
      </c>
      <c r="BF959" s="9">
        <f>SUM(P$4:P$1569)/COUNTA(A$4:A$1569)</f>
        <v/>
      </c>
      <c r="BG959" s="9">
        <f>SUM(Q$4:Q$1569)/COUNTA(A$4:A$1569)</f>
        <v/>
      </c>
      <c r="BH959" s="9">
        <f>SUM(R$4:R$1569)/COUNTA(A$4:A$1569)</f>
        <v/>
      </c>
      <c r="BI959" s="9">
        <f>SUM(S$4:S$1569)/COUNTA(A$4:A$1569)</f>
        <v/>
      </c>
      <c r="BJ959" s="9">
        <f>SUM(T$4:T$1569)/COUNTA(A$4:A$1569)</f>
        <v/>
      </c>
      <c r="BK959" s="9">
        <f>SUM(U$4:U$1569)/COUNTA(A$4:A$1569)</f>
        <v/>
      </c>
      <c r="BL959" s="9">
        <f>SUM(V$4:V$1569)/COUNTA(A$4:A$1569)</f>
        <v/>
      </c>
      <c r="BM959" s="9">
        <f>SUM(W$4:W$1569)/COUNTA(A$4:A$1569)</f>
        <v/>
      </c>
      <c r="BN959" s="9">
        <f>SUM(X$4:X$1569)/COUNTA(A$4:A$1569)</f>
        <v/>
      </c>
      <c r="BO959" s="7" t="inlineStr">
        <is>
          <t>.</t>
        </is>
      </c>
      <c r="BP959" s="9">
        <f>IF(Z959&gt;=BB959,0,IFERROR(BB959+(SUMPRODUCT((Z$4:Z$1569&gt;=BB$4:BB$1569)*(Z$4:Z$1569-BB$4:BB$1569))/MAX(1,COUNTIF(Z$4:Z$1569,"&lt;"&amp;BB959+0.01))),BB959))</f>
        <v/>
      </c>
      <c r="BQ959" s="9">
        <f>IF(AA959&gt;=BC959,0,IFERROR(BC959+SUMPRODUCT((AA$4:AA$1569&gt;=BC$4:BC$1569)*(AA$4:AA$1569-BC$4:BC$1569))/MAX(1,COUNTIF(AA$4:AA$1569,"&lt;"&amp;BC959+0.01)),BC959))</f>
        <v/>
      </c>
      <c r="BR959" s="9">
        <f>IF(AB959&gt;=BD959,0,IFERROR(BD959+SUMPRODUCT((AB$4:AB$1569&gt;=BD$4:BD$1569)*(AB$4:AB$1569-BD$4:BD$1569))/MAX(1,COUNTIF(AB$4:AB$1569,"&lt;"&amp;BD959+0.01)),BD959))</f>
        <v/>
      </c>
      <c r="BS959" s="9">
        <f>IF(AC959&gt;=BE959,0,IFERROR(BE959+SUMPRODUCT((AC$4:AC$1569&gt;=BE$4:BE$1569)*(AC$4:AC$1569-BE$4:BE$1569))/MAX(1,COUNTIF(AC$4:AC$1569,"&lt;"&amp;BE959+0.01)),BE959))</f>
        <v/>
      </c>
      <c r="BT959" s="9">
        <f>IF(AD959&gt;=BF959,0,IFERROR(BF959+SUMPRODUCT((AD$4:AD$1569&gt;=BF$4:BF$1569)*(AD$4:AD$1569-BF$4:BF$1569))/MAX(1,COUNTIF(AD$4:AD$1569,"&lt;"&amp;BF959+0.01)),BF959))</f>
        <v/>
      </c>
      <c r="BU959" s="9">
        <f>IF(AE959&gt;=BG959,0,IFERROR(BG959+SUMPRODUCT((AE$4:AE$1569&gt;=BG$4:BG$1569)*(AE$4:AE$1569-BG$4:BG$1569))/MAX(1,COUNTIF(AE$4:AE$1569,"&lt;"&amp;BG959+0.01)),BG959))</f>
        <v/>
      </c>
      <c r="BV959" s="9">
        <f>IF(AF959&gt;=BH959,0,IFERROR(BH959+SUMPRODUCT((AF$4:AF$1569&gt;=BH$4:BH$1569)*(AF$4:AF$1569-BH$4:BH$1569))/MAX(1,COUNTIF(AF$4:AF$1569,"&lt;"&amp;BH959+0.01)),BH959))</f>
        <v/>
      </c>
      <c r="BW959" s="9">
        <f>IF(AG959&gt;=BI959,0,IFERROR(BI959+SUMPRODUCT((AG$4:AG$1569&gt;=BI$4:BI$1569)*(AG$4:AG$1569-BI$4:BI$1569))/MAX(1,COUNTIF(AG$4:AG$1569,"&lt;"&amp;BI959+0.01)),BI959))</f>
        <v/>
      </c>
      <c r="BX959" s="9">
        <f>IF(AH959&gt;=BJ959,0,IFERROR(BJ959+SUMPRODUCT((AH$4:AH$1569&gt;=BJ$4:BJ$1569)*(AH$4:AH$1569-BJ$4:BJ$1569))/MAX(1,COUNTIF(AH$4:AH$1569,"&lt;"&amp;BJ959+0.01)),BJ959))</f>
        <v/>
      </c>
      <c r="BY959" s="9">
        <f>IF(AI959&gt;=BK959,0,IFERROR(BK959+SUMPRODUCT((AI$4:AI$1569&gt;=BK$4:BK$1569)*(AI$4:AI$1569-BK$4:BK$1569))/MAX(1,COUNTIF(AI$4:AI$1569,"&lt;"&amp;BK959+0.01)),BK959))</f>
        <v/>
      </c>
      <c r="BZ959" s="9">
        <f>IF(AJ959&gt;=BL959,0,IFERROR(BL959+SUMPRODUCT((AJ$4:AJ$1569&gt;=BL$4:BL$1569)*(AJ$4:AJ$1569-BL$4:BL$1569))/MAX(1,COUNTIF(AJ$4:AJ$1569,"&lt;"&amp;BL959+0.01)),BL959))</f>
        <v/>
      </c>
      <c r="CA959" s="9">
        <f>IF(AK959&gt;=BM959,0,IFERROR(BM959+SUMPRODUCT((AK$4:AK$1569&gt;=BM$4:BM$1569)*(AK$4:AK$1569-BM$4:BM$1569))/MAX(1,COUNTIF(AK$4:AK$1569,"&lt;"&amp;BM959+0.01)),BM959))</f>
        <v/>
      </c>
      <c r="CB959" s="9">
        <f>IF(AL959&gt;=BN959,0,IFERROR(BN959+SUMPRODUCT((AL$4:AL$1569&gt;=BN$4:BN$1569)*(AL$4:AL$1569-BN$4:BN$1569))/MAX(1,COUNTIF(AL$4:AL$1569,"&lt;"&amp;BN959+0.01)),BN959))</f>
        <v/>
      </c>
      <c r="CC959" s="5">
        <f>IF(AO959="🟢","VERDE",IF(AO959="🟡","AMARELO",IF(AO959="🟠","VERMELHO",IF(AO959="🔴","VERMELHO","ROXO"))))</f>
        <v/>
      </c>
      <c r="CD959" s="5" t="inlineStr">
        <is>
          <t>🌎 REGIÕES</t>
        </is>
      </c>
      <c r="CE959" s="5" t="inlineStr">
        <is>
          <t>SEM REDE</t>
        </is>
      </c>
    </row>
    <row r="960">
      <c r="A960" s="5" t="inlineStr">
        <is>
          <t>32073258000104</t>
        </is>
      </c>
      <c r="B960" s="5" t="inlineStr">
        <is>
          <t>ELIVIDA PRODUTOS NATURAL LTDA - ME</t>
        </is>
      </c>
      <c r="C960" s="5" t="inlineStr">
        <is>
          <t>06 - SEM GRUPO</t>
        </is>
      </c>
      <c r="D960" s="5" t="inlineStr">
        <is>
          <t>LARISSA PADILHA</t>
        </is>
      </c>
      <c r="E960" s="5" t="inlineStr">
        <is>
          <t>PA</t>
        </is>
      </c>
      <c r="F960" s="5">
        <f>IFERROR(VLOOKUP(C960,$AS$4:$AT$25,2,FALSE),"")</f>
        <v/>
      </c>
      <c r="G960" s="6">
        <f>IFERROR(VLOOKUP(C960,$AS$4:$AX$25,6,FALSE),"")</f>
        <v/>
      </c>
      <c r="H960" s="5">
        <f>IFERROR(VLOOKUP(C960,$AS$4:$AY$25,7,FALSE),"")</f>
        <v/>
      </c>
      <c r="I960" s="5">
        <f>IFERROR(VLOOKUP(C960,$AS$4:$AZ$25,8,FALSE),"")</f>
        <v/>
      </c>
      <c r="J960" s="7" t="inlineStr">
        <is>
          <t>.</t>
        </is>
      </c>
      <c r="K960" s="5" t="inlineStr">
        <is>
          <t>NORTE + MA</t>
        </is>
      </c>
      <c r="L960" s="8" t="n">
        <v>1200</v>
      </c>
      <c r="M960" s="9" t="n">
        <v>100</v>
      </c>
      <c r="N960" s="9" t="n">
        <v>100</v>
      </c>
      <c r="O960" s="9" t="n">
        <v>100</v>
      </c>
      <c r="P960" s="9" t="n">
        <v>100</v>
      </c>
      <c r="Q960" s="9" t="n">
        <v>100</v>
      </c>
      <c r="R960" s="9" t="n">
        <v>100</v>
      </c>
      <c r="S960" s="9" t="n">
        <v>100</v>
      </c>
      <c r="T960" s="9" t="n">
        <v>100</v>
      </c>
      <c r="U960" s="9" t="n">
        <v>100</v>
      </c>
      <c r="V960" s="9" t="n">
        <v>100</v>
      </c>
      <c r="W960" s="9" t="n">
        <v>100</v>
      </c>
      <c r="X960" s="9" t="n">
        <v>100</v>
      </c>
      <c r="Y960" s="7" t="inlineStr">
        <is>
          <t>.</t>
        </is>
      </c>
      <c r="Z960" s="8">
        <f>SUM(AA960:AL960)</f>
        <v/>
      </c>
      <c r="AA960" s="9" t="n">
        <v>0</v>
      </c>
      <c r="AB960" s="9" t="n">
        <v>0</v>
      </c>
      <c r="AC960" s="9" t="n">
        <v>0</v>
      </c>
      <c r="AD960" s="9" t="n">
        <v>0</v>
      </c>
      <c r="AE960" s="9" t="n">
        <v>0</v>
      </c>
      <c r="AF960" s="9" t="n">
        <v>0</v>
      </c>
      <c r="AG960" s="9" t="n">
        <v>0</v>
      </c>
      <c r="AH960" s="9" t="n">
        <v>0</v>
      </c>
      <c r="AI960" s="9" t="n">
        <v>0</v>
      </c>
      <c r="AJ960" s="9" t="n">
        <v>0</v>
      </c>
      <c r="AK960" s="9" t="n">
        <v>0</v>
      </c>
      <c r="AL960" s="9" t="n">
        <v>0</v>
      </c>
      <c r="AM960" s="7" t="inlineStr">
        <is>
          <t>.</t>
        </is>
      </c>
      <c r="AN960" s="6">
        <f>IF(L960=0,0,Z960/L960)</f>
        <v/>
      </c>
      <c r="AO960" s="5">
        <f>IF(AN960="","",IF(AN960&gt;=0.9,"🟢",IF(AN960&gt;=0.7,"🟡",IF(AN960&gt;=0.5,"🟠","🔴"))))</f>
        <v/>
      </c>
      <c r="AP960" s="9">
        <f>IF(L960=0,0,L960-Z960)</f>
        <v/>
      </c>
      <c r="AQ960" s="5">
        <f>IF(Z960=0,"",RANK(Z960,Z$4:Z$1569,0))</f>
        <v/>
      </c>
      <c r="AR960" s="7" t="inlineStr">
        <is>
          <t>.</t>
        </is>
      </c>
      <c r="BA960" s="7" t="inlineStr">
        <is>
          <t>.</t>
        </is>
      </c>
      <c r="BB960" s="9">
        <f>SUM(L$4:L$1569)/COUNTA(A$4:A$1569)</f>
        <v/>
      </c>
      <c r="BC960" s="9">
        <f>SUM(M$4:M$1569)/COUNTA(A$4:A$1569)</f>
        <v/>
      </c>
      <c r="BD960" s="9">
        <f>SUM(N$4:N$1569)/COUNTA(A$4:A$1569)</f>
        <v/>
      </c>
      <c r="BE960" s="9">
        <f>SUM(O$4:O$1569)/COUNTA(A$4:A$1569)</f>
        <v/>
      </c>
      <c r="BF960" s="9">
        <f>SUM(P$4:P$1569)/COUNTA(A$4:A$1569)</f>
        <v/>
      </c>
      <c r="BG960" s="9">
        <f>SUM(Q$4:Q$1569)/COUNTA(A$4:A$1569)</f>
        <v/>
      </c>
      <c r="BH960" s="9">
        <f>SUM(R$4:R$1569)/COUNTA(A$4:A$1569)</f>
        <v/>
      </c>
      <c r="BI960" s="9">
        <f>SUM(S$4:S$1569)/COUNTA(A$4:A$1569)</f>
        <v/>
      </c>
      <c r="BJ960" s="9">
        <f>SUM(T$4:T$1569)/COUNTA(A$4:A$1569)</f>
        <v/>
      </c>
      <c r="BK960" s="9">
        <f>SUM(U$4:U$1569)/COUNTA(A$4:A$1569)</f>
        <v/>
      </c>
      <c r="BL960" s="9">
        <f>SUM(V$4:V$1569)/COUNTA(A$4:A$1569)</f>
        <v/>
      </c>
      <c r="BM960" s="9">
        <f>SUM(W$4:W$1569)/COUNTA(A$4:A$1569)</f>
        <v/>
      </c>
      <c r="BN960" s="9">
        <f>SUM(X$4:X$1569)/COUNTA(A$4:A$1569)</f>
        <v/>
      </c>
      <c r="BO960" s="7" t="inlineStr">
        <is>
          <t>.</t>
        </is>
      </c>
      <c r="BP960" s="9">
        <f>IF(Z960&gt;=BB960,0,IFERROR(BB960+(SUMPRODUCT((Z$4:Z$1569&gt;=BB$4:BB$1569)*(Z$4:Z$1569-BB$4:BB$1569))/MAX(1,COUNTIF(Z$4:Z$1569,"&lt;"&amp;BB960+0.01))),BB960))</f>
        <v/>
      </c>
      <c r="BQ960" s="9">
        <f>IF(AA960&gt;=BC960,0,IFERROR(BC960+SUMPRODUCT((AA$4:AA$1569&gt;=BC$4:BC$1569)*(AA$4:AA$1569-BC$4:BC$1569))/MAX(1,COUNTIF(AA$4:AA$1569,"&lt;"&amp;BC960+0.01)),BC960))</f>
        <v/>
      </c>
      <c r="BR960" s="9">
        <f>IF(AB960&gt;=BD960,0,IFERROR(BD960+SUMPRODUCT((AB$4:AB$1569&gt;=BD$4:BD$1569)*(AB$4:AB$1569-BD$4:BD$1569))/MAX(1,COUNTIF(AB$4:AB$1569,"&lt;"&amp;BD960+0.01)),BD960))</f>
        <v/>
      </c>
      <c r="BS960" s="9">
        <f>IF(AC960&gt;=BE960,0,IFERROR(BE960+SUMPRODUCT((AC$4:AC$1569&gt;=BE$4:BE$1569)*(AC$4:AC$1569-BE$4:BE$1569))/MAX(1,COUNTIF(AC$4:AC$1569,"&lt;"&amp;BE960+0.01)),BE960))</f>
        <v/>
      </c>
      <c r="BT960" s="9">
        <f>IF(AD960&gt;=BF960,0,IFERROR(BF960+SUMPRODUCT((AD$4:AD$1569&gt;=BF$4:BF$1569)*(AD$4:AD$1569-BF$4:BF$1569))/MAX(1,COUNTIF(AD$4:AD$1569,"&lt;"&amp;BF960+0.01)),BF960))</f>
        <v/>
      </c>
      <c r="BU960" s="9">
        <f>IF(AE960&gt;=BG960,0,IFERROR(BG960+SUMPRODUCT((AE$4:AE$1569&gt;=BG$4:BG$1569)*(AE$4:AE$1569-BG$4:BG$1569))/MAX(1,COUNTIF(AE$4:AE$1569,"&lt;"&amp;BG960+0.01)),BG960))</f>
        <v/>
      </c>
      <c r="BV960" s="9">
        <f>IF(AF960&gt;=BH960,0,IFERROR(BH960+SUMPRODUCT((AF$4:AF$1569&gt;=BH$4:BH$1569)*(AF$4:AF$1569-BH$4:BH$1569))/MAX(1,COUNTIF(AF$4:AF$1569,"&lt;"&amp;BH960+0.01)),BH960))</f>
        <v/>
      </c>
      <c r="BW960" s="9">
        <f>IF(AG960&gt;=BI960,0,IFERROR(BI960+SUMPRODUCT((AG$4:AG$1569&gt;=BI$4:BI$1569)*(AG$4:AG$1569-BI$4:BI$1569))/MAX(1,COUNTIF(AG$4:AG$1569,"&lt;"&amp;BI960+0.01)),BI960))</f>
        <v/>
      </c>
      <c r="BX960" s="9">
        <f>IF(AH960&gt;=BJ960,0,IFERROR(BJ960+SUMPRODUCT((AH$4:AH$1569&gt;=BJ$4:BJ$1569)*(AH$4:AH$1569-BJ$4:BJ$1569))/MAX(1,COUNTIF(AH$4:AH$1569,"&lt;"&amp;BJ960+0.01)),BJ960))</f>
        <v/>
      </c>
      <c r="BY960" s="9">
        <f>IF(AI960&gt;=BK960,0,IFERROR(BK960+SUMPRODUCT((AI$4:AI$1569&gt;=BK$4:BK$1569)*(AI$4:AI$1569-BK$4:BK$1569))/MAX(1,COUNTIF(AI$4:AI$1569,"&lt;"&amp;BK960+0.01)),BK960))</f>
        <v/>
      </c>
      <c r="BZ960" s="9">
        <f>IF(AJ960&gt;=BL960,0,IFERROR(BL960+SUMPRODUCT((AJ$4:AJ$1569&gt;=BL$4:BL$1569)*(AJ$4:AJ$1569-BL$4:BL$1569))/MAX(1,COUNTIF(AJ$4:AJ$1569,"&lt;"&amp;BL960+0.01)),BL960))</f>
        <v/>
      </c>
      <c r="CA960" s="9">
        <f>IF(AK960&gt;=BM960,0,IFERROR(BM960+SUMPRODUCT((AK$4:AK$1569&gt;=BM$4:BM$1569)*(AK$4:AK$1569-BM$4:BM$1569))/MAX(1,COUNTIF(AK$4:AK$1569,"&lt;"&amp;BM960+0.01)),BM960))</f>
        <v/>
      </c>
      <c r="CB960" s="9">
        <f>IF(AL960&gt;=BN960,0,IFERROR(BN960+SUMPRODUCT((AL$4:AL$1569&gt;=BN$4:BN$1569)*(AL$4:AL$1569-BN$4:BN$1569))/MAX(1,COUNTIF(AL$4:AL$1569,"&lt;"&amp;BN960+0.01)),BN960))</f>
        <v/>
      </c>
      <c r="CC960" s="5">
        <f>IF(AO960="🟢","VERDE",IF(AO960="🟡","AMARELO",IF(AO960="🟠","VERMELHO",IF(AO960="🔴","VERMELHO","ROXO"))))</f>
        <v/>
      </c>
      <c r="CD960" s="5" t="inlineStr">
        <is>
          <t>🌎 REGIÕES</t>
        </is>
      </c>
      <c r="CE960" s="5" t="inlineStr">
        <is>
          <t>SEM REDE</t>
        </is>
      </c>
    </row>
    <row r="961">
      <c r="A961" s="5" t="inlineStr">
        <is>
          <t>32149829000147</t>
        </is>
      </c>
      <c r="B961" s="5" t="inlineStr">
        <is>
          <t>AT PRODUTOS NATURAIS LTDA - ME</t>
        </is>
      </c>
      <c r="C961" s="5" t="inlineStr">
        <is>
          <t>06 - INTERNA - CIA DA SAUDE</t>
        </is>
      </c>
      <c r="D961" s="5" t="inlineStr">
        <is>
          <t>JULIO GADRET</t>
        </is>
      </c>
      <c r="E961" s="5" t="inlineStr"/>
      <c r="F961" s="5">
        <f>IFERROR(VLOOKUP(C961,$AS$4:$AT$25,2,FALSE),"")</f>
        <v/>
      </c>
      <c r="G961" s="6">
        <f>IFERROR(VLOOKUP(C961,$AS$4:$AX$25,6,FALSE),"")</f>
        <v/>
      </c>
      <c r="H961" s="5">
        <f>IFERROR(VLOOKUP(C961,$AS$4:$AY$25,7,FALSE),"")</f>
        <v/>
      </c>
      <c r="I961" s="5">
        <f>IFERROR(VLOOKUP(C961,$AS$4:$AZ$25,8,FALSE),"")</f>
        <v/>
      </c>
      <c r="J961" s="7" t="inlineStr">
        <is>
          <t>.</t>
        </is>
      </c>
      <c r="K961" s="5" t="inlineStr">
        <is>
          <t>NACIONAL</t>
        </is>
      </c>
      <c r="L961" s="8" t="n">
        <v>10875</v>
      </c>
      <c r="M961" s="9" t="n">
        <v>729.1666666666666</v>
      </c>
      <c r="N961" s="9" t="n">
        <v>770.8333333333334</v>
      </c>
      <c r="O961" s="9" t="n">
        <v>791.6666666666666</v>
      </c>
      <c r="P961" s="9" t="n">
        <v>833.3333333333334</v>
      </c>
      <c r="Q961" s="9" t="n">
        <v>854.1666666666666</v>
      </c>
      <c r="R961" s="9" t="n">
        <v>895.8333333333334</v>
      </c>
      <c r="S961" s="9" t="n">
        <v>916.6666666666666</v>
      </c>
      <c r="T961" s="9" t="n">
        <v>958.3333333333334</v>
      </c>
      <c r="U961" s="9" t="n">
        <v>979.1666666666666</v>
      </c>
      <c r="V961" s="9" t="n">
        <v>1020.833333333333</v>
      </c>
      <c r="W961" s="9" t="n">
        <v>1041.666666666667</v>
      </c>
      <c r="X961" s="9" t="n">
        <v>1083.333333333333</v>
      </c>
      <c r="Y961" s="7" t="inlineStr">
        <is>
          <t>.</t>
        </is>
      </c>
      <c r="Z961" s="8">
        <f>SUM(AA961:AL961)</f>
        <v/>
      </c>
      <c r="AA961" s="9" t="n">
        <v>0</v>
      </c>
      <c r="AB961" s="9" t="n">
        <v>0</v>
      </c>
      <c r="AC961" s="9" t="n">
        <v>0</v>
      </c>
      <c r="AD961" s="9" t="n">
        <v>0</v>
      </c>
      <c r="AE961" s="9" t="n">
        <v>0</v>
      </c>
      <c r="AF961" s="9" t="n">
        <v>0</v>
      </c>
      <c r="AG961" s="9" t="n">
        <v>0</v>
      </c>
      <c r="AH961" s="9" t="n">
        <v>0</v>
      </c>
      <c r="AI961" s="9" t="n">
        <v>0</v>
      </c>
      <c r="AJ961" s="9" t="n">
        <v>0</v>
      </c>
      <c r="AK961" s="9" t="n">
        <v>0</v>
      </c>
      <c r="AL961" s="9" t="n">
        <v>0</v>
      </c>
      <c r="AM961" s="7" t="inlineStr">
        <is>
          <t>.</t>
        </is>
      </c>
      <c r="AN961" s="6">
        <f>IF(L961=0,0,Z961/L961)</f>
        <v/>
      </c>
      <c r="AO961" s="5">
        <f>IF(AN961="","",IF(AN961&gt;=0.9,"🟢",IF(AN961&gt;=0.7,"🟡",IF(AN961&gt;=0.5,"🟠","🔴"))))</f>
        <v/>
      </c>
      <c r="AP961" s="9">
        <f>IF(L961=0,0,L961-Z961)</f>
        <v/>
      </c>
      <c r="AQ961" s="5">
        <f>IF(Z961=0,"",RANK(Z961,Z$4:Z$1569,0))</f>
        <v/>
      </c>
      <c r="AR961" s="7" t="inlineStr">
        <is>
          <t>.</t>
        </is>
      </c>
      <c r="BA961" s="7" t="inlineStr">
        <is>
          <t>.</t>
        </is>
      </c>
      <c r="BB961" s="9">
        <f>SUM(L$4:L$1569)/COUNTA(A$4:A$1569)</f>
        <v/>
      </c>
      <c r="BC961" s="9">
        <f>SUM(M$4:M$1569)/COUNTA(A$4:A$1569)</f>
        <v/>
      </c>
      <c r="BD961" s="9">
        <f>SUM(N$4:N$1569)/COUNTA(A$4:A$1569)</f>
        <v/>
      </c>
      <c r="BE961" s="9">
        <f>SUM(O$4:O$1569)/COUNTA(A$4:A$1569)</f>
        <v/>
      </c>
      <c r="BF961" s="9">
        <f>SUM(P$4:P$1569)/COUNTA(A$4:A$1569)</f>
        <v/>
      </c>
      <c r="BG961" s="9">
        <f>SUM(Q$4:Q$1569)/COUNTA(A$4:A$1569)</f>
        <v/>
      </c>
      <c r="BH961" s="9">
        <f>SUM(R$4:R$1569)/COUNTA(A$4:A$1569)</f>
        <v/>
      </c>
      <c r="BI961" s="9">
        <f>SUM(S$4:S$1569)/COUNTA(A$4:A$1569)</f>
        <v/>
      </c>
      <c r="BJ961" s="9">
        <f>SUM(T$4:T$1569)/COUNTA(A$4:A$1569)</f>
        <v/>
      </c>
      <c r="BK961" s="9">
        <f>SUM(U$4:U$1569)/COUNTA(A$4:A$1569)</f>
        <v/>
      </c>
      <c r="BL961" s="9">
        <f>SUM(V$4:V$1569)/COUNTA(A$4:A$1569)</f>
        <v/>
      </c>
      <c r="BM961" s="9">
        <f>SUM(W$4:W$1569)/COUNTA(A$4:A$1569)</f>
        <v/>
      </c>
      <c r="BN961" s="9">
        <f>SUM(X$4:X$1569)/COUNTA(A$4:A$1569)</f>
        <v/>
      </c>
      <c r="BO961" s="7" t="inlineStr">
        <is>
          <t>.</t>
        </is>
      </c>
      <c r="BP961" s="9">
        <f>IF(Z961&gt;=BB961,0,IFERROR(BB961+(SUMPRODUCT((Z$4:Z$1569&gt;=BB$4:BB$1569)*(Z$4:Z$1569-BB$4:BB$1569))/MAX(1,COUNTIF(Z$4:Z$1569,"&lt;"&amp;BB961+0.01))),BB961))</f>
        <v/>
      </c>
      <c r="BQ961" s="9">
        <f>IF(AA961&gt;=BC961,0,IFERROR(BC961+SUMPRODUCT((AA$4:AA$1569&gt;=BC$4:BC$1569)*(AA$4:AA$1569-BC$4:BC$1569))/MAX(1,COUNTIF(AA$4:AA$1569,"&lt;"&amp;BC961+0.01)),BC961))</f>
        <v/>
      </c>
      <c r="BR961" s="9">
        <f>IF(AB961&gt;=BD961,0,IFERROR(BD961+SUMPRODUCT((AB$4:AB$1569&gt;=BD$4:BD$1569)*(AB$4:AB$1569-BD$4:BD$1569))/MAX(1,COUNTIF(AB$4:AB$1569,"&lt;"&amp;BD961+0.01)),BD961))</f>
        <v/>
      </c>
      <c r="BS961" s="9">
        <f>IF(AC961&gt;=BE961,0,IFERROR(BE961+SUMPRODUCT((AC$4:AC$1569&gt;=BE$4:BE$1569)*(AC$4:AC$1569-BE$4:BE$1569))/MAX(1,COUNTIF(AC$4:AC$1569,"&lt;"&amp;BE961+0.01)),BE961))</f>
        <v/>
      </c>
      <c r="BT961" s="9">
        <f>IF(AD961&gt;=BF961,0,IFERROR(BF961+SUMPRODUCT((AD$4:AD$1569&gt;=BF$4:BF$1569)*(AD$4:AD$1569-BF$4:BF$1569))/MAX(1,COUNTIF(AD$4:AD$1569,"&lt;"&amp;BF961+0.01)),BF961))</f>
        <v/>
      </c>
      <c r="BU961" s="9">
        <f>IF(AE961&gt;=BG961,0,IFERROR(BG961+SUMPRODUCT((AE$4:AE$1569&gt;=BG$4:BG$1569)*(AE$4:AE$1569-BG$4:BG$1569))/MAX(1,COUNTIF(AE$4:AE$1569,"&lt;"&amp;BG961+0.01)),BG961))</f>
        <v/>
      </c>
      <c r="BV961" s="9">
        <f>IF(AF961&gt;=BH961,0,IFERROR(BH961+SUMPRODUCT((AF$4:AF$1569&gt;=BH$4:BH$1569)*(AF$4:AF$1569-BH$4:BH$1569))/MAX(1,COUNTIF(AF$4:AF$1569,"&lt;"&amp;BH961+0.01)),BH961))</f>
        <v/>
      </c>
      <c r="BW961" s="9">
        <f>IF(AG961&gt;=BI961,0,IFERROR(BI961+SUMPRODUCT((AG$4:AG$1569&gt;=BI$4:BI$1569)*(AG$4:AG$1569-BI$4:BI$1569))/MAX(1,COUNTIF(AG$4:AG$1569,"&lt;"&amp;BI961+0.01)),BI961))</f>
        <v/>
      </c>
      <c r="BX961" s="9">
        <f>IF(AH961&gt;=BJ961,0,IFERROR(BJ961+SUMPRODUCT((AH$4:AH$1569&gt;=BJ$4:BJ$1569)*(AH$4:AH$1569-BJ$4:BJ$1569))/MAX(1,COUNTIF(AH$4:AH$1569,"&lt;"&amp;BJ961+0.01)),BJ961))</f>
        <v/>
      </c>
      <c r="BY961" s="9">
        <f>IF(AI961&gt;=BK961,0,IFERROR(BK961+SUMPRODUCT((AI$4:AI$1569&gt;=BK$4:BK$1569)*(AI$4:AI$1569-BK$4:BK$1569))/MAX(1,COUNTIF(AI$4:AI$1569,"&lt;"&amp;BK961+0.01)),BK961))</f>
        <v/>
      </c>
      <c r="BZ961" s="9">
        <f>IF(AJ961&gt;=BL961,0,IFERROR(BL961+SUMPRODUCT((AJ$4:AJ$1569&gt;=BL$4:BL$1569)*(AJ$4:AJ$1569-BL$4:BL$1569))/MAX(1,COUNTIF(AJ$4:AJ$1569,"&lt;"&amp;BL961+0.01)),BL961))</f>
        <v/>
      </c>
      <c r="CA961" s="9">
        <f>IF(AK961&gt;=BM961,0,IFERROR(BM961+SUMPRODUCT((AK$4:AK$1569&gt;=BM$4:BM$1569)*(AK$4:AK$1569-BM$4:BM$1569))/MAX(1,COUNTIF(AK$4:AK$1569,"&lt;"&amp;BM961+0.01)),BM961))</f>
        <v/>
      </c>
      <c r="CB961" s="9">
        <f>IF(AL961&gt;=BN961,0,IFERROR(BN961+SUMPRODUCT((AL$4:AL$1569&gt;=BN$4:BN$1569)*(AL$4:AL$1569-BN$4:BN$1569))/MAX(1,COUNTIF(AL$4:AL$1569,"&lt;"&amp;BN961+0.01)),BN961))</f>
        <v/>
      </c>
      <c r="CC961" s="5">
        <f>IF(AO961="🟢","VERDE",IF(AO961="🟡","AMARELO",IF(AO961="🟠","VERMELHO",IF(AO961="🔴","VERMELHO","ROXO"))))</f>
        <v/>
      </c>
      <c r="CD961" s="5" t="inlineStr">
        <is>
          <t>🏢 REDES</t>
        </is>
      </c>
      <c r="CE961" s="5" t="inlineStr">
        <is>
          <t>CIA DA SAUDE</t>
        </is>
      </c>
    </row>
    <row r="962">
      <c r="A962" s="5" t="inlineStr">
        <is>
          <t>32288356000169</t>
        </is>
      </c>
      <c r="B962" s="5" t="inlineStr">
        <is>
          <t>NATURITA PRODUTOS NATURAIS LTDA - ME</t>
        </is>
      </c>
      <c r="C962" s="5" t="inlineStr">
        <is>
          <t>06 - INTERNA - CIA DA SAUDE</t>
        </is>
      </c>
      <c r="D962" s="5" t="inlineStr">
        <is>
          <t>JULIO GADRET</t>
        </is>
      </c>
      <c r="E962" s="5" t="inlineStr"/>
      <c r="F962" s="5">
        <f>IFERROR(VLOOKUP(C962,$AS$4:$AT$25,2,FALSE),"")</f>
        <v/>
      </c>
      <c r="G962" s="6">
        <f>IFERROR(VLOOKUP(C962,$AS$4:$AX$25,6,FALSE),"")</f>
        <v/>
      </c>
      <c r="H962" s="5">
        <f>IFERROR(VLOOKUP(C962,$AS$4:$AY$25,7,FALSE),"")</f>
        <v/>
      </c>
      <c r="I962" s="5">
        <f>IFERROR(VLOOKUP(C962,$AS$4:$AZ$25,8,FALSE),"")</f>
        <v/>
      </c>
      <c r="J962" s="7" t="inlineStr">
        <is>
          <t>.</t>
        </is>
      </c>
      <c r="K962" s="5" t="inlineStr">
        <is>
          <t>NACIONAL</t>
        </is>
      </c>
      <c r="L962" s="8" t="n">
        <v>10875</v>
      </c>
      <c r="M962" s="9" t="n">
        <v>729.1666666666666</v>
      </c>
      <c r="N962" s="9" t="n">
        <v>770.8333333333334</v>
      </c>
      <c r="O962" s="9" t="n">
        <v>791.6666666666666</v>
      </c>
      <c r="P962" s="9" t="n">
        <v>833.3333333333334</v>
      </c>
      <c r="Q962" s="9" t="n">
        <v>854.1666666666666</v>
      </c>
      <c r="R962" s="9" t="n">
        <v>895.8333333333334</v>
      </c>
      <c r="S962" s="9" t="n">
        <v>916.6666666666666</v>
      </c>
      <c r="T962" s="9" t="n">
        <v>958.3333333333334</v>
      </c>
      <c r="U962" s="9" t="n">
        <v>979.1666666666666</v>
      </c>
      <c r="V962" s="9" t="n">
        <v>1020.833333333333</v>
      </c>
      <c r="W962" s="9" t="n">
        <v>1041.666666666667</v>
      </c>
      <c r="X962" s="9" t="n">
        <v>1083.333333333333</v>
      </c>
      <c r="Y962" s="7" t="inlineStr">
        <is>
          <t>.</t>
        </is>
      </c>
      <c r="Z962" s="8">
        <f>SUM(AA962:AL962)</f>
        <v/>
      </c>
      <c r="AA962" s="9" t="n">
        <v>0</v>
      </c>
      <c r="AB962" s="9" t="n">
        <v>0</v>
      </c>
      <c r="AC962" s="9" t="n">
        <v>0</v>
      </c>
      <c r="AD962" s="9" t="n">
        <v>0</v>
      </c>
      <c r="AE962" s="9" t="n">
        <v>0</v>
      </c>
      <c r="AF962" s="9" t="n">
        <v>0</v>
      </c>
      <c r="AG962" s="9" t="n">
        <v>0</v>
      </c>
      <c r="AH962" s="9" t="n">
        <v>0</v>
      </c>
      <c r="AI962" s="9" t="n">
        <v>0</v>
      </c>
      <c r="AJ962" s="9" t="n">
        <v>0</v>
      </c>
      <c r="AK962" s="9" t="n">
        <v>0</v>
      </c>
      <c r="AL962" s="9" t="n">
        <v>0</v>
      </c>
      <c r="AM962" s="7" t="inlineStr">
        <is>
          <t>.</t>
        </is>
      </c>
      <c r="AN962" s="6">
        <f>IF(L962=0,0,Z962/L962)</f>
        <v/>
      </c>
      <c r="AO962" s="5">
        <f>IF(AN962="","",IF(AN962&gt;=0.9,"🟢",IF(AN962&gt;=0.7,"🟡",IF(AN962&gt;=0.5,"🟠","🔴"))))</f>
        <v/>
      </c>
      <c r="AP962" s="9">
        <f>IF(L962=0,0,L962-Z962)</f>
        <v/>
      </c>
      <c r="AQ962" s="5">
        <f>IF(Z962=0,"",RANK(Z962,Z$4:Z$1569,0))</f>
        <v/>
      </c>
      <c r="AR962" s="7" t="inlineStr">
        <is>
          <t>.</t>
        </is>
      </c>
      <c r="BA962" s="7" t="inlineStr">
        <is>
          <t>.</t>
        </is>
      </c>
      <c r="BB962" s="9">
        <f>SUM(L$4:L$1569)/COUNTA(A$4:A$1569)</f>
        <v/>
      </c>
      <c r="BC962" s="9">
        <f>SUM(M$4:M$1569)/COUNTA(A$4:A$1569)</f>
        <v/>
      </c>
      <c r="BD962" s="9">
        <f>SUM(N$4:N$1569)/COUNTA(A$4:A$1569)</f>
        <v/>
      </c>
      <c r="BE962" s="9">
        <f>SUM(O$4:O$1569)/COUNTA(A$4:A$1569)</f>
        <v/>
      </c>
      <c r="BF962" s="9">
        <f>SUM(P$4:P$1569)/COUNTA(A$4:A$1569)</f>
        <v/>
      </c>
      <c r="BG962" s="9">
        <f>SUM(Q$4:Q$1569)/COUNTA(A$4:A$1569)</f>
        <v/>
      </c>
      <c r="BH962" s="9">
        <f>SUM(R$4:R$1569)/COUNTA(A$4:A$1569)</f>
        <v/>
      </c>
      <c r="BI962" s="9">
        <f>SUM(S$4:S$1569)/COUNTA(A$4:A$1569)</f>
        <v/>
      </c>
      <c r="BJ962" s="9">
        <f>SUM(T$4:T$1569)/COUNTA(A$4:A$1569)</f>
        <v/>
      </c>
      <c r="BK962" s="9">
        <f>SUM(U$4:U$1569)/COUNTA(A$4:A$1569)</f>
        <v/>
      </c>
      <c r="BL962" s="9">
        <f>SUM(V$4:V$1569)/COUNTA(A$4:A$1569)</f>
        <v/>
      </c>
      <c r="BM962" s="9">
        <f>SUM(W$4:W$1569)/COUNTA(A$4:A$1569)</f>
        <v/>
      </c>
      <c r="BN962" s="9">
        <f>SUM(X$4:X$1569)/COUNTA(A$4:A$1569)</f>
        <v/>
      </c>
      <c r="BO962" s="7" t="inlineStr">
        <is>
          <t>.</t>
        </is>
      </c>
      <c r="BP962" s="9">
        <f>IF(Z962&gt;=BB962,0,IFERROR(BB962+(SUMPRODUCT((Z$4:Z$1569&gt;=BB$4:BB$1569)*(Z$4:Z$1569-BB$4:BB$1569))/MAX(1,COUNTIF(Z$4:Z$1569,"&lt;"&amp;BB962+0.01))),BB962))</f>
        <v/>
      </c>
      <c r="BQ962" s="9">
        <f>IF(AA962&gt;=BC962,0,IFERROR(BC962+SUMPRODUCT((AA$4:AA$1569&gt;=BC$4:BC$1569)*(AA$4:AA$1569-BC$4:BC$1569))/MAX(1,COUNTIF(AA$4:AA$1569,"&lt;"&amp;BC962+0.01)),BC962))</f>
        <v/>
      </c>
      <c r="BR962" s="9">
        <f>IF(AB962&gt;=BD962,0,IFERROR(BD962+SUMPRODUCT((AB$4:AB$1569&gt;=BD$4:BD$1569)*(AB$4:AB$1569-BD$4:BD$1569))/MAX(1,COUNTIF(AB$4:AB$1569,"&lt;"&amp;BD962+0.01)),BD962))</f>
        <v/>
      </c>
      <c r="BS962" s="9">
        <f>IF(AC962&gt;=BE962,0,IFERROR(BE962+SUMPRODUCT((AC$4:AC$1569&gt;=BE$4:BE$1569)*(AC$4:AC$1569-BE$4:BE$1569))/MAX(1,COUNTIF(AC$4:AC$1569,"&lt;"&amp;BE962+0.01)),BE962))</f>
        <v/>
      </c>
      <c r="BT962" s="9">
        <f>IF(AD962&gt;=BF962,0,IFERROR(BF962+SUMPRODUCT((AD$4:AD$1569&gt;=BF$4:BF$1569)*(AD$4:AD$1569-BF$4:BF$1569))/MAX(1,COUNTIF(AD$4:AD$1569,"&lt;"&amp;BF962+0.01)),BF962))</f>
        <v/>
      </c>
      <c r="BU962" s="9">
        <f>IF(AE962&gt;=BG962,0,IFERROR(BG962+SUMPRODUCT((AE$4:AE$1569&gt;=BG$4:BG$1569)*(AE$4:AE$1569-BG$4:BG$1569))/MAX(1,COUNTIF(AE$4:AE$1569,"&lt;"&amp;BG962+0.01)),BG962))</f>
        <v/>
      </c>
      <c r="BV962" s="9">
        <f>IF(AF962&gt;=BH962,0,IFERROR(BH962+SUMPRODUCT((AF$4:AF$1569&gt;=BH$4:BH$1569)*(AF$4:AF$1569-BH$4:BH$1569))/MAX(1,COUNTIF(AF$4:AF$1569,"&lt;"&amp;BH962+0.01)),BH962))</f>
        <v/>
      </c>
      <c r="BW962" s="9">
        <f>IF(AG962&gt;=BI962,0,IFERROR(BI962+SUMPRODUCT((AG$4:AG$1569&gt;=BI$4:BI$1569)*(AG$4:AG$1569-BI$4:BI$1569))/MAX(1,COUNTIF(AG$4:AG$1569,"&lt;"&amp;BI962+0.01)),BI962))</f>
        <v/>
      </c>
      <c r="BX962" s="9">
        <f>IF(AH962&gt;=BJ962,0,IFERROR(BJ962+SUMPRODUCT((AH$4:AH$1569&gt;=BJ$4:BJ$1569)*(AH$4:AH$1569-BJ$4:BJ$1569))/MAX(1,COUNTIF(AH$4:AH$1569,"&lt;"&amp;BJ962+0.01)),BJ962))</f>
        <v/>
      </c>
      <c r="BY962" s="9">
        <f>IF(AI962&gt;=BK962,0,IFERROR(BK962+SUMPRODUCT((AI$4:AI$1569&gt;=BK$4:BK$1569)*(AI$4:AI$1569-BK$4:BK$1569))/MAX(1,COUNTIF(AI$4:AI$1569,"&lt;"&amp;BK962+0.01)),BK962))</f>
        <v/>
      </c>
      <c r="BZ962" s="9">
        <f>IF(AJ962&gt;=BL962,0,IFERROR(BL962+SUMPRODUCT((AJ$4:AJ$1569&gt;=BL$4:BL$1569)*(AJ$4:AJ$1569-BL$4:BL$1569))/MAX(1,COUNTIF(AJ$4:AJ$1569,"&lt;"&amp;BL962+0.01)),BL962))</f>
        <v/>
      </c>
      <c r="CA962" s="9">
        <f>IF(AK962&gt;=BM962,0,IFERROR(BM962+SUMPRODUCT((AK$4:AK$1569&gt;=BM$4:BM$1569)*(AK$4:AK$1569-BM$4:BM$1569))/MAX(1,COUNTIF(AK$4:AK$1569,"&lt;"&amp;BM962+0.01)),BM962))</f>
        <v/>
      </c>
      <c r="CB962" s="9">
        <f>IF(AL962&gt;=BN962,0,IFERROR(BN962+SUMPRODUCT((AL$4:AL$1569&gt;=BN$4:BN$1569)*(AL$4:AL$1569-BN$4:BN$1569))/MAX(1,COUNTIF(AL$4:AL$1569,"&lt;"&amp;BN962+0.01)),BN962))</f>
        <v/>
      </c>
      <c r="CC962" s="5">
        <f>IF(AO962="🟢","VERDE",IF(AO962="🟡","AMARELO",IF(AO962="🟠","VERMELHO",IF(AO962="🔴","VERMELHO","ROXO"))))</f>
        <v/>
      </c>
      <c r="CD962" s="5" t="inlineStr">
        <is>
          <t>🏢 REDES</t>
        </is>
      </c>
      <c r="CE962" s="5" t="inlineStr">
        <is>
          <t>CIA DA SAUDE</t>
        </is>
      </c>
    </row>
    <row r="963">
      <c r="A963" s="5" t="inlineStr">
        <is>
          <t>32321395000110</t>
        </is>
      </c>
      <c r="B963" s="5" t="inlineStr">
        <is>
          <t>32.321.395 SAMARA VIEIRA PIMENTEL - ME</t>
        </is>
      </c>
      <c r="C963" s="5" t="inlineStr">
        <is>
          <t>06 - SEM GRUPO</t>
        </is>
      </c>
      <c r="D963" s="5" t="inlineStr">
        <is>
          <t>LARISSA PADILHA</t>
        </is>
      </c>
      <c r="E963" s="5" t="inlineStr">
        <is>
          <t>MT</t>
        </is>
      </c>
      <c r="F963" s="5">
        <f>IFERROR(VLOOKUP(C963,$AS$4:$AT$25,2,FALSE),"")</f>
        <v/>
      </c>
      <c r="G963" s="6">
        <f>IFERROR(VLOOKUP(C963,$AS$4:$AX$25,6,FALSE),"")</f>
        <v/>
      </c>
      <c r="H963" s="5">
        <f>IFERROR(VLOOKUP(C963,$AS$4:$AY$25,7,FALSE),"")</f>
        <v/>
      </c>
      <c r="I963" s="5">
        <f>IFERROR(VLOOKUP(C963,$AS$4:$AZ$25,8,FALSE),"")</f>
        <v/>
      </c>
      <c r="J963" s="7" t="inlineStr">
        <is>
          <t>.</t>
        </is>
      </c>
      <c r="K963" s="5" t="inlineStr">
        <is>
          <t>CENTRO OESTE</t>
        </is>
      </c>
      <c r="L963" s="8" t="n">
        <v>1542.857142857143</v>
      </c>
      <c r="M963" s="9" t="n">
        <v>128.5714285714286</v>
      </c>
      <c r="N963" s="9" t="n">
        <v>128.5714285714286</v>
      </c>
      <c r="O963" s="9" t="n">
        <v>128.5714285714286</v>
      </c>
      <c r="P963" s="9" t="n">
        <v>128.5714285714286</v>
      </c>
      <c r="Q963" s="9" t="n">
        <v>128.5714285714286</v>
      </c>
      <c r="R963" s="9" t="n">
        <v>128.5714285714286</v>
      </c>
      <c r="S963" s="9" t="n">
        <v>128.5714285714286</v>
      </c>
      <c r="T963" s="9" t="n">
        <v>128.5714285714286</v>
      </c>
      <c r="U963" s="9" t="n">
        <v>128.5714285714286</v>
      </c>
      <c r="V963" s="9" t="n">
        <v>128.5714285714286</v>
      </c>
      <c r="W963" s="9" t="n">
        <v>128.5714285714286</v>
      </c>
      <c r="X963" s="9" t="n">
        <v>128.5714285714286</v>
      </c>
      <c r="Y963" s="7" t="inlineStr">
        <is>
          <t>.</t>
        </is>
      </c>
      <c r="Z963" s="8">
        <f>SUM(AA963:AL963)</f>
        <v/>
      </c>
      <c r="AA963" s="9" t="n">
        <v>0</v>
      </c>
      <c r="AB963" s="9" t="n">
        <v>0</v>
      </c>
      <c r="AC963" s="9" t="n">
        <v>0</v>
      </c>
      <c r="AD963" s="9" t="n">
        <v>0</v>
      </c>
      <c r="AE963" s="9" t="n">
        <v>0</v>
      </c>
      <c r="AF963" s="9" t="n">
        <v>0</v>
      </c>
      <c r="AG963" s="9" t="n">
        <v>0</v>
      </c>
      <c r="AH963" s="9" t="n">
        <v>0</v>
      </c>
      <c r="AI963" s="9" t="n">
        <v>0</v>
      </c>
      <c r="AJ963" s="9" t="n">
        <v>0</v>
      </c>
      <c r="AK963" s="9" t="n">
        <v>0</v>
      </c>
      <c r="AL963" s="9" t="n">
        <v>0</v>
      </c>
      <c r="AM963" s="7" t="inlineStr">
        <is>
          <t>.</t>
        </is>
      </c>
      <c r="AN963" s="6">
        <f>IF(L963=0,0,Z963/L963)</f>
        <v/>
      </c>
      <c r="AO963" s="5">
        <f>IF(AN963="","",IF(AN963&gt;=0.9,"🟢",IF(AN963&gt;=0.7,"🟡",IF(AN963&gt;=0.5,"🟠","🔴"))))</f>
        <v/>
      </c>
      <c r="AP963" s="9">
        <f>IF(L963=0,0,L963-Z963)</f>
        <v/>
      </c>
      <c r="AQ963" s="5">
        <f>IF(Z963=0,"",RANK(Z963,Z$4:Z$1569,0))</f>
        <v/>
      </c>
      <c r="AR963" s="7" t="inlineStr">
        <is>
          <t>.</t>
        </is>
      </c>
      <c r="BA963" s="7" t="inlineStr">
        <is>
          <t>.</t>
        </is>
      </c>
      <c r="BB963" s="9">
        <f>SUM(L$4:L$1569)/COUNTA(A$4:A$1569)</f>
        <v/>
      </c>
      <c r="BC963" s="9">
        <f>SUM(M$4:M$1569)/COUNTA(A$4:A$1569)</f>
        <v/>
      </c>
      <c r="BD963" s="9">
        <f>SUM(N$4:N$1569)/COUNTA(A$4:A$1569)</f>
        <v/>
      </c>
      <c r="BE963" s="9">
        <f>SUM(O$4:O$1569)/COUNTA(A$4:A$1569)</f>
        <v/>
      </c>
      <c r="BF963" s="9">
        <f>SUM(P$4:P$1569)/COUNTA(A$4:A$1569)</f>
        <v/>
      </c>
      <c r="BG963" s="9">
        <f>SUM(Q$4:Q$1569)/COUNTA(A$4:A$1569)</f>
        <v/>
      </c>
      <c r="BH963" s="9">
        <f>SUM(R$4:R$1569)/COUNTA(A$4:A$1569)</f>
        <v/>
      </c>
      <c r="BI963" s="9">
        <f>SUM(S$4:S$1569)/COUNTA(A$4:A$1569)</f>
        <v/>
      </c>
      <c r="BJ963" s="9">
        <f>SUM(T$4:T$1569)/COUNTA(A$4:A$1569)</f>
        <v/>
      </c>
      <c r="BK963" s="9">
        <f>SUM(U$4:U$1569)/COUNTA(A$4:A$1569)</f>
        <v/>
      </c>
      <c r="BL963" s="9">
        <f>SUM(V$4:V$1569)/COUNTA(A$4:A$1569)</f>
        <v/>
      </c>
      <c r="BM963" s="9">
        <f>SUM(W$4:W$1569)/COUNTA(A$4:A$1569)</f>
        <v/>
      </c>
      <c r="BN963" s="9">
        <f>SUM(X$4:X$1569)/COUNTA(A$4:A$1569)</f>
        <v/>
      </c>
      <c r="BO963" s="7" t="inlineStr">
        <is>
          <t>.</t>
        </is>
      </c>
      <c r="BP963" s="9">
        <f>IF(Z963&gt;=BB963,0,IFERROR(BB963+(SUMPRODUCT((Z$4:Z$1569&gt;=BB$4:BB$1569)*(Z$4:Z$1569-BB$4:BB$1569))/MAX(1,COUNTIF(Z$4:Z$1569,"&lt;"&amp;BB963+0.01))),BB963))</f>
        <v/>
      </c>
      <c r="BQ963" s="9">
        <f>IF(AA963&gt;=BC963,0,IFERROR(BC963+SUMPRODUCT((AA$4:AA$1569&gt;=BC$4:BC$1569)*(AA$4:AA$1569-BC$4:BC$1569))/MAX(1,COUNTIF(AA$4:AA$1569,"&lt;"&amp;BC963+0.01)),BC963))</f>
        <v/>
      </c>
      <c r="BR963" s="9">
        <f>IF(AB963&gt;=BD963,0,IFERROR(BD963+SUMPRODUCT((AB$4:AB$1569&gt;=BD$4:BD$1569)*(AB$4:AB$1569-BD$4:BD$1569))/MAX(1,COUNTIF(AB$4:AB$1569,"&lt;"&amp;BD963+0.01)),BD963))</f>
        <v/>
      </c>
      <c r="BS963" s="9">
        <f>IF(AC963&gt;=BE963,0,IFERROR(BE963+SUMPRODUCT((AC$4:AC$1569&gt;=BE$4:BE$1569)*(AC$4:AC$1569-BE$4:BE$1569))/MAX(1,COUNTIF(AC$4:AC$1569,"&lt;"&amp;BE963+0.01)),BE963))</f>
        <v/>
      </c>
      <c r="BT963" s="9">
        <f>IF(AD963&gt;=BF963,0,IFERROR(BF963+SUMPRODUCT((AD$4:AD$1569&gt;=BF$4:BF$1569)*(AD$4:AD$1569-BF$4:BF$1569))/MAX(1,COUNTIF(AD$4:AD$1569,"&lt;"&amp;BF963+0.01)),BF963))</f>
        <v/>
      </c>
      <c r="BU963" s="9">
        <f>IF(AE963&gt;=BG963,0,IFERROR(BG963+SUMPRODUCT((AE$4:AE$1569&gt;=BG$4:BG$1569)*(AE$4:AE$1569-BG$4:BG$1569))/MAX(1,COUNTIF(AE$4:AE$1569,"&lt;"&amp;BG963+0.01)),BG963))</f>
        <v/>
      </c>
      <c r="BV963" s="9">
        <f>IF(AF963&gt;=BH963,0,IFERROR(BH963+SUMPRODUCT((AF$4:AF$1569&gt;=BH$4:BH$1569)*(AF$4:AF$1569-BH$4:BH$1569))/MAX(1,COUNTIF(AF$4:AF$1569,"&lt;"&amp;BH963+0.01)),BH963))</f>
        <v/>
      </c>
      <c r="BW963" s="9">
        <f>IF(AG963&gt;=BI963,0,IFERROR(BI963+SUMPRODUCT((AG$4:AG$1569&gt;=BI$4:BI$1569)*(AG$4:AG$1569-BI$4:BI$1569))/MAX(1,COUNTIF(AG$4:AG$1569,"&lt;"&amp;BI963+0.01)),BI963))</f>
        <v/>
      </c>
      <c r="BX963" s="9">
        <f>IF(AH963&gt;=BJ963,0,IFERROR(BJ963+SUMPRODUCT((AH$4:AH$1569&gt;=BJ$4:BJ$1569)*(AH$4:AH$1569-BJ$4:BJ$1569))/MAX(1,COUNTIF(AH$4:AH$1569,"&lt;"&amp;BJ963+0.01)),BJ963))</f>
        <v/>
      </c>
      <c r="BY963" s="9">
        <f>IF(AI963&gt;=BK963,0,IFERROR(BK963+SUMPRODUCT((AI$4:AI$1569&gt;=BK$4:BK$1569)*(AI$4:AI$1569-BK$4:BK$1569))/MAX(1,COUNTIF(AI$4:AI$1569,"&lt;"&amp;BK963+0.01)),BK963))</f>
        <v/>
      </c>
      <c r="BZ963" s="9">
        <f>IF(AJ963&gt;=BL963,0,IFERROR(BL963+SUMPRODUCT((AJ$4:AJ$1569&gt;=BL$4:BL$1569)*(AJ$4:AJ$1569-BL$4:BL$1569))/MAX(1,COUNTIF(AJ$4:AJ$1569,"&lt;"&amp;BL963+0.01)),BL963))</f>
        <v/>
      </c>
      <c r="CA963" s="9">
        <f>IF(AK963&gt;=BM963,0,IFERROR(BM963+SUMPRODUCT((AK$4:AK$1569&gt;=BM$4:BM$1569)*(AK$4:AK$1569-BM$4:BM$1569))/MAX(1,COUNTIF(AK$4:AK$1569,"&lt;"&amp;BM963+0.01)),BM963))</f>
        <v/>
      </c>
      <c r="CB963" s="9">
        <f>IF(AL963&gt;=BN963,0,IFERROR(BN963+SUMPRODUCT((AL$4:AL$1569&gt;=BN$4:BN$1569)*(AL$4:AL$1569-BN$4:BN$1569))/MAX(1,COUNTIF(AL$4:AL$1569,"&lt;"&amp;BN963+0.01)),BN963))</f>
        <v/>
      </c>
      <c r="CC963" s="5">
        <f>IF(AO963="🟢","VERDE",IF(AO963="🟡","AMARELO",IF(AO963="🟠","VERMELHO",IF(AO963="🔴","VERMELHO","ROXO"))))</f>
        <v/>
      </c>
      <c r="CD963" s="5" t="inlineStr">
        <is>
          <t>🌎 REGIÕES</t>
        </is>
      </c>
      <c r="CE963" s="5" t="inlineStr">
        <is>
          <t>SEM REDE</t>
        </is>
      </c>
    </row>
    <row r="964">
      <c r="A964" s="5" t="inlineStr">
        <is>
          <t>32370842000121</t>
        </is>
      </c>
      <c r="B964" s="5" t="inlineStr">
        <is>
          <t>TEMPERALE A GRANEL PRODUTOS NATURAIS LTD</t>
        </is>
      </c>
      <c r="C964" s="5" t="inlineStr">
        <is>
          <t>06 - SEM GRUPO</t>
        </is>
      </c>
      <c r="D964" s="5" t="inlineStr">
        <is>
          <t>LARISSA PADILHA</t>
        </is>
      </c>
      <c r="E964" s="5" t="inlineStr">
        <is>
          <t>MG</t>
        </is>
      </c>
      <c r="F964" s="5">
        <f>IFERROR(VLOOKUP(C964,$AS$4:$AT$25,2,FALSE),"")</f>
        <v/>
      </c>
      <c r="G964" s="6">
        <f>IFERROR(VLOOKUP(C964,$AS$4:$AX$25,6,FALSE),"")</f>
        <v/>
      </c>
      <c r="H964" s="5">
        <f>IFERROR(VLOOKUP(C964,$AS$4:$AY$25,7,FALSE),"")</f>
        <v/>
      </c>
      <c r="I964" s="5">
        <f>IFERROR(VLOOKUP(C964,$AS$4:$AZ$25,8,FALSE),"")</f>
        <v/>
      </c>
      <c r="J964" s="7" t="inlineStr">
        <is>
          <t>.</t>
        </is>
      </c>
      <c r="K964" s="5" t="inlineStr">
        <is>
          <t>RJ + ES + MG</t>
        </is>
      </c>
      <c r="L964" s="8" t="n">
        <v>1440</v>
      </c>
      <c r="M964" s="9" t="n">
        <v>120</v>
      </c>
      <c r="N964" s="9" t="n">
        <v>120</v>
      </c>
      <c r="O964" s="9" t="n">
        <v>120</v>
      </c>
      <c r="P964" s="9" t="n">
        <v>120</v>
      </c>
      <c r="Q964" s="9" t="n">
        <v>120</v>
      </c>
      <c r="R964" s="9" t="n">
        <v>120</v>
      </c>
      <c r="S964" s="9" t="n">
        <v>120</v>
      </c>
      <c r="T964" s="9" t="n">
        <v>120</v>
      </c>
      <c r="U964" s="9" t="n">
        <v>120</v>
      </c>
      <c r="V964" s="9" t="n">
        <v>120</v>
      </c>
      <c r="W964" s="9" t="n">
        <v>120</v>
      </c>
      <c r="X964" s="9" t="n">
        <v>120</v>
      </c>
      <c r="Y964" s="7" t="inlineStr">
        <is>
          <t>.</t>
        </is>
      </c>
      <c r="Z964" s="8">
        <f>SUM(AA964:AL964)</f>
        <v/>
      </c>
      <c r="AA964" s="9" t="n">
        <v>0</v>
      </c>
      <c r="AB964" s="9" t="n">
        <v>0</v>
      </c>
      <c r="AC964" s="9" t="n">
        <v>0</v>
      </c>
      <c r="AD964" s="9" t="n">
        <v>0</v>
      </c>
      <c r="AE964" s="9" t="n">
        <v>0</v>
      </c>
      <c r="AF964" s="9" t="n">
        <v>0</v>
      </c>
      <c r="AG964" s="9" t="n">
        <v>0</v>
      </c>
      <c r="AH964" s="9" t="n">
        <v>0</v>
      </c>
      <c r="AI964" s="9" t="n">
        <v>0</v>
      </c>
      <c r="AJ964" s="9" t="n">
        <v>0</v>
      </c>
      <c r="AK964" s="9" t="n">
        <v>0</v>
      </c>
      <c r="AL964" s="9" t="n">
        <v>0</v>
      </c>
      <c r="AM964" s="7" t="inlineStr">
        <is>
          <t>.</t>
        </is>
      </c>
      <c r="AN964" s="6">
        <f>IF(L964=0,0,Z964/L964)</f>
        <v/>
      </c>
      <c r="AO964" s="5">
        <f>IF(AN964="","",IF(AN964&gt;=0.9,"🟢",IF(AN964&gt;=0.7,"🟡",IF(AN964&gt;=0.5,"🟠","🔴"))))</f>
        <v/>
      </c>
      <c r="AP964" s="9">
        <f>IF(L964=0,0,L964-Z964)</f>
        <v/>
      </c>
      <c r="AQ964" s="5">
        <f>IF(Z964=0,"",RANK(Z964,Z$4:Z$1569,0))</f>
        <v/>
      </c>
      <c r="AR964" s="7" t="inlineStr">
        <is>
          <t>.</t>
        </is>
      </c>
      <c r="BA964" s="7" t="inlineStr">
        <is>
          <t>.</t>
        </is>
      </c>
      <c r="BB964" s="9">
        <f>SUM(L$4:L$1569)/COUNTA(A$4:A$1569)</f>
        <v/>
      </c>
      <c r="BC964" s="9">
        <f>SUM(M$4:M$1569)/COUNTA(A$4:A$1569)</f>
        <v/>
      </c>
      <c r="BD964" s="9">
        <f>SUM(N$4:N$1569)/COUNTA(A$4:A$1569)</f>
        <v/>
      </c>
      <c r="BE964" s="9">
        <f>SUM(O$4:O$1569)/COUNTA(A$4:A$1569)</f>
        <v/>
      </c>
      <c r="BF964" s="9">
        <f>SUM(P$4:P$1569)/COUNTA(A$4:A$1569)</f>
        <v/>
      </c>
      <c r="BG964" s="9">
        <f>SUM(Q$4:Q$1569)/COUNTA(A$4:A$1569)</f>
        <v/>
      </c>
      <c r="BH964" s="9">
        <f>SUM(R$4:R$1569)/COUNTA(A$4:A$1569)</f>
        <v/>
      </c>
      <c r="BI964" s="9">
        <f>SUM(S$4:S$1569)/COUNTA(A$4:A$1569)</f>
        <v/>
      </c>
      <c r="BJ964" s="9">
        <f>SUM(T$4:T$1569)/COUNTA(A$4:A$1569)</f>
        <v/>
      </c>
      <c r="BK964" s="9">
        <f>SUM(U$4:U$1569)/COUNTA(A$4:A$1569)</f>
        <v/>
      </c>
      <c r="BL964" s="9">
        <f>SUM(V$4:V$1569)/COUNTA(A$4:A$1569)</f>
        <v/>
      </c>
      <c r="BM964" s="9">
        <f>SUM(W$4:W$1569)/COUNTA(A$4:A$1569)</f>
        <v/>
      </c>
      <c r="BN964" s="9">
        <f>SUM(X$4:X$1569)/COUNTA(A$4:A$1569)</f>
        <v/>
      </c>
      <c r="BO964" s="7" t="inlineStr">
        <is>
          <t>.</t>
        </is>
      </c>
      <c r="BP964" s="9">
        <f>IF(Z964&gt;=BB964,0,IFERROR(BB964+(SUMPRODUCT((Z$4:Z$1569&gt;=BB$4:BB$1569)*(Z$4:Z$1569-BB$4:BB$1569))/MAX(1,COUNTIF(Z$4:Z$1569,"&lt;"&amp;BB964+0.01))),BB964))</f>
        <v/>
      </c>
      <c r="BQ964" s="9">
        <f>IF(AA964&gt;=BC964,0,IFERROR(BC964+SUMPRODUCT((AA$4:AA$1569&gt;=BC$4:BC$1569)*(AA$4:AA$1569-BC$4:BC$1569))/MAX(1,COUNTIF(AA$4:AA$1569,"&lt;"&amp;BC964+0.01)),BC964))</f>
        <v/>
      </c>
      <c r="BR964" s="9">
        <f>IF(AB964&gt;=BD964,0,IFERROR(BD964+SUMPRODUCT((AB$4:AB$1569&gt;=BD$4:BD$1569)*(AB$4:AB$1569-BD$4:BD$1569))/MAX(1,COUNTIF(AB$4:AB$1569,"&lt;"&amp;BD964+0.01)),BD964))</f>
        <v/>
      </c>
      <c r="BS964" s="9">
        <f>IF(AC964&gt;=BE964,0,IFERROR(BE964+SUMPRODUCT((AC$4:AC$1569&gt;=BE$4:BE$1569)*(AC$4:AC$1569-BE$4:BE$1569))/MAX(1,COUNTIF(AC$4:AC$1569,"&lt;"&amp;BE964+0.01)),BE964))</f>
        <v/>
      </c>
      <c r="BT964" s="9">
        <f>IF(AD964&gt;=BF964,0,IFERROR(BF964+SUMPRODUCT((AD$4:AD$1569&gt;=BF$4:BF$1569)*(AD$4:AD$1569-BF$4:BF$1569))/MAX(1,COUNTIF(AD$4:AD$1569,"&lt;"&amp;BF964+0.01)),BF964))</f>
        <v/>
      </c>
      <c r="BU964" s="9">
        <f>IF(AE964&gt;=BG964,0,IFERROR(BG964+SUMPRODUCT((AE$4:AE$1569&gt;=BG$4:BG$1569)*(AE$4:AE$1569-BG$4:BG$1569))/MAX(1,COUNTIF(AE$4:AE$1569,"&lt;"&amp;BG964+0.01)),BG964))</f>
        <v/>
      </c>
      <c r="BV964" s="9">
        <f>IF(AF964&gt;=BH964,0,IFERROR(BH964+SUMPRODUCT((AF$4:AF$1569&gt;=BH$4:BH$1569)*(AF$4:AF$1569-BH$4:BH$1569))/MAX(1,COUNTIF(AF$4:AF$1569,"&lt;"&amp;BH964+0.01)),BH964))</f>
        <v/>
      </c>
      <c r="BW964" s="9">
        <f>IF(AG964&gt;=BI964,0,IFERROR(BI964+SUMPRODUCT((AG$4:AG$1569&gt;=BI$4:BI$1569)*(AG$4:AG$1569-BI$4:BI$1569))/MAX(1,COUNTIF(AG$4:AG$1569,"&lt;"&amp;BI964+0.01)),BI964))</f>
        <v/>
      </c>
      <c r="BX964" s="9">
        <f>IF(AH964&gt;=BJ964,0,IFERROR(BJ964+SUMPRODUCT((AH$4:AH$1569&gt;=BJ$4:BJ$1569)*(AH$4:AH$1569-BJ$4:BJ$1569))/MAX(1,COUNTIF(AH$4:AH$1569,"&lt;"&amp;BJ964+0.01)),BJ964))</f>
        <v/>
      </c>
      <c r="BY964" s="9">
        <f>IF(AI964&gt;=BK964,0,IFERROR(BK964+SUMPRODUCT((AI$4:AI$1569&gt;=BK$4:BK$1569)*(AI$4:AI$1569-BK$4:BK$1569))/MAX(1,COUNTIF(AI$4:AI$1569,"&lt;"&amp;BK964+0.01)),BK964))</f>
        <v/>
      </c>
      <c r="BZ964" s="9">
        <f>IF(AJ964&gt;=BL964,0,IFERROR(BL964+SUMPRODUCT((AJ$4:AJ$1569&gt;=BL$4:BL$1569)*(AJ$4:AJ$1569-BL$4:BL$1569))/MAX(1,COUNTIF(AJ$4:AJ$1569,"&lt;"&amp;BL964+0.01)),BL964))</f>
        <v/>
      </c>
      <c r="CA964" s="9">
        <f>IF(AK964&gt;=BM964,0,IFERROR(BM964+SUMPRODUCT((AK$4:AK$1569&gt;=BM$4:BM$1569)*(AK$4:AK$1569-BM$4:BM$1569))/MAX(1,COUNTIF(AK$4:AK$1569,"&lt;"&amp;BM964+0.01)),BM964))</f>
        <v/>
      </c>
      <c r="CB964" s="9">
        <f>IF(AL964&gt;=BN964,0,IFERROR(BN964+SUMPRODUCT((AL$4:AL$1569&gt;=BN$4:BN$1569)*(AL$4:AL$1569-BN$4:BN$1569))/MAX(1,COUNTIF(AL$4:AL$1569,"&lt;"&amp;BN964+0.01)),BN964))</f>
        <v/>
      </c>
      <c r="CC964" s="5">
        <f>IF(AO964="🟢","VERDE",IF(AO964="🟡","AMARELO",IF(AO964="🟠","VERMELHO",IF(AO964="🔴","VERMELHO","ROXO"))))</f>
        <v/>
      </c>
      <c r="CD964" s="5" t="inlineStr">
        <is>
          <t>🌎 REGIÕES</t>
        </is>
      </c>
      <c r="CE964" s="5" t="inlineStr">
        <is>
          <t>SEM REDE</t>
        </is>
      </c>
    </row>
    <row r="965">
      <c r="A965" s="5" t="inlineStr">
        <is>
          <t>32376751000101</t>
        </is>
      </c>
      <c r="B965" s="5" t="inlineStr">
        <is>
          <t>ALLAN RIBEIRO GONCALVES - ME</t>
        </is>
      </c>
      <c r="C965" s="5" t="inlineStr">
        <is>
          <t>06 - SEM GRUPO</t>
        </is>
      </c>
      <c r="D965" s="5" t="inlineStr">
        <is>
          <t>LARISSA PADILHA</t>
        </is>
      </c>
      <c r="E965" s="5" t="inlineStr">
        <is>
          <t>BA</t>
        </is>
      </c>
      <c r="F965" s="5">
        <f>IFERROR(VLOOKUP(C965,$AS$4:$AT$25,2,FALSE),"")</f>
        <v/>
      </c>
      <c r="G965" s="6">
        <f>IFERROR(VLOOKUP(C965,$AS$4:$AX$25,6,FALSE),"")</f>
        <v/>
      </c>
      <c r="H965" s="5">
        <f>IFERROR(VLOOKUP(C965,$AS$4:$AY$25,7,FALSE),"")</f>
        <v/>
      </c>
      <c r="I965" s="5">
        <f>IFERROR(VLOOKUP(C965,$AS$4:$AZ$25,8,FALSE),"")</f>
        <v/>
      </c>
      <c r="J965" s="7" t="inlineStr">
        <is>
          <t>.</t>
        </is>
      </c>
      <c r="K965" s="5" t="inlineStr">
        <is>
          <t>NORDESTE (SEM MA)</t>
        </is>
      </c>
      <c r="L965" s="8" t="n">
        <v>1440</v>
      </c>
      <c r="M965" s="9" t="n">
        <v>120</v>
      </c>
      <c r="N965" s="9" t="n">
        <v>120</v>
      </c>
      <c r="O965" s="9" t="n">
        <v>120</v>
      </c>
      <c r="P965" s="9" t="n">
        <v>120</v>
      </c>
      <c r="Q965" s="9" t="n">
        <v>120</v>
      </c>
      <c r="R965" s="9" t="n">
        <v>120</v>
      </c>
      <c r="S965" s="9" t="n">
        <v>120</v>
      </c>
      <c r="T965" s="9" t="n">
        <v>120</v>
      </c>
      <c r="U965" s="9" t="n">
        <v>120</v>
      </c>
      <c r="V965" s="9" t="n">
        <v>120</v>
      </c>
      <c r="W965" s="9" t="n">
        <v>120</v>
      </c>
      <c r="X965" s="9" t="n">
        <v>120</v>
      </c>
      <c r="Y965" s="7" t="inlineStr">
        <is>
          <t>.</t>
        </is>
      </c>
      <c r="Z965" s="8">
        <f>SUM(AA965:AL965)</f>
        <v/>
      </c>
      <c r="AA965" s="9" t="n">
        <v>0</v>
      </c>
      <c r="AB965" s="9" t="n">
        <v>0</v>
      </c>
      <c r="AC965" s="9" t="n">
        <v>0</v>
      </c>
      <c r="AD965" s="9" t="n">
        <v>0</v>
      </c>
      <c r="AE965" s="9" t="n">
        <v>0</v>
      </c>
      <c r="AF965" s="9" t="n">
        <v>0</v>
      </c>
      <c r="AG965" s="9" t="n">
        <v>0</v>
      </c>
      <c r="AH965" s="9" t="n">
        <v>0</v>
      </c>
      <c r="AI965" s="9" t="n">
        <v>0</v>
      </c>
      <c r="AJ965" s="9" t="n">
        <v>0</v>
      </c>
      <c r="AK965" s="9" t="n">
        <v>0</v>
      </c>
      <c r="AL965" s="9" t="n">
        <v>0</v>
      </c>
      <c r="AM965" s="7" t="inlineStr">
        <is>
          <t>.</t>
        </is>
      </c>
      <c r="AN965" s="6">
        <f>IF(L965=0,0,Z965/L965)</f>
        <v/>
      </c>
      <c r="AO965" s="5">
        <f>IF(AN965="","",IF(AN965&gt;=0.9,"🟢",IF(AN965&gt;=0.7,"🟡",IF(AN965&gt;=0.5,"🟠","🔴"))))</f>
        <v/>
      </c>
      <c r="AP965" s="9">
        <f>IF(L965=0,0,L965-Z965)</f>
        <v/>
      </c>
      <c r="AQ965" s="5">
        <f>IF(Z965=0,"",RANK(Z965,Z$4:Z$1569,0))</f>
        <v/>
      </c>
      <c r="AR965" s="7" t="inlineStr">
        <is>
          <t>.</t>
        </is>
      </c>
      <c r="BA965" s="7" t="inlineStr">
        <is>
          <t>.</t>
        </is>
      </c>
      <c r="BB965" s="9">
        <f>SUM(L$4:L$1569)/COUNTA(A$4:A$1569)</f>
        <v/>
      </c>
      <c r="BC965" s="9">
        <f>SUM(M$4:M$1569)/COUNTA(A$4:A$1569)</f>
        <v/>
      </c>
      <c r="BD965" s="9">
        <f>SUM(N$4:N$1569)/COUNTA(A$4:A$1569)</f>
        <v/>
      </c>
      <c r="BE965" s="9">
        <f>SUM(O$4:O$1569)/COUNTA(A$4:A$1569)</f>
        <v/>
      </c>
      <c r="BF965" s="9">
        <f>SUM(P$4:P$1569)/COUNTA(A$4:A$1569)</f>
        <v/>
      </c>
      <c r="BG965" s="9">
        <f>SUM(Q$4:Q$1569)/COUNTA(A$4:A$1569)</f>
        <v/>
      </c>
      <c r="BH965" s="9">
        <f>SUM(R$4:R$1569)/COUNTA(A$4:A$1569)</f>
        <v/>
      </c>
      <c r="BI965" s="9">
        <f>SUM(S$4:S$1569)/COUNTA(A$4:A$1569)</f>
        <v/>
      </c>
      <c r="BJ965" s="9">
        <f>SUM(T$4:T$1569)/COUNTA(A$4:A$1569)</f>
        <v/>
      </c>
      <c r="BK965" s="9">
        <f>SUM(U$4:U$1569)/COUNTA(A$4:A$1569)</f>
        <v/>
      </c>
      <c r="BL965" s="9">
        <f>SUM(V$4:V$1569)/COUNTA(A$4:A$1569)</f>
        <v/>
      </c>
      <c r="BM965" s="9">
        <f>SUM(W$4:W$1569)/COUNTA(A$4:A$1569)</f>
        <v/>
      </c>
      <c r="BN965" s="9">
        <f>SUM(X$4:X$1569)/COUNTA(A$4:A$1569)</f>
        <v/>
      </c>
      <c r="BO965" s="7" t="inlineStr">
        <is>
          <t>.</t>
        </is>
      </c>
      <c r="BP965" s="9">
        <f>IF(Z965&gt;=BB965,0,IFERROR(BB965+(SUMPRODUCT((Z$4:Z$1569&gt;=BB$4:BB$1569)*(Z$4:Z$1569-BB$4:BB$1569))/MAX(1,COUNTIF(Z$4:Z$1569,"&lt;"&amp;BB965+0.01))),BB965))</f>
        <v/>
      </c>
      <c r="BQ965" s="9">
        <f>IF(AA965&gt;=BC965,0,IFERROR(BC965+SUMPRODUCT((AA$4:AA$1569&gt;=BC$4:BC$1569)*(AA$4:AA$1569-BC$4:BC$1569))/MAX(1,COUNTIF(AA$4:AA$1569,"&lt;"&amp;BC965+0.01)),BC965))</f>
        <v/>
      </c>
      <c r="BR965" s="9">
        <f>IF(AB965&gt;=BD965,0,IFERROR(BD965+SUMPRODUCT((AB$4:AB$1569&gt;=BD$4:BD$1569)*(AB$4:AB$1569-BD$4:BD$1569))/MAX(1,COUNTIF(AB$4:AB$1569,"&lt;"&amp;BD965+0.01)),BD965))</f>
        <v/>
      </c>
      <c r="BS965" s="9">
        <f>IF(AC965&gt;=BE965,0,IFERROR(BE965+SUMPRODUCT((AC$4:AC$1569&gt;=BE$4:BE$1569)*(AC$4:AC$1569-BE$4:BE$1569))/MAX(1,COUNTIF(AC$4:AC$1569,"&lt;"&amp;BE965+0.01)),BE965))</f>
        <v/>
      </c>
      <c r="BT965" s="9">
        <f>IF(AD965&gt;=BF965,0,IFERROR(BF965+SUMPRODUCT((AD$4:AD$1569&gt;=BF$4:BF$1569)*(AD$4:AD$1569-BF$4:BF$1569))/MAX(1,COUNTIF(AD$4:AD$1569,"&lt;"&amp;BF965+0.01)),BF965))</f>
        <v/>
      </c>
      <c r="BU965" s="9">
        <f>IF(AE965&gt;=BG965,0,IFERROR(BG965+SUMPRODUCT((AE$4:AE$1569&gt;=BG$4:BG$1569)*(AE$4:AE$1569-BG$4:BG$1569))/MAX(1,COUNTIF(AE$4:AE$1569,"&lt;"&amp;BG965+0.01)),BG965))</f>
        <v/>
      </c>
      <c r="BV965" s="9">
        <f>IF(AF965&gt;=BH965,0,IFERROR(BH965+SUMPRODUCT((AF$4:AF$1569&gt;=BH$4:BH$1569)*(AF$4:AF$1569-BH$4:BH$1569))/MAX(1,COUNTIF(AF$4:AF$1569,"&lt;"&amp;BH965+0.01)),BH965))</f>
        <v/>
      </c>
      <c r="BW965" s="9">
        <f>IF(AG965&gt;=BI965,0,IFERROR(BI965+SUMPRODUCT((AG$4:AG$1569&gt;=BI$4:BI$1569)*(AG$4:AG$1569-BI$4:BI$1569))/MAX(1,COUNTIF(AG$4:AG$1569,"&lt;"&amp;BI965+0.01)),BI965))</f>
        <v/>
      </c>
      <c r="BX965" s="9">
        <f>IF(AH965&gt;=BJ965,0,IFERROR(BJ965+SUMPRODUCT((AH$4:AH$1569&gt;=BJ$4:BJ$1569)*(AH$4:AH$1569-BJ$4:BJ$1569))/MAX(1,COUNTIF(AH$4:AH$1569,"&lt;"&amp;BJ965+0.01)),BJ965))</f>
        <v/>
      </c>
      <c r="BY965" s="9">
        <f>IF(AI965&gt;=BK965,0,IFERROR(BK965+SUMPRODUCT((AI$4:AI$1569&gt;=BK$4:BK$1569)*(AI$4:AI$1569-BK$4:BK$1569))/MAX(1,COUNTIF(AI$4:AI$1569,"&lt;"&amp;BK965+0.01)),BK965))</f>
        <v/>
      </c>
      <c r="BZ965" s="9">
        <f>IF(AJ965&gt;=BL965,0,IFERROR(BL965+SUMPRODUCT((AJ$4:AJ$1569&gt;=BL$4:BL$1569)*(AJ$4:AJ$1569-BL$4:BL$1569))/MAX(1,COUNTIF(AJ$4:AJ$1569,"&lt;"&amp;BL965+0.01)),BL965))</f>
        <v/>
      </c>
      <c r="CA965" s="9">
        <f>IF(AK965&gt;=BM965,0,IFERROR(BM965+SUMPRODUCT((AK$4:AK$1569&gt;=BM$4:BM$1569)*(AK$4:AK$1569-BM$4:BM$1569))/MAX(1,COUNTIF(AK$4:AK$1569,"&lt;"&amp;BM965+0.01)),BM965))</f>
        <v/>
      </c>
      <c r="CB965" s="9">
        <f>IF(AL965&gt;=BN965,0,IFERROR(BN965+SUMPRODUCT((AL$4:AL$1569&gt;=BN$4:BN$1569)*(AL$4:AL$1569-BN$4:BN$1569))/MAX(1,COUNTIF(AL$4:AL$1569,"&lt;"&amp;BN965+0.01)),BN965))</f>
        <v/>
      </c>
      <c r="CC965" s="5">
        <f>IF(AO965="🟢","VERDE",IF(AO965="🟡","AMARELO",IF(AO965="🟠","VERMELHO",IF(AO965="🔴","VERMELHO","ROXO"))))</f>
        <v/>
      </c>
      <c r="CD965" s="5" t="inlineStr">
        <is>
          <t>🌎 REGIÕES</t>
        </is>
      </c>
      <c r="CE965" s="5" t="inlineStr">
        <is>
          <t>SEM REDE</t>
        </is>
      </c>
    </row>
    <row r="966">
      <c r="A966" s="5" t="inlineStr">
        <is>
          <t>32409651000126</t>
        </is>
      </c>
      <c r="B966" s="5" t="inlineStr">
        <is>
          <t>COM PROD  NATURAIS BRITO E KAPPEL - ME</t>
        </is>
      </c>
      <c r="C966" s="5" t="inlineStr">
        <is>
          <t>06 - SEM GRUPO</t>
        </is>
      </c>
      <c r="D966" s="5" t="inlineStr">
        <is>
          <t>HEMANUELE DITZEL (MANU)</t>
        </is>
      </c>
      <c r="E966" s="5" t="inlineStr">
        <is>
          <t>RS</t>
        </is>
      </c>
      <c r="F966" s="5">
        <f>IFERROR(VLOOKUP(C966,$AS$4:$AT$25,2,FALSE),"")</f>
        <v/>
      </c>
      <c r="G966" s="6">
        <f>IFERROR(VLOOKUP(C966,$AS$4:$AX$25,6,FALSE),"")</f>
        <v/>
      </c>
      <c r="H966" s="5">
        <f>IFERROR(VLOOKUP(C966,$AS$4:$AY$25,7,FALSE),"")</f>
        <v/>
      </c>
      <c r="I966" s="5">
        <f>IFERROR(VLOOKUP(C966,$AS$4:$AZ$25,8,FALSE),"")</f>
        <v/>
      </c>
      <c r="J966" s="7" t="inlineStr">
        <is>
          <t>.</t>
        </is>
      </c>
      <c r="K966" s="5" t="inlineStr">
        <is>
          <t>SUL</t>
        </is>
      </c>
      <c r="L966" s="8" t="n">
        <v>1582.758620689655</v>
      </c>
      <c r="M966" s="9" t="n">
        <v>124.1379310344828</v>
      </c>
      <c r="N966" s="9" t="n">
        <v>124.1379310344828</v>
      </c>
      <c r="O966" s="9" t="n">
        <v>124.1379310344828</v>
      </c>
      <c r="P966" s="9" t="n">
        <v>124.1379310344828</v>
      </c>
      <c r="Q966" s="9" t="n">
        <v>124.1379310344828</v>
      </c>
      <c r="R966" s="9" t="n">
        <v>134.4827586206897</v>
      </c>
      <c r="S966" s="9" t="n">
        <v>134.4827586206897</v>
      </c>
      <c r="T966" s="9" t="n">
        <v>134.4827586206897</v>
      </c>
      <c r="U966" s="9" t="n">
        <v>134.4827586206897</v>
      </c>
      <c r="V966" s="9" t="n">
        <v>134.4827586206897</v>
      </c>
      <c r="W966" s="9" t="n">
        <v>144.8275862068965</v>
      </c>
      <c r="X966" s="9" t="n">
        <v>144.8275862068965</v>
      </c>
      <c r="Y966" s="7" t="inlineStr">
        <is>
          <t>.</t>
        </is>
      </c>
      <c r="Z966" s="8">
        <f>SUM(AA966:AL966)</f>
        <v/>
      </c>
      <c r="AA966" s="9" t="n">
        <v>0</v>
      </c>
      <c r="AB966" s="9" t="n">
        <v>0</v>
      </c>
      <c r="AC966" s="9" t="n">
        <v>0</v>
      </c>
      <c r="AD966" s="9" t="n">
        <v>0</v>
      </c>
      <c r="AE966" s="9" t="n">
        <v>0</v>
      </c>
      <c r="AF966" s="9" t="n">
        <v>0</v>
      </c>
      <c r="AG966" s="9" t="n">
        <v>0</v>
      </c>
      <c r="AH966" s="9" t="n">
        <v>0</v>
      </c>
      <c r="AI966" s="9" t="n">
        <v>0</v>
      </c>
      <c r="AJ966" s="9" t="n">
        <v>0</v>
      </c>
      <c r="AK966" s="9" t="n">
        <v>0</v>
      </c>
      <c r="AL966" s="9" t="n">
        <v>0</v>
      </c>
      <c r="AM966" s="7" t="inlineStr">
        <is>
          <t>.</t>
        </is>
      </c>
      <c r="AN966" s="6">
        <f>IF(L966=0,0,Z966/L966)</f>
        <v/>
      </c>
      <c r="AO966" s="5">
        <f>IF(AN966="","",IF(AN966&gt;=0.9,"🟢",IF(AN966&gt;=0.7,"🟡",IF(AN966&gt;=0.5,"🟠","🔴"))))</f>
        <v/>
      </c>
      <c r="AP966" s="9">
        <f>IF(L966=0,0,L966-Z966)</f>
        <v/>
      </c>
      <c r="AQ966" s="5">
        <f>IF(Z966=0,"",RANK(Z966,Z$4:Z$1569,0))</f>
        <v/>
      </c>
      <c r="AR966" s="7" t="inlineStr">
        <is>
          <t>.</t>
        </is>
      </c>
      <c r="BA966" s="7" t="inlineStr">
        <is>
          <t>.</t>
        </is>
      </c>
      <c r="BB966" s="9">
        <f>SUM(L$4:L$1569)/COUNTA(A$4:A$1569)</f>
        <v/>
      </c>
      <c r="BC966" s="9">
        <f>SUM(M$4:M$1569)/COUNTA(A$4:A$1569)</f>
        <v/>
      </c>
      <c r="BD966" s="9">
        <f>SUM(N$4:N$1569)/COUNTA(A$4:A$1569)</f>
        <v/>
      </c>
      <c r="BE966" s="9">
        <f>SUM(O$4:O$1569)/COUNTA(A$4:A$1569)</f>
        <v/>
      </c>
      <c r="BF966" s="9">
        <f>SUM(P$4:P$1569)/COUNTA(A$4:A$1569)</f>
        <v/>
      </c>
      <c r="BG966" s="9">
        <f>SUM(Q$4:Q$1569)/COUNTA(A$4:A$1569)</f>
        <v/>
      </c>
      <c r="BH966" s="9">
        <f>SUM(R$4:R$1569)/COUNTA(A$4:A$1569)</f>
        <v/>
      </c>
      <c r="BI966" s="9">
        <f>SUM(S$4:S$1569)/COUNTA(A$4:A$1569)</f>
        <v/>
      </c>
      <c r="BJ966" s="9">
        <f>SUM(T$4:T$1569)/COUNTA(A$4:A$1569)</f>
        <v/>
      </c>
      <c r="BK966" s="9">
        <f>SUM(U$4:U$1569)/COUNTA(A$4:A$1569)</f>
        <v/>
      </c>
      <c r="BL966" s="9">
        <f>SUM(V$4:V$1569)/COUNTA(A$4:A$1569)</f>
        <v/>
      </c>
      <c r="BM966" s="9">
        <f>SUM(W$4:W$1569)/COUNTA(A$4:A$1569)</f>
        <v/>
      </c>
      <c r="BN966" s="9">
        <f>SUM(X$4:X$1569)/COUNTA(A$4:A$1569)</f>
        <v/>
      </c>
      <c r="BO966" s="7" t="inlineStr">
        <is>
          <t>.</t>
        </is>
      </c>
      <c r="BP966" s="9">
        <f>IF(Z966&gt;=BB966,0,IFERROR(BB966+(SUMPRODUCT((Z$4:Z$1569&gt;=BB$4:BB$1569)*(Z$4:Z$1569-BB$4:BB$1569))/MAX(1,COUNTIF(Z$4:Z$1569,"&lt;"&amp;BB966+0.01))),BB966))</f>
        <v/>
      </c>
      <c r="BQ966" s="9">
        <f>IF(AA966&gt;=BC966,0,IFERROR(BC966+SUMPRODUCT((AA$4:AA$1569&gt;=BC$4:BC$1569)*(AA$4:AA$1569-BC$4:BC$1569))/MAX(1,COUNTIF(AA$4:AA$1569,"&lt;"&amp;BC966+0.01)),BC966))</f>
        <v/>
      </c>
      <c r="BR966" s="9">
        <f>IF(AB966&gt;=BD966,0,IFERROR(BD966+SUMPRODUCT((AB$4:AB$1569&gt;=BD$4:BD$1569)*(AB$4:AB$1569-BD$4:BD$1569))/MAX(1,COUNTIF(AB$4:AB$1569,"&lt;"&amp;BD966+0.01)),BD966))</f>
        <v/>
      </c>
      <c r="BS966" s="9">
        <f>IF(AC966&gt;=BE966,0,IFERROR(BE966+SUMPRODUCT((AC$4:AC$1569&gt;=BE$4:BE$1569)*(AC$4:AC$1569-BE$4:BE$1569))/MAX(1,COUNTIF(AC$4:AC$1569,"&lt;"&amp;BE966+0.01)),BE966))</f>
        <v/>
      </c>
      <c r="BT966" s="9">
        <f>IF(AD966&gt;=BF966,0,IFERROR(BF966+SUMPRODUCT((AD$4:AD$1569&gt;=BF$4:BF$1569)*(AD$4:AD$1569-BF$4:BF$1569))/MAX(1,COUNTIF(AD$4:AD$1569,"&lt;"&amp;BF966+0.01)),BF966))</f>
        <v/>
      </c>
      <c r="BU966" s="9">
        <f>IF(AE966&gt;=BG966,0,IFERROR(BG966+SUMPRODUCT((AE$4:AE$1569&gt;=BG$4:BG$1569)*(AE$4:AE$1569-BG$4:BG$1569))/MAX(1,COUNTIF(AE$4:AE$1569,"&lt;"&amp;BG966+0.01)),BG966))</f>
        <v/>
      </c>
      <c r="BV966" s="9">
        <f>IF(AF966&gt;=BH966,0,IFERROR(BH966+SUMPRODUCT((AF$4:AF$1569&gt;=BH$4:BH$1569)*(AF$4:AF$1569-BH$4:BH$1569))/MAX(1,COUNTIF(AF$4:AF$1569,"&lt;"&amp;BH966+0.01)),BH966))</f>
        <v/>
      </c>
      <c r="BW966" s="9">
        <f>IF(AG966&gt;=BI966,0,IFERROR(BI966+SUMPRODUCT((AG$4:AG$1569&gt;=BI$4:BI$1569)*(AG$4:AG$1569-BI$4:BI$1569))/MAX(1,COUNTIF(AG$4:AG$1569,"&lt;"&amp;BI966+0.01)),BI966))</f>
        <v/>
      </c>
      <c r="BX966" s="9">
        <f>IF(AH966&gt;=BJ966,0,IFERROR(BJ966+SUMPRODUCT((AH$4:AH$1569&gt;=BJ$4:BJ$1569)*(AH$4:AH$1569-BJ$4:BJ$1569))/MAX(1,COUNTIF(AH$4:AH$1569,"&lt;"&amp;BJ966+0.01)),BJ966))</f>
        <v/>
      </c>
      <c r="BY966" s="9">
        <f>IF(AI966&gt;=BK966,0,IFERROR(BK966+SUMPRODUCT((AI$4:AI$1569&gt;=BK$4:BK$1569)*(AI$4:AI$1569-BK$4:BK$1569))/MAX(1,COUNTIF(AI$4:AI$1569,"&lt;"&amp;BK966+0.01)),BK966))</f>
        <v/>
      </c>
      <c r="BZ966" s="9">
        <f>IF(AJ966&gt;=BL966,0,IFERROR(BL966+SUMPRODUCT((AJ$4:AJ$1569&gt;=BL$4:BL$1569)*(AJ$4:AJ$1569-BL$4:BL$1569))/MAX(1,COUNTIF(AJ$4:AJ$1569,"&lt;"&amp;BL966+0.01)),BL966))</f>
        <v/>
      </c>
      <c r="CA966" s="9">
        <f>IF(AK966&gt;=BM966,0,IFERROR(BM966+SUMPRODUCT((AK$4:AK$1569&gt;=BM$4:BM$1569)*(AK$4:AK$1569-BM$4:BM$1569))/MAX(1,COUNTIF(AK$4:AK$1569,"&lt;"&amp;BM966+0.01)),BM966))</f>
        <v/>
      </c>
      <c r="CB966" s="9">
        <f>IF(AL966&gt;=BN966,0,IFERROR(BN966+SUMPRODUCT((AL$4:AL$1569&gt;=BN$4:BN$1569)*(AL$4:AL$1569-BN$4:BN$1569))/MAX(1,COUNTIF(AL$4:AL$1569,"&lt;"&amp;BN966+0.01)),BN966))</f>
        <v/>
      </c>
      <c r="CC966" s="5">
        <f>IF(AO966="🟢","VERDE",IF(AO966="🟡","AMARELO",IF(AO966="🟠","VERMELHO",IF(AO966="🔴","VERMELHO","ROXO"))))</f>
        <v/>
      </c>
      <c r="CD966" s="5" t="inlineStr">
        <is>
          <t>🌎 REGIÕES</t>
        </is>
      </c>
      <c r="CE966" s="5" t="inlineStr">
        <is>
          <t>SEM REDE</t>
        </is>
      </c>
    </row>
    <row r="967">
      <c r="A967" s="5" t="inlineStr">
        <is>
          <t>32482296000110</t>
        </is>
      </c>
      <c r="B967" s="5" t="inlineStr">
        <is>
          <t>FINAS ERVAS LTDA - ME</t>
        </is>
      </c>
      <c r="C967" s="5" t="inlineStr">
        <is>
          <t>06 - SEM GRUPO</t>
        </is>
      </c>
      <c r="D967" s="5" t="inlineStr">
        <is>
          <t>HEMANUELE DITZEL (MANU)</t>
        </is>
      </c>
      <c r="E967" s="5" t="inlineStr">
        <is>
          <t>PR</t>
        </is>
      </c>
      <c r="F967" s="5">
        <f>IFERROR(VLOOKUP(C967,$AS$4:$AT$25,2,FALSE),"")</f>
        <v/>
      </c>
      <c r="G967" s="6">
        <f>IFERROR(VLOOKUP(C967,$AS$4:$AX$25,6,FALSE),"")</f>
        <v/>
      </c>
      <c r="H967" s="5">
        <f>IFERROR(VLOOKUP(C967,$AS$4:$AY$25,7,FALSE),"")</f>
        <v/>
      </c>
      <c r="I967" s="5">
        <f>IFERROR(VLOOKUP(C967,$AS$4:$AZ$25,8,FALSE),"")</f>
        <v/>
      </c>
      <c r="J967" s="7" t="inlineStr">
        <is>
          <t>.</t>
        </is>
      </c>
      <c r="K967" s="5" t="inlineStr">
        <is>
          <t>SUL</t>
        </is>
      </c>
      <c r="L967" s="8" t="n">
        <v>1613.793103448276</v>
      </c>
      <c r="M967" s="9" t="n">
        <v>124.1379310344828</v>
      </c>
      <c r="N967" s="9" t="n">
        <v>124.1379310344828</v>
      </c>
      <c r="O967" s="9" t="n">
        <v>129.3103448275862</v>
      </c>
      <c r="P967" s="9" t="n">
        <v>129.3103448275862</v>
      </c>
      <c r="Q967" s="9" t="n">
        <v>129.3103448275862</v>
      </c>
      <c r="R967" s="9" t="n">
        <v>134.4827586206897</v>
      </c>
      <c r="S967" s="9" t="n">
        <v>134.4827586206897</v>
      </c>
      <c r="T967" s="9" t="n">
        <v>139.6551724137931</v>
      </c>
      <c r="U967" s="9" t="n">
        <v>139.6551724137931</v>
      </c>
      <c r="V967" s="9" t="n">
        <v>139.6551724137931</v>
      </c>
      <c r="W967" s="9" t="n">
        <v>144.8275862068965</v>
      </c>
      <c r="X967" s="9" t="n">
        <v>144.8275862068965</v>
      </c>
      <c r="Y967" s="7" t="inlineStr">
        <is>
          <t>.</t>
        </is>
      </c>
      <c r="Z967" s="8">
        <f>SUM(AA967:AL967)</f>
        <v/>
      </c>
      <c r="AA967" s="9" t="n">
        <v>0</v>
      </c>
      <c r="AB967" s="9" t="n">
        <v>0</v>
      </c>
      <c r="AC967" s="9" t="n">
        <v>0</v>
      </c>
      <c r="AD967" s="9" t="n">
        <v>0</v>
      </c>
      <c r="AE967" s="9" t="n">
        <v>0</v>
      </c>
      <c r="AF967" s="9" t="n">
        <v>0</v>
      </c>
      <c r="AG967" s="9" t="n">
        <v>0</v>
      </c>
      <c r="AH967" s="9" t="n">
        <v>0</v>
      </c>
      <c r="AI967" s="9" t="n">
        <v>0</v>
      </c>
      <c r="AJ967" s="9" t="n">
        <v>0</v>
      </c>
      <c r="AK967" s="9" t="n">
        <v>0</v>
      </c>
      <c r="AL967" s="9" t="n">
        <v>0</v>
      </c>
      <c r="AM967" s="7" t="inlineStr">
        <is>
          <t>.</t>
        </is>
      </c>
      <c r="AN967" s="6">
        <f>IF(L967=0,0,Z967/L967)</f>
        <v/>
      </c>
      <c r="AO967" s="5">
        <f>IF(AN967="","",IF(AN967&gt;=0.9,"🟢",IF(AN967&gt;=0.7,"🟡",IF(AN967&gt;=0.5,"🟠","🔴"))))</f>
        <v/>
      </c>
      <c r="AP967" s="9">
        <f>IF(L967=0,0,L967-Z967)</f>
        <v/>
      </c>
      <c r="AQ967" s="5">
        <f>IF(Z967=0,"",RANK(Z967,Z$4:Z$1569,0))</f>
        <v/>
      </c>
      <c r="AR967" s="7" t="inlineStr">
        <is>
          <t>.</t>
        </is>
      </c>
      <c r="BA967" s="7" t="inlineStr">
        <is>
          <t>.</t>
        </is>
      </c>
      <c r="BB967" s="9">
        <f>SUM(L$4:L$1569)/COUNTA(A$4:A$1569)</f>
        <v/>
      </c>
      <c r="BC967" s="9">
        <f>SUM(M$4:M$1569)/COUNTA(A$4:A$1569)</f>
        <v/>
      </c>
      <c r="BD967" s="9">
        <f>SUM(N$4:N$1569)/COUNTA(A$4:A$1569)</f>
        <v/>
      </c>
      <c r="BE967" s="9">
        <f>SUM(O$4:O$1569)/COUNTA(A$4:A$1569)</f>
        <v/>
      </c>
      <c r="BF967" s="9">
        <f>SUM(P$4:P$1569)/COUNTA(A$4:A$1569)</f>
        <v/>
      </c>
      <c r="BG967" s="9">
        <f>SUM(Q$4:Q$1569)/COUNTA(A$4:A$1569)</f>
        <v/>
      </c>
      <c r="BH967" s="9">
        <f>SUM(R$4:R$1569)/COUNTA(A$4:A$1569)</f>
        <v/>
      </c>
      <c r="BI967" s="9">
        <f>SUM(S$4:S$1569)/COUNTA(A$4:A$1569)</f>
        <v/>
      </c>
      <c r="BJ967" s="9">
        <f>SUM(T$4:T$1569)/COUNTA(A$4:A$1569)</f>
        <v/>
      </c>
      <c r="BK967" s="9">
        <f>SUM(U$4:U$1569)/COUNTA(A$4:A$1569)</f>
        <v/>
      </c>
      <c r="BL967" s="9">
        <f>SUM(V$4:V$1569)/COUNTA(A$4:A$1569)</f>
        <v/>
      </c>
      <c r="BM967" s="9">
        <f>SUM(W$4:W$1569)/COUNTA(A$4:A$1569)</f>
        <v/>
      </c>
      <c r="BN967" s="9">
        <f>SUM(X$4:X$1569)/COUNTA(A$4:A$1569)</f>
        <v/>
      </c>
      <c r="BO967" s="7" t="inlineStr">
        <is>
          <t>.</t>
        </is>
      </c>
      <c r="BP967" s="9">
        <f>IF(Z967&gt;=BB967,0,IFERROR(BB967+(SUMPRODUCT((Z$4:Z$1569&gt;=BB$4:BB$1569)*(Z$4:Z$1569-BB$4:BB$1569))/MAX(1,COUNTIF(Z$4:Z$1569,"&lt;"&amp;BB967+0.01))),BB967))</f>
        <v/>
      </c>
      <c r="BQ967" s="9">
        <f>IF(AA967&gt;=BC967,0,IFERROR(BC967+SUMPRODUCT((AA$4:AA$1569&gt;=BC$4:BC$1569)*(AA$4:AA$1569-BC$4:BC$1569))/MAX(1,COUNTIF(AA$4:AA$1569,"&lt;"&amp;BC967+0.01)),BC967))</f>
        <v/>
      </c>
      <c r="BR967" s="9">
        <f>IF(AB967&gt;=BD967,0,IFERROR(BD967+SUMPRODUCT((AB$4:AB$1569&gt;=BD$4:BD$1569)*(AB$4:AB$1569-BD$4:BD$1569))/MAX(1,COUNTIF(AB$4:AB$1569,"&lt;"&amp;BD967+0.01)),BD967))</f>
        <v/>
      </c>
      <c r="BS967" s="9">
        <f>IF(AC967&gt;=BE967,0,IFERROR(BE967+SUMPRODUCT((AC$4:AC$1569&gt;=BE$4:BE$1569)*(AC$4:AC$1569-BE$4:BE$1569))/MAX(1,COUNTIF(AC$4:AC$1569,"&lt;"&amp;BE967+0.01)),BE967))</f>
        <v/>
      </c>
      <c r="BT967" s="9">
        <f>IF(AD967&gt;=BF967,0,IFERROR(BF967+SUMPRODUCT((AD$4:AD$1569&gt;=BF$4:BF$1569)*(AD$4:AD$1569-BF$4:BF$1569))/MAX(1,COUNTIF(AD$4:AD$1569,"&lt;"&amp;BF967+0.01)),BF967))</f>
        <v/>
      </c>
      <c r="BU967" s="9">
        <f>IF(AE967&gt;=BG967,0,IFERROR(BG967+SUMPRODUCT((AE$4:AE$1569&gt;=BG$4:BG$1569)*(AE$4:AE$1569-BG$4:BG$1569))/MAX(1,COUNTIF(AE$4:AE$1569,"&lt;"&amp;BG967+0.01)),BG967))</f>
        <v/>
      </c>
      <c r="BV967" s="9">
        <f>IF(AF967&gt;=BH967,0,IFERROR(BH967+SUMPRODUCT((AF$4:AF$1569&gt;=BH$4:BH$1569)*(AF$4:AF$1569-BH$4:BH$1569))/MAX(1,COUNTIF(AF$4:AF$1569,"&lt;"&amp;BH967+0.01)),BH967))</f>
        <v/>
      </c>
      <c r="BW967" s="9">
        <f>IF(AG967&gt;=BI967,0,IFERROR(BI967+SUMPRODUCT((AG$4:AG$1569&gt;=BI$4:BI$1569)*(AG$4:AG$1569-BI$4:BI$1569))/MAX(1,COUNTIF(AG$4:AG$1569,"&lt;"&amp;BI967+0.01)),BI967))</f>
        <v/>
      </c>
      <c r="BX967" s="9">
        <f>IF(AH967&gt;=BJ967,0,IFERROR(BJ967+SUMPRODUCT((AH$4:AH$1569&gt;=BJ$4:BJ$1569)*(AH$4:AH$1569-BJ$4:BJ$1569))/MAX(1,COUNTIF(AH$4:AH$1569,"&lt;"&amp;BJ967+0.01)),BJ967))</f>
        <v/>
      </c>
      <c r="BY967" s="9">
        <f>IF(AI967&gt;=BK967,0,IFERROR(BK967+SUMPRODUCT((AI$4:AI$1569&gt;=BK$4:BK$1569)*(AI$4:AI$1569-BK$4:BK$1569))/MAX(1,COUNTIF(AI$4:AI$1569,"&lt;"&amp;BK967+0.01)),BK967))</f>
        <v/>
      </c>
      <c r="BZ967" s="9">
        <f>IF(AJ967&gt;=BL967,0,IFERROR(BL967+SUMPRODUCT((AJ$4:AJ$1569&gt;=BL$4:BL$1569)*(AJ$4:AJ$1569-BL$4:BL$1569))/MAX(1,COUNTIF(AJ$4:AJ$1569,"&lt;"&amp;BL967+0.01)),BL967))</f>
        <v/>
      </c>
      <c r="CA967" s="9">
        <f>IF(AK967&gt;=BM967,0,IFERROR(BM967+SUMPRODUCT((AK$4:AK$1569&gt;=BM$4:BM$1569)*(AK$4:AK$1569-BM$4:BM$1569))/MAX(1,COUNTIF(AK$4:AK$1569,"&lt;"&amp;BM967+0.01)),BM967))</f>
        <v/>
      </c>
      <c r="CB967" s="9">
        <f>IF(AL967&gt;=BN967,0,IFERROR(BN967+SUMPRODUCT((AL$4:AL$1569&gt;=BN$4:BN$1569)*(AL$4:AL$1569-BN$4:BN$1569))/MAX(1,COUNTIF(AL$4:AL$1569,"&lt;"&amp;BN967+0.01)),BN967))</f>
        <v/>
      </c>
      <c r="CC967" s="5">
        <f>IF(AO967="🟢","VERDE",IF(AO967="🟡","AMARELO",IF(AO967="🟠","VERMELHO",IF(AO967="🔴","VERMELHO","ROXO"))))</f>
        <v/>
      </c>
      <c r="CD967" s="5" t="inlineStr">
        <is>
          <t>🌎 REGIÕES</t>
        </is>
      </c>
      <c r="CE967" s="5" t="inlineStr">
        <is>
          <t>SEM REDE</t>
        </is>
      </c>
    </row>
    <row r="968">
      <c r="A968" s="5" t="inlineStr">
        <is>
          <t>32551306000122</t>
        </is>
      </c>
      <c r="B968" s="5" t="inlineStr">
        <is>
          <t>ERLO &amp; AZEVEDO COMERCIO DE ALIMENTOS LTD</t>
        </is>
      </c>
      <c r="C968" s="5" t="inlineStr">
        <is>
          <t>06 - INTERNA - DIVINA TERRA</t>
        </is>
      </c>
      <c r="D968" s="5" t="inlineStr">
        <is>
          <t>DAIANE STAVICKI</t>
        </is>
      </c>
      <c r="E968" s="5" t="inlineStr"/>
      <c r="F968" s="5">
        <f>IFERROR(VLOOKUP(C968,$AS$4:$AT$25,2,FALSE),"")</f>
        <v/>
      </c>
      <c r="G968" s="6">
        <f>IFERROR(VLOOKUP(C968,$AS$4:$AX$25,6,FALSE),"")</f>
        <v/>
      </c>
      <c r="H968" s="5">
        <f>IFERROR(VLOOKUP(C968,$AS$4:$AY$25,7,FALSE),"")</f>
        <v/>
      </c>
      <c r="I968" s="5">
        <f>IFERROR(VLOOKUP(C968,$AS$4:$AZ$25,8,FALSE),"")</f>
        <v/>
      </c>
      <c r="J968" s="7" t="inlineStr">
        <is>
          <t>.</t>
        </is>
      </c>
      <c r="K968" s="5" t="inlineStr">
        <is>
          <t>NACIONAL</t>
        </is>
      </c>
      <c r="L968" s="8" t="n">
        <v>6566.037735849057</v>
      </c>
      <c r="M968" s="9" t="n">
        <v>452.8301886792453</v>
      </c>
      <c r="N968" s="9" t="n">
        <v>481.1320754716981</v>
      </c>
      <c r="O968" s="9" t="n">
        <v>481.1320754716981</v>
      </c>
      <c r="P968" s="9" t="n">
        <v>509.4339622641509</v>
      </c>
      <c r="Q968" s="9" t="n">
        <v>509.4339622641509</v>
      </c>
      <c r="R968" s="9" t="n">
        <v>537.7358490566038</v>
      </c>
      <c r="S968" s="9" t="n">
        <v>566.0377358490566</v>
      </c>
      <c r="T968" s="9" t="n">
        <v>566.0377358490566</v>
      </c>
      <c r="U968" s="9" t="n">
        <v>594.3396226415094</v>
      </c>
      <c r="V968" s="9" t="n">
        <v>594.3396226415094</v>
      </c>
      <c r="W968" s="9" t="n">
        <v>622.6415094339623</v>
      </c>
      <c r="X968" s="9" t="n">
        <v>650.9433962264151</v>
      </c>
      <c r="Y968" s="7" t="inlineStr">
        <is>
          <t>.</t>
        </is>
      </c>
      <c r="Z968" s="8">
        <f>SUM(AA968:AL968)</f>
        <v/>
      </c>
      <c r="AA968" s="9" t="n">
        <v>0</v>
      </c>
      <c r="AB968" s="9" t="n">
        <v>0</v>
      </c>
      <c r="AC968" s="9" t="n">
        <v>0</v>
      </c>
      <c r="AD968" s="9" t="n">
        <v>0</v>
      </c>
      <c r="AE968" s="9" t="n">
        <v>0</v>
      </c>
      <c r="AF968" s="9" t="n">
        <v>0</v>
      </c>
      <c r="AG968" s="9" t="n">
        <v>0</v>
      </c>
      <c r="AH968" s="9" t="n">
        <v>0</v>
      </c>
      <c r="AI968" s="9" t="n">
        <v>0</v>
      </c>
      <c r="AJ968" s="9" t="n">
        <v>0</v>
      </c>
      <c r="AK968" s="9" t="n">
        <v>0</v>
      </c>
      <c r="AL968" s="9" t="n">
        <v>0</v>
      </c>
      <c r="AM968" s="7" t="inlineStr">
        <is>
          <t>.</t>
        </is>
      </c>
      <c r="AN968" s="6">
        <f>IF(L968=0,0,Z968/L968)</f>
        <v/>
      </c>
      <c r="AO968" s="5">
        <f>IF(AN968="","",IF(AN968&gt;=0.9,"🟢",IF(AN968&gt;=0.7,"🟡",IF(AN968&gt;=0.5,"🟠","🔴"))))</f>
        <v/>
      </c>
      <c r="AP968" s="9">
        <f>IF(L968=0,0,L968-Z968)</f>
        <v/>
      </c>
      <c r="AQ968" s="5">
        <f>IF(Z968=0,"",RANK(Z968,Z$4:Z$1569,0))</f>
        <v/>
      </c>
      <c r="AR968" s="7" t="inlineStr">
        <is>
          <t>.</t>
        </is>
      </c>
      <c r="BA968" s="7" t="inlineStr">
        <is>
          <t>.</t>
        </is>
      </c>
      <c r="BB968" s="9">
        <f>SUM(L$4:L$1569)/COUNTA(A$4:A$1569)</f>
        <v/>
      </c>
      <c r="BC968" s="9">
        <f>SUM(M$4:M$1569)/COUNTA(A$4:A$1569)</f>
        <v/>
      </c>
      <c r="BD968" s="9">
        <f>SUM(N$4:N$1569)/COUNTA(A$4:A$1569)</f>
        <v/>
      </c>
      <c r="BE968" s="9">
        <f>SUM(O$4:O$1569)/COUNTA(A$4:A$1569)</f>
        <v/>
      </c>
      <c r="BF968" s="9">
        <f>SUM(P$4:P$1569)/COUNTA(A$4:A$1569)</f>
        <v/>
      </c>
      <c r="BG968" s="9">
        <f>SUM(Q$4:Q$1569)/COUNTA(A$4:A$1569)</f>
        <v/>
      </c>
      <c r="BH968" s="9">
        <f>SUM(R$4:R$1569)/COUNTA(A$4:A$1569)</f>
        <v/>
      </c>
      <c r="BI968" s="9">
        <f>SUM(S$4:S$1569)/COUNTA(A$4:A$1569)</f>
        <v/>
      </c>
      <c r="BJ968" s="9">
        <f>SUM(T$4:T$1569)/COUNTA(A$4:A$1569)</f>
        <v/>
      </c>
      <c r="BK968" s="9">
        <f>SUM(U$4:U$1569)/COUNTA(A$4:A$1569)</f>
        <v/>
      </c>
      <c r="BL968" s="9">
        <f>SUM(V$4:V$1569)/COUNTA(A$4:A$1569)</f>
        <v/>
      </c>
      <c r="BM968" s="9">
        <f>SUM(W$4:W$1569)/COUNTA(A$4:A$1569)</f>
        <v/>
      </c>
      <c r="BN968" s="9">
        <f>SUM(X$4:X$1569)/COUNTA(A$4:A$1569)</f>
        <v/>
      </c>
      <c r="BO968" s="7" t="inlineStr">
        <is>
          <t>.</t>
        </is>
      </c>
      <c r="BP968" s="9">
        <f>IF(Z968&gt;=BB968,0,IFERROR(BB968+(SUMPRODUCT((Z$4:Z$1569&gt;=BB$4:BB$1569)*(Z$4:Z$1569-BB$4:BB$1569))/MAX(1,COUNTIF(Z$4:Z$1569,"&lt;"&amp;BB968+0.01))),BB968))</f>
        <v/>
      </c>
      <c r="BQ968" s="9">
        <f>IF(AA968&gt;=BC968,0,IFERROR(BC968+SUMPRODUCT((AA$4:AA$1569&gt;=BC$4:BC$1569)*(AA$4:AA$1569-BC$4:BC$1569))/MAX(1,COUNTIF(AA$4:AA$1569,"&lt;"&amp;BC968+0.01)),BC968))</f>
        <v/>
      </c>
      <c r="BR968" s="9">
        <f>IF(AB968&gt;=BD968,0,IFERROR(BD968+SUMPRODUCT((AB$4:AB$1569&gt;=BD$4:BD$1569)*(AB$4:AB$1569-BD$4:BD$1569))/MAX(1,COUNTIF(AB$4:AB$1569,"&lt;"&amp;BD968+0.01)),BD968))</f>
        <v/>
      </c>
      <c r="BS968" s="9">
        <f>IF(AC968&gt;=BE968,0,IFERROR(BE968+SUMPRODUCT((AC$4:AC$1569&gt;=BE$4:BE$1569)*(AC$4:AC$1569-BE$4:BE$1569))/MAX(1,COUNTIF(AC$4:AC$1569,"&lt;"&amp;BE968+0.01)),BE968))</f>
        <v/>
      </c>
      <c r="BT968" s="9">
        <f>IF(AD968&gt;=BF968,0,IFERROR(BF968+SUMPRODUCT((AD$4:AD$1569&gt;=BF$4:BF$1569)*(AD$4:AD$1569-BF$4:BF$1569))/MAX(1,COUNTIF(AD$4:AD$1569,"&lt;"&amp;BF968+0.01)),BF968))</f>
        <v/>
      </c>
      <c r="BU968" s="9">
        <f>IF(AE968&gt;=BG968,0,IFERROR(BG968+SUMPRODUCT((AE$4:AE$1569&gt;=BG$4:BG$1569)*(AE$4:AE$1569-BG$4:BG$1569))/MAX(1,COUNTIF(AE$4:AE$1569,"&lt;"&amp;BG968+0.01)),BG968))</f>
        <v/>
      </c>
      <c r="BV968" s="9">
        <f>IF(AF968&gt;=BH968,0,IFERROR(BH968+SUMPRODUCT((AF$4:AF$1569&gt;=BH$4:BH$1569)*(AF$4:AF$1569-BH$4:BH$1569))/MAX(1,COUNTIF(AF$4:AF$1569,"&lt;"&amp;BH968+0.01)),BH968))</f>
        <v/>
      </c>
      <c r="BW968" s="9">
        <f>IF(AG968&gt;=BI968,0,IFERROR(BI968+SUMPRODUCT((AG$4:AG$1569&gt;=BI$4:BI$1569)*(AG$4:AG$1569-BI$4:BI$1569))/MAX(1,COUNTIF(AG$4:AG$1569,"&lt;"&amp;BI968+0.01)),BI968))</f>
        <v/>
      </c>
      <c r="BX968" s="9">
        <f>IF(AH968&gt;=BJ968,0,IFERROR(BJ968+SUMPRODUCT((AH$4:AH$1569&gt;=BJ$4:BJ$1569)*(AH$4:AH$1569-BJ$4:BJ$1569))/MAX(1,COUNTIF(AH$4:AH$1569,"&lt;"&amp;BJ968+0.01)),BJ968))</f>
        <v/>
      </c>
      <c r="BY968" s="9">
        <f>IF(AI968&gt;=BK968,0,IFERROR(BK968+SUMPRODUCT((AI$4:AI$1569&gt;=BK$4:BK$1569)*(AI$4:AI$1569-BK$4:BK$1569))/MAX(1,COUNTIF(AI$4:AI$1569,"&lt;"&amp;BK968+0.01)),BK968))</f>
        <v/>
      </c>
      <c r="BZ968" s="9">
        <f>IF(AJ968&gt;=BL968,0,IFERROR(BL968+SUMPRODUCT((AJ$4:AJ$1569&gt;=BL$4:BL$1569)*(AJ$4:AJ$1569-BL$4:BL$1569))/MAX(1,COUNTIF(AJ$4:AJ$1569,"&lt;"&amp;BL968+0.01)),BL968))</f>
        <v/>
      </c>
      <c r="CA968" s="9">
        <f>IF(AK968&gt;=BM968,0,IFERROR(BM968+SUMPRODUCT((AK$4:AK$1569&gt;=BM$4:BM$1569)*(AK$4:AK$1569-BM$4:BM$1569))/MAX(1,COUNTIF(AK$4:AK$1569,"&lt;"&amp;BM968+0.01)),BM968))</f>
        <v/>
      </c>
      <c r="CB968" s="9">
        <f>IF(AL968&gt;=BN968,0,IFERROR(BN968+SUMPRODUCT((AL$4:AL$1569&gt;=BN$4:BN$1569)*(AL$4:AL$1569-BN$4:BN$1569))/MAX(1,COUNTIF(AL$4:AL$1569,"&lt;"&amp;BN968+0.01)),BN968))</f>
        <v/>
      </c>
      <c r="CC968" s="5">
        <f>IF(AO968="🟢","VERDE",IF(AO968="🟡","AMARELO",IF(AO968="🟠","VERMELHO",IF(AO968="🔴","VERMELHO","ROXO"))))</f>
        <v/>
      </c>
      <c r="CD968" s="5" t="inlineStr">
        <is>
          <t>🏢 REDES</t>
        </is>
      </c>
      <c r="CE968" s="5" t="inlineStr">
        <is>
          <t>DIVINA TERRA</t>
        </is>
      </c>
    </row>
    <row r="969">
      <c r="A969" s="5" t="inlineStr">
        <is>
          <t>32563029000178</t>
        </is>
      </c>
      <c r="B969" s="5" t="inlineStr">
        <is>
          <t>EMPORIO TARUMA LTDA - ME</t>
        </is>
      </c>
      <c r="C969" s="5" t="inlineStr">
        <is>
          <t>06 - SEM GRUPO</t>
        </is>
      </c>
      <c r="D969" s="5" t="inlineStr">
        <is>
          <t>LARISSA PADILHA</t>
        </is>
      </c>
      <c r="E969" s="5" t="inlineStr">
        <is>
          <t>GO</t>
        </is>
      </c>
      <c r="F969" s="5">
        <f>IFERROR(VLOOKUP(C969,$AS$4:$AT$25,2,FALSE),"")</f>
        <v/>
      </c>
      <c r="G969" s="6">
        <f>IFERROR(VLOOKUP(C969,$AS$4:$AX$25,6,FALSE),"")</f>
        <v/>
      </c>
      <c r="H969" s="5">
        <f>IFERROR(VLOOKUP(C969,$AS$4:$AY$25,7,FALSE),"")</f>
        <v/>
      </c>
      <c r="I969" s="5">
        <f>IFERROR(VLOOKUP(C969,$AS$4:$AZ$25,8,FALSE),"")</f>
        <v/>
      </c>
      <c r="J969" s="7" t="inlineStr">
        <is>
          <t>.</t>
        </is>
      </c>
      <c r="K969" s="5" t="inlineStr">
        <is>
          <t>CENTRO OESTE</t>
        </is>
      </c>
      <c r="L969" s="8" t="n">
        <v>1494.339622641509</v>
      </c>
      <c r="M969" s="9" t="n">
        <v>124.5283018867924</v>
      </c>
      <c r="N969" s="9" t="n">
        <v>124.5283018867924</v>
      </c>
      <c r="O969" s="9" t="n">
        <v>124.5283018867924</v>
      </c>
      <c r="P969" s="9" t="n">
        <v>124.5283018867924</v>
      </c>
      <c r="Q969" s="9" t="n">
        <v>124.5283018867924</v>
      </c>
      <c r="R969" s="9" t="n">
        <v>124.5283018867924</v>
      </c>
      <c r="S969" s="9" t="n">
        <v>124.5283018867924</v>
      </c>
      <c r="T969" s="9" t="n">
        <v>124.5283018867924</v>
      </c>
      <c r="U969" s="9" t="n">
        <v>124.5283018867924</v>
      </c>
      <c r="V969" s="9" t="n">
        <v>124.5283018867924</v>
      </c>
      <c r="W969" s="9" t="n">
        <v>124.5283018867924</v>
      </c>
      <c r="X969" s="9" t="n">
        <v>124.5283018867924</v>
      </c>
      <c r="Y969" s="7" t="inlineStr">
        <is>
          <t>.</t>
        </is>
      </c>
      <c r="Z969" s="8">
        <f>SUM(AA969:AL969)</f>
        <v/>
      </c>
      <c r="AA969" s="9" t="n">
        <v>0</v>
      </c>
      <c r="AB969" s="9" t="n">
        <v>0</v>
      </c>
      <c r="AC969" s="9" t="n">
        <v>0</v>
      </c>
      <c r="AD969" s="9" t="n">
        <v>0</v>
      </c>
      <c r="AE969" s="9" t="n">
        <v>0</v>
      </c>
      <c r="AF969" s="9" t="n">
        <v>0</v>
      </c>
      <c r="AG969" s="9" t="n">
        <v>0</v>
      </c>
      <c r="AH969" s="9" t="n">
        <v>0</v>
      </c>
      <c r="AI969" s="9" t="n">
        <v>0</v>
      </c>
      <c r="AJ969" s="9" t="n">
        <v>0</v>
      </c>
      <c r="AK969" s="9" t="n">
        <v>0</v>
      </c>
      <c r="AL969" s="9" t="n">
        <v>0</v>
      </c>
      <c r="AM969" s="7" t="inlineStr">
        <is>
          <t>.</t>
        </is>
      </c>
      <c r="AN969" s="6">
        <f>IF(L969=0,0,Z969/L969)</f>
        <v/>
      </c>
      <c r="AO969" s="5">
        <f>IF(AN969="","",IF(AN969&gt;=0.9,"🟢",IF(AN969&gt;=0.7,"🟡",IF(AN969&gt;=0.5,"🟠","🔴"))))</f>
        <v/>
      </c>
      <c r="AP969" s="9">
        <f>IF(L969=0,0,L969-Z969)</f>
        <v/>
      </c>
      <c r="AQ969" s="5">
        <f>IF(Z969=0,"",RANK(Z969,Z$4:Z$1569,0))</f>
        <v/>
      </c>
      <c r="AR969" s="7" t="inlineStr">
        <is>
          <t>.</t>
        </is>
      </c>
      <c r="BA969" s="7" t="inlineStr">
        <is>
          <t>.</t>
        </is>
      </c>
      <c r="BB969" s="9">
        <f>SUM(L$4:L$1569)/COUNTA(A$4:A$1569)</f>
        <v/>
      </c>
      <c r="BC969" s="9">
        <f>SUM(M$4:M$1569)/COUNTA(A$4:A$1569)</f>
        <v/>
      </c>
      <c r="BD969" s="9">
        <f>SUM(N$4:N$1569)/COUNTA(A$4:A$1569)</f>
        <v/>
      </c>
      <c r="BE969" s="9">
        <f>SUM(O$4:O$1569)/COUNTA(A$4:A$1569)</f>
        <v/>
      </c>
      <c r="BF969" s="9">
        <f>SUM(P$4:P$1569)/COUNTA(A$4:A$1569)</f>
        <v/>
      </c>
      <c r="BG969" s="9">
        <f>SUM(Q$4:Q$1569)/COUNTA(A$4:A$1569)</f>
        <v/>
      </c>
      <c r="BH969" s="9">
        <f>SUM(R$4:R$1569)/COUNTA(A$4:A$1569)</f>
        <v/>
      </c>
      <c r="BI969" s="9">
        <f>SUM(S$4:S$1569)/COUNTA(A$4:A$1569)</f>
        <v/>
      </c>
      <c r="BJ969" s="9">
        <f>SUM(T$4:T$1569)/COUNTA(A$4:A$1569)</f>
        <v/>
      </c>
      <c r="BK969" s="9">
        <f>SUM(U$4:U$1569)/COUNTA(A$4:A$1569)</f>
        <v/>
      </c>
      <c r="BL969" s="9">
        <f>SUM(V$4:V$1569)/COUNTA(A$4:A$1569)</f>
        <v/>
      </c>
      <c r="BM969" s="9">
        <f>SUM(W$4:W$1569)/COUNTA(A$4:A$1569)</f>
        <v/>
      </c>
      <c r="BN969" s="9">
        <f>SUM(X$4:X$1569)/COUNTA(A$4:A$1569)</f>
        <v/>
      </c>
      <c r="BO969" s="7" t="inlineStr">
        <is>
          <t>.</t>
        </is>
      </c>
      <c r="BP969" s="9">
        <f>IF(Z969&gt;=BB969,0,IFERROR(BB969+(SUMPRODUCT((Z$4:Z$1569&gt;=BB$4:BB$1569)*(Z$4:Z$1569-BB$4:BB$1569))/MAX(1,COUNTIF(Z$4:Z$1569,"&lt;"&amp;BB969+0.01))),BB969))</f>
        <v/>
      </c>
      <c r="BQ969" s="9">
        <f>IF(AA969&gt;=BC969,0,IFERROR(BC969+SUMPRODUCT((AA$4:AA$1569&gt;=BC$4:BC$1569)*(AA$4:AA$1569-BC$4:BC$1569))/MAX(1,COUNTIF(AA$4:AA$1569,"&lt;"&amp;BC969+0.01)),BC969))</f>
        <v/>
      </c>
      <c r="BR969" s="9">
        <f>IF(AB969&gt;=BD969,0,IFERROR(BD969+SUMPRODUCT((AB$4:AB$1569&gt;=BD$4:BD$1569)*(AB$4:AB$1569-BD$4:BD$1569))/MAX(1,COUNTIF(AB$4:AB$1569,"&lt;"&amp;BD969+0.01)),BD969))</f>
        <v/>
      </c>
      <c r="BS969" s="9">
        <f>IF(AC969&gt;=BE969,0,IFERROR(BE969+SUMPRODUCT((AC$4:AC$1569&gt;=BE$4:BE$1569)*(AC$4:AC$1569-BE$4:BE$1569))/MAX(1,COUNTIF(AC$4:AC$1569,"&lt;"&amp;BE969+0.01)),BE969))</f>
        <v/>
      </c>
      <c r="BT969" s="9">
        <f>IF(AD969&gt;=BF969,0,IFERROR(BF969+SUMPRODUCT((AD$4:AD$1569&gt;=BF$4:BF$1569)*(AD$4:AD$1569-BF$4:BF$1569))/MAX(1,COUNTIF(AD$4:AD$1569,"&lt;"&amp;BF969+0.01)),BF969))</f>
        <v/>
      </c>
      <c r="BU969" s="9">
        <f>IF(AE969&gt;=BG969,0,IFERROR(BG969+SUMPRODUCT((AE$4:AE$1569&gt;=BG$4:BG$1569)*(AE$4:AE$1569-BG$4:BG$1569))/MAX(1,COUNTIF(AE$4:AE$1569,"&lt;"&amp;BG969+0.01)),BG969))</f>
        <v/>
      </c>
      <c r="BV969" s="9">
        <f>IF(AF969&gt;=BH969,0,IFERROR(BH969+SUMPRODUCT((AF$4:AF$1569&gt;=BH$4:BH$1569)*(AF$4:AF$1569-BH$4:BH$1569))/MAX(1,COUNTIF(AF$4:AF$1569,"&lt;"&amp;BH969+0.01)),BH969))</f>
        <v/>
      </c>
      <c r="BW969" s="9">
        <f>IF(AG969&gt;=BI969,0,IFERROR(BI969+SUMPRODUCT((AG$4:AG$1569&gt;=BI$4:BI$1569)*(AG$4:AG$1569-BI$4:BI$1569))/MAX(1,COUNTIF(AG$4:AG$1569,"&lt;"&amp;BI969+0.01)),BI969))</f>
        <v/>
      </c>
      <c r="BX969" s="9">
        <f>IF(AH969&gt;=BJ969,0,IFERROR(BJ969+SUMPRODUCT((AH$4:AH$1569&gt;=BJ$4:BJ$1569)*(AH$4:AH$1569-BJ$4:BJ$1569))/MAX(1,COUNTIF(AH$4:AH$1569,"&lt;"&amp;BJ969+0.01)),BJ969))</f>
        <v/>
      </c>
      <c r="BY969" s="9">
        <f>IF(AI969&gt;=BK969,0,IFERROR(BK969+SUMPRODUCT((AI$4:AI$1569&gt;=BK$4:BK$1569)*(AI$4:AI$1569-BK$4:BK$1569))/MAX(1,COUNTIF(AI$4:AI$1569,"&lt;"&amp;BK969+0.01)),BK969))</f>
        <v/>
      </c>
      <c r="BZ969" s="9">
        <f>IF(AJ969&gt;=BL969,0,IFERROR(BL969+SUMPRODUCT((AJ$4:AJ$1569&gt;=BL$4:BL$1569)*(AJ$4:AJ$1569-BL$4:BL$1569))/MAX(1,COUNTIF(AJ$4:AJ$1569,"&lt;"&amp;BL969+0.01)),BL969))</f>
        <v/>
      </c>
      <c r="CA969" s="9">
        <f>IF(AK969&gt;=BM969,0,IFERROR(BM969+SUMPRODUCT((AK$4:AK$1569&gt;=BM$4:BM$1569)*(AK$4:AK$1569-BM$4:BM$1569))/MAX(1,COUNTIF(AK$4:AK$1569,"&lt;"&amp;BM969+0.01)),BM969))</f>
        <v/>
      </c>
      <c r="CB969" s="9">
        <f>IF(AL969&gt;=BN969,0,IFERROR(BN969+SUMPRODUCT((AL$4:AL$1569&gt;=BN$4:BN$1569)*(AL$4:AL$1569-BN$4:BN$1569))/MAX(1,COUNTIF(AL$4:AL$1569,"&lt;"&amp;BN969+0.01)),BN969))</f>
        <v/>
      </c>
      <c r="CC969" s="5">
        <f>IF(AO969="🟢","VERDE",IF(AO969="🟡","AMARELO",IF(AO969="🟠","VERMELHO",IF(AO969="🔴","VERMELHO","ROXO"))))</f>
        <v/>
      </c>
      <c r="CD969" s="5" t="inlineStr">
        <is>
          <t>🌎 REGIÕES</t>
        </is>
      </c>
      <c r="CE969" s="5" t="inlineStr">
        <is>
          <t>SEM REDE</t>
        </is>
      </c>
    </row>
    <row r="970">
      <c r="A970" s="5" t="inlineStr">
        <is>
          <t>32565088000185</t>
        </is>
      </c>
      <c r="B970" s="5" t="inlineStr">
        <is>
          <t>A F S IMPERATRIZ LTDA - EPP</t>
        </is>
      </c>
      <c r="C970" s="5" t="inlineStr">
        <is>
          <t>06 - INTERNA - ARMAZEM FIT STORE</t>
        </is>
      </c>
      <c r="D970" s="5" t="inlineStr">
        <is>
          <t>DAIANE STAVICKI</t>
        </is>
      </c>
      <c r="E970" s="5" t="inlineStr">
        <is>
          <t>MA</t>
        </is>
      </c>
      <c r="F970" s="5">
        <f>IFERROR(VLOOKUP(C970,$AS$4:$AT$25,2,FALSE),"")</f>
        <v/>
      </c>
      <c r="G970" s="6">
        <f>IFERROR(VLOOKUP(C970,$AS$4:$AX$25,6,FALSE),"")</f>
        <v/>
      </c>
      <c r="H970" s="5">
        <f>IFERROR(VLOOKUP(C970,$AS$4:$AY$25,7,FALSE),"")</f>
        <v/>
      </c>
      <c r="I970" s="5">
        <f>IFERROR(VLOOKUP(C970,$AS$4:$AZ$25,8,FALSE),"")</f>
        <v/>
      </c>
      <c r="J970" s="7" t="inlineStr">
        <is>
          <t>.</t>
        </is>
      </c>
      <c r="K970" s="5" t="inlineStr">
        <is>
          <t>NORTE + MA</t>
        </is>
      </c>
      <c r="L970" s="8" t="n">
        <v>7200</v>
      </c>
      <c r="M970" s="9" t="n">
        <v>600</v>
      </c>
      <c r="N970" s="9" t="n">
        <v>600</v>
      </c>
      <c r="O970" s="9" t="n">
        <v>600</v>
      </c>
      <c r="P970" s="9" t="n">
        <v>600</v>
      </c>
      <c r="Q970" s="9" t="n">
        <v>600</v>
      </c>
      <c r="R970" s="9" t="n">
        <v>600</v>
      </c>
      <c r="S970" s="9" t="n">
        <v>600</v>
      </c>
      <c r="T970" s="9" t="n">
        <v>600</v>
      </c>
      <c r="U970" s="9" t="n">
        <v>600</v>
      </c>
      <c r="V970" s="9" t="n">
        <v>600</v>
      </c>
      <c r="W970" s="9" t="n">
        <v>600</v>
      </c>
      <c r="X970" s="9" t="n">
        <v>600</v>
      </c>
      <c r="Y970" s="7" t="inlineStr">
        <is>
          <t>.</t>
        </is>
      </c>
      <c r="Z970" s="8">
        <f>SUM(AA970:AL970)</f>
        <v/>
      </c>
      <c r="AA970" s="9" t="n">
        <v>0</v>
      </c>
      <c r="AB970" s="9" t="n">
        <v>0</v>
      </c>
      <c r="AC970" s="9" t="n">
        <v>0</v>
      </c>
      <c r="AD970" s="9" t="n">
        <v>0</v>
      </c>
      <c r="AE970" s="9" t="n">
        <v>0</v>
      </c>
      <c r="AF970" s="9" t="n">
        <v>0</v>
      </c>
      <c r="AG970" s="9" t="n">
        <v>0</v>
      </c>
      <c r="AH970" s="9" t="n">
        <v>0</v>
      </c>
      <c r="AI970" s="9" t="n">
        <v>0</v>
      </c>
      <c r="AJ970" s="9" t="n">
        <v>0</v>
      </c>
      <c r="AK970" s="9" t="n">
        <v>0</v>
      </c>
      <c r="AL970" s="9" t="n">
        <v>0</v>
      </c>
      <c r="AM970" s="7" t="inlineStr">
        <is>
          <t>.</t>
        </is>
      </c>
      <c r="AN970" s="6">
        <f>IF(L970=0,0,Z970/L970)</f>
        <v/>
      </c>
      <c r="AO970" s="5">
        <f>IF(AN970="","",IF(AN970&gt;=0.9,"🟢",IF(AN970&gt;=0.7,"🟡",IF(AN970&gt;=0.5,"🟠","🔴"))))</f>
        <v/>
      </c>
      <c r="AP970" s="9">
        <f>IF(L970=0,0,L970-Z970)</f>
        <v/>
      </c>
      <c r="AQ970" s="5">
        <f>IF(Z970=0,"",RANK(Z970,Z$4:Z$1569,0))</f>
        <v/>
      </c>
      <c r="AR970" s="7" t="inlineStr">
        <is>
          <t>.</t>
        </is>
      </c>
      <c r="BA970" s="7" t="inlineStr">
        <is>
          <t>.</t>
        </is>
      </c>
      <c r="BB970" s="9">
        <f>SUM(L$4:L$1569)/COUNTA(A$4:A$1569)</f>
        <v/>
      </c>
      <c r="BC970" s="9">
        <f>SUM(M$4:M$1569)/COUNTA(A$4:A$1569)</f>
        <v/>
      </c>
      <c r="BD970" s="9">
        <f>SUM(N$4:N$1569)/COUNTA(A$4:A$1569)</f>
        <v/>
      </c>
      <c r="BE970" s="9">
        <f>SUM(O$4:O$1569)/COUNTA(A$4:A$1569)</f>
        <v/>
      </c>
      <c r="BF970" s="9">
        <f>SUM(P$4:P$1569)/COUNTA(A$4:A$1569)</f>
        <v/>
      </c>
      <c r="BG970" s="9">
        <f>SUM(Q$4:Q$1569)/COUNTA(A$4:A$1569)</f>
        <v/>
      </c>
      <c r="BH970" s="9">
        <f>SUM(R$4:R$1569)/COUNTA(A$4:A$1569)</f>
        <v/>
      </c>
      <c r="BI970" s="9">
        <f>SUM(S$4:S$1569)/COUNTA(A$4:A$1569)</f>
        <v/>
      </c>
      <c r="BJ970" s="9">
        <f>SUM(T$4:T$1569)/COUNTA(A$4:A$1569)</f>
        <v/>
      </c>
      <c r="BK970" s="9">
        <f>SUM(U$4:U$1569)/COUNTA(A$4:A$1569)</f>
        <v/>
      </c>
      <c r="BL970" s="9">
        <f>SUM(V$4:V$1569)/COUNTA(A$4:A$1569)</f>
        <v/>
      </c>
      <c r="BM970" s="9">
        <f>SUM(W$4:W$1569)/COUNTA(A$4:A$1569)</f>
        <v/>
      </c>
      <c r="BN970" s="9">
        <f>SUM(X$4:X$1569)/COUNTA(A$4:A$1569)</f>
        <v/>
      </c>
      <c r="BO970" s="7" t="inlineStr">
        <is>
          <t>.</t>
        </is>
      </c>
      <c r="BP970" s="9">
        <f>IF(Z970&gt;=BB970,0,IFERROR(BB970+(SUMPRODUCT((Z$4:Z$1569&gt;=BB$4:BB$1569)*(Z$4:Z$1569-BB$4:BB$1569))/MAX(1,COUNTIF(Z$4:Z$1569,"&lt;"&amp;BB970+0.01))),BB970))</f>
        <v/>
      </c>
      <c r="BQ970" s="9">
        <f>IF(AA970&gt;=BC970,0,IFERROR(BC970+SUMPRODUCT((AA$4:AA$1569&gt;=BC$4:BC$1569)*(AA$4:AA$1569-BC$4:BC$1569))/MAX(1,COUNTIF(AA$4:AA$1569,"&lt;"&amp;BC970+0.01)),BC970))</f>
        <v/>
      </c>
      <c r="BR970" s="9">
        <f>IF(AB970&gt;=BD970,0,IFERROR(BD970+SUMPRODUCT((AB$4:AB$1569&gt;=BD$4:BD$1569)*(AB$4:AB$1569-BD$4:BD$1569))/MAX(1,COUNTIF(AB$4:AB$1569,"&lt;"&amp;BD970+0.01)),BD970))</f>
        <v/>
      </c>
      <c r="BS970" s="9">
        <f>IF(AC970&gt;=BE970,0,IFERROR(BE970+SUMPRODUCT((AC$4:AC$1569&gt;=BE$4:BE$1569)*(AC$4:AC$1569-BE$4:BE$1569))/MAX(1,COUNTIF(AC$4:AC$1569,"&lt;"&amp;BE970+0.01)),BE970))</f>
        <v/>
      </c>
      <c r="BT970" s="9">
        <f>IF(AD970&gt;=BF970,0,IFERROR(BF970+SUMPRODUCT((AD$4:AD$1569&gt;=BF$4:BF$1569)*(AD$4:AD$1569-BF$4:BF$1569))/MAX(1,COUNTIF(AD$4:AD$1569,"&lt;"&amp;BF970+0.01)),BF970))</f>
        <v/>
      </c>
      <c r="BU970" s="9">
        <f>IF(AE970&gt;=BG970,0,IFERROR(BG970+SUMPRODUCT((AE$4:AE$1569&gt;=BG$4:BG$1569)*(AE$4:AE$1569-BG$4:BG$1569))/MAX(1,COUNTIF(AE$4:AE$1569,"&lt;"&amp;BG970+0.01)),BG970))</f>
        <v/>
      </c>
      <c r="BV970" s="9">
        <f>IF(AF970&gt;=BH970,0,IFERROR(BH970+SUMPRODUCT((AF$4:AF$1569&gt;=BH$4:BH$1569)*(AF$4:AF$1569-BH$4:BH$1569))/MAX(1,COUNTIF(AF$4:AF$1569,"&lt;"&amp;BH970+0.01)),BH970))</f>
        <v/>
      </c>
      <c r="BW970" s="9">
        <f>IF(AG970&gt;=BI970,0,IFERROR(BI970+SUMPRODUCT((AG$4:AG$1569&gt;=BI$4:BI$1569)*(AG$4:AG$1569-BI$4:BI$1569))/MAX(1,COUNTIF(AG$4:AG$1569,"&lt;"&amp;BI970+0.01)),BI970))</f>
        <v/>
      </c>
      <c r="BX970" s="9">
        <f>IF(AH970&gt;=BJ970,0,IFERROR(BJ970+SUMPRODUCT((AH$4:AH$1569&gt;=BJ$4:BJ$1569)*(AH$4:AH$1569-BJ$4:BJ$1569))/MAX(1,COUNTIF(AH$4:AH$1569,"&lt;"&amp;BJ970+0.01)),BJ970))</f>
        <v/>
      </c>
      <c r="BY970" s="9">
        <f>IF(AI970&gt;=BK970,0,IFERROR(BK970+SUMPRODUCT((AI$4:AI$1569&gt;=BK$4:BK$1569)*(AI$4:AI$1569-BK$4:BK$1569))/MAX(1,COUNTIF(AI$4:AI$1569,"&lt;"&amp;BK970+0.01)),BK970))</f>
        <v/>
      </c>
      <c r="BZ970" s="9">
        <f>IF(AJ970&gt;=BL970,0,IFERROR(BL970+SUMPRODUCT((AJ$4:AJ$1569&gt;=BL$4:BL$1569)*(AJ$4:AJ$1569-BL$4:BL$1569))/MAX(1,COUNTIF(AJ$4:AJ$1569,"&lt;"&amp;BL970+0.01)),BL970))</f>
        <v/>
      </c>
      <c r="CA970" s="9">
        <f>IF(AK970&gt;=BM970,0,IFERROR(BM970+SUMPRODUCT((AK$4:AK$1569&gt;=BM$4:BM$1569)*(AK$4:AK$1569-BM$4:BM$1569))/MAX(1,COUNTIF(AK$4:AK$1569,"&lt;"&amp;BM970+0.01)),BM970))</f>
        <v/>
      </c>
      <c r="CB970" s="9">
        <f>IF(AL970&gt;=BN970,0,IFERROR(BN970+SUMPRODUCT((AL$4:AL$1569&gt;=BN$4:BN$1569)*(AL$4:AL$1569-BN$4:BN$1569))/MAX(1,COUNTIF(AL$4:AL$1569,"&lt;"&amp;BN970+0.01)),BN970))</f>
        <v/>
      </c>
      <c r="CC970" s="5">
        <f>IF(AO970="🟢","VERDE",IF(AO970="🟡","AMARELO",IF(AO970="🟠","VERMELHO",IF(AO970="🔴","VERMELHO","ROXO"))))</f>
        <v/>
      </c>
      <c r="CD970" s="5" t="inlineStr">
        <is>
          <t>🏢 REDES</t>
        </is>
      </c>
      <c r="CE970" s="5" t="inlineStr">
        <is>
          <t>ARMAZEM FIT STORE</t>
        </is>
      </c>
    </row>
    <row r="971">
      <c r="A971" s="5" t="inlineStr">
        <is>
          <t>32594709000159</t>
        </is>
      </c>
      <c r="B971" s="5" t="inlineStr">
        <is>
          <t>32.594.709 ENEDIR IZIDIO MATZENBACHER -M</t>
        </is>
      </c>
      <c r="C971" s="5" t="inlineStr">
        <is>
          <t>06 - SEM GRUPO</t>
        </is>
      </c>
      <c r="D971" s="5" t="inlineStr">
        <is>
          <t>HEMANUELE DITZEL (MANU)</t>
        </is>
      </c>
      <c r="E971" s="5" t="inlineStr">
        <is>
          <t>SC</t>
        </is>
      </c>
      <c r="F971" s="5">
        <f>IFERROR(VLOOKUP(C971,$AS$4:$AT$25,2,FALSE),"")</f>
        <v/>
      </c>
      <c r="G971" s="6">
        <f>IFERROR(VLOOKUP(C971,$AS$4:$AX$25,6,FALSE),"")</f>
        <v/>
      </c>
      <c r="H971" s="5">
        <f>IFERROR(VLOOKUP(C971,$AS$4:$AY$25,7,FALSE),"")</f>
        <v/>
      </c>
      <c r="I971" s="5">
        <f>IFERROR(VLOOKUP(C971,$AS$4:$AZ$25,8,FALSE),"")</f>
        <v/>
      </c>
      <c r="J971" s="7" t="inlineStr">
        <is>
          <t>.</t>
        </is>
      </c>
      <c r="K971" s="5" t="inlineStr">
        <is>
          <t>SUL</t>
        </is>
      </c>
      <c r="L971" s="8" t="n">
        <v>1553.191489361702</v>
      </c>
      <c r="M971" s="9" t="n">
        <v>119.1489361702128</v>
      </c>
      <c r="N971" s="9" t="n">
        <v>123.4042553191489</v>
      </c>
      <c r="O971" s="9" t="n">
        <v>123.4042553191489</v>
      </c>
      <c r="P971" s="9" t="n">
        <v>123.4042553191489</v>
      </c>
      <c r="Q971" s="9" t="n">
        <v>127.6595744680851</v>
      </c>
      <c r="R971" s="9" t="n">
        <v>127.6595744680851</v>
      </c>
      <c r="S971" s="9" t="n">
        <v>131.9148936170213</v>
      </c>
      <c r="T971" s="9" t="n">
        <v>131.9148936170213</v>
      </c>
      <c r="U971" s="9" t="n">
        <v>131.9148936170213</v>
      </c>
      <c r="V971" s="9" t="n">
        <v>136.1702127659574</v>
      </c>
      <c r="W971" s="9" t="n">
        <v>136.1702127659574</v>
      </c>
      <c r="X971" s="9" t="n">
        <v>140.4255319148936</v>
      </c>
      <c r="Y971" s="7" t="inlineStr">
        <is>
          <t>.</t>
        </is>
      </c>
      <c r="Z971" s="8">
        <f>SUM(AA971:AL971)</f>
        <v/>
      </c>
      <c r="AA971" s="9" t="n">
        <v>0</v>
      </c>
      <c r="AB971" s="9" t="n">
        <v>0</v>
      </c>
      <c r="AC971" s="9" t="n">
        <v>0</v>
      </c>
      <c r="AD971" s="9" t="n">
        <v>0</v>
      </c>
      <c r="AE971" s="9" t="n">
        <v>0</v>
      </c>
      <c r="AF971" s="9" t="n">
        <v>0</v>
      </c>
      <c r="AG971" s="9" t="n">
        <v>0</v>
      </c>
      <c r="AH971" s="9" t="n">
        <v>0</v>
      </c>
      <c r="AI971" s="9" t="n">
        <v>0</v>
      </c>
      <c r="AJ971" s="9" t="n">
        <v>0</v>
      </c>
      <c r="AK971" s="9" t="n">
        <v>0</v>
      </c>
      <c r="AL971" s="9" t="n">
        <v>0</v>
      </c>
      <c r="AM971" s="7" t="inlineStr">
        <is>
          <t>.</t>
        </is>
      </c>
      <c r="AN971" s="6">
        <f>IF(L971=0,0,Z971/L971)</f>
        <v/>
      </c>
      <c r="AO971" s="5">
        <f>IF(AN971="","",IF(AN971&gt;=0.9,"🟢",IF(AN971&gt;=0.7,"🟡",IF(AN971&gt;=0.5,"🟠","🔴"))))</f>
        <v/>
      </c>
      <c r="AP971" s="9">
        <f>IF(L971=0,0,L971-Z971)</f>
        <v/>
      </c>
      <c r="AQ971" s="5">
        <f>IF(Z971=0,"",RANK(Z971,Z$4:Z$1569,0))</f>
        <v/>
      </c>
      <c r="AR971" s="7" t="inlineStr">
        <is>
          <t>.</t>
        </is>
      </c>
      <c r="BA971" s="7" t="inlineStr">
        <is>
          <t>.</t>
        </is>
      </c>
      <c r="BB971" s="9">
        <f>SUM(L$4:L$1569)/COUNTA(A$4:A$1569)</f>
        <v/>
      </c>
      <c r="BC971" s="9">
        <f>SUM(M$4:M$1569)/COUNTA(A$4:A$1569)</f>
        <v/>
      </c>
      <c r="BD971" s="9">
        <f>SUM(N$4:N$1569)/COUNTA(A$4:A$1569)</f>
        <v/>
      </c>
      <c r="BE971" s="9">
        <f>SUM(O$4:O$1569)/COUNTA(A$4:A$1569)</f>
        <v/>
      </c>
      <c r="BF971" s="9">
        <f>SUM(P$4:P$1569)/COUNTA(A$4:A$1569)</f>
        <v/>
      </c>
      <c r="BG971" s="9">
        <f>SUM(Q$4:Q$1569)/COUNTA(A$4:A$1569)</f>
        <v/>
      </c>
      <c r="BH971" s="9">
        <f>SUM(R$4:R$1569)/COUNTA(A$4:A$1569)</f>
        <v/>
      </c>
      <c r="BI971" s="9">
        <f>SUM(S$4:S$1569)/COUNTA(A$4:A$1569)</f>
        <v/>
      </c>
      <c r="BJ971" s="9">
        <f>SUM(T$4:T$1569)/COUNTA(A$4:A$1569)</f>
        <v/>
      </c>
      <c r="BK971" s="9">
        <f>SUM(U$4:U$1569)/COUNTA(A$4:A$1569)</f>
        <v/>
      </c>
      <c r="BL971" s="9">
        <f>SUM(V$4:V$1569)/COUNTA(A$4:A$1569)</f>
        <v/>
      </c>
      <c r="BM971" s="9">
        <f>SUM(W$4:W$1569)/COUNTA(A$4:A$1569)</f>
        <v/>
      </c>
      <c r="BN971" s="9">
        <f>SUM(X$4:X$1569)/COUNTA(A$4:A$1569)</f>
        <v/>
      </c>
      <c r="BO971" s="7" t="inlineStr">
        <is>
          <t>.</t>
        </is>
      </c>
      <c r="BP971" s="9">
        <f>IF(Z971&gt;=BB971,0,IFERROR(BB971+(SUMPRODUCT((Z$4:Z$1569&gt;=BB$4:BB$1569)*(Z$4:Z$1569-BB$4:BB$1569))/MAX(1,COUNTIF(Z$4:Z$1569,"&lt;"&amp;BB971+0.01))),BB971))</f>
        <v/>
      </c>
      <c r="BQ971" s="9">
        <f>IF(AA971&gt;=BC971,0,IFERROR(BC971+SUMPRODUCT((AA$4:AA$1569&gt;=BC$4:BC$1569)*(AA$4:AA$1569-BC$4:BC$1569))/MAX(1,COUNTIF(AA$4:AA$1569,"&lt;"&amp;BC971+0.01)),BC971))</f>
        <v/>
      </c>
      <c r="BR971" s="9">
        <f>IF(AB971&gt;=BD971,0,IFERROR(BD971+SUMPRODUCT((AB$4:AB$1569&gt;=BD$4:BD$1569)*(AB$4:AB$1569-BD$4:BD$1569))/MAX(1,COUNTIF(AB$4:AB$1569,"&lt;"&amp;BD971+0.01)),BD971))</f>
        <v/>
      </c>
      <c r="BS971" s="9">
        <f>IF(AC971&gt;=BE971,0,IFERROR(BE971+SUMPRODUCT((AC$4:AC$1569&gt;=BE$4:BE$1569)*(AC$4:AC$1569-BE$4:BE$1569))/MAX(1,COUNTIF(AC$4:AC$1569,"&lt;"&amp;BE971+0.01)),BE971))</f>
        <v/>
      </c>
      <c r="BT971" s="9">
        <f>IF(AD971&gt;=BF971,0,IFERROR(BF971+SUMPRODUCT((AD$4:AD$1569&gt;=BF$4:BF$1569)*(AD$4:AD$1569-BF$4:BF$1569))/MAX(1,COUNTIF(AD$4:AD$1569,"&lt;"&amp;BF971+0.01)),BF971))</f>
        <v/>
      </c>
      <c r="BU971" s="9">
        <f>IF(AE971&gt;=BG971,0,IFERROR(BG971+SUMPRODUCT((AE$4:AE$1569&gt;=BG$4:BG$1569)*(AE$4:AE$1569-BG$4:BG$1569))/MAX(1,COUNTIF(AE$4:AE$1569,"&lt;"&amp;BG971+0.01)),BG971))</f>
        <v/>
      </c>
      <c r="BV971" s="9">
        <f>IF(AF971&gt;=BH971,0,IFERROR(BH971+SUMPRODUCT((AF$4:AF$1569&gt;=BH$4:BH$1569)*(AF$4:AF$1569-BH$4:BH$1569))/MAX(1,COUNTIF(AF$4:AF$1569,"&lt;"&amp;BH971+0.01)),BH971))</f>
        <v/>
      </c>
      <c r="BW971" s="9">
        <f>IF(AG971&gt;=BI971,0,IFERROR(BI971+SUMPRODUCT((AG$4:AG$1569&gt;=BI$4:BI$1569)*(AG$4:AG$1569-BI$4:BI$1569))/MAX(1,COUNTIF(AG$4:AG$1569,"&lt;"&amp;BI971+0.01)),BI971))</f>
        <v/>
      </c>
      <c r="BX971" s="9">
        <f>IF(AH971&gt;=BJ971,0,IFERROR(BJ971+SUMPRODUCT((AH$4:AH$1569&gt;=BJ$4:BJ$1569)*(AH$4:AH$1569-BJ$4:BJ$1569))/MAX(1,COUNTIF(AH$4:AH$1569,"&lt;"&amp;BJ971+0.01)),BJ971))</f>
        <v/>
      </c>
      <c r="BY971" s="9">
        <f>IF(AI971&gt;=BK971,0,IFERROR(BK971+SUMPRODUCT((AI$4:AI$1569&gt;=BK$4:BK$1569)*(AI$4:AI$1569-BK$4:BK$1569))/MAX(1,COUNTIF(AI$4:AI$1569,"&lt;"&amp;BK971+0.01)),BK971))</f>
        <v/>
      </c>
      <c r="BZ971" s="9">
        <f>IF(AJ971&gt;=BL971,0,IFERROR(BL971+SUMPRODUCT((AJ$4:AJ$1569&gt;=BL$4:BL$1569)*(AJ$4:AJ$1569-BL$4:BL$1569))/MAX(1,COUNTIF(AJ$4:AJ$1569,"&lt;"&amp;BL971+0.01)),BL971))</f>
        <v/>
      </c>
      <c r="CA971" s="9">
        <f>IF(AK971&gt;=BM971,0,IFERROR(BM971+SUMPRODUCT((AK$4:AK$1569&gt;=BM$4:BM$1569)*(AK$4:AK$1569-BM$4:BM$1569))/MAX(1,COUNTIF(AK$4:AK$1569,"&lt;"&amp;BM971+0.01)),BM971))</f>
        <v/>
      </c>
      <c r="CB971" s="9">
        <f>IF(AL971&gt;=BN971,0,IFERROR(BN971+SUMPRODUCT((AL$4:AL$1569&gt;=BN$4:BN$1569)*(AL$4:AL$1569-BN$4:BN$1569))/MAX(1,COUNTIF(AL$4:AL$1569,"&lt;"&amp;BN971+0.01)),BN971))</f>
        <v/>
      </c>
      <c r="CC971" s="5">
        <f>IF(AO971="🟢","VERDE",IF(AO971="🟡","AMARELO",IF(AO971="🟠","VERMELHO",IF(AO971="🔴","VERMELHO","ROXO"))))</f>
        <v/>
      </c>
      <c r="CD971" s="5" t="inlineStr">
        <is>
          <t>🌎 REGIÕES</t>
        </is>
      </c>
      <c r="CE971" s="5" t="inlineStr">
        <is>
          <t>SEM REDE</t>
        </is>
      </c>
    </row>
    <row r="972">
      <c r="A972" s="5" t="inlineStr">
        <is>
          <t>32623103000102</t>
        </is>
      </c>
      <c r="B972" s="5" t="inlineStr">
        <is>
          <t>EMILIANA COMERCIO DE PRODUTOS NATURAISLT</t>
        </is>
      </c>
      <c r="C972" s="5" t="inlineStr">
        <is>
          <t>06 - SEM GRUPO</t>
        </is>
      </c>
      <c r="D972" s="5" t="inlineStr">
        <is>
          <t>HEMANUELE DITZEL (MANU)</t>
        </is>
      </c>
      <c r="E972" s="5" t="inlineStr">
        <is>
          <t>RS</t>
        </is>
      </c>
      <c r="F972" s="5">
        <f>IFERROR(VLOOKUP(C972,$AS$4:$AT$25,2,FALSE),"")</f>
        <v/>
      </c>
      <c r="G972" s="6">
        <f>IFERROR(VLOOKUP(C972,$AS$4:$AX$25,6,FALSE),"")</f>
        <v/>
      </c>
      <c r="H972" s="5">
        <f>IFERROR(VLOOKUP(C972,$AS$4:$AY$25,7,FALSE),"")</f>
        <v/>
      </c>
      <c r="I972" s="5">
        <f>IFERROR(VLOOKUP(C972,$AS$4:$AZ$25,8,FALSE),"")</f>
        <v/>
      </c>
      <c r="J972" s="7" t="inlineStr">
        <is>
          <t>.</t>
        </is>
      </c>
      <c r="K972" s="5" t="inlineStr">
        <is>
          <t>SUL</t>
        </is>
      </c>
      <c r="L972" s="8" t="n">
        <v>1612.5</v>
      </c>
      <c r="M972" s="9" t="n">
        <v>125</v>
      </c>
      <c r="N972" s="9" t="n">
        <v>125</v>
      </c>
      <c r="O972" s="9" t="n">
        <v>125</v>
      </c>
      <c r="P972" s="9" t="n">
        <v>125</v>
      </c>
      <c r="Q972" s="9" t="n">
        <v>125</v>
      </c>
      <c r="R972" s="9" t="n">
        <v>137.5</v>
      </c>
      <c r="S972" s="9" t="n">
        <v>137.5</v>
      </c>
      <c r="T972" s="9" t="n">
        <v>137.5</v>
      </c>
      <c r="U972" s="9" t="n">
        <v>137.5</v>
      </c>
      <c r="V972" s="9" t="n">
        <v>137.5</v>
      </c>
      <c r="W972" s="9" t="n">
        <v>150</v>
      </c>
      <c r="X972" s="9" t="n">
        <v>150</v>
      </c>
      <c r="Y972" s="7" t="inlineStr">
        <is>
          <t>.</t>
        </is>
      </c>
      <c r="Z972" s="8">
        <f>SUM(AA972:AL972)</f>
        <v/>
      </c>
      <c r="AA972" s="9" t="n">
        <v>0</v>
      </c>
      <c r="AB972" s="9" t="n">
        <v>0</v>
      </c>
      <c r="AC972" s="9" t="n">
        <v>0</v>
      </c>
      <c r="AD972" s="9" t="n">
        <v>0</v>
      </c>
      <c r="AE972" s="9" t="n">
        <v>0</v>
      </c>
      <c r="AF972" s="9" t="n">
        <v>0</v>
      </c>
      <c r="AG972" s="9" t="n">
        <v>0</v>
      </c>
      <c r="AH972" s="9" t="n">
        <v>0</v>
      </c>
      <c r="AI972" s="9" t="n">
        <v>0</v>
      </c>
      <c r="AJ972" s="9" t="n">
        <v>0</v>
      </c>
      <c r="AK972" s="9" t="n">
        <v>0</v>
      </c>
      <c r="AL972" s="9" t="n">
        <v>0</v>
      </c>
      <c r="AM972" s="7" t="inlineStr">
        <is>
          <t>.</t>
        </is>
      </c>
      <c r="AN972" s="6">
        <f>IF(L972=0,0,Z972/L972)</f>
        <v/>
      </c>
      <c r="AO972" s="5">
        <f>IF(AN972="","",IF(AN972&gt;=0.9,"🟢",IF(AN972&gt;=0.7,"🟡",IF(AN972&gt;=0.5,"🟠","🔴"))))</f>
        <v/>
      </c>
      <c r="AP972" s="9">
        <f>IF(L972=0,0,L972-Z972)</f>
        <v/>
      </c>
      <c r="AQ972" s="5">
        <f>IF(Z972=0,"",RANK(Z972,Z$4:Z$1569,0))</f>
        <v/>
      </c>
      <c r="AR972" s="7" t="inlineStr">
        <is>
          <t>.</t>
        </is>
      </c>
      <c r="BA972" s="7" t="inlineStr">
        <is>
          <t>.</t>
        </is>
      </c>
      <c r="BB972" s="9">
        <f>SUM(L$4:L$1569)/COUNTA(A$4:A$1569)</f>
        <v/>
      </c>
      <c r="BC972" s="9">
        <f>SUM(M$4:M$1569)/COUNTA(A$4:A$1569)</f>
        <v/>
      </c>
      <c r="BD972" s="9">
        <f>SUM(N$4:N$1569)/COUNTA(A$4:A$1569)</f>
        <v/>
      </c>
      <c r="BE972" s="9">
        <f>SUM(O$4:O$1569)/COUNTA(A$4:A$1569)</f>
        <v/>
      </c>
      <c r="BF972" s="9">
        <f>SUM(P$4:P$1569)/COUNTA(A$4:A$1569)</f>
        <v/>
      </c>
      <c r="BG972" s="9">
        <f>SUM(Q$4:Q$1569)/COUNTA(A$4:A$1569)</f>
        <v/>
      </c>
      <c r="BH972" s="9">
        <f>SUM(R$4:R$1569)/COUNTA(A$4:A$1569)</f>
        <v/>
      </c>
      <c r="BI972" s="9">
        <f>SUM(S$4:S$1569)/COUNTA(A$4:A$1569)</f>
        <v/>
      </c>
      <c r="BJ972" s="9">
        <f>SUM(T$4:T$1569)/COUNTA(A$4:A$1569)</f>
        <v/>
      </c>
      <c r="BK972" s="9">
        <f>SUM(U$4:U$1569)/COUNTA(A$4:A$1569)</f>
        <v/>
      </c>
      <c r="BL972" s="9">
        <f>SUM(V$4:V$1569)/COUNTA(A$4:A$1569)</f>
        <v/>
      </c>
      <c r="BM972" s="9">
        <f>SUM(W$4:W$1569)/COUNTA(A$4:A$1569)</f>
        <v/>
      </c>
      <c r="BN972" s="9">
        <f>SUM(X$4:X$1569)/COUNTA(A$4:A$1569)</f>
        <v/>
      </c>
      <c r="BO972" s="7" t="inlineStr">
        <is>
          <t>.</t>
        </is>
      </c>
      <c r="BP972" s="9">
        <f>IF(Z972&gt;=BB972,0,IFERROR(BB972+(SUMPRODUCT((Z$4:Z$1569&gt;=BB$4:BB$1569)*(Z$4:Z$1569-BB$4:BB$1569))/MAX(1,COUNTIF(Z$4:Z$1569,"&lt;"&amp;BB972+0.01))),BB972))</f>
        <v/>
      </c>
      <c r="BQ972" s="9">
        <f>IF(AA972&gt;=BC972,0,IFERROR(BC972+SUMPRODUCT((AA$4:AA$1569&gt;=BC$4:BC$1569)*(AA$4:AA$1569-BC$4:BC$1569))/MAX(1,COUNTIF(AA$4:AA$1569,"&lt;"&amp;BC972+0.01)),BC972))</f>
        <v/>
      </c>
      <c r="BR972" s="9">
        <f>IF(AB972&gt;=BD972,0,IFERROR(BD972+SUMPRODUCT((AB$4:AB$1569&gt;=BD$4:BD$1569)*(AB$4:AB$1569-BD$4:BD$1569))/MAX(1,COUNTIF(AB$4:AB$1569,"&lt;"&amp;BD972+0.01)),BD972))</f>
        <v/>
      </c>
      <c r="BS972" s="9">
        <f>IF(AC972&gt;=BE972,0,IFERROR(BE972+SUMPRODUCT((AC$4:AC$1569&gt;=BE$4:BE$1569)*(AC$4:AC$1569-BE$4:BE$1569))/MAX(1,COUNTIF(AC$4:AC$1569,"&lt;"&amp;BE972+0.01)),BE972))</f>
        <v/>
      </c>
      <c r="BT972" s="9">
        <f>IF(AD972&gt;=BF972,0,IFERROR(BF972+SUMPRODUCT((AD$4:AD$1569&gt;=BF$4:BF$1569)*(AD$4:AD$1569-BF$4:BF$1569))/MAX(1,COUNTIF(AD$4:AD$1569,"&lt;"&amp;BF972+0.01)),BF972))</f>
        <v/>
      </c>
      <c r="BU972" s="9">
        <f>IF(AE972&gt;=BG972,0,IFERROR(BG972+SUMPRODUCT((AE$4:AE$1569&gt;=BG$4:BG$1569)*(AE$4:AE$1569-BG$4:BG$1569))/MAX(1,COUNTIF(AE$4:AE$1569,"&lt;"&amp;BG972+0.01)),BG972))</f>
        <v/>
      </c>
      <c r="BV972" s="9">
        <f>IF(AF972&gt;=BH972,0,IFERROR(BH972+SUMPRODUCT((AF$4:AF$1569&gt;=BH$4:BH$1569)*(AF$4:AF$1569-BH$4:BH$1569))/MAX(1,COUNTIF(AF$4:AF$1569,"&lt;"&amp;BH972+0.01)),BH972))</f>
        <v/>
      </c>
      <c r="BW972" s="9">
        <f>IF(AG972&gt;=BI972,0,IFERROR(BI972+SUMPRODUCT((AG$4:AG$1569&gt;=BI$4:BI$1569)*(AG$4:AG$1569-BI$4:BI$1569))/MAX(1,COUNTIF(AG$4:AG$1569,"&lt;"&amp;BI972+0.01)),BI972))</f>
        <v/>
      </c>
      <c r="BX972" s="9">
        <f>IF(AH972&gt;=BJ972,0,IFERROR(BJ972+SUMPRODUCT((AH$4:AH$1569&gt;=BJ$4:BJ$1569)*(AH$4:AH$1569-BJ$4:BJ$1569))/MAX(1,COUNTIF(AH$4:AH$1569,"&lt;"&amp;BJ972+0.01)),BJ972))</f>
        <v/>
      </c>
      <c r="BY972" s="9">
        <f>IF(AI972&gt;=BK972,0,IFERROR(BK972+SUMPRODUCT((AI$4:AI$1569&gt;=BK$4:BK$1569)*(AI$4:AI$1569-BK$4:BK$1569))/MAX(1,COUNTIF(AI$4:AI$1569,"&lt;"&amp;BK972+0.01)),BK972))</f>
        <v/>
      </c>
      <c r="BZ972" s="9">
        <f>IF(AJ972&gt;=BL972,0,IFERROR(BL972+SUMPRODUCT((AJ$4:AJ$1569&gt;=BL$4:BL$1569)*(AJ$4:AJ$1569-BL$4:BL$1569))/MAX(1,COUNTIF(AJ$4:AJ$1569,"&lt;"&amp;BL972+0.01)),BL972))</f>
        <v/>
      </c>
      <c r="CA972" s="9">
        <f>IF(AK972&gt;=BM972,0,IFERROR(BM972+SUMPRODUCT((AK$4:AK$1569&gt;=BM$4:BM$1569)*(AK$4:AK$1569-BM$4:BM$1569))/MAX(1,COUNTIF(AK$4:AK$1569,"&lt;"&amp;BM972+0.01)),BM972))</f>
        <v/>
      </c>
      <c r="CB972" s="9">
        <f>IF(AL972&gt;=BN972,0,IFERROR(BN972+SUMPRODUCT((AL$4:AL$1569&gt;=BN$4:BN$1569)*(AL$4:AL$1569-BN$4:BN$1569))/MAX(1,COUNTIF(AL$4:AL$1569,"&lt;"&amp;BN972+0.01)),BN972))</f>
        <v/>
      </c>
      <c r="CC972" s="5">
        <f>IF(AO972="🟢","VERDE",IF(AO972="🟡","AMARELO",IF(AO972="🟠","VERMELHO",IF(AO972="🔴","VERMELHO","ROXO"))))</f>
        <v/>
      </c>
      <c r="CD972" s="5" t="inlineStr">
        <is>
          <t>🌎 REGIÕES</t>
        </is>
      </c>
      <c r="CE972" s="5" t="inlineStr">
        <is>
          <t>SEM REDE</t>
        </is>
      </c>
    </row>
    <row r="973">
      <c r="A973" s="5" t="inlineStr">
        <is>
          <t>32683174000192</t>
        </is>
      </c>
      <c r="B973" s="5" t="inlineStr">
        <is>
          <t>DA LUZ COMERCIO DE PRODUTOS SAUDAVEIS EI</t>
        </is>
      </c>
      <c r="C973" s="5" t="inlineStr">
        <is>
          <t>06 - INTERNA - DIVINA TERRA</t>
        </is>
      </c>
      <c r="D973" s="5" t="inlineStr">
        <is>
          <t>DAIANE STAVICKI</t>
        </is>
      </c>
      <c r="E973" s="5" t="inlineStr"/>
      <c r="F973" s="5">
        <f>IFERROR(VLOOKUP(C973,$AS$4:$AT$25,2,FALSE),"")</f>
        <v/>
      </c>
      <c r="G973" s="6">
        <f>IFERROR(VLOOKUP(C973,$AS$4:$AX$25,6,FALSE),"")</f>
        <v/>
      </c>
      <c r="H973" s="5">
        <f>IFERROR(VLOOKUP(C973,$AS$4:$AY$25,7,FALSE),"")</f>
        <v/>
      </c>
      <c r="I973" s="5">
        <f>IFERROR(VLOOKUP(C973,$AS$4:$AZ$25,8,FALSE),"")</f>
        <v/>
      </c>
      <c r="J973" s="7" t="inlineStr">
        <is>
          <t>.</t>
        </is>
      </c>
      <c r="K973" s="5" t="inlineStr">
        <is>
          <t>NACIONAL</t>
        </is>
      </c>
      <c r="L973" s="8" t="n">
        <v>6566.037735849057</v>
      </c>
      <c r="M973" s="9" t="n">
        <v>452.8301886792453</v>
      </c>
      <c r="N973" s="9" t="n">
        <v>481.1320754716981</v>
      </c>
      <c r="O973" s="9" t="n">
        <v>481.1320754716981</v>
      </c>
      <c r="P973" s="9" t="n">
        <v>509.4339622641509</v>
      </c>
      <c r="Q973" s="9" t="n">
        <v>509.4339622641509</v>
      </c>
      <c r="R973" s="9" t="n">
        <v>537.7358490566038</v>
      </c>
      <c r="S973" s="9" t="n">
        <v>566.0377358490566</v>
      </c>
      <c r="T973" s="9" t="n">
        <v>566.0377358490566</v>
      </c>
      <c r="U973" s="9" t="n">
        <v>594.3396226415094</v>
      </c>
      <c r="V973" s="9" t="n">
        <v>594.3396226415094</v>
      </c>
      <c r="W973" s="9" t="n">
        <v>622.6415094339623</v>
      </c>
      <c r="X973" s="9" t="n">
        <v>650.9433962264151</v>
      </c>
      <c r="Y973" s="7" t="inlineStr">
        <is>
          <t>.</t>
        </is>
      </c>
      <c r="Z973" s="8">
        <f>SUM(AA973:AL973)</f>
        <v/>
      </c>
      <c r="AA973" s="9" t="n">
        <v>0</v>
      </c>
      <c r="AB973" s="9" t="n">
        <v>0</v>
      </c>
      <c r="AC973" s="9" t="n">
        <v>0</v>
      </c>
      <c r="AD973" s="9" t="n">
        <v>0</v>
      </c>
      <c r="AE973" s="9" t="n">
        <v>0</v>
      </c>
      <c r="AF973" s="9" t="n">
        <v>0</v>
      </c>
      <c r="AG973" s="9" t="n">
        <v>0</v>
      </c>
      <c r="AH973" s="9" t="n">
        <v>0</v>
      </c>
      <c r="AI973" s="9" t="n">
        <v>0</v>
      </c>
      <c r="AJ973" s="9" t="n">
        <v>0</v>
      </c>
      <c r="AK973" s="9" t="n">
        <v>0</v>
      </c>
      <c r="AL973" s="9" t="n">
        <v>0</v>
      </c>
      <c r="AM973" s="7" t="inlineStr">
        <is>
          <t>.</t>
        </is>
      </c>
      <c r="AN973" s="6">
        <f>IF(L973=0,0,Z973/L973)</f>
        <v/>
      </c>
      <c r="AO973" s="5">
        <f>IF(AN973="","",IF(AN973&gt;=0.9,"🟢",IF(AN973&gt;=0.7,"🟡",IF(AN973&gt;=0.5,"🟠","🔴"))))</f>
        <v/>
      </c>
      <c r="AP973" s="9">
        <f>IF(L973=0,0,L973-Z973)</f>
        <v/>
      </c>
      <c r="AQ973" s="5">
        <f>IF(Z973=0,"",RANK(Z973,Z$4:Z$1569,0))</f>
        <v/>
      </c>
      <c r="AR973" s="7" t="inlineStr">
        <is>
          <t>.</t>
        </is>
      </c>
      <c r="BA973" s="7" t="inlineStr">
        <is>
          <t>.</t>
        </is>
      </c>
      <c r="BB973" s="9">
        <f>SUM(L$4:L$1569)/COUNTA(A$4:A$1569)</f>
        <v/>
      </c>
      <c r="BC973" s="9">
        <f>SUM(M$4:M$1569)/COUNTA(A$4:A$1569)</f>
        <v/>
      </c>
      <c r="BD973" s="9">
        <f>SUM(N$4:N$1569)/COUNTA(A$4:A$1569)</f>
        <v/>
      </c>
      <c r="BE973" s="9">
        <f>SUM(O$4:O$1569)/COUNTA(A$4:A$1569)</f>
        <v/>
      </c>
      <c r="BF973" s="9">
        <f>SUM(P$4:P$1569)/COUNTA(A$4:A$1569)</f>
        <v/>
      </c>
      <c r="BG973" s="9">
        <f>SUM(Q$4:Q$1569)/COUNTA(A$4:A$1569)</f>
        <v/>
      </c>
      <c r="BH973" s="9">
        <f>SUM(R$4:R$1569)/COUNTA(A$4:A$1569)</f>
        <v/>
      </c>
      <c r="BI973" s="9">
        <f>SUM(S$4:S$1569)/COUNTA(A$4:A$1569)</f>
        <v/>
      </c>
      <c r="BJ973" s="9">
        <f>SUM(T$4:T$1569)/COUNTA(A$4:A$1569)</f>
        <v/>
      </c>
      <c r="BK973" s="9">
        <f>SUM(U$4:U$1569)/COUNTA(A$4:A$1569)</f>
        <v/>
      </c>
      <c r="BL973" s="9">
        <f>SUM(V$4:V$1569)/COUNTA(A$4:A$1569)</f>
        <v/>
      </c>
      <c r="BM973" s="9">
        <f>SUM(W$4:W$1569)/COUNTA(A$4:A$1569)</f>
        <v/>
      </c>
      <c r="BN973" s="9">
        <f>SUM(X$4:X$1569)/COUNTA(A$4:A$1569)</f>
        <v/>
      </c>
      <c r="BO973" s="7" t="inlineStr">
        <is>
          <t>.</t>
        </is>
      </c>
      <c r="BP973" s="9">
        <f>IF(Z973&gt;=BB973,0,IFERROR(BB973+(SUMPRODUCT((Z$4:Z$1569&gt;=BB$4:BB$1569)*(Z$4:Z$1569-BB$4:BB$1569))/MAX(1,COUNTIF(Z$4:Z$1569,"&lt;"&amp;BB973+0.01))),BB973))</f>
        <v/>
      </c>
      <c r="BQ973" s="9">
        <f>IF(AA973&gt;=BC973,0,IFERROR(BC973+SUMPRODUCT((AA$4:AA$1569&gt;=BC$4:BC$1569)*(AA$4:AA$1569-BC$4:BC$1569))/MAX(1,COUNTIF(AA$4:AA$1569,"&lt;"&amp;BC973+0.01)),BC973))</f>
        <v/>
      </c>
      <c r="BR973" s="9">
        <f>IF(AB973&gt;=BD973,0,IFERROR(BD973+SUMPRODUCT((AB$4:AB$1569&gt;=BD$4:BD$1569)*(AB$4:AB$1569-BD$4:BD$1569))/MAX(1,COUNTIF(AB$4:AB$1569,"&lt;"&amp;BD973+0.01)),BD973))</f>
        <v/>
      </c>
      <c r="BS973" s="9">
        <f>IF(AC973&gt;=BE973,0,IFERROR(BE973+SUMPRODUCT((AC$4:AC$1569&gt;=BE$4:BE$1569)*(AC$4:AC$1569-BE$4:BE$1569))/MAX(1,COUNTIF(AC$4:AC$1569,"&lt;"&amp;BE973+0.01)),BE973))</f>
        <v/>
      </c>
      <c r="BT973" s="9">
        <f>IF(AD973&gt;=BF973,0,IFERROR(BF973+SUMPRODUCT((AD$4:AD$1569&gt;=BF$4:BF$1569)*(AD$4:AD$1569-BF$4:BF$1569))/MAX(1,COUNTIF(AD$4:AD$1569,"&lt;"&amp;BF973+0.01)),BF973))</f>
        <v/>
      </c>
      <c r="BU973" s="9">
        <f>IF(AE973&gt;=BG973,0,IFERROR(BG973+SUMPRODUCT((AE$4:AE$1569&gt;=BG$4:BG$1569)*(AE$4:AE$1569-BG$4:BG$1569))/MAX(1,COUNTIF(AE$4:AE$1569,"&lt;"&amp;BG973+0.01)),BG973))</f>
        <v/>
      </c>
      <c r="BV973" s="9">
        <f>IF(AF973&gt;=BH973,0,IFERROR(BH973+SUMPRODUCT((AF$4:AF$1569&gt;=BH$4:BH$1569)*(AF$4:AF$1569-BH$4:BH$1569))/MAX(1,COUNTIF(AF$4:AF$1569,"&lt;"&amp;BH973+0.01)),BH973))</f>
        <v/>
      </c>
      <c r="BW973" s="9">
        <f>IF(AG973&gt;=BI973,0,IFERROR(BI973+SUMPRODUCT((AG$4:AG$1569&gt;=BI$4:BI$1569)*(AG$4:AG$1569-BI$4:BI$1569))/MAX(1,COUNTIF(AG$4:AG$1569,"&lt;"&amp;BI973+0.01)),BI973))</f>
        <v/>
      </c>
      <c r="BX973" s="9">
        <f>IF(AH973&gt;=BJ973,0,IFERROR(BJ973+SUMPRODUCT((AH$4:AH$1569&gt;=BJ$4:BJ$1569)*(AH$4:AH$1569-BJ$4:BJ$1569))/MAX(1,COUNTIF(AH$4:AH$1569,"&lt;"&amp;BJ973+0.01)),BJ973))</f>
        <v/>
      </c>
      <c r="BY973" s="9">
        <f>IF(AI973&gt;=BK973,0,IFERROR(BK973+SUMPRODUCT((AI$4:AI$1569&gt;=BK$4:BK$1569)*(AI$4:AI$1569-BK$4:BK$1569))/MAX(1,COUNTIF(AI$4:AI$1569,"&lt;"&amp;BK973+0.01)),BK973))</f>
        <v/>
      </c>
      <c r="BZ973" s="9">
        <f>IF(AJ973&gt;=BL973,0,IFERROR(BL973+SUMPRODUCT((AJ$4:AJ$1569&gt;=BL$4:BL$1569)*(AJ$4:AJ$1569-BL$4:BL$1569))/MAX(1,COUNTIF(AJ$4:AJ$1569,"&lt;"&amp;BL973+0.01)),BL973))</f>
        <v/>
      </c>
      <c r="CA973" s="9">
        <f>IF(AK973&gt;=BM973,0,IFERROR(BM973+SUMPRODUCT((AK$4:AK$1569&gt;=BM$4:BM$1569)*(AK$4:AK$1569-BM$4:BM$1569))/MAX(1,COUNTIF(AK$4:AK$1569,"&lt;"&amp;BM973+0.01)),BM973))</f>
        <v/>
      </c>
      <c r="CB973" s="9">
        <f>IF(AL973&gt;=BN973,0,IFERROR(BN973+SUMPRODUCT((AL$4:AL$1569&gt;=BN$4:BN$1569)*(AL$4:AL$1569-BN$4:BN$1569))/MAX(1,COUNTIF(AL$4:AL$1569,"&lt;"&amp;BN973+0.01)),BN973))</f>
        <v/>
      </c>
      <c r="CC973" s="5">
        <f>IF(AO973="🟢","VERDE",IF(AO973="🟡","AMARELO",IF(AO973="🟠","VERMELHO",IF(AO973="🔴","VERMELHO","ROXO"))))</f>
        <v/>
      </c>
      <c r="CD973" s="5" t="inlineStr">
        <is>
          <t>🏢 REDES</t>
        </is>
      </c>
      <c r="CE973" s="5" t="inlineStr">
        <is>
          <t>DIVINA TERRA</t>
        </is>
      </c>
    </row>
    <row r="974">
      <c r="A974" s="5" t="inlineStr">
        <is>
          <t>32689331000177</t>
        </is>
      </c>
      <c r="B974" s="5" t="inlineStr">
        <is>
          <t>GRANO NATURALE PRODUTOS NATURAIS LTDA -M</t>
        </is>
      </c>
      <c r="C974" s="5" t="inlineStr">
        <is>
          <t>06 - SEM GRUPO</t>
        </is>
      </c>
      <c r="D974" s="5" t="inlineStr">
        <is>
          <t>HEMANUELE DITZEL (MANU)</t>
        </is>
      </c>
      <c r="E974" s="5" t="inlineStr">
        <is>
          <t>PR</t>
        </is>
      </c>
      <c r="F974" s="5">
        <f>IFERROR(VLOOKUP(C974,$AS$4:$AT$25,2,FALSE),"")</f>
        <v/>
      </c>
      <c r="G974" s="6">
        <f>IFERROR(VLOOKUP(C974,$AS$4:$AX$25,6,FALSE),"")</f>
        <v/>
      </c>
      <c r="H974" s="5">
        <f>IFERROR(VLOOKUP(C974,$AS$4:$AY$25,7,FALSE),"")</f>
        <v/>
      </c>
      <c r="I974" s="5">
        <f>IFERROR(VLOOKUP(C974,$AS$4:$AZ$25,8,FALSE),"")</f>
        <v/>
      </c>
      <c r="J974" s="7" t="inlineStr">
        <is>
          <t>.</t>
        </is>
      </c>
      <c r="K974" s="5" t="inlineStr">
        <is>
          <t>SUL</t>
        </is>
      </c>
      <c r="L974" s="8" t="n">
        <v>1613.793103448276</v>
      </c>
      <c r="M974" s="9" t="n">
        <v>124.1379310344828</v>
      </c>
      <c r="N974" s="9" t="n">
        <v>124.1379310344828</v>
      </c>
      <c r="O974" s="9" t="n">
        <v>129.3103448275862</v>
      </c>
      <c r="P974" s="9" t="n">
        <v>129.3103448275862</v>
      </c>
      <c r="Q974" s="9" t="n">
        <v>129.3103448275862</v>
      </c>
      <c r="R974" s="9" t="n">
        <v>134.4827586206897</v>
      </c>
      <c r="S974" s="9" t="n">
        <v>134.4827586206897</v>
      </c>
      <c r="T974" s="9" t="n">
        <v>139.6551724137931</v>
      </c>
      <c r="U974" s="9" t="n">
        <v>139.6551724137931</v>
      </c>
      <c r="V974" s="9" t="n">
        <v>139.6551724137931</v>
      </c>
      <c r="W974" s="9" t="n">
        <v>144.8275862068965</v>
      </c>
      <c r="X974" s="9" t="n">
        <v>144.8275862068965</v>
      </c>
      <c r="Y974" s="7" t="inlineStr">
        <is>
          <t>.</t>
        </is>
      </c>
      <c r="Z974" s="8">
        <f>SUM(AA974:AL974)</f>
        <v/>
      </c>
      <c r="AA974" s="9" t="n">
        <v>0</v>
      </c>
      <c r="AB974" s="9" t="n">
        <v>0</v>
      </c>
      <c r="AC974" s="9" t="n">
        <v>0</v>
      </c>
      <c r="AD974" s="9" t="n">
        <v>0</v>
      </c>
      <c r="AE974" s="9" t="n">
        <v>0</v>
      </c>
      <c r="AF974" s="9" t="n">
        <v>0</v>
      </c>
      <c r="AG974" s="9" t="n">
        <v>0</v>
      </c>
      <c r="AH974" s="9" t="n">
        <v>0</v>
      </c>
      <c r="AI974" s="9" t="n">
        <v>0</v>
      </c>
      <c r="AJ974" s="9" t="n">
        <v>0</v>
      </c>
      <c r="AK974" s="9" t="n">
        <v>0</v>
      </c>
      <c r="AL974" s="9" t="n">
        <v>0</v>
      </c>
      <c r="AM974" s="7" t="inlineStr">
        <is>
          <t>.</t>
        </is>
      </c>
      <c r="AN974" s="6">
        <f>IF(L974=0,0,Z974/L974)</f>
        <v/>
      </c>
      <c r="AO974" s="5">
        <f>IF(AN974="","",IF(AN974&gt;=0.9,"🟢",IF(AN974&gt;=0.7,"🟡",IF(AN974&gt;=0.5,"🟠","🔴"))))</f>
        <v/>
      </c>
      <c r="AP974" s="9">
        <f>IF(L974=0,0,L974-Z974)</f>
        <v/>
      </c>
      <c r="AQ974" s="5">
        <f>IF(Z974=0,"",RANK(Z974,Z$4:Z$1569,0))</f>
        <v/>
      </c>
      <c r="AR974" s="7" t="inlineStr">
        <is>
          <t>.</t>
        </is>
      </c>
      <c r="BA974" s="7" t="inlineStr">
        <is>
          <t>.</t>
        </is>
      </c>
      <c r="BB974" s="9">
        <f>SUM(L$4:L$1569)/COUNTA(A$4:A$1569)</f>
        <v/>
      </c>
      <c r="BC974" s="9">
        <f>SUM(M$4:M$1569)/COUNTA(A$4:A$1569)</f>
        <v/>
      </c>
      <c r="BD974" s="9">
        <f>SUM(N$4:N$1569)/COUNTA(A$4:A$1569)</f>
        <v/>
      </c>
      <c r="BE974" s="9">
        <f>SUM(O$4:O$1569)/COUNTA(A$4:A$1569)</f>
        <v/>
      </c>
      <c r="BF974" s="9">
        <f>SUM(P$4:P$1569)/COUNTA(A$4:A$1569)</f>
        <v/>
      </c>
      <c r="BG974" s="9">
        <f>SUM(Q$4:Q$1569)/COUNTA(A$4:A$1569)</f>
        <v/>
      </c>
      <c r="BH974" s="9">
        <f>SUM(R$4:R$1569)/COUNTA(A$4:A$1569)</f>
        <v/>
      </c>
      <c r="BI974" s="9">
        <f>SUM(S$4:S$1569)/COUNTA(A$4:A$1569)</f>
        <v/>
      </c>
      <c r="BJ974" s="9">
        <f>SUM(T$4:T$1569)/COUNTA(A$4:A$1569)</f>
        <v/>
      </c>
      <c r="BK974" s="9">
        <f>SUM(U$4:U$1569)/COUNTA(A$4:A$1569)</f>
        <v/>
      </c>
      <c r="BL974" s="9">
        <f>SUM(V$4:V$1569)/COUNTA(A$4:A$1569)</f>
        <v/>
      </c>
      <c r="BM974" s="9">
        <f>SUM(W$4:W$1569)/COUNTA(A$4:A$1569)</f>
        <v/>
      </c>
      <c r="BN974" s="9">
        <f>SUM(X$4:X$1569)/COUNTA(A$4:A$1569)</f>
        <v/>
      </c>
      <c r="BO974" s="7" t="inlineStr">
        <is>
          <t>.</t>
        </is>
      </c>
      <c r="BP974" s="9">
        <f>IF(Z974&gt;=BB974,0,IFERROR(BB974+(SUMPRODUCT((Z$4:Z$1569&gt;=BB$4:BB$1569)*(Z$4:Z$1569-BB$4:BB$1569))/MAX(1,COUNTIF(Z$4:Z$1569,"&lt;"&amp;BB974+0.01))),BB974))</f>
        <v/>
      </c>
      <c r="BQ974" s="9">
        <f>IF(AA974&gt;=BC974,0,IFERROR(BC974+SUMPRODUCT((AA$4:AA$1569&gt;=BC$4:BC$1569)*(AA$4:AA$1569-BC$4:BC$1569))/MAX(1,COUNTIF(AA$4:AA$1569,"&lt;"&amp;BC974+0.01)),BC974))</f>
        <v/>
      </c>
      <c r="BR974" s="9">
        <f>IF(AB974&gt;=BD974,0,IFERROR(BD974+SUMPRODUCT((AB$4:AB$1569&gt;=BD$4:BD$1569)*(AB$4:AB$1569-BD$4:BD$1569))/MAX(1,COUNTIF(AB$4:AB$1569,"&lt;"&amp;BD974+0.01)),BD974))</f>
        <v/>
      </c>
      <c r="BS974" s="9">
        <f>IF(AC974&gt;=BE974,0,IFERROR(BE974+SUMPRODUCT((AC$4:AC$1569&gt;=BE$4:BE$1569)*(AC$4:AC$1569-BE$4:BE$1569))/MAX(1,COUNTIF(AC$4:AC$1569,"&lt;"&amp;BE974+0.01)),BE974))</f>
        <v/>
      </c>
      <c r="BT974" s="9">
        <f>IF(AD974&gt;=BF974,0,IFERROR(BF974+SUMPRODUCT((AD$4:AD$1569&gt;=BF$4:BF$1569)*(AD$4:AD$1569-BF$4:BF$1569))/MAX(1,COUNTIF(AD$4:AD$1569,"&lt;"&amp;BF974+0.01)),BF974))</f>
        <v/>
      </c>
      <c r="BU974" s="9">
        <f>IF(AE974&gt;=BG974,0,IFERROR(BG974+SUMPRODUCT((AE$4:AE$1569&gt;=BG$4:BG$1569)*(AE$4:AE$1569-BG$4:BG$1569))/MAX(1,COUNTIF(AE$4:AE$1569,"&lt;"&amp;BG974+0.01)),BG974))</f>
        <v/>
      </c>
      <c r="BV974" s="9">
        <f>IF(AF974&gt;=BH974,0,IFERROR(BH974+SUMPRODUCT((AF$4:AF$1569&gt;=BH$4:BH$1569)*(AF$4:AF$1569-BH$4:BH$1569))/MAX(1,COUNTIF(AF$4:AF$1569,"&lt;"&amp;BH974+0.01)),BH974))</f>
        <v/>
      </c>
      <c r="BW974" s="9">
        <f>IF(AG974&gt;=BI974,0,IFERROR(BI974+SUMPRODUCT((AG$4:AG$1569&gt;=BI$4:BI$1569)*(AG$4:AG$1569-BI$4:BI$1569))/MAX(1,COUNTIF(AG$4:AG$1569,"&lt;"&amp;BI974+0.01)),BI974))</f>
        <v/>
      </c>
      <c r="BX974" s="9">
        <f>IF(AH974&gt;=BJ974,0,IFERROR(BJ974+SUMPRODUCT((AH$4:AH$1569&gt;=BJ$4:BJ$1569)*(AH$4:AH$1569-BJ$4:BJ$1569))/MAX(1,COUNTIF(AH$4:AH$1569,"&lt;"&amp;BJ974+0.01)),BJ974))</f>
        <v/>
      </c>
      <c r="BY974" s="9">
        <f>IF(AI974&gt;=BK974,0,IFERROR(BK974+SUMPRODUCT((AI$4:AI$1569&gt;=BK$4:BK$1569)*(AI$4:AI$1569-BK$4:BK$1569))/MAX(1,COUNTIF(AI$4:AI$1569,"&lt;"&amp;BK974+0.01)),BK974))</f>
        <v/>
      </c>
      <c r="BZ974" s="9">
        <f>IF(AJ974&gt;=BL974,0,IFERROR(BL974+SUMPRODUCT((AJ$4:AJ$1569&gt;=BL$4:BL$1569)*(AJ$4:AJ$1569-BL$4:BL$1569))/MAX(1,COUNTIF(AJ$4:AJ$1569,"&lt;"&amp;BL974+0.01)),BL974))</f>
        <v/>
      </c>
      <c r="CA974" s="9">
        <f>IF(AK974&gt;=BM974,0,IFERROR(BM974+SUMPRODUCT((AK$4:AK$1569&gt;=BM$4:BM$1569)*(AK$4:AK$1569-BM$4:BM$1569))/MAX(1,COUNTIF(AK$4:AK$1569,"&lt;"&amp;BM974+0.01)),BM974))</f>
        <v/>
      </c>
      <c r="CB974" s="9">
        <f>IF(AL974&gt;=BN974,0,IFERROR(BN974+SUMPRODUCT((AL$4:AL$1569&gt;=BN$4:BN$1569)*(AL$4:AL$1569-BN$4:BN$1569))/MAX(1,COUNTIF(AL$4:AL$1569,"&lt;"&amp;BN974+0.01)),BN974))</f>
        <v/>
      </c>
      <c r="CC974" s="5">
        <f>IF(AO974="🟢","VERDE",IF(AO974="🟡","AMARELO",IF(AO974="🟠","VERMELHO",IF(AO974="🔴","VERMELHO","ROXO"))))</f>
        <v/>
      </c>
      <c r="CD974" s="5" t="inlineStr">
        <is>
          <t>🌎 REGIÕES</t>
        </is>
      </c>
      <c r="CE974" s="5" t="inlineStr">
        <is>
          <t>SEM REDE</t>
        </is>
      </c>
    </row>
    <row r="975">
      <c r="A975" s="5" t="inlineStr">
        <is>
          <t>32696067000107</t>
        </is>
      </c>
      <c r="B975" s="5" t="inlineStr">
        <is>
          <t>ASA EMPORIO SAUDE LTDA - ME</t>
        </is>
      </c>
      <c r="C975" s="5" t="inlineStr">
        <is>
          <t>06 - SEM GRUPO</t>
        </is>
      </c>
      <c r="D975" s="5" t="inlineStr">
        <is>
          <t>LARISSA PADILHA</t>
        </is>
      </c>
      <c r="E975" s="5" t="inlineStr">
        <is>
          <t>BA</t>
        </is>
      </c>
      <c r="F975" s="5">
        <f>IFERROR(VLOOKUP(C975,$AS$4:$AT$25,2,FALSE),"")</f>
        <v/>
      </c>
      <c r="G975" s="6">
        <f>IFERROR(VLOOKUP(C975,$AS$4:$AX$25,6,FALSE),"")</f>
        <v/>
      </c>
      <c r="H975" s="5">
        <f>IFERROR(VLOOKUP(C975,$AS$4:$AY$25,7,FALSE),"")</f>
        <v/>
      </c>
      <c r="I975" s="5">
        <f>IFERROR(VLOOKUP(C975,$AS$4:$AZ$25,8,FALSE),"")</f>
        <v/>
      </c>
      <c r="J975" s="7" t="inlineStr">
        <is>
          <t>.</t>
        </is>
      </c>
      <c r="K975" s="5" t="inlineStr">
        <is>
          <t>NORDESTE (SEM MA)</t>
        </is>
      </c>
      <c r="L975" s="8" t="n">
        <v>1600</v>
      </c>
      <c r="M975" s="9" t="n">
        <v>133.3333333333333</v>
      </c>
      <c r="N975" s="9" t="n">
        <v>133.3333333333333</v>
      </c>
      <c r="O975" s="9" t="n">
        <v>133.3333333333333</v>
      </c>
      <c r="P975" s="9" t="n">
        <v>133.3333333333333</v>
      </c>
      <c r="Q975" s="9" t="n">
        <v>133.3333333333333</v>
      </c>
      <c r="R975" s="9" t="n">
        <v>133.3333333333333</v>
      </c>
      <c r="S975" s="9" t="n">
        <v>133.3333333333333</v>
      </c>
      <c r="T975" s="9" t="n">
        <v>133.3333333333333</v>
      </c>
      <c r="U975" s="9" t="n">
        <v>133.3333333333333</v>
      </c>
      <c r="V975" s="9" t="n">
        <v>133.3333333333333</v>
      </c>
      <c r="W975" s="9" t="n">
        <v>133.3333333333333</v>
      </c>
      <c r="X975" s="9" t="n">
        <v>133.3333333333333</v>
      </c>
      <c r="Y975" s="7" t="inlineStr">
        <is>
          <t>.</t>
        </is>
      </c>
      <c r="Z975" s="8">
        <f>SUM(AA975:AL975)</f>
        <v/>
      </c>
      <c r="AA975" s="9" t="n">
        <v>0</v>
      </c>
      <c r="AB975" s="9" t="n">
        <v>0</v>
      </c>
      <c r="AC975" s="9" t="n">
        <v>0</v>
      </c>
      <c r="AD975" s="9" t="n">
        <v>0</v>
      </c>
      <c r="AE975" s="9" t="n">
        <v>0</v>
      </c>
      <c r="AF975" s="9" t="n">
        <v>0</v>
      </c>
      <c r="AG975" s="9" t="n">
        <v>0</v>
      </c>
      <c r="AH975" s="9" t="n">
        <v>0</v>
      </c>
      <c r="AI975" s="9" t="n">
        <v>0</v>
      </c>
      <c r="AJ975" s="9" t="n">
        <v>0</v>
      </c>
      <c r="AK975" s="9" t="n">
        <v>0</v>
      </c>
      <c r="AL975" s="9" t="n">
        <v>0</v>
      </c>
      <c r="AM975" s="7" t="inlineStr">
        <is>
          <t>.</t>
        </is>
      </c>
      <c r="AN975" s="6">
        <f>IF(L975=0,0,Z975/L975)</f>
        <v/>
      </c>
      <c r="AO975" s="5">
        <f>IF(AN975="","",IF(AN975&gt;=0.9,"🟢",IF(AN975&gt;=0.7,"🟡",IF(AN975&gt;=0.5,"🟠","🔴"))))</f>
        <v/>
      </c>
      <c r="AP975" s="9">
        <f>IF(L975=0,0,L975-Z975)</f>
        <v/>
      </c>
      <c r="AQ975" s="5">
        <f>IF(Z975=0,"",RANK(Z975,Z$4:Z$1569,0))</f>
        <v/>
      </c>
      <c r="AR975" s="7" t="inlineStr">
        <is>
          <t>.</t>
        </is>
      </c>
      <c r="BA975" s="7" t="inlineStr">
        <is>
          <t>.</t>
        </is>
      </c>
      <c r="BB975" s="9">
        <f>SUM(L$4:L$1569)/COUNTA(A$4:A$1569)</f>
        <v/>
      </c>
      <c r="BC975" s="9">
        <f>SUM(M$4:M$1569)/COUNTA(A$4:A$1569)</f>
        <v/>
      </c>
      <c r="BD975" s="9">
        <f>SUM(N$4:N$1569)/COUNTA(A$4:A$1569)</f>
        <v/>
      </c>
      <c r="BE975" s="9">
        <f>SUM(O$4:O$1569)/COUNTA(A$4:A$1569)</f>
        <v/>
      </c>
      <c r="BF975" s="9">
        <f>SUM(P$4:P$1569)/COUNTA(A$4:A$1569)</f>
        <v/>
      </c>
      <c r="BG975" s="9">
        <f>SUM(Q$4:Q$1569)/COUNTA(A$4:A$1569)</f>
        <v/>
      </c>
      <c r="BH975" s="9">
        <f>SUM(R$4:R$1569)/COUNTA(A$4:A$1569)</f>
        <v/>
      </c>
      <c r="BI975" s="9">
        <f>SUM(S$4:S$1569)/COUNTA(A$4:A$1569)</f>
        <v/>
      </c>
      <c r="BJ975" s="9">
        <f>SUM(T$4:T$1569)/COUNTA(A$4:A$1569)</f>
        <v/>
      </c>
      <c r="BK975" s="9">
        <f>SUM(U$4:U$1569)/COUNTA(A$4:A$1569)</f>
        <v/>
      </c>
      <c r="BL975" s="9">
        <f>SUM(V$4:V$1569)/COUNTA(A$4:A$1569)</f>
        <v/>
      </c>
      <c r="BM975" s="9">
        <f>SUM(W$4:W$1569)/COUNTA(A$4:A$1569)</f>
        <v/>
      </c>
      <c r="BN975" s="9">
        <f>SUM(X$4:X$1569)/COUNTA(A$4:A$1569)</f>
        <v/>
      </c>
      <c r="BO975" s="7" t="inlineStr">
        <is>
          <t>.</t>
        </is>
      </c>
      <c r="BP975" s="9">
        <f>IF(Z975&gt;=BB975,0,IFERROR(BB975+(SUMPRODUCT((Z$4:Z$1569&gt;=BB$4:BB$1569)*(Z$4:Z$1569-BB$4:BB$1569))/MAX(1,COUNTIF(Z$4:Z$1569,"&lt;"&amp;BB975+0.01))),BB975))</f>
        <v/>
      </c>
      <c r="BQ975" s="9">
        <f>IF(AA975&gt;=BC975,0,IFERROR(BC975+SUMPRODUCT((AA$4:AA$1569&gt;=BC$4:BC$1569)*(AA$4:AA$1569-BC$4:BC$1569))/MAX(1,COUNTIF(AA$4:AA$1569,"&lt;"&amp;BC975+0.01)),BC975))</f>
        <v/>
      </c>
      <c r="BR975" s="9">
        <f>IF(AB975&gt;=BD975,0,IFERROR(BD975+SUMPRODUCT((AB$4:AB$1569&gt;=BD$4:BD$1569)*(AB$4:AB$1569-BD$4:BD$1569))/MAX(1,COUNTIF(AB$4:AB$1569,"&lt;"&amp;BD975+0.01)),BD975))</f>
        <v/>
      </c>
      <c r="BS975" s="9">
        <f>IF(AC975&gt;=BE975,0,IFERROR(BE975+SUMPRODUCT((AC$4:AC$1569&gt;=BE$4:BE$1569)*(AC$4:AC$1569-BE$4:BE$1569))/MAX(1,COUNTIF(AC$4:AC$1569,"&lt;"&amp;BE975+0.01)),BE975))</f>
        <v/>
      </c>
      <c r="BT975" s="9">
        <f>IF(AD975&gt;=BF975,0,IFERROR(BF975+SUMPRODUCT((AD$4:AD$1569&gt;=BF$4:BF$1569)*(AD$4:AD$1569-BF$4:BF$1569))/MAX(1,COUNTIF(AD$4:AD$1569,"&lt;"&amp;BF975+0.01)),BF975))</f>
        <v/>
      </c>
      <c r="BU975" s="9">
        <f>IF(AE975&gt;=BG975,0,IFERROR(BG975+SUMPRODUCT((AE$4:AE$1569&gt;=BG$4:BG$1569)*(AE$4:AE$1569-BG$4:BG$1569))/MAX(1,COUNTIF(AE$4:AE$1569,"&lt;"&amp;BG975+0.01)),BG975))</f>
        <v/>
      </c>
      <c r="BV975" s="9">
        <f>IF(AF975&gt;=BH975,0,IFERROR(BH975+SUMPRODUCT((AF$4:AF$1569&gt;=BH$4:BH$1569)*(AF$4:AF$1569-BH$4:BH$1569))/MAX(1,COUNTIF(AF$4:AF$1569,"&lt;"&amp;BH975+0.01)),BH975))</f>
        <v/>
      </c>
      <c r="BW975" s="9">
        <f>IF(AG975&gt;=BI975,0,IFERROR(BI975+SUMPRODUCT((AG$4:AG$1569&gt;=BI$4:BI$1569)*(AG$4:AG$1569-BI$4:BI$1569))/MAX(1,COUNTIF(AG$4:AG$1569,"&lt;"&amp;BI975+0.01)),BI975))</f>
        <v/>
      </c>
      <c r="BX975" s="9">
        <f>IF(AH975&gt;=BJ975,0,IFERROR(BJ975+SUMPRODUCT((AH$4:AH$1569&gt;=BJ$4:BJ$1569)*(AH$4:AH$1569-BJ$4:BJ$1569))/MAX(1,COUNTIF(AH$4:AH$1569,"&lt;"&amp;BJ975+0.01)),BJ975))</f>
        <v/>
      </c>
      <c r="BY975" s="9">
        <f>IF(AI975&gt;=BK975,0,IFERROR(BK975+SUMPRODUCT((AI$4:AI$1569&gt;=BK$4:BK$1569)*(AI$4:AI$1569-BK$4:BK$1569))/MAX(1,COUNTIF(AI$4:AI$1569,"&lt;"&amp;BK975+0.01)),BK975))</f>
        <v/>
      </c>
      <c r="BZ975" s="9">
        <f>IF(AJ975&gt;=BL975,0,IFERROR(BL975+SUMPRODUCT((AJ$4:AJ$1569&gt;=BL$4:BL$1569)*(AJ$4:AJ$1569-BL$4:BL$1569))/MAX(1,COUNTIF(AJ$4:AJ$1569,"&lt;"&amp;BL975+0.01)),BL975))</f>
        <v/>
      </c>
      <c r="CA975" s="9">
        <f>IF(AK975&gt;=BM975,0,IFERROR(BM975+SUMPRODUCT((AK$4:AK$1569&gt;=BM$4:BM$1569)*(AK$4:AK$1569-BM$4:BM$1569))/MAX(1,COUNTIF(AK$4:AK$1569,"&lt;"&amp;BM975+0.01)),BM975))</f>
        <v/>
      </c>
      <c r="CB975" s="9">
        <f>IF(AL975&gt;=BN975,0,IFERROR(BN975+SUMPRODUCT((AL$4:AL$1569&gt;=BN$4:BN$1569)*(AL$4:AL$1569-BN$4:BN$1569))/MAX(1,COUNTIF(AL$4:AL$1569,"&lt;"&amp;BN975+0.01)),BN975))</f>
        <v/>
      </c>
      <c r="CC975" s="5">
        <f>IF(AO975="🟢","VERDE",IF(AO975="🟡","AMARELO",IF(AO975="🟠","VERMELHO",IF(AO975="🔴","VERMELHO","ROXO"))))</f>
        <v/>
      </c>
      <c r="CD975" s="5" t="inlineStr">
        <is>
          <t>🌎 REGIÕES</t>
        </is>
      </c>
      <c r="CE975" s="5" t="inlineStr">
        <is>
          <t>SEM REDE</t>
        </is>
      </c>
    </row>
    <row r="976">
      <c r="A976" s="5" t="inlineStr">
        <is>
          <t>32788091000168</t>
        </is>
      </c>
      <c r="B976" s="5" t="inlineStr">
        <is>
          <t>CAMILA DE OLIVEIRA CARNASCIALI - CLINICA</t>
        </is>
      </c>
      <c r="C976" s="5" t="inlineStr">
        <is>
          <t>06 - SEM GRUPO</t>
        </is>
      </c>
      <c r="D976" s="5" t="inlineStr">
        <is>
          <t>HEMANUELE DITZEL (MANU)</t>
        </is>
      </c>
      <c r="E976" s="5" t="inlineStr">
        <is>
          <t>PR</t>
        </is>
      </c>
      <c r="F976" s="5">
        <f>IFERROR(VLOOKUP(C976,$AS$4:$AT$25,2,FALSE),"")</f>
        <v/>
      </c>
      <c r="G976" s="6">
        <f>IFERROR(VLOOKUP(C976,$AS$4:$AX$25,6,FALSE),"")</f>
        <v/>
      </c>
      <c r="H976" s="5">
        <f>IFERROR(VLOOKUP(C976,$AS$4:$AY$25,7,FALSE),"")</f>
        <v/>
      </c>
      <c r="I976" s="5">
        <f>IFERROR(VLOOKUP(C976,$AS$4:$AZ$25,8,FALSE),"")</f>
        <v/>
      </c>
      <c r="J976" s="7" t="inlineStr">
        <is>
          <t>.</t>
        </is>
      </c>
      <c r="K976" s="5" t="inlineStr">
        <is>
          <t>SUL</t>
        </is>
      </c>
      <c r="L976" s="8" t="n">
        <v>1575</v>
      </c>
      <c r="M976" s="9" t="n">
        <v>112.5</v>
      </c>
      <c r="N976" s="9" t="n">
        <v>125</v>
      </c>
      <c r="O976" s="9" t="n">
        <v>125</v>
      </c>
      <c r="P976" s="9" t="n">
        <v>125</v>
      </c>
      <c r="Q976" s="9" t="n">
        <v>125</v>
      </c>
      <c r="R976" s="9" t="n">
        <v>125</v>
      </c>
      <c r="S976" s="9" t="n">
        <v>137.5</v>
      </c>
      <c r="T976" s="9" t="n">
        <v>137.5</v>
      </c>
      <c r="U976" s="9" t="n">
        <v>137.5</v>
      </c>
      <c r="V976" s="9" t="n">
        <v>137.5</v>
      </c>
      <c r="W976" s="9" t="n">
        <v>137.5</v>
      </c>
      <c r="X976" s="9" t="n">
        <v>150</v>
      </c>
      <c r="Y976" s="7" t="inlineStr">
        <is>
          <t>.</t>
        </is>
      </c>
      <c r="Z976" s="8">
        <f>SUM(AA976:AL976)</f>
        <v/>
      </c>
      <c r="AA976" s="9" t="n">
        <v>0</v>
      </c>
      <c r="AB976" s="9" t="n">
        <v>0</v>
      </c>
      <c r="AC976" s="9" t="n">
        <v>0</v>
      </c>
      <c r="AD976" s="9" t="n">
        <v>0</v>
      </c>
      <c r="AE976" s="9" t="n">
        <v>0</v>
      </c>
      <c r="AF976" s="9" t="n">
        <v>0</v>
      </c>
      <c r="AG976" s="9" t="n">
        <v>0</v>
      </c>
      <c r="AH976" s="9" t="n">
        <v>0</v>
      </c>
      <c r="AI976" s="9" t="n">
        <v>0</v>
      </c>
      <c r="AJ976" s="9" t="n">
        <v>0</v>
      </c>
      <c r="AK976" s="9" t="n">
        <v>0</v>
      </c>
      <c r="AL976" s="9" t="n">
        <v>0</v>
      </c>
      <c r="AM976" s="7" t="inlineStr">
        <is>
          <t>.</t>
        </is>
      </c>
      <c r="AN976" s="6">
        <f>IF(L976=0,0,Z976/L976)</f>
        <v/>
      </c>
      <c r="AO976" s="5">
        <f>IF(AN976="","",IF(AN976&gt;=0.9,"🟢",IF(AN976&gt;=0.7,"🟡",IF(AN976&gt;=0.5,"🟠","🔴"))))</f>
        <v/>
      </c>
      <c r="AP976" s="9">
        <f>IF(L976=0,0,L976-Z976)</f>
        <v/>
      </c>
      <c r="AQ976" s="5">
        <f>IF(Z976=0,"",RANK(Z976,Z$4:Z$1569,0))</f>
        <v/>
      </c>
      <c r="AR976" s="7" t="inlineStr">
        <is>
          <t>.</t>
        </is>
      </c>
      <c r="BA976" s="7" t="inlineStr">
        <is>
          <t>.</t>
        </is>
      </c>
      <c r="BB976" s="9">
        <f>SUM(L$4:L$1569)/COUNTA(A$4:A$1569)</f>
        <v/>
      </c>
      <c r="BC976" s="9">
        <f>SUM(M$4:M$1569)/COUNTA(A$4:A$1569)</f>
        <v/>
      </c>
      <c r="BD976" s="9">
        <f>SUM(N$4:N$1569)/COUNTA(A$4:A$1569)</f>
        <v/>
      </c>
      <c r="BE976" s="9">
        <f>SUM(O$4:O$1569)/COUNTA(A$4:A$1569)</f>
        <v/>
      </c>
      <c r="BF976" s="9">
        <f>SUM(P$4:P$1569)/COUNTA(A$4:A$1569)</f>
        <v/>
      </c>
      <c r="BG976" s="9">
        <f>SUM(Q$4:Q$1569)/COUNTA(A$4:A$1569)</f>
        <v/>
      </c>
      <c r="BH976" s="9">
        <f>SUM(R$4:R$1569)/COUNTA(A$4:A$1569)</f>
        <v/>
      </c>
      <c r="BI976" s="9">
        <f>SUM(S$4:S$1569)/COUNTA(A$4:A$1569)</f>
        <v/>
      </c>
      <c r="BJ976" s="9">
        <f>SUM(T$4:T$1569)/COUNTA(A$4:A$1569)</f>
        <v/>
      </c>
      <c r="BK976" s="9">
        <f>SUM(U$4:U$1569)/COUNTA(A$4:A$1569)</f>
        <v/>
      </c>
      <c r="BL976" s="9">
        <f>SUM(V$4:V$1569)/COUNTA(A$4:A$1569)</f>
        <v/>
      </c>
      <c r="BM976" s="9">
        <f>SUM(W$4:W$1569)/COUNTA(A$4:A$1569)</f>
        <v/>
      </c>
      <c r="BN976" s="9">
        <f>SUM(X$4:X$1569)/COUNTA(A$4:A$1569)</f>
        <v/>
      </c>
      <c r="BO976" s="7" t="inlineStr">
        <is>
          <t>.</t>
        </is>
      </c>
      <c r="BP976" s="9">
        <f>IF(Z976&gt;=BB976,0,IFERROR(BB976+(SUMPRODUCT((Z$4:Z$1569&gt;=BB$4:BB$1569)*(Z$4:Z$1569-BB$4:BB$1569))/MAX(1,COUNTIF(Z$4:Z$1569,"&lt;"&amp;BB976+0.01))),BB976))</f>
        <v/>
      </c>
      <c r="BQ976" s="9">
        <f>IF(AA976&gt;=BC976,0,IFERROR(BC976+SUMPRODUCT((AA$4:AA$1569&gt;=BC$4:BC$1569)*(AA$4:AA$1569-BC$4:BC$1569))/MAX(1,COUNTIF(AA$4:AA$1569,"&lt;"&amp;BC976+0.01)),BC976))</f>
        <v/>
      </c>
      <c r="BR976" s="9">
        <f>IF(AB976&gt;=BD976,0,IFERROR(BD976+SUMPRODUCT((AB$4:AB$1569&gt;=BD$4:BD$1569)*(AB$4:AB$1569-BD$4:BD$1569))/MAX(1,COUNTIF(AB$4:AB$1569,"&lt;"&amp;BD976+0.01)),BD976))</f>
        <v/>
      </c>
      <c r="BS976" s="9">
        <f>IF(AC976&gt;=BE976,0,IFERROR(BE976+SUMPRODUCT((AC$4:AC$1569&gt;=BE$4:BE$1569)*(AC$4:AC$1569-BE$4:BE$1569))/MAX(1,COUNTIF(AC$4:AC$1569,"&lt;"&amp;BE976+0.01)),BE976))</f>
        <v/>
      </c>
      <c r="BT976" s="9">
        <f>IF(AD976&gt;=BF976,0,IFERROR(BF976+SUMPRODUCT((AD$4:AD$1569&gt;=BF$4:BF$1569)*(AD$4:AD$1569-BF$4:BF$1569))/MAX(1,COUNTIF(AD$4:AD$1569,"&lt;"&amp;BF976+0.01)),BF976))</f>
        <v/>
      </c>
      <c r="BU976" s="9">
        <f>IF(AE976&gt;=BG976,0,IFERROR(BG976+SUMPRODUCT((AE$4:AE$1569&gt;=BG$4:BG$1569)*(AE$4:AE$1569-BG$4:BG$1569))/MAX(1,COUNTIF(AE$4:AE$1569,"&lt;"&amp;BG976+0.01)),BG976))</f>
        <v/>
      </c>
      <c r="BV976" s="9">
        <f>IF(AF976&gt;=BH976,0,IFERROR(BH976+SUMPRODUCT((AF$4:AF$1569&gt;=BH$4:BH$1569)*(AF$4:AF$1569-BH$4:BH$1569))/MAX(1,COUNTIF(AF$4:AF$1569,"&lt;"&amp;BH976+0.01)),BH976))</f>
        <v/>
      </c>
      <c r="BW976" s="9">
        <f>IF(AG976&gt;=BI976,0,IFERROR(BI976+SUMPRODUCT((AG$4:AG$1569&gt;=BI$4:BI$1569)*(AG$4:AG$1569-BI$4:BI$1569))/MAX(1,COUNTIF(AG$4:AG$1569,"&lt;"&amp;BI976+0.01)),BI976))</f>
        <v/>
      </c>
      <c r="BX976" s="9">
        <f>IF(AH976&gt;=BJ976,0,IFERROR(BJ976+SUMPRODUCT((AH$4:AH$1569&gt;=BJ$4:BJ$1569)*(AH$4:AH$1569-BJ$4:BJ$1569))/MAX(1,COUNTIF(AH$4:AH$1569,"&lt;"&amp;BJ976+0.01)),BJ976))</f>
        <v/>
      </c>
      <c r="BY976" s="9">
        <f>IF(AI976&gt;=BK976,0,IFERROR(BK976+SUMPRODUCT((AI$4:AI$1569&gt;=BK$4:BK$1569)*(AI$4:AI$1569-BK$4:BK$1569))/MAX(1,COUNTIF(AI$4:AI$1569,"&lt;"&amp;BK976+0.01)),BK976))</f>
        <v/>
      </c>
      <c r="BZ976" s="9">
        <f>IF(AJ976&gt;=BL976,0,IFERROR(BL976+SUMPRODUCT((AJ$4:AJ$1569&gt;=BL$4:BL$1569)*(AJ$4:AJ$1569-BL$4:BL$1569))/MAX(1,COUNTIF(AJ$4:AJ$1569,"&lt;"&amp;BL976+0.01)),BL976))</f>
        <v/>
      </c>
      <c r="CA976" s="9">
        <f>IF(AK976&gt;=BM976,0,IFERROR(BM976+SUMPRODUCT((AK$4:AK$1569&gt;=BM$4:BM$1569)*(AK$4:AK$1569-BM$4:BM$1569))/MAX(1,COUNTIF(AK$4:AK$1569,"&lt;"&amp;BM976+0.01)),BM976))</f>
        <v/>
      </c>
      <c r="CB976" s="9">
        <f>IF(AL976&gt;=BN976,0,IFERROR(BN976+SUMPRODUCT((AL$4:AL$1569&gt;=BN$4:BN$1569)*(AL$4:AL$1569-BN$4:BN$1569))/MAX(1,COUNTIF(AL$4:AL$1569,"&lt;"&amp;BN976+0.01)),BN976))</f>
        <v/>
      </c>
      <c r="CC976" s="5">
        <f>IF(AO976="🟢","VERDE",IF(AO976="🟡","AMARELO",IF(AO976="🟠","VERMELHO",IF(AO976="🔴","VERMELHO","ROXO"))))</f>
        <v/>
      </c>
      <c r="CD976" s="5" t="inlineStr">
        <is>
          <t>🌎 REGIÕES</t>
        </is>
      </c>
      <c r="CE976" s="5" t="inlineStr">
        <is>
          <t>SEM REDE</t>
        </is>
      </c>
    </row>
    <row r="977">
      <c r="A977" s="5" t="inlineStr">
        <is>
          <t>32803970000111</t>
        </is>
      </c>
      <c r="B977" s="5" t="inlineStr">
        <is>
          <t>EMPORIO MATCHA LTDA - ME</t>
        </is>
      </c>
      <c r="C977" s="5" t="inlineStr">
        <is>
          <t>06 - SEM GRUPO</t>
        </is>
      </c>
      <c r="D977" s="5" t="inlineStr">
        <is>
          <t>HEMANUELE DITZEL (MANU)</t>
        </is>
      </c>
      <c r="E977" s="5" t="inlineStr">
        <is>
          <t>SC</t>
        </is>
      </c>
      <c r="F977" s="5">
        <f>IFERROR(VLOOKUP(C977,$AS$4:$AT$25,2,FALSE),"")</f>
        <v/>
      </c>
      <c r="G977" s="6">
        <f>IFERROR(VLOOKUP(C977,$AS$4:$AX$25,6,FALSE),"")</f>
        <v/>
      </c>
      <c r="H977" s="5">
        <f>IFERROR(VLOOKUP(C977,$AS$4:$AY$25,7,FALSE),"")</f>
        <v/>
      </c>
      <c r="I977" s="5">
        <f>IFERROR(VLOOKUP(C977,$AS$4:$AZ$25,8,FALSE),"")</f>
        <v/>
      </c>
      <c r="J977" s="7" t="inlineStr">
        <is>
          <t>.</t>
        </is>
      </c>
      <c r="K977" s="5" t="inlineStr">
        <is>
          <t>SUL</t>
        </is>
      </c>
      <c r="L977" s="8" t="n">
        <v>1604.347826086957</v>
      </c>
      <c r="M977" s="9" t="n">
        <v>117.3913043478261</v>
      </c>
      <c r="N977" s="9" t="n">
        <v>117.3913043478261</v>
      </c>
      <c r="O977" s="9" t="n">
        <v>130.4347826086957</v>
      </c>
      <c r="P977" s="9" t="n">
        <v>130.4347826086957</v>
      </c>
      <c r="Q977" s="9" t="n">
        <v>130.4347826086957</v>
      </c>
      <c r="R977" s="9" t="n">
        <v>130.4347826086957</v>
      </c>
      <c r="S977" s="9" t="n">
        <v>130.4347826086957</v>
      </c>
      <c r="T977" s="9" t="n">
        <v>143.4782608695652</v>
      </c>
      <c r="U977" s="9" t="n">
        <v>143.4782608695652</v>
      </c>
      <c r="V977" s="9" t="n">
        <v>143.4782608695652</v>
      </c>
      <c r="W977" s="9" t="n">
        <v>143.4782608695652</v>
      </c>
      <c r="X977" s="9" t="n">
        <v>143.4782608695652</v>
      </c>
      <c r="Y977" s="7" t="inlineStr">
        <is>
          <t>.</t>
        </is>
      </c>
      <c r="Z977" s="8">
        <f>SUM(AA977:AL977)</f>
        <v/>
      </c>
      <c r="AA977" s="9" t="n">
        <v>0</v>
      </c>
      <c r="AB977" s="9" t="n">
        <v>0</v>
      </c>
      <c r="AC977" s="9" t="n">
        <v>0</v>
      </c>
      <c r="AD977" s="9" t="n">
        <v>0</v>
      </c>
      <c r="AE977" s="9" t="n">
        <v>0</v>
      </c>
      <c r="AF977" s="9" t="n">
        <v>0</v>
      </c>
      <c r="AG977" s="9" t="n">
        <v>0</v>
      </c>
      <c r="AH977" s="9" t="n">
        <v>0</v>
      </c>
      <c r="AI977" s="9" t="n">
        <v>0</v>
      </c>
      <c r="AJ977" s="9" t="n">
        <v>0</v>
      </c>
      <c r="AK977" s="9" t="n">
        <v>0</v>
      </c>
      <c r="AL977" s="9" t="n">
        <v>0</v>
      </c>
      <c r="AM977" s="7" t="inlineStr">
        <is>
          <t>.</t>
        </is>
      </c>
      <c r="AN977" s="6">
        <f>IF(L977=0,0,Z977/L977)</f>
        <v/>
      </c>
      <c r="AO977" s="5">
        <f>IF(AN977="","",IF(AN977&gt;=0.9,"🟢",IF(AN977&gt;=0.7,"🟡",IF(AN977&gt;=0.5,"🟠","🔴"))))</f>
        <v/>
      </c>
      <c r="AP977" s="9">
        <f>IF(L977=0,0,L977-Z977)</f>
        <v/>
      </c>
      <c r="AQ977" s="5">
        <f>IF(Z977=0,"",RANK(Z977,Z$4:Z$1569,0))</f>
        <v/>
      </c>
      <c r="AR977" s="7" t="inlineStr">
        <is>
          <t>.</t>
        </is>
      </c>
      <c r="BA977" s="7" t="inlineStr">
        <is>
          <t>.</t>
        </is>
      </c>
      <c r="BB977" s="9">
        <f>SUM(L$4:L$1569)/COUNTA(A$4:A$1569)</f>
        <v/>
      </c>
      <c r="BC977" s="9">
        <f>SUM(M$4:M$1569)/COUNTA(A$4:A$1569)</f>
        <v/>
      </c>
      <c r="BD977" s="9">
        <f>SUM(N$4:N$1569)/COUNTA(A$4:A$1569)</f>
        <v/>
      </c>
      <c r="BE977" s="9">
        <f>SUM(O$4:O$1569)/COUNTA(A$4:A$1569)</f>
        <v/>
      </c>
      <c r="BF977" s="9">
        <f>SUM(P$4:P$1569)/COUNTA(A$4:A$1569)</f>
        <v/>
      </c>
      <c r="BG977" s="9">
        <f>SUM(Q$4:Q$1569)/COUNTA(A$4:A$1569)</f>
        <v/>
      </c>
      <c r="BH977" s="9">
        <f>SUM(R$4:R$1569)/COUNTA(A$4:A$1569)</f>
        <v/>
      </c>
      <c r="BI977" s="9">
        <f>SUM(S$4:S$1569)/COUNTA(A$4:A$1569)</f>
        <v/>
      </c>
      <c r="BJ977" s="9">
        <f>SUM(T$4:T$1569)/COUNTA(A$4:A$1569)</f>
        <v/>
      </c>
      <c r="BK977" s="9">
        <f>SUM(U$4:U$1569)/COUNTA(A$4:A$1569)</f>
        <v/>
      </c>
      <c r="BL977" s="9">
        <f>SUM(V$4:V$1569)/COUNTA(A$4:A$1569)</f>
        <v/>
      </c>
      <c r="BM977" s="9">
        <f>SUM(W$4:W$1569)/COUNTA(A$4:A$1569)</f>
        <v/>
      </c>
      <c r="BN977" s="9">
        <f>SUM(X$4:X$1569)/COUNTA(A$4:A$1569)</f>
        <v/>
      </c>
      <c r="BO977" s="7" t="inlineStr">
        <is>
          <t>.</t>
        </is>
      </c>
      <c r="BP977" s="9">
        <f>IF(Z977&gt;=BB977,0,IFERROR(BB977+(SUMPRODUCT((Z$4:Z$1569&gt;=BB$4:BB$1569)*(Z$4:Z$1569-BB$4:BB$1569))/MAX(1,COUNTIF(Z$4:Z$1569,"&lt;"&amp;BB977+0.01))),BB977))</f>
        <v/>
      </c>
      <c r="BQ977" s="9">
        <f>IF(AA977&gt;=BC977,0,IFERROR(BC977+SUMPRODUCT((AA$4:AA$1569&gt;=BC$4:BC$1569)*(AA$4:AA$1569-BC$4:BC$1569))/MAX(1,COUNTIF(AA$4:AA$1569,"&lt;"&amp;BC977+0.01)),BC977))</f>
        <v/>
      </c>
      <c r="BR977" s="9">
        <f>IF(AB977&gt;=BD977,0,IFERROR(BD977+SUMPRODUCT((AB$4:AB$1569&gt;=BD$4:BD$1569)*(AB$4:AB$1569-BD$4:BD$1569))/MAX(1,COUNTIF(AB$4:AB$1569,"&lt;"&amp;BD977+0.01)),BD977))</f>
        <v/>
      </c>
      <c r="BS977" s="9">
        <f>IF(AC977&gt;=BE977,0,IFERROR(BE977+SUMPRODUCT((AC$4:AC$1569&gt;=BE$4:BE$1569)*(AC$4:AC$1569-BE$4:BE$1569))/MAX(1,COUNTIF(AC$4:AC$1569,"&lt;"&amp;BE977+0.01)),BE977))</f>
        <v/>
      </c>
      <c r="BT977" s="9">
        <f>IF(AD977&gt;=BF977,0,IFERROR(BF977+SUMPRODUCT((AD$4:AD$1569&gt;=BF$4:BF$1569)*(AD$4:AD$1569-BF$4:BF$1569))/MAX(1,COUNTIF(AD$4:AD$1569,"&lt;"&amp;BF977+0.01)),BF977))</f>
        <v/>
      </c>
      <c r="BU977" s="9">
        <f>IF(AE977&gt;=BG977,0,IFERROR(BG977+SUMPRODUCT((AE$4:AE$1569&gt;=BG$4:BG$1569)*(AE$4:AE$1569-BG$4:BG$1569))/MAX(1,COUNTIF(AE$4:AE$1569,"&lt;"&amp;BG977+0.01)),BG977))</f>
        <v/>
      </c>
      <c r="BV977" s="9">
        <f>IF(AF977&gt;=BH977,0,IFERROR(BH977+SUMPRODUCT((AF$4:AF$1569&gt;=BH$4:BH$1569)*(AF$4:AF$1569-BH$4:BH$1569))/MAX(1,COUNTIF(AF$4:AF$1569,"&lt;"&amp;BH977+0.01)),BH977))</f>
        <v/>
      </c>
      <c r="BW977" s="9">
        <f>IF(AG977&gt;=BI977,0,IFERROR(BI977+SUMPRODUCT((AG$4:AG$1569&gt;=BI$4:BI$1569)*(AG$4:AG$1569-BI$4:BI$1569))/MAX(1,COUNTIF(AG$4:AG$1569,"&lt;"&amp;BI977+0.01)),BI977))</f>
        <v/>
      </c>
      <c r="BX977" s="9">
        <f>IF(AH977&gt;=BJ977,0,IFERROR(BJ977+SUMPRODUCT((AH$4:AH$1569&gt;=BJ$4:BJ$1569)*(AH$4:AH$1569-BJ$4:BJ$1569))/MAX(1,COUNTIF(AH$4:AH$1569,"&lt;"&amp;BJ977+0.01)),BJ977))</f>
        <v/>
      </c>
      <c r="BY977" s="9">
        <f>IF(AI977&gt;=BK977,0,IFERROR(BK977+SUMPRODUCT((AI$4:AI$1569&gt;=BK$4:BK$1569)*(AI$4:AI$1569-BK$4:BK$1569))/MAX(1,COUNTIF(AI$4:AI$1569,"&lt;"&amp;BK977+0.01)),BK977))</f>
        <v/>
      </c>
      <c r="BZ977" s="9">
        <f>IF(AJ977&gt;=BL977,0,IFERROR(BL977+SUMPRODUCT((AJ$4:AJ$1569&gt;=BL$4:BL$1569)*(AJ$4:AJ$1569-BL$4:BL$1569))/MAX(1,COUNTIF(AJ$4:AJ$1569,"&lt;"&amp;BL977+0.01)),BL977))</f>
        <v/>
      </c>
      <c r="CA977" s="9">
        <f>IF(AK977&gt;=BM977,0,IFERROR(BM977+SUMPRODUCT((AK$4:AK$1569&gt;=BM$4:BM$1569)*(AK$4:AK$1569-BM$4:BM$1569))/MAX(1,COUNTIF(AK$4:AK$1569,"&lt;"&amp;BM977+0.01)),BM977))</f>
        <v/>
      </c>
      <c r="CB977" s="9">
        <f>IF(AL977&gt;=BN977,0,IFERROR(BN977+SUMPRODUCT((AL$4:AL$1569&gt;=BN$4:BN$1569)*(AL$4:AL$1569-BN$4:BN$1569))/MAX(1,COUNTIF(AL$4:AL$1569,"&lt;"&amp;BN977+0.01)),BN977))</f>
        <v/>
      </c>
      <c r="CC977" s="5">
        <f>IF(AO977="🟢","VERDE",IF(AO977="🟡","AMARELO",IF(AO977="🟠","VERMELHO",IF(AO977="🔴","VERMELHO","ROXO"))))</f>
        <v/>
      </c>
      <c r="CD977" s="5" t="inlineStr">
        <is>
          <t>🌎 REGIÕES</t>
        </is>
      </c>
      <c r="CE977" s="5" t="inlineStr">
        <is>
          <t>SEM REDE</t>
        </is>
      </c>
    </row>
    <row r="978">
      <c r="A978" s="5" t="inlineStr">
        <is>
          <t>32807511000106</t>
        </is>
      </c>
      <c r="B978" s="5" t="inlineStr">
        <is>
          <t>32.807.511 ANTONIO HENRIQUE DIAS - ME</t>
        </is>
      </c>
      <c r="C978" s="5" t="inlineStr">
        <is>
          <t>06 - SEM GRUPO</t>
        </is>
      </c>
      <c r="D978" s="5" t="inlineStr">
        <is>
          <t>LARISSA PADILHA</t>
        </is>
      </c>
      <c r="E978" s="5" t="inlineStr">
        <is>
          <t>RO</t>
        </is>
      </c>
      <c r="F978" s="5">
        <f>IFERROR(VLOOKUP(C978,$AS$4:$AT$25,2,FALSE),"")</f>
        <v/>
      </c>
      <c r="G978" s="6">
        <f>IFERROR(VLOOKUP(C978,$AS$4:$AX$25,6,FALSE),"")</f>
        <v/>
      </c>
      <c r="H978" s="5">
        <f>IFERROR(VLOOKUP(C978,$AS$4:$AY$25,7,FALSE),"")</f>
        <v/>
      </c>
      <c r="I978" s="5">
        <f>IFERROR(VLOOKUP(C978,$AS$4:$AZ$25,8,FALSE),"")</f>
        <v/>
      </c>
      <c r="J978" s="7" t="inlineStr">
        <is>
          <t>.</t>
        </is>
      </c>
      <c r="K978" s="5" t="inlineStr">
        <is>
          <t>NORTE + MA</t>
        </is>
      </c>
      <c r="L978" s="8" t="n">
        <v>1800</v>
      </c>
      <c r="M978" s="9" t="n">
        <v>150</v>
      </c>
      <c r="N978" s="9" t="n">
        <v>150</v>
      </c>
      <c r="O978" s="9" t="n">
        <v>150</v>
      </c>
      <c r="P978" s="9" t="n">
        <v>150</v>
      </c>
      <c r="Q978" s="9" t="n">
        <v>150</v>
      </c>
      <c r="R978" s="9" t="n">
        <v>150</v>
      </c>
      <c r="S978" s="9" t="n">
        <v>150</v>
      </c>
      <c r="T978" s="9" t="n">
        <v>150</v>
      </c>
      <c r="U978" s="9" t="n">
        <v>150</v>
      </c>
      <c r="V978" s="9" t="n">
        <v>150</v>
      </c>
      <c r="W978" s="9" t="n">
        <v>150</v>
      </c>
      <c r="X978" s="9" t="n">
        <v>150</v>
      </c>
      <c r="Y978" s="7" t="inlineStr">
        <is>
          <t>.</t>
        </is>
      </c>
      <c r="Z978" s="8">
        <f>SUM(AA978:AL978)</f>
        <v/>
      </c>
      <c r="AA978" s="9" t="n">
        <v>0</v>
      </c>
      <c r="AB978" s="9" t="n">
        <v>0</v>
      </c>
      <c r="AC978" s="9" t="n">
        <v>0</v>
      </c>
      <c r="AD978" s="9" t="n">
        <v>0</v>
      </c>
      <c r="AE978" s="9" t="n">
        <v>0</v>
      </c>
      <c r="AF978" s="9" t="n">
        <v>0</v>
      </c>
      <c r="AG978" s="9" t="n">
        <v>0</v>
      </c>
      <c r="AH978" s="9" t="n">
        <v>0</v>
      </c>
      <c r="AI978" s="9" t="n">
        <v>0</v>
      </c>
      <c r="AJ978" s="9" t="n">
        <v>0</v>
      </c>
      <c r="AK978" s="9" t="n">
        <v>0</v>
      </c>
      <c r="AL978" s="9" t="n">
        <v>0</v>
      </c>
      <c r="AM978" s="7" t="inlineStr">
        <is>
          <t>.</t>
        </is>
      </c>
      <c r="AN978" s="6">
        <f>IF(L978=0,0,Z978/L978)</f>
        <v/>
      </c>
      <c r="AO978" s="5">
        <f>IF(AN978="","",IF(AN978&gt;=0.9,"🟢",IF(AN978&gt;=0.7,"🟡",IF(AN978&gt;=0.5,"🟠","🔴"))))</f>
        <v/>
      </c>
      <c r="AP978" s="9">
        <f>IF(L978=0,0,L978-Z978)</f>
        <v/>
      </c>
      <c r="AQ978" s="5">
        <f>IF(Z978=0,"",RANK(Z978,Z$4:Z$1569,0))</f>
        <v/>
      </c>
      <c r="AR978" s="7" t="inlineStr">
        <is>
          <t>.</t>
        </is>
      </c>
      <c r="BA978" s="7" t="inlineStr">
        <is>
          <t>.</t>
        </is>
      </c>
      <c r="BB978" s="9">
        <f>SUM(L$4:L$1569)/COUNTA(A$4:A$1569)</f>
        <v/>
      </c>
      <c r="BC978" s="9">
        <f>SUM(M$4:M$1569)/COUNTA(A$4:A$1569)</f>
        <v/>
      </c>
      <c r="BD978" s="9">
        <f>SUM(N$4:N$1569)/COUNTA(A$4:A$1569)</f>
        <v/>
      </c>
      <c r="BE978" s="9">
        <f>SUM(O$4:O$1569)/COUNTA(A$4:A$1569)</f>
        <v/>
      </c>
      <c r="BF978" s="9">
        <f>SUM(P$4:P$1569)/COUNTA(A$4:A$1569)</f>
        <v/>
      </c>
      <c r="BG978" s="9">
        <f>SUM(Q$4:Q$1569)/COUNTA(A$4:A$1569)</f>
        <v/>
      </c>
      <c r="BH978" s="9">
        <f>SUM(R$4:R$1569)/COUNTA(A$4:A$1569)</f>
        <v/>
      </c>
      <c r="BI978" s="9">
        <f>SUM(S$4:S$1569)/COUNTA(A$4:A$1569)</f>
        <v/>
      </c>
      <c r="BJ978" s="9">
        <f>SUM(T$4:T$1569)/COUNTA(A$4:A$1569)</f>
        <v/>
      </c>
      <c r="BK978" s="9">
        <f>SUM(U$4:U$1569)/COUNTA(A$4:A$1569)</f>
        <v/>
      </c>
      <c r="BL978" s="9">
        <f>SUM(V$4:V$1569)/COUNTA(A$4:A$1569)</f>
        <v/>
      </c>
      <c r="BM978" s="9">
        <f>SUM(W$4:W$1569)/COUNTA(A$4:A$1569)</f>
        <v/>
      </c>
      <c r="BN978" s="9">
        <f>SUM(X$4:X$1569)/COUNTA(A$4:A$1569)</f>
        <v/>
      </c>
      <c r="BO978" s="7" t="inlineStr">
        <is>
          <t>.</t>
        </is>
      </c>
      <c r="BP978" s="9">
        <f>IF(Z978&gt;=BB978,0,IFERROR(BB978+(SUMPRODUCT((Z$4:Z$1569&gt;=BB$4:BB$1569)*(Z$4:Z$1569-BB$4:BB$1569))/MAX(1,COUNTIF(Z$4:Z$1569,"&lt;"&amp;BB978+0.01))),BB978))</f>
        <v/>
      </c>
      <c r="BQ978" s="9">
        <f>IF(AA978&gt;=BC978,0,IFERROR(BC978+SUMPRODUCT((AA$4:AA$1569&gt;=BC$4:BC$1569)*(AA$4:AA$1569-BC$4:BC$1569))/MAX(1,COUNTIF(AA$4:AA$1569,"&lt;"&amp;BC978+0.01)),BC978))</f>
        <v/>
      </c>
      <c r="BR978" s="9">
        <f>IF(AB978&gt;=BD978,0,IFERROR(BD978+SUMPRODUCT((AB$4:AB$1569&gt;=BD$4:BD$1569)*(AB$4:AB$1569-BD$4:BD$1569))/MAX(1,COUNTIF(AB$4:AB$1569,"&lt;"&amp;BD978+0.01)),BD978))</f>
        <v/>
      </c>
      <c r="BS978" s="9">
        <f>IF(AC978&gt;=BE978,0,IFERROR(BE978+SUMPRODUCT((AC$4:AC$1569&gt;=BE$4:BE$1569)*(AC$4:AC$1569-BE$4:BE$1569))/MAX(1,COUNTIF(AC$4:AC$1569,"&lt;"&amp;BE978+0.01)),BE978))</f>
        <v/>
      </c>
      <c r="BT978" s="9">
        <f>IF(AD978&gt;=BF978,0,IFERROR(BF978+SUMPRODUCT((AD$4:AD$1569&gt;=BF$4:BF$1569)*(AD$4:AD$1569-BF$4:BF$1569))/MAX(1,COUNTIF(AD$4:AD$1569,"&lt;"&amp;BF978+0.01)),BF978))</f>
        <v/>
      </c>
      <c r="BU978" s="9">
        <f>IF(AE978&gt;=BG978,0,IFERROR(BG978+SUMPRODUCT((AE$4:AE$1569&gt;=BG$4:BG$1569)*(AE$4:AE$1569-BG$4:BG$1569))/MAX(1,COUNTIF(AE$4:AE$1569,"&lt;"&amp;BG978+0.01)),BG978))</f>
        <v/>
      </c>
      <c r="BV978" s="9">
        <f>IF(AF978&gt;=BH978,0,IFERROR(BH978+SUMPRODUCT((AF$4:AF$1569&gt;=BH$4:BH$1569)*(AF$4:AF$1569-BH$4:BH$1569))/MAX(1,COUNTIF(AF$4:AF$1569,"&lt;"&amp;BH978+0.01)),BH978))</f>
        <v/>
      </c>
      <c r="BW978" s="9">
        <f>IF(AG978&gt;=BI978,0,IFERROR(BI978+SUMPRODUCT((AG$4:AG$1569&gt;=BI$4:BI$1569)*(AG$4:AG$1569-BI$4:BI$1569))/MAX(1,COUNTIF(AG$4:AG$1569,"&lt;"&amp;BI978+0.01)),BI978))</f>
        <v/>
      </c>
      <c r="BX978" s="9">
        <f>IF(AH978&gt;=BJ978,0,IFERROR(BJ978+SUMPRODUCT((AH$4:AH$1569&gt;=BJ$4:BJ$1569)*(AH$4:AH$1569-BJ$4:BJ$1569))/MAX(1,COUNTIF(AH$4:AH$1569,"&lt;"&amp;BJ978+0.01)),BJ978))</f>
        <v/>
      </c>
      <c r="BY978" s="9">
        <f>IF(AI978&gt;=BK978,0,IFERROR(BK978+SUMPRODUCT((AI$4:AI$1569&gt;=BK$4:BK$1569)*(AI$4:AI$1569-BK$4:BK$1569))/MAX(1,COUNTIF(AI$4:AI$1569,"&lt;"&amp;BK978+0.01)),BK978))</f>
        <v/>
      </c>
      <c r="BZ978" s="9">
        <f>IF(AJ978&gt;=BL978,0,IFERROR(BL978+SUMPRODUCT((AJ$4:AJ$1569&gt;=BL$4:BL$1569)*(AJ$4:AJ$1569-BL$4:BL$1569))/MAX(1,COUNTIF(AJ$4:AJ$1569,"&lt;"&amp;BL978+0.01)),BL978))</f>
        <v/>
      </c>
      <c r="CA978" s="9">
        <f>IF(AK978&gt;=BM978,0,IFERROR(BM978+SUMPRODUCT((AK$4:AK$1569&gt;=BM$4:BM$1569)*(AK$4:AK$1569-BM$4:BM$1569))/MAX(1,COUNTIF(AK$4:AK$1569,"&lt;"&amp;BM978+0.01)),BM978))</f>
        <v/>
      </c>
      <c r="CB978" s="9">
        <f>IF(AL978&gt;=BN978,0,IFERROR(BN978+SUMPRODUCT((AL$4:AL$1569&gt;=BN$4:BN$1569)*(AL$4:AL$1569-BN$4:BN$1569))/MAX(1,COUNTIF(AL$4:AL$1569,"&lt;"&amp;BN978+0.01)),BN978))</f>
        <v/>
      </c>
      <c r="CC978" s="5">
        <f>IF(AO978="🟢","VERDE",IF(AO978="🟡","AMARELO",IF(AO978="🟠","VERMELHO",IF(AO978="🔴","VERMELHO","ROXO"))))</f>
        <v/>
      </c>
      <c r="CD978" s="5" t="inlineStr">
        <is>
          <t>🌎 REGIÕES</t>
        </is>
      </c>
      <c r="CE978" s="5" t="inlineStr">
        <is>
          <t>SEM REDE</t>
        </is>
      </c>
    </row>
    <row r="979">
      <c r="A979" s="5" t="inlineStr">
        <is>
          <t>32828171000108</t>
        </is>
      </c>
      <c r="B979" s="5" t="inlineStr">
        <is>
          <t>HIPER VERDE ALIMENTOS SAUDAVEIS E NATURA</t>
        </is>
      </c>
      <c r="C979" s="5" t="inlineStr">
        <is>
          <t>06 - INTERNA - DIVINA TERRA</t>
        </is>
      </c>
      <c r="D979" s="5" t="inlineStr">
        <is>
          <t>DAIANE STAVICKI</t>
        </is>
      </c>
      <c r="E979" s="5" t="inlineStr"/>
      <c r="F979" s="5">
        <f>IFERROR(VLOOKUP(C979,$AS$4:$AT$25,2,FALSE),"")</f>
        <v/>
      </c>
      <c r="G979" s="6">
        <f>IFERROR(VLOOKUP(C979,$AS$4:$AX$25,6,FALSE),"")</f>
        <v/>
      </c>
      <c r="H979" s="5">
        <f>IFERROR(VLOOKUP(C979,$AS$4:$AY$25,7,FALSE),"")</f>
        <v/>
      </c>
      <c r="I979" s="5">
        <f>IFERROR(VLOOKUP(C979,$AS$4:$AZ$25,8,FALSE),"")</f>
        <v/>
      </c>
      <c r="J979" s="7" t="inlineStr">
        <is>
          <t>.</t>
        </is>
      </c>
      <c r="K979" s="5" t="inlineStr">
        <is>
          <t>NACIONAL</t>
        </is>
      </c>
      <c r="L979" s="8" t="n">
        <v>6566.037735849057</v>
      </c>
      <c r="M979" s="9" t="n">
        <v>452.8301886792453</v>
      </c>
      <c r="N979" s="9" t="n">
        <v>481.1320754716981</v>
      </c>
      <c r="O979" s="9" t="n">
        <v>481.1320754716981</v>
      </c>
      <c r="P979" s="9" t="n">
        <v>509.4339622641509</v>
      </c>
      <c r="Q979" s="9" t="n">
        <v>509.4339622641509</v>
      </c>
      <c r="R979" s="9" t="n">
        <v>537.7358490566038</v>
      </c>
      <c r="S979" s="9" t="n">
        <v>566.0377358490566</v>
      </c>
      <c r="T979" s="9" t="n">
        <v>566.0377358490566</v>
      </c>
      <c r="U979" s="9" t="n">
        <v>594.3396226415094</v>
      </c>
      <c r="V979" s="9" t="n">
        <v>594.3396226415094</v>
      </c>
      <c r="W979" s="9" t="n">
        <v>622.6415094339623</v>
      </c>
      <c r="X979" s="9" t="n">
        <v>650.9433962264151</v>
      </c>
      <c r="Y979" s="7" t="inlineStr">
        <is>
          <t>.</t>
        </is>
      </c>
      <c r="Z979" s="8">
        <f>SUM(AA979:AL979)</f>
        <v/>
      </c>
      <c r="AA979" s="9" t="n">
        <v>0</v>
      </c>
      <c r="AB979" s="9" t="n">
        <v>0</v>
      </c>
      <c r="AC979" s="9" t="n">
        <v>0</v>
      </c>
      <c r="AD979" s="9" t="n">
        <v>0</v>
      </c>
      <c r="AE979" s="9" t="n">
        <v>0</v>
      </c>
      <c r="AF979" s="9" t="n">
        <v>0</v>
      </c>
      <c r="AG979" s="9" t="n">
        <v>0</v>
      </c>
      <c r="AH979" s="9" t="n">
        <v>0</v>
      </c>
      <c r="AI979" s="9" t="n">
        <v>0</v>
      </c>
      <c r="AJ979" s="9" t="n">
        <v>0</v>
      </c>
      <c r="AK979" s="9" t="n">
        <v>0</v>
      </c>
      <c r="AL979" s="9" t="n">
        <v>0</v>
      </c>
      <c r="AM979" s="7" t="inlineStr">
        <is>
          <t>.</t>
        </is>
      </c>
      <c r="AN979" s="6">
        <f>IF(L979=0,0,Z979/L979)</f>
        <v/>
      </c>
      <c r="AO979" s="5">
        <f>IF(AN979="","",IF(AN979&gt;=0.9,"🟢",IF(AN979&gt;=0.7,"🟡",IF(AN979&gt;=0.5,"🟠","🔴"))))</f>
        <v/>
      </c>
      <c r="AP979" s="9">
        <f>IF(L979=0,0,L979-Z979)</f>
        <v/>
      </c>
      <c r="AQ979" s="5">
        <f>IF(Z979=0,"",RANK(Z979,Z$4:Z$1569,0))</f>
        <v/>
      </c>
      <c r="AR979" s="7" t="inlineStr">
        <is>
          <t>.</t>
        </is>
      </c>
      <c r="BA979" s="7" t="inlineStr">
        <is>
          <t>.</t>
        </is>
      </c>
      <c r="BB979" s="9">
        <f>SUM(L$4:L$1569)/COUNTA(A$4:A$1569)</f>
        <v/>
      </c>
      <c r="BC979" s="9">
        <f>SUM(M$4:M$1569)/COUNTA(A$4:A$1569)</f>
        <v/>
      </c>
      <c r="BD979" s="9">
        <f>SUM(N$4:N$1569)/COUNTA(A$4:A$1569)</f>
        <v/>
      </c>
      <c r="BE979" s="9">
        <f>SUM(O$4:O$1569)/COUNTA(A$4:A$1569)</f>
        <v/>
      </c>
      <c r="BF979" s="9">
        <f>SUM(P$4:P$1569)/COUNTA(A$4:A$1569)</f>
        <v/>
      </c>
      <c r="BG979" s="9">
        <f>SUM(Q$4:Q$1569)/COUNTA(A$4:A$1569)</f>
        <v/>
      </c>
      <c r="BH979" s="9">
        <f>SUM(R$4:R$1569)/COUNTA(A$4:A$1569)</f>
        <v/>
      </c>
      <c r="BI979" s="9">
        <f>SUM(S$4:S$1569)/COUNTA(A$4:A$1569)</f>
        <v/>
      </c>
      <c r="BJ979" s="9">
        <f>SUM(T$4:T$1569)/COUNTA(A$4:A$1569)</f>
        <v/>
      </c>
      <c r="BK979" s="9">
        <f>SUM(U$4:U$1569)/COUNTA(A$4:A$1569)</f>
        <v/>
      </c>
      <c r="BL979" s="9">
        <f>SUM(V$4:V$1569)/COUNTA(A$4:A$1569)</f>
        <v/>
      </c>
      <c r="BM979" s="9">
        <f>SUM(W$4:W$1569)/COUNTA(A$4:A$1569)</f>
        <v/>
      </c>
      <c r="BN979" s="9">
        <f>SUM(X$4:X$1569)/COUNTA(A$4:A$1569)</f>
        <v/>
      </c>
      <c r="BO979" s="7" t="inlineStr">
        <is>
          <t>.</t>
        </is>
      </c>
      <c r="BP979" s="9">
        <f>IF(Z979&gt;=BB979,0,IFERROR(BB979+(SUMPRODUCT((Z$4:Z$1569&gt;=BB$4:BB$1569)*(Z$4:Z$1569-BB$4:BB$1569))/MAX(1,COUNTIF(Z$4:Z$1569,"&lt;"&amp;BB979+0.01))),BB979))</f>
        <v/>
      </c>
      <c r="BQ979" s="9">
        <f>IF(AA979&gt;=BC979,0,IFERROR(BC979+SUMPRODUCT((AA$4:AA$1569&gt;=BC$4:BC$1569)*(AA$4:AA$1569-BC$4:BC$1569))/MAX(1,COUNTIF(AA$4:AA$1569,"&lt;"&amp;BC979+0.01)),BC979))</f>
        <v/>
      </c>
      <c r="BR979" s="9">
        <f>IF(AB979&gt;=BD979,0,IFERROR(BD979+SUMPRODUCT((AB$4:AB$1569&gt;=BD$4:BD$1569)*(AB$4:AB$1569-BD$4:BD$1569))/MAX(1,COUNTIF(AB$4:AB$1569,"&lt;"&amp;BD979+0.01)),BD979))</f>
        <v/>
      </c>
      <c r="BS979" s="9">
        <f>IF(AC979&gt;=BE979,0,IFERROR(BE979+SUMPRODUCT((AC$4:AC$1569&gt;=BE$4:BE$1569)*(AC$4:AC$1569-BE$4:BE$1569))/MAX(1,COUNTIF(AC$4:AC$1569,"&lt;"&amp;BE979+0.01)),BE979))</f>
        <v/>
      </c>
      <c r="BT979" s="9">
        <f>IF(AD979&gt;=BF979,0,IFERROR(BF979+SUMPRODUCT((AD$4:AD$1569&gt;=BF$4:BF$1569)*(AD$4:AD$1569-BF$4:BF$1569))/MAX(1,COUNTIF(AD$4:AD$1569,"&lt;"&amp;BF979+0.01)),BF979))</f>
        <v/>
      </c>
      <c r="BU979" s="9">
        <f>IF(AE979&gt;=BG979,0,IFERROR(BG979+SUMPRODUCT((AE$4:AE$1569&gt;=BG$4:BG$1569)*(AE$4:AE$1569-BG$4:BG$1569))/MAX(1,COUNTIF(AE$4:AE$1569,"&lt;"&amp;BG979+0.01)),BG979))</f>
        <v/>
      </c>
      <c r="BV979" s="9">
        <f>IF(AF979&gt;=BH979,0,IFERROR(BH979+SUMPRODUCT((AF$4:AF$1569&gt;=BH$4:BH$1569)*(AF$4:AF$1569-BH$4:BH$1569))/MAX(1,COUNTIF(AF$4:AF$1569,"&lt;"&amp;BH979+0.01)),BH979))</f>
        <v/>
      </c>
      <c r="BW979" s="9">
        <f>IF(AG979&gt;=BI979,0,IFERROR(BI979+SUMPRODUCT((AG$4:AG$1569&gt;=BI$4:BI$1569)*(AG$4:AG$1569-BI$4:BI$1569))/MAX(1,COUNTIF(AG$4:AG$1569,"&lt;"&amp;BI979+0.01)),BI979))</f>
        <v/>
      </c>
      <c r="BX979" s="9">
        <f>IF(AH979&gt;=BJ979,0,IFERROR(BJ979+SUMPRODUCT((AH$4:AH$1569&gt;=BJ$4:BJ$1569)*(AH$4:AH$1569-BJ$4:BJ$1569))/MAX(1,COUNTIF(AH$4:AH$1569,"&lt;"&amp;BJ979+0.01)),BJ979))</f>
        <v/>
      </c>
      <c r="BY979" s="9">
        <f>IF(AI979&gt;=BK979,0,IFERROR(BK979+SUMPRODUCT((AI$4:AI$1569&gt;=BK$4:BK$1569)*(AI$4:AI$1569-BK$4:BK$1569))/MAX(1,COUNTIF(AI$4:AI$1569,"&lt;"&amp;BK979+0.01)),BK979))</f>
        <v/>
      </c>
      <c r="BZ979" s="9">
        <f>IF(AJ979&gt;=BL979,0,IFERROR(BL979+SUMPRODUCT((AJ$4:AJ$1569&gt;=BL$4:BL$1569)*(AJ$4:AJ$1569-BL$4:BL$1569))/MAX(1,COUNTIF(AJ$4:AJ$1569,"&lt;"&amp;BL979+0.01)),BL979))</f>
        <v/>
      </c>
      <c r="CA979" s="9">
        <f>IF(AK979&gt;=BM979,0,IFERROR(BM979+SUMPRODUCT((AK$4:AK$1569&gt;=BM$4:BM$1569)*(AK$4:AK$1569-BM$4:BM$1569))/MAX(1,COUNTIF(AK$4:AK$1569,"&lt;"&amp;BM979+0.01)),BM979))</f>
        <v/>
      </c>
      <c r="CB979" s="9">
        <f>IF(AL979&gt;=BN979,0,IFERROR(BN979+SUMPRODUCT((AL$4:AL$1569&gt;=BN$4:BN$1569)*(AL$4:AL$1569-BN$4:BN$1569))/MAX(1,COUNTIF(AL$4:AL$1569,"&lt;"&amp;BN979+0.01)),BN979))</f>
        <v/>
      </c>
      <c r="CC979" s="5">
        <f>IF(AO979="🟢","VERDE",IF(AO979="🟡","AMARELO",IF(AO979="🟠","VERMELHO",IF(AO979="🔴","VERMELHO","ROXO"))))</f>
        <v/>
      </c>
      <c r="CD979" s="5" t="inlineStr">
        <is>
          <t>🏢 REDES</t>
        </is>
      </c>
      <c r="CE979" s="5" t="inlineStr">
        <is>
          <t>DIVINA TERRA</t>
        </is>
      </c>
    </row>
    <row r="980">
      <c r="A980" s="5" t="inlineStr">
        <is>
          <t>32869684000159</t>
        </is>
      </c>
      <c r="B980" s="5" t="inlineStr">
        <is>
          <t>GABRIELA ROXO MONTEIRO 03859211013</t>
        </is>
      </c>
      <c r="C980" s="5" t="inlineStr">
        <is>
          <t>06 - SEM GRUPO</t>
        </is>
      </c>
      <c r="D980" s="5" t="inlineStr">
        <is>
          <t>HEMANUELE DITZEL (MANU)</t>
        </is>
      </c>
      <c r="E980" s="5" t="inlineStr">
        <is>
          <t>RS</t>
        </is>
      </c>
      <c r="F980" s="5">
        <f>IFERROR(VLOOKUP(C980,$AS$4:$AT$25,2,FALSE),"")</f>
        <v/>
      </c>
      <c r="G980" s="6">
        <f>IFERROR(VLOOKUP(C980,$AS$4:$AX$25,6,FALSE),"")</f>
        <v/>
      </c>
      <c r="H980" s="5">
        <f>IFERROR(VLOOKUP(C980,$AS$4:$AY$25,7,FALSE),"")</f>
        <v/>
      </c>
      <c r="I980" s="5">
        <f>IFERROR(VLOOKUP(C980,$AS$4:$AZ$25,8,FALSE),"")</f>
        <v/>
      </c>
      <c r="J980" s="7" t="inlineStr">
        <is>
          <t>.</t>
        </is>
      </c>
      <c r="K980" s="5" t="inlineStr">
        <is>
          <t>SUL</t>
        </is>
      </c>
      <c r="L980" s="8" t="n">
        <v>1582.758620689655</v>
      </c>
      <c r="M980" s="9" t="n">
        <v>124.1379310344828</v>
      </c>
      <c r="N980" s="9" t="n">
        <v>124.1379310344828</v>
      </c>
      <c r="O980" s="9" t="n">
        <v>124.1379310344828</v>
      </c>
      <c r="P980" s="9" t="n">
        <v>124.1379310344828</v>
      </c>
      <c r="Q980" s="9" t="n">
        <v>124.1379310344828</v>
      </c>
      <c r="R980" s="9" t="n">
        <v>134.4827586206897</v>
      </c>
      <c r="S980" s="9" t="n">
        <v>134.4827586206897</v>
      </c>
      <c r="T980" s="9" t="n">
        <v>134.4827586206897</v>
      </c>
      <c r="U980" s="9" t="n">
        <v>134.4827586206897</v>
      </c>
      <c r="V980" s="9" t="n">
        <v>134.4827586206897</v>
      </c>
      <c r="W980" s="9" t="n">
        <v>144.8275862068965</v>
      </c>
      <c r="X980" s="9" t="n">
        <v>144.8275862068965</v>
      </c>
      <c r="Y980" s="7" t="inlineStr">
        <is>
          <t>.</t>
        </is>
      </c>
      <c r="Z980" s="8">
        <f>SUM(AA980:AL980)</f>
        <v/>
      </c>
      <c r="AA980" s="9" t="n">
        <v>0</v>
      </c>
      <c r="AB980" s="9" t="n">
        <v>0</v>
      </c>
      <c r="AC980" s="9" t="n">
        <v>0</v>
      </c>
      <c r="AD980" s="9" t="n">
        <v>0</v>
      </c>
      <c r="AE980" s="9" t="n">
        <v>0</v>
      </c>
      <c r="AF980" s="9" t="n">
        <v>0</v>
      </c>
      <c r="AG980" s="9" t="n">
        <v>0</v>
      </c>
      <c r="AH980" s="9" t="n">
        <v>0</v>
      </c>
      <c r="AI980" s="9" t="n">
        <v>0</v>
      </c>
      <c r="AJ980" s="9" t="n">
        <v>0</v>
      </c>
      <c r="AK980" s="9" t="n">
        <v>0</v>
      </c>
      <c r="AL980" s="9" t="n">
        <v>0</v>
      </c>
      <c r="AM980" s="7" t="inlineStr">
        <is>
          <t>.</t>
        </is>
      </c>
      <c r="AN980" s="6">
        <f>IF(L980=0,0,Z980/L980)</f>
        <v/>
      </c>
      <c r="AO980" s="5">
        <f>IF(AN980="","",IF(AN980&gt;=0.9,"🟢",IF(AN980&gt;=0.7,"🟡",IF(AN980&gt;=0.5,"🟠","🔴"))))</f>
        <v/>
      </c>
      <c r="AP980" s="9">
        <f>IF(L980=0,0,L980-Z980)</f>
        <v/>
      </c>
      <c r="AQ980" s="5">
        <f>IF(Z980=0,"",RANK(Z980,Z$4:Z$1569,0))</f>
        <v/>
      </c>
      <c r="AR980" s="7" t="inlineStr">
        <is>
          <t>.</t>
        </is>
      </c>
      <c r="BA980" s="7" t="inlineStr">
        <is>
          <t>.</t>
        </is>
      </c>
      <c r="BB980" s="9">
        <f>SUM(L$4:L$1569)/COUNTA(A$4:A$1569)</f>
        <v/>
      </c>
      <c r="BC980" s="9">
        <f>SUM(M$4:M$1569)/COUNTA(A$4:A$1569)</f>
        <v/>
      </c>
      <c r="BD980" s="9">
        <f>SUM(N$4:N$1569)/COUNTA(A$4:A$1569)</f>
        <v/>
      </c>
      <c r="BE980" s="9">
        <f>SUM(O$4:O$1569)/COUNTA(A$4:A$1569)</f>
        <v/>
      </c>
      <c r="BF980" s="9">
        <f>SUM(P$4:P$1569)/COUNTA(A$4:A$1569)</f>
        <v/>
      </c>
      <c r="BG980" s="9">
        <f>SUM(Q$4:Q$1569)/COUNTA(A$4:A$1569)</f>
        <v/>
      </c>
      <c r="BH980" s="9">
        <f>SUM(R$4:R$1569)/COUNTA(A$4:A$1569)</f>
        <v/>
      </c>
      <c r="BI980" s="9">
        <f>SUM(S$4:S$1569)/COUNTA(A$4:A$1569)</f>
        <v/>
      </c>
      <c r="BJ980" s="9">
        <f>SUM(T$4:T$1569)/COUNTA(A$4:A$1569)</f>
        <v/>
      </c>
      <c r="BK980" s="9">
        <f>SUM(U$4:U$1569)/COUNTA(A$4:A$1569)</f>
        <v/>
      </c>
      <c r="BL980" s="9">
        <f>SUM(V$4:V$1569)/COUNTA(A$4:A$1569)</f>
        <v/>
      </c>
      <c r="BM980" s="9">
        <f>SUM(W$4:W$1569)/COUNTA(A$4:A$1569)</f>
        <v/>
      </c>
      <c r="BN980" s="9">
        <f>SUM(X$4:X$1569)/COUNTA(A$4:A$1569)</f>
        <v/>
      </c>
      <c r="BO980" s="7" t="inlineStr">
        <is>
          <t>.</t>
        </is>
      </c>
      <c r="BP980" s="9">
        <f>IF(Z980&gt;=BB980,0,IFERROR(BB980+(SUMPRODUCT((Z$4:Z$1569&gt;=BB$4:BB$1569)*(Z$4:Z$1569-BB$4:BB$1569))/MAX(1,COUNTIF(Z$4:Z$1569,"&lt;"&amp;BB980+0.01))),BB980))</f>
        <v/>
      </c>
      <c r="BQ980" s="9">
        <f>IF(AA980&gt;=BC980,0,IFERROR(BC980+SUMPRODUCT((AA$4:AA$1569&gt;=BC$4:BC$1569)*(AA$4:AA$1569-BC$4:BC$1569))/MAX(1,COUNTIF(AA$4:AA$1569,"&lt;"&amp;BC980+0.01)),BC980))</f>
        <v/>
      </c>
      <c r="BR980" s="9">
        <f>IF(AB980&gt;=BD980,0,IFERROR(BD980+SUMPRODUCT((AB$4:AB$1569&gt;=BD$4:BD$1569)*(AB$4:AB$1569-BD$4:BD$1569))/MAX(1,COUNTIF(AB$4:AB$1569,"&lt;"&amp;BD980+0.01)),BD980))</f>
        <v/>
      </c>
      <c r="BS980" s="9">
        <f>IF(AC980&gt;=BE980,0,IFERROR(BE980+SUMPRODUCT((AC$4:AC$1569&gt;=BE$4:BE$1569)*(AC$4:AC$1569-BE$4:BE$1569))/MAX(1,COUNTIF(AC$4:AC$1569,"&lt;"&amp;BE980+0.01)),BE980))</f>
        <v/>
      </c>
      <c r="BT980" s="9">
        <f>IF(AD980&gt;=BF980,0,IFERROR(BF980+SUMPRODUCT((AD$4:AD$1569&gt;=BF$4:BF$1569)*(AD$4:AD$1569-BF$4:BF$1569))/MAX(1,COUNTIF(AD$4:AD$1569,"&lt;"&amp;BF980+0.01)),BF980))</f>
        <v/>
      </c>
      <c r="BU980" s="9">
        <f>IF(AE980&gt;=BG980,0,IFERROR(BG980+SUMPRODUCT((AE$4:AE$1569&gt;=BG$4:BG$1569)*(AE$4:AE$1569-BG$4:BG$1569))/MAX(1,COUNTIF(AE$4:AE$1569,"&lt;"&amp;BG980+0.01)),BG980))</f>
        <v/>
      </c>
      <c r="BV980" s="9">
        <f>IF(AF980&gt;=BH980,0,IFERROR(BH980+SUMPRODUCT((AF$4:AF$1569&gt;=BH$4:BH$1569)*(AF$4:AF$1569-BH$4:BH$1569))/MAX(1,COUNTIF(AF$4:AF$1569,"&lt;"&amp;BH980+0.01)),BH980))</f>
        <v/>
      </c>
      <c r="BW980" s="9">
        <f>IF(AG980&gt;=BI980,0,IFERROR(BI980+SUMPRODUCT((AG$4:AG$1569&gt;=BI$4:BI$1569)*(AG$4:AG$1569-BI$4:BI$1569))/MAX(1,COUNTIF(AG$4:AG$1569,"&lt;"&amp;BI980+0.01)),BI980))</f>
        <v/>
      </c>
      <c r="BX980" s="9">
        <f>IF(AH980&gt;=BJ980,0,IFERROR(BJ980+SUMPRODUCT((AH$4:AH$1569&gt;=BJ$4:BJ$1569)*(AH$4:AH$1569-BJ$4:BJ$1569))/MAX(1,COUNTIF(AH$4:AH$1569,"&lt;"&amp;BJ980+0.01)),BJ980))</f>
        <v/>
      </c>
      <c r="BY980" s="9">
        <f>IF(AI980&gt;=BK980,0,IFERROR(BK980+SUMPRODUCT((AI$4:AI$1569&gt;=BK$4:BK$1569)*(AI$4:AI$1569-BK$4:BK$1569))/MAX(1,COUNTIF(AI$4:AI$1569,"&lt;"&amp;BK980+0.01)),BK980))</f>
        <v/>
      </c>
      <c r="BZ980" s="9">
        <f>IF(AJ980&gt;=BL980,0,IFERROR(BL980+SUMPRODUCT((AJ$4:AJ$1569&gt;=BL$4:BL$1569)*(AJ$4:AJ$1569-BL$4:BL$1569))/MAX(1,COUNTIF(AJ$4:AJ$1569,"&lt;"&amp;BL980+0.01)),BL980))</f>
        <v/>
      </c>
      <c r="CA980" s="9">
        <f>IF(AK980&gt;=BM980,0,IFERROR(BM980+SUMPRODUCT((AK$4:AK$1569&gt;=BM$4:BM$1569)*(AK$4:AK$1569-BM$4:BM$1569))/MAX(1,COUNTIF(AK$4:AK$1569,"&lt;"&amp;BM980+0.01)),BM980))</f>
        <v/>
      </c>
      <c r="CB980" s="9">
        <f>IF(AL980&gt;=BN980,0,IFERROR(BN980+SUMPRODUCT((AL$4:AL$1569&gt;=BN$4:BN$1569)*(AL$4:AL$1569-BN$4:BN$1569))/MAX(1,COUNTIF(AL$4:AL$1569,"&lt;"&amp;BN980+0.01)),BN980))</f>
        <v/>
      </c>
      <c r="CC980" s="5">
        <f>IF(AO980="🟢","VERDE",IF(AO980="🟡","AMARELO",IF(AO980="🟠","VERMELHO",IF(AO980="🔴","VERMELHO","ROXO"))))</f>
        <v/>
      </c>
      <c r="CD980" s="5" t="inlineStr">
        <is>
          <t>🌎 REGIÕES</t>
        </is>
      </c>
      <c r="CE980" s="5" t="inlineStr">
        <is>
          <t>SEM REDE</t>
        </is>
      </c>
    </row>
    <row r="981">
      <c r="A981" s="5" t="inlineStr">
        <is>
          <t>32889530000129</t>
        </is>
      </c>
      <c r="B981" s="5" t="inlineStr">
        <is>
          <t>ALECRIM E MEL COMERCIO DE PRODUTOS NATUR</t>
        </is>
      </c>
      <c r="C981" s="5" t="inlineStr">
        <is>
          <t>06 - SEM GRUPO</t>
        </is>
      </c>
      <c r="D981" s="5" t="inlineStr">
        <is>
          <t>HEMANUELE DITZEL (MANU)</t>
        </is>
      </c>
      <c r="E981" s="5" t="inlineStr">
        <is>
          <t>SC</t>
        </is>
      </c>
      <c r="F981" s="5">
        <f>IFERROR(VLOOKUP(C981,$AS$4:$AT$25,2,FALSE),"")</f>
        <v/>
      </c>
      <c r="G981" s="6">
        <f>IFERROR(VLOOKUP(C981,$AS$4:$AX$25,6,FALSE),"")</f>
        <v/>
      </c>
      <c r="H981" s="5">
        <f>IFERROR(VLOOKUP(C981,$AS$4:$AY$25,7,FALSE),"")</f>
        <v/>
      </c>
      <c r="I981" s="5">
        <f>IFERROR(VLOOKUP(C981,$AS$4:$AZ$25,8,FALSE),"")</f>
        <v/>
      </c>
      <c r="J981" s="7" t="inlineStr">
        <is>
          <t>.</t>
        </is>
      </c>
      <c r="K981" s="5" t="inlineStr">
        <is>
          <t>SUL</t>
        </is>
      </c>
      <c r="L981" s="8" t="n">
        <v>1553.191489361702</v>
      </c>
      <c r="M981" s="9" t="n">
        <v>119.1489361702128</v>
      </c>
      <c r="N981" s="9" t="n">
        <v>123.4042553191489</v>
      </c>
      <c r="O981" s="9" t="n">
        <v>123.4042553191489</v>
      </c>
      <c r="P981" s="9" t="n">
        <v>123.4042553191489</v>
      </c>
      <c r="Q981" s="9" t="n">
        <v>127.6595744680851</v>
      </c>
      <c r="R981" s="9" t="n">
        <v>127.6595744680851</v>
      </c>
      <c r="S981" s="9" t="n">
        <v>131.9148936170213</v>
      </c>
      <c r="T981" s="9" t="n">
        <v>131.9148936170213</v>
      </c>
      <c r="U981" s="9" t="n">
        <v>131.9148936170213</v>
      </c>
      <c r="V981" s="9" t="n">
        <v>136.1702127659574</v>
      </c>
      <c r="W981" s="9" t="n">
        <v>136.1702127659574</v>
      </c>
      <c r="X981" s="9" t="n">
        <v>140.4255319148936</v>
      </c>
      <c r="Y981" s="7" t="inlineStr">
        <is>
          <t>.</t>
        </is>
      </c>
      <c r="Z981" s="8">
        <f>SUM(AA981:AL981)</f>
        <v/>
      </c>
      <c r="AA981" s="9" t="n">
        <v>0</v>
      </c>
      <c r="AB981" s="9" t="n">
        <v>0</v>
      </c>
      <c r="AC981" s="9" t="n">
        <v>0</v>
      </c>
      <c r="AD981" s="9" t="n">
        <v>0</v>
      </c>
      <c r="AE981" s="9" t="n">
        <v>0</v>
      </c>
      <c r="AF981" s="9" t="n">
        <v>0</v>
      </c>
      <c r="AG981" s="9" t="n">
        <v>0</v>
      </c>
      <c r="AH981" s="9" t="n">
        <v>0</v>
      </c>
      <c r="AI981" s="9" t="n">
        <v>0</v>
      </c>
      <c r="AJ981" s="9" t="n">
        <v>0</v>
      </c>
      <c r="AK981" s="9" t="n">
        <v>0</v>
      </c>
      <c r="AL981" s="9" t="n">
        <v>0</v>
      </c>
      <c r="AM981" s="7" t="inlineStr">
        <is>
          <t>.</t>
        </is>
      </c>
      <c r="AN981" s="6">
        <f>IF(L981=0,0,Z981/L981)</f>
        <v/>
      </c>
      <c r="AO981" s="5">
        <f>IF(AN981="","",IF(AN981&gt;=0.9,"🟢",IF(AN981&gt;=0.7,"🟡",IF(AN981&gt;=0.5,"🟠","🔴"))))</f>
        <v/>
      </c>
      <c r="AP981" s="9">
        <f>IF(L981=0,0,L981-Z981)</f>
        <v/>
      </c>
      <c r="AQ981" s="5">
        <f>IF(Z981=0,"",RANK(Z981,Z$4:Z$1569,0))</f>
        <v/>
      </c>
      <c r="AR981" s="7" t="inlineStr">
        <is>
          <t>.</t>
        </is>
      </c>
      <c r="BA981" s="7" t="inlineStr">
        <is>
          <t>.</t>
        </is>
      </c>
      <c r="BB981" s="9">
        <f>SUM(L$4:L$1569)/COUNTA(A$4:A$1569)</f>
        <v/>
      </c>
      <c r="BC981" s="9">
        <f>SUM(M$4:M$1569)/COUNTA(A$4:A$1569)</f>
        <v/>
      </c>
      <c r="BD981" s="9">
        <f>SUM(N$4:N$1569)/COUNTA(A$4:A$1569)</f>
        <v/>
      </c>
      <c r="BE981" s="9">
        <f>SUM(O$4:O$1569)/COUNTA(A$4:A$1569)</f>
        <v/>
      </c>
      <c r="BF981" s="9">
        <f>SUM(P$4:P$1569)/COUNTA(A$4:A$1569)</f>
        <v/>
      </c>
      <c r="BG981" s="9">
        <f>SUM(Q$4:Q$1569)/COUNTA(A$4:A$1569)</f>
        <v/>
      </c>
      <c r="BH981" s="9">
        <f>SUM(R$4:R$1569)/COUNTA(A$4:A$1569)</f>
        <v/>
      </c>
      <c r="BI981" s="9">
        <f>SUM(S$4:S$1569)/COUNTA(A$4:A$1569)</f>
        <v/>
      </c>
      <c r="BJ981" s="9">
        <f>SUM(T$4:T$1569)/COUNTA(A$4:A$1569)</f>
        <v/>
      </c>
      <c r="BK981" s="9">
        <f>SUM(U$4:U$1569)/COUNTA(A$4:A$1569)</f>
        <v/>
      </c>
      <c r="BL981" s="9">
        <f>SUM(V$4:V$1569)/COUNTA(A$4:A$1569)</f>
        <v/>
      </c>
      <c r="BM981" s="9">
        <f>SUM(W$4:W$1569)/COUNTA(A$4:A$1569)</f>
        <v/>
      </c>
      <c r="BN981" s="9">
        <f>SUM(X$4:X$1569)/COUNTA(A$4:A$1569)</f>
        <v/>
      </c>
      <c r="BO981" s="7" t="inlineStr">
        <is>
          <t>.</t>
        </is>
      </c>
      <c r="BP981" s="9">
        <f>IF(Z981&gt;=BB981,0,IFERROR(BB981+(SUMPRODUCT((Z$4:Z$1569&gt;=BB$4:BB$1569)*(Z$4:Z$1569-BB$4:BB$1569))/MAX(1,COUNTIF(Z$4:Z$1569,"&lt;"&amp;BB981+0.01))),BB981))</f>
        <v/>
      </c>
      <c r="BQ981" s="9">
        <f>IF(AA981&gt;=BC981,0,IFERROR(BC981+SUMPRODUCT((AA$4:AA$1569&gt;=BC$4:BC$1569)*(AA$4:AA$1569-BC$4:BC$1569))/MAX(1,COUNTIF(AA$4:AA$1569,"&lt;"&amp;BC981+0.01)),BC981))</f>
        <v/>
      </c>
      <c r="BR981" s="9">
        <f>IF(AB981&gt;=BD981,0,IFERROR(BD981+SUMPRODUCT((AB$4:AB$1569&gt;=BD$4:BD$1569)*(AB$4:AB$1569-BD$4:BD$1569))/MAX(1,COUNTIF(AB$4:AB$1569,"&lt;"&amp;BD981+0.01)),BD981))</f>
        <v/>
      </c>
      <c r="BS981" s="9">
        <f>IF(AC981&gt;=BE981,0,IFERROR(BE981+SUMPRODUCT((AC$4:AC$1569&gt;=BE$4:BE$1569)*(AC$4:AC$1569-BE$4:BE$1569))/MAX(1,COUNTIF(AC$4:AC$1569,"&lt;"&amp;BE981+0.01)),BE981))</f>
        <v/>
      </c>
      <c r="BT981" s="9">
        <f>IF(AD981&gt;=BF981,0,IFERROR(BF981+SUMPRODUCT((AD$4:AD$1569&gt;=BF$4:BF$1569)*(AD$4:AD$1569-BF$4:BF$1569))/MAX(1,COUNTIF(AD$4:AD$1569,"&lt;"&amp;BF981+0.01)),BF981))</f>
        <v/>
      </c>
      <c r="BU981" s="9">
        <f>IF(AE981&gt;=BG981,0,IFERROR(BG981+SUMPRODUCT((AE$4:AE$1569&gt;=BG$4:BG$1569)*(AE$4:AE$1569-BG$4:BG$1569))/MAX(1,COUNTIF(AE$4:AE$1569,"&lt;"&amp;BG981+0.01)),BG981))</f>
        <v/>
      </c>
      <c r="BV981" s="9">
        <f>IF(AF981&gt;=BH981,0,IFERROR(BH981+SUMPRODUCT((AF$4:AF$1569&gt;=BH$4:BH$1569)*(AF$4:AF$1569-BH$4:BH$1569))/MAX(1,COUNTIF(AF$4:AF$1569,"&lt;"&amp;BH981+0.01)),BH981))</f>
        <v/>
      </c>
      <c r="BW981" s="9">
        <f>IF(AG981&gt;=BI981,0,IFERROR(BI981+SUMPRODUCT((AG$4:AG$1569&gt;=BI$4:BI$1569)*(AG$4:AG$1569-BI$4:BI$1569))/MAX(1,COUNTIF(AG$4:AG$1569,"&lt;"&amp;BI981+0.01)),BI981))</f>
        <v/>
      </c>
      <c r="BX981" s="9">
        <f>IF(AH981&gt;=BJ981,0,IFERROR(BJ981+SUMPRODUCT((AH$4:AH$1569&gt;=BJ$4:BJ$1569)*(AH$4:AH$1569-BJ$4:BJ$1569))/MAX(1,COUNTIF(AH$4:AH$1569,"&lt;"&amp;BJ981+0.01)),BJ981))</f>
        <v/>
      </c>
      <c r="BY981" s="9">
        <f>IF(AI981&gt;=BK981,0,IFERROR(BK981+SUMPRODUCT((AI$4:AI$1569&gt;=BK$4:BK$1569)*(AI$4:AI$1569-BK$4:BK$1569))/MAX(1,COUNTIF(AI$4:AI$1569,"&lt;"&amp;BK981+0.01)),BK981))</f>
        <v/>
      </c>
      <c r="BZ981" s="9">
        <f>IF(AJ981&gt;=BL981,0,IFERROR(BL981+SUMPRODUCT((AJ$4:AJ$1569&gt;=BL$4:BL$1569)*(AJ$4:AJ$1569-BL$4:BL$1569))/MAX(1,COUNTIF(AJ$4:AJ$1569,"&lt;"&amp;BL981+0.01)),BL981))</f>
        <v/>
      </c>
      <c r="CA981" s="9">
        <f>IF(AK981&gt;=BM981,0,IFERROR(BM981+SUMPRODUCT((AK$4:AK$1569&gt;=BM$4:BM$1569)*(AK$4:AK$1569-BM$4:BM$1569))/MAX(1,COUNTIF(AK$4:AK$1569,"&lt;"&amp;BM981+0.01)),BM981))</f>
        <v/>
      </c>
      <c r="CB981" s="9">
        <f>IF(AL981&gt;=BN981,0,IFERROR(BN981+SUMPRODUCT((AL$4:AL$1569&gt;=BN$4:BN$1569)*(AL$4:AL$1569-BN$4:BN$1569))/MAX(1,COUNTIF(AL$4:AL$1569,"&lt;"&amp;BN981+0.01)),BN981))</f>
        <v/>
      </c>
      <c r="CC981" s="5">
        <f>IF(AO981="🟢","VERDE",IF(AO981="🟡","AMARELO",IF(AO981="🟠","VERMELHO",IF(AO981="🔴","VERMELHO","ROXO"))))</f>
        <v/>
      </c>
      <c r="CD981" s="5" t="inlineStr">
        <is>
          <t>🌎 REGIÕES</t>
        </is>
      </c>
      <c r="CE981" s="5" t="inlineStr">
        <is>
          <t>SEM REDE</t>
        </is>
      </c>
    </row>
    <row r="982">
      <c r="A982" s="5" t="inlineStr">
        <is>
          <t>32919869000120</t>
        </is>
      </c>
      <c r="B982" s="5" t="inlineStr">
        <is>
          <t>ALICE OLIVEIRA DE MELO</t>
        </is>
      </c>
      <c r="C982" s="5" t="inlineStr">
        <is>
          <t>06 - SEM GRUPO</t>
        </is>
      </c>
      <c r="D982" s="5" t="inlineStr">
        <is>
          <t>LARISSA PADILHA</t>
        </is>
      </c>
      <c r="E982" s="5" t="inlineStr">
        <is>
          <t>RN</t>
        </is>
      </c>
      <c r="F982" s="5">
        <f>IFERROR(VLOOKUP(C982,$AS$4:$AT$25,2,FALSE),"")</f>
        <v/>
      </c>
      <c r="G982" s="6">
        <f>IFERROR(VLOOKUP(C982,$AS$4:$AX$25,6,FALSE),"")</f>
        <v/>
      </c>
      <c r="H982" s="5">
        <f>IFERROR(VLOOKUP(C982,$AS$4:$AY$25,7,FALSE),"")</f>
        <v/>
      </c>
      <c r="I982" s="5">
        <f>IFERROR(VLOOKUP(C982,$AS$4:$AZ$25,8,FALSE),"")</f>
        <v/>
      </c>
      <c r="J982" s="7" t="inlineStr">
        <is>
          <t>.</t>
        </is>
      </c>
      <c r="K982" s="5" t="inlineStr">
        <is>
          <t>NORDESTE (SEM MA)</t>
        </is>
      </c>
      <c r="L982" s="8" t="n">
        <v>1800</v>
      </c>
      <c r="M982" s="9" t="n">
        <v>150</v>
      </c>
      <c r="N982" s="9" t="n">
        <v>150</v>
      </c>
      <c r="O982" s="9" t="n">
        <v>150</v>
      </c>
      <c r="P982" s="9" t="n">
        <v>150</v>
      </c>
      <c r="Q982" s="9" t="n">
        <v>150</v>
      </c>
      <c r="R982" s="9" t="n">
        <v>150</v>
      </c>
      <c r="S982" s="9" t="n">
        <v>150</v>
      </c>
      <c r="T982" s="9" t="n">
        <v>150</v>
      </c>
      <c r="U982" s="9" t="n">
        <v>150</v>
      </c>
      <c r="V982" s="9" t="n">
        <v>150</v>
      </c>
      <c r="W982" s="9" t="n">
        <v>150</v>
      </c>
      <c r="X982" s="9" t="n">
        <v>150</v>
      </c>
      <c r="Y982" s="7" t="inlineStr">
        <is>
          <t>.</t>
        </is>
      </c>
      <c r="Z982" s="8">
        <f>SUM(AA982:AL982)</f>
        <v/>
      </c>
      <c r="AA982" s="9" t="n">
        <v>0</v>
      </c>
      <c r="AB982" s="9" t="n">
        <v>0</v>
      </c>
      <c r="AC982" s="9" t="n">
        <v>0</v>
      </c>
      <c r="AD982" s="9" t="n">
        <v>0</v>
      </c>
      <c r="AE982" s="9" t="n">
        <v>0</v>
      </c>
      <c r="AF982" s="9" t="n">
        <v>0</v>
      </c>
      <c r="AG982" s="9" t="n">
        <v>0</v>
      </c>
      <c r="AH982" s="9" t="n">
        <v>0</v>
      </c>
      <c r="AI982" s="9" t="n">
        <v>0</v>
      </c>
      <c r="AJ982" s="9" t="n">
        <v>0</v>
      </c>
      <c r="AK982" s="9" t="n">
        <v>0</v>
      </c>
      <c r="AL982" s="9" t="n">
        <v>0</v>
      </c>
      <c r="AM982" s="7" t="inlineStr">
        <is>
          <t>.</t>
        </is>
      </c>
      <c r="AN982" s="6">
        <f>IF(L982=0,0,Z982/L982)</f>
        <v/>
      </c>
      <c r="AO982" s="5">
        <f>IF(AN982="","",IF(AN982&gt;=0.9,"🟢",IF(AN982&gt;=0.7,"🟡",IF(AN982&gt;=0.5,"🟠","🔴"))))</f>
        <v/>
      </c>
      <c r="AP982" s="9">
        <f>IF(L982=0,0,L982-Z982)</f>
        <v/>
      </c>
      <c r="AQ982" s="5">
        <f>IF(Z982=0,"",RANK(Z982,Z$4:Z$1569,0))</f>
        <v/>
      </c>
      <c r="AR982" s="7" t="inlineStr">
        <is>
          <t>.</t>
        </is>
      </c>
      <c r="BA982" s="7" t="inlineStr">
        <is>
          <t>.</t>
        </is>
      </c>
      <c r="BB982" s="9">
        <f>SUM(L$4:L$1569)/COUNTA(A$4:A$1569)</f>
        <v/>
      </c>
      <c r="BC982" s="9">
        <f>SUM(M$4:M$1569)/COUNTA(A$4:A$1569)</f>
        <v/>
      </c>
      <c r="BD982" s="9">
        <f>SUM(N$4:N$1569)/COUNTA(A$4:A$1569)</f>
        <v/>
      </c>
      <c r="BE982" s="9">
        <f>SUM(O$4:O$1569)/COUNTA(A$4:A$1569)</f>
        <v/>
      </c>
      <c r="BF982" s="9">
        <f>SUM(P$4:P$1569)/COUNTA(A$4:A$1569)</f>
        <v/>
      </c>
      <c r="BG982" s="9">
        <f>SUM(Q$4:Q$1569)/COUNTA(A$4:A$1569)</f>
        <v/>
      </c>
      <c r="BH982" s="9">
        <f>SUM(R$4:R$1569)/COUNTA(A$4:A$1569)</f>
        <v/>
      </c>
      <c r="BI982" s="9">
        <f>SUM(S$4:S$1569)/COUNTA(A$4:A$1569)</f>
        <v/>
      </c>
      <c r="BJ982" s="9">
        <f>SUM(T$4:T$1569)/COUNTA(A$4:A$1569)</f>
        <v/>
      </c>
      <c r="BK982" s="9">
        <f>SUM(U$4:U$1569)/COUNTA(A$4:A$1569)</f>
        <v/>
      </c>
      <c r="BL982" s="9">
        <f>SUM(V$4:V$1569)/COUNTA(A$4:A$1569)</f>
        <v/>
      </c>
      <c r="BM982" s="9">
        <f>SUM(W$4:W$1569)/COUNTA(A$4:A$1569)</f>
        <v/>
      </c>
      <c r="BN982" s="9">
        <f>SUM(X$4:X$1569)/COUNTA(A$4:A$1569)</f>
        <v/>
      </c>
      <c r="BO982" s="7" t="inlineStr">
        <is>
          <t>.</t>
        </is>
      </c>
      <c r="BP982" s="9">
        <f>IF(Z982&gt;=BB982,0,IFERROR(BB982+(SUMPRODUCT((Z$4:Z$1569&gt;=BB$4:BB$1569)*(Z$4:Z$1569-BB$4:BB$1569))/MAX(1,COUNTIF(Z$4:Z$1569,"&lt;"&amp;BB982+0.01))),BB982))</f>
        <v/>
      </c>
      <c r="BQ982" s="9">
        <f>IF(AA982&gt;=BC982,0,IFERROR(BC982+SUMPRODUCT((AA$4:AA$1569&gt;=BC$4:BC$1569)*(AA$4:AA$1569-BC$4:BC$1569))/MAX(1,COUNTIF(AA$4:AA$1569,"&lt;"&amp;BC982+0.01)),BC982))</f>
        <v/>
      </c>
      <c r="BR982" s="9">
        <f>IF(AB982&gt;=BD982,0,IFERROR(BD982+SUMPRODUCT((AB$4:AB$1569&gt;=BD$4:BD$1569)*(AB$4:AB$1569-BD$4:BD$1569))/MAX(1,COUNTIF(AB$4:AB$1569,"&lt;"&amp;BD982+0.01)),BD982))</f>
        <v/>
      </c>
      <c r="BS982" s="9">
        <f>IF(AC982&gt;=BE982,0,IFERROR(BE982+SUMPRODUCT((AC$4:AC$1569&gt;=BE$4:BE$1569)*(AC$4:AC$1569-BE$4:BE$1569))/MAX(1,COUNTIF(AC$4:AC$1569,"&lt;"&amp;BE982+0.01)),BE982))</f>
        <v/>
      </c>
      <c r="BT982" s="9">
        <f>IF(AD982&gt;=BF982,0,IFERROR(BF982+SUMPRODUCT((AD$4:AD$1569&gt;=BF$4:BF$1569)*(AD$4:AD$1569-BF$4:BF$1569))/MAX(1,COUNTIF(AD$4:AD$1569,"&lt;"&amp;BF982+0.01)),BF982))</f>
        <v/>
      </c>
      <c r="BU982" s="9">
        <f>IF(AE982&gt;=BG982,0,IFERROR(BG982+SUMPRODUCT((AE$4:AE$1569&gt;=BG$4:BG$1569)*(AE$4:AE$1569-BG$4:BG$1569))/MAX(1,COUNTIF(AE$4:AE$1569,"&lt;"&amp;BG982+0.01)),BG982))</f>
        <v/>
      </c>
      <c r="BV982" s="9">
        <f>IF(AF982&gt;=BH982,0,IFERROR(BH982+SUMPRODUCT((AF$4:AF$1569&gt;=BH$4:BH$1569)*(AF$4:AF$1569-BH$4:BH$1569))/MAX(1,COUNTIF(AF$4:AF$1569,"&lt;"&amp;BH982+0.01)),BH982))</f>
        <v/>
      </c>
      <c r="BW982" s="9">
        <f>IF(AG982&gt;=BI982,0,IFERROR(BI982+SUMPRODUCT((AG$4:AG$1569&gt;=BI$4:BI$1569)*(AG$4:AG$1569-BI$4:BI$1569))/MAX(1,COUNTIF(AG$4:AG$1569,"&lt;"&amp;BI982+0.01)),BI982))</f>
        <v/>
      </c>
      <c r="BX982" s="9">
        <f>IF(AH982&gt;=BJ982,0,IFERROR(BJ982+SUMPRODUCT((AH$4:AH$1569&gt;=BJ$4:BJ$1569)*(AH$4:AH$1569-BJ$4:BJ$1569))/MAX(1,COUNTIF(AH$4:AH$1569,"&lt;"&amp;BJ982+0.01)),BJ982))</f>
        <v/>
      </c>
      <c r="BY982" s="9">
        <f>IF(AI982&gt;=BK982,0,IFERROR(BK982+SUMPRODUCT((AI$4:AI$1569&gt;=BK$4:BK$1569)*(AI$4:AI$1569-BK$4:BK$1569))/MAX(1,COUNTIF(AI$4:AI$1569,"&lt;"&amp;BK982+0.01)),BK982))</f>
        <v/>
      </c>
      <c r="BZ982" s="9">
        <f>IF(AJ982&gt;=BL982,0,IFERROR(BL982+SUMPRODUCT((AJ$4:AJ$1569&gt;=BL$4:BL$1569)*(AJ$4:AJ$1569-BL$4:BL$1569))/MAX(1,COUNTIF(AJ$4:AJ$1569,"&lt;"&amp;BL982+0.01)),BL982))</f>
        <v/>
      </c>
      <c r="CA982" s="9">
        <f>IF(AK982&gt;=BM982,0,IFERROR(BM982+SUMPRODUCT((AK$4:AK$1569&gt;=BM$4:BM$1569)*(AK$4:AK$1569-BM$4:BM$1569))/MAX(1,COUNTIF(AK$4:AK$1569,"&lt;"&amp;BM982+0.01)),BM982))</f>
        <v/>
      </c>
      <c r="CB982" s="9">
        <f>IF(AL982&gt;=BN982,0,IFERROR(BN982+SUMPRODUCT((AL$4:AL$1569&gt;=BN$4:BN$1569)*(AL$4:AL$1569-BN$4:BN$1569))/MAX(1,COUNTIF(AL$4:AL$1569,"&lt;"&amp;BN982+0.01)),BN982))</f>
        <v/>
      </c>
      <c r="CC982" s="5">
        <f>IF(AO982="🟢","VERDE",IF(AO982="🟡","AMARELO",IF(AO982="🟠","VERMELHO",IF(AO982="🔴","VERMELHO","ROXO"))))</f>
        <v/>
      </c>
      <c r="CD982" s="5" t="inlineStr">
        <is>
          <t>🌎 REGIÕES</t>
        </is>
      </c>
      <c r="CE982" s="5" t="inlineStr">
        <is>
          <t>SEM REDE</t>
        </is>
      </c>
    </row>
    <row r="983">
      <c r="A983" s="5" t="inlineStr">
        <is>
          <t>32952562000121</t>
        </is>
      </c>
      <c r="B983" s="5" t="inlineStr">
        <is>
          <t>FV COMERCIO DE ALIMENTOS SAUDAVEIS LTDA-</t>
        </is>
      </c>
      <c r="C983" s="5" t="inlineStr">
        <is>
          <t>06 - SEM GRUPO</t>
        </is>
      </c>
      <c r="D983" s="5" t="inlineStr">
        <is>
          <t>HEMANUELE DITZEL (MANU)</t>
        </is>
      </c>
      <c r="E983" s="5" t="inlineStr">
        <is>
          <t>PR</t>
        </is>
      </c>
      <c r="F983" s="5">
        <f>IFERROR(VLOOKUP(C983,$AS$4:$AT$25,2,FALSE),"")</f>
        <v/>
      </c>
      <c r="G983" s="6">
        <f>IFERROR(VLOOKUP(C983,$AS$4:$AX$25,6,FALSE),"")</f>
        <v/>
      </c>
      <c r="H983" s="5">
        <f>IFERROR(VLOOKUP(C983,$AS$4:$AY$25,7,FALSE),"")</f>
        <v/>
      </c>
      <c r="I983" s="5">
        <f>IFERROR(VLOOKUP(C983,$AS$4:$AZ$25,8,FALSE),"")</f>
        <v/>
      </c>
      <c r="J983" s="7" t="inlineStr">
        <is>
          <t>.</t>
        </is>
      </c>
      <c r="K983" s="5" t="inlineStr">
        <is>
          <t>SUL</t>
        </is>
      </c>
      <c r="L983" s="8" t="n">
        <v>1613.793103448276</v>
      </c>
      <c r="M983" s="9" t="n">
        <v>124.1379310344828</v>
      </c>
      <c r="N983" s="9" t="n">
        <v>124.1379310344828</v>
      </c>
      <c r="O983" s="9" t="n">
        <v>129.3103448275862</v>
      </c>
      <c r="P983" s="9" t="n">
        <v>129.3103448275862</v>
      </c>
      <c r="Q983" s="9" t="n">
        <v>129.3103448275862</v>
      </c>
      <c r="R983" s="9" t="n">
        <v>134.4827586206897</v>
      </c>
      <c r="S983" s="9" t="n">
        <v>134.4827586206897</v>
      </c>
      <c r="T983" s="9" t="n">
        <v>139.6551724137931</v>
      </c>
      <c r="U983" s="9" t="n">
        <v>139.6551724137931</v>
      </c>
      <c r="V983" s="9" t="n">
        <v>139.6551724137931</v>
      </c>
      <c r="W983" s="9" t="n">
        <v>144.8275862068965</v>
      </c>
      <c r="X983" s="9" t="n">
        <v>144.8275862068965</v>
      </c>
      <c r="Y983" s="7" t="inlineStr">
        <is>
          <t>.</t>
        </is>
      </c>
      <c r="Z983" s="8">
        <f>SUM(AA983:AL983)</f>
        <v/>
      </c>
      <c r="AA983" s="9" t="n">
        <v>0</v>
      </c>
      <c r="AB983" s="9" t="n">
        <v>0</v>
      </c>
      <c r="AC983" s="9" t="n">
        <v>0</v>
      </c>
      <c r="AD983" s="9" t="n">
        <v>0</v>
      </c>
      <c r="AE983" s="9" t="n">
        <v>0</v>
      </c>
      <c r="AF983" s="9" t="n">
        <v>0</v>
      </c>
      <c r="AG983" s="9" t="n">
        <v>0</v>
      </c>
      <c r="AH983" s="9" t="n">
        <v>0</v>
      </c>
      <c r="AI983" s="9" t="n">
        <v>0</v>
      </c>
      <c r="AJ983" s="9" t="n">
        <v>0</v>
      </c>
      <c r="AK983" s="9" t="n">
        <v>0</v>
      </c>
      <c r="AL983" s="9" t="n">
        <v>0</v>
      </c>
      <c r="AM983" s="7" t="inlineStr">
        <is>
          <t>.</t>
        </is>
      </c>
      <c r="AN983" s="6">
        <f>IF(L983=0,0,Z983/L983)</f>
        <v/>
      </c>
      <c r="AO983" s="5">
        <f>IF(AN983="","",IF(AN983&gt;=0.9,"🟢",IF(AN983&gt;=0.7,"🟡",IF(AN983&gt;=0.5,"🟠","🔴"))))</f>
        <v/>
      </c>
      <c r="AP983" s="9">
        <f>IF(L983=0,0,L983-Z983)</f>
        <v/>
      </c>
      <c r="AQ983" s="5">
        <f>IF(Z983=0,"",RANK(Z983,Z$4:Z$1569,0))</f>
        <v/>
      </c>
      <c r="AR983" s="7" t="inlineStr">
        <is>
          <t>.</t>
        </is>
      </c>
      <c r="BA983" s="7" t="inlineStr">
        <is>
          <t>.</t>
        </is>
      </c>
      <c r="BB983" s="9">
        <f>SUM(L$4:L$1569)/COUNTA(A$4:A$1569)</f>
        <v/>
      </c>
      <c r="BC983" s="9">
        <f>SUM(M$4:M$1569)/COUNTA(A$4:A$1569)</f>
        <v/>
      </c>
      <c r="BD983" s="9">
        <f>SUM(N$4:N$1569)/COUNTA(A$4:A$1569)</f>
        <v/>
      </c>
      <c r="BE983" s="9">
        <f>SUM(O$4:O$1569)/COUNTA(A$4:A$1569)</f>
        <v/>
      </c>
      <c r="BF983" s="9">
        <f>SUM(P$4:P$1569)/COUNTA(A$4:A$1569)</f>
        <v/>
      </c>
      <c r="BG983" s="9">
        <f>SUM(Q$4:Q$1569)/COUNTA(A$4:A$1569)</f>
        <v/>
      </c>
      <c r="BH983" s="9">
        <f>SUM(R$4:R$1569)/COUNTA(A$4:A$1569)</f>
        <v/>
      </c>
      <c r="BI983" s="9">
        <f>SUM(S$4:S$1569)/COUNTA(A$4:A$1569)</f>
        <v/>
      </c>
      <c r="BJ983" s="9">
        <f>SUM(T$4:T$1569)/COUNTA(A$4:A$1569)</f>
        <v/>
      </c>
      <c r="BK983" s="9">
        <f>SUM(U$4:U$1569)/COUNTA(A$4:A$1569)</f>
        <v/>
      </c>
      <c r="BL983" s="9">
        <f>SUM(V$4:V$1569)/COUNTA(A$4:A$1569)</f>
        <v/>
      </c>
      <c r="BM983" s="9">
        <f>SUM(W$4:W$1569)/COUNTA(A$4:A$1569)</f>
        <v/>
      </c>
      <c r="BN983" s="9">
        <f>SUM(X$4:X$1569)/COUNTA(A$4:A$1569)</f>
        <v/>
      </c>
      <c r="BO983" s="7" t="inlineStr">
        <is>
          <t>.</t>
        </is>
      </c>
      <c r="BP983" s="9">
        <f>IF(Z983&gt;=BB983,0,IFERROR(BB983+(SUMPRODUCT((Z$4:Z$1569&gt;=BB$4:BB$1569)*(Z$4:Z$1569-BB$4:BB$1569))/MAX(1,COUNTIF(Z$4:Z$1569,"&lt;"&amp;BB983+0.01))),BB983))</f>
        <v/>
      </c>
      <c r="BQ983" s="9">
        <f>IF(AA983&gt;=BC983,0,IFERROR(BC983+SUMPRODUCT((AA$4:AA$1569&gt;=BC$4:BC$1569)*(AA$4:AA$1569-BC$4:BC$1569))/MAX(1,COUNTIF(AA$4:AA$1569,"&lt;"&amp;BC983+0.01)),BC983))</f>
        <v/>
      </c>
      <c r="BR983" s="9">
        <f>IF(AB983&gt;=BD983,0,IFERROR(BD983+SUMPRODUCT((AB$4:AB$1569&gt;=BD$4:BD$1569)*(AB$4:AB$1569-BD$4:BD$1569))/MAX(1,COUNTIF(AB$4:AB$1569,"&lt;"&amp;BD983+0.01)),BD983))</f>
        <v/>
      </c>
      <c r="BS983" s="9">
        <f>IF(AC983&gt;=BE983,0,IFERROR(BE983+SUMPRODUCT((AC$4:AC$1569&gt;=BE$4:BE$1569)*(AC$4:AC$1569-BE$4:BE$1569))/MAX(1,COUNTIF(AC$4:AC$1569,"&lt;"&amp;BE983+0.01)),BE983))</f>
        <v/>
      </c>
      <c r="BT983" s="9">
        <f>IF(AD983&gt;=BF983,0,IFERROR(BF983+SUMPRODUCT((AD$4:AD$1569&gt;=BF$4:BF$1569)*(AD$4:AD$1569-BF$4:BF$1569))/MAX(1,COUNTIF(AD$4:AD$1569,"&lt;"&amp;BF983+0.01)),BF983))</f>
        <v/>
      </c>
      <c r="BU983" s="9">
        <f>IF(AE983&gt;=BG983,0,IFERROR(BG983+SUMPRODUCT((AE$4:AE$1569&gt;=BG$4:BG$1569)*(AE$4:AE$1569-BG$4:BG$1569))/MAX(1,COUNTIF(AE$4:AE$1569,"&lt;"&amp;BG983+0.01)),BG983))</f>
        <v/>
      </c>
      <c r="BV983" s="9">
        <f>IF(AF983&gt;=BH983,0,IFERROR(BH983+SUMPRODUCT((AF$4:AF$1569&gt;=BH$4:BH$1569)*(AF$4:AF$1569-BH$4:BH$1569))/MAX(1,COUNTIF(AF$4:AF$1569,"&lt;"&amp;BH983+0.01)),BH983))</f>
        <v/>
      </c>
      <c r="BW983" s="9">
        <f>IF(AG983&gt;=BI983,0,IFERROR(BI983+SUMPRODUCT((AG$4:AG$1569&gt;=BI$4:BI$1569)*(AG$4:AG$1569-BI$4:BI$1569))/MAX(1,COUNTIF(AG$4:AG$1569,"&lt;"&amp;BI983+0.01)),BI983))</f>
        <v/>
      </c>
      <c r="BX983" s="9">
        <f>IF(AH983&gt;=BJ983,0,IFERROR(BJ983+SUMPRODUCT((AH$4:AH$1569&gt;=BJ$4:BJ$1569)*(AH$4:AH$1569-BJ$4:BJ$1569))/MAX(1,COUNTIF(AH$4:AH$1569,"&lt;"&amp;BJ983+0.01)),BJ983))</f>
        <v/>
      </c>
      <c r="BY983" s="9">
        <f>IF(AI983&gt;=BK983,0,IFERROR(BK983+SUMPRODUCT((AI$4:AI$1569&gt;=BK$4:BK$1569)*(AI$4:AI$1569-BK$4:BK$1569))/MAX(1,COUNTIF(AI$4:AI$1569,"&lt;"&amp;BK983+0.01)),BK983))</f>
        <v/>
      </c>
      <c r="BZ983" s="9">
        <f>IF(AJ983&gt;=BL983,0,IFERROR(BL983+SUMPRODUCT((AJ$4:AJ$1569&gt;=BL$4:BL$1569)*(AJ$4:AJ$1569-BL$4:BL$1569))/MAX(1,COUNTIF(AJ$4:AJ$1569,"&lt;"&amp;BL983+0.01)),BL983))</f>
        <v/>
      </c>
      <c r="CA983" s="9">
        <f>IF(AK983&gt;=BM983,0,IFERROR(BM983+SUMPRODUCT((AK$4:AK$1569&gt;=BM$4:BM$1569)*(AK$4:AK$1569-BM$4:BM$1569))/MAX(1,COUNTIF(AK$4:AK$1569,"&lt;"&amp;BM983+0.01)),BM983))</f>
        <v/>
      </c>
      <c r="CB983" s="9">
        <f>IF(AL983&gt;=BN983,0,IFERROR(BN983+SUMPRODUCT((AL$4:AL$1569&gt;=BN$4:BN$1569)*(AL$4:AL$1569-BN$4:BN$1569))/MAX(1,COUNTIF(AL$4:AL$1569,"&lt;"&amp;BN983+0.01)),BN983))</f>
        <v/>
      </c>
      <c r="CC983" s="5">
        <f>IF(AO983="🟢","VERDE",IF(AO983="🟡","AMARELO",IF(AO983="🟠","VERMELHO",IF(AO983="🔴","VERMELHO","ROXO"))))</f>
        <v/>
      </c>
      <c r="CD983" s="5" t="inlineStr">
        <is>
          <t>🌎 REGIÕES</t>
        </is>
      </c>
      <c r="CE983" s="5" t="inlineStr">
        <is>
          <t>SEM REDE</t>
        </is>
      </c>
    </row>
    <row r="984">
      <c r="A984" s="5" t="inlineStr">
        <is>
          <t>32964604000144</t>
        </is>
      </c>
      <c r="B984" s="5" t="inlineStr">
        <is>
          <t>ARMAZEM DAS RAIZES LTDA - ME</t>
        </is>
      </c>
      <c r="C984" s="5" t="inlineStr">
        <is>
          <t>06 - SEM GRUPO</t>
        </is>
      </c>
      <c r="D984" s="5" t="inlineStr">
        <is>
          <t>LARISSA PADILHA</t>
        </is>
      </c>
      <c r="E984" s="5" t="inlineStr">
        <is>
          <t>GO</t>
        </is>
      </c>
      <c r="F984" s="5">
        <f>IFERROR(VLOOKUP(C984,$AS$4:$AT$25,2,FALSE),"")</f>
        <v/>
      </c>
      <c r="G984" s="6">
        <f>IFERROR(VLOOKUP(C984,$AS$4:$AX$25,6,FALSE),"")</f>
        <v/>
      </c>
      <c r="H984" s="5">
        <f>IFERROR(VLOOKUP(C984,$AS$4:$AY$25,7,FALSE),"")</f>
        <v/>
      </c>
      <c r="I984" s="5">
        <f>IFERROR(VLOOKUP(C984,$AS$4:$AZ$25,8,FALSE),"")</f>
        <v/>
      </c>
      <c r="J984" s="7" t="inlineStr">
        <is>
          <t>.</t>
        </is>
      </c>
      <c r="K984" s="5" t="inlineStr">
        <is>
          <t>CENTRO OESTE</t>
        </is>
      </c>
      <c r="L984" s="8" t="n">
        <v>1494.339622641509</v>
      </c>
      <c r="M984" s="9" t="n">
        <v>124.5283018867924</v>
      </c>
      <c r="N984" s="9" t="n">
        <v>124.5283018867924</v>
      </c>
      <c r="O984" s="9" t="n">
        <v>124.5283018867924</v>
      </c>
      <c r="P984" s="9" t="n">
        <v>124.5283018867924</v>
      </c>
      <c r="Q984" s="9" t="n">
        <v>124.5283018867924</v>
      </c>
      <c r="R984" s="9" t="n">
        <v>124.5283018867924</v>
      </c>
      <c r="S984" s="9" t="n">
        <v>124.5283018867924</v>
      </c>
      <c r="T984" s="9" t="n">
        <v>124.5283018867924</v>
      </c>
      <c r="U984" s="9" t="n">
        <v>124.5283018867924</v>
      </c>
      <c r="V984" s="9" t="n">
        <v>124.5283018867924</v>
      </c>
      <c r="W984" s="9" t="n">
        <v>124.5283018867924</v>
      </c>
      <c r="X984" s="9" t="n">
        <v>124.5283018867924</v>
      </c>
      <c r="Y984" s="7" t="inlineStr">
        <is>
          <t>.</t>
        </is>
      </c>
      <c r="Z984" s="8">
        <f>SUM(AA984:AL984)</f>
        <v/>
      </c>
      <c r="AA984" s="9" t="n">
        <v>0</v>
      </c>
      <c r="AB984" s="9" t="n">
        <v>0</v>
      </c>
      <c r="AC984" s="9" t="n">
        <v>0</v>
      </c>
      <c r="AD984" s="9" t="n">
        <v>0</v>
      </c>
      <c r="AE984" s="9" t="n">
        <v>0</v>
      </c>
      <c r="AF984" s="9" t="n">
        <v>0</v>
      </c>
      <c r="AG984" s="9" t="n">
        <v>0</v>
      </c>
      <c r="AH984" s="9" t="n">
        <v>0</v>
      </c>
      <c r="AI984" s="9" t="n">
        <v>0</v>
      </c>
      <c r="AJ984" s="9" t="n">
        <v>0</v>
      </c>
      <c r="AK984" s="9" t="n">
        <v>0</v>
      </c>
      <c r="AL984" s="9" t="n">
        <v>0</v>
      </c>
      <c r="AM984" s="7" t="inlineStr">
        <is>
          <t>.</t>
        </is>
      </c>
      <c r="AN984" s="6">
        <f>IF(L984=0,0,Z984/L984)</f>
        <v/>
      </c>
      <c r="AO984" s="5">
        <f>IF(AN984="","",IF(AN984&gt;=0.9,"🟢",IF(AN984&gt;=0.7,"🟡",IF(AN984&gt;=0.5,"🟠","🔴"))))</f>
        <v/>
      </c>
      <c r="AP984" s="9">
        <f>IF(L984=0,0,L984-Z984)</f>
        <v/>
      </c>
      <c r="AQ984" s="5">
        <f>IF(Z984=0,"",RANK(Z984,Z$4:Z$1569,0))</f>
        <v/>
      </c>
      <c r="AR984" s="7" t="inlineStr">
        <is>
          <t>.</t>
        </is>
      </c>
      <c r="BA984" s="7" t="inlineStr">
        <is>
          <t>.</t>
        </is>
      </c>
      <c r="BB984" s="9">
        <f>SUM(L$4:L$1569)/COUNTA(A$4:A$1569)</f>
        <v/>
      </c>
      <c r="BC984" s="9">
        <f>SUM(M$4:M$1569)/COUNTA(A$4:A$1569)</f>
        <v/>
      </c>
      <c r="BD984" s="9">
        <f>SUM(N$4:N$1569)/COUNTA(A$4:A$1569)</f>
        <v/>
      </c>
      <c r="BE984" s="9">
        <f>SUM(O$4:O$1569)/COUNTA(A$4:A$1569)</f>
        <v/>
      </c>
      <c r="BF984" s="9">
        <f>SUM(P$4:P$1569)/COUNTA(A$4:A$1569)</f>
        <v/>
      </c>
      <c r="BG984" s="9">
        <f>SUM(Q$4:Q$1569)/COUNTA(A$4:A$1569)</f>
        <v/>
      </c>
      <c r="BH984" s="9">
        <f>SUM(R$4:R$1569)/COUNTA(A$4:A$1569)</f>
        <v/>
      </c>
      <c r="BI984" s="9">
        <f>SUM(S$4:S$1569)/COUNTA(A$4:A$1569)</f>
        <v/>
      </c>
      <c r="BJ984" s="9">
        <f>SUM(T$4:T$1569)/COUNTA(A$4:A$1569)</f>
        <v/>
      </c>
      <c r="BK984" s="9">
        <f>SUM(U$4:U$1569)/COUNTA(A$4:A$1569)</f>
        <v/>
      </c>
      <c r="BL984" s="9">
        <f>SUM(V$4:V$1569)/COUNTA(A$4:A$1569)</f>
        <v/>
      </c>
      <c r="BM984" s="9">
        <f>SUM(W$4:W$1569)/COUNTA(A$4:A$1569)</f>
        <v/>
      </c>
      <c r="BN984" s="9">
        <f>SUM(X$4:X$1569)/COUNTA(A$4:A$1569)</f>
        <v/>
      </c>
      <c r="BO984" s="7" t="inlineStr">
        <is>
          <t>.</t>
        </is>
      </c>
      <c r="BP984" s="9">
        <f>IF(Z984&gt;=BB984,0,IFERROR(BB984+(SUMPRODUCT((Z$4:Z$1569&gt;=BB$4:BB$1569)*(Z$4:Z$1569-BB$4:BB$1569))/MAX(1,COUNTIF(Z$4:Z$1569,"&lt;"&amp;BB984+0.01))),BB984))</f>
        <v/>
      </c>
      <c r="BQ984" s="9">
        <f>IF(AA984&gt;=BC984,0,IFERROR(BC984+SUMPRODUCT((AA$4:AA$1569&gt;=BC$4:BC$1569)*(AA$4:AA$1569-BC$4:BC$1569))/MAX(1,COUNTIF(AA$4:AA$1569,"&lt;"&amp;BC984+0.01)),BC984))</f>
        <v/>
      </c>
      <c r="BR984" s="9">
        <f>IF(AB984&gt;=BD984,0,IFERROR(BD984+SUMPRODUCT((AB$4:AB$1569&gt;=BD$4:BD$1569)*(AB$4:AB$1569-BD$4:BD$1569))/MAX(1,COUNTIF(AB$4:AB$1569,"&lt;"&amp;BD984+0.01)),BD984))</f>
        <v/>
      </c>
      <c r="BS984" s="9">
        <f>IF(AC984&gt;=BE984,0,IFERROR(BE984+SUMPRODUCT((AC$4:AC$1569&gt;=BE$4:BE$1569)*(AC$4:AC$1569-BE$4:BE$1569))/MAX(1,COUNTIF(AC$4:AC$1569,"&lt;"&amp;BE984+0.01)),BE984))</f>
        <v/>
      </c>
      <c r="BT984" s="9">
        <f>IF(AD984&gt;=BF984,0,IFERROR(BF984+SUMPRODUCT((AD$4:AD$1569&gt;=BF$4:BF$1569)*(AD$4:AD$1569-BF$4:BF$1569))/MAX(1,COUNTIF(AD$4:AD$1569,"&lt;"&amp;BF984+0.01)),BF984))</f>
        <v/>
      </c>
      <c r="BU984" s="9">
        <f>IF(AE984&gt;=BG984,0,IFERROR(BG984+SUMPRODUCT((AE$4:AE$1569&gt;=BG$4:BG$1569)*(AE$4:AE$1569-BG$4:BG$1569))/MAX(1,COUNTIF(AE$4:AE$1569,"&lt;"&amp;BG984+0.01)),BG984))</f>
        <v/>
      </c>
      <c r="BV984" s="9">
        <f>IF(AF984&gt;=BH984,0,IFERROR(BH984+SUMPRODUCT((AF$4:AF$1569&gt;=BH$4:BH$1569)*(AF$4:AF$1569-BH$4:BH$1569))/MAX(1,COUNTIF(AF$4:AF$1569,"&lt;"&amp;BH984+0.01)),BH984))</f>
        <v/>
      </c>
      <c r="BW984" s="9">
        <f>IF(AG984&gt;=BI984,0,IFERROR(BI984+SUMPRODUCT((AG$4:AG$1569&gt;=BI$4:BI$1569)*(AG$4:AG$1569-BI$4:BI$1569))/MAX(1,COUNTIF(AG$4:AG$1569,"&lt;"&amp;BI984+0.01)),BI984))</f>
        <v/>
      </c>
      <c r="BX984" s="9">
        <f>IF(AH984&gt;=BJ984,0,IFERROR(BJ984+SUMPRODUCT((AH$4:AH$1569&gt;=BJ$4:BJ$1569)*(AH$4:AH$1569-BJ$4:BJ$1569))/MAX(1,COUNTIF(AH$4:AH$1569,"&lt;"&amp;BJ984+0.01)),BJ984))</f>
        <v/>
      </c>
      <c r="BY984" s="9">
        <f>IF(AI984&gt;=BK984,0,IFERROR(BK984+SUMPRODUCT((AI$4:AI$1569&gt;=BK$4:BK$1569)*(AI$4:AI$1569-BK$4:BK$1569))/MAX(1,COUNTIF(AI$4:AI$1569,"&lt;"&amp;BK984+0.01)),BK984))</f>
        <v/>
      </c>
      <c r="BZ984" s="9">
        <f>IF(AJ984&gt;=BL984,0,IFERROR(BL984+SUMPRODUCT((AJ$4:AJ$1569&gt;=BL$4:BL$1569)*(AJ$4:AJ$1569-BL$4:BL$1569))/MAX(1,COUNTIF(AJ$4:AJ$1569,"&lt;"&amp;BL984+0.01)),BL984))</f>
        <v/>
      </c>
      <c r="CA984" s="9">
        <f>IF(AK984&gt;=BM984,0,IFERROR(BM984+SUMPRODUCT((AK$4:AK$1569&gt;=BM$4:BM$1569)*(AK$4:AK$1569-BM$4:BM$1569))/MAX(1,COUNTIF(AK$4:AK$1569,"&lt;"&amp;BM984+0.01)),BM984))</f>
        <v/>
      </c>
      <c r="CB984" s="9">
        <f>IF(AL984&gt;=BN984,0,IFERROR(BN984+SUMPRODUCT((AL$4:AL$1569&gt;=BN$4:BN$1569)*(AL$4:AL$1569-BN$4:BN$1569))/MAX(1,COUNTIF(AL$4:AL$1569,"&lt;"&amp;BN984+0.01)),BN984))</f>
        <v/>
      </c>
      <c r="CC984" s="5">
        <f>IF(AO984="🟢","VERDE",IF(AO984="🟡","AMARELO",IF(AO984="🟠","VERMELHO",IF(AO984="🔴","VERMELHO","ROXO"))))</f>
        <v/>
      </c>
      <c r="CD984" s="5" t="inlineStr">
        <is>
          <t>🌎 REGIÕES</t>
        </is>
      </c>
      <c r="CE984" s="5" t="inlineStr">
        <is>
          <t>SEM REDE</t>
        </is>
      </c>
    </row>
    <row r="985">
      <c r="A985" s="5" t="inlineStr">
        <is>
          <t>32971030000131</t>
        </is>
      </c>
      <c r="B985" s="5" t="inlineStr">
        <is>
          <t>FABIANY MAGELA DE FREITAS 06811757965 -M</t>
        </is>
      </c>
      <c r="C985" s="5" t="inlineStr">
        <is>
          <t>06 - SEM GRUPO</t>
        </is>
      </c>
      <c r="D985" s="5" t="inlineStr">
        <is>
          <t>HEMANUELE DITZEL (MANU)</t>
        </is>
      </c>
      <c r="E985" s="5" t="inlineStr">
        <is>
          <t>PR</t>
        </is>
      </c>
      <c r="F985" s="5">
        <f>IFERROR(VLOOKUP(C985,$AS$4:$AT$25,2,FALSE),"")</f>
        <v/>
      </c>
      <c r="G985" s="6">
        <f>IFERROR(VLOOKUP(C985,$AS$4:$AX$25,6,FALSE),"")</f>
        <v/>
      </c>
      <c r="H985" s="5">
        <f>IFERROR(VLOOKUP(C985,$AS$4:$AY$25,7,FALSE),"")</f>
        <v/>
      </c>
      <c r="I985" s="5">
        <f>IFERROR(VLOOKUP(C985,$AS$4:$AZ$25,8,FALSE),"")</f>
        <v/>
      </c>
      <c r="J985" s="7" t="inlineStr">
        <is>
          <t>.</t>
        </is>
      </c>
      <c r="K985" s="5" t="inlineStr">
        <is>
          <t>SUL</t>
        </is>
      </c>
      <c r="L985" s="8" t="n">
        <v>1711.764705882353</v>
      </c>
      <c r="M985" s="9" t="n">
        <v>123.5294117647059</v>
      </c>
      <c r="N985" s="9" t="n">
        <v>123.5294117647059</v>
      </c>
      <c r="O985" s="9" t="n">
        <v>123.5294117647059</v>
      </c>
      <c r="P985" s="9" t="n">
        <v>141.1764705882353</v>
      </c>
      <c r="Q985" s="9" t="n">
        <v>141.1764705882353</v>
      </c>
      <c r="R985" s="9" t="n">
        <v>141.1764705882353</v>
      </c>
      <c r="S985" s="9" t="n">
        <v>141.1764705882353</v>
      </c>
      <c r="T985" s="9" t="n">
        <v>141.1764705882353</v>
      </c>
      <c r="U985" s="9" t="n">
        <v>158.8235294117647</v>
      </c>
      <c r="V985" s="9" t="n">
        <v>158.8235294117647</v>
      </c>
      <c r="W985" s="9" t="n">
        <v>158.8235294117647</v>
      </c>
      <c r="X985" s="9" t="n">
        <v>158.8235294117647</v>
      </c>
      <c r="Y985" s="7" t="inlineStr">
        <is>
          <t>.</t>
        </is>
      </c>
      <c r="Z985" s="8">
        <f>SUM(AA985:AL985)</f>
        <v/>
      </c>
      <c r="AA985" s="9" t="n">
        <v>0</v>
      </c>
      <c r="AB985" s="9" t="n">
        <v>0</v>
      </c>
      <c r="AC985" s="9" t="n">
        <v>0</v>
      </c>
      <c r="AD985" s="9" t="n">
        <v>0</v>
      </c>
      <c r="AE985" s="9" t="n">
        <v>0</v>
      </c>
      <c r="AF985" s="9" t="n">
        <v>0</v>
      </c>
      <c r="AG985" s="9" t="n">
        <v>0</v>
      </c>
      <c r="AH985" s="9" t="n">
        <v>0</v>
      </c>
      <c r="AI985" s="9" t="n">
        <v>0</v>
      </c>
      <c r="AJ985" s="9" t="n">
        <v>0</v>
      </c>
      <c r="AK985" s="9" t="n">
        <v>0</v>
      </c>
      <c r="AL985" s="9" t="n">
        <v>0</v>
      </c>
      <c r="AM985" s="7" t="inlineStr">
        <is>
          <t>.</t>
        </is>
      </c>
      <c r="AN985" s="6">
        <f>IF(L985=0,0,Z985/L985)</f>
        <v/>
      </c>
      <c r="AO985" s="5">
        <f>IF(AN985="","",IF(AN985&gt;=0.9,"🟢",IF(AN985&gt;=0.7,"🟡",IF(AN985&gt;=0.5,"🟠","🔴"))))</f>
        <v/>
      </c>
      <c r="AP985" s="9">
        <f>IF(L985=0,0,L985-Z985)</f>
        <v/>
      </c>
      <c r="AQ985" s="5">
        <f>IF(Z985=0,"",RANK(Z985,Z$4:Z$1569,0))</f>
        <v/>
      </c>
      <c r="AR985" s="7" t="inlineStr">
        <is>
          <t>.</t>
        </is>
      </c>
      <c r="BA985" s="7" t="inlineStr">
        <is>
          <t>.</t>
        </is>
      </c>
      <c r="BB985" s="9">
        <f>SUM(L$4:L$1569)/COUNTA(A$4:A$1569)</f>
        <v/>
      </c>
      <c r="BC985" s="9">
        <f>SUM(M$4:M$1569)/COUNTA(A$4:A$1569)</f>
        <v/>
      </c>
      <c r="BD985" s="9">
        <f>SUM(N$4:N$1569)/COUNTA(A$4:A$1569)</f>
        <v/>
      </c>
      <c r="BE985" s="9">
        <f>SUM(O$4:O$1569)/COUNTA(A$4:A$1569)</f>
        <v/>
      </c>
      <c r="BF985" s="9">
        <f>SUM(P$4:P$1569)/COUNTA(A$4:A$1569)</f>
        <v/>
      </c>
      <c r="BG985" s="9">
        <f>SUM(Q$4:Q$1569)/COUNTA(A$4:A$1569)</f>
        <v/>
      </c>
      <c r="BH985" s="9">
        <f>SUM(R$4:R$1569)/COUNTA(A$4:A$1569)</f>
        <v/>
      </c>
      <c r="BI985" s="9">
        <f>SUM(S$4:S$1569)/COUNTA(A$4:A$1569)</f>
        <v/>
      </c>
      <c r="BJ985" s="9">
        <f>SUM(T$4:T$1569)/COUNTA(A$4:A$1569)</f>
        <v/>
      </c>
      <c r="BK985" s="9">
        <f>SUM(U$4:U$1569)/COUNTA(A$4:A$1569)</f>
        <v/>
      </c>
      <c r="BL985" s="9">
        <f>SUM(V$4:V$1569)/COUNTA(A$4:A$1569)</f>
        <v/>
      </c>
      <c r="BM985" s="9">
        <f>SUM(W$4:W$1569)/COUNTA(A$4:A$1569)</f>
        <v/>
      </c>
      <c r="BN985" s="9">
        <f>SUM(X$4:X$1569)/COUNTA(A$4:A$1569)</f>
        <v/>
      </c>
      <c r="BO985" s="7" t="inlineStr">
        <is>
          <t>.</t>
        </is>
      </c>
      <c r="BP985" s="9">
        <f>IF(Z985&gt;=BB985,0,IFERROR(BB985+(SUMPRODUCT((Z$4:Z$1569&gt;=BB$4:BB$1569)*(Z$4:Z$1569-BB$4:BB$1569))/MAX(1,COUNTIF(Z$4:Z$1569,"&lt;"&amp;BB985+0.01))),BB985))</f>
        <v/>
      </c>
      <c r="BQ985" s="9">
        <f>IF(AA985&gt;=BC985,0,IFERROR(BC985+SUMPRODUCT((AA$4:AA$1569&gt;=BC$4:BC$1569)*(AA$4:AA$1569-BC$4:BC$1569))/MAX(1,COUNTIF(AA$4:AA$1569,"&lt;"&amp;BC985+0.01)),BC985))</f>
        <v/>
      </c>
      <c r="BR985" s="9">
        <f>IF(AB985&gt;=BD985,0,IFERROR(BD985+SUMPRODUCT((AB$4:AB$1569&gt;=BD$4:BD$1569)*(AB$4:AB$1569-BD$4:BD$1569))/MAX(1,COUNTIF(AB$4:AB$1569,"&lt;"&amp;BD985+0.01)),BD985))</f>
        <v/>
      </c>
      <c r="BS985" s="9">
        <f>IF(AC985&gt;=BE985,0,IFERROR(BE985+SUMPRODUCT((AC$4:AC$1569&gt;=BE$4:BE$1569)*(AC$4:AC$1569-BE$4:BE$1569))/MAX(1,COUNTIF(AC$4:AC$1569,"&lt;"&amp;BE985+0.01)),BE985))</f>
        <v/>
      </c>
      <c r="BT985" s="9">
        <f>IF(AD985&gt;=BF985,0,IFERROR(BF985+SUMPRODUCT((AD$4:AD$1569&gt;=BF$4:BF$1569)*(AD$4:AD$1569-BF$4:BF$1569))/MAX(1,COUNTIF(AD$4:AD$1569,"&lt;"&amp;BF985+0.01)),BF985))</f>
        <v/>
      </c>
      <c r="BU985" s="9">
        <f>IF(AE985&gt;=BG985,0,IFERROR(BG985+SUMPRODUCT((AE$4:AE$1569&gt;=BG$4:BG$1569)*(AE$4:AE$1569-BG$4:BG$1569))/MAX(1,COUNTIF(AE$4:AE$1569,"&lt;"&amp;BG985+0.01)),BG985))</f>
        <v/>
      </c>
      <c r="BV985" s="9">
        <f>IF(AF985&gt;=BH985,0,IFERROR(BH985+SUMPRODUCT((AF$4:AF$1569&gt;=BH$4:BH$1569)*(AF$4:AF$1569-BH$4:BH$1569))/MAX(1,COUNTIF(AF$4:AF$1569,"&lt;"&amp;BH985+0.01)),BH985))</f>
        <v/>
      </c>
      <c r="BW985" s="9">
        <f>IF(AG985&gt;=BI985,0,IFERROR(BI985+SUMPRODUCT((AG$4:AG$1569&gt;=BI$4:BI$1569)*(AG$4:AG$1569-BI$4:BI$1569))/MAX(1,COUNTIF(AG$4:AG$1569,"&lt;"&amp;BI985+0.01)),BI985))</f>
        <v/>
      </c>
      <c r="BX985" s="9">
        <f>IF(AH985&gt;=BJ985,0,IFERROR(BJ985+SUMPRODUCT((AH$4:AH$1569&gt;=BJ$4:BJ$1569)*(AH$4:AH$1569-BJ$4:BJ$1569))/MAX(1,COUNTIF(AH$4:AH$1569,"&lt;"&amp;BJ985+0.01)),BJ985))</f>
        <v/>
      </c>
      <c r="BY985" s="9">
        <f>IF(AI985&gt;=BK985,0,IFERROR(BK985+SUMPRODUCT((AI$4:AI$1569&gt;=BK$4:BK$1569)*(AI$4:AI$1569-BK$4:BK$1569))/MAX(1,COUNTIF(AI$4:AI$1569,"&lt;"&amp;BK985+0.01)),BK985))</f>
        <v/>
      </c>
      <c r="BZ985" s="9">
        <f>IF(AJ985&gt;=BL985,0,IFERROR(BL985+SUMPRODUCT((AJ$4:AJ$1569&gt;=BL$4:BL$1569)*(AJ$4:AJ$1569-BL$4:BL$1569))/MAX(1,COUNTIF(AJ$4:AJ$1569,"&lt;"&amp;BL985+0.01)),BL985))</f>
        <v/>
      </c>
      <c r="CA985" s="9">
        <f>IF(AK985&gt;=BM985,0,IFERROR(BM985+SUMPRODUCT((AK$4:AK$1569&gt;=BM$4:BM$1569)*(AK$4:AK$1569-BM$4:BM$1569))/MAX(1,COUNTIF(AK$4:AK$1569,"&lt;"&amp;BM985+0.01)),BM985))</f>
        <v/>
      </c>
      <c r="CB985" s="9">
        <f>IF(AL985&gt;=BN985,0,IFERROR(BN985+SUMPRODUCT((AL$4:AL$1569&gt;=BN$4:BN$1569)*(AL$4:AL$1569-BN$4:BN$1569))/MAX(1,COUNTIF(AL$4:AL$1569,"&lt;"&amp;BN985+0.01)),BN985))</f>
        <v/>
      </c>
      <c r="CC985" s="5">
        <f>IF(AO985="🟢","VERDE",IF(AO985="🟡","AMARELO",IF(AO985="🟠","VERMELHO",IF(AO985="🔴","VERMELHO","ROXO"))))</f>
        <v/>
      </c>
      <c r="CD985" s="5" t="inlineStr">
        <is>
          <t>🌎 REGIÕES</t>
        </is>
      </c>
      <c r="CE985" s="5" t="inlineStr">
        <is>
          <t>SEM REDE</t>
        </is>
      </c>
    </row>
    <row r="986">
      <c r="A986" s="5" t="inlineStr">
        <is>
          <t>32972835000108</t>
        </is>
      </c>
      <c r="B986" s="5" t="inlineStr">
        <is>
          <t>NATUCOLLI PRODUTOS NATURAIS LTDA - ME</t>
        </is>
      </c>
      <c r="C986" s="5" t="inlineStr">
        <is>
          <t>06 - SEM GRUPO</t>
        </is>
      </c>
      <c r="D986" s="5" t="inlineStr">
        <is>
          <t>HEMANUELE DITZEL (MANU)</t>
        </is>
      </c>
      <c r="E986" s="5" t="inlineStr">
        <is>
          <t>PR</t>
        </is>
      </c>
      <c r="F986" s="5">
        <f>IFERROR(VLOOKUP(C986,$AS$4:$AT$25,2,FALSE),"")</f>
        <v/>
      </c>
      <c r="G986" s="6">
        <f>IFERROR(VLOOKUP(C986,$AS$4:$AX$25,6,FALSE),"")</f>
        <v/>
      </c>
      <c r="H986" s="5">
        <f>IFERROR(VLOOKUP(C986,$AS$4:$AY$25,7,FALSE),"")</f>
        <v/>
      </c>
      <c r="I986" s="5">
        <f>IFERROR(VLOOKUP(C986,$AS$4:$AZ$25,8,FALSE),"")</f>
        <v/>
      </c>
      <c r="J986" s="7" t="inlineStr">
        <is>
          <t>.</t>
        </is>
      </c>
      <c r="K986" s="5" t="inlineStr">
        <is>
          <t>SUL</t>
        </is>
      </c>
      <c r="L986" s="8" t="n">
        <v>1613.793103448276</v>
      </c>
      <c r="M986" s="9" t="n">
        <v>124.1379310344828</v>
      </c>
      <c r="N986" s="9" t="n">
        <v>124.1379310344828</v>
      </c>
      <c r="O986" s="9" t="n">
        <v>129.3103448275862</v>
      </c>
      <c r="P986" s="9" t="n">
        <v>129.3103448275862</v>
      </c>
      <c r="Q986" s="9" t="n">
        <v>129.3103448275862</v>
      </c>
      <c r="R986" s="9" t="n">
        <v>134.4827586206897</v>
      </c>
      <c r="S986" s="9" t="n">
        <v>134.4827586206897</v>
      </c>
      <c r="T986" s="9" t="n">
        <v>139.6551724137931</v>
      </c>
      <c r="U986" s="9" t="n">
        <v>139.6551724137931</v>
      </c>
      <c r="V986" s="9" t="n">
        <v>139.6551724137931</v>
      </c>
      <c r="W986" s="9" t="n">
        <v>144.8275862068965</v>
      </c>
      <c r="X986" s="9" t="n">
        <v>144.8275862068965</v>
      </c>
      <c r="Y986" s="7" t="inlineStr">
        <is>
          <t>.</t>
        </is>
      </c>
      <c r="Z986" s="8">
        <f>SUM(AA986:AL986)</f>
        <v/>
      </c>
      <c r="AA986" s="9" t="n">
        <v>0</v>
      </c>
      <c r="AB986" s="9" t="n">
        <v>0</v>
      </c>
      <c r="AC986" s="9" t="n">
        <v>0</v>
      </c>
      <c r="AD986" s="9" t="n">
        <v>0</v>
      </c>
      <c r="AE986" s="9" t="n">
        <v>0</v>
      </c>
      <c r="AF986" s="9" t="n">
        <v>0</v>
      </c>
      <c r="AG986" s="9" t="n">
        <v>0</v>
      </c>
      <c r="AH986" s="9" t="n">
        <v>0</v>
      </c>
      <c r="AI986" s="9" t="n">
        <v>0</v>
      </c>
      <c r="AJ986" s="9" t="n">
        <v>0</v>
      </c>
      <c r="AK986" s="9" t="n">
        <v>0</v>
      </c>
      <c r="AL986" s="9" t="n">
        <v>0</v>
      </c>
      <c r="AM986" s="7" t="inlineStr">
        <is>
          <t>.</t>
        </is>
      </c>
      <c r="AN986" s="6">
        <f>IF(L986=0,0,Z986/L986)</f>
        <v/>
      </c>
      <c r="AO986" s="5">
        <f>IF(AN986="","",IF(AN986&gt;=0.9,"🟢",IF(AN986&gt;=0.7,"🟡",IF(AN986&gt;=0.5,"🟠","🔴"))))</f>
        <v/>
      </c>
      <c r="AP986" s="9">
        <f>IF(L986=0,0,L986-Z986)</f>
        <v/>
      </c>
      <c r="AQ986" s="5">
        <f>IF(Z986=0,"",RANK(Z986,Z$4:Z$1569,0))</f>
        <v/>
      </c>
      <c r="AR986" s="7" t="inlineStr">
        <is>
          <t>.</t>
        </is>
      </c>
      <c r="BA986" s="7" t="inlineStr">
        <is>
          <t>.</t>
        </is>
      </c>
      <c r="BB986" s="9">
        <f>SUM(L$4:L$1569)/COUNTA(A$4:A$1569)</f>
        <v/>
      </c>
      <c r="BC986" s="9">
        <f>SUM(M$4:M$1569)/COUNTA(A$4:A$1569)</f>
        <v/>
      </c>
      <c r="BD986" s="9">
        <f>SUM(N$4:N$1569)/COUNTA(A$4:A$1569)</f>
        <v/>
      </c>
      <c r="BE986" s="9">
        <f>SUM(O$4:O$1569)/COUNTA(A$4:A$1569)</f>
        <v/>
      </c>
      <c r="BF986" s="9">
        <f>SUM(P$4:P$1569)/COUNTA(A$4:A$1569)</f>
        <v/>
      </c>
      <c r="BG986" s="9">
        <f>SUM(Q$4:Q$1569)/COUNTA(A$4:A$1569)</f>
        <v/>
      </c>
      <c r="BH986" s="9">
        <f>SUM(R$4:R$1569)/COUNTA(A$4:A$1569)</f>
        <v/>
      </c>
      <c r="BI986" s="9">
        <f>SUM(S$4:S$1569)/COUNTA(A$4:A$1569)</f>
        <v/>
      </c>
      <c r="BJ986" s="9">
        <f>SUM(T$4:T$1569)/COUNTA(A$4:A$1569)</f>
        <v/>
      </c>
      <c r="BK986" s="9">
        <f>SUM(U$4:U$1569)/COUNTA(A$4:A$1569)</f>
        <v/>
      </c>
      <c r="BL986" s="9">
        <f>SUM(V$4:V$1569)/COUNTA(A$4:A$1569)</f>
        <v/>
      </c>
      <c r="BM986" s="9">
        <f>SUM(W$4:W$1569)/COUNTA(A$4:A$1569)</f>
        <v/>
      </c>
      <c r="BN986" s="9">
        <f>SUM(X$4:X$1569)/COUNTA(A$4:A$1569)</f>
        <v/>
      </c>
      <c r="BO986" s="7" t="inlineStr">
        <is>
          <t>.</t>
        </is>
      </c>
      <c r="BP986" s="9">
        <f>IF(Z986&gt;=BB986,0,IFERROR(BB986+(SUMPRODUCT((Z$4:Z$1569&gt;=BB$4:BB$1569)*(Z$4:Z$1569-BB$4:BB$1569))/MAX(1,COUNTIF(Z$4:Z$1569,"&lt;"&amp;BB986+0.01))),BB986))</f>
        <v/>
      </c>
      <c r="BQ986" s="9">
        <f>IF(AA986&gt;=BC986,0,IFERROR(BC986+SUMPRODUCT((AA$4:AA$1569&gt;=BC$4:BC$1569)*(AA$4:AA$1569-BC$4:BC$1569))/MAX(1,COUNTIF(AA$4:AA$1569,"&lt;"&amp;BC986+0.01)),BC986))</f>
        <v/>
      </c>
      <c r="BR986" s="9">
        <f>IF(AB986&gt;=BD986,0,IFERROR(BD986+SUMPRODUCT((AB$4:AB$1569&gt;=BD$4:BD$1569)*(AB$4:AB$1569-BD$4:BD$1569))/MAX(1,COUNTIF(AB$4:AB$1569,"&lt;"&amp;BD986+0.01)),BD986))</f>
        <v/>
      </c>
      <c r="BS986" s="9">
        <f>IF(AC986&gt;=BE986,0,IFERROR(BE986+SUMPRODUCT((AC$4:AC$1569&gt;=BE$4:BE$1569)*(AC$4:AC$1569-BE$4:BE$1569))/MAX(1,COUNTIF(AC$4:AC$1569,"&lt;"&amp;BE986+0.01)),BE986))</f>
        <v/>
      </c>
      <c r="BT986" s="9">
        <f>IF(AD986&gt;=BF986,0,IFERROR(BF986+SUMPRODUCT((AD$4:AD$1569&gt;=BF$4:BF$1569)*(AD$4:AD$1569-BF$4:BF$1569))/MAX(1,COUNTIF(AD$4:AD$1569,"&lt;"&amp;BF986+0.01)),BF986))</f>
        <v/>
      </c>
      <c r="BU986" s="9">
        <f>IF(AE986&gt;=BG986,0,IFERROR(BG986+SUMPRODUCT((AE$4:AE$1569&gt;=BG$4:BG$1569)*(AE$4:AE$1569-BG$4:BG$1569))/MAX(1,COUNTIF(AE$4:AE$1569,"&lt;"&amp;BG986+0.01)),BG986))</f>
        <v/>
      </c>
      <c r="BV986" s="9">
        <f>IF(AF986&gt;=BH986,0,IFERROR(BH986+SUMPRODUCT((AF$4:AF$1569&gt;=BH$4:BH$1569)*(AF$4:AF$1569-BH$4:BH$1569))/MAX(1,COUNTIF(AF$4:AF$1569,"&lt;"&amp;BH986+0.01)),BH986))</f>
        <v/>
      </c>
      <c r="BW986" s="9">
        <f>IF(AG986&gt;=BI986,0,IFERROR(BI986+SUMPRODUCT((AG$4:AG$1569&gt;=BI$4:BI$1569)*(AG$4:AG$1569-BI$4:BI$1569))/MAX(1,COUNTIF(AG$4:AG$1569,"&lt;"&amp;BI986+0.01)),BI986))</f>
        <v/>
      </c>
      <c r="BX986" s="9">
        <f>IF(AH986&gt;=BJ986,0,IFERROR(BJ986+SUMPRODUCT((AH$4:AH$1569&gt;=BJ$4:BJ$1569)*(AH$4:AH$1569-BJ$4:BJ$1569))/MAX(1,COUNTIF(AH$4:AH$1569,"&lt;"&amp;BJ986+0.01)),BJ986))</f>
        <v/>
      </c>
      <c r="BY986" s="9">
        <f>IF(AI986&gt;=BK986,0,IFERROR(BK986+SUMPRODUCT((AI$4:AI$1569&gt;=BK$4:BK$1569)*(AI$4:AI$1569-BK$4:BK$1569))/MAX(1,COUNTIF(AI$4:AI$1569,"&lt;"&amp;BK986+0.01)),BK986))</f>
        <v/>
      </c>
      <c r="BZ986" s="9">
        <f>IF(AJ986&gt;=BL986,0,IFERROR(BL986+SUMPRODUCT((AJ$4:AJ$1569&gt;=BL$4:BL$1569)*(AJ$4:AJ$1569-BL$4:BL$1569))/MAX(1,COUNTIF(AJ$4:AJ$1569,"&lt;"&amp;BL986+0.01)),BL986))</f>
        <v/>
      </c>
      <c r="CA986" s="9">
        <f>IF(AK986&gt;=BM986,0,IFERROR(BM986+SUMPRODUCT((AK$4:AK$1569&gt;=BM$4:BM$1569)*(AK$4:AK$1569-BM$4:BM$1569))/MAX(1,COUNTIF(AK$4:AK$1569,"&lt;"&amp;BM986+0.01)),BM986))</f>
        <v/>
      </c>
      <c r="CB986" s="9">
        <f>IF(AL986&gt;=BN986,0,IFERROR(BN986+SUMPRODUCT((AL$4:AL$1569&gt;=BN$4:BN$1569)*(AL$4:AL$1569-BN$4:BN$1569))/MAX(1,COUNTIF(AL$4:AL$1569,"&lt;"&amp;BN986+0.01)),BN986))</f>
        <v/>
      </c>
      <c r="CC986" s="5">
        <f>IF(AO986="🟢","VERDE",IF(AO986="🟡","AMARELO",IF(AO986="🟠","VERMELHO",IF(AO986="🔴","VERMELHO","ROXO"))))</f>
        <v/>
      </c>
      <c r="CD986" s="5" t="inlineStr">
        <is>
          <t>🌎 REGIÕES</t>
        </is>
      </c>
      <c r="CE986" s="5" t="inlineStr">
        <is>
          <t>SEM REDE</t>
        </is>
      </c>
    </row>
    <row r="987">
      <c r="A987" s="5" t="inlineStr">
        <is>
          <t>32978668000102</t>
        </is>
      </c>
      <c r="B987" s="5" t="inlineStr">
        <is>
          <t>JULIANA PESSOA CAVALCANTI - ME</t>
        </is>
      </c>
      <c r="C987" s="5" t="inlineStr">
        <is>
          <t>06 - SEM GRUPO</t>
        </is>
      </c>
      <c r="D987" s="5" t="inlineStr">
        <is>
          <t>LARISSA PADILHA</t>
        </is>
      </c>
      <c r="E987" s="5" t="inlineStr">
        <is>
          <t>PB</t>
        </is>
      </c>
      <c r="F987" s="5">
        <f>IFERROR(VLOOKUP(C987,$AS$4:$AT$25,2,FALSE),"")</f>
        <v/>
      </c>
      <c r="G987" s="6">
        <f>IFERROR(VLOOKUP(C987,$AS$4:$AX$25,6,FALSE),"")</f>
        <v/>
      </c>
      <c r="H987" s="5">
        <f>IFERROR(VLOOKUP(C987,$AS$4:$AY$25,7,FALSE),"")</f>
        <v/>
      </c>
      <c r="I987" s="5">
        <f>IFERROR(VLOOKUP(C987,$AS$4:$AZ$25,8,FALSE),"")</f>
        <v/>
      </c>
      <c r="J987" s="7" t="inlineStr">
        <is>
          <t>.</t>
        </is>
      </c>
      <c r="K987" s="5" t="inlineStr">
        <is>
          <t>NORDESTE (SEM MA)</t>
        </is>
      </c>
      <c r="L987" s="8" t="n">
        <v>1200</v>
      </c>
      <c r="M987" s="9" t="n">
        <v>100</v>
      </c>
      <c r="N987" s="9" t="n">
        <v>100</v>
      </c>
      <c r="O987" s="9" t="n">
        <v>100</v>
      </c>
      <c r="P987" s="9" t="n">
        <v>100</v>
      </c>
      <c r="Q987" s="9" t="n">
        <v>100</v>
      </c>
      <c r="R987" s="9" t="n">
        <v>100</v>
      </c>
      <c r="S987" s="9" t="n">
        <v>100</v>
      </c>
      <c r="T987" s="9" t="n">
        <v>100</v>
      </c>
      <c r="U987" s="9" t="n">
        <v>100</v>
      </c>
      <c r="V987" s="9" t="n">
        <v>100</v>
      </c>
      <c r="W987" s="9" t="n">
        <v>100</v>
      </c>
      <c r="X987" s="9" t="n">
        <v>100</v>
      </c>
      <c r="Y987" s="7" t="inlineStr">
        <is>
          <t>.</t>
        </is>
      </c>
      <c r="Z987" s="8">
        <f>SUM(AA987:AL987)</f>
        <v/>
      </c>
      <c r="AA987" s="9" t="n">
        <v>0</v>
      </c>
      <c r="AB987" s="9" t="n">
        <v>0</v>
      </c>
      <c r="AC987" s="9" t="n">
        <v>0</v>
      </c>
      <c r="AD987" s="9" t="n">
        <v>0</v>
      </c>
      <c r="AE987" s="9" t="n">
        <v>0</v>
      </c>
      <c r="AF987" s="9" t="n">
        <v>0</v>
      </c>
      <c r="AG987" s="9" t="n">
        <v>0</v>
      </c>
      <c r="AH987" s="9" t="n">
        <v>0</v>
      </c>
      <c r="AI987" s="9" t="n">
        <v>0</v>
      </c>
      <c r="AJ987" s="9" t="n">
        <v>0</v>
      </c>
      <c r="AK987" s="9" t="n">
        <v>0</v>
      </c>
      <c r="AL987" s="9" t="n">
        <v>0</v>
      </c>
      <c r="AM987" s="7" t="inlineStr">
        <is>
          <t>.</t>
        </is>
      </c>
      <c r="AN987" s="6">
        <f>IF(L987=0,0,Z987/L987)</f>
        <v/>
      </c>
      <c r="AO987" s="5">
        <f>IF(AN987="","",IF(AN987&gt;=0.9,"🟢",IF(AN987&gt;=0.7,"🟡",IF(AN987&gt;=0.5,"🟠","🔴"))))</f>
        <v/>
      </c>
      <c r="AP987" s="9">
        <f>IF(L987=0,0,L987-Z987)</f>
        <v/>
      </c>
      <c r="AQ987" s="5">
        <f>IF(Z987=0,"",RANK(Z987,Z$4:Z$1569,0))</f>
        <v/>
      </c>
      <c r="AR987" s="7" t="inlineStr">
        <is>
          <t>.</t>
        </is>
      </c>
      <c r="BA987" s="7" t="inlineStr">
        <is>
          <t>.</t>
        </is>
      </c>
      <c r="BB987" s="9">
        <f>SUM(L$4:L$1569)/COUNTA(A$4:A$1569)</f>
        <v/>
      </c>
      <c r="BC987" s="9">
        <f>SUM(M$4:M$1569)/COUNTA(A$4:A$1569)</f>
        <v/>
      </c>
      <c r="BD987" s="9">
        <f>SUM(N$4:N$1569)/COUNTA(A$4:A$1569)</f>
        <v/>
      </c>
      <c r="BE987" s="9">
        <f>SUM(O$4:O$1569)/COUNTA(A$4:A$1569)</f>
        <v/>
      </c>
      <c r="BF987" s="9">
        <f>SUM(P$4:P$1569)/COUNTA(A$4:A$1569)</f>
        <v/>
      </c>
      <c r="BG987" s="9">
        <f>SUM(Q$4:Q$1569)/COUNTA(A$4:A$1569)</f>
        <v/>
      </c>
      <c r="BH987" s="9">
        <f>SUM(R$4:R$1569)/COUNTA(A$4:A$1569)</f>
        <v/>
      </c>
      <c r="BI987" s="9">
        <f>SUM(S$4:S$1569)/COUNTA(A$4:A$1569)</f>
        <v/>
      </c>
      <c r="BJ987" s="9">
        <f>SUM(T$4:T$1569)/COUNTA(A$4:A$1569)</f>
        <v/>
      </c>
      <c r="BK987" s="9">
        <f>SUM(U$4:U$1569)/COUNTA(A$4:A$1569)</f>
        <v/>
      </c>
      <c r="BL987" s="9">
        <f>SUM(V$4:V$1569)/COUNTA(A$4:A$1569)</f>
        <v/>
      </c>
      <c r="BM987" s="9">
        <f>SUM(W$4:W$1569)/COUNTA(A$4:A$1569)</f>
        <v/>
      </c>
      <c r="BN987" s="9">
        <f>SUM(X$4:X$1569)/COUNTA(A$4:A$1569)</f>
        <v/>
      </c>
      <c r="BO987" s="7" t="inlineStr">
        <is>
          <t>.</t>
        </is>
      </c>
      <c r="BP987" s="9">
        <f>IF(Z987&gt;=BB987,0,IFERROR(BB987+(SUMPRODUCT((Z$4:Z$1569&gt;=BB$4:BB$1569)*(Z$4:Z$1569-BB$4:BB$1569))/MAX(1,COUNTIF(Z$4:Z$1569,"&lt;"&amp;BB987+0.01))),BB987))</f>
        <v/>
      </c>
      <c r="BQ987" s="9">
        <f>IF(AA987&gt;=BC987,0,IFERROR(BC987+SUMPRODUCT((AA$4:AA$1569&gt;=BC$4:BC$1569)*(AA$4:AA$1569-BC$4:BC$1569))/MAX(1,COUNTIF(AA$4:AA$1569,"&lt;"&amp;BC987+0.01)),BC987))</f>
        <v/>
      </c>
      <c r="BR987" s="9">
        <f>IF(AB987&gt;=BD987,0,IFERROR(BD987+SUMPRODUCT((AB$4:AB$1569&gt;=BD$4:BD$1569)*(AB$4:AB$1569-BD$4:BD$1569))/MAX(1,COUNTIF(AB$4:AB$1569,"&lt;"&amp;BD987+0.01)),BD987))</f>
        <v/>
      </c>
      <c r="BS987" s="9">
        <f>IF(AC987&gt;=BE987,0,IFERROR(BE987+SUMPRODUCT((AC$4:AC$1569&gt;=BE$4:BE$1569)*(AC$4:AC$1569-BE$4:BE$1569))/MAX(1,COUNTIF(AC$4:AC$1569,"&lt;"&amp;BE987+0.01)),BE987))</f>
        <v/>
      </c>
      <c r="BT987" s="9">
        <f>IF(AD987&gt;=BF987,0,IFERROR(BF987+SUMPRODUCT((AD$4:AD$1569&gt;=BF$4:BF$1569)*(AD$4:AD$1569-BF$4:BF$1569))/MAX(1,COUNTIF(AD$4:AD$1569,"&lt;"&amp;BF987+0.01)),BF987))</f>
        <v/>
      </c>
      <c r="BU987" s="9">
        <f>IF(AE987&gt;=BG987,0,IFERROR(BG987+SUMPRODUCT((AE$4:AE$1569&gt;=BG$4:BG$1569)*(AE$4:AE$1569-BG$4:BG$1569))/MAX(1,COUNTIF(AE$4:AE$1569,"&lt;"&amp;BG987+0.01)),BG987))</f>
        <v/>
      </c>
      <c r="BV987" s="9">
        <f>IF(AF987&gt;=BH987,0,IFERROR(BH987+SUMPRODUCT((AF$4:AF$1569&gt;=BH$4:BH$1569)*(AF$4:AF$1569-BH$4:BH$1569))/MAX(1,COUNTIF(AF$4:AF$1569,"&lt;"&amp;BH987+0.01)),BH987))</f>
        <v/>
      </c>
      <c r="BW987" s="9">
        <f>IF(AG987&gt;=BI987,0,IFERROR(BI987+SUMPRODUCT((AG$4:AG$1569&gt;=BI$4:BI$1569)*(AG$4:AG$1569-BI$4:BI$1569))/MAX(1,COUNTIF(AG$4:AG$1569,"&lt;"&amp;BI987+0.01)),BI987))</f>
        <v/>
      </c>
      <c r="BX987" s="9">
        <f>IF(AH987&gt;=BJ987,0,IFERROR(BJ987+SUMPRODUCT((AH$4:AH$1569&gt;=BJ$4:BJ$1569)*(AH$4:AH$1569-BJ$4:BJ$1569))/MAX(1,COUNTIF(AH$4:AH$1569,"&lt;"&amp;BJ987+0.01)),BJ987))</f>
        <v/>
      </c>
      <c r="BY987" s="9">
        <f>IF(AI987&gt;=BK987,0,IFERROR(BK987+SUMPRODUCT((AI$4:AI$1569&gt;=BK$4:BK$1569)*(AI$4:AI$1569-BK$4:BK$1569))/MAX(1,COUNTIF(AI$4:AI$1569,"&lt;"&amp;BK987+0.01)),BK987))</f>
        <v/>
      </c>
      <c r="BZ987" s="9">
        <f>IF(AJ987&gt;=BL987,0,IFERROR(BL987+SUMPRODUCT((AJ$4:AJ$1569&gt;=BL$4:BL$1569)*(AJ$4:AJ$1569-BL$4:BL$1569))/MAX(1,COUNTIF(AJ$4:AJ$1569,"&lt;"&amp;BL987+0.01)),BL987))</f>
        <v/>
      </c>
      <c r="CA987" s="9">
        <f>IF(AK987&gt;=BM987,0,IFERROR(BM987+SUMPRODUCT((AK$4:AK$1569&gt;=BM$4:BM$1569)*(AK$4:AK$1569-BM$4:BM$1569))/MAX(1,COUNTIF(AK$4:AK$1569,"&lt;"&amp;BM987+0.01)),BM987))</f>
        <v/>
      </c>
      <c r="CB987" s="9">
        <f>IF(AL987&gt;=BN987,0,IFERROR(BN987+SUMPRODUCT((AL$4:AL$1569&gt;=BN$4:BN$1569)*(AL$4:AL$1569-BN$4:BN$1569))/MAX(1,COUNTIF(AL$4:AL$1569,"&lt;"&amp;BN987+0.01)),BN987))</f>
        <v/>
      </c>
      <c r="CC987" s="5">
        <f>IF(AO987="🟢","VERDE",IF(AO987="🟡","AMARELO",IF(AO987="🟠","VERMELHO",IF(AO987="🔴","VERMELHO","ROXO"))))</f>
        <v/>
      </c>
      <c r="CD987" s="5" t="inlineStr">
        <is>
          <t>🌎 REGIÕES</t>
        </is>
      </c>
      <c r="CE987" s="5" t="inlineStr">
        <is>
          <t>SEM REDE</t>
        </is>
      </c>
    </row>
    <row r="988">
      <c r="A988" s="5" t="inlineStr">
        <is>
          <t>32981777000170</t>
        </is>
      </c>
      <c r="B988" s="5" t="inlineStr">
        <is>
          <t>CAMILA LAMIN 07394285944 - ME</t>
        </is>
      </c>
      <c r="C988" s="5" t="inlineStr">
        <is>
          <t>06 - SEM GRUPO</t>
        </is>
      </c>
      <c r="D988" s="5" t="inlineStr">
        <is>
          <t>HEMANUELE DITZEL (MANU)</t>
        </is>
      </c>
      <c r="E988" s="5" t="inlineStr">
        <is>
          <t>SC</t>
        </is>
      </c>
      <c r="F988" s="5">
        <f>IFERROR(VLOOKUP(C988,$AS$4:$AT$25,2,FALSE),"")</f>
        <v/>
      </c>
      <c r="G988" s="6">
        <f>IFERROR(VLOOKUP(C988,$AS$4:$AX$25,6,FALSE),"")</f>
        <v/>
      </c>
      <c r="H988" s="5">
        <f>IFERROR(VLOOKUP(C988,$AS$4:$AY$25,7,FALSE),"")</f>
        <v/>
      </c>
      <c r="I988" s="5">
        <f>IFERROR(VLOOKUP(C988,$AS$4:$AZ$25,8,FALSE),"")</f>
        <v/>
      </c>
      <c r="J988" s="7" t="inlineStr">
        <is>
          <t>.</t>
        </is>
      </c>
      <c r="K988" s="5" t="inlineStr">
        <is>
          <t>SUL</t>
        </is>
      </c>
      <c r="L988" s="8" t="n">
        <v>1553.191489361702</v>
      </c>
      <c r="M988" s="9" t="n">
        <v>119.1489361702128</v>
      </c>
      <c r="N988" s="9" t="n">
        <v>123.4042553191489</v>
      </c>
      <c r="O988" s="9" t="n">
        <v>123.4042553191489</v>
      </c>
      <c r="P988" s="9" t="n">
        <v>123.4042553191489</v>
      </c>
      <c r="Q988" s="9" t="n">
        <v>127.6595744680851</v>
      </c>
      <c r="R988" s="9" t="n">
        <v>127.6595744680851</v>
      </c>
      <c r="S988" s="9" t="n">
        <v>131.9148936170213</v>
      </c>
      <c r="T988" s="9" t="n">
        <v>131.9148936170213</v>
      </c>
      <c r="U988" s="9" t="n">
        <v>131.9148936170213</v>
      </c>
      <c r="V988" s="9" t="n">
        <v>136.1702127659574</v>
      </c>
      <c r="W988" s="9" t="n">
        <v>136.1702127659574</v>
      </c>
      <c r="X988" s="9" t="n">
        <v>140.4255319148936</v>
      </c>
      <c r="Y988" s="7" t="inlineStr">
        <is>
          <t>.</t>
        </is>
      </c>
      <c r="Z988" s="8">
        <f>SUM(AA988:AL988)</f>
        <v/>
      </c>
      <c r="AA988" s="9" t="n">
        <v>0</v>
      </c>
      <c r="AB988" s="9" t="n">
        <v>0</v>
      </c>
      <c r="AC988" s="9" t="n">
        <v>0</v>
      </c>
      <c r="AD988" s="9" t="n">
        <v>0</v>
      </c>
      <c r="AE988" s="9" t="n">
        <v>0</v>
      </c>
      <c r="AF988" s="9" t="n">
        <v>0</v>
      </c>
      <c r="AG988" s="9" t="n">
        <v>0</v>
      </c>
      <c r="AH988" s="9" t="n">
        <v>0</v>
      </c>
      <c r="AI988" s="9" t="n">
        <v>0</v>
      </c>
      <c r="AJ988" s="9" t="n">
        <v>0</v>
      </c>
      <c r="AK988" s="9" t="n">
        <v>0</v>
      </c>
      <c r="AL988" s="9" t="n">
        <v>0</v>
      </c>
      <c r="AM988" s="7" t="inlineStr">
        <is>
          <t>.</t>
        </is>
      </c>
      <c r="AN988" s="6">
        <f>IF(L988=0,0,Z988/L988)</f>
        <v/>
      </c>
      <c r="AO988" s="5">
        <f>IF(AN988="","",IF(AN988&gt;=0.9,"🟢",IF(AN988&gt;=0.7,"🟡",IF(AN988&gt;=0.5,"🟠","🔴"))))</f>
        <v/>
      </c>
      <c r="AP988" s="9">
        <f>IF(L988=0,0,L988-Z988)</f>
        <v/>
      </c>
      <c r="AQ988" s="5">
        <f>IF(Z988=0,"",RANK(Z988,Z$4:Z$1569,0))</f>
        <v/>
      </c>
      <c r="AR988" s="7" t="inlineStr">
        <is>
          <t>.</t>
        </is>
      </c>
      <c r="BA988" s="7" t="inlineStr">
        <is>
          <t>.</t>
        </is>
      </c>
      <c r="BB988" s="9">
        <f>SUM(L$4:L$1569)/COUNTA(A$4:A$1569)</f>
        <v/>
      </c>
      <c r="BC988" s="9">
        <f>SUM(M$4:M$1569)/COUNTA(A$4:A$1569)</f>
        <v/>
      </c>
      <c r="BD988" s="9">
        <f>SUM(N$4:N$1569)/COUNTA(A$4:A$1569)</f>
        <v/>
      </c>
      <c r="BE988" s="9">
        <f>SUM(O$4:O$1569)/COUNTA(A$4:A$1569)</f>
        <v/>
      </c>
      <c r="BF988" s="9">
        <f>SUM(P$4:P$1569)/COUNTA(A$4:A$1569)</f>
        <v/>
      </c>
      <c r="BG988" s="9">
        <f>SUM(Q$4:Q$1569)/COUNTA(A$4:A$1569)</f>
        <v/>
      </c>
      <c r="BH988" s="9">
        <f>SUM(R$4:R$1569)/COUNTA(A$4:A$1569)</f>
        <v/>
      </c>
      <c r="BI988" s="9">
        <f>SUM(S$4:S$1569)/COUNTA(A$4:A$1569)</f>
        <v/>
      </c>
      <c r="BJ988" s="9">
        <f>SUM(T$4:T$1569)/COUNTA(A$4:A$1569)</f>
        <v/>
      </c>
      <c r="BK988" s="9">
        <f>SUM(U$4:U$1569)/COUNTA(A$4:A$1569)</f>
        <v/>
      </c>
      <c r="BL988" s="9">
        <f>SUM(V$4:V$1569)/COUNTA(A$4:A$1569)</f>
        <v/>
      </c>
      <c r="BM988" s="9">
        <f>SUM(W$4:W$1569)/COUNTA(A$4:A$1569)</f>
        <v/>
      </c>
      <c r="BN988" s="9">
        <f>SUM(X$4:X$1569)/COUNTA(A$4:A$1569)</f>
        <v/>
      </c>
      <c r="BO988" s="7" t="inlineStr">
        <is>
          <t>.</t>
        </is>
      </c>
      <c r="BP988" s="9">
        <f>IF(Z988&gt;=BB988,0,IFERROR(BB988+(SUMPRODUCT((Z$4:Z$1569&gt;=BB$4:BB$1569)*(Z$4:Z$1569-BB$4:BB$1569))/MAX(1,COUNTIF(Z$4:Z$1569,"&lt;"&amp;BB988+0.01))),BB988))</f>
        <v/>
      </c>
      <c r="BQ988" s="9">
        <f>IF(AA988&gt;=BC988,0,IFERROR(BC988+SUMPRODUCT((AA$4:AA$1569&gt;=BC$4:BC$1569)*(AA$4:AA$1569-BC$4:BC$1569))/MAX(1,COUNTIF(AA$4:AA$1569,"&lt;"&amp;BC988+0.01)),BC988))</f>
        <v/>
      </c>
      <c r="BR988" s="9">
        <f>IF(AB988&gt;=BD988,0,IFERROR(BD988+SUMPRODUCT((AB$4:AB$1569&gt;=BD$4:BD$1569)*(AB$4:AB$1569-BD$4:BD$1569))/MAX(1,COUNTIF(AB$4:AB$1569,"&lt;"&amp;BD988+0.01)),BD988))</f>
        <v/>
      </c>
      <c r="BS988" s="9">
        <f>IF(AC988&gt;=BE988,0,IFERROR(BE988+SUMPRODUCT((AC$4:AC$1569&gt;=BE$4:BE$1569)*(AC$4:AC$1569-BE$4:BE$1569))/MAX(1,COUNTIF(AC$4:AC$1569,"&lt;"&amp;BE988+0.01)),BE988))</f>
        <v/>
      </c>
      <c r="BT988" s="9">
        <f>IF(AD988&gt;=BF988,0,IFERROR(BF988+SUMPRODUCT((AD$4:AD$1569&gt;=BF$4:BF$1569)*(AD$4:AD$1569-BF$4:BF$1569))/MAX(1,COUNTIF(AD$4:AD$1569,"&lt;"&amp;BF988+0.01)),BF988))</f>
        <v/>
      </c>
      <c r="BU988" s="9">
        <f>IF(AE988&gt;=BG988,0,IFERROR(BG988+SUMPRODUCT((AE$4:AE$1569&gt;=BG$4:BG$1569)*(AE$4:AE$1569-BG$4:BG$1569))/MAX(1,COUNTIF(AE$4:AE$1569,"&lt;"&amp;BG988+0.01)),BG988))</f>
        <v/>
      </c>
      <c r="BV988" s="9">
        <f>IF(AF988&gt;=BH988,0,IFERROR(BH988+SUMPRODUCT((AF$4:AF$1569&gt;=BH$4:BH$1569)*(AF$4:AF$1569-BH$4:BH$1569))/MAX(1,COUNTIF(AF$4:AF$1569,"&lt;"&amp;BH988+0.01)),BH988))</f>
        <v/>
      </c>
      <c r="BW988" s="9">
        <f>IF(AG988&gt;=BI988,0,IFERROR(BI988+SUMPRODUCT((AG$4:AG$1569&gt;=BI$4:BI$1569)*(AG$4:AG$1569-BI$4:BI$1569))/MAX(1,COUNTIF(AG$4:AG$1569,"&lt;"&amp;BI988+0.01)),BI988))</f>
        <v/>
      </c>
      <c r="BX988" s="9">
        <f>IF(AH988&gt;=BJ988,0,IFERROR(BJ988+SUMPRODUCT((AH$4:AH$1569&gt;=BJ$4:BJ$1569)*(AH$4:AH$1569-BJ$4:BJ$1569))/MAX(1,COUNTIF(AH$4:AH$1569,"&lt;"&amp;BJ988+0.01)),BJ988))</f>
        <v/>
      </c>
      <c r="BY988" s="9">
        <f>IF(AI988&gt;=BK988,0,IFERROR(BK988+SUMPRODUCT((AI$4:AI$1569&gt;=BK$4:BK$1569)*(AI$4:AI$1569-BK$4:BK$1569))/MAX(1,COUNTIF(AI$4:AI$1569,"&lt;"&amp;BK988+0.01)),BK988))</f>
        <v/>
      </c>
      <c r="BZ988" s="9">
        <f>IF(AJ988&gt;=BL988,0,IFERROR(BL988+SUMPRODUCT((AJ$4:AJ$1569&gt;=BL$4:BL$1569)*(AJ$4:AJ$1569-BL$4:BL$1569))/MAX(1,COUNTIF(AJ$4:AJ$1569,"&lt;"&amp;BL988+0.01)),BL988))</f>
        <v/>
      </c>
      <c r="CA988" s="9">
        <f>IF(AK988&gt;=BM988,0,IFERROR(BM988+SUMPRODUCT((AK$4:AK$1569&gt;=BM$4:BM$1569)*(AK$4:AK$1569-BM$4:BM$1569))/MAX(1,COUNTIF(AK$4:AK$1569,"&lt;"&amp;BM988+0.01)),BM988))</f>
        <v/>
      </c>
      <c r="CB988" s="9">
        <f>IF(AL988&gt;=BN988,0,IFERROR(BN988+SUMPRODUCT((AL$4:AL$1569&gt;=BN$4:BN$1569)*(AL$4:AL$1569-BN$4:BN$1569))/MAX(1,COUNTIF(AL$4:AL$1569,"&lt;"&amp;BN988+0.01)),BN988))</f>
        <v/>
      </c>
      <c r="CC988" s="5">
        <f>IF(AO988="🟢","VERDE",IF(AO988="🟡","AMARELO",IF(AO988="🟠","VERMELHO",IF(AO988="🔴","VERMELHO","ROXO"))))</f>
        <v/>
      </c>
      <c r="CD988" s="5" t="inlineStr">
        <is>
          <t>🌎 REGIÕES</t>
        </is>
      </c>
      <c r="CE988" s="5" t="inlineStr">
        <is>
          <t>SEM REDE</t>
        </is>
      </c>
    </row>
    <row r="989">
      <c r="A989" s="5" t="inlineStr">
        <is>
          <t>33019261000102</t>
        </is>
      </c>
      <c r="B989" s="5" t="inlineStr">
        <is>
          <t>MANIA NATURAL DISTRIBUIDORA LTDA - ME</t>
        </is>
      </c>
      <c r="C989" s="5" t="inlineStr">
        <is>
          <t>06 - SEM GRUPO</t>
        </is>
      </c>
      <c r="D989" s="5" t="inlineStr">
        <is>
          <t>HEMANUELE DITZEL (MANU)</t>
        </is>
      </c>
      <c r="E989" s="5" t="inlineStr">
        <is>
          <t>SC</t>
        </is>
      </c>
      <c r="F989" s="5">
        <f>IFERROR(VLOOKUP(C989,$AS$4:$AT$25,2,FALSE),"")</f>
        <v/>
      </c>
      <c r="G989" s="6">
        <f>IFERROR(VLOOKUP(C989,$AS$4:$AX$25,6,FALSE),"")</f>
        <v/>
      </c>
      <c r="H989" s="5">
        <f>IFERROR(VLOOKUP(C989,$AS$4:$AY$25,7,FALSE),"")</f>
        <v/>
      </c>
      <c r="I989" s="5">
        <f>IFERROR(VLOOKUP(C989,$AS$4:$AZ$25,8,FALSE),"")</f>
        <v/>
      </c>
      <c r="J989" s="7" t="inlineStr">
        <is>
          <t>.</t>
        </is>
      </c>
      <c r="K989" s="5" t="inlineStr">
        <is>
          <t>SUL</t>
        </is>
      </c>
      <c r="L989" s="8" t="n">
        <v>1553.191489361702</v>
      </c>
      <c r="M989" s="9" t="n">
        <v>119.1489361702128</v>
      </c>
      <c r="N989" s="9" t="n">
        <v>123.4042553191489</v>
      </c>
      <c r="O989" s="9" t="n">
        <v>123.4042553191489</v>
      </c>
      <c r="P989" s="9" t="n">
        <v>123.4042553191489</v>
      </c>
      <c r="Q989" s="9" t="n">
        <v>127.6595744680851</v>
      </c>
      <c r="R989" s="9" t="n">
        <v>127.6595744680851</v>
      </c>
      <c r="S989" s="9" t="n">
        <v>131.9148936170213</v>
      </c>
      <c r="T989" s="9" t="n">
        <v>131.9148936170213</v>
      </c>
      <c r="U989" s="9" t="n">
        <v>131.9148936170213</v>
      </c>
      <c r="V989" s="9" t="n">
        <v>136.1702127659574</v>
      </c>
      <c r="W989" s="9" t="n">
        <v>136.1702127659574</v>
      </c>
      <c r="X989" s="9" t="n">
        <v>140.4255319148936</v>
      </c>
      <c r="Y989" s="7" t="inlineStr">
        <is>
          <t>.</t>
        </is>
      </c>
      <c r="Z989" s="8">
        <f>SUM(AA989:AL989)</f>
        <v/>
      </c>
      <c r="AA989" s="9" t="n">
        <v>0</v>
      </c>
      <c r="AB989" s="9" t="n">
        <v>0</v>
      </c>
      <c r="AC989" s="9" t="n">
        <v>0</v>
      </c>
      <c r="AD989" s="9" t="n">
        <v>0</v>
      </c>
      <c r="AE989" s="9" t="n">
        <v>0</v>
      </c>
      <c r="AF989" s="9" t="n">
        <v>0</v>
      </c>
      <c r="AG989" s="9" t="n">
        <v>0</v>
      </c>
      <c r="AH989" s="9" t="n">
        <v>0</v>
      </c>
      <c r="AI989" s="9" t="n">
        <v>0</v>
      </c>
      <c r="AJ989" s="9" t="n">
        <v>0</v>
      </c>
      <c r="AK989" s="9" t="n">
        <v>0</v>
      </c>
      <c r="AL989" s="9" t="n">
        <v>0</v>
      </c>
      <c r="AM989" s="7" t="inlineStr">
        <is>
          <t>.</t>
        </is>
      </c>
      <c r="AN989" s="6">
        <f>IF(L989=0,0,Z989/L989)</f>
        <v/>
      </c>
      <c r="AO989" s="5">
        <f>IF(AN989="","",IF(AN989&gt;=0.9,"🟢",IF(AN989&gt;=0.7,"🟡",IF(AN989&gt;=0.5,"🟠","🔴"))))</f>
        <v/>
      </c>
      <c r="AP989" s="9">
        <f>IF(L989=0,0,L989-Z989)</f>
        <v/>
      </c>
      <c r="AQ989" s="5">
        <f>IF(Z989=0,"",RANK(Z989,Z$4:Z$1569,0))</f>
        <v/>
      </c>
      <c r="AR989" s="7" t="inlineStr">
        <is>
          <t>.</t>
        </is>
      </c>
      <c r="BA989" s="7" t="inlineStr">
        <is>
          <t>.</t>
        </is>
      </c>
      <c r="BB989" s="9">
        <f>SUM(L$4:L$1569)/COUNTA(A$4:A$1569)</f>
        <v/>
      </c>
      <c r="BC989" s="9">
        <f>SUM(M$4:M$1569)/COUNTA(A$4:A$1569)</f>
        <v/>
      </c>
      <c r="BD989" s="9">
        <f>SUM(N$4:N$1569)/COUNTA(A$4:A$1569)</f>
        <v/>
      </c>
      <c r="BE989" s="9">
        <f>SUM(O$4:O$1569)/COUNTA(A$4:A$1569)</f>
        <v/>
      </c>
      <c r="BF989" s="9">
        <f>SUM(P$4:P$1569)/COUNTA(A$4:A$1569)</f>
        <v/>
      </c>
      <c r="BG989" s="9">
        <f>SUM(Q$4:Q$1569)/COUNTA(A$4:A$1569)</f>
        <v/>
      </c>
      <c r="BH989" s="9">
        <f>SUM(R$4:R$1569)/COUNTA(A$4:A$1569)</f>
        <v/>
      </c>
      <c r="BI989" s="9">
        <f>SUM(S$4:S$1569)/COUNTA(A$4:A$1569)</f>
        <v/>
      </c>
      <c r="BJ989" s="9">
        <f>SUM(T$4:T$1569)/COUNTA(A$4:A$1569)</f>
        <v/>
      </c>
      <c r="BK989" s="9">
        <f>SUM(U$4:U$1569)/COUNTA(A$4:A$1569)</f>
        <v/>
      </c>
      <c r="BL989" s="9">
        <f>SUM(V$4:V$1569)/COUNTA(A$4:A$1569)</f>
        <v/>
      </c>
      <c r="BM989" s="9">
        <f>SUM(W$4:W$1569)/COUNTA(A$4:A$1569)</f>
        <v/>
      </c>
      <c r="BN989" s="9">
        <f>SUM(X$4:X$1569)/COUNTA(A$4:A$1569)</f>
        <v/>
      </c>
      <c r="BO989" s="7" t="inlineStr">
        <is>
          <t>.</t>
        </is>
      </c>
      <c r="BP989" s="9">
        <f>IF(Z989&gt;=BB989,0,IFERROR(BB989+(SUMPRODUCT((Z$4:Z$1569&gt;=BB$4:BB$1569)*(Z$4:Z$1569-BB$4:BB$1569))/MAX(1,COUNTIF(Z$4:Z$1569,"&lt;"&amp;BB989+0.01))),BB989))</f>
        <v/>
      </c>
      <c r="BQ989" s="9">
        <f>IF(AA989&gt;=BC989,0,IFERROR(BC989+SUMPRODUCT((AA$4:AA$1569&gt;=BC$4:BC$1569)*(AA$4:AA$1569-BC$4:BC$1569))/MAX(1,COUNTIF(AA$4:AA$1569,"&lt;"&amp;BC989+0.01)),BC989))</f>
        <v/>
      </c>
      <c r="BR989" s="9">
        <f>IF(AB989&gt;=BD989,0,IFERROR(BD989+SUMPRODUCT((AB$4:AB$1569&gt;=BD$4:BD$1569)*(AB$4:AB$1569-BD$4:BD$1569))/MAX(1,COUNTIF(AB$4:AB$1569,"&lt;"&amp;BD989+0.01)),BD989))</f>
        <v/>
      </c>
      <c r="BS989" s="9">
        <f>IF(AC989&gt;=BE989,0,IFERROR(BE989+SUMPRODUCT((AC$4:AC$1569&gt;=BE$4:BE$1569)*(AC$4:AC$1569-BE$4:BE$1569))/MAX(1,COUNTIF(AC$4:AC$1569,"&lt;"&amp;BE989+0.01)),BE989))</f>
        <v/>
      </c>
      <c r="BT989" s="9">
        <f>IF(AD989&gt;=BF989,0,IFERROR(BF989+SUMPRODUCT((AD$4:AD$1569&gt;=BF$4:BF$1569)*(AD$4:AD$1569-BF$4:BF$1569))/MAX(1,COUNTIF(AD$4:AD$1569,"&lt;"&amp;BF989+0.01)),BF989))</f>
        <v/>
      </c>
      <c r="BU989" s="9">
        <f>IF(AE989&gt;=BG989,0,IFERROR(BG989+SUMPRODUCT((AE$4:AE$1569&gt;=BG$4:BG$1569)*(AE$4:AE$1569-BG$4:BG$1569))/MAX(1,COUNTIF(AE$4:AE$1569,"&lt;"&amp;BG989+0.01)),BG989))</f>
        <v/>
      </c>
      <c r="BV989" s="9">
        <f>IF(AF989&gt;=BH989,0,IFERROR(BH989+SUMPRODUCT((AF$4:AF$1569&gt;=BH$4:BH$1569)*(AF$4:AF$1569-BH$4:BH$1569))/MAX(1,COUNTIF(AF$4:AF$1569,"&lt;"&amp;BH989+0.01)),BH989))</f>
        <v/>
      </c>
      <c r="BW989" s="9">
        <f>IF(AG989&gt;=BI989,0,IFERROR(BI989+SUMPRODUCT((AG$4:AG$1569&gt;=BI$4:BI$1569)*(AG$4:AG$1569-BI$4:BI$1569))/MAX(1,COUNTIF(AG$4:AG$1569,"&lt;"&amp;BI989+0.01)),BI989))</f>
        <v/>
      </c>
      <c r="BX989" s="9">
        <f>IF(AH989&gt;=BJ989,0,IFERROR(BJ989+SUMPRODUCT((AH$4:AH$1569&gt;=BJ$4:BJ$1569)*(AH$4:AH$1569-BJ$4:BJ$1569))/MAX(1,COUNTIF(AH$4:AH$1569,"&lt;"&amp;BJ989+0.01)),BJ989))</f>
        <v/>
      </c>
      <c r="BY989" s="9">
        <f>IF(AI989&gt;=BK989,0,IFERROR(BK989+SUMPRODUCT((AI$4:AI$1569&gt;=BK$4:BK$1569)*(AI$4:AI$1569-BK$4:BK$1569))/MAX(1,COUNTIF(AI$4:AI$1569,"&lt;"&amp;BK989+0.01)),BK989))</f>
        <v/>
      </c>
      <c r="BZ989" s="9">
        <f>IF(AJ989&gt;=BL989,0,IFERROR(BL989+SUMPRODUCT((AJ$4:AJ$1569&gt;=BL$4:BL$1569)*(AJ$4:AJ$1569-BL$4:BL$1569))/MAX(1,COUNTIF(AJ$4:AJ$1569,"&lt;"&amp;BL989+0.01)),BL989))</f>
        <v/>
      </c>
      <c r="CA989" s="9">
        <f>IF(AK989&gt;=BM989,0,IFERROR(BM989+SUMPRODUCT((AK$4:AK$1569&gt;=BM$4:BM$1569)*(AK$4:AK$1569-BM$4:BM$1569))/MAX(1,COUNTIF(AK$4:AK$1569,"&lt;"&amp;BM989+0.01)),BM989))</f>
        <v/>
      </c>
      <c r="CB989" s="9">
        <f>IF(AL989&gt;=BN989,0,IFERROR(BN989+SUMPRODUCT((AL$4:AL$1569&gt;=BN$4:BN$1569)*(AL$4:AL$1569-BN$4:BN$1569))/MAX(1,COUNTIF(AL$4:AL$1569,"&lt;"&amp;BN989+0.01)),BN989))</f>
        <v/>
      </c>
      <c r="CC989" s="5">
        <f>IF(AO989="🟢","VERDE",IF(AO989="🟡","AMARELO",IF(AO989="🟠","VERMELHO",IF(AO989="🔴","VERMELHO","ROXO"))))</f>
        <v/>
      </c>
      <c r="CD989" s="5" t="inlineStr">
        <is>
          <t>🌎 REGIÕES</t>
        </is>
      </c>
      <c r="CE989" s="5" t="inlineStr">
        <is>
          <t>SEM REDE</t>
        </is>
      </c>
    </row>
    <row r="990">
      <c r="A990" s="5" t="inlineStr">
        <is>
          <t>33023757000150</t>
        </is>
      </c>
      <c r="B990" s="5" t="inlineStr">
        <is>
          <t>HORIZONTINA PRODUTOS NATURAIS LTDA - ME</t>
        </is>
      </c>
      <c r="C990" s="5" t="inlineStr">
        <is>
          <t>06 - SEM GRUPO</t>
        </is>
      </c>
      <c r="D990" s="5" t="inlineStr">
        <is>
          <t>HEMANUELE DITZEL (MANU)</t>
        </is>
      </c>
      <c r="E990" s="5" t="inlineStr">
        <is>
          <t>RS</t>
        </is>
      </c>
      <c r="F990" s="5">
        <f>IFERROR(VLOOKUP(C990,$AS$4:$AT$25,2,FALSE),"")</f>
        <v/>
      </c>
      <c r="G990" s="6">
        <f>IFERROR(VLOOKUP(C990,$AS$4:$AX$25,6,FALSE),"")</f>
        <v/>
      </c>
      <c r="H990" s="5">
        <f>IFERROR(VLOOKUP(C990,$AS$4:$AY$25,7,FALSE),"")</f>
        <v/>
      </c>
      <c r="I990" s="5">
        <f>IFERROR(VLOOKUP(C990,$AS$4:$AZ$25,8,FALSE),"")</f>
        <v/>
      </c>
      <c r="J990" s="7" t="inlineStr">
        <is>
          <t>.</t>
        </is>
      </c>
      <c r="K990" s="5" t="inlineStr">
        <is>
          <t>SUL</t>
        </is>
      </c>
      <c r="L990" s="8" t="n">
        <v>1612.5</v>
      </c>
      <c r="M990" s="9" t="n">
        <v>125</v>
      </c>
      <c r="N990" s="9" t="n">
        <v>125</v>
      </c>
      <c r="O990" s="9" t="n">
        <v>125</v>
      </c>
      <c r="P990" s="9" t="n">
        <v>125</v>
      </c>
      <c r="Q990" s="9" t="n">
        <v>125</v>
      </c>
      <c r="R990" s="9" t="n">
        <v>137.5</v>
      </c>
      <c r="S990" s="9" t="n">
        <v>137.5</v>
      </c>
      <c r="T990" s="9" t="n">
        <v>137.5</v>
      </c>
      <c r="U990" s="9" t="n">
        <v>137.5</v>
      </c>
      <c r="V990" s="9" t="n">
        <v>137.5</v>
      </c>
      <c r="W990" s="9" t="n">
        <v>150</v>
      </c>
      <c r="X990" s="9" t="n">
        <v>150</v>
      </c>
      <c r="Y990" s="7" t="inlineStr">
        <is>
          <t>.</t>
        </is>
      </c>
      <c r="Z990" s="8">
        <f>SUM(AA990:AL990)</f>
        <v/>
      </c>
      <c r="AA990" s="9" t="n">
        <v>0</v>
      </c>
      <c r="AB990" s="9" t="n">
        <v>0</v>
      </c>
      <c r="AC990" s="9" t="n">
        <v>0</v>
      </c>
      <c r="AD990" s="9" t="n">
        <v>0</v>
      </c>
      <c r="AE990" s="9" t="n">
        <v>0</v>
      </c>
      <c r="AF990" s="9" t="n">
        <v>0</v>
      </c>
      <c r="AG990" s="9" t="n">
        <v>0</v>
      </c>
      <c r="AH990" s="9" t="n">
        <v>0</v>
      </c>
      <c r="AI990" s="9" t="n">
        <v>0</v>
      </c>
      <c r="AJ990" s="9" t="n">
        <v>0</v>
      </c>
      <c r="AK990" s="9" t="n">
        <v>0</v>
      </c>
      <c r="AL990" s="9" t="n">
        <v>0</v>
      </c>
      <c r="AM990" s="7" t="inlineStr">
        <is>
          <t>.</t>
        </is>
      </c>
      <c r="AN990" s="6">
        <f>IF(L990=0,0,Z990/L990)</f>
        <v/>
      </c>
      <c r="AO990" s="5">
        <f>IF(AN990="","",IF(AN990&gt;=0.9,"🟢",IF(AN990&gt;=0.7,"🟡",IF(AN990&gt;=0.5,"🟠","🔴"))))</f>
        <v/>
      </c>
      <c r="AP990" s="9">
        <f>IF(L990=0,0,L990-Z990)</f>
        <v/>
      </c>
      <c r="AQ990" s="5">
        <f>IF(Z990=0,"",RANK(Z990,Z$4:Z$1569,0))</f>
        <v/>
      </c>
      <c r="AR990" s="7" t="inlineStr">
        <is>
          <t>.</t>
        </is>
      </c>
      <c r="BA990" s="7" t="inlineStr">
        <is>
          <t>.</t>
        </is>
      </c>
      <c r="BB990" s="9">
        <f>SUM(L$4:L$1569)/COUNTA(A$4:A$1569)</f>
        <v/>
      </c>
      <c r="BC990" s="9">
        <f>SUM(M$4:M$1569)/COUNTA(A$4:A$1569)</f>
        <v/>
      </c>
      <c r="BD990" s="9">
        <f>SUM(N$4:N$1569)/COUNTA(A$4:A$1569)</f>
        <v/>
      </c>
      <c r="BE990" s="9">
        <f>SUM(O$4:O$1569)/COUNTA(A$4:A$1569)</f>
        <v/>
      </c>
      <c r="BF990" s="9">
        <f>SUM(P$4:P$1569)/COUNTA(A$4:A$1569)</f>
        <v/>
      </c>
      <c r="BG990" s="9">
        <f>SUM(Q$4:Q$1569)/COUNTA(A$4:A$1569)</f>
        <v/>
      </c>
      <c r="BH990" s="9">
        <f>SUM(R$4:R$1569)/COUNTA(A$4:A$1569)</f>
        <v/>
      </c>
      <c r="BI990" s="9">
        <f>SUM(S$4:S$1569)/COUNTA(A$4:A$1569)</f>
        <v/>
      </c>
      <c r="BJ990" s="9">
        <f>SUM(T$4:T$1569)/COUNTA(A$4:A$1569)</f>
        <v/>
      </c>
      <c r="BK990" s="9">
        <f>SUM(U$4:U$1569)/COUNTA(A$4:A$1569)</f>
        <v/>
      </c>
      <c r="BL990" s="9">
        <f>SUM(V$4:V$1569)/COUNTA(A$4:A$1569)</f>
        <v/>
      </c>
      <c r="BM990" s="9">
        <f>SUM(W$4:W$1569)/COUNTA(A$4:A$1569)</f>
        <v/>
      </c>
      <c r="BN990" s="9">
        <f>SUM(X$4:X$1569)/COUNTA(A$4:A$1569)</f>
        <v/>
      </c>
      <c r="BO990" s="7" t="inlineStr">
        <is>
          <t>.</t>
        </is>
      </c>
      <c r="BP990" s="9">
        <f>IF(Z990&gt;=BB990,0,IFERROR(BB990+(SUMPRODUCT((Z$4:Z$1569&gt;=BB$4:BB$1569)*(Z$4:Z$1569-BB$4:BB$1569))/MAX(1,COUNTIF(Z$4:Z$1569,"&lt;"&amp;BB990+0.01))),BB990))</f>
        <v/>
      </c>
      <c r="BQ990" s="9">
        <f>IF(AA990&gt;=BC990,0,IFERROR(BC990+SUMPRODUCT((AA$4:AA$1569&gt;=BC$4:BC$1569)*(AA$4:AA$1569-BC$4:BC$1569))/MAX(1,COUNTIF(AA$4:AA$1569,"&lt;"&amp;BC990+0.01)),BC990))</f>
        <v/>
      </c>
      <c r="BR990" s="9">
        <f>IF(AB990&gt;=BD990,0,IFERROR(BD990+SUMPRODUCT((AB$4:AB$1569&gt;=BD$4:BD$1569)*(AB$4:AB$1569-BD$4:BD$1569))/MAX(1,COUNTIF(AB$4:AB$1569,"&lt;"&amp;BD990+0.01)),BD990))</f>
        <v/>
      </c>
      <c r="BS990" s="9">
        <f>IF(AC990&gt;=BE990,0,IFERROR(BE990+SUMPRODUCT((AC$4:AC$1569&gt;=BE$4:BE$1569)*(AC$4:AC$1569-BE$4:BE$1569))/MAX(1,COUNTIF(AC$4:AC$1569,"&lt;"&amp;BE990+0.01)),BE990))</f>
        <v/>
      </c>
      <c r="BT990" s="9">
        <f>IF(AD990&gt;=BF990,0,IFERROR(BF990+SUMPRODUCT((AD$4:AD$1569&gt;=BF$4:BF$1569)*(AD$4:AD$1569-BF$4:BF$1569))/MAX(1,COUNTIF(AD$4:AD$1569,"&lt;"&amp;BF990+0.01)),BF990))</f>
        <v/>
      </c>
      <c r="BU990" s="9">
        <f>IF(AE990&gt;=BG990,0,IFERROR(BG990+SUMPRODUCT((AE$4:AE$1569&gt;=BG$4:BG$1569)*(AE$4:AE$1569-BG$4:BG$1569))/MAX(1,COUNTIF(AE$4:AE$1569,"&lt;"&amp;BG990+0.01)),BG990))</f>
        <v/>
      </c>
      <c r="BV990" s="9">
        <f>IF(AF990&gt;=BH990,0,IFERROR(BH990+SUMPRODUCT((AF$4:AF$1569&gt;=BH$4:BH$1569)*(AF$4:AF$1569-BH$4:BH$1569))/MAX(1,COUNTIF(AF$4:AF$1569,"&lt;"&amp;BH990+0.01)),BH990))</f>
        <v/>
      </c>
      <c r="BW990" s="9">
        <f>IF(AG990&gt;=BI990,0,IFERROR(BI990+SUMPRODUCT((AG$4:AG$1569&gt;=BI$4:BI$1569)*(AG$4:AG$1569-BI$4:BI$1569))/MAX(1,COUNTIF(AG$4:AG$1569,"&lt;"&amp;BI990+0.01)),BI990))</f>
        <v/>
      </c>
      <c r="BX990" s="9">
        <f>IF(AH990&gt;=BJ990,0,IFERROR(BJ990+SUMPRODUCT((AH$4:AH$1569&gt;=BJ$4:BJ$1569)*(AH$4:AH$1569-BJ$4:BJ$1569))/MAX(1,COUNTIF(AH$4:AH$1569,"&lt;"&amp;BJ990+0.01)),BJ990))</f>
        <v/>
      </c>
      <c r="BY990" s="9">
        <f>IF(AI990&gt;=BK990,0,IFERROR(BK990+SUMPRODUCT((AI$4:AI$1569&gt;=BK$4:BK$1569)*(AI$4:AI$1569-BK$4:BK$1569))/MAX(1,COUNTIF(AI$4:AI$1569,"&lt;"&amp;BK990+0.01)),BK990))</f>
        <v/>
      </c>
      <c r="BZ990" s="9">
        <f>IF(AJ990&gt;=BL990,0,IFERROR(BL990+SUMPRODUCT((AJ$4:AJ$1569&gt;=BL$4:BL$1569)*(AJ$4:AJ$1569-BL$4:BL$1569))/MAX(1,COUNTIF(AJ$4:AJ$1569,"&lt;"&amp;BL990+0.01)),BL990))</f>
        <v/>
      </c>
      <c r="CA990" s="9">
        <f>IF(AK990&gt;=BM990,0,IFERROR(BM990+SUMPRODUCT((AK$4:AK$1569&gt;=BM$4:BM$1569)*(AK$4:AK$1569-BM$4:BM$1569))/MAX(1,COUNTIF(AK$4:AK$1569,"&lt;"&amp;BM990+0.01)),BM990))</f>
        <v/>
      </c>
      <c r="CB990" s="9">
        <f>IF(AL990&gt;=BN990,0,IFERROR(BN990+SUMPRODUCT((AL$4:AL$1569&gt;=BN$4:BN$1569)*(AL$4:AL$1569-BN$4:BN$1569))/MAX(1,COUNTIF(AL$4:AL$1569,"&lt;"&amp;BN990+0.01)),BN990))</f>
        <v/>
      </c>
      <c r="CC990" s="5">
        <f>IF(AO990="🟢","VERDE",IF(AO990="🟡","AMARELO",IF(AO990="🟠","VERMELHO",IF(AO990="🔴","VERMELHO","ROXO"))))</f>
        <v/>
      </c>
      <c r="CD990" s="5" t="inlineStr">
        <is>
          <t>🌎 REGIÕES</t>
        </is>
      </c>
      <c r="CE990" s="5" t="inlineStr">
        <is>
          <t>SEM REDE</t>
        </is>
      </c>
    </row>
    <row r="991">
      <c r="A991" s="5" t="inlineStr">
        <is>
          <t>33100503000198</t>
        </is>
      </c>
      <c r="B991" s="5" t="inlineStr">
        <is>
          <t>AMMF COMERCIO DE ALIMENTOS SAUDAVEIS E S</t>
        </is>
      </c>
      <c r="C991" s="5" t="inlineStr">
        <is>
          <t>06 - INTERNA - DIVINA TERRA</t>
        </is>
      </c>
      <c r="D991" s="5" t="inlineStr">
        <is>
          <t>DAIANE STAVICKI</t>
        </is>
      </c>
      <c r="E991" s="5" t="inlineStr"/>
      <c r="F991" s="5">
        <f>IFERROR(VLOOKUP(C991,$AS$4:$AT$25,2,FALSE),"")</f>
        <v/>
      </c>
      <c r="G991" s="6">
        <f>IFERROR(VLOOKUP(C991,$AS$4:$AX$25,6,FALSE),"")</f>
        <v/>
      </c>
      <c r="H991" s="5">
        <f>IFERROR(VLOOKUP(C991,$AS$4:$AY$25,7,FALSE),"")</f>
        <v/>
      </c>
      <c r="I991" s="5">
        <f>IFERROR(VLOOKUP(C991,$AS$4:$AZ$25,8,FALSE),"")</f>
        <v/>
      </c>
      <c r="J991" s="7" t="inlineStr">
        <is>
          <t>.</t>
        </is>
      </c>
      <c r="K991" s="5" t="inlineStr">
        <is>
          <t>NACIONAL</t>
        </is>
      </c>
      <c r="L991" s="8" t="n">
        <v>6566.037735849057</v>
      </c>
      <c r="M991" s="9" t="n">
        <v>452.8301886792453</v>
      </c>
      <c r="N991" s="9" t="n">
        <v>481.1320754716981</v>
      </c>
      <c r="O991" s="9" t="n">
        <v>481.1320754716981</v>
      </c>
      <c r="P991" s="9" t="n">
        <v>509.4339622641509</v>
      </c>
      <c r="Q991" s="9" t="n">
        <v>509.4339622641509</v>
      </c>
      <c r="R991" s="9" t="n">
        <v>537.7358490566038</v>
      </c>
      <c r="S991" s="9" t="n">
        <v>566.0377358490566</v>
      </c>
      <c r="T991" s="9" t="n">
        <v>566.0377358490566</v>
      </c>
      <c r="U991" s="9" t="n">
        <v>594.3396226415094</v>
      </c>
      <c r="V991" s="9" t="n">
        <v>594.3396226415094</v>
      </c>
      <c r="W991" s="9" t="n">
        <v>622.6415094339623</v>
      </c>
      <c r="X991" s="9" t="n">
        <v>650.9433962264151</v>
      </c>
      <c r="Y991" s="7" t="inlineStr">
        <is>
          <t>.</t>
        </is>
      </c>
      <c r="Z991" s="8">
        <f>SUM(AA991:AL991)</f>
        <v/>
      </c>
      <c r="AA991" s="9" t="n">
        <v>0</v>
      </c>
      <c r="AB991" s="9" t="n">
        <v>0</v>
      </c>
      <c r="AC991" s="9" t="n">
        <v>0</v>
      </c>
      <c r="AD991" s="9" t="n">
        <v>0</v>
      </c>
      <c r="AE991" s="9" t="n">
        <v>0</v>
      </c>
      <c r="AF991" s="9" t="n">
        <v>0</v>
      </c>
      <c r="AG991" s="9" t="n">
        <v>0</v>
      </c>
      <c r="AH991" s="9" t="n">
        <v>0</v>
      </c>
      <c r="AI991" s="9" t="n">
        <v>0</v>
      </c>
      <c r="AJ991" s="9" t="n">
        <v>0</v>
      </c>
      <c r="AK991" s="9" t="n">
        <v>0</v>
      </c>
      <c r="AL991" s="9" t="n">
        <v>0</v>
      </c>
      <c r="AM991" s="7" t="inlineStr">
        <is>
          <t>.</t>
        </is>
      </c>
      <c r="AN991" s="6">
        <f>IF(L991=0,0,Z991/L991)</f>
        <v/>
      </c>
      <c r="AO991" s="5">
        <f>IF(AN991="","",IF(AN991&gt;=0.9,"🟢",IF(AN991&gt;=0.7,"🟡",IF(AN991&gt;=0.5,"🟠","🔴"))))</f>
        <v/>
      </c>
      <c r="AP991" s="9">
        <f>IF(L991=0,0,L991-Z991)</f>
        <v/>
      </c>
      <c r="AQ991" s="5">
        <f>IF(Z991=0,"",RANK(Z991,Z$4:Z$1569,0))</f>
        <v/>
      </c>
      <c r="AR991" s="7" t="inlineStr">
        <is>
          <t>.</t>
        </is>
      </c>
      <c r="BA991" s="7" t="inlineStr">
        <is>
          <t>.</t>
        </is>
      </c>
      <c r="BB991" s="9">
        <f>SUM(L$4:L$1569)/COUNTA(A$4:A$1569)</f>
        <v/>
      </c>
      <c r="BC991" s="9">
        <f>SUM(M$4:M$1569)/COUNTA(A$4:A$1569)</f>
        <v/>
      </c>
      <c r="BD991" s="9">
        <f>SUM(N$4:N$1569)/COUNTA(A$4:A$1569)</f>
        <v/>
      </c>
      <c r="BE991" s="9">
        <f>SUM(O$4:O$1569)/COUNTA(A$4:A$1569)</f>
        <v/>
      </c>
      <c r="BF991" s="9">
        <f>SUM(P$4:P$1569)/COUNTA(A$4:A$1569)</f>
        <v/>
      </c>
      <c r="BG991" s="9">
        <f>SUM(Q$4:Q$1569)/COUNTA(A$4:A$1569)</f>
        <v/>
      </c>
      <c r="BH991" s="9">
        <f>SUM(R$4:R$1569)/COUNTA(A$4:A$1569)</f>
        <v/>
      </c>
      <c r="BI991" s="9">
        <f>SUM(S$4:S$1569)/COUNTA(A$4:A$1569)</f>
        <v/>
      </c>
      <c r="BJ991" s="9">
        <f>SUM(T$4:T$1569)/COUNTA(A$4:A$1569)</f>
        <v/>
      </c>
      <c r="BK991" s="9">
        <f>SUM(U$4:U$1569)/COUNTA(A$4:A$1569)</f>
        <v/>
      </c>
      <c r="BL991" s="9">
        <f>SUM(V$4:V$1569)/COUNTA(A$4:A$1569)</f>
        <v/>
      </c>
      <c r="BM991" s="9">
        <f>SUM(W$4:W$1569)/COUNTA(A$4:A$1569)</f>
        <v/>
      </c>
      <c r="BN991" s="9">
        <f>SUM(X$4:X$1569)/COUNTA(A$4:A$1569)</f>
        <v/>
      </c>
      <c r="BO991" s="7" t="inlineStr">
        <is>
          <t>.</t>
        </is>
      </c>
      <c r="BP991" s="9">
        <f>IF(Z991&gt;=BB991,0,IFERROR(BB991+(SUMPRODUCT((Z$4:Z$1569&gt;=BB$4:BB$1569)*(Z$4:Z$1569-BB$4:BB$1569))/MAX(1,COUNTIF(Z$4:Z$1569,"&lt;"&amp;BB991+0.01))),BB991))</f>
        <v/>
      </c>
      <c r="BQ991" s="9">
        <f>IF(AA991&gt;=BC991,0,IFERROR(BC991+SUMPRODUCT((AA$4:AA$1569&gt;=BC$4:BC$1569)*(AA$4:AA$1569-BC$4:BC$1569))/MAX(1,COUNTIF(AA$4:AA$1569,"&lt;"&amp;BC991+0.01)),BC991))</f>
        <v/>
      </c>
      <c r="BR991" s="9">
        <f>IF(AB991&gt;=BD991,0,IFERROR(BD991+SUMPRODUCT((AB$4:AB$1569&gt;=BD$4:BD$1569)*(AB$4:AB$1569-BD$4:BD$1569))/MAX(1,COUNTIF(AB$4:AB$1569,"&lt;"&amp;BD991+0.01)),BD991))</f>
        <v/>
      </c>
      <c r="BS991" s="9">
        <f>IF(AC991&gt;=BE991,0,IFERROR(BE991+SUMPRODUCT((AC$4:AC$1569&gt;=BE$4:BE$1569)*(AC$4:AC$1569-BE$4:BE$1569))/MAX(1,COUNTIF(AC$4:AC$1569,"&lt;"&amp;BE991+0.01)),BE991))</f>
        <v/>
      </c>
      <c r="BT991" s="9">
        <f>IF(AD991&gt;=BF991,0,IFERROR(BF991+SUMPRODUCT((AD$4:AD$1569&gt;=BF$4:BF$1569)*(AD$4:AD$1569-BF$4:BF$1569))/MAX(1,COUNTIF(AD$4:AD$1569,"&lt;"&amp;BF991+0.01)),BF991))</f>
        <v/>
      </c>
      <c r="BU991" s="9">
        <f>IF(AE991&gt;=BG991,0,IFERROR(BG991+SUMPRODUCT((AE$4:AE$1569&gt;=BG$4:BG$1569)*(AE$4:AE$1569-BG$4:BG$1569))/MAX(1,COUNTIF(AE$4:AE$1569,"&lt;"&amp;BG991+0.01)),BG991))</f>
        <v/>
      </c>
      <c r="BV991" s="9">
        <f>IF(AF991&gt;=BH991,0,IFERROR(BH991+SUMPRODUCT((AF$4:AF$1569&gt;=BH$4:BH$1569)*(AF$4:AF$1569-BH$4:BH$1569))/MAX(1,COUNTIF(AF$4:AF$1569,"&lt;"&amp;BH991+0.01)),BH991))</f>
        <v/>
      </c>
      <c r="BW991" s="9">
        <f>IF(AG991&gt;=BI991,0,IFERROR(BI991+SUMPRODUCT((AG$4:AG$1569&gt;=BI$4:BI$1569)*(AG$4:AG$1569-BI$4:BI$1569))/MAX(1,COUNTIF(AG$4:AG$1569,"&lt;"&amp;BI991+0.01)),BI991))</f>
        <v/>
      </c>
      <c r="BX991" s="9">
        <f>IF(AH991&gt;=BJ991,0,IFERROR(BJ991+SUMPRODUCT((AH$4:AH$1569&gt;=BJ$4:BJ$1569)*(AH$4:AH$1569-BJ$4:BJ$1569))/MAX(1,COUNTIF(AH$4:AH$1569,"&lt;"&amp;BJ991+0.01)),BJ991))</f>
        <v/>
      </c>
      <c r="BY991" s="9">
        <f>IF(AI991&gt;=BK991,0,IFERROR(BK991+SUMPRODUCT((AI$4:AI$1569&gt;=BK$4:BK$1569)*(AI$4:AI$1569-BK$4:BK$1569))/MAX(1,COUNTIF(AI$4:AI$1569,"&lt;"&amp;BK991+0.01)),BK991))</f>
        <v/>
      </c>
      <c r="BZ991" s="9">
        <f>IF(AJ991&gt;=BL991,0,IFERROR(BL991+SUMPRODUCT((AJ$4:AJ$1569&gt;=BL$4:BL$1569)*(AJ$4:AJ$1569-BL$4:BL$1569))/MAX(1,COUNTIF(AJ$4:AJ$1569,"&lt;"&amp;BL991+0.01)),BL991))</f>
        <v/>
      </c>
      <c r="CA991" s="9">
        <f>IF(AK991&gt;=BM991,0,IFERROR(BM991+SUMPRODUCT((AK$4:AK$1569&gt;=BM$4:BM$1569)*(AK$4:AK$1569-BM$4:BM$1569))/MAX(1,COUNTIF(AK$4:AK$1569,"&lt;"&amp;BM991+0.01)),BM991))</f>
        <v/>
      </c>
      <c r="CB991" s="9">
        <f>IF(AL991&gt;=BN991,0,IFERROR(BN991+SUMPRODUCT((AL$4:AL$1569&gt;=BN$4:BN$1569)*(AL$4:AL$1569-BN$4:BN$1569))/MAX(1,COUNTIF(AL$4:AL$1569,"&lt;"&amp;BN991+0.01)),BN991))</f>
        <v/>
      </c>
      <c r="CC991" s="5">
        <f>IF(AO991="🟢","VERDE",IF(AO991="🟡","AMARELO",IF(AO991="🟠","VERMELHO",IF(AO991="🔴","VERMELHO","ROXO"))))</f>
        <v/>
      </c>
      <c r="CD991" s="5" t="inlineStr">
        <is>
          <t>🏢 REDES</t>
        </is>
      </c>
      <c r="CE991" s="5" t="inlineStr">
        <is>
          <t>DIVINA TERRA</t>
        </is>
      </c>
    </row>
    <row r="992">
      <c r="A992" s="5" t="inlineStr">
        <is>
          <t>33119105000113</t>
        </is>
      </c>
      <c r="B992" s="5" t="inlineStr">
        <is>
          <t>EMPORIO DO CADEG LTDA</t>
        </is>
      </c>
      <c r="C992" s="5" t="inlineStr">
        <is>
          <t>06 - SEM GRUPO</t>
        </is>
      </c>
      <c r="D992" s="5" t="inlineStr">
        <is>
          <t>LARISSA PADILHA</t>
        </is>
      </c>
      <c r="E992" s="5" t="inlineStr">
        <is>
          <t>RJ</t>
        </is>
      </c>
      <c r="F992" s="5">
        <f>IFERROR(VLOOKUP(C992,$AS$4:$AT$25,2,FALSE),"")</f>
        <v/>
      </c>
      <c r="G992" s="6">
        <f>IFERROR(VLOOKUP(C992,$AS$4:$AX$25,6,FALSE),"")</f>
        <v/>
      </c>
      <c r="H992" s="5">
        <f>IFERROR(VLOOKUP(C992,$AS$4:$AY$25,7,FALSE),"")</f>
        <v/>
      </c>
      <c r="I992" s="5">
        <f>IFERROR(VLOOKUP(C992,$AS$4:$AZ$25,8,FALSE),"")</f>
        <v/>
      </c>
      <c r="J992" s="7" t="inlineStr">
        <is>
          <t>.</t>
        </is>
      </c>
      <c r="K992" s="5" t="inlineStr">
        <is>
          <t>RJ + ES + MG</t>
        </is>
      </c>
      <c r="L992" s="8" t="n">
        <v>1393.548387096774</v>
      </c>
      <c r="M992" s="9" t="n">
        <v>116.1290322580645</v>
      </c>
      <c r="N992" s="9" t="n">
        <v>116.1290322580645</v>
      </c>
      <c r="O992" s="9" t="n">
        <v>116.1290322580645</v>
      </c>
      <c r="P992" s="9" t="n">
        <v>116.1290322580645</v>
      </c>
      <c r="Q992" s="9" t="n">
        <v>116.1290322580645</v>
      </c>
      <c r="R992" s="9" t="n">
        <v>116.1290322580645</v>
      </c>
      <c r="S992" s="9" t="n">
        <v>116.1290322580645</v>
      </c>
      <c r="T992" s="9" t="n">
        <v>116.1290322580645</v>
      </c>
      <c r="U992" s="9" t="n">
        <v>116.1290322580645</v>
      </c>
      <c r="V992" s="9" t="n">
        <v>116.1290322580645</v>
      </c>
      <c r="W992" s="9" t="n">
        <v>116.1290322580645</v>
      </c>
      <c r="X992" s="9" t="n">
        <v>116.1290322580645</v>
      </c>
      <c r="Y992" s="7" t="inlineStr">
        <is>
          <t>.</t>
        </is>
      </c>
      <c r="Z992" s="8">
        <f>SUM(AA992:AL992)</f>
        <v/>
      </c>
      <c r="AA992" s="9" t="n">
        <v>0</v>
      </c>
      <c r="AB992" s="9" t="n">
        <v>0</v>
      </c>
      <c r="AC992" s="9" t="n">
        <v>0</v>
      </c>
      <c r="AD992" s="9" t="n">
        <v>0</v>
      </c>
      <c r="AE992" s="9" t="n">
        <v>0</v>
      </c>
      <c r="AF992" s="9" t="n">
        <v>0</v>
      </c>
      <c r="AG992" s="9" t="n">
        <v>0</v>
      </c>
      <c r="AH992" s="9" t="n">
        <v>0</v>
      </c>
      <c r="AI992" s="9" t="n">
        <v>0</v>
      </c>
      <c r="AJ992" s="9" t="n">
        <v>0</v>
      </c>
      <c r="AK992" s="9" t="n">
        <v>0</v>
      </c>
      <c r="AL992" s="9" t="n">
        <v>0</v>
      </c>
      <c r="AM992" s="7" t="inlineStr">
        <is>
          <t>.</t>
        </is>
      </c>
      <c r="AN992" s="6">
        <f>IF(L992=0,0,Z992/L992)</f>
        <v/>
      </c>
      <c r="AO992" s="5">
        <f>IF(AN992="","",IF(AN992&gt;=0.9,"🟢",IF(AN992&gt;=0.7,"🟡",IF(AN992&gt;=0.5,"🟠","🔴"))))</f>
        <v/>
      </c>
      <c r="AP992" s="9">
        <f>IF(L992=0,0,L992-Z992)</f>
        <v/>
      </c>
      <c r="AQ992" s="5">
        <f>IF(Z992=0,"",RANK(Z992,Z$4:Z$1569,0))</f>
        <v/>
      </c>
      <c r="AR992" s="7" t="inlineStr">
        <is>
          <t>.</t>
        </is>
      </c>
      <c r="BA992" s="7" t="inlineStr">
        <is>
          <t>.</t>
        </is>
      </c>
      <c r="BB992" s="9">
        <f>SUM(L$4:L$1569)/COUNTA(A$4:A$1569)</f>
        <v/>
      </c>
      <c r="BC992" s="9">
        <f>SUM(M$4:M$1569)/COUNTA(A$4:A$1569)</f>
        <v/>
      </c>
      <c r="BD992" s="9">
        <f>SUM(N$4:N$1569)/COUNTA(A$4:A$1569)</f>
        <v/>
      </c>
      <c r="BE992" s="9">
        <f>SUM(O$4:O$1569)/COUNTA(A$4:A$1569)</f>
        <v/>
      </c>
      <c r="BF992" s="9">
        <f>SUM(P$4:P$1569)/COUNTA(A$4:A$1569)</f>
        <v/>
      </c>
      <c r="BG992" s="9">
        <f>SUM(Q$4:Q$1569)/COUNTA(A$4:A$1569)</f>
        <v/>
      </c>
      <c r="BH992" s="9">
        <f>SUM(R$4:R$1569)/COUNTA(A$4:A$1569)</f>
        <v/>
      </c>
      <c r="BI992" s="9">
        <f>SUM(S$4:S$1569)/COUNTA(A$4:A$1569)</f>
        <v/>
      </c>
      <c r="BJ992" s="9">
        <f>SUM(T$4:T$1569)/COUNTA(A$4:A$1569)</f>
        <v/>
      </c>
      <c r="BK992" s="9">
        <f>SUM(U$4:U$1569)/COUNTA(A$4:A$1569)</f>
        <v/>
      </c>
      <c r="BL992" s="9">
        <f>SUM(V$4:V$1569)/COUNTA(A$4:A$1569)</f>
        <v/>
      </c>
      <c r="BM992" s="9">
        <f>SUM(W$4:W$1569)/COUNTA(A$4:A$1569)</f>
        <v/>
      </c>
      <c r="BN992" s="9">
        <f>SUM(X$4:X$1569)/COUNTA(A$4:A$1569)</f>
        <v/>
      </c>
      <c r="BO992" s="7" t="inlineStr">
        <is>
          <t>.</t>
        </is>
      </c>
      <c r="BP992" s="9">
        <f>IF(Z992&gt;=BB992,0,IFERROR(BB992+(SUMPRODUCT((Z$4:Z$1569&gt;=BB$4:BB$1569)*(Z$4:Z$1569-BB$4:BB$1569))/MAX(1,COUNTIF(Z$4:Z$1569,"&lt;"&amp;BB992+0.01))),BB992))</f>
        <v/>
      </c>
      <c r="BQ992" s="9">
        <f>IF(AA992&gt;=BC992,0,IFERROR(BC992+SUMPRODUCT((AA$4:AA$1569&gt;=BC$4:BC$1569)*(AA$4:AA$1569-BC$4:BC$1569))/MAX(1,COUNTIF(AA$4:AA$1569,"&lt;"&amp;BC992+0.01)),BC992))</f>
        <v/>
      </c>
      <c r="BR992" s="9">
        <f>IF(AB992&gt;=BD992,0,IFERROR(BD992+SUMPRODUCT((AB$4:AB$1569&gt;=BD$4:BD$1569)*(AB$4:AB$1569-BD$4:BD$1569))/MAX(1,COUNTIF(AB$4:AB$1569,"&lt;"&amp;BD992+0.01)),BD992))</f>
        <v/>
      </c>
      <c r="BS992" s="9">
        <f>IF(AC992&gt;=BE992,0,IFERROR(BE992+SUMPRODUCT((AC$4:AC$1569&gt;=BE$4:BE$1569)*(AC$4:AC$1569-BE$4:BE$1569))/MAX(1,COUNTIF(AC$4:AC$1569,"&lt;"&amp;BE992+0.01)),BE992))</f>
        <v/>
      </c>
      <c r="BT992" s="9">
        <f>IF(AD992&gt;=BF992,0,IFERROR(BF992+SUMPRODUCT((AD$4:AD$1569&gt;=BF$4:BF$1569)*(AD$4:AD$1569-BF$4:BF$1569))/MAX(1,COUNTIF(AD$4:AD$1569,"&lt;"&amp;BF992+0.01)),BF992))</f>
        <v/>
      </c>
      <c r="BU992" s="9">
        <f>IF(AE992&gt;=BG992,0,IFERROR(BG992+SUMPRODUCT((AE$4:AE$1569&gt;=BG$4:BG$1569)*(AE$4:AE$1569-BG$4:BG$1569))/MAX(1,COUNTIF(AE$4:AE$1569,"&lt;"&amp;BG992+0.01)),BG992))</f>
        <v/>
      </c>
      <c r="BV992" s="9">
        <f>IF(AF992&gt;=BH992,0,IFERROR(BH992+SUMPRODUCT((AF$4:AF$1569&gt;=BH$4:BH$1569)*(AF$4:AF$1569-BH$4:BH$1569))/MAX(1,COUNTIF(AF$4:AF$1569,"&lt;"&amp;BH992+0.01)),BH992))</f>
        <v/>
      </c>
      <c r="BW992" s="9">
        <f>IF(AG992&gt;=BI992,0,IFERROR(BI992+SUMPRODUCT((AG$4:AG$1569&gt;=BI$4:BI$1569)*(AG$4:AG$1569-BI$4:BI$1569))/MAX(1,COUNTIF(AG$4:AG$1569,"&lt;"&amp;BI992+0.01)),BI992))</f>
        <v/>
      </c>
      <c r="BX992" s="9">
        <f>IF(AH992&gt;=BJ992,0,IFERROR(BJ992+SUMPRODUCT((AH$4:AH$1569&gt;=BJ$4:BJ$1569)*(AH$4:AH$1569-BJ$4:BJ$1569))/MAX(1,COUNTIF(AH$4:AH$1569,"&lt;"&amp;BJ992+0.01)),BJ992))</f>
        <v/>
      </c>
      <c r="BY992" s="9">
        <f>IF(AI992&gt;=BK992,0,IFERROR(BK992+SUMPRODUCT((AI$4:AI$1569&gt;=BK$4:BK$1569)*(AI$4:AI$1569-BK$4:BK$1569))/MAX(1,COUNTIF(AI$4:AI$1569,"&lt;"&amp;BK992+0.01)),BK992))</f>
        <v/>
      </c>
      <c r="BZ992" s="9">
        <f>IF(AJ992&gt;=BL992,0,IFERROR(BL992+SUMPRODUCT((AJ$4:AJ$1569&gt;=BL$4:BL$1569)*(AJ$4:AJ$1569-BL$4:BL$1569))/MAX(1,COUNTIF(AJ$4:AJ$1569,"&lt;"&amp;BL992+0.01)),BL992))</f>
        <v/>
      </c>
      <c r="CA992" s="9">
        <f>IF(AK992&gt;=BM992,0,IFERROR(BM992+SUMPRODUCT((AK$4:AK$1569&gt;=BM$4:BM$1569)*(AK$4:AK$1569-BM$4:BM$1569))/MAX(1,COUNTIF(AK$4:AK$1569,"&lt;"&amp;BM992+0.01)),BM992))</f>
        <v/>
      </c>
      <c r="CB992" s="9">
        <f>IF(AL992&gt;=BN992,0,IFERROR(BN992+SUMPRODUCT((AL$4:AL$1569&gt;=BN$4:BN$1569)*(AL$4:AL$1569-BN$4:BN$1569))/MAX(1,COUNTIF(AL$4:AL$1569,"&lt;"&amp;BN992+0.01)),BN992))</f>
        <v/>
      </c>
      <c r="CC992" s="5">
        <f>IF(AO992="🟢","VERDE",IF(AO992="🟡","AMARELO",IF(AO992="🟠","VERMELHO",IF(AO992="🔴","VERMELHO","ROXO"))))</f>
        <v/>
      </c>
      <c r="CD992" s="5" t="inlineStr">
        <is>
          <t>🌎 REGIÕES</t>
        </is>
      </c>
      <c r="CE992" s="5" t="inlineStr">
        <is>
          <t>SEM REDE</t>
        </is>
      </c>
    </row>
    <row r="993">
      <c r="A993" s="5" t="inlineStr">
        <is>
          <t>33180809000100</t>
        </is>
      </c>
      <c r="B993" s="5" t="inlineStr">
        <is>
          <t>G BIONDO MARAFON - MERCADO E ACOUGUE - M</t>
        </is>
      </c>
      <c r="C993" s="5" t="inlineStr">
        <is>
          <t>06 - SEM GRUPO</t>
        </is>
      </c>
      <c r="D993" s="5" t="inlineStr">
        <is>
          <t>HEMANUELE DITZEL (MANU)</t>
        </is>
      </c>
      <c r="E993" s="5" t="inlineStr">
        <is>
          <t>PR</t>
        </is>
      </c>
      <c r="F993" s="5">
        <f>IFERROR(VLOOKUP(C993,$AS$4:$AT$25,2,FALSE),"")</f>
        <v/>
      </c>
      <c r="G993" s="6">
        <f>IFERROR(VLOOKUP(C993,$AS$4:$AX$25,6,FALSE),"")</f>
        <v/>
      </c>
      <c r="H993" s="5">
        <f>IFERROR(VLOOKUP(C993,$AS$4:$AY$25,7,FALSE),"")</f>
        <v/>
      </c>
      <c r="I993" s="5">
        <f>IFERROR(VLOOKUP(C993,$AS$4:$AZ$25,8,FALSE),"")</f>
        <v/>
      </c>
      <c r="J993" s="7" t="inlineStr">
        <is>
          <t>.</t>
        </is>
      </c>
      <c r="K993" s="5" t="inlineStr">
        <is>
          <t>SUL</t>
        </is>
      </c>
      <c r="L993" s="8" t="n">
        <v>1711.764705882353</v>
      </c>
      <c r="M993" s="9" t="n">
        <v>123.5294117647059</v>
      </c>
      <c r="N993" s="9" t="n">
        <v>123.5294117647059</v>
      </c>
      <c r="O993" s="9" t="n">
        <v>123.5294117647059</v>
      </c>
      <c r="P993" s="9" t="n">
        <v>141.1764705882353</v>
      </c>
      <c r="Q993" s="9" t="n">
        <v>141.1764705882353</v>
      </c>
      <c r="R993" s="9" t="n">
        <v>141.1764705882353</v>
      </c>
      <c r="S993" s="9" t="n">
        <v>141.1764705882353</v>
      </c>
      <c r="T993" s="9" t="n">
        <v>141.1764705882353</v>
      </c>
      <c r="U993" s="9" t="n">
        <v>158.8235294117647</v>
      </c>
      <c r="V993" s="9" t="n">
        <v>158.8235294117647</v>
      </c>
      <c r="W993" s="9" t="n">
        <v>158.8235294117647</v>
      </c>
      <c r="X993" s="9" t="n">
        <v>158.8235294117647</v>
      </c>
      <c r="Y993" s="7" t="inlineStr">
        <is>
          <t>.</t>
        </is>
      </c>
      <c r="Z993" s="8">
        <f>SUM(AA993:AL993)</f>
        <v/>
      </c>
      <c r="AA993" s="9" t="n">
        <v>0</v>
      </c>
      <c r="AB993" s="9" t="n">
        <v>0</v>
      </c>
      <c r="AC993" s="9" t="n">
        <v>0</v>
      </c>
      <c r="AD993" s="9" t="n">
        <v>0</v>
      </c>
      <c r="AE993" s="9" t="n">
        <v>0</v>
      </c>
      <c r="AF993" s="9" t="n">
        <v>0</v>
      </c>
      <c r="AG993" s="9" t="n">
        <v>0</v>
      </c>
      <c r="AH993" s="9" t="n">
        <v>0</v>
      </c>
      <c r="AI993" s="9" t="n">
        <v>0</v>
      </c>
      <c r="AJ993" s="9" t="n">
        <v>0</v>
      </c>
      <c r="AK993" s="9" t="n">
        <v>0</v>
      </c>
      <c r="AL993" s="9" t="n">
        <v>0</v>
      </c>
      <c r="AM993" s="7" t="inlineStr">
        <is>
          <t>.</t>
        </is>
      </c>
      <c r="AN993" s="6">
        <f>IF(L993=0,0,Z993/L993)</f>
        <v/>
      </c>
      <c r="AO993" s="5">
        <f>IF(AN993="","",IF(AN993&gt;=0.9,"🟢",IF(AN993&gt;=0.7,"🟡",IF(AN993&gt;=0.5,"🟠","🔴"))))</f>
        <v/>
      </c>
      <c r="AP993" s="9">
        <f>IF(L993=0,0,L993-Z993)</f>
        <v/>
      </c>
      <c r="AQ993" s="5">
        <f>IF(Z993=0,"",RANK(Z993,Z$4:Z$1569,0))</f>
        <v/>
      </c>
      <c r="AR993" s="7" t="inlineStr">
        <is>
          <t>.</t>
        </is>
      </c>
      <c r="BA993" s="7" t="inlineStr">
        <is>
          <t>.</t>
        </is>
      </c>
      <c r="BB993" s="9">
        <f>SUM(L$4:L$1569)/COUNTA(A$4:A$1569)</f>
        <v/>
      </c>
      <c r="BC993" s="9">
        <f>SUM(M$4:M$1569)/COUNTA(A$4:A$1569)</f>
        <v/>
      </c>
      <c r="BD993" s="9">
        <f>SUM(N$4:N$1569)/COUNTA(A$4:A$1569)</f>
        <v/>
      </c>
      <c r="BE993" s="9">
        <f>SUM(O$4:O$1569)/COUNTA(A$4:A$1569)</f>
        <v/>
      </c>
      <c r="BF993" s="9">
        <f>SUM(P$4:P$1569)/COUNTA(A$4:A$1569)</f>
        <v/>
      </c>
      <c r="BG993" s="9">
        <f>SUM(Q$4:Q$1569)/COUNTA(A$4:A$1569)</f>
        <v/>
      </c>
      <c r="BH993" s="9">
        <f>SUM(R$4:R$1569)/COUNTA(A$4:A$1569)</f>
        <v/>
      </c>
      <c r="BI993" s="9">
        <f>SUM(S$4:S$1569)/COUNTA(A$4:A$1569)</f>
        <v/>
      </c>
      <c r="BJ993" s="9">
        <f>SUM(T$4:T$1569)/COUNTA(A$4:A$1569)</f>
        <v/>
      </c>
      <c r="BK993" s="9">
        <f>SUM(U$4:U$1569)/COUNTA(A$4:A$1569)</f>
        <v/>
      </c>
      <c r="BL993" s="9">
        <f>SUM(V$4:V$1569)/COUNTA(A$4:A$1569)</f>
        <v/>
      </c>
      <c r="BM993" s="9">
        <f>SUM(W$4:W$1569)/COUNTA(A$4:A$1569)</f>
        <v/>
      </c>
      <c r="BN993" s="9">
        <f>SUM(X$4:X$1569)/COUNTA(A$4:A$1569)</f>
        <v/>
      </c>
      <c r="BO993" s="7" t="inlineStr">
        <is>
          <t>.</t>
        </is>
      </c>
      <c r="BP993" s="9">
        <f>IF(Z993&gt;=BB993,0,IFERROR(BB993+(SUMPRODUCT((Z$4:Z$1569&gt;=BB$4:BB$1569)*(Z$4:Z$1569-BB$4:BB$1569))/MAX(1,COUNTIF(Z$4:Z$1569,"&lt;"&amp;BB993+0.01))),BB993))</f>
        <v/>
      </c>
      <c r="BQ993" s="9">
        <f>IF(AA993&gt;=BC993,0,IFERROR(BC993+SUMPRODUCT((AA$4:AA$1569&gt;=BC$4:BC$1569)*(AA$4:AA$1569-BC$4:BC$1569))/MAX(1,COUNTIF(AA$4:AA$1569,"&lt;"&amp;BC993+0.01)),BC993))</f>
        <v/>
      </c>
      <c r="BR993" s="9">
        <f>IF(AB993&gt;=BD993,0,IFERROR(BD993+SUMPRODUCT((AB$4:AB$1569&gt;=BD$4:BD$1569)*(AB$4:AB$1569-BD$4:BD$1569))/MAX(1,COUNTIF(AB$4:AB$1569,"&lt;"&amp;BD993+0.01)),BD993))</f>
        <v/>
      </c>
      <c r="BS993" s="9">
        <f>IF(AC993&gt;=BE993,0,IFERROR(BE993+SUMPRODUCT((AC$4:AC$1569&gt;=BE$4:BE$1569)*(AC$4:AC$1569-BE$4:BE$1569))/MAX(1,COUNTIF(AC$4:AC$1569,"&lt;"&amp;BE993+0.01)),BE993))</f>
        <v/>
      </c>
      <c r="BT993" s="9">
        <f>IF(AD993&gt;=BF993,0,IFERROR(BF993+SUMPRODUCT((AD$4:AD$1569&gt;=BF$4:BF$1569)*(AD$4:AD$1569-BF$4:BF$1569))/MAX(1,COUNTIF(AD$4:AD$1569,"&lt;"&amp;BF993+0.01)),BF993))</f>
        <v/>
      </c>
      <c r="BU993" s="9">
        <f>IF(AE993&gt;=BG993,0,IFERROR(BG993+SUMPRODUCT((AE$4:AE$1569&gt;=BG$4:BG$1569)*(AE$4:AE$1569-BG$4:BG$1569))/MAX(1,COUNTIF(AE$4:AE$1569,"&lt;"&amp;BG993+0.01)),BG993))</f>
        <v/>
      </c>
      <c r="BV993" s="9">
        <f>IF(AF993&gt;=BH993,0,IFERROR(BH993+SUMPRODUCT((AF$4:AF$1569&gt;=BH$4:BH$1569)*(AF$4:AF$1569-BH$4:BH$1569))/MAX(1,COUNTIF(AF$4:AF$1569,"&lt;"&amp;BH993+0.01)),BH993))</f>
        <v/>
      </c>
      <c r="BW993" s="9">
        <f>IF(AG993&gt;=BI993,0,IFERROR(BI993+SUMPRODUCT((AG$4:AG$1569&gt;=BI$4:BI$1569)*(AG$4:AG$1569-BI$4:BI$1569))/MAX(1,COUNTIF(AG$4:AG$1569,"&lt;"&amp;BI993+0.01)),BI993))</f>
        <v/>
      </c>
      <c r="BX993" s="9">
        <f>IF(AH993&gt;=BJ993,0,IFERROR(BJ993+SUMPRODUCT((AH$4:AH$1569&gt;=BJ$4:BJ$1569)*(AH$4:AH$1569-BJ$4:BJ$1569))/MAX(1,COUNTIF(AH$4:AH$1569,"&lt;"&amp;BJ993+0.01)),BJ993))</f>
        <v/>
      </c>
      <c r="BY993" s="9">
        <f>IF(AI993&gt;=BK993,0,IFERROR(BK993+SUMPRODUCT((AI$4:AI$1569&gt;=BK$4:BK$1569)*(AI$4:AI$1569-BK$4:BK$1569))/MAX(1,COUNTIF(AI$4:AI$1569,"&lt;"&amp;BK993+0.01)),BK993))</f>
        <v/>
      </c>
      <c r="BZ993" s="9">
        <f>IF(AJ993&gt;=BL993,0,IFERROR(BL993+SUMPRODUCT((AJ$4:AJ$1569&gt;=BL$4:BL$1569)*(AJ$4:AJ$1569-BL$4:BL$1569))/MAX(1,COUNTIF(AJ$4:AJ$1569,"&lt;"&amp;BL993+0.01)),BL993))</f>
        <v/>
      </c>
      <c r="CA993" s="9">
        <f>IF(AK993&gt;=BM993,0,IFERROR(BM993+SUMPRODUCT((AK$4:AK$1569&gt;=BM$4:BM$1569)*(AK$4:AK$1569-BM$4:BM$1569))/MAX(1,COUNTIF(AK$4:AK$1569,"&lt;"&amp;BM993+0.01)),BM993))</f>
        <v/>
      </c>
      <c r="CB993" s="9">
        <f>IF(AL993&gt;=BN993,0,IFERROR(BN993+SUMPRODUCT((AL$4:AL$1569&gt;=BN$4:BN$1569)*(AL$4:AL$1569-BN$4:BN$1569))/MAX(1,COUNTIF(AL$4:AL$1569,"&lt;"&amp;BN993+0.01)),BN993))</f>
        <v/>
      </c>
      <c r="CC993" s="5">
        <f>IF(AO993="🟢","VERDE",IF(AO993="🟡","AMARELO",IF(AO993="🟠","VERMELHO",IF(AO993="🔴","VERMELHO","ROXO"))))</f>
        <v/>
      </c>
      <c r="CD993" s="5" t="inlineStr">
        <is>
          <t>🌎 REGIÕES</t>
        </is>
      </c>
      <c r="CE993" s="5" t="inlineStr">
        <is>
          <t>SEM REDE</t>
        </is>
      </c>
    </row>
    <row r="994">
      <c r="A994" s="5" t="inlineStr">
        <is>
          <t>33204791000120</t>
        </is>
      </c>
      <c r="B994" s="5" t="inlineStr">
        <is>
          <t>AM COMERCIO DE PRODUTOS NATURAIS LTDA -M</t>
        </is>
      </c>
      <c r="C994" s="5" t="inlineStr">
        <is>
          <t>06 - INTERNA - CIA DA SAUDE</t>
        </is>
      </c>
      <c r="D994" s="5" t="inlineStr">
        <is>
          <t>JULIO GADRET</t>
        </is>
      </c>
      <c r="E994" s="5" t="inlineStr"/>
      <c r="F994" s="5">
        <f>IFERROR(VLOOKUP(C994,$AS$4:$AT$25,2,FALSE),"")</f>
        <v/>
      </c>
      <c r="G994" s="6">
        <f>IFERROR(VLOOKUP(C994,$AS$4:$AX$25,6,FALSE),"")</f>
        <v/>
      </c>
      <c r="H994" s="5">
        <f>IFERROR(VLOOKUP(C994,$AS$4:$AY$25,7,FALSE),"")</f>
        <v/>
      </c>
      <c r="I994" s="5">
        <f>IFERROR(VLOOKUP(C994,$AS$4:$AZ$25,8,FALSE),"")</f>
        <v/>
      </c>
      <c r="J994" s="7" t="inlineStr">
        <is>
          <t>.</t>
        </is>
      </c>
      <c r="K994" s="5" t="inlineStr">
        <is>
          <t>NACIONAL</t>
        </is>
      </c>
      <c r="L994" s="8" t="n">
        <v>10875</v>
      </c>
      <c r="M994" s="9" t="n">
        <v>729.1666666666666</v>
      </c>
      <c r="N994" s="9" t="n">
        <v>770.8333333333334</v>
      </c>
      <c r="O994" s="9" t="n">
        <v>791.6666666666666</v>
      </c>
      <c r="P994" s="9" t="n">
        <v>833.3333333333334</v>
      </c>
      <c r="Q994" s="9" t="n">
        <v>854.1666666666666</v>
      </c>
      <c r="R994" s="9" t="n">
        <v>895.8333333333334</v>
      </c>
      <c r="S994" s="9" t="n">
        <v>916.6666666666666</v>
      </c>
      <c r="T994" s="9" t="n">
        <v>958.3333333333334</v>
      </c>
      <c r="U994" s="9" t="n">
        <v>979.1666666666666</v>
      </c>
      <c r="V994" s="9" t="n">
        <v>1020.833333333333</v>
      </c>
      <c r="W994" s="9" t="n">
        <v>1041.666666666667</v>
      </c>
      <c r="X994" s="9" t="n">
        <v>1083.333333333333</v>
      </c>
      <c r="Y994" s="7" t="inlineStr">
        <is>
          <t>.</t>
        </is>
      </c>
      <c r="Z994" s="8">
        <f>SUM(AA994:AL994)</f>
        <v/>
      </c>
      <c r="AA994" s="9" t="n">
        <v>0</v>
      </c>
      <c r="AB994" s="9" t="n">
        <v>0</v>
      </c>
      <c r="AC994" s="9" t="n">
        <v>0</v>
      </c>
      <c r="AD994" s="9" t="n">
        <v>0</v>
      </c>
      <c r="AE994" s="9" t="n">
        <v>0</v>
      </c>
      <c r="AF994" s="9" t="n">
        <v>0</v>
      </c>
      <c r="AG994" s="9" t="n">
        <v>0</v>
      </c>
      <c r="AH994" s="9" t="n">
        <v>0</v>
      </c>
      <c r="AI994" s="9" t="n">
        <v>0</v>
      </c>
      <c r="AJ994" s="9" t="n">
        <v>0</v>
      </c>
      <c r="AK994" s="9" t="n">
        <v>0</v>
      </c>
      <c r="AL994" s="9" t="n">
        <v>0</v>
      </c>
      <c r="AM994" s="7" t="inlineStr">
        <is>
          <t>.</t>
        </is>
      </c>
      <c r="AN994" s="6">
        <f>IF(L994=0,0,Z994/L994)</f>
        <v/>
      </c>
      <c r="AO994" s="5">
        <f>IF(AN994="","",IF(AN994&gt;=0.9,"🟢",IF(AN994&gt;=0.7,"🟡",IF(AN994&gt;=0.5,"🟠","🔴"))))</f>
        <v/>
      </c>
      <c r="AP994" s="9">
        <f>IF(L994=0,0,L994-Z994)</f>
        <v/>
      </c>
      <c r="AQ994" s="5">
        <f>IF(Z994=0,"",RANK(Z994,Z$4:Z$1569,0))</f>
        <v/>
      </c>
      <c r="AR994" s="7" t="inlineStr">
        <is>
          <t>.</t>
        </is>
      </c>
      <c r="BA994" s="7" t="inlineStr">
        <is>
          <t>.</t>
        </is>
      </c>
      <c r="BB994" s="9">
        <f>SUM(L$4:L$1569)/COUNTA(A$4:A$1569)</f>
        <v/>
      </c>
      <c r="BC994" s="9">
        <f>SUM(M$4:M$1569)/COUNTA(A$4:A$1569)</f>
        <v/>
      </c>
      <c r="BD994" s="9">
        <f>SUM(N$4:N$1569)/COUNTA(A$4:A$1569)</f>
        <v/>
      </c>
      <c r="BE994" s="9">
        <f>SUM(O$4:O$1569)/COUNTA(A$4:A$1569)</f>
        <v/>
      </c>
      <c r="BF994" s="9">
        <f>SUM(P$4:P$1569)/COUNTA(A$4:A$1569)</f>
        <v/>
      </c>
      <c r="BG994" s="9">
        <f>SUM(Q$4:Q$1569)/COUNTA(A$4:A$1569)</f>
        <v/>
      </c>
      <c r="BH994" s="9">
        <f>SUM(R$4:R$1569)/COUNTA(A$4:A$1569)</f>
        <v/>
      </c>
      <c r="BI994" s="9">
        <f>SUM(S$4:S$1569)/COUNTA(A$4:A$1569)</f>
        <v/>
      </c>
      <c r="BJ994" s="9">
        <f>SUM(T$4:T$1569)/COUNTA(A$4:A$1569)</f>
        <v/>
      </c>
      <c r="BK994" s="9">
        <f>SUM(U$4:U$1569)/COUNTA(A$4:A$1569)</f>
        <v/>
      </c>
      <c r="BL994" s="9">
        <f>SUM(V$4:V$1569)/COUNTA(A$4:A$1569)</f>
        <v/>
      </c>
      <c r="BM994" s="9">
        <f>SUM(W$4:W$1569)/COUNTA(A$4:A$1569)</f>
        <v/>
      </c>
      <c r="BN994" s="9">
        <f>SUM(X$4:X$1569)/COUNTA(A$4:A$1569)</f>
        <v/>
      </c>
      <c r="BO994" s="7" t="inlineStr">
        <is>
          <t>.</t>
        </is>
      </c>
      <c r="BP994" s="9">
        <f>IF(Z994&gt;=BB994,0,IFERROR(BB994+(SUMPRODUCT((Z$4:Z$1569&gt;=BB$4:BB$1569)*(Z$4:Z$1569-BB$4:BB$1569))/MAX(1,COUNTIF(Z$4:Z$1569,"&lt;"&amp;BB994+0.01))),BB994))</f>
        <v/>
      </c>
      <c r="BQ994" s="9">
        <f>IF(AA994&gt;=BC994,0,IFERROR(BC994+SUMPRODUCT((AA$4:AA$1569&gt;=BC$4:BC$1569)*(AA$4:AA$1569-BC$4:BC$1569))/MAX(1,COUNTIF(AA$4:AA$1569,"&lt;"&amp;BC994+0.01)),BC994))</f>
        <v/>
      </c>
      <c r="BR994" s="9">
        <f>IF(AB994&gt;=BD994,0,IFERROR(BD994+SUMPRODUCT((AB$4:AB$1569&gt;=BD$4:BD$1569)*(AB$4:AB$1569-BD$4:BD$1569))/MAX(1,COUNTIF(AB$4:AB$1569,"&lt;"&amp;BD994+0.01)),BD994))</f>
        <v/>
      </c>
      <c r="BS994" s="9">
        <f>IF(AC994&gt;=BE994,0,IFERROR(BE994+SUMPRODUCT((AC$4:AC$1569&gt;=BE$4:BE$1569)*(AC$4:AC$1569-BE$4:BE$1569))/MAX(1,COUNTIF(AC$4:AC$1569,"&lt;"&amp;BE994+0.01)),BE994))</f>
        <v/>
      </c>
      <c r="BT994" s="9">
        <f>IF(AD994&gt;=BF994,0,IFERROR(BF994+SUMPRODUCT((AD$4:AD$1569&gt;=BF$4:BF$1569)*(AD$4:AD$1569-BF$4:BF$1569))/MAX(1,COUNTIF(AD$4:AD$1569,"&lt;"&amp;BF994+0.01)),BF994))</f>
        <v/>
      </c>
      <c r="BU994" s="9">
        <f>IF(AE994&gt;=BG994,0,IFERROR(BG994+SUMPRODUCT((AE$4:AE$1569&gt;=BG$4:BG$1569)*(AE$4:AE$1569-BG$4:BG$1569))/MAX(1,COUNTIF(AE$4:AE$1569,"&lt;"&amp;BG994+0.01)),BG994))</f>
        <v/>
      </c>
      <c r="BV994" s="9">
        <f>IF(AF994&gt;=BH994,0,IFERROR(BH994+SUMPRODUCT((AF$4:AF$1569&gt;=BH$4:BH$1569)*(AF$4:AF$1569-BH$4:BH$1569))/MAX(1,COUNTIF(AF$4:AF$1569,"&lt;"&amp;BH994+0.01)),BH994))</f>
        <v/>
      </c>
      <c r="BW994" s="9">
        <f>IF(AG994&gt;=BI994,0,IFERROR(BI994+SUMPRODUCT((AG$4:AG$1569&gt;=BI$4:BI$1569)*(AG$4:AG$1569-BI$4:BI$1569))/MAX(1,COUNTIF(AG$4:AG$1569,"&lt;"&amp;BI994+0.01)),BI994))</f>
        <v/>
      </c>
      <c r="BX994" s="9">
        <f>IF(AH994&gt;=BJ994,0,IFERROR(BJ994+SUMPRODUCT((AH$4:AH$1569&gt;=BJ$4:BJ$1569)*(AH$4:AH$1569-BJ$4:BJ$1569))/MAX(1,COUNTIF(AH$4:AH$1569,"&lt;"&amp;BJ994+0.01)),BJ994))</f>
        <v/>
      </c>
      <c r="BY994" s="9">
        <f>IF(AI994&gt;=BK994,0,IFERROR(BK994+SUMPRODUCT((AI$4:AI$1569&gt;=BK$4:BK$1569)*(AI$4:AI$1569-BK$4:BK$1569))/MAX(1,COUNTIF(AI$4:AI$1569,"&lt;"&amp;BK994+0.01)),BK994))</f>
        <v/>
      </c>
      <c r="BZ994" s="9">
        <f>IF(AJ994&gt;=BL994,0,IFERROR(BL994+SUMPRODUCT((AJ$4:AJ$1569&gt;=BL$4:BL$1569)*(AJ$4:AJ$1569-BL$4:BL$1569))/MAX(1,COUNTIF(AJ$4:AJ$1569,"&lt;"&amp;BL994+0.01)),BL994))</f>
        <v/>
      </c>
      <c r="CA994" s="9">
        <f>IF(AK994&gt;=BM994,0,IFERROR(BM994+SUMPRODUCT((AK$4:AK$1569&gt;=BM$4:BM$1569)*(AK$4:AK$1569-BM$4:BM$1569))/MAX(1,COUNTIF(AK$4:AK$1569,"&lt;"&amp;BM994+0.01)),BM994))</f>
        <v/>
      </c>
      <c r="CB994" s="9">
        <f>IF(AL994&gt;=BN994,0,IFERROR(BN994+SUMPRODUCT((AL$4:AL$1569&gt;=BN$4:BN$1569)*(AL$4:AL$1569-BN$4:BN$1569))/MAX(1,COUNTIF(AL$4:AL$1569,"&lt;"&amp;BN994+0.01)),BN994))</f>
        <v/>
      </c>
      <c r="CC994" s="5">
        <f>IF(AO994="🟢","VERDE",IF(AO994="🟡","AMARELO",IF(AO994="🟠","VERMELHO",IF(AO994="🔴","VERMELHO","ROXO"))))</f>
        <v/>
      </c>
      <c r="CD994" s="5" t="inlineStr">
        <is>
          <t>🏢 REDES</t>
        </is>
      </c>
      <c r="CE994" s="5" t="inlineStr">
        <is>
          <t>CIA DA SAUDE</t>
        </is>
      </c>
    </row>
    <row r="995">
      <c r="A995" s="5" t="inlineStr">
        <is>
          <t>33210130000108</t>
        </is>
      </c>
      <c r="B995" s="5" t="inlineStr">
        <is>
          <t>CBMT ALIMENTOS IN NATURA LTDA - ME</t>
        </is>
      </c>
      <c r="C995" s="5" t="inlineStr">
        <is>
          <t>06 - INTERNA - CIA DA SAUDE</t>
        </is>
      </c>
      <c r="D995" s="5" t="inlineStr">
        <is>
          <t>JULIO GADRET</t>
        </is>
      </c>
      <c r="E995" s="5" t="inlineStr"/>
      <c r="F995" s="5">
        <f>IFERROR(VLOOKUP(C995,$AS$4:$AT$25,2,FALSE),"")</f>
        <v/>
      </c>
      <c r="G995" s="6">
        <f>IFERROR(VLOOKUP(C995,$AS$4:$AX$25,6,FALSE),"")</f>
        <v/>
      </c>
      <c r="H995" s="5">
        <f>IFERROR(VLOOKUP(C995,$AS$4:$AY$25,7,FALSE),"")</f>
        <v/>
      </c>
      <c r="I995" s="5">
        <f>IFERROR(VLOOKUP(C995,$AS$4:$AZ$25,8,FALSE),"")</f>
        <v/>
      </c>
      <c r="J995" s="7" t="inlineStr">
        <is>
          <t>.</t>
        </is>
      </c>
      <c r="K995" s="5" t="inlineStr">
        <is>
          <t>NACIONAL</t>
        </is>
      </c>
      <c r="L995" s="8" t="n">
        <v>10875</v>
      </c>
      <c r="M995" s="9" t="n">
        <v>729.1666666666666</v>
      </c>
      <c r="N995" s="9" t="n">
        <v>770.8333333333334</v>
      </c>
      <c r="O995" s="9" t="n">
        <v>791.6666666666666</v>
      </c>
      <c r="P995" s="9" t="n">
        <v>833.3333333333334</v>
      </c>
      <c r="Q995" s="9" t="n">
        <v>854.1666666666666</v>
      </c>
      <c r="R995" s="9" t="n">
        <v>895.8333333333334</v>
      </c>
      <c r="S995" s="9" t="n">
        <v>916.6666666666666</v>
      </c>
      <c r="T995" s="9" t="n">
        <v>958.3333333333334</v>
      </c>
      <c r="U995" s="9" t="n">
        <v>979.1666666666666</v>
      </c>
      <c r="V995" s="9" t="n">
        <v>1020.833333333333</v>
      </c>
      <c r="W995" s="9" t="n">
        <v>1041.666666666667</v>
      </c>
      <c r="X995" s="9" t="n">
        <v>1083.333333333333</v>
      </c>
      <c r="Y995" s="7" t="inlineStr">
        <is>
          <t>.</t>
        </is>
      </c>
      <c r="Z995" s="8">
        <f>SUM(AA995:AL995)</f>
        <v/>
      </c>
      <c r="AA995" s="9" t="n">
        <v>0</v>
      </c>
      <c r="AB995" s="9" t="n">
        <v>0</v>
      </c>
      <c r="AC995" s="9" t="n">
        <v>0</v>
      </c>
      <c r="AD995" s="9" t="n">
        <v>0</v>
      </c>
      <c r="AE995" s="9" t="n">
        <v>0</v>
      </c>
      <c r="AF995" s="9" t="n">
        <v>0</v>
      </c>
      <c r="AG995" s="9" t="n">
        <v>0</v>
      </c>
      <c r="AH995" s="9" t="n">
        <v>0</v>
      </c>
      <c r="AI995" s="9" t="n">
        <v>0</v>
      </c>
      <c r="AJ995" s="9" t="n">
        <v>0</v>
      </c>
      <c r="AK995" s="9" t="n">
        <v>0</v>
      </c>
      <c r="AL995" s="9" t="n">
        <v>0</v>
      </c>
      <c r="AM995" s="7" t="inlineStr">
        <is>
          <t>.</t>
        </is>
      </c>
      <c r="AN995" s="6">
        <f>IF(L995=0,0,Z995/L995)</f>
        <v/>
      </c>
      <c r="AO995" s="5">
        <f>IF(AN995="","",IF(AN995&gt;=0.9,"🟢",IF(AN995&gt;=0.7,"🟡",IF(AN995&gt;=0.5,"🟠","🔴"))))</f>
        <v/>
      </c>
      <c r="AP995" s="9">
        <f>IF(L995=0,0,L995-Z995)</f>
        <v/>
      </c>
      <c r="AQ995" s="5">
        <f>IF(Z995=0,"",RANK(Z995,Z$4:Z$1569,0))</f>
        <v/>
      </c>
      <c r="AR995" s="7" t="inlineStr">
        <is>
          <t>.</t>
        </is>
      </c>
      <c r="BA995" s="7" t="inlineStr">
        <is>
          <t>.</t>
        </is>
      </c>
      <c r="BB995" s="9">
        <f>SUM(L$4:L$1569)/COUNTA(A$4:A$1569)</f>
        <v/>
      </c>
      <c r="BC995" s="9">
        <f>SUM(M$4:M$1569)/COUNTA(A$4:A$1569)</f>
        <v/>
      </c>
      <c r="BD995" s="9">
        <f>SUM(N$4:N$1569)/COUNTA(A$4:A$1569)</f>
        <v/>
      </c>
      <c r="BE995" s="9">
        <f>SUM(O$4:O$1569)/COUNTA(A$4:A$1569)</f>
        <v/>
      </c>
      <c r="BF995" s="9">
        <f>SUM(P$4:P$1569)/COUNTA(A$4:A$1569)</f>
        <v/>
      </c>
      <c r="BG995" s="9">
        <f>SUM(Q$4:Q$1569)/COUNTA(A$4:A$1569)</f>
        <v/>
      </c>
      <c r="BH995" s="9">
        <f>SUM(R$4:R$1569)/COUNTA(A$4:A$1569)</f>
        <v/>
      </c>
      <c r="BI995" s="9">
        <f>SUM(S$4:S$1569)/COUNTA(A$4:A$1569)</f>
        <v/>
      </c>
      <c r="BJ995" s="9">
        <f>SUM(T$4:T$1569)/COUNTA(A$4:A$1569)</f>
        <v/>
      </c>
      <c r="BK995" s="9">
        <f>SUM(U$4:U$1569)/COUNTA(A$4:A$1569)</f>
        <v/>
      </c>
      <c r="BL995" s="9">
        <f>SUM(V$4:V$1569)/COUNTA(A$4:A$1569)</f>
        <v/>
      </c>
      <c r="BM995" s="9">
        <f>SUM(W$4:W$1569)/COUNTA(A$4:A$1569)</f>
        <v/>
      </c>
      <c r="BN995" s="9">
        <f>SUM(X$4:X$1569)/COUNTA(A$4:A$1569)</f>
        <v/>
      </c>
      <c r="BO995" s="7" t="inlineStr">
        <is>
          <t>.</t>
        </is>
      </c>
      <c r="BP995" s="9">
        <f>IF(Z995&gt;=BB995,0,IFERROR(BB995+(SUMPRODUCT((Z$4:Z$1569&gt;=BB$4:BB$1569)*(Z$4:Z$1569-BB$4:BB$1569))/MAX(1,COUNTIF(Z$4:Z$1569,"&lt;"&amp;BB995+0.01))),BB995))</f>
        <v/>
      </c>
      <c r="BQ995" s="9">
        <f>IF(AA995&gt;=BC995,0,IFERROR(BC995+SUMPRODUCT((AA$4:AA$1569&gt;=BC$4:BC$1569)*(AA$4:AA$1569-BC$4:BC$1569))/MAX(1,COUNTIF(AA$4:AA$1569,"&lt;"&amp;BC995+0.01)),BC995))</f>
        <v/>
      </c>
      <c r="BR995" s="9">
        <f>IF(AB995&gt;=BD995,0,IFERROR(BD995+SUMPRODUCT((AB$4:AB$1569&gt;=BD$4:BD$1569)*(AB$4:AB$1569-BD$4:BD$1569))/MAX(1,COUNTIF(AB$4:AB$1569,"&lt;"&amp;BD995+0.01)),BD995))</f>
        <v/>
      </c>
      <c r="BS995" s="9">
        <f>IF(AC995&gt;=BE995,0,IFERROR(BE995+SUMPRODUCT((AC$4:AC$1569&gt;=BE$4:BE$1569)*(AC$4:AC$1569-BE$4:BE$1569))/MAX(1,COUNTIF(AC$4:AC$1569,"&lt;"&amp;BE995+0.01)),BE995))</f>
        <v/>
      </c>
      <c r="BT995" s="9">
        <f>IF(AD995&gt;=BF995,0,IFERROR(BF995+SUMPRODUCT((AD$4:AD$1569&gt;=BF$4:BF$1569)*(AD$4:AD$1569-BF$4:BF$1569))/MAX(1,COUNTIF(AD$4:AD$1569,"&lt;"&amp;BF995+0.01)),BF995))</f>
        <v/>
      </c>
      <c r="BU995" s="9">
        <f>IF(AE995&gt;=BG995,0,IFERROR(BG995+SUMPRODUCT((AE$4:AE$1569&gt;=BG$4:BG$1569)*(AE$4:AE$1569-BG$4:BG$1569))/MAX(1,COUNTIF(AE$4:AE$1569,"&lt;"&amp;BG995+0.01)),BG995))</f>
        <v/>
      </c>
      <c r="BV995" s="9">
        <f>IF(AF995&gt;=BH995,0,IFERROR(BH995+SUMPRODUCT((AF$4:AF$1569&gt;=BH$4:BH$1569)*(AF$4:AF$1569-BH$4:BH$1569))/MAX(1,COUNTIF(AF$4:AF$1569,"&lt;"&amp;BH995+0.01)),BH995))</f>
        <v/>
      </c>
      <c r="BW995" s="9">
        <f>IF(AG995&gt;=BI995,0,IFERROR(BI995+SUMPRODUCT((AG$4:AG$1569&gt;=BI$4:BI$1569)*(AG$4:AG$1569-BI$4:BI$1569))/MAX(1,COUNTIF(AG$4:AG$1569,"&lt;"&amp;BI995+0.01)),BI995))</f>
        <v/>
      </c>
      <c r="BX995" s="9">
        <f>IF(AH995&gt;=BJ995,0,IFERROR(BJ995+SUMPRODUCT((AH$4:AH$1569&gt;=BJ$4:BJ$1569)*(AH$4:AH$1569-BJ$4:BJ$1569))/MAX(1,COUNTIF(AH$4:AH$1569,"&lt;"&amp;BJ995+0.01)),BJ995))</f>
        <v/>
      </c>
      <c r="BY995" s="9">
        <f>IF(AI995&gt;=BK995,0,IFERROR(BK995+SUMPRODUCT((AI$4:AI$1569&gt;=BK$4:BK$1569)*(AI$4:AI$1569-BK$4:BK$1569))/MAX(1,COUNTIF(AI$4:AI$1569,"&lt;"&amp;BK995+0.01)),BK995))</f>
        <v/>
      </c>
      <c r="BZ995" s="9">
        <f>IF(AJ995&gt;=BL995,0,IFERROR(BL995+SUMPRODUCT((AJ$4:AJ$1569&gt;=BL$4:BL$1569)*(AJ$4:AJ$1569-BL$4:BL$1569))/MAX(1,COUNTIF(AJ$4:AJ$1569,"&lt;"&amp;BL995+0.01)),BL995))</f>
        <v/>
      </c>
      <c r="CA995" s="9">
        <f>IF(AK995&gt;=BM995,0,IFERROR(BM995+SUMPRODUCT((AK$4:AK$1569&gt;=BM$4:BM$1569)*(AK$4:AK$1569-BM$4:BM$1569))/MAX(1,COUNTIF(AK$4:AK$1569,"&lt;"&amp;BM995+0.01)),BM995))</f>
        <v/>
      </c>
      <c r="CB995" s="9">
        <f>IF(AL995&gt;=BN995,0,IFERROR(BN995+SUMPRODUCT((AL$4:AL$1569&gt;=BN$4:BN$1569)*(AL$4:AL$1569-BN$4:BN$1569))/MAX(1,COUNTIF(AL$4:AL$1569,"&lt;"&amp;BN995+0.01)),BN995))</f>
        <v/>
      </c>
      <c r="CC995" s="5">
        <f>IF(AO995="🟢","VERDE",IF(AO995="🟡","AMARELO",IF(AO995="🟠","VERMELHO",IF(AO995="🔴","VERMELHO","ROXO"))))</f>
        <v/>
      </c>
      <c r="CD995" s="5" t="inlineStr">
        <is>
          <t>🏢 REDES</t>
        </is>
      </c>
      <c r="CE995" s="5" t="inlineStr">
        <is>
          <t>CIA DA SAUDE</t>
        </is>
      </c>
    </row>
    <row r="996">
      <c r="A996" s="5" t="inlineStr">
        <is>
          <t>33228547000106</t>
        </is>
      </c>
      <c r="B996" s="5" t="inlineStr">
        <is>
          <t>EMPORIO QUEBRA-NOZES COMERCIO DE PRODUTO</t>
        </is>
      </c>
      <c r="C996" s="5" t="inlineStr">
        <is>
          <t>06 - SEM GRUPO</t>
        </is>
      </c>
      <c r="D996" s="5" t="inlineStr">
        <is>
          <t>LARISSA PADILHA</t>
        </is>
      </c>
      <c r="E996" s="5" t="inlineStr">
        <is>
          <t>DF</t>
        </is>
      </c>
      <c r="F996" s="5">
        <f>IFERROR(VLOOKUP(C996,$AS$4:$AT$25,2,FALSE),"")</f>
        <v/>
      </c>
      <c r="G996" s="6">
        <f>IFERROR(VLOOKUP(C996,$AS$4:$AX$25,6,FALSE),"")</f>
        <v/>
      </c>
      <c r="H996" s="5">
        <f>IFERROR(VLOOKUP(C996,$AS$4:$AY$25,7,FALSE),"")</f>
        <v/>
      </c>
      <c r="I996" s="5">
        <f>IFERROR(VLOOKUP(C996,$AS$4:$AZ$25,8,FALSE),"")</f>
        <v/>
      </c>
      <c r="J996" s="7" t="inlineStr">
        <is>
          <t>.</t>
        </is>
      </c>
      <c r="K996" s="5" t="inlineStr">
        <is>
          <t>CENTRO OESTE</t>
        </is>
      </c>
      <c r="L996" s="8" t="n">
        <v>1200</v>
      </c>
      <c r="M996" s="9" t="n">
        <v>100</v>
      </c>
      <c r="N996" s="9" t="n">
        <v>100</v>
      </c>
      <c r="O996" s="9" t="n">
        <v>100</v>
      </c>
      <c r="P996" s="9" t="n">
        <v>100</v>
      </c>
      <c r="Q996" s="9" t="n">
        <v>100</v>
      </c>
      <c r="R996" s="9" t="n">
        <v>100</v>
      </c>
      <c r="S996" s="9" t="n">
        <v>100</v>
      </c>
      <c r="T996" s="9" t="n">
        <v>100</v>
      </c>
      <c r="U996" s="9" t="n">
        <v>100</v>
      </c>
      <c r="V996" s="9" t="n">
        <v>100</v>
      </c>
      <c r="W996" s="9" t="n">
        <v>100</v>
      </c>
      <c r="X996" s="9" t="n">
        <v>100</v>
      </c>
      <c r="Y996" s="7" t="inlineStr">
        <is>
          <t>.</t>
        </is>
      </c>
      <c r="Z996" s="8">
        <f>SUM(AA996:AL996)</f>
        <v/>
      </c>
      <c r="AA996" s="9" t="n">
        <v>0</v>
      </c>
      <c r="AB996" s="9" t="n">
        <v>0</v>
      </c>
      <c r="AC996" s="9" t="n">
        <v>0</v>
      </c>
      <c r="AD996" s="9" t="n">
        <v>0</v>
      </c>
      <c r="AE996" s="9" t="n">
        <v>0</v>
      </c>
      <c r="AF996" s="9" t="n">
        <v>0</v>
      </c>
      <c r="AG996" s="9" t="n">
        <v>0</v>
      </c>
      <c r="AH996" s="9" t="n">
        <v>0</v>
      </c>
      <c r="AI996" s="9" t="n">
        <v>0</v>
      </c>
      <c r="AJ996" s="9" t="n">
        <v>0</v>
      </c>
      <c r="AK996" s="9" t="n">
        <v>0</v>
      </c>
      <c r="AL996" s="9" t="n">
        <v>0</v>
      </c>
      <c r="AM996" s="7" t="inlineStr">
        <is>
          <t>.</t>
        </is>
      </c>
      <c r="AN996" s="6">
        <f>IF(L996=0,0,Z996/L996)</f>
        <v/>
      </c>
      <c r="AO996" s="5">
        <f>IF(AN996="","",IF(AN996&gt;=0.9,"🟢",IF(AN996&gt;=0.7,"🟡",IF(AN996&gt;=0.5,"🟠","🔴"))))</f>
        <v/>
      </c>
      <c r="AP996" s="9">
        <f>IF(L996=0,0,L996-Z996)</f>
        <v/>
      </c>
      <c r="AQ996" s="5">
        <f>IF(Z996=0,"",RANK(Z996,Z$4:Z$1569,0))</f>
        <v/>
      </c>
      <c r="AR996" s="7" t="inlineStr">
        <is>
          <t>.</t>
        </is>
      </c>
      <c r="BA996" s="7" t="inlineStr">
        <is>
          <t>.</t>
        </is>
      </c>
      <c r="BB996" s="9">
        <f>SUM(L$4:L$1569)/COUNTA(A$4:A$1569)</f>
        <v/>
      </c>
      <c r="BC996" s="9">
        <f>SUM(M$4:M$1569)/COUNTA(A$4:A$1569)</f>
        <v/>
      </c>
      <c r="BD996" s="9">
        <f>SUM(N$4:N$1569)/COUNTA(A$4:A$1569)</f>
        <v/>
      </c>
      <c r="BE996" s="9">
        <f>SUM(O$4:O$1569)/COUNTA(A$4:A$1569)</f>
        <v/>
      </c>
      <c r="BF996" s="9">
        <f>SUM(P$4:P$1569)/COUNTA(A$4:A$1569)</f>
        <v/>
      </c>
      <c r="BG996" s="9">
        <f>SUM(Q$4:Q$1569)/COUNTA(A$4:A$1569)</f>
        <v/>
      </c>
      <c r="BH996" s="9">
        <f>SUM(R$4:R$1569)/COUNTA(A$4:A$1569)</f>
        <v/>
      </c>
      <c r="BI996" s="9">
        <f>SUM(S$4:S$1569)/COUNTA(A$4:A$1569)</f>
        <v/>
      </c>
      <c r="BJ996" s="9">
        <f>SUM(T$4:T$1569)/COUNTA(A$4:A$1569)</f>
        <v/>
      </c>
      <c r="BK996" s="9">
        <f>SUM(U$4:U$1569)/COUNTA(A$4:A$1569)</f>
        <v/>
      </c>
      <c r="BL996" s="9">
        <f>SUM(V$4:V$1569)/COUNTA(A$4:A$1569)</f>
        <v/>
      </c>
      <c r="BM996" s="9">
        <f>SUM(W$4:W$1569)/COUNTA(A$4:A$1569)</f>
        <v/>
      </c>
      <c r="BN996" s="9">
        <f>SUM(X$4:X$1569)/COUNTA(A$4:A$1569)</f>
        <v/>
      </c>
      <c r="BO996" s="7" t="inlineStr">
        <is>
          <t>.</t>
        </is>
      </c>
      <c r="BP996" s="9">
        <f>IF(Z996&gt;=BB996,0,IFERROR(BB996+(SUMPRODUCT((Z$4:Z$1569&gt;=BB$4:BB$1569)*(Z$4:Z$1569-BB$4:BB$1569))/MAX(1,COUNTIF(Z$4:Z$1569,"&lt;"&amp;BB996+0.01))),BB996))</f>
        <v/>
      </c>
      <c r="BQ996" s="9">
        <f>IF(AA996&gt;=BC996,0,IFERROR(BC996+SUMPRODUCT((AA$4:AA$1569&gt;=BC$4:BC$1569)*(AA$4:AA$1569-BC$4:BC$1569))/MAX(1,COUNTIF(AA$4:AA$1569,"&lt;"&amp;BC996+0.01)),BC996))</f>
        <v/>
      </c>
      <c r="BR996" s="9">
        <f>IF(AB996&gt;=BD996,0,IFERROR(BD996+SUMPRODUCT((AB$4:AB$1569&gt;=BD$4:BD$1569)*(AB$4:AB$1569-BD$4:BD$1569))/MAX(1,COUNTIF(AB$4:AB$1569,"&lt;"&amp;BD996+0.01)),BD996))</f>
        <v/>
      </c>
      <c r="BS996" s="9">
        <f>IF(AC996&gt;=BE996,0,IFERROR(BE996+SUMPRODUCT((AC$4:AC$1569&gt;=BE$4:BE$1569)*(AC$4:AC$1569-BE$4:BE$1569))/MAX(1,COUNTIF(AC$4:AC$1569,"&lt;"&amp;BE996+0.01)),BE996))</f>
        <v/>
      </c>
      <c r="BT996" s="9">
        <f>IF(AD996&gt;=BF996,0,IFERROR(BF996+SUMPRODUCT((AD$4:AD$1569&gt;=BF$4:BF$1569)*(AD$4:AD$1569-BF$4:BF$1569))/MAX(1,COUNTIF(AD$4:AD$1569,"&lt;"&amp;BF996+0.01)),BF996))</f>
        <v/>
      </c>
      <c r="BU996" s="9">
        <f>IF(AE996&gt;=BG996,0,IFERROR(BG996+SUMPRODUCT((AE$4:AE$1569&gt;=BG$4:BG$1569)*(AE$4:AE$1569-BG$4:BG$1569))/MAX(1,COUNTIF(AE$4:AE$1569,"&lt;"&amp;BG996+0.01)),BG996))</f>
        <v/>
      </c>
      <c r="BV996" s="9">
        <f>IF(AF996&gt;=BH996,0,IFERROR(BH996+SUMPRODUCT((AF$4:AF$1569&gt;=BH$4:BH$1569)*(AF$4:AF$1569-BH$4:BH$1569))/MAX(1,COUNTIF(AF$4:AF$1569,"&lt;"&amp;BH996+0.01)),BH996))</f>
        <v/>
      </c>
      <c r="BW996" s="9">
        <f>IF(AG996&gt;=BI996,0,IFERROR(BI996+SUMPRODUCT((AG$4:AG$1569&gt;=BI$4:BI$1569)*(AG$4:AG$1569-BI$4:BI$1569))/MAX(1,COUNTIF(AG$4:AG$1569,"&lt;"&amp;BI996+0.01)),BI996))</f>
        <v/>
      </c>
      <c r="BX996" s="9">
        <f>IF(AH996&gt;=BJ996,0,IFERROR(BJ996+SUMPRODUCT((AH$4:AH$1569&gt;=BJ$4:BJ$1569)*(AH$4:AH$1569-BJ$4:BJ$1569))/MAX(1,COUNTIF(AH$4:AH$1569,"&lt;"&amp;BJ996+0.01)),BJ996))</f>
        <v/>
      </c>
      <c r="BY996" s="9">
        <f>IF(AI996&gt;=BK996,0,IFERROR(BK996+SUMPRODUCT((AI$4:AI$1569&gt;=BK$4:BK$1569)*(AI$4:AI$1569-BK$4:BK$1569))/MAX(1,COUNTIF(AI$4:AI$1569,"&lt;"&amp;BK996+0.01)),BK996))</f>
        <v/>
      </c>
      <c r="BZ996" s="9">
        <f>IF(AJ996&gt;=BL996,0,IFERROR(BL996+SUMPRODUCT((AJ$4:AJ$1569&gt;=BL$4:BL$1569)*(AJ$4:AJ$1569-BL$4:BL$1569))/MAX(1,COUNTIF(AJ$4:AJ$1569,"&lt;"&amp;BL996+0.01)),BL996))</f>
        <v/>
      </c>
      <c r="CA996" s="9">
        <f>IF(AK996&gt;=BM996,0,IFERROR(BM996+SUMPRODUCT((AK$4:AK$1569&gt;=BM$4:BM$1569)*(AK$4:AK$1569-BM$4:BM$1569))/MAX(1,COUNTIF(AK$4:AK$1569,"&lt;"&amp;BM996+0.01)),BM996))</f>
        <v/>
      </c>
      <c r="CB996" s="9">
        <f>IF(AL996&gt;=BN996,0,IFERROR(BN996+SUMPRODUCT((AL$4:AL$1569&gt;=BN$4:BN$1569)*(AL$4:AL$1569-BN$4:BN$1569))/MAX(1,COUNTIF(AL$4:AL$1569,"&lt;"&amp;BN996+0.01)),BN996))</f>
        <v/>
      </c>
      <c r="CC996" s="5">
        <f>IF(AO996="🟢","VERDE",IF(AO996="🟡","AMARELO",IF(AO996="🟠","VERMELHO",IF(AO996="🔴","VERMELHO","ROXO"))))</f>
        <v/>
      </c>
      <c r="CD996" s="5" t="inlineStr">
        <is>
          <t>🌎 REGIÕES</t>
        </is>
      </c>
      <c r="CE996" s="5" t="inlineStr">
        <is>
          <t>SEM REDE</t>
        </is>
      </c>
    </row>
    <row r="997">
      <c r="A997" s="5" t="inlineStr">
        <is>
          <t>33239853000130</t>
        </is>
      </c>
      <c r="B997" s="5" t="inlineStr">
        <is>
          <t>DDJ CAFETERIA E COMERCIO DE PRODUTOS NAT</t>
        </is>
      </c>
      <c r="C997" s="5" t="inlineStr">
        <is>
          <t>06 - INTERNA - DIVINA TERRA</t>
        </is>
      </c>
      <c r="D997" s="5" t="inlineStr">
        <is>
          <t>DAIANE STAVICKI</t>
        </is>
      </c>
      <c r="E997" s="5" t="inlineStr"/>
      <c r="F997" s="5">
        <f>IFERROR(VLOOKUP(C997,$AS$4:$AT$25,2,FALSE),"")</f>
        <v/>
      </c>
      <c r="G997" s="6">
        <f>IFERROR(VLOOKUP(C997,$AS$4:$AX$25,6,FALSE),"")</f>
        <v/>
      </c>
      <c r="H997" s="5">
        <f>IFERROR(VLOOKUP(C997,$AS$4:$AY$25,7,FALSE),"")</f>
        <v/>
      </c>
      <c r="I997" s="5">
        <f>IFERROR(VLOOKUP(C997,$AS$4:$AZ$25,8,FALSE),"")</f>
        <v/>
      </c>
      <c r="J997" s="7" t="inlineStr">
        <is>
          <t>.</t>
        </is>
      </c>
      <c r="K997" s="5" t="inlineStr">
        <is>
          <t>NACIONAL</t>
        </is>
      </c>
      <c r="L997" s="8" t="n">
        <v>6566.037735849057</v>
      </c>
      <c r="M997" s="9" t="n">
        <v>452.8301886792453</v>
      </c>
      <c r="N997" s="9" t="n">
        <v>481.1320754716981</v>
      </c>
      <c r="O997" s="9" t="n">
        <v>481.1320754716981</v>
      </c>
      <c r="P997" s="9" t="n">
        <v>509.4339622641509</v>
      </c>
      <c r="Q997" s="9" t="n">
        <v>509.4339622641509</v>
      </c>
      <c r="R997" s="9" t="n">
        <v>537.7358490566038</v>
      </c>
      <c r="S997" s="9" t="n">
        <v>566.0377358490566</v>
      </c>
      <c r="T997" s="9" t="n">
        <v>566.0377358490566</v>
      </c>
      <c r="U997" s="9" t="n">
        <v>594.3396226415094</v>
      </c>
      <c r="V997" s="9" t="n">
        <v>594.3396226415094</v>
      </c>
      <c r="W997" s="9" t="n">
        <v>622.6415094339623</v>
      </c>
      <c r="X997" s="9" t="n">
        <v>650.9433962264151</v>
      </c>
      <c r="Y997" s="7" t="inlineStr">
        <is>
          <t>.</t>
        </is>
      </c>
      <c r="Z997" s="8">
        <f>SUM(AA997:AL997)</f>
        <v/>
      </c>
      <c r="AA997" s="9" t="n">
        <v>0</v>
      </c>
      <c r="AB997" s="9" t="n">
        <v>0</v>
      </c>
      <c r="AC997" s="9" t="n">
        <v>0</v>
      </c>
      <c r="AD997" s="9" t="n">
        <v>0</v>
      </c>
      <c r="AE997" s="9" t="n">
        <v>0</v>
      </c>
      <c r="AF997" s="9" t="n">
        <v>0</v>
      </c>
      <c r="AG997" s="9" t="n">
        <v>0</v>
      </c>
      <c r="AH997" s="9" t="n">
        <v>0</v>
      </c>
      <c r="AI997" s="9" t="n">
        <v>0</v>
      </c>
      <c r="AJ997" s="9" t="n">
        <v>0</v>
      </c>
      <c r="AK997" s="9" t="n">
        <v>0</v>
      </c>
      <c r="AL997" s="9" t="n">
        <v>0</v>
      </c>
      <c r="AM997" s="7" t="inlineStr">
        <is>
          <t>.</t>
        </is>
      </c>
      <c r="AN997" s="6">
        <f>IF(L997=0,0,Z997/L997)</f>
        <v/>
      </c>
      <c r="AO997" s="5">
        <f>IF(AN997="","",IF(AN997&gt;=0.9,"🟢",IF(AN997&gt;=0.7,"🟡",IF(AN997&gt;=0.5,"🟠","🔴"))))</f>
        <v/>
      </c>
      <c r="AP997" s="9">
        <f>IF(L997=0,0,L997-Z997)</f>
        <v/>
      </c>
      <c r="AQ997" s="5">
        <f>IF(Z997=0,"",RANK(Z997,Z$4:Z$1569,0))</f>
        <v/>
      </c>
      <c r="AR997" s="7" t="inlineStr">
        <is>
          <t>.</t>
        </is>
      </c>
      <c r="BA997" s="7" t="inlineStr">
        <is>
          <t>.</t>
        </is>
      </c>
      <c r="BB997" s="9">
        <f>SUM(L$4:L$1569)/COUNTA(A$4:A$1569)</f>
        <v/>
      </c>
      <c r="BC997" s="9">
        <f>SUM(M$4:M$1569)/COUNTA(A$4:A$1569)</f>
        <v/>
      </c>
      <c r="BD997" s="9">
        <f>SUM(N$4:N$1569)/COUNTA(A$4:A$1569)</f>
        <v/>
      </c>
      <c r="BE997" s="9">
        <f>SUM(O$4:O$1569)/COUNTA(A$4:A$1569)</f>
        <v/>
      </c>
      <c r="BF997" s="9">
        <f>SUM(P$4:P$1569)/COUNTA(A$4:A$1569)</f>
        <v/>
      </c>
      <c r="BG997" s="9">
        <f>SUM(Q$4:Q$1569)/COUNTA(A$4:A$1569)</f>
        <v/>
      </c>
      <c r="BH997" s="9">
        <f>SUM(R$4:R$1569)/COUNTA(A$4:A$1569)</f>
        <v/>
      </c>
      <c r="BI997" s="9">
        <f>SUM(S$4:S$1569)/COUNTA(A$4:A$1569)</f>
        <v/>
      </c>
      <c r="BJ997" s="9">
        <f>SUM(T$4:T$1569)/COUNTA(A$4:A$1569)</f>
        <v/>
      </c>
      <c r="BK997" s="9">
        <f>SUM(U$4:U$1569)/COUNTA(A$4:A$1569)</f>
        <v/>
      </c>
      <c r="BL997" s="9">
        <f>SUM(V$4:V$1569)/COUNTA(A$4:A$1569)</f>
        <v/>
      </c>
      <c r="BM997" s="9">
        <f>SUM(W$4:W$1569)/COUNTA(A$4:A$1569)</f>
        <v/>
      </c>
      <c r="BN997" s="9">
        <f>SUM(X$4:X$1569)/COUNTA(A$4:A$1569)</f>
        <v/>
      </c>
      <c r="BO997" s="7" t="inlineStr">
        <is>
          <t>.</t>
        </is>
      </c>
      <c r="BP997" s="9">
        <f>IF(Z997&gt;=BB997,0,IFERROR(BB997+(SUMPRODUCT((Z$4:Z$1569&gt;=BB$4:BB$1569)*(Z$4:Z$1569-BB$4:BB$1569))/MAX(1,COUNTIF(Z$4:Z$1569,"&lt;"&amp;BB997+0.01))),BB997))</f>
        <v/>
      </c>
      <c r="BQ997" s="9">
        <f>IF(AA997&gt;=BC997,0,IFERROR(BC997+SUMPRODUCT((AA$4:AA$1569&gt;=BC$4:BC$1569)*(AA$4:AA$1569-BC$4:BC$1569))/MAX(1,COUNTIF(AA$4:AA$1569,"&lt;"&amp;BC997+0.01)),BC997))</f>
        <v/>
      </c>
      <c r="BR997" s="9">
        <f>IF(AB997&gt;=BD997,0,IFERROR(BD997+SUMPRODUCT((AB$4:AB$1569&gt;=BD$4:BD$1569)*(AB$4:AB$1569-BD$4:BD$1569))/MAX(1,COUNTIF(AB$4:AB$1569,"&lt;"&amp;BD997+0.01)),BD997))</f>
        <v/>
      </c>
      <c r="BS997" s="9">
        <f>IF(AC997&gt;=BE997,0,IFERROR(BE997+SUMPRODUCT((AC$4:AC$1569&gt;=BE$4:BE$1569)*(AC$4:AC$1569-BE$4:BE$1569))/MAX(1,COUNTIF(AC$4:AC$1569,"&lt;"&amp;BE997+0.01)),BE997))</f>
        <v/>
      </c>
      <c r="BT997" s="9">
        <f>IF(AD997&gt;=BF997,0,IFERROR(BF997+SUMPRODUCT((AD$4:AD$1569&gt;=BF$4:BF$1569)*(AD$4:AD$1569-BF$4:BF$1569))/MAX(1,COUNTIF(AD$4:AD$1569,"&lt;"&amp;BF997+0.01)),BF997))</f>
        <v/>
      </c>
      <c r="BU997" s="9">
        <f>IF(AE997&gt;=BG997,0,IFERROR(BG997+SUMPRODUCT((AE$4:AE$1569&gt;=BG$4:BG$1569)*(AE$4:AE$1569-BG$4:BG$1569))/MAX(1,COUNTIF(AE$4:AE$1569,"&lt;"&amp;BG997+0.01)),BG997))</f>
        <v/>
      </c>
      <c r="BV997" s="9">
        <f>IF(AF997&gt;=BH997,0,IFERROR(BH997+SUMPRODUCT((AF$4:AF$1569&gt;=BH$4:BH$1569)*(AF$4:AF$1569-BH$4:BH$1569))/MAX(1,COUNTIF(AF$4:AF$1569,"&lt;"&amp;BH997+0.01)),BH997))</f>
        <v/>
      </c>
      <c r="BW997" s="9">
        <f>IF(AG997&gt;=BI997,0,IFERROR(BI997+SUMPRODUCT((AG$4:AG$1569&gt;=BI$4:BI$1569)*(AG$4:AG$1569-BI$4:BI$1569))/MAX(1,COUNTIF(AG$4:AG$1569,"&lt;"&amp;BI997+0.01)),BI997))</f>
        <v/>
      </c>
      <c r="BX997" s="9">
        <f>IF(AH997&gt;=BJ997,0,IFERROR(BJ997+SUMPRODUCT((AH$4:AH$1569&gt;=BJ$4:BJ$1569)*(AH$4:AH$1569-BJ$4:BJ$1569))/MAX(1,COUNTIF(AH$4:AH$1569,"&lt;"&amp;BJ997+0.01)),BJ997))</f>
        <v/>
      </c>
      <c r="BY997" s="9">
        <f>IF(AI997&gt;=BK997,0,IFERROR(BK997+SUMPRODUCT((AI$4:AI$1569&gt;=BK$4:BK$1569)*(AI$4:AI$1569-BK$4:BK$1569))/MAX(1,COUNTIF(AI$4:AI$1569,"&lt;"&amp;BK997+0.01)),BK997))</f>
        <v/>
      </c>
      <c r="BZ997" s="9">
        <f>IF(AJ997&gt;=BL997,0,IFERROR(BL997+SUMPRODUCT((AJ$4:AJ$1569&gt;=BL$4:BL$1569)*(AJ$4:AJ$1569-BL$4:BL$1569))/MAX(1,COUNTIF(AJ$4:AJ$1569,"&lt;"&amp;BL997+0.01)),BL997))</f>
        <v/>
      </c>
      <c r="CA997" s="9">
        <f>IF(AK997&gt;=BM997,0,IFERROR(BM997+SUMPRODUCT((AK$4:AK$1569&gt;=BM$4:BM$1569)*(AK$4:AK$1569-BM$4:BM$1569))/MAX(1,COUNTIF(AK$4:AK$1569,"&lt;"&amp;BM997+0.01)),BM997))</f>
        <v/>
      </c>
      <c r="CB997" s="9">
        <f>IF(AL997&gt;=BN997,0,IFERROR(BN997+SUMPRODUCT((AL$4:AL$1569&gt;=BN$4:BN$1569)*(AL$4:AL$1569-BN$4:BN$1569))/MAX(1,COUNTIF(AL$4:AL$1569,"&lt;"&amp;BN997+0.01)),BN997))</f>
        <v/>
      </c>
      <c r="CC997" s="5">
        <f>IF(AO997="🟢","VERDE",IF(AO997="🟡","AMARELO",IF(AO997="🟠","VERMELHO",IF(AO997="🔴","VERMELHO","ROXO"))))</f>
        <v/>
      </c>
      <c r="CD997" s="5" t="inlineStr">
        <is>
          <t>🏢 REDES</t>
        </is>
      </c>
      <c r="CE997" s="5" t="inlineStr">
        <is>
          <t>DIVINA TERRA</t>
        </is>
      </c>
    </row>
    <row r="998">
      <c r="A998" s="5" t="inlineStr">
        <is>
          <t>33252395000179</t>
        </is>
      </c>
      <c r="B998" s="5" t="inlineStr">
        <is>
          <t>MERCEARIA IMPERIAL COMERCIO DE ALIMENTOS</t>
        </is>
      </c>
      <c r="C998" s="5" t="inlineStr">
        <is>
          <t>06 - SEM GRUPO</t>
        </is>
      </c>
      <c r="D998" s="5" t="inlineStr">
        <is>
          <t>HEMANUELE DITZEL (MANU)</t>
        </is>
      </c>
      <c r="E998" s="5" t="inlineStr">
        <is>
          <t>PR</t>
        </is>
      </c>
      <c r="F998" s="5">
        <f>IFERROR(VLOOKUP(C998,$AS$4:$AT$25,2,FALSE),"")</f>
        <v/>
      </c>
      <c r="G998" s="6">
        <f>IFERROR(VLOOKUP(C998,$AS$4:$AX$25,6,FALSE),"")</f>
        <v/>
      </c>
      <c r="H998" s="5">
        <f>IFERROR(VLOOKUP(C998,$AS$4:$AY$25,7,FALSE),"")</f>
        <v/>
      </c>
      <c r="I998" s="5">
        <f>IFERROR(VLOOKUP(C998,$AS$4:$AZ$25,8,FALSE),"")</f>
        <v/>
      </c>
      <c r="J998" s="7" t="inlineStr">
        <is>
          <t>.</t>
        </is>
      </c>
      <c r="K998" s="5" t="inlineStr">
        <is>
          <t>SUL</t>
        </is>
      </c>
      <c r="L998" s="8" t="n">
        <v>1613.793103448276</v>
      </c>
      <c r="M998" s="9" t="n">
        <v>124.1379310344828</v>
      </c>
      <c r="N998" s="9" t="n">
        <v>124.1379310344828</v>
      </c>
      <c r="O998" s="9" t="n">
        <v>129.3103448275862</v>
      </c>
      <c r="P998" s="9" t="n">
        <v>129.3103448275862</v>
      </c>
      <c r="Q998" s="9" t="n">
        <v>129.3103448275862</v>
      </c>
      <c r="R998" s="9" t="n">
        <v>134.4827586206897</v>
      </c>
      <c r="S998" s="9" t="n">
        <v>134.4827586206897</v>
      </c>
      <c r="T998" s="9" t="n">
        <v>139.6551724137931</v>
      </c>
      <c r="U998" s="9" t="n">
        <v>139.6551724137931</v>
      </c>
      <c r="V998" s="9" t="n">
        <v>139.6551724137931</v>
      </c>
      <c r="W998" s="9" t="n">
        <v>144.8275862068965</v>
      </c>
      <c r="X998" s="9" t="n">
        <v>144.8275862068965</v>
      </c>
      <c r="Y998" s="7" t="inlineStr">
        <is>
          <t>.</t>
        </is>
      </c>
      <c r="Z998" s="8">
        <f>SUM(AA998:AL998)</f>
        <v/>
      </c>
      <c r="AA998" s="9" t="n">
        <v>0</v>
      </c>
      <c r="AB998" s="9" t="n">
        <v>0</v>
      </c>
      <c r="AC998" s="9" t="n">
        <v>0</v>
      </c>
      <c r="AD998" s="9" t="n">
        <v>0</v>
      </c>
      <c r="AE998" s="9" t="n">
        <v>0</v>
      </c>
      <c r="AF998" s="9" t="n">
        <v>0</v>
      </c>
      <c r="AG998" s="9" t="n">
        <v>0</v>
      </c>
      <c r="AH998" s="9" t="n">
        <v>0</v>
      </c>
      <c r="AI998" s="9" t="n">
        <v>0</v>
      </c>
      <c r="AJ998" s="9" t="n">
        <v>0</v>
      </c>
      <c r="AK998" s="9" t="n">
        <v>0</v>
      </c>
      <c r="AL998" s="9" t="n">
        <v>0</v>
      </c>
      <c r="AM998" s="7" t="inlineStr">
        <is>
          <t>.</t>
        </is>
      </c>
      <c r="AN998" s="6">
        <f>IF(L998=0,0,Z998/L998)</f>
        <v/>
      </c>
      <c r="AO998" s="5">
        <f>IF(AN998="","",IF(AN998&gt;=0.9,"🟢",IF(AN998&gt;=0.7,"🟡",IF(AN998&gt;=0.5,"🟠","🔴"))))</f>
        <v/>
      </c>
      <c r="AP998" s="9">
        <f>IF(L998=0,0,L998-Z998)</f>
        <v/>
      </c>
      <c r="AQ998" s="5">
        <f>IF(Z998=0,"",RANK(Z998,Z$4:Z$1569,0))</f>
        <v/>
      </c>
      <c r="AR998" s="7" t="inlineStr">
        <is>
          <t>.</t>
        </is>
      </c>
      <c r="BA998" s="7" t="inlineStr">
        <is>
          <t>.</t>
        </is>
      </c>
      <c r="BB998" s="9">
        <f>SUM(L$4:L$1569)/COUNTA(A$4:A$1569)</f>
        <v/>
      </c>
      <c r="BC998" s="9">
        <f>SUM(M$4:M$1569)/COUNTA(A$4:A$1569)</f>
        <v/>
      </c>
      <c r="BD998" s="9">
        <f>SUM(N$4:N$1569)/COUNTA(A$4:A$1569)</f>
        <v/>
      </c>
      <c r="BE998" s="9">
        <f>SUM(O$4:O$1569)/COUNTA(A$4:A$1569)</f>
        <v/>
      </c>
      <c r="BF998" s="9">
        <f>SUM(P$4:P$1569)/COUNTA(A$4:A$1569)</f>
        <v/>
      </c>
      <c r="BG998" s="9">
        <f>SUM(Q$4:Q$1569)/COUNTA(A$4:A$1569)</f>
        <v/>
      </c>
      <c r="BH998" s="9">
        <f>SUM(R$4:R$1569)/COUNTA(A$4:A$1569)</f>
        <v/>
      </c>
      <c r="BI998" s="9">
        <f>SUM(S$4:S$1569)/COUNTA(A$4:A$1569)</f>
        <v/>
      </c>
      <c r="BJ998" s="9">
        <f>SUM(T$4:T$1569)/COUNTA(A$4:A$1569)</f>
        <v/>
      </c>
      <c r="BK998" s="9">
        <f>SUM(U$4:U$1569)/COUNTA(A$4:A$1569)</f>
        <v/>
      </c>
      <c r="BL998" s="9">
        <f>SUM(V$4:V$1569)/COUNTA(A$4:A$1569)</f>
        <v/>
      </c>
      <c r="BM998" s="9">
        <f>SUM(W$4:W$1569)/COUNTA(A$4:A$1569)</f>
        <v/>
      </c>
      <c r="BN998" s="9">
        <f>SUM(X$4:X$1569)/COUNTA(A$4:A$1569)</f>
        <v/>
      </c>
      <c r="BO998" s="7" t="inlineStr">
        <is>
          <t>.</t>
        </is>
      </c>
      <c r="BP998" s="9">
        <f>IF(Z998&gt;=BB998,0,IFERROR(BB998+(SUMPRODUCT((Z$4:Z$1569&gt;=BB$4:BB$1569)*(Z$4:Z$1569-BB$4:BB$1569))/MAX(1,COUNTIF(Z$4:Z$1569,"&lt;"&amp;BB998+0.01))),BB998))</f>
        <v/>
      </c>
      <c r="BQ998" s="9">
        <f>IF(AA998&gt;=BC998,0,IFERROR(BC998+SUMPRODUCT((AA$4:AA$1569&gt;=BC$4:BC$1569)*(AA$4:AA$1569-BC$4:BC$1569))/MAX(1,COUNTIF(AA$4:AA$1569,"&lt;"&amp;BC998+0.01)),BC998))</f>
        <v/>
      </c>
      <c r="BR998" s="9">
        <f>IF(AB998&gt;=BD998,0,IFERROR(BD998+SUMPRODUCT((AB$4:AB$1569&gt;=BD$4:BD$1569)*(AB$4:AB$1569-BD$4:BD$1569))/MAX(1,COUNTIF(AB$4:AB$1569,"&lt;"&amp;BD998+0.01)),BD998))</f>
        <v/>
      </c>
      <c r="BS998" s="9">
        <f>IF(AC998&gt;=BE998,0,IFERROR(BE998+SUMPRODUCT((AC$4:AC$1569&gt;=BE$4:BE$1569)*(AC$4:AC$1569-BE$4:BE$1569))/MAX(1,COUNTIF(AC$4:AC$1569,"&lt;"&amp;BE998+0.01)),BE998))</f>
        <v/>
      </c>
      <c r="BT998" s="9">
        <f>IF(AD998&gt;=BF998,0,IFERROR(BF998+SUMPRODUCT((AD$4:AD$1569&gt;=BF$4:BF$1569)*(AD$4:AD$1569-BF$4:BF$1569))/MAX(1,COUNTIF(AD$4:AD$1569,"&lt;"&amp;BF998+0.01)),BF998))</f>
        <v/>
      </c>
      <c r="BU998" s="9">
        <f>IF(AE998&gt;=BG998,0,IFERROR(BG998+SUMPRODUCT((AE$4:AE$1569&gt;=BG$4:BG$1569)*(AE$4:AE$1569-BG$4:BG$1569))/MAX(1,COUNTIF(AE$4:AE$1569,"&lt;"&amp;BG998+0.01)),BG998))</f>
        <v/>
      </c>
      <c r="BV998" s="9">
        <f>IF(AF998&gt;=BH998,0,IFERROR(BH998+SUMPRODUCT((AF$4:AF$1569&gt;=BH$4:BH$1569)*(AF$4:AF$1569-BH$4:BH$1569))/MAX(1,COUNTIF(AF$4:AF$1569,"&lt;"&amp;BH998+0.01)),BH998))</f>
        <v/>
      </c>
      <c r="BW998" s="9">
        <f>IF(AG998&gt;=BI998,0,IFERROR(BI998+SUMPRODUCT((AG$4:AG$1569&gt;=BI$4:BI$1569)*(AG$4:AG$1569-BI$4:BI$1569))/MAX(1,COUNTIF(AG$4:AG$1569,"&lt;"&amp;BI998+0.01)),BI998))</f>
        <v/>
      </c>
      <c r="BX998" s="9">
        <f>IF(AH998&gt;=BJ998,0,IFERROR(BJ998+SUMPRODUCT((AH$4:AH$1569&gt;=BJ$4:BJ$1569)*(AH$4:AH$1569-BJ$4:BJ$1569))/MAX(1,COUNTIF(AH$4:AH$1569,"&lt;"&amp;BJ998+0.01)),BJ998))</f>
        <v/>
      </c>
      <c r="BY998" s="9">
        <f>IF(AI998&gt;=BK998,0,IFERROR(BK998+SUMPRODUCT((AI$4:AI$1569&gt;=BK$4:BK$1569)*(AI$4:AI$1569-BK$4:BK$1569))/MAX(1,COUNTIF(AI$4:AI$1569,"&lt;"&amp;BK998+0.01)),BK998))</f>
        <v/>
      </c>
      <c r="BZ998" s="9">
        <f>IF(AJ998&gt;=BL998,0,IFERROR(BL998+SUMPRODUCT((AJ$4:AJ$1569&gt;=BL$4:BL$1569)*(AJ$4:AJ$1569-BL$4:BL$1569))/MAX(1,COUNTIF(AJ$4:AJ$1569,"&lt;"&amp;BL998+0.01)),BL998))</f>
        <v/>
      </c>
      <c r="CA998" s="9">
        <f>IF(AK998&gt;=BM998,0,IFERROR(BM998+SUMPRODUCT((AK$4:AK$1569&gt;=BM$4:BM$1569)*(AK$4:AK$1569-BM$4:BM$1569))/MAX(1,COUNTIF(AK$4:AK$1569,"&lt;"&amp;BM998+0.01)),BM998))</f>
        <v/>
      </c>
      <c r="CB998" s="9">
        <f>IF(AL998&gt;=BN998,0,IFERROR(BN998+SUMPRODUCT((AL$4:AL$1569&gt;=BN$4:BN$1569)*(AL$4:AL$1569-BN$4:BN$1569))/MAX(1,COUNTIF(AL$4:AL$1569,"&lt;"&amp;BN998+0.01)),BN998))</f>
        <v/>
      </c>
      <c r="CC998" s="5">
        <f>IF(AO998="🟢","VERDE",IF(AO998="🟡","AMARELO",IF(AO998="🟠","VERMELHO",IF(AO998="🔴","VERMELHO","ROXO"))))</f>
        <v/>
      </c>
      <c r="CD998" s="5" t="inlineStr">
        <is>
          <t>🌎 REGIÕES</t>
        </is>
      </c>
      <c r="CE998" s="5" t="inlineStr">
        <is>
          <t>SEM REDE</t>
        </is>
      </c>
    </row>
    <row r="999">
      <c r="A999" s="5" t="inlineStr">
        <is>
          <t>33374030000117</t>
        </is>
      </c>
      <c r="B999" s="5" t="inlineStr">
        <is>
          <t>WEILA GABRIELA DIAS CATARINO FERREIRA 01</t>
        </is>
      </c>
      <c r="C999" s="5" t="inlineStr">
        <is>
          <t>06 - SEM GRUPO</t>
        </is>
      </c>
      <c r="D999" s="5" t="inlineStr">
        <is>
          <t>LARISSA PADILHA</t>
        </is>
      </c>
      <c r="E999" s="5" t="inlineStr">
        <is>
          <t>GO</t>
        </is>
      </c>
      <c r="F999" s="5">
        <f>IFERROR(VLOOKUP(C999,$AS$4:$AT$25,2,FALSE),"")</f>
        <v/>
      </c>
      <c r="G999" s="6">
        <f>IFERROR(VLOOKUP(C999,$AS$4:$AX$25,6,FALSE),"")</f>
        <v/>
      </c>
      <c r="H999" s="5">
        <f>IFERROR(VLOOKUP(C999,$AS$4:$AY$25,7,FALSE),"")</f>
        <v/>
      </c>
      <c r="I999" s="5">
        <f>IFERROR(VLOOKUP(C999,$AS$4:$AZ$25,8,FALSE),"")</f>
        <v/>
      </c>
      <c r="J999" s="7" t="inlineStr">
        <is>
          <t>.</t>
        </is>
      </c>
      <c r="K999" s="5" t="inlineStr">
        <is>
          <t>CENTRO OESTE</t>
        </is>
      </c>
      <c r="L999" s="8" t="n">
        <v>1494.339622641509</v>
      </c>
      <c r="M999" s="9" t="n">
        <v>124.5283018867924</v>
      </c>
      <c r="N999" s="9" t="n">
        <v>124.5283018867924</v>
      </c>
      <c r="O999" s="9" t="n">
        <v>124.5283018867924</v>
      </c>
      <c r="P999" s="9" t="n">
        <v>124.5283018867924</v>
      </c>
      <c r="Q999" s="9" t="n">
        <v>124.5283018867924</v>
      </c>
      <c r="R999" s="9" t="n">
        <v>124.5283018867924</v>
      </c>
      <c r="S999" s="9" t="n">
        <v>124.5283018867924</v>
      </c>
      <c r="T999" s="9" t="n">
        <v>124.5283018867924</v>
      </c>
      <c r="U999" s="9" t="n">
        <v>124.5283018867924</v>
      </c>
      <c r="V999" s="9" t="n">
        <v>124.5283018867924</v>
      </c>
      <c r="W999" s="9" t="n">
        <v>124.5283018867924</v>
      </c>
      <c r="X999" s="9" t="n">
        <v>124.5283018867924</v>
      </c>
      <c r="Y999" s="7" t="inlineStr">
        <is>
          <t>.</t>
        </is>
      </c>
      <c r="Z999" s="8">
        <f>SUM(AA999:AL999)</f>
        <v/>
      </c>
      <c r="AA999" s="9" t="n">
        <v>0</v>
      </c>
      <c r="AB999" s="9" t="n">
        <v>0</v>
      </c>
      <c r="AC999" s="9" t="n">
        <v>0</v>
      </c>
      <c r="AD999" s="9" t="n">
        <v>0</v>
      </c>
      <c r="AE999" s="9" t="n">
        <v>0</v>
      </c>
      <c r="AF999" s="9" t="n">
        <v>0</v>
      </c>
      <c r="AG999" s="9" t="n">
        <v>0</v>
      </c>
      <c r="AH999" s="9" t="n">
        <v>0</v>
      </c>
      <c r="AI999" s="9" t="n">
        <v>0</v>
      </c>
      <c r="AJ999" s="9" t="n">
        <v>0</v>
      </c>
      <c r="AK999" s="9" t="n">
        <v>0</v>
      </c>
      <c r="AL999" s="9" t="n">
        <v>0</v>
      </c>
      <c r="AM999" s="7" t="inlineStr">
        <is>
          <t>.</t>
        </is>
      </c>
      <c r="AN999" s="6">
        <f>IF(L999=0,0,Z999/L999)</f>
        <v/>
      </c>
      <c r="AO999" s="5">
        <f>IF(AN999="","",IF(AN999&gt;=0.9,"🟢",IF(AN999&gt;=0.7,"🟡",IF(AN999&gt;=0.5,"🟠","🔴"))))</f>
        <v/>
      </c>
      <c r="AP999" s="9">
        <f>IF(L999=0,0,L999-Z999)</f>
        <v/>
      </c>
      <c r="AQ999" s="5">
        <f>IF(Z999=0,"",RANK(Z999,Z$4:Z$1569,0))</f>
        <v/>
      </c>
      <c r="AR999" s="7" t="inlineStr">
        <is>
          <t>.</t>
        </is>
      </c>
      <c r="BA999" s="7" t="inlineStr">
        <is>
          <t>.</t>
        </is>
      </c>
      <c r="BB999" s="9">
        <f>SUM(L$4:L$1569)/COUNTA(A$4:A$1569)</f>
        <v/>
      </c>
      <c r="BC999" s="9">
        <f>SUM(M$4:M$1569)/COUNTA(A$4:A$1569)</f>
        <v/>
      </c>
      <c r="BD999" s="9">
        <f>SUM(N$4:N$1569)/COUNTA(A$4:A$1569)</f>
        <v/>
      </c>
      <c r="BE999" s="9">
        <f>SUM(O$4:O$1569)/COUNTA(A$4:A$1569)</f>
        <v/>
      </c>
      <c r="BF999" s="9">
        <f>SUM(P$4:P$1569)/COUNTA(A$4:A$1569)</f>
        <v/>
      </c>
      <c r="BG999" s="9">
        <f>SUM(Q$4:Q$1569)/COUNTA(A$4:A$1569)</f>
        <v/>
      </c>
      <c r="BH999" s="9">
        <f>SUM(R$4:R$1569)/COUNTA(A$4:A$1569)</f>
        <v/>
      </c>
      <c r="BI999" s="9">
        <f>SUM(S$4:S$1569)/COUNTA(A$4:A$1569)</f>
        <v/>
      </c>
      <c r="BJ999" s="9">
        <f>SUM(T$4:T$1569)/COUNTA(A$4:A$1569)</f>
        <v/>
      </c>
      <c r="BK999" s="9">
        <f>SUM(U$4:U$1569)/COUNTA(A$4:A$1569)</f>
        <v/>
      </c>
      <c r="BL999" s="9">
        <f>SUM(V$4:V$1569)/COUNTA(A$4:A$1569)</f>
        <v/>
      </c>
      <c r="BM999" s="9">
        <f>SUM(W$4:W$1569)/COUNTA(A$4:A$1569)</f>
        <v/>
      </c>
      <c r="BN999" s="9">
        <f>SUM(X$4:X$1569)/COUNTA(A$4:A$1569)</f>
        <v/>
      </c>
      <c r="BO999" s="7" t="inlineStr">
        <is>
          <t>.</t>
        </is>
      </c>
      <c r="BP999" s="9">
        <f>IF(Z999&gt;=BB999,0,IFERROR(BB999+(SUMPRODUCT((Z$4:Z$1569&gt;=BB$4:BB$1569)*(Z$4:Z$1569-BB$4:BB$1569))/MAX(1,COUNTIF(Z$4:Z$1569,"&lt;"&amp;BB999+0.01))),BB999))</f>
        <v/>
      </c>
      <c r="BQ999" s="9">
        <f>IF(AA999&gt;=BC999,0,IFERROR(BC999+SUMPRODUCT((AA$4:AA$1569&gt;=BC$4:BC$1569)*(AA$4:AA$1569-BC$4:BC$1569))/MAX(1,COUNTIF(AA$4:AA$1569,"&lt;"&amp;BC999+0.01)),BC999))</f>
        <v/>
      </c>
      <c r="BR999" s="9">
        <f>IF(AB999&gt;=BD999,0,IFERROR(BD999+SUMPRODUCT((AB$4:AB$1569&gt;=BD$4:BD$1569)*(AB$4:AB$1569-BD$4:BD$1569))/MAX(1,COUNTIF(AB$4:AB$1569,"&lt;"&amp;BD999+0.01)),BD999))</f>
        <v/>
      </c>
      <c r="BS999" s="9">
        <f>IF(AC999&gt;=BE999,0,IFERROR(BE999+SUMPRODUCT((AC$4:AC$1569&gt;=BE$4:BE$1569)*(AC$4:AC$1569-BE$4:BE$1569))/MAX(1,COUNTIF(AC$4:AC$1569,"&lt;"&amp;BE999+0.01)),BE999))</f>
        <v/>
      </c>
      <c r="BT999" s="9">
        <f>IF(AD999&gt;=BF999,0,IFERROR(BF999+SUMPRODUCT((AD$4:AD$1569&gt;=BF$4:BF$1569)*(AD$4:AD$1569-BF$4:BF$1569))/MAX(1,COUNTIF(AD$4:AD$1569,"&lt;"&amp;BF999+0.01)),BF999))</f>
        <v/>
      </c>
      <c r="BU999" s="9">
        <f>IF(AE999&gt;=BG999,0,IFERROR(BG999+SUMPRODUCT((AE$4:AE$1569&gt;=BG$4:BG$1569)*(AE$4:AE$1569-BG$4:BG$1569))/MAX(1,COUNTIF(AE$4:AE$1569,"&lt;"&amp;BG999+0.01)),BG999))</f>
        <v/>
      </c>
      <c r="BV999" s="9">
        <f>IF(AF999&gt;=BH999,0,IFERROR(BH999+SUMPRODUCT((AF$4:AF$1569&gt;=BH$4:BH$1569)*(AF$4:AF$1569-BH$4:BH$1569))/MAX(1,COUNTIF(AF$4:AF$1569,"&lt;"&amp;BH999+0.01)),BH999))</f>
        <v/>
      </c>
      <c r="BW999" s="9">
        <f>IF(AG999&gt;=BI999,0,IFERROR(BI999+SUMPRODUCT((AG$4:AG$1569&gt;=BI$4:BI$1569)*(AG$4:AG$1569-BI$4:BI$1569))/MAX(1,COUNTIF(AG$4:AG$1569,"&lt;"&amp;BI999+0.01)),BI999))</f>
        <v/>
      </c>
      <c r="BX999" s="9">
        <f>IF(AH999&gt;=BJ999,0,IFERROR(BJ999+SUMPRODUCT((AH$4:AH$1569&gt;=BJ$4:BJ$1569)*(AH$4:AH$1569-BJ$4:BJ$1569))/MAX(1,COUNTIF(AH$4:AH$1569,"&lt;"&amp;BJ999+0.01)),BJ999))</f>
        <v/>
      </c>
      <c r="BY999" s="9">
        <f>IF(AI999&gt;=BK999,0,IFERROR(BK999+SUMPRODUCT((AI$4:AI$1569&gt;=BK$4:BK$1569)*(AI$4:AI$1569-BK$4:BK$1569))/MAX(1,COUNTIF(AI$4:AI$1569,"&lt;"&amp;BK999+0.01)),BK999))</f>
        <v/>
      </c>
      <c r="BZ999" s="9">
        <f>IF(AJ999&gt;=BL999,0,IFERROR(BL999+SUMPRODUCT((AJ$4:AJ$1569&gt;=BL$4:BL$1569)*(AJ$4:AJ$1569-BL$4:BL$1569))/MAX(1,COUNTIF(AJ$4:AJ$1569,"&lt;"&amp;BL999+0.01)),BL999))</f>
        <v/>
      </c>
      <c r="CA999" s="9">
        <f>IF(AK999&gt;=BM999,0,IFERROR(BM999+SUMPRODUCT((AK$4:AK$1569&gt;=BM$4:BM$1569)*(AK$4:AK$1569-BM$4:BM$1569))/MAX(1,COUNTIF(AK$4:AK$1569,"&lt;"&amp;BM999+0.01)),BM999))</f>
        <v/>
      </c>
      <c r="CB999" s="9">
        <f>IF(AL999&gt;=BN999,0,IFERROR(BN999+SUMPRODUCT((AL$4:AL$1569&gt;=BN$4:BN$1569)*(AL$4:AL$1569-BN$4:BN$1569))/MAX(1,COUNTIF(AL$4:AL$1569,"&lt;"&amp;BN999+0.01)),BN999))</f>
        <v/>
      </c>
      <c r="CC999" s="5">
        <f>IF(AO999="🟢","VERDE",IF(AO999="🟡","AMARELO",IF(AO999="🟠","VERMELHO",IF(AO999="🔴","VERMELHO","ROXO"))))</f>
        <v/>
      </c>
      <c r="CD999" s="5" t="inlineStr">
        <is>
          <t>🌎 REGIÕES</t>
        </is>
      </c>
      <c r="CE999" s="5" t="inlineStr">
        <is>
          <t>SEM REDE</t>
        </is>
      </c>
    </row>
    <row r="1000">
      <c r="A1000" s="5" t="inlineStr">
        <is>
          <t>33389565000161</t>
        </is>
      </c>
      <c r="B1000" s="5" t="inlineStr">
        <is>
          <t>FERNANDA MARIA ALMEIDA PEREIRA LTDA - EP</t>
        </is>
      </c>
      <c r="C1000" s="5" t="inlineStr">
        <is>
          <t>06 - INTERNA - DIVINA TERRA</t>
        </is>
      </c>
      <c r="D1000" s="5" t="inlineStr">
        <is>
          <t>DAIANE STAVICKI</t>
        </is>
      </c>
      <c r="E1000" s="5" t="inlineStr"/>
      <c r="F1000" s="5">
        <f>IFERROR(VLOOKUP(C1000,$AS$4:$AT$25,2,FALSE),"")</f>
        <v/>
      </c>
      <c r="G1000" s="6">
        <f>IFERROR(VLOOKUP(C1000,$AS$4:$AX$25,6,FALSE),"")</f>
        <v/>
      </c>
      <c r="H1000" s="5">
        <f>IFERROR(VLOOKUP(C1000,$AS$4:$AY$25,7,FALSE),"")</f>
        <v/>
      </c>
      <c r="I1000" s="5">
        <f>IFERROR(VLOOKUP(C1000,$AS$4:$AZ$25,8,FALSE),"")</f>
        <v/>
      </c>
      <c r="J1000" s="7" t="inlineStr">
        <is>
          <t>.</t>
        </is>
      </c>
      <c r="K1000" s="5" t="inlineStr">
        <is>
          <t>NACIONAL</t>
        </is>
      </c>
      <c r="L1000" s="8" t="n">
        <v>6566.037735849057</v>
      </c>
      <c r="M1000" s="9" t="n">
        <v>452.8301886792453</v>
      </c>
      <c r="N1000" s="9" t="n">
        <v>481.1320754716981</v>
      </c>
      <c r="O1000" s="9" t="n">
        <v>481.1320754716981</v>
      </c>
      <c r="P1000" s="9" t="n">
        <v>509.4339622641509</v>
      </c>
      <c r="Q1000" s="9" t="n">
        <v>509.4339622641509</v>
      </c>
      <c r="R1000" s="9" t="n">
        <v>537.7358490566038</v>
      </c>
      <c r="S1000" s="9" t="n">
        <v>566.0377358490566</v>
      </c>
      <c r="T1000" s="9" t="n">
        <v>566.0377358490566</v>
      </c>
      <c r="U1000" s="9" t="n">
        <v>594.3396226415094</v>
      </c>
      <c r="V1000" s="9" t="n">
        <v>594.3396226415094</v>
      </c>
      <c r="W1000" s="9" t="n">
        <v>622.6415094339623</v>
      </c>
      <c r="X1000" s="9" t="n">
        <v>650.9433962264151</v>
      </c>
      <c r="Y1000" s="7" t="inlineStr">
        <is>
          <t>.</t>
        </is>
      </c>
      <c r="Z1000" s="8">
        <f>SUM(AA1000:AL1000)</f>
        <v/>
      </c>
      <c r="AA1000" s="9" t="n">
        <v>0</v>
      </c>
      <c r="AB1000" s="9" t="n">
        <v>0</v>
      </c>
      <c r="AC1000" s="9" t="n">
        <v>0</v>
      </c>
      <c r="AD1000" s="9" t="n">
        <v>0</v>
      </c>
      <c r="AE1000" s="9" t="n">
        <v>0</v>
      </c>
      <c r="AF1000" s="9" t="n">
        <v>0</v>
      </c>
      <c r="AG1000" s="9" t="n">
        <v>0</v>
      </c>
      <c r="AH1000" s="9" t="n">
        <v>0</v>
      </c>
      <c r="AI1000" s="9" t="n">
        <v>0</v>
      </c>
      <c r="AJ1000" s="9" t="n">
        <v>0</v>
      </c>
      <c r="AK1000" s="9" t="n">
        <v>0</v>
      </c>
      <c r="AL1000" s="9" t="n">
        <v>0</v>
      </c>
      <c r="AM1000" s="7" t="inlineStr">
        <is>
          <t>.</t>
        </is>
      </c>
      <c r="AN1000" s="6">
        <f>IF(L1000=0,0,Z1000/L1000)</f>
        <v/>
      </c>
      <c r="AO1000" s="5">
        <f>IF(AN1000="","",IF(AN1000&gt;=0.9,"🟢",IF(AN1000&gt;=0.7,"🟡",IF(AN1000&gt;=0.5,"🟠","🔴"))))</f>
        <v/>
      </c>
      <c r="AP1000" s="9">
        <f>IF(L1000=0,0,L1000-Z1000)</f>
        <v/>
      </c>
      <c r="AQ1000" s="5">
        <f>IF(Z1000=0,"",RANK(Z1000,Z$4:Z$1569,0))</f>
        <v/>
      </c>
      <c r="AR1000" s="7" t="inlineStr">
        <is>
          <t>.</t>
        </is>
      </c>
      <c r="BA1000" s="7" t="inlineStr">
        <is>
          <t>.</t>
        </is>
      </c>
      <c r="BB1000" s="9">
        <f>SUM(L$4:L$1569)/COUNTA(A$4:A$1569)</f>
        <v/>
      </c>
      <c r="BC1000" s="9">
        <f>SUM(M$4:M$1569)/COUNTA(A$4:A$1569)</f>
        <v/>
      </c>
      <c r="BD1000" s="9">
        <f>SUM(N$4:N$1569)/COUNTA(A$4:A$1569)</f>
        <v/>
      </c>
      <c r="BE1000" s="9">
        <f>SUM(O$4:O$1569)/COUNTA(A$4:A$1569)</f>
        <v/>
      </c>
      <c r="BF1000" s="9">
        <f>SUM(P$4:P$1569)/COUNTA(A$4:A$1569)</f>
        <v/>
      </c>
      <c r="BG1000" s="9">
        <f>SUM(Q$4:Q$1569)/COUNTA(A$4:A$1569)</f>
        <v/>
      </c>
      <c r="BH1000" s="9">
        <f>SUM(R$4:R$1569)/COUNTA(A$4:A$1569)</f>
        <v/>
      </c>
      <c r="BI1000" s="9">
        <f>SUM(S$4:S$1569)/COUNTA(A$4:A$1569)</f>
        <v/>
      </c>
      <c r="BJ1000" s="9">
        <f>SUM(T$4:T$1569)/COUNTA(A$4:A$1569)</f>
        <v/>
      </c>
      <c r="BK1000" s="9">
        <f>SUM(U$4:U$1569)/COUNTA(A$4:A$1569)</f>
        <v/>
      </c>
      <c r="BL1000" s="9">
        <f>SUM(V$4:V$1569)/COUNTA(A$4:A$1569)</f>
        <v/>
      </c>
      <c r="BM1000" s="9">
        <f>SUM(W$4:W$1569)/COUNTA(A$4:A$1569)</f>
        <v/>
      </c>
      <c r="BN1000" s="9">
        <f>SUM(X$4:X$1569)/COUNTA(A$4:A$1569)</f>
        <v/>
      </c>
      <c r="BO1000" s="7" t="inlineStr">
        <is>
          <t>.</t>
        </is>
      </c>
      <c r="BP1000" s="9">
        <f>IF(Z1000&gt;=BB1000,0,IFERROR(BB1000+(SUMPRODUCT((Z$4:Z$1569&gt;=BB$4:BB$1569)*(Z$4:Z$1569-BB$4:BB$1569))/MAX(1,COUNTIF(Z$4:Z$1569,"&lt;"&amp;BB1000+0.01))),BB1000))</f>
        <v/>
      </c>
      <c r="BQ1000" s="9">
        <f>IF(AA1000&gt;=BC1000,0,IFERROR(BC1000+SUMPRODUCT((AA$4:AA$1569&gt;=BC$4:BC$1569)*(AA$4:AA$1569-BC$4:BC$1569))/MAX(1,COUNTIF(AA$4:AA$1569,"&lt;"&amp;BC1000+0.01)),BC1000))</f>
        <v/>
      </c>
      <c r="BR1000" s="9">
        <f>IF(AB1000&gt;=BD1000,0,IFERROR(BD1000+SUMPRODUCT((AB$4:AB$1569&gt;=BD$4:BD$1569)*(AB$4:AB$1569-BD$4:BD$1569))/MAX(1,COUNTIF(AB$4:AB$1569,"&lt;"&amp;BD1000+0.01)),BD1000))</f>
        <v/>
      </c>
      <c r="BS1000" s="9">
        <f>IF(AC1000&gt;=BE1000,0,IFERROR(BE1000+SUMPRODUCT((AC$4:AC$1569&gt;=BE$4:BE$1569)*(AC$4:AC$1569-BE$4:BE$1569))/MAX(1,COUNTIF(AC$4:AC$1569,"&lt;"&amp;BE1000+0.01)),BE1000))</f>
        <v/>
      </c>
      <c r="BT1000" s="9">
        <f>IF(AD1000&gt;=BF1000,0,IFERROR(BF1000+SUMPRODUCT((AD$4:AD$1569&gt;=BF$4:BF$1569)*(AD$4:AD$1569-BF$4:BF$1569))/MAX(1,COUNTIF(AD$4:AD$1569,"&lt;"&amp;BF1000+0.01)),BF1000))</f>
        <v/>
      </c>
      <c r="BU1000" s="9">
        <f>IF(AE1000&gt;=BG1000,0,IFERROR(BG1000+SUMPRODUCT((AE$4:AE$1569&gt;=BG$4:BG$1569)*(AE$4:AE$1569-BG$4:BG$1569))/MAX(1,COUNTIF(AE$4:AE$1569,"&lt;"&amp;BG1000+0.01)),BG1000))</f>
        <v/>
      </c>
      <c r="BV1000" s="9">
        <f>IF(AF1000&gt;=BH1000,0,IFERROR(BH1000+SUMPRODUCT((AF$4:AF$1569&gt;=BH$4:BH$1569)*(AF$4:AF$1569-BH$4:BH$1569))/MAX(1,COUNTIF(AF$4:AF$1569,"&lt;"&amp;BH1000+0.01)),BH1000))</f>
        <v/>
      </c>
      <c r="BW1000" s="9">
        <f>IF(AG1000&gt;=BI1000,0,IFERROR(BI1000+SUMPRODUCT((AG$4:AG$1569&gt;=BI$4:BI$1569)*(AG$4:AG$1569-BI$4:BI$1569))/MAX(1,COUNTIF(AG$4:AG$1569,"&lt;"&amp;BI1000+0.01)),BI1000))</f>
        <v/>
      </c>
      <c r="BX1000" s="9">
        <f>IF(AH1000&gt;=BJ1000,0,IFERROR(BJ1000+SUMPRODUCT((AH$4:AH$1569&gt;=BJ$4:BJ$1569)*(AH$4:AH$1569-BJ$4:BJ$1569))/MAX(1,COUNTIF(AH$4:AH$1569,"&lt;"&amp;BJ1000+0.01)),BJ1000))</f>
        <v/>
      </c>
      <c r="BY1000" s="9">
        <f>IF(AI1000&gt;=BK1000,0,IFERROR(BK1000+SUMPRODUCT((AI$4:AI$1569&gt;=BK$4:BK$1569)*(AI$4:AI$1569-BK$4:BK$1569))/MAX(1,COUNTIF(AI$4:AI$1569,"&lt;"&amp;BK1000+0.01)),BK1000))</f>
        <v/>
      </c>
      <c r="BZ1000" s="9">
        <f>IF(AJ1000&gt;=BL1000,0,IFERROR(BL1000+SUMPRODUCT((AJ$4:AJ$1569&gt;=BL$4:BL$1569)*(AJ$4:AJ$1569-BL$4:BL$1569))/MAX(1,COUNTIF(AJ$4:AJ$1569,"&lt;"&amp;BL1000+0.01)),BL1000))</f>
        <v/>
      </c>
      <c r="CA1000" s="9">
        <f>IF(AK1000&gt;=BM1000,0,IFERROR(BM1000+SUMPRODUCT((AK$4:AK$1569&gt;=BM$4:BM$1569)*(AK$4:AK$1569-BM$4:BM$1569))/MAX(1,COUNTIF(AK$4:AK$1569,"&lt;"&amp;BM1000+0.01)),BM1000))</f>
        <v/>
      </c>
      <c r="CB1000" s="9">
        <f>IF(AL1000&gt;=BN1000,0,IFERROR(BN1000+SUMPRODUCT((AL$4:AL$1569&gt;=BN$4:BN$1569)*(AL$4:AL$1569-BN$4:BN$1569))/MAX(1,COUNTIF(AL$4:AL$1569,"&lt;"&amp;BN1000+0.01)),BN1000))</f>
        <v/>
      </c>
      <c r="CC1000" s="5">
        <f>IF(AO1000="🟢","VERDE",IF(AO1000="🟡","AMARELO",IF(AO1000="🟠","VERMELHO",IF(AO1000="🔴","VERMELHO","ROXO"))))</f>
        <v/>
      </c>
      <c r="CD1000" s="5" t="inlineStr">
        <is>
          <t>🏢 REDES</t>
        </is>
      </c>
      <c r="CE1000" s="5" t="inlineStr">
        <is>
          <t>DIVINA TERRA</t>
        </is>
      </c>
    </row>
    <row r="1001">
      <c r="A1001" s="5" t="inlineStr">
        <is>
          <t>33421800000135</t>
        </is>
      </c>
      <c r="B1001" s="5" t="inlineStr">
        <is>
          <t>DIVINO GRAO LTDA - ME</t>
        </is>
      </c>
      <c r="C1001" s="5" t="inlineStr">
        <is>
          <t>06 - SEM GRUPO</t>
        </is>
      </c>
      <c r="D1001" s="5" t="inlineStr">
        <is>
          <t>HEMANUELE DITZEL (MANU)</t>
        </is>
      </c>
      <c r="E1001" s="5" t="inlineStr">
        <is>
          <t>SC</t>
        </is>
      </c>
      <c r="F1001" s="5">
        <f>IFERROR(VLOOKUP(C1001,$AS$4:$AT$25,2,FALSE),"")</f>
        <v/>
      </c>
      <c r="G1001" s="6">
        <f>IFERROR(VLOOKUP(C1001,$AS$4:$AX$25,6,FALSE),"")</f>
        <v/>
      </c>
      <c r="H1001" s="5">
        <f>IFERROR(VLOOKUP(C1001,$AS$4:$AY$25,7,FALSE),"")</f>
        <v/>
      </c>
      <c r="I1001" s="5">
        <f>IFERROR(VLOOKUP(C1001,$AS$4:$AZ$25,8,FALSE),"")</f>
        <v/>
      </c>
      <c r="J1001" s="7" t="inlineStr">
        <is>
          <t>.</t>
        </is>
      </c>
      <c r="K1001" s="5" t="inlineStr">
        <is>
          <t>SUL</t>
        </is>
      </c>
      <c r="L1001" s="8" t="n">
        <v>1553.191489361702</v>
      </c>
      <c r="M1001" s="9" t="n">
        <v>119.1489361702128</v>
      </c>
      <c r="N1001" s="9" t="n">
        <v>123.4042553191489</v>
      </c>
      <c r="O1001" s="9" t="n">
        <v>123.4042553191489</v>
      </c>
      <c r="P1001" s="9" t="n">
        <v>123.4042553191489</v>
      </c>
      <c r="Q1001" s="9" t="n">
        <v>127.6595744680851</v>
      </c>
      <c r="R1001" s="9" t="n">
        <v>127.6595744680851</v>
      </c>
      <c r="S1001" s="9" t="n">
        <v>131.9148936170213</v>
      </c>
      <c r="T1001" s="9" t="n">
        <v>131.9148936170213</v>
      </c>
      <c r="U1001" s="9" t="n">
        <v>131.9148936170213</v>
      </c>
      <c r="V1001" s="9" t="n">
        <v>136.1702127659574</v>
      </c>
      <c r="W1001" s="9" t="n">
        <v>136.1702127659574</v>
      </c>
      <c r="X1001" s="9" t="n">
        <v>140.4255319148936</v>
      </c>
      <c r="Y1001" s="7" t="inlineStr">
        <is>
          <t>.</t>
        </is>
      </c>
      <c r="Z1001" s="8">
        <f>SUM(AA1001:AL1001)</f>
        <v/>
      </c>
      <c r="AA1001" s="9" t="n">
        <v>0</v>
      </c>
      <c r="AB1001" s="9" t="n">
        <v>0</v>
      </c>
      <c r="AC1001" s="9" t="n">
        <v>0</v>
      </c>
      <c r="AD1001" s="9" t="n">
        <v>0</v>
      </c>
      <c r="AE1001" s="9" t="n">
        <v>0</v>
      </c>
      <c r="AF1001" s="9" t="n">
        <v>0</v>
      </c>
      <c r="AG1001" s="9" t="n">
        <v>0</v>
      </c>
      <c r="AH1001" s="9" t="n">
        <v>0</v>
      </c>
      <c r="AI1001" s="9" t="n">
        <v>0</v>
      </c>
      <c r="AJ1001" s="9" t="n">
        <v>0</v>
      </c>
      <c r="AK1001" s="9" t="n">
        <v>0</v>
      </c>
      <c r="AL1001" s="9" t="n">
        <v>0</v>
      </c>
      <c r="AM1001" s="7" t="inlineStr">
        <is>
          <t>.</t>
        </is>
      </c>
      <c r="AN1001" s="6">
        <f>IF(L1001=0,0,Z1001/L1001)</f>
        <v/>
      </c>
      <c r="AO1001" s="5">
        <f>IF(AN1001="","",IF(AN1001&gt;=0.9,"🟢",IF(AN1001&gt;=0.7,"🟡",IF(AN1001&gt;=0.5,"🟠","🔴"))))</f>
        <v/>
      </c>
      <c r="AP1001" s="9">
        <f>IF(L1001=0,0,L1001-Z1001)</f>
        <v/>
      </c>
      <c r="AQ1001" s="5">
        <f>IF(Z1001=0,"",RANK(Z1001,Z$4:Z$1569,0))</f>
        <v/>
      </c>
      <c r="AR1001" s="7" t="inlineStr">
        <is>
          <t>.</t>
        </is>
      </c>
      <c r="BA1001" s="7" t="inlineStr">
        <is>
          <t>.</t>
        </is>
      </c>
      <c r="BB1001" s="9">
        <f>SUM(L$4:L$1569)/COUNTA(A$4:A$1569)</f>
        <v/>
      </c>
      <c r="BC1001" s="9">
        <f>SUM(M$4:M$1569)/COUNTA(A$4:A$1569)</f>
        <v/>
      </c>
      <c r="BD1001" s="9">
        <f>SUM(N$4:N$1569)/COUNTA(A$4:A$1569)</f>
        <v/>
      </c>
      <c r="BE1001" s="9">
        <f>SUM(O$4:O$1569)/COUNTA(A$4:A$1569)</f>
        <v/>
      </c>
      <c r="BF1001" s="9">
        <f>SUM(P$4:P$1569)/COUNTA(A$4:A$1569)</f>
        <v/>
      </c>
      <c r="BG1001" s="9">
        <f>SUM(Q$4:Q$1569)/COUNTA(A$4:A$1569)</f>
        <v/>
      </c>
      <c r="BH1001" s="9">
        <f>SUM(R$4:R$1569)/COUNTA(A$4:A$1569)</f>
        <v/>
      </c>
      <c r="BI1001" s="9">
        <f>SUM(S$4:S$1569)/COUNTA(A$4:A$1569)</f>
        <v/>
      </c>
      <c r="BJ1001" s="9">
        <f>SUM(T$4:T$1569)/COUNTA(A$4:A$1569)</f>
        <v/>
      </c>
      <c r="BK1001" s="9">
        <f>SUM(U$4:U$1569)/COUNTA(A$4:A$1569)</f>
        <v/>
      </c>
      <c r="BL1001" s="9">
        <f>SUM(V$4:V$1569)/COUNTA(A$4:A$1569)</f>
        <v/>
      </c>
      <c r="BM1001" s="9">
        <f>SUM(W$4:W$1569)/COUNTA(A$4:A$1569)</f>
        <v/>
      </c>
      <c r="BN1001" s="9">
        <f>SUM(X$4:X$1569)/COUNTA(A$4:A$1569)</f>
        <v/>
      </c>
      <c r="BO1001" s="7" t="inlineStr">
        <is>
          <t>.</t>
        </is>
      </c>
      <c r="BP1001" s="9">
        <f>IF(Z1001&gt;=BB1001,0,IFERROR(BB1001+(SUMPRODUCT((Z$4:Z$1569&gt;=BB$4:BB$1569)*(Z$4:Z$1569-BB$4:BB$1569))/MAX(1,COUNTIF(Z$4:Z$1569,"&lt;"&amp;BB1001+0.01))),BB1001))</f>
        <v/>
      </c>
      <c r="BQ1001" s="9">
        <f>IF(AA1001&gt;=BC1001,0,IFERROR(BC1001+SUMPRODUCT((AA$4:AA$1569&gt;=BC$4:BC$1569)*(AA$4:AA$1569-BC$4:BC$1569))/MAX(1,COUNTIF(AA$4:AA$1569,"&lt;"&amp;BC1001+0.01)),BC1001))</f>
        <v/>
      </c>
      <c r="BR1001" s="9">
        <f>IF(AB1001&gt;=BD1001,0,IFERROR(BD1001+SUMPRODUCT((AB$4:AB$1569&gt;=BD$4:BD$1569)*(AB$4:AB$1569-BD$4:BD$1569))/MAX(1,COUNTIF(AB$4:AB$1569,"&lt;"&amp;BD1001+0.01)),BD1001))</f>
        <v/>
      </c>
      <c r="BS1001" s="9">
        <f>IF(AC1001&gt;=BE1001,0,IFERROR(BE1001+SUMPRODUCT((AC$4:AC$1569&gt;=BE$4:BE$1569)*(AC$4:AC$1569-BE$4:BE$1569))/MAX(1,COUNTIF(AC$4:AC$1569,"&lt;"&amp;BE1001+0.01)),BE1001))</f>
        <v/>
      </c>
      <c r="BT1001" s="9">
        <f>IF(AD1001&gt;=BF1001,0,IFERROR(BF1001+SUMPRODUCT((AD$4:AD$1569&gt;=BF$4:BF$1569)*(AD$4:AD$1569-BF$4:BF$1569))/MAX(1,COUNTIF(AD$4:AD$1569,"&lt;"&amp;BF1001+0.01)),BF1001))</f>
        <v/>
      </c>
      <c r="BU1001" s="9">
        <f>IF(AE1001&gt;=BG1001,0,IFERROR(BG1001+SUMPRODUCT((AE$4:AE$1569&gt;=BG$4:BG$1569)*(AE$4:AE$1569-BG$4:BG$1569))/MAX(1,COUNTIF(AE$4:AE$1569,"&lt;"&amp;BG1001+0.01)),BG1001))</f>
        <v/>
      </c>
      <c r="BV1001" s="9">
        <f>IF(AF1001&gt;=BH1001,0,IFERROR(BH1001+SUMPRODUCT((AF$4:AF$1569&gt;=BH$4:BH$1569)*(AF$4:AF$1569-BH$4:BH$1569))/MAX(1,COUNTIF(AF$4:AF$1569,"&lt;"&amp;BH1001+0.01)),BH1001))</f>
        <v/>
      </c>
      <c r="BW1001" s="9">
        <f>IF(AG1001&gt;=BI1001,0,IFERROR(BI1001+SUMPRODUCT((AG$4:AG$1569&gt;=BI$4:BI$1569)*(AG$4:AG$1569-BI$4:BI$1569))/MAX(1,COUNTIF(AG$4:AG$1569,"&lt;"&amp;BI1001+0.01)),BI1001))</f>
        <v/>
      </c>
      <c r="BX1001" s="9">
        <f>IF(AH1001&gt;=BJ1001,0,IFERROR(BJ1001+SUMPRODUCT((AH$4:AH$1569&gt;=BJ$4:BJ$1569)*(AH$4:AH$1569-BJ$4:BJ$1569))/MAX(1,COUNTIF(AH$4:AH$1569,"&lt;"&amp;BJ1001+0.01)),BJ1001))</f>
        <v/>
      </c>
      <c r="BY1001" s="9">
        <f>IF(AI1001&gt;=BK1001,0,IFERROR(BK1001+SUMPRODUCT((AI$4:AI$1569&gt;=BK$4:BK$1569)*(AI$4:AI$1569-BK$4:BK$1569))/MAX(1,COUNTIF(AI$4:AI$1569,"&lt;"&amp;BK1001+0.01)),BK1001))</f>
        <v/>
      </c>
      <c r="BZ1001" s="9">
        <f>IF(AJ1001&gt;=BL1001,0,IFERROR(BL1001+SUMPRODUCT((AJ$4:AJ$1569&gt;=BL$4:BL$1569)*(AJ$4:AJ$1569-BL$4:BL$1569))/MAX(1,COUNTIF(AJ$4:AJ$1569,"&lt;"&amp;BL1001+0.01)),BL1001))</f>
        <v/>
      </c>
      <c r="CA1001" s="9">
        <f>IF(AK1001&gt;=BM1001,0,IFERROR(BM1001+SUMPRODUCT((AK$4:AK$1569&gt;=BM$4:BM$1569)*(AK$4:AK$1569-BM$4:BM$1569))/MAX(1,COUNTIF(AK$4:AK$1569,"&lt;"&amp;BM1001+0.01)),BM1001))</f>
        <v/>
      </c>
      <c r="CB1001" s="9">
        <f>IF(AL1001&gt;=BN1001,0,IFERROR(BN1001+SUMPRODUCT((AL$4:AL$1569&gt;=BN$4:BN$1569)*(AL$4:AL$1569-BN$4:BN$1569))/MAX(1,COUNTIF(AL$4:AL$1569,"&lt;"&amp;BN1001+0.01)),BN1001))</f>
        <v/>
      </c>
      <c r="CC1001" s="5">
        <f>IF(AO1001="🟢","VERDE",IF(AO1001="🟡","AMARELO",IF(AO1001="🟠","VERMELHO",IF(AO1001="🔴","VERMELHO","ROXO"))))</f>
        <v/>
      </c>
      <c r="CD1001" s="5" t="inlineStr">
        <is>
          <t>🌎 REGIÕES</t>
        </is>
      </c>
      <c r="CE1001" s="5" t="inlineStr">
        <is>
          <t>SEM REDE</t>
        </is>
      </c>
    </row>
    <row r="1002">
      <c r="A1002" s="5" t="inlineStr">
        <is>
          <t>33451806000155</t>
        </is>
      </c>
      <c r="B1002" s="5" t="inlineStr">
        <is>
          <t>EMPORIO ORA PRO NOBIS LTDA - ME</t>
        </is>
      </c>
      <c r="C1002" s="5" t="inlineStr">
        <is>
          <t>06 - SEM GRUPO</t>
        </is>
      </c>
      <c r="D1002" s="5" t="inlineStr">
        <is>
          <t>HEMANUELE DITZEL (MANU)</t>
        </is>
      </c>
      <c r="E1002" s="5" t="inlineStr">
        <is>
          <t>SC</t>
        </is>
      </c>
      <c r="F1002" s="5">
        <f>IFERROR(VLOOKUP(C1002,$AS$4:$AT$25,2,FALSE),"")</f>
        <v/>
      </c>
      <c r="G1002" s="6">
        <f>IFERROR(VLOOKUP(C1002,$AS$4:$AX$25,6,FALSE),"")</f>
        <v/>
      </c>
      <c r="H1002" s="5">
        <f>IFERROR(VLOOKUP(C1002,$AS$4:$AY$25,7,FALSE),"")</f>
        <v/>
      </c>
      <c r="I1002" s="5">
        <f>IFERROR(VLOOKUP(C1002,$AS$4:$AZ$25,8,FALSE),"")</f>
        <v/>
      </c>
      <c r="J1002" s="7" t="inlineStr">
        <is>
          <t>.</t>
        </is>
      </c>
      <c r="K1002" s="5" t="inlineStr">
        <is>
          <t>SUL</t>
        </is>
      </c>
      <c r="L1002" s="8" t="n">
        <v>1553.191489361702</v>
      </c>
      <c r="M1002" s="9" t="n">
        <v>119.1489361702128</v>
      </c>
      <c r="N1002" s="9" t="n">
        <v>123.4042553191489</v>
      </c>
      <c r="O1002" s="9" t="n">
        <v>123.4042553191489</v>
      </c>
      <c r="P1002" s="9" t="n">
        <v>123.4042553191489</v>
      </c>
      <c r="Q1002" s="9" t="n">
        <v>127.6595744680851</v>
      </c>
      <c r="R1002" s="9" t="n">
        <v>127.6595744680851</v>
      </c>
      <c r="S1002" s="9" t="n">
        <v>131.9148936170213</v>
      </c>
      <c r="T1002" s="9" t="n">
        <v>131.9148936170213</v>
      </c>
      <c r="U1002" s="9" t="n">
        <v>131.9148936170213</v>
      </c>
      <c r="V1002" s="9" t="n">
        <v>136.1702127659574</v>
      </c>
      <c r="W1002" s="9" t="n">
        <v>136.1702127659574</v>
      </c>
      <c r="X1002" s="9" t="n">
        <v>140.4255319148936</v>
      </c>
      <c r="Y1002" s="7" t="inlineStr">
        <is>
          <t>.</t>
        </is>
      </c>
      <c r="Z1002" s="8">
        <f>SUM(AA1002:AL1002)</f>
        <v/>
      </c>
      <c r="AA1002" s="9" t="n">
        <v>0</v>
      </c>
      <c r="AB1002" s="9" t="n">
        <v>0</v>
      </c>
      <c r="AC1002" s="9" t="n">
        <v>0</v>
      </c>
      <c r="AD1002" s="9" t="n">
        <v>0</v>
      </c>
      <c r="AE1002" s="9" t="n">
        <v>0</v>
      </c>
      <c r="AF1002" s="9" t="n">
        <v>0</v>
      </c>
      <c r="AG1002" s="9" t="n">
        <v>0</v>
      </c>
      <c r="AH1002" s="9" t="n">
        <v>0</v>
      </c>
      <c r="AI1002" s="9" t="n">
        <v>0</v>
      </c>
      <c r="AJ1002" s="9" t="n">
        <v>0</v>
      </c>
      <c r="AK1002" s="9" t="n">
        <v>0</v>
      </c>
      <c r="AL1002" s="9" t="n">
        <v>0</v>
      </c>
      <c r="AM1002" s="7" t="inlineStr">
        <is>
          <t>.</t>
        </is>
      </c>
      <c r="AN1002" s="6">
        <f>IF(L1002=0,0,Z1002/L1002)</f>
        <v/>
      </c>
      <c r="AO1002" s="5">
        <f>IF(AN1002="","",IF(AN1002&gt;=0.9,"🟢",IF(AN1002&gt;=0.7,"🟡",IF(AN1002&gt;=0.5,"🟠","🔴"))))</f>
        <v/>
      </c>
      <c r="AP1002" s="9">
        <f>IF(L1002=0,0,L1002-Z1002)</f>
        <v/>
      </c>
      <c r="AQ1002" s="5">
        <f>IF(Z1002=0,"",RANK(Z1002,Z$4:Z$1569,0))</f>
        <v/>
      </c>
      <c r="AR1002" s="7" t="inlineStr">
        <is>
          <t>.</t>
        </is>
      </c>
      <c r="BA1002" s="7" t="inlineStr">
        <is>
          <t>.</t>
        </is>
      </c>
      <c r="BB1002" s="9">
        <f>SUM(L$4:L$1569)/COUNTA(A$4:A$1569)</f>
        <v/>
      </c>
      <c r="BC1002" s="9">
        <f>SUM(M$4:M$1569)/COUNTA(A$4:A$1569)</f>
        <v/>
      </c>
      <c r="BD1002" s="9">
        <f>SUM(N$4:N$1569)/COUNTA(A$4:A$1569)</f>
        <v/>
      </c>
      <c r="BE1002" s="9">
        <f>SUM(O$4:O$1569)/COUNTA(A$4:A$1569)</f>
        <v/>
      </c>
      <c r="BF1002" s="9">
        <f>SUM(P$4:P$1569)/COUNTA(A$4:A$1569)</f>
        <v/>
      </c>
      <c r="BG1002" s="9">
        <f>SUM(Q$4:Q$1569)/COUNTA(A$4:A$1569)</f>
        <v/>
      </c>
      <c r="BH1002" s="9">
        <f>SUM(R$4:R$1569)/COUNTA(A$4:A$1569)</f>
        <v/>
      </c>
      <c r="BI1002" s="9">
        <f>SUM(S$4:S$1569)/COUNTA(A$4:A$1569)</f>
        <v/>
      </c>
      <c r="BJ1002" s="9">
        <f>SUM(T$4:T$1569)/COUNTA(A$4:A$1569)</f>
        <v/>
      </c>
      <c r="BK1002" s="9">
        <f>SUM(U$4:U$1569)/COUNTA(A$4:A$1569)</f>
        <v/>
      </c>
      <c r="BL1002" s="9">
        <f>SUM(V$4:V$1569)/COUNTA(A$4:A$1569)</f>
        <v/>
      </c>
      <c r="BM1002" s="9">
        <f>SUM(W$4:W$1569)/COUNTA(A$4:A$1569)</f>
        <v/>
      </c>
      <c r="BN1002" s="9">
        <f>SUM(X$4:X$1569)/COUNTA(A$4:A$1569)</f>
        <v/>
      </c>
      <c r="BO1002" s="7" t="inlineStr">
        <is>
          <t>.</t>
        </is>
      </c>
      <c r="BP1002" s="9">
        <f>IF(Z1002&gt;=BB1002,0,IFERROR(BB1002+(SUMPRODUCT((Z$4:Z$1569&gt;=BB$4:BB$1569)*(Z$4:Z$1569-BB$4:BB$1569))/MAX(1,COUNTIF(Z$4:Z$1569,"&lt;"&amp;BB1002+0.01))),BB1002))</f>
        <v/>
      </c>
      <c r="BQ1002" s="9">
        <f>IF(AA1002&gt;=BC1002,0,IFERROR(BC1002+SUMPRODUCT((AA$4:AA$1569&gt;=BC$4:BC$1569)*(AA$4:AA$1569-BC$4:BC$1569))/MAX(1,COUNTIF(AA$4:AA$1569,"&lt;"&amp;BC1002+0.01)),BC1002))</f>
        <v/>
      </c>
      <c r="BR1002" s="9">
        <f>IF(AB1002&gt;=BD1002,0,IFERROR(BD1002+SUMPRODUCT((AB$4:AB$1569&gt;=BD$4:BD$1569)*(AB$4:AB$1569-BD$4:BD$1569))/MAX(1,COUNTIF(AB$4:AB$1569,"&lt;"&amp;BD1002+0.01)),BD1002))</f>
        <v/>
      </c>
      <c r="BS1002" s="9">
        <f>IF(AC1002&gt;=BE1002,0,IFERROR(BE1002+SUMPRODUCT((AC$4:AC$1569&gt;=BE$4:BE$1569)*(AC$4:AC$1569-BE$4:BE$1569))/MAX(1,COUNTIF(AC$4:AC$1569,"&lt;"&amp;BE1002+0.01)),BE1002))</f>
        <v/>
      </c>
      <c r="BT1002" s="9">
        <f>IF(AD1002&gt;=BF1002,0,IFERROR(BF1002+SUMPRODUCT((AD$4:AD$1569&gt;=BF$4:BF$1569)*(AD$4:AD$1569-BF$4:BF$1569))/MAX(1,COUNTIF(AD$4:AD$1569,"&lt;"&amp;BF1002+0.01)),BF1002))</f>
        <v/>
      </c>
      <c r="BU1002" s="9">
        <f>IF(AE1002&gt;=BG1002,0,IFERROR(BG1002+SUMPRODUCT((AE$4:AE$1569&gt;=BG$4:BG$1569)*(AE$4:AE$1569-BG$4:BG$1569))/MAX(1,COUNTIF(AE$4:AE$1569,"&lt;"&amp;BG1002+0.01)),BG1002))</f>
        <v/>
      </c>
      <c r="BV1002" s="9">
        <f>IF(AF1002&gt;=BH1002,0,IFERROR(BH1002+SUMPRODUCT((AF$4:AF$1569&gt;=BH$4:BH$1569)*(AF$4:AF$1569-BH$4:BH$1569))/MAX(1,COUNTIF(AF$4:AF$1569,"&lt;"&amp;BH1002+0.01)),BH1002))</f>
        <v/>
      </c>
      <c r="BW1002" s="9">
        <f>IF(AG1002&gt;=BI1002,0,IFERROR(BI1002+SUMPRODUCT((AG$4:AG$1569&gt;=BI$4:BI$1569)*(AG$4:AG$1569-BI$4:BI$1569))/MAX(1,COUNTIF(AG$4:AG$1569,"&lt;"&amp;BI1002+0.01)),BI1002))</f>
        <v/>
      </c>
      <c r="BX1002" s="9">
        <f>IF(AH1002&gt;=BJ1002,0,IFERROR(BJ1002+SUMPRODUCT((AH$4:AH$1569&gt;=BJ$4:BJ$1569)*(AH$4:AH$1569-BJ$4:BJ$1569))/MAX(1,COUNTIF(AH$4:AH$1569,"&lt;"&amp;BJ1002+0.01)),BJ1002))</f>
        <v/>
      </c>
      <c r="BY1002" s="9">
        <f>IF(AI1002&gt;=BK1002,0,IFERROR(BK1002+SUMPRODUCT((AI$4:AI$1569&gt;=BK$4:BK$1569)*(AI$4:AI$1569-BK$4:BK$1569))/MAX(1,COUNTIF(AI$4:AI$1569,"&lt;"&amp;BK1002+0.01)),BK1002))</f>
        <v/>
      </c>
      <c r="BZ1002" s="9">
        <f>IF(AJ1002&gt;=BL1002,0,IFERROR(BL1002+SUMPRODUCT((AJ$4:AJ$1569&gt;=BL$4:BL$1569)*(AJ$4:AJ$1569-BL$4:BL$1569))/MAX(1,COUNTIF(AJ$4:AJ$1569,"&lt;"&amp;BL1002+0.01)),BL1002))</f>
        <v/>
      </c>
      <c r="CA1002" s="9">
        <f>IF(AK1002&gt;=BM1002,0,IFERROR(BM1002+SUMPRODUCT((AK$4:AK$1569&gt;=BM$4:BM$1569)*(AK$4:AK$1569-BM$4:BM$1569))/MAX(1,COUNTIF(AK$4:AK$1569,"&lt;"&amp;BM1002+0.01)),BM1002))</f>
        <v/>
      </c>
      <c r="CB1002" s="9">
        <f>IF(AL1002&gt;=BN1002,0,IFERROR(BN1002+SUMPRODUCT((AL$4:AL$1569&gt;=BN$4:BN$1569)*(AL$4:AL$1569-BN$4:BN$1569))/MAX(1,COUNTIF(AL$4:AL$1569,"&lt;"&amp;BN1002+0.01)),BN1002))</f>
        <v/>
      </c>
      <c r="CC1002" s="5">
        <f>IF(AO1002="🟢","VERDE",IF(AO1002="🟡","AMARELO",IF(AO1002="🟠","VERMELHO",IF(AO1002="🔴","VERMELHO","ROXO"))))</f>
        <v/>
      </c>
      <c r="CD1002" s="5" t="inlineStr">
        <is>
          <t>🌎 REGIÕES</t>
        </is>
      </c>
      <c r="CE1002" s="5" t="inlineStr">
        <is>
          <t>SEM REDE</t>
        </is>
      </c>
    </row>
    <row r="1003">
      <c r="A1003" s="5" t="inlineStr">
        <is>
          <t>33493128000193</t>
        </is>
      </c>
      <c r="B1003" s="5" t="inlineStr">
        <is>
          <t>NATURAL VALLE VILA EMA COMERCIO DEPRODUT</t>
        </is>
      </c>
      <c r="C1003" s="5" t="inlineStr">
        <is>
          <t>06 - SEM GRUPO</t>
        </is>
      </c>
      <c r="D1003" s="5" t="inlineStr">
        <is>
          <t>LARISSA PADILHA</t>
        </is>
      </c>
      <c r="E1003" s="5" t="inlineStr">
        <is>
          <t>SP</t>
        </is>
      </c>
      <c r="F1003" s="5">
        <f>IFERROR(VLOOKUP(C1003,$AS$4:$AT$25,2,FALSE),"")</f>
        <v/>
      </c>
      <c r="G1003" s="6">
        <f>IFERROR(VLOOKUP(C1003,$AS$4:$AX$25,6,FALSE),"")</f>
        <v/>
      </c>
      <c r="H1003" s="5">
        <f>IFERROR(VLOOKUP(C1003,$AS$4:$AY$25,7,FALSE),"")</f>
        <v/>
      </c>
      <c r="I1003" s="5">
        <f>IFERROR(VLOOKUP(C1003,$AS$4:$AZ$25,8,FALSE),"")</f>
        <v/>
      </c>
      <c r="J1003" s="7" t="inlineStr">
        <is>
          <t>.</t>
        </is>
      </c>
      <c r="K1003" s="5" t="inlineStr">
        <is>
          <t>SP INTERIOR</t>
        </is>
      </c>
      <c r="L1003" s="8" t="n">
        <v>4500</v>
      </c>
      <c r="M1003" s="9" t="n">
        <v>150</v>
      </c>
      <c r="N1003" s="9" t="n">
        <v>300</v>
      </c>
      <c r="O1003" s="9" t="n">
        <v>300</v>
      </c>
      <c r="P1003" s="9" t="n">
        <v>300</v>
      </c>
      <c r="Q1003" s="9" t="n">
        <v>300</v>
      </c>
      <c r="R1003" s="9" t="n">
        <v>300</v>
      </c>
      <c r="S1003" s="9" t="n">
        <v>450</v>
      </c>
      <c r="T1003" s="9" t="n">
        <v>450</v>
      </c>
      <c r="U1003" s="9" t="n">
        <v>450</v>
      </c>
      <c r="V1003" s="9" t="n">
        <v>450</v>
      </c>
      <c r="W1003" s="9" t="n">
        <v>450</v>
      </c>
      <c r="X1003" s="9" t="n">
        <v>600</v>
      </c>
      <c r="Y1003" s="7" t="inlineStr">
        <is>
          <t>.</t>
        </is>
      </c>
      <c r="Z1003" s="8">
        <f>SUM(AA1003:AL1003)</f>
        <v/>
      </c>
      <c r="AA1003" s="9" t="n">
        <v>0</v>
      </c>
      <c r="AB1003" s="9" t="n">
        <v>0</v>
      </c>
      <c r="AC1003" s="9" t="n">
        <v>0</v>
      </c>
      <c r="AD1003" s="9" t="n">
        <v>0</v>
      </c>
      <c r="AE1003" s="9" t="n">
        <v>0</v>
      </c>
      <c r="AF1003" s="9" t="n">
        <v>0</v>
      </c>
      <c r="AG1003" s="9" t="n">
        <v>0</v>
      </c>
      <c r="AH1003" s="9" t="n">
        <v>0</v>
      </c>
      <c r="AI1003" s="9" t="n">
        <v>0</v>
      </c>
      <c r="AJ1003" s="9" t="n">
        <v>0</v>
      </c>
      <c r="AK1003" s="9" t="n">
        <v>0</v>
      </c>
      <c r="AL1003" s="9" t="n">
        <v>0</v>
      </c>
      <c r="AM1003" s="7" t="inlineStr">
        <is>
          <t>.</t>
        </is>
      </c>
      <c r="AN1003" s="6">
        <f>IF(L1003=0,0,Z1003/L1003)</f>
        <v/>
      </c>
      <c r="AO1003" s="5">
        <f>IF(AN1003="","",IF(AN1003&gt;=0.9,"🟢",IF(AN1003&gt;=0.7,"🟡",IF(AN1003&gt;=0.5,"🟠","🔴"))))</f>
        <v/>
      </c>
      <c r="AP1003" s="9">
        <f>IF(L1003=0,0,L1003-Z1003)</f>
        <v/>
      </c>
      <c r="AQ1003" s="5">
        <f>IF(Z1003=0,"",RANK(Z1003,Z$4:Z$1569,0))</f>
        <v/>
      </c>
      <c r="AR1003" s="7" t="inlineStr">
        <is>
          <t>.</t>
        </is>
      </c>
      <c r="BA1003" s="7" t="inlineStr">
        <is>
          <t>.</t>
        </is>
      </c>
      <c r="BB1003" s="9">
        <f>SUM(L$4:L$1569)/COUNTA(A$4:A$1569)</f>
        <v/>
      </c>
      <c r="BC1003" s="9">
        <f>SUM(M$4:M$1569)/COUNTA(A$4:A$1569)</f>
        <v/>
      </c>
      <c r="BD1003" s="9">
        <f>SUM(N$4:N$1569)/COUNTA(A$4:A$1569)</f>
        <v/>
      </c>
      <c r="BE1003" s="9">
        <f>SUM(O$4:O$1569)/COUNTA(A$4:A$1569)</f>
        <v/>
      </c>
      <c r="BF1003" s="9">
        <f>SUM(P$4:P$1569)/COUNTA(A$4:A$1569)</f>
        <v/>
      </c>
      <c r="BG1003" s="9">
        <f>SUM(Q$4:Q$1569)/COUNTA(A$4:A$1569)</f>
        <v/>
      </c>
      <c r="BH1003" s="9">
        <f>SUM(R$4:R$1569)/COUNTA(A$4:A$1569)</f>
        <v/>
      </c>
      <c r="BI1003" s="9">
        <f>SUM(S$4:S$1569)/COUNTA(A$4:A$1569)</f>
        <v/>
      </c>
      <c r="BJ1003" s="9">
        <f>SUM(T$4:T$1569)/COUNTA(A$4:A$1569)</f>
        <v/>
      </c>
      <c r="BK1003" s="9">
        <f>SUM(U$4:U$1569)/COUNTA(A$4:A$1569)</f>
        <v/>
      </c>
      <c r="BL1003" s="9">
        <f>SUM(V$4:V$1569)/COUNTA(A$4:A$1569)</f>
        <v/>
      </c>
      <c r="BM1003" s="9">
        <f>SUM(W$4:W$1569)/COUNTA(A$4:A$1569)</f>
        <v/>
      </c>
      <c r="BN1003" s="9">
        <f>SUM(X$4:X$1569)/COUNTA(A$4:A$1569)</f>
        <v/>
      </c>
      <c r="BO1003" s="7" t="inlineStr">
        <is>
          <t>.</t>
        </is>
      </c>
      <c r="BP1003" s="9">
        <f>IF(Z1003&gt;=BB1003,0,IFERROR(BB1003+(SUMPRODUCT((Z$4:Z$1569&gt;=BB$4:BB$1569)*(Z$4:Z$1569-BB$4:BB$1569))/MAX(1,COUNTIF(Z$4:Z$1569,"&lt;"&amp;BB1003+0.01))),BB1003))</f>
        <v/>
      </c>
      <c r="BQ1003" s="9">
        <f>IF(AA1003&gt;=BC1003,0,IFERROR(BC1003+SUMPRODUCT((AA$4:AA$1569&gt;=BC$4:BC$1569)*(AA$4:AA$1569-BC$4:BC$1569))/MAX(1,COUNTIF(AA$4:AA$1569,"&lt;"&amp;BC1003+0.01)),BC1003))</f>
        <v/>
      </c>
      <c r="BR1003" s="9">
        <f>IF(AB1003&gt;=BD1003,0,IFERROR(BD1003+SUMPRODUCT((AB$4:AB$1569&gt;=BD$4:BD$1569)*(AB$4:AB$1569-BD$4:BD$1569))/MAX(1,COUNTIF(AB$4:AB$1569,"&lt;"&amp;BD1003+0.01)),BD1003))</f>
        <v/>
      </c>
      <c r="BS1003" s="9">
        <f>IF(AC1003&gt;=BE1003,0,IFERROR(BE1003+SUMPRODUCT((AC$4:AC$1569&gt;=BE$4:BE$1569)*(AC$4:AC$1569-BE$4:BE$1569))/MAX(1,COUNTIF(AC$4:AC$1569,"&lt;"&amp;BE1003+0.01)),BE1003))</f>
        <v/>
      </c>
      <c r="BT1003" s="9">
        <f>IF(AD1003&gt;=BF1003,0,IFERROR(BF1003+SUMPRODUCT((AD$4:AD$1569&gt;=BF$4:BF$1569)*(AD$4:AD$1569-BF$4:BF$1569))/MAX(1,COUNTIF(AD$4:AD$1569,"&lt;"&amp;BF1003+0.01)),BF1003))</f>
        <v/>
      </c>
      <c r="BU1003" s="9">
        <f>IF(AE1003&gt;=BG1003,0,IFERROR(BG1003+SUMPRODUCT((AE$4:AE$1569&gt;=BG$4:BG$1569)*(AE$4:AE$1569-BG$4:BG$1569))/MAX(1,COUNTIF(AE$4:AE$1569,"&lt;"&amp;BG1003+0.01)),BG1003))</f>
        <v/>
      </c>
      <c r="BV1003" s="9">
        <f>IF(AF1003&gt;=BH1003,0,IFERROR(BH1003+SUMPRODUCT((AF$4:AF$1569&gt;=BH$4:BH$1569)*(AF$4:AF$1569-BH$4:BH$1569))/MAX(1,COUNTIF(AF$4:AF$1569,"&lt;"&amp;BH1003+0.01)),BH1003))</f>
        <v/>
      </c>
      <c r="BW1003" s="9">
        <f>IF(AG1003&gt;=BI1003,0,IFERROR(BI1003+SUMPRODUCT((AG$4:AG$1569&gt;=BI$4:BI$1569)*(AG$4:AG$1569-BI$4:BI$1569))/MAX(1,COUNTIF(AG$4:AG$1569,"&lt;"&amp;BI1003+0.01)),BI1003))</f>
        <v/>
      </c>
      <c r="BX1003" s="9">
        <f>IF(AH1003&gt;=BJ1003,0,IFERROR(BJ1003+SUMPRODUCT((AH$4:AH$1569&gt;=BJ$4:BJ$1569)*(AH$4:AH$1569-BJ$4:BJ$1569))/MAX(1,COUNTIF(AH$4:AH$1569,"&lt;"&amp;BJ1003+0.01)),BJ1003))</f>
        <v/>
      </c>
      <c r="BY1003" s="9">
        <f>IF(AI1003&gt;=BK1003,0,IFERROR(BK1003+SUMPRODUCT((AI$4:AI$1569&gt;=BK$4:BK$1569)*(AI$4:AI$1569-BK$4:BK$1569))/MAX(1,COUNTIF(AI$4:AI$1569,"&lt;"&amp;BK1003+0.01)),BK1003))</f>
        <v/>
      </c>
      <c r="BZ1003" s="9">
        <f>IF(AJ1003&gt;=BL1003,0,IFERROR(BL1003+SUMPRODUCT((AJ$4:AJ$1569&gt;=BL$4:BL$1569)*(AJ$4:AJ$1569-BL$4:BL$1569))/MAX(1,COUNTIF(AJ$4:AJ$1569,"&lt;"&amp;BL1003+0.01)),BL1003))</f>
        <v/>
      </c>
      <c r="CA1003" s="9">
        <f>IF(AK1003&gt;=BM1003,0,IFERROR(BM1003+SUMPRODUCT((AK$4:AK$1569&gt;=BM$4:BM$1569)*(AK$4:AK$1569-BM$4:BM$1569))/MAX(1,COUNTIF(AK$4:AK$1569,"&lt;"&amp;BM1003+0.01)),BM1003))</f>
        <v/>
      </c>
      <c r="CB1003" s="9">
        <f>IF(AL1003&gt;=BN1003,0,IFERROR(BN1003+SUMPRODUCT((AL$4:AL$1569&gt;=BN$4:BN$1569)*(AL$4:AL$1569-BN$4:BN$1569))/MAX(1,COUNTIF(AL$4:AL$1569,"&lt;"&amp;BN1003+0.01)),BN1003))</f>
        <v/>
      </c>
      <c r="CC1003" s="5">
        <f>IF(AO1003="🟢","VERDE",IF(AO1003="🟡","AMARELO",IF(AO1003="🟠","VERMELHO",IF(AO1003="🔴","VERMELHO","ROXO"))))</f>
        <v/>
      </c>
      <c r="CD1003" s="5" t="inlineStr">
        <is>
          <t>🌎 REGIÕES</t>
        </is>
      </c>
      <c r="CE1003" s="5" t="inlineStr">
        <is>
          <t>SEM REDE</t>
        </is>
      </c>
    </row>
    <row r="1004">
      <c r="A1004" s="5" t="inlineStr">
        <is>
          <t>33552285000122</t>
        </is>
      </c>
      <c r="B1004" s="5" t="inlineStr">
        <is>
          <t>JSX COMERCIO DE PRODUTOS NATURAIS LTDA -</t>
        </is>
      </c>
      <c r="C1004" s="5" t="inlineStr">
        <is>
          <t>06 - INTERNA - DIVINA TERRA</t>
        </is>
      </c>
      <c r="D1004" s="5" t="inlineStr">
        <is>
          <t>DAIANE STAVICKI</t>
        </is>
      </c>
      <c r="E1004" s="5" t="inlineStr"/>
      <c r="F1004" s="5">
        <f>IFERROR(VLOOKUP(C1004,$AS$4:$AT$25,2,FALSE),"")</f>
        <v/>
      </c>
      <c r="G1004" s="6">
        <f>IFERROR(VLOOKUP(C1004,$AS$4:$AX$25,6,FALSE),"")</f>
        <v/>
      </c>
      <c r="H1004" s="5">
        <f>IFERROR(VLOOKUP(C1004,$AS$4:$AY$25,7,FALSE),"")</f>
        <v/>
      </c>
      <c r="I1004" s="5">
        <f>IFERROR(VLOOKUP(C1004,$AS$4:$AZ$25,8,FALSE),"")</f>
        <v/>
      </c>
      <c r="J1004" s="7" t="inlineStr">
        <is>
          <t>.</t>
        </is>
      </c>
      <c r="K1004" s="5" t="inlineStr">
        <is>
          <t>NACIONAL</t>
        </is>
      </c>
      <c r="L1004" s="8" t="n">
        <v>6566.037735849057</v>
      </c>
      <c r="M1004" s="9" t="n">
        <v>452.8301886792453</v>
      </c>
      <c r="N1004" s="9" t="n">
        <v>481.1320754716981</v>
      </c>
      <c r="O1004" s="9" t="n">
        <v>481.1320754716981</v>
      </c>
      <c r="P1004" s="9" t="n">
        <v>509.4339622641509</v>
      </c>
      <c r="Q1004" s="9" t="n">
        <v>509.4339622641509</v>
      </c>
      <c r="R1004" s="9" t="n">
        <v>537.7358490566038</v>
      </c>
      <c r="S1004" s="9" t="n">
        <v>566.0377358490566</v>
      </c>
      <c r="T1004" s="9" t="n">
        <v>566.0377358490566</v>
      </c>
      <c r="U1004" s="9" t="n">
        <v>594.3396226415094</v>
      </c>
      <c r="V1004" s="9" t="n">
        <v>594.3396226415094</v>
      </c>
      <c r="W1004" s="9" t="n">
        <v>622.6415094339623</v>
      </c>
      <c r="X1004" s="9" t="n">
        <v>650.9433962264151</v>
      </c>
      <c r="Y1004" s="7" t="inlineStr">
        <is>
          <t>.</t>
        </is>
      </c>
      <c r="Z1004" s="8">
        <f>SUM(AA1004:AL1004)</f>
        <v/>
      </c>
      <c r="AA1004" s="9" t="n">
        <v>0</v>
      </c>
      <c r="AB1004" s="9" t="n">
        <v>0</v>
      </c>
      <c r="AC1004" s="9" t="n">
        <v>0</v>
      </c>
      <c r="AD1004" s="9" t="n">
        <v>0</v>
      </c>
      <c r="AE1004" s="9" t="n">
        <v>0</v>
      </c>
      <c r="AF1004" s="9" t="n">
        <v>0</v>
      </c>
      <c r="AG1004" s="9" t="n">
        <v>0</v>
      </c>
      <c r="AH1004" s="9" t="n">
        <v>0</v>
      </c>
      <c r="AI1004" s="9" t="n">
        <v>0</v>
      </c>
      <c r="AJ1004" s="9" t="n">
        <v>0</v>
      </c>
      <c r="AK1004" s="9" t="n">
        <v>0</v>
      </c>
      <c r="AL1004" s="9" t="n">
        <v>0</v>
      </c>
      <c r="AM1004" s="7" t="inlineStr">
        <is>
          <t>.</t>
        </is>
      </c>
      <c r="AN1004" s="6">
        <f>IF(L1004=0,0,Z1004/L1004)</f>
        <v/>
      </c>
      <c r="AO1004" s="5">
        <f>IF(AN1004="","",IF(AN1004&gt;=0.9,"🟢",IF(AN1004&gt;=0.7,"🟡",IF(AN1004&gt;=0.5,"🟠","🔴"))))</f>
        <v/>
      </c>
      <c r="AP1004" s="9">
        <f>IF(L1004=0,0,L1004-Z1004)</f>
        <v/>
      </c>
      <c r="AQ1004" s="5">
        <f>IF(Z1004=0,"",RANK(Z1004,Z$4:Z$1569,0))</f>
        <v/>
      </c>
      <c r="AR1004" s="7" t="inlineStr">
        <is>
          <t>.</t>
        </is>
      </c>
      <c r="BA1004" s="7" t="inlineStr">
        <is>
          <t>.</t>
        </is>
      </c>
      <c r="BB1004" s="9">
        <f>SUM(L$4:L$1569)/COUNTA(A$4:A$1569)</f>
        <v/>
      </c>
      <c r="BC1004" s="9">
        <f>SUM(M$4:M$1569)/COUNTA(A$4:A$1569)</f>
        <v/>
      </c>
      <c r="BD1004" s="9">
        <f>SUM(N$4:N$1569)/COUNTA(A$4:A$1569)</f>
        <v/>
      </c>
      <c r="BE1004" s="9">
        <f>SUM(O$4:O$1569)/COUNTA(A$4:A$1569)</f>
        <v/>
      </c>
      <c r="BF1004" s="9">
        <f>SUM(P$4:P$1569)/COUNTA(A$4:A$1569)</f>
        <v/>
      </c>
      <c r="BG1004" s="9">
        <f>SUM(Q$4:Q$1569)/COUNTA(A$4:A$1569)</f>
        <v/>
      </c>
      <c r="BH1004" s="9">
        <f>SUM(R$4:R$1569)/COUNTA(A$4:A$1569)</f>
        <v/>
      </c>
      <c r="BI1004" s="9">
        <f>SUM(S$4:S$1569)/COUNTA(A$4:A$1569)</f>
        <v/>
      </c>
      <c r="BJ1004" s="9">
        <f>SUM(T$4:T$1569)/COUNTA(A$4:A$1569)</f>
        <v/>
      </c>
      <c r="BK1004" s="9">
        <f>SUM(U$4:U$1569)/COUNTA(A$4:A$1569)</f>
        <v/>
      </c>
      <c r="BL1004" s="9">
        <f>SUM(V$4:V$1569)/COUNTA(A$4:A$1569)</f>
        <v/>
      </c>
      <c r="BM1004" s="9">
        <f>SUM(W$4:W$1569)/COUNTA(A$4:A$1569)</f>
        <v/>
      </c>
      <c r="BN1004" s="9">
        <f>SUM(X$4:X$1569)/COUNTA(A$4:A$1569)</f>
        <v/>
      </c>
      <c r="BO1004" s="7" t="inlineStr">
        <is>
          <t>.</t>
        </is>
      </c>
      <c r="BP1004" s="9">
        <f>IF(Z1004&gt;=BB1004,0,IFERROR(BB1004+(SUMPRODUCT((Z$4:Z$1569&gt;=BB$4:BB$1569)*(Z$4:Z$1569-BB$4:BB$1569))/MAX(1,COUNTIF(Z$4:Z$1569,"&lt;"&amp;BB1004+0.01))),BB1004))</f>
        <v/>
      </c>
      <c r="BQ1004" s="9">
        <f>IF(AA1004&gt;=BC1004,0,IFERROR(BC1004+SUMPRODUCT((AA$4:AA$1569&gt;=BC$4:BC$1569)*(AA$4:AA$1569-BC$4:BC$1569))/MAX(1,COUNTIF(AA$4:AA$1569,"&lt;"&amp;BC1004+0.01)),BC1004))</f>
        <v/>
      </c>
      <c r="BR1004" s="9">
        <f>IF(AB1004&gt;=BD1004,0,IFERROR(BD1004+SUMPRODUCT((AB$4:AB$1569&gt;=BD$4:BD$1569)*(AB$4:AB$1569-BD$4:BD$1569))/MAX(1,COUNTIF(AB$4:AB$1569,"&lt;"&amp;BD1004+0.01)),BD1004))</f>
        <v/>
      </c>
      <c r="BS1004" s="9">
        <f>IF(AC1004&gt;=BE1004,0,IFERROR(BE1004+SUMPRODUCT((AC$4:AC$1569&gt;=BE$4:BE$1569)*(AC$4:AC$1569-BE$4:BE$1569))/MAX(1,COUNTIF(AC$4:AC$1569,"&lt;"&amp;BE1004+0.01)),BE1004))</f>
        <v/>
      </c>
      <c r="BT1004" s="9">
        <f>IF(AD1004&gt;=BF1004,0,IFERROR(BF1004+SUMPRODUCT((AD$4:AD$1569&gt;=BF$4:BF$1569)*(AD$4:AD$1569-BF$4:BF$1569))/MAX(1,COUNTIF(AD$4:AD$1569,"&lt;"&amp;BF1004+0.01)),BF1004))</f>
        <v/>
      </c>
      <c r="BU1004" s="9">
        <f>IF(AE1004&gt;=BG1004,0,IFERROR(BG1004+SUMPRODUCT((AE$4:AE$1569&gt;=BG$4:BG$1569)*(AE$4:AE$1569-BG$4:BG$1569))/MAX(1,COUNTIF(AE$4:AE$1569,"&lt;"&amp;BG1004+0.01)),BG1004))</f>
        <v/>
      </c>
      <c r="BV1004" s="9">
        <f>IF(AF1004&gt;=BH1004,0,IFERROR(BH1004+SUMPRODUCT((AF$4:AF$1569&gt;=BH$4:BH$1569)*(AF$4:AF$1569-BH$4:BH$1569))/MAX(1,COUNTIF(AF$4:AF$1569,"&lt;"&amp;BH1004+0.01)),BH1004))</f>
        <v/>
      </c>
      <c r="BW1004" s="9">
        <f>IF(AG1004&gt;=BI1004,0,IFERROR(BI1004+SUMPRODUCT((AG$4:AG$1569&gt;=BI$4:BI$1569)*(AG$4:AG$1569-BI$4:BI$1569))/MAX(1,COUNTIF(AG$4:AG$1569,"&lt;"&amp;BI1004+0.01)),BI1004))</f>
        <v/>
      </c>
      <c r="BX1004" s="9">
        <f>IF(AH1004&gt;=BJ1004,0,IFERROR(BJ1004+SUMPRODUCT((AH$4:AH$1569&gt;=BJ$4:BJ$1569)*(AH$4:AH$1569-BJ$4:BJ$1569))/MAX(1,COUNTIF(AH$4:AH$1569,"&lt;"&amp;BJ1004+0.01)),BJ1004))</f>
        <v/>
      </c>
      <c r="BY1004" s="9">
        <f>IF(AI1004&gt;=BK1004,0,IFERROR(BK1004+SUMPRODUCT((AI$4:AI$1569&gt;=BK$4:BK$1569)*(AI$4:AI$1569-BK$4:BK$1569))/MAX(1,COUNTIF(AI$4:AI$1569,"&lt;"&amp;BK1004+0.01)),BK1004))</f>
        <v/>
      </c>
      <c r="BZ1004" s="9">
        <f>IF(AJ1004&gt;=BL1004,0,IFERROR(BL1004+SUMPRODUCT((AJ$4:AJ$1569&gt;=BL$4:BL$1569)*(AJ$4:AJ$1569-BL$4:BL$1569))/MAX(1,COUNTIF(AJ$4:AJ$1569,"&lt;"&amp;BL1004+0.01)),BL1004))</f>
        <v/>
      </c>
      <c r="CA1004" s="9">
        <f>IF(AK1004&gt;=BM1004,0,IFERROR(BM1004+SUMPRODUCT((AK$4:AK$1569&gt;=BM$4:BM$1569)*(AK$4:AK$1569-BM$4:BM$1569))/MAX(1,COUNTIF(AK$4:AK$1569,"&lt;"&amp;BM1004+0.01)),BM1004))</f>
        <v/>
      </c>
      <c r="CB1004" s="9">
        <f>IF(AL1004&gt;=BN1004,0,IFERROR(BN1004+SUMPRODUCT((AL$4:AL$1569&gt;=BN$4:BN$1569)*(AL$4:AL$1569-BN$4:BN$1569))/MAX(1,COUNTIF(AL$4:AL$1569,"&lt;"&amp;BN1004+0.01)),BN1004))</f>
        <v/>
      </c>
      <c r="CC1004" s="5">
        <f>IF(AO1004="🟢","VERDE",IF(AO1004="🟡","AMARELO",IF(AO1004="🟠","VERMELHO",IF(AO1004="🔴","VERMELHO","ROXO"))))</f>
        <v/>
      </c>
      <c r="CD1004" s="5" t="inlineStr">
        <is>
          <t>🏢 REDES</t>
        </is>
      </c>
      <c r="CE1004" s="5" t="inlineStr">
        <is>
          <t>DIVINA TERRA</t>
        </is>
      </c>
    </row>
    <row r="1005">
      <c r="A1005" s="5" t="inlineStr">
        <is>
          <t>33572325000106</t>
        </is>
      </c>
      <c r="B1005" s="5" t="inlineStr">
        <is>
          <t>FOLHA VERDE PRODUTOS NATURAIS LTDA - ME</t>
        </is>
      </c>
      <c r="C1005" s="5" t="inlineStr">
        <is>
          <t>06 - SEM GRUPO</t>
        </is>
      </c>
      <c r="D1005" s="5" t="inlineStr">
        <is>
          <t>HEMANUELE DITZEL (MANU)</t>
        </is>
      </c>
      <c r="E1005" s="5" t="inlineStr">
        <is>
          <t>PR</t>
        </is>
      </c>
      <c r="F1005" s="5">
        <f>IFERROR(VLOOKUP(C1005,$AS$4:$AT$25,2,FALSE),"")</f>
        <v/>
      </c>
      <c r="G1005" s="6">
        <f>IFERROR(VLOOKUP(C1005,$AS$4:$AX$25,6,FALSE),"")</f>
        <v/>
      </c>
      <c r="H1005" s="5">
        <f>IFERROR(VLOOKUP(C1005,$AS$4:$AY$25,7,FALSE),"")</f>
        <v/>
      </c>
      <c r="I1005" s="5">
        <f>IFERROR(VLOOKUP(C1005,$AS$4:$AZ$25,8,FALSE),"")</f>
        <v/>
      </c>
      <c r="J1005" s="7" t="inlineStr">
        <is>
          <t>.</t>
        </is>
      </c>
      <c r="K1005" s="5" t="inlineStr">
        <is>
          <t>SUL</t>
        </is>
      </c>
      <c r="L1005" s="8" t="n">
        <v>2700</v>
      </c>
      <c r="M1005" s="9" t="n">
        <v>100</v>
      </c>
      <c r="N1005" s="9" t="n">
        <v>100</v>
      </c>
      <c r="O1005" s="9" t="n">
        <v>200</v>
      </c>
      <c r="P1005" s="9" t="n">
        <v>200</v>
      </c>
      <c r="Q1005" s="9" t="n">
        <v>200</v>
      </c>
      <c r="R1005" s="9" t="n">
        <v>200</v>
      </c>
      <c r="S1005" s="9" t="n">
        <v>200</v>
      </c>
      <c r="T1005" s="9" t="n">
        <v>300</v>
      </c>
      <c r="U1005" s="9" t="n">
        <v>300</v>
      </c>
      <c r="V1005" s="9" t="n">
        <v>300</v>
      </c>
      <c r="W1005" s="9" t="n">
        <v>300</v>
      </c>
      <c r="X1005" s="9" t="n">
        <v>300</v>
      </c>
      <c r="Y1005" s="7" t="inlineStr">
        <is>
          <t>.</t>
        </is>
      </c>
      <c r="Z1005" s="8">
        <f>SUM(AA1005:AL1005)</f>
        <v/>
      </c>
      <c r="AA1005" s="9" t="n">
        <v>0</v>
      </c>
      <c r="AB1005" s="9" t="n">
        <v>0</v>
      </c>
      <c r="AC1005" s="9" t="n">
        <v>0</v>
      </c>
      <c r="AD1005" s="9" t="n">
        <v>0</v>
      </c>
      <c r="AE1005" s="9" t="n">
        <v>0</v>
      </c>
      <c r="AF1005" s="9" t="n">
        <v>0</v>
      </c>
      <c r="AG1005" s="9" t="n">
        <v>0</v>
      </c>
      <c r="AH1005" s="9" t="n">
        <v>0</v>
      </c>
      <c r="AI1005" s="9" t="n">
        <v>0</v>
      </c>
      <c r="AJ1005" s="9" t="n">
        <v>0</v>
      </c>
      <c r="AK1005" s="9" t="n">
        <v>0</v>
      </c>
      <c r="AL1005" s="9" t="n">
        <v>0</v>
      </c>
      <c r="AM1005" s="7" t="inlineStr">
        <is>
          <t>.</t>
        </is>
      </c>
      <c r="AN1005" s="6">
        <f>IF(L1005=0,0,Z1005/L1005)</f>
        <v/>
      </c>
      <c r="AO1005" s="5">
        <f>IF(AN1005="","",IF(AN1005&gt;=0.9,"🟢",IF(AN1005&gt;=0.7,"🟡",IF(AN1005&gt;=0.5,"🟠","🔴"))))</f>
        <v/>
      </c>
      <c r="AP1005" s="9">
        <f>IF(L1005=0,0,L1005-Z1005)</f>
        <v/>
      </c>
      <c r="AQ1005" s="5">
        <f>IF(Z1005=0,"",RANK(Z1005,Z$4:Z$1569,0))</f>
        <v/>
      </c>
      <c r="AR1005" s="7" t="inlineStr">
        <is>
          <t>.</t>
        </is>
      </c>
      <c r="BA1005" s="7" t="inlineStr">
        <is>
          <t>.</t>
        </is>
      </c>
      <c r="BB1005" s="9">
        <f>SUM(L$4:L$1569)/COUNTA(A$4:A$1569)</f>
        <v/>
      </c>
      <c r="BC1005" s="9">
        <f>SUM(M$4:M$1569)/COUNTA(A$4:A$1569)</f>
        <v/>
      </c>
      <c r="BD1005" s="9">
        <f>SUM(N$4:N$1569)/COUNTA(A$4:A$1569)</f>
        <v/>
      </c>
      <c r="BE1005" s="9">
        <f>SUM(O$4:O$1569)/COUNTA(A$4:A$1569)</f>
        <v/>
      </c>
      <c r="BF1005" s="9">
        <f>SUM(P$4:P$1569)/COUNTA(A$4:A$1569)</f>
        <v/>
      </c>
      <c r="BG1005" s="9">
        <f>SUM(Q$4:Q$1569)/COUNTA(A$4:A$1569)</f>
        <v/>
      </c>
      <c r="BH1005" s="9">
        <f>SUM(R$4:R$1569)/COUNTA(A$4:A$1569)</f>
        <v/>
      </c>
      <c r="BI1005" s="9">
        <f>SUM(S$4:S$1569)/COUNTA(A$4:A$1569)</f>
        <v/>
      </c>
      <c r="BJ1005" s="9">
        <f>SUM(T$4:T$1569)/COUNTA(A$4:A$1569)</f>
        <v/>
      </c>
      <c r="BK1005" s="9">
        <f>SUM(U$4:U$1569)/COUNTA(A$4:A$1569)</f>
        <v/>
      </c>
      <c r="BL1005" s="9">
        <f>SUM(V$4:V$1569)/COUNTA(A$4:A$1569)</f>
        <v/>
      </c>
      <c r="BM1005" s="9">
        <f>SUM(W$4:W$1569)/COUNTA(A$4:A$1569)</f>
        <v/>
      </c>
      <c r="BN1005" s="9">
        <f>SUM(X$4:X$1569)/COUNTA(A$4:A$1569)</f>
        <v/>
      </c>
      <c r="BO1005" s="7" t="inlineStr">
        <is>
          <t>.</t>
        </is>
      </c>
      <c r="BP1005" s="9">
        <f>IF(Z1005&gt;=BB1005,0,IFERROR(BB1005+(SUMPRODUCT((Z$4:Z$1569&gt;=BB$4:BB$1569)*(Z$4:Z$1569-BB$4:BB$1569))/MAX(1,COUNTIF(Z$4:Z$1569,"&lt;"&amp;BB1005+0.01))),BB1005))</f>
        <v/>
      </c>
      <c r="BQ1005" s="9">
        <f>IF(AA1005&gt;=BC1005,0,IFERROR(BC1005+SUMPRODUCT((AA$4:AA$1569&gt;=BC$4:BC$1569)*(AA$4:AA$1569-BC$4:BC$1569))/MAX(1,COUNTIF(AA$4:AA$1569,"&lt;"&amp;BC1005+0.01)),BC1005))</f>
        <v/>
      </c>
      <c r="BR1005" s="9">
        <f>IF(AB1005&gt;=BD1005,0,IFERROR(BD1005+SUMPRODUCT((AB$4:AB$1569&gt;=BD$4:BD$1569)*(AB$4:AB$1569-BD$4:BD$1569))/MAX(1,COUNTIF(AB$4:AB$1569,"&lt;"&amp;BD1005+0.01)),BD1005))</f>
        <v/>
      </c>
      <c r="BS1005" s="9">
        <f>IF(AC1005&gt;=BE1005,0,IFERROR(BE1005+SUMPRODUCT((AC$4:AC$1569&gt;=BE$4:BE$1569)*(AC$4:AC$1569-BE$4:BE$1569))/MAX(1,COUNTIF(AC$4:AC$1569,"&lt;"&amp;BE1005+0.01)),BE1005))</f>
        <v/>
      </c>
      <c r="BT1005" s="9">
        <f>IF(AD1005&gt;=BF1005,0,IFERROR(BF1005+SUMPRODUCT((AD$4:AD$1569&gt;=BF$4:BF$1569)*(AD$4:AD$1569-BF$4:BF$1569))/MAX(1,COUNTIF(AD$4:AD$1569,"&lt;"&amp;BF1005+0.01)),BF1005))</f>
        <v/>
      </c>
      <c r="BU1005" s="9">
        <f>IF(AE1005&gt;=BG1005,0,IFERROR(BG1005+SUMPRODUCT((AE$4:AE$1569&gt;=BG$4:BG$1569)*(AE$4:AE$1569-BG$4:BG$1569))/MAX(1,COUNTIF(AE$4:AE$1569,"&lt;"&amp;BG1005+0.01)),BG1005))</f>
        <v/>
      </c>
      <c r="BV1005" s="9">
        <f>IF(AF1005&gt;=BH1005,0,IFERROR(BH1005+SUMPRODUCT((AF$4:AF$1569&gt;=BH$4:BH$1569)*(AF$4:AF$1569-BH$4:BH$1569))/MAX(1,COUNTIF(AF$4:AF$1569,"&lt;"&amp;BH1005+0.01)),BH1005))</f>
        <v/>
      </c>
      <c r="BW1005" s="9">
        <f>IF(AG1005&gt;=BI1005,0,IFERROR(BI1005+SUMPRODUCT((AG$4:AG$1569&gt;=BI$4:BI$1569)*(AG$4:AG$1569-BI$4:BI$1569))/MAX(1,COUNTIF(AG$4:AG$1569,"&lt;"&amp;BI1005+0.01)),BI1005))</f>
        <v/>
      </c>
      <c r="BX1005" s="9">
        <f>IF(AH1005&gt;=BJ1005,0,IFERROR(BJ1005+SUMPRODUCT((AH$4:AH$1569&gt;=BJ$4:BJ$1569)*(AH$4:AH$1569-BJ$4:BJ$1569))/MAX(1,COUNTIF(AH$4:AH$1569,"&lt;"&amp;BJ1005+0.01)),BJ1005))</f>
        <v/>
      </c>
      <c r="BY1005" s="9">
        <f>IF(AI1005&gt;=BK1005,0,IFERROR(BK1005+SUMPRODUCT((AI$4:AI$1569&gt;=BK$4:BK$1569)*(AI$4:AI$1569-BK$4:BK$1569))/MAX(1,COUNTIF(AI$4:AI$1569,"&lt;"&amp;BK1005+0.01)),BK1005))</f>
        <v/>
      </c>
      <c r="BZ1005" s="9">
        <f>IF(AJ1005&gt;=BL1005,0,IFERROR(BL1005+SUMPRODUCT((AJ$4:AJ$1569&gt;=BL$4:BL$1569)*(AJ$4:AJ$1569-BL$4:BL$1569))/MAX(1,COUNTIF(AJ$4:AJ$1569,"&lt;"&amp;BL1005+0.01)),BL1005))</f>
        <v/>
      </c>
      <c r="CA1005" s="9">
        <f>IF(AK1005&gt;=BM1005,0,IFERROR(BM1005+SUMPRODUCT((AK$4:AK$1569&gt;=BM$4:BM$1569)*(AK$4:AK$1569-BM$4:BM$1569))/MAX(1,COUNTIF(AK$4:AK$1569,"&lt;"&amp;BM1005+0.01)),BM1005))</f>
        <v/>
      </c>
      <c r="CB1005" s="9">
        <f>IF(AL1005&gt;=BN1005,0,IFERROR(BN1005+SUMPRODUCT((AL$4:AL$1569&gt;=BN$4:BN$1569)*(AL$4:AL$1569-BN$4:BN$1569))/MAX(1,COUNTIF(AL$4:AL$1569,"&lt;"&amp;BN1005+0.01)),BN1005))</f>
        <v/>
      </c>
      <c r="CC1005" s="5">
        <f>IF(AO1005="🟢","VERDE",IF(AO1005="🟡","AMARELO",IF(AO1005="🟠","VERMELHO",IF(AO1005="🔴","VERMELHO","ROXO"))))</f>
        <v/>
      </c>
      <c r="CD1005" s="5" t="inlineStr">
        <is>
          <t>🌎 REGIÕES</t>
        </is>
      </c>
      <c r="CE1005" s="5" t="inlineStr">
        <is>
          <t>SEM REDE</t>
        </is>
      </c>
    </row>
    <row r="1006">
      <c r="A1006" s="5" t="inlineStr">
        <is>
          <t>33591794000164</t>
        </is>
      </c>
      <c r="B1006" s="5" t="inlineStr">
        <is>
          <t>33591794000164 - ME</t>
        </is>
      </c>
      <c r="C1006" s="5" t="inlineStr">
        <is>
          <t>06 - SEM GRUPO</t>
        </is>
      </c>
      <c r="D1006" s="5" t="inlineStr">
        <is>
          <t>LARISSA PADILHA</t>
        </is>
      </c>
      <c r="E1006" s="5" t="inlineStr">
        <is>
          <t>BA</t>
        </is>
      </c>
      <c r="F1006" s="5">
        <f>IFERROR(VLOOKUP(C1006,$AS$4:$AT$25,2,FALSE),"")</f>
        <v/>
      </c>
      <c r="G1006" s="6">
        <f>IFERROR(VLOOKUP(C1006,$AS$4:$AX$25,6,FALSE),"")</f>
        <v/>
      </c>
      <c r="H1006" s="5">
        <f>IFERROR(VLOOKUP(C1006,$AS$4:$AY$25,7,FALSE),"")</f>
        <v/>
      </c>
      <c r="I1006" s="5">
        <f>IFERROR(VLOOKUP(C1006,$AS$4:$AZ$25,8,FALSE),"")</f>
        <v/>
      </c>
      <c r="J1006" s="7" t="inlineStr">
        <is>
          <t>.</t>
        </is>
      </c>
      <c r="K1006" s="5" t="inlineStr">
        <is>
          <t>NORDESTE (SEM MA)</t>
        </is>
      </c>
      <c r="L1006" s="8" t="n">
        <v>1371.428571428571</v>
      </c>
      <c r="M1006" s="9" t="n">
        <v>114.2857142857143</v>
      </c>
      <c r="N1006" s="9" t="n">
        <v>114.2857142857143</v>
      </c>
      <c r="O1006" s="9" t="n">
        <v>114.2857142857143</v>
      </c>
      <c r="P1006" s="9" t="n">
        <v>114.2857142857143</v>
      </c>
      <c r="Q1006" s="9" t="n">
        <v>114.2857142857143</v>
      </c>
      <c r="R1006" s="9" t="n">
        <v>114.2857142857143</v>
      </c>
      <c r="S1006" s="9" t="n">
        <v>114.2857142857143</v>
      </c>
      <c r="T1006" s="9" t="n">
        <v>114.2857142857143</v>
      </c>
      <c r="U1006" s="9" t="n">
        <v>114.2857142857143</v>
      </c>
      <c r="V1006" s="9" t="n">
        <v>114.2857142857143</v>
      </c>
      <c r="W1006" s="9" t="n">
        <v>114.2857142857143</v>
      </c>
      <c r="X1006" s="9" t="n">
        <v>114.2857142857143</v>
      </c>
      <c r="Y1006" s="7" t="inlineStr">
        <is>
          <t>.</t>
        </is>
      </c>
      <c r="Z1006" s="8">
        <f>SUM(AA1006:AL1006)</f>
        <v/>
      </c>
      <c r="AA1006" s="9" t="n">
        <v>0</v>
      </c>
      <c r="AB1006" s="9" t="n">
        <v>0</v>
      </c>
      <c r="AC1006" s="9" t="n">
        <v>0</v>
      </c>
      <c r="AD1006" s="9" t="n">
        <v>0</v>
      </c>
      <c r="AE1006" s="9" t="n">
        <v>0</v>
      </c>
      <c r="AF1006" s="9" t="n">
        <v>0</v>
      </c>
      <c r="AG1006" s="9" t="n">
        <v>0</v>
      </c>
      <c r="AH1006" s="9" t="n">
        <v>0</v>
      </c>
      <c r="AI1006" s="9" t="n">
        <v>0</v>
      </c>
      <c r="AJ1006" s="9" t="n">
        <v>0</v>
      </c>
      <c r="AK1006" s="9" t="n">
        <v>0</v>
      </c>
      <c r="AL1006" s="9" t="n">
        <v>0</v>
      </c>
      <c r="AM1006" s="7" t="inlineStr">
        <is>
          <t>.</t>
        </is>
      </c>
      <c r="AN1006" s="6">
        <f>IF(L1006=0,0,Z1006/L1006)</f>
        <v/>
      </c>
      <c r="AO1006" s="5">
        <f>IF(AN1006="","",IF(AN1006&gt;=0.9,"🟢",IF(AN1006&gt;=0.7,"🟡",IF(AN1006&gt;=0.5,"🟠","🔴"))))</f>
        <v/>
      </c>
      <c r="AP1006" s="9">
        <f>IF(L1006=0,0,L1006-Z1006)</f>
        <v/>
      </c>
      <c r="AQ1006" s="5">
        <f>IF(Z1006=0,"",RANK(Z1006,Z$4:Z$1569,0))</f>
        <v/>
      </c>
      <c r="AR1006" s="7" t="inlineStr">
        <is>
          <t>.</t>
        </is>
      </c>
      <c r="BA1006" s="7" t="inlineStr">
        <is>
          <t>.</t>
        </is>
      </c>
      <c r="BB1006" s="9">
        <f>SUM(L$4:L$1569)/COUNTA(A$4:A$1569)</f>
        <v/>
      </c>
      <c r="BC1006" s="9">
        <f>SUM(M$4:M$1569)/COUNTA(A$4:A$1569)</f>
        <v/>
      </c>
      <c r="BD1006" s="9">
        <f>SUM(N$4:N$1569)/COUNTA(A$4:A$1569)</f>
        <v/>
      </c>
      <c r="BE1006" s="9">
        <f>SUM(O$4:O$1569)/COUNTA(A$4:A$1569)</f>
        <v/>
      </c>
      <c r="BF1006" s="9">
        <f>SUM(P$4:P$1569)/COUNTA(A$4:A$1569)</f>
        <v/>
      </c>
      <c r="BG1006" s="9">
        <f>SUM(Q$4:Q$1569)/COUNTA(A$4:A$1569)</f>
        <v/>
      </c>
      <c r="BH1006" s="9">
        <f>SUM(R$4:R$1569)/COUNTA(A$4:A$1569)</f>
        <v/>
      </c>
      <c r="BI1006" s="9">
        <f>SUM(S$4:S$1569)/COUNTA(A$4:A$1569)</f>
        <v/>
      </c>
      <c r="BJ1006" s="9">
        <f>SUM(T$4:T$1569)/COUNTA(A$4:A$1569)</f>
        <v/>
      </c>
      <c r="BK1006" s="9">
        <f>SUM(U$4:U$1569)/COUNTA(A$4:A$1569)</f>
        <v/>
      </c>
      <c r="BL1006" s="9">
        <f>SUM(V$4:V$1569)/COUNTA(A$4:A$1569)</f>
        <v/>
      </c>
      <c r="BM1006" s="9">
        <f>SUM(W$4:W$1569)/COUNTA(A$4:A$1569)</f>
        <v/>
      </c>
      <c r="BN1006" s="9">
        <f>SUM(X$4:X$1569)/COUNTA(A$4:A$1569)</f>
        <v/>
      </c>
      <c r="BO1006" s="7" t="inlineStr">
        <is>
          <t>.</t>
        </is>
      </c>
      <c r="BP1006" s="9">
        <f>IF(Z1006&gt;=BB1006,0,IFERROR(BB1006+(SUMPRODUCT((Z$4:Z$1569&gt;=BB$4:BB$1569)*(Z$4:Z$1569-BB$4:BB$1569))/MAX(1,COUNTIF(Z$4:Z$1569,"&lt;"&amp;BB1006+0.01))),BB1006))</f>
        <v/>
      </c>
      <c r="BQ1006" s="9">
        <f>IF(AA1006&gt;=BC1006,0,IFERROR(BC1006+SUMPRODUCT((AA$4:AA$1569&gt;=BC$4:BC$1569)*(AA$4:AA$1569-BC$4:BC$1569))/MAX(1,COUNTIF(AA$4:AA$1569,"&lt;"&amp;BC1006+0.01)),BC1006))</f>
        <v/>
      </c>
      <c r="BR1006" s="9">
        <f>IF(AB1006&gt;=BD1006,0,IFERROR(BD1006+SUMPRODUCT((AB$4:AB$1569&gt;=BD$4:BD$1569)*(AB$4:AB$1569-BD$4:BD$1569))/MAX(1,COUNTIF(AB$4:AB$1569,"&lt;"&amp;BD1006+0.01)),BD1006))</f>
        <v/>
      </c>
      <c r="BS1006" s="9">
        <f>IF(AC1006&gt;=BE1006,0,IFERROR(BE1006+SUMPRODUCT((AC$4:AC$1569&gt;=BE$4:BE$1569)*(AC$4:AC$1569-BE$4:BE$1569))/MAX(1,COUNTIF(AC$4:AC$1569,"&lt;"&amp;BE1006+0.01)),BE1006))</f>
        <v/>
      </c>
      <c r="BT1006" s="9">
        <f>IF(AD1006&gt;=BF1006,0,IFERROR(BF1006+SUMPRODUCT((AD$4:AD$1569&gt;=BF$4:BF$1569)*(AD$4:AD$1569-BF$4:BF$1569))/MAX(1,COUNTIF(AD$4:AD$1569,"&lt;"&amp;BF1006+0.01)),BF1006))</f>
        <v/>
      </c>
      <c r="BU1006" s="9">
        <f>IF(AE1006&gt;=BG1006,0,IFERROR(BG1006+SUMPRODUCT((AE$4:AE$1569&gt;=BG$4:BG$1569)*(AE$4:AE$1569-BG$4:BG$1569))/MAX(1,COUNTIF(AE$4:AE$1569,"&lt;"&amp;BG1006+0.01)),BG1006))</f>
        <v/>
      </c>
      <c r="BV1006" s="9">
        <f>IF(AF1006&gt;=BH1006,0,IFERROR(BH1006+SUMPRODUCT((AF$4:AF$1569&gt;=BH$4:BH$1569)*(AF$4:AF$1569-BH$4:BH$1569))/MAX(1,COUNTIF(AF$4:AF$1569,"&lt;"&amp;BH1006+0.01)),BH1006))</f>
        <v/>
      </c>
      <c r="BW1006" s="9">
        <f>IF(AG1006&gt;=BI1006,0,IFERROR(BI1006+SUMPRODUCT((AG$4:AG$1569&gt;=BI$4:BI$1569)*(AG$4:AG$1569-BI$4:BI$1569))/MAX(1,COUNTIF(AG$4:AG$1569,"&lt;"&amp;BI1006+0.01)),BI1006))</f>
        <v/>
      </c>
      <c r="BX1006" s="9">
        <f>IF(AH1006&gt;=BJ1006,0,IFERROR(BJ1006+SUMPRODUCT((AH$4:AH$1569&gt;=BJ$4:BJ$1569)*(AH$4:AH$1569-BJ$4:BJ$1569))/MAX(1,COUNTIF(AH$4:AH$1569,"&lt;"&amp;BJ1006+0.01)),BJ1006))</f>
        <v/>
      </c>
      <c r="BY1006" s="9">
        <f>IF(AI1006&gt;=BK1006,0,IFERROR(BK1006+SUMPRODUCT((AI$4:AI$1569&gt;=BK$4:BK$1569)*(AI$4:AI$1569-BK$4:BK$1569))/MAX(1,COUNTIF(AI$4:AI$1569,"&lt;"&amp;BK1006+0.01)),BK1006))</f>
        <v/>
      </c>
      <c r="BZ1006" s="9">
        <f>IF(AJ1006&gt;=BL1006,0,IFERROR(BL1006+SUMPRODUCT((AJ$4:AJ$1569&gt;=BL$4:BL$1569)*(AJ$4:AJ$1569-BL$4:BL$1569))/MAX(1,COUNTIF(AJ$4:AJ$1569,"&lt;"&amp;BL1006+0.01)),BL1006))</f>
        <v/>
      </c>
      <c r="CA1006" s="9">
        <f>IF(AK1006&gt;=BM1006,0,IFERROR(BM1006+SUMPRODUCT((AK$4:AK$1569&gt;=BM$4:BM$1569)*(AK$4:AK$1569-BM$4:BM$1569))/MAX(1,COUNTIF(AK$4:AK$1569,"&lt;"&amp;BM1006+0.01)),BM1006))</f>
        <v/>
      </c>
      <c r="CB1006" s="9">
        <f>IF(AL1006&gt;=BN1006,0,IFERROR(BN1006+SUMPRODUCT((AL$4:AL$1569&gt;=BN$4:BN$1569)*(AL$4:AL$1569-BN$4:BN$1569))/MAX(1,COUNTIF(AL$4:AL$1569,"&lt;"&amp;BN1006+0.01)),BN1006))</f>
        <v/>
      </c>
      <c r="CC1006" s="5">
        <f>IF(AO1006="🟢","VERDE",IF(AO1006="🟡","AMARELO",IF(AO1006="🟠","VERMELHO",IF(AO1006="🔴","VERMELHO","ROXO"))))</f>
        <v/>
      </c>
      <c r="CD1006" s="5" t="inlineStr">
        <is>
          <t>🌎 REGIÕES</t>
        </is>
      </c>
      <c r="CE1006" s="5" t="inlineStr">
        <is>
          <t>SEM REDE</t>
        </is>
      </c>
    </row>
    <row r="1007">
      <c r="A1007" s="5" t="inlineStr">
        <is>
          <t>33598167000155</t>
        </is>
      </c>
      <c r="B1007" s="5" t="inlineStr">
        <is>
          <t>MODERACAO SUPLEMENTOS NATURAIS LTDA - EP</t>
        </is>
      </c>
      <c r="C1007" s="5" t="inlineStr">
        <is>
          <t>06 - SEM GRUPO</t>
        </is>
      </c>
      <c r="D1007" s="5" t="inlineStr">
        <is>
          <t>HEMANUELE DITZEL (MANU)</t>
        </is>
      </c>
      <c r="E1007" s="5" t="inlineStr">
        <is>
          <t>PR</t>
        </is>
      </c>
      <c r="F1007" s="5">
        <f>IFERROR(VLOOKUP(C1007,$AS$4:$AT$25,2,FALSE),"")</f>
        <v/>
      </c>
      <c r="G1007" s="6">
        <f>IFERROR(VLOOKUP(C1007,$AS$4:$AX$25,6,FALSE),"")</f>
        <v/>
      </c>
      <c r="H1007" s="5">
        <f>IFERROR(VLOOKUP(C1007,$AS$4:$AY$25,7,FALSE),"")</f>
        <v/>
      </c>
      <c r="I1007" s="5">
        <f>IFERROR(VLOOKUP(C1007,$AS$4:$AZ$25,8,FALSE),"")</f>
        <v/>
      </c>
      <c r="J1007" s="7" t="inlineStr">
        <is>
          <t>.</t>
        </is>
      </c>
      <c r="K1007" s="5" t="inlineStr">
        <is>
          <t>SUL</t>
        </is>
      </c>
      <c r="L1007" s="8" t="n">
        <v>1575</v>
      </c>
      <c r="M1007" s="9" t="n">
        <v>112.5</v>
      </c>
      <c r="N1007" s="9" t="n">
        <v>125</v>
      </c>
      <c r="O1007" s="9" t="n">
        <v>125</v>
      </c>
      <c r="P1007" s="9" t="n">
        <v>125</v>
      </c>
      <c r="Q1007" s="9" t="n">
        <v>125</v>
      </c>
      <c r="R1007" s="9" t="n">
        <v>125</v>
      </c>
      <c r="S1007" s="9" t="n">
        <v>137.5</v>
      </c>
      <c r="T1007" s="9" t="n">
        <v>137.5</v>
      </c>
      <c r="U1007" s="9" t="n">
        <v>137.5</v>
      </c>
      <c r="V1007" s="9" t="n">
        <v>137.5</v>
      </c>
      <c r="W1007" s="9" t="n">
        <v>137.5</v>
      </c>
      <c r="X1007" s="9" t="n">
        <v>150</v>
      </c>
      <c r="Y1007" s="7" t="inlineStr">
        <is>
          <t>.</t>
        </is>
      </c>
      <c r="Z1007" s="8">
        <f>SUM(AA1007:AL1007)</f>
        <v/>
      </c>
      <c r="AA1007" s="9" t="n">
        <v>0</v>
      </c>
      <c r="AB1007" s="9" t="n">
        <v>0</v>
      </c>
      <c r="AC1007" s="9" t="n">
        <v>0</v>
      </c>
      <c r="AD1007" s="9" t="n">
        <v>0</v>
      </c>
      <c r="AE1007" s="9" t="n">
        <v>0</v>
      </c>
      <c r="AF1007" s="9" t="n">
        <v>0</v>
      </c>
      <c r="AG1007" s="9" t="n">
        <v>0</v>
      </c>
      <c r="AH1007" s="9" t="n">
        <v>0</v>
      </c>
      <c r="AI1007" s="9" t="n">
        <v>0</v>
      </c>
      <c r="AJ1007" s="9" t="n">
        <v>0</v>
      </c>
      <c r="AK1007" s="9" t="n">
        <v>0</v>
      </c>
      <c r="AL1007" s="9" t="n">
        <v>0</v>
      </c>
      <c r="AM1007" s="7" t="inlineStr">
        <is>
          <t>.</t>
        </is>
      </c>
      <c r="AN1007" s="6">
        <f>IF(L1007=0,0,Z1007/L1007)</f>
        <v/>
      </c>
      <c r="AO1007" s="5">
        <f>IF(AN1007="","",IF(AN1007&gt;=0.9,"🟢",IF(AN1007&gt;=0.7,"🟡",IF(AN1007&gt;=0.5,"🟠","🔴"))))</f>
        <v/>
      </c>
      <c r="AP1007" s="9">
        <f>IF(L1007=0,0,L1007-Z1007)</f>
        <v/>
      </c>
      <c r="AQ1007" s="5">
        <f>IF(Z1007=0,"",RANK(Z1007,Z$4:Z$1569,0))</f>
        <v/>
      </c>
      <c r="AR1007" s="7" t="inlineStr">
        <is>
          <t>.</t>
        </is>
      </c>
      <c r="BA1007" s="7" t="inlineStr">
        <is>
          <t>.</t>
        </is>
      </c>
      <c r="BB1007" s="9">
        <f>SUM(L$4:L$1569)/COUNTA(A$4:A$1569)</f>
        <v/>
      </c>
      <c r="BC1007" s="9">
        <f>SUM(M$4:M$1569)/COUNTA(A$4:A$1569)</f>
        <v/>
      </c>
      <c r="BD1007" s="9">
        <f>SUM(N$4:N$1569)/COUNTA(A$4:A$1569)</f>
        <v/>
      </c>
      <c r="BE1007" s="9">
        <f>SUM(O$4:O$1569)/COUNTA(A$4:A$1569)</f>
        <v/>
      </c>
      <c r="BF1007" s="9">
        <f>SUM(P$4:P$1569)/COUNTA(A$4:A$1569)</f>
        <v/>
      </c>
      <c r="BG1007" s="9">
        <f>SUM(Q$4:Q$1569)/COUNTA(A$4:A$1569)</f>
        <v/>
      </c>
      <c r="BH1007" s="9">
        <f>SUM(R$4:R$1569)/COUNTA(A$4:A$1569)</f>
        <v/>
      </c>
      <c r="BI1007" s="9">
        <f>SUM(S$4:S$1569)/COUNTA(A$4:A$1569)</f>
        <v/>
      </c>
      <c r="BJ1007" s="9">
        <f>SUM(T$4:T$1569)/COUNTA(A$4:A$1569)</f>
        <v/>
      </c>
      <c r="BK1007" s="9">
        <f>SUM(U$4:U$1569)/COUNTA(A$4:A$1569)</f>
        <v/>
      </c>
      <c r="BL1007" s="9">
        <f>SUM(V$4:V$1569)/COUNTA(A$4:A$1569)</f>
        <v/>
      </c>
      <c r="BM1007" s="9">
        <f>SUM(W$4:W$1569)/COUNTA(A$4:A$1569)</f>
        <v/>
      </c>
      <c r="BN1007" s="9">
        <f>SUM(X$4:X$1569)/COUNTA(A$4:A$1569)</f>
        <v/>
      </c>
      <c r="BO1007" s="7" t="inlineStr">
        <is>
          <t>.</t>
        </is>
      </c>
      <c r="BP1007" s="9">
        <f>IF(Z1007&gt;=BB1007,0,IFERROR(BB1007+(SUMPRODUCT((Z$4:Z$1569&gt;=BB$4:BB$1569)*(Z$4:Z$1569-BB$4:BB$1569))/MAX(1,COUNTIF(Z$4:Z$1569,"&lt;"&amp;BB1007+0.01))),BB1007))</f>
        <v/>
      </c>
      <c r="BQ1007" s="9">
        <f>IF(AA1007&gt;=BC1007,0,IFERROR(BC1007+SUMPRODUCT((AA$4:AA$1569&gt;=BC$4:BC$1569)*(AA$4:AA$1569-BC$4:BC$1569))/MAX(1,COUNTIF(AA$4:AA$1569,"&lt;"&amp;BC1007+0.01)),BC1007))</f>
        <v/>
      </c>
      <c r="BR1007" s="9">
        <f>IF(AB1007&gt;=BD1007,0,IFERROR(BD1007+SUMPRODUCT((AB$4:AB$1569&gt;=BD$4:BD$1569)*(AB$4:AB$1569-BD$4:BD$1569))/MAX(1,COUNTIF(AB$4:AB$1569,"&lt;"&amp;BD1007+0.01)),BD1007))</f>
        <v/>
      </c>
      <c r="BS1007" s="9">
        <f>IF(AC1007&gt;=BE1007,0,IFERROR(BE1007+SUMPRODUCT((AC$4:AC$1569&gt;=BE$4:BE$1569)*(AC$4:AC$1569-BE$4:BE$1569))/MAX(1,COUNTIF(AC$4:AC$1569,"&lt;"&amp;BE1007+0.01)),BE1007))</f>
        <v/>
      </c>
      <c r="BT1007" s="9">
        <f>IF(AD1007&gt;=BF1007,0,IFERROR(BF1007+SUMPRODUCT((AD$4:AD$1569&gt;=BF$4:BF$1569)*(AD$4:AD$1569-BF$4:BF$1569))/MAX(1,COUNTIF(AD$4:AD$1569,"&lt;"&amp;BF1007+0.01)),BF1007))</f>
        <v/>
      </c>
      <c r="BU1007" s="9">
        <f>IF(AE1007&gt;=BG1007,0,IFERROR(BG1007+SUMPRODUCT((AE$4:AE$1569&gt;=BG$4:BG$1569)*(AE$4:AE$1569-BG$4:BG$1569))/MAX(1,COUNTIF(AE$4:AE$1569,"&lt;"&amp;BG1007+0.01)),BG1007))</f>
        <v/>
      </c>
      <c r="BV1007" s="9">
        <f>IF(AF1007&gt;=BH1007,0,IFERROR(BH1007+SUMPRODUCT((AF$4:AF$1569&gt;=BH$4:BH$1569)*(AF$4:AF$1569-BH$4:BH$1569))/MAX(1,COUNTIF(AF$4:AF$1569,"&lt;"&amp;BH1007+0.01)),BH1007))</f>
        <v/>
      </c>
      <c r="BW1007" s="9">
        <f>IF(AG1007&gt;=BI1007,0,IFERROR(BI1007+SUMPRODUCT((AG$4:AG$1569&gt;=BI$4:BI$1569)*(AG$4:AG$1569-BI$4:BI$1569))/MAX(1,COUNTIF(AG$4:AG$1569,"&lt;"&amp;BI1007+0.01)),BI1007))</f>
        <v/>
      </c>
      <c r="BX1007" s="9">
        <f>IF(AH1007&gt;=BJ1007,0,IFERROR(BJ1007+SUMPRODUCT((AH$4:AH$1569&gt;=BJ$4:BJ$1569)*(AH$4:AH$1569-BJ$4:BJ$1569))/MAX(1,COUNTIF(AH$4:AH$1569,"&lt;"&amp;BJ1007+0.01)),BJ1007))</f>
        <v/>
      </c>
      <c r="BY1007" s="9">
        <f>IF(AI1007&gt;=BK1007,0,IFERROR(BK1007+SUMPRODUCT((AI$4:AI$1569&gt;=BK$4:BK$1569)*(AI$4:AI$1569-BK$4:BK$1569))/MAX(1,COUNTIF(AI$4:AI$1569,"&lt;"&amp;BK1007+0.01)),BK1007))</f>
        <v/>
      </c>
      <c r="BZ1007" s="9">
        <f>IF(AJ1007&gt;=BL1007,0,IFERROR(BL1007+SUMPRODUCT((AJ$4:AJ$1569&gt;=BL$4:BL$1569)*(AJ$4:AJ$1569-BL$4:BL$1569))/MAX(1,COUNTIF(AJ$4:AJ$1569,"&lt;"&amp;BL1007+0.01)),BL1007))</f>
        <v/>
      </c>
      <c r="CA1007" s="9">
        <f>IF(AK1007&gt;=BM1007,0,IFERROR(BM1007+SUMPRODUCT((AK$4:AK$1569&gt;=BM$4:BM$1569)*(AK$4:AK$1569-BM$4:BM$1569))/MAX(1,COUNTIF(AK$4:AK$1569,"&lt;"&amp;BM1007+0.01)),BM1007))</f>
        <v/>
      </c>
      <c r="CB1007" s="9">
        <f>IF(AL1007&gt;=BN1007,0,IFERROR(BN1007+SUMPRODUCT((AL$4:AL$1569&gt;=BN$4:BN$1569)*(AL$4:AL$1569-BN$4:BN$1569))/MAX(1,COUNTIF(AL$4:AL$1569,"&lt;"&amp;BN1007+0.01)),BN1007))</f>
        <v/>
      </c>
      <c r="CC1007" s="5">
        <f>IF(AO1007="🟢","VERDE",IF(AO1007="🟡","AMARELO",IF(AO1007="🟠","VERMELHO",IF(AO1007="🔴","VERMELHO","ROXO"))))</f>
        <v/>
      </c>
      <c r="CD1007" s="5" t="inlineStr">
        <is>
          <t>🌎 REGIÕES</t>
        </is>
      </c>
      <c r="CE1007" s="5" t="inlineStr">
        <is>
          <t>SEM REDE</t>
        </is>
      </c>
    </row>
    <row r="1008">
      <c r="A1008" s="5" t="inlineStr">
        <is>
          <t>33621596000104</t>
        </is>
      </c>
      <c r="B1008" s="5" t="inlineStr">
        <is>
          <t>ALBANO S PRODUTOS NATURAIS LTDA</t>
        </is>
      </c>
      <c r="C1008" s="5" t="inlineStr">
        <is>
          <t>06 - SEM GRUPO</t>
        </is>
      </c>
      <c r="D1008" s="5" t="inlineStr">
        <is>
          <t>HEMANUELE DITZEL (MANU)</t>
        </is>
      </c>
      <c r="E1008" s="5" t="inlineStr">
        <is>
          <t>SC</t>
        </is>
      </c>
      <c r="F1008" s="5">
        <f>IFERROR(VLOOKUP(C1008,$AS$4:$AT$25,2,FALSE),"")</f>
        <v/>
      </c>
      <c r="G1008" s="6">
        <f>IFERROR(VLOOKUP(C1008,$AS$4:$AX$25,6,FALSE),"")</f>
        <v/>
      </c>
      <c r="H1008" s="5">
        <f>IFERROR(VLOOKUP(C1008,$AS$4:$AY$25,7,FALSE),"")</f>
        <v/>
      </c>
      <c r="I1008" s="5">
        <f>IFERROR(VLOOKUP(C1008,$AS$4:$AZ$25,8,FALSE),"")</f>
        <v/>
      </c>
      <c r="J1008" s="7" t="inlineStr">
        <is>
          <t>.</t>
        </is>
      </c>
      <c r="K1008" s="5" t="inlineStr">
        <is>
          <t>SUL</t>
        </is>
      </c>
      <c r="L1008" s="8" t="n">
        <v>1553.191489361702</v>
      </c>
      <c r="M1008" s="9" t="n">
        <v>119.1489361702128</v>
      </c>
      <c r="N1008" s="9" t="n">
        <v>123.4042553191489</v>
      </c>
      <c r="O1008" s="9" t="n">
        <v>123.4042553191489</v>
      </c>
      <c r="P1008" s="9" t="n">
        <v>123.4042553191489</v>
      </c>
      <c r="Q1008" s="9" t="n">
        <v>127.6595744680851</v>
      </c>
      <c r="R1008" s="9" t="n">
        <v>127.6595744680851</v>
      </c>
      <c r="S1008" s="9" t="n">
        <v>131.9148936170213</v>
      </c>
      <c r="T1008" s="9" t="n">
        <v>131.9148936170213</v>
      </c>
      <c r="U1008" s="9" t="n">
        <v>131.9148936170213</v>
      </c>
      <c r="V1008" s="9" t="n">
        <v>136.1702127659574</v>
      </c>
      <c r="W1008" s="9" t="n">
        <v>136.1702127659574</v>
      </c>
      <c r="X1008" s="9" t="n">
        <v>140.4255319148936</v>
      </c>
      <c r="Y1008" s="7" t="inlineStr">
        <is>
          <t>.</t>
        </is>
      </c>
      <c r="Z1008" s="8">
        <f>SUM(AA1008:AL1008)</f>
        <v/>
      </c>
      <c r="AA1008" s="9" t="n">
        <v>0</v>
      </c>
      <c r="AB1008" s="9" t="n">
        <v>0</v>
      </c>
      <c r="AC1008" s="9" t="n">
        <v>0</v>
      </c>
      <c r="AD1008" s="9" t="n">
        <v>0</v>
      </c>
      <c r="AE1008" s="9" t="n">
        <v>0</v>
      </c>
      <c r="AF1008" s="9" t="n">
        <v>0</v>
      </c>
      <c r="AG1008" s="9" t="n">
        <v>0</v>
      </c>
      <c r="AH1008" s="9" t="n">
        <v>0</v>
      </c>
      <c r="AI1008" s="9" t="n">
        <v>0</v>
      </c>
      <c r="AJ1008" s="9" t="n">
        <v>0</v>
      </c>
      <c r="AK1008" s="9" t="n">
        <v>0</v>
      </c>
      <c r="AL1008" s="9" t="n">
        <v>0</v>
      </c>
      <c r="AM1008" s="7" t="inlineStr">
        <is>
          <t>.</t>
        </is>
      </c>
      <c r="AN1008" s="6">
        <f>IF(L1008=0,0,Z1008/L1008)</f>
        <v/>
      </c>
      <c r="AO1008" s="5">
        <f>IF(AN1008="","",IF(AN1008&gt;=0.9,"🟢",IF(AN1008&gt;=0.7,"🟡",IF(AN1008&gt;=0.5,"🟠","🔴"))))</f>
        <v/>
      </c>
      <c r="AP1008" s="9">
        <f>IF(L1008=0,0,L1008-Z1008)</f>
        <v/>
      </c>
      <c r="AQ1008" s="5">
        <f>IF(Z1008=0,"",RANK(Z1008,Z$4:Z$1569,0))</f>
        <v/>
      </c>
      <c r="AR1008" s="7" t="inlineStr">
        <is>
          <t>.</t>
        </is>
      </c>
      <c r="BA1008" s="7" t="inlineStr">
        <is>
          <t>.</t>
        </is>
      </c>
      <c r="BB1008" s="9">
        <f>SUM(L$4:L$1569)/COUNTA(A$4:A$1569)</f>
        <v/>
      </c>
      <c r="BC1008" s="9">
        <f>SUM(M$4:M$1569)/COUNTA(A$4:A$1569)</f>
        <v/>
      </c>
      <c r="BD1008" s="9">
        <f>SUM(N$4:N$1569)/COUNTA(A$4:A$1569)</f>
        <v/>
      </c>
      <c r="BE1008" s="9">
        <f>SUM(O$4:O$1569)/COUNTA(A$4:A$1569)</f>
        <v/>
      </c>
      <c r="BF1008" s="9">
        <f>SUM(P$4:P$1569)/COUNTA(A$4:A$1569)</f>
        <v/>
      </c>
      <c r="BG1008" s="9">
        <f>SUM(Q$4:Q$1569)/COUNTA(A$4:A$1569)</f>
        <v/>
      </c>
      <c r="BH1008" s="9">
        <f>SUM(R$4:R$1569)/COUNTA(A$4:A$1569)</f>
        <v/>
      </c>
      <c r="BI1008" s="9">
        <f>SUM(S$4:S$1569)/COUNTA(A$4:A$1569)</f>
        <v/>
      </c>
      <c r="BJ1008" s="9">
        <f>SUM(T$4:T$1569)/COUNTA(A$4:A$1569)</f>
        <v/>
      </c>
      <c r="BK1008" s="9">
        <f>SUM(U$4:U$1569)/COUNTA(A$4:A$1569)</f>
        <v/>
      </c>
      <c r="BL1008" s="9">
        <f>SUM(V$4:V$1569)/COUNTA(A$4:A$1569)</f>
        <v/>
      </c>
      <c r="BM1008" s="9">
        <f>SUM(W$4:W$1569)/COUNTA(A$4:A$1569)</f>
        <v/>
      </c>
      <c r="BN1008" s="9">
        <f>SUM(X$4:X$1569)/COUNTA(A$4:A$1569)</f>
        <v/>
      </c>
      <c r="BO1008" s="7" t="inlineStr">
        <is>
          <t>.</t>
        </is>
      </c>
      <c r="BP1008" s="9">
        <f>IF(Z1008&gt;=BB1008,0,IFERROR(BB1008+(SUMPRODUCT((Z$4:Z$1569&gt;=BB$4:BB$1569)*(Z$4:Z$1569-BB$4:BB$1569))/MAX(1,COUNTIF(Z$4:Z$1569,"&lt;"&amp;BB1008+0.01))),BB1008))</f>
        <v/>
      </c>
      <c r="BQ1008" s="9">
        <f>IF(AA1008&gt;=BC1008,0,IFERROR(BC1008+SUMPRODUCT((AA$4:AA$1569&gt;=BC$4:BC$1569)*(AA$4:AA$1569-BC$4:BC$1569))/MAX(1,COUNTIF(AA$4:AA$1569,"&lt;"&amp;BC1008+0.01)),BC1008))</f>
        <v/>
      </c>
      <c r="BR1008" s="9">
        <f>IF(AB1008&gt;=BD1008,0,IFERROR(BD1008+SUMPRODUCT((AB$4:AB$1569&gt;=BD$4:BD$1569)*(AB$4:AB$1569-BD$4:BD$1569))/MAX(1,COUNTIF(AB$4:AB$1569,"&lt;"&amp;BD1008+0.01)),BD1008))</f>
        <v/>
      </c>
      <c r="BS1008" s="9">
        <f>IF(AC1008&gt;=BE1008,0,IFERROR(BE1008+SUMPRODUCT((AC$4:AC$1569&gt;=BE$4:BE$1569)*(AC$4:AC$1569-BE$4:BE$1569))/MAX(1,COUNTIF(AC$4:AC$1569,"&lt;"&amp;BE1008+0.01)),BE1008))</f>
        <v/>
      </c>
      <c r="BT1008" s="9">
        <f>IF(AD1008&gt;=BF1008,0,IFERROR(BF1008+SUMPRODUCT((AD$4:AD$1569&gt;=BF$4:BF$1569)*(AD$4:AD$1569-BF$4:BF$1569))/MAX(1,COUNTIF(AD$4:AD$1569,"&lt;"&amp;BF1008+0.01)),BF1008))</f>
        <v/>
      </c>
      <c r="BU1008" s="9">
        <f>IF(AE1008&gt;=BG1008,0,IFERROR(BG1008+SUMPRODUCT((AE$4:AE$1569&gt;=BG$4:BG$1569)*(AE$4:AE$1569-BG$4:BG$1569))/MAX(1,COUNTIF(AE$4:AE$1569,"&lt;"&amp;BG1008+0.01)),BG1008))</f>
        <v/>
      </c>
      <c r="BV1008" s="9">
        <f>IF(AF1008&gt;=BH1008,0,IFERROR(BH1008+SUMPRODUCT((AF$4:AF$1569&gt;=BH$4:BH$1569)*(AF$4:AF$1569-BH$4:BH$1569))/MAX(1,COUNTIF(AF$4:AF$1569,"&lt;"&amp;BH1008+0.01)),BH1008))</f>
        <v/>
      </c>
      <c r="BW1008" s="9">
        <f>IF(AG1008&gt;=BI1008,0,IFERROR(BI1008+SUMPRODUCT((AG$4:AG$1569&gt;=BI$4:BI$1569)*(AG$4:AG$1569-BI$4:BI$1569))/MAX(1,COUNTIF(AG$4:AG$1569,"&lt;"&amp;BI1008+0.01)),BI1008))</f>
        <v/>
      </c>
      <c r="BX1008" s="9">
        <f>IF(AH1008&gt;=BJ1008,0,IFERROR(BJ1008+SUMPRODUCT((AH$4:AH$1569&gt;=BJ$4:BJ$1569)*(AH$4:AH$1569-BJ$4:BJ$1569))/MAX(1,COUNTIF(AH$4:AH$1569,"&lt;"&amp;BJ1008+0.01)),BJ1008))</f>
        <v/>
      </c>
      <c r="BY1008" s="9">
        <f>IF(AI1008&gt;=BK1008,0,IFERROR(BK1008+SUMPRODUCT((AI$4:AI$1569&gt;=BK$4:BK$1569)*(AI$4:AI$1569-BK$4:BK$1569))/MAX(1,COUNTIF(AI$4:AI$1569,"&lt;"&amp;BK1008+0.01)),BK1008))</f>
        <v/>
      </c>
      <c r="BZ1008" s="9">
        <f>IF(AJ1008&gt;=BL1008,0,IFERROR(BL1008+SUMPRODUCT((AJ$4:AJ$1569&gt;=BL$4:BL$1569)*(AJ$4:AJ$1569-BL$4:BL$1569))/MAX(1,COUNTIF(AJ$4:AJ$1569,"&lt;"&amp;BL1008+0.01)),BL1008))</f>
        <v/>
      </c>
      <c r="CA1008" s="9">
        <f>IF(AK1008&gt;=BM1008,0,IFERROR(BM1008+SUMPRODUCT((AK$4:AK$1569&gt;=BM$4:BM$1569)*(AK$4:AK$1569-BM$4:BM$1569))/MAX(1,COUNTIF(AK$4:AK$1569,"&lt;"&amp;BM1008+0.01)),BM1008))</f>
        <v/>
      </c>
      <c r="CB1008" s="9">
        <f>IF(AL1008&gt;=BN1008,0,IFERROR(BN1008+SUMPRODUCT((AL$4:AL$1569&gt;=BN$4:BN$1569)*(AL$4:AL$1569-BN$4:BN$1569))/MAX(1,COUNTIF(AL$4:AL$1569,"&lt;"&amp;BN1008+0.01)),BN1008))</f>
        <v/>
      </c>
      <c r="CC1008" s="5">
        <f>IF(AO1008="🟢","VERDE",IF(AO1008="🟡","AMARELO",IF(AO1008="🟠","VERMELHO",IF(AO1008="🔴","VERMELHO","ROXO"))))</f>
        <v/>
      </c>
      <c r="CD1008" s="5" t="inlineStr">
        <is>
          <t>🌎 REGIÕES</t>
        </is>
      </c>
      <c r="CE1008" s="5" t="inlineStr">
        <is>
          <t>SEM REDE</t>
        </is>
      </c>
    </row>
    <row r="1009">
      <c r="A1009" s="5" t="inlineStr">
        <is>
          <t>33629436000101</t>
        </is>
      </c>
      <c r="B1009" s="5" t="inlineStr">
        <is>
          <t>CARLA FERNANDA COUTINHO MACHADO COMERCIO</t>
        </is>
      </c>
      <c r="C1009" s="5" t="inlineStr">
        <is>
          <t>06 - SEM GRUPO</t>
        </is>
      </c>
      <c r="D1009" s="5" t="inlineStr">
        <is>
          <t>HEMANUELE DITZEL (MANU)</t>
        </is>
      </c>
      <c r="E1009" s="5" t="inlineStr">
        <is>
          <t>PR</t>
        </is>
      </c>
      <c r="F1009" s="5">
        <f>IFERROR(VLOOKUP(C1009,$AS$4:$AT$25,2,FALSE),"")</f>
        <v/>
      </c>
      <c r="G1009" s="6">
        <f>IFERROR(VLOOKUP(C1009,$AS$4:$AX$25,6,FALSE),"")</f>
        <v/>
      </c>
      <c r="H1009" s="5">
        <f>IFERROR(VLOOKUP(C1009,$AS$4:$AY$25,7,FALSE),"")</f>
        <v/>
      </c>
      <c r="I1009" s="5">
        <f>IFERROR(VLOOKUP(C1009,$AS$4:$AZ$25,8,FALSE),"")</f>
        <v/>
      </c>
      <c r="J1009" s="7" t="inlineStr">
        <is>
          <t>.</t>
        </is>
      </c>
      <c r="K1009" s="5" t="inlineStr">
        <is>
          <t>SUL</t>
        </is>
      </c>
      <c r="L1009" s="8" t="n">
        <v>1575</v>
      </c>
      <c r="M1009" s="9" t="n">
        <v>112.5</v>
      </c>
      <c r="N1009" s="9" t="n">
        <v>125</v>
      </c>
      <c r="O1009" s="9" t="n">
        <v>125</v>
      </c>
      <c r="P1009" s="9" t="n">
        <v>125</v>
      </c>
      <c r="Q1009" s="9" t="n">
        <v>125</v>
      </c>
      <c r="R1009" s="9" t="n">
        <v>125</v>
      </c>
      <c r="S1009" s="9" t="n">
        <v>137.5</v>
      </c>
      <c r="T1009" s="9" t="n">
        <v>137.5</v>
      </c>
      <c r="U1009" s="9" t="n">
        <v>137.5</v>
      </c>
      <c r="V1009" s="9" t="n">
        <v>137.5</v>
      </c>
      <c r="W1009" s="9" t="n">
        <v>137.5</v>
      </c>
      <c r="X1009" s="9" t="n">
        <v>150</v>
      </c>
      <c r="Y1009" s="7" t="inlineStr">
        <is>
          <t>.</t>
        </is>
      </c>
      <c r="Z1009" s="8">
        <f>SUM(AA1009:AL1009)</f>
        <v/>
      </c>
      <c r="AA1009" s="9" t="n">
        <v>0</v>
      </c>
      <c r="AB1009" s="9" t="n">
        <v>0</v>
      </c>
      <c r="AC1009" s="9" t="n">
        <v>0</v>
      </c>
      <c r="AD1009" s="9" t="n">
        <v>0</v>
      </c>
      <c r="AE1009" s="9" t="n">
        <v>0</v>
      </c>
      <c r="AF1009" s="9" t="n">
        <v>0</v>
      </c>
      <c r="AG1009" s="9" t="n">
        <v>0</v>
      </c>
      <c r="AH1009" s="9" t="n">
        <v>0</v>
      </c>
      <c r="AI1009" s="9" t="n">
        <v>0</v>
      </c>
      <c r="AJ1009" s="9" t="n">
        <v>0</v>
      </c>
      <c r="AK1009" s="9" t="n">
        <v>0</v>
      </c>
      <c r="AL1009" s="9" t="n">
        <v>0</v>
      </c>
      <c r="AM1009" s="7" t="inlineStr">
        <is>
          <t>.</t>
        </is>
      </c>
      <c r="AN1009" s="6">
        <f>IF(L1009=0,0,Z1009/L1009)</f>
        <v/>
      </c>
      <c r="AO1009" s="5">
        <f>IF(AN1009="","",IF(AN1009&gt;=0.9,"🟢",IF(AN1009&gt;=0.7,"🟡",IF(AN1009&gt;=0.5,"🟠","🔴"))))</f>
        <v/>
      </c>
      <c r="AP1009" s="9">
        <f>IF(L1009=0,0,L1009-Z1009)</f>
        <v/>
      </c>
      <c r="AQ1009" s="5">
        <f>IF(Z1009=0,"",RANK(Z1009,Z$4:Z$1569,0))</f>
        <v/>
      </c>
      <c r="AR1009" s="7" t="inlineStr">
        <is>
          <t>.</t>
        </is>
      </c>
      <c r="BA1009" s="7" t="inlineStr">
        <is>
          <t>.</t>
        </is>
      </c>
      <c r="BB1009" s="9">
        <f>SUM(L$4:L$1569)/COUNTA(A$4:A$1569)</f>
        <v/>
      </c>
      <c r="BC1009" s="9">
        <f>SUM(M$4:M$1569)/COUNTA(A$4:A$1569)</f>
        <v/>
      </c>
      <c r="BD1009" s="9">
        <f>SUM(N$4:N$1569)/COUNTA(A$4:A$1569)</f>
        <v/>
      </c>
      <c r="BE1009" s="9">
        <f>SUM(O$4:O$1569)/COUNTA(A$4:A$1569)</f>
        <v/>
      </c>
      <c r="BF1009" s="9">
        <f>SUM(P$4:P$1569)/COUNTA(A$4:A$1569)</f>
        <v/>
      </c>
      <c r="BG1009" s="9">
        <f>SUM(Q$4:Q$1569)/COUNTA(A$4:A$1569)</f>
        <v/>
      </c>
      <c r="BH1009" s="9">
        <f>SUM(R$4:R$1569)/COUNTA(A$4:A$1569)</f>
        <v/>
      </c>
      <c r="BI1009" s="9">
        <f>SUM(S$4:S$1569)/COUNTA(A$4:A$1569)</f>
        <v/>
      </c>
      <c r="BJ1009" s="9">
        <f>SUM(T$4:T$1569)/COUNTA(A$4:A$1569)</f>
        <v/>
      </c>
      <c r="BK1009" s="9">
        <f>SUM(U$4:U$1569)/COUNTA(A$4:A$1569)</f>
        <v/>
      </c>
      <c r="BL1009" s="9">
        <f>SUM(V$4:V$1569)/COUNTA(A$4:A$1569)</f>
        <v/>
      </c>
      <c r="BM1009" s="9">
        <f>SUM(W$4:W$1569)/COUNTA(A$4:A$1569)</f>
        <v/>
      </c>
      <c r="BN1009" s="9">
        <f>SUM(X$4:X$1569)/COUNTA(A$4:A$1569)</f>
        <v/>
      </c>
      <c r="BO1009" s="7" t="inlineStr">
        <is>
          <t>.</t>
        </is>
      </c>
      <c r="BP1009" s="9">
        <f>IF(Z1009&gt;=BB1009,0,IFERROR(BB1009+(SUMPRODUCT((Z$4:Z$1569&gt;=BB$4:BB$1569)*(Z$4:Z$1569-BB$4:BB$1569))/MAX(1,COUNTIF(Z$4:Z$1569,"&lt;"&amp;BB1009+0.01))),BB1009))</f>
        <v/>
      </c>
      <c r="BQ1009" s="9">
        <f>IF(AA1009&gt;=BC1009,0,IFERROR(BC1009+SUMPRODUCT((AA$4:AA$1569&gt;=BC$4:BC$1569)*(AA$4:AA$1569-BC$4:BC$1569))/MAX(1,COUNTIF(AA$4:AA$1569,"&lt;"&amp;BC1009+0.01)),BC1009))</f>
        <v/>
      </c>
      <c r="BR1009" s="9">
        <f>IF(AB1009&gt;=BD1009,0,IFERROR(BD1009+SUMPRODUCT((AB$4:AB$1569&gt;=BD$4:BD$1569)*(AB$4:AB$1569-BD$4:BD$1569))/MAX(1,COUNTIF(AB$4:AB$1569,"&lt;"&amp;BD1009+0.01)),BD1009))</f>
        <v/>
      </c>
      <c r="BS1009" s="9">
        <f>IF(AC1009&gt;=BE1009,0,IFERROR(BE1009+SUMPRODUCT((AC$4:AC$1569&gt;=BE$4:BE$1569)*(AC$4:AC$1569-BE$4:BE$1569))/MAX(1,COUNTIF(AC$4:AC$1569,"&lt;"&amp;BE1009+0.01)),BE1009))</f>
        <v/>
      </c>
      <c r="BT1009" s="9">
        <f>IF(AD1009&gt;=BF1009,0,IFERROR(BF1009+SUMPRODUCT((AD$4:AD$1569&gt;=BF$4:BF$1569)*(AD$4:AD$1569-BF$4:BF$1569))/MAX(1,COUNTIF(AD$4:AD$1569,"&lt;"&amp;BF1009+0.01)),BF1009))</f>
        <v/>
      </c>
      <c r="BU1009" s="9">
        <f>IF(AE1009&gt;=BG1009,0,IFERROR(BG1009+SUMPRODUCT((AE$4:AE$1569&gt;=BG$4:BG$1569)*(AE$4:AE$1569-BG$4:BG$1569))/MAX(1,COUNTIF(AE$4:AE$1569,"&lt;"&amp;BG1009+0.01)),BG1009))</f>
        <v/>
      </c>
      <c r="BV1009" s="9">
        <f>IF(AF1009&gt;=BH1009,0,IFERROR(BH1009+SUMPRODUCT((AF$4:AF$1569&gt;=BH$4:BH$1569)*(AF$4:AF$1569-BH$4:BH$1569))/MAX(1,COUNTIF(AF$4:AF$1569,"&lt;"&amp;BH1009+0.01)),BH1009))</f>
        <v/>
      </c>
      <c r="BW1009" s="9">
        <f>IF(AG1009&gt;=BI1009,0,IFERROR(BI1009+SUMPRODUCT((AG$4:AG$1569&gt;=BI$4:BI$1569)*(AG$4:AG$1569-BI$4:BI$1569))/MAX(1,COUNTIF(AG$4:AG$1569,"&lt;"&amp;BI1009+0.01)),BI1009))</f>
        <v/>
      </c>
      <c r="BX1009" s="9">
        <f>IF(AH1009&gt;=BJ1009,0,IFERROR(BJ1009+SUMPRODUCT((AH$4:AH$1569&gt;=BJ$4:BJ$1569)*(AH$4:AH$1569-BJ$4:BJ$1569))/MAX(1,COUNTIF(AH$4:AH$1569,"&lt;"&amp;BJ1009+0.01)),BJ1009))</f>
        <v/>
      </c>
      <c r="BY1009" s="9">
        <f>IF(AI1009&gt;=BK1009,0,IFERROR(BK1009+SUMPRODUCT((AI$4:AI$1569&gt;=BK$4:BK$1569)*(AI$4:AI$1569-BK$4:BK$1569))/MAX(1,COUNTIF(AI$4:AI$1569,"&lt;"&amp;BK1009+0.01)),BK1009))</f>
        <v/>
      </c>
      <c r="BZ1009" s="9">
        <f>IF(AJ1009&gt;=BL1009,0,IFERROR(BL1009+SUMPRODUCT((AJ$4:AJ$1569&gt;=BL$4:BL$1569)*(AJ$4:AJ$1569-BL$4:BL$1569))/MAX(1,COUNTIF(AJ$4:AJ$1569,"&lt;"&amp;BL1009+0.01)),BL1009))</f>
        <v/>
      </c>
      <c r="CA1009" s="9">
        <f>IF(AK1009&gt;=BM1009,0,IFERROR(BM1009+SUMPRODUCT((AK$4:AK$1569&gt;=BM$4:BM$1569)*(AK$4:AK$1569-BM$4:BM$1569))/MAX(1,COUNTIF(AK$4:AK$1569,"&lt;"&amp;BM1009+0.01)),BM1009))</f>
        <v/>
      </c>
      <c r="CB1009" s="9">
        <f>IF(AL1009&gt;=BN1009,0,IFERROR(BN1009+SUMPRODUCT((AL$4:AL$1569&gt;=BN$4:BN$1569)*(AL$4:AL$1569-BN$4:BN$1569))/MAX(1,COUNTIF(AL$4:AL$1569,"&lt;"&amp;BN1009+0.01)),BN1009))</f>
        <v/>
      </c>
      <c r="CC1009" s="5">
        <f>IF(AO1009="🟢","VERDE",IF(AO1009="🟡","AMARELO",IF(AO1009="🟠","VERMELHO",IF(AO1009="🔴","VERMELHO","ROXO"))))</f>
        <v/>
      </c>
      <c r="CD1009" s="5" t="inlineStr">
        <is>
          <t>🌎 REGIÕES</t>
        </is>
      </c>
      <c r="CE1009" s="5" t="inlineStr">
        <is>
          <t>SEM REDE</t>
        </is>
      </c>
    </row>
    <row r="1010">
      <c r="A1010" s="5" t="inlineStr">
        <is>
          <t>33696639000102</t>
        </is>
      </c>
      <c r="B1010" s="5" t="inlineStr">
        <is>
          <t>EMPORIO GREEN NATURE LTDA - ME</t>
        </is>
      </c>
      <c r="C1010" s="5" t="inlineStr">
        <is>
          <t>06 - SEM GRUPO</t>
        </is>
      </c>
      <c r="D1010" s="5" t="inlineStr">
        <is>
          <t>HEMANUELE DITZEL (MANU)</t>
        </is>
      </c>
      <c r="E1010" s="5" t="inlineStr">
        <is>
          <t>PR</t>
        </is>
      </c>
      <c r="F1010" s="5">
        <f>IFERROR(VLOOKUP(C1010,$AS$4:$AT$25,2,FALSE),"")</f>
        <v/>
      </c>
      <c r="G1010" s="6">
        <f>IFERROR(VLOOKUP(C1010,$AS$4:$AX$25,6,FALSE),"")</f>
        <v/>
      </c>
      <c r="H1010" s="5">
        <f>IFERROR(VLOOKUP(C1010,$AS$4:$AY$25,7,FALSE),"")</f>
        <v/>
      </c>
      <c r="I1010" s="5">
        <f>IFERROR(VLOOKUP(C1010,$AS$4:$AZ$25,8,FALSE),"")</f>
        <v/>
      </c>
      <c r="J1010" s="7" t="inlineStr">
        <is>
          <t>.</t>
        </is>
      </c>
      <c r="K1010" s="5" t="inlineStr">
        <is>
          <t>SUL</t>
        </is>
      </c>
      <c r="L1010" s="8" t="n">
        <v>1711.764705882353</v>
      </c>
      <c r="M1010" s="9" t="n">
        <v>123.5294117647059</v>
      </c>
      <c r="N1010" s="9" t="n">
        <v>123.5294117647059</v>
      </c>
      <c r="O1010" s="9" t="n">
        <v>123.5294117647059</v>
      </c>
      <c r="P1010" s="9" t="n">
        <v>141.1764705882353</v>
      </c>
      <c r="Q1010" s="9" t="n">
        <v>141.1764705882353</v>
      </c>
      <c r="R1010" s="9" t="n">
        <v>141.1764705882353</v>
      </c>
      <c r="S1010" s="9" t="n">
        <v>141.1764705882353</v>
      </c>
      <c r="T1010" s="9" t="n">
        <v>141.1764705882353</v>
      </c>
      <c r="U1010" s="9" t="n">
        <v>158.8235294117647</v>
      </c>
      <c r="V1010" s="9" t="n">
        <v>158.8235294117647</v>
      </c>
      <c r="W1010" s="9" t="n">
        <v>158.8235294117647</v>
      </c>
      <c r="X1010" s="9" t="n">
        <v>158.8235294117647</v>
      </c>
      <c r="Y1010" s="7" t="inlineStr">
        <is>
          <t>.</t>
        </is>
      </c>
      <c r="Z1010" s="8">
        <f>SUM(AA1010:AL1010)</f>
        <v/>
      </c>
      <c r="AA1010" s="9" t="n">
        <v>0</v>
      </c>
      <c r="AB1010" s="9" t="n">
        <v>0</v>
      </c>
      <c r="AC1010" s="9" t="n">
        <v>0</v>
      </c>
      <c r="AD1010" s="9" t="n">
        <v>0</v>
      </c>
      <c r="AE1010" s="9" t="n">
        <v>0</v>
      </c>
      <c r="AF1010" s="9" t="n">
        <v>0</v>
      </c>
      <c r="AG1010" s="9" t="n">
        <v>0</v>
      </c>
      <c r="AH1010" s="9" t="n">
        <v>0</v>
      </c>
      <c r="AI1010" s="9" t="n">
        <v>0</v>
      </c>
      <c r="AJ1010" s="9" t="n">
        <v>0</v>
      </c>
      <c r="AK1010" s="9" t="n">
        <v>0</v>
      </c>
      <c r="AL1010" s="9" t="n">
        <v>0</v>
      </c>
      <c r="AM1010" s="7" t="inlineStr">
        <is>
          <t>.</t>
        </is>
      </c>
      <c r="AN1010" s="6">
        <f>IF(L1010=0,0,Z1010/L1010)</f>
        <v/>
      </c>
      <c r="AO1010" s="5">
        <f>IF(AN1010="","",IF(AN1010&gt;=0.9,"🟢",IF(AN1010&gt;=0.7,"🟡",IF(AN1010&gt;=0.5,"🟠","🔴"))))</f>
        <v/>
      </c>
      <c r="AP1010" s="9">
        <f>IF(L1010=0,0,L1010-Z1010)</f>
        <v/>
      </c>
      <c r="AQ1010" s="5">
        <f>IF(Z1010=0,"",RANK(Z1010,Z$4:Z$1569,0))</f>
        <v/>
      </c>
      <c r="AR1010" s="7" t="inlineStr">
        <is>
          <t>.</t>
        </is>
      </c>
      <c r="BA1010" s="7" t="inlineStr">
        <is>
          <t>.</t>
        </is>
      </c>
      <c r="BB1010" s="9">
        <f>SUM(L$4:L$1569)/COUNTA(A$4:A$1569)</f>
        <v/>
      </c>
      <c r="BC1010" s="9">
        <f>SUM(M$4:M$1569)/COUNTA(A$4:A$1569)</f>
        <v/>
      </c>
      <c r="BD1010" s="9">
        <f>SUM(N$4:N$1569)/COUNTA(A$4:A$1569)</f>
        <v/>
      </c>
      <c r="BE1010" s="9">
        <f>SUM(O$4:O$1569)/COUNTA(A$4:A$1569)</f>
        <v/>
      </c>
      <c r="BF1010" s="9">
        <f>SUM(P$4:P$1569)/COUNTA(A$4:A$1569)</f>
        <v/>
      </c>
      <c r="BG1010" s="9">
        <f>SUM(Q$4:Q$1569)/COUNTA(A$4:A$1569)</f>
        <v/>
      </c>
      <c r="BH1010" s="9">
        <f>SUM(R$4:R$1569)/COUNTA(A$4:A$1569)</f>
        <v/>
      </c>
      <c r="BI1010" s="9">
        <f>SUM(S$4:S$1569)/COUNTA(A$4:A$1569)</f>
        <v/>
      </c>
      <c r="BJ1010" s="9">
        <f>SUM(T$4:T$1569)/COUNTA(A$4:A$1569)</f>
        <v/>
      </c>
      <c r="BK1010" s="9">
        <f>SUM(U$4:U$1569)/COUNTA(A$4:A$1569)</f>
        <v/>
      </c>
      <c r="BL1010" s="9">
        <f>SUM(V$4:V$1569)/COUNTA(A$4:A$1569)</f>
        <v/>
      </c>
      <c r="BM1010" s="9">
        <f>SUM(W$4:W$1569)/COUNTA(A$4:A$1569)</f>
        <v/>
      </c>
      <c r="BN1010" s="9">
        <f>SUM(X$4:X$1569)/COUNTA(A$4:A$1569)</f>
        <v/>
      </c>
      <c r="BO1010" s="7" t="inlineStr">
        <is>
          <t>.</t>
        </is>
      </c>
      <c r="BP1010" s="9">
        <f>IF(Z1010&gt;=BB1010,0,IFERROR(BB1010+(SUMPRODUCT((Z$4:Z$1569&gt;=BB$4:BB$1569)*(Z$4:Z$1569-BB$4:BB$1569))/MAX(1,COUNTIF(Z$4:Z$1569,"&lt;"&amp;BB1010+0.01))),BB1010))</f>
        <v/>
      </c>
      <c r="BQ1010" s="9">
        <f>IF(AA1010&gt;=BC1010,0,IFERROR(BC1010+SUMPRODUCT((AA$4:AA$1569&gt;=BC$4:BC$1569)*(AA$4:AA$1569-BC$4:BC$1569))/MAX(1,COUNTIF(AA$4:AA$1569,"&lt;"&amp;BC1010+0.01)),BC1010))</f>
        <v/>
      </c>
      <c r="BR1010" s="9">
        <f>IF(AB1010&gt;=BD1010,0,IFERROR(BD1010+SUMPRODUCT((AB$4:AB$1569&gt;=BD$4:BD$1569)*(AB$4:AB$1569-BD$4:BD$1569))/MAX(1,COUNTIF(AB$4:AB$1569,"&lt;"&amp;BD1010+0.01)),BD1010))</f>
        <v/>
      </c>
      <c r="BS1010" s="9">
        <f>IF(AC1010&gt;=BE1010,0,IFERROR(BE1010+SUMPRODUCT((AC$4:AC$1569&gt;=BE$4:BE$1569)*(AC$4:AC$1569-BE$4:BE$1569))/MAX(1,COUNTIF(AC$4:AC$1569,"&lt;"&amp;BE1010+0.01)),BE1010))</f>
        <v/>
      </c>
      <c r="BT1010" s="9">
        <f>IF(AD1010&gt;=BF1010,0,IFERROR(BF1010+SUMPRODUCT((AD$4:AD$1569&gt;=BF$4:BF$1569)*(AD$4:AD$1569-BF$4:BF$1569))/MAX(1,COUNTIF(AD$4:AD$1569,"&lt;"&amp;BF1010+0.01)),BF1010))</f>
        <v/>
      </c>
      <c r="BU1010" s="9">
        <f>IF(AE1010&gt;=BG1010,0,IFERROR(BG1010+SUMPRODUCT((AE$4:AE$1569&gt;=BG$4:BG$1569)*(AE$4:AE$1569-BG$4:BG$1569))/MAX(1,COUNTIF(AE$4:AE$1569,"&lt;"&amp;BG1010+0.01)),BG1010))</f>
        <v/>
      </c>
      <c r="BV1010" s="9">
        <f>IF(AF1010&gt;=BH1010,0,IFERROR(BH1010+SUMPRODUCT((AF$4:AF$1569&gt;=BH$4:BH$1569)*(AF$4:AF$1569-BH$4:BH$1569))/MAX(1,COUNTIF(AF$4:AF$1569,"&lt;"&amp;BH1010+0.01)),BH1010))</f>
        <v/>
      </c>
      <c r="BW1010" s="9">
        <f>IF(AG1010&gt;=BI1010,0,IFERROR(BI1010+SUMPRODUCT((AG$4:AG$1569&gt;=BI$4:BI$1569)*(AG$4:AG$1569-BI$4:BI$1569))/MAX(1,COUNTIF(AG$4:AG$1569,"&lt;"&amp;BI1010+0.01)),BI1010))</f>
        <v/>
      </c>
      <c r="BX1010" s="9">
        <f>IF(AH1010&gt;=BJ1010,0,IFERROR(BJ1010+SUMPRODUCT((AH$4:AH$1569&gt;=BJ$4:BJ$1569)*(AH$4:AH$1569-BJ$4:BJ$1569))/MAX(1,COUNTIF(AH$4:AH$1569,"&lt;"&amp;BJ1010+0.01)),BJ1010))</f>
        <v/>
      </c>
      <c r="BY1010" s="9">
        <f>IF(AI1010&gt;=BK1010,0,IFERROR(BK1010+SUMPRODUCT((AI$4:AI$1569&gt;=BK$4:BK$1569)*(AI$4:AI$1569-BK$4:BK$1569))/MAX(1,COUNTIF(AI$4:AI$1569,"&lt;"&amp;BK1010+0.01)),BK1010))</f>
        <v/>
      </c>
      <c r="BZ1010" s="9">
        <f>IF(AJ1010&gt;=BL1010,0,IFERROR(BL1010+SUMPRODUCT((AJ$4:AJ$1569&gt;=BL$4:BL$1569)*(AJ$4:AJ$1569-BL$4:BL$1569))/MAX(1,COUNTIF(AJ$4:AJ$1569,"&lt;"&amp;BL1010+0.01)),BL1010))</f>
        <v/>
      </c>
      <c r="CA1010" s="9">
        <f>IF(AK1010&gt;=BM1010,0,IFERROR(BM1010+SUMPRODUCT((AK$4:AK$1569&gt;=BM$4:BM$1569)*(AK$4:AK$1569-BM$4:BM$1569))/MAX(1,COUNTIF(AK$4:AK$1569,"&lt;"&amp;BM1010+0.01)),BM1010))</f>
        <v/>
      </c>
      <c r="CB1010" s="9">
        <f>IF(AL1010&gt;=BN1010,0,IFERROR(BN1010+SUMPRODUCT((AL$4:AL$1569&gt;=BN$4:BN$1569)*(AL$4:AL$1569-BN$4:BN$1569))/MAX(1,COUNTIF(AL$4:AL$1569,"&lt;"&amp;BN1010+0.01)),BN1010))</f>
        <v/>
      </c>
      <c r="CC1010" s="5">
        <f>IF(AO1010="🟢","VERDE",IF(AO1010="🟡","AMARELO",IF(AO1010="🟠","VERMELHO",IF(AO1010="🔴","VERMELHO","ROXO"))))</f>
        <v/>
      </c>
      <c r="CD1010" s="5" t="inlineStr">
        <is>
          <t>🌎 REGIÕES</t>
        </is>
      </c>
      <c r="CE1010" s="5" t="inlineStr">
        <is>
          <t>SEM REDE</t>
        </is>
      </c>
    </row>
    <row r="1011">
      <c r="A1011" s="5" t="inlineStr">
        <is>
          <t>33736069000137</t>
        </is>
      </c>
      <c r="B1011" s="5" t="inlineStr">
        <is>
          <t>MATIAS FARIA SUPERMERCADO LTDA</t>
        </is>
      </c>
      <c r="C1011" s="5" t="inlineStr">
        <is>
          <t>06 - SEM GRUPO</t>
        </is>
      </c>
      <c r="D1011" s="5" t="inlineStr">
        <is>
          <t>HEMANUELE DITZEL (MANU)</t>
        </is>
      </c>
      <c r="E1011" s="5" t="inlineStr">
        <is>
          <t>SC</t>
        </is>
      </c>
      <c r="F1011" s="5">
        <f>IFERROR(VLOOKUP(C1011,$AS$4:$AT$25,2,FALSE),"")</f>
        <v/>
      </c>
      <c r="G1011" s="6">
        <f>IFERROR(VLOOKUP(C1011,$AS$4:$AX$25,6,FALSE),"")</f>
        <v/>
      </c>
      <c r="H1011" s="5">
        <f>IFERROR(VLOOKUP(C1011,$AS$4:$AY$25,7,FALSE),"")</f>
        <v/>
      </c>
      <c r="I1011" s="5">
        <f>IFERROR(VLOOKUP(C1011,$AS$4:$AZ$25,8,FALSE),"")</f>
        <v/>
      </c>
      <c r="J1011" s="7" t="inlineStr">
        <is>
          <t>.</t>
        </is>
      </c>
      <c r="K1011" s="5" t="inlineStr">
        <is>
          <t>SUL</t>
        </is>
      </c>
      <c r="L1011" s="8" t="n">
        <v>1553.191489361702</v>
      </c>
      <c r="M1011" s="9" t="n">
        <v>119.1489361702128</v>
      </c>
      <c r="N1011" s="9" t="n">
        <v>123.4042553191489</v>
      </c>
      <c r="O1011" s="9" t="n">
        <v>123.4042553191489</v>
      </c>
      <c r="P1011" s="9" t="n">
        <v>123.4042553191489</v>
      </c>
      <c r="Q1011" s="9" t="n">
        <v>127.6595744680851</v>
      </c>
      <c r="R1011" s="9" t="n">
        <v>127.6595744680851</v>
      </c>
      <c r="S1011" s="9" t="n">
        <v>131.9148936170213</v>
      </c>
      <c r="T1011" s="9" t="n">
        <v>131.9148936170213</v>
      </c>
      <c r="U1011" s="9" t="n">
        <v>131.9148936170213</v>
      </c>
      <c r="V1011" s="9" t="n">
        <v>136.1702127659574</v>
      </c>
      <c r="W1011" s="9" t="n">
        <v>136.1702127659574</v>
      </c>
      <c r="X1011" s="9" t="n">
        <v>140.4255319148936</v>
      </c>
      <c r="Y1011" s="7" t="inlineStr">
        <is>
          <t>.</t>
        </is>
      </c>
      <c r="Z1011" s="8">
        <f>SUM(AA1011:AL1011)</f>
        <v/>
      </c>
      <c r="AA1011" s="9" t="n">
        <v>0</v>
      </c>
      <c r="AB1011" s="9" t="n">
        <v>0</v>
      </c>
      <c r="AC1011" s="9" t="n">
        <v>0</v>
      </c>
      <c r="AD1011" s="9" t="n">
        <v>0</v>
      </c>
      <c r="AE1011" s="9" t="n">
        <v>0</v>
      </c>
      <c r="AF1011" s="9" t="n">
        <v>0</v>
      </c>
      <c r="AG1011" s="9" t="n">
        <v>0</v>
      </c>
      <c r="AH1011" s="9" t="n">
        <v>0</v>
      </c>
      <c r="AI1011" s="9" t="n">
        <v>0</v>
      </c>
      <c r="AJ1011" s="9" t="n">
        <v>0</v>
      </c>
      <c r="AK1011" s="9" t="n">
        <v>0</v>
      </c>
      <c r="AL1011" s="9" t="n">
        <v>0</v>
      </c>
      <c r="AM1011" s="7" t="inlineStr">
        <is>
          <t>.</t>
        </is>
      </c>
      <c r="AN1011" s="6">
        <f>IF(L1011=0,0,Z1011/L1011)</f>
        <v/>
      </c>
      <c r="AO1011" s="5">
        <f>IF(AN1011="","",IF(AN1011&gt;=0.9,"🟢",IF(AN1011&gt;=0.7,"🟡",IF(AN1011&gt;=0.5,"🟠","🔴"))))</f>
        <v/>
      </c>
      <c r="AP1011" s="9">
        <f>IF(L1011=0,0,L1011-Z1011)</f>
        <v/>
      </c>
      <c r="AQ1011" s="5">
        <f>IF(Z1011=0,"",RANK(Z1011,Z$4:Z$1569,0))</f>
        <v/>
      </c>
      <c r="AR1011" s="7" t="inlineStr">
        <is>
          <t>.</t>
        </is>
      </c>
      <c r="BA1011" s="7" t="inlineStr">
        <is>
          <t>.</t>
        </is>
      </c>
      <c r="BB1011" s="9">
        <f>SUM(L$4:L$1569)/COUNTA(A$4:A$1569)</f>
        <v/>
      </c>
      <c r="BC1011" s="9">
        <f>SUM(M$4:M$1569)/COUNTA(A$4:A$1569)</f>
        <v/>
      </c>
      <c r="BD1011" s="9">
        <f>SUM(N$4:N$1569)/COUNTA(A$4:A$1569)</f>
        <v/>
      </c>
      <c r="BE1011" s="9">
        <f>SUM(O$4:O$1569)/COUNTA(A$4:A$1569)</f>
        <v/>
      </c>
      <c r="BF1011" s="9">
        <f>SUM(P$4:P$1569)/COUNTA(A$4:A$1569)</f>
        <v/>
      </c>
      <c r="BG1011" s="9">
        <f>SUM(Q$4:Q$1569)/COUNTA(A$4:A$1569)</f>
        <v/>
      </c>
      <c r="BH1011" s="9">
        <f>SUM(R$4:R$1569)/COUNTA(A$4:A$1569)</f>
        <v/>
      </c>
      <c r="BI1011" s="9">
        <f>SUM(S$4:S$1569)/COUNTA(A$4:A$1569)</f>
        <v/>
      </c>
      <c r="BJ1011" s="9">
        <f>SUM(T$4:T$1569)/COUNTA(A$4:A$1569)</f>
        <v/>
      </c>
      <c r="BK1011" s="9">
        <f>SUM(U$4:U$1569)/COUNTA(A$4:A$1569)</f>
        <v/>
      </c>
      <c r="BL1011" s="9">
        <f>SUM(V$4:V$1569)/COUNTA(A$4:A$1569)</f>
        <v/>
      </c>
      <c r="BM1011" s="9">
        <f>SUM(W$4:W$1569)/COUNTA(A$4:A$1569)</f>
        <v/>
      </c>
      <c r="BN1011" s="9">
        <f>SUM(X$4:X$1569)/COUNTA(A$4:A$1569)</f>
        <v/>
      </c>
      <c r="BO1011" s="7" t="inlineStr">
        <is>
          <t>.</t>
        </is>
      </c>
      <c r="BP1011" s="9">
        <f>IF(Z1011&gt;=BB1011,0,IFERROR(BB1011+(SUMPRODUCT((Z$4:Z$1569&gt;=BB$4:BB$1569)*(Z$4:Z$1569-BB$4:BB$1569))/MAX(1,COUNTIF(Z$4:Z$1569,"&lt;"&amp;BB1011+0.01))),BB1011))</f>
        <v/>
      </c>
      <c r="BQ1011" s="9">
        <f>IF(AA1011&gt;=BC1011,0,IFERROR(BC1011+SUMPRODUCT((AA$4:AA$1569&gt;=BC$4:BC$1569)*(AA$4:AA$1569-BC$4:BC$1569))/MAX(1,COUNTIF(AA$4:AA$1569,"&lt;"&amp;BC1011+0.01)),BC1011))</f>
        <v/>
      </c>
      <c r="BR1011" s="9">
        <f>IF(AB1011&gt;=BD1011,0,IFERROR(BD1011+SUMPRODUCT((AB$4:AB$1569&gt;=BD$4:BD$1569)*(AB$4:AB$1569-BD$4:BD$1569))/MAX(1,COUNTIF(AB$4:AB$1569,"&lt;"&amp;BD1011+0.01)),BD1011))</f>
        <v/>
      </c>
      <c r="BS1011" s="9">
        <f>IF(AC1011&gt;=BE1011,0,IFERROR(BE1011+SUMPRODUCT((AC$4:AC$1569&gt;=BE$4:BE$1569)*(AC$4:AC$1569-BE$4:BE$1569))/MAX(1,COUNTIF(AC$4:AC$1569,"&lt;"&amp;BE1011+0.01)),BE1011))</f>
        <v/>
      </c>
      <c r="BT1011" s="9">
        <f>IF(AD1011&gt;=BF1011,0,IFERROR(BF1011+SUMPRODUCT((AD$4:AD$1569&gt;=BF$4:BF$1569)*(AD$4:AD$1569-BF$4:BF$1569))/MAX(1,COUNTIF(AD$4:AD$1569,"&lt;"&amp;BF1011+0.01)),BF1011))</f>
        <v/>
      </c>
      <c r="BU1011" s="9">
        <f>IF(AE1011&gt;=BG1011,0,IFERROR(BG1011+SUMPRODUCT((AE$4:AE$1569&gt;=BG$4:BG$1569)*(AE$4:AE$1569-BG$4:BG$1569))/MAX(1,COUNTIF(AE$4:AE$1569,"&lt;"&amp;BG1011+0.01)),BG1011))</f>
        <v/>
      </c>
      <c r="BV1011" s="9">
        <f>IF(AF1011&gt;=BH1011,0,IFERROR(BH1011+SUMPRODUCT((AF$4:AF$1569&gt;=BH$4:BH$1569)*(AF$4:AF$1569-BH$4:BH$1569))/MAX(1,COUNTIF(AF$4:AF$1569,"&lt;"&amp;BH1011+0.01)),BH1011))</f>
        <v/>
      </c>
      <c r="BW1011" s="9">
        <f>IF(AG1011&gt;=BI1011,0,IFERROR(BI1011+SUMPRODUCT((AG$4:AG$1569&gt;=BI$4:BI$1569)*(AG$4:AG$1569-BI$4:BI$1569))/MAX(1,COUNTIF(AG$4:AG$1569,"&lt;"&amp;BI1011+0.01)),BI1011))</f>
        <v/>
      </c>
      <c r="BX1011" s="9">
        <f>IF(AH1011&gt;=BJ1011,0,IFERROR(BJ1011+SUMPRODUCT((AH$4:AH$1569&gt;=BJ$4:BJ$1569)*(AH$4:AH$1569-BJ$4:BJ$1569))/MAX(1,COUNTIF(AH$4:AH$1569,"&lt;"&amp;BJ1011+0.01)),BJ1011))</f>
        <v/>
      </c>
      <c r="BY1011" s="9">
        <f>IF(AI1011&gt;=BK1011,0,IFERROR(BK1011+SUMPRODUCT((AI$4:AI$1569&gt;=BK$4:BK$1569)*(AI$4:AI$1569-BK$4:BK$1569))/MAX(1,COUNTIF(AI$4:AI$1569,"&lt;"&amp;BK1011+0.01)),BK1011))</f>
        <v/>
      </c>
      <c r="BZ1011" s="9">
        <f>IF(AJ1011&gt;=BL1011,0,IFERROR(BL1011+SUMPRODUCT((AJ$4:AJ$1569&gt;=BL$4:BL$1569)*(AJ$4:AJ$1569-BL$4:BL$1569))/MAX(1,COUNTIF(AJ$4:AJ$1569,"&lt;"&amp;BL1011+0.01)),BL1011))</f>
        <v/>
      </c>
      <c r="CA1011" s="9">
        <f>IF(AK1011&gt;=BM1011,0,IFERROR(BM1011+SUMPRODUCT((AK$4:AK$1569&gt;=BM$4:BM$1569)*(AK$4:AK$1569-BM$4:BM$1569))/MAX(1,COUNTIF(AK$4:AK$1569,"&lt;"&amp;BM1011+0.01)),BM1011))</f>
        <v/>
      </c>
      <c r="CB1011" s="9">
        <f>IF(AL1011&gt;=BN1011,0,IFERROR(BN1011+SUMPRODUCT((AL$4:AL$1569&gt;=BN$4:BN$1569)*(AL$4:AL$1569-BN$4:BN$1569))/MAX(1,COUNTIF(AL$4:AL$1569,"&lt;"&amp;BN1011+0.01)),BN1011))</f>
        <v/>
      </c>
      <c r="CC1011" s="5">
        <f>IF(AO1011="🟢","VERDE",IF(AO1011="🟡","AMARELO",IF(AO1011="🟠","VERMELHO",IF(AO1011="🔴","VERMELHO","ROXO"))))</f>
        <v/>
      </c>
      <c r="CD1011" s="5" t="inlineStr">
        <is>
          <t>🌎 REGIÕES</t>
        </is>
      </c>
      <c r="CE1011" s="5" t="inlineStr">
        <is>
          <t>SEM REDE</t>
        </is>
      </c>
    </row>
    <row r="1012">
      <c r="A1012" s="5" t="inlineStr">
        <is>
          <t>33758443000103</t>
        </is>
      </c>
      <c r="B1012" s="5" t="inlineStr">
        <is>
          <t>ACF COMERCIAL DE ALIMENTOS ERECHIM LTDA</t>
        </is>
      </c>
      <c r="C1012" s="5" t="inlineStr">
        <is>
          <t>06 - INTERNA - DIVINA TERRA</t>
        </is>
      </c>
      <c r="D1012" s="5" t="inlineStr">
        <is>
          <t>DAIANE STAVICKI</t>
        </is>
      </c>
      <c r="E1012" s="5" t="inlineStr"/>
      <c r="F1012" s="5">
        <f>IFERROR(VLOOKUP(C1012,$AS$4:$AT$25,2,FALSE),"")</f>
        <v/>
      </c>
      <c r="G1012" s="6">
        <f>IFERROR(VLOOKUP(C1012,$AS$4:$AX$25,6,FALSE),"")</f>
        <v/>
      </c>
      <c r="H1012" s="5">
        <f>IFERROR(VLOOKUP(C1012,$AS$4:$AY$25,7,FALSE),"")</f>
        <v/>
      </c>
      <c r="I1012" s="5">
        <f>IFERROR(VLOOKUP(C1012,$AS$4:$AZ$25,8,FALSE),"")</f>
        <v/>
      </c>
      <c r="J1012" s="7" t="inlineStr">
        <is>
          <t>.</t>
        </is>
      </c>
      <c r="K1012" s="5" t="inlineStr">
        <is>
          <t>NACIONAL</t>
        </is>
      </c>
      <c r="L1012" s="8" t="n">
        <v>6566.037735849057</v>
      </c>
      <c r="M1012" s="9" t="n">
        <v>452.8301886792453</v>
      </c>
      <c r="N1012" s="9" t="n">
        <v>481.1320754716981</v>
      </c>
      <c r="O1012" s="9" t="n">
        <v>481.1320754716981</v>
      </c>
      <c r="P1012" s="9" t="n">
        <v>509.4339622641509</v>
      </c>
      <c r="Q1012" s="9" t="n">
        <v>509.4339622641509</v>
      </c>
      <c r="R1012" s="9" t="n">
        <v>537.7358490566038</v>
      </c>
      <c r="S1012" s="9" t="n">
        <v>566.0377358490566</v>
      </c>
      <c r="T1012" s="9" t="n">
        <v>566.0377358490566</v>
      </c>
      <c r="U1012" s="9" t="n">
        <v>594.3396226415094</v>
      </c>
      <c r="V1012" s="9" t="n">
        <v>594.3396226415094</v>
      </c>
      <c r="W1012" s="9" t="n">
        <v>622.6415094339623</v>
      </c>
      <c r="X1012" s="9" t="n">
        <v>650.9433962264151</v>
      </c>
      <c r="Y1012" s="7" t="inlineStr">
        <is>
          <t>.</t>
        </is>
      </c>
      <c r="Z1012" s="8">
        <f>SUM(AA1012:AL1012)</f>
        <v/>
      </c>
      <c r="AA1012" s="9" t="n">
        <v>0</v>
      </c>
      <c r="AB1012" s="9" t="n">
        <v>0</v>
      </c>
      <c r="AC1012" s="9" t="n">
        <v>0</v>
      </c>
      <c r="AD1012" s="9" t="n">
        <v>0</v>
      </c>
      <c r="AE1012" s="9" t="n">
        <v>0</v>
      </c>
      <c r="AF1012" s="9" t="n">
        <v>0</v>
      </c>
      <c r="AG1012" s="9" t="n">
        <v>0</v>
      </c>
      <c r="AH1012" s="9" t="n">
        <v>0</v>
      </c>
      <c r="AI1012" s="9" t="n">
        <v>0</v>
      </c>
      <c r="AJ1012" s="9" t="n">
        <v>0</v>
      </c>
      <c r="AK1012" s="9" t="n">
        <v>0</v>
      </c>
      <c r="AL1012" s="9" t="n">
        <v>0</v>
      </c>
      <c r="AM1012" s="7" t="inlineStr">
        <is>
          <t>.</t>
        </is>
      </c>
      <c r="AN1012" s="6">
        <f>IF(L1012=0,0,Z1012/L1012)</f>
        <v/>
      </c>
      <c r="AO1012" s="5">
        <f>IF(AN1012="","",IF(AN1012&gt;=0.9,"🟢",IF(AN1012&gt;=0.7,"🟡",IF(AN1012&gt;=0.5,"🟠","🔴"))))</f>
        <v/>
      </c>
      <c r="AP1012" s="9">
        <f>IF(L1012=0,0,L1012-Z1012)</f>
        <v/>
      </c>
      <c r="AQ1012" s="5">
        <f>IF(Z1012=0,"",RANK(Z1012,Z$4:Z$1569,0))</f>
        <v/>
      </c>
      <c r="AR1012" s="7" t="inlineStr">
        <is>
          <t>.</t>
        </is>
      </c>
      <c r="BA1012" s="7" t="inlineStr">
        <is>
          <t>.</t>
        </is>
      </c>
      <c r="BB1012" s="9">
        <f>SUM(L$4:L$1569)/COUNTA(A$4:A$1569)</f>
        <v/>
      </c>
      <c r="BC1012" s="9">
        <f>SUM(M$4:M$1569)/COUNTA(A$4:A$1569)</f>
        <v/>
      </c>
      <c r="BD1012" s="9">
        <f>SUM(N$4:N$1569)/COUNTA(A$4:A$1569)</f>
        <v/>
      </c>
      <c r="BE1012" s="9">
        <f>SUM(O$4:O$1569)/COUNTA(A$4:A$1569)</f>
        <v/>
      </c>
      <c r="BF1012" s="9">
        <f>SUM(P$4:P$1569)/COUNTA(A$4:A$1569)</f>
        <v/>
      </c>
      <c r="BG1012" s="9">
        <f>SUM(Q$4:Q$1569)/COUNTA(A$4:A$1569)</f>
        <v/>
      </c>
      <c r="BH1012" s="9">
        <f>SUM(R$4:R$1569)/COUNTA(A$4:A$1569)</f>
        <v/>
      </c>
      <c r="BI1012" s="9">
        <f>SUM(S$4:S$1569)/COUNTA(A$4:A$1569)</f>
        <v/>
      </c>
      <c r="BJ1012" s="9">
        <f>SUM(T$4:T$1569)/COUNTA(A$4:A$1569)</f>
        <v/>
      </c>
      <c r="BK1012" s="9">
        <f>SUM(U$4:U$1569)/COUNTA(A$4:A$1569)</f>
        <v/>
      </c>
      <c r="BL1012" s="9">
        <f>SUM(V$4:V$1569)/COUNTA(A$4:A$1569)</f>
        <v/>
      </c>
      <c r="BM1012" s="9">
        <f>SUM(W$4:W$1569)/COUNTA(A$4:A$1569)</f>
        <v/>
      </c>
      <c r="BN1012" s="9">
        <f>SUM(X$4:X$1569)/COUNTA(A$4:A$1569)</f>
        <v/>
      </c>
      <c r="BO1012" s="7" t="inlineStr">
        <is>
          <t>.</t>
        </is>
      </c>
      <c r="BP1012" s="9">
        <f>IF(Z1012&gt;=BB1012,0,IFERROR(BB1012+(SUMPRODUCT((Z$4:Z$1569&gt;=BB$4:BB$1569)*(Z$4:Z$1569-BB$4:BB$1569))/MAX(1,COUNTIF(Z$4:Z$1569,"&lt;"&amp;BB1012+0.01))),BB1012))</f>
        <v/>
      </c>
      <c r="BQ1012" s="9">
        <f>IF(AA1012&gt;=BC1012,0,IFERROR(BC1012+SUMPRODUCT((AA$4:AA$1569&gt;=BC$4:BC$1569)*(AA$4:AA$1569-BC$4:BC$1569))/MAX(1,COUNTIF(AA$4:AA$1569,"&lt;"&amp;BC1012+0.01)),BC1012))</f>
        <v/>
      </c>
      <c r="BR1012" s="9">
        <f>IF(AB1012&gt;=BD1012,0,IFERROR(BD1012+SUMPRODUCT((AB$4:AB$1569&gt;=BD$4:BD$1569)*(AB$4:AB$1569-BD$4:BD$1569))/MAX(1,COUNTIF(AB$4:AB$1569,"&lt;"&amp;BD1012+0.01)),BD1012))</f>
        <v/>
      </c>
      <c r="BS1012" s="9">
        <f>IF(AC1012&gt;=BE1012,0,IFERROR(BE1012+SUMPRODUCT((AC$4:AC$1569&gt;=BE$4:BE$1569)*(AC$4:AC$1569-BE$4:BE$1569))/MAX(1,COUNTIF(AC$4:AC$1569,"&lt;"&amp;BE1012+0.01)),BE1012))</f>
        <v/>
      </c>
      <c r="BT1012" s="9">
        <f>IF(AD1012&gt;=BF1012,0,IFERROR(BF1012+SUMPRODUCT((AD$4:AD$1569&gt;=BF$4:BF$1569)*(AD$4:AD$1569-BF$4:BF$1569))/MAX(1,COUNTIF(AD$4:AD$1569,"&lt;"&amp;BF1012+0.01)),BF1012))</f>
        <v/>
      </c>
      <c r="BU1012" s="9">
        <f>IF(AE1012&gt;=BG1012,0,IFERROR(BG1012+SUMPRODUCT((AE$4:AE$1569&gt;=BG$4:BG$1569)*(AE$4:AE$1569-BG$4:BG$1569))/MAX(1,COUNTIF(AE$4:AE$1569,"&lt;"&amp;BG1012+0.01)),BG1012))</f>
        <v/>
      </c>
      <c r="BV1012" s="9">
        <f>IF(AF1012&gt;=BH1012,0,IFERROR(BH1012+SUMPRODUCT((AF$4:AF$1569&gt;=BH$4:BH$1569)*(AF$4:AF$1569-BH$4:BH$1569))/MAX(1,COUNTIF(AF$4:AF$1569,"&lt;"&amp;BH1012+0.01)),BH1012))</f>
        <v/>
      </c>
      <c r="BW1012" s="9">
        <f>IF(AG1012&gt;=BI1012,0,IFERROR(BI1012+SUMPRODUCT((AG$4:AG$1569&gt;=BI$4:BI$1569)*(AG$4:AG$1569-BI$4:BI$1569))/MAX(1,COUNTIF(AG$4:AG$1569,"&lt;"&amp;BI1012+0.01)),BI1012))</f>
        <v/>
      </c>
      <c r="BX1012" s="9">
        <f>IF(AH1012&gt;=BJ1012,0,IFERROR(BJ1012+SUMPRODUCT((AH$4:AH$1569&gt;=BJ$4:BJ$1569)*(AH$4:AH$1569-BJ$4:BJ$1569))/MAX(1,COUNTIF(AH$4:AH$1569,"&lt;"&amp;BJ1012+0.01)),BJ1012))</f>
        <v/>
      </c>
      <c r="BY1012" s="9">
        <f>IF(AI1012&gt;=BK1012,0,IFERROR(BK1012+SUMPRODUCT((AI$4:AI$1569&gt;=BK$4:BK$1569)*(AI$4:AI$1569-BK$4:BK$1569))/MAX(1,COUNTIF(AI$4:AI$1569,"&lt;"&amp;BK1012+0.01)),BK1012))</f>
        <v/>
      </c>
      <c r="BZ1012" s="9">
        <f>IF(AJ1012&gt;=BL1012,0,IFERROR(BL1012+SUMPRODUCT((AJ$4:AJ$1569&gt;=BL$4:BL$1569)*(AJ$4:AJ$1569-BL$4:BL$1569))/MAX(1,COUNTIF(AJ$4:AJ$1569,"&lt;"&amp;BL1012+0.01)),BL1012))</f>
        <v/>
      </c>
      <c r="CA1012" s="9">
        <f>IF(AK1012&gt;=BM1012,0,IFERROR(BM1012+SUMPRODUCT((AK$4:AK$1569&gt;=BM$4:BM$1569)*(AK$4:AK$1569-BM$4:BM$1569))/MAX(1,COUNTIF(AK$4:AK$1569,"&lt;"&amp;BM1012+0.01)),BM1012))</f>
        <v/>
      </c>
      <c r="CB1012" s="9">
        <f>IF(AL1012&gt;=BN1012,0,IFERROR(BN1012+SUMPRODUCT((AL$4:AL$1569&gt;=BN$4:BN$1569)*(AL$4:AL$1569-BN$4:BN$1569))/MAX(1,COUNTIF(AL$4:AL$1569,"&lt;"&amp;BN1012+0.01)),BN1012))</f>
        <v/>
      </c>
      <c r="CC1012" s="5">
        <f>IF(AO1012="🟢","VERDE",IF(AO1012="🟡","AMARELO",IF(AO1012="🟠","VERMELHO",IF(AO1012="🔴","VERMELHO","ROXO"))))</f>
        <v/>
      </c>
      <c r="CD1012" s="5" t="inlineStr">
        <is>
          <t>🏢 REDES</t>
        </is>
      </c>
      <c r="CE1012" s="5" t="inlineStr">
        <is>
          <t>DIVINA TERRA</t>
        </is>
      </c>
    </row>
    <row r="1013">
      <c r="A1013" s="5" t="inlineStr">
        <is>
          <t>33781784000191</t>
        </is>
      </c>
      <c r="B1013" s="5" t="inlineStr">
        <is>
          <t>VIDA EM EQUILIBRIO PRODUTOS NATURAIS LTD</t>
        </is>
      </c>
      <c r="C1013" s="5" t="inlineStr">
        <is>
          <t>06 - SEM GRUPO</t>
        </is>
      </c>
      <c r="D1013" s="5" t="inlineStr">
        <is>
          <t>HEMANUELE DITZEL (MANU)</t>
        </is>
      </c>
      <c r="E1013" s="5" t="inlineStr">
        <is>
          <t>SC</t>
        </is>
      </c>
      <c r="F1013" s="5">
        <f>IFERROR(VLOOKUP(C1013,$AS$4:$AT$25,2,FALSE),"")</f>
        <v/>
      </c>
      <c r="G1013" s="6">
        <f>IFERROR(VLOOKUP(C1013,$AS$4:$AX$25,6,FALSE),"")</f>
        <v/>
      </c>
      <c r="H1013" s="5">
        <f>IFERROR(VLOOKUP(C1013,$AS$4:$AY$25,7,FALSE),"")</f>
        <v/>
      </c>
      <c r="I1013" s="5">
        <f>IFERROR(VLOOKUP(C1013,$AS$4:$AZ$25,8,FALSE),"")</f>
        <v/>
      </c>
      <c r="J1013" s="7" t="inlineStr">
        <is>
          <t>.</t>
        </is>
      </c>
      <c r="K1013" s="5" t="inlineStr">
        <is>
          <t>SUL</t>
        </is>
      </c>
      <c r="L1013" s="8" t="n">
        <v>1553.191489361702</v>
      </c>
      <c r="M1013" s="9" t="n">
        <v>119.1489361702128</v>
      </c>
      <c r="N1013" s="9" t="n">
        <v>123.4042553191489</v>
      </c>
      <c r="O1013" s="9" t="n">
        <v>123.4042553191489</v>
      </c>
      <c r="P1013" s="9" t="n">
        <v>123.4042553191489</v>
      </c>
      <c r="Q1013" s="9" t="n">
        <v>127.6595744680851</v>
      </c>
      <c r="R1013" s="9" t="n">
        <v>127.6595744680851</v>
      </c>
      <c r="S1013" s="9" t="n">
        <v>131.9148936170213</v>
      </c>
      <c r="T1013" s="9" t="n">
        <v>131.9148936170213</v>
      </c>
      <c r="U1013" s="9" t="n">
        <v>131.9148936170213</v>
      </c>
      <c r="V1013" s="9" t="n">
        <v>136.1702127659574</v>
      </c>
      <c r="W1013" s="9" t="n">
        <v>136.1702127659574</v>
      </c>
      <c r="X1013" s="9" t="n">
        <v>140.4255319148936</v>
      </c>
      <c r="Y1013" s="7" t="inlineStr">
        <is>
          <t>.</t>
        </is>
      </c>
      <c r="Z1013" s="8">
        <f>SUM(AA1013:AL1013)</f>
        <v/>
      </c>
      <c r="AA1013" s="9" t="n">
        <v>0</v>
      </c>
      <c r="AB1013" s="9" t="n">
        <v>0</v>
      </c>
      <c r="AC1013" s="9" t="n">
        <v>0</v>
      </c>
      <c r="AD1013" s="9" t="n">
        <v>0</v>
      </c>
      <c r="AE1013" s="9" t="n">
        <v>0</v>
      </c>
      <c r="AF1013" s="9" t="n">
        <v>0</v>
      </c>
      <c r="AG1013" s="9" t="n">
        <v>0</v>
      </c>
      <c r="AH1013" s="9" t="n">
        <v>0</v>
      </c>
      <c r="AI1013" s="9" t="n">
        <v>0</v>
      </c>
      <c r="AJ1013" s="9" t="n">
        <v>0</v>
      </c>
      <c r="AK1013" s="9" t="n">
        <v>0</v>
      </c>
      <c r="AL1013" s="9" t="n">
        <v>0</v>
      </c>
      <c r="AM1013" s="7" t="inlineStr">
        <is>
          <t>.</t>
        </is>
      </c>
      <c r="AN1013" s="6">
        <f>IF(L1013=0,0,Z1013/L1013)</f>
        <v/>
      </c>
      <c r="AO1013" s="5">
        <f>IF(AN1013="","",IF(AN1013&gt;=0.9,"🟢",IF(AN1013&gt;=0.7,"🟡",IF(AN1013&gt;=0.5,"🟠","🔴"))))</f>
        <v/>
      </c>
      <c r="AP1013" s="9">
        <f>IF(L1013=0,0,L1013-Z1013)</f>
        <v/>
      </c>
      <c r="AQ1013" s="5">
        <f>IF(Z1013=0,"",RANK(Z1013,Z$4:Z$1569,0))</f>
        <v/>
      </c>
      <c r="AR1013" s="7" t="inlineStr">
        <is>
          <t>.</t>
        </is>
      </c>
      <c r="BA1013" s="7" t="inlineStr">
        <is>
          <t>.</t>
        </is>
      </c>
      <c r="BB1013" s="9">
        <f>SUM(L$4:L$1569)/COUNTA(A$4:A$1569)</f>
        <v/>
      </c>
      <c r="BC1013" s="9">
        <f>SUM(M$4:M$1569)/COUNTA(A$4:A$1569)</f>
        <v/>
      </c>
      <c r="BD1013" s="9">
        <f>SUM(N$4:N$1569)/COUNTA(A$4:A$1569)</f>
        <v/>
      </c>
      <c r="BE1013" s="9">
        <f>SUM(O$4:O$1569)/COUNTA(A$4:A$1569)</f>
        <v/>
      </c>
      <c r="BF1013" s="9">
        <f>SUM(P$4:P$1569)/COUNTA(A$4:A$1569)</f>
        <v/>
      </c>
      <c r="BG1013" s="9">
        <f>SUM(Q$4:Q$1569)/COUNTA(A$4:A$1569)</f>
        <v/>
      </c>
      <c r="BH1013" s="9">
        <f>SUM(R$4:R$1569)/COUNTA(A$4:A$1569)</f>
        <v/>
      </c>
      <c r="BI1013" s="9">
        <f>SUM(S$4:S$1569)/COUNTA(A$4:A$1569)</f>
        <v/>
      </c>
      <c r="BJ1013" s="9">
        <f>SUM(T$4:T$1569)/COUNTA(A$4:A$1569)</f>
        <v/>
      </c>
      <c r="BK1013" s="9">
        <f>SUM(U$4:U$1569)/COUNTA(A$4:A$1569)</f>
        <v/>
      </c>
      <c r="BL1013" s="9">
        <f>SUM(V$4:V$1569)/COUNTA(A$4:A$1569)</f>
        <v/>
      </c>
      <c r="BM1013" s="9">
        <f>SUM(W$4:W$1569)/COUNTA(A$4:A$1569)</f>
        <v/>
      </c>
      <c r="BN1013" s="9">
        <f>SUM(X$4:X$1569)/COUNTA(A$4:A$1569)</f>
        <v/>
      </c>
      <c r="BO1013" s="7" t="inlineStr">
        <is>
          <t>.</t>
        </is>
      </c>
      <c r="BP1013" s="9">
        <f>IF(Z1013&gt;=BB1013,0,IFERROR(BB1013+(SUMPRODUCT((Z$4:Z$1569&gt;=BB$4:BB$1569)*(Z$4:Z$1569-BB$4:BB$1569))/MAX(1,COUNTIF(Z$4:Z$1569,"&lt;"&amp;BB1013+0.01))),BB1013))</f>
        <v/>
      </c>
      <c r="BQ1013" s="9">
        <f>IF(AA1013&gt;=BC1013,0,IFERROR(BC1013+SUMPRODUCT((AA$4:AA$1569&gt;=BC$4:BC$1569)*(AA$4:AA$1569-BC$4:BC$1569))/MAX(1,COUNTIF(AA$4:AA$1569,"&lt;"&amp;BC1013+0.01)),BC1013))</f>
        <v/>
      </c>
      <c r="BR1013" s="9">
        <f>IF(AB1013&gt;=BD1013,0,IFERROR(BD1013+SUMPRODUCT((AB$4:AB$1569&gt;=BD$4:BD$1569)*(AB$4:AB$1569-BD$4:BD$1569))/MAX(1,COUNTIF(AB$4:AB$1569,"&lt;"&amp;BD1013+0.01)),BD1013))</f>
        <v/>
      </c>
      <c r="BS1013" s="9">
        <f>IF(AC1013&gt;=BE1013,0,IFERROR(BE1013+SUMPRODUCT((AC$4:AC$1569&gt;=BE$4:BE$1569)*(AC$4:AC$1569-BE$4:BE$1569))/MAX(1,COUNTIF(AC$4:AC$1569,"&lt;"&amp;BE1013+0.01)),BE1013))</f>
        <v/>
      </c>
      <c r="BT1013" s="9">
        <f>IF(AD1013&gt;=BF1013,0,IFERROR(BF1013+SUMPRODUCT((AD$4:AD$1569&gt;=BF$4:BF$1569)*(AD$4:AD$1569-BF$4:BF$1569))/MAX(1,COUNTIF(AD$4:AD$1569,"&lt;"&amp;BF1013+0.01)),BF1013))</f>
        <v/>
      </c>
      <c r="BU1013" s="9">
        <f>IF(AE1013&gt;=BG1013,0,IFERROR(BG1013+SUMPRODUCT((AE$4:AE$1569&gt;=BG$4:BG$1569)*(AE$4:AE$1569-BG$4:BG$1569))/MAX(1,COUNTIF(AE$4:AE$1569,"&lt;"&amp;BG1013+0.01)),BG1013))</f>
        <v/>
      </c>
      <c r="BV1013" s="9">
        <f>IF(AF1013&gt;=BH1013,0,IFERROR(BH1013+SUMPRODUCT((AF$4:AF$1569&gt;=BH$4:BH$1569)*(AF$4:AF$1569-BH$4:BH$1569))/MAX(1,COUNTIF(AF$4:AF$1569,"&lt;"&amp;BH1013+0.01)),BH1013))</f>
        <v/>
      </c>
      <c r="BW1013" s="9">
        <f>IF(AG1013&gt;=BI1013,0,IFERROR(BI1013+SUMPRODUCT((AG$4:AG$1569&gt;=BI$4:BI$1569)*(AG$4:AG$1569-BI$4:BI$1569))/MAX(1,COUNTIF(AG$4:AG$1569,"&lt;"&amp;BI1013+0.01)),BI1013))</f>
        <v/>
      </c>
      <c r="BX1013" s="9">
        <f>IF(AH1013&gt;=BJ1013,0,IFERROR(BJ1013+SUMPRODUCT((AH$4:AH$1569&gt;=BJ$4:BJ$1569)*(AH$4:AH$1569-BJ$4:BJ$1569))/MAX(1,COUNTIF(AH$4:AH$1569,"&lt;"&amp;BJ1013+0.01)),BJ1013))</f>
        <v/>
      </c>
      <c r="BY1013" s="9">
        <f>IF(AI1013&gt;=BK1013,0,IFERROR(BK1013+SUMPRODUCT((AI$4:AI$1569&gt;=BK$4:BK$1569)*(AI$4:AI$1569-BK$4:BK$1569))/MAX(1,COUNTIF(AI$4:AI$1569,"&lt;"&amp;BK1013+0.01)),BK1013))</f>
        <v/>
      </c>
      <c r="BZ1013" s="9">
        <f>IF(AJ1013&gt;=BL1013,0,IFERROR(BL1013+SUMPRODUCT((AJ$4:AJ$1569&gt;=BL$4:BL$1569)*(AJ$4:AJ$1569-BL$4:BL$1569))/MAX(1,COUNTIF(AJ$4:AJ$1569,"&lt;"&amp;BL1013+0.01)),BL1013))</f>
        <v/>
      </c>
      <c r="CA1013" s="9">
        <f>IF(AK1013&gt;=BM1013,0,IFERROR(BM1013+SUMPRODUCT((AK$4:AK$1569&gt;=BM$4:BM$1569)*(AK$4:AK$1569-BM$4:BM$1569))/MAX(1,COUNTIF(AK$4:AK$1569,"&lt;"&amp;BM1013+0.01)),BM1013))</f>
        <v/>
      </c>
      <c r="CB1013" s="9">
        <f>IF(AL1013&gt;=BN1013,0,IFERROR(BN1013+SUMPRODUCT((AL$4:AL$1569&gt;=BN$4:BN$1569)*(AL$4:AL$1569-BN$4:BN$1569))/MAX(1,COUNTIF(AL$4:AL$1569,"&lt;"&amp;BN1013+0.01)),BN1013))</f>
        <v/>
      </c>
      <c r="CC1013" s="5">
        <f>IF(AO1013="🟢","VERDE",IF(AO1013="🟡","AMARELO",IF(AO1013="🟠","VERMELHO",IF(AO1013="🔴","VERMELHO","ROXO"))))</f>
        <v/>
      </c>
      <c r="CD1013" s="5" t="inlineStr">
        <is>
          <t>🌎 REGIÕES</t>
        </is>
      </c>
      <c r="CE1013" s="5" t="inlineStr">
        <is>
          <t>SEM REDE</t>
        </is>
      </c>
    </row>
    <row r="1014">
      <c r="A1014" s="5" t="inlineStr">
        <is>
          <t>33858339000182</t>
        </is>
      </c>
      <c r="B1014" s="5" t="inlineStr">
        <is>
          <t>MATHEUS GOMES DA ROCHA - ME</t>
        </is>
      </c>
      <c r="C1014" s="5" t="inlineStr">
        <is>
          <t>06 - SEM GRUPO</t>
        </is>
      </c>
      <c r="D1014" s="5" t="inlineStr">
        <is>
          <t>HEMANUELE DITZEL (MANU)</t>
        </is>
      </c>
      <c r="E1014" s="5" t="inlineStr">
        <is>
          <t>PR</t>
        </is>
      </c>
      <c r="F1014" s="5">
        <f>IFERROR(VLOOKUP(C1014,$AS$4:$AT$25,2,FALSE),"")</f>
        <v/>
      </c>
      <c r="G1014" s="6">
        <f>IFERROR(VLOOKUP(C1014,$AS$4:$AX$25,6,FALSE),"")</f>
        <v/>
      </c>
      <c r="H1014" s="5">
        <f>IFERROR(VLOOKUP(C1014,$AS$4:$AY$25,7,FALSE),"")</f>
        <v/>
      </c>
      <c r="I1014" s="5">
        <f>IFERROR(VLOOKUP(C1014,$AS$4:$AZ$25,8,FALSE),"")</f>
        <v/>
      </c>
      <c r="J1014" s="7" t="inlineStr">
        <is>
          <t>.</t>
        </is>
      </c>
      <c r="K1014" s="5" t="inlineStr">
        <is>
          <t>SUL</t>
        </is>
      </c>
      <c r="L1014" s="8" t="n">
        <v>1613.793103448276</v>
      </c>
      <c r="M1014" s="9" t="n">
        <v>124.1379310344828</v>
      </c>
      <c r="N1014" s="9" t="n">
        <v>124.1379310344828</v>
      </c>
      <c r="O1014" s="9" t="n">
        <v>129.3103448275862</v>
      </c>
      <c r="P1014" s="9" t="n">
        <v>129.3103448275862</v>
      </c>
      <c r="Q1014" s="9" t="n">
        <v>129.3103448275862</v>
      </c>
      <c r="R1014" s="9" t="n">
        <v>134.4827586206897</v>
      </c>
      <c r="S1014" s="9" t="n">
        <v>134.4827586206897</v>
      </c>
      <c r="T1014" s="9" t="n">
        <v>139.6551724137931</v>
      </c>
      <c r="U1014" s="9" t="n">
        <v>139.6551724137931</v>
      </c>
      <c r="V1014" s="9" t="n">
        <v>139.6551724137931</v>
      </c>
      <c r="W1014" s="9" t="n">
        <v>144.8275862068965</v>
      </c>
      <c r="X1014" s="9" t="n">
        <v>144.8275862068965</v>
      </c>
      <c r="Y1014" s="7" t="inlineStr">
        <is>
          <t>.</t>
        </is>
      </c>
      <c r="Z1014" s="8">
        <f>SUM(AA1014:AL1014)</f>
        <v/>
      </c>
      <c r="AA1014" s="9" t="n">
        <v>0</v>
      </c>
      <c r="AB1014" s="9" t="n">
        <v>0</v>
      </c>
      <c r="AC1014" s="9" t="n">
        <v>0</v>
      </c>
      <c r="AD1014" s="9" t="n">
        <v>0</v>
      </c>
      <c r="AE1014" s="9" t="n">
        <v>0</v>
      </c>
      <c r="AF1014" s="9" t="n">
        <v>0</v>
      </c>
      <c r="AG1014" s="9" t="n">
        <v>0</v>
      </c>
      <c r="AH1014" s="9" t="n">
        <v>0</v>
      </c>
      <c r="AI1014" s="9" t="n">
        <v>0</v>
      </c>
      <c r="AJ1014" s="9" t="n">
        <v>0</v>
      </c>
      <c r="AK1014" s="9" t="n">
        <v>0</v>
      </c>
      <c r="AL1014" s="9" t="n">
        <v>0</v>
      </c>
      <c r="AM1014" s="7" t="inlineStr">
        <is>
          <t>.</t>
        </is>
      </c>
      <c r="AN1014" s="6">
        <f>IF(L1014=0,0,Z1014/L1014)</f>
        <v/>
      </c>
      <c r="AO1014" s="5">
        <f>IF(AN1014="","",IF(AN1014&gt;=0.9,"🟢",IF(AN1014&gt;=0.7,"🟡",IF(AN1014&gt;=0.5,"🟠","🔴"))))</f>
        <v/>
      </c>
      <c r="AP1014" s="9">
        <f>IF(L1014=0,0,L1014-Z1014)</f>
        <v/>
      </c>
      <c r="AQ1014" s="5">
        <f>IF(Z1014=0,"",RANK(Z1014,Z$4:Z$1569,0))</f>
        <v/>
      </c>
      <c r="AR1014" s="7" t="inlineStr">
        <is>
          <t>.</t>
        </is>
      </c>
      <c r="BA1014" s="7" t="inlineStr">
        <is>
          <t>.</t>
        </is>
      </c>
      <c r="BB1014" s="9">
        <f>SUM(L$4:L$1569)/COUNTA(A$4:A$1569)</f>
        <v/>
      </c>
      <c r="BC1014" s="9">
        <f>SUM(M$4:M$1569)/COUNTA(A$4:A$1569)</f>
        <v/>
      </c>
      <c r="BD1014" s="9">
        <f>SUM(N$4:N$1569)/COUNTA(A$4:A$1569)</f>
        <v/>
      </c>
      <c r="BE1014" s="9">
        <f>SUM(O$4:O$1569)/COUNTA(A$4:A$1569)</f>
        <v/>
      </c>
      <c r="BF1014" s="9">
        <f>SUM(P$4:P$1569)/COUNTA(A$4:A$1569)</f>
        <v/>
      </c>
      <c r="BG1014" s="9">
        <f>SUM(Q$4:Q$1569)/COUNTA(A$4:A$1569)</f>
        <v/>
      </c>
      <c r="BH1014" s="9">
        <f>SUM(R$4:R$1569)/COUNTA(A$4:A$1569)</f>
        <v/>
      </c>
      <c r="BI1014" s="9">
        <f>SUM(S$4:S$1569)/COUNTA(A$4:A$1569)</f>
        <v/>
      </c>
      <c r="BJ1014" s="9">
        <f>SUM(T$4:T$1569)/COUNTA(A$4:A$1569)</f>
        <v/>
      </c>
      <c r="BK1014" s="9">
        <f>SUM(U$4:U$1569)/COUNTA(A$4:A$1569)</f>
        <v/>
      </c>
      <c r="BL1014" s="9">
        <f>SUM(V$4:V$1569)/COUNTA(A$4:A$1569)</f>
        <v/>
      </c>
      <c r="BM1014" s="9">
        <f>SUM(W$4:W$1569)/COUNTA(A$4:A$1569)</f>
        <v/>
      </c>
      <c r="BN1014" s="9">
        <f>SUM(X$4:X$1569)/COUNTA(A$4:A$1569)</f>
        <v/>
      </c>
      <c r="BO1014" s="7" t="inlineStr">
        <is>
          <t>.</t>
        </is>
      </c>
      <c r="BP1014" s="9">
        <f>IF(Z1014&gt;=BB1014,0,IFERROR(BB1014+(SUMPRODUCT((Z$4:Z$1569&gt;=BB$4:BB$1569)*(Z$4:Z$1569-BB$4:BB$1569))/MAX(1,COUNTIF(Z$4:Z$1569,"&lt;"&amp;BB1014+0.01))),BB1014))</f>
        <v/>
      </c>
      <c r="BQ1014" s="9">
        <f>IF(AA1014&gt;=BC1014,0,IFERROR(BC1014+SUMPRODUCT((AA$4:AA$1569&gt;=BC$4:BC$1569)*(AA$4:AA$1569-BC$4:BC$1569))/MAX(1,COUNTIF(AA$4:AA$1569,"&lt;"&amp;BC1014+0.01)),BC1014))</f>
        <v/>
      </c>
      <c r="BR1014" s="9">
        <f>IF(AB1014&gt;=BD1014,0,IFERROR(BD1014+SUMPRODUCT((AB$4:AB$1569&gt;=BD$4:BD$1569)*(AB$4:AB$1569-BD$4:BD$1569))/MAX(1,COUNTIF(AB$4:AB$1569,"&lt;"&amp;BD1014+0.01)),BD1014))</f>
        <v/>
      </c>
      <c r="BS1014" s="9">
        <f>IF(AC1014&gt;=BE1014,0,IFERROR(BE1014+SUMPRODUCT((AC$4:AC$1569&gt;=BE$4:BE$1569)*(AC$4:AC$1569-BE$4:BE$1569))/MAX(1,COUNTIF(AC$4:AC$1569,"&lt;"&amp;BE1014+0.01)),BE1014))</f>
        <v/>
      </c>
      <c r="BT1014" s="9">
        <f>IF(AD1014&gt;=BF1014,0,IFERROR(BF1014+SUMPRODUCT((AD$4:AD$1569&gt;=BF$4:BF$1569)*(AD$4:AD$1569-BF$4:BF$1569))/MAX(1,COUNTIF(AD$4:AD$1569,"&lt;"&amp;BF1014+0.01)),BF1014))</f>
        <v/>
      </c>
      <c r="BU1014" s="9">
        <f>IF(AE1014&gt;=BG1014,0,IFERROR(BG1014+SUMPRODUCT((AE$4:AE$1569&gt;=BG$4:BG$1569)*(AE$4:AE$1569-BG$4:BG$1569))/MAX(1,COUNTIF(AE$4:AE$1569,"&lt;"&amp;BG1014+0.01)),BG1014))</f>
        <v/>
      </c>
      <c r="BV1014" s="9">
        <f>IF(AF1014&gt;=BH1014,0,IFERROR(BH1014+SUMPRODUCT((AF$4:AF$1569&gt;=BH$4:BH$1569)*(AF$4:AF$1569-BH$4:BH$1569))/MAX(1,COUNTIF(AF$4:AF$1569,"&lt;"&amp;BH1014+0.01)),BH1014))</f>
        <v/>
      </c>
      <c r="BW1014" s="9">
        <f>IF(AG1014&gt;=BI1014,0,IFERROR(BI1014+SUMPRODUCT((AG$4:AG$1569&gt;=BI$4:BI$1569)*(AG$4:AG$1569-BI$4:BI$1569))/MAX(1,COUNTIF(AG$4:AG$1569,"&lt;"&amp;BI1014+0.01)),BI1014))</f>
        <v/>
      </c>
      <c r="BX1014" s="9">
        <f>IF(AH1014&gt;=BJ1014,0,IFERROR(BJ1014+SUMPRODUCT((AH$4:AH$1569&gt;=BJ$4:BJ$1569)*(AH$4:AH$1569-BJ$4:BJ$1569))/MAX(1,COUNTIF(AH$4:AH$1569,"&lt;"&amp;BJ1014+0.01)),BJ1014))</f>
        <v/>
      </c>
      <c r="BY1014" s="9">
        <f>IF(AI1014&gt;=BK1014,0,IFERROR(BK1014+SUMPRODUCT((AI$4:AI$1569&gt;=BK$4:BK$1569)*(AI$4:AI$1569-BK$4:BK$1569))/MAX(1,COUNTIF(AI$4:AI$1569,"&lt;"&amp;BK1014+0.01)),BK1014))</f>
        <v/>
      </c>
      <c r="BZ1014" s="9">
        <f>IF(AJ1014&gt;=BL1014,0,IFERROR(BL1014+SUMPRODUCT((AJ$4:AJ$1569&gt;=BL$4:BL$1569)*(AJ$4:AJ$1569-BL$4:BL$1569))/MAX(1,COUNTIF(AJ$4:AJ$1569,"&lt;"&amp;BL1014+0.01)),BL1014))</f>
        <v/>
      </c>
      <c r="CA1014" s="9">
        <f>IF(AK1014&gt;=BM1014,0,IFERROR(BM1014+SUMPRODUCT((AK$4:AK$1569&gt;=BM$4:BM$1569)*(AK$4:AK$1569-BM$4:BM$1569))/MAX(1,COUNTIF(AK$4:AK$1569,"&lt;"&amp;BM1014+0.01)),BM1014))</f>
        <v/>
      </c>
      <c r="CB1014" s="9">
        <f>IF(AL1014&gt;=BN1014,0,IFERROR(BN1014+SUMPRODUCT((AL$4:AL$1569&gt;=BN$4:BN$1569)*(AL$4:AL$1569-BN$4:BN$1569))/MAX(1,COUNTIF(AL$4:AL$1569,"&lt;"&amp;BN1014+0.01)),BN1014))</f>
        <v/>
      </c>
      <c r="CC1014" s="5">
        <f>IF(AO1014="🟢","VERDE",IF(AO1014="🟡","AMARELO",IF(AO1014="🟠","VERMELHO",IF(AO1014="🔴","VERMELHO","ROXO"))))</f>
        <v/>
      </c>
      <c r="CD1014" s="5" t="inlineStr">
        <is>
          <t>🌎 REGIÕES</t>
        </is>
      </c>
      <c r="CE1014" s="5" t="inlineStr">
        <is>
          <t>SEM REDE</t>
        </is>
      </c>
    </row>
    <row r="1015">
      <c r="A1015" s="5" t="inlineStr">
        <is>
          <t>33859027000193</t>
        </is>
      </c>
      <c r="B1015" s="5" t="inlineStr">
        <is>
          <t>ARMAZEM 3 MARIAS LTDA - EPP</t>
        </is>
      </c>
      <c r="C1015" s="5" t="inlineStr">
        <is>
          <t>06 - SEM GRUPO</t>
        </is>
      </c>
      <c r="D1015" s="5" t="inlineStr">
        <is>
          <t>LARISSA PADILHA</t>
        </is>
      </c>
      <c r="E1015" s="5" t="inlineStr">
        <is>
          <t>MS</t>
        </is>
      </c>
      <c r="F1015" s="5">
        <f>IFERROR(VLOOKUP(C1015,$AS$4:$AT$25,2,FALSE),"")</f>
        <v/>
      </c>
      <c r="G1015" s="6">
        <f>IFERROR(VLOOKUP(C1015,$AS$4:$AX$25,6,FALSE),"")</f>
        <v/>
      </c>
      <c r="H1015" s="5">
        <f>IFERROR(VLOOKUP(C1015,$AS$4:$AY$25,7,FALSE),"")</f>
        <v/>
      </c>
      <c r="I1015" s="5">
        <f>IFERROR(VLOOKUP(C1015,$AS$4:$AZ$25,8,FALSE),"")</f>
        <v/>
      </c>
      <c r="J1015" s="7" t="inlineStr">
        <is>
          <t>.</t>
        </is>
      </c>
      <c r="K1015" s="5" t="inlineStr">
        <is>
          <t>CENTRO OESTE</t>
        </is>
      </c>
      <c r="L1015" s="8" t="n">
        <v>1542.857142857143</v>
      </c>
      <c r="M1015" s="9" t="n">
        <v>128.5714285714286</v>
      </c>
      <c r="N1015" s="9" t="n">
        <v>128.5714285714286</v>
      </c>
      <c r="O1015" s="9" t="n">
        <v>128.5714285714286</v>
      </c>
      <c r="P1015" s="9" t="n">
        <v>128.5714285714286</v>
      </c>
      <c r="Q1015" s="9" t="n">
        <v>128.5714285714286</v>
      </c>
      <c r="R1015" s="9" t="n">
        <v>128.5714285714286</v>
      </c>
      <c r="S1015" s="9" t="n">
        <v>128.5714285714286</v>
      </c>
      <c r="T1015" s="9" t="n">
        <v>128.5714285714286</v>
      </c>
      <c r="U1015" s="9" t="n">
        <v>128.5714285714286</v>
      </c>
      <c r="V1015" s="9" t="n">
        <v>128.5714285714286</v>
      </c>
      <c r="W1015" s="9" t="n">
        <v>128.5714285714286</v>
      </c>
      <c r="X1015" s="9" t="n">
        <v>128.5714285714286</v>
      </c>
      <c r="Y1015" s="7" t="inlineStr">
        <is>
          <t>.</t>
        </is>
      </c>
      <c r="Z1015" s="8">
        <f>SUM(AA1015:AL1015)</f>
        <v/>
      </c>
      <c r="AA1015" s="9" t="n">
        <v>0</v>
      </c>
      <c r="AB1015" s="9" t="n">
        <v>0</v>
      </c>
      <c r="AC1015" s="9" t="n">
        <v>0</v>
      </c>
      <c r="AD1015" s="9" t="n">
        <v>0</v>
      </c>
      <c r="AE1015" s="9" t="n">
        <v>0</v>
      </c>
      <c r="AF1015" s="9" t="n">
        <v>0</v>
      </c>
      <c r="AG1015" s="9" t="n">
        <v>0</v>
      </c>
      <c r="AH1015" s="9" t="n">
        <v>0</v>
      </c>
      <c r="AI1015" s="9" t="n">
        <v>0</v>
      </c>
      <c r="AJ1015" s="9" t="n">
        <v>0</v>
      </c>
      <c r="AK1015" s="9" t="n">
        <v>0</v>
      </c>
      <c r="AL1015" s="9" t="n">
        <v>0</v>
      </c>
      <c r="AM1015" s="7" t="inlineStr">
        <is>
          <t>.</t>
        </is>
      </c>
      <c r="AN1015" s="6">
        <f>IF(L1015=0,0,Z1015/L1015)</f>
        <v/>
      </c>
      <c r="AO1015" s="5">
        <f>IF(AN1015="","",IF(AN1015&gt;=0.9,"🟢",IF(AN1015&gt;=0.7,"🟡",IF(AN1015&gt;=0.5,"🟠","🔴"))))</f>
        <v/>
      </c>
      <c r="AP1015" s="9">
        <f>IF(L1015=0,0,L1015-Z1015)</f>
        <v/>
      </c>
      <c r="AQ1015" s="5">
        <f>IF(Z1015=0,"",RANK(Z1015,Z$4:Z$1569,0))</f>
        <v/>
      </c>
      <c r="AR1015" s="7" t="inlineStr">
        <is>
          <t>.</t>
        </is>
      </c>
      <c r="BA1015" s="7" t="inlineStr">
        <is>
          <t>.</t>
        </is>
      </c>
      <c r="BB1015" s="9">
        <f>SUM(L$4:L$1569)/COUNTA(A$4:A$1569)</f>
        <v/>
      </c>
      <c r="BC1015" s="9">
        <f>SUM(M$4:M$1569)/COUNTA(A$4:A$1569)</f>
        <v/>
      </c>
      <c r="BD1015" s="9">
        <f>SUM(N$4:N$1569)/COUNTA(A$4:A$1569)</f>
        <v/>
      </c>
      <c r="BE1015" s="9">
        <f>SUM(O$4:O$1569)/COUNTA(A$4:A$1569)</f>
        <v/>
      </c>
      <c r="BF1015" s="9">
        <f>SUM(P$4:P$1569)/COUNTA(A$4:A$1569)</f>
        <v/>
      </c>
      <c r="BG1015" s="9">
        <f>SUM(Q$4:Q$1569)/COUNTA(A$4:A$1569)</f>
        <v/>
      </c>
      <c r="BH1015" s="9">
        <f>SUM(R$4:R$1569)/COUNTA(A$4:A$1569)</f>
        <v/>
      </c>
      <c r="BI1015" s="9">
        <f>SUM(S$4:S$1569)/COUNTA(A$4:A$1569)</f>
        <v/>
      </c>
      <c r="BJ1015" s="9">
        <f>SUM(T$4:T$1569)/COUNTA(A$4:A$1569)</f>
        <v/>
      </c>
      <c r="BK1015" s="9">
        <f>SUM(U$4:U$1569)/COUNTA(A$4:A$1569)</f>
        <v/>
      </c>
      <c r="BL1015" s="9">
        <f>SUM(V$4:V$1569)/COUNTA(A$4:A$1569)</f>
        <v/>
      </c>
      <c r="BM1015" s="9">
        <f>SUM(W$4:W$1569)/COUNTA(A$4:A$1569)</f>
        <v/>
      </c>
      <c r="BN1015" s="9">
        <f>SUM(X$4:X$1569)/COUNTA(A$4:A$1569)</f>
        <v/>
      </c>
      <c r="BO1015" s="7" t="inlineStr">
        <is>
          <t>.</t>
        </is>
      </c>
      <c r="BP1015" s="9">
        <f>IF(Z1015&gt;=BB1015,0,IFERROR(BB1015+(SUMPRODUCT((Z$4:Z$1569&gt;=BB$4:BB$1569)*(Z$4:Z$1569-BB$4:BB$1569))/MAX(1,COUNTIF(Z$4:Z$1569,"&lt;"&amp;BB1015+0.01))),BB1015))</f>
        <v/>
      </c>
      <c r="BQ1015" s="9">
        <f>IF(AA1015&gt;=BC1015,0,IFERROR(BC1015+SUMPRODUCT((AA$4:AA$1569&gt;=BC$4:BC$1569)*(AA$4:AA$1569-BC$4:BC$1569))/MAX(1,COUNTIF(AA$4:AA$1569,"&lt;"&amp;BC1015+0.01)),BC1015))</f>
        <v/>
      </c>
      <c r="BR1015" s="9">
        <f>IF(AB1015&gt;=BD1015,0,IFERROR(BD1015+SUMPRODUCT((AB$4:AB$1569&gt;=BD$4:BD$1569)*(AB$4:AB$1569-BD$4:BD$1569))/MAX(1,COUNTIF(AB$4:AB$1569,"&lt;"&amp;BD1015+0.01)),BD1015))</f>
        <v/>
      </c>
      <c r="BS1015" s="9">
        <f>IF(AC1015&gt;=BE1015,0,IFERROR(BE1015+SUMPRODUCT((AC$4:AC$1569&gt;=BE$4:BE$1569)*(AC$4:AC$1569-BE$4:BE$1569))/MAX(1,COUNTIF(AC$4:AC$1569,"&lt;"&amp;BE1015+0.01)),BE1015))</f>
        <v/>
      </c>
      <c r="BT1015" s="9">
        <f>IF(AD1015&gt;=BF1015,0,IFERROR(BF1015+SUMPRODUCT((AD$4:AD$1569&gt;=BF$4:BF$1569)*(AD$4:AD$1569-BF$4:BF$1569))/MAX(1,COUNTIF(AD$4:AD$1569,"&lt;"&amp;BF1015+0.01)),BF1015))</f>
        <v/>
      </c>
      <c r="BU1015" s="9">
        <f>IF(AE1015&gt;=BG1015,0,IFERROR(BG1015+SUMPRODUCT((AE$4:AE$1569&gt;=BG$4:BG$1569)*(AE$4:AE$1569-BG$4:BG$1569))/MAX(1,COUNTIF(AE$4:AE$1569,"&lt;"&amp;BG1015+0.01)),BG1015))</f>
        <v/>
      </c>
      <c r="BV1015" s="9">
        <f>IF(AF1015&gt;=BH1015,0,IFERROR(BH1015+SUMPRODUCT((AF$4:AF$1569&gt;=BH$4:BH$1569)*(AF$4:AF$1569-BH$4:BH$1569))/MAX(1,COUNTIF(AF$4:AF$1569,"&lt;"&amp;BH1015+0.01)),BH1015))</f>
        <v/>
      </c>
      <c r="BW1015" s="9">
        <f>IF(AG1015&gt;=BI1015,0,IFERROR(BI1015+SUMPRODUCT((AG$4:AG$1569&gt;=BI$4:BI$1569)*(AG$4:AG$1569-BI$4:BI$1569))/MAX(1,COUNTIF(AG$4:AG$1569,"&lt;"&amp;BI1015+0.01)),BI1015))</f>
        <v/>
      </c>
      <c r="BX1015" s="9">
        <f>IF(AH1015&gt;=BJ1015,0,IFERROR(BJ1015+SUMPRODUCT((AH$4:AH$1569&gt;=BJ$4:BJ$1569)*(AH$4:AH$1569-BJ$4:BJ$1569))/MAX(1,COUNTIF(AH$4:AH$1569,"&lt;"&amp;BJ1015+0.01)),BJ1015))</f>
        <v/>
      </c>
      <c r="BY1015" s="9">
        <f>IF(AI1015&gt;=BK1015,0,IFERROR(BK1015+SUMPRODUCT((AI$4:AI$1569&gt;=BK$4:BK$1569)*(AI$4:AI$1569-BK$4:BK$1569))/MAX(1,COUNTIF(AI$4:AI$1569,"&lt;"&amp;BK1015+0.01)),BK1015))</f>
        <v/>
      </c>
      <c r="BZ1015" s="9">
        <f>IF(AJ1015&gt;=BL1015,0,IFERROR(BL1015+SUMPRODUCT((AJ$4:AJ$1569&gt;=BL$4:BL$1569)*(AJ$4:AJ$1569-BL$4:BL$1569))/MAX(1,COUNTIF(AJ$4:AJ$1569,"&lt;"&amp;BL1015+0.01)),BL1015))</f>
        <v/>
      </c>
      <c r="CA1015" s="9">
        <f>IF(AK1015&gt;=BM1015,0,IFERROR(BM1015+SUMPRODUCT((AK$4:AK$1569&gt;=BM$4:BM$1569)*(AK$4:AK$1569-BM$4:BM$1569))/MAX(1,COUNTIF(AK$4:AK$1569,"&lt;"&amp;BM1015+0.01)),BM1015))</f>
        <v/>
      </c>
      <c r="CB1015" s="9">
        <f>IF(AL1015&gt;=BN1015,0,IFERROR(BN1015+SUMPRODUCT((AL$4:AL$1569&gt;=BN$4:BN$1569)*(AL$4:AL$1569-BN$4:BN$1569))/MAX(1,COUNTIF(AL$4:AL$1569,"&lt;"&amp;BN1015+0.01)),BN1015))</f>
        <v/>
      </c>
      <c r="CC1015" s="5">
        <f>IF(AO1015="🟢","VERDE",IF(AO1015="🟡","AMARELO",IF(AO1015="🟠","VERMELHO",IF(AO1015="🔴","VERMELHO","ROXO"))))</f>
        <v/>
      </c>
      <c r="CD1015" s="5" t="inlineStr">
        <is>
          <t>🌎 REGIÕES</t>
        </is>
      </c>
      <c r="CE1015" s="5" t="inlineStr">
        <is>
          <t>SEM REDE</t>
        </is>
      </c>
    </row>
    <row r="1016">
      <c r="A1016" s="5" t="inlineStr">
        <is>
          <t>33886217000108</t>
        </is>
      </c>
      <c r="B1016" s="5" t="inlineStr">
        <is>
          <t>GRANO IN GRANO PRODUTOS NATURAIS LTDA -M</t>
        </is>
      </c>
      <c r="C1016" s="5" t="inlineStr">
        <is>
          <t>06 - SEM GRUPO</t>
        </is>
      </c>
      <c r="D1016" s="5" t="inlineStr">
        <is>
          <t>LARISSA PADILHA</t>
        </is>
      </c>
      <c r="E1016" s="5" t="inlineStr">
        <is>
          <t>MG</t>
        </is>
      </c>
      <c r="F1016" s="5">
        <f>IFERROR(VLOOKUP(C1016,$AS$4:$AT$25,2,FALSE),"")</f>
        <v/>
      </c>
      <c r="G1016" s="6">
        <f>IFERROR(VLOOKUP(C1016,$AS$4:$AX$25,6,FALSE),"")</f>
        <v/>
      </c>
      <c r="H1016" s="5">
        <f>IFERROR(VLOOKUP(C1016,$AS$4:$AY$25,7,FALSE),"")</f>
        <v/>
      </c>
      <c r="I1016" s="5">
        <f>IFERROR(VLOOKUP(C1016,$AS$4:$AZ$25,8,FALSE),"")</f>
        <v/>
      </c>
      <c r="J1016" s="7" t="inlineStr">
        <is>
          <t>.</t>
        </is>
      </c>
      <c r="K1016" s="5" t="inlineStr">
        <is>
          <t>RJ + ES + MG</t>
        </is>
      </c>
      <c r="L1016" s="8" t="n">
        <v>1440</v>
      </c>
      <c r="M1016" s="9" t="n">
        <v>120</v>
      </c>
      <c r="N1016" s="9" t="n">
        <v>120</v>
      </c>
      <c r="O1016" s="9" t="n">
        <v>120</v>
      </c>
      <c r="P1016" s="9" t="n">
        <v>120</v>
      </c>
      <c r="Q1016" s="9" t="n">
        <v>120</v>
      </c>
      <c r="R1016" s="9" t="n">
        <v>120</v>
      </c>
      <c r="S1016" s="9" t="n">
        <v>120</v>
      </c>
      <c r="T1016" s="9" t="n">
        <v>120</v>
      </c>
      <c r="U1016" s="9" t="n">
        <v>120</v>
      </c>
      <c r="V1016" s="9" t="n">
        <v>120</v>
      </c>
      <c r="W1016" s="9" t="n">
        <v>120</v>
      </c>
      <c r="X1016" s="9" t="n">
        <v>120</v>
      </c>
      <c r="Y1016" s="7" t="inlineStr">
        <is>
          <t>.</t>
        </is>
      </c>
      <c r="Z1016" s="8">
        <f>SUM(AA1016:AL1016)</f>
        <v/>
      </c>
      <c r="AA1016" s="9" t="n">
        <v>0</v>
      </c>
      <c r="AB1016" s="9" t="n">
        <v>0</v>
      </c>
      <c r="AC1016" s="9" t="n">
        <v>0</v>
      </c>
      <c r="AD1016" s="9" t="n">
        <v>0</v>
      </c>
      <c r="AE1016" s="9" t="n">
        <v>0</v>
      </c>
      <c r="AF1016" s="9" t="n">
        <v>0</v>
      </c>
      <c r="AG1016" s="9" t="n">
        <v>0</v>
      </c>
      <c r="AH1016" s="9" t="n">
        <v>0</v>
      </c>
      <c r="AI1016" s="9" t="n">
        <v>0</v>
      </c>
      <c r="AJ1016" s="9" t="n">
        <v>0</v>
      </c>
      <c r="AK1016" s="9" t="n">
        <v>0</v>
      </c>
      <c r="AL1016" s="9" t="n">
        <v>0</v>
      </c>
      <c r="AM1016" s="7" t="inlineStr">
        <is>
          <t>.</t>
        </is>
      </c>
      <c r="AN1016" s="6">
        <f>IF(L1016=0,0,Z1016/L1016)</f>
        <v/>
      </c>
      <c r="AO1016" s="5">
        <f>IF(AN1016="","",IF(AN1016&gt;=0.9,"🟢",IF(AN1016&gt;=0.7,"🟡",IF(AN1016&gt;=0.5,"🟠","🔴"))))</f>
        <v/>
      </c>
      <c r="AP1016" s="9">
        <f>IF(L1016=0,0,L1016-Z1016)</f>
        <v/>
      </c>
      <c r="AQ1016" s="5">
        <f>IF(Z1016=0,"",RANK(Z1016,Z$4:Z$1569,0))</f>
        <v/>
      </c>
      <c r="AR1016" s="7" t="inlineStr">
        <is>
          <t>.</t>
        </is>
      </c>
      <c r="BA1016" s="7" t="inlineStr">
        <is>
          <t>.</t>
        </is>
      </c>
      <c r="BB1016" s="9">
        <f>SUM(L$4:L$1569)/COUNTA(A$4:A$1569)</f>
        <v/>
      </c>
      <c r="BC1016" s="9">
        <f>SUM(M$4:M$1569)/COUNTA(A$4:A$1569)</f>
        <v/>
      </c>
      <c r="BD1016" s="9">
        <f>SUM(N$4:N$1569)/COUNTA(A$4:A$1569)</f>
        <v/>
      </c>
      <c r="BE1016" s="9">
        <f>SUM(O$4:O$1569)/COUNTA(A$4:A$1569)</f>
        <v/>
      </c>
      <c r="BF1016" s="9">
        <f>SUM(P$4:P$1569)/COUNTA(A$4:A$1569)</f>
        <v/>
      </c>
      <c r="BG1016" s="9">
        <f>SUM(Q$4:Q$1569)/COUNTA(A$4:A$1569)</f>
        <v/>
      </c>
      <c r="BH1016" s="9">
        <f>SUM(R$4:R$1569)/COUNTA(A$4:A$1569)</f>
        <v/>
      </c>
      <c r="BI1016" s="9">
        <f>SUM(S$4:S$1569)/COUNTA(A$4:A$1569)</f>
        <v/>
      </c>
      <c r="BJ1016" s="9">
        <f>SUM(T$4:T$1569)/COUNTA(A$4:A$1569)</f>
        <v/>
      </c>
      <c r="BK1016" s="9">
        <f>SUM(U$4:U$1569)/COUNTA(A$4:A$1569)</f>
        <v/>
      </c>
      <c r="BL1016" s="9">
        <f>SUM(V$4:V$1569)/COUNTA(A$4:A$1569)</f>
        <v/>
      </c>
      <c r="BM1016" s="9">
        <f>SUM(W$4:W$1569)/COUNTA(A$4:A$1569)</f>
        <v/>
      </c>
      <c r="BN1016" s="9">
        <f>SUM(X$4:X$1569)/COUNTA(A$4:A$1569)</f>
        <v/>
      </c>
      <c r="BO1016" s="7" t="inlineStr">
        <is>
          <t>.</t>
        </is>
      </c>
      <c r="BP1016" s="9">
        <f>IF(Z1016&gt;=BB1016,0,IFERROR(BB1016+(SUMPRODUCT((Z$4:Z$1569&gt;=BB$4:BB$1569)*(Z$4:Z$1569-BB$4:BB$1569))/MAX(1,COUNTIF(Z$4:Z$1569,"&lt;"&amp;BB1016+0.01))),BB1016))</f>
        <v/>
      </c>
      <c r="BQ1016" s="9">
        <f>IF(AA1016&gt;=BC1016,0,IFERROR(BC1016+SUMPRODUCT((AA$4:AA$1569&gt;=BC$4:BC$1569)*(AA$4:AA$1569-BC$4:BC$1569))/MAX(1,COUNTIF(AA$4:AA$1569,"&lt;"&amp;BC1016+0.01)),BC1016))</f>
        <v/>
      </c>
      <c r="BR1016" s="9">
        <f>IF(AB1016&gt;=BD1016,0,IFERROR(BD1016+SUMPRODUCT((AB$4:AB$1569&gt;=BD$4:BD$1569)*(AB$4:AB$1569-BD$4:BD$1569))/MAX(1,COUNTIF(AB$4:AB$1569,"&lt;"&amp;BD1016+0.01)),BD1016))</f>
        <v/>
      </c>
      <c r="BS1016" s="9">
        <f>IF(AC1016&gt;=BE1016,0,IFERROR(BE1016+SUMPRODUCT((AC$4:AC$1569&gt;=BE$4:BE$1569)*(AC$4:AC$1569-BE$4:BE$1569))/MAX(1,COUNTIF(AC$4:AC$1569,"&lt;"&amp;BE1016+0.01)),BE1016))</f>
        <v/>
      </c>
      <c r="BT1016" s="9">
        <f>IF(AD1016&gt;=BF1016,0,IFERROR(BF1016+SUMPRODUCT((AD$4:AD$1569&gt;=BF$4:BF$1569)*(AD$4:AD$1569-BF$4:BF$1569))/MAX(1,COUNTIF(AD$4:AD$1569,"&lt;"&amp;BF1016+0.01)),BF1016))</f>
        <v/>
      </c>
      <c r="BU1016" s="9">
        <f>IF(AE1016&gt;=BG1016,0,IFERROR(BG1016+SUMPRODUCT((AE$4:AE$1569&gt;=BG$4:BG$1569)*(AE$4:AE$1569-BG$4:BG$1569))/MAX(1,COUNTIF(AE$4:AE$1569,"&lt;"&amp;BG1016+0.01)),BG1016))</f>
        <v/>
      </c>
      <c r="BV1016" s="9">
        <f>IF(AF1016&gt;=BH1016,0,IFERROR(BH1016+SUMPRODUCT((AF$4:AF$1569&gt;=BH$4:BH$1569)*(AF$4:AF$1569-BH$4:BH$1569))/MAX(1,COUNTIF(AF$4:AF$1569,"&lt;"&amp;BH1016+0.01)),BH1016))</f>
        <v/>
      </c>
      <c r="BW1016" s="9">
        <f>IF(AG1016&gt;=BI1016,0,IFERROR(BI1016+SUMPRODUCT((AG$4:AG$1569&gt;=BI$4:BI$1569)*(AG$4:AG$1569-BI$4:BI$1569))/MAX(1,COUNTIF(AG$4:AG$1569,"&lt;"&amp;BI1016+0.01)),BI1016))</f>
        <v/>
      </c>
      <c r="BX1016" s="9">
        <f>IF(AH1016&gt;=BJ1016,0,IFERROR(BJ1016+SUMPRODUCT((AH$4:AH$1569&gt;=BJ$4:BJ$1569)*(AH$4:AH$1569-BJ$4:BJ$1569))/MAX(1,COUNTIF(AH$4:AH$1569,"&lt;"&amp;BJ1016+0.01)),BJ1016))</f>
        <v/>
      </c>
      <c r="BY1016" s="9">
        <f>IF(AI1016&gt;=BK1016,0,IFERROR(BK1016+SUMPRODUCT((AI$4:AI$1569&gt;=BK$4:BK$1569)*(AI$4:AI$1569-BK$4:BK$1569))/MAX(1,COUNTIF(AI$4:AI$1569,"&lt;"&amp;BK1016+0.01)),BK1016))</f>
        <v/>
      </c>
      <c r="BZ1016" s="9">
        <f>IF(AJ1016&gt;=BL1016,0,IFERROR(BL1016+SUMPRODUCT((AJ$4:AJ$1569&gt;=BL$4:BL$1569)*(AJ$4:AJ$1569-BL$4:BL$1569))/MAX(1,COUNTIF(AJ$4:AJ$1569,"&lt;"&amp;BL1016+0.01)),BL1016))</f>
        <v/>
      </c>
      <c r="CA1016" s="9">
        <f>IF(AK1016&gt;=BM1016,0,IFERROR(BM1016+SUMPRODUCT((AK$4:AK$1569&gt;=BM$4:BM$1569)*(AK$4:AK$1569-BM$4:BM$1569))/MAX(1,COUNTIF(AK$4:AK$1569,"&lt;"&amp;BM1016+0.01)),BM1016))</f>
        <v/>
      </c>
      <c r="CB1016" s="9">
        <f>IF(AL1016&gt;=BN1016,0,IFERROR(BN1016+SUMPRODUCT((AL$4:AL$1569&gt;=BN$4:BN$1569)*(AL$4:AL$1569-BN$4:BN$1569))/MAX(1,COUNTIF(AL$4:AL$1569,"&lt;"&amp;BN1016+0.01)),BN1016))</f>
        <v/>
      </c>
      <c r="CC1016" s="5">
        <f>IF(AO1016="🟢","VERDE",IF(AO1016="🟡","AMARELO",IF(AO1016="🟠","VERMELHO",IF(AO1016="🔴","VERMELHO","ROXO"))))</f>
        <v/>
      </c>
      <c r="CD1016" s="5" t="inlineStr">
        <is>
          <t>🌎 REGIÕES</t>
        </is>
      </c>
      <c r="CE1016" s="5" t="inlineStr">
        <is>
          <t>SEM REDE</t>
        </is>
      </c>
    </row>
    <row r="1017">
      <c r="A1017" s="5" t="inlineStr">
        <is>
          <t>33927546000141</t>
        </is>
      </c>
      <c r="B1017" s="5" t="inlineStr">
        <is>
          <t>DIVINOSS ALIMENTACAO LTDA</t>
        </is>
      </c>
      <c r="C1017" s="5" t="inlineStr">
        <is>
          <t>06 - INTERNA - DIVINA TERRA</t>
        </is>
      </c>
      <c r="D1017" s="5" t="inlineStr">
        <is>
          <t>DAIANE STAVICKI</t>
        </is>
      </c>
      <c r="E1017" s="5" t="inlineStr"/>
      <c r="F1017" s="5">
        <f>IFERROR(VLOOKUP(C1017,$AS$4:$AT$25,2,FALSE),"")</f>
        <v/>
      </c>
      <c r="G1017" s="6">
        <f>IFERROR(VLOOKUP(C1017,$AS$4:$AX$25,6,FALSE),"")</f>
        <v/>
      </c>
      <c r="H1017" s="5">
        <f>IFERROR(VLOOKUP(C1017,$AS$4:$AY$25,7,FALSE),"")</f>
        <v/>
      </c>
      <c r="I1017" s="5">
        <f>IFERROR(VLOOKUP(C1017,$AS$4:$AZ$25,8,FALSE),"")</f>
        <v/>
      </c>
      <c r="J1017" s="7" t="inlineStr">
        <is>
          <t>.</t>
        </is>
      </c>
      <c r="K1017" s="5" t="inlineStr">
        <is>
          <t>NACIONAL</t>
        </is>
      </c>
      <c r="L1017" s="8" t="n">
        <v>6566.037735849057</v>
      </c>
      <c r="M1017" s="9" t="n">
        <v>452.8301886792453</v>
      </c>
      <c r="N1017" s="9" t="n">
        <v>481.1320754716981</v>
      </c>
      <c r="O1017" s="9" t="n">
        <v>481.1320754716981</v>
      </c>
      <c r="P1017" s="9" t="n">
        <v>509.4339622641509</v>
      </c>
      <c r="Q1017" s="9" t="n">
        <v>509.4339622641509</v>
      </c>
      <c r="R1017" s="9" t="n">
        <v>537.7358490566038</v>
      </c>
      <c r="S1017" s="9" t="n">
        <v>566.0377358490566</v>
      </c>
      <c r="T1017" s="9" t="n">
        <v>566.0377358490566</v>
      </c>
      <c r="U1017" s="9" t="n">
        <v>594.3396226415094</v>
      </c>
      <c r="V1017" s="9" t="n">
        <v>594.3396226415094</v>
      </c>
      <c r="W1017" s="9" t="n">
        <v>622.6415094339623</v>
      </c>
      <c r="X1017" s="9" t="n">
        <v>650.9433962264151</v>
      </c>
      <c r="Y1017" s="7" t="inlineStr">
        <is>
          <t>.</t>
        </is>
      </c>
      <c r="Z1017" s="8">
        <f>SUM(AA1017:AL1017)</f>
        <v/>
      </c>
      <c r="AA1017" s="9" t="n">
        <v>0</v>
      </c>
      <c r="AB1017" s="9" t="n">
        <v>0</v>
      </c>
      <c r="AC1017" s="9" t="n">
        <v>0</v>
      </c>
      <c r="AD1017" s="9" t="n">
        <v>0</v>
      </c>
      <c r="AE1017" s="9" t="n">
        <v>0</v>
      </c>
      <c r="AF1017" s="9" t="n">
        <v>0</v>
      </c>
      <c r="AG1017" s="9" t="n">
        <v>0</v>
      </c>
      <c r="AH1017" s="9" t="n">
        <v>0</v>
      </c>
      <c r="AI1017" s="9" t="n">
        <v>0</v>
      </c>
      <c r="AJ1017" s="9" t="n">
        <v>0</v>
      </c>
      <c r="AK1017" s="9" t="n">
        <v>0</v>
      </c>
      <c r="AL1017" s="9" t="n">
        <v>0</v>
      </c>
      <c r="AM1017" s="7" t="inlineStr">
        <is>
          <t>.</t>
        </is>
      </c>
      <c r="AN1017" s="6">
        <f>IF(L1017=0,0,Z1017/L1017)</f>
        <v/>
      </c>
      <c r="AO1017" s="5">
        <f>IF(AN1017="","",IF(AN1017&gt;=0.9,"🟢",IF(AN1017&gt;=0.7,"🟡",IF(AN1017&gt;=0.5,"🟠","🔴"))))</f>
        <v/>
      </c>
      <c r="AP1017" s="9">
        <f>IF(L1017=0,0,L1017-Z1017)</f>
        <v/>
      </c>
      <c r="AQ1017" s="5">
        <f>IF(Z1017=0,"",RANK(Z1017,Z$4:Z$1569,0))</f>
        <v/>
      </c>
      <c r="AR1017" s="7" t="inlineStr">
        <is>
          <t>.</t>
        </is>
      </c>
      <c r="BA1017" s="7" t="inlineStr">
        <is>
          <t>.</t>
        </is>
      </c>
      <c r="BB1017" s="9">
        <f>SUM(L$4:L$1569)/COUNTA(A$4:A$1569)</f>
        <v/>
      </c>
      <c r="BC1017" s="9">
        <f>SUM(M$4:M$1569)/COUNTA(A$4:A$1569)</f>
        <v/>
      </c>
      <c r="BD1017" s="9">
        <f>SUM(N$4:N$1569)/COUNTA(A$4:A$1569)</f>
        <v/>
      </c>
      <c r="BE1017" s="9">
        <f>SUM(O$4:O$1569)/COUNTA(A$4:A$1569)</f>
        <v/>
      </c>
      <c r="BF1017" s="9">
        <f>SUM(P$4:P$1569)/COUNTA(A$4:A$1569)</f>
        <v/>
      </c>
      <c r="BG1017" s="9">
        <f>SUM(Q$4:Q$1569)/COUNTA(A$4:A$1569)</f>
        <v/>
      </c>
      <c r="BH1017" s="9">
        <f>SUM(R$4:R$1569)/COUNTA(A$4:A$1569)</f>
        <v/>
      </c>
      <c r="BI1017" s="9">
        <f>SUM(S$4:S$1569)/COUNTA(A$4:A$1569)</f>
        <v/>
      </c>
      <c r="BJ1017" s="9">
        <f>SUM(T$4:T$1569)/COUNTA(A$4:A$1569)</f>
        <v/>
      </c>
      <c r="BK1017" s="9">
        <f>SUM(U$4:U$1569)/COUNTA(A$4:A$1569)</f>
        <v/>
      </c>
      <c r="BL1017" s="9">
        <f>SUM(V$4:V$1569)/COUNTA(A$4:A$1569)</f>
        <v/>
      </c>
      <c r="BM1017" s="9">
        <f>SUM(W$4:W$1569)/COUNTA(A$4:A$1569)</f>
        <v/>
      </c>
      <c r="BN1017" s="9">
        <f>SUM(X$4:X$1569)/COUNTA(A$4:A$1569)</f>
        <v/>
      </c>
      <c r="BO1017" s="7" t="inlineStr">
        <is>
          <t>.</t>
        </is>
      </c>
      <c r="BP1017" s="9">
        <f>IF(Z1017&gt;=BB1017,0,IFERROR(BB1017+(SUMPRODUCT((Z$4:Z$1569&gt;=BB$4:BB$1569)*(Z$4:Z$1569-BB$4:BB$1569))/MAX(1,COUNTIF(Z$4:Z$1569,"&lt;"&amp;BB1017+0.01))),BB1017))</f>
        <v/>
      </c>
      <c r="BQ1017" s="9">
        <f>IF(AA1017&gt;=BC1017,0,IFERROR(BC1017+SUMPRODUCT((AA$4:AA$1569&gt;=BC$4:BC$1569)*(AA$4:AA$1569-BC$4:BC$1569))/MAX(1,COUNTIF(AA$4:AA$1569,"&lt;"&amp;BC1017+0.01)),BC1017))</f>
        <v/>
      </c>
      <c r="BR1017" s="9">
        <f>IF(AB1017&gt;=BD1017,0,IFERROR(BD1017+SUMPRODUCT((AB$4:AB$1569&gt;=BD$4:BD$1569)*(AB$4:AB$1569-BD$4:BD$1569))/MAX(1,COUNTIF(AB$4:AB$1569,"&lt;"&amp;BD1017+0.01)),BD1017))</f>
        <v/>
      </c>
      <c r="BS1017" s="9">
        <f>IF(AC1017&gt;=BE1017,0,IFERROR(BE1017+SUMPRODUCT((AC$4:AC$1569&gt;=BE$4:BE$1569)*(AC$4:AC$1569-BE$4:BE$1569))/MAX(1,COUNTIF(AC$4:AC$1569,"&lt;"&amp;BE1017+0.01)),BE1017))</f>
        <v/>
      </c>
      <c r="BT1017" s="9">
        <f>IF(AD1017&gt;=BF1017,0,IFERROR(BF1017+SUMPRODUCT((AD$4:AD$1569&gt;=BF$4:BF$1569)*(AD$4:AD$1569-BF$4:BF$1569))/MAX(1,COUNTIF(AD$4:AD$1569,"&lt;"&amp;BF1017+0.01)),BF1017))</f>
        <v/>
      </c>
      <c r="BU1017" s="9">
        <f>IF(AE1017&gt;=BG1017,0,IFERROR(BG1017+SUMPRODUCT((AE$4:AE$1569&gt;=BG$4:BG$1569)*(AE$4:AE$1569-BG$4:BG$1569))/MAX(1,COUNTIF(AE$4:AE$1569,"&lt;"&amp;BG1017+0.01)),BG1017))</f>
        <v/>
      </c>
      <c r="BV1017" s="9">
        <f>IF(AF1017&gt;=BH1017,0,IFERROR(BH1017+SUMPRODUCT((AF$4:AF$1569&gt;=BH$4:BH$1569)*(AF$4:AF$1569-BH$4:BH$1569))/MAX(1,COUNTIF(AF$4:AF$1569,"&lt;"&amp;BH1017+0.01)),BH1017))</f>
        <v/>
      </c>
      <c r="BW1017" s="9">
        <f>IF(AG1017&gt;=BI1017,0,IFERROR(BI1017+SUMPRODUCT((AG$4:AG$1569&gt;=BI$4:BI$1569)*(AG$4:AG$1569-BI$4:BI$1569))/MAX(1,COUNTIF(AG$4:AG$1569,"&lt;"&amp;BI1017+0.01)),BI1017))</f>
        <v/>
      </c>
      <c r="BX1017" s="9">
        <f>IF(AH1017&gt;=BJ1017,0,IFERROR(BJ1017+SUMPRODUCT((AH$4:AH$1569&gt;=BJ$4:BJ$1569)*(AH$4:AH$1569-BJ$4:BJ$1569))/MAX(1,COUNTIF(AH$4:AH$1569,"&lt;"&amp;BJ1017+0.01)),BJ1017))</f>
        <v/>
      </c>
      <c r="BY1017" s="9">
        <f>IF(AI1017&gt;=BK1017,0,IFERROR(BK1017+SUMPRODUCT((AI$4:AI$1569&gt;=BK$4:BK$1569)*(AI$4:AI$1569-BK$4:BK$1569))/MAX(1,COUNTIF(AI$4:AI$1569,"&lt;"&amp;BK1017+0.01)),BK1017))</f>
        <v/>
      </c>
      <c r="BZ1017" s="9">
        <f>IF(AJ1017&gt;=BL1017,0,IFERROR(BL1017+SUMPRODUCT((AJ$4:AJ$1569&gt;=BL$4:BL$1569)*(AJ$4:AJ$1569-BL$4:BL$1569))/MAX(1,COUNTIF(AJ$4:AJ$1569,"&lt;"&amp;BL1017+0.01)),BL1017))</f>
        <v/>
      </c>
      <c r="CA1017" s="9">
        <f>IF(AK1017&gt;=BM1017,0,IFERROR(BM1017+SUMPRODUCT((AK$4:AK$1569&gt;=BM$4:BM$1569)*(AK$4:AK$1569-BM$4:BM$1569))/MAX(1,COUNTIF(AK$4:AK$1569,"&lt;"&amp;BM1017+0.01)),BM1017))</f>
        <v/>
      </c>
      <c r="CB1017" s="9">
        <f>IF(AL1017&gt;=BN1017,0,IFERROR(BN1017+SUMPRODUCT((AL$4:AL$1569&gt;=BN$4:BN$1569)*(AL$4:AL$1569-BN$4:BN$1569))/MAX(1,COUNTIF(AL$4:AL$1569,"&lt;"&amp;BN1017+0.01)),BN1017))</f>
        <v/>
      </c>
      <c r="CC1017" s="5">
        <f>IF(AO1017="🟢","VERDE",IF(AO1017="🟡","AMARELO",IF(AO1017="🟠","VERMELHO",IF(AO1017="🔴","VERMELHO","ROXO"))))</f>
        <v/>
      </c>
      <c r="CD1017" s="5" t="inlineStr">
        <is>
          <t>🏢 REDES</t>
        </is>
      </c>
      <c r="CE1017" s="5" t="inlineStr">
        <is>
          <t>DIVINA TERRA</t>
        </is>
      </c>
    </row>
    <row r="1018">
      <c r="A1018" s="5" t="inlineStr">
        <is>
          <t>34010120000191</t>
        </is>
      </c>
      <c r="B1018" s="5" t="inlineStr">
        <is>
          <t>SANDRA REGINA DE SOUZA GOUVEIA SATO - EP</t>
        </is>
      </c>
      <c r="C1018" s="5" t="inlineStr">
        <is>
          <t>06 - SEM GRUPO</t>
        </is>
      </c>
      <c r="D1018" s="5" t="inlineStr">
        <is>
          <t>HEMANUELE DITZEL (MANU)</t>
        </is>
      </c>
      <c r="E1018" s="5" t="inlineStr">
        <is>
          <t>SC</t>
        </is>
      </c>
      <c r="F1018" s="5">
        <f>IFERROR(VLOOKUP(C1018,$AS$4:$AT$25,2,FALSE),"")</f>
        <v/>
      </c>
      <c r="G1018" s="6">
        <f>IFERROR(VLOOKUP(C1018,$AS$4:$AX$25,6,FALSE),"")</f>
        <v/>
      </c>
      <c r="H1018" s="5">
        <f>IFERROR(VLOOKUP(C1018,$AS$4:$AY$25,7,FALSE),"")</f>
        <v/>
      </c>
      <c r="I1018" s="5">
        <f>IFERROR(VLOOKUP(C1018,$AS$4:$AZ$25,8,FALSE),"")</f>
        <v/>
      </c>
      <c r="J1018" s="7" t="inlineStr">
        <is>
          <t>.</t>
        </is>
      </c>
      <c r="K1018" s="5" t="inlineStr">
        <is>
          <t>SUL</t>
        </is>
      </c>
      <c r="L1018" s="8" t="n">
        <v>1553.191489361702</v>
      </c>
      <c r="M1018" s="9" t="n">
        <v>119.1489361702128</v>
      </c>
      <c r="N1018" s="9" t="n">
        <v>123.4042553191489</v>
      </c>
      <c r="O1018" s="9" t="n">
        <v>123.4042553191489</v>
      </c>
      <c r="P1018" s="9" t="n">
        <v>123.4042553191489</v>
      </c>
      <c r="Q1018" s="9" t="n">
        <v>127.6595744680851</v>
      </c>
      <c r="R1018" s="9" t="n">
        <v>127.6595744680851</v>
      </c>
      <c r="S1018" s="9" t="n">
        <v>131.9148936170213</v>
      </c>
      <c r="T1018" s="9" t="n">
        <v>131.9148936170213</v>
      </c>
      <c r="U1018" s="9" t="n">
        <v>131.9148936170213</v>
      </c>
      <c r="V1018" s="9" t="n">
        <v>136.1702127659574</v>
      </c>
      <c r="W1018" s="9" t="n">
        <v>136.1702127659574</v>
      </c>
      <c r="X1018" s="9" t="n">
        <v>140.4255319148936</v>
      </c>
      <c r="Y1018" s="7" t="inlineStr">
        <is>
          <t>.</t>
        </is>
      </c>
      <c r="Z1018" s="8">
        <f>SUM(AA1018:AL1018)</f>
        <v/>
      </c>
      <c r="AA1018" s="9" t="n">
        <v>0</v>
      </c>
      <c r="AB1018" s="9" t="n">
        <v>0</v>
      </c>
      <c r="AC1018" s="9" t="n">
        <v>0</v>
      </c>
      <c r="AD1018" s="9" t="n">
        <v>0</v>
      </c>
      <c r="AE1018" s="9" t="n">
        <v>0</v>
      </c>
      <c r="AF1018" s="9" t="n">
        <v>0</v>
      </c>
      <c r="AG1018" s="9" t="n">
        <v>0</v>
      </c>
      <c r="AH1018" s="9" t="n">
        <v>0</v>
      </c>
      <c r="AI1018" s="9" t="n">
        <v>0</v>
      </c>
      <c r="AJ1018" s="9" t="n">
        <v>0</v>
      </c>
      <c r="AK1018" s="9" t="n">
        <v>0</v>
      </c>
      <c r="AL1018" s="9" t="n">
        <v>0</v>
      </c>
      <c r="AM1018" s="7" t="inlineStr">
        <is>
          <t>.</t>
        </is>
      </c>
      <c r="AN1018" s="6">
        <f>IF(L1018=0,0,Z1018/L1018)</f>
        <v/>
      </c>
      <c r="AO1018" s="5">
        <f>IF(AN1018="","",IF(AN1018&gt;=0.9,"🟢",IF(AN1018&gt;=0.7,"🟡",IF(AN1018&gt;=0.5,"🟠","🔴"))))</f>
        <v/>
      </c>
      <c r="AP1018" s="9">
        <f>IF(L1018=0,0,L1018-Z1018)</f>
        <v/>
      </c>
      <c r="AQ1018" s="5">
        <f>IF(Z1018=0,"",RANK(Z1018,Z$4:Z$1569,0))</f>
        <v/>
      </c>
      <c r="AR1018" s="7" t="inlineStr">
        <is>
          <t>.</t>
        </is>
      </c>
      <c r="BA1018" s="7" t="inlineStr">
        <is>
          <t>.</t>
        </is>
      </c>
      <c r="BB1018" s="9">
        <f>SUM(L$4:L$1569)/COUNTA(A$4:A$1569)</f>
        <v/>
      </c>
      <c r="BC1018" s="9">
        <f>SUM(M$4:M$1569)/COUNTA(A$4:A$1569)</f>
        <v/>
      </c>
      <c r="BD1018" s="9">
        <f>SUM(N$4:N$1569)/COUNTA(A$4:A$1569)</f>
        <v/>
      </c>
      <c r="BE1018" s="9">
        <f>SUM(O$4:O$1569)/COUNTA(A$4:A$1569)</f>
        <v/>
      </c>
      <c r="BF1018" s="9">
        <f>SUM(P$4:P$1569)/COUNTA(A$4:A$1569)</f>
        <v/>
      </c>
      <c r="BG1018" s="9">
        <f>SUM(Q$4:Q$1569)/COUNTA(A$4:A$1569)</f>
        <v/>
      </c>
      <c r="BH1018" s="9">
        <f>SUM(R$4:R$1569)/COUNTA(A$4:A$1569)</f>
        <v/>
      </c>
      <c r="BI1018" s="9">
        <f>SUM(S$4:S$1569)/COUNTA(A$4:A$1569)</f>
        <v/>
      </c>
      <c r="BJ1018" s="9">
        <f>SUM(T$4:T$1569)/COUNTA(A$4:A$1569)</f>
        <v/>
      </c>
      <c r="BK1018" s="9">
        <f>SUM(U$4:U$1569)/COUNTA(A$4:A$1569)</f>
        <v/>
      </c>
      <c r="BL1018" s="9">
        <f>SUM(V$4:V$1569)/COUNTA(A$4:A$1569)</f>
        <v/>
      </c>
      <c r="BM1018" s="9">
        <f>SUM(W$4:W$1569)/COUNTA(A$4:A$1569)</f>
        <v/>
      </c>
      <c r="BN1018" s="9">
        <f>SUM(X$4:X$1569)/COUNTA(A$4:A$1569)</f>
        <v/>
      </c>
      <c r="BO1018" s="7" t="inlineStr">
        <is>
          <t>.</t>
        </is>
      </c>
      <c r="BP1018" s="9">
        <f>IF(Z1018&gt;=BB1018,0,IFERROR(BB1018+(SUMPRODUCT((Z$4:Z$1569&gt;=BB$4:BB$1569)*(Z$4:Z$1569-BB$4:BB$1569))/MAX(1,COUNTIF(Z$4:Z$1569,"&lt;"&amp;BB1018+0.01))),BB1018))</f>
        <v/>
      </c>
      <c r="BQ1018" s="9">
        <f>IF(AA1018&gt;=BC1018,0,IFERROR(BC1018+SUMPRODUCT((AA$4:AA$1569&gt;=BC$4:BC$1569)*(AA$4:AA$1569-BC$4:BC$1569))/MAX(1,COUNTIF(AA$4:AA$1569,"&lt;"&amp;BC1018+0.01)),BC1018))</f>
        <v/>
      </c>
      <c r="BR1018" s="9">
        <f>IF(AB1018&gt;=BD1018,0,IFERROR(BD1018+SUMPRODUCT((AB$4:AB$1569&gt;=BD$4:BD$1569)*(AB$4:AB$1569-BD$4:BD$1569))/MAX(1,COUNTIF(AB$4:AB$1569,"&lt;"&amp;BD1018+0.01)),BD1018))</f>
        <v/>
      </c>
      <c r="BS1018" s="9">
        <f>IF(AC1018&gt;=BE1018,0,IFERROR(BE1018+SUMPRODUCT((AC$4:AC$1569&gt;=BE$4:BE$1569)*(AC$4:AC$1569-BE$4:BE$1569))/MAX(1,COUNTIF(AC$4:AC$1569,"&lt;"&amp;BE1018+0.01)),BE1018))</f>
        <v/>
      </c>
      <c r="BT1018" s="9">
        <f>IF(AD1018&gt;=BF1018,0,IFERROR(BF1018+SUMPRODUCT((AD$4:AD$1569&gt;=BF$4:BF$1569)*(AD$4:AD$1569-BF$4:BF$1569))/MAX(1,COUNTIF(AD$4:AD$1569,"&lt;"&amp;BF1018+0.01)),BF1018))</f>
        <v/>
      </c>
      <c r="BU1018" s="9">
        <f>IF(AE1018&gt;=BG1018,0,IFERROR(BG1018+SUMPRODUCT((AE$4:AE$1569&gt;=BG$4:BG$1569)*(AE$4:AE$1569-BG$4:BG$1569))/MAX(1,COUNTIF(AE$4:AE$1569,"&lt;"&amp;BG1018+0.01)),BG1018))</f>
        <v/>
      </c>
      <c r="BV1018" s="9">
        <f>IF(AF1018&gt;=BH1018,0,IFERROR(BH1018+SUMPRODUCT((AF$4:AF$1569&gt;=BH$4:BH$1569)*(AF$4:AF$1569-BH$4:BH$1569))/MAX(1,COUNTIF(AF$4:AF$1569,"&lt;"&amp;BH1018+0.01)),BH1018))</f>
        <v/>
      </c>
      <c r="BW1018" s="9">
        <f>IF(AG1018&gt;=BI1018,0,IFERROR(BI1018+SUMPRODUCT((AG$4:AG$1569&gt;=BI$4:BI$1569)*(AG$4:AG$1569-BI$4:BI$1569))/MAX(1,COUNTIF(AG$4:AG$1569,"&lt;"&amp;BI1018+0.01)),BI1018))</f>
        <v/>
      </c>
      <c r="BX1018" s="9">
        <f>IF(AH1018&gt;=BJ1018,0,IFERROR(BJ1018+SUMPRODUCT((AH$4:AH$1569&gt;=BJ$4:BJ$1569)*(AH$4:AH$1569-BJ$4:BJ$1569))/MAX(1,COUNTIF(AH$4:AH$1569,"&lt;"&amp;BJ1018+0.01)),BJ1018))</f>
        <v/>
      </c>
      <c r="BY1018" s="9">
        <f>IF(AI1018&gt;=BK1018,0,IFERROR(BK1018+SUMPRODUCT((AI$4:AI$1569&gt;=BK$4:BK$1569)*(AI$4:AI$1569-BK$4:BK$1569))/MAX(1,COUNTIF(AI$4:AI$1569,"&lt;"&amp;BK1018+0.01)),BK1018))</f>
        <v/>
      </c>
      <c r="BZ1018" s="9">
        <f>IF(AJ1018&gt;=BL1018,0,IFERROR(BL1018+SUMPRODUCT((AJ$4:AJ$1569&gt;=BL$4:BL$1569)*(AJ$4:AJ$1569-BL$4:BL$1569))/MAX(1,COUNTIF(AJ$4:AJ$1569,"&lt;"&amp;BL1018+0.01)),BL1018))</f>
        <v/>
      </c>
      <c r="CA1018" s="9">
        <f>IF(AK1018&gt;=BM1018,0,IFERROR(BM1018+SUMPRODUCT((AK$4:AK$1569&gt;=BM$4:BM$1569)*(AK$4:AK$1569-BM$4:BM$1569))/MAX(1,COUNTIF(AK$4:AK$1569,"&lt;"&amp;BM1018+0.01)),BM1018))</f>
        <v/>
      </c>
      <c r="CB1018" s="9">
        <f>IF(AL1018&gt;=BN1018,0,IFERROR(BN1018+SUMPRODUCT((AL$4:AL$1569&gt;=BN$4:BN$1569)*(AL$4:AL$1569-BN$4:BN$1569))/MAX(1,COUNTIF(AL$4:AL$1569,"&lt;"&amp;BN1018+0.01)),BN1018))</f>
        <v/>
      </c>
      <c r="CC1018" s="5">
        <f>IF(AO1018="🟢","VERDE",IF(AO1018="🟡","AMARELO",IF(AO1018="🟠","VERMELHO",IF(AO1018="🔴","VERMELHO","ROXO"))))</f>
        <v/>
      </c>
      <c r="CD1018" s="5" t="inlineStr">
        <is>
          <t>🌎 REGIÕES</t>
        </is>
      </c>
      <c r="CE1018" s="5" t="inlineStr">
        <is>
          <t>SEM REDE</t>
        </is>
      </c>
    </row>
    <row r="1019">
      <c r="A1019" s="5" t="inlineStr">
        <is>
          <t>34022945000126</t>
        </is>
      </c>
      <c r="B1019" s="5" t="inlineStr">
        <is>
          <t>J E C PRODUTOS NATURAIS LTDA - ME</t>
        </is>
      </c>
      <c r="C1019" s="5" t="inlineStr">
        <is>
          <t>06 - SEM GRUPO</t>
        </is>
      </c>
      <c r="D1019" s="5" t="inlineStr">
        <is>
          <t>HEMANUELE DITZEL (MANU)</t>
        </is>
      </c>
      <c r="E1019" s="5" t="inlineStr">
        <is>
          <t>SC</t>
        </is>
      </c>
      <c r="F1019" s="5">
        <f>IFERROR(VLOOKUP(C1019,$AS$4:$AT$25,2,FALSE),"")</f>
        <v/>
      </c>
      <c r="G1019" s="6">
        <f>IFERROR(VLOOKUP(C1019,$AS$4:$AX$25,6,FALSE),"")</f>
        <v/>
      </c>
      <c r="H1019" s="5">
        <f>IFERROR(VLOOKUP(C1019,$AS$4:$AY$25,7,FALSE),"")</f>
        <v/>
      </c>
      <c r="I1019" s="5">
        <f>IFERROR(VLOOKUP(C1019,$AS$4:$AZ$25,8,FALSE),"")</f>
        <v/>
      </c>
      <c r="J1019" s="7" t="inlineStr">
        <is>
          <t>.</t>
        </is>
      </c>
      <c r="K1019" s="5" t="inlineStr">
        <is>
          <t>SUL</t>
        </is>
      </c>
      <c r="L1019" s="8" t="n">
        <v>1553.191489361702</v>
      </c>
      <c r="M1019" s="9" t="n">
        <v>119.1489361702128</v>
      </c>
      <c r="N1019" s="9" t="n">
        <v>123.4042553191489</v>
      </c>
      <c r="O1019" s="9" t="n">
        <v>123.4042553191489</v>
      </c>
      <c r="P1019" s="9" t="n">
        <v>123.4042553191489</v>
      </c>
      <c r="Q1019" s="9" t="n">
        <v>127.6595744680851</v>
      </c>
      <c r="R1019" s="9" t="n">
        <v>127.6595744680851</v>
      </c>
      <c r="S1019" s="9" t="n">
        <v>131.9148936170213</v>
      </c>
      <c r="T1019" s="9" t="n">
        <v>131.9148936170213</v>
      </c>
      <c r="U1019" s="9" t="n">
        <v>131.9148936170213</v>
      </c>
      <c r="V1019" s="9" t="n">
        <v>136.1702127659574</v>
      </c>
      <c r="W1019" s="9" t="n">
        <v>136.1702127659574</v>
      </c>
      <c r="X1019" s="9" t="n">
        <v>140.4255319148936</v>
      </c>
      <c r="Y1019" s="7" t="inlineStr">
        <is>
          <t>.</t>
        </is>
      </c>
      <c r="Z1019" s="8">
        <f>SUM(AA1019:AL1019)</f>
        <v/>
      </c>
      <c r="AA1019" s="9" t="n">
        <v>0</v>
      </c>
      <c r="AB1019" s="9" t="n">
        <v>0</v>
      </c>
      <c r="AC1019" s="9" t="n">
        <v>0</v>
      </c>
      <c r="AD1019" s="9" t="n">
        <v>0</v>
      </c>
      <c r="AE1019" s="9" t="n">
        <v>0</v>
      </c>
      <c r="AF1019" s="9" t="n">
        <v>0</v>
      </c>
      <c r="AG1019" s="9" t="n">
        <v>0</v>
      </c>
      <c r="AH1019" s="9" t="n">
        <v>0</v>
      </c>
      <c r="AI1019" s="9" t="n">
        <v>0</v>
      </c>
      <c r="AJ1019" s="9" t="n">
        <v>0</v>
      </c>
      <c r="AK1019" s="9" t="n">
        <v>0</v>
      </c>
      <c r="AL1019" s="9" t="n">
        <v>0</v>
      </c>
      <c r="AM1019" s="7" t="inlineStr">
        <is>
          <t>.</t>
        </is>
      </c>
      <c r="AN1019" s="6">
        <f>IF(L1019=0,0,Z1019/L1019)</f>
        <v/>
      </c>
      <c r="AO1019" s="5">
        <f>IF(AN1019="","",IF(AN1019&gt;=0.9,"🟢",IF(AN1019&gt;=0.7,"🟡",IF(AN1019&gt;=0.5,"🟠","🔴"))))</f>
        <v/>
      </c>
      <c r="AP1019" s="9">
        <f>IF(L1019=0,0,L1019-Z1019)</f>
        <v/>
      </c>
      <c r="AQ1019" s="5">
        <f>IF(Z1019=0,"",RANK(Z1019,Z$4:Z$1569,0))</f>
        <v/>
      </c>
      <c r="AR1019" s="7" t="inlineStr">
        <is>
          <t>.</t>
        </is>
      </c>
      <c r="BA1019" s="7" t="inlineStr">
        <is>
          <t>.</t>
        </is>
      </c>
      <c r="BB1019" s="9">
        <f>SUM(L$4:L$1569)/COUNTA(A$4:A$1569)</f>
        <v/>
      </c>
      <c r="BC1019" s="9">
        <f>SUM(M$4:M$1569)/COUNTA(A$4:A$1569)</f>
        <v/>
      </c>
      <c r="BD1019" s="9">
        <f>SUM(N$4:N$1569)/COUNTA(A$4:A$1569)</f>
        <v/>
      </c>
      <c r="BE1019" s="9">
        <f>SUM(O$4:O$1569)/COUNTA(A$4:A$1569)</f>
        <v/>
      </c>
      <c r="BF1019" s="9">
        <f>SUM(P$4:P$1569)/COUNTA(A$4:A$1569)</f>
        <v/>
      </c>
      <c r="BG1019" s="9">
        <f>SUM(Q$4:Q$1569)/COUNTA(A$4:A$1569)</f>
        <v/>
      </c>
      <c r="BH1019" s="9">
        <f>SUM(R$4:R$1569)/COUNTA(A$4:A$1569)</f>
        <v/>
      </c>
      <c r="BI1019" s="9">
        <f>SUM(S$4:S$1569)/COUNTA(A$4:A$1569)</f>
        <v/>
      </c>
      <c r="BJ1019" s="9">
        <f>SUM(T$4:T$1569)/COUNTA(A$4:A$1569)</f>
        <v/>
      </c>
      <c r="BK1019" s="9">
        <f>SUM(U$4:U$1569)/COUNTA(A$4:A$1569)</f>
        <v/>
      </c>
      <c r="BL1019" s="9">
        <f>SUM(V$4:V$1569)/COUNTA(A$4:A$1569)</f>
        <v/>
      </c>
      <c r="BM1019" s="9">
        <f>SUM(W$4:W$1569)/COUNTA(A$4:A$1569)</f>
        <v/>
      </c>
      <c r="BN1019" s="9">
        <f>SUM(X$4:X$1569)/COUNTA(A$4:A$1569)</f>
        <v/>
      </c>
      <c r="BO1019" s="7" t="inlineStr">
        <is>
          <t>.</t>
        </is>
      </c>
      <c r="BP1019" s="9">
        <f>IF(Z1019&gt;=BB1019,0,IFERROR(BB1019+(SUMPRODUCT((Z$4:Z$1569&gt;=BB$4:BB$1569)*(Z$4:Z$1569-BB$4:BB$1569))/MAX(1,COUNTIF(Z$4:Z$1569,"&lt;"&amp;BB1019+0.01))),BB1019))</f>
        <v/>
      </c>
      <c r="BQ1019" s="9">
        <f>IF(AA1019&gt;=BC1019,0,IFERROR(BC1019+SUMPRODUCT((AA$4:AA$1569&gt;=BC$4:BC$1569)*(AA$4:AA$1569-BC$4:BC$1569))/MAX(1,COUNTIF(AA$4:AA$1569,"&lt;"&amp;BC1019+0.01)),BC1019))</f>
        <v/>
      </c>
      <c r="BR1019" s="9">
        <f>IF(AB1019&gt;=BD1019,0,IFERROR(BD1019+SUMPRODUCT((AB$4:AB$1569&gt;=BD$4:BD$1569)*(AB$4:AB$1569-BD$4:BD$1569))/MAX(1,COUNTIF(AB$4:AB$1569,"&lt;"&amp;BD1019+0.01)),BD1019))</f>
        <v/>
      </c>
      <c r="BS1019" s="9">
        <f>IF(AC1019&gt;=BE1019,0,IFERROR(BE1019+SUMPRODUCT((AC$4:AC$1569&gt;=BE$4:BE$1569)*(AC$4:AC$1569-BE$4:BE$1569))/MAX(1,COUNTIF(AC$4:AC$1569,"&lt;"&amp;BE1019+0.01)),BE1019))</f>
        <v/>
      </c>
      <c r="BT1019" s="9">
        <f>IF(AD1019&gt;=BF1019,0,IFERROR(BF1019+SUMPRODUCT((AD$4:AD$1569&gt;=BF$4:BF$1569)*(AD$4:AD$1569-BF$4:BF$1569))/MAX(1,COUNTIF(AD$4:AD$1569,"&lt;"&amp;BF1019+0.01)),BF1019))</f>
        <v/>
      </c>
      <c r="BU1019" s="9">
        <f>IF(AE1019&gt;=BG1019,0,IFERROR(BG1019+SUMPRODUCT((AE$4:AE$1569&gt;=BG$4:BG$1569)*(AE$4:AE$1569-BG$4:BG$1569))/MAX(1,COUNTIF(AE$4:AE$1569,"&lt;"&amp;BG1019+0.01)),BG1019))</f>
        <v/>
      </c>
      <c r="BV1019" s="9">
        <f>IF(AF1019&gt;=BH1019,0,IFERROR(BH1019+SUMPRODUCT((AF$4:AF$1569&gt;=BH$4:BH$1569)*(AF$4:AF$1569-BH$4:BH$1569))/MAX(1,COUNTIF(AF$4:AF$1569,"&lt;"&amp;BH1019+0.01)),BH1019))</f>
        <v/>
      </c>
      <c r="BW1019" s="9">
        <f>IF(AG1019&gt;=BI1019,0,IFERROR(BI1019+SUMPRODUCT((AG$4:AG$1569&gt;=BI$4:BI$1569)*(AG$4:AG$1569-BI$4:BI$1569))/MAX(1,COUNTIF(AG$4:AG$1569,"&lt;"&amp;BI1019+0.01)),BI1019))</f>
        <v/>
      </c>
      <c r="BX1019" s="9">
        <f>IF(AH1019&gt;=BJ1019,0,IFERROR(BJ1019+SUMPRODUCT((AH$4:AH$1569&gt;=BJ$4:BJ$1569)*(AH$4:AH$1569-BJ$4:BJ$1569))/MAX(1,COUNTIF(AH$4:AH$1569,"&lt;"&amp;BJ1019+0.01)),BJ1019))</f>
        <v/>
      </c>
      <c r="BY1019" s="9">
        <f>IF(AI1019&gt;=BK1019,0,IFERROR(BK1019+SUMPRODUCT((AI$4:AI$1569&gt;=BK$4:BK$1569)*(AI$4:AI$1569-BK$4:BK$1569))/MAX(1,COUNTIF(AI$4:AI$1569,"&lt;"&amp;BK1019+0.01)),BK1019))</f>
        <v/>
      </c>
      <c r="BZ1019" s="9">
        <f>IF(AJ1019&gt;=BL1019,0,IFERROR(BL1019+SUMPRODUCT((AJ$4:AJ$1569&gt;=BL$4:BL$1569)*(AJ$4:AJ$1569-BL$4:BL$1569))/MAX(1,COUNTIF(AJ$4:AJ$1569,"&lt;"&amp;BL1019+0.01)),BL1019))</f>
        <v/>
      </c>
      <c r="CA1019" s="9">
        <f>IF(AK1019&gt;=BM1019,0,IFERROR(BM1019+SUMPRODUCT((AK$4:AK$1569&gt;=BM$4:BM$1569)*(AK$4:AK$1569-BM$4:BM$1569))/MAX(1,COUNTIF(AK$4:AK$1569,"&lt;"&amp;BM1019+0.01)),BM1019))</f>
        <v/>
      </c>
      <c r="CB1019" s="9">
        <f>IF(AL1019&gt;=BN1019,0,IFERROR(BN1019+SUMPRODUCT((AL$4:AL$1569&gt;=BN$4:BN$1569)*(AL$4:AL$1569-BN$4:BN$1569))/MAX(1,COUNTIF(AL$4:AL$1569,"&lt;"&amp;BN1019+0.01)),BN1019))</f>
        <v/>
      </c>
      <c r="CC1019" s="5">
        <f>IF(AO1019="🟢","VERDE",IF(AO1019="🟡","AMARELO",IF(AO1019="🟠","VERMELHO",IF(AO1019="🔴","VERMELHO","ROXO"))))</f>
        <v/>
      </c>
      <c r="CD1019" s="5" t="inlineStr">
        <is>
          <t>🌎 REGIÕES</t>
        </is>
      </c>
      <c r="CE1019" s="5" t="inlineStr">
        <is>
          <t>SEM REDE</t>
        </is>
      </c>
    </row>
    <row r="1020">
      <c r="A1020" s="5" t="inlineStr">
        <is>
          <t>34120035000186</t>
        </is>
      </c>
      <c r="B1020" s="5" t="inlineStr">
        <is>
          <t>SANLUZ COMERCIO VAREJISTA DE PRODUTOSALI</t>
        </is>
      </c>
      <c r="C1020" s="5" t="inlineStr">
        <is>
          <t>06 - SEM GRUPO</t>
        </is>
      </c>
      <c r="D1020" s="5" t="inlineStr">
        <is>
          <t>HEMANUELE DITZEL (MANU)</t>
        </is>
      </c>
      <c r="E1020" s="5" t="inlineStr">
        <is>
          <t>RS</t>
        </is>
      </c>
      <c r="F1020" s="5">
        <f>IFERROR(VLOOKUP(C1020,$AS$4:$AT$25,2,FALSE),"")</f>
        <v/>
      </c>
      <c r="G1020" s="6">
        <f>IFERROR(VLOOKUP(C1020,$AS$4:$AX$25,6,FALSE),"")</f>
        <v/>
      </c>
      <c r="H1020" s="5">
        <f>IFERROR(VLOOKUP(C1020,$AS$4:$AY$25,7,FALSE),"")</f>
        <v/>
      </c>
      <c r="I1020" s="5">
        <f>IFERROR(VLOOKUP(C1020,$AS$4:$AZ$25,8,FALSE),"")</f>
        <v/>
      </c>
      <c r="J1020" s="7" t="inlineStr">
        <is>
          <t>.</t>
        </is>
      </c>
      <c r="K1020" s="5" t="inlineStr">
        <is>
          <t>SUL</t>
        </is>
      </c>
      <c r="L1020" s="8" t="n">
        <v>1612.5</v>
      </c>
      <c r="M1020" s="9" t="n">
        <v>125</v>
      </c>
      <c r="N1020" s="9" t="n">
        <v>125</v>
      </c>
      <c r="O1020" s="9" t="n">
        <v>125</v>
      </c>
      <c r="P1020" s="9" t="n">
        <v>125</v>
      </c>
      <c r="Q1020" s="9" t="n">
        <v>125</v>
      </c>
      <c r="R1020" s="9" t="n">
        <v>137.5</v>
      </c>
      <c r="S1020" s="9" t="n">
        <v>137.5</v>
      </c>
      <c r="T1020" s="9" t="n">
        <v>137.5</v>
      </c>
      <c r="U1020" s="9" t="n">
        <v>137.5</v>
      </c>
      <c r="V1020" s="9" t="n">
        <v>137.5</v>
      </c>
      <c r="W1020" s="9" t="n">
        <v>150</v>
      </c>
      <c r="X1020" s="9" t="n">
        <v>150</v>
      </c>
      <c r="Y1020" s="7" t="inlineStr">
        <is>
          <t>.</t>
        </is>
      </c>
      <c r="Z1020" s="8">
        <f>SUM(AA1020:AL1020)</f>
        <v/>
      </c>
      <c r="AA1020" s="9" t="n">
        <v>0</v>
      </c>
      <c r="AB1020" s="9" t="n">
        <v>0</v>
      </c>
      <c r="AC1020" s="9" t="n">
        <v>0</v>
      </c>
      <c r="AD1020" s="9" t="n">
        <v>0</v>
      </c>
      <c r="AE1020" s="9" t="n">
        <v>0</v>
      </c>
      <c r="AF1020" s="9" t="n">
        <v>0</v>
      </c>
      <c r="AG1020" s="9" t="n">
        <v>0</v>
      </c>
      <c r="AH1020" s="9" t="n">
        <v>0</v>
      </c>
      <c r="AI1020" s="9" t="n">
        <v>0</v>
      </c>
      <c r="AJ1020" s="9" t="n">
        <v>0</v>
      </c>
      <c r="AK1020" s="9" t="n">
        <v>0</v>
      </c>
      <c r="AL1020" s="9" t="n">
        <v>0</v>
      </c>
      <c r="AM1020" s="7" t="inlineStr">
        <is>
          <t>.</t>
        </is>
      </c>
      <c r="AN1020" s="6">
        <f>IF(L1020=0,0,Z1020/L1020)</f>
        <v/>
      </c>
      <c r="AO1020" s="5">
        <f>IF(AN1020="","",IF(AN1020&gt;=0.9,"🟢",IF(AN1020&gt;=0.7,"🟡",IF(AN1020&gt;=0.5,"🟠","🔴"))))</f>
        <v/>
      </c>
      <c r="AP1020" s="9">
        <f>IF(L1020=0,0,L1020-Z1020)</f>
        <v/>
      </c>
      <c r="AQ1020" s="5">
        <f>IF(Z1020=0,"",RANK(Z1020,Z$4:Z$1569,0))</f>
        <v/>
      </c>
      <c r="AR1020" s="7" t="inlineStr">
        <is>
          <t>.</t>
        </is>
      </c>
      <c r="BA1020" s="7" t="inlineStr">
        <is>
          <t>.</t>
        </is>
      </c>
      <c r="BB1020" s="9">
        <f>SUM(L$4:L$1569)/COUNTA(A$4:A$1569)</f>
        <v/>
      </c>
      <c r="BC1020" s="9">
        <f>SUM(M$4:M$1569)/COUNTA(A$4:A$1569)</f>
        <v/>
      </c>
      <c r="BD1020" s="9">
        <f>SUM(N$4:N$1569)/COUNTA(A$4:A$1569)</f>
        <v/>
      </c>
      <c r="BE1020" s="9">
        <f>SUM(O$4:O$1569)/COUNTA(A$4:A$1569)</f>
        <v/>
      </c>
      <c r="BF1020" s="9">
        <f>SUM(P$4:P$1569)/COUNTA(A$4:A$1569)</f>
        <v/>
      </c>
      <c r="BG1020" s="9">
        <f>SUM(Q$4:Q$1569)/COUNTA(A$4:A$1569)</f>
        <v/>
      </c>
      <c r="BH1020" s="9">
        <f>SUM(R$4:R$1569)/COUNTA(A$4:A$1569)</f>
        <v/>
      </c>
      <c r="BI1020" s="9">
        <f>SUM(S$4:S$1569)/COUNTA(A$4:A$1569)</f>
        <v/>
      </c>
      <c r="BJ1020" s="9">
        <f>SUM(T$4:T$1569)/COUNTA(A$4:A$1569)</f>
        <v/>
      </c>
      <c r="BK1020" s="9">
        <f>SUM(U$4:U$1569)/COUNTA(A$4:A$1569)</f>
        <v/>
      </c>
      <c r="BL1020" s="9">
        <f>SUM(V$4:V$1569)/COUNTA(A$4:A$1569)</f>
        <v/>
      </c>
      <c r="BM1020" s="9">
        <f>SUM(W$4:W$1569)/COUNTA(A$4:A$1569)</f>
        <v/>
      </c>
      <c r="BN1020" s="9">
        <f>SUM(X$4:X$1569)/COUNTA(A$4:A$1569)</f>
        <v/>
      </c>
      <c r="BO1020" s="7" t="inlineStr">
        <is>
          <t>.</t>
        </is>
      </c>
      <c r="BP1020" s="9">
        <f>IF(Z1020&gt;=BB1020,0,IFERROR(BB1020+(SUMPRODUCT((Z$4:Z$1569&gt;=BB$4:BB$1569)*(Z$4:Z$1569-BB$4:BB$1569))/MAX(1,COUNTIF(Z$4:Z$1569,"&lt;"&amp;BB1020+0.01))),BB1020))</f>
        <v/>
      </c>
      <c r="BQ1020" s="9">
        <f>IF(AA1020&gt;=BC1020,0,IFERROR(BC1020+SUMPRODUCT((AA$4:AA$1569&gt;=BC$4:BC$1569)*(AA$4:AA$1569-BC$4:BC$1569))/MAX(1,COUNTIF(AA$4:AA$1569,"&lt;"&amp;BC1020+0.01)),BC1020))</f>
        <v/>
      </c>
      <c r="BR1020" s="9">
        <f>IF(AB1020&gt;=BD1020,0,IFERROR(BD1020+SUMPRODUCT((AB$4:AB$1569&gt;=BD$4:BD$1569)*(AB$4:AB$1569-BD$4:BD$1569))/MAX(1,COUNTIF(AB$4:AB$1569,"&lt;"&amp;BD1020+0.01)),BD1020))</f>
        <v/>
      </c>
      <c r="BS1020" s="9">
        <f>IF(AC1020&gt;=BE1020,0,IFERROR(BE1020+SUMPRODUCT((AC$4:AC$1569&gt;=BE$4:BE$1569)*(AC$4:AC$1569-BE$4:BE$1569))/MAX(1,COUNTIF(AC$4:AC$1569,"&lt;"&amp;BE1020+0.01)),BE1020))</f>
        <v/>
      </c>
      <c r="BT1020" s="9">
        <f>IF(AD1020&gt;=BF1020,0,IFERROR(BF1020+SUMPRODUCT((AD$4:AD$1569&gt;=BF$4:BF$1569)*(AD$4:AD$1569-BF$4:BF$1569))/MAX(1,COUNTIF(AD$4:AD$1569,"&lt;"&amp;BF1020+0.01)),BF1020))</f>
        <v/>
      </c>
      <c r="BU1020" s="9">
        <f>IF(AE1020&gt;=BG1020,0,IFERROR(BG1020+SUMPRODUCT((AE$4:AE$1569&gt;=BG$4:BG$1569)*(AE$4:AE$1569-BG$4:BG$1569))/MAX(1,COUNTIF(AE$4:AE$1569,"&lt;"&amp;BG1020+0.01)),BG1020))</f>
        <v/>
      </c>
      <c r="BV1020" s="9">
        <f>IF(AF1020&gt;=BH1020,0,IFERROR(BH1020+SUMPRODUCT((AF$4:AF$1569&gt;=BH$4:BH$1569)*(AF$4:AF$1569-BH$4:BH$1569))/MAX(1,COUNTIF(AF$4:AF$1569,"&lt;"&amp;BH1020+0.01)),BH1020))</f>
        <v/>
      </c>
      <c r="BW1020" s="9">
        <f>IF(AG1020&gt;=BI1020,0,IFERROR(BI1020+SUMPRODUCT((AG$4:AG$1569&gt;=BI$4:BI$1569)*(AG$4:AG$1569-BI$4:BI$1569))/MAX(1,COUNTIF(AG$4:AG$1569,"&lt;"&amp;BI1020+0.01)),BI1020))</f>
        <v/>
      </c>
      <c r="BX1020" s="9">
        <f>IF(AH1020&gt;=BJ1020,0,IFERROR(BJ1020+SUMPRODUCT((AH$4:AH$1569&gt;=BJ$4:BJ$1569)*(AH$4:AH$1569-BJ$4:BJ$1569))/MAX(1,COUNTIF(AH$4:AH$1569,"&lt;"&amp;BJ1020+0.01)),BJ1020))</f>
        <v/>
      </c>
      <c r="BY1020" s="9">
        <f>IF(AI1020&gt;=BK1020,0,IFERROR(BK1020+SUMPRODUCT((AI$4:AI$1569&gt;=BK$4:BK$1569)*(AI$4:AI$1569-BK$4:BK$1569))/MAX(1,COUNTIF(AI$4:AI$1569,"&lt;"&amp;BK1020+0.01)),BK1020))</f>
        <v/>
      </c>
      <c r="BZ1020" s="9">
        <f>IF(AJ1020&gt;=BL1020,0,IFERROR(BL1020+SUMPRODUCT((AJ$4:AJ$1569&gt;=BL$4:BL$1569)*(AJ$4:AJ$1569-BL$4:BL$1569))/MAX(1,COUNTIF(AJ$4:AJ$1569,"&lt;"&amp;BL1020+0.01)),BL1020))</f>
        <v/>
      </c>
      <c r="CA1020" s="9">
        <f>IF(AK1020&gt;=BM1020,0,IFERROR(BM1020+SUMPRODUCT((AK$4:AK$1569&gt;=BM$4:BM$1569)*(AK$4:AK$1569-BM$4:BM$1569))/MAX(1,COUNTIF(AK$4:AK$1569,"&lt;"&amp;BM1020+0.01)),BM1020))</f>
        <v/>
      </c>
      <c r="CB1020" s="9">
        <f>IF(AL1020&gt;=BN1020,0,IFERROR(BN1020+SUMPRODUCT((AL$4:AL$1569&gt;=BN$4:BN$1569)*(AL$4:AL$1569-BN$4:BN$1569))/MAX(1,COUNTIF(AL$4:AL$1569,"&lt;"&amp;BN1020+0.01)),BN1020))</f>
        <v/>
      </c>
      <c r="CC1020" s="5">
        <f>IF(AO1020="🟢","VERDE",IF(AO1020="🟡","AMARELO",IF(AO1020="🟠","VERMELHO",IF(AO1020="🔴","VERMELHO","ROXO"))))</f>
        <v/>
      </c>
      <c r="CD1020" s="5" t="inlineStr">
        <is>
          <t>🌎 REGIÕES</t>
        </is>
      </c>
      <c r="CE1020" s="5" t="inlineStr">
        <is>
          <t>SEM REDE</t>
        </is>
      </c>
    </row>
    <row r="1021">
      <c r="A1021" s="5" t="inlineStr">
        <is>
          <t>34332161000102</t>
        </is>
      </c>
      <c r="B1021" s="5" t="inlineStr">
        <is>
          <t>34.332.161 VANILCE AMARAL MARTINS - ME</t>
        </is>
      </c>
      <c r="C1021" s="5" t="inlineStr">
        <is>
          <t>06 - SEM GRUPO</t>
        </is>
      </c>
      <c r="D1021" s="5" t="inlineStr">
        <is>
          <t>HEMANUELE DITZEL (MANU)</t>
        </is>
      </c>
      <c r="E1021" s="5" t="inlineStr">
        <is>
          <t>PR</t>
        </is>
      </c>
      <c r="F1021" s="5">
        <f>IFERROR(VLOOKUP(C1021,$AS$4:$AT$25,2,FALSE),"")</f>
        <v/>
      </c>
      <c r="G1021" s="6">
        <f>IFERROR(VLOOKUP(C1021,$AS$4:$AX$25,6,FALSE),"")</f>
        <v/>
      </c>
      <c r="H1021" s="5">
        <f>IFERROR(VLOOKUP(C1021,$AS$4:$AY$25,7,FALSE),"")</f>
        <v/>
      </c>
      <c r="I1021" s="5">
        <f>IFERROR(VLOOKUP(C1021,$AS$4:$AZ$25,8,FALSE),"")</f>
        <v/>
      </c>
      <c r="J1021" s="7" t="inlineStr">
        <is>
          <t>.</t>
        </is>
      </c>
      <c r="K1021" s="5" t="inlineStr">
        <is>
          <t>SUL</t>
        </is>
      </c>
      <c r="L1021" s="8" t="n">
        <v>1711.764705882353</v>
      </c>
      <c r="M1021" s="9" t="n">
        <v>123.5294117647059</v>
      </c>
      <c r="N1021" s="9" t="n">
        <v>123.5294117647059</v>
      </c>
      <c r="O1021" s="9" t="n">
        <v>123.5294117647059</v>
      </c>
      <c r="P1021" s="9" t="n">
        <v>141.1764705882353</v>
      </c>
      <c r="Q1021" s="9" t="n">
        <v>141.1764705882353</v>
      </c>
      <c r="R1021" s="9" t="n">
        <v>141.1764705882353</v>
      </c>
      <c r="S1021" s="9" t="n">
        <v>141.1764705882353</v>
      </c>
      <c r="T1021" s="9" t="n">
        <v>141.1764705882353</v>
      </c>
      <c r="U1021" s="9" t="n">
        <v>158.8235294117647</v>
      </c>
      <c r="V1021" s="9" t="n">
        <v>158.8235294117647</v>
      </c>
      <c r="W1021" s="9" t="n">
        <v>158.8235294117647</v>
      </c>
      <c r="X1021" s="9" t="n">
        <v>158.8235294117647</v>
      </c>
      <c r="Y1021" s="7" t="inlineStr">
        <is>
          <t>.</t>
        </is>
      </c>
      <c r="Z1021" s="8">
        <f>SUM(AA1021:AL1021)</f>
        <v/>
      </c>
      <c r="AA1021" s="9" t="n">
        <v>0</v>
      </c>
      <c r="AB1021" s="9" t="n">
        <v>0</v>
      </c>
      <c r="AC1021" s="9" t="n">
        <v>0</v>
      </c>
      <c r="AD1021" s="9" t="n">
        <v>0</v>
      </c>
      <c r="AE1021" s="9" t="n">
        <v>0</v>
      </c>
      <c r="AF1021" s="9" t="n">
        <v>0</v>
      </c>
      <c r="AG1021" s="9" t="n">
        <v>0</v>
      </c>
      <c r="AH1021" s="9" t="n">
        <v>0</v>
      </c>
      <c r="AI1021" s="9" t="n">
        <v>0</v>
      </c>
      <c r="AJ1021" s="9" t="n">
        <v>0</v>
      </c>
      <c r="AK1021" s="9" t="n">
        <v>0</v>
      </c>
      <c r="AL1021" s="9" t="n">
        <v>0</v>
      </c>
      <c r="AM1021" s="7" t="inlineStr">
        <is>
          <t>.</t>
        </is>
      </c>
      <c r="AN1021" s="6">
        <f>IF(L1021=0,0,Z1021/L1021)</f>
        <v/>
      </c>
      <c r="AO1021" s="5">
        <f>IF(AN1021="","",IF(AN1021&gt;=0.9,"🟢",IF(AN1021&gt;=0.7,"🟡",IF(AN1021&gt;=0.5,"🟠","🔴"))))</f>
        <v/>
      </c>
      <c r="AP1021" s="9">
        <f>IF(L1021=0,0,L1021-Z1021)</f>
        <v/>
      </c>
      <c r="AQ1021" s="5">
        <f>IF(Z1021=0,"",RANK(Z1021,Z$4:Z$1569,0))</f>
        <v/>
      </c>
      <c r="AR1021" s="7" t="inlineStr">
        <is>
          <t>.</t>
        </is>
      </c>
      <c r="BA1021" s="7" t="inlineStr">
        <is>
          <t>.</t>
        </is>
      </c>
      <c r="BB1021" s="9">
        <f>SUM(L$4:L$1569)/COUNTA(A$4:A$1569)</f>
        <v/>
      </c>
      <c r="BC1021" s="9">
        <f>SUM(M$4:M$1569)/COUNTA(A$4:A$1569)</f>
        <v/>
      </c>
      <c r="BD1021" s="9">
        <f>SUM(N$4:N$1569)/COUNTA(A$4:A$1569)</f>
        <v/>
      </c>
      <c r="BE1021" s="9">
        <f>SUM(O$4:O$1569)/COUNTA(A$4:A$1569)</f>
        <v/>
      </c>
      <c r="BF1021" s="9">
        <f>SUM(P$4:P$1569)/COUNTA(A$4:A$1569)</f>
        <v/>
      </c>
      <c r="BG1021" s="9">
        <f>SUM(Q$4:Q$1569)/COUNTA(A$4:A$1569)</f>
        <v/>
      </c>
      <c r="BH1021" s="9">
        <f>SUM(R$4:R$1569)/COUNTA(A$4:A$1569)</f>
        <v/>
      </c>
      <c r="BI1021" s="9">
        <f>SUM(S$4:S$1569)/COUNTA(A$4:A$1569)</f>
        <v/>
      </c>
      <c r="BJ1021" s="9">
        <f>SUM(T$4:T$1569)/COUNTA(A$4:A$1569)</f>
        <v/>
      </c>
      <c r="BK1021" s="9">
        <f>SUM(U$4:U$1569)/COUNTA(A$4:A$1569)</f>
        <v/>
      </c>
      <c r="BL1021" s="9">
        <f>SUM(V$4:V$1569)/COUNTA(A$4:A$1569)</f>
        <v/>
      </c>
      <c r="BM1021" s="9">
        <f>SUM(W$4:W$1569)/COUNTA(A$4:A$1569)</f>
        <v/>
      </c>
      <c r="BN1021" s="9">
        <f>SUM(X$4:X$1569)/COUNTA(A$4:A$1569)</f>
        <v/>
      </c>
      <c r="BO1021" s="7" t="inlineStr">
        <is>
          <t>.</t>
        </is>
      </c>
      <c r="BP1021" s="9">
        <f>IF(Z1021&gt;=BB1021,0,IFERROR(BB1021+(SUMPRODUCT((Z$4:Z$1569&gt;=BB$4:BB$1569)*(Z$4:Z$1569-BB$4:BB$1569))/MAX(1,COUNTIF(Z$4:Z$1569,"&lt;"&amp;BB1021+0.01))),BB1021))</f>
        <v/>
      </c>
      <c r="BQ1021" s="9">
        <f>IF(AA1021&gt;=BC1021,0,IFERROR(BC1021+SUMPRODUCT((AA$4:AA$1569&gt;=BC$4:BC$1569)*(AA$4:AA$1569-BC$4:BC$1569))/MAX(1,COUNTIF(AA$4:AA$1569,"&lt;"&amp;BC1021+0.01)),BC1021))</f>
        <v/>
      </c>
      <c r="BR1021" s="9">
        <f>IF(AB1021&gt;=BD1021,0,IFERROR(BD1021+SUMPRODUCT((AB$4:AB$1569&gt;=BD$4:BD$1569)*(AB$4:AB$1569-BD$4:BD$1569))/MAX(1,COUNTIF(AB$4:AB$1569,"&lt;"&amp;BD1021+0.01)),BD1021))</f>
        <v/>
      </c>
      <c r="BS1021" s="9">
        <f>IF(AC1021&gt;=BE1021,0,IFERROR(BE1021+SUMPRODUCT((AC$4:AC$1569&gt;=BE$4:BE$1569)*(AC$4:AC$1569-BE$4:BE$1569))/MAX(1,COUNTIF(AC$4:AC$1569,"&lt;"&amp;BE1021+0.01)),BE1021))</f>
        <v/>
      </c>
      <c r="BT1021" s="9">
        <f>IF(AD1021&gt;=BF1021,0,IFERROR(BF1021+SUMPRODUCT((AD$4:AD$1569&gt;=BF$4:BF$1569)*(AD$4:AD$1569-BF$4:BF$1569))/MAX(1,COUNTIF(AD$4:AD$1569,"&lt;"&amp;BF1021+0.01)),BF1021))</f>
        <v/>
      </c>
      <c r="BU1021" s="9">
        <f>IF(AE1021&gt;=BG1021,0,IFERROR(BG1021+SUMPRODUCT((AE$4:AE$1569&gt;=BG$4:BG$1569)*(AE$4:AE$1569-BG$4:BG$1569))/MAX(1,COUNTIF(AE$4:AE$1569,"&lt;"&amp;BG1021+0.01)),BG1021))</f>
        <v/>
      </c>
      <c r="BV1021" s="9">
        <f>IF(AF1021&gt;=BH1021,0,IFERROR(BH1021+SUMPRODUCT((AF$4:AF$1569&gt;=BH$4:BH$1569)*(AF$4:AF$1569-BH$4:BH$1569))/MAX(1,COUNTIF(AF$4:AF$1569,"&lt;"&amp;BH1021+0.01)),BH1021))</f>
        <v/>
      </c>
      <c r="BW1021" s="9">
        <f>IF(AG1021&gt;=BI1021,0,IFERROR(BI1021+SUMPRODUCT((AG$4:AG$1569&gt;=BI$4:BI$1569)*(AG$4:AG$1569-BI$4:BI$1569))/MAX(1,COUNTIF(AG$4:AG$1569,"&lt;"&amp;BI1021+0.01)),BI1021))</f>
        <v/>
      </c>
      <c r="BX1021" s="9">
        <f>IF(AH1021&gt;=BJ1021,0,IFERROR(BJ1021+SUMPRODUCT((AH$4:AH$1569&gt;=BJ$4:BJ$1569)*(AH$4:AH$1569-BJ$4:BJ$1569))/MAX(1,COUNTIF(AH$4:AH$1569,"&lt;"&amp;BJ1021+0.01)),BJ1021))</f>
        <v/>
      </c>
      <c r="BY1021" s="9">
        <f>IF(AI1021&gt;=BK1021,0,IFERROR(BK1021+SUMPRODUCT((AI$4:AI$1569&gt;=BK$4:BK$1569)*(AI$4:AI$1569-BK$4:BK$1569))/MAX(1,COUNTIF(AI$4:AI$1569,"&lt;"&amp;BK1021+0.01)),BK1021))</f>
        <v/>
      </c>
      <c r="BZ1021" s="9">
        <f>IF(AJ1021&gt;=BL1021,0,IFERROR(BL1021+SUMPRODUCT((AJ$4:AJ$1569&gt;=BL$4:BL$1569)*(AJ$4:AJ$1569-BL$4:BL$1569))/MAX(1,COUNTIF(AJ$4:AJ$1569,"&lt;"&amp;BL1021+0.01)),BL1021))</f>
        <v/>
      </c>
      <c r="CA1021" s="9">
        <f>IF(AK1021&gt;=BM1021,0,IFERROR(BM1021+SUMPRODUCT((AK$4:AK$1569&gt;=BM$4:BM$1569)*(AK$4:AK$1569-BM$4:BM$1569))/MAX(1,COUNTIF(AK$4:AK$1569,"&lt;"&amp;BM1021+0.01)),BM1021))</f>
        <v/>
      </c>
      <c r="CB1021" s="9">
        <f>IF(AL1021&gt;=BN1021,0,IFERROR(BN1021+SUMPRODUCT((AL$4:AL$1569&gt;=BN$4:BN$1569)*(AL$4:AL$1569-BN$4:BN$1569))/MAX(1,COUNTIF(AL$4:AL$1569,"&lt;"&amp;BN1021+0.01)),BN1021))</f>
        <v/>
      </c>
      <c r="CC1021" s="5">
        <f>IF(AO1021="🟢","VERDE",IF(AO1021="🟡","AMARELO",IF(AO1021="🟠","VERMELHO",IF(AO1021="🔴","VERMELHO","ROXO"))))</f>
        <v/>
      </c>
      <c r="CD1021" s="5" t="inlineStr">
        <is>
          <t>🌎 REGIÕES</t>
        </is>
      </c>
      <c r="CE1021" s="5" t="inlineStr">
        <is>
          <t>SEM REDE</t>
        </is>
      </c>
    </row>
    <row r="1022">
      <c r="A1022" s="5" t="inlineStr">
        <is>
          <t>34404593000173</t>
        </is>
      </c>
      <c r="B1022" s="5" t="inlineStr">
        <is>
          <t>EMPORIO GARIBALDI LTDA - EPP</t>
        </is>
      </c>
      <c r="C1022" s="5" t="inlineStr">
        <is>
          <t>06 - INTERNA - ARMAZEM FIT STORE</t>
        </is>
      </c>
      <c r="D1022" s="5" t="inlineStr">
        <is>
          <t>DAIANE STAVICKI</t>
        </is>
      </c>
      <c r="E1022" s="5" t="inlineStr">
        <is>
          <t>RS</t>
        </is>
      </c>
      <c r="F1022" s="5">
        <f>IFERROR(VLOOKUP(C1022,$AS$4:$AT$25,2,FALSE),"")</f>
        <v/>
      </c>
      <c r="G1022" s="6">
        <f>IFERROR(VLOOKUP(C1022,$AS$4:$AX$25,6,FALSE),"")</f>
        <v/>
      </c>
      <c r="H1022" s="5">
        <f>IFERROR(VLOOKUP(C1022,$AS$4:$AY$25,7,FALSE),"")</f>
        <v/>
      </c>
      <c r="I1022" s="5">
        <f>IFERROR(VLOOKUP(C1022,$AS$4:$AZ$25,8,FALSE),"")</f>
        <v/>
      </c>
      <c r="J1022" s="7" t="inlineStr">
        <is>
          <t>.</t>
        </is>
      </c>
      <c r="K1022" s="5" t="inlineStr">
        <is>
          <t>SUL</t>
        </is>
      </c>
      <c r="L1022" s="8" t="n">
        <v>7200</v>
      </c>
      <c r="M1022" s="9" t="n">
        <v>600</v>
      </c>
      <c r="N1022" s="9" t="n">
        <v>600</v>
      </c>
      <c r="O1022" s="9" t="n">
        <v>600</v>
      </c>
      <c r="P1022" s="9" t="n">
        <v>600</v>
      </c>
      <c r="Q1022" s="9" t="n">
        <v>600</v>
      </c>
      <c r="R1022" s="9" t="n">
        <v>600</v>
      </c>
      <c r="S1022" s="9" t="n">
        <v>600</v>
      </c>
      <c r="T1022" s="9" t="n">
        <v>600</v>
      </c>
      <c r="U1022" s="9" t="n">
        <v>600</v>
      </c>
      <c r="V1022" s="9" t="n">
        <v>600</v>
      </c>
      <c r="W1022" s="9" t="n">
        <v>600</v>
      </c>
      <c r="X1022" s="9" t="n">
        <v>600</v>
      </c>
      <c r="Y1022" s="7" t="inlineStr">
        <is>
          <t>.</t>
        </is>
      </c>
      <c r="Z1022" s="8">
        <f>SUM(AA1022:AL1022)</f>
        <v/>
      </c>
      <c r="AA1022" s="9" t="n">
        <v>0</v>
      </c>
      <c r="AB1022" s="9" t="n">
        <v>0</v>
      </c>
      <c r="AC1022" s="9" t="n">
        <v>0</v>
      </c>
      <c r="AD1022" s="9" t="n">
        <v>0</v>
      </c>
      <c r="AE1022" s="9" t="n">
        <v>0</v>
      </c>
      <c r="AF1022" s="9" t="n">
        <v>0</v>
      </c>
      <c r="AG1022" s="9" t="n">
        <v>0</v>
      </c>
      <c r="AH1022" s="9" t="n">
        <v>0</v>
      </c>
      <c r="AI1022" s="9" t="n">
        <v>0</v>
      </c>
      <c r="AJ1022" s="9" t="n">
        <v>0</v>
      </c>
      <c r="AK1022" s="9" t="n">
        <v>0</v>
      </c>
      <c r="AL1022" s="9" t="n">
        <v>0</v>
      </c>
      <c r="AM1022" s="7" t="inlineStr">
        <is>
          <t>.</t>
        </is>
      </c>
      <c r="AN1022" s="6">
        <f>IF(L1022=0,0,Z1022/L1022)</f>
        <v/>
      </c>
      <c r="AO1022" s="5">
        <f>IF(AN1022="","",IF(AN1022&gt;=0.9,"🟢",IF(AN1022&gt;=0.7,"🟡",IF(AN1022&gt;=0.5,"🟠","🔴"))))</f>
        <v/>
      </c>
      <c r="AP1022" s="9">
        <f>IF(L1022=0,0,L1022-Z1022)</f>
        <v/>
      </c>
      <c r="AQ1022" s="5">
        <f>IF(Z1022=0,"",RANK(Z1022,Z$4:Z$1569,0))</f>
        <v/>
      </c>
      <c r="AR1022" s="7" t="inlineStr">
        <is>
          <t>.</t>
        </is>
      </c>
      <c r="BA1022" s="7" t="inlineStr">
        <is>
          <t>.</t>
        </is>
      </c>
      <c r="BB1022" s="9">
        <f>SUM(L$4:L$1569)/COUNTA(A$4:A$1569)</f>
        <v/>
      </c>
      <c r="BC1022" s="9">
        <f>SUM(M$4:M$1569)/COUNTA(A$4:A$1569)</f>
        <v/>
      </c>
      <c r="BD1022" s="9">
        <f>SUM(N$4:N$1569)/COUNTA(A$4:A$1569)</f>
        <v/>
      </c>
      <c r="BE1022" s="9">
        <f>SUM(O$4:O$1569)/COUNTA(A$4:A$1569)</f>
        <v/>
      </c>
      <c r="BF1022" s="9">
        <f>SUM(P$4:P$1569)/COUNTA(A$4:A$1569)</f>
        <v/>
      </c>
      <c r="BG1022" s="9">
        <f>SUM(Q$4:Q$1569)/COUNTA(A$4:A$1569)</f>
        <v/>
      </c>
      <c r="BH1022" s="9">
        <f>SUM(R$4:R$1569)/COUNTA(A$4:A$1569)</f>
        <v/>
      </c>
      <c r="BI1022" s="9">
        <f>SUM(S$4:S$1569)/COUNTA(A$4:A$1569)</f>
        <v/>
      </c>
      <c r="BJ1022" s="9">
        <f>SUM(T$4:T$1569)/COUNTA(A$4:A$1569)</f>
        <v/>
      </c>
      <c r="BK1022" s="9">
        <f>SUM(U$4:U$1569)/COUNTA(A$4:A$1569)</f>
        <v/>
      </c>
      <c r="BL1022" s="9">
        <f>SUM(V$4:V$1569)/COUNTA(A$4:A$1569)</f>
        <v/>
      </c>
      <c r="BM1022" s="9">
        <f>SUM(W$4:W$1569)/COUNTA(A$4:A$1569)</f>
        <v/>
      </c>
      <c r="BN1022" s="9">
        <f>SUM(X$4:X$1569)/COUNTA(A$4:A$1569)</f>
        <v/>
      </c>
      <c r="BO1022" s="7" t="inlineStr">
        <is>
          <t>.</t>
        </is>
      </c>
      <c r="BP1022" s="9">
        <f>IF(Z1022&gt;=BB1022,0,IFERROR(BB1022+(SUMPRODUCT((Z$4:Z$1569&gt;=BB$4:BB$1569)*(Z$4:Z$1569-BB$4:BB$1569))/MAX(1,COUNTIF(Z$4:Z$1569,"&lt;"&amp;BB1022+0.01))),BB1022))</f>
        <v/>
      </c>
      <c r="BQ1022" s="9">
        <f>IF(AA1022&gt;=BC1022,0,IFERROR(BC1022+SUMPRODUCT((AA$4:AA$1569&gt;=BC$4:BC$1569)*(AA$4:AA$1569-BC$4:BC$1569))/MAX(1,COUNTIF(AA$4:AA$1569,"&lt;"&amp;BC1022+0.01)),BC1022))</f>
        <v/>
      </c>
      <c r="BR1022" s="9">
        <f>IF(AB1022&gt;=BD1022,0,IFERROR(BD1022+SUMPRODUCT((AB$4:AB$1569&gt;=BD$4:BD$1569)*(AB$4:AB$1569-BD$4:BD$1569))/MAX(1,COUNTIF(AB$4:AB$1569,"&lt;"&amp;BD1022+0.01)),BD1022))</f>
        <v/>
      </c>
      <c r="BS1022" s="9">
        <f>IF(AC1022&gt;=BE1022,0,IFERROR(BE1022+SUMPRODUCT((AC$4:AC$1569&gt;=BE$4:BE$1569)*(AC$4:AC$1569-BE$4:BE$1569))/MAX(1,COUNTIF(AC$4:AC$1569,"&lt;"&amp;BE1022+0.01)),BE1022))</f>
        <v/>
      </c>
      <c r="BT1022" s="9">
        <f>IF(AD1022&gt;=BF1022,0,IFERROR(BF1022+SUMPRODUCT((AD$4:AD$1569&gt;=BF$4:BF$1569)*(AD$4:AD$1569-BF$4:BF$1569))/MAX(1,COUNTIF(AD$4:AD$1569,"&lt;"&amp;BF1022+0.01)),BF1022))</f>
        <v/>
      </c>
      <c r="BU1022" s="9">
        <f>IF(AE1022&gt;=BG1022,0,IFERROR(BG1022+SUMPRODUCT((AE$4:AE$1569&gt;=BG$4:BG$1569)*(AE$4:AE$1569-BG$4:BG$1569))/MAX(1,COUNTIF(AE$4:AE$1569,"&lt;"&amp;BG1022+0.01)),BG1022))</f>
        <v/>
      </c>
      <c r="BV1022" s="9">
        <f>IF(AF1022&gt;=BH1022,0,IFERROR(BH1022+SUMPRODUCT((AF$4:AF$1569&gt;=BH$4:BH$1569)*(AF$4:AF$1569-BH$4:BH$1569))/MAX(1,COUNTIF(AF$4:AF$1569,"&lt;"&amp;BH1022+0.01)),BH1022))</f>
        <v/>
      </c>
      <c r="BW1022" s="9">
        <f>IF(AG1022&gt;=BI1022,0,IFERROR(BI1022+SUMPRODUCT((AG$4:AG$1569&gt;=BI$4:BI$1569)*(AG$4:AG$1569-BI$4:BI$1569))/MAX(1,COUNTIF(AG$4:AG$1569,"&lt;"&amp;BI1022+0.01)),BI1022))</f>
        <v/>
      </c>
      <c r="BX1022" s="9">
        <f>IF(AH1022&gt;=BJ1022,0,IFERROR(BJ1022+SUMPRODUCT((AH$4:AH$1569&gt;=BJ$4:BJ$1569)*(AH$4:AH$1569-BJ$4:BJ$1569))/MAX(1,COUNTIF(AH$4:AH$1569,"&lt;"&amp;BJ1022+0.01)),BJ1022))</f>
        <v/>
      </c>
      <c r="BY1022" s="9">
        <f>IF(AI1022&gt;=BK1022,0,IFERROR(BK1022+SUMPRODUCT((AI$4:AI$1569&gt;=BK$4:BK$1569)*(AI$4:AI$1569-BK$4:BK$1569))/MAX(1,COUNTIF(AI$4:AI$1569,"&lt;"&amp;BK1022+0.01)),BK1022))</f>
        <v/>
      </c>
      <c r="BZ1022" s="9">
        <f>IF(AJ1022&gt;=BL1022,0,IFERROR(BL1022+SUMPRODUCT((AJ$4:AJ$1569&gt;=BL$4:BL$1569)*(AJ$4:AJ$1569-BL$4:BL$1569))/MAX(1,COUNTIF(AJ$4:AJ$1569,"&lt;"&amp;BL1022+0.01)),BL1022))</f>
        <v/>
      </c>
      <c r="CA1022" s="9">
        <f>IF(AK1022&gt;=BM1022,0,IFERROR(BM1022+SUMPRODUCT((AK$4:AK$1569&gt;=BM$4:BM$1569)*(AK$4:AK$1569-BM$4:BM$1569))/MAX(1,COUNTIF(AK$4:AK$1569,"&lt;"&amp;BM1022+0.01)),BM1022))</f>
        <v/>
      </c>
      <c r="CB1022" s="9">
        <f>IF(AL1022&gt;=BN1022,0,IFERROR(BN1022+SUMPRODUCT((AL$4:AL$1569&gt;=BN$4:BN$1569)*(AL$4:AL$1569-BN$4:BN$1569))/MAX(1,COUNTIF(AL$4:AL$1569,"&lt;"&amp;BN1022+0.01)),BN1022))</f>
        <v/>
      </c>
      <c r="CC1022" s="5">
        <f>IF(AO1022="🟢","VERDE",IF(AO1022="🟡","AMARELO",IF(AO1022="🟠","VERMELHO",IF(AO1022="🔴","VERMELHO","ROXO"))))</f>
        <v/>
      </c>
      <c r="CD1022" s="5" t="inlineStr">
        <is>
          <t>🏢 REDES</t>
        </is>
      </c>
      <c r="CE1022" s="5" t="inlineStr">
        <is>
          <t>ARMAZEM FIT STORE</t>
        </is>
      </c>
    </row>
    <row r="1023">
      <c r="A1023" s="5" t="inlineStr">
        <is>
          <t>34597816000166</t>
        </is>
      </c>
      <c r="B1023" s="5" t="inlineStr">
        <is>
          <t>L R COMERCIO DE PRODUTOS A GRANEL - ME</t>
        </is>
      </c>
      <c r="C1023" s="5" t="inlineStr">
        <is>
          <t>06 - SEM GRUPO</t>
        </is>
      </c>
      <c r="D1023" s="5" t="inlineStr">
        <is>
          <t>LARISSA PADILHA</t>
        </is>
      </c>
      <c r="E1023" s="5" t="inlineStr">
        <is>
          <t>RJ</t>
        </is>
      </c>
      <c r="F1023" s="5">
        <f>IFERROR(VLOOKUP(C1023,$AS$4:$AT$25,2,FALSE),"")</f>
        <v/>
      </c>
      <c r="G1023" s="6">
        <f>IFERROR(VLOOKUP(C1023,$AS$4:$AX$25,6,FALSE),"")</f>
        <v/>
      </c>
      <c r="H1023" s="5">
        <f>IFERROR(VLOOKUP(C1023,$AS$4:$AY$25,7,FALSE),"")</f>
        <v/>
      </c>
      <c r="I1023" s="5">
        <f>IFERROR(VLOOKUP(C1023,$AS$4:$AZ$25,8,FALSE),"")</f>
        <v/>
      </c>
      <c r="J1023" s="7" t="inlineStr">
        <is>
          <t>.</t>
        </is>
      </c>
      <c r="K1023" s="5" t="inlineStr">
        <is>
          <t>RJ + ES + MG</t>
        </is>
      </c>
      <c r="L1023" s="8" t="n">
        <v>1600</v>
      </c>
      <c r="M1023" s="9" t="n">
        <v>133.3333333333333</v>
      </c>
      <c r="N1023" s="9" t="n">
        <v>133.3333333333333</v>
      </c>
      <c r="O1023" s="9" t="n">
        <v>133.3333333333333</v>
      </c>
      <c r="P1023" s="9" t="n">
        <v>133.3333333333333</v>
      </c>
      <c r="Q1023" s="9" t="n">
        <v>133.3333333333333</v>
      </c>
      <c r="R1023" s="9" t="n">
        <v>133.3333333333333</v>
      </c>
      <c r="S1023" s="9" t="n">
        <v>133.3333333333333</v>
      </c>
      <c r="T1023" s="9" t="n">
        <v>133.3333333333333</v>
      </c>
      <c r="U1023" s="9" t="n">
        <v>133.3333333333333</v>
      </c>
      <c r="V1023" s="9" t="n">
        <v>133.3333333333333</v>
      </c>
      <c r="W1023" s="9" t="n">
        <v>133.3333333333333</v>
      </c>
      <c r="X1023" s="9" t="n">
        <v>133.3333333333333</v>
      </c>
      <c r="Y1023" s="7" t="inlineStr">
        <is>
          <t>.</t>
        </is>
      </c>
      <c r="Z1023" s="8">
        <f>SUM(AA1023:AL1023)</f>
        <v/>
      </c>
      <c r="AA1023" s="9" t="n">
        <v>0</v>
      </c>
      <c r="AB1023" s="9" t="n">
        <v>0</v>
      </c>
      <c r="AC1023" s="9" t="n">
        <v>0</v>
      </c>
      <c r="AD1023" s="9" t="n">
        <v>0</v>
      </c>
      <c r="AE1023" s="9" t="n">
        <v>0</v>
      </c>
      <c r="AF1023" s="9" t="n">
        <v>0</v>
      </c>
      <c r="AG1023" s="9" t="n">
        <v>0</v>
      </c>
      <c r="AH1023" s="9" t="n">
        <v>0</v>
      </c>
      <c r="AI1023" s="9" t="n">
        <v>0</v>
      </c>
      <c r="AJ1023" s="9" t="n">
        <v>0</v>
      </c>
      <c r="AK1023" s="9" t="n">
        <v>0</v>
      </c>
      <c r="AL1023" s="9" t="n">
        <v>0</v>
      </c>
      <c r="AM1023" s="7" t="inlineStr">
        <is>
          <t>.</t>
        </is>
      </c>
      <c r="AN1023" s="6">
        <f>IF(L1023=0,0,Z1023/L1023)</f>
        <v/>
      </c>
      <c r="AO1023" s="5">
        <f>IF(AN1023="","",IF(AN1023&gt;=0.9,"🟢",IF(AN1023&gt;=0.7,"🟡",IF(AN1023&gt;=0.5,"🟠","🔴"))))</f>
        <v/>
      </c>
      <c r="AP1023" s="9">
        <f>IF(L1023=0,0,L1023-Z1023)</f>
        <v/>
      </c>
      <c r="AQ1023" s="5">
        <f>IF(Z1023=0,"",RANK(Z1023,Z$4:Z$1569,0))</f>
        <v/>
      </c>
      <c r="AR1023" s="7" t="inlineStr">
        <is>
          <t>.</t>
        </is>
      </c>
      <c r="BA1023" s="7" t="inlineStr">
        <is>
          <t>.</t>
        </is>
      </c>
      <c r="BB1023" s="9">
        <f>SUM(L$4:L$1569)/COUNTA(A$4:A$1569)</f>
        <v/>
      </c>
      <c r="BC1023" s="9">
        <f>SUM(M$4:M$1569)/COUNTA(A$4:A$1569)</f>
        <v/>
      </c>
      <c r="BD1023" s="9">
        <f>SUM(N$4:N$1569)/COUNTA(A$4:A$1569)</f>
        <v/>
      </c>
      <c r="BE1023" s="9">
        <f>SUM(O$4:O$1569)/COUNTA(A$4:A$1569)</f>
        <v/>
      </c>
      <c r="BF1023" s="9">
        <f>SUM(P$4:P$1569)/COUNTA(A$4:A$1569)</f>
        <v/>
      </c>
      <c r="BG1023" s="9">
        <f>SUM(Q$4:Q$1569)/COUNTA(A$4:A$1569)</f>
        <v/>
      </c>
      <c r="BH1023" s="9">
        <f>SUM(R$4:R$1569)/COUNTA(A$4:A$1569)</f>
        <v/>
      </c>
      <c r="BI1023" s="9">
        <f>SUM(S$4:S$1569)/COUNTA(A$4:A$1569)</f>
        <v/>
      </c>
      <c r="BJ1023" s="9">
        <f>SUM(T$4:T$1569)/COUNTA(A$4:A$1569)</f>
        <v/>
      </c>
      <c r="BK1023" s="9">
        <f>SUM(U$4:U$1569)/COUNTA(A$4:A$1569)</f>
        <v/>
      </c>
      <c r="BL1023" s="9">
        <f>SUM(V$4:V$1569)/COUNTA(A$4:A$1569)</f>
        <v/>
      </c>
      <c r="BM1023" s="9">
        <f>SUM(W$4:W$1569)/COUNTA(A$4:A$1569)</f>
        <v/>
      </c>
      <c r="BN1023" s="9">
        <f>SUM(X$4:X$1569)/COUNTA(A$4:A$1569)</f>
        <v/>
      </c>
      <c r="BO1023" s="7" t="inlineStr">
        <is>
          <t>.</t>
        </is>
      </c>
      <c r="BP1023" s="9">
        <f>IF(Z1023&gt;=BB1023,0,IFERROR(BB1023+(SUMPRODUCT((Z$4:Z$1569&gt;=BB$4:BB$1569)*(Z$4:Z$1569-BB$4:BB$1569))/MAX(1,COUNTIF(Z$4:Z$1569,"&lt;"&amp;BB1023+0.01))),BB1023))</f>
        <v/>
      </c>
      <c r="BQ1023" s="9">
        <f>IF(AA1023&gt;=BC1023,0,IFERROR(BC1023+SUMPRODUCT((AA$4:AA$1569&gt;=BC$4:BC$1569)*(AA$4:AA$1569-BC$4:BC$1569))/MAX(1,COUNTIF(AA$4:AA$1569,"&lt;"&amp;BC1023+0.01)),BC1023))</f>
        <v/>
      </c>
      <c r="BR1023" s="9">
        <f>IF(AB1023&gt;=BD1023,0,IFERROR(BD1023+SUMPRODUCT((AB$4:AB$1569&gt;=BD$4:BD$1569)*(AB$4:AB$1569-BD$4:BD$1569))/MAX(1,COUNTIF(AB$4:AB$1569,"&lt;"&amp;BD1023+0.01)),BD1023))</f>
        <v/>
      </c>
      <c r="BS1023" s="9">
        <f>IF(AC1023&gt;=BE1023,0,IFERROR(BE1023+SUMPRODUCT((AC$4:AC$1569&gt;=BE$4:BE$1569)*(AC$4:AC$1569-BE$4:BE$1569))/MAX(1,COUNTIF(AC$4:AC$1569,"&lt;"&amp;BE1023+0.01)),BE1023))</f>
        <v/>
      </c>
      <c r="BT1023" s="9">
        <f>IF(AD1023&gt;=BF1023,0,IFERROR(BF1023+SUMPRODUCT((AD$4:AD$1569&gt;=BF$4:BF$1569)*(AD$4:AD$1569-BF$4:BF$1569))/MAX(1,COUNTIF(AD$4:AD$1569,"&lt;"&amp;BF1023+0.01)),BF1023))</f>
        <v/>
      </c>
      <c r="BU1023" s="9">
        <f>IF(AE1023&gt;=BG1023,0,IFERROR(BG1023+SUMPRODUCT((AE$4:AE$1569&gt;=BG$4:BG$1569)*(AE$4:AE$1569-BG$4:BG$1569))/MAX(1,COUNTIF(AE$4:AE$1569,"&lt;"&amp;BG1023+0.01)),BG1023))</f>
        <v/>
      </c>
      <c r="BV1023" s="9">
        <f>IF(AF1023&gt;=BH1023,0,IFERROR(BH1023+SUMPRODUCT((AF$4:AF$1569&gt;=BH$4:BH$1569)*(AF$4:AF$1569-BH$4:BH$1569))/MAX(1,COUNTIF(AF$4:AF$1569,"&lt;"&amp;BH1023+0.01)),BH1023))</f>
        <v/>
      </c>
      <c r="BW1023" s="9">
        <f>IF(AG1023&gt;=BI1023,0,IFERROR(BI1023+SUMPRODUCT((AG$4:AG$1569&gt;=BI$4:BI$1569)*(AG$4:AG$1569-BI$4:BI$1569))/MAX(1,COUNTIF(AG$4:AG$1569,"&lt;"&amp;BI1023+0.01)),BI1023))</f>
        <v/>
      </c>
      <c r="BX1023" s="9">
        <f>IF(AH1023&gt;=BJ1023,0,IFERROR(BJ1023+SUMPRODUCT((AH$4:AH$1569&gt;=BJ$4:BJ$1569)*(AH$4:AH$1569-BJ$4:BJ$1569))/MAX(1,COUNTIF(AH$4:AH$1569,"&lt;"&amp;BJ1023+0.01)),BJ1023))</f>
        <v/>
      </c>
      <c r="BY1023" s="9">
        <f>IF(AI1023&gt;=BK1023,0,IFERROR(BK1023+SUMPRODUCT((AI$4:AI$1569&gt;=BK$4:BK$1569)*(AI$4:AI$1569-BK$4:BK$1569))/MAX(1,COUNTIF(AI$4:AI$1569,"&lt;"&amp;BK1023+0.01)),BK1023))</f>
        <v/>
      </c>
      <c r="BZ1023" s="9">
        <f>IF(AJ1023&gt;=BL1023,0,IFERROR(BL1023+SUMPRODUCT((AJ$4:AJ$1569&gt;=BL$4:BL$1569)*(AJ$4:AJ$1569-BL$4:BL$1569))/MAX(1,COUNTIF(AJ$4:AJ$1569,"&lt;"&amp;BL1023+0.01)),BL1023))</f>
        <v/>
      </c>
      <c r="CA1023" s="9">
        <f>IF(AK1023&gt;=BM1023,0,IFERROR(BM1023+SUMPRODUCT((AK$4:AK$1569&gt;=BM$4:BM$1569)*(AK$4:AK$1569-BM$4:BM$1569))/MAX(1,COUNTIF(AK$4:AK$1569,"&lt;"&amp;BM1023+0.01)),BM1023))</f>
        <v/>
      </c>
      <c r="CB1023" s="9">
        <f>IF(AL1023&gt;=BN1023,0,IFERROR(BN1023+SUMPRODUCT((AL$4:AL$1569&gt;=BN$4:BN$1569)*(AL$4:AL$1569-BN$4:BN$1569))/MAX(1,COUNTIF(AL$4:AL$1569,"&lt;"&amp;BN1023+0.01)),BN1023))</f>
        <v/>
      </c>
      <c r="CC1023" s="5">
        <f>IF(AO1023="🟢","VERDE",IF(AO1023="🟡","AMARELO",IF(AO1023="🟠","VERMELHO",IF(AO1023="🔴","VERMELHO","ROXO"))))</f>
        <v/>
      </c>
      <c r="CD1023" s="5" t="inlineStr">
        <is>
          <t>🌎 REGIÕES</t>
        </is>
      </c>
      <c r="CE1023" s="5" t="inlineStr">
        <is>
          <t>SEM REDE</t>
        </is>
      </c>
    </row>
    <row r="1024">
      <c r="A1024" s="5" t="inlineStr">
        <is>
          <t>34620444000141</t>
        </is>
      </c>
      <c r="B1024" s="5" t="inlineStr">
        <is>
          <t>MURIEL ROSSO ARCENO - EPP</t>
        </is>
      </c>
      <c r="C1024" s="5" t="inlineStr">
        <is>
          <t>06 - INTERNA - CIA DA SAUDE</t>
        </is>
      </c>
      <c r="D1024" s="5" t="inlineStr">
        <is>
          <t>JULIO GADRET</t>
        </is>
      </c>
      <c r="E1024" s="5" t="inlineStr"/>
      <c r="F1024" s="5">
        <f>IFERROR(VLOOKUP(C1024,$AS$4:$AT$25,2,FALSE),"")</f>
        <v/>
      </c>
      <c r="G1024" s="6">
        <f>IFERROR(VLOOKUP(C1024,$AS$4:$AX$25,6,FALSE),"")</f>
        <v/>
      </c>
      <c r="H1024" s="5">
        <f>IFERROR(VLOOKUP(C1024,$AS$4:$AY$25,7,FALSE),"")</f>
        <v/>
      </c>
      <c r="I1024" s="5">
        <f>IFERROR(VLOOKUP(C1024,$AS$4:$AZ$25,8,FALSE),"")</f>
        <v/>
      </c>
      <c r="J1024" s="7" t="inlineStr">
        <is>
          <t>.</t>
        </is>
      </c>
      <c r="K1024" s="5" t="inlineStr">
        <is>
          <t>NACIONAL</t>
        </is>
      </c>
      <c r="L1024" s="8" t="n">
        <v>10875</v>
      </c>
      <c r="M1024" s="9" t="n">
        <v>729.1666666666666</v>
      </c>
      <c r="N1024" s="9" t="n">
        <v>770.8333333333334</v>
      </c>
      <c r="O1024" s="9" t="n">
        <v>791.6666666666666</v>
      </c>
      <c r="P1024" s="9" t="n">
        <v>833.3333333333334</v>
      </c>
      <c r="Q1024" s="9" t="n">
        <v>854.1666666666666</v>
      </c>
      <c r="R1024" s="9" t="n">
        <v>895.8333333333334</v>
      </c>
      <c r="S1024" s="9" t="n">
        <v>916.6666666666666</v>
      </c>
      <c r="T1024" s="9" t="n">
        <v>958.3333333333334</v>
      </c>
      <c r="U1024" s="9" t="n">
        <v>979.1666666666666</v>
      </c>
      <c r="V1024" s="9" t="n">
        <v>1020.833333333333</v>
      </c>
      <c r="W1024" s="9" t="n">
        <v>1041.666666666667</v>
      </c>
      <c r="X1024" s="9" t="n">
        <v>1083.333333333333</v>
      </c>
      <c r="Y1024" s="7" t="inlineStr">
        <is>
          <t>.</t>
        </is>
      </c>
      <c r="Z1024" s="8">
        <f>SUM(AA1024:AL1024)</f>
        <v/>
      </c>
      <c r="AA1024" s="9" t="n">
        <v>0</v>
      </c>
      <c r="AB1024" s="9" t="n">
        <v>0</v>
      </c>
      <c r="AC1024" s="9" t="n">
        <v>0</v>
      </c>
      <c r="AD1024" s="9" t="n">
        <v>0</v>
      </c>
      <c r="AE1024" s="9" t="n">
        <v>0</v>
      </c>
      <c r="AF1024" s="9" t="n">
        <v>0</v>
      </c>
      <c r="AG1024" s="9" t="n">
        <v>0</v>
      </c>
      <c r="AH1024" s="9" t="n">
        <v>0</v>
      </c>
      <c r="AI1024" s="9" t="n">
        <v>0</v>
      </c>
      <c r="AJ1024" s="9" t="n">
        <v>0</v>
      </c>
      <c r="AK1024" s="9" t="n">
        <v>0</v>
      </c>
      <c r="AL1024" s="9" t="n">
        <v>0</v>
      </c>
      <c r="AM1024" s="7" t="inlineStr">
        <is>
          <t>.</t>
        </is>
      </c>
      <c r="AN1024" s="6">
        <f>IF(L1024=0,0,Z1024/L1024)</f>
        <v/>
      </c>
      <c r="AO1024" s="5">
        <f>IF(AN1024="","",IF(AN1024&gt;=0.9,"🟢",IF(AN1024&gt;=0.7,"🟡",IF(AN1024&gt;=0.5,"🟠","🔴"))))</f>
        <v/>
      </c>
      <c r="AP1024" s="9">
        <f>IF(L1024=0,0,L1024-Z1024)</f>
        <v/>
      </c>
      <c r="AQ1024" s="5">
        <f>IF(Z1024=0,"",RANK(Z1024,Z$4:Z$1569,0))</f>
        <v/>
      </c>
      <c r="AR1024" s="7" t="inlineStr">
        <is>
          <t>.</t>
        </is>
      </c>
      <c r="BA1024" s="7" t="inlineStr">
        <is>
          <t>.</t>
        </is>
      </c>
      <c r="BB1024" s="9">
        <f>SUM(L$4:L$1569)/COUNTA(A$4:A$1569)</f>
        <v/>
      </c>
      <c r="BC1024" s="9">
        <f>SUM(M$4:M$1569)/COUNTA(A$4:A$1569)</f>
        <v/>
      </c>
      <c r="BD1024" s="9">
        <f>SUM(N$4:N$1569)/COUNTA(A$4:A$1569)</f>
        <v/>
      </c>
      <c r="BE1024" s="9">
        <f>SUM(O$4:O$1569)/COUNTA(A$4:A$1569)</f>
        <v/>
      </c>
      <c r="BF1024" s="9">
        <f>SUM(P$4:P$1569)/COUNTA(A$4:A$1569)</f>
        <v/>
      </c>
      <c r="BG1024" s="9">
        <f>SUM(Q$4:Q$1569)/COUNTA(A$4:A$1569)</f>
        <v/>
      </c>
      <c r="BH1024" s="9">
        <f>SUM(R$4:R$1569)/COUNTA(A$4:A$1569)</f>
        <v/>
      </c>
      <c r="BI1024" s="9">
        <f>SUM(S$4:S$1569)/COUNTA(A$4:A$1569)</f>
        <v/>
      </c>
      <c r="BJ1024" s="9">
        <f>SUM(T$4:T$1569)/COUNTA(A$4:A$1569)</f>
        <v/>
      </c>
      <c r="BK1024" s="9">
        <f>SUM(U$4:U$1569)/COUNTA(A$4:A$1569)</f>
        <v/>
      </c>
      <c r="BL1024" s="9">
        <f>SUM(V$4:V$1569)/COUNTA(A$4:A$1569)</f>
        <v/>
      </c>
      <c r="BM1024" s="9">
        <f>SUM(W$4:W$1569)/COUNTA(A$4:A$1569)</f>
        <v/>
      </c>
      <c r="BN1024" s="9">
        <f>SUM(X$4:X$1569)/COUNTA(A$4:A$1569)</f>
        <v/>
      </c>
      <c r="BO1024" s="7" t="inlineStr">
        <is>
          <t>.</t>
        </is>
      </c>
      <c r="BP1024" s="9">
        <f>IF(Z1024&gt;=BB1024,0,IFERROR(BB1024+(SUMPRODUCT((Z$4:Z$1569&gt;=BB$4:BB$1569)*(Z$4:Z$1569-BB$4:BB$1569))/MAX(1,COUNTIF(Z$4:Z$1569,"&lt;"&amp;BB1024+0.01))),BB1024))</f>
        <v/>
      </c>
      <c r="BQ1024" s="9">
        <f>IF(AA1024&gt;=BC1024,0,IFERROR(BC1024+SUMPRODUCT((AA$4:AA$1569&gt;=BC$4:BC$1569)*(AA$4:AA$1569-BC$4:BC$1569))/MAX(1,COUNTIF(AA$4:AA$1569,"&lt;"&amp;BC1024+0.01)),BC1024))</f>
        <v/>
      </c>
      <c r="BR1024" s="9">
        <f>IF(AB1024&gt;=BD1024,0,IFERROR(BD1024+SUMPRODUCT((AB$4:AB$1569&gt;=BD$4:BD$1569)*(AB$4:AB$1569-BD$4:BD$1569))/MAX(1,COUNTIF(AB$4:AB$1569,"&lt;"&amp;BD1024+0.01)),BD1024))</f>
        <v/>
      </c>
      <c r="BS1024" s="9">
        <f>IF(AC1024&gt;=BE1024,0,IFERROR(BE1024+SUMPRODUCT((AC$4:AC$1569&gt;=BE$4:BE$1569)*(AC$4:AC$1569-BE$4:BE$1569))/MAX(1,COUNTIF(AC$4:AC$1569,"&lt;"&amp;BE1024+0.01)),BE1024))</f>
        <v/>
      </c>
      <c r="BT1024" s="9">
        <f>IF(AD1024&gt;=BF1024,0,IFERROR(BF1024+SUMPRODUCT((AD$4:AD$1569&gt;=BF$4:BF$1569)*(AD$4:AD$1569-BF$4:BF$1569))/MAX(1,COUNTIF(AD$4:AD$1569,"&lt;"&amp;BF1024+0.01)),BF1024))</f>
        <v/>
      </c>
      <c r="BU1024" s="9">
        <f>IF(AE1024&gt;=BG1024,0,IFERROR(BG1024+SUMPRODUCT((AE$4:AE$1569&gt;=BG$4:BG$1569)*(AE$4:AE$1569-BG$4:BG$1569))/MAX(1,COUNTIF(AE$4:AE$1569,"&lt;"&amp;BG1024+0.01)),BG1024))</f>
        <v/>
      </c>
      <c r="BV1024" s="9">
        <f>IF(AF1024&gt;=BH1024,0,IFERROR(BH1024+SUMPRODUCT((AF$4:AF$1569&gt;=BH$4:BH$1569)*(AF$4:AF$1569-BH$4:BH$1569))/MAX(1,COUNTIF(AF$4:AF$1569,"&lt;"&amp;BH1024+0.01)),BH1024))</f>
        <v/>
      </c>
      <c r="BW1024" s="9">
        <f>IF(AG1024&gt;=BI1024,0,IFERROR(BI1024+SUMPRODUCT((AG$4:AG$1569&gt;=BI$4:BI$1569)*(AG$4:AG$1569-BI$4:BI$1569))/MAX(1,COUNTIF(AG$4:AG$1569,"&lt;"&amp;BI1024+0.01)),BI1024))</f>
        <v/>
      </c>
      <c r="BX1024" s="9">
        <f>IF(AH1024&gt;=BJ1024,0,IFERROR(BJ1024+SUMPRODUCT((AH$4:AH$1569&gt;=BJ$4:BJ$1569)*(AH$4:AH$1569-BJ$4:BJ$1569))/MAX(1,COUNTIF(AH$4:AH$1569,"&lt;"&amp;BJ1024+0.01)),BJ1024))</f>
        <v/>
      </c>
      <c r="BY1024" s="9">
        <f>IF(AI1024&gt;=BK1024,0,IFERROR(BK1024+SUMPRODUCT((AI$4:AI$1569&gt;=BK$4:BK$1569)*(AI$4:AI$1569-BK$4:BK$1569))/MAX(1,COUNTIF(AI$4:AI$1569,"&lt;"&amp;BK1024+0.01)),BK1024))</f>
        <v/>
      </c>
      <c r="BZ1024" s="9">
        <f>IF(AJ1024&gt;=BL1024,0,IFERROR(BL1024+SUMPRODUCT((AJ$4:AJ$1569&gt;=BL$4:BL$1569)*(AJ$4:AJ$1569-BL$4:BL$1569))/MAX(1,COUNTIF(AJ$4:AJ$1569,"&lt;"&amp;BL1024+0.01)),BL1024))</f>
        <v/>
      </c>
      <c r="CA1024" s="9">
        <f>IF(AK1024&gt;=BM1024,0,IFERROR(BM1024+SUMPRODUCT((AK$4:AK$1569&gt;=BM$4:BM$1569)*(AK$4:AK$1569-BM$4:BM$1569))/MAX(1,COUNTIF(AK$4:AK$1569,"&lt;"&amp;BM1024+0.01)),BM1024))</f>
        <v/>
      </c>
      <c r="CB1024" s="9">
        <f>IF(AL1024&gt;=BN1024,0,IFERROR(BN1024+SUMPRODUCT((AL$4:AL$1569&gt;=BN$4:BN$1569)*(AL$4:AL$1569-BN$4:BN$1569))/MAX(1,COUNTIF(AL$4:AL$1569,"&lt;"&amp;BN1024+0.01)),BN1024))</f>
        <v/>
      </c>
      <c r="CC1024" s="5">
        <f>IF(AO1024="🟢","VERDE",IF(AO1024="🟡","AMARELO",IF(AO1024="🟠","VERMELHO",IF(AO1024="🔴","VERMELHO","ROXO"))))</f>
        <v/>
      </c>
      <c r="CD1024" s="5" t="inlineStr">
        <is>
          <t>🏢 REDES</t>
        </is>
      </c>
      <c r="CE1024" s="5" t="inlineStr">
        <is>
          <t>CIA DA SAUDE</t>
        </is>
      </c>
    </row>
    <row r="1025">
      <c r="A1025" s="5" t="inlineStr">
        <is>
          <t>34620444000222</t>
        </is>
      </c>
      <c r="B1025" s="5" t="inlineStr">
        <is>
          <t>MURIEL ROSSO ARCENO - EPP</t>
        </is>
      </c>
      <c r="C1025" s="5" t="inlineStr">
        <is>
          <t>06 - INTERNA - CIA DA SAUDE</t>
        </is>
      </c>
      <c r="D1025" s="5" t="inlineStr">
        <is>
          <t>JULIO GADRET</t>
        </is>
      </c>
      <c r="E1025" s="5" t="inlineStr"/>
      <c r="F1025" s="5">
        <f>IFERROR(VLOOKUP(C1025,$AS$4:$AT$25,2,FALSE),"")</f>
        <v/>
      </c>
      <c r="G1025" s="6">
        <f>IFERROR(VLOOKUP(C1025,$AS$4:$AX$25,6,FALSE),"")</f>
        <v/>
      </c>
      <c r="H1025" s="5">
        <f>IFERROR(VLOOKUP(C1025,$AS$4:$AY$25,7,FALSE),"")</f>
        <v/>
      </c>
      <c r="I1025" s="5">
        <f>IFERROR(VLOOKUP(C1025,$AS$4:$AZ$25,8,FALSE),"")</f>
        <v/>
      </c>
      <c r="J1025" s="7" t="inlineStr">
        <is>
          <t>.</t>
        </is>
      </c>
      <c r="K1025" s="5" t="inlineStr">
        <is>
          <t>NACIONAL</t>
        </is>
      </c>
      <c r="L1025" s="8" t="n">
        <v>10875</v>
      </c>
      <c r="M1025" s="9" t="n">
        <v>729.1666666666666</v>
      </c>
      <c r="N1025" s="9" t="n">
        <v>770.8333333333334</v>
      </c>
      <c r="O1025" s="9" t="n">
        <v>791.6666666666666</v>
      </c>
      <c r="P1025" s="9" t="n">
        <v>833.3333333333334</v>
      </c>
      <c r="Q1025" s="9" t="n">
        <v>854.1666666666666</v>
      </c>
      <c r="R1025" s="9" t="n">
        <v>895.8333333333334</v>
      </c>
      <c r="S1025" s="9" t="n">
        <v>916.6666666666666</v>
      </c>
      <c r="T1025" s="9" t="n">
        <v>958.3333333333334</v>
      </c>
      <c r="U1025" s="9" t="n">
        <v>979.1666666666666</v>
      </c>
      <c r="V1025" s="9" t="n">
        <v>1020.833333333333</v>
      </c>
      <c r="W1025" s="9" t="n">
        <v>1041.666666666667</v>
      </c>
      <c r="X1025" s="9" t="n">
        <v>1083.333333333333</v>
      </c>
      <c r="Y1025" s="7" t="inlineStr">
        <is>
          <t>.</t>
        </is>
      </c>
      <c r="Z1025" s="8">
        <f>SUM(AA1025:AL1025)</f>
        <v/>
      </c>
      <c r="AA1025" s="9" t="n">
        <v>0</v>
      </c>
      <c r="AB1025" s="9" t="n">
        <v>0</v>
      </c>
      <c r="AC1025" s="9" t="n">
        <v>0</v>
      </c>
      <c r="AD1025" s="9" t="n">
        <v>0</v>
      </c>
      <c r="AE1025" s="9" t="n">
        <v>0</v>
      </c>
      <c r="AF1025" s="9" t="n">
        <v>0</v>
      </c>
      <c r="AG1025" s="9" t="n">
        <v>0</v>
      </c>
      <c r="AH1025" s="9" t="n">
        <v>0</v>
      </c>
      <c r="AI1025" s="9" t="n">
        <v>0</v>
      </c>
      <c r="AJ1025" s="9" t="n">
        <v>0</v>
      </c>
      <c r="AK1025" s="9" t="n">
        <v>0</v>
      </c>
      <c r="AL1025" s="9" t="n">
        <v>0</v>
      </c>
      <c r="AM1025" s="7" t="inlineStr">
        <is>
          <t>.</t>
        </is>
      </c>
      <c r="AN1025" s="6">
        <f>IF(L1025=0,0,Z1025/L1025)</f>
        <v/>
      </c>
      <c r="AO1025" s="5">
        <f>IF(AN1025="","",IF(AN1025&gt;=0.9,"🟢",IF(AN1025&gt;=0.7,"🟡",IF(AN1025&gt;=0.5,"🟠","🔴"))))</f>
        <v/>
      </c>
      <c r="AP1025" s="9">
        <f>IF(L1025=0,0,L1025-Z1025)</f>
        <v/>
      </c>
      <c r="AQ1025" s="5">
        <f>IF(Z1025=0,"",RANK(Z1025,Z$4:Z$1569,0))</f>
        <v/>
      </c>
      <c r="AR1025" s="7" t="inlineStr">
        <is>
          <t>.</t>
        </is>
      </c>
      <c r="BA1025" s="7" t="inlineStr">
        <is>
          <t>.</t>
        </is>
      </c>
      <c r="BB1025" s="9">
        <f>SUM(L$4:L$1569)/COUNTA(A$4:A$1569)</f>
        <v/>
      </c>
      <c r="BC1025" s="9">
        <f>SUM(M$4:M$1569)/COUNTA(A$4:A$1569)</f>
        <v/>
      </c>
      <c r="BD1025" s="9">
        <f>SUM(N$4:N$1569)/COUNTA(A$4:A$1569)</f>
        <v/>
      </c>
      <c r="BE1025" s="9">
        <f>SUM(O$4:O$1569)/COUNTA(A$4:A$1569)</f>
        <v/>
      </c>
      <c r="BF1025" s="9">
        <f>SUM(P$4:P$1569)/COUNTA(A$4:A$1569)</f>
        <v/>
      </c>
      <c r="BG1025" s="9">
        <f>SUM(Q$4:Q$1569)/COUNTA(A$4:A$1569)</f>
        <v/>
      </c>
      <c r="BH1025" s="9">
        <f>SUM(R$4:R$1569)/COUNTA(A$4:A$1569)</f>
        <v/>
      </c>
      <c r="BI1025" s="9">
        <f>SUM(S$4:S$1569)/COUNTA(A$4:A$1569)</f>
        <v/>
      </c>
      <c r="BJ1025" s="9">
        <f>SUM(T$4:T$1569)/COUNTA(A$4:A$1569)</f>
        <v/>
      </c>
      <c r="BK1025" s="9">
        <f>SUM(U$4:U$1569)/COUNTA(A$4:A$1569)</f>
        <v/>
      </c>
      <c r="BL1025" s="9">
        <f>SUM(V$4:V$1569)/COUNTA(A$4:A$1569)</f>
        <v/>
      </c>
      <c r="BM1025" s="9">
        <f>SUM(W$4:W$1569)/COUNTA(A$4:A$1569)</f>
        <v/>
      </c>
      <c r="BN1025" s="9">
        <f>SUM(X$4:X$1569)/COUNTA(A$4:A$1569)</f>
        <v/>
      </c>
      <c r="BO1025" s="7" t="inlineStr">
        <is>
          <t>.</t>
        </is>
      </c>
      <c r="BP1025" s="9">
        <f>IF(Z1025&gt;=BB1025,0,IFERROR(BB1025+(SUMPRODUCT((Z$4:Z$1569&gt;=BB$4:BB$1569)*(Z$4:Z$1569-BB$4:BB$1569))/MAX(1,COUNTIF(Z$4:Z$1569,"&lt;"&amp;BB1025+0.01))),BB1025))</f>
        <v/>
      </c>
      <c r="BQ1025" s="9">
        <f>IF(AA1025&gt;=BC1025,0,IFERROR(BC1025+SUMPRODUCT((AA$4:AA$1569&gt;=BC$4:BC$1569)*(AA$4:AA$1569-BC$4:BC$1569))/MAX(1,COUNTIF(AA$4:AA$1569,"&lt;"&amp;BC1025+0.01)),BC1025))</f>
        <v/>
      </c>
      <c r="BR1025" s="9">
        <f>IF(AB1025&gt;=BD1025,0,IFERROR(BD1025+SUMPRODUCT((AB$4:AB$1569&gt;=BD$4:BD$1569)*(AB$4:AB$1569-BD$4:BD$1569))/MAX(1,COUNTIF(AB$4:AB$1569,"&lt;"&amp;BD1025+0.01)),BD1025))</f>
        <v/>
      </c>
      <c r="BS1025" s="9">
        <f>IF(AC1025&gt;=BE1025,0,IFERROR(BE1025+SUMPRODUCT((AC$4:AC$1569&gt;=BE$4:BE$1569)*(AC$4:AC$1569-BE$4:BE$1569))/MAX(1,COUNTIF(AC$4:AC$1569,"&lt;"&amp;BE1025+0.01)),BE1025))</f>
        <v/>
      </c>
      <c r="BT1025" s="9">
        <f>IF(AD1025&gt;=BF1025,0,IFERROR(BF1025+SUMPRODUCT((AD$4:AD$1569&gt;=BF$4:BF$1569)*(AD$4:AD$1569-BF$4:BF$1569))/MAX(1,COUNTIF(AD$4:AD$1569,"&lt;"&amp;BF1025+0.01)),BF1025))</f>
        <v/>
      </c>
      <c r="BU1025" s="9">
        <f>IF(AE1025&gt;=BG1025,0,IFERROR(BG1025+SUMPRODUCT((AE$4:AE$1569&gt;=BG$4:BG$1569)*(AE$4:AE$1569-BG$4:BG$1569))/MAX(1,COUNTIF(AE$4:AE$1569,"&lt;"&amp;BG1025+0.01)),BG1025))</f>
        <v/>
      </c>
      <c r="BV1025" s="9">
        <f>IF(AF1025&gt;=BH1025,0,IFERROR(BH1025+SUMPRODUCT((AF$4:AF$1569&gt;=BH$4:BH$1569)*(AF$4:AF$1569-BH$4:BH$1569))/MAX(1,COUNTIF(AF$4:AF$1569,"&lt;"&amp;BH1025+0.01)),BH1025))</f>
        <v/>
      </c>
      <c r="BW1025" s="9">
        <f>IF(AG1025&gt;=BI1025,0,IFERROR(BI1025+SUMPRODUCT((AG$4:AG$1569&gt;=BI$4:BI$1569)*(AG$4:AG$1569-BI$4:BI$1569))/MAX(1,COUNTIF(AG$4:AG$1569,"&lt;"&amp;BI1025+0.01)),BI1025))</f>
        <v/>
      </c>
      <c r="BX1025" s="9">
        <f>IF(AH1025&gt;=BJ1025,0,IFERROR(BJ1025+SUMPRODUCT((AH$4:AH$1569&gt;=BJ$4:BJ$1569)*(AH$4:AH$1569-BJ$4:BJ$1569))/MAX(1,COUNTIF(AH$4:AH$1569,"&lt;"&amp;BJ1025+0.01)),BJ1025))</f>
        <v/>
      </c>
      <c r="BY1025" s="9">
        <f>IF(AI1025&gt;=BK1025,0,IFERROR(BK1025+SUMPRODUCT((AI$4:AI$1569&gt;=BK$4:BK$1569)*(AI$4:AI$1569-BK$4:BK$1569))/MAX(1,COUNTIF(AI$4:AI$1569,"&lt;"&amp;BK1025+0.01)),BK1025))</f>
        <v/>
      </c>
      <c r="BZ1025" s="9">
        <f>IF(AJ1025&gt;=BL1025,0,IFERROR(BL1025+SUMPRODUCT((AJ$4:AJ$1569&gt;=BL$4:BL$1569)*(AJ$4:AJ$1569-BL$4:BL$1569))/MAX(1,COUNTIF(AJ$4:AJ$1569,"&lt;"&amp;BL1025+0.01)),BL1025))</f>
        <v/>
      </c>
      <c r="CA1025" s="9">
        <f>IF(AK1025&gt;=BM1025,0,IFERROR(BM1025+SUMPRODUCT((AK$4:AK$1569&gt;=BM$4:BM$1569)*(AK$4:AK$1569-BM$4:BM$1569))/MAX(1,COUNTIF(AK$4:AK$1569,"&lt;"&amp;BM1025+0.01)),BM1025))</f>
        <v/>
      </c>
      <c r="CB1025" s="9">
        <f>IF(AL1025&gt;=BN1025,0,IFERROR(BN1025+SUMPRODUCT((AL$4:AL$1569&gt;=BN$4:BN$1569)*(AL$4:AL$1569-BN$4:BN$1569))/MAX(1,COUNTIF(AL$4:AL$1569,"&lt;"&amp;BN1025+0.01)),BN1025))</f>
        <v/>
      </c>
      <c r="CC1025" s="5">
        <f>IF(AO1025="🟢","VERDE",IF(AO1025="🟡","AMARELO",IF(AO1025="🟠","VERMELHO",IF(AO1025="🔴","VERMELHO","ROXO"))))</f>
        <v/>
      </c>
      <c r="CD1025" s="5" t="inlineStr">
        <is>
          <t>🏢 REDES</t>
        </is>
      </c>
      <c r="CE1025" s="5" t="inlineStr">
        <is>
          <t>CIA DA SAUDE</t>
        </is>
      </c>
    </row>
    <row r="1026">
      <c r="A1026" s="5" t="inlineStr">
        <is>
          <t>34622757000139</t>
        </is>
      </c>
      <c r="B1026" s="5" t="inlineStr">
        <is>
          <t>NUCLEO FIT PRODUTOS NATURAIS LTDA - ME</t>
        </is>
      </c>
      <c r="C1026" s="5" t="inlineStr">
        <is>
          <t>06 - SEM GRUPO</t>
        </is>
      </c>
      <c r="D1026" s="5" t="inlineStr">
        <is>
          <t>HEMANUELE DITZEL (MANU)</t>
        </is>
      </c>
      <c r="E1026" s="5" t="inlineStr">
        <is>
          <t>SC</t>
        </is>
      </c>
      <c r="F1026" s="5">
        <f>IFERROR(VLOOKUP(C1026,$AS$4:$AT$25,2,FALSE),"")</f>
        <v/>
      </c>
      <c r="G1026" s="6">
        <f>IFERROR(VLOOKUP(C1026,$AS$4:$AX$25,6,FALSE),"")</f>
        <v/>
      </c>
      <c r="H1026" s="5">
        <f>IFERROR(VLOOKUP(C1026,$AS$4:$AY$25,7,FALSE),"")</f>
        <v/>
      </c>
      <c r="I1026" s="5">
        <f>IFERROR(VLOOKUP(C1026,$AS$4:$AZ$25,8,FALSE),"")</f>
        <v/>
      </c>
      <c r="J1026" s="7" t="inlineStr">
        <is>
          <t>.</t>
        </is>
      </c>
      <c r="K1026" s="5" t="inlineStr">
        <is>
          <t>SUL</t>
        </is>
      </c>
      <c r="L1026" s="8" t="n">
        <v>1513.953488372093</v>
      </c>
      <c r="M1026" s="9" t="n">
        <v>118.6046511627907</v>
      </c>
      <c r="N1026" s="9" t="n">
        <v>118.6046511627907</v>
      </c>
      <c r="O1026" s="9" t="n">
        <v>118.6046511627907</v>
      </c>
      <c r="P1026" s="9" t="n">
        <v>125.5813953488372</v>
      </c>
      <c r="Q1026" s="9" t="n">
        <v>125.5813953488372</v>
      </c>
      <c r="R1026" s="9" t="n">
        <v>125.5813953488372</v>
      </c>
      <c r="S1026" s="9" t="n">
        <v>125.5813953488372</v>
      </c>
      <c r="T1026" s="9" t="n">
        <v>125.5813953488372</v>
      </c>
      <c r="U1026" s="9" t="n">
        <v>132.5581395348837</v>
      </c>
      <c r="V1026" s="9" t="n">
        <v>132.5581395348837</v>
      </c>
      <c r="W1026" s="9" t="n">
        <v>132.5581395348837</v>
      </c>
      <c r="X1026" s="9" t="n">
        <v>132.5581395348837</v>
      </c>
      <c r="Y1026" s="7" t="inlineStr">
        <is>
          <t>.</t>
        </is>
      </c>
      <c r="Z1026" s="8">
        <f>SUM(AA1026:AL1026)</f>
        <v/>
      </c>
      <c r="AA1026" s="9" t="n">
        <v>0</v>
      </c>
      <c r="AB1026" s="9" t="n">
        <v>0</v>
      </c>
      <c r="AC1026" s="9" t="n">
        <v>0</v>
      </c>
      <c r="AD1026" s="9" t="n">
        <v>0</v>
      </c>
      <c r="AE1026" s="9" t="n">
        <v>0</v>
      </c>
      <c r="AF1026" s="9" t="n">
        <v>0</v>
      </c>
      <c r="AG1026" s="9" t="n">
        <v>0</v>
      </c>
      <c r="AH1026" s="9" t="n">
        <v>0</v>
      </c>
      <c r="AI1026" s="9" t="n">
        <v>0</v>
      </c>
      <c r="AJ1026" s="9" t="n">
        <v>0</v>
      </c>
      <c r="AK1026" s="9" t="n">
        <v>0</v>
      </c>
      <c r="AL1026" s="9" t="n">
        <v>0</v>
      </c>
      <c r="AM1026" s="7" t="inlineStr">
        <is>
          <t>.</t>
        </is>
      </c>
      <c r="AN1026" s="6">
        <f>IF(L1026=0,0,Z1026/L1026)</f>
        <v/>
      </c>
      <c r="AO1026" s="5">
        <f>IF(AN1026="","",IF(AN1026&gt;=0.9,"🟢",IF(AN1026&gt;=0.7,"🟡",IF(AN1026&gt;=0.5,"🟠","🔴"))))</f>
        <v/>
      </c>
      <c r="AP1026" s="9">
        <f>IF(L1026=0,0,L1026-Z1026)</f>
        <v/>
      </c>
      <c r="AQ1026" s="5">
        <f>IF(Z1026=0,"",RANK(Z1026,Z$4:Z$1569,0))</f>
        <v/>
      </c>
      <c r="AR1026" s="7" t="inlineStr">
        <is>
          <t>.</t>
        </is>
      </c>
      <c r="BA1026" s="7" t="inlineStr">
        <is>
          <t>.</t>
        </is>
      </c>
      <c r="BB1026" s="9">
        <f>SUM(L$4:L$1569)/COUNTA(A$4:A$1569)</f>
        <v/>
      </c>
      <c r="BC1026" s="9">
        <f>SUM(M$4:M$1569)/COUNTA(A$4:A$1569)</f>
        <v/>
      </c>
      <c r="BD1026" s="9">
        <f>SUM(N$4:N$1569)/COUNTA(A$4:A$1569)</f>
        <v/>
      </c>
      <c r="BE1026" s="9">
        <f>SUM(O$4:O$1569)/COUNTA(A$4:A$1569)</f>
        <v/>
      </c>
      <c r="BF1026" s="9">
        <f>SUM(P$4:P$1569)/COUNTA(A$4:A$1569)</f>
        <v/>
      </c>
      <c r="BG1026" s="9">
        <f>SUM(Q$4:Q$1569)/COUNTA(A$4:A$1569)</f>
        <v/>
      </c>
      <c r="BH1026" s="9">
        <f>SUM(R$4:R$1569)/COUNTA(A$4:A$1569)</f>
        <v/>
      </c>
      <c r="BI1026" s="9">
        <f>SUM(S$4:S$1569)/COUNTA(A$4:A$1569)</f>
        <v/>
      </c>
      <c r="BJ1026" s="9">
        <f>SUM(T$4:T$1569)/COUNTA(A$4:A$1569)</f>
        <v/>
      </c>
      <c r="BK1026" s="9">
        <f>SUM(U$4:U$1569)/COUNTA(A$4:A$1569)</f>
        <v/>
      </c>
      <c r="BL1026" s="9">
        <f>SUM(V$4:V$1569)/COUNTA(A$4:A$1569)</f>
        <v/>
      </c>
      <c r="BM1026" s="9">
        <f>SUM(W$4:W$1569)/COUNTA(A$4:A$1569)</f>
        <v/>
      </c>
      <c r="BN1026" s="9">
        <f>SUM(X$4:X$1569)/COUNTA(A$4:A$1569)</f>
        <v/>
      </c>
      <c r="BO1026" s="7" t="inlineStr">
        <is>
          <t>.</t>
        </is>
      </c>
      <c r="BP1026" s="9">
        <f>IF(Z1026&gt;=BB1026,0,IFERROR(BB1026+(SUMPRODUCT((Z$4:Z$1569&gt;=BB$4:BB$1569)*(Z$4:Z$1569-BB$4:BB$1569))/MAX(1,COUNTIF(Z$4:Z$1569,"&lt;"&amp;BB1026+0.01))),BB1026))</f>
        <v/>
      </c>
      <c r="BQ1026" s="9">
        <f>IF(AA1026&gt;=BC1026,0,IFERROR(BC1026+SUMPRODUCT((AA$4:AA$1569&gt;=BC$4:BC$1569)*(AA$4:AA$1569-BC$4:BC$1569))/MAX(1,COUNTIF(AA$4:AA$1569,"&lt;"&amp;BC1026+0.01)),BC1026))</f>
        <v/>
      </c>
      <c r="BR1026" s="9">
        <f>IF(AB1026&gt;=BD1026,0,IFERROR(BD1026+SUMPRODUCT((AB$4:AB$1569&gt;=BD$4:BD$1569)*(AB$4:AB$1569-BD$4:BD$1569))/MAX(1,COUNTIF(AB$4:AB$1569,"&lt;"&amp;BD1026+0.01)),BD1026))</f>
        <v/>
      </c>
      <c r="BS1026" s="9">
        <f>IF(AC1026&gt;=BE1026,0,IFERROR(BE1026+SUMPRODUCT((AC$4:AC$1569&gt;=BE$4:BE$1569)*(AC$4:AC$1569-BE$4:BE$1569))/MAX(1,COUNTIF(AC$4:AC$1569,"&lt;"&amp;BE1026+0.01)),BE1026))</f>
        <v/>
      </c>
      <c r="BT1026" s="9">
        <f>IF(AD1026&gt;=BF1026,0,IFERROR(BF1026+SUMPRODUCT((AD$4:AD$1569&gt;=BF$4:BF$1569)*(AD$4:AD$1569-BF$4:BF$1569))/MAX(1,COUNTIF(AD$4:AD$1569,"&lt;"&amp;BF1026+0.01)),BF1026))</f>
        <v/>
      </c>
      <c r="BU1026" s="9">
        <f>IF(AE1026&gt;=BG1026,0,IFERROR(BG1026+SUMPRODUCT((AE$4:AE$1569&gt;=BG$4:BG$1569)*(AE$4:AE$1569-BG$4:BG$1569))/MAX(1,COUNTIF(AE$4:AE$1569,"&lt;"&amp;BG1026+0.01)),BG1026))</f>
        <v/>
      </c>
      <c r="BV1026" s="9">
        <f>IF(AF1026&gt;=BH1026,0,IFERROR(BH1026+SUMPRODUCT((AF$4:AF$1569&gt;=BH$4:BH$1569)*(AF$4:AF$1569-BH$4:BH$1569))/MAX(1,COUNTIF(AF$4:AF$1569,"&lt;"&amp;BH1026+0.01)),BH1026))</f>
        <v/>
      </c>
      <c r="BW1026" s="9">
        <f>IF(AG1026&gt;=BI1026,0,IFERROR(BI1026+SUMPRODUCT((AG$4:AG$1569&gt;=BI$4:BI$1569)*(AG$4:AG$1569-BI$4:BI$1569))/MAX(1,COUNTIF(AG$4:AG$1569,"&lt;"&amp;BI1026+0.01)),BI1026))</f>
        <v/>
      </c>
      <c r="BX1026" s="9">
        <f>IF(AH1026&gt;=BJ1026,0,IFERROR(BJ1026+SUMPRODUCT((AH$4:AH$1569&gt;=BJ$4:BJ$1569)*(AH$4:AH$1569-BJ$4:BJ$1569))/MAX(1,COUNTIF(AH$4:AH$1569,"&lt;"&amp;BJ1026+0.01)),BJ1026))</f>
        <v/>
      </c>
      <c r="BY1026" s="9">
        <f>IF(AI1026&gt;=BK1026,0,IFERROR(BK1026+SUMPRODUCT((AI$4:AI$1569&gt;=BK$4:BK$1569)*(AI$4:AI$1569-BK$4:BK$1569))/MAX(1,COUNTIF(AI$4:AI$1569,"&lt;"&amp;BK1026+0.01)),BK1026))</f>
        <v/>
      </c>
      <c r="BZ1026" s="9">
        <f>IF(AJ1026&gt;=BL1026,0,IFERROR(BL1026+SUMPRODUCT((AJ$4:AJ$1569&gt;=BL$4:BL$1569)*(AJ$4:AJ$1569-BL$4:BL$1569))/MAX(1,COUNTIF(AJ$4:AJ$1569,"&lt;"&amp;BL1026+0.01)),BL1026))</f>
        <v/>
      </c>
      <c r="CA1026" s="9">
        <f>IF(AK1026&gt;=BM1026,0,IFERROR(BM1026+SUMPRODUCT((AK$4:AK$1569&gt;=BM$4:BM$1569)*(AK$4:AK$1569-BM$4:BM$1569))/MAX(1,COUNTIF(AK$4:AK$1569,"&lt;"&amp;BM1026+0.01)),BM1026))</f>
        <v/>
      </c>
      <c r="CB1026" s="9">
        <f>IF(AL1026&gt;=BN1026,0,IFERROR(BN1026+SUMPRODUCT((AL$4:AL$1569&gt;=BN$4:BN$1569)*(AL$4:AL$1569-BN$4:BN$1569))/MAX(1,COUNTIF(AL$4:AL$1569,"&lt;"&amp;BN1026+0.01)),BN1026))</f>
        <v/>
      </c>
      <c r="CC1026" s="5">
        <f>IF(AO1026="🟢","VERDE",IF(AO1026="🟡","AMARELO",IF(AO1026="🟠","VERMELHO",IF(AO1026="🔴","VERMELHO","ROXO"))))</f>
        <v/>
      </c>
      <c r="CD1026" s="5" t="inlineStr">
        <is>
          <t>🌎 REGIÕES</t>
        </is>
      </c>
      <c r="CE1026" s="5" t="inlineStr">
        <is>
          <t>SEM REDE</t>
        </is>
      </c>
    </row>
    <row r="1027">
      <c r="A1027" s="5" t="inlineStr">
        <is>
          <t>34629791000135</t>
        </is>
      </c>
      <c r="B1027" s="5" t="inlineStr">
        <is>
          <t>ALMEIDA BANDEIRA COMERCIO DE PRODUTOS NA</t>
        </is>
      </c>
      <c r="C1027" s="5" t="inlineStr">
        <is>
          <t>06 - SEM GRUPO</t>
        </is>
      </c>
      <c r="D1027" s="5" t="inlineStr">
        <is>
          <t>LARISSA PADILHA</t>
        </is>
      </c>
      <c r="E1027" s="5" t="inlineStr">
        <is>
          <t>AL</t>
        </is>
      </c>
      <c r="F1027" s="5">
        <f>IFERROR(VLOOKUP(C1027,$AS$4:$AT$25,2,FALSE),"")</f>
        <v/>
      </c>
      <c r="G1027" s="6">
        <f>IFERROR(VLOOKUP(C1027,$AS$4:$AX$25,6,FALSE),"")</f>
        <v/>
      </c>
      <c r="H1027" s="5">
        <f>IFERROR(VLOOKUP(C1027,$AS$4:$AY$25,7,FALSE),"")</f>
        <v/>
      </c>
      <c r="I1027" s="5">
        <f>IFERROR(VLOOKUP(C1027,$AS$4:$AZ$25,8,FALSE),"")</f>
        <v/>
      </c>
      <c r="J1027" s="7" t="inlineStr">
        <is>
          <t>.</t>
        </is>
      </c>
      <c r="K1027" s="5" t="inlineStr">
        <is>
          <t>NORDESTE (SEM MA)</t>
        </is>
      </c>
      <c r="L1027" s="8" t="n">
        <v>1600</v>
      </c>
      <c r="M1027" s="9" t="n">
        <v>133.3333333333333</v>
      </c>
      <c r="N1027" s="9" t="n">
        <v>133.3333333333333</v>
      </c>
      <c r="O1027" s="9" t="n">
        <v>133.3333333333333</v>
      </c>
      <c r="P1027" s="9" t="n">
        <v>133.3333333333333</v>
      </c>
      <c r="Q1027" s="9" t="n">
        <v>133.3333333333333</v>
      </c>
      <c r="R1027" s="9" t="n">
        <v>133.3333333333333</v>
      </c>
      <c r="S1027" s="9" t="n">
        <v>133.3333333333333</v>
      </c>
      <c r="T1027" s="9" t="n">
        <v>133.3333333333333</v>
      </c>
      <c r="U1027" s="9" t="n">
        <v>133.3333333333333</v>
      </c>
      <c r="V1027" s="9" t="n">
        <v>133.3333333333333</v>
      </c>
      <c r="W1027" s="9" t="n">
        <v>133.3333333333333</v>
      </c>
      <c r="X1027" s="9" t="n">
        <v>133.3333333333333</v>
      </c>
      <c r="Y1027" s="7" t="inlineStr">
        <is>
          <t>.</t>
        </is>
      </c>
      <c r="Z1027" s="8">
        <f>SUM(AA1027:AL1027)</f>
        <v/>
      </c>
      <c r="AA1027" s="9" t="n">
        <v>0</v>
      </c>
      <c r="AB1027" s="9" t="n">
        <v>0</v>
      </c>
      <c r="AC1027" s="9" t="n">
        <v>0</v>
      </c>
      <c r="AD1027" s="9" t="n">
        <v>0</v>
      </c>
      <c r="AE1027" s="9" t="n">
        <v>0</v>
      </c>
      <c r="AF1027" s="9" t="n">
        <v>0</v>
      </c>
      <c r="AG1027" s="9" t="n">
        <v>0</v>
      </c>
      <c r="AH1027" s="9" t="n">
        <v>0</v>
      </c>
      <c r="AI1027" s="9" t="n">
        <v>0</v>
      </c>
      <c r="AJ1027" s="9" t="n">
        <v>0</v>
      </c>
      <c r="AK1027" s="9" t="n">
        <v>0</v>
      </c>
      <c r="AL1027" s="9" t="n">
        <v>0</v>
      </c>
      <c r="AM1027" s="7" t="inlineStr">
        <is>
          <t>.</t>
        </is>
      </c>
      <c r="AN1027" s="6">
        <f>IF(L1027=0,0,Z1027/L1027)</f>
        <v/>
      </c>
      <c r="AO1027" s="5">
        <f>IF(AN1027="","",IF(AN1027&gt;=0.9,"🟢",IF(AN1027&gt;=0.7,"🟡",IF(AN1027&gt;=0.5,"🟠","🔴"))))</f>
        <v/>
      </c>
      <c r="AP1027" s="9">
        <f>IF(L1027=0,0,L1027-Z1027)</f>
        <v/>
      </c>
      <c r="AQ1027" s="5">
        <f>IF(Z1027=0,"",RANK(Z1027,Z$4:Z$1569,0))</f>
        <v/>
      </c>
      <c r="AR1027" s="7" t="inlineStr">
        <is>
          <t>.</t>
        </is>
      </c>
      <c r="BA1027" s="7" t="inlineStr">
        <is>
          <t>.</t>
        </is>
      </c>
      <c r="BB1027" s="9">
        <f>SUM(L$4:L$1569)/COUNTA(A$4:A$1569)</f>
        <v/>
      </c>
      <c r="BC1027" s="9">
        <f>SUM(M$4:M$1569)/COUNTA(A$4:A$1569)</f>
        <v/>
      </c>
      <c r="BD1027" s="9">
        <f>SUM(N$4:N$1569)/COUNTA(A$4:A$1569)</f>
        <v/>
      </c>
      <c r="BE1027" s="9">
        <f>SUM(O$4:O$1569)/COUNTA(A$4:A$1569)</f>
        <v/>
      </c>
      <c r="BF1027" s="9">
        <f>SUM(P$4:P$1569)/COUNTA(A$4:A$1569)</f>
        <v/>
      </c>
      <c r="BG1027" s="9">
        <f>SUM(Q$4:Q$1569)/COUNTA(A$4:A$1569)</f>
        <v/>
      </c>
      <c r="BH1027" s="9">
        <f>SUM(R$4:R$1569)/COUNTA(A$4:A$1569)</f>
        <v/>
      </c>
      <c r="BI1027" s="9">
        <f>SUM(S$4:S$1569)/COUNTA(A$4:A$1569)</f>
        <v/>
      </c>
      <c r="BJ1027" s="9">
        <f>SUM(T$4:T$1569)/COUNTA(A$4:A$1569)</f>
        <v/>
      </c>
      <c r="BK1027" s="9">
        <f>SUM(U$4:U$1569)/COUNTA(A$4:A$1569)</f>
        <v/>
      </c>
      <c r="BL1027" s="9">
        <f>SUM(V$4:V$1569)/COUNTA(A$4:A$1569)</f>
        <v/>
      </c>
      <c r="BM1027" s="9">
        <f>SUM(W$4:W$1569)/COUNTA(A$4:A$1569)</f>
        <v/>
      </c>
      <c r="BN1027" s="9">
        <f>SUM(X$4:X$1569)/COUNTA(A$4:A$1569)</f>
        <v/>
      </c>
      <c r="BO1027" s="7" t="inlineStr">
        <is>
          <t>.</t>
        </is>
      </c>
      <c r="BP1027" s="9">
        <f>IF(Z1027&gt;=BB1027,0,IFERROR(BB1027+(SUMPRODUCT((Z$4:Z$1569&gt;=BB$4:BB$1569)*(Z$4:Z$1569-BB$4:BB$1569))/MAX(1,COUNTIF(Z$4:Z$1569,"&lt;"&amp;BB1027+0.01))),BB1027))</f>
        <v/>
      </c>
      <c r="BQ1027" s="9">
        <f>IF(AA1027&gt;=BC1027,0,IFERROR(BC1027+SUMPRODUCT((AA$4:AA$1569&gt;=BC$4:BC$1569)*(AA$4:AA$1569-BC$4:BC$1569))/MAX(1,COUNTIF(AA$4:AA$1569,"&lt;"&amp;BC1027+0.01)),BC1027))</f>
        <v/>
      </c>
      <c r="BR1027" s="9">
        <f>IF(AB1027&gt;=BD1027,0,IFERROR(BD1027+SUMPRODUCT((AB$4:AB$1569&gt;=BD$4:BD$1569)*(AB$4:AB$1569-BD$4:BD$1569))/MAX(1,COUNTIF(AB$4:AB$1569,"&lt;"&amp;BD1027+0.01)),BD1027))</f>
        <v/>
      </c>
      <c r="BS1027" s="9">
        <f>IF(AC1027&gt;=BE1027,0,IFERROR(BE1027+SUMPRODUCT((AC$4:AC$1569&gt;=BE$4:BE$1569)*(AC$4:AC$1569-BE$4:BE$1569))/MAX(1,COUNTIF(AC$4:AC$1569,"&lt;"&amp;BE1027+0.01)),BE1027))</f>
        <v/>
      </c>
      <c r="BT1027" s="9">
        <f>IF(AD1027&gt;=BF1027,0,IFERROR(BF1027+SUMPRODUCT((AD$4:AD$1569&gt;=BF$4:BF$1569)*(AD$4:AD$1569-BF$4:BF$1569))/MAX(1,COUNTIF(AD$4:AD$1569,"&lt;"&amp;BF1027+0.01)),BF1027))</f>
        <v/>
      </c>
      <c r="BU1027" s="9">
        <f>IF(AE1027&gt;=BG1027,0,IFERROR(BG1027+SUMPRODUCT((AE$4:AE$1569&gt;=BG$4:BG$1569)*(AE$4:AE$1569-BG$4:BG$1569))/MAX(1,COUNTIF(AE$4:AE$1569,"&lt;"&amp;BG1027+0.01)),BG1027))</f>
        <v/>
      </c>
      <c r="BV1027" s="9">
        <f>IF(AF1027&gt;=BH1027,0,IFERROR(BH1027+SUMPRODUCT((AF$4:AF$1569&gt;=BH$4:BH$1569)*(AF$4:AF$1569-BH$4:BH$1569))/MAX(1,COUNTIF(AF$4:AF$1569,"&lt;"&amp;BH1027+0.01)),BH1027))</f>
        <v/>
      </c>
      <c r="BW1027" s="9">
        <f>IF(AG1027&gt;=BI1027,0,IFERROR(BI1027+SUMPRODUCT((AG$4:AG$1569&gt;=BI$4:BI$1569)*(AG$4:AG$1569-BI$4:BI$1569))/MAX(1,COUNTIF(AG$4:AG$1569,"&lt;"&amp;BI1027+0.01)),BI1027))</f>
        <v/>
      </c>
      <c r="BX1027" s="9">
        <f>IF(AH1027&gt;=BJ1027,0,IFERROR(BJ1027+SUMPRODUCT((AH$4:AH$1569&gt;=BJ$4:BJ$1569)*(AH$4:AH$1569-BJ$4:BJ$1569))/MAX(1,COUNTIF(AH$4:AH$1569,"&lt;"&amp;BJ1027+0.01)),BJ1027))</f>
        <v/>
      </c>
      <c r="BY1027" s="9">
        <f>IF(AI1027&gt;=BK1027,0,IFERROR(BK1027+SUMPRODUCT((AI$4:AI$1569&gt;=BK$4:BK$1569)*(AI$4:AI$1569-BK$4:BK$1569))/MAX(1,COUNTIF(AI$4:AI$1569,"&lt;"&amp;BK1027+0.01)),BK1027))</f>
        <v/>
      </c>
      <c r="BZ1027" s="9">
        <f>IF(AJ1027&gt;=BL1027,0,IFERROR(BL1027+SUMPRODUCT((AJ$4:AJ$1569&gt;=BL$4:BL$1569)*(AJ$4:AJ$1569-BL$4:BL$1569))/MAX(1,COUNTIF(AJ$4:AJ$1569,"&lt;"&amp;BL1027+0.01)),BL1027))</f>
        <v/>
      </c>
      <c r="CA1027" s="9">
        <f>IF(AK1027&gt;=BM1027,0,IFERROR(BM1027+SUMPRODUCT((AK$4:AK$1569&gt;=BM$4:BM$1569)*(AK$4:AK$1569-BM$4:BM$1569))/MAX(1,COUNTIF(AK$4:AK$1569,"&lt;"&amp;BM1027+0.01)),BM1027))</f>
        <v/>
      </c>
      <c r="CB1027" s="9">
        <f>IF(AL1027&gt;=BN1027,0,IFERROR(BN1027+SUMPRODUCT((AL$4:AL$1569&gt;=BN$4:BN$1569)*(AL$4:AL$1569-BN$4:BN$1569))/MAX(1,COUNTIF(AL$4:AL$1569,"&lt;"&amp;BN1027+0.01)),BN1027))</f>
        <v/>
      </c>
      <c r="CC1027" s="5">
        <f>IF(AO1027="🟢","VERDE",IF(AO1027="🟡","AMARELO",IF(AO1027="🟠","VERMELHO",IF(AO1027="🔴","VERMELHO","ROXO"))))</f>
        <v/>
      </c>
      <c r="CD1027" s="5" t="inlineStr">
        <is>
          <t>🌎 REGIÕES</t>
        </is>
      </c>
      <c r="CE1027" s="5" t="inlineStr">
        <is>
          <t>SEM REDE</t>
        </is>
      </c>
    </row>
    <row r="1028">
      <c r="A1028" s="5" t="inlineStr">
        <is>
          <t>34634235000157</t>
        </is>
      </c>
      <c r="B1028" s="5" t="inlineStr">
        <is>
          <t>AGILIZA ALIMENTOS LTDA - ME</t>
        </is>
      </c>
      <c r="C1028" s="5" t="inlineStr">
        <is>
          <t>06 - SEM GRUPO</t>
        </is>
      </c>
      <c r="D1028" s="5" t="inlineStr">
        <is>
          <t>HEMANUELE DITZEL (MANU)</t>
        </is>
      </c>
      <c r="E1028" s="5" t="inlineStr">
        <is>
          <t>PR</t>
        </is>
      </c>
      <c r="F1028" s="5">
        <f>IFERROR(VLOOKUP(C1028,$AS$4:$AT$25,2,FALSE),"")</f>
        <v/>
      </c>
      <c r="G1028" s="6">
        <f>IFERROR(VLOOKUP(C1028,$AS$4:$AX$25,6,FALSE),"")</f>
        <v/>
      </c>
      <c r="H1028" s="5">
        <f>IFERROR(VLOOKUP(C1028,$AS$4:$AY$25,7,FALSE),"")</f>
        <v/>
      </c>
      <c r="I1028" s="5">
        <f>IFERROR(VLOOKUP(C1028,$AS$4:$AZ$25,8,FALSE),"")</f>
        <v/>
      </c>
      <c r="J1028" s="7" t="inlineStr">
        <is>
          <t>.</t>
        </is>
      </c>
      <c r="K1028" s="5" t="inlineStr">
        <is>
          <t>SUL</t>
        </is>
      </c>
      <c r="L1028" s="8" t="n">
        <v>1613.793103448276</v>
      </c>
      <c r="M1028" s="9" t="n">
        <v>124.1379310344828</v>
      </c>
      <c r="N1028" s="9" t="n">
        <v>124.1379310344828</v>
      </c>
      <c r="O1028" s="9" t="n">
        <v>129.3103448275862</v>
      </c>
      <c r="P1028" s="9" t="n">
        <v>129.3103448275862</v>
      </c>
      <c r="Q1028" s="9" t="n">
        <v>129.3103448275862</v>
      </c>
      <c r="R1028" s="9" t="n">
        <v>134.4827586206897</v>
      </c>
      <c r="S1028" s="9" t="n">
        <v>134.4827586206897</v>
      </c>
      <c r="T1028" s="9" t="n">
        <v>139.6551724137931</v>
      </c>
      <c r="U1028" s="9" t="n">
        <v>139.6551724137931</v>
      </c>
      <c r="V1028" s="9" t="n">
        <v>139.6551724137931</v>
      </c>
      <c r="W1028" s="9" t="n">
        <v>144.8275862068965</v>
      </c>
      <c r="X1028" s="9" t="n">
        <v>144.8275862068965</v>
      </c>
      <c r="Y1028" s="7" t="inlineStr">
        <is>
          <t>.</t>
        </is>
      </c>
      <c r="Z1028" s="8">
        <f>SUM(AA1028:AL1028)</f>
        <v/>
      </c>
      <c r="AA1028" s="9" t="n">
        <v>0</v>
      </c>
      <c r="AB1028" s="9" t="n">
        <v>0</v>
      </c>
      <c r="AC1028" s="9" t="n">
        <v>0</v>
      </c>
      <c r="AD1028" s="9" t="n">
        <v>0</v>
      </c>
      <c r="AE1028" s="9" t="n">
        <v>0</v>
      </c>
      <c r="AF1028" s="9" t="n">
        <v>0</v>
      </c>
      <c r="AG1028" s="9" t="n">
        <v>0</v>
      </c>
      <c r="AH1028" s="9" t="n">
        <v>0</v>
      </c>
      <c r="AI1028" s="9" t="n">
        <v>0</v>
      </c>
      <c r="AJ1028" s="9" t="n">
        <v>0</v>
      </c>
      <c r="AK1028" s="9" t="n">
        <v>0</v>
      </c>
      <c r="AL1028" s="9" t="n">
        <v>0</v>
      </c>
      <c r="AM1028" s="7" t="inlineStr">
        <is>
          <t>.</t>
        </is>
      </c>
      <c r="AN1028" s="6">
        <f>IF(L1028=0,0,Z1028/L1028)</f>
        <v/>
      </c>
      <c r="AO1028" s="5">
        <f>IF(AN1028="","",IF(AN1028&gt;=0.9,"🟢",IF(AN1028&gt;=0.7,"🟡",IF(AN1028&gt;=0.5,"🟠","🔴"))))</f>
        <v/>
      </c>
      <c r="AP1028" s="9">
        <f>IF(L1028=0,0,L1028-Z1028)</f>
        <v/>
      </c>
      <c r="AQ1028" s="5">
        <f>IF(Z1028=0,"",RANK(Z1028,Z$4:Z$1569,0))</f>
        <v/>
      </c>
      <c r="AR1028" s="7" t="inlineStr">
        <is>
          <t>.</t>
        </is>
      </c>
      <c r="BA1028" s="7" t="inlineStr">
        <is>
          <t>.</t>
        </is>
      </c>
      <c r="BB1028" s="9">
        <f>SUM(L$4:L$1569)/COUNTA(A$4:A$1569)</f>
        <v/>
      </c>
      <c r="BC1028" s="9">
        <f>SUM(M$4:M$1569)/COUNTA(A$4:A$1569)</f>
        <v/>
      </c>
      <c r="BD1028" s="9">
        <f>SUM(N$4:N$1569)/COUNTA(A$4:A$1569)</f>
        <v/>
      </c>
      <c r="BE1028" s="9">
        <f>SUM(O$4:O$1569)/COUNTA(A$4:A$1569)</f>
        <v/>
      </c>
      <c r="BF1028" s="9">
        <f>SUM(P$4:P$1569)/COUNTA(A$4:A$1569)</f>
        <v/>
      </c>
      <c r="BG1028" s="9">
        <f>SUM(Q$4:Q$1569)/COUNTA(A$4:A$1569)</f>
        <v/>
      </c>
      <c r="BH1028" s="9">
        <f>SUM(R$4:R$1569)/COUNTA(A$4:A$1569)</f>
        <v/>
      </c>
      <c r="BI1028" s="9">
        <f>SUM(S$4:S$1569)/COUNTA(A$4:A$1569)</f>
        <v/>
      </c>
      <c r="BJ1028" s="9">
        <f>SUM(T$4:T$1569)/COUNTA(A$4:A$1569)</f>
        <v/>
      </c>
      <c r="BK1028" s="9">
        <f>SUM(U$4:U$1569)/COUNTA(A$4:A$1569)</f>
        <v/>
      </c>
      <c r="BL1028" s="9">
        <f>SUM(V$4:V$1569)/COUNTA(A$4:A$1569)</f>
        <v/>
      </c>
      <c r="BM1028" s="9">
        <f>SUM(W$4:W$1569)/COUNTA(A$4:A$1569)</f>
        <v/>
      </c>
      <c r="BN1028" s="9">
        <f>SUM(X$4:X$1569)/COUNTA(A$4:A$1569)</f>
        <v/>
      </c>
      <c r="BO1028" s="7" t="inlineStr">
        <is>
          <t>.</t>
        </is>
      </c>
      <c r="BP1028" s="9">
        <f>IF(Z1028&gt;=BB1028,0,IFERROR(BB1028+(SUMPRODUCT((Z$4:Z$1569&gt;=BB$4:BB$1569)*(Z$4:Z$1569-BB$4:BB$1569))/MAX(1,COUNTIF(Z$4:Z$1569,"&lt;"&amp;BB1028+0.01))),BB1028))</f>
        <v/>
      </c>
      <c r="BQ1028" s="9">
        <f>IF(AA1028&gt;=BC1028,0,IFERROR(BC1028+SUMPRODUCT((AA$4:AA$1569&gt;=BC$4:BC$1569)*(AA$4:AA$1569-BC$4:BC$1569))/MAX(1,COUNTIF(AA$4:AA$1569,"&lt;"&amp;BC1028+0.01)),BC1028))</f>
        <v/>
      </c>
      <c r="BR1028" s="9">
        <f>IF(AB1028&gt;=BD1028,0,IFERROR(BD1028+SUMPRODUCT((AB$4:AB$1569&gt;=BD$4:BD$1569)*(AB$4:AB$1569-BD$4:BD$1569))/MAX(1,COUNTIF(AB$4:AB$1569,"&lt;"&amp;BD1028+0.01)),BD1028))</f>
        <v/>
      </c>
      <c r="BS1028" s="9">
        <f>IF(AC1028&gt;=BE1028,0,IFERROR(BE1028+SUMPRODUCT((AC$4:AC$1569&gt;=BE$4:BE$1569)*(AC$4:AC$1569-BE$4:BE$1569))/MAX(1,COUNTIF(AC$4:AC$1569,"&lt;"&amp;BE1028+0.01)),BE1028))</f>
        <v/>
      </c>
      <c r="BT1028" s="9">
        <f>IF(AD1028&gt;=BF1028,0,IFERROR(BF1028+SUMPRODUCT((AD$4:AD$1569&gt;=BF$4:BF$1569)*(AD$4:AD$1569-BF$4:BF$1569))/MAX(1,COUNTIF(AD$4:AD$1569,"&lt;"&amp;BF1028+0.01)),BF1028))</f>
        <v/>
      </c>
      <c r="BU1028" s="9">
        <f>IF(AE1028&gt;=BG1028,0,IFERROR(BG1028+SUMPRODUCT((AE$4:AE$1569&gt;=BG$4:BG$1569)*(AE$4:AE$1569-BG$4:BG$1569))/MAX(1,COUNTIF(AE$4:AE$1569,"&lt;"&amp;BG1028+0.01)),BG1028))</f>
        <v/>
      </c>
      <c r="BV1028" s="9">
        <f>IF(AF1028&gt;=BH1028,0,IFERROR(BH1028+SUMPRODUCT((AF$4:AF$1569&gt;=BH$4:BH$1569)*(AF$4:AF$1569-BH$4:BH$1569))/MAX(1,COUNTIF(AF$4:AF$1569,"&lt;"&amp;BH1028+0.01)),BH1028))</f>
        <v/>
      </c>
      <c r="BW1028" s="9">
        <f>IF(AG1028&gt;=BI1028,0,IFERROR(BI1028+SUMPRODUCT((AG$4:AG$1569&gt;=BI$4:BI$1569)*(AG$4:AG$1569-BI$4:BI$1569))/MAX(1,COUNTIF(AG$4:AG$1569,"&lt;"&amp;BI1028+0.01)),BI1028))</f>
        <v/>
      </c>
      <c r="BX1028" s="9">
        <f>IF(AH1028&gt;=BJ1028,0,IFERROR(BJ1028+SUMPRODUCT((AH$4:AH$1569&gt;=BJ$4:BJ$1569)*(AH$4:AH$1569-BJ$4:BJ$1569))/MAX(1,COUNTIF(AH$4:AH$1569,"&lt;"&amp;BJ1028+0.01)),BJ1028))</f>
        <v/>
      </c>
      <c r="BY1028" s="9">
        <f>IF(AI1028&gt;=BK1028,0,IFERROR(BK1028+SUMPRODUCT((AI$4:AI$1569&gt;=BK$4:BK$1569)*(AI$4:AI$1569-BK$4:BK$1569))/MAX(1,COUNTIF(AI$4:AI$1569,"&lt;"&amp;BK1028+0.01)),BK1028))</f>
        <v/>
      </c>
      <c r="BZ1028" s="9">
        <f>IF(AJ1028&gt;=BL1028,0,IFERROR(BL1028+SUMPRODUCT((AJ$4:AJ$1569&gt;=BL$4:BL$1569)*(AJ$4:AJ$1569-BL$4:BL$1569))/MAX(1,COUNTIF(AJ$4:AJ$1569,"&lt;"&amp;BL1028+0.01)),BL1028))</f>
        <v/>
      </c>
      <c r="CA1028" s="9">
        <f>IF(AK1028&gt;=BM1028,0,IFERROR(BM1028+SUMPRODUCT((AK$4:AK$1569&gt;=BM$4:BM$1569)*(AK$4:AK$1569-BM$4:BM$1569))/MAX(1,COUNTIF(AK$4:AK$1569,"&lt;"&amp;BM1028+0.01)),BM1028))</f>
        <v/>
      </c>
      <c r="CB1028" s="9">
        <f>IF(AL1028&gt;=BN1028,0,IFERROR(BN1028+SUMPRODUCT((AL$4:AL$1569&gt;=BN$4:BN$1569)*(AL$4:AL$1569-BN$4:BN$1569))/MAX(1,COUNTIF(AL$4:AL$1569,"&lt;"&amp;BN1028+0.01)),BN1028))</f>
        <v/>
      </c>
      <c r="CC1028" s="5">
        <f>IF(AO1028="🟢","VERDE",IF(AO1028="🟡","AMARELO",IF(AO1028="🟠","VERMELHO",IF(AO1028="🔴","VERMELHO","ROXO"))))</f>
        <v/>
      </c>
      <c r="CD1028" s="5" t="inlineStr">
        <is>
          <t>🌎 REGIÕES</t>
        </is>
      </c>
      <c r="CE1028" s="5" t="inlineStr">
        <is>
          <t>SEM REDE</t>
        </is>
      </c>
    </row>
    <row r="1029">
      <c r="A1029" s="5" t="inlineStr">
        <is>
          <t>34643216000197</t>
        </is>
      </c>
      <c r="B1029" s="5" t="inlineStr">
        <is>
          <t>NUTRICOLLA COMERCIO DE PRODUTOS NATURAIS</t>
        </is>
      </c>
      <c r="C1029" s="5" t="inlineStr">
        <is>
          <t>06 - SEM GRUPO</t>
        </is>
      </c>
      <c r="D1029" s="5" t="inlineStr">
        <is>
          <t>HEMANUELE DITZEL (MANU)</t>
        </is>
      </c>
      <c r="E1029" s="5" t="inlineStr">
        <is>
          <t>SC</t>
        </is>
      </c>
      <c r="F1029" s="5">
        <f>IFERROR(VLOOKUP(C1029,$AS$4:$AT$25,2,FALSE),"")</f>
        <v/>
      </c>
      <c r="G1029" s="6">
        <f>IFERROR(VLOOKUP(C1029,$AS$4:$AX$25,6,FALSE),"")</f>
        <v/>
      </c>
      <c r="H1029" s="5">
        <f>IFERROR(VLOOKUP(C1029,$AS$4:$AY$25,7,FALSE),"")</f>
        <v/>
      </c>
      <c r="I1029" s="5">
        <f>IFERROR(VLOOKUP(C1029,$AS$4:$AZ$25,8,FALSE),"")</f>
        <v/>
      </c>
      <c r="J1029" s="7" t="inlineStr">
        <is>
          <t>.</t>
        </is>
      </c>
      <c r="K1029" s="5" t="inlineStr">
        <is>
          <t>SUL</t>
        </is>
      </c>
      <c r="L1029" s="8" t="n">
        <v>1513.953488372093</v>
      </c>
      <c r="M1029" s="9" t="n">
        <v>118.6046511627907</v>
      </c>
      <c r="N1029" s="9" t="n">
        <v>118.6046511627907</v>
      </c>
      <c r="O1029" s="9" t="n">
        <v>118.6046511627907</v>
      </c>
      <c r="P1029" s="9" t="n">
        <v>125.5813953488372</v>
      </c>
      <c r="Q1029" s="9" t="n">
        <v>125.5813953488372</v>
      </c>
      <c r="R1029" s="9" t="n">
        <v>125.5813953488372</v>
      </c>
      <c r="S1029" s="9" t="n">
        <v>125.5813953488372</v>
      </c>
      <c r="T1029" s="9" t="n">
        <v>125.5813953488372</v>
      </c>
      <c r="U1029" s="9" t="n">
        <v>132.5581395348837</v>
      </c>
      <c r="V1029" s="9" t="n">
        <v>132.5581395348837</v>
      </c>
      <c r="W1029" s="9" t="n">
        <v>132.5581395348837</v>
      </c>
      <c r="X1029" s="9" t="n">
        <v>132.5581395348837</v>
      </c>
      <c r="Y1029" s="7" t="inlineStr">
        <is>
          <t>.</t>
        </is>
      </c>
      <c r="Z1029" s="8">
        <f>SUM(AA1029:AL1029)</f>
        <v/>
      </c>
      <c r="AA1029" s="9" t="n">
        <v>0</v>
      </c>
      <c r="AB1029" s="9" t="n">
        <v>0</v>
      </c>
      <c r="AC1029" s="9" t="n">
        <v>0</v>
      </c>
      <c r="AD1029" s="9" t="n">
        <v>0</v>
      </c>
      <c r="AE1029" s="9" t="n">
        <v>0</v>
      </c>
      <c r="AF1029" s="9" t="n">
        <v>0</v>
      </c>
      <c r="AG1029" s="9" t="n">
        <v>0</v>
      </c>
      <c r="AH1029" s="9" t="n">
        <v>0</v>
      </c>
      <c r="AI1029" s="9" t="n">
        <v>0</v>
      </c>
      <c r="AJ1029" s="9" t="n">
        <v>0</v>
      </c>
      <c r="AK1029" s="9" t="n">
        <v>0</v>
      </c>
      <c r="AL1029" s="9" t="n">
        <v>0</v>
      </c>
      <c r="AM1029" s="7" t="inlineStr">
        <is>
          <t>.</t>
        </is>
      </c>
      <c r="AN1029" s="6">
        <f>IF(L1029=0,0,Z1029/L1029)</f>
        <v/>
      </c>
      <c r="AO1029" s="5">
        <f>IF(AN1029="","",IF(AN1029&gt;=0.9,"🟢",IF(AN1029&gt;=0.7,"🟡",IF(AN1029&gt;=0.5,"🟠","🔴"))))</f>
        <v/>
      </c>
      <c r="AP1029" s="9">
        <f>IF(L1029=0,0,L1029-Z1029)</f>
        <v/>
      </c>
      <c r="AQ1029" s="5">
        <f>IF(Z1029=0,"",RANK(Z1029,Z$4:Z$1569,0))</f>
        <v/>
      </c>
      <c r="AR1029" s="7" t="inlineStr">
        <is>
          <t>.</t>
        </is>
      </c>
      <c r="BA1029" s="7" t="inlineStr">
        <is>
          <t>.</t>
        </is>
      </c>
      <c r="BB1029" s="9">
        <f>SUM(L$4:L$1569)/COUNTA(A$4:A$1569)</f>
        <v/>
      </c>
      <c r="BC1029" s="9">
        <f>SUM(M$4:M$1569)/COUNTA(A$4:A$1569)</f>
        <v/>
      </c>
      <c r="BD1029" s="9">
        <f>SUM(N$4:N$1569)/COUNTA(A$4:A$1569)</f>
        <v/>
      </c>
      <c r="BE1029" s="9">
        <f>SUM(O$4:O$1569)/COUNTA(A$4:A$1569)</f>
        <v/>
      </c>
      <c r="BF1029" s="9">
        <f>SUM(P$4:P$1569)/COUNTA(A$4:A$1569)</f>
        <v/>
      </c>
      <c r="BG1029" s="9">
        <f>SUM(Q$4:Q$1569)/COUNTA(A$4:A$1569)</f>
        <v/>
      </c>
      <c r="BH1029" s="9">
        <f>SUM(R$4:R$1569)/COUNTA(A$4:A$1569)</f>
        <v/>
      </c>
      <c r="BI1029" s="9">
        <f>SUM(S$4:S$1569)/COUNTA(A$4:A$1569)</f>
        <v/>
      </c>
      <c r="BJ1029" s="9">
        <f>SUM(T$4:T$1569)/COUNTA(A$4:A$1569)</f>
        <v/>
      </c>
      <c r="BK1029" s="9">
        <f>SUM(U$4:U$1569)/COUNTA(A$4:A$1569)</f>
        <v/>
      </c>
      <c r="BL1029" s="9">
        <f>SUM(V$4:V$1569)/COUNTA(A$4:A$1569)</f>
        <v/>
      </c>
      <c r="BM1029" s="9">
        <f>SUM(W$4:W$1569)/COUNTA(A$4:A$1569)</f>
        <v/>
      </c>
      <c r="BN1029" s="9">
        <f>SUM(X$4:X$1569)/COUNTA(A$4:A$1569)</f>
        <v/>
      </c>
      <c r="BO1029" s="7" t="inlineStr">
        <is>
          <t>.</t>
        </is>
      </c>
      <c r="BP1029" s="9">
        <f>IF(Z1029&gt;=BB1029,0,IFERROR(BB1029+(SUMPRODUCT((Z$4:Z$1569&gt;=BB$4:BB$1569)*(Z$4:Z$1569-BB$4:BB$1569))/MAX(1,COUNTIF(Z$4:Z$1569,"&lt;"&amp;BB1029+0.01))),BB1029))</f>
        <v/>
      </c>
      <c r="BQ1029" s="9">
        <f>IF(AA1029&gt;=BC1029,0,IFERROR(BC1029+SUMPRODUCT((AA$4:AA$1569&gt;=BC$4:BC$1569)*(AA$4:AA$1569-BC$4:BC$1569))/MAX(1,COUNTIF(AA$4:AA$1569,"&lt;"&amp;BC1029+0.01)),BC1029))</f>
        <v/>
      </c>
      <c r="BR1029" s="9">
        <f>IF(AB1029&gt;=BD1029,0,IFERROR(BD1029+SUMPRODUCT((AB$4:AB$1569&gt;=BD$4:BD$1569)*(AB$4:AB$1569-BD$4:BD$1569))/MAX(1,COUNTIF(AB$4:AB$1569,"&lt;"&amp;BD1029+0.01)),BD1029))</f>
        <v/>
      </c>
      <c r="BS1029" s="9">
        <f>IF(AC1029&gt;=BE1029,0,IFERROR(BE1029+SUMPRODUCT((AC$4:AC$1569&gt;=BE$4:BE$1569)*(AC$4:AC$1569-BE$4:BE$1569))/MAX(1,COUNTIF(AC$4:AC$1569,"&lt;"&amp;BE1029+0.01)),BE1029))</f>
        <v/>
      </c>
      <c r="BT1029" s="9">
        <f>IF(AD1029&gt;=BF1029,0,IFERROR(BF1029+SUMPRODUCT((AD$4:AD$1569&gt;=BF$4:BF$1569)*(AD$4:AD$1569-BF$4:BF$1569))/MAX(1,COUNTIF(AD$4:AD$1569,"&lt;"&amp;BF1029+0.01)),BF1029))</f>
        <v/>
      </c>
      <c r="BU1029" s="9">
        <f>IF(AE1029&gt;=BG1029,0,IFERROR(BG1029+SUMPRODUCT((AE$4:AE$1569&gt;=BG$4:BG$1569)*(AE$4:AE$1569-BG$4:BG$1569))/MAX(1,COUNTIF(AE$4:AE$1569,"&lt;"&amp;BG1029+0.01)),BG1029))</f>
        <v/>
      </c>
      <c r="BV1029" s="9">
        <f>IF(AF1029&gt;=BH1029,0,IFERROR(BH1029+SUMPRODUCT((AF$4:AF$1569&gt;=BH$4:BH$1569)*(AF$4:AF$1569-BH$4:BH$1569))/MAX(1,COUNTIF(AF$4:AF$1569,"&lt;"&amp;BH1029+0.01)),BH1029))</f>
        <v/>
      </c>
      <c r="BW1029" s="9">
        <f>IF(AG1029&gt;=BI1029,0,IFERROR(BI1029+SUMPRODUCT((AG$4:AG$1569&gt;=BI$4:BI$1569)*(AG$4:AG$1569-BI$4:BI$1569))/MAX(1,COUNTIF(AG$4:AG$1569,"&lt;"&amp;BI1029+0.01)),BI1029))</f>
        <v/>
      </c>
      <c r="BX1029" s="9">
        <f>IF(AH1029&gt;=BJ1029,0,IFERROR(BJ1029+SUMPRODUCT((AH$4:AH$1569&gt;=BJ$4:BJ$1569)*(AH$4:AH$1569-BJ$4:BJ$1569))/MAX(1,COUNTIF(AH$4:AH$1569,"&lt;"&amp;BJ1029+0.01)),BJ1029))</f>
        <v/>
      </c>
      <c r="BY1029" s="9">
        <f>IF(AI1029&gt;=BK1029,0,IFERROR(BK1029+SUMPRODUCT((AI$4:AI$1569&gt;=BK$4:BK$1569)*(AI$4:AI$1569-BK$4:BK$1569))/MAX(1,COUNTIF(AI$4:AI$1569,"&lt;"&amp;BK1029+0.01)),BK1029))</f>
        <v/>
      </c>
      <c r="BZ1029" s="9">
        <f>IF(AJ1029&gt;=BL1029,0,IFERROR(BL1029+SUMPRODUCT((AJ$4:AJ$1569&gt;=BL$4:BL$1569)*(AJ$4:AJ$1569-BL$4:BL$1569))/MAX(1,COUNTIF(AJ$4:AJ$1569,"&lt;"&amp;BL1029+0.01)),BL1029))</f>
        <v/>
      </c>
      <c r="CA1029" s="9">
        <f>IF(AK1029&gt;=BM1029,0,IFERROR(BM1029+SUMPRODUCT((AK$4:AK$1569&gt;=BM$4:BM$1569)*(AK$4:AK$1569-BM$4:BM$1569))/MAX(1,COUNTIF(AK$4:AK$1569,"&lt;"&amp;BM1029+0.01)),BM1029))</f>
        <v/>
      </c>
      <c r="CB1029" s="9">
        <f>IF(AL1029&gt;=BN1029,0,IFERROR(BN1029+SUMPRODUCT((AL$4:AL$1569&gt;=BN$4:BN$1569)*(AL$4:AL$1569-BN$4:BN$1569))/MAX(1,COUNTIF(AL$4:AL$1569,"&lt;"&amp;BN1029+0.01)),BN1029))</f>
        <v/>
      </c>
      <c r="CC1029" s="5">
        <f>IF(AO1029="🟢","VERDE",IF(AO1029="🟡","AMARELO",IF(AO1029="🟠","VERMELHO",IF(AO1029="🔴","VERMELHO","ROXO"))))</f>
        <v/>
      </c>
      <c r="CD1029" s="5" t="inlineStr">
        <is>
          <t>🌎 REGIÕES</t>
        </is>
      </c>
      <c r="CE1029" s="5" t="inlineStr">
        <is>
          <t>SEM REDE</t>
        </is>
      </c>
    </row>
    <row r="1030">
      <c r="A1030" s="5" t="inlineStr">
        <is>
          <t>34651512000130</t>
        </is>
      </c>
      <c r="B1030" s="5" t="inlineStr">
        <is>
          <t>MMF ALIMENTOS SAUDAVEIS LTDA - ME</t>
        </is>
      </c>
      <c r="C1030" s="5" t="inlineStr">
        <is>
          <t>06 - SEM GRUPO</t>
        </is>
      </c>
      <c r="D1030" s="5" t="inlineStr">
        <is>
          <t>LARISSA PADILHA</t>
        </is>
      </c>
      <c r="E1030" s="5" t="inlineStr">
        <is>
          <t>MG</t>
        </is>
      </c>
      <c r="F1030" s="5">
        <f>IFERROR(VLOOKUP(C1030,$AS$4:$AT$25,2,FALSE),"")</f>
        <v/>
      </c>
      <c r="G1030" s="6">
        <f>IFERROR(VLOOKUP(C1030,$AS$4:$AX$25,6,FALSE),"")</f>
        <v/>
      </c>
      <c r="H1030" s="5">
        <f>IFERROR(VLOOKUP(C1030,$AS$4:$AY$25,7,FALSE),"")</f>
        <v/>
      </c>
      <c r="I1030" s="5">
        <f>IFERROR(VLOOKUP(C1030,$AS$4:$AZ$25,8,FALSE),"")</f>
        <v/>
      </c>
      <c r="J1030" s="7" t="inlineStr">
        <is>
          <t>.</t>
        </is>
      </c>
      <c r="K1030" s="5" t="inlineStr">
        <is>
          <t>RJ + ES + MG</t>
        </is>
      </c>
      <c r="L1030" s="8" t="n">
        <v>1440</v>
      </c>
      <c r="M1030" s="9" t="n">
        <v>120</v>
      </c>
      <c r="N1030" s="9" t="n">
        <v>120</v>
      </c>
      <c r="O1030" s="9" t="n">
        <v>120</v>
      </c>
      <c r="P1030" s="9" t="n">
        <v>120</v>
      </c>
      <c r="Q1030" s="9" t="n">
        <v>120</v>
      </c>
      <c r="R1030" s="9" t="n">
        <v>120</v>
      </c>
      <c r="S1030" s="9" t="n">
        <v>120</v>
      </c>
      <c r="T1030" s="9" t="n">
        <v>120</v>
      </c>
      <c r="U1030" s="9" t="n">
        <v>120</v>
      </c>
      <c r="V1030" s="9" t="n">
        <v>120</v>
      </c>
      <c r="W1030" s="9" t="n">
        <v>120</v>
      </c>
      <c r="X1030" s="9" t="n">
        <v>120</v>
      </c>
      <c r="Y1030" s="7" t="inlineStr">
        <is>
          <t>.</t>
        </is>
      </c>
      <c r="Z1030" s="8">
        <f>SUM(AA1030:AL1030)</f>
        <v/>
      </c>
      <c r="AA1030" s="9" t="n">
        <v>0</v>
      </c>
      <c r="AB1030" s="9" t="n">
        <v>0</v>
      </c>
      <c r="AC1030" s="9" t="n">
        <v>0</v>
      </c>
      <c r="AD1030" s="9" t="n">
        <v>0</v>
      </c>
      <c r="AE1030" s="9" t="n">
        <v>0</v>
      </c>
      <c r="AF1030" s="9" t="n">
        <v>0</v>
      </c>
      <c r="AG1030" s="9" t="n">
        <v>0</v>
      </c>
      <c r="AH1030" s="9" t="n">
        <v>0</v>
      </c>
      <c r="AI1030" s="9" t="n">
        <v>0</v>
      </c>
      <c r="AJ1030" s="9" t="n">
        <v>0</v>
      </c>
      <c r="AK1030" s="9" t="n">
        <v>0</v>
      </c>
      <c r="AL1030" s="9" t="n">
        <v>0</v>
      </c>
      <c r="AM1030" s="7" t="inlineStr">
        <is>
          <t>.</t>
        </is>
      </c>
      <c r="AN1030" s="6">
        <f>IF(L1030=0,0,Z1030/L1030)</f>
        <v/>
      </c>
      <c r="AO1030" s="5">
        <f>IF(AN1030="","",IF(AN1030&gt;=0.9,"🟢",IF(AN1030&gt;=0.7,"🟡",IF(AN1030&gt;=0.5,"🟠","🔴"))))</f>
        <v/>
      </c>
      <c r="AP1030" s="9">
        <f>IF(L1030=0,0,L1030-Z1030)</f>
        <v/>
      </c>
      <c r="AQ1030" s="5">
        <f>IF(Z1030=0,"",RANK(Z1030,Z$4:Z$1569,0))</f>
        <v/>
      </c>
      <c r="AR1030" s="7" t="inlineStr">
        <is>
          <t>.</t>
        </is>
      </c>
      <c r="BA1030" s="7" t="inlineStr">
        <is>
          <t>.</t>
        </is>
      </c>
      <c r="BB1030" s="9">
        <f>SUM(L$4:L$1569)/COUNTA(A$4:A$1569)</f>
        <v/>
      </c>
      <c r="BC1030" s="9">
        <f>SUM(M$4:M$1569)/COUNTA(A$4:A$1569)</f>
        <v/>
      </c>
      <c r="BD1030" s="9">
        <f>SUM(N$4:N$1569)/COUNTA(A$4:A$1569)</f>
        <v/>
      </c>
      <c r="BE1030" s="9">
        <f>SUM(O$4:O$1569)/COUNTA(A$4:A$1569)</f>
        <v/>
      </c>
      <c r="BF1030" s="9">
        <f>SUM(P$4:P$1569)/COUNTA(A$4:A$1569)</f>
        <v/>
      </c>
      <c r="BG1030" s="9">
        <f>SUM(Q$4:Q$1569)/COUNTA(A$4:A$1569)</f>
        <v/>
      </c>
      <c r="BH1030" s="9">
        <f>SUM(R$4:R$1569)/COUNTA(A$4:A$1569)</f>
        <v/>
      </c>
      <c r="BI1030" s="9">
        <f>SUM(S$4:S$1569)/COUNTA(A$4:A$1569)</f>
        <v/>
      </c>
      <c r="BJ1030" s="9">
        <f>SUM(T$4:T$1569)/COUNTA(A$4:A$1569)</f>
        <v/>
      </c>
      <c r="BK1030" s="9">
        <f>SUM(U$4:U$1569)/COUNTA(A$4:A$1569)</f>
        <v/>
      </c>
      <c r="BL1030" s="9">
        <f>SUM(V$4:V$1569)/COUNTA(A$4:A$1569)</f>
        <v/>
      </c>
      <c r="BM1030" s="9">
        <f>SUM(W$4:W$1569)/COUNTA(A$4:A$1569)</f>
        <v/>
      </c>
      <c r="BN1030" s="9">
        <f>SUM(X$4:X$1569)/COUNTA(A$4:A$1569)</f>
        <v/>
      </c>
      <c r="BO1030" s="7" t="inlineStr">
        <is>
          <t>.</t>
        </is>
      </c>
      <c r="BP1030" s="9">
        <f>IF(Z1030&gt;=BB1030,0,IFERROR(BB1030+(SUMPRODUCT((Z$4:Z$1569&gt;=BB$4:BB$1569)*(Z$4:Z$1569-BB$4:BB$1569))/MAX(1,COUNTIF(Z$4:Z$1569,"&lt;"&amp;BB1030+0.01))),BB1030))</f>
        <v/>
      </c>
      <c r="BQ1030" s="9">
        <f>IF(AA1030&gt;=BC1030,0,IFERROR(BC1030+SUMPRODUCT((AA$4:AA$1569&gt;=BC$4:BC$1569)*(AA$4:AA$1569-BC$4:BC$1569))/MAX(1,COUNTIF(AA$4:AA$1569,"&lt;"&amp;BC1030+0.01)),BC1030))</f>
        <v/>
      </c>
      <c r="BR1030" s="9">
        <f>IF(AB1030&gt;=BD1030,0,IFERROR(BD1030+SUMPRODUCT((AB$4:AB$1569&gt;=BD$4:BD$1569)*(AB$4:AB$1569-BD$4:BD$1569))/MAX(1,COUNTIF(AB$4:AB$1569,"&lt;"&amp;BD1030+0.01)),BD1030))</f>
        <v/>
      </c>
      <c r="BS1030" s="9">
        <f>IF(AC1030&gt;=BE1030,0,IFERROR(BE1030+SUMPRODUCT((AC$4:AC$1569&gt;=BE$4:BE$1569)*(AC$4:AC$1569-BE$4:BE$1569))/MAX(1,COUNTIF(AC$4:AC$1569,"&lt;"&amp;BE1030+0.01)),BE1030))</f>
        <v/>
      </c>
      <c r="BT1030" s="9">
        <f>IF(AD1030&gt;=BF1030,0,IFERROR(BF1030+SUMPRODUCT((AD$4:AD$1569&gt;=BF$4:BF$1569)*(AD$4:AD$1569-BF$4:BF$1569))/MAX(1,COUNTIF(AD$4:AD$1569,"&lt;"&amp;BF1030+0.01)),BF1030))</f>
        <v/>
      </c>
      <c r="BU1030" s="9">
        <f>IF(AE1030&gt;=BG1030,0,IFERROR(BG1030+SUMPRODUCT((AE$4:AE$1569&gt;=BG$4:BG$1569)*(AE$4:AE$1569-BG$4:BG$1569))/MAX(1,COUNTIF(AE$4:AE$1569,"&lt;"&amp;BG1030+0.01)),BG1030))</f>
        <v/>
      </c>
      <c r="BV1030" s="9">
        <f>IF(AF1030&gt;=BH1030,0,IFERROR(BH1030+SUMPRODUCT((AF$4:AF$1569&gt;=BH$4:BH$1569)*(AF$4:AF$1569-BH$4:BH$1569))/MAX(1,COUNTIF(AF$4:AF$1569,"&lt;"&amp;BH1030+0.01)),BH1030))</f>
        <v/>
      </c>
      <c r="BW1030" s="9">
        <f>IF(AG1030&gt;=BI1030,0,IFERROR(BI1030+SUMPRODUCT((AG$4:AG$1569&gt;=BI$4:BI$1569)*(AG$4:AG$1569-BI$4:BI$1569))/MAX(1,COUNTIF(AG$4:AG$1569,"&lt;"&amp;BI1030+0.01)),BI1030))</f>
        <v/>
      </c>
      <c r="BX1030" s="9">
        <f>IF(AH1030&gt;=BJ1030,0,IFERROR(BJ1030+SUMPRODUCT((AH$4:AH$1569&gt;=BJ$4:BJ$1569)*(AH$4:AH$1569-BJ$4:BJ$1569))/MAX(1,COUNTIF(AH$4:AH$1569,"&lt;"&amp;BJ1030+0.01)),BJ1030))</f>
        <v/>
      </c>
      <c r="BY1030" s="9">
        <f>IF(AI1030&gt;=BK1030,0,IFERROR(BK1030+SUMPRODUCT((AI$4:AI$1569&gt;=BK$4:BK$1569)*(AI$4:AI$1569-BK$4:BK$1569))/MAX(1,COUNTIF(AI$4:AI$1569,"&lt;"&amp;BK1030+0.01)),BK1030))</f>
        <v/>
      </c>
      <c r="BZ1030" s="9">
        <f>IF(AJ1030&gt;=BL1030,0,IFERROR(BL1030+SUMPRODUCT((AJ$4:AJ$1569&gt;=BL$4:BL$1569)*(AJ$4:AJ$1569-BL$4:BL$1569))/MAX(1,COUNTIF(AJ$4:AJ$1569,"&lt;"&amp;BL1030+0.01)),BL1030))</f>
        <v/>
      </c>
      <c r="CA1030" s="9">
        <f>IF(AK1030&gt;=BM1030,0,IFERROR(BM1030+SUMPRODUCT((AK$4:AK$1569&gt;=BM$4:BM$1569)*(AK$4:AK$1569-BM$4:BM$1569))/MAX(1,COUNTIF(AK$4:AK$1569,"&lt;"&amp;BM1030+0.01)),BM1030))</f>
        <v/>
      </c>
      <c r="CB1030" s="9">
        <f>IF(AL1030&gt;=BN1030,0,IFERROR(BN1030+SUMPRODUCT((AL$4:AL$1569&gt;=BN$4:BN$1569)*(AL$4:AL$1569-BN$4:BN$1569))/MAX(1,COUNTIF(AL$4:AL$1569,"&lt;"&amp;BN1030+0.01)),BN1030))</f>
        <v/>
      </c>
      <c r="CC1030" s="5">
        <f>IF(AO1030="🟢","VERDE",IF(AO1030="🟡","AMARELO",IF(AO1030="🟠","VERMELHO",IF(AO1030="🔴","VERMELHO","ROXO"))))</f>
        <v/>
      </c>
      <c r="CD1030" s="5" t="inlineStr">
        <is>
          <t>🌎 REGIÕES</t>
        </is>
      </c>
      <c r="CE1030" s="5" t="inlineStr">
        <is>
          <t>SEM REDE</t>
        </is>
      </c>
    </row>
    <row r="1031">
      <c r="A1031" s="5" t="inlineStr">
        <is>
          <t>34665245000150</t>
        </is>
      </c>
      <c r="B1031" s="5" t="inlineStr">
        <is>
          <t>GAIA GRANEL COMERCIO DE PRODUTOS NATURAI</t>
        </is>
      </c>
      <c r="C1031" s="5" t="inlineStr">
        <is>
          <t>06 - SEM GRUPO</t>
        </is>
      </c>
      <c r="D1031" s="5" t="inlineStr">
        <is>
          <t>HEMANUELE DITZEL (MANU)</t>
        </is>
      </c>
      <c r="E1031" s="5" t="inlineStr">
        <is>
          <t>PR</t>
        </is>
      </c>
      <c r="F1031" s="5">
        <f>IFERROR(VLOOKUP(C1031,$AS$4:$AT$25,2,FALSE),"")</f>
        <v/>
      </c>
      <c r="G1031" s="6">
        <f>IFERROR(VLOOKUP(C1031,$AS$4:$AX$25,6,FALSE),"")</f>
        <v/>
      </c>
      <c r="H1031" s="5">
        <f>IFERROR(VLOOKUP(C1031,$AS$4:$AY$25,7,FALSE),"")</f>
        <v/>
      </c>
      <c r="I1031" s="5">
        <f>IFERROR(VLOOKUP(C1031,$AS$4:$AZ$25,8,FALSE),"")</f>
        <v/>
      </c>
      <c r="J1031" s="7" t="inlineStr">
        <is>
          <t>.</t>
        </is>
      </c>
      <c r="K1031" s="5" t="inlineStr">
        <is>
          <t>SUL</t>
        </is>
      </c>
      <c r="L1031" s="8" t="n">
        <v>1613.793103448276</v>
      </c>
      <c r="M1031" s="9" t="n">
        <v>124.1379310344828</v>
      </c>
      <c r="N1031" s="9" t="n">
        <v>124.1379310344828</v>
      </c>
      <c r="O1031" s="9" t="n">
        <v>129.3103448275862</v>
      </c>
      <c r="P1031" s="9" t="n">
        <v>129.3103448275862</v>
      </c>
      <c r="Q1031" s="9" t="n">
        <v>129.3103448275862</v>
      </c>
      <c r="R1031" s="9" t="n">
        <v>134.4827586206897</v>
      </c>
      <c r="S1031" s="9" t="n">
        <v>134.4827586206897</v>
      </c>
      <c r="T1031" s="9" t="n">
        <v>139.6551724137931</v>
      </c>
      <c r="U1031" s="9" t="n">
        <v>139.6551724137931</v>
      </c>
      <c r="V1031" s="9" t="n">
        <v>139.6551724137931</v>
      </c>
      <c r="W1031" s="9" t="n">
        <v>144.8275862068965</v>
      </c>
      <c r="X1031" s="9" t="n">
        <v>144.8275862068965</v>
      </c>
      <c r="Y1031" s="7" t="inlineStr">
        <is>
          <t>.</t>
        </is>
      </c>
      <c r="Z1031" s="8">
        <f>SUM(AA1031:AL1031)</f>
        <v/>
      </c>
      <c r="AA1031" s="9" t="n">
        <v>0</v>
      </c>
      <c r="AB1031" s="9" t="n">
        <v>0</v>
      </c>
      <c r="AC1031" s="9" t="n">
        <v>0</v>
      </c>
      <c r="AD1031" s="9" t="n">
        <v>0</v>
      </c>
      <c r="AE1031" s="9" t="n">
        <v>0</v>
      </c>
      <c r="AF1031" s="9" t="n">
        <v>0</v>
      </c>
      <c r="AG1031" s="9" t="n">
        <v>0</v>
      </c>
      <c r="AH1031" s="9" t="n">
        <v>0</v>
      </c>
      <c r="AI1031" s="9" t="n">
        <v>0</v>
      </c>
      <c r="AJ1031" s="9" t="n">
        <v>0</v>
      </c>
      <c r="AK1031" s="9" t="n">
        <v>0</v>
      </c>
      <c r="AL1031" s="9" t="n">
        <v>0</v>
      </c>
      <c r="AM1031" s="7" t="inlineStr">
        <is>
          <t>.</t>
        </is>
      </c>
      <c r="AN1031" s="6">
        <f>IF(L1031=0,0,Z1031/L1031)</f>
        <v/>
      </c>
      <c r="AO1031" s="5">
        <f>IF(AN1031="","",IF(AN1031&gt;=0.9,"🟢",IF(AN1031&gt;=0.7,"🟡",IF(AN1031&gt;=0.5,"🟠","🔴"))))</f>
        <v/>
      </c>
      <c r="AP1031" s="9">
        <f>IF(L1031=0,0,L1031-Z1031)</f>
        <v/>
      </c>
      <c r="AQ1031" s="5">
        <f>IF(Z1031=0,"",RANK(Z1031,Z$4:Z$1569,0))</f>
        <v/>
      </c>
      <c r="AR1031" s="7" t="inlineStr">
        <is>
          <t>.</t>
        </is>
      </c>
      <c r="BA1031" s="7" t="inlineStr">
        <is>
          <t>.</t>
        </is>
      </c>
      <c r="BB1031" s="9">
        <f>SUM(L$4:L$1569)/COUNTA(A$4:A$1569)</f>
        <v/>
      </c>
      <c r="BC1031" s="9">
        <f>SUM(M$4:M$1569)/COUNTA(A$4:A$1569)</f>
        <v/>
      </c>
      <c r="BD1031" s="9">
        <f>SUM(N$4:N$1569)/COUNTA(A$4:A$1569)</f>
        <v/>
      </c>
      <c r="BE1031" s="9">
        <f>SUM(O$4:O$1569)/COUNTA(A$4:A$1569)</f>
        <v/>
      </c>
      <c r="BF1031" s="9">
        <f>SUM(P$4:P$1569)/COUNTA(A$4:A$1569)</f>
        <v/>
      </c>
      <c r="BG1031" s="9">
        <f>SUM(Q$4:Q$1569)/COUNTA(A$4:A$1569)</f>
        <v/>
      </c>
      <c r="BH1031" s="9">
        <f>SUM(R$4:R$1569)/COUNTA(A$4:A$1569)</f>
        <v/>
      </c>
      <c r="BI1031" s="9">
        <f>SUM(S$4:S$1569)/COUNTA(A$4:A$1569)</f>
        <v/>
      </c>
      <c r="BJ1031" s="9">
        <f>SUM(T$4:T$1569)/COUNTA(A$4:A$1569)</f>
        <v/>
      </c>
      <c r="BK1031" s="9">
        <f>SUM(U$4:U$1569)/COUNTA(A$4:A$1569)</f>
        <v/>
      </c>
      <c r="BL1031" s="9">
        <f>SUM(V$4:V$1569)/COUNTA(A$4:A$1569)</f>
        <v/>
      </c>
      <c r="BM1031" s="9">
        <f>SUM(W$4:W$1569)/COUNTA(A$4:A$1569)</f>
        <v/>
      </c>
      <c r="BN1031" s="9">
        <f>SUM(X$4:X$1569)/COUNTA(A$4:A$1569)</f>
        <v/>
      </c>
      <c r="BO1031" s="7" t="inlineStr">
        <is>
          <t>.</t>
        </is>
      </c>
      <c r="BP1031" s="9">
        <f>IF(Z1031&gt;=BB1031,0,IFERROR(BB1031+(SUMPRODUCT((Z$4:Z$1569&gt;=BB$4:BB$1569)*(Z$4:Z$1569-BB$4:BB$1569))/MAX(1,COUNTIF(Z$4:Z$1569,"&lt;"&amp;BB1031+0.01))),BB1031))</f>
        <v/>
      </c>
      <c r="BQ1031" s="9">
        <f>IF(AA1031&gt;=BC1031,0,IFERROR(BC1031+SUMPRODUCT((AA$4:AA$1569&gt;=BC$4:BC$1569)*(AA$4:AA$1569-BC$4:BC$1569))/MAX(1,COUNTIF(AA$4:AA$1569,"&lt;"&amp;BC1031+0.01)),BC1031))</f>
        <v/>
      </c>
      <c r="BR1031" s="9">
        <f>IF(AB1031&gt;=BD1031,0,IFERROR(BD1031+SUMPRODUCT((AB$4:AB$1569&gt;=BD$4:BD$1569)*(AB$4:AB$1569-BD$4:BD$1569))/MAX(1,COUNTIF(AB$4:AB$1569,"&lt;"&amp;BD1031+0.01)),BD1031))</f>
        <v/>
      </c>
      <c r="BS1031" s="9">
        <f>IF(AC1031&gt;=BE1031,0,IFERROR(BE1031+SUMPRODUCT((AC$4:AC$1569&gt;=BE$4:BE$1569)*(AC$4:AC$1569-BE$4:BE$1569))/MAX(1,COUNTIF(AC$4:AC$1569,"&lt;"&amp;BE1031+0.01)),BE1031))</f>
        <v/>
      </c>
      <c r="BT1031" s="9">
        <f>IF(AD1031&gt;=BF1031,0,IFERROR(BF1031+SUMPRODUCT((AD$4:AD$1569&gt;=BF$4:BF$1569)*(AD$4:AD$1569-BF$4:BF$1569))/MAX(1,COUNTIF(AD$4:AD$1569,"&lt;"&amp;BF1031+0.01)),BF1031))</f>
        <v/>
      </c>
      <c r="BU1031" s="9">
        <f>IF(AE1031&gt;=BG1031,0,IFERROR(BG1031+SUMPRODUCT((AE$4:AE$1569&gt;=BG$4:BG$1569)*(AE$4:AE$1569-BG$4:BG$1569))/MAX(1,COUNTIF(AE$4:AE$1569,"&lt;"&amp;BG1031+0.01)),BG1031))</f>
        <v/>
      </c>
      <c r="BV1031" s="9">
        <f>IF(AF1031&gt;=BH1031,0,IFERROR(BH1031+SUMPRODUCT((AF$4:AF$1569&gt;=BH$4:BH$1569)*(AF$4:AF$1569-BH$4:BH$1569))/MAX(1,COUNTIF(AF$4:AF$1569,"&lt;"&amp;BH1031+0.01)),BH1031))</f>
        <v/>
      </c>
      <c r="BW1031" s="9">
        <f>IF(AG1031&gt;=BI1031,0,IFERROR(BI1031+SUMPRODUCT((AG$4:AG$1569&gt;=BI$4:BI$1569)*(AG$4:AG$1569-BI$4:BI$1569))/MAX(1,COUNTIF(AG$4:AG$1569,"&lt;"&amp;BI1031+0.01)),BI1031))</f>
        <v/>
      </c>
      <c r="BX1031" s="9">
        <f>IF(AH1031&gt;=BJ1031,0,IFERROR(BJ1031+SUMPRODUCT((AH$4:AH$1569&gt;=BJ$4:BJ$1569)*(AH$4:AH$1569-BJ$4:BJ$1569))/MAX(1,COUNTIF(AH$4:AH$1569,"&lt;"&amp;BJ1031+0.01)),BJ1031))</f>
        <v/>
      </c>
      <c r="BY1031" s="9">
        <f>IF(AI1031&gt;=BK1031,0,IFERROR(BK1031+SUMPRODUCT((AI$4:AI$1569&gt;=BK$4:BK$1569)*(AI$4:AI$1569-BK$4:BK$1569))/MAX(1,COUNTIF(AI$4:AI$1569,"&lt;"&amp;BK1031+0.01)),BK1031))</f>
        <v/>
      </c>
      <c r="BZ1031" s="9">
        <f>IF(AJ1031&gt;=BL1031,0,IFERROR(BL1031+SUMPRODUCT((AJ$4:AJ$1569&gt;=BL$4:BL$1569)*(AJ$4:AJ$1569-BL$4:BL$1569))/MAX(1,COUNTIF(AJ$4:AJ$1569,"&lt;"&amp;BL1031+0.01)),BL1031))</f>
        <v/>
      </c>
      <c r="CA1031" s="9">
        <f>IF(AK1031&gt;=BM1031,0,IFERROR(BM1031+SUMPRODUCT((AK$4:AK$1569&gt;=BM$4:BM$1569)*(AK$4:AK$1569-BM$4:BM$1569))/MAX(1,COUNTIF(AK$4:AK$1569,"&lt;"&amp;BM1031+0.01)),BM1031))</f>
        <v/>
      </c>
      <c r="CB1031" s="9">
        <f>IF(AL1031&gt;=BN1031,0,IFERROR(BN1031+SUMPRODUCT((AL$4:AL$1569&gt;=BN$4:BN$1569)*(AL$4:AL$1569-BN$4:BN$1569))/MAX(1,COUNTIF(AL$4:AL$1569,"&lt;"&amp;BN1031+0.01)),BN1031))</f>
        <v/>
      </c>
      <c r="CC1031" s="5">
        <f>IF(AO1031="🟢","VERDE",IF(AO1031="🟡","AMARELO",IF(AO1031="🟠","VERMELHO",IF(AO1031="🔴","VERMELHO","ROXO"))))</f>
        <v/>
      </c>
      <c r="CD1031" s="5" t="inlineStr">
        <is>
          <t>🌎 REGIÕES</t>
        </is>
      </c>
      <c r="CE1031" s="5" t="inlineStr">
        <is>
          <t>SEM REDE</t>
        </is>
      </c>
    </row>
    <row r="1032">
      <c r="A1032" s="5" t="inlineStr">
        <is>
          <t>34716657000503</t>
        </is>
      </c>
      <c r="B1032" s="5" t="inlineStr">
        <is>
          <t>CSC JARAGUA COMERCIO VAREJISTA DE PRODUT</t>
        </is>
      </c>
      <c r="C1032" s="5" t="inlineStr">
        <is>
          <t>06 - INTERNA - CIA DA SAUDE</t>
        </is>
      </c>
      <c r="D1032" s="5" t="inlineStr">
        <is>
          <t>JULIO GADRET</t>
        </is>
      </c>
      <c r="E1032" s="5" t="inlineStr"/>
      <c r="F1032" s="5">
        <f>IFERROR(VLOOKUP(C1032,$AS$4:$AT$25,2,FALSE),"")</f>
        <v/>
      </c>
      <c r="G1032" s="6">
        <f>IFERROR(VLOOKUP(C1032,$AS$4:$AX$25,6,FALSE),"")</f>
        <v/>
      </c>
      <c r="H1032" s="5">
        <f>IFERROR(VLOOKUP(C1032,$AS$4:$AY$25,7,FALSE),"")</f>
        <v/>
      </c>
      <c r="I1032" s="5">
        <f>IFERROR(VLOOKUP(C1032,$AS$4:$AZ$25,8,FALSE),"")</f>
        <v/>
      </c>
      <c r="J1032" s="7" t="inlineStr">
        <is>
          <t>.</t>
        </is>
      </c>
      <c r="K1032" s="5" t="inlineStr">
        <is>
          <t>NACIONAL</t>
        </is>
      </c>
      <c r="L1032" s="8" t="n">
        <v>10875</v>
      </c>
      <c r="M1032" s="9" t="n">
        <v>729.1666666666666</v>
      </c>
      <c r="N1032" s="9" t="n">
        <v>770.8333333333334</v>
      </c>
      <c r="O1032" s="9" t="n">
        <v>791.6666666666666</v>
      </c>
      <c r="P1032" s="9" t="n">
        <v>833.3333333333334</v>
      </c>
      <c r="Q1032" s="9" t="n">
        <v>854.1666666666666</v>
      </c>
      <c r="R1032" s="9" t="n">
        <v>895.8333333333334</v>
      </c>
      <c r="S1032" s="9" t="n">
        <v>916.6666666666666</v>
      </c>
      <c r="T1032" s="9" t="n">
        <v>958.3333333333334</v>
      </c>
      <c r="U1032" s="9" t="n">
        <v>979.1666666666666</v>
      </c>
      <c r="V1032" s="9" t="n">
        <v>1020.833333333333</v>
      </c>
      <c r="W1032" s="9" t="n">
        <v>1041.666666666667</v>
      </c>
      <c r="X1032" s="9" t="n">
        <v>1083.333333333333</v>
      </c>
      <c r="Y1032" s="7" t="inlineStr">
        <is>
          <t>.</t>
        </is>
      </c>
      <c r="Z1032" s="8">
        <f>SUM(AA1032:AL1032)</f>
        <v/>
      </c>
      <c r="AA1032" s="9" t="n">
        <v>0</v>
      </c>
      <c r="AB1032" s="9" t="n">
        <v>0</v>
      </c>
      <c r="AC1032" s="9" t="n">
        <v>0</v>
      </c>
      <c r="AD1032" s="9" t="n">
        <v>0</v>
      </c>
      <c r="AE1032" s="9" t="n">
        <v>0</v>
      </c>
      <c r="AF1032" s="9" t="n">
        <v>0</v>
      </c>
      <c r="AG1032" s="9" t="n">
        <v>0</v>
      </c>
      <c r="AH1032" s="9" t="n">
        <v>0</v>
      </c>
      <c r="AI1032" s="9" t="n">
        <v>0</v>
      </c>
      <c r="AJ1032" s="9" t="n">
        <v>0</v>
      </c>
      <c r="AK1032" s="9" t="n">
        <v>0</v>
      </c>
      <c r="AL1032" s="9" t="n">
        <v>0</v>
      </c>
      <c r="AM1032" s="7" t="inlineStr">
        <is>
          <t>.</t>
        </is>
      </c>
      <c r="AN1032" s="6">
        <f>IF(L1032=0,0,Z1032/L1032)</f>
        <v/>
      </c>
      <c r="AO1032" s="5">
        <f>IF(AN1032="","",IF(AN1032&gt;=0.9,"🟢",IF(AN1032&gt;=0.7,"🟡",IF(AN1032&gt;=0.5,"🟠","🔴"))))</f>
        <v/>
      </c>
      <c r="AP1032" s="9">
        <f>IF(L1032=0,0,L1032-Z1032)</f>
        <v/>
      </c>
      <c r="AQ1032" s="5">
        <f>IF(Z1032=0,"",RANK(Z1032,Z$4:Z$1569,0))</f>
        <v/>
      </c>
      <c r="AR1032" s="7" t="inlineStr">
        <is>
          <t>.</t>
        </is>
      </c>
      <c r="BA1032" s="7" t="inlineStr">
        <is>
          <t>.</t>
        </is>
      </c>
      <c r="BB1032" s="9">
        <f>SUM(L$4:L$1569)/COUNTA(A$4:A$1569)</f>
        <v/>
      </c>
      <c r="BC1032" s="9">
        <f>SUM(M$4:M$1569)/COUNTA(A$4:A$1569)</f>
        <v/>
      </c>
      <c r="BD1032" s="9">
        <f>SUM(N$4:N$1569)/COUNTA(A$4:A$1569)</f>
        <v/>
      </c>
      <c r="BE1032" s="9">
        <f>SUM(O$4:O$1569)/COUNTA(A$4:A$1569)</f>
        <v/>
      </c>
      <c r="BF1032" s="9">
        <f>SUM(P$4:P$1569)/COUNTA(A$4:A$1569)</f>
        <v/>
      </c>
      <c r="BG1032" s="9">
        <f>SUM(Q$4:Q$1569)/COUNTA(A$4:A$1569)</f>
        <v/>
      </c>
      <c r="BH1032" s="9">
        <f>SUM(R$4:R$1569)/COUNTA(A$4:A$1569)</f>
        <v/>
      </c>
      <c r="BI1032" s="9">
        <f>SUM(S$4:S$1569)/COUNTA(A$4:A$1569)</f>
        <v/>
      </c>
      <c r="BJ1032" s="9">
        <f>SUM(T$4:T$1569)/COUNTA(A$4:A$1569)</f>
        <v/>
      </c>
      <c r="BK1032" s="9">
        <f>SUM(U$4:U$1569)/COUNTA(A$4:A$1569)</f>
        <v/>
      </c>
      <c r="BL1032" s="9">
        <f>SUM(V$4:V$1569)/COUNTA(A$4:A$1569)</f>
        <v/>
      </c>
      <c r="BM1032" s="9">
        <f>SUM(W$4:W$1569)/COUNTA(A$4:A$1569)</f>
        <v/>
      </c>
      <c r="BN1032" s="9">
        <f>SUM(X$4:X$1569)/COUNTA(A$4:A$1569)</f>
        <v/>
      </c>
      <c r="BO1032" s="7" t="inlineStr">
        <is>
          <t>.</t>
        </is>
      </c>
      <c r="BP1032" s="9">
        <f>IF(Z1032&gt;=BB1032,0,IFERROR(BB1032+(SUMPRODUCT((Z$4:Z$1569&gt;=BB$4:BB$1569)*(Z$4:Z$1569-BB$4:BB$1569))/MAX(1,COUNTIF(Z$4:Z$1569,"&lt;"&amp;BB1032+0.01))),BB1032))</f>
        <v/>
      </c>
      <c r="BQ1032" s="9">
        <f>IF(AA1032&gt;=BC1032,0,IFERROR(BC1032+SUMPRODUCT((AA$4:AA$1569&gt;=BC$4:BC$1569)*(AA$4:AA$1569-BC$4:BC$1569))/MAX(1,COUNTIF(AA$4:AA$1569,"&lt;"&amp;BC1032+0.01)),BC1032))</f>
        <v/>
      </c>
      <c r="BR1032" s="9">
        <f>IF(AB1032&gt;=BD1032,0,IFERROR(BD1032+SUMPRODUCT((AB$4:AB$1569&gt;=BD$4:BD$1569)*(AB$4:AB$1569-BD$4:BD$1569))/MAX(1,COUNTIF(AB$4:AB$1569,"&lt;"&amp;BD1032+0.01)),BD1032))</f>
        <v/>
      </c>
      <c r="BS1032" s="9">
        <f>IF(AC1032&gt;=BE1032,0,IFERROR(BE1032+SUMPRODUCT((AC$4:AC$1569&gt;=BE$4:BE$1569)*(AC$4:AC$1569-BE$4:BE$1569))/MAX(1,COUNTIF(AC$4:AC$1569,"&lt;"&amp;BE1032+0.01)),BE1032))</f>
        <v/>
      </c>
      <c r="BT1032" s="9">
        <f>IF(AD1032&gt;=BF1032,0,IFERROR(BF1032+SUMPRODUCT((AD$4:AD$1569&gt;=BF$4:BF$1569)*(AD$4:AD$1569-BF$4:BF$1569))/MAX(1,COUNTIF(AD$4:AD$1569,"&lt;"&amp;BF1032+0.01)),BF1032))</f>
        <v/>
      </c>
      <c r="BU1032" s="9">
        <f>IF(AE1032&gt;=BG1032,0,IFERROR(BG1032+SUMPRODUCT((AE$4:AE$1569&gt;=BG$4:BG$1569)*(AE$4:AE$1569-BG$4:BG$1569))/MAX(1,COUNTIF(AE$4:AE$1569,"&lt;"&amp;BG1032+0.01)),BG1032))</f>
        <v/>
      </c>
      <c r="BV1032" s="9">
        <f>IF(AF1032&gt;=BH1032,0,IFERROR(BH1032+SUMPRODUCT((AF$4:AF$1569&gt;=BH$4:BH$1569)*(AF$4:AF$1569-BH$4:BH$1569))/MAX(1,COUNTIF(AF$4:AF$1569,"&lt;"&amp;BH1032+0.01)),BH1032))</f>
        <v/>
      </c>
      <c r="BW1032" s="9">
        <f>IF(AG1032&gt;=BI1032,0,IFERROR(BI1032+SUMPRODUCT((AG$4:AG$1569&gt;=BI$4:BI$1569)*(AG$4:AG$1569-BI$4:BI$1569))/MAX(1,COUNTIF(AG$4:AG$1569,"&lt;"&amp;BI1032+0.01)),BI1032))</f>
        <v/>
      </c>
      <c r="BX1032" s="9">
        <f>IF(AH1032&gt;=BJ1032,0,IFERROR(BJ1032+SUMPRODUCT((AH$4:AH$1569&gt;=BJ$4:BJ$1569)*(AH$4:AH$1569-BJ$4:BJ$1569))/MAX(1,COUNTIF(AH$4:AH$1569,"&lt;"&amp;BJ1032+0.01)),BJ1032))</f>
        <v/>
      </c>
      <c r="BY1032" s="9">
        <f>IF(AI1032&gt;=BK1032,0,IFERROR(BK1032+SUMPRODUCT((AI$4:AI$1569&gt;=BK$4:BK$1569)*(AI$4:AI$1569-BK$4:BK$1569))/MAX(1,COUNTIF(AI$4:AI$1569,"&lt;"&amp;BK1032+0.01)),BK1032))</f>
        <v/>
      </c>
      <c r="BZ1032" s="9">
        <f>IF(AJ1032&gt;=BL1032,0,IFERROR(BL1032+SUMPRODUCT((AJ$4:AJ$1569&gt;=BL$4:BL$1569)*(AJ$4:AJ$1569-BL$4:BL$1569))/MAX(1,COUNTIF(AJ$4:AJ$1569,"&lt;"&amp;BL1032+0.01)),BL1032))</f>
        <v/>
      </c>
      <c r="CA1032" s="9">
        <f>IF(AK1032&gt;=BM1032,0,IFERROR(BM1032+SUMPRODUCT((AK$4:AK$1569&gt;=BM$4:BM$1569)*(AK$4:AK$1569-BM$4:BM$1569))/MAX(1,COUNTIF(AK$4:AK$1569,"&lt;"&amp;BM1032+0.01)),BM1032))</f>
        <v/>
      </c>
      <c r="CB1032" s="9">
        <f>IF(AL1032&gt;=BN1032,0,IFERROR(BN1032+SUMPRODUCT((AL$4:AL$1569&gt;=BN$4:BN$1569)*(AL$4:AL$1569-BN$4:BN$1569))/MAX(1,COUNTIF(AL$4:AL$1569,"&lt;"&amp;BN1032+0.01)),BN1032))</f>
        <v/>
      </c>
      <c r="CC1032" s="5">
        <f>IF(AO1032="🟢","VERDE",IF(AO1032="🟡","AMARELO",IF(AO1032="🟠","VERMELHO",IF(AO1032="🔴","VERMELHO","ROXO"))))</f>
        <v/>
      </c>
      <c r="CD1032" s="5" t="inlineStr">
        <is>
          <t>🏢 REDES</t>
        </is>
      </c>
      <c r="CE1032" s="5" t="inlineStr">
        <is>
          <t>CIA DA SAUDE</t>
        </is>
      </c>
    </row>
    <row r="1033">
      <c r="A1033" s="5" t="inlineStr">
        <is>
          <t>34722003000150</t>
        </is>
      </c>
      <c r="B1033" s="5" t="inlineStr">
        <is>
          <t>POLIANA DA HORA SANTOS PRODUTOS NATURAIS</t>
        </is>
      </c>
      <c r="C1033" s="5" t="inlineStr">
        <is>
          <t>06 - SEM GRUPO</t>
        </is>
      </c>
      <c r="D1033" s="5" t="inlineStr">
        <is>
          <t>LARISSA PADILHA</t>
        </is>
      </c>
      <c r="E1033" s="5" t="inlineStr">
        <is>
          <t>BA</t>
        </is>
      </c>
      <c r="F1033" s="5">
        <f>IFERROR(VLOOKUP(C1033,$AS$4:$AT$25,2,FALSE),"")</f>
        <v/>
      </c>
      <c r="G1033" s="6">
        <f>IFERROR(VLOOKUP(C1033,$AS$4:$AX$25,6,FALSE),"")</f>
        <v/>
      </c>
      <c r="H1033" s="5">
        <f>IFERROR(VLOOKUP(C1033,$AS$4:$AY$25,7,FALSE),"")</f>
        <v/>
      </c>
      <c r="I1033" s="5">
        <f>IFERROR(VLOOKUP(C1033,$AS$4:$AZ$25,8,FALSE),"")</f>
        <v/>
      </c>
      <c r="J1033" s="7" t="inlineStr">
        <is>
          <t>.</t>
        </is>
      </c>
      <c r="K1033" s="5" t="inlineStr">
        <is>
          <t>NORDESTE (SEM MA)</t>
        </is>
      </c>
      <c r="L1033" s="8" t="n">
        <v>1371.428571428571</v>
      </c>
      <c r="M1033" s="9" t="n">
        <v>114.2857142857143</v>
      </c>
      <c r="N1033" s="9" t="n">
        <v>114.2857142857143</v>
      </c>
      <c r="O1033" s="9" t="n">
        <v>114.2857142857143</v>
      </c>
      <c r="P1033" s="9" t="n">
        <v>114.2857142857143</v>
      </c>
      <c r="Q1033" s="9" t="n">
        <v>114.2857142857143</v>
      </c>
      <c r="R1033" s="9" t="n">
        <v>114.2857142857143</v>
      </c>
      <c r="S1033" s="9" t="n">
        <v>114.2857142857143</v>
      </c>
      <c r="T1033" s="9" t="n">
        <v>114.2857142857143</v>
      </c>
      <c r="U1033" s="9" t="n">
        <v>114.2857142857143</v>
      </c>
      <c r="V1033" s="9" t="n">
        <v>114.2857142857143</v>
      </c>
      <c r="W1033" s="9" t="n">
        <v>114.2857142857143</v>
      </c>
      <c r="X1033" s="9" t="n">
        <v>114.2857142857143</v>
      </c>
      <c r="Y1033" s="7" t="inlineStr">
        <is>
          <t>.</t>
        </is>
      </c>
      <c r="Z1033" s="8">
        <f>SUM(AA1033:AL1033)</f>
        <v/>
      </c>
      <c r="AA1033" s="9" t="n">
        <v>0</v>
      </c>
      <c r="AB1033" s="9" t="n">
        <v>0</v>
      </c>
      <c r="AC1033" s="9" t="n">
        <v>0</v>
      </c>
      <c r="AD1033" s="9" t="n">
        <v>0</v>
      </c>
      <c r="AE1033" s="9" t="n">
        <v>0</v>
      </c>
      <c r="AF1033" s="9" t="n">
        <v>0</v>
      </c>
      <c r="AG1033" s="9" t="n">
        <v>0</v>
      </c>
      <c r="AH1033" s="9" t="n">
        <v>0</v>
      </c>
      <c r="AI1033" s="9" t="n">
        <v>0</v>
      </c>
      <c r="AJ1033" s="9" t="n">
        <v>0</v>
      </c>
      <c r="AK1033" s="9" t="n">
        <v>0</v>
      </c>
      <c r="AL1033" s="9" t="n">
        <v>0</v>
      </c>
      <c r="AM1033" s="7" t="inlineStr">
        <is>
          <t>.</t>
        </is>
      </c>
      <c r="AN1033" s="6">
        <f>IF(L1033=0,0,Z1033/L1033)</f>
        <v/>
      </c>
      <c r="AO1033" s="5">
        <f>IF(AN1033="","",IF(AN1033&gt;=0.9,"🟢",IF(AN1033&gt;=0.7,"🟡",IF(AN1033&gt;=0.5,"🟠","🔴"))))</f>
        <v/>
      </c>
      <c r="AP1033" s="9">
        <f>IF(L1033=0,0,L1033-Z1033)</f>
        <v/>
      </c>
      <c r="AQ1033" s="5">
        <f>IF(Z1033=0,"",RANK(Z1033,Z$4:Z$1569,0))</f>
        <v/>
      </c>
      <c r="AR1033" s="7" t="inlineStr">
        <is>
          <t>.</t>
        </is>
      </c>
      <c r="BA1033" s="7" t="inlineStr">
        <is>
          <t>.</t>
        </is>
      </c>
      <c r="BB1033" s="9">
        <f>SUM(L$4:L$1569)/COUNTA(A$4:A$1569)</f>
        <v/>
      </c>
      <c r="BC1033" s="9">
        <f>SUM(M$4:M$1569)/COUNTA(A$4:A$1569)</f>
        <v/>
      </c>
      <c r="BD1033" s="9">
        <f>SUM(N$4:N$1569)/COUNTA(A$4:A$1569)</f>
        <v/>
      </c>
      <c r="BE1033" s="9">
        <f>SUM(O$4:O$1569)/COUNTA(A$4:A$1569)</f>
        <v/>
      </c>
      <c r="BF1033" s="9">
        <f>SUM(P$4:P$1569)/COUNTA(A$4:A$1569)</f>
        <v/>
      </c>
      <c r="BG1033" s="9">
        <f>SUM(Q$4:Q$1569)/COUNTA(A$4:A$1569)</f>
        <v/>
      </c>
      <c r="BH1033" s="9">
        <f>SUM(R$4:R$1569)/COUNTA(A$4:A$1569)</f>
        <v/>
      </c>
      <c r="BI1033" s="9">
        <f>SUM(S$4:S$1569)/COUNTA(A$4:A$1569)</f>
        <v/>
      </c>
      <c r="BJ1033" s="9">
        <f>SUM(T$4:T$1569)/COUNTA(A$4:A$1569)</f>
        <v/>
      </c>
      <c r="BK1033" s="9">
        <f>SUM(U$4:U$1569)/COUNTA(A$4:A$1569)</f>
        <v/>
      </c>
      <c r="BL1033" s="9">
        <f>SUM(V$4:V$1569)/COUNTA(A$4:A$1569)</f>
        <v/>
      </c>
      <c r="BM1033" s="9">
        <f>SUM(W$4:W$1569)/COUNTA(A$4:A$1569)</f>
        <v/>
      </c>
      <c r="BN1033" s="9">
        <f>SUM(X$4:X$1569)/COUNTA(A$4:A$1569)</f>
        <v/>
      </c>
      <c r="BO1033" s="7" t="inlineStr">
        <is>
          <t>.</t>
        </is>
      </c>
      <c r="BP1033" s="9">
        <f>IF(Z1033&gt;=BB1033,0,IFERROR(BB1033+(SUMPRODUCT((Z$4:Z$1569&gt;=BB$4:BB$1569)*(Z$4:Z$1569-BB$4:BB$1569))/MAX(1,COUNTIF(Z$4:Z$1569,"&lt;"&amp;BB1033+0.01))),BB1033))</f>
        <v/>
      </c>
      <c r="BQ1033" s="9">
        <f>IF(AA1033&gt;=BC1033,0,IFERROR(BC1033+SUMPRODUCT((AA$4:AA$1569&gt;=BC$4:BC$1569)*(AA$4:AA$1569-BC$4:BC$1569))/MAX(1,COUNTIF(AA$4:AA$1569,"&lt;"&amp;BC1033+0.01)),BC1033))</f>
        <v/>
      </c>
      <c r="BR1033" s="9">
        <f>IF(AB1033&gt;=BD1033,0,IFERROR(BD1033+SUMPRODUCT((AB$4:AB$1569&gt;=BD$4:BD$1569)*(AB$4:AB$1569-BD$4:BD$1569))/MAX(1,COUNTIF(AB$4:AB$1569,"&lt;"&amp;BD1033+0.01)),BD1033))</f>
        <v/>
      </c>
      <c r="BS1033" s="9">
        <f>IF(AC1033&gt;=BE1033,0,IFERROR(BE1033+SUMPRODUCT((AC$4:AC$1569&gt;=BE$4:BE$1569)*(AC$4:AC$1569-BE$4:BE$1569))/MAX(1,COUNTIF(AC$4:AC$1569,"&lt;"&amp;BE1033+0.01)),BE1033))</f>
        <v/>
      </c>
      <c r="BT1033" s="9">
        <f>IF(AD1033&gt;=BF1033,0,IFERROR(BF1033+SUMPRODUCT((AD$4:AD$1569&gt;=BF$4:BF$1569)*(AD$4:AD$1569-BF$4:BF$1569))/MAX(1,COUNTIF(AD$4:AD$1569,"&lt;"&amp;BF1033+0.01)),BF1033))</f>
        <v/>
      </c>
      <c r="BU1033" s="9">
        <f>IF(AE1033&gt;=BG1033,0,IFERROR(BG1033+SUMPRODUCT((AE$4:AE$1569&gt;=BG$4:BG$1569)*(AE$4:AE$1569-BG$4:BG$1569))/MAX(1,COUNTIF(AE$4:AE$1569,"&lt;"&amp;BG1033+0.01)),BG1033))</f>
        <v/>
      </c>
      <c r="BV1033" s="9">
        <f>IF(AF1033&gt;=BH1033,0,IFERROR(BH1033+SUMPRODUCT((AF$4:AF$1569&gt;=BH$4:BH$1569)*(AF$4:AF$1569-BH$4:BH$1569))/MAX(1,COUNTIF(AF$4:AF$1569,"&lt;"&amp;BH1033+0.01)),BH1033))</f>
        <v/>
      </c>
      <c r="BW1033" s="9">
        <f>IF(AG1033&gt;=BI1033,0,IFERROR(BI1033+SUMPRODUCT((AG$4:AG$1569&gt;=BI$4:BI$1569)*(AG$4:AG$1569-BI$4:BI$1569))/MAX(1,COUNTIF(AG$4:AG$1569,"&lt;"&amp;BI1033+0.01)),BI1033))</f>
        <v/>
      </c>
      <c r="BX1033" s="9">
        <f>IF(AH1033&gt;=BJ1033,0,IFERROR(BJ1033+SUMPRODUCT((AH$4:AH$1569&gt;=BJ$4:BJ$1569)*(AH$4:AH$1569-BJ$4:BJ$1569))/MAX(1,COUNTIF(AH$4:AH$1569,"&lt;"&amp;BJ1033+0.01)),BJ1033))</f>
        <v/>
      </c>
      <c r="BY1033" s="9">
        <f>IF(AI1033&gt;=BK1033,0,IFERROR(BK1033+SUMPRODUCT((AI$4:AI$1569&gt;=BK$4:BK$1569)*(AI$4:AI$1569-BK$4:BK$1569))/MAX(1,COUNTIF(AI$4:AI$1569,"&lt;"&amp;BK1033+0.01)),BK1033))</f>
        <v/>
      </c>
      <c r="BZ1033" s="9">
        <f>IF(AJ1033&gt;=BL1033,0,IFERROR(BL1033+SUMPRODUCT((AJ$4:AJ$1569&gt;=BL$4:BL$1569)*(AJ$4:AJ$1569-BL$4:BL$1569))/MAX(1,COUNTIF(AJ$4:AJ$1569,"&lt;"&amp;BL1033+0.01)),BL1033))</f>
        <v/>
      </c>
      <c r="CA1033" s="9">
        <f>IF(AK1033&gt;=BM1033,0,IFERROR(BM1033+SUMPRODUCT((AK$4:AK$1569&gt;=BM$4:BM$1569)*(AK$4:AK$1569-BM$4:BM$1569))/MAX(1,COUNTIF(AK$4:AK$1569,"&lt;"&amp;BM1033+0.01)),BM1033))</f>
        <v/>
      </c>
      <c r="CB1033" s="9">
        <f>IF(AL1033&gt;=BN1033,0,IFERROR(BN1033+SUMPRODUCT((AL$4:AL$1569&gt;=BN$4:BN$1569)*(AL$4:AL$1569-BN$4:BN$1569))/MAX(1,COUNTIF(AL$4:AL$1569,"&lt;"&amp;BN1033+0.01)),BN1033))</f>
        <v/>
      </c>
      <c r="CC1033" s="5">
        <f>IF(AO1033="🟢","VERDE",IF(AO1033="🟡","AMARELO",IF(AO1033="🟠","VERMELHO",IF(AO1033="🔴","VERMELHO","ROXO"))))</f>
        <v/>
      </c>
      <c r="CD1033" s="5" t="inlineStr">
        <is>
          <t>🌎 REGIÕES</t>
        </is>
      </c>
      <c r="CE1033" s="5" t="inlineStr">
        <is>
          <t>SEM REDE</t>
        </is>
      </c>
    </row>
    <row r="1034">
      <c r="A1034" s="5" t="inlineStr">
        <is>
          <t>34741790000188</t>
        </is>
      </c>
      <c r="B1034" s="5" t="inlineStr">
        <is>
          <t>NUTRITASTY DISTRIBUIDORAENTICIOS LTDA -</t>
        </is>
      </c>
      <c r="C1034" s="5" t="inlineStr">
        <is>
          <t>06 - SEM GRUPO</t>
        </is>
      </c>
      <c r="D1034" s="5" t="inlineStr">
        <is>
          <t>HEMANUELE DITZEL (MANU)</t>
        </is>
      </c>
      <c r="E1034" s="5" t="inlineStr">
        <is>
          <t>PR</t>
        </is>
      </c>
      <c r="F1034" s="5">
        <f>IFERROR(VLOOKUP(C1034,$AS$4:$AT$25,2,FALSE),"")</f>
        <v/>
      </c>
      <c r="G1034" s="6">
        <f>IFERROR(VLOOKUP(C1034,$AS$4:$AX$25,6,FALSE),"")</f>
        <v/>
      </c>
      <c r="H1034" s="5">
        <f>IFERROR(VLOOKUP(C1034,$AS$4:$AY$25,7,FALSE),"")</f>
        <v/>
      </c>
      <c r="I1034" s="5">
        <f>IFERROR(VLOOKUP(C1034,$AS$4:$AZ$25,8,FALSE),"")</f>
        <v/>
      </c>
      <c r="J1034" s="7" t="inlineStr">
        <is>
          <t>.</t>
        </is>
      </c>
      <c r="K1034" s="5" t="inlineStr">
        <is>
          <t>SUL</t>
        </is>
      </c>
      <c r="L1034" s="8" t="n">
        <v>1613.793103448276</v>
      </c>
      <c r="M1034" s="9" t="n">
        <v>124.1379310344828</v>
      </c>
      <c r="N1034" s="9" t="n">
        <v>124.1379310344828</v>
      </c>
      <c r="O1034" s="9" t="n">
        <v>129.3103448275862</v>
      </c>
      <c r="P1034" s="9" t="n">
        <v>129.3103448275862</v>
      </c>
      <c r="Q1034" s="9" t="n">
        <v>129.3103448275862</v>
      </c>
      <c r="R1034" s="9" t="n">
        <v>134.4827586206897</v>
      </c>
      <c r="S1034" s="9" t="n">
        <v>134.4827586206897</v>
      </c>
      <c r="T1034" s="9" t="n">
        <v>139.6551724137931</v>
      </c>
      <c r="U1034" s="9" t="n">
        <v>139.6551724137931</v>
      </c>
      <c r="V1034" s="9" t="n">
        <v>139.6551724137931</v>
      </c>
      <c r="W1034" s="9" t="n">
        <v>144.8275862068965</v>
      </c>
      <c r="X1034" s="9" t="n">
        <v>144.8275862068965</v>
      </c>
      <c r="Y1034" s="7" t="inlineStr">
        <is>
          <t>.</t>
        </is>
      </c>
      <c r="Z1034" s="8">
        <f>SUM(AA1034:AL1034)</f>
        <v/>
      </c>
      <c r="AA1034" s="9" t="n">
        <v>0</v>
      </c>
      <c r="AB1034" s="9" t="n">
        <v>0</v>
      </c>
      <c r="AC1034" s="9" t="n">
        <v>0</v>
      </c>
      <c r="AD1034" s="9" t="n">
        <v>0</v>
      </c>
      <c r="AE1034" s="9" t="n">
        <v>0</v>
      </c>
      <c r="AF1034" s="9" t="n">
        <v>0</v>
      </c>
      <c r="AG1034" s="9" t="n">
        <v>0</v>
      </c>
      <c r="AH1034" s="9" t="n">
        <v>0</v>
      </c>
      <c r="AI1034" s="9" t="n">
        <v>0</v>
      </c>
      <c r="AJ1034" s="9" t="n">
        <v>0</v>
      </c>
      <c r="AK1034" s="9" t="n">
        <v>0</v>
      </c>
      <c r="AL1034" s="9" t="n">
        <v>0</v>
      </c>
      <c r="AM1034" s="7" t="inlineStr">
        <is>
          <t>.</t>
        </is>
      </c>
      <c r="AN1034" s="6">
        <f>IF(L1034=0,0,Z1034/L1034)</f>
        <v/>
      </c>
      <c r="AO1034" s="5">
        <f>IF(AN1034="","",IF(AN1034&gt;=0.9,"🟢",IF(AN1034&gt;=0.7,"🟡",IF(AN1034&gt;=0.5,"🟠","🔴"))))</f>
        <v/>
      </c>
      <c r="AP1034" s="9">
        <f>IF(L1034=0,0,L1034-Z1034)</f>
        <v/>
      </c>
      <c r="AQ1034" s="5">
        <f>IF(Z1034=0,"",RANK(Z1034,Z$4:Z$1569,0))</f>
        <v/>
      </c>
      <c r="AR1034" s="7" t="inlineStr">
        <is>
          <t>.</t>
        </is>
      </c>
      <c r="BA1034" s="7" t="inlineStr">
        <is>
          <t>.</t>
        </is>
      </c>
      <c r="BB1034" s="9">
        <f>SUM(L$4:L$1569)/COUNTA(A$4:A$1569)</f>
        <v/>
      </c>
      <c r="BC1034" s="9">
        <f>SUM(M$4:M$1569)/COUNTA(A$4:A$1569)</f>
        <v/>
      </c>
      <c r="BD1034" s="9">
        <f>SUM(N$4:N$1569)/COUNTA(A$4:A$1569)</f>
        <v/>
      </c>
      <c r="BE1034" s="9">
        <f>SUM(O$4:O$1569)/COUNTA(A$4:A$1569)</f>
        <v/>
      </c>
      <c r="BF1034" s="9">
        <f>SUM(P$4:P$1569)/COUNTA(A$4:A$1569)</f>
        <v/>
      </c>
      <c r="BG1034" s="9">
        <f>SUM(Q$4:Q$1569)/COUNTA(A$4:A$1569)</f>
        <v/>
      </c>
      <c r="BH1034" s="9">
        <f>SUM(R$4:R$1569)/COUNTA(A$4:A$1569)</f>
        <v/>
      </c>
      <c r="BI1034" s="9">
        <f>SUM(S$4:S$1569)/COUNTA(A$4:A$1569)</f>
        <v/>
      </c>
      <c r="BJ1034" s="9">
        <f>SUM(T$4:T$1569)/COUNTA(A$4:A$1569)</f>
        <v/>
      </c>
      <c r="BK1034" s="9">
        <f>SUM(U$4:U$1569)/COUNTA(A$4:A$1569)</f>
        <v/>
      </c>
      <c r="BL1034" s="9">
        <f>SUM(V$4:V$1569)/COUNTA(A$4:A$1569)</f>
        <v/>
      </c>
      <c r="BM1034" s="9">
        <f>SUM(W$4:W$1569)/COUNTA(A$4:A$1569)</f>
        <v/>
      </c>
      <c r="BN1034" s="9">
        <f>SUM(X$4:X$1569)/COUNTA(A$4:A$1569)</f>
        <v/>
      </c>
      <c r="BO1034" s="7" t="inlineStr">
        <is>
          <t>.</t>
        </is>
      </c>
      <c r="BP1034" s="9">
        <f>IF(Z1034&gt;=BB1034,0,IFERROR(BB1034+(SUMPRODUCT((Z$4:Z$1569&gt;=BB$4:BB$1569)*(Z$4:Z$1569-BB$4:BB$1569))/MAX(1,COUNTIF(Z$4:Z$1569,"&lt;"&amp;BB1034+0.01))),BB1034))</f>
        <v/>
      </c>
      <c r="BQ1034" s="9">
        <f>IF(AA1034&gt;=BC1034,0,IFERROR(BC1034+SUMPRODUCT((AA$4:AA$1569&gt;=BC$4:BC$1569)*(AA$4:AA$1569-BC$4:BC$1569))/MAX(1,COUNTIF(AA$4:AA$1569,"&lt;"&amp;BC1034+0.01)),BC1034))</f>
        <v/>
      </c>
      <c r="BR1034" s="9">
        <f>IF(AB1034&gt;=BD1034,0,IFERROR(BD1034+SUMPRODUCT((AB$4:AB$1569&gt;=BD$4:BD$1569)*(AB$4:AB$1569-BD$4:BD$1569))/MAX(1,COUNTIF(AB$4:AB$1569,"&lt;"&amp;BD1034+0.01)),BD1034))</f>
        <v/>
      </c>
      <c r="BS1034" s="9">
        <f>IF(AC1034&gt;=BE1034,0,IFERROR(BE1034+SUMPRODUCT((AC$4:AC$1569&gt;=BE$4:BE$1569)*(AC$4:AC$1569-BE$4:BE$1569))/MAX(1,COUNTIF(AC$4:AC$1569,"&lt;"&amp;BE1034+0.01)),BE1034))</f>
        <v/>
      </c>
      <c r="BT1034" s="9">
        <f>IF(AD1034&gt;=BF1034,0,IFERROR(BF1034+SUMPRODUCT((AD$4:AD$1569&gt;=BF$4:BF$1569)*(AD$4:AD$1569-BF$4:BF$1569))/MAX(1,COUNTIF(AD$4:AD$1569,"&lt;"&amp;BF1034+0.01)),BF1034))</f>
        <v/>
      </c>
      <c r="BU1034" s="9">
        <f>IF(AE1034&gt;=BG1034,0,IFERROR(BG1034+SUMPRODUCT((AE$4:AE$1569&gt;=BG$4:BG$1569)*(AE$4:AE$1569-BG$4:BG$1569))/MAX(1,COUNTIF(AE$4:AE$1569,"&lt;"&amp;BG1034+0.01)),BG1034))</f>
        <v/>
      </c>
      <c r="BV1034" s="9">
        <f>IF(AF1034&gt;=BH1034,0,IFERROR(BH1034+SUMPRODUCT((AF$4:AF$1569&gt;=BH$4:BH$1569)*(AF$4:AF$1569-BH$4:BH$1569))/MAX(1,COUNTIF(AF$4:AF$1569,"&lt;"&amp;BH1034+0.01)),BH1034))</f>
        <v/>
      </c>
      <c r="BW1034" s="9">
        <f>IF(AG1034&gt;=BI1034,0,IFERROR(BI1034+SUMPRODUCT((AG$4:AG$1569&gt;=BI$4:BI$1569)*(AG$4:AG$1569-BI$4:BI$1569))/MAX(1,COUNTIF(AG$4:AG$1569,"&lt;"&amp;BI1034+0.01)),BI1034))</f>
        <v/>
      </c>
      <c r="BX1034" s="9">
        <f>IF(AH1034&gt;=BJ1034,0,IFERROR(BJ1034+SUMPRODUCT((AH$4:AH$1569&gt;=BJ$4:BJ$1569)*(AH$4:AH$1569-BJ$4:BJ$1569))/MAX(1,COUNTIF(AH$4:AH$1569,"&lt;"&amp;BJ1034+0.01)),BJ1034))</f>
        <v/>
      </c>
      <c r="BY1034" s="9">
        <f>IF(AI1034&gt;=BK1034,0,IFERROR(BK1034+SUMPRODUCT((AI$4:AI$1569&gt;=BK$4:BK$1569)*(AI$4:AI$1569-BK$4:BK$1569))/MAX(1,COUNTIF(AI$4:AI$1569,"&lt;"&amp;BK1034+0.01)),BK1034))</f>
        <v/>
      </c>
      <c r="BZ1034" s="9">
        <f>IF(AJ1034&gt;=BL1034,0,IFERROR(BL1034+SUMPRODUCT((AJ$4:AJ$1569&gt;=BL$4:BL$1569)*(AJ$4:AJ$1569-BL$4:BL$1569))/MAX(1,COUNTIF(AJ$4:AJ$1569,"&lt;"&amp;BL1034+0.01)),BL1034))</f>
        <v/>
      </c>
      <c r="CA1034" s="9">
        <f>IF(AK1034&gt;=BM1034,0,IFERROR(BM1034+SUMPRODUCT((AK$4:AK$1569&gt;=BM$4:BM$1569)*(AK$4:AK$1569-BM$4:BM$1569))/MAX(1,COUNTIF(AK$4:AK$1569,"&lt;"&amp;BM1034+0.01)),BM1034))</f>
        <v/>
      </c>
      <c r="CB1034" s="9">
        <f>IF(AL1034&gt;=BN1034,0,IFERROR(BN1034+SUMPRODUCT((AL$4:AL$1569&gt;=BN$4:BN$1569)*(AL$4:AL$1569-BN$4:BN$1569))/MAX(1,COUNTIF(AL$4:AL$1569,"&lt;"&amp;BN1034+0.01)),BN1034))</f>
        <v/>
      </c>
      <c r="CC1034" s="5">
        <f>IF(AO1034="🟢","VERDE",IF(AO1034="🟡","AMARELO",IF(AO1034="🟠","VERMELHO",IF(AO1034="🔴","VERMELHO","ROXO"))))</f>
        <v/>
      </c>
      <c r="CD1034" s="5" t="inlineStr">
        <is>
          <t>🌎 REGIÕES</t>
        </is>
      </c>
      <c r="CE1034" s="5" t="inlineStr">
        <is>
          <t>SEM REDE</t>
        </is>
      </c>
    </row>
    <row r="1035">
      <c r="A1035" s="5" t="inlineStr">
        <is>
          <t>34759858000156</t>
        </is>
      </c>
      <c r="B1035" s="5" t="inlineStr">
        <is>
          <t>MEDEIROS &amp; QUEIROZ LTDA - ME</t>
        </is>
      </c>
      <c r="C1035" s="5" t="inlineStr">
        <is>
          <t>06 - SEM GRUPO</t>
        </is>
      </c>
      <c r="D1035" s="5" t="inlineStr">
        <is>
          <t>LARISSA PADILHA</t>
        </is>
      </c>
      <c r="E1035" s="5" t="inlineStr">
        <is>
          <t>RN</t>
        </is>
      </c>
      <c r="F1035" s="5">
        <f>IFERROR(VLOOKUP(C1035,$AS$4:$AT$25,2,FALSE),"")</f>
        <v/>
      </c>
      <c r="G1035" s="6">
        <f>IFERROR(VLOOKUP(C1035,$AS$4:$AX$25,6,FALSE),"")</f>
        <v/>
      </c>
      <c r="H1035" s="5">
        <f>IFERROR(VLOOKUP(C1035,$AS$4:$AY$25,7,FALSE),"")</f>
        <v/>
      </c>
      <c r="I1035" s="5">
        <f>IFERROR(VLOOKUP(C1035,$AS$4:$AZ$25,8,FALSE),"")</f>
        <v/>
      </c>
      <c r="J1035" s="7" t="inlineStr">
        <is>
          <t>.</t>
        </is>
      </c>
      <c r="K1035" s="5" t="inlineStr">
        <is>
          <t>NORDESTE (SEM MA)</t>
        </is>
      </c>
      <c r="L1035" s="8" t="n">
        <v>1800</v>
      </c>
      <c r="M1035" s="9" t="n">
        <v>150</v>
      </c>
      <c r="N1035" s="9" t="n">
        <v>150</v>
      </c>
      <c r="O1035" s="9" t="n">
        <v>150</v>
      </c>
      <c r="P1035" s="9" t="n">
        <v>150</v>
      </c>
      <c r="Q1035" s="9" t="n">
        <v>150</v>
      </c>
      <c r="R1035" s="9" t="n">
        <v>150</v>
      </c>
      <c r="S1035" s="9" t="n">
        <v>150</v>
      </c>
      <c r="T1035" s="9" t="n">
        <v>150</v>
      </c>
      <c r="U1035" s="9" t="n">
        <v>150</v>
      </c>
      <c r="V1035" s="9" t="n">
        <v>150</v>
      </c>
      <c r="W1035" s="9" t="n">
        <v>150</v>
      </c>
      <c r="X1035" s="9" t="n">
        <v>150</v>
      </c>
      <c r="Y1035" s="7" t="inlineStr">
        <is>
          <t>.</t>
        </is>
      </c>
      <c r="Z1035" s="8">
        <f>SUM(AA1035:AL1035)</f>
        <v/>
      </c>
      <c r="AA1035" s="9" t="n">
        <v>0</v>
      </c>
      <c r="AB1035" s="9" t="n">
        <v>0</v>
      </c>
      <c r="AC1035" s="9" t="n">
        <v>0</v>
      </c>
      <c r="AD1035" s="9" t="n">
        <v>0</v>
      </c>
      <c r="AE1035" s="9" t="n">
        <v>0</v>
      </c>
      <c r="AF1035" s="9" t="n">
        <v>0</v>
      </c>
      <c r="AG1035" s="9" t="n">
        <v>0</v>
      </c>
      <c r="AH1035" s="9" t="n">
        <v>0</v>
      </c>
      <c r="AI1035" s="9" t="n">
        <v>0</v>
      </c>
      <c r="AJ1035" s="9" t="n">
        <v>0</v>
      </c>
      <c r="AK1035" s="9" t="n">
        <v>0</v>
      </c>
      <c r="AL1035" s="9" t="n">
        <v>0</v>
      </c>
      <c r="AM1035" s="7" t="inlineStr">
        <is>
          <t>.</t>
        </is>
      </c>
      <c r="AN1035" s="6">
        <f>IF(L1035=0,0,Z1035/L1035)</f>
        <v/>
      </c>
      <c r="AO1035" s="5">
        <f>IF(AN1035="","",IF(AN1035&gt;=0.9,"🟢",IF(AN1035&gt;=0.7,"🟡",IF(AN1035&gt;=0.5,"🟠","🔴"))))</f>
        <v/>
      </c>
      <c r="AP1035" s="9">
        <f>IF(L1035=0,0,L1035-Z1035)</f>
        <v/>
      </c>
      <c r="AQ1035" s="5">
        <f>IF(Z1035=0,"",RANK(Z1035,Z$4:Z$1569,0))</f>
        <v/>
      </c>
      <c r="AR1035" s="7" t="inlineStr">
        <is>
          <t>.</t>
        </is>
      </c>
      <c r="BA1035" s="7" t="inlineStr">
        <is>
          <t>.</t>
        </is>
      </c>
      <c r="BB1035" s="9">
        <f>SUM(L$4:L$1569)/COUNTA(A$4:A$1569)</f>
        <v/>
      </c>
      <c r="BC1035" s="9">
        <f>SUM(M$4:M$1569)/COUNTA(A$4:A$1569)</f>
        <v/>
      </c>
      <c r="BD1035" s="9">
        <f>SUM(N$4:N$1569)/COUNTA(A$4:A$1569)</f>
        <v/>
      </c>
      <c r="BE1035" s="9">
        <f>SUM(O$4:O$1569)/COUNTA(A$4:A$1569)</f>
        <v/>
      </c>
      <c r="BF1035" s="9">
        <f>SUM(P$4:P$1569)/COUNTA(A$4:A$1569)</f>
        <v/>
      </c>
      <c r="BG1035" s="9">
        <f>SUM(Q$4:Q$1569)/COUNTA(A$4:A$1569)</f>
        <v/>
      </c>
      <c r="BH1035" s="9">
        <f>SUM(R$4:R$1569)/COUNTA(A$4:A$1569)</f>
        <v/>
      </c>
      <c r="BI1035" s="9">
        <f>SUM(S$4:S$1569)/COUNTA(A$4:A$1569)</f>
        <v/>
      </c>
      <c r="BJ1035" s="9">
        <f>SUM(T$4:T$1569)/COUNTA(A$4:A$1569)</f>
        <v/>
      </c>
      <c r="BK1035" s="9">
        <f>SUM(U$4:U$1569)/COUNTA(A$4:A$1569)</f>
        <v/>
      </c>
      <c r="BL1035" s="9">
        <f>SUM(V$4:V$1569)/COUNTA(A$4:A$1569)</f>
        <v/>
      </c>
      <c r="BM1035" s="9">
        <f>SUM(W$4:W$1569)/COUNTA(A$4:A$1569)</f>
        <v/>
      </c>
      <c r="BN1035" s="9">
        <f>SUM(X$4:X$1569)/COUNTA(A$4:A$1569)</f>
        <v/>
      </c>
      <c r="BO1035" s="7" t="inlineStr">
        <is>
          <t>.</t>
        </is>
      </c>
      <c r="BP1035" s="9">
        <f>IF(Z1035&gt;=BB1035,0,IFERROR(BB1035+(SUMPRODUCT((Z$4:Z$1569&gt;=BB$4:BB$1569)*(Z$4:Z$1569-BB$4:BB$1569))/MAX(1,COUNTIF(Z$4:Z$1569,"&lt;"&amp;BB1035+0.01))),BB1035))</f>
        <v/>
      </c>
      <c r="BQ1035" s="9">
        <f>IF(AA1035&gt;=BC1035,0,IFERROR(BC1035+SUMPRODUCT((AA$4:AA$1569&gt;=BC$4:BC$1569)*(AA$4:AA$1569-BC$4:BC$1569))/MAX(1,COUNTIF(AA$4:AA$1569,"&lt;"&amp;BC1035+0.01)),BC1035))</f>
        <v/>
      </c>
      <c r="BR1035" s="9">
        <f>IF(AB1035&gt;=BD1035,0,IFERROR(BD1035+SUMPRODUCT((AB$4:AB$1569&gt;=BD$4:BD$1569)*(AB$4:AB$1569-BD$4:BD$1569))/MAX(1,COUNTIF(AB$4:AB$1569,"&lt;"&amp;BD1035+0.01)),BD1035))</f>
        <v/>
      </c>
      <c r="BS1035" s="9">
        <f>IF(AC1035&gt;=BE1035,0,IFERROR(BE1035+SUMPRODUCT((AC$4:AC$1569&gt;=BE$4:BE$1569)*(AC$4:AC$1569-BE$4:BE$1569))/MAX(1,COUNTIF(AC$4:AC$1569,"&lt;"&amp;BE1035+0.01)),BE1035))</f>
        <v/>
      </c>
      <c r="BT1035" s="9">
        <f>IF(AD1035&gt;=BF1035,0,IFERROR(BF1035+SUMPRODUCT((AD$4:AD$1569&gt;=BF$4:BF$1569)*(AD$4:AD$1569-BF$4:BF$1569))/MAX(1,COUNTIF(AD$4:AD$1569,"&lt;"&amp;BF1035+0.01)),BF1035))</f>
        <v/>
      </c>
      <c r="BU1035" s="9">
        <f>IF(AE1035&gt;=BG1035,0,IFERROR(BG1035+SUMPRODUCT((AE$4:AE$1569&gt;=BG$4:BG$1569)*(AE$4:AE$1569-BG$4:BG$1569))/MAX(1,COUNTIF(AE$4:AE$1569,"&lt;"&amp;BG1035+0.01)),BG1035))</f>
        <v/>
      </c>
      <c r="BV1035" s="9">
        <f>IF(AF1035&gt;=BH1035,0,IFERROR(BH1035+SUMPRODUCT((AF$4:AF$1569&gt;=BH$4:BH$1569)*(AF$4:AF$1569-BH$4:BH$1569))/MAX(1,COUNTIF(AF$4:AF$1569,"&lt;"&amp;BH1035+0.01)),BH1035))</f>
        <v/>
      </c>
      <c r="BW1035" s="9">
        <f>IF(AG1035&gt;=BI1035,0,IFERROR(BI1035+SUMPRODUCT((AG$4:AG$1569&gt;=BI$4:BI$1569)*(AG$4:AG$1569-BI$4:BI$1569))/MAX(1,COUNTIF(AG$4:AG$1569,"&lt;"&amp;BI1035+0.01)),BI1035))</f>
        <v/>
      </c>
      <c r="BX1035" s="9">
        <f>IF(AH1035&gt;=BJ1035,0,IFERROR(BJ1035+SUMPRODUCT((AH$4:AH$1569&gt;=BJ$4:BJ$1569)*(AH$4:AH$1569-BJ$4:BJ$1569))/MAX(1,COUNTIF(AH$4:AH$1569,"&lt;"&amp;BJ1035+0.01)),BJ1035))</f>
        <v/>
      </c>
      <c r="BY1035" s="9">
        <f>IF(AI1035&gt;=BK1035,0,IFERROR(BK1035+SUMPRODUCT((AI$4:AI$1569&gt;=BK$4:BK$1569)*(AI$4:AI$1569-BK$4:BK$1569))/MAX(1,COUNTIF(AI$4:AI$1569,"&lt;"&amp;BK1035+0.01)),BK1035))</f>
        <v/>
      </c>
      <c r="BZ1035" s="9">
        <f>IF(AJ1035&gt;=BL1035,0,IFERROR(BL1035+SUMPRODUCT((AJ$4:AJ$1569&gt;=BL$4:BL$1569)*(AJ$4:AJ$1569-BL$4:BL$1569))/MAX(1,COUNTIF(AJ$4:AJ$1569,"&lt;"&amp;BL1035+0.01)),BL1035))</f>
        <v/>
      </c>
      <c r="CA1035" s="9">
        <f>IF(AK1035&gt;=BM1035,0,IFERROR(BM1035+SUMPRODUCT((AK$4:AK$1569&gt;=BM$4:BM$1569)*(AK$4:AK$1569-BM$4:BM$1569))/MAX(1,COUNTIF(AK$4:AK$1569,"&lt;"&amp;BM1035+0.01)),BM1035))</f>
        <v/>
      </c>
      <c r="CB1035" s="9">
        <f>IF(AL1035&gt;=BN1035,0,IFERROR(BN1035+SUMPRODUCT((AL$4:AL$1569&gt;=BN$4:BN$1569)*(AL$4:AL$1569-BN$4:BN$1569))/MAX(1,COUNTIF(AL$4:AL$1569,"&lt;"&amp;BN1035+0.01)),BN1035))</f>
        <v/>
      </c>
      <c r="CC1035" s="5">
        <f>IF(AO1035="🟢","VERDE",IF(AO1035="🟡","AMARELO",IF(AO1035="🟠","VERMELHO",IF(AO1035="🔴","VERMELHO","ROXO"))))</f>
        <v/>
      </c>
      <c r="CD1035" s="5" t="inlineStr">
        <is>
          <t>🌎 REGIÕES</t>
        </is>
      </c>
      <c r="CE1035" s="5" t="inlineStr">
        <is>
          <t>SEM REDE</t>
        </is>
      </c>
    </row>
    <row r="1036">
      <c r="A1036" s="5" t="inlineStr">
        <is>
          <t>34762129000159</t>
        </is>
      </c>
      <c r="B1036" s="5" t="inlineStr">
        <is>
          <t>CLAUDINEI FERNANDO ESCHHOLZ - ME</t>
        </is>
      </c>
      <c r="C1036" s="5" t="inlineStr">
        <is>
          <t>06 - SEM GRUPO</t>
        </is>
      </c>
      <c r="D1036" s="5" t="inlineStr">
        <is>
          <t>HEMANUELE DITZEL (MANU)</t>
        </is>
      </c>
      <c r="E1036" s="5" t="inlineStr">
        <is>
          <t>PR</t>
        </is>
      </c>
      <c r="F1036" s="5">
        <f>IFERROR(VLOOKUP(C1036,$AS$4:$AT$25,2,FALSE),"")</f>
        <v/>
      </c>
      <c r="G1036" s="6">
        <f>IFERROR(VLOOKUP(C1036,$AS$4:$AX$25,6,FALSE),"")</f>
        <v/>
      </c>
      <c r="H1036" s="5">
        <f>IFERROR(VLOOKUP(C1036,$AS$4:$AY$25,7,FALSE),"")</f>
        <v/>
      </c>
      <c r="I1036" s="5">
        <f>IFERROR(VLOOKUP(C1036,$AS$4:$AZ$25,8,FALSE),"")</f>
        <v/>
      </c>
      <c r="J1036" s="7" t="inlineStr">
        <is>
          <t>.</t>
        </is>
      </c>
      <c r="K1036" s="5" t="inlineStr">
        <is>
          <t>SUL</t>
        </is>
      </c>
      <c r="L1036" s="8" t="n">
        <v>1613.793103448276</v>
      </c>
      <c r="M1036" s="9" t="n">
        <v>124.1379310344828</v>
      </c>
      <c r="N1036" s="9" t="n">
        <v>124.1379310344828</v>
      </c>
      <c r="O1036" s="9" t="n">
        <v>129.3103448275862</v>
      </c>
      <c r="P1036" s="9" t="n">
        <v>129.3103448275862</v>
      </c>
      <c r="Q1036" s="9" t="n">
        <v>129.3103448275862</v>
      </c>
      <c r="R1036" s="9" t="n">
        <v>134.4827586206897</v>
      </c>
      <c r="S1036" s="9" t="n">
        <v>134.4827586206897</v>
      </c>
      <c r="T1036" s="9" t="n">
        <v>139.6551724137931</v>
      </c>
      <c r="U1036" s="9" t="n">
        <v>139.6551724137931</v>
      </c>
      <c r="V1036" s="9" t="n">
        <v>139.6551724137931</v>
      </c>
      <c r="W1036" s="9" t="n">
        <v>144.8275862068965</v>
      </c>
      <c r="X1036" s="9" t="n">
        <v>144.8275862068965</v>
      </c>
      <c r="Y1036" s="7" t="inlineStr">
        <is>
          <t>.</t>
        </is>
      </c>
      <c r="Z1036" s="8">
        <f>SUM(AA1036:AL1036)</f>
        <v/>
      </c>
      <c r="AA1036" s="9" t="n">
        <v>0</v>
      </c>
      <c r="AB1036" s="9" t="n">
        <v>0</v>
      </c>
      <c r="AC1036" s="9" t="n">
        <v>0</v>
      </c>
      <c r="AD1036" s="9" t="n">
        <v>0</v>
      </c>
      <c r="AE1036" s="9" t="n">
        <v>0</v>
      </c>
      <c r="AF1036" s="9" t="n">
        <v>0</v>
      </c>
      <c r="AG1036" s="9" t="n">
        <v>0</v>
      </c>
      <c r="AH1036" s="9" t="n">
        <v>0</v>
      </c>
      <c r="AI1036" s="9" t="n">
        <v>0</v>
      </c>
      <c r="AJ1036" s="9" t="n">
        <v>0</v>
      </c>
      <c r="AK1036" s="9" t="n">
        <v>0</v>
      </c>
      <c r="AL1036" s="9" t="n">
        <v>0</v>
      </c>
      <c r="AM1036" s="7" t="inlineStr">
        <is>
          <t>.</t>
        </is>
      </c>
      <c r="AN1036" s="6">
        <f>IF(L1036=0,0,Z1036/L1036)</f>
        <v/>
      </c>
      <c r="AO1036" s="5">
        <f>IF(AN1036="","",IF(AN1036&gt;=0.9,"🟢",IF(AN1036&gt;=0.7,"🟡",IF(AN1036&gt;=0.5,"🟠","🔴"))))</f>
        <v/>
      </c>
      <c r="AP1036" s="9">
        <f>IF(L1036=0,0,L1036-Z1036)</f>
        <v/>
      </c>
      <c r="AQ1036" s="5">
        <f>IF(Z1036=0,"",RANK(Z1036,Z$4:Z$1569,0))</f>
        <v/>
      </c>
      <c r="AR1036" s="7" t="inlineStr">
        <is>
          <t>.</t>
        </is>
      </c>
      <c r="BA1036" s="7" t="inlineStr">
        <is>
          <t>.</t>
        </is>
      </c>
      <c r="BB1036" s="9">
        <f>SUM(L$4:L$1569)/COUNTA(A$4:A$1569)</f>
        <v/>
      </c>
      <c r="BC1036" s="9">
        <f>SUM(M$4:M$1569)/COUNTA(A$4:A$1569)</f>
        <v/>
      </c>
      <c r="BD1036" s="9">
        <f>SUM(N$4:N$1569)/COUNTA(A$4:A$1569)</f>
        <v/>
      </c>
      <c r="BE1036" s="9">
        <f>SUM(O$4:O$1569)/COUNTA(A$4:A$1569)</f>
        <v/>
      </c>
      <c r="BF1036" s="9">
        <f>SUM(P$4:P$1569)/COUNTA(A$4:A$1569)</f>
        <v/>
      </c>
      <c r="BG1036" s="9">
        <f>SUM(Q$4:Q$1569)/COUNTA(A$4:A$1569)</f>
        <v/>
      </c>
      <c r="BH1036" s="9">
        <f>SUM(R$4:R$1569)/COUNTA(A$4:A$1569)</f>
        <v/>
      </c>
      <c r="BI1036" s="9">
        <f>SUM(S$4:S$1569)/COUNTA(A$4:A$1569)</f>
        <v/>
      </c>
      <c r="BJ1036" s="9">
        <f>SUM(T$4:T$1569)/COUNTA(A$4:A$1569)</f>
        <v/>
      </c>
      <c r="BK1036" s="9">
        <f>SUM(U$4:U$1569)/COUNTA(A$4:A$1569)</f>
        <v/>
      </c>
      <c r="BL1036" s="9">
        <f>SUM(V$4:V$1569)/COUNTA(A$4:A$1569)</f>
        <v/>
      </c>
      <c r="BM1036" s="9">
        <f>SUM(W$4:W$1569)/COUNTA(A$4:A$1569)</f>
        <v/>
      </c>
      <c r="BN1036" s="9">
        <f>SUM(X$4:X$1569)/COUNTA(A$4:A$1569)</f>
        <v/>
      </c>
      <c r="BO1036" s="7" t="inlineStr">
        <is>
          <t>.</t>
        </is>
      </c>
      <c r="BP1036" s="9">
        <f>IF(Z1036&gt;=BB1036,0,IFERROR(BB1036+(SUMPRODUCT((Z$4:Z$1569&gt;=BB$4:BB$1569)*(Z$4:Z$1569-BB$4:BB$1569))/MAX(1,COUNTIF(Z$4:Z$1569,"&lt;"&amp;BB1036+0.01))),BB1036))</f>
        <v/>
      </c>
      <c r="BQ1036" s="9">
        <f>IF(AA1036&gt;=BC1036,0,IFERROR(BC1036+SUMPRODUCT((AA$4:AA$1569&gt;=BC$4:BC$1569)*(AA$4:AA$1569-BC$4:BC$1569))/MAX(1,COUNTIF(AA$4:AA$1569,"&lt;"&amp;BC1036+0.01)),BC1036))</f>
        <v/>
      </c>
      <c r="BR1036" s="9">
        <f>IF(AB1036&gt;=BD1036,0,IFERROR(BD1036+SUMPRODUCT((AB$4:AB$1569&gt;=BD$4:BD$1569)*(AB$4:AB$1569-BD$4:BD$1569))/MAX(1,COUNTIF(AB$4:AB$1569,"&lt;"&amp;BD1036+0.01)),BD1036))</f>
        <v/>
      </c>
      <c r="BS1036" s="9">
        <f>IF(AC1036&gt;=BE1036,0,IFERROR(BE1036+SUMPRODUCT((AC$4:AC$1569&gt;=BE$4:BE$1569)*(AC$4:AC$1569-BE$4:BE$1569))/MAX(1,COUNTIF(AC$4:AC$1569,"&lt;"&amp;BE1036+0.01)),BE1036))</f>
        <v/>
      </c>
      <c r="BT1036" s="9">
        <f>IF(AD1036&gt;=BF1036,0,IFERROR(BF1036+SUMPRODUCT((AD$4:AD$1569&gt;=BF$4:BF$1569)*(AD$4:AD$1569-BF$4:BF$1569))/MAX(1,COUNTIF(AD$4:AD$1569,"&lt;"&amp;BF1036+0.01)),BF1036))</f>
        <v/>
      </c>
      <c r="BU1036" s="9">
        <f>IF(AE1036&gt;=BG1036,0,IFERROR(BG1036+SUMPRODUCT((AE$4:AE$1569&gt;=BG$4:BG$1569)*(AE$4:AE$1569-BG$4:BG$1569))/MAX(1,COUNTIF(AE$4:AE$1569,"&lt;"&amp;BG1036+0.01)),BG1036))</f>
        <v/>
      </c>
      <c r="BV1036" s="9">
        <f>IF(AF1036&gt;=BH1036,0,IFERROR(BH1036+SUMPRODUCT((AF$4:AF$1569&gt;=BH$4:BH$1569)*(AF$4:AF$1569-BH$4:BH$1569))/MAX(1,COUNTIF(AF$4:AF$1569,"&lt;"&amp;BH1036+0.01)),BH1036))</f>
        <v/>
      </c>
      <c r="BW1036" s="9">
        <f>IF(AG1036&gt;=BI1036,0,IFERROR(BI1036+SUMPRODUCT((AG$4:AG$1569&gt;=BI$4:BI$1569)*(AG$4:AG$1569-BI$4:BI$1569))/MAX(1,COUNTIF(AG$4:AG$1569,"&lt;"&amp;BI1036+0.01)),BI1036))</f>
        <v/>
      </c>
      <c r="BX1036" s="9">
        <f>IF(AH1036&gt;=BJ1036,0,IFERROR(BJ1036+SUMPRODUCT((AH$4:AH$1569&gt;=BJ$4:BJ$1569)*(AH$4:AH$1569-BJ$4:BJ$1569))/MAX(1,COUNTIF(AH$4:AH$1569,"&lt;"&amp;BJ1036+0.01)),BJ1036))</f>
        <v/>
      </c>
      <c r="BY1036" s="9">
        <f>IF(AI1036&gt;=BK1036,0,IFERROR(BK1036+SUMPRODUCT((AI$4:AI$1569&gt;=BK$4:BK$1569)*(AI$4:AI$1569-BK$4:BK$1569))/MAX(1,COUNTIF(AI$4:AI$1569,"&lt;"&amp;BK1036+0.01)),BK1036))</f>
        <v/>
      </c>
      <c r="BZ1036" s="9">
        <f>IF(AJ1036&gt;=BL1036,0,IFERROR(BL1036+SUMPRODUCT((AJ$4:AJ$1569&gt;=BL$4:BL$1569)*(AJ$4:AJ$1569-BL$4:BL$1569))/MAX(1,COUNTIF(AJ$4:AJ$1569,"&lt;"&amp;BL1036+0.01)),BL1036))</f>
        <v/>
      </c>
      <c r="CA1036" s="9">
        <f>IF(AK1036&gt;=BM1036,0,IFERROR(BM1036+SUMPRODUCT((AK$4:AK$1569&gt;=BM$4:BM$1569)*(AK$4:AK$1569-BM$4:BM$1569))/MAX(1,COUNTIF(AK$4:AK$1569,"&lt;"&amp;BM1036+0.01)),BM1036))</f>
        <v/>
      </c>
      <c r="CB1036" s="9">
        <f>IF(AL1036&gt;=BN1036,0,IFERROR(BN1036+SUMPRODUCT((AL$4:AL$1569&gt;=BN$4:BN$1569)*(AL$4:AL$1569-BN$4:BN$1569))/MAX(1,COUNTIF(AL$4:AL$1569,"&lt;"&amp;BN1036+0.01)),BN1036))</f>
        <v/>
      </c>
      <c r="CC1036" s="5">
        <f>IF(AO1036="🟢","VERDE",IF(AO1036="🟡","AMARELO",IF(AO1036="🟠","VERMELHO",IF(AO1036="🔴","VERMELHO","ROXO"))))</f>
        <v/>
      </c>
      <c r="CD1036" s="5" t="inlineStr">
        <is>
          <t>🌎 REGIÕES</t>
        </is>
      </c>
      <c r="CE1036" s="5" t="inlineStr">
        <is>
          <t>SEM REDE</t>
        </is>
      </c>
    </row>
    <row r="1037">
      <c r="A1037" s="5" t="inlineStr">
        <is>
          <t>34778393000180</t>
        </is>
      </c>
      <c r="B1037" s="5" t="inlineStr">
        <is>
          <t>IRENE KRUGER 07670118997 - ME</t>
        </is>
      </c>
      <c r="C1037" s="5" t="inlineStr">
        <is>
          <t>06 - SEM GRUPO</t>
        </is>
      </c>
      <c r="D1037" s="5" t="inlineStr">
        <is>
          <t>HEMANUELE DITZEL (MANU)</t>
        </is>
      </c>
      <c r="E1037" s="5" t="inlineStr">
        <is>
          <t>SC</t>
        </is>
      </c>
      <c r="F1037" s="5">
        <f>IFERROR(VLOOKUP(C1037,$AS$4:$AT$25,2,FALSE),"")</f>
        <v/>
      </c>
      <c r="G1037" s="6">
        <f>IFERROR(VLOOKUP(C1037,$AS$4:$AX$25,6,FALSE),"")</f>
        <v/>
      </c>
      <c r="H1037" s="5">
        <f>IFERROR(VLOOKUP(C1037,$AS$4:$AY$25,7,FALSE),"")</f>
        <v/>
      </c>
      <c r="I1037" s="5">
        <f>IFERROR(VLOOKUP(C1037,$AS$4:$AZ$25,8,FALSE),"")</f>
        <v/>
      </c>
      <c r="J1037" s="7" t="inlineStr">
        <is>
          <t>.</t>
        </is>
      </c>
      <c r="K1037" s="5" t="inlineStr">
        <is>
          <t>SUL</t>
        </is>
      </c>
      <c r="L1037" s="8" t="n">
        <v>1513.953488372093</v>
      </c>
      <c r="M1037" s="9" t="n">
        <v>118.6046511627907</v>
      </c>
      <c r="N1037" s="9" t="n">
        <v>118.6046511627907</v>
      </c>
      <c r="O1037" s="9" t="n">
        <v>118.6046511627907</v>
      </c>
      <c r="P1037" s="9" t="n">
        <v>125.5813953488372</v>
      </c>
      <c r="Q1037" s="9" t="n">
        <v>125.5813953488372</v>
      </c>
      <c r="R1037" s="9" t="n">
        <v>125.5813953488372</v>
      </c>
      <c r="S1037" s="9" t="n">
        <v>125.5813953488372</v>
      </c>
      <c r="T1037" s="9" t="n">
        <v>125.5813953488372</v>
      </c>
      <c r="U1037" s="9" t="n">
        <v>132.5581395348837</v>
      </c>
      <c r="V1037" s="9" t="n">
        <v>132.5581395348837</v>
      </c>
      <c r="W1037" s="9" t="n">
        <v>132.5581395348837</v>
      </c>
      <c r="X1037" s="9" t="n">
        <v>132.5581395348837</v>
      </c>
      <c r="Y1037" s="7" t="inlineStr">
        <is>
          <t>.</t>
        </is>
      </c>
      <c r="Z1037" s="8">
        <f>SUM(AA1037:AL1037)</f>
        <v/>
      </c>
      <c r="AA1037" s="9" t="n">
        <v>0</v>
      </c>
      <c r="AB1037" s="9" t="n">
        <v>0</v>
      </c>
      <c r="AC1037" s="9" t="n">
        <v>0</v>
      </c>
      <c r="AD1037" s="9" t="n">
        <v>0</v>
      </c>
      <c r="AE1037" s="9" t="n">
        <v>0</v>
      </c>
      <c r="AF1037" s="9" t="n">
        <v>0</v>
      </c>
      <c r="AG1037" s="9" t="n">
        <v>0</v>
      </c>
      <c r="AH1037" s="9" t="n">
        <v>0</v>
      </c>
      <c r="AI1037" s="9" t="n">
        <v>0</v>
      </c>
      <c r="AJ1037" s="9" t="n">
        <v>0</v>
      </c>
      <c r="AK1037" s="9" t="n">
        <v>0</v>
      </c>
      <c r="AL1037" s="9" t="n">
        <v>0</v>
      </c>
      <c r="AM1037" s="7" t="inlineStr">
        <is>
          <t>.</t>
        </is>
      </c>
      <c r="AN1037" s="6">
        <f>IF(L1037=0,0,Z1037/L1037)</f>
        <v/>
      </c>
      <c r="AO1037" s="5">
        <f>IF(AN1037="","",IF(AN1037&gt;=0.9,"🟢",IF(AN1037&gt;=0.7,"🟡",IF(AN1037&gt;=0.5,"🟠","🔴"))))</f>
        <v/>
      </c>
      <c r="AP1037" s="9">
        <f>IF(L1037=0,0,L1037-Z1037)</f>
        <v/>
      </c>
      <c r="AQ1037" s="5">
        <f>IF(Z1037=0,"",RANK(Z1037,Z$4:Z$1569,0))</f>
        <v/>
      </c>
      <c r="AR1037" s="7" t="inlineStr">
        <is>
          <t>.</t>
        </is>
      </c>
      <c r="BA1037" s="7" t="inlineStr">
        <is>
          <t>.</t>
        </is>
      </c>
      <c r="BB1037" s="9">
        <f>SUM(L$4:L$1569)/COUNTA(A$4:A$1569)</f>
        <v/>
      </c>
      <c r="BC1037" s="9">
        <f>SUM(M$4:M$1569)/COUNTA(A$4:A$1569)</f>
        <v/>
      </c>
      <c r="BD1037" s="9">
        <f>SUM(N$4:N$1569)/COUNTA(A$4:A$1569)</f>
        <v/>
      </c>
      <c r="BE1037" s="9">
        <f>SUM(O$4:O$1569)/COUNTA(A$4:A$1569)</f>
        <v/>
      </c>
      <c r="BF1037" s="9">
        <f>SUM(P$4:P$1569)/COUNTA(A$4:A$1569)</f>
        <v/>
      </c>
      <c r="BG1037" s="9">
        <f>SUM(Q$4:Q$1569)/COUNTA(A$4:A$1569)</f>
        <v/>
      </c>
      <c r="BH1037" s="9">
        <f>SUM(R$4:R$1569)/COUNTA(A$4:A$1569)</f>
        <v/>
      </c>
      <c r="BI1037" s="9">
        <f>SUM(S$4:S$1569)/COUNTA(A$4:A$1569)</f>
        <v/>
      </c>
      <c r="BJ1037" s="9">
        <f>SUM(T$4:T$1569)/COUNTA(A$4:A$1569)</f>
        <v/>
      </c>
      <c r="BK1037" s="9">
        <f>SUM(U$4:U$1569)/COUNTA(A$4:A$1569)</f>
        <v/>
      </c>
      <c r="BL1037" s="9">
        <f>SUM(V$4:V$1569)/COUNTA(A$4:A$1569)</f>
        <v/>
      </c>
      <c r="BM1037" s="9">
        <f>SUM(W$4:W$1569)/COUNTA(A$4:A$1569)</f>
        <v/>
      </c>
      <c r="BN1037" s="9">
        <f>SUM(X$4:X$1569)/COUNTA(A$4:A$1569)</f>
        <v/>
      </c>
      <c r="BO1037" s="7" t="inlineStr">
        <is>
          <t>.</t>
        </is>
      </c>
      <c r="BP1037" s="9">
        <f>IF(Z1037&gt;=BB1037,0,IFERROR(BB1037+(SUMPRODUCT((Z$4:Z$1569&gt;=BB$4:BB$1569)*(Z$4:Z$1569-BB$4:BB$1569))/MAX(1,COUNTIF(Z$4:Z$1569,"&lt;"&amp;BB1037+0.01))),BB1037))</f>
        <v/>
      </c>
      <c r="BQ1037" s="9">
        <f>IF(AA1037&gt;=BC1037,0,IFERROR(BC1037+SUMPRODUCT((AA$4:AA$1569&gt;=BC$4:BC$1569)*(AA$4:AA$1569-BC$4:BC$1569))/MAX(1,COUNTIF(AA$4:AA$1569,"&lt;"&amp;BC1037+0.01)),BC1037))</f>
        <v/>
      </c>
      <c r="BR1037" s="9">
        <f>IF(AB1037&gt;=BD1037,0,IFERROR(BD1037+SUMPRODUCT((AB$4:AB$1569&gt;=BD$4:BD$1569)*(AB$4:AB$1569-BD$4:BD$1569))/MAX(1,COUNTIF(AB$4:AB$1569,"&lt;"&amp;BD1037+0.01)),BD1037))</f>
        <v/>
      </c>
      <c r="BS1037" s="9">
        <f>IF(AC1037&gt;=BE1037,0,IFERROR(BE1037+SUMPRODUCT((AC$4:AC$1569&gt;=BE$4:BE$1569)*(AC$4:AC$1569-BE$4:BE$1569))/MAX(1,COUNTIF(AC$4:AC$1569,"&lt;"&amp;BE1037+0.01)),BE1037))</f>
        <v/>
      </c>
      <c r="BT1037" s="9">
        <f>IF(AD1037&gt;=BF1037,0,IFERROR(BF1037+SUMPRODUCT((AD$4:AD$1569&gt;=BF$4:BF$1569)*(AD$4:AD$1569-BF$4:BF$1569))/MAX(1,COUNTIF(AD$4:AD$1569,"&lt;"&amp;BF1037+0.01)),BF1037))</f>
        <v/>
      </c>
      <c r="BU1037" s="9">
        <f>IF(AE1037&gt;=BG1037,0,IFERROR(BG1037+SUMPRODUCT((AE$4:AE$1569&gt;=BG$4:BG$1569)*(AE$4:AE$1569-BG$4:BG$1569))/MAX(1,COUNTIF(AE$4:AE$1569,"&lt;"&amp;BG1037+0.01)),BG1037))</f>
        <v/>
      </c>
      <c r="BV1037" s="9">
        <f>IF(AF1037&gt;=BH1037,0,IFERROR(BH1037+SUMPRODUCT((AF$4:AF$1569&gt;=BH$4:BH$1569)*(AF$4:AF$1569-BH$4:BH$1569))/MAX(1,COUNTIF(AF$4:AF$1569,"&lt;"&amp;BH1037+0.01)),BH1037))</f>
        <v/>
      </c>
      <c r="BW1037" s="9">
        <f>IF(AG1037&gt;=BI1037,0,IFERROR(BI1037+SUMPRODUCT((AG$4:AG$1569&gt;=BI$4:BI$1569)*(AG$4:AG$1569-BI$4:BI$1569))/MAX(1,COUNTIF(AG$4:AG$1569,"&lt;"&amp;BI1037+0.01)),BI1037))</f>
        <v/>
      </c>
      <c r="BX1037" s="9">
        <f>IF(AH1037&gt;=BJ1037,0,IFERROR(BJ1037+SUMPRODUCT((AH$4:AH$1569&gt;=BJ$4:BJ$1569)*(AH$4:AH$1569-BJ$4:BJ$1569))/MAX(1,COUNTIF(AH$4:AH$1569,"&lt;"&amp;BJ1037+0.01)),BJ1037))</f>
        <v/>
      </c>
      <c r="BY1037" s="9">
        <f>IF(AI1037&gt;=BK1037,0,IFERROR(BK1037+SUMPRODUCT((AI$4:AI$1569&gt;=BK$4:BK$1569)*(AI$4:AI$1569-BK$4:BK$1569))/MAX(1,COUNTIF(AI$4:AI$1569,"&lt;"&amp;BK1037+0.01)),BK1037))</f>
        <v/>
      </c>
      <c r="BZ1037" s="9">
        <f>IF(AJ1037&gt;=BL1037,0,IFERROR(BL1037+SUMPRODUCT((AJ$4:AJ$1569&gt;=BL$4:BL$1569)*(AJ$4:AJ$1569-BL$4:BL$1569))/MAX(1,COUNTIF(AJ$4:AJ$1569,"&lt;"&amp;BL1037+0.01)),BL1037))</f>
        <v/>
      </c>
      <c r="CA1037" s="9">
        <f>IF(AK1037&gt;=BM1037,0,IFERROR(BM1037+SUMPRODUCT((AK$4:AK$1569&gt;=BM$4:BM$1569)*(AK$4:AK$1569-BM$4:BM$1569))/MAX(1,COUNTIF(AK$4:AK$1569,"&lt;"&amp;BM1037+0.01)),BM1037))</f>
        <v/>
      </c>
      <c r="CB1037" s="9">
        <f>IF(AL1037&gt;=BN1037,0,IFERROR(BN1037+SUMPRODUCT((AL$4:AL$1569&gt;=BN$4:BN$1569)*(AL$4:AL$1569-BN$4:BN$1569))/MAX(1,COUNTIF(AL$4:AL$1569,"&lt;"&amp;BN1037+0.01)),BN1037))</f>
        <v/>
      </c>
      <c r="CC1037" s="5">
        <f>IF(AO1037="🟢","VERDE",IF(AO1037="🟡","AMARELO",IF(AO1037="🟠","VERMELHO",IF(AO1037="🔴","VERMELHO","ROXO"))))</f>
        <v/>
      </c>
      <c r="CD1037" s="5" t="inlineStr">
        <is>
          <t>🌎 REGIÕES</t>
        </is>
      </c>
      <c r="CE1037" s="5" t="inlineStr">
        <is>
          <t>SEM REDE</t>
        </is>
      </c>
    </row>
    <row r="1038">
      <c r="A1038" s="5" t="inlineStr">
        <is>
          <t>34788475000106</t>
        </is>
      </c>
      <c r="B1038" s="5" t="inlineStr">
        <is>
          <t>ALBERTO BARRETO DE SOUZA 79577598587 - M</t>
        </is>
      </c>
      <c r="C1038" s="5" t="inlineStr">
        <is>
          <t>06 - SEM GRUPO</t>
        </is>
      </c>
      <c r="D1038" s="5" t="inlineStr">
        <is>
          <t>LARISSA PADILHA</t>
        </is>
      </c>
      <c r="E1038" s="5" t="inlineStr">
        <is>
          <t>BA</t>
        </is>
      </c>
      <c r="F1038" s="5">
        <f>IFERROR(VLOOKUP(C1038,$AS$4:$AT$25,2,FALSE),"")</f>
        <v/>
      </c>
      <c r="G1038" s="6">
        <f>IFERROR(VLOOKUP(C1038,$AS$4:$AX$25,6,FALSE),"")</f>
        <v/>
      </c>
      <c r="H1038" s="5">
        <f>IFERROR(VLOOKUP(C1038,$AS$4:$AY$25,7,FALSE),"")</f>
        <v/>
      </c>
      <c r="I1038" s="5">
        <f>IFERROR(VLOOKUP(C1038,$AS$4:$AZ$25,8,FALSE),"")</f>
        <v/>
      </c>
      <c r="J1038" s="7" t="inlineStr">
        <is>
          <t>.</t>
        </is>
      </c>
      <c r="K1038" s="5" t="inlineStr">
        <is>
          <t>NORDESTE (SEM MA)</t>
        </is>
      </c>
      <c r="L1038" s="8" t="n">
        <v>1200</v>
      </c>
      <c r="M1038" s="9" t="n">
        <v>100</v>
      </c>
      <c r="N1038" s="9" t="n">
        <v>100</v>
      </c>
      <c r="O1038" s="9" t="n">
        <v>100</v>
      </c>
      <c r="P1038" s="9" t="n">
        <v>100</v>
      </c>
      <c r="Q1038" s="9" t="n">
        <v>100</v>
      </c>
      <c r="R1038" s="9" t="n">
        <v>100</v>
      </c>
      <c r="S1038" s="9" t="n">
        <v>100</v>
      </c>
      <c r="T1038" s="9" t="n">
        <v>100</v>
      </c>
      <c r="U1038" s="9" t="n">
        <v>100</v>
      </c>
      <c r="V1038" s="9" t="n">
        <v>100</v>
      </c>
      <c r="W1038" s="9" t="n">
        <v>100</v>
      </c>
      <c r="X1038" s="9" t="n">
        <v>100</v>
      </c>
      <c r="Y1038" s="7" t="inlineStr">
        <is>
          <t>.</t>
        </is>
      </c>
      <c r="Z1038" s="8">
        <f>SUM(AA1038:AL1038)</f>
        <v/>
      </c>
      <c r="AA1038" s="9" t="n">
        <v>0</v>
      </c>
      <c r="AB1038" s="9" t="n">
        <v>0</v>
      </c>
      <c r="AC1038" s="9" t="n">
        <v>0</v>
      </c>
      <c r="AD1038" s="9" t="n">
        <v>0</v>
      </c>
      <c r="AE1038" s="9" t="n">
        <v>0</v>
      </c>
      <c r="AF1038" s="9" t="n">
        <v>0</v>
      </c>
      <c r="AG1038" s="9" t="n">
        <v>0</v>
      </c>
      <c r="AH1038" s="9" t="n">
        <v>0</v>
      </c>
      <c r="AI1038" s="9" t="n">
        <v>0</v>
      </c>
      <c r="AJ1038" s="9" t="n">
        <v>0</v>
      </c>
      <c r="AK1038" s="9" t="n">
        <v>0</v>
      </c>
      <c r="AL1038" s="9" t="n">
        <v>0</v>
      </c>
      <c r="AM1038" s="7" t="inlineStr">
        <is>
          <t>.</t>
        </is>
      </c>
      <c r="AN1038" s="6">
        <f>IF(L1038=0,0,Z1038/L1038)</f>
        <v/>
      </c>
      <c r="AO1038" s="5">
        <f>IF(AN1038="","",IF(AN1038&gt;=0.9,"🟢",IF(AN1038&gt;=0.7,"🟡",IF(AN1038&gt;=0.5,"🟠","🔴"))))</f>
        <v/>
      </c>
      <c r="AP1038" s="9">
        <f>IF(L1038=0,0,L1038-Z1038)</f>
        <v/>
      </c>
      <c r="AQ1038" s="5">
        <f>IF(Z1038=0,"",RANK(Z1038,Z$4:Z$1569,0))</f>
        <v/>
      </c>
      <c r="AR1038" s="7" t="inlineStr">
        <is>
          <t>.</t>
        </is>
      </c>
      <c r="BA1038" s="7" t="inlineStr">
        <is>
          <t>.</t>
        </is>
      </c>
      <c r="BB1038" s="9">
        <f>SUM(L$4:L$1569)/COUNTA(A$4:A$1569)</f>
        <v/>
      </c>
      <c r="BC1038" s="9">
        <f>SUM(M$4:M$1569)/COUNTA(A$4:A$1569)</f>
        <v/>
      </c>
      <c r="BD1038" s="9">
        <f>SUM(N$4:N$1569)/COUNTA(A$4:A$1569)</f>
        <v/>
      </c>
      <c r="BE1038" s="9">
        <f>SUM(O$4:O$1569)/COUNTA(A$4:A$1569)</f>
        <v/>
      </c>
      <c r="BF1038" s="9">
        <f>SUM(P$4:P$1569)/COUNTA(A$4:A$1569)</f>
        <v/>
      </c>
      <c r="BG1038" s="9">
        <f>SUM(Q$4:Q$1569)/COUNTA(A$4:A$1569)</f>
        <v/>
      </c>
      <c r="BH1038" s="9">
        <f>SUM(R$4:R$1569)/COUNTA(A$4:A$1569)</f>
        <v/>
      </c>
      <c r="BI1038" s="9">
        <f>SUM(S$4:S$1569)/COUNTA(A$4:A$1569)</f>
        <v/>
      </c>
      <c r="BJ1038" s="9">
        <f>SUM(T$4:T$1569)/COUNTA(A$4:A$1569)</f>
        <v/>
      </c>
      <c r="BK1038" s="9">
        <f>SUM(U$4:U$1569)/COUNTA(A$4:A$1569)</f>
        <v/>
      </c>
      <c r="BL1038" s="9">
        <f>SUM(V$4:V$1569)/COUNTA(A$4:A$1569)</f>
        <v/>
      </c>
      <c r="BM1038" s="9">
        <f>SUM(W$4:W$1569)/COUNTA(A$4:A$1569)</f>
        <v/>
      </c>
      <c r="BN1038" s="9">
        <f>SUM(X$4:X$1569)/COUNTA(A$4:A$1569)</f>
        <v/>
      </c>
      <c r="BO1038" s="7" t="inlineStr">
        <is>
          <t>.</t>
        </is>
      </c>
      <c r="BP1038" s="9">
        <f>IF(Z1038&gt;=BB1038,0,IFERROR(BB1038+(SUMPRODUCT((Z$4:Z$1569&gt;=BB$4:BB$1569)*(Z$4:Z$1569-BB$4:BB$1569))/MAX(1,COUNTIF(Z$4:Z$1569,"&lt;"&amp;BB1038+0.01))),BB1038))</f>
        <v/>
      </c>
      <c r="BQ1038" s="9">
        <f>IF(AA1038&gt;=BC1038,0,IFERROR(BC1038+SUMPRODUCT((AA$4:AA$1569&gt;=BC$4:BC$1569)*(AA$4:AA$1569-BC$4:BC$1569))/MAX(1,COUNTIF(AA$4:AA$1569,"&lt;"&amp;BC1038+0.01)),BC1038))</f>
        <v/>
      </c>
      <c r="BR1038" s="9">
        <f>IF(AB1038&gt;=BD1038,0,IFERROR(BD1038+SUMPRODUCT((AB$4:AB$1569&gt;=BD$4:BD$1569)*(AB$4:AB$1569-BD$4:BD$1569))/MAX(1,COUNTIF(AB$4:AB$1569,"&lt;"&amp;BD1038+0.01)),BD1038))</f>
        <v/>
      </c>
      <c r="BS1038" s="9">
        <f>IF(AC1038&gt;=BE1038,0,IFERROR(BE1038+SUMPRODUCT((AC$4:AC$1569&gt;=BE$4:BE$1569)*(AC$4:AC$1569-BE$4:BE$1569))/MAX(1,COUNTIF(AC$4:AC$1569,"&lt;"&amp;BE1038+0.01)),BE1038))</f>
        <v/>
      </c>
      <c r="BT1038" s="9">
        <f>IF(AD1038&gt;=BF1038,0,IFERROR(BF1038+SUMPRODUCT((AD$4:AD$1569&gt;=BF$4:BF$1569)*(AD$4:AD$1569-BF$4:BF$1569))/MAX(1,COUNTIF(AD$4:AD$1569,"&lt;"&amp;BF1038+0.01)),BF1038))</f>
        <v/>
      </c>
      <c r="BU1038" s="9">
        <f>IF(AE1038&gt;=BG1038,0,IFERROR(BG1038+SUMPRODUCT((AE$4:AE$1569&gt;=BG$4:BG$1569)*(AE$4:AE$1569-BG$4:BG$1569))/MAX(1,COUNTIF(AE$4:AE$1569,"&lt;"&amp;BG1038+0.01)),BG1038))</f>
        <v/>
      </c>
      <c r="BV1038" s="9">
        <f>IF(AF1038&gt;=BH1038,0,IFERROR(BH1038+SUMPRODUCT((AF$4:AF$1569&gt;=BH$4:BH$1569)*(AF$4:AF$1569-BH$4:BH$1569))/MAX(1,COUNTIF(AF$4:AF$1569,"&lt;"&amp;BH1038+0.01)),BH1038))</f>
        <v/>
      </c>
      <c r="BW1038" s="9">
        <f>IF(AG1038&gt;=BI1038,0,IFERROR(BI1038+SUMPRODUCT((AG$4:AG$1569&gt;=BI$4:BI$1569)*(AG$4:AG$1569-BI$4:BI$1569))/MAX(1,COUNTIF(AG$4:AG$1569,"&lt;"&amp;BI1038+0.01)),BI1038))</f>
        <v/>
      </c>
      <c r="BX1038" s="9">
        <f>IF(AH1038&gt;=BJ1038,0,IFERROR(BJ1038+SUMPRODUCT((AH$4:AH$1569&gt;=BJ$4:BJ$1569)*(AH$4:AH$1569-BJ$4:BJ$1569))/MAX(1,COUNTIF(AH$4:AH$1569,"&lt;"&amp;BJ1038+0.01)),BJ1038))</f>
        <v/>
      </c>
      <c r="BY1038" s="9">
        <f>IF(AI1038&gt;=BK1038,0,IFERROR(BK1038+SUMPRODUCT((AI$4:AI$1569&gt;=BK$4:BK$1569)*(AI$4:AI$1569-BK$4:BK$1569))/MAX(1,COUNTIF(AI$4:AI$1569,"&lt;"&amp;BK1038+0.01)),BK1038))</f>
        <v/>
      </c>
      <c r="BZ1038" s="9">
        <f>IF(AJ1038&gt;=BL1038,0,IFERROR(BL1038+SUMPRODUCT((AJ$4:AJ$1569&gt;=BL$4:BL$1569)*(AJ$4:AJ$1569-BL$4:BL$1569))/MAX(1,COUNTIF(AJ$4:AJ$1569,"&lt;"&amp;BL1038+0.01)),BL1038))</f>
        <v/>
      </c>
      <c r="CA1038" s="9">
        <f>IF(AK1038&gt;=BM1038,0,IFERROR(BM1038+SUMPRODUCT((AK$4:AK$1569&gt;=BM$4:BM$1569)*(AK$4:AK$1569-BM$4:BM$1569))/MAX(1,COUNTIF(AK$4:AK$1569,"&lt;"&amp;BM1038+0.01)),BM1038))</f>
        <v/>
      </c>
      <c r="CB1038" s="9">
        <f>IF(AL1038&gt;=BN1038,0,IFERROR(BN1038+SUMPRODUCT((AL$4:AL$1569&gt;=BN$4:BN$1569)*(AL$4:AL$1569-BN$4:BN$1569))/MAX(1,COUNTIF(AL$4:AL$1569,"&lt;"&amp;BN1038+0.01)),BN1038))</f>
        <v/>
      </c>
      <c r="CC1038" s="5">
        <f>IF(AO1038="🟢","VERDE",IF(AO1038="🟡","AMARELO",IF(AO1038="🟠","VERMELHO",IF(AO1038="🔴","VERMELHO","ROXO"))))</f>
        <v/>
      </c>
      <c r="CD1038" s="5" t="inlineStr">
        <is>
          <t>🌎 REGIÕES</t>
        </is>
      </c>
      <c r="CE1038" s="5" t="inlineStr">
        <is>
          <t>SEM REDE</t>
        </is>
      </c>
    </row>
    <row r="1039">
      <c r="A1039" s="5" t="inlineStr">
        <is>
          <t>34788965000102</t>
        </is>
      </c>
      <c r="B1039" s="5" t="inlineStr">
        <is>
          <t>WC COMERCIO VAREJISTA DE PRODUTOS LTDA -</t>
        </is>
      </c>
      <c r="C1039" s="5" t="inlineStr">
        <is>
          <t>06 - SEM GRUPO</t>
        </is>
      </c>
      <c r="D1039" s="5" t="inlineStr">
        <is>
          <t>LARISSA PADILHA</t>
        </is>
      </c>
      <c r="E1039" s="5" t="inlineStr">
        <is>
          <t>GO</t>
        </is>
      </c>
      <c r="F1039" s="5">
        <f>IFERROR(VLOOKUP(C1039,$AS$4:$AT$25,2,FALSE),"")</f>
        <v/>
      </c>
      <c r="G1039" s="6">
        <f>IFERROR(VLOOKUP(C1039,$AS$4:$AX$25,6,FALSE),"")</f>
        <v/>
      </c>
      <c r="H1039" s="5">
        <f>IFERROR(VLOOKUP(C1039,$AS$4:$AY$25,7,FALSE),"")</f>
        <v/>
      </c>
      <c r="I1039" s="5">
        <f>IFERROR(VLOOKUP(C1039,$AS$4:$AZ$25,8,FALSE),"")</f>
        <v/>
      </c>
      <c r="J1039" s="7" t="inlineStr">
        <is>
          <t>.</t>
        </is>
      </c>
      <c r="K1039" s="5" t="inlineStr">
        <is>
          <t>CENTRO OESTE</t>
        </is>
      </c>
      <c r="L1039" s="8" t="n">
        <v>1494.339622641509</v>
      </c>
      <c r="M1039" s="9" t="n">
        <v>124.5283018867924</v>
      </c>
      <c r="N1039" s="9" t="n">
        <v>124.5283018867924</v>
      </c>
      <c r="O1039" s="9" t="n">
        <v>124.5283018867924</v>
      </c>
      <c r="P1039" s="9" t="n">
        <v>124.5283018867924</v>
      </c>
      <c r="Q1039" s="9" t="n">
        <v>124.5283018867924</v>
      </c>
      <c r="R1039" s="9" t="n">
        <v>124.5283018867924</v>
      </c>
      <c r="S1039" s="9" t="n">
        <v>124.5283018867924</v>
      </c>
      <c r="T1039" s="9" t="n">
        <v>124.5283018867924</v>
      </c>
      <c r="U1039" s="9" t="n">
        <v>124.5283018867924</v>
      </c>
      <c r="V1039" s="9" t="n">
        <v>124.5283018867924</v>
      </c>
      <c r="W1039" s="9" t="n">
        <v>124.5283018867924</v>
      </c>
      <c r="X1039" s="9" t="n">
        <v>124.5283018867924</v>
      </c>
      <c r="Y1039" s="7" t="inlineStr">
        <is>
          <t>.</t>
        </is>
      </c>
      <c r="Z1039" s="8">
        <f>SUM(AA1039:AL1039)</f>
        <v/>
      </c>
      <c r="AA1039" s="9" t="n">
        <v>0</v>
      </c>
      <c r="AB1039" s="9" t="n">
        <v>0</v>
      </c>
      <c r="AC1039" s="9" t="n">
        <v>0</v>
      </c>
      <c r="AD1039" s="9" t="n">
        <v>0</v>
      </c>
      <c r="AE1039" s="9" t="n">
        <v>0</v>
      </c>
      <c r="AF1039" s="9" t="n">
        <v>0</v>
      </c>
      <c r="AG1039" s="9" t="n">
        <v>0</v>
      </c>
      <c r="AH1039" s="9" t="n">
        <v>0</v>
      </c>
      <c r="AI1039" s="9" t="n">
        <v>0</v>
      </c>
      <c r="AJ1039" s="9" t="n">
        <v>0</v>
      </c>
      <c r="AK1039" s="9" t="n">
        <v>0</v>
      </c>
      <c r="AL1039" s="9" t="n">
        <v>0</v>
      </c>
      <c r="AM1039" s="7" t="inlineStr">
        <is>
          <t>.</t>
        </is>
      </c>
      <c r="AN1039" s="6">
        <f>IF(L1039=0,0,Z1039/L1039)</f>
        <v/>
      </c>
      <c r="AO1039" s="5">
        <f>IF(AN1039="","",IF(AN1039&gt;=0.9,"🟢",IF(AN1039&gt;=0.7,"🟡",IF(AN1039&gt;=0.5,"🟠","🔴"))))</f>
        <v/>
      </c>
      <c r="AP1039" s="9">
        <f>IF(L1039=0,0,L1039-Z1039)</f>
        <v/>
      </c>
      <c r="AQ1039" s="5">
        <f>IF(Z1039=0,"",RANK(Z1039,Z$4:Z$1569,0))</f>
        <v/>
      </c>
      <c r="AR1039" s="7" t="inlineStr">
        <is>
          <t>.</t>
        </is>
      </c>
      <c r="BA1039" s="7" t="inlineStr">
        <is>
          <t>.</t>
        </is>
      </c>
      <c r="BB1039" s="9">
        <f>SUM(L$4:L$1569)/COUNTA(A$4:A$1569)</f>
        <v/>
      </c>
      <c r="BC1039" s="9">
        <f>SUM(M$4:M$1569)/COUNTA(A$4:A$1569)</f>
        <v/>
      </c>
      <c r="BD1039" s="9">
        <f>SUM(N$4:N$1569)/COUNTA(A$4:A$1569)</f>
        <v/>
      </c>
      <c r="BE1039" s="9">
        <f>SUM(O$4:O$1569)/COUNTA(A$4:A$1569)</f>
        <v/>
      </c>
      <c r="BF1039" s="9">
        <f>SUM(P$4:P$1569)/COUNTA(A$4:A$1569)</f>
        <v/>
      </c>
      <c r="BG1039" s="9">
        <f>SUM(Q$4:Q$1569)/COUNTA(A$4:A$1569)</f>
        <v/>
      </c>
      <c r="BH1039" s="9">
        <f>SUM(R$4:R$1569)/COUNTA(A$4:A$1569)</f>
        <v/>
      </c>
      <c r="BI1039" s="9">
        <f>SUM(S$4:S$1569)/COUNTA(A$4:A$1569)</f>
        <v/>
      </c>
      <c r="BJ1039" s="9">
        <f>SUM(T$4:T$1569)/COUNTA(A$4:A$1569)</f>
        <v/>
      </c>
      <c r="BK1039" s="9">
        <f>SUM(U$4:U$1569)/COUNTA(A$4:A$1569)</f>
        <v/>
      </c>
      <c r="BL1039" s="9">
        <f>SUM(V$4:V$1569)/COUNTA(A$4:A$1569)</f>
        <v/>
      </c>
      <c r="BM1039" s="9">
        <f>SUM(W$4:W$1569)/COUNTA(A$4:A$1569)</f>
        <v/>
      </c>
      <c r="BN1039" s="9">
        <f>SUM(X$4:X$1569)/COUNTA(A$4:A$1569)</f>
        <v/>
      </c>
      <c r="BO1039" s="7" t="inlineStr">
        <is>
          <t>.</t>
        </is>
      </c>
      <c r="BP1039" s="9">
        <f>IF(Z1039&gt;=BB1039,0,IFERROR(BB1039+(SUMPRODUCT((Z$4:Z$1569&gt;=BB$4:BB$1569)*(Z$4:Z$1569-BB$4:BB$1569))/MAX(1,COUNTIF(Z$4:Z$1569,"&lt;"&amp;BB1039+0.01))),BB1039))</f>
        <v/>
      </c>
      <c r="BQ1039" s="9">
        <f>IF(AA1039&gt;=BC1039,0,IFERROR(BC1039+SUMPRODUCT((AA$4:AA$1569&gt;=BC$4:BC$1569)*(AA$4:AA$1569-BC$4:BC$1569))/MAX(1,COUNTIF(AA$4:AA$1569,"&lt;"&amp;BC1039+0.01)),BC1039))</f>
        <v/>
      </c>
      <c r="BR1039" s="9">
        <f>IF(AB1039&gt;=BD1039,0,IFERROR(BD1039+SUMPRODUCT((AB$4:AB$1569&gt;=BD$4:BD$1569)*(AB$4:AB$1569-BD$4:BD$1569))/MAX(1,COUNTIF(AB$4:AB$1569,"&lt;"&amp;BD1039+0.01)),BD1039))</f>
        <v/>
      </c>
      <c r="BS1039" s="9">
        <f>IF(AC1039&gt;=BE1039,0,IFERROR(BE1039+SUMPRODUCT((AC$4:AC$1569&gt;=BE$4:BE$1569)*(AC$4:AC$1569-BE$4:BE$1569))/MAX(1,COUNTIF(AC$4:AC$1569,"&lt;"&amp;BE1039+0.01)),BE1039))</f>
        <v/>
      </c>
      <c r="BT1039" s="9">
        <f>IF(AD1039&gt;=BF1039,0,IFERROR(BF1039+SUMPRODUCT((AD$4:AD$1569&gt;=BF$4:BF$1569)*(AD$4:AD$1569-BF$4:BF$1569))/MAX(1,COUNTIF(AD$4:AD$1569,"&lt;"&amp;BF1039+0.01)),BF1039))</f>
        <v/>
      </c>
      <c r="BU1039" s="9">
        <f>IF(AE1039&gt;=BG1039,0,IFERROR(BG1039+SUMPRODUCT((AE$4:AE$1569&gt;=BG$4:BG$1569)*(AE$4:AE$1569-BG$4:BG$1569))/MAX(1,COUNTIF(AE$4:AE$1569,"&lt;"&amp;BG1039+0.01)),BG1039))</f>
        <v/>
      </c>
      <c r="BV1039" s="9">
        <f>IF(AF1039&gt;=BH1039,0,IFERROR(BH1039+SUMPRODUCT((AF$4:AF$1569&gt;=BH$4:BH$1569)*(AF$4:AF$1569-BH$4:BH$1569))/MAX(1,COUNTIF(AF$4:AF$1569,"&lt;"&amp;BH1039+0.01)),BH1039))</f>
        <v/>
      </c>
      <c r="BW1039" s="9">
        <f>IF(AG1039&gt;=BI1039,0,IFERROR(BI1039+SUMPRODUCT((AG$4:AG$1569&gt;=BI$4:BI$1569)*(AG$4:AG$1569-BI$4:BI$1569))/MAX(1,COUNTIF(AG$4:AG$1569,"&lt;"&amp;BI1039+0.01)),BI1039))</f>
        <v/>
      </c>
      <c r="BX1039" s="9">
        <f>IF(AH1039&gt;=BJ1039,0,IFERROR(BJ1039+SUMPRODUCT((AH$4:AH$1569&gt;=BJ$4:BJ$1569)*(AH$4:AH$1569-BJ$4:BJ$1569))/MAX(1,COUNTIF(AH$4:AH$1569,"&lt;"&amp;BJ1039+0.01)),BJ1039))</f>
        <v/>
      </c>
      <c r="BY1039" s="9">
        <f>IF(AI1039&gt;=BK1039,0,IFERROR(BK1039+SUMPRODUCT((AI$4:AI$1569&gt;=BK$4:BK$1569)*(AI$4:AI$1569-BK$4:BK$1569))/MAX(1,COUNTIF(AI$4:AI$1569,"&lt;"&amp;BK1039+0.01)),BK1039))</f>
        <v/>
      </c>
      <c r="BZ1039" s="9">
        <f>IF(AJ1039&gt;=BL1039,0,IFERROR(BL1039+SUMPRODUCT((AJ$4:AJ$1569&gt;=BL$4:BL$1569)*(AJ$4:AJ$1569-BL$4:BL$1569))/MAX(1,COUNTIF(AJ$4:AJ$1569,"&lt;"&amp;BL1039+0.01)),BL1039))</f>
        <v/>
      </c>
      <c r="CA1039" s="9">
        <f>IF(AK1039&gt;=BM1039,0,IFERROR(BM1039+SUMPRODUCT((AK$4:AK$1569&gt;=BM$4:BM$1569)*(AK$4:AK$1569-BM$4:BM$1569))/MAX(1,COUNTIF(AK$4:AK$1569,"&lt;"&amp;BM1039+0.01)),BM1039))</f>
        <v/>
      </c>
      <c r="CB1039" s="9">
        <f>IF(AL1039&gt;=BN1039,0,IFERROR(BN1039+SUMPRODUCT((AL$4:AL$1569&gt;=BN$4:BN$1569)*(AL$4:AL$1569-BN$4:BN$1569))/MAX(1,COUNTIF(AL$4:AL$1569,"&lt;"&amp;BN1039+0.01)),BN1039))</f>
        <v/>
      </c>
      <c r="CC1039" s="5">
        <f>IF(AO1039="🟢","VERDE",IF(AO1039="🟡","AMARELO",IF(AO1039="🟠","VERMELHO",IF(AO1039="🔴","VERMELHO","ROXO"))))</f>
        <v/>
      </c>
      <c r="CD1039" s="5" t="inlineStr">
        <is>
          <t>🌎 REGIÕES</t>
        </is>
      </c>
      <c r="CE1039" s="5" t="inlineStr">
        <is>
          <t>SEM REDE</t>
        </is>
      </c>
    </row>
    <row r="1040">
      <c r="A1040" s="5" t="inlineStr">
        <is>
          <t>34864065000105</t>
        </is>
      </c>
      <c r="B1040" s="5" t="inlineStr">
        <is>
          <t>FAGNER MUNIZ FRANCISCO 09629934922 - ME</t>
        </is>
      </c>
      <c r="C1040" s="5" t="inlineStr">
        <is>
          <t>06 - SEM GRUPO</t>
        </is>
      </c>
      <c r="D1040" s="5" t="inlineStr">
        <is>
          <t>HEMANUELE DITZEL (MANU)</t>
        </is>
      </c>
      <c r="E1040" s="5" t="inlineStr">
        <is>
          <t>SC</t>
        </is>
      </c>
      <c r="F1040" s="5">
        <f>IFERROR(VLOOKUP(C1040,$AS$4:$AT$25,2,FALSE),"")</f>
        <v/>
      </c>
      <c r="G1040" s="6">
        <f>IFERROR(VLOOKUP(C1040,$AS$4:$AX$25,6,FALSE),"")</f>
        <v/>
      </c>
      <c r="H1040" s="5">
        <f>IFERROR(VLOOKUP(C1040,$AS$4:$AY$25,7,FALSE),"")</f>
        <v/>
      </c>
      <c r="I1040" s="5">
        <f>IFERROR(VLOOKUP(C1040,$AS$4:$AZ$25,8,FALSE),"")</f>
        <v/>
      </c>
      <c r="J1040" s="7" t="inlineStr">
        <is>
          <t>.</t>
        </is>
      </c>
      <c r="K1040" s="5" t="inlineStr">
        <is>
          <t>SUL</t>
        </is>
      </c>
      <c r="L1040" s="8" t="n">
        <v>1643.478260869565</v>
      </c>
      <c r="M1040" s="9" t="n">
        <v>117.3913043478261</v>
      </c>
      <c r="N1040" s="9" t="n">
        <v>130.4347826086957</v>
      </c>
      <c r="O1040" s="9" t="n">
        <v>130.4347826086957</v>
      </c>
      <c r="P1040" s="9" t="n">
        <v>130.4347826086957</v>
      </c>
      <c r="Q1040" s="9" t="n">
        <v>130.4347826086957</v>
      </c>
      <c r="R1040" s="9" t="n">
        <v>130.4347826086957</v>
      </c>
      <c r="S1040" s="9" t="n">
        <v>143.4782608695652</v>
      </c>
      <c r="T1040" s="9" t="n">
        <v>143.4782608695652</v>
      </c>
      <c r="U1040" s="9" t="n">
        <v>143.4782608695652</v>
      </c>
      <c r="V1040" s="9" t="n">
        <v>143.4782608695652</v>
      </c>
      <c r="W1040" s="9" t="n">
        <v>143.4782608695652</v>
      </c>
      <c r="X1040" s="9" t="n">
        <v>156.5217391304348</v>
      </c>
      <c r="Y1040" s="7" t="inlineStr">
        <is>
          <t>.</t>
        </is>
      </c>
      <c r="Z1040" s="8">
        <f>SUM(AA1040:AL1040)</f>
        <v/>
      </c>
      <c r="AA1040" s="9" t="n">
        <v>0</v>
      </c>
      <c r="AB1040" s="9" t="n">
        <v>0</v>
      </c>
      <c r="AC1040" s="9" t="n">
        <v>0</v>
      </c>
      <c r="AD1040" s="9" t="n">
        <v>0</v>
      </c>
      <c r="AE1040" s="9" t="n">
        <v>0</v>
      </c>
      <c r="AF1040" s="9" t="n">
        <v>0</v>
      </c>
      <c r="AG1040" s="9" t="n">
        <v>0</v>
      </c>
      <c r="AH1040" s="9" t="n">
        <v>0</v>
      </c>
      <c r="AI1040" s="9" t="n">
        <v>0</v>
      </c>
      <c r="AJ1040" s="9" t="n">
        <v>0</v>
      </c>
      <c r="AK1040" s="9" t="n">
        <v>0</v>
      </c>
      <c r="AL1040" s="9" t="n">
        <v>0</v>
      </c>
      <c r="AM1040" s="7" t="inlineStr">
        <is>
          <t>.</t>
        </is>
      </c>
      <c r="AN1040" s="6">
        <f>IF(L1040=0,0,Z1040/L1040)</f>
        <v/>
      </c>
      <c r="AO1040" s="5">
        <f>IF(AN1040="","",IF(AN1040&gt;=0.9,"🟢",IF(AN1040&gt;=0.7,"🟡",IF(AN1040&gt;=0.5,"🟠","🔴"))))</f>
        <v/>
      </c>
      <c r="AP1040" s="9">
        <f>IF(L1040=0,0,L1040-Z1040)</f>
        <v/>
      </c>
      <c r="AQ1040" s="5">
        <f>IF(Z1040=0,"",RANK(Z1040,Z$4:Z$1569,0))</f>
        <v/>
      </c>
      <c r="AR1040" s="7" t="inlineStr">
        <is>
          <t>.</t>
        </is>
      </c>
      <c r="BA1040" s="7" t="inlineStr">
        <is>
          <t>.</t>
        </is>
      </c>
      <c r="BB1040" s="9">
        <f>SUM(L$4:L$1569)/COUNTA(A$4:A$1569)</f>
        <v/>
      </c>
      <c r="BC1040" s="9">
        <f>SUM(M$4:M$1569)/COUNTA(A$4:A$1569)</f>
        <v/>
      </c>
      <c r="BD1040" s="9">
        <f>SUM(N$4:N$1569)/COUNTA(A$4:A$1569)</f>
        <v/>
      </c>
      <c r="BE1040" s="9">
        <f>SUM(O$4:O$1569)/COUNTA(A$4:A$1569)</f>
        <v/>
      </c>
      <c r="BF1040" s="9">
        <f>SUM(P$4:P$1569)/COUNTA(A$4:A$1569)</f>
        <v/>
      </c>
      <c r="BG1040" s="9">
        <f>SUM(Q$4:Q$1569)/COUNTA(A$4:A$1569)</f>
        <v/>
      </c>
      <c r="BH1040" s="9">
        <f>SUM(R$4:R$1569)/COUNTA(A$4:A$1569)</f>
        <v/>
      </c>
      <c r="BI1040" s="9">
        <f>SUM(S$4:S$1569)/COUNTA(A$4:A$1569)</f>
        <v/>
      </c>
      <c r="BJ1040" s="9">
        <f>SUM(T$4:T$1569)/COUNTA(A$4:A$1569)</f>
        <v/>
      </c>
      <c r="BK1040" s="9">
        <f>SUM(U$4:U$1569)/COUNTA(A$4:A$1569)</f>
        <v/>
      </c>
      <c r="BL1040" s="9">
        <f>SUM(V$4:V$1569)/COUNTA(A$4:A$1569)</f>
        <v/>
      </c>
      <c r="BM1040" s="9">
        <f>SUM(W$4:W$1569)/COUNTA(A$4:A$1569)</f>
        <v/>
      </c>
      <c r="BN1040" s="9">
        <f>SUM(X$4:X$1569)/COUNTA(A$4:A$1569)</f>
        <v/>
      </c>
      <c r="BO1040" s="7" t="inlineStr">
        <is>
          <t>.</t>
        </is>
      </c>
      <c r="BP1040" s="9">
        <f>IF(Z1040&gt;=BB1040,0,IFERROR(BB1040+(SUMPRODUCT((Z$4:Z$1569&gt;=BB$4:BB$1569)*(Z$4:Z$1569-BB$4:BB$1569))/MAX(1,COUNTIF(Z$4:Z$1569,"&lt;"&amp;BB1040+0.01))),BB1040))</f>
        <v/>
      </c>
      <c r="BQ1040" s="9">
        <f>IF(AA1040&gt;=BC1040,0,IFERROR(BC1040+SUMPRODUCT((AA$4:AA$1569&gt;=BC$4:BC$1569)*(AA$4:AA$1569-BC$4:BC$1569))/MAX(1,COUNTIF(AA$4:AA$1569,"&lt;"&amp;BC1040+0.01)),BC1040))</f>
        <v/>
      </c>
      <c r="BR1040" s="9">
        <f>IF(AB1040&gt;=BD1040,0,IFERROR(BD1040+SUMPRODUCT((AB$4:AB$1569&gt;=BD$4:BD$1569)*(AB$4:AB$1569-BD$4:BD$1569))/MAX(1,COUNTIF(AB$4:AB$1569,"&lt;"&amp;BD1040+0.01)),BD1040))</f>
        <v/>
      </c>
      <c r="BS1040" s="9">
        <f>IF(AC1040&gt;=BE1040,0,IFERROR(BE1040+SUMPRODUCT((AC$4:AC$1569&gt;=BE$4:BE$1569)*(AC$4:AC$1569-BE$4:BE$1569))/MAX(1,COUNTIF(AC$4:AC$1569,"&lt;"&amp;BE1040+0.01)),BE1040))</f>
        <v/>
      </c>
      <c r="BT1040" s="9">
        <f>IF(AD1040&gt;=BF1040,0,IFERROR(BF1040+SUMPRODUCT((AD$4:AD$1569&gt;=BF$4:BF$1569)*(AD$4:AD$1569-BF$4:BF$1569))/MAX(1,COUNTIF(AD$4:AD$1569,"&lt;"&amp;BF1040+0.01)),BF1040))</f>
        <v/>
      </c>
      <c r="BU1040" s="9">
        <f>IF(AE1040&gt;=BG1040,0,IFERROR(BG1040+SUMPRODUCT((AE$4:AE$1569&gt;=BG$4:BG$1569)*(AE$4:AE$1569-BG$4:BG$1569))/MAX(1,COUNTIF(AE$4:AE$1569,"&lt;"&amp;BG1040+0.01)),BG1040))</f>
        <v/>
      </c>
      <c r="BV1040" s="9">
        <f>IF(AF1040&gt;=BH1040,0,IFERROR(BH1040+SUMPRODUCT((AF$4:AF$1569&gt;=BH$4:BH$1569)*(AF$4:AF$1569-BH$4:BH$1569))/MAX(1,COUNTIF(AF$4:AF$1569,"&lt;"&amp;BH1040+0.01)),BH1040))</f>
        <v/>
      </c>
      <c r="BW1040" s="9">
        <f>IF(AG1040&gt;=BI1040,0,IFERROR(BI1040+SUMPRODUCT((AG$4:AG$1569&gt;=BI$4:BI$1569)*(AG$4:AG$1569-BI$4:BI$1569))/MAX(1,COUNTIF(AG$4:AG$1569,"&lt;"&amp;BI1040+0.01)),BI1040))</f>
        <v/>
      </c>
      <c r="BX1040" s="9">
        <f>IF(AH1040&gt;=BJ1040,0,IFERROR(BJ1040+SUMPRODUCT((AH$4:AH$1569&gt;=BJ$4:BJ$1569)*(AH$4:AH$1569-BJ$4:BJ$1569))/MAX(1,COUNTIF(AH$4:AH$1569,"&lt;"&amp;BJ1040+0.01)),BJ1040))</f>
        <v/>
      </c>
      <c r="BY1040" s="9">
        <f>IF(AI1040&gt;=BK1040,0,IFERROR(BK1040+SUMPRODUCT((AI$4:AI$1569&gt;=BK$4:BK$1569)*(AI$4:AI$1569-BK$4:BK$1569))/MAX(1,COUNTIF(AI$4:AI$1569,"&lt;"&amp;BK1040+0.01)),BK1040))</f>
        <v/>
      </c>
      <c r="BZ1040" s="9">
        <f>IF(AJ1040&gt;=BL1040,0,IFERROR(BL1040+SUMPRODUCT((AJ$4:AJ$1569&gt;=BL$4:BL$1569)*(AJ$4:AJ$1569-BL$4:BL$1569))/MAX(1,COUNTIF(AJ$4:AJ$1569,"&lt;"&amp;BL1040+0.01)),BL1040))</f>
        <v/>
      </c>
      <c r="CA1040" s="9">
        <f>IF(AK1040&gt;=BM1040,0,IFERROR(BM1040+SUMPRODUCT((AK$4:AK$1569&gt;=BM$4:BM$1569)*(AK$4:AK$1569-BM$4:BM$1569))/MAX(1,COUNTIF(AK$4:AK$1569,"&lt;"&amp;BM1040+0.01)),BM1040))</f>
        <v/>
      </c>
      <c r="CB1040" s="9">
        <f>IF(AL1040&gt;=BN1040,0,IFERROR(BN1040+SUMPRODUCT((AL$4:AL$1569&gt;=BN$4:BN$1569)*(AL$4:AL$1569-BN$4:BN$1569))/MAX(1,COUNTIF(AL$4:AL$1569,"&lt;"&amp;BN1040+0.01)),BN1040))</f>
        <v/>
      </c>
      <c r="CC1040" s="5">
        <f>IF(AO1040="🟢","VERDE",IF(AO1040="🟡","AMARELO",IF(AO1040="🟠","VERMELHO",IF(AO1040="🔴","VERMELHO","ROXO"))))</f>
        <v/>
      </c>
      <c r="CD1040" s="5" t="inlineStr">
        <is>
          <t>🌎 REGIÕES</t>
        </is>
      </c>
      <c r="CE1040" s="5" t="inlineStr">
        <is>
          <t>SEM REDE</t>
        </is>
      </c>
    </row>
    <row r="1041">
      <c r="A1041" s="5" t="inlineStr">
        <is>
          <t>34876291000106</t>
        </is>
      </c>
      <c r="B1041" s="5" t="inlineStr">
        <is>
          <t>BOARETTO E DUARTE LTDA - ME</t>
        </is>
      </c>
      <c r="C1041" s="5" t="inlineStr">
        <is>
          <t>06 - SEM GRUPO</t>
        </is>
      </c>
      <c r="D1041" s="5" t="inlineStr">
        <is>
          <t>LARISSA PADILHA</t>
        </is>
      </c>
      <c r="E1041" s="5" t="inlineStr">
        <is>
          <t>MA</t>
        </is>
      </c>
      <c r="F1041" s="5">
        <f>IFERROR(VLOOKUP(C1041,$AS$4:$AT$25,2,FALSE),"")</f>
        <v/>
      </c>
      <c r="G1041" s="6">
        <f>IFERROR(VLOOKUP(C1041,$AS$4:$AX$25,6,FALSE),"")</f>
        <v/>
      </c>
      <c r="H1041" s="5">
        <f>IFERROR(VLOOKUP(C1041,$AS$4:$AY$25,7,FALSE),"")</f>
        <v/>
      </c>
      <c r="I1041" s="5">
        <f>IFERROR(VLOOKUP(C1041,$AS$4:$AZ$25,8,FALSE),"")</f>
        <v/>
      </c>
      <c r="J1041" s="7" t="inlineStr">
        <is>
          <t>.</t>
        </is>
      </c>
      <c r="K1041" s="5" t="inlineStr">
        <is>
          <t>NORTE + MA</t>
        </is>
      </c>
      <c r="L1041" s="8" t="n">
        <v>1309.090909090909</v>
      </c>
      <c r="M1041" s="9" t="n">
        <v>109.0909090909091</v>
      </c>
      <c r="N1041" s="9" t="n">
        <v>109.0909090909091</v>
      </c>
      <c r="O1041" s="9" t="n">
        <v>109.0909090909091</v>
      </c>
      <c r="P1041" s="9" t="n">
        <v>109.0909090909091</v>
      </c>
      <c r="Q1041" s="9" t="n">
        <v>109.0909090909091</v>
      </c>
      <c r="R1041" s="9" t="n">
        <v>109.0909090909091</v>
      </c>
      <c r="S1041" s="9" t="n">
        <v>109.0909090909091</v>
      </c>
      <c r="T1041" s="9" t="n">
        <v>109.0909090909091</v>
      </c>
      <c r="U1041" s="9" t="n">
        <v>109.0909090909091</v>
      </c>
      <c r="V1041" s="9" t="n">
        <v>109.0909090909091</v>
      </c>
      <c r="W1041" s="9" t="n">
        <v>109.0909090909091</v>
      </c>
      <c r="X1041" s="9" t="n">
        <v>109.0909090909091</v>
      </c>
      <c r="Y1041" s="7" t="inlineStr">
        <is>
          <t>.</t>
        </is>
      </c>
      <c r="Z1041" s="8">
        <f>SUM(AA1041:AL1041)</f>
        <v/>
      </c>
      <c r="AA1041" s="9" t="n">
        <v>0</v>
      </c>
      <c r="AB1041" s="9" t="n">
        <v>0</v>
      </c>
      <c r="AC1041" s="9" t="n">
        <v>0</v>
      </c>
      <c r="AD1041" s="9" t="n">
        <v>0</v>
      </c>
      <c r="AE1041" s="9" t="n">
        <v>0</v>
      </c>
      <c r="AF1041" s="9" t="n">
        <v>0</v>
      </c>
      <c r="AG1041" s="9" t="n">
        <v>0</v>
      </c>
      <c r="AH1041" s="9" t="n">
        <v>0</v>
      </c>
      <c r="AI1041" s="9" t="n">
        <v>0</v>
      </c>
      <c r="AJ1041" s="9" t="n">
        <v>0</v>
      </c>
      <c r="AK1041" s="9" t="n">
        <v>0</v>
      </c>
      <c r="AL1041" s="9" t="n">
        <v>0</v>
      </c>
      <c r="AM1041" s="7" t="inlineStr">
        <is>
          <t>.</t>
        </is>
      </c>
      <c r="AN1041" s="6">
        <f>IF(L1041=0,0,Z1041/L1041)</f>
        <v/>
      </c>
      <c r="AO1041" s="5">
        <f>IF(AN1041="","",IF(AN1041&gt;=0.9,"🟢",IF(AN1041&gt;=0.7,"🟡",IF(AN1041&gt;=0.5,"🟠","🔴"))))</f>
        <v/>
      </c>
      <c r="AP1041" s="9">
        <f>IF(L1041=0,0,L1041-Z1041)</f>
        <v/>
      </c>
      <c r="AQ1041" s="5">
        <f>IF(Z1041=0,"",RANK(Z1041,Z$4:Z$1569,0))</f>
        <v/>
      </c>
      <c r="AR1041" s="7" t="inlineStr">
        <is>
          <t>.</t>
        </is>
      </c>
      <c r="BA1041" s="7" t="inlineStr">
        <is>
          <t>.</t>
        </is>
      </c>
      <c r="BB1041" s="9">
        <f>SUM(L$4:L$1569)/COUNTA(A$4:A$1569)</f>
        <v/>
      </c>
      <c r="BC1041" s="9">
        <f>SUM(M$4:M$1569)/COUNTA(A$4:A$1569)</f>
        <v/>
      </c>
      <c r="BD1041" s="9">
        <f>SUM(N$4:N$1569)/COUNTA(A$4:A$1569)</f>
        <v/>
      </c>
      <c r="BE1041" s="9">
        <f>SUM(O$4:O$1569)/COUNTA(A$4:A$1569)</f>
        <v/>
      </c>
      <c r="BF1041" s="9">
        <f>SUM(P$4:P$1569)/COUNTA(A$4:A$1569)</f>
        <v/>
      </c>
      <c r="BG1041" s="9">
        <f>SUM(Q$4:Q$1569)/COUNTA(A$4:A$1569)</f>
        <v/>
      </c>
      <c r="BH1041" s="9">
        <f>SUM(R$4:R$1569)/COUNTA(A$4:A$1569)</f>
        <v/>
      </c>
      <c r="BI1041" s="9">
        <f>SUM(S$4:S$1569)/COUNTA(A$4:A$1569)</f>
        <v/>
      </c>
      <c r="BJ1041" s="9">
        <f>SUM(T$4:T$1569)/COUNTA(A$4:A$1569)</f>
        <v/>
      </c>
      <c r="BK1041" s="9">
        <f>SUM(U$4:U$1569)/COUNTA(A$4:A$1569)</f>
        <v/>
      </c>
      <c r="BL1041" s="9">
        <f>SUM(V$4:V$1569)/COUNTA(A$4:A$1569)</f>
        <v/>
      </c>
      <c r="BM1041" s="9">
        <f>SUM(W$4:W$1569)/COUNTA(A$4:A$1569)</f>
        <v/>
      </c>
      <c r="BN1041" s="9">
        <f>SUM(X$4:X$1569)/COUNTA(A$4:A$1569)</f>
        <v/>
      </c>
      <c r="BO1041" s="7" t="inlineStr">
        <is>
          <t>.</t>
        </is>
      </c>
      <c r="BP1041" s="9">
        <f>IF(Z1041&gt;=BB1041,0,IFERROR(BB1041+(SUMPRODUCT((Z$4:Z$1569&gt;=BB$4:BB$1569)*(Z$4:Z$1569-BB$4:BB$1569))/MAX(1,COUNTIF(Z$4:Z$1569,"&lt;"&amp;BB1041+0.01))),BB1041))</f>
        <v/>
      </c>
      <c r="BQ1041" s="9">
        <f>IF(AA1041&gt;=BC1041,0,IFERROR(BC1041+SUMPRODUCT((AA$4:AA$1569&gt;=BC$4:BC$1569)*(AA$4:AA$1569-BC$4:BC$1569))/MAX(1,COUNTIF(AA$4:AA$1569,"&lt;"&amp;BC1041+0.01)),BC1041))</f>
        <v/>
      </c>
      <c r="BR1041" s="9">
        <f>IF(AB1041&gt;=BD1041,0,IFERROR(BD1041+SUMPRODUCT((AB$4:AB$1569&gt;=BD$4:BD$1569)*(AB$4:AB$1569-BD$4:BD$1569))/MAX(1,COUNTIF(AB$4:AB$1569,"&lt;"&amp;BD1041+0.01)),BD1041))</f>
        <v/>
      </c>
      <c r="BS1041" s="9">
        <f>IF(AC1041&gt;=BE1041,0,IFERROR(BE1041+SUMPRODUCT((AC$4:AC$1569&gt;=BE$4:BE$1569)*(AC$4:AC$1569-BE$4:BE$1569))/MAX(1,COUNTIF(AC$4:AC$1569,"&lt;"&amp;BE1041+0.01)),BE1041))</f>
        <v/>
      </c>
      <c r="BT1041" s="9">
        <f>IF(AD1041&gt;=BF1041,0,IFERROR(BF1041+SUMPRODUCT((AD$4:AD$1569&gt;=BF$4:BF$1569)*(AD$4:AD$1569-BF$4:BF$1569))/MAX(1,COUNTIF(AD$4:AD$1569,"&lt;"&amp;BF1041+0.01)),BF1041))</f>
        <v/>
      </c>
      <c r="BU1041" s="9">
        <f>IF(AE1041&gt;=BG1041,0,IFERROR(BG1041+SUMPRODUCT((AE$4:AE$1569&gt;=BG$4:BG$1569)*(AE$4:AE$1569-BG$4:BG$1569))/MAX(1,COUNTIF(AE$4:AE$1569,"&lt;"&amp;BG1041+0.01)),BG1041))</f>
        <v/>
      </c>
      <c r="BV1041" s="9">
        <f>IF(AF1041&gt;=BH1041,0,IFERROR(BH1041+SUMPRODUCT((AF$4:AF$1569&gt;=BH$4:BH$1569)*(AF$4:AF$1569-BH$4:BH$1569))/MAX(1,COUNTIF(AF$4:AF$1569,"&lt;"&amp;BH1041+0.01)),BH1041))</f>
        <v/>
      </c>
      <c r="BW1041" s="9">
        <f>IF(AG1041&gt;=BI1041,0,IFERROR(BI1041+SUMPRODUCT((AG$4:AG$1569&gt;=BI$4:BI$1569)*(AG$4:AG$1569-BI$4:BI$1569))/MAX(1,COUNTIF(AG$4:AG$1569,"&lt;"&amp;BI1041+0.01)),BI1041))</f>
        <v/>
      </c>
      <c r="BX1041" s="9">
        <f>IF(AH1041&gt;=BJ1041,0,IFERROR(BJ1041+SUMPRODUCT((AH$4:AH$1569&gt;=BJ$4:BJ$1569)*(AH$4:AH$1569-BJ$4:BJ$1569))/MAX(1,COUNTIF(AH$4:AH$1569,"&lt;"&amp;BJ1041+0.01)),BJ1041))</f>
        <v/>
      </c>
      <c r="BY1041" s="9">
        <f>IF(AI1041&gt;=BK1041,0,IFERROR(BK1041+SUMPRODUCT((AI$4:AI$1569&gt;=BK$4:BK$1569)*(AI$4:AI$1569-BK$4:BK$1569))/MAX(1,COUNTIF(AI$4:AI$1569,"&lt;"&amp;BK1041+0.01)),BK1041))</f>
        <v/>
      </c>
      <c r="BZ1041" s="9">
        <f>IF(AJ1041&gt;=BL1041,0,IFERROR(BL1041+SUMPRODUCT((AJ$4:AJ$1569&gt;=BL$4:BL$1569)*(AJ$4:AJ$1569-BL$4:BL$1569))/MAX(1,COUNTIF(AJ$4:AJ$1569,"&lt;"&amp;BL1041+0.01)),BL1041))</f>
        <v/>
      </c>
      <c r="CA1041" s="9">
        <f>IF(AK1041&gt;=BM1041,0,IFERROR(BM1041+SUMPRODUCT((AK$4:AK$1569&gt;=BM$4:BM$1569)*(AK$4:AK$1569-BM$4:BM$1569))/MAX(1,COUNTIF(AK$4:AK$1569,"&lt;"&amp;BM1041+0.01)),BM1041))</f>
        <v/>
      </c>
      <c r="CB1041" s="9">
        <f>IF(AL1041&gt;=BN1041,0,IFERROR(BN1041+SUMPRODUCT((AL$4:AL$1569&gt;=BN$4:BN$1569)*(AL$4:AL$1569-BN$4:BN$1569))/MAX(1,COUNTIF(AL$4:AL$1569,"&lt;"&amp;BN1041+0.01)),BN1041))</f>
        <v/>
      </c>
      <c r="CC1041" s="5">
        <f>IF(AO1041="🟢","VERDE",IF(AO1041="🟡","AMARELO",IF(AO1041="🟠","VERMELHO",IF(AO1041="🔴","VERMELHO","ROXO"))))</f>
        <v/>
      </c>
      <c r="CD1041" s="5" t="inlineStr">
        <is>
          <t>🌎 REGIÕES</t>
        </is>
      </c>
      <c r="CE1041" s="5" t="inlineStr">
        <is>
          <t>SEM REDE</t>
        </is>
      </c>
    </row>
    <row r="1042">
      <c r="A1042" s="5" t="inlineStr">
        <is>
          <t>34878491000190</t>
        </is>
      </c>
      <c r="B1042" s="5" t="inlineStr">
        <is>
          <t>ALEX LIFENUTRI COMERCIO DE ALIMENTOS LTD</t>
        </is>
      </c>
      <c r="C1042" s="5" t="inlineStr">
        <is>
          <t>06 - SEM GRUPO</t>
        </is>
      </c>
      <c r="D1042" s="5" t="inlineStr">
        <is>
          <t>LARISSA PADILHA</t>
        </is>
      </c>
      <c r="E1042" s="5" t="inlineStr">
        <is>
          <t>BA</t>
        </is>
      </c>
      <c r="F1042" s="5">
        <f>IFERROR(VLOOKUP(C1042,$AS$4:$AT$25,2,FALSE),"")</f>
        <v/>
      </c>
      <c r="G1042" s="6">
        <f>IFERROR(VLOOKUP(C1042,$AS$4:$AX$25,6,FALSE),"")</f>
        <v/>
      </c>
      <c r="H1042" s="5">
        <f>IFERROR(VLOOKUP(C1042,$AS$4:$AY$25,7,FALSE),"")</f>
        <v/>
      </c>
      <c r="I1042" s="5">
        <f>IFERROR(VLOOKUP(C1042,$AS$4:$AZ$25,8,FALSE),"")</f>
        <v/>
      </c>
      <c r="J1042" s="7" t="inlineStr">
        <is>
          <t>.</t>
        </is>
      </c>
      <c r="K1042" s="5" t="inlineStr">
        <is>
          <t>NORDESTE (SEM MA)</t>
        </is>
      </c>
      <c r="L1042" s="8" t="n">
        <v>1440</v>
      </c>
      <c r="M1042" s="9" t="n">
        <v>120</v>
      </c>
      <c r="N1042" s="9" t="n">
        <v>120</v>
      </c>
      <c r="O1042" s="9" t="n">
        <v>120</v>
      </c>
      <c r="P1042" s="9" t="n">
        <v>120</v>
      </c>
      <c r="Q1042" s="9" t="n">
        <v>120</v>
      </c>
      <c r="R1042" s="9" t="n">
        <v>120</v>
      </c>
      <c r="S1042" s="9" t="n">
        <v>120</v>
      </c>
      <c r="T1042" s="9" t="n">
        <v>120</v>
      </c>
      <c r="U1042" s="9" t="n">
        <v>120</v>
      </c>
      <c r="V1042" s="9" t="n">
        <v>120</v>
      </c>
      <c r="W1042" s="9" t="n">
        <v>120</v>
      </c>
      <c r="X1042" s="9" t="n">
        <v>120</v>
      </c>
      <c r="Y1042" s="7" t="inlineStr">
        <is>
          <t>.</t>
        </is>
      </c>
      <c r="Z1042" s="8">
        <f>SUM(AA1042:AL1042)</f>
        <v/>
      </c>
      <c r="AA1042" s="9" t="n">
        <v>0</v>
      </c>
      <c r="AB1042" s="9" t="n">
        <v>0</v>
      </c>
      <c r="AC1042" s="9" t="n">
        <v>0</v>
      </c>
      <c r="AD1042" s="9" t="n">
        <v>0</v>
      </c>
      <c r="AE1042" s="9" t="n">
        <v>0</v>
      </c>
      <c r="AF1042" s="9" t="n">
        <v>0</v>
      </c>
      <c r="AG1042" s="9" t="n">
        <v>0</v>
      </c>
      <c r="AH1042" s="9" t="n">
        <v>0</v>
      </c>
      <c r="AI1042" s="9" t="n">
        <v>0</v>
      </c>
      <c r="AJ1042" s="9" t="n">
        <v>0</v>
      </c>
      <c r="AK1042" s="9" t="n">
        <v>0</v>
      </c>
      <c r="AL1042" s="9" t="n">
        <v>0</v>
      </c>
      <c r="AM1042" s="7" t="inlineStr">
        <is>
          <t>.</t>
        </is>
      </c>
      <c r="AN1042" s="6">
        <f>IF(L1042=0,0,Z1042/L1042)</f>
        <v/>
      </c>
      <c r="AO1042" s="5">
        <f>IF(AN1042="","",IF(AN1042&gt;=0.9,"🟢",IF(AN1042&gt;=0.7,"🟡",IF(AN1042&gt;=0.5,"🟠","🔴"))))</f>
        <v/>
      </c>
      <c r="AP1042" s="9">
        <f>IF(L1042=0,0,L1042-Z1042)</f>
        <v/>
      </c>
      <c r="AQ1042" s="5">
        <f>IF(Z1042=0,"",RANK(Z1042,Z$4:Z$1569,0))</f>
        <v/>
      </c>
      <c r="AR1042" s="7" t="inlineStr">
        <is>
          <t>.</t>
        </is>
      </c>
      <c r="BA1042" s="7" t="inlineStr">
        <is>
          <t>.</t>
        </is>
      </c>
      <c r="BB1042" s="9">
        <f>SUM(L$4:L$1569)/COUNTA(A$4:A$1569)</f>
        <v/>
      </c>
      <c r="BC1042" s="9">
        <f>SUM(M$4:M$1569)/COUNTA(A$4:A$1569)</f>
        <v/>
      </c>
      <c r="BD1042" s="9">
        <f>SUM(N$4:N$1569)/COUNTA(A$4:A$1569)</f>
        <v/>
      </c>
      <c r="BE1042" s="9">
        <f>SUM(O$4:O$1569)/COUNTA(A$4:A$1569)</f>
        <v/>
      </c>
      <c r="BF1042" s="9">
        <f>SUM(P$4:P$1569)/COUNTA(A$4:A$1569)</f>
        <v/>
      </c>
      <c r="BG1042" s="9">
        <f>SUM(Q$4:Q$1569)/COUNTA(A$4:A$1569)</f>
        <v/>
      </c>
      <c r="BH1042" s="9">
        <f>SUM(R$4:R$1569)/COUNTA(A$4:A$1569)</f>
        <v/>
      </c>
      <c r="BI1042" s="9">
        <f>SUM(S$4:S$1569)/COUNTA(A$4:A$1569)</f>
        <v/>
      </c>
      <c r="BJ1042" s="9">
        <f>SUM(T$4:T$1569)/COUNTA(A$4:A$1569)</f>
        <v/>
      </c>
      <c r="BK1042" s="9">
        <f>SUM(U$4:U$1569)/COUNTA(A$4:A$1569)</f>
        <v/>
      </c>
      <c r="BL1042" s="9">
        <f>SUM(V$4:V$1569)/COUNTA(A$4:A$1569)</f>
        <v/>
      </c>
      <c r="BM1042" s="9">
        <f>SUM(W$4:W$1569)/COUNTA(A$4:A$1569)</f>
        <v/>
      </c>
      <c r="BN1042" s="9">
        <f>SUM(X$4:X$1569)/COUNTA(A$4:A$1569)</f>
        <v/>
      </c>
      <c r="BO1042" s="7" t="inlineStr">
        <is>
          <t>.</t>
        </is>
      </c>
      <c r="BP1042" s="9">
        <f>IF(Z1042&gt;=BB1042,0,IFERROR(BB1042+(SUMPRODUCT((Z$4:Z$1569&gt;=BB$4:BB$1569)*(Z$4:Z$1569-BB$4:BB$1569))/MAX(1,COUNTIF(Z$4:Z$1569,"&lt;"&amp;BB1042+0.01))),BB1042))</f>
        <v/>
      </c>
      <c r="BQ1042" s="9">
        <f>IF(AA1042&gt;=BC1042,0,IFERROR(BC1042+SUMPRODUCT((AA$4:AA$1569&gt;=BC$4:BC$1569)*(AA$4:AA$1569-BC$4:BC$1569))/MAX(1,COUNTIF(AA$4:AA$1569,"&lt;"&amp;BC1042+0.01)),BC1042))</f>
        <v/>
      </c>
      <c r="BR1042" s="9">
        <f>IF(AB1042&gt;=BD1042,0,IFERROR(BD1042+SUMPRODUCT((AB$4:AB$1569&gt;=BD$4:BD$1569)*(AB$4:AB$1569-BD$4:BD$1569))/MAX(1,COUNTIF(AB$4:AB$1569,"&lt;"&amp;BD1042+0.01)),BD1042))</f>
        <v/>
      </c>
      <c r="BS1042" s="9">
        <f>IF(AC1042&gt;=BE1042,0,IFERROR(BE1042+SUMPRODUCT((AC$4:AC$1569&gt;=BE$4:BE$1569)*(AC$4:AC$1569-BE$4:BE$1569))/MAX(1,COUNTIF(AC$4:AC$1569,"&lt;"&amp;BE1042+0.01)),BE1042))</f>
        <v/>
      </c>
      <c r="BT1042" s="9">
        <f>IF(AD1042&gt;=BF1042,0,IFERROR(BF1042+SUMPRODUCT((AD$4:AD$1569&gt;=BF$4:BF$1569)*(AD$4:AD$1569-BF$4:BF$1569))/MAX(1,COUNTIF(AD$4:AD$1569,"&lt;"&amp;BF1042+0.01)),BF1042))</f>
        <v/>
      </c>
      <c r="BU1042" s="9">
        <f>IF(AE1042&gt;=BG1042,0,IFERROR(BG1042+SUMPRODUCT((AE$4:AE$1569&gt;=BG$4:BG$1569)*(AE$4:AE$1569-BG$4:BG$1569))/MAX(1,COUNTIF(AE$4:AE$1569,"&lt;"&amp;BG1042+0.01)),BG1042))</f>
        <v/>
      </c>
      <c r="BV1042" s="9">
        <f>IF(AF1042&gt;=BH1042,0,IFERROR(BH1042+SUMPRODUCT((AF$4:AF$1569&gt;=BH$4:BH$1569)*(AF$4:AF$1569-BH$4:BH$1569))/MAX(1,COUNTIF(AF$4:AF$1569,"&lt;"&amp;BH1042+0.01)),BH1042))</f>
        <v/>
      </c>
      <c r="BW1042" s="9">
        <f>IF(AG1042&gt;=BI1042,0,IFERROR(BI1042+SUMPRODUCT((AG$4:AG$1569&gt;=BI$4:BI$1569)*(AG$4:AG$1569-BI$4:BI$1569))/MAX(1,COUNTIF(AG$4:AG$1569,"&lt;"&amp;BI1042+0.01)),BI1042))</f>
        <v/>
      </c>
      <c r="BX1042" s="9">
        <f>IF(AH1042&gt;=BJ1042,0,IFERROR(BJ1042+SUMPRODUCT((AH$4:AH$1569&gt;=BJ$4:BJ$1569)*(AH$4:AH$1569-BJ$4:BJ$1569))/MAX(1,COUNTIF(AH$4:AH$1569,"&lt;"&amp;BJ1042+0.01)),BJ1042))</f>
        <v/>
      </c>
      <c r="BY1042" s="9">
        <f>IF(AI1042&gt;=BK1042,0,IFERROR(BK1042+SUMPRODUCT((AI$4:AI$1569&gt;=BK$4:BK$1569)*(AI$4:AI$1569-BK$4:BK$1569))/MAX(1,COUNTIF(AI$4:AI$1569,"&lt;"&amp;BK1042+0.01)),BK1042))</f>
        <v/>
      </c>
      <c r="BZ1042" s="9">
        <f>IF(AJ1042&gt;=BL1042,0,IFERROR(BL1042+SUMPRODUCT((AJ$4:AJ$1569&gt;=BL$4:BL$1569)*(AJ$4:AJ$1569-BL$4:BL$1569))/MAX(1,COUNTIF(AJ$4:AJ$1569,"&lt;"&amp;BL1042+0.01)),BL1042))</f>
        <v/>
      </c>
      <c r="CA1042" s="9">
        <f>IF(AK1042&gt;=BM1042,0,IFERROR(BM1042+SUMPRODUCT((AK$4:AK$1569&gt;=BM$4:BM$1569)*(AK$4:AK$1569-BM$4:BM$1569))/MAX(1,COUNTIF(AK$4:AK$1569,"&lt;"&amp;BM1042+0.01)),BM1042))</f>
        <v/>
      </c>
      <c r="CB1042" s="9">
        <f>IF(AL1042&gt;=BN1042,0,IFERROR(BN1042+SUMPRODUCT((AL$4:AL$1569&gt;=BN$4:BN$1569)*(AL$4:AL$1569-BN$4:BN$1569))/MAX(1,COUNTIF(AL$4:AL$1569,"&lt;"&amp;BN1042+0.01)),BN1042))</f>
        <v/>
      </c>
      <c r="CC1042" s="5">
        <f>IF(AO1042="🟢","VERDE",IF(AO1042="🟡","AMARELO",IF(AO1042="🟠","VERMELHO",IF(AO1042="🔴","VERMELHO","ROXO"))))</f>
        <v/>
      </c>
      <c r="CD1042" s="5" t="inlineStr">
        <is>
          <t>🌎 REGIÕES</t>
        </is>
      </c>
      <c r="CE1042" s="5" t="inlineStr">
        <is>
          <t>SEM REDE</t>
        </is>
      </c>
    </row>
    <row r="1043">
      <c r="A1043" s="5" t="inlineStr">
        <is>
          <t>34878661000136</t>
        </is>
      </c>
      <c r="B1043" s="5" t="inlineStr">
        <is>
          <t>34.878.661 PATRICIA SUELEM CORREA - ME</t>
        </is>
      </c>
      <c r="C1043" s="5" t="inlineStr">
        <is>
          <t>06 - SEM GRUPO</t>
        </is>
      </c>
      <c r="D1043" s="5" t="inlineStr">
        <is>
          <t>HEMANUELE DITZEL (MANU)</t>
        </is>
      </c>
      <c r="E1043" s="5" t="inlineStr">
        <is>
          <t>PR</t>
        </is>
      </c>
      <c r="F1043" s="5">
        <f>IFERROR(VLOOKUP(C1043,$AS$4:$AT$25,2,FALSE),"")</f>
        <v/>
      </c>
      <c r="G1043" s="6">
        <f>IFERROR(VLOOKUP(C1043,$AS$4:$AX$25,6,FALSE),"")</f>
        <v/>
      </c>
      <c r="H1043" s="5">
        <f>IFERROR(VLOOKUP(C1043,$AS$4:$AY$25,7,FALSE),"")</f>
        <v/>
      </c>
      <c r="I1043" s="5">
        <f>IFERROR(VLOOKUP(C1043,$AS$4:$AZ$25,8,FALSE),"")</f>
        <v/>
      </c>
      <c r="J1043" s="7" t="inlineStr">
        <is>
          <t>.</t>
        </is>
      </c>
      <c r="K1043" s="5" t="inlineStr">
        <is>
          <t>SUL</t>
        </is>
      </c>
      <c r="L1043" s="8" t="n">
        <v>1613.793103448276</v>
      </c>
      <c r="M1043" s="9" t="n">
        <v>124.1379310344828</v>
      </c>
      <c r="N1043" s="9" t="n">
        <v>124.1379310344828</v>
      </c>
      <c r="O1043" s="9" t="n">
        <v>129.3103448275862</v>
      </c>
      <c r="P1043" s="9" t="n">
        <v>129.3103448275862</v>
      </c>
      <c r="Q1043" s="9" t="n">
        <v>129.3103448275862</v>
      </c>
      <c r="R1043" s="9" t="n">
        <v>134.4827586206897</v>
      </c>
      <c r="S1043" s="9" t="n">
        <v>134.4827586206897</v>
      </c>
      <c r="T1043" s="9" t="n">
        <v>139.6551724137931</v>
      </c>
      <c r="U1043" s="9" t="n">
        <v>139.6551724137931</v>
      </c>
      <c r="V1043" s="9" t="n">
        <v>139.6551724137931</v>
      </c>
      <c r="W1043" s="9" t="n">
        <v>144.8275862068965</v>
      </c>
      <c r="X1043" s="9" t="n">
        <v>144.8275862068965</v>
      </c>
      <c r="Y1043" s="7" t="inlineStr">
        <is>
          <t>.</t>
        </is>
      </c>
      <c r="Z1043" s="8">
        <f>SUM(AA1043:AL1043)</f>
        <v/>
      </c>
      <c r="AA1043" s="9" t="n">
        <v>0</v>
      </c>
      <c r="AB1043" s="9" t="n">
        <v>0</v>
      </c>
      <c r="AC1043" s="9" t="n">
        <v>0</v>
      </c>
      <c r="AD1043" s="9" t="n">
        <v>0</v>
      </c>
      <c r="AE1043" s="9" t="n">
        <v>0</v>
      </c>
      <c r="AF1043" s="9" t="n">
        <v>0</v>
      </c>
      <c r="AG1043" s="9" t="n">
        <v>0</v>
      </c>
      <c r="AH1043" s="9" t="n">
        <v>0</v>
      </c>
      <c r="AI1043" s="9" t="n">
        <v>0</v>
      </c>
      <c r="AJ1043" s="9" t="n">
        <v>0</v>
      </c>
      <c r="AK1043" s="9" t="n">
        <v>0</v>
      </c>
      <c r="AL1043" s="9" t="n">
        <v>0</v>
      </c>
      <c r="AM1043" s="7" t="inlineStr">
        <is>
          <t>.</t>
        </is>
      </c>
      <c r="AN1043" s="6">
        <f>IF(L1043=0,0,Z1043/L1043)</f>
        <v/>
      </c>
      <c r="AO1043" s="5">
        <f>IF(AN1043="","",IF(AN1043&gt;=0.9,"🟢",IF(AN1043&gt;=0.7,"🟡",IF(AN1043&gt;=0.5,"🟠","🔴"))))</f>
        <v/>
      </c>
      <c r="AP1043" s="9">
        <f>IF(L1043=0,0,L1043-Z1043)</f>
        <v/>
      </c>
      <c r="AQ1043" s="5">
        <f>IF(Z1043=0,"",RANK(Z1043,Z$4:Z$1569,0))</f>
        <v/>
      </c>
      <c r="AR1043" s="7" t="inlineStr">
        <is>
          <t>.</t>
        </is>
      </c>
      <c r="BA1043" s="7" t="inlineStr">
        <is>
          <t>.</t>
        </is>
      </c>
      <c r="BB1043" s="9">
        <f>SUM(L$4:L$1569)/COUNTA(A$4:A$1569)</f>
        <v/>
      </c>
      <c r="BC1043" s="9">
        <f>SUM(M$4:M$1569)/COUNTA(A$4:A$1569)</f>
        <v/>
      </c>
      <c r="BD1043" s="9">
        <f>SUM(N$4:N$1569)/COUNTA(A$4:A$1569)</f>
        <v/>
      </c>
      <c r="BE1043" s="9">
        <f>SUM(O$4:O$1569)/COUNTA(A$4:A$1569)</f>
        <v/>
      </c>
      <c r="BF1043" s="9">
        <f>SUM(P$4:P$1569)/COUNTA(A$4:A$1569)</f>
        <v/>
      </c>
      <c r="BG1043" s="9">
        <f>SUM(Q$4:Q$1569)/COUNTA(A$4:A$1569)</f>
        <v/>
      </c>
      <c r="BH1043" s="9">
        <f>SUM(R$4:R$1569)/COUNTA(A$4:A$1569)</f>
        <v/>
      </c>
      <c r="BI1043" s="9">
        <f>SUM(S$4:S$1569)/COUNTA(A$4:A$1569)</f>
        <v/>
      </c>
      <c r="BJ1043" s="9">
        <f>SUM(T$4:T$1569)/COUNTA(A$4:A$1569)</f>
        <v/>
      </c>
      <c r="BK1043" s="9">
        <f>SUM(U$4:U$1569)/COUNTA(A$4:A$1569)</f>
        <v/>
      </c>
      <c r="BL1043" s="9">
        <f>SUM(V$4:V$1569)/COUNTA(A$4:A$1569)</f>
        <v/>
      </c>
      <c r="BM1043" s="9">
        <f>SUM(W$4:W$1569)/COUNTA(A$4:A$1569)</f>
        <v/>
      </c>
      <c r="BN1043" s="9">
        <f>SUM(X$4:X$1569)/COUNTA(A$4:A$1569)</f>
        <v/>
      </c>
      <c r="BO1043" s="7" t="inlineStr">
        <is>
          <t>.</t>
        </is>
      </c>
      <c r="BP1043" s="9">
        <f>IF(Z1043&gt;=BB1043,0,IFERROR(BB1043+(SUMPRODUCT((Z$4:Z$1569&gt;=BB$4:BB$1569)*(Z$4:Z$1569-BB$4:BB$1569))/MAX(1,COUNTIF(Z$4:Z$1569,"&lt;"&amp;BB1043+0.01))),BB1043))</f>
        <v/>
      </c>
      <c r="BQ1043" s="9">
        <f>IF(AA1043&gt;=BC1043,0,IFERROR(BC1043+SUMPRODUCT((AA$4:AA$1569&gt;=BC$4:BC$1569)*(AA$4:AA$1569-BC$4:BC$1569))/MAX(1,COUNTIF(AA$4:AA$1569,"&lt;"&amp;BC1043+0.01)),BC1043))</f>
        <v/>
      </c>
      <c r="BR1043" s="9">
        <f>IF(AB1043&gt;=BD1043,0,IFERROR(BD1043+SUMPRODUCT((AB$4:AB$1569&gt;=BD$4:BD$1569)*(AB$4:AB$1569-BD$4:BD$1569))/MAX(1,COUNTIF(AB$4:AB$1569,"&lt;"&amp;BD1043+0.01)),BD1043))</f>
        <v/>
      </c>
      <c r="BS1043" s="9">
        <f>IF(AC1043&gt;=BE1043,0,IFERROR(BE1043+SUMPRODUCT((AC$4:AC$1569&gt;=BE$4:BE$1569)*(AC$4:AC$1569-BE$4:BE$1569))/MAX(1,COUNTIF(AC$4:AC$1569,"&lt;"&amp;BE1043+0.01)),BE1043))</f>
        <v/>
      </c>
      <c r="BT1043" s="9">
        <f>IF(AD1043&gt;=BF1043,0,IFERROR(BF1043+SUMPRODUCT((AD$4:AD$1569&gt;=BF$4:BF$1569)*(AD$4:AD$1569-BF$4:BF$1569))/MAX(1,COUNTIF(AD$4:AD$1569,"&lt;"&amp;BF1043+0.01)),BF1043))</f>
        <v/>
      </c>
      <c r="BU1043" s="9">
        <f>IF(AE1043&gt;=BG1043,0,IFERROR(BG1043+SUMPRODUCT((AE$4:AE$1569&gt;=BG$4:BG$1569)*(AE$4:AE$1569-BG$4:BG$1569))/MAX(1,COUNTIF(AE$4:AE$1569,"&lt;"&amp;BG1043+0.01)),BG1043))</f>
        <v/>
      </c>
      <c r="BV1043" s="9">
        <f>IF(AF1043&gt;=BH1043,0,IFERROR(BH1043+SUMPRODUCT((AF$4:AF$1569&gt;=BH$4:BH$1569)*(AF$4:AF$1569-BH$4:BH$1569))/MAX(1,COUNTIF(AF$4:AF$1569,"&lt;"&amp;BH1043+0.01)),BH1043))</f>
        <v/>
      </c>
      <c r="BW1043" s="9">
        <f>IF(AG1043&gt;=BI1043,0,IFERROR(BI1043+SUMPRODUCT((AG$4:AG$1569&gt;=BI$4:BI$1569)*(AG$4:AG$1569-BI$4:BI$1569))/MAX(1,COUNTIF(AG$4:AG$1569,"&lt;"&amp;BI1043+0.01)),BI1043))</f>
        <v/>
      </c>
      <c r="BX1043" s="9">
        <f>IF(AH1043&gt;=BJ1043,0,IFERROR(BJ1043+SUMPRODUCT((AH$4:AH$1569&gt;=BJ$4:BJ$1569)*(AH$4:AH$1569-BJ$4:BJ$1569))/MAX(1,COUNTIF(AH$4:AH$1569,"&lt;"&amp;BJ1043+0.01)),BJ1043))</f>
        <v/>
      </c>
      <c r="BY1043" s="9">
        <f>IF(AI1043&gt;=BK1043,0,IFERROR(BK1043+SUMPRODUCT((AI$4:AI$1569&gt;=BK$4:BK$1569)*(AI$4:AI$1569-BK$4:BK$1569))/MAX(1,COUNTIF(AI$4:AI$1569,"&lt;"&amp;BK1043+0.01)),BK1043))</f>
        <v/>
      </c>
      <c r="BZ1043" s="9">
        <f>IF(AJ1043&gt;=BL1043,0,IFERROR(BL1043+SUMPRODUCT((AJ$4:AJ$1569&gt;=BL$4:BL$1569)*(AJ$4:AJ$1569-BL$4:BL$1569))/MAX(1,COUNTIF(AJ$4:AJ$1569,"&lt;"&amp;BL1043+0.01)),BL1043))</f>
        <v/>
      </c>
      <c r="CA1043" s="9">
        <f>IF(AK1043&gt;=BM1043,0,IFERROR(BM1043+SUMPRODUCT((AK$4:AK$1569&gt;=BM$4:BM$1569)*(AK$4:AK$1569-BM$4:BM$1569))/MAX(1,COUNTIF(AK$4:AK$1569,"&lt;"&amp;BM1043+0.01)),BM1043))</f>
        <v/>
      </c>
      <c r="CB1043" s="9">
        <f>IF(AL1043&gt;=BN1043,0,IFERROR(BN1043+SUMPRODUCT((AL$4:AL$1569&gt;=BN$4:BN$1569)*(AL$4:AL$1569-BN$4:BN$1569))/MAX(1,COUNTIF(AL$4:AL$1569,"&lt;"&amp;BN1043+0.01)),BN1043))</f>
        <v/>
      </c>
      <c r="CC1043" s="5">
        <f>IF(AO1043="🟢","VERDE",IF(AO1043="🟡","AMARELO",IF(AO1043="🟠","VERMELHO",IF(AO1043="🔴","VERMELHO","ROXO"))))</f>
        <v/>
      </c>
      <c r="CD1043" s="5" t="inlineStr">
        <is>
          <t>🌎 REGIÕES</t>
        </is>
      </c>
      <c r="CE1043" s="5" t="inlineStr">
        <is>
          <t>SEM REDE</t>
        </is>
      </c>
    </row>
    <row r="1044">
      <c r="A1044" s="5" t="inlineStr">
        <is>
          <t>34915464000140</t>
        </is>
      </c>
      <c r="B1044" s="5" t="inlineStr">
        <is>
          <t>SABRINA PILONETO 11704512921 - ME</t>
        </is>
      </c>
      <c r="C1044" s="5" t="inlineStr">
        <is>
          <t>06 - SEM GRUPO</t>
        </is>
      </c>
      <c r="D1044" s="5" t="inlineStr">
        <is>
          <t>HEMANUELE DITZEL (MANU)</t>
        </is>
      </c>
      <c r="E1044" s="5" t="inlineStr">
        <is>
          <t>PR</t>
        </is>
      </c>
      <c r="F1044" s="5">
        <f>IFERROR(VLOOKUP(C1044,$AS$4:$AT$25,2,FALSE),"")</f>
        <v/>
      </c>
      <c r="G1044" s="6">
        <f>IFERROR(VLOOKUP(C1044,$AS$4:$AX$25,6,FALSE),"")</f>
        <v/>
      </c>
      <c r="H1044" s="5">
        <f>IFERROR(VLOOKUP(C1044,$AS$4:$AY$25,7,FALSE),"")</f>
        <v/>
      </c>
      <c r="I1044" s="5">
        <f>IFERROR(VLOOKUP(C1044,$AS$4:$AZ$25,8,FALSE),"")</f>
        <v/>
      </c>
      <c r="J1044" s="7" t="inlineStr">
        <is>
          <t>.</t>
        </is>
      </c>
      <c r="K1044" s="5" t="inlineStr">
        <is>
          <t>SUL</t>
        </is>
      </c>
      <c r="L1044" s="8" t="n">
        <v>1613.793103448276</v>
      </c>
      <c r="M1044" s="9" t="n">
        <v>124.1379310344828</v>
      </c>
      <c r="N1044" s="9" t="n">
        <v>124.1379310344828</v>
      </c>
      <c r="O1044" s="9" t="n">
        <v>129.3103448275862</v>
      </c>
      <c r="P1044" s="9" t="n">
        <v>129.3103448275862</v>
      </c>
      <c r="Q1044" s="9" t="n">
        <v>129.3103448275862</v>
      </c>
      <c r="R1044" s="9" t="n">
        <v>134.4827586206897</v>
      </c>
      <c r="S1044" s="9" t="n">
        <v>134.4827586206897</v>
      </c>
      <c r="T1044" s="9" t="n">
        <v>139.6551724137931</v>
      </c>
      <c r="U1044" s="9" t="n">
        <v>139.6551724137931</v>
      </c>
      <c r="V1044" s="9" t="n">
        <v>139.6551724137931</v>
      </c>
      <c r="W1044" s="9" t="n">
        <v>144.8275862068965</v>
      </c>
      <c r="X1044" s="9" t="n">
        <v>144.8275862068965</v>
      </c>
      <c r="Y1044" s="7" t="inlineStr">
        <is>
          <t>.</t>
        </is>
      </c>
      <c r="Z1044" s="8">
        <f>SUM(AA1044:AL1044)</f>
        <v/>
      </c>
      <c r="AA1044" s="9" t="n">
        <v>0</v>
      </c>
      <c r="AB1044" s="9" t="n">
        <v>0</v>
      </c>
      <c r="AC1044" s="9" t="n">
        <v>0</v>
      </c>
      <c r="AD1044" s="9" t="n">
        <v>0</v>
      </c>
      <c r="AE1044" s="9" t="n">
        <v>0</v>
      </c>
      <c r="AF1044" s="9" t="n">
        <v>0</v>
      </c>
      <c r="AG1044" s="9" t="n">
        <v>0</v>
      </c>
      <c r="AH1044" s="9" t="n">
        <v>0</v>
      </c>
      <c r="AI1044" s="9" t="n">
        <v>0</v>
      </c>
      <c r="AJ1044" s="9" t="n">
        <v>0</v>
      </c>
      <c r="AK1044" s="9" t="n">
        <v>0</v>
      </c>
      <c r="AL1044" s="9" t="n">
        <v>0</v>
      </c>
      <c r="AM1044" s="7" t="inlineStr">
        <is>
          <t>.</t>
        </is>
      </c>
      <c r="AN1044" s="6">
        <f>IF(L1044=0,0,Z1044/L1044)</f>
        <v/>
      </c>
      <c r="AO1044" s="5">
        <f>IF(AN1044="","",IF(AN1044&gt;=0.9,"🟢",IF(AN1044&gt;=0.7,"🟡",IF(AN1044&gt;=0.5,"🟠","🔴"))))</f>
        <v/>
      </c>
      <c r="AP1044" s="9">
        <f>IF(L1044=0,0,L1044-Z1044)</f>
        <v/>
      </c>
      <c r="AQ1044" s="5">
        <f>IF(Z1044=0,"",RANK(Z1044,Z$4:Z$1569,0))</f>
        <v/>
      </c>
      <c r="AR1044" s="7" t="inlineStr">
        <is>
          <t>.</t>
        </is>
      </c>
      <c r="BA1044" s="7" t="inlineStr">
        <is>
          <t>.</t>
        </is>
      </c>
      <c r="BB1044" s="9">
        <f>SUM(L$4:L$1569)/COUNTA(A$4:A$1569)</f>
        <v/>
      </c>
      <c r="BC1044" s="9">
        <f>SUM(M$4:M$1569)/COUNTA(A$4:A$1569)</f>
        <v/>
      </c>
      <c r="BD1044" s="9">
        <f>SUM(N$4:N$1569)/COUNTA(A$4:A$1569)</f>
        <v/>
      </c>
      <c r="BE1044" s="9">
        <f>SUM(O$4:O$1569)/COUNTA(A$4:A$1569)</f>
        <v/>
      </c>
      <c r="BF1044" s="9">
        <f>SUM(P$4:P$1569)/COUNTA(A$4:A$1569)</f>
        <v/>
      </c>
      <c r="BG1044" s="9">
        <f>SUM(Q$4:Q$1569)/COUNTA(A$4:A$1569)</f>
        <v/>
      </c>
      <c r="BH1044" s="9">
        <f>SUM(R$4:R$1569)/COUNTA(A$4:A$1569)</f>
        <v/>
      </c>
      <c r="BI1044" s="9">
        <f>SUM(S$4:S$1569)/COUNTA(A$4:A$1569)</f>
        <v/>
      </c>
      <c r="BJ1044" s="9">
        <f>SUM(T$4:T$1569)/COUNTA(A$4:A$1569)</f>
        <v/>
      </c>
      <c r="BK1044" s="9">
        <f>SUM(U$4:U$1569)/COUNTA(A$4:A$1569)</f>
        <v/>
      </c>
      <c r="BL1044" s="9">
        <f>SUM(V$4:V$1569)/COUNTA(A$4:A$1569)</f>
        <v/>
      </c>
      <c r="BM1044" s="9">
        <f>SUM(W$4:W$1569)/COUNTA(A$4:A$1569)</f>
        <v/>
      </c>
      <c r="BN1044" s="9">
        <f>SUM(X$4:X$1569)/COUNTA(A$4:A$1569)</f>
        <v/>
      </c>
      <c r="BO1044" s="7" t="inlineStr">
        <is>
          <t>.</t>
        </is>
      </c>
      <c r="BP1044" s="9">
        <f>IF(Z1044&gt;=BB1044,0,IFERROR(BB1044+(SUMPRODUCT((Z$4:Z$1569&gt;=BB$4:BB$1569)*(Z$4:Z$1569-BB$4:BB$1569))/MAX(1,COUNTIF(Z$4:Z$1569,"&lt;"&amp;BB1044+0.01))),BB1044))</f>
        <v/>
      </c>
      <c r="BQ1044" s="9">
        <f>IF(AA1044&gt;=BC1044,0,IFERROR(BC1044+SUMPRODUCT((AA$4:AA$1569&gt;=BC$4:BC$1569)*(AA$4:AA$1569-BC$4:BC$1569))/MAX(1,COUNTIF(AA$4:AA$1569,"&lt;"&amp;BC1044+0.01)),BC1044))</f>
        <v/>
      </c>
      <c r="BR1044" s="9">
        <f>IF(AB1044&gt;=BD1044,0,IFERROR(BD1044+SUMPRODUCT((AB$4:AB$1569&gt;=BD$4:BD$1569)*(AB$4:AB$1569-BD$4:BD$1569))/MAX(1,COUNTIF(AB$4:AB$1569,"&lt;"&amp;BD1044+0.01)),BD1044))</f>
        <v/>
      </c>
      <c r="BS1044" s="9">
        <f>IF(AC1044&gt;=BE1044,0,IFERROR(BE1044+SUMPRODUCT((AC$4:AC$1569&gt;=BE$4:BE$1569)*(AC$4:AC$1569-BE$4:BE$1569))/MAX(1,COUNTIF(AC$4:AC$1569,"&lt;"&amp;BE1044+0.01)),BE1044))</f>
        <v/>
      </c>
      <c r="BT1044" s="9">
        <f>IF(AD1044&gt;=BF1044,0,IFERROR(BF1044+SUMPRODUCT((AD$4:AD$1569&gt;=BF$4:BF$1569)*(AD$4:AD$1569-BF$4:BF$1569))/MAX(1,COUNTIF(AD$4:AD$1569,"&lt;"&amp;BF1044+0.01)),BF1044))</f>
        <v/>
      </c>
      <c r="BU1044" s="9">
        <f>IF(AE1044&gt;=BG1044,0,IFERROR(BG1044+SUMPRODUCT((AE$4:AE$1569&gt;=BG$4:BG$1569)*(AE$4:AE$1569-BG$4:BG$1569))/MAX(1,COUNTIF(AE$4:AE$1569,"&lt;"&amp;BG1044+0.01)),BG1044))</f>
        <v/>
      </c>
      <c r="BV1044" s="9">
        <f>IF(AF1044&gt;=BH1044,0,IFERROR(BH1044+SUMPRODUCT((AF$4:AF$1569&gt;=BH$4:BH$1569)*(AF$4:AF$1569-BH$4:BH$1569))/MAX(1,COUNTIF(AF$4:AF$1569,"&lt;"&amp;BH1044+0.01)),BH1044))</f>
        <v/>
      </c>
      <c r="BW1044" s="9">
        <f>IF(AG1044&gt;=BI1044,0,IFERROR(BI1044+SUMPRODUCT((AG$4:AG$1569&gt;=BI$4:BI$1569)*(AG$4:AG$1569-BI$4:BI$1569))/MAX(1,COUNTIF(AG$4:AG$1569,"&lt;"&amp;BI1044+0.01)),BI1044))</f>
        <v/>
      </c>
      <c r="BX1044" s="9">
        <f>IF(AH1044&gt;=BJ1044,0,IFERROR(BJ1044+SUMPRODUCT((AH$4:AH$1569&gt;=BJ$4:BJ$1569)*(AH$4:AH$1569-BJ$4:BJ$1569))/MAX(1,COUNTIF(AH$4:AH$1569,"&lt;"&amp;BJ1044+0.01)),BJ1044))</f>
        <v/>
      </c>
      <c r="BY1044" s="9">
        <f>IF(AI1044&gt;=BK1044,0,IFERROR(BK1044+SUMPRODUCT((AI$4:AI$1569&gt;=BK$4:BK$1569)*(AI$4:AI$1569-BK$4:BK$1569))/MAX(1,COUNTIF(AI$4:AI$1569,"&lt;"&amp;BK1044+0.01)),BK1044))</f>
        <v/>
      </c>
      <c r="BZ1044" s="9">
        <f>IF(AJ1044&gt;=BL1044,0,IFERROR(BL1044+SUMPRODUCT((AJ$4:AJ$1569&gt;=BL$4:BL$1569)*(AJ$4:AJ$1569-BL$4:BL$1569))/MAX(1,COUNTIF(AJ$4:AJ$1569,"&lt;"&amp;BL1044+0.01)),BL1044))</f>
        <v/>
      </c>
      <c r="CA1044" s="9">
        <f>IF(AK1044&gt;=BM1044,0,IFERROR(BM1044+SUMPRODUCT((AK$4:AK$1569&gt;=BM$4:BM$1569)*(AK$4:AK$1569-BM$4:BM$1569))/MAX(1,COUNTIF(AK$4:AK$1569,"&lt;"&amp;BM1044+0.01)),BM1044))</f>
        <v/>
      </c>
      <c r="CB1044" s="9">
        <f>IF(AL1044&gt;=BN1044,0,IFERROR(BN1044+SUMPRODUCT((AL$4:AL$1569&gt;=BN$4:BN$1569)*(AL$4:AL$1569-BN$4:BN$1569))/MAX(1,COUNTIF(AL$4:AL$1569,"&lt;"&amp;BN1044+0.01)),BN1044))</f>
        <v/>
      </c>
      <c r="CC1044" s="5">
        <f>IF(AO1044="🟢","VERDE",IF(AO1044="🟡","AMARELO",IF(AO1044="🟠","VERMELHO",IF(AO1044="🔴","VERMELHO","ROXO"))))</f>
        <v/>
      </c>
      <c r="CD1044" s="5" t="inlineStr">
        <is>
          <t>🌎 REGIÕES</t>
        </is>
      </c>
      <c r="CE1044" s="5" t="inlineStr">
        <is>
          <t>SEM REDE</t>
        </is>
      </c>
    </row>
    <row r="1045">
      <c r="A1045" s="5" t="inlineStr">
        <is>
          <t>34985567000186</t>
        </is>
      </c>
      <c r="B1045" s="5" t="inlineStr">
        <is>
          <t>ALEXANDRA MARQUES TENORIO 11150260971 -M</t>
        </is>
      </c>
      <c r="C1045" s="5" t="inlineStr">
        <is>
          <t>06 - SEM GRUPO</t>
        </is>
      </c>
      <c r="D1045" s="5" t="inlineStr">
        <is>
          <t>HEMANUELE DITZEL (MANU)</t>
        </is>
      </c>
      <c r="E1045" s="5" t="inlineStr">
        <is>
          <t>PR</t>
        </is>
      </c>
      <c r="F1045" s="5">
        <f>IFERROR(VLOOKUP(C1045,$AS$4:$AT$25,2,FALSE),"")</f>
        <v/>
      </c>
      <c r="G1045" s="6">
        <f>IFERROR(VLOOKUP(C1045,$AS$4:$AX$25,6,FALSE),"")</f>
        <v/>
      </c>
      <c r="H1045" s="5">
        <f>IFERROR(VLOOKUP(C1045,$AS$4:$AY$25,7,FALSE),"")</f>
        <v/>
      </c>
      <c r="I1045" s="5">
        <f>IFERROR(VLOOKUP(C1045,$AS$4:$AZ$25,8,FALSE),"")</f>
        <v/>
      </c>
      <c r="J1045" s="7" t="inlineStr">
        <is>
          <t>.</t>
        </is>
      </c>
      <c r="K1045" s="5" t="inlineStr">
        <is>
          <t>SUL</t>
        </is>
      </c>
      <c r="L1045" s="8" t="n">
        <v>1613.793103448276</v>
      </c>
      <c r="M1045" s="9" t="n">
        <v>124.1379310344828</v>
      </c>
      <c r="N1045" s="9" t="n">
        <v>124.1379310344828</v>
      </c>
      <c r="O1045" s="9" t="n">
        <v>129.3103448275862</v>
      </c>
      <c r="P1045" s="9" t="n">
        <v>129.3103448275862</v>
      </c>
      <c r="Q1045" s="9" t="n">
        <v>129.3103448275862</v>
      </c>
      <c r="R1045" s="9" t="n">
        <v>134.4827586206897</v>
      </c>
      <c r="S1045" s="9" t="n">
        <v>134.4827586206897</v>
      </c>
      <c r="T1045" s="9" t="n">
        <v>139.6551724137931</v>
      </c>
      <c r="U1045" s="9" t="n">
        <v>139.6551724137931</v>
      </c>
      <c r="V1045" s="9" t="n">
        <v>139.6551724137931</v>
      </c>
      <c r="W1045" s="9" t="n">
        <v>144.8275862068965</v>
      </c>
      <c r="X1045" s="9" t="n">
        <v>144.8275862068965</v>
      </c>
      <c r="Y1045" s="7" t="inlineStr">
        <is>
          <t>.</t>
        </is>
      </c>
      <c r="Z1045" s="8">
        <f>SUM(AA1045:AL1045)</f>
        <v/>
      </c>
      <c r="AA1045" s="9" t="n">
        <v>0</v>
      </c>
      <c r="AB1045" s="9" t="n">
        <v>0</v>
      </c>
      <c r="AC1045" s="9" t="n">
        <v>0</v>
      </c>
      <c r="AD1045" s="9" t="n">
        <v>0</v>
      </c>
      <c r="AE1045" s="9" t="n">
        <v>0</v>
      </c>
      <c r="AF1045" s="9" t="n">
        <v>0</v>
      </c>
      <c r="AG1045" s="9" t="n">
        <v>0</v>
      </c>
      <c r="AH1045" s="9" t="n">
        <v>0</v>
      </c>
      <c r="AI1045" s="9" t="n">
        <v>0</v>
      </c>
      <c r="AJ1045" s="9" t="n">
        <v>0</v>
      </c>
      <c r="AK1045" s="9" t="n">
        <v>0</v>
      </c>
      <c r="AL1045" s="9" t="n">
        <v>0</v>
      </c>
      <c r="AM1045" s="7" t="inlineStr">
        <is>
          <t>.</t>
        </is>
      </c>
      <c r="AN1045" s="6">
        <f>IF(L1045=0,0,Z1045/L1045)</f>
        <v/>
      </c>
      <c r="AO1045" s="5">
        <f>IF(AN1045="","",IF(AN1045&gt;=0.9,"🟢",IF(AN1045&gt;=0.7,"🟡",IF(AN1045&gt;=0.5,"🟠","🔴"))))</f>
        <v/>
      </c>
      <c r="AP1045" s="9">
        <f>IF(L1045=0,0,L1045-Z1045)</f>
        <v/>
      </c>
      <c r="AQ1045" s="5">
        <f>IF(Z1045=0,"",RANK(Z1045,Z$4:Z$1569,0))</f>
        <v/>
      </c>
      <c r="AR1045" s="7" t="inlineStr">
        <is>
          <t>.</t>
        </is>
      </c>
      <c r="BA1045" s="7" t="inlineStr">
        <is>
          <t>.</t>
        </is>
      </c>
      <c r="BB1045" s="9">
        <f>SUM(L$4:L$1569)/COUNTA(A$4:A$1569)</f>
        <v/>
      </c>
      <c r="BC1045" s="9">
        <f>SUM(M$4:M$1569)/COUNTA(A$4:A$1569)</f>
        <v/>
      </c>
      <c r="BD1045" s="9">
        <f>SUM(N$4:N$1569)/COUNTA(A$4:A$1569)</f>
        <v/>
      </c>
      <c r="BE1045" s="9">
        <f>SUM(O$4:O$1569)/COUNTA(A$4:A$1569)</f>
        <v/>
      </c>
      <c r="BF1045" s="9">
        <f>SUM(P$4:P$1569)/COUNTA(A$4:A$1569)</f>
        <v/>
      </c>
      <c r="BG1045" s="9">
        <f>SUM(Q$4:Q$1569)/COUNTA(A$4:A$1569)</f>
        <v/>
      </c>
      <c r="BH1045" s="9">
        <f>SUM(R$4:R$1569)/COUNTA(A$4:A$1569)</f>
        <v/>
      </c>
      <c r="BI1045" s="9">
        <f>SUM(S$4:S$1569)/COUNTA(A$4:A$1569)</f>
        <v/>
      </c>
      <c r="BJ1045" s="9">
        <f>SUM(T$4:T$1569)/COUNTA(A$4:A$1569)</f>
        <v/>
      </c>
      <c r="BK1045" s="9">
        <f>SUM(U$4:U$1569)/COUNTA(A$4:A$1569)</f>
        <v/>
      </c>
      <c r="BL1045" s="9">
        <f>SUM(V$4:V$1569)/COUNTA(A$4:A$1569)</f>
        <v/>
      </c>
      <c r="BM1045" s="9">
        <f>SUM(W$4:W$1569)/COUNTA(A$4:A$1569)</f>
        <v/>
      </c>
      <c r="BN1045" s="9">
        <f>SUM(X$4:X$1569)/COUNTA(A$4:A$1569)</f>
        <v/>
      </c>
      <c r="BO1045" s="7" t="inlineStr">
        <is>
          <t>.</t>
        </is>
      </c>
      <c r="BP1045" s="9">
        <f>IF(Z1045&gt;=BB1045,0,IFERROR(BB1045+(SUMPRODUCT((Z$4:Z$1569&gt;=BB$4:BB$1569)*(Z$4:Z$1569-BB$4:BB$1569))/MAX(1,COUNTIF(Z$4:Z$1569,"&lt;"&amp;BB1045+0.01))),BB1045))</f>
        <v/>
      </c>
      <c r="BQ1045" s="9">
        <f>IF(AA1045&gt;=BC1045,0,IFERROR(BC1045+SUMPRODUCT((AA$4:AA$1569&gt;=BC$4:BC$1569)*(AA$4:AA$1569-BC$4:BC$1569))/MAX(1,COUNTIF(AA$4:AA$1569,"&lt;"&amp;BC1045+0.01)),BC1045))</f>
        <v/>
      </c>
      <c r="BR1045" s="9">
        <f>IF(AB1045&gt;=BD1045,0,IFERROR(BD1045+SUMPRODUCT((AB$4:AB$1569&gt;=BD$4:BD$1569)*(AB$4:AB$1569-BD$4:BD$1569))/MAX(1,COUNTIF(AB$4:AB$1569,"&lt;"&amp;BD1045+0.01)),BD1045))</f>
        <v/>
      </c>
      <c r="BS1045" s="9">
        <f>IF(AC1045&gt;=BE1045,0,IFERROR(BE1045+SUMPRODUCT((AC$4:AC$1569&gt;=BE$4:BE$1569)*(AC$4:AC$1569-BE$4:BE$1569))/MAX(1,COUNTIF(AC$4:AC$1569,"&lt;"&amp;BE1045+0.01)),BE1045))</f>
        <v/>
      </c>
      <c r="BT1045" s="9">
        <f>IF(AD1045&gt;=BF1045,0,IFERROR(BF1045+SUMPRODUCT((AD$4:AD$1569&gt;=BF$4:BF$1569)*(AD$4:AD$1569-BF$4:BF$1569))/MAX(1,COUNTIF(AD$4:AD$1569,"&lt;"&amp;BF1045+0.01)),BF1045))</f>
        <v/>
      </c>
      <c r="BU1045" s="9">
        <f>IF(AE1045&gt;=BG1045,0,IFERROR(BG1045+SUMPRODUCT((AE$4:AE$1569&gt;=BG$4:BG$1569)*(AE$4:AE$1569-BG$4:BG$1569))/MAX(1,COUNTIF(AE$4:AE$1569,"&lt;"&amp;BG1045+0.01)),BG1045))</f>
        <v/>
      </c>
      <c r="BV1045" s="9">
        <f>IF(AF1045&gt;=BH1045,0,IFERROR(BH1045+SUMPRODUCT((AF$4:AF$1569&gt;=BH$4:BH$1569)*(AF$4:AF$1569-BH$4:BH$1569))/MAX(1,COUNTIF(AF$4:AF$1569,"&lt;"&amp;BH1045+0.01)),BH1045))</f>
        <v/>
      </c>
      <c r="BW1045" s="9">
        <f>IF(AG1045&gt;=BI1045,0,IFERROR(BI1045+SUMPRODUCT((AG$4:AG$1569&gt;=BI$4:BI$1569)*(AG$4:AG$1569-BI$4:BI$1569))/MAX(1,COUNTIF(AG$4:AG$1569,"&lt;"&amp;BI1045+0.01)),BI1045))</f>
        <v/>
      </c>
      <c r="BX1045" s="9">
        <f>IF(AH1045&gt;=BJ1045,0,IFERROR(BJ1045+SUMPRODUCT((AH$4:AH$1569&gt;=BJ$4:BJ$1569)*(AH$4:AH$1569-BJ$4:BJ$1569))/MAX(1,COUNTIF(AH$4:AH$1569,"&lt;"&amp;BJ1045+0.01)),BJ1045))</f>
        <v/>
      </c>
      <c r="BY1045" s="9">
        <f>IF(AI1045&gt;=BK1045,0,IFERROR(BK1045+SUMPRODUCT((AI$4:AI$1569&gt;=BK$4:BK$1569)*(AI$4:AI$1569-BK$4:BK$1569))/MAX(1,COUNTIF(AI$4:AI$1569,"&lt;"&amp;BK1045+0.01)),BK1045))</f>
        <v/>
      </c>
      <c r="BZ1045" s="9">
        <f>IF(AJ1045&gt;=BL1045,0,IFERROR(BL1045+SUMPRODUCT((AJ$4:AJ$1569&gt;=BL$4:BL$1569)*(AJ$4:AJ$1569-BL$4:BL$1569))/MAX(1,COUNTIF(AJ$4:AJ$1569,"&lt;"&amp;BL1045+0.01)),BL1045))</f>
        <v/>
      </c>
      <c r="CA1045" s="9">
        <f>IF(AK1045&gt;=BM1045,0,IFERROR(BM1045+SUMPRODUCT((AK$4:AK$1569&gt;=BM$4:BM$1569)*(AK$4:AK$1569-BM$4:BM$1569))/MAX(1,COUNTIF(AK$4:AK$1569,"&lt;"&amp;BM1045+0.01)),BM1045))</f>
        <v/>
      </c>
      <c r="CB1045" s="9">
        <f>IF(AL1045&gt;=BN1045,0,IFERROR(BN1045+SUMPRODUCT((AL$4:AL$1569&gt;=BN$4:BN$1569)*(AL$4:AL$1569-BN$4:BN$1569))/MAX(1,COUNTIF(AL$4:AL$1569,"&lt;"&amp;BN1045+0.01)),BN1045))</f>
        <v/>
      </c>
      <c r="CC1045" s="5">
        <f>IF(AO1045="🟢","VERDE",IF(AO1045="🟡","AMARELO",IF(AO1045="🟠","VERMELHO",IF(AO1045="🔴","VERMELHO","ROXO"))))</f>
        <v/>
      </c>
      <c r="CD1045" s="5" t="inlineStr">
        <is>
          <t>🌎 REGIÕES</t>
        </is>
      </c>
      <c r="CE1045" s="5" t="inlineStr">
        <is>
          <t>SEM REDE</t>
        </is>
      </c>
    </row>
    <row r="1046">
      <c r="A1046" s="5" t="inlineStr">
        <is>
          <t>35072249000197</t>
        </is>
      </c>
      <c r="B1046" s="5" t="inlineStr">
        <is>
          <t>CARAMBOLA RESTAURANTE LTDA - ME</t>
        </is>
      </c>
      <c r="C1046" s="5" t="inlineStr">
        <is>
          <t>06 - SEM GRUPO</t>
        </is>
      </c>
      <c r="D1046" s="5" t="inlineStr">
        <is>
          <t>LARISSA PADILHA</t>
        </is>
      </c>
      <c r="E1046" s="5" t="inlineStr">
        <is>
          <t>GO</t>
        </is>
      </c>
      <c r="F1046" s="5">
        <f>IFERROR(VLOOKUP(C1046,$AS$4:$AT$25,2,FALSE),"")</f>
        <v/>
      </c>
      <c r="G1046" s="6">
        <f>IFERROR(VLOOKUP(C1046,$AS$4:$AX$25,6,FALSE),"")</f>
        <v/>
      </c>
      <c r="H1046" s="5">
        <f>IFERROR(VLOOKUP(C1046,$AS$4:$AY$25,7,FALSE),"")</f>
        <v/>
      </c>
      <c r="I1046" s="5">
        <f>IFERROR(VLOOKUP(C1046,$AS$4:$AZ$25,8,FALSE),"")</f>
        <v/>
      </c>
      <c r="J1046" s="7" t="inlineStr">
        <is>
          <t>.</t>
        </is>
      </c>
      <c r="K1046" s="5" t="inlineStr">
        <is>
          <t>CENTRO OESTE</t>
        </is>
      </c>
      <c r="L1046" s="8" t="n">
        <v>1494.339622641509</v>
      </c>
      <c r="M1046" s="9" t="n">
        <v>124.5283018867924</v>
      </c>
      <c r="N1046" s="9" t="n">
        <v>124.5283018867924</v>
      </c>
      <c r="O1046" s="9" t="n">
        <v>124.5283018867924</v>
      </c>
      <c r="P1046" s="9" t="n">
        <v>124.5283018867924</v>
      </c>
      <c r="Q1046" s="9" t="n">
        <v>124.5283018867924</v>
      </c>
      <c r="R1046" s="9" t="n">
        <v>124.5283018867924</v>
      </c>
      <c r="S1046" s="9" t="n">
        <v>124.5283018867924</v>
      </c>
      <c r="T1046" s="9" t="n">
        <v>124.5283018867924</v>
      </c>
      <c r="U1046" s="9" t="n">
        <v>124.5283018867924</v>
      </c>
      <c r="V1046" s="9" t="n">
        <v>124.5283018867924</v>
      </c>
      <c r="W1046" s="9" t="n">
        <v>124.5283018867924</v>
      </c>
      <c r="X1046" s="9" t="n">
        <v>124.5283018867924</v>
      </c>
      <c r="Y1046" s="7" t="inlineStr">
        <is>
          <t>.</t>
        </is>
      </c>
      <c r="Z1046" s="8">
        <f>SUM(AA1046:AL1046)</f>
        <v/>
      </c>
      <c r="AA1046" s="9" t="n">
        <v>0</v>
      </c>
      <c r="AB1046" s="9" t="n">
        <v>0</v>
      </c>
      <c r="AC1046" s="9" t="n">
        <v>0</v>
      </c>
      <c r="AD1046" s="9" t="n">
        <v>0</v>
      </c>
      <c r="AE1046" s="9" t="n">
        <v>0</v>
      </c>
      <c r="AF1046" s="9" t="n">
        <v>0</v>
      </c>
      <c r="AG1046" s="9" t="n">
        <v>0</v>
      </c>
      <c r="AH1046" s="9" t="n">
        <v>0</v>
      </c>
      <c r="AI1046" s="9" t="n">
        <v>0</v>
      </c>
      <c r="AJ1046" s="9" t="n">
        <v>0</v>
      </c>
      <c r="AK1046" s="9" t="n">
        <v>0</v>
      </c>
      <c r="AL1046" s="9" t="n">
        <v>0</v>
      </c>
      <c r="AM1046" s="7" t="inlineStr">
        <is>
          <t>.</t>
        </is>
      </c>
      <c r="AN1046" s="6">
        <f>IF(L1046=0,0,Z1046/L1046)</f>
        <v/>
      </c>
      <c r="AO1046" s="5">
        <f>IF(AN1046="","",IF(AN1046&gt;=0.9,"🟢",IF(AN1046&gt;=0.7,"🟡",IF(AN1046&gt;=0.5,"🟠","🔴"))))</f>
        <v/>
      </c>
      <c r="AP1046" s="9">
        <f>IF(L1046=0,0,L1046-Z1046)</f>
        <v/>
      </c>
      <c r="AQ1046" s="5">
        <f>IF(Z1046=0,"",RANK(Z1046,Z$4:Z$1569,0))</f>
        <v/>
      </c>
      <c r="AR1046" s="7" t="inlineStr">
        <is>
          <t>.</t>
        </is>
      </c>
      <c r="BA1046" s="7" t="inlineStr">
        <is>
          <t>.</t>
        </is>
      </c>
      <c r="BB1046" s="9">
        <f>SUM(L$4:L$1569)/COUNTA(A$4:A$1569)</f>
        <v/>
      </c>
      <c r="BC1046" s="9">
        <f>SUM(M$4:M$1569)/COUNTA(A$4:A$1569)</f>
        <v/>
      </c>
      <c r="BD1046" s="9">
        <f>SUM(N$4:N$1569)/COUNTA(A$4:A$1569)</f>
        <v/>
      </c>
      <c r="BE1046" s="9">
        <f>SUM(O$4:O$1569)/COUNTA(A$4:A$1569)</f>
        <v/>
      </c>
      <c r="BF1046" s="9">
        <f>SUM(P$4:P$1569)/COUNTA(A$4:A$1569)</f>
        <v/>
      </c>
      <c r="BG1046" s="9">
        <f>SUM(Q$4:Q$1569)/COUNTA(A$4:A$1569)</f>
        <v/>
      </c>
      <c r="BH1046" s="9">
        <f>SUM(R$4:R$1569)/COUNTA(A$4:A$1569)</f>
        <v/>
      </c>
      <c r="BI1046" s="9">
        <f>SUM(S$4:S$1569)/COUNTA(A$4:A$1569)</f>
        <v/>
      </c>
      <c r="BJ1046" s="9">
        <f>SUM(T$4:T$1569)/COUNTA(A$4:A$1569)</f>
        <v/>
      </c>
      <c r="BK1046" s="9">
        <f>SUM(U$4:U$1569)/COUNTA(A$4:A$1569)</f>
        <v/>
      </c>
      <c r="BL1046" s="9">
        <f>SUM(V$4:V$1569)/COUNTA(A$4:A$1569)</f>
        <v/>
      </c>
      <c r="BM1046" s="9">
        <f>SUM(W$4:W$1569)/COUNTA(A$4:A$1569)</f>
        <v/>
      </c>
      <c r="BN1046" s="9">
        <f>SUM(X$4:X$1569)/COUNTA(A$4:A$1569)</f>
        <v/>
      </c>
      <c r="BO1046" s="7" t="inlineStr">
        <is>
          <t>.</t>
        </is>
      </c>
      <c r="BP1046" s="9">
        <f>IF(Z1046&gt;=BB1046,0,IFERROR(BB1046+(SUMPRODUCT((Z$4:Z$1569&gt;=BB$4:BB$1569)*(Z$4:Z$1569-BB$4:BB$1569))/MAX(1,COUNTIF(Z$4:Z$1569,"&lt;"&amp;BB1046+0.01))),BB1046))</f>
        <v/>
      </c>
      <c r="BQ1046" s="9">
        <f>IF(AA1046&gt;=BC1046,0,IFERROR(BC1046+SUMPRODUCT((AA$4:AA$1569&gt;=BC$4:BC$1569)*(AA$4:AA$1569-BC$4:BC$1569))/MAX(1,COUNTIF(AA$4:AA$1569,"&lt;"&amp;BC1046+0.01)),BC1046))</f>
        <v/>
      </c>
      <c r="BR1046" s="9">
        <f>IF(AB1046&gt;=BD1046,0,IFERROR(BD1046+SUMPRODUCT((AB$4:AB$1569&gt;=BD$4:BD$1569)*(AB$4:AB$1569-BD$4:BD$1569))/MAX(1,COUNTIF(AB$4:AB$1569,"&lt;"&amp;BD1046+0.01)),BD1046))</f>
        <v/>
      </c>
      <c r="BS1046" s="9">
        <f>IF(AC1046&gt;=BE1046,0,IFERROR(BE1046+SUMPRODUCT((AC$4:AC$1569&gt;=BE$4:BE$1569)*(AC$4:AC$1569-BE$4:BE$1569))/MAX(1,COUNTIF(AC$4:AC$1569,"&lt;"&amp;BE1046+0.01)),BE1046))</f>
        <v/>
      </c>
      <c r="BT1046" s="9">
        <f>IF(AD1046&gt;=BF1046,0,IFERROR(BF1046+SUMPRODUCT((AD$4:AD$1569&gt;=BF$4:BF$1569)*(AD$4:AD$1569-BF$4:BF$1569))/MAX(1,COUNTIF(AD$4:AD$1569,"&lt;"&amp;BF1046+0.01)),BF1046))</f>
        <v/>
      </c>
      <c r="BU1046" s="9">
        <f>IF(AE1046&gt;=BG1046,0,IFERROR(BG1046+SUMPRODUCT((AE$4:AE$1569&gt;=BG$4:BG$1569)*(AE$4:AE$1569-BG$4:BG$1569))/MAX(1,COUNTIF(AE$4:AE$1569,"&lt;"&amp;BG1046+0.01)),BG1046))</f>
        <v/>
      </c>
      <c r="BV1046" s="9">
        <f>IF(AF1046&gt;=BH1046,0,IFERROR(BH1046+SUMPRODUCT((AF$4:AF$1569&gt;=BH$4:BH$1569)*(AF$4:AF$1569-BH$4:BH$1569))/MAX(1,COUNTIF(AF$4:AF$1569,"&lt;"&amp;BH1046+0.01)),BH1046))</f>
        <v/>
      </c>
      <c r="BW1046" s="9">
        <f>IF(AG1046&gt;=BI1046,0,IFERROR(BI1046+SUMPRODUCT((AG$4:AG$1569&gt;=BI$4:BI$1569)*(AG$4:AG$1569-BI$4:BI$1569))/MAX(1,COUNTIF(AG$4:AG$1569,"&lt;"&amp;BI1046+0.01)),BI1046))</f>
        <v/>
      </c>
      <c r="BX1046" s="9">
        <f>IF(AH1046&gt;=BJ1046,0,IFERROR(BJ1046+SUMPRODUCT((AH$4:AH$1569&gt;=BJ$4:BJ$1569)*(AH$4:AH$1569-BJ$4:BJ$1569))/MAX(1,COUNTIF(AH$4:AH$1569,"&lt;"&amp;BJ1046+0.01)),BJ1046))</f>
        <v/>
      </c>
      <c r="BY1046" s="9">
        <f>IF(AI1046&gt;=BK1046,0,IFERROR(BK1046+SUMPRODUCT((AI$4:AI$1569&gt;=BK$4:BK$1569)*(AI$4:AI$1569-BK$4:BK$1569))/MAX(1,COUNTIF(AI$4:AI$1569,"&lt;"&amp;BK1046+0.01)),BK1046))</f>
        <v/>
      </c>
      <c r="BZ1046" s="9">
        <f>IF(AJ1046&gt;=BL1046,0,IFERROR(BL1046+SUMPRODUCT((AJ$4:AJ$1569&gt;=BL$4:BL$1569)*(AJ$4:AJ$1569-BL$4:BL$1569))/MAX(1,COUNTIF(AJ$4:AJ$1569,"&lt;"&amp;BL1046+0.01)),BL1046))</f>
        <v/>
      </c>
      <c r="CA1046" s="9">
        <f>IF(AK1046&gt;=BM1046,0,IFERROR(BM1046+SUMPRODUCT((AK$4:AK$1569&gt;=BM$4:BM$1569)*(AK$4:AK$1569-BM$4:BM$1569))/MAX(1,COUNTIF(AK$4:AK$1569,"&lt;"&amp;BM1046+0.01)),BM1046))</f>
        <v/>
      </c>
      <c r="CB1046" s="9">
        <f>IF(AL1046&gt;=BN1046,0,IFERROR(BN1046+SUMPRODUCT((AL$4:AL$1569&gt;=BN$4:BN$1569)*(AL$4:AL$1569-BN$4:BN$1569))/MAX(1,COUNTIF(AL$4:AL$1569,"&lt;"&amp;BN1046+0.01)),BN1046))</f>
        <v/>
      </c>
      <c r="CC1046" s="5">
        <f>IF(AO1046="🟢","VERDE",IF(AO1046="🟡","AMARELO",IF(AO1046="🟠","VERMELHO",IF(AO1046="🔴","VERMELHO","ROXO"))))</f>
        <v/>
      </c>
      <c r="CD1046" s="5" t="inlineStr">
        <is>
          <t>🌎 REGIÕES</t>
        </is>
      </c>
      <c r="CE1046" s="5" t="inlineStr">
        <is>
          <t>SEM REDE</t>
        </is>
      </c>
    </row>
    <row r="1047">
      <c r="A1047" s="5" t="inlineStr">
        <is>
          <t>35189227000101</t>
        </is>
      </c>
      <c r="B1047" s="5" t="inlineStr">
        <is>
          <t>FRANCISCO CANINDE LUCAS - ME</t>
        </is>
      </c>
      <c r="C1047" s="5" t="inlineStr">
        <is>
          <t>06 - SEM GRUPO</t>
        </is>
      </c>
      <c r="D1047" s="5" t="inlineStr">
        <is>
          <t>LARISSA PADILHA</t>
        </is>
      </c>
      <c r="E1047" s="5" t="inlineStr">
        <is>
          <t>RN</t>
        </is>
      </c>
      <c r="F1047" s="5">
        <f>IFERROR(VLOOKUP(C1047,$AS$4:$AT$25,2,FALSE),"")</f>
        <v/>
      </c>
      <c r="G1047" s="6">
        <f>IFERROR(VLOOKUP(C1047,$AS$4:$AX$25,6,FALSE),"")</f>
        <v/>
      </c>
      <c r="H1047" s="5">
        <f>IFERROR(VLOOKUP(C1047,$AS$4:$AY$25,7,FALSE),"")</f>
        <v/>
      </c>
      <c r="I1047" s="5">
        <f>IFERROR(VLOOKUP(C1047,$AS$4:$AZ$25,8,FALSE),"")</f>
        <v/>
      </c>
      <c r="J1047" s="7" t="inlineStr">
        <is>
          <t>.</t>
        </is>
      </c>
      <c r="K1047" s="5" t="inlineStr">
        <is>
          <t>NORDESTE (SEM MA)</t>
        </is>
      </c>
      <c r="L1047" s="8" t="n">
        <v>1800</v>
      </c>
      <c r="M1047" s="9" t="n">
        <v>150</v>
      </c>
      <c r="N1047" s="9" t="n">
        <v>150</v>
      </c>
      <c r="O1047" s="9" t="n">
        <v>150</v>
      </c>
      <c r="P1047" s="9" t="n">
        <v>150</v>
      </c>
      <c r="Q1047" s="9" t="n">
        <v>150</v>
      </c>
      <c r="R1047" s="9" t="n">
        <v>150</v>
      </c>
      <c r="S1047" s="9" t="n">
        <v>150</v>
      </c>
      <c r="T1047" s="9" t="n">
        <v>150</v>
      </c>
      <c r="U1047" s="9" t="n">
        <v>150</v>
      </c>
      <c r="V1047" s="9" t="n">
        <v>150</v>
      </c>
      <c r="W1047" s="9" t="n">
        <v>150</v>
      </c>
      <c r="X1047" s="9" t="n">
        <v>150</v>
      </c>
      <c r="Y1047" s="7" t="inlineStr">
        <is>
          <t>.</t>
        </is>
      </c>
      <c r="Z1047" s="8">
        <f>SUM(AA1047:AL1047)</f>
        <v/>
      </c>
      <c r="AA1047" s="9" t="n">
        <v>0</v>
      </c>
      <c r="AB1047" s="9" t="n">
        <v>0</v>
      </c>
      <c r="AC1047" s="9" t="n">
        <v>0</v>
      </c>
      <c r="AD1047" s="9" t="n">
        <v>0</v>
      </c>
      <c r="AE1047" s="9" t="n">
        <v>0</v>
      </c>
      <c r="AF1047" s="9" t="n">
        <v>0</v>
      </c>
      <c r="AG1047" s="9" t="n">
        <v>0</v>
      </c>
      <c r="AH1047" s="9" t="n">
        <v>0</v>
      </c>
      <c r="AI1047" s="9" t="n">
        <v>0</v>
      </c>
      <c r="AJ1047" s="9" t="n">
        <v>0</v>
      </c>
      <c r="AK1047" s="9" t="n">
        <v>0</v>
      </c>
      <c r="AL1047" s="9" t="n">
        <v>0</v>
      </c>
      <c r="AM1047" s="7" t="inlineStr">
        <is>
          <t>.</t>
        </is>
      </c>
      <c r="AN1047" s="6">
        <f>IF(L1047=0,0,Z1047/L1047)</f>
        <v/>
      </c>
      <c r="AO1047" s="5">
        <f>IF(AN1047="","",IF(AN1047&gt;=0.9,"🟢",IF(AN1047&gt;=0.7,"🟡",IF(AN1047&gt;=0.5,"🟠","🔴"))))</f>
        <v/>
      </c>
      <c r="AP1047" s="9">
        <f>IF(L1047=0,0,L1047-Z1047)</f>
        <v/>
      </c>
      <c r="AQ1047" s="5">
        <f>IF(Z1047=0,"",RANK(Z1047,Z$4:Z$1569,0))</f>
        <v/>
      </c>
      <c r="AR1047" s="7" t="inlineStr">
        <is>
          <t>.</t>
        </is>
      </c>
      <c r="BA1047" s="7" t="inlineStr">
        <is>
          <t>.</t>
        </is>
      </c>
      <c r="BB1047" s="9">
        <f>SUM(L$4:L$1569)/COUNTA(A$4:A$1569)</f>
        <v/>
      </c>
      <c r="BC1047" s="9">
        <f>SUM(M$4:M$1569)/COUNTA(A$4:A$1569)</f>
        <v/>
      </c>
      <c r="BD1047" s="9">
        <f>SUM(N$4:N$1569)/COUNTA(A$4:A$1569)</f>
        <v/>
      </c>
      <c r="BE1047" s="9">
        <f>SUM(O$4:O$1569)/COUNTA(A$4:A$1569)</f>
        <v/>
      </c>
      <c r="BF1047" s="9">
        <f>SUM(P$4:P$1569)/COUNTA(A$4:A$1569)</f>
        <v/>
      </c>
      <c r="BG1047" s="9">
        <f>SUM(Q$4:Q$1569)/COUNTA(A$4:A$1569)</f>
        <v/>
      </c>
      <c r="BH1047" s="9">
        <f>SUM(R$4:R$1569)/COUNTA(A$4:A$1569)</f>
        <v/>
      </c>
      <c r="BI1047" s="9">
        <f>SUM(S$4:S$1569)/COUNTA(A$4:A$1569)</f>
        <v/>
      </c>
      <c r="BJ1047" s="9">
        <f>SUM(T$4:T$1569)/COUNTA(A$4:A$1569)</f>
        <v/>
      </c>
      <c r="BK1047" s="9">
        <f>SUM(U$4:U$1569)/COUNTA(A$4:A$1569)</f>
        <v/>
      </c>
      <c r="BL1047" s="9">
        <f>SUM(V$4:V$1569)/COUNTA(A$4:A$1569)</f>
        <v/>
      </c>
      <c r="BM1047" s="9">
        <f>SUM(W$4:W$1569)/COUNTA(A$4:A$1569)</f>
        <v/>
      </c>
      <c r="BN1047" s="9">
        <f>SUM(X$4:X$1569)/COUNTA(A$4:A$1569)</f>
        <v/>
      </c>
      <c r="BO1047" s="7" t="inlineStr">
        <is>
          <t>.</t>
        </is>
      </c>
      <c r="BP1047" s="9">
        <f>IF(Z1047&gt;=BB1047,0,IFERROR(BB1047+(SUMPRODUCT((Z$4:Z$1569&gt;=BB$4:BB$1569)*(Z$4:Z$1569-BB$4:BB$1569))/MAX(1,COUNTIF(Z$4:Z$1569,"&lt;"&amp;BB1047+0.01))),BB1047))</f>
        <v/>
      </c>
      <c r="BQ1047" s="9">
        <f>IF(AA1047&gt;=BC1047,0,IFERROR(BC1047+SUMPRODUCT((AA$4:AA$1569&gt;=BC$4:BC$1569)*(AA$4:AA$1569-BC$4:BC$1569))/MAX(1,COUNTIF(AA$4:AA$1569,"&lt;"&amp;BC1047+0.01)),BC1047))</f>
        <v/>
      </c>
      <c r="BR1047" s="9">
        <f>IF(AB1047&gt;=BD1047,0,IFERROR(BD1047+SUMPRODUCT((AB$4:AB$1569&gt;=BD$4:BD$1569)*(AB$4:AB$1569-BD$4:BD$1569))/MAX(1,COUNTIF(AB$4:AB$1569,"&lt;"&amp;BD1047+0.01)),BD1047))</f>
        <v/>
      </c>
      <c r="BS1047" s="9">
        <f>IF(AC1047&gt;=BE1047,0,IFERROR(BE1047+SUMPRODUCT((AC$4:AC$1569&gt;=BE$4:BE$1569)*(AC$4:AC$1569-BE$4:BE$1569))/MAX(1,COUNTIF(AC$4:AC$1569,"&lt;"&amp;BE1047+0.01)),BE1047))</f>
        <v/>
      </c>
      <c r="BT1047" s="9">
        <f>IF(AD1047&gt;=BF1047,0,IFERROR(BF1047+SUMPRODUCT((AD$4:AD$1569&gt;=BF$4:BF$1569)*(AD$4:AD$1569-BF$4:BF$1569))/MAX(1,COUNTIF(AD$4:AD$1569,"&lt;"&amp;BF1047+0.01)),BF1047))</f>
        <v/>
      </c>
      <c r="BU1047" s="9">
        <f>IF(AE1047&gt;=BG1047,0,IFERROR(BG1047+SUMPRODUCT((AE$4:AE$1569&gt;=BG$4:BG$1569)*(AE$4:AE$1569-BG$4:BG$1569))/MAX(1,COUNTIF(AE$4:AE$1569,"&lt;"&amp;BG1047+0.01)),BG1047))</f>
        <v/>
      </c>
      <c r="BV1047" s="9">
        <f>IF(AF1047&gt;=BH1047,0,IFERROR(BH1047+SUMPRODUCT((AF$4:AF$1569&gt;=BH$4:BH$1569)*(AF$4:AF$1569-BH$4:BH$1569))/MAX(1,COUNTIF(AF$4:AF$1569,"&lt;"&amp;BH1047+0.01)),BH1047))</f>
        <v/>
      </c>
      <c r="BW1047" s="9">
        <f>IF(AG1047&gt;=BI1047,0,IFERROR(BI1047+SUMPRODUCT((AG$4:AG$1569&gt;=BI$4:BI$1569)*(AG$4:AG$1569-BI$4:BI$1569))/MAX(1,COUNTIF(AG$4:AG$1569,"&lt;"&amp;BI1047+0.01)),BI1047))</f>
        <v/>
      </c>
      <c r="BX1047" s="9">
        <f>IF(AH1047&gt;=BJ1047,0,IFERROR(BJ1047+SUMPRODUCT((AH$4:AH$1569&gt;=BJ$4:BJ$1569)*(AH$4:AH$1569-BJ$4:BJ$1569))/MAX(1,COUNTIF(AH$4:AH$1569,"&lt;"&amp;BJ1047+0.01)),BJ1047))</f>
        <v/>
      </c>
      <c r="BY1047" s="9">
        <f>IF(AI1047&gt;=BK1047,0,IFERROR(BK1047+SUMPRODUCT((AI$4:AI$1569&gt;=BK$4:BK$1569)*(AI$4:AI$1569-BK$4:BK$1569))/MAX(1,COUNTIF(AI$4:AI$1569,"&lt;"&amp;BK1047+0.01)),BK1047))</f>
        <v/>
      </c>
      <c r="BZ1047" s="9">
        <f>IF(AJ1047&gt;=BL1047,0,IFERROR(BL1047+SUMPRODUCT((AJ$4:AJ$1569&gt;=BL$4:BL$1569)*(AJ$4:AJ$1569-BL$4:BL$1569))/MAX(1,COUNTIF(AJ$4:AJ$1569,"&lt;"&amp;BL1047+0.01)),BL1047))</f>
        <v/>
      </c>
      <c r="CA1047" s="9">
        <f>IF(AK1047&gt;=BM1047,0,IFERROR(BM1047+SUMPRODUCT((AK$4:AK$1569&gt;=BM$4:BM$1569)*(AK$4:AK$1569-BM$4:BM$1569))/MAX(1,COUNTIF(AK$4:AK$1569,"&lt;"&amp;BM1047+0.01)),BM1047))</f>
        <v/>
      </c>
      <c r="CB1047" s="9">
        <f>IF(AL1047&gt;=BN1047,0,IFERROR(BN1047+SUMPRODUCT((AL$4:AL$1569&gt;=BN$4:BN$1569)*(AL$4:AL$1569-BN$4:BN$1569))/MAX(1,COUNTIF(AL$4:AL$1569,"&lt;"&amp;BN1047+0.01)),BN1047))</f>
        <v/>
      </c>
      <c r="CC1047" s="5">
        <f>IF(AO1047="🟢","VERDE",IF(AO1047="🟡","AMARELO",IF(AO1047="🟠","VERMELHO",IF(AO1047="🔴","VERMELHO","ROXO"))))</f>
        <v/>
      </c>
      <c r="CD1047" s="5" t="inlineStr">
        <is>
          <t>🌎 REGIÕES</t>
        </is>
      </c>
      <c r="CE1047" s="5" t="inlineStr">
        <is>
          <t>SEM REDE</t>
        </is>
      </c>
    </row>
    <row r="1048">
      <c r="A1048" s="5" t="inlineStr">
        <is>
          <t>35193460000168</t>
        </is>
      </c>
      <c r="B1048" s="5" t="inlineStr">
        <is>
          <t>35.193.460 NEILMA SILVA DA LUZ OLIVEIRA-</t>
        </is>
      </c>
      <c r="C1048" s="5" t="inlineStr">
        <is>
          <t>06 - SEM GRUPO</t>
        </is>
      </c>
      <c r="D1048" s="5" t="inlineStr">
        <is>
          <t>HEMANUELE DITZEL (MANU)</t>
        </is>
      </c>
      <c r="E1048" s="5" t="inlineStr">
        <is>
          <t>SC</t>
        </is>
      </c>
      <c r="F1048" s="5">
        <f>IFERROR(VLOOKUP(C1048,$AS$4:$AT$25,2,FALSE),"")</f>
        <v/>
      </c>
      <c r="G1048" s="6">
        <f>IFERROR(VLOOKUP(C1048,$AS$4:$AX$25,6,FALSE),"")</f>
        <v/>
      </c>
      <c r="H1048" s="5">
        <f>IFERROR(VLOOKUP(C1048,$AS$4:$AY$25,7,FALSE),"")</f>
        <v/>
      </c>
      <c r="I1048" s="5">
        <f>IFERROR(VLOOKUP(C1048,$AS$4:$AZ$25,8,FALSE),"")</f>
        <v/>
      </c>
      <c r="J1048" s="7" t="inlineStr">
        <is>
          <t>.</t>
        </is>
      </c>
      <c r="K1048" s="5" t="inlineStr">
        <is>
          <t>SUL</t>
        </is>
      </c>
      <c r="L1048" s="8" t="n">
        <v>1553.191489361702</v>
      </c>
      <c r="M1048" s="9" t="n">
        <v>119.1489361702128</v>
      </c>
      <c r="N1048" s="9" t="n">
        <v>123.4042553191489</v>
      </c>
      <c r="O1048" s="9" t="n">
        <v>123.4042553191489</v>
      </c>
      <c r="P1048" s="9" t="n">
        <v>123.4042553191489</v>
      </c>
      <c r="Q1048" s="9" t="n">
        <v>127.6595744680851</v>
      </c>
      <c r="R1048" s="9" t="n">
        <v>127.6595744680851</v>
      </c>
      <c r="S1048" s="9" t="n">
        <v>131.9148936170213</v>
      </c>
      <c r="T1048" s="9" t="n">
        <v>131.9148936170213</v>
      </c>
      <c r="U1048" s="9" t="n">
        <v>131.9148936170213</v>
      </c>
      <c r="V1048" s="9" t="n">
        <v>136.1702127659574</v>
      </c>
      <c r="W1048" s="9" t="n">
        <v>136.1702127659574</v>
      </c>
      <c r="X1048" s="9" t="n">
        <v>140.4255319148936</v>
      </c>
      <c r="Y1048" s="7" t="inlineStr">
        <is>
          <t>.</t>
        </is>
      </c>
      <c r="Z1048" s="8">
        <f>SUM(AA1048:AL1048)</f>
        <v/>
      </c>
      <c r="AA1048" s="9" t="n">
        <v>0</v>
      </c>
      <c r="AB1048" s="9" t="n">
        <v>0</v>
      </c>
      <c r="AC1048" s="9" t="n">
        <v>0</v>
      </c>
      <c r="AD1048" s="9" t="n">
        <v>0</v>
      </c>
      <c r="AE1048" s="9" t="n">
        <v>0</v>
      </c>
      <c r="AF1048" s="9" t="n">
        <v>0</v>
      </c>
      <c r="AG1048" s="9" t="n">
        <v>0</v>
      </c>
      <c r="AH1048" s="9" t="n">
        <v>0</v>
      </c>
      <c r="AI1048" s="9" t="n">
        <v>0</v>
      </c>
      <c r="AJ1048" s="9" t="n">
        <v>0</v>
      </c>
      <c r="AK1048" s="9" t="n">
        <v>0</v>
      </c>
      <c r="AL1048" s="9" t="n">
        <v>0</v>
      </c>
      <c r="AM1048" s="7" t="inlineStr">
        <is>
          <t>.</t>
        </is>
      </c>
      <c r="AN1048" s="6">
        <f>IF(L1048=0,0,Z1048/L1048)</f>
        <v/>
      </c>
      <c r="AO1048" s="5">
        <f>IF(AN1048="","",IF(AN1048&gt;=0.9,"🟢",IF(AN1048&gt;=0.7,"🟡",IF(AN1048&gt;=0.5,"🟠","🔴"))))</f>
        <v/>
      </c>
      <c r="AP1048" s="9">
        <f>IF(L1048=0,0,L1048-Z1048)</f>
        <v/>
      </c>
      <c r="AQ1048" s="5">
        <f>IF(Z1048=0,"",RANK(Z1048,Z$4:Z$1569,0))</f>
        <v/>
      </c>
      <c r="AR1048" s="7" t="inlineStr">
        <is>
          <t>.</t>
        </is>
      </c>
      <c r="BA1048" s="7" t="inlineStr">
        <is>
          <t>.</t>
        </is>
      </c>
      <c r="BB1048" s="9">
        <f>SUM(L$4:L$1569)/COUNTA(A$4:A$1569)</f>
        <v/>
      </c>
      <c r="BC1048" s="9">
        <f>SUM(M$4:M$1569)/COUNTA(A$4:A$1569)</f>
        <v/>
      </c>
      <c r="BD1048" s="9">
        <f>SUM(N$4:N$1569)/COUNTA(A$4:A$1569)</f>
        <v/>
      </c>
      <c r="BE1048" s="9">
        <f>SUM(O$4:O$1569)/COUNTA(A$4:A$1569)</f>
        <v/>
      </c>
      <c r="BF1048" s="9">
        <f>SUM(P$4:P$1569)/COUNTA(A$4:A$1569)</f>
        <v/>
      </c>
      <c r="BG1048" s="9">
        <f>SUM(Q$4:Q$1569)/COUNTA(A$4:A$1569)</f>
        <v/>
      </c>
      <c r="BH1048" s="9">
        <f>SUM(R$4:R$1569)/COUNTA(A$4:A$1569)</f>
        <v/>
      </c>
      <c r="BI1048" s="9">
        <f>SUM(S$4:S$1569)/COUNTA(A$4:A$1569)</f>
        <v/>
      </c>
      <c r="BJ1048" s="9">
        <f>SUM(T$4:T$1569)/COUNTA(A$4:A$1569)</f>
        <v/>
      </c>
      <c r="BK1048" s="9">
        <f>SUM(U$4:U$1569)/COUNTA(A$4:A$1569)</f>
        <v/>
      </c>
      <c r="BL1048" s="9">
        <f>SUM(V$4:V$1569)/COUNTA(A$4:A$1569)</f>
        <v/>
      </c>
      <c r="BM1048" s="9">
        <f>SUM(W$4:W$1569)/COUNTA(A$4:A$1569)</f>
        <v/>
      </c>
      <c r="BN1048" s="9">
        <f>SUM(X$4:X$1569)/COUNTA(A$4:A$1569)</f>
        <v/>
      </c>
      <c r="BO1048" s="7" t="inlineStr">
        <is>
          <t>.</t>
        </is>
      </c>
      <c r="BP1048" s="9">
        <f>IF(Z1048&gt;=BB1048,0,IFERROR(BB1048+(SUMPRODUCT((Z$4:Z$1569&gt;=BB$4:BB$1569)*(Z$4:Z$1569-BB$4:BB$1569))/MAX(1,COUNTIF(Z$4:Z$1569,"&lt;"&amp;BB1048+0.01))),BB1048))</f>
        <v/>
      </c>
      <c r="BQ1048" s="9">
        <f>IF(AA1048&gt;=BC1048,0,IFERROR(BC1048+SUMPRODUCT((AA$4:AA$1569&gt;=BC$4:BC$1569)*(AA$4:AA$1569-BC$4:BC$1569))/MAX(1,COUNTIF(AA$4:AA$1569,"&lt;"&amp;BC1048+0.01)),BC1048))</f>
        <v/>
      </c>
      <c r="BR1048" s="9">
        <f>IF(AB1048&gt;=BD1048,0,IFERROR(BD1048+SUMPRODUCT((AB$4:AB$1569&gt;=BD$4:BD$1569)*(AB$4:AB$1569-BD$4:BD$1569))/MAX(1,COUNTIF(AB$4:AB$1569,"&lt;"&amp;BD1048+0.01)),BD1048))</f>
        <v/>
      </c>
      <c r="BS1048" s="9">
        <f>IF(AC1048&gt;=BE1048,0,IFERROR(BE1048+SUMPRODUCT((AC$4:AC$1569&gt;=BE$4:BE$1569)*(AC$4:AC$1569-BE$4:BE$1569))/MAX(1,COUNTIF(AC$4:AC$1569,"&lt;"&amp;BE1048+0.01)),BE1048))</f>
        <v/>
      </c>
      <c r="BT1048" s="9">
        <f>IF(AD1048&gt;=BF1048,0,IFERROR(BF1048+SUMPRODUCT((AD$4:AD$1569&gt;=BF$4:BF$1569)*(AD$4:AD$1569-BF$4:BF$1569))/MAX(1,COUNTIF(AD$4:AD$1569,"&lt;"&amp;BF1048+0.01)),BF1048))</f>
        <v/>
      </c>
      <c r="BU1048" s="9">
        <f>IF(AE1048&gt;=BG1048,0,IFERROR(BG1048+SUMPRODUCT((AE$4:AE$1569&gt;=BG$4:BG$1569)*(AE$4:AE$1569-BG$4:BG$1569))/MAX(1,COUNTIF(AE$4:AE$1569,"&lt;"&amp;BG1048+0.01)),BG1048))</f>
        <v/>
      </c>
      <c r="BV1048" s="9">
        <f>IF(AF1048&gt;=BH1048,0,IFERROR(BH1048+SUMPRODUCT((AF$4:AF$1569&gt;=BH$4:BH$1569)*(AF$4:AF$1569-BH$4:BH$1569))/MAX(1,COUNTIF(AF$4:AF$1569,"&lt;"&amp;BH1048+0.01)),BH1048))</f>
        <v/>
      </c>
      <c r="BW1048" s="9">
        <f>IF(AG1048&gt;=BI1048,0,IFERROR(BI1048+SUMPRODUCT((AG$4:AG$1569&gt;=BI$4:BI$1569)*(AG$4:AG$1569-BI$4:BI$1569))/MAX(1,COUNTIF(AG$4:AG$1569,"&lt;"&amp;BI1048+0.01)),BI1048))</f>
        <v/>
      </c>
      <c r="BX1048" s="9">
        <f>IF(AH1048&gt;=BJ1048,0,IFERROR(BJ1048+SUMPRODUCT((AH$4:AH$1569&gt;=BJ$4:BJ$1569)*(AH$4:AH$1569-BJ$4:BJ$1569))/MAX(1,COUNTIF(AH$4:AH$1569,"&lt;"&amp;BJ1048+0.01)),BJ1048))</f>
        <v/>
      </c>
      <c r="BY1048" s="9">
        <f>IF(AI1048&gt;=BK1048,0,IFERROR(BK1048+SUMPRODUCT((AI$4:AI$1569&gt;=BK$4:BK$1569)*(AI$4:AI$1569-BK$4:BK$1569))/MAX(1,COUNTIF(AI$4:AI$1569,"&lt;"&amp;BK1048+0.01)),BK1048))</f>
        <v/>
      </c>
      <c r="BZ1048" s="9">
        <f>IF(AJ1048&gt;=BL1048,0,IFERROR(BL1048+SUMPRODUCT((AJ$4:AJ$1569&gt;=BL$4:BL$1569)*(AJ$4:AJ$1569-BL$4:BL$1569))/MAX(1,COUNTIF(AJ$4:AJ$1569,"&lt;"&amp;BL1048+0.01)),BL1048))</f>
        <v/>
      </c>
      <c r="CA1048" s="9">
        <f>IF(AK1048&gt;=BM1048,0,IFERROR(BM1048+SUMPRODUCT((AK$4:AK$1569&gt;=BM$4:BM$1569)*(AK$4:AK$1569-BM$4:BM$1569))/MAX(1,COUNTIF(AK$4:AK$1569,"&lt;"&amp;BM1048+0.01)),BM1048))</f>
        <v/>
      </c>
      <c r="CB1048" s="9">
        <f>IF(AL1048&gt;=BN1048,0,IFERROR(BN1048+SUMPRODUCT((AL$4:AL$1569&gt;=BN$4:BN$1569)*(AL$4:AL$1569-BN$4:BN$1569))/MAX(1,COUNTIF(AL$4:AL$1569,"&lt;"&amp;BN1048+0.01)),BN1048))</f>
        <v/>
      </c>
      <c r="CC1048" s="5">
        <f>IF(AO1048="🟢","VERDE",IF(AO1048="🟡","AMARELO",IF(AO1048="🟠","VERMELHO",IF(AO1048="🔴","VERMELHO","ROXO"))))</f>
        <v/>
      </c>
      <c r="CD1048" s="5" t="inlineStr">
        <is>
          <t>🌎 REGIÕES</t>
        </is>
      </c>
      <c r="CE1048" s="5" t="inlineStr">
        <is>
          <t>SEM REDE</t>
        </is>
      </c>
    </row>
    <row r="1049">
      <c r="A1049" s="5" t="inlineStr">
        <is>
          <t>35202427000157</t>
        </is>
      </c>
      <c r="B1049" s="5" t="inlineStr">
        <is>
          <t>35.202.427 POLIANA BUENO WIRTH</t>
        </is>
      </c>
      <c r="C1049" s="5" t="inlineStr">
        <is>
          <t>06 - SEM GRUPO</t>
        </is>
      </c>
      <c r="D1049" s="5" t="inlineStr">
        <is>
          <t>HEMANUELE DITZEL (MANU)</t>
        </is>
      </c>
      <c r="E1049" s="5" t="inlineStr">
        <is>
          <t>RS</t>
        </is>
      </c>
      <c r="F1049" s="5">
        <f>IFERROR(VLOOKUP(C1049,$AS$4:$AT$25,2,FALSE),"")</f>
        <v/>
      </c>
      <c r="G1049" s="6">
        <f>IFERROR(VLOOKUP(C1049,$AS$4:$AX$25,6,FALSE),"")</f>
        <v/>
      </c>
      <c r="H1049" s="5">
        <f>IFERROR(VLOOKUP(C1049,$AS$4:$AY$25,7,FALSE),"")</f>
        <v/>
      </c>
      <c r="I1049" s="5">
        <f>IFERROR(VLOOKUP(C1049,$AS$4:$AZ$25,8,FALSE),"")</f>
        <v/>
      </c>
      <c r="J1049" s="7" t="inlineStr">
        <is>
          <t>.</t>
        </is>
      </c>
      <c r="K1049" s="5" t="inlineStr">
        <is>
          <t>SUL</t>
        </is>
      </c>
      <c r="L1049" s="8" t="n">
        <v>1612.5</v>
      </c>
      <c r="M1049" s="9" t="n">
        <v>125</v>
      </c>
      <c r="N1049" s="9" t="n">
        <v>125</v>
      </c>
      <c r="O1049" s="9" t="n">
        <v>125</v>
      </c>
      <c r="P1049" s="9" t="n">
        <v>125</v>
      </c>
      <c r="Q1049" s="9" t="n">
        <v>125</v>
      </c>
      <c r="R1049" s="9" t="n">
        <v>137.5</v>
      </c>
      <c r="S1049" s="9" t="n">
        <v>137.5</v>
      </c>
      <c r="T1049" s="9" t="n">
        <v>137.5</v>
      </c>
      <c r="U1049" s="9" t="n">
        <v>137.5</v>
      </c>
      <c r="V1049" s="9" t="n">
        <v>137.5</v>
      </c>
      <c r="W1049" s="9" t="n">
        <v>150</v>
      </c>
      <c r="X1049" s="9" t="n">
        <v>150</v>
      </c>
      <c r="Y1049" s="7" t="inlineStr">
        <is>
          <t>.</t>
        </is>
      </c>
      <c r="Z1049" s="8">
        <f>SUM(AA1049:AL1049)</f>
        <v/>
      </c>
      <c r="AA1049" s="9" t="n">
        <v>0</v>
      </c>
      <c r="AB1049" s="9" t="n">
        <v>0</v>
      </c>
      <c r="AC1049" s="9" t="n">
        <v>0</v>
      </c>
      <c r="AD1049" s="9" t="n">
        <v>0</v>
      </c>
      <c r="AE1049" s="9" t="n">
        <v>0</v>
      </c>
      <c r="AF1049" s="9" t="n">
        <v>0</v>
      </c>
      <c r="AG1049" s="9" t="n">
        <v>0</v>
      </c>
      <c r="AH1049" s="9" t="n">
        <v>0</v>
      </c>
      <c r="AI1049" s="9" t="n">
        <v>0</v>
      </c>
      <c r="AJ1049" s="9" t="n">
        <v>0</v>
      </c>
      <c r="AK1049" s="9" t="n">
        <v>0</v>
      </c>
      <c r="AL1049" s="9" t="n">
        <v>0</v>
      </c>
      <c r="AM1049" s="7" t="inlineStr">
        <is>
          <t>.</t>
        </is>
      </c>
      <c r="AN1049" s="6">
        <f>IF(L1049=0,0,Z1049/L1049)</f>
        <v/>
      </c>
      <c r="AO1049" s="5">
        <f>IF(AN1049="","",IF(AN1049&gt;=0.9,"🟢",IF(AN1049&gt;=0.7,"🟡",IF(AN1049&gt;=0.5,"🟠","🔴"))))</f>
        <v/>
      </c>
      <c r="AP1049" s="9">
        <f>IF(L1049=0,0,L1049-Z1049)</f>
        <v/>
      </c>
      <c r="AQ1049" s="5">
        <f>IF(Z1049=0,"",RANK(Z1049,Z$4:Z$1569,0))</f>
        <v/>
      </c>
      <c r="AR1049" s="7" t="inlineStr">
        <is>
          <t>.</t>
        </is>
      </c>
      <c r="BA1049" s="7" t="inlineStr">
        <is>
          <t>.</t>
        </is>
      </c>
      <c r="BB1049" s="9">
        <f>SUM(L$4:L$1569)/COUNTA(A$4:A$1569)</f>
        <v/>
      </c>
      <c r="BC1049" s="9">
        <f>SUM(M$4:M$1569)/COUNTA(A$4:A$1569)</f>
        <v/>
      </c>
      <c r="BD1049" s="9">
        <f>SUM(N$4:N$1569)/COUNTA(A$4:A$1569)</f>
        <v/>
      </c>
      <c r="BE1049" s="9">
        <f>SUM(O$4:O$1569)/COUNTA(A$4:A$1569)</f>
        <v/>
      </c>
      <c r="BF1049" s="9">
        <f>SUM(P$4:P$1569)/COUNTA(A$4:A$1569)</f>
        <v/>
      </c>
      <c r="BG1049" s="9">
        <f>SUM(Q$4:Q$1569)/COUNTA(A$4:A$1569)</f>
        <v/>
      </c>
      <c r="BH1049" s="9">
        <f>SUM(R$4:R$1569)/COUNTA(A$4:A$1569)</f>
        <v/>
      </c>
      <c r="BI1049" s="9">
        <f>SUM(S$4:S$1569)/COUNTA(A$4:A$1569)</f>
        <v/>
      </c>
      <c r="BJ1049" s="9">
        <f>SUM(T$4:T$1569)/COUNTA(A$4:A$1569)</f>
        <v/>
      </c>
      <c r="BK1049" s="9">
        <f>SUM(U$4:U$1569)/COUNTA(A$4:A$1569)</f>
        <v/>
      </c>
      <c r="BL1049" s="9">
        <f>SUM(V$4:V$1569)/COUNTA(A$4:A$1569)</f>
        <v/>
      </c>
      <c r="BM1049" s="9">
        <f>SUM(W$4:W$1569)/COUNTA(A$4:A$1569)</f>
        <v/>
      </c>
      <c r="BN1049" s="9">
        <f>SUM(X$4:X$1569)/COUNTA(A$4:A$1569)</f>
        <v/>
      </c>
      <c r="BO1049" s="7" t="inlineStr">
        <is>
          <t>.</t>
        </is>
      </c>
      <c r="BP1049" s="9">
        <f>IF(Z1049&gt;=BB1049,0,IFERROR(BB1049+(SUMPRODUCT((Z$4:Z$1569&gt;=BB$4:BB$1569)*(Z$4:Z$1569-BB$4:BB$1569))/MAX(1,COUNTIF(Z$4:Z$1569,"&lt;"&amp;BB1049+0.01))),BB1049))</f>
        <v/>
      </c>
      <c r="BQ1049" s="9">
        <f>IF(AA1049&gt;=BC1049,0,IFERROR(BC1049+SUMPRODUCT((AA$4:AA$1569&gt;=BC$4:BC$1569)*(AA$4:AA$1569-BC$4:BC$1569))/MAX(1,COUNTIF(AA$4:AA$1569,"&lt;"&amp;BC1049+0.01)),BC1049))</f>
        <v/>
      </c>
      <c r="BR1049" s="9">
        <f>IF(AB1049&gt;=BD1049,0,IFERROR(BD1049+SUMPRODUCT((AB$4:AB$1569&gt;=BD$4:BD$1569)*(AB$4:AB$1569-BD$4:BD$1569))/MAX(1,COUNTIF(AB$4:AB$1569,"&lt;"&amp;BD1049+0.01)),BD1049))</f>
        <v/>
      </c>
      <c r="BS1049" s="9">
        <f>IF(AC1049&gt;=BE1049,0,IFERROR(BE1049+SUMPRODUCT((AC$4:AC$1569&gt;=BE$4:BE$1569)*(AC$4:AC$1569-BE$4:BE$1569))/MAX(1,COUNTIF(AC$4:AC$1569,"&lt;"&amp;BE1049+0.01)),BE1049))</f>
        <v/>
      </c>
      <c r="BT1049" s="9">
        <f>IF(AD1049&gt;=BF1049,0,IFERROR(BF1049+SUMPRODUCT((AD$4:AD$1569&gt;=BF$4:BF$1569)*(AD$4:AD$1569-BF$4:BF$1569))/MAX(1,COUNTIF(AD$4:AD$1569,"&lt;"&amp;BF1049+0.01)),BF1049))</f>
        <v/>
      </c>
      <c r="BU1049" s="9">
        <f>IF(AE1049&gt;=BG1049,0,IFERROR(BG1049+SUMPRODUCT((AE$4:AE$1569&gt;=BG$4:BG$1569)*(AE$4:AE$1569-BG$4:BG$1569))/MAX(1,COUNTIF(AE$4:AE$1569,"&lt;"&amp;BG1049+0.01)),BG1049))</f>
        <v/>
      </c>
      <c r="BV1049" s="9">
        <f>IF(AF1049&gt;=BH1049,0,IFERROR(BH1049+SUMPRODUCT((AF$4:AF$1569&gt;=BH$4:BH$1569)*(AF$4:AF$1569-BH$4:BH$1569))/MAX(1,COUNTIF(AF$4:AF$1569,"&lt;"&amp;BH1049+0.01)),BH1049))</f>
        <v/>
      </c>
      <c r="BW1049" s="9">
        <f>IF(AG1049&gt;=BI1049,0,IFERROR(BI1049+SUMPRODUCT((AG$4:AG$1569&gt;=BI$4:BI$1569)*(AG$4:AG$1569-BI$4:BI$1569))/MAX(1,COUNTIF(AG$4:AG$1569,"&lt;"&amp;BI1049+0.01)),BI1049))</f>
        <v/>
      </c>
      <c r="BX1049" s="9">
        <f>IF(AH1049&gt;=BJ1049,0,IFERROR(BJ1049+SUMPRODUCT((AH$4:AH$1569&gt;=BJ$4:BJ$1569)*(AH$4:AH$1569-BJ$4:BJ$1569))/MAX(1,COUNTIF(AH$4:AH$1569,"&lt;"&amp;BJ1049+0.01)),BJ1049))</f>
        <v/>
      </c>
      <c r="BY1049" s="9">
        <f>IF(AI1049&gt;=BK1049,0,IFERROR(BK1049+SUMPRODUCT((AI$4:AI$1569&gt;=BK$4:BK$1569)*(AI$4:AI$1569-BK$4:BK$1569))/MAX(1,COUNTIF(AI$4:AI$1569,"&lt;"&amp;BK1049+0.01)),BK1049))</f>
        <v/>
      </c>
      <c r="BZ1049" s="9">
        <f>IF(AJ1049&gt;=BL1049,0,IFERROR(BL1049+SUMPRODUCT((AJ$4:AJ$1569&gt;=BL$4:BL$1569)*(AJ$4:AJ$1569-BL$4:BL$1569))/MAX(1,COUNTIF(AJ$4:AJ$1569,"&lt;"&amp;BL1049+0.01)),BL1049))</f>
        <v/>
      </c>
      <c r="CA1049" s="9">
        <f>IF(AK1049&gt;=BM1049,0,IFERROR(BM1049+SUMPRODUCT((AK$4:AK$1569&gt;=BM$4:BM$1569)*(AK$4:AK$1569-BM$4:BM$1569))/MAX(1,COUNTIF(AK$4:AK$1569,"&lt;"&amp;BM1049+0.01)),BM1049))</f>
        <v/>
      </c>
      <c r="CB1049" s="9">
        <f>IF(AL1049&gt;=BN1049,0,IFERROR(BN1049+SUMPRODUCT((AL$4:AL$1569&gt;=BN$4:BN$1569)*(AL$4:AL$1569-BN$4:BN$1569))/MAX(1,COUNTIF(AL$4:AL$1569,"&lt;"&amp;BN1049+0.01)),BN1049))</f>
        <v/>
      </c>
      <c r="CC1049" s="5">
        <f>IF(AO1049="🟢","VERDE",IF(AO1049="🟡","AMARELO",IF(AO1049="🟠","VERMELHO",IF(AO1049="🔴","VERMELHO","ROXO"))))</f>
        <v/>
      </c>
      <c r="CD1049" s="5" t="inlineStr">
        <is>
          <t>🌎 REGIÕES</t>
        </is>
      </c>
      <c r="CE1049" s="5" t="inlineStr">
        <is>
          <t>SEM REDE</t>
        </is>
      </c>
    </row>
    <row r="1050">
      <c r="A1050" s="5" t="inlineStr">
        <is>
          <t>35253140000156</t>
        </is>
      </c>
      <c r="B1050" s="5" t="inlineStr">
        <is>
          <t>NATURAL&amp;MENTE ALIMENTOS CHAS ESSENCIAS E</t>
        </is>
      </c>
      <c r="C1050" s="5" t="inlineStr">
        <is>
          <t>06 - SEM GRUPO</t>
        </is>
      </c>
      <c r="D1050" s="5" t="inlineStr">
        <is>
          <t>HEMANUELE DITZEL (MANU)</t>
        </is>
      </c>
      <c r="E1050" s="5" t="inlineStr">
        <is>
          <t>SC</t>
        </is>
      </c>
      <c r="F1050" s="5">
        <f>IFERROR(VLOOKUP(C1050,$AS$4:$AT$25,2,FALSE),"")</f>
        <v/>
      </c>
      <c r="G1050" s="6">
        <f>IFERROR(VLOOKUP(C1050,$AS$4:$AX$25,6,FALSE),"")</f>
        <v/>
      </c>
      <c r="H1050" s="5">
        <f>IFERROR(VLOOKUP(C1050,$AS$4:$AY$25,7,FALSE),"")</f>
        <v/>
      </c>
      <c r="I1050" s="5">
        <f>IFERROR(VLOOKUP(C1050,$AS$4:$AZ$25,8,FALSE),"")</f>
        <v/>
      </c>
      <c r="J1050" s="7" t="inlineStr">
        <is>
          <t>.</t>
        </is>
      </c>
      <c r="K1050" s="5" t="inlineStr">
        <is>
          <t>SUL</t>
        </is>
      </c>
      <c r="L1050" s="8" t="n">
        <v>1553.191489361702</v>
      </c>
      <c r="M1050" s="9" t="n">
        <v>119.1489361702128</v>
      </c>
      <c r="N1050" s="9" t="n">
        <v>123.4042553191489</v>
      </c>
      <c r="O1050" s="9" t="n">
        <v>123.4042553191489</v>
      </c>
      <c r="P1050" s="9" t="n">
        <v>123.4042553191489</v>
      </c>
      <c r="Q1050" s="9" t="n">
        <v>127.6595744680851</v>
      </c>
      <c r="R1050" s="9" t="n">
        <v>127.6595744680851</v>
      </c>
      <c r="S1050" s="9" t="n">
        <v>131.9148936170213</v>
      </c>
      <c r="T1050" s="9" t="n">
        <v>131.9148936170213</v>
      </c>
      <c r="U1050" s="9" t="n">
        <v>131.9148936170213</v>
      </c>
      <c r="V1050" s="9" t="n">
        <v>136.1702127659574</v>
      </c>
      <c r="W1050" s="9" t="n">
        <v>136.1702127659574</v>
      </c>
      <c r="X1050" s="9" t="n">
        <v>140.4255319148936</v>
      </c>
      <c r="Y1050" s="7" t="inlineStr">
        <is>
          <t>.</t>
        </is>
      </c>
      <c r="Z1050" s="8">
        <f>SUM(AA1050:AL1050)</f>
        <v/>
      </c>
      <c r="AA1050" s="9" t="n">
        <v>0</v>
      </c>
      <c r="AB1050" s="9" t="n">
        <v>0</v>
      </c>
      <c r="AC1050" s="9" t="n">
        <v>0</v>
      </c>
      <c r="AD1050" s="9" t="n">
        <v>0</v>
      </c>
      <c r="AE1050" s="9" t="n">
        <v>0</v>
      </c>
      <c r="AF1050" s="9" t="n">
        <v>0</v>
      </c>
      <c r="AG1050" s="9" t="n">
        <v>0</v>
      </c>
      <c r="AH1050" s="9" t="n">
        <v>0</v>
      </c>
      <c r="AI1050" s="9" t="n">
        <v>0</v>
      </c>
      <c r="AJ1050" s="9" t="n">
        <v>0</v>
      </c>
      <c r="AK1050" s="9" t="n">
        <v>0</v>
      </c>
      <c r="AL1050" s="9" t="n">
        <v>0</v>
      </c>
      <c r="AM1050" s="7" t="inlineStr">
        <is>
          <t>.</t>
        </is>
      </c>
      <c r="AN1050" s="6">
        <f>IF(L1050=0,0,Z1050/L1050)</f>
        <v/>
      </c>
      <c r="AO1050" s="5">
        <f>IF(AN1050="","",IF(AN1050&gt;=0.9,"🟢",IF(AN1050&gt;=0.7,"🟡",IF(AN1050&gt;=0.5,"🟠","🔴"))))</f>
        <v/>
      </c>
      <c r="AP1050" s="9">
        <f>IF(L1050=0,0,L1050-Z1050)</f>
        <v/>
      </c>
      <c r="AQ1050" s="5">
        <f>IF(Z1050=0,"",RANK(Z1050,Z$4:Z$1569,0))</f>
        <v/>
      </c>
      <c r="AR1050" s="7" t="inlineStr">
        <is>
          <t>.</t>
        </is>
      </c>
      <c r="BA1050" s="7" t="inlineStr">
        <is>
          <t>.</t>
        </is>
      </c>
      <c r="BB1050" s="9">
        <f>SUM(L$4:L$1569)/COUNTA(A$4:A$1569)</f>
        <v/>
      </c>
      <c r="BC1050" s="9">
        <f>SUM(M$4:M$1569)/COUNTA(A$4:A$1569)</f>
        <v/>
      </c>
      <c r="BD1050" s="9">
        <f>SUM(N$4:N$1569)/COUNTA(A$4:A$1569)</f>
        <v/>
      </c>
      <c r="BE1050" s="9">
        <f>SUM(O$4:O$1569)/COUNTA(A$4:A$1569)</f>
        <v/>
      </c>
      <c r="BF1050" s="9">
        <f>SUM(P$4:P$1569)/COUNTA(A$4:A$1569)</f>
        <v/>
      </c>
      <c r="BG1050" s="9">
        <f>SUM(Q$4:Q$1569)/COUNTA(A$4:A$1569)</f>
        <v/>
      </c>
      <c r="BH1050" s="9">
        <f>SUM(R$4:R$1569)/COUNTA(A$4:A$1569)</f>
        <v/>
      </c>
      <c r="BI1050" s="9">
        <f>SUM(S$4:S$1569)/COUNTA(A$4:A$1569)</f>
        <v/>
      </c>
      <c r="BJ1050" s="9">
        <f>SUM(T$4:T$1569)/COUNTA(A$4:A$1569)</f>
        <v/>
      </c>
      <c r="BK1050" s="9">
        <f>SUM(U$4:U$1569)/COUNTA(A$4:A$1569)</f>
        <v/>
      </c>
      <c r="BL1050" s="9">
        <f>SUM(V$4:V$1569)/COUNTA(A$4:A$1569)</f>
        <v/>
      </c>
      <c r="BM1050" s="9">
        <f>SUM(W$4:W$1569)/COUNTA(A$4:A$1569)</f>
        <v/>
      </c>
      <c r="BN1050" s="9">
        <f>SUM(X$4:X$1569)/COUNTA(A$4:A$1569)</f>
        <v/>
      </c>
      <c r="BO1050" s="7" t="inlineStr">
        <is>
          <t>.</t>
        </is>
      </c>
      <c r="BP1050" s="9">
        <f>IF(Z1050&gt;=BB1050,0,IFERROR(BB1050+(SUMPRODUCT((Z$4:Z$1569&gt;=BB$4:BB$1569)*(Z$4:Z$1569-BB$4:BB$1569))/MAX(1,COUNTIF(Z$4:Z$1569,"&lt;"&amp;BB1050+0.01))),BB1050))</f>
        <v/>
      </c>
      <c r="BQ1050" s="9">
        <f>IF(AA1050&gt;=BC1050,0,IFERROR(BC1050+SUMPRODUCT((AA$4:AA$1569&gt;=BC$4:BC$1569)*(AA$4:AA$1569-BC$4:BC$1569))/MAX(1,COUNTIF(AA$4:AA$1569,"&lt;"&amp;BC1050+0.01)),BC1050))</f>
        <v/>
      </c>
      <c r="BR1050" s="9">
        <f>IF(AB1050&gt;=BD1050,0,IFERROR(BD1050+SUMPRODUCT((AB$4:AB$1569&gt;=BD$4:BD$1569)*(AB$4:AB$1569-BD$4:BD$1569))/MAX(1,COUNTIF(AB$4:AB$1569,"&lt;"&amp;BD1050+0.01)),BD1050))</f>
        <v/>
      </c>
      <c r="BS1050" s="9">
        <f>IF(AC1050&gt;=BE1050,0,IFERROR(BE1050+SUMPRODUCT((AC$4:AC$1569&gt;=BE$4:BE$1569)*(AC$4:AC$1569-BE$4:BE$1569))/MAX(1,COUNTIF(AC$4:AC$1569,"&lt;"&amp;BE1050+0.01)),BE1050))</f>
        <v/>
      </c>
      <c r="BT1050" s="9">
        <f>IF(AD1050&gt;=BF1050,0,IFERROR(BF1050+SUMPRODUCT((AD$4:AD$1569&gt;=BF$4:BF$1569)*(AD$4:AD$1569-BF$4:BF$1569))/MAX(1,COUNTIF(AD$4:AD$1569,"&lt;"&amp;BF1050+0.01)),BF1050))</f>
        <v/>
      </c>
      <c r="BU1050" s="9">
        <f>IF(AE1050&gt;=BG1050,0,IFERROR(BG1050+SUMPRODUCT((AE$4:AE$1569&gt;=BG$4:BG$1569)*(AE$4:AE$1569-BG$4:BG$1569))/MAX(1,COUNTIF(AE$4:AE$1569,"&lt;"&amp;BG1050+0.01)),BG1050))</f>
        <v/>
      </c>
      <c r="BV1050" s="9">
        <f>IF(AF1050&gt;=BH1050,0,IFERROR(BH1050+SUMPRODUCT((AF$4:AF$1569&gt;=BH$4:BH$1569)*(AF$4:AF$1569-BH$4:BH$1569))/MAX(1,COUNTIF(AF$4:AF$1569,"&lt;"&amp;BH1050+0.01)),BH1050))</f>
        <v/>
      </c>
      <c r="BW1050" s="9">
        <f>IF(AG1050&gt;=BI1050,0,IFERROR(BI1050+SUMPRODUCT((AG$4:AG$1569&gt;=BI$4:BI$1569)*(AG$4:AG$1569-BI$4:BI$1569))/MAX(1,COUNTIF(AG$4:AG$1569,"&lt;"&amp;BI1050+0.01)),BI1050))</f>
        <v/>
      </c>
      <c r="BX1050" s="9">
        <f>IF(AH1050&gt;=BJ1050,0,IFERROR(BJ1050+SUMPRODUCT((AH$4:AH$1569&gt;=BJ$4:BJ$1569)*(AH$4:AH$1569-BJ$4:BJ$1569))/MAX(1,COUNTIF(AH$4:AH$1569,"&lt;"&amp;BJ1050+0.01)),BJ1050))</f>
        <v/>
      </c>
      <c r="BY1050" s="9">
        <f>IF(AI1050&gt;=BK1050,0,IFERROR(BK1050+SUMPRODUCT((AI$4:AI$1569&gt;=BK$4:BK$1569)*(AI$4:AI$1569-BK$4:BK$1569))/MAX(1,COUNTIF(AI$4:AI$1569,"&lt;"&amp;BK1050+0.01)),BK1050))</f>
        <v/>
      </c>
      <c r="BZ1050" s="9">
        <f>IF(AJ1050&gt;=BL1050,0,IFERROR(BL1050+SUMPRODUCT((AJ$4:AJ$1569&gt;=BL$4:BL$1569)*(AJ$4:AJ$1569-BL$4:BL$1569))/MAX(1,COUNTIF(AJ$4:AJ$1569,"&lt;"&amp;BL1050+0.01)),BL1050))</f>
        <v/>
      </c>
      <c r="CA1050" s="9">
        <f>IF(AK1050&gt;=BM1050,0,IFERROR(BM1050+SUMPRODUCT((AK$4:AK$1569&gt;=BM$4:BM$1569)*(AK$4:AK$1569-BM$4:BM$1569))/MAX(1,COUNTIF(AK$4:AK$1569,"&lt;"&amp;BM1050+0.01)),BM1050))</f>
        <v/>
      </c>
      <c r="CB1050" s="9">
        <f>IF(AL1050&gt;=BN1050,0,IFERROR(BN1050+SUMPRODUCT((AL$4:AL$1569&gt;=BN$4:BN$1569)*(AL$4:AL$1569-BN$4:BN$1569))/MAX(1,COUNTIF(AL$4:AL$1569,"&lt;"&amp;BN1050+0.01)),BN1050))</f>
        <v/>
      </c>
      <c r="CC1050" s="5">
        <f>IF(AO1050="🟢","VERDE",IF(AO1050="🟡","AMARELO",IF(AO1050="🟠","VERMELHO",IF(AO1050="🔴","VERMELHO","ROXO"))))</f>
        <v/>
      </c>
      <c r="CD1050" s="5" t="inlineStr">
        <is>
          <t>🌎 REGIÕES</t>
        </is>
      </c>
      <c r="CE1050" s="5" t="inlineStr">
        <is>
          <t>SEM REDE</t>
        </is>
      </c>
    </row>
    <row r="1051">
      <c r="A1051" s="5" t="inlineStr">
        <is>
          <t>35280598000102</t>
        </is>
      </c>
      <c r="B1051" s="5" t="inlineStr">
        <is>
          <t>VIVE FITNESS LTDA - ME</t>
        </is>
      </c>
      <c r="C1051" s="5" t="inlineStr">
        <is>
          <t>06 - SEM GRUPO</t>
        </is>
      </c>
      <c r="D1051" s="5" t="inlineStr">
        <is>
          <t>LARISSA PADILHA</t>
        </is>
      </c>
      <c r="E1051" s="5" t="inlineStr">
        <is>
          <t>MG</t>
        </is>
      </c>
      <c r="F1051" s="5">
        <f>IFERROR(VLOOKUP(C1051,$AS$4:$AT$25,2,FALSE),"")</f>
        <v/>
      </c>
      <c r="G1051" s="6">
        <f>IFERROR(VLOOKUP(C1051,$AS$4:$AX$25,6,FALSE),"")</f>
        <v/>
      </c>
      <c r="H1051" s="5">
        <f>IFERROR(VLOOKUP(C1051,$AS$4:$AY$25,7,FALSE),"")</f>
        <v/>
      </c>
      <c r="I1051" s="5">
        <f>IFERROR(VLOOKUP(C1051,$AS$4:$AZ$25,8,FALSE),"")</f>
        <v/>
      </c>
      <c r="J1051" s="7" t="inlineStr">
        <is>
          <t>.</t>
        </is>
      </c>
      <c r="K1051" s="5" t="inlineStr">
        <is>
          <t>RJ + ES + MG</t>
        </is>
      </c>
      <c r="L1051" s="8" t="n">
        <v>1565.217391304348</v>
      </c>
      <c r="M1051" s="9" t="n">
        <v>130.4347826086957</v>
      </c>
      <c r="N1051" s="9" t="n">
        <v>130.4347826086957</v>
      </c>
      <c r="O1051" s="9" t="n">
        <v>130.4347826086957</v>
      </c>
      <c r="P1051" s="9" t="n">
        <v>130.4347826086957</v>
      </c>
      <c r="Q1051" s="9" t="n">
        <v>130.4347826086957</v>
      </c>
      <c r="R1051" s="9" t="n">
        <v>130.4347826086957</v>
      </c>
      <c r="S1051" s="9" t="n">
        <v>130.4347826086957</v>
      </c>
      <c r="T1051" s="9" t="n">
        <v>130.4347826086957</v>
      </c>
      <c r="U1051" s="9" t="n">
        <v>130.4347826086957</v>
      </c>
      <c r="V1051" s="9" t="n">
        <v>130.4347826086957</v>
      </c>
      <c r="W1051" s="9" t="n">
        <v>130.4347826086957</v>
      </c>
      <c r="X1051" s="9" t="n">
        <v>130.4347826086957</v>
      </c>
      <c r="Y1051" s="7" t="inlineStr">
        <is>
          <t>.</t>
        </is>
      </c>
      <c r="Z1051" s="8">
        <f>SUM(AA1051:AL1051)</f>
        <v/>
      </c>
      <c r="AA1051" s="9" t="n">
        <v>0</v>
      </c>
      <c r="AB1051" s="9" t="n">
        <v>0</v>
      </c>
      <c r="AC1051" s="9" t="n">
        <v>0</v>
      </c>
      <c r="AD1051" s="9" t="n">
        <v>0</v>
      </c>
      <c r="AE1051" s="9" t="n">
        <v>0</v>
      </c>
      <c r="AF1051" s="9" t="n">
        <v>0</v>
      </c>
      <c r="AG1051" s="9" t="n">
        <v>0</v>
      </c>
      <c r="AH1051" s="9" t="n">
        <v>0</v>
      </c>
      <c r="AI1051" s="9" t="n">
        <v>0</v>
      </c>
      <c r="AJ1051" s="9" t="n">
        <v>0</v>
      </c>
      <c r="AK1051" s="9" t="n">
        <v>0</v>
      </c>
      <c r="AL1051" s="9" t="n">
        <v>0</v>
      </c>
      <c r="AM1051" s="7" t="inlineStr">
        <is>
          <t>.</t>
        </is>
      </c>
      <c r="AN1051" s="6">
        <f>IF(L1051=0,0,Z1051/L1051)</f>
        <v/>
      </c>
      <c r="AO1051" s="5">
        <f>IF(AN1051="","",IF(AN1051&gt;=0.9,"🟢",IF(AN1051&gt;=0.7,"🟡",IF(AN1051&gt;=0.5,"🟠","🔴"))))</f>
        <v/>
      </c>
      <c r="AP1051" s="9">
        <f>IF(L1051=0,0,L1051-Z1051)</f>
        <v/>
      </c>
      <c r="AQ1051" s="5">
        <f>IF(Z1051=0,"",RANK(Z1051,Z$4:Z$1569,0))</f>
        <v/>
      </c>
      <c r="AR1051" s="7" t="inlineStr">
        <is>
          <t>.</t>
        </is>
      </c>
      <c r="BA1051" s="7" t="inlineStr">
        <is>
          <t>.</t>
        </is>
      </c>
      <c r="BB1051" s="9">
        <f>SUM(L$4:L$1569)/COUNTA(A$4:A$1569)</f>
        <v/>
      </c>
      <c r="BC1051" s="9">
        <f>SUM(M$4:M$1569)/COUNTA(A$4:A$1569)</f>
        <v/>
      </c>
      <c r="BD1051" s="9">
        <f>SUM(N$4:N$1569)/COUNTA(A$4:A$1569)</f>
        <v/>
      </c>
      <c r="BE1051" s="9">
        <f>SUM(O$4:O$1569)/COUNTA(A$4:A$1569)</f>
        <v/>
      </c>
      <c r="BF1051" s="9">
        <f>SUM(P$4:P$1569)/COUNTA(A$4:A$1569)</f>
        <v/>
      </c>
      <c r="BG1051" s="9">
        <f>SUM(Q$4:Q$1569)/COUNTA(A$4:A$1569)</f>
        <v/>
      </c>
      <c r="BH1051" s="9">
        <f>SUM(R$4:R$1569)/COUNTA(A$4:A$1569)</f>
        <v/>
      </c>
      <c r="BI1051" s="9">
        <f>SUM(S$4:S$1569)/COUNTA(A$4:A$1569)</f>
        <v/>
      </c>
      <c r="BJ1051" s="9">
        <f>SUM(T$4:T$1569)/COUNTA(A$4:A$1569)</f>
        <v/>
      </c>
      <c r="BK1051" s="9">
        <f>SUM(U$4:U$1569)/COUNTA(A$4:A$1569)</f>
        <v/>
      </c>
      <c r="BL1051" s="9">
        <f>SUM(V$4:V$1569)/COUNTA(A$4:A$1569)</f>
        <v/>
      </c>
      <c r="BM1051" s="9">
        <f>SUM(W$4:W$1569)/COUNTA(A$4:A$1569)</f>
        <v/>
      </c>
      <c r="BN1051" s="9">
        <f>SUM(X$4:X$1569)/COUNTA(A$4:A$1569)</f>
        <v/>
      </c>
      <c r="BO1051" s="7" t="inlineStr">
        <is>
          <t>.</t>
        </is>
      </c>
      <c r="BP1051" s="9">
        <f>IF(Z1051&gt;=BB1051,0,IFERROR(BB1051+(SUMPRODUCT((Z$4:Z$1569&gt;=BB$4:BB$1569)*(Z$4:Z$1569-BB$4:BB$1569))/MAX(1,COUNTIF(Z$4:Z$1569,"&lt;"&amp;BB1051+0.01))),BB1051))</f>
        <v/>
      </c>
      <c r="BQ1051" s="9">
        <f>IF(AA1051&gt;=BC1051,0,IFERROR(BC1051+SUMPRODUCT((AA$4:AA$1569&gt;=BC$4:BC$1569)*(AA$4:AA$1569-BC$4:BC$1569))/MAX(1,COUNTIF(AA$4:AA$1569,"&lt;"&amp;BC1051+0.01)),BC1051))</f>
        <v/>
      </c>
      <c r="BR1051" s="9">
        <f>IF(AB1051&gt;=BD1051,0,IFERROR(BD1051+SUMPRODUCT((AB$4:AB$1569&gt;=BD$4:BD$1569)*(AB$4:AB$1569-BD$4:BD$1569))/MAX(1,COUNTIF(AB$4:AB$1569,"&lt;"&amp;BD1051+0.01)),BD1051))</f>
        <v/>
      </c>
      <c r="BS1051" s="9">
        <f>IF(AC1051&gt;=BE1051,0,IFERROR(BE1051+SUMPRODUCT((AC$4:AC$1569&gt;=BE$4:BE$1569)*(AC$4:AC$1569-BE$4:BE$1569))/MAX(1,COUNTIF(AC$4:AC$1569,"&lt;"&amp;BE1051+0.01)),BE1051))</f>
        <v/>
      </c>
      <c r="BT1051" s="9">
        <f>IF(AD1051&gt;=BF1051,0,IFERROR(BF1051+SUMPRODUCT((AD$4:AD$1569&gt;=BF$4:BF$1569)*(AD$4:AD$1569-BF$4:BF$1569))/MAX(1,COUNTIF(AD$4:AD$1569,"&lt;"&amp;BF1051+0.01)),BF1051))</f>
        <v/>
      </c>
      <c r="BU1051" s="9">
        <f>IF(AE1051&gt;=BG1051,0,IFERROR(BG1051+SUMPRODUCT((AE$4:AE$1569&gt;=BG$4:BG$1569)*(AE$4:AE$1569-BG$4:BG$1569))/MAX(1,COUNTIF(AE$4:AE$1569,"&lt;"&amp;BG1051+0.01)),BG1051))</f>
        <v/>
      </c>
      <c r="BV1051" s="9">
        <f>IF(AF1051&gt;=BH1051,0,IFERROR(BH1051+SUMPRODUCT((AF$4:AF$1569&gt;=BH$4:BH$1569)*(AF$4:AF$1569-BH$4:BH$1569))/MAX(1,COUNTIF(AF$4:AF$1569,"&lt;"&amp;BH1051+0.01)),BH1051))</f>
        <v/>
      </c>
      <c r="BW1051" s="9">
        <f>IF(AG1051&gt;=BI1051,0,IFERROR(BI1051+SUMPRODUCT((AG$4:AG$1569&gt;=BI$4:BI$1569)*(AG$4:AG$1569-BI$4:BI$1569))/MAX(1,COUNTIF(AG$4:AG$1569,"&lt;"&amp;BI1051+0.01)),BI1051))</f>
        <v/>
      </c>
      <c r="BX1051" s="9">
        <f>IF(AH1051&gt;=BJ1051,0,IFERROR(BJ1051+SUMPRODUCT((AH$4:AH$1569&gt;=BJ$4:BJ$1569)*(AH$4:AH$1569-BJ$4:BJ$1569))/MAX(1,COUNTIF(AH$4:AH$1569,"&lt;"&amp;BJ1051+0.01)),BJ1051))</f>
        <v/>
      </c>
      <c r="BY1051" s="9">
        <f>IF(AI1051&gt;=BK1051,0,IFERROR(BK1051+SUMPRODUCT((AI$4:AI$1569&gt;=BK$4:BK$1569)*(AI$4:AI$1569-BK$4:BK$1569))/MAX(1,COUNTIF(AI$4:AI$1569,"&lt;"&amp;BK1051+0.01)),BK1051))</f>
        <v/>
      </c>
      <c r="BZ1051" s="9">
        <f>IF(AJ1051&gt;=BL1051,0,IFERROR(BL1051+SUMPRODUCT((AJ$4:AJ$1569&gt;=BL$4:BL$1569)*(AJ$4:AJ$1569-BL$4:BL$1569))/MAX(1,COUNTIF(AJ$4:AJ$1569,"&lt;"&amp;BL1051+0.01)),BL1051))</f>
        <v/>
      </c>
      <c r="CA1051" s="9">
        <f>IF(AK1051&gt;=BM1051,0,IFERROR(BM1051+SUMPRODUCT((AK$4:AK$1569&gt;=BM$4:BM$1569)*(AK$4:AK$1569-BM$4:BM$1569))/MAX(1,COUNTIF(AK$4:AK$1569,"&lt;"&amp;BM1051+0.01)),BM1051))</f>
        <v/>
      </c>
      <c r="CB1051" s="9">
        <f>IF(AL1051&gt;=BN1051,0,IFERROR(BN1051+SUMPRODUCT((AL$4:AL$1569&gt;=BN$4:BN$1569)*(AL$4:AL$1569-BN$4:BN$1569))/MAX(1,COUNTIF(AL$4:AL$1569,"&lt;"&amp;BN1051+0.01)),BN1051))</f>
        <v/>
      </c>
      <c r="CC1051" s="5">
        <f>IF(AO1051="🟢","VERDE",IF(AO1051="🟡","AMARELO",IF(AO1051="🟠","VERMELHO",IF(AO1051="🔴","VERMELHO","ROXO"))))</f>
        <v/>
      </c>
      <c r="CD1051" s="5" t="inlineStr">
        <is>
          <t>🌎 REGIÕES</t>
        </is>
      </c>
      <c r="CE1051" s="5" t="inlineStr">
        <is>
          <t>SEM REDE</t>
        </is>
      </c>
    </row>
    <row r="1052">
      <c r="A1052" s="5" t="inlineStr">
        <is>
          <t>35317316000196</t>
        </is>
      </c>
      <c r="B1052" s="5" t="inlineStr">
        <is>
          <t>NATUR'ALL PRODUTOS NATURAIS LTDA - ME</t>
        </is>
      </c>
      <c r="C1052" s="5" t="inlineStr">
        <is>
          <t>06 - SEM GRUPO</t>
        </is>
      </c>
      <c r="D1052" s="5" t="inlineStr">
        <is>
          <t>HEMANUELE DITZEL (MANU)</t>
        </is>
      </c>
      <c r="E1052" s="5" t="inlineStr">
        <is>
          <t>SC</t>
        </is>
      </c>
      <c r="F1052" s="5">
        <f>IFERROR(VLOOKUP(C1052,$AS$4:$AT$25,2,FALSE),"")</f>
        <v/>
      </c>
      <c r="G1052" s="6">
        <f>IFERROR(VLOOKUP(C1052,$AS$4:$AX$25,6,FALSE),"")</f>
        <v/>
      </c>
      <c r="H1052" s="5">
        <f>IFERROR(VLOOKUP(C1052,$AS$4:$AY$25,7,FALSE),"")</f>
        <v/>
      </c>
      <c r="I1052" s="5">
        <f>IFERROR(VLOOKUP(C1052,$AS$4:$AZ$25,8,FALSE),"")</f>
        <v/>
      </c>
      <c r="J1052" s="7" t="inlineStr">
        <is>
          <t>.</t>
        </is>
      </c>
      <c r="K1052" s="5" t="inlineStr">
        <is>
          <t>SUL</t>
        </is>
      </c>
      <c r="L1052" s="8" t="n">
        <v>1553.191489361702</v>
      </c>
      <c r="M1052" s="9" t="n">
        <v>119.1489361702128</v>
      </c>
      <c r="N1052" s="9" t="n">
        <v>123.4042553191489</v>
      </c>
      <c r="O1052" s="9" t="n">
        <v>123.4042553191489</v>
      </c>
      <c r="P1052" s="9" t="n">
        <v>123.4042553191489</v>
      </c>
      <c r="Q1052" s="9" t="n">
        <v>127.6595744680851</v>
      </c>
      <c r="R1052" s="9" t="n">
        <v>127.6595744680851</v>
      </c>
      <c r="S1052" s="9" t="n">
        <v>131.9148936170213</v>
      </c>
      <c r="T1052" s="9" t="n">
        <v>131.9148936170213</v>
      </c>
      <c r="U1052" s="9" t="n">
        <v>131.9148936170213</v>
      </c>
      <c r="V1052" s="9" t="n">
        <v>136.1702127659574</v>
      </c>
      <c r="W1052" s="9" t="n">
        <v>136.1702127659574</v>
      </c>
      <c r="X1052" s="9" t="n">
        <v>140.4255319148936</v>
      </c>
      <c r="Y1052" s="7" t="inlineStr">
        <is>
          <t>.</t>
        </is>
      </c>
      <c r="Z1052" s="8">
        <f>SUM(AA1052:AL1052)</f>
        <v/>
      </c>
      <c r="AA1052" s="9" t="n">
        <v>0</v>
      </c>
      <c r="AB1052" s="9" t="n">
        <v>0</v>
      </c>
      <c r="AC1052" s="9" t="n">
        <v>0</v>
      </c>
      <c r="AD1052" s="9" t="n">
        <v>0</v>
      </c>
      <c r="AE1052" s="9" t="n">
        <v>0</v>
      </c>
      <c r="AF1052" s="9" t="n">
        <v>0</v>
      </c>
      <c r="AG1052" s="9" t="n">
        <v>0</v>
      </c>
      <c r="AH1052" s="9" t="n">
        <v>0</v>
      </c>
      <c r="AI1052" s="9" t="n">
        <v>0</v>
      </c>
      <c r="AJ1052" s="9" t="n">
        <v>0</v>
      </c>
      <c r="AK1052" s="9" t="n">
        <v>0</v>
      </c>
      <c r="AL1052" s="9" t="n">
        <v>0</v>
      </c>
      <c r="AM1052" s="7" t="inlineStr">
        <is>
          <t>.</t>
        </is>
      </c>
      <c r="AN1052" s="6">
        <f>IF(L1052=0,0,Z1052/L1052)</f>
        <v/>
      </c>
      <c r="AO1052" s="5">
        <f>IF(AN1052="","",IF(AN1052&gt;=0.9,"🟢",IF(AN1052&gt;=0.7,"🟡",IF(AN1052&gt;=0.5,"🟠","🔴"))))</f>
        <v/>
      </c>
      <c r="AP1052" s="9">
        <f>IF(L1052=0,0,L1052-Z1052)</f>
        <v/>
      </c>
      <c r="AQ1052" s="5">
        <f>IF(Z1052=0,"",RANK(Z1052,Z$4:Z$1569,0))</f>
        <v/>
      </c>
      <c r="AR1052" s="7" t="inlineStr">
        <is>
          <t>.</t>
        </is>
      </c>
      <c r="BA1052" s="7" t="inlineStr">
        <is>
          <t>.</t>
        </is>
      </c>
      <c r="BB1052" s="9">
        <f>SUM(L$4:L$1569)/COUNTA(A$4:A$1569)</f>
        <v/>
      </c>
      <c r="BC1052" s="9">
        <f>SUM(M$4:M$1569)/COUNTA(A$4:A$1569)</f>
        <v/>
      </c>
      <c r="BD1052" s="9">
        <f>SUM(N$4:N$1569)/COUNTA(A$4:A$1569)</f>
        <v/>
      </c>
      <c r="BE1052" s="9">
        <f>SUM(O$4:O$1569)/COUNTA(A$4:A$1569)</f>
        <v/>
      </c>
      <c r="BF1052" s="9">
        <f>SUM(P$4:P$1569)/COUNTA(A$4:A$1569)</f>
        <v/>
      </c>
      <c r="BG1052" s="9">
        <f>SUM(Q$4:Q$1569)/COUNTA(A$4:A$1569)</f>
        <v/>
      </c>
      <c r="BH1052" s="9">
        <f>SUM(R$4:R$1569)/COUNTA(A$4:A$1569)</f>
        <v/>
      </c>
      <c r="BI1052" s="9">
        <f>SUM(S$4:S$1569)/COUNTA(A$4:A$1569)</f>
        <v/>
      </c>
      <c r="BJ1052" s="9">
        <f>SUM(T$4:T$1569)/COUNTA(A$4:A$1569)</f>
        <v/>
      </c>
      <c r="BK1052" s="9">
        <f>SUM(U$4:U$1569)/COUNTA(A$4:A$1569)</f>
        <v/>
      </c>
      <c r="BL1052" s="9">
        <f>SUM(V$4:V$1569)/COUNTA(A$4:A$1569)</f>
        <v/>
      </c>
      <c r="BM1052" s="9">
        <f>SUM(W$4:W$1569)/COUNTA(A$4:A$1569)</f>
        <v/>
      </c>
      <c r="BN1052" s="9">
        <f>SUM(X$4:X$1569)/COUNTA(A$4:A$1569)</f>
        <v/>
      </c>
      <c r="BO1052" s="7" t="inlineStr">
        <is>
          <t>.</t>
        </is>
      </c>
      <c r="BP1052" s="9">
        <f>IF(Z1052&gt;=BB1052,0,IFERROR(BB1052+(SUMPRODUCT((Z$4:Z$1569&gt;=BB$4:BB$1569)*(Z$4:Z$1569-BB$4:BB$1569))/MAX(1,COUNTIF(Z$4:Z$1569,"&lt;"&amp;BB1052+0.01))),BB1052))</f>
        <v/>
      </c>
      <c r="BQ1052" s="9">
        <f>IF(AA1052&gt;=BC1052,0,IFERROR(BC1052+SUMPRODUCT((AA$4:AA$1569&gt;=BC$4:BC$1569)*(AA$4:AA$1569-BC$4:BC$1569))/MAX(1,COUNTIF(AA$4:AA$1569,"&lt;"&amp;BC1052+0.01)),BC1052))</f>
        <v/>
      </c>
      <c r="BR1052" s="9">
        <f>IF(AB1052&gt;=BD1052,0,IFERROR(BD1052+SUMPRODUCT((AB$4:AB$1569&gt;=BD$4:BD$1569)*(AB$4:AB$1569-BD$4:BD$1569))/MAX(1,COUNTIF(AB$4:AB$1569,"&lt;"&amp;BD1052+0.01)),BD1052))</f>
        <v/>
      </c>
      <c r="BS1052" s="9">
        <f>IF(AC1052&gt;=BE1052,0,IFERROR(BE1052+SUMPRODUCT((AC$4:AC$1569&gt;=BE$4:BE$1569)*(AC$4:AC$1569-BE$4:BE$1569))/MAX(1,COUNTIF(AC$4:AC$1569,"&lt;"&amp;BE1052+0.01)),BE1052))</f>
        <v/>
      </c>
      <c r="BT1052" s="9">
        <f>IF(AD1052&gt;=BF1052,0,IFERROR(BF1052+SUMPRODUCT((AD$4:AD$1569&gt;=BF$4:BF$1569)*(AD$4:AD$1569-BF$4:BF$1569))/MAX(1,COUNTIF(AD$4:AD$1569,"&lt;"&amp;BF1052+0.01)),BF1052))</f>
        <v/>
      </c>
      <c r="BU1052" s="9">
        <f>IF(AE1052&gt;=BG1052,0,IFERROR(BG1052+SUMPRODUCT((AE$4:AE$1569&gt;=BG$4:BG$1569)*(AE$4:AE$1569-BG$4:BG$1569))/MAX(1,COUNTIF(AE$4:AE$1569,"&lt;"&amp;BG1052+0.01)),BG1052))</f>
        <v/>
      </c>
      <c r="BV1052" s="9">
        <f>IF(AF1052&gt;=BH1052,0,IFERROR(BH1052+SUMPRODUCT((AF$4:AF$1569&gt;=BH$4:BH$1569)*(AF$4:AF$1569-BH$4:BH$1569))/MAX(1,COUNTIF(AF$4:AF$1569,"&lt;"&amp;BH1052+0.01)),BH1052))</f>
        <v/>
      </c>
      <c r="BW1052" s="9">
        <f>IF(AG1052&gt;=BI1052,0,IFERROR(BI1052+SUMPRODUCT((AG$4:AG$1569&gt;=BI$4:BI$1569)*(AG$4:AG$1569-BI$4:BI$1569))/MAX(1,COUNTIF(AG$4:AG$1569,"&lt;"&amp;BI1052+0.01)),BI1052))</f>
        <v/>
      </c>
      <c r="BX1052" s="9">
        <f>IF(AH1052&gt;=BJ1052,0,IFERROR(BJ1052+SUMPRODUCT((AH$4:AH$1569&gt;=BJ$4:BJ$1569)*(AH$4:AH$1569-BJ$4:BJ$1569))/MAX(1,COUNTIF(AH$4:AH$1569,"&lt;"&amp;BJ1052+0.01)),BJ1052))</f>
        <v/>
      </c>
      <c r="BY1052" s="9">
        <f>IF(AI1052&gt;=BK1052,0,IFERROR(BK1052+SUMPRODUCT((AI$4:AI$1569&gt;=BK$4:BK$1569)*(AI$4:AI$1569-BK$4:BK$1569))/MAX(1,COUNTIF(AI$4:AI$1569,"&lt;"&amp;BK1052+0.01)),BK1052))</f>
        <v/>
      </c>
      <c r="BZ1052" s="9">
        <f>IF(AJ1052&gt;=BL1052,0,IFERROR(BL1052+SUMPRODUCT((AJ$4:AJ$1569&gt;=BL$4:BL$1569)*(AJ$4:AJ$1569-BL$4:BL$1569))/MAX(1,COUNTIF(AJ$4:AJ$1569,"&lt;"&amp;BL1052+0.01)),BL1052))</f>
        <v/>
      </c>
      <c r="CA1052" s="9">
        <f>IF(AK1052&gt;=BM1052,0,IFERROR(BM1052+SUMPRODUCT((AK$4:AK$1569&gt;=BM$4:BM$1569)*(AK$4:AK$1569-BM$4:BM$1569))/MAX(1,COUNTIF(AK$4:AK$1569,"&lt;"&amp;BM1052+0.01)),BM1052))</f>
        <v/>
      </c>
      <c r="CB1052" s="9">
        <f>IF(AL1052&gt;=BN1052,0,IFERROR(BN1052+SUMPRODUCT((AL$4:AL$1569&gt;=BN$4:BN$1569)*(AL$4:AL$1569-BN$4:BN$1569))/MAX(1,COUNTIF(AL$4:AL$1569,"&lt;"&amp;BN1052+0.01)),BN1052))</f>
        <v/>
      </c>
      <c r="CC1052" s="5">
        <f>IF(AO1052="🟢","VERDE",IF(AO1052="🟡","AMARELO",IF(AO1052="🟠","VERMELHO",IF(AO1052="🔴","VERMELHO","ROXO"))))</f>
        <v/>
      </c>
      <c r="CD1052" s="5" t="inlineStr">
        <is>
          <t>🌎 REGIÕES</t>
        </is>
      </c>
      <c r="CE1052" s="5" t="inlineStr">
        <is>
          <t>SEM REDE</t>
        </is>
      </c>
    </row>
    <row r="1053">
      <c r="A1053" s="5" t="inlineStr">
        <is>
          <t>35364131000132</t>
        </is>
      </c>
      <c r="B1053" s="5" t="inlineStr">
        <is>
          <t>EMPORIO ERVAS FINAS LTDA - ME</t>
        </is>
      </c>
      <c r="C1053" s="5" t="inlineStr">
        <is>
          <t>06 - SEM GRUPO</t>
        </is>
      </c>
      <c r="D1053" s="5" t="inlineStr">
        <is>
          <t>HEMANUELE DITZEL (MANU)</t>
        </is>
      </c>
      <c r="E1053" s="5" t="inlineStr">
        <is>
          <t>SC</t>
        </is>
      </c>
      <c r="F1053" s="5">
        <f>IFERROR(VLOOKUP(C1053,$AS$4:$AT$25,2,FALSE),"")</f>
        <v/>
      </c>
      <c r="G1053" s="6">
        <f>IFERROR(VLOOKUP(C1053,$AS$4:$AX$25,6,FALSE),"")</f>
        <v/>
      </c>
      <c r="H1053" s="5">
        <f>IFERROR(VLOOKUP(C1053,$AS$4:$AY$25,7,FALSE),"")</f>
        <v/>
      </c>
      <c r="I1053" s="5">
        <f>IFERROR(VLOOKUP(C1053,$AS$4:$AZ$25,8,FALSE),"")</f>
        <v/>
      </c>
      <c r="J1053" s="7" t="inlineStr">
        <is>
          <t>.</t>
        </is>
      </c>
      <c r="K1053" s="5" t="inlineStr">
        <is>
          <t>SUL</t>
        </is>
      </c>
      <c r="L1053" s="8" t="n">
        <v>1553.191489361702</v>
      </c>
      <c r="M1053" s="9" t="n">
        <v>119.1489361702128</v>
      </c>
      <c r="N1053" s="9" t="n">
        <v>123.4042553191489</v>
      </c>
      <c r="O1053" s="9" t="n">
        <v>123.4042553191489</v>
      </c>
      <c r="P1053" s="9" t="n">
        <v>123.4042553191489</v>
      </c>
      <c r="Q1053" s="9" t="n">
        <v>127.6595744680851</v>
      </c>
      <c r="R1053" s="9" t="n">
        <v>127.6595744680851</v>
      </c>
      <c r="S1053" s="9" t="n">
        <v>131.9148936170213</v>
      </c>
      <c r="T1053" s="9" t="n">
        <v>131.9148936170213</v>
      </c>
      <c r="U1053" s="9" t="n">
        <v>131.9148936170213</v>
      </c>
      <c r="V1053" s="9" t="n">
        <v>136.1702127659574</v>
      </c>
      <c r="W1053" s="9" t="n">
        <v>136.1702127659574</v>
      </c>
      <c r="X1053" s="9" t="n">
        <v>140.4255319148936</v>
      </c>
      <c r="Y1053" s="7" t="inlineStr">
        <is>
          <t>.</t>
        </is>
      </c>
      <c r="Z1053" s="8">
        <f>SUM(AA1053:AL1053)</f>
        <v/>
      </c>
      <c r="AA1053" s="9" t="n">
        <v>0</v>
      </c>
      <c r="AB1053" s="9" t="n">
        <v>0</v>
      </c>
      <c r="AC1053" s="9" t="n">
        <v>0</v>
      </c>
      <c r="AD1053" s="9" t="n">
        <v>0</v>
      </c>
      <c r="AE1053" s="9" t="n">
        <v>0</v>
      </c>
      <c r="AF1053" s="9" t="n">
        <v>0</v>
      </c>
      <c r="AG1053" s="9" t="n">
        <v>0</v>
      </c>
      <c r="AH1053" s="9" t="n">
        <v>0</v>
      </c>
      <c r="AI1053" s="9" t="n">
        <v>0</v>
      </c>
      <c r="AJ1053" s="9" t="n">
        <v>0</v>
      </c>
      <c r="AK1053" s="9" t="n">
        <v>0</v>
      </c>
      <c r="AL1053" s="9" t="n">
        <v>0</v>
      </c>
      <c r="AM1053" s="7" t="inlineStr">
        <is>
          <t>.</t>
        </is>
      </c>
      <c r="AN1053" s="6">
        <f>IF(L1053=0,0,Z1053/L1053)</f>
        <v/>
      </c>
      <c r="AO1053" s="5">
        <f>IF(AN1053="","",IF(AN1053&gt;=0.9,"🟢",IF(AN1053&gt;=0.7,"🟡",IF(AN1053&gt;=0.5,"🟠","🔴"))))</f>
        <v/>
      </c>
      <c r="AP1053" s="9">
        <f>IF(L1053=0,0,L1053-Z1053)</f>
        <v/>
      </c>
      <c r="AQ1053" s="5">
        <f>IF(Z1053=0,"",RANK(Z1053,Z$4:Z$1569,0))</f>
        <v/>
      </c>
      <c r="AR1053" s="7" t="inlineStr">
        <is>
          <t>.</t>
        </is>
      </c>
      <c r="BA1053" s="7" t="inlineStr">
        <is>
          <t>.</t>
        </is>
      </c>
      <c r="BB1053" s="9">
        <f>SUM(L$4:L$1569)/COUNTA(A$4:A$1569)</f>
        <v/>
      </c>
      <c r="BC1053" s="9">
        <f>SUM(M$4:M$1569)/COUNTA(A$4:A$1569)</f>
        <v/>
      </c>
      <c r="BD1053" s="9">
        <f>SUM(N$4:N$1569)/COUNTA(A$4:A$1569)</f>
        <v/>
      </c>
      <c r="BE1053" s="9">
        <f>SUM(O$4:O$1569)/COUNTA(A$4:A$1569)</f>
        <v/>
      </c>
      <c r="BF1053" s="9">
        <f>SUM(P$4:P$1569)/COUNTA(A$4:A$1569)</f>
        <v/>
      </c>
      <c r="BG1053" s="9">
        <f>SUM(Q$4:Q$1569)/COUNTA(A$4:A$1569)</f>
        <v/>
      </c>
      <c r="BH1053" s="9">
        <f>SUM(R$4:R$1569)/COUNTA(A$4:A$1569)</f>
        <v/>
      </c>
      <c r="BI1053" s="9">
        <f>SUM(S$4:S$1569)/COUNTA(A$4:A$1569)</f>
        <v/>
      </c>
      <c r="BJ1053" s="9">
        <f>SUM(T$4:T$1569)/COUNTA(A$4:A$1569)</f>
        <v/>
      </c>
      <c r="BK1053" s="9">
        <f>SUM(U$4:U$1569)/COUNTA(A$4:A$1569)</f>
        <v/>
      </c>
      <c r="BL1053" s="9">
        <f>SUM(V$4:V$1569)/COUNTA(A$4:A$1569)</f>
        <v/>
      </c>
      <c r="BM1053" s="9">
        <f>SUM(W$4:W$1569)/COUNTA(A$4:A$1569)</f>
        <v/>
      </c>
      <c r="BN1053" s="9">
        <f>SUM(X$4:X$1569)/COUNTA(A$4:A$1569)</f>
        <v/>
      </c>
      <c r="BO1053" s="7" t="inlineStr">
        <is>
          <t>.</t>
        </is>
      </c>
      <c r="BP1053" s="9">
        <f>IF(Z1053&gt;=BB1053,0,IFERROR(BB1053+(SUMPRODUCT((Z$4:Z$1569&gt;=BB$4:BB$1569)*(Z$4:Z$1569-BB$4:BB$1569))/MAX(1,COUNTIF(Z$4:Z$1569,"&lt;"&amp;BB1053+0.01))),BB1053))</f>
        <v/>
      </c>
      <c r="BQ1053" s="9">
        <f>IF(AA1053&gt;=BC1053,0,IFERROR(BC1053+SUMPRODUCT((AA$4:AA$1569&gt;=BC$4:BC$1569)*(AA$4:AA$1569-BC$4:BC$1569))/MAX(1,COUNTIF(AA$4:AA$1569,"&lt;"&amp;BC1053+0.01)),BC1053))</f>
        <v/>
      </c>
      <c r="BR1053" s="9">
        <f>IF(AB1053&gt;=BD1053,0,IFERROR(BD1053+SUMPRODUCT((AB$4:AB$1569&gt;=BD$4:BD$1569)*(AB$4:AB$1569-BD$4:BD$1569))/MAX(1,COUNTIF(AB$4:AB$1569,"&lt;"&amp;BD1053+0.01)),BD1053))</f>
        <v/>
      </c>
      <c r="BS1053" s="9">
        <f>IF(AC1053&gt;=BE1053,0,IFERROR(BE1053+SUMPRODUCT((AC$4:AC$1569&gt;=BE$4:BE$1569)*(AC$4:AC$1569-BE$4:BE$1569))/MAX(1,COUNTIF(AC$4:AC$1569,"&lt;"&amp;BE1053+0.01)),BE1053))</f>
        <v/>
      </c>
      <c r="BT1053" s="9">
        <f>IF(AD1053&gt;=BF1053,0,IFERROR(BF1053+SUMPRODUCT((AD$4:AD$1569&gt;=BF$4:BF$1569)*(AD$4:AD$1569-BF$4:BF$1569))/MAX(1,COUNTIF(AD$4:AD$1569,"&lt;"&amp;BF1053+0.01)),BF1053))</f>
        <v/>
      </c>
      <c r="BU1053" s="9">
        <f>IF(AE1053&gt;=BG1053,0,IFERROR(BG1053+SUMPRODUCT((AE$4:AE$1569&gt;=BG$4:BG$1569)*(AE$4:AE$1569-BG$4:BG$1569))/MAX(1,COUNTIF(AE$4:AE$1569,"&lt;"&amp;BG1053+0.01)),BG1053))</f>
        <v/>
      </c>
      <c r="BV1053" s="9">
        <f>IF(AF1053&gt;=BH1053,0,IFERROR(BH1053+SUMPRODUCT((AF$4:AF$1569&gt;=BH$4:BH$1569)*(AF$4:AF$1569-BH$4:BH$1569))/MAX(1,COUNTIF(AF$4:AF$1569,"&lt;"&amp;BH1053+0.01)),BH1053))</f>
        <v/>
      </c>
      <c r="BW1053" s="9">
        <f>IF(AG1053&gt;=BI1053,0,IFERROR(BI1053+SUMPRODUCT((AG$4:AG$1569&gt;=BI$4:BI$1569)*(AG$4:AG$1569-BI$4:BI$1569))/MAX(1,COUNTIF(AG$4:AG$1569,"&lt;"&amp;BI1053+0.01)),BI1053))</f>
        <v/>
      </c>
      <c r="BX1053" s="9">
        <f>IF(AH1053&gt;=BJ1053,0,IFERROR(BJ1053+SUMPRODUCT((AH$4:AH$1569&gt;=BJ$4:BJ$1569)*(AH$4:AH$1569-BJ$4:BJ$1569))/MAX(1,COUNTIF(AH$4:AH$1569,"&lt;"&amp;BJ1053+0.01)),BJ1053))</f>
        <v/>
      </c>
      <c r="BY1053" s="9">
        <f>IF(AI1053&gt;=BK1053,0,IFERROR(BK1053+SUMPRODUCT((AI$4:AI$1569&gt;=BK$4:BK$1569)*(AI$4:AI$1569-BK$4:BK$1569))/MAX(1,COUNTIF(AI$4:AI$1569,"&lt;"&amp;BK1053+0.01)),BK1053))</f>
        <v/>
      </c>
      <c r="BZ1053" s="9">
        <f>IF(AJ1053&gt;=BL1053,0,IFERROR(BL1053+SUMPRODUCT((AJ$4:AJ$1569&gt;=BL$4:BL$1569)*(AJ$4:AJ$1569-BL$4:BL$1569))/MAX(1,COUNTIF(AJ$4:AJ$1569,"&lt;"&amp;BL1053+0.01)),BL1053))</f>
        <v/>
      </c>
      <c r="CA1053" s="9">
        <f>IF(AK1053&gt;=BM1053,0,IFERROR(BM1053+SUMPRODUCT((AK$4:AK$1569&gt;=BM$4:BM$1569)*(AK$4:AK$1569-BM$4:BM$1569))/MAX(1,COUNTIF(AK$4:AK$1569,"&lt;"&amp;BM1053+0.01)),BM1053))</f>
        <v/>
      </c>
      <c r="CB1053" s="9">
        <f>IF(AL1053&gt;=BN1053,0,IFERROR(BN1053+SUMPRODUCT((AL$4:AL$1569&gt;=BN$4:BN$1569)*(AL$4:AL$1569-BN$4:BN$1569))/MAX(1,COUNTIF(AL$4:AL$1569,"&lt;"&amp;BN1053+0.01)),BN1053))</f>
        <v/>
      </c>
      <c r="CC1053" s="5">
        <f>IF(AO1053="🟢","VERDE",IF(AO1053="🟡","AMARELO",IF(AO1053="🟠","VERMELHO",IF(AO1053="🔴","VERMELHO","ROXO"))))</f>
        <v/>
      </c>
      <c r="CD1053" s="5" t="inlineStr">
        <is>
          <t>🌎 REGIÕES</t>
        </is>
      </c>
      <c r="CE1053" s="5" t="inlineStr">
        <is>
          <t>SEM REDE</t>
        </is>
      </c>
    </row>
    <row r="1054">
      <c r="A1054" s="5" t="inlineStr">
        <is>
          <t>35423131000166</t>
        </is>
      </c>
      <c r="B1054" s="5" t="inlineStr">
        <is>
          <t>35.423.131 ALDEBARAN MONTEIRO ANGREVES -</t>
        </is>
      </c>
      <c r="C1054" s="5" t="inlineStr">
        <is>
          <t>06 - SEM GRUPO</t>
        </is>
      </c>
      <c r="D1054" s="5" t="inlineStr">
        <is>
          <t>HEMANUELE DITZEL (MANU)</t>
        </is>
      </c>
      <c r="E1054" s="5" t="inlineStr">
        <is>
          <t>PR</t>
        </is>
      </c>
      <c r="F1054" s="5">
        <f>IFERROR(VLOOKUP(C1054,$AS$4:$AT$25,2,FALSE),"")</f>
        <v/>
      </c>
      <c r="G1054" s="6">
        <f>IFERROR(VLOOKUP(C1054,$AS$4:$AX$25,6,FALSE),"")</f>
        <v/>
      </c>
      <c r="H1054" s="5">
        <f>IFERROR(VLOOKUP(C1054,$AS$4:$AY$25,7,FALSE),"")</f>
        <v/>
      </c>
      <c r="I1054" s="5">
        <f>IFERROR(VLOOKUP(C1054,$AS$4:$AZ$25,8,FALSE),"")</f>
        <v/>
      </c>
      <c r="J1054" s="7" t="inlineStr">
        <is>
          <t>.</t>
        </is>
      </c>
      <c r="K1054" s="5" t="inlineStr">
        <is>
          <t>SUL</t>
        </is>
      </c>
      <c r="L1054" s="8" t="n">
        <v>1711.764705882353</v>
      </c>
      <c r="M1054" s="9" t="n">
        <v>123.5294117647059</v>
      </c>
      <c r="N1054" s="9" t="n">
        <v>123.5294117647059</v>
      </c>
      <c r="O1054" s="9" t="n">
        <v>123.5294117647059</v>
      </c>
      <c r="P1054" s="9" t="n">
        <v>141.1764705882353</v>
      </c>
      <c r="Q1054" s="9" t="n">
        <v>141.1764705882353</v>
      </c>
      <c r="R1054" s="9" t="n">
        <v>141.1764705882353</v>
      </c>
      <c r="S1054" s="9" t="n">
        <v>141.1764705882353</v>
      </c>
      <c r="T1054" s="9" t="n">
        <v>141.1764705882353</v>
      </c>
      <c r="U1054" s="9" t="n">
        <v>158.8235294117647</v>
      </c>
      <c r="V1054" s="9" t="n">
        <v>158.8235294117647</v>
      </c>
      <c r="W1054" s="9" t="n">
        <v>158.8235294117647</v>
      </c>
      <c r="X1054" s="9" t="n">
        <v>158.8235294117647</v>
      </c>
      <c r="Y1054" s="7" t="inlineStr">
        <is>
          <t>.</t>
        </is>
      </c>
      <c r="Z1054" s="8">
        <f>SUM(AA1054:AL1054)</f>
        <v/>
      </c>
      <c r="AA1054" s="9" t="n">
        <v>0</v>
      </c>
      <c r="AB1054" s="9" t="n">
        <v>0</v>
      </c>
      <c r="AC1054" s="9" t="n">
        <v>0</v>
      </c>
      <c r="AD1054" s="9" t="n">
        <v>0</v>
      </c>
      <c r="AE1054" s="9" t="n">
        <v>0</v>
      </c>
      <c r="AF1054" s="9" t="n">
        <v>0</v>
      </c>
      <c r="AG1054" s="9" t="n">
        <v>0</v>
      </c>
      <c r="AH1054" s="9" t="n">
        <v>0</v>
      </c>
      <c r="AI1054" s="9" t="n">
        <v>0</v>
      </c>
      <c r="AJ1054" s="9" t="n">
        <v>0</v>
      </c>
      <c r="AK1054" s="9" t="n">
        <v>0</v>
      </c>
      <c r="AL1054" s="9" t="n">
        <v>0</v>
      </c>
      <c r="AM1054" s="7" t="inlineStr">
        <is>
          <t>.</t>
        </is>
      </c>
      <c r="AN1054" s="6">
        <f>IF(L1054=0,0,Z1054/L1054)</f>
        <v/>
      </c>
      <c r="AO1054" s="5">
        <f>IF(AN1054="","",IF(AN1054&gt;=0.9,"🟢",IF(AN1054&gt;=0.7,"🟡",IF(AN1054&gt;=0.5,"🟠","🔴"))))</f>
        <v/>
      </c>
      <c r="AP1054" s="9">
        <f>IF(L1054=0,0,L1054-Z1054)</f>
        <v/>
      </c>
      <c r="AQ1054" s="5">
        <f>IF(Z1054=0,"",RANK(Z1054,Z$4:Z$1569,0))</f>
        <v/>
      </c>
      <c r="AR1054" s="7" t="inlineStr">
        <is>
          <t>.</t>
        </is>
      </c>
      <c r="BA1054" s="7" t="inlineStr">
        <is>
          <t>.</t>
        </is>
      </c>
      <c r="BB1054" s="9">
        <f>SUM(L$4:L$1569)/COUNTA(A$4:A$1569)</f>
        <v/>
      </c>
      <c r="BC1054" s="9">
        <f>SUM(M$4:M$1569)/COUNTA(A$4:A$1569)</f>
        <v/>
      </c>
      <c r="BD1054" s="9">
        <f>SUM(N$4:N$1569)/COUNTA(A$4:A$1569)</f>
        <v/>
      </c>
      <c r="BE1054" s="9">
        <f>SUM(O$4:O$1569)/COUNTA(A$4:A$1569)</f>
        <v/>
      </c>
      <c r="BF1054" s="9">
        <f>SUM(P$4:P$1569)/COUNTA(A$4:A$1569)</f>
        <v/>
      </c>
      <c r="BG1054" s="9">
        <f>SUM(Q$4:Q$1569)/COUNTA(A$4:A$1569)</f>
        <v/>
      </c>
      <c r="BH1054" s="9">
        <f>SUM(R$4:R$1569)/COUNTA(A$4:A$1569)</f>
        <v/>
      </c>
      <c r="BI1054" s="9">
        <f>SUM(S$4:S$1569)/COUNTA(A$4:A$1569)</f>
        <v/>
      </c>
      <c r="BJ1054" s="9">
        <f>SUM(T$4:T$1569)/COUNTA(A$4:A$1569)</f>
        <v/>
      </c>
      <c r="BK1054" s="9">
        <f>SUM(U$4:U$1569)/COUNTA(A$4:A$1569)</f>
        <v/>
      </c>
      <c r="BL1054" s="9">
        <f>SUM(V$4:V$1569)/COUNTA(A$4:A$1569)</f>
        <v/>
      </c>
      <c r="BM1054" s="9">
        <f>SUM(W$4:W$1569)/COUNTA(A$4:A$1569)</f>
        <v/>
      </c>
      <c r="BN1054" s="9">
        <f>SUM(X$4:X$1569)/COUNTA(A$4:A$1569)</f>
        <v/>
      </c>
      <c r="BO1054" s="7" t="inlineStr">
        <is>
          <t>.</t>
        </is>
      </c>
      <c r="BP1054" s="9">
        <f>IF(Z1054&gt;=BB1054,0,IFERROR(BB1054+(SUMPRODUCT((Z$4:Z$1569&gt;=BB$4:BB$1569)*(Z$4:Z$1569-BB$4:BB$1569))/MAX(1,COUNTIF(Z$4:Z$1569,"&lt;"&amp;BB1054+0.01))),BB1054))</f>
        <v/>
      </c>
      <c r="BQ1054" s="9">
        <f>IF(AA1054&gt;=BC1054,0,IFERROR(BC1054+SUMPRODUCT((AA$4:AA$1569&gt;=BC$4:BC$1569)*(AA$4:AA$1569-BC$4:BC$1569))/MAX(1,COUNTIF(AA$4:AA$1569,"&lt;"&amp;BC1054+0.01)),BC1054))</f>
        <v/>
      </c>
      <c r="BR1054" s="9">
        <f>IF(AB1054&gt;=BD1054,0,IFERROR(BD1054+SUMPRODUCT((AB$4:AB$1569&gt;=BD$4:BD$1569)*(AB$4:AB$1569-BD$4:BD$1569))/MAX(1,COUNTIF(AB$4:AB$1569,"&lt;"&amp;BD1054+0.01)),BD1054))</f>
        <v/>
      </c>
      <c r="BS1054" s="9">
        <f>IF(AC1054&gt;=BE1054,0,IFERROR(BE1054+SUMPRODUCT((AC$4:AC$1569&gt;=BE$4:BE$1569)*(AC$4:AC$1569-BE$4:BE$1569))/MAX(1,COUNTIF(AC$4:AC$1569,"&lt;"&amp;BE1054+0.01)),BE1054))</f>
        <v/>
      </c>
      <c r="BT1054" s="9">
        <f>IF(AD1054&gt;=BF1054,0,IFERROR(BF1054+SUMPRODUCT((AD$4:AD$1569&gt;=BF$4:BF$1569)*(AD$4:AD$1569-BF$4:BF$1569))/MAX(1,COUNTIF(AD$4:AD$1569,"&lt;"&amp;BF1054+0.01)),BF1054))</f>
        <v/>
      </c>
      <c r="BU1054" s="9">
        <f>IF(AE1054&gt;=BG1054,0,IFERROR(BG1054+SUMPRODUCT((AE$4:AE$1569&gt;=BG$4:BG$1569)*(AE$4:AE$1569-BG$4:BG$1569))/MAX(1,COUNTIF(AE$4:AE$1569,"&lt;"&amp;BG1054+0.01)),BG1054))</f>
        <v/>
      </c>
      <c r="BV1054" s="9">
        <f>IF(AF1054&gt;=BH1054,0,IFERROR(BH1054+SUMPRODUCT((AF$4:AF$1569&gt;=BH$4:BH$1569)*(AF$4:AF$1569-BH$4:BH$1569))/MAX(1,COUNTIF(AF$4:AF$1569,"&lt;"&amp;BH1054+0.01)),BH1054))</f>
        <v/>
      </c>
      <c r="BW1054" s="9">
        <f>IF(AG1054&gt;=BI1054,0,IFERROR(BI1054+SUMPRODUCT((AG$4:AG$1569&gt;=BI$4:BI$1569)*(AG$4:AG$1569-BI$4:BI$1569))/MAX(1,COUNTIF(AG$4:AG$1569,"&lt;"&amp;BI1054+0.01)),BI1054))</f>
        <v/>
      </c>
      <c r="BX1054" s="9">
        <f>IF(AH1054&gt;=BJ1054,0,IFERROR(BJ1054+SUMPRODUCT((AH$4:AH$1569&gt;=BJ$4:BJ$1569)*(AH$4:AH$1569-BJ$4:BJ$1569))/MAX(1,COUNTIF(AH$4:AH$1569,"&lt;"&amp;BJ1054+0.01)),BJ1054))</f>
        <v/>
      </c>
      <c r="BY1054" s="9">
        <f>IF(AI1054&gt;=BK1054,0,IFERROR(BK1054+SUMPRODUCT((AI$4:AI$1569&gt;=BK$4:BK$1569)*(AI$4:AI$1569-BK$4:BK$1569))/MAX(1,COUNTIF(AI$4:AI$1569,"&lt;"&amp;BK1054+0.01)),BK1054))</f>
        <v/>
      </c>
      <c r="BZ1054" s="9">
        <f>IF(AJ1054&gt;=BL1054,0,IFERROR(BL1054+SUMPRODUCT((AJ$4:AJ$1569&gt;=BL$4:BL$1569)*(AJ$4:AJ$1569-BL$4:BL$1569))/MAX(1,COUNTIF(AJ$4:AJ$1569,"&lt;"&amp;BL1054+0.01)),BL1054))</f>
        <v/>
      </c>
      <c r="CA1054" s="9">
        <f>IF(AK1054&gt;=BM1054,0,IFERROR(BM1054+SUMPRODUCT((AK$4:AK$1569&gt;=BM$4:BM$1569)*(AK$4:AK$1569-BM$4:BM$1569))/MAX(1,COUNTIF(AK$4:AK$1569,"&lt;"&amp;BM1054+0.01)),BM1054))</f>
        <v/>
      </c>
      <c r="CB1054" s="9">
        <f>IF(AL1054&gt;=BN1054,0,IFERROR(BN1054+SUMPRODUCT((AL$4:AL$1569&gt;=BN$4:BN$1569)*(AL$4:AL$1569-BN$4:BN$1569))/MAX(1,COUNTIF(AL$4:AL$1569,"&lt;"&amp;BN1054+0.01)),BN1054))</f>
        <v/>
      </c>
      <c r="CC1054" s="5">
        <f>IF(AO1054="🟢","VERDE",IF(AO1054="🟡","AMARELO",IF(AO1054="🟠","VERMELHO",IF(AO1054="🔴","VERMELHO","ROXO"))))</f>
        <v/>
      </c>
      <c r="CD1054" s="5" t="inlineStr">
        <is>
          <t>🌎 REGIÕES</t>
        </is>
      </c>
      <c r="CE1054" s="5" t="inlineStr">
        <is>
          <t>SEM REDE</t>
        </is>
      </c>
    </row>
    <row r="1055">
      <c r="A1055" s="5" t="inlineStr">
        <is>
          <t>35622295000112</t>
        </is>
      </c>
      <c r="B1055" s="5" t="inlineStr">
        <is>
          <t>EMPORIUM SAUDE PLENA LTDA - ME</t>
        </is>
      </c>
      <c r="C1055" s="5" t="inlineStr">
        <is>
          <t>06 - SEM GRUPO</t>
        </is>
      </c>
      <c r="D1055" s="5" t="inlineStr">
        <is>
          <t>HEMANUELE DITZEL (MANU)</t>
        </is>
      </c>
      <c r="E1055" s="5" t="inlineStr">
        <is>
          <t>PR</t>
        </is>
      </c>
      <c r="F1055" s="5">
        <f>IFERROR(VLOOKUP(C1055,$AS$4:$AT$25,2,FALSE),"")</f>
        <v/>
      </c>
      <c r="G1055" s="6">
        <f>IFERROR(VLOOKUP(C1055,$AS$4:$AX$25,6,FALSE),"")</f>
        <v/>
      </c>
      <c r="H1055" s="5">
        <f>IFERROR(VLOOKUP(C1055,$AS$4:$AY$25,7,FALSE),"")</f>
        <v/>
      </c>
      <c r="I1055" s="5">
        <f>IFERROR(VLOOKUP(C1055,$AS$4:$AZ$25,8,FALSE),"")</f>
        <v/>
      </c>
      <c r="J1055" s="7" t="inlineStr">
        <is>
          <t>.</t>
        </is>
      </c>
      <c r="K1055" s="5" t="inlineStr">
        <is>
          <t>SUL</t>
        </is>
      </c>
      <c r="L1055" s="8" t="n">
        <v>1613.793103448276</v>
      </c>
      <c r="M1055" s="9" t="n">
        <v>124.1379310344828</v>
      </c>
      <c r="N1055" s="9" t="n">
        <v>124.1379310344828</v>
      </c>
      <c r="O1055" s="9" t="n">
        <v>129.3103448275862</v>
      </c>
      <c r="P1055" s="9" t="n">
        <v>129.3103448275862</v>
      </c>
      <c r="Q1055" s="9" t="n">
        <v>129.3103448275862</v>
      </c>
      <c r="R1055" s="9" t="n">
        <v>134.4827586206897</v>
      </c>
      <c r="S1055" s="9" t="n">
        <v>134.4827586206897</v>
      </c>
      <c r="T1055" s="9" t="n">
        <v>139.6551724137931</v>
      </c>
      <c r="U1055" s="9" t="n">
        <v>139.6551724137931</v>
      </c>
      <c r="V1055" s="9" t="n">
        <v>139.6551724137931</v>
      </c>
      <c r="W1055" s="9" t="n">
        <v>144.8275862068965</v>
      </c>
      <c r="X1055" s="9" t="n">
        <v>144.8275862068965</v>
      </c>
      <c r="Y1055" s="7" t="inlineStr">
        <is>
          <t>.</t>
        </is>
      </c>
      <c r="Z1055" s="8">
        <f>SUM(AA1055:AL1055)</f>
        <v/>
      </c>
      <c r="AA1055" s="9" t="n">
        <v>0</v>
      </c>
      <c r="AB1055" s="9" t="n">
        <v>0</v>
      </c>
      <c r="AC1055" s="9" t="n">
        <v>0</v>
      </c>
      <c r="AD1055" s="9" t="n">
        <v>0</v>
      </c>
      <c r="AE1055" s="9" t="n">
        <v>0</v>
      </c>
      <c r="AF1055" s="9" t="n">
        <v>0</v>
      </c>
      <c r="AG1055" s="9" t="n">
        <v>0</v>
      </c>
      <c r="AH1055" s="9" t="n">
        <v>0</v>
      </c>
      <c r="AI1055" s="9" t="n">
        <v>0</v>
      </c>
      <c r="AJ1055" s="9" t="n">
        <v>0</v>
      </c>
      <c r="AK1055" s="9" t="n">
        <v>0</v>
      </c>
      <c r="AL1055" s="9" t="n">
        <v>0</v>
      </c>
      <c r="AM1055" s="7" t="inlineStr">
        <is>
          <t>.</t>
        </is>
      </c>
      <c r="AN1055" s="6">
        <f>IF(L1055=0,0,Z1055/L1055)</f>
        <v/>
      </c>
      <c r="AO1055" s="5">
        <f>IF(AN1055="","",IF(AN1055&gt;=0.9,"🟢",IF(AN1055&gt;=0.7,"🟡",IF(AN1055&gt;=0.5,"🟠","🔴"))))</f>
        <v/>
      </c>
      <c r="AP1055" s="9">
        <f>IF(L1055=0,0,L1055-Z1055)</f>
        <v/>
      </c>
      <c r="AQ1055" s="5">
        <f>IF(Z1055=0,"",RANK(Z1055,Z$4:Z$1569,0))</f>
        <v/>
      </c>
      <c r="AR1055" s="7" t="inlineStr">
        <is>
          <t>.</t>
        </is>
      </c>
      <c r="BA1055" s="7" t="inlineStr">
        <is>
          <t>.</t>
        </is>
      </c>
      <c r="BB1055" s="9">
        <f>SUM(L$4:L$1569)/COUNTA(A$4:A$1569)</f>
        <v/>
      </c>
      <c r="BC1055" s="9">
        <f>SUM(M$4:M$1569)/COUNTA(A$4:A$1569)</f>
        <v/>
      </c>
      <c r="BD1055" s="9">
        <f>SUM(N$4:N$1569)/COUNTA(A$4:A$1569)</f>
        <v/>
      </c>
      <c r="BE1055" s="9">
        <f>SUM(O$4:O$1569)/COUNTA(A$4:A$1569)</f>
        <v/>
      </c>
      <c r="BF1055" s="9">
        <f>SUM(P$4:P$1569)/COUNTA(A$4:A$1569)</f>
        <v/>
      </c>
      <c r="BG1055" s="9">
        <f>SUM(Q$4:Q$1569)/COUNTA(A$4:A$1569)</f>
        <v/>
      </c>
      <c r="BH1055" s="9">
        <f>SUM(R$4:R$1569)/COUNTA(A$4:A$1569)</f>
        <v/>
      </c>
      <c r="BI1055" s="9">
        <f>SUM(S$4:S$1569)/COUNTA(A$4:A$1569)</f>
        <v/>
      </c>
      <c r="BJ1055" s="9">
        <f>SUM(T$4:T$1569)/COUNTA(A$4:A$1569)</f>
        <v/>
      </c>
      <c r="BK1055" s="9">
        <f>SUM(U$4:U$1569)/COUNTA(A$4:A$1569)</f>
        <v/>
      </c>
      <c r="BL1055" s="9">
        <f>SUM(V$4:V$1569)/COUNTA(A$4:A$1569)</f>
        <v/>
      </c>
      <c r="BM1055" s="9">
        <f>SUM(W$4:W$1569)/COUNTA(A$4:A$1569)</f>
        <v/>
      </c>
      <c r="BN1055" s="9">
        <f>SUM(X$4:X$1569)/COUNTA(A$4:A$1569)</f>
        <v/>
      </c>
      <c r="BO1055" s="7" t="inlineStr">
        <is>
          <t>.</t>
        </is>
      </c>
      <c r="BP1055" s="9">
        <f>IF(Z1055&gt;=BB1055,0,IFERROR(BB1055+(SUMPRODUCT((Z$4:Z$1569&gt;=BB$4:BB$1569)*(Z$4:Z$1569-BB$4:BB$1569))/MAX(1,COUNTIF(Z$4:Z$1569,"&lt;"&amp;BB1055+0.01))),BB1055))</f>
        <v/>
      </c>
      <c r="BQ1055" s="9">
        <f>IF(AA1055&gt;=BC1055,0,IFERROR(BC1055+SUMPRODUCT((AA$4:AA$1569&gt;=BC$4:BC$1569)*(AA$4:AA$1569-BC$4:BC$1569))/MAX(1,COUNTIF(AA$4:AA$1569,"&lt;"&amp;BC1055+0.01)),BC1055))</f>
        <v/>
      </c>
      <c r="BR1055" s="9">
        <f>IF(AB1055&gt;=BD1055,0,IFERROR(BD1055+SUMPRODUCT((AB$4:AB$1569&gt;=BD$4:BD$1569)*(AB$4:AB$1569-BD$4:BD$1569))/MAX(1,COUNTIF(AB$4:AB$1569,"&lt;"&amp;BD1055+0.01)),BD1055))</f>
        <v/>
      </c>
      <c r="BS1055" s="9">
        <f>IF(AC1055&gt;=BE1055,0,IFERROR(BE1055+SUMPRODUCT((AC$4:AC$1569&gt;=BE$4:BE$1569)*(AC$4:AC$1569-BE$4:BE$1569))/MAX(1,COUNTIF(AC$4:AC$1569,"&lt;"&amp;BE1055+0.01)),BE1055))</f>
        <v/>
      </c>
      <c r="BT1055" s="9">
        <f>IF(AD1055&gt;=BF1055,0,IFERROR(BF1055+SUMPRODUCT((AD$4:AD$1569&gt;=BF$4:BF$1569)*(AD$4:AD$1569-BF$4:BF$1569))/MAX(1,COUNTIF(AD$4:AD$1569,"&lt;"&amp;BF1055+0.01)),BF1055))</f>
        <v/>
      </c>
      <c r="BU1055" s="9">
        <f>IF(AE1055&gt;=BG1055,0,IFERROR(BG1055+SUMPRODUCT((AE$4:AE$1569&gt;=BG$4:BG$1569)*(AE$4:AE$1569-BG$4:BG$1569))/MAX(1,COUNTIF(AE$4:AE$1569,"&lt;"&amp;BG1055+0.01)),BG1055))</f>
        <v/>
      </c>
      <c r="BV1055" s="9">
        <f>IF(AF1055&gt;=BH1055,0,IFERROR(BH1055+SUMPRODUCT((AF$4:AF$1569&gt;=BH$4:BH$1569)*(AF$4:AF$1569-BH$4:BH$1569))/MAX(1,COUNTIF(AF$4:AF$1569,"&lt;"&amp;BH1055+0.01)),BH1055))</f>
        <v/>
      </c>
      <c r="BW1055" s="9">
        <f>IF(AG1055&gt;=BI1055,0,IFERROR(BI1055+SUMPRODUCT((AG$4:AG$1569&gt;=BI$4:BI$1569)*(AG$4:AG$1569-BI$4:BI$1569))/MAX(1,COUNTIF(AG$4:AG$1569,"&lt;"&amp;BI1055+0.01)),BI1055))</f>
        <v/>
      </c>
      <c r="BX1055" s="9">
        <f>IF(AH1055&gt;=BJ1055,0,IFERROR(BJ1055+SUMPRODUCT((AH$4:AH$1569&gt;=BJ$4:BJ$1569)*(AH$4:AH$1569-BJ$4:BJ$1569))/MAX(1,COUNTIF(AH$4:AH$1569,"&lt;"&amp;BJ1055+0.01)),BJ1055))</f>
        <v/>
      </c>
      <c r="BY1055" s="9">
        <f>IF(AI1055&gt;=BK1055,0,IFERROR(BK1055+SUMPRODUCT((AI$4:AI$1569&gt;=BK$4:BK$1569)*(AI$4:AI$1569-BK$4:BK$1569))/MAX(1,COUNTIF(AI$4:AI$1569,"&lt;"&amp;BK1055+0.01)),BK1055))</f>
        <v/>
      </c>
      <c r="BZ1055" s="9">
        <f>IF(AJ1055&gt;=BL1055,0,IFERROR(BL1055+SUMPRODUCT((AJ$4:AJ$1569&gt;=BL$4:BL$1569)*(AJ$4:AJ$1569-BL$4:BL$1569))/MAX(1,COUNTIF(AJ$4:AJ$1569,"&lt;"&amp;BL1055+0.01)),BL1055))</f>
        <v/>
      </c>
      <c r="CA1055" s="9">
        <f>IF(AK1055&gt;=BM1055,0,IFERROR(BM1055+SUMPRODUCT((AK$4:AK$1569&gt;=BM$4:BM$1569)*(AK$4:AK$1569-BM$4:BM$1569))/MAX(1,COUNTIF(AK$4:AK$1569,"&lt;"&amp;BM1055+0.01)),BM1055))</f>
        <v/>
      </c>
      <c r="CB1055" s="9">
        <f>IF(AL1055&gt;=BN1055,0,IFERROR(BN1055+SUMPRODUCT((AL$4:AL$1569&gt;=BN$4:BN$1569)*(AL$4:AL$1569-BN$4:BN$1569))/MAX(1,COUNTIF(AL$4:AL$1569,"&lt;"&amp;BN1055+0.01)),BN1055))</f>
        <v/>
      </c>
      <c r="CC1055" s="5">
        <f>IF(AO1055="🟢","VERDE",IF(AO1055="🟡","AMARELO",IF(AO1055="🟠","VERMELHO",IF(AO1055="🔴","VERMELHO","ROXO"))))</f>
        <v/>
      </c>
      <c r="CD1055" s="5" t="inlineStr">
        <is>
          <t>🌎 REGIÕES</t>
        </is>
      </c>
      <c r="CE1055" s="5" t="inlineStr">
        <is>
          <t>SEM REDE</t>
        </is>
      </c>
    </row>
    <row r="1056">
      <c r="A1056" s="5" t="inlineStr">
        <is>
          <t>35679454000115</t>
        </is>
      </c>
      <c r="B1056" s="5" t="inlineStr">
        <is>
          <t>MARIA NUTS COMERCIO DE PRODUTOS E ALIMEN</t>
        </is>
      </c>
      <c r="C1056" s="5" t="inlineStr">
        <is>
          <t>06 - SEM GRUPO</t>
        </is>
      </c>
      <c r="D1056" s="5" t="inlineStr">
        <is>
          <t>HEMANUELE DITZEL (MANU)</t>
        </is>
      </c>
      <c r="E1056" s="5" t="inlineStr">
        <is>
          <t>SC</t>
        </is>
      </c>
      <c r="F1056" s="5">
        <f>IFERROR(VLOOKUP(C1056,$AS$4:$AT$25,2,FALSE),"")</f>
        <v/>
      </c>
      <c r="G1056" s="6">
        <f>IFERROR(VLOOKUP(C1056,$AS$4:$AX$25,6,FALSE),"")</f>
        <v/>
      </c>
      <c r="H1056" s="5">
        <f>IFERROR(VLOOKUP(C1056,$AS$4:$AY$25,7,FALSE),"")</f>
        <v/>
      </c>
      <c r="I1056" s="5">
        <f>IFERROR(VLOOKUP(C1056,$AS$4:$AZ$25,8,FALSE),"")</f>
        <v/>
      </c>
      <c r="J1056" s="7" t="inlineStr">
        <is>
          <t>.</t>
        </is>
      </c>
      <c r="K1056" s="5" t="inlineStr">
        <is>
          <t>SUL</t>
        </is>
      </c>
      <c r="L1056" s="8" t="n">
        <v>1553.191489361702</v>
      </c>
      <c r="M1056" s="9" t="n">
        <v>119.1489361702128</v>
      </c>
      <c r="N1056" s="9" t="n">
        <v>123.4042553191489</v>
      </c>
      <c r="O1056" s="9" t="n">
        <v>123.4042553191489</v>
      </c>
      <c r="P1056" s="9" t="n">
        <v>123.4042553191489</v>
      </c>
      <c r="Q1056" s="9" t="n">
        <v>127.6595744680851</v>
      </c>
      <c r="R1056" s="9" t="n">
        <v>127.6595744680851</v>
      </c>
      <c r="S1056" s="9" t="n">
        <v>131.9148936170213</v>
      </c>
      <c r="T1056" s="9" t="n">
        <v>131.9148936170213</v>
      </c>
      <c r="U1056" s="9" t="n">
        <v>131.9148936170213</v>
      </c>
      <c r="V1056" s="9" t="n">
        <v>136.1702127659574</v>
      </c>
      <c r="W1056" s="9" t="n">
        <v>136.1702127659574</v>
      </c>
      <c r="X1056" s="9" t="n">
        <v>140.4255319148936</v>
      </c>
      <c r="Y1056" s="7" t="inlineStr">
        <is>
          <t>.</t>
        </is>
      </c>
      <c r="Z1056" s="8">
        <f>SUM(AA1056:AL1056)</f>
        <v/>
      </c>
      <c r="AA1056" s="9" t="n">
        <v>0</v>
      </c>
      <c r="AB1056" s="9" t="n">
        <v>0</v>
      </c>
      <c r="AC1056" s="9" t="n">
        <v>0</v>
      </c>
      <c r="AD1056" s="9" t="n">
        <v>0</v>
      </c>
      <c r="AE1056" s="9" t="n">
        <v>0</v>
      </c>
      <c r="AF1056" s="9" t="n">
        <v>0</v>
      </c>
      <c r="AG1056" s="9" t="n">
        <v>0</v>
      </c>
      <c r="AH1056" s="9" t="n">
        <v>0</v>
      </c>
      <c r="AI1056" s="9" t="n">
        <v>0</v>
      </c>
      <c r="AJ1056" s="9" t="n">
        <v>0</v>
      </c>
      <c r="AK1056" s="9" t="n">
        <v>0</v>
      </c>
      <c r="AL1056" s="9" t="n">
        <v>0</v>
      </c>
      <c r="AM1056" s="7" t="inlineStr">
        <is>
          <t>.</t>
        </is>
      </c>
      <c r="AN1056" s="6">
        <f>IF(L1056=0,0,Z1056/L1056)</f>
        <v/>
      </c>
      <c r="AO1056" s="5">
        <f>IF(AN1056="","",IF(AN1056&gt;=0.9,"🟢",IF(AN1056&gt;=0.7,"🟡",IF(AN1056&gt;=0.5,"🟠","🔴"))))</f>
        <v/>
      </c>
      <c r="AP1056" s="9">
        <f>IF(L1056=0,0,L1056-Z1056)</f>
        <v/>
      </c>
      <c r="AQ1056" s="5">
        <f>IF(Z1056=0,"",RANK(Z1056,Z$4:Z$1569,0))</f>
        <v/>
      </c>
      <c r="AR1056" s="7" t="inlineStr">
        <is>
          <t>.</t>
        </is>
      </c>
      <c r="BA1056" s="7" t="inlineStr">
        <is>
          <t>.</t>
        </is>
      </c>
      <c r="BB1056" s="9">
        <f>SUM(L$4:L$1569)/COUNTA(A$4:A$1569)</f>
        <v/>
      </c>
      <c r="BC1056" s="9">
        <f>SUM(M$4:M$1569)/COUNTA(A$4:A$1569)</f>
        <v/>
      </c>
      <c r="BD1056" s="9">
        <f>SUM(N$4:N$1569)/COUNTA(A$4:A$1569)</f>
        <v/>
      </c>
      <c r="BE1056" s="9">
        <f>SUM(O$4:O$1569)/COUNTA(A$4:A$1569)</f>
        <v/>
      </c>
      <c r="BF1056" s="9">
        <f>SUM(P$4:P$1569)/COUNTA(A$4:A$1569)</f>
        <v/>
      </c>
      <c r="BG1056" s="9">
        <f>SUM(Q$4:Q$1569)/COUNTA(A$4:A$1569)</f>
        <v/>
      </c>
      <c r="BH1056" s="9">
        <f>SUM(R$4:R$1569)/COUNTA(A$4:A$1569)</f>
        <v/>
      </c>
      <c r="BI1056" s="9">
        <f>SUM(S$4:S$1569)/COUNTA(A$4:A$1569)</f>
        <v/>
      </c>
      <c r="BJ1056" s="9">
        <f>SUM(T$4:T$1569)/COUNTA(A$4:A$1569)</f>
        <v/>
      </c>
      <c r="BK1056" s="9">
        <f>SUM(U$4:U$1569)/COUNTA(A$4:A$1569)</f>
        <v/>
      </c>
      <c r="BL1056" s="9">
        <f>SUM(V$4:V$1569)/COUNTA(A$4:A$1569)</f>
        <v/>
      </c>
      <c r="BM1056" s="9">
        <f>SUM(W$4:W$1569)/COUNTA(A$4:A$1569)</f>
        <v/>
      </c>
      <c r="BN1056" s="9">
        <f>SUM(X$4:X$1569)/COUNTA(A$4:A$1569)</f>
        <v/>
      </c>
      <c r="BO1056" s="7" t="inlineStr">
        <is>
          <t>.</t>
        </is>
      </c>
      <c r="BP1056" s="9">
        <f>IF(Z1056&gt;=BB1056,0,IFERROR(BB1056+(SUMPRODUCT((Z$4:Z$1569&gt;=BB$4:BB$1569)*(Z$4:Z$1569-BB$4:BB$1569))/MAX(1,COUNTIF(Z$4:Z$1569,"&lt;"&amp;BB1056+0.01))),BB1056))</f>
        <v/>
      </c>
      <c r="BQ1056" s="9">
        <f>IF(AA1056&gt;=BC1056,0,IFERROR(BC1056+SUMPRODUCT((AA$4:AA$1569&gt;=BC$4:BC$1569)*(AA$4:AA$1569-BC$4:BC$1569))/MAX(1,COUNTIF(AA$4:AA$1569,"&lt;"&amp;BC1056+0.01)),BC1056))</f>
        <v/>
      </c>
      <c r="BR1056" s="9">
        <f>IF(AB1056&gt;=BD1056,0,IFERROR(BD1056+SUMPRODUCT((AB$4:AB$1569&gt;=BD$4:BD$1569)*(AB$4:AB$1569-BD$4:BD$1569))/MAX(1,COUNTIF(AB$4:AB$1569,"&lt;"&amp;BD1056+0.01)),BD1056))</f>
        <v/>
      </c>
      <c r="BS1056" s="9">
        <f>IF(AC1056&gt;=BE1056,0,IFERROR(BE1056+SUMPRODUCT((AC$4:AC$1569&gt;=BE$4:BE$1569)*(AC$4:AC$1569-BE$4:BE$1569))/MAX(1,COUNTIF(AC$4:AC$1569,"&lt;"&amp;BE1056+0.01)),BE1056))</f>
        <v/>
      </c>
      <c r="BT1056" s="9">
        <f>IF(AD1056&gt;=BF1056,0,IFERROR(BF1056+SUMPRODUCT((AD$4:AD$1569&gt;=BF$4:BF$1569)*(AD$4:AD$1569-BF$4:BF$1569))/MAX(1,COUNTIF(AD$4:AD$1569,"&lt;"&amp;BF1056+0.01)),BF1056))</f>
        <v/>
      </c>
      <c r="BU1056" s="9">
        <f>IF(AE1056&gt;=BG1056,0,IFERROR(BG1056+SUMPRODUCT((AE$4:AE$1569&gt;=BG$4:BG$1569)*(AE$4:AE$1569-BG$4:BG$1569))/MAX(1,COUNTIF(AE$4:AE$1569,"&lt;"&amp;BG1056+0.01)),BG1056))</f>
        <v/>
      </c>
      <c r="BV1056" s="9">
        <f>IF(AF1056&gt;=BH1056,0,IFERROR(BH1056+SUMPRODUCT((AF$4:AF$1569&gt;=BH$4:BH$1569)*(AF$4:AF$1569-BH$4:BH$1569))/MAX(1,COUNTIF(AF$4:AF$1569,"&lt;"&amp;BH1056+0.01)),BH1056))</f>
        <v/>
      </c>
      <c r="BW1056" s="9">
        <f>IF(AG1056&gt;=BI1056,0,IFERROR(BI1056+SUMPRODUCT((AG$4:AG$1569&gt;=BI$4:BI$1569)*(AG$4:AG$1569-BI$4:BI$1569))/MAX(1,COUNTIF(AG$4:AG$1569,"&lt;"&amp;BI1056+0.01)),BI1056))</f>
        <v/>
      </c>
      <c r="BX1056" s="9">
        <f>IF(AH1056&gt;=BJ1056,0,IFERROR(BJ1056+SUMPRODUCT((AH$4:AH$1569&gt;=BJ$4:BJ$1569)*(AH$4:AH$1569-BJ$4:BJ$1569))/MAX(1,COUNTIF(AH$4:AH$1569,"&lt;"&amp;BJ1056+0.01)),BJ1056))</f>
        <v/>
      </c>
      <c r="BY1056" s="9">
        <f>IF(AI1056&gt;=BK1056,0,IFERROR(BK1056+SUMPRODUCT((AI$4:AI$1569&gt;=BK$4:BK$1569)*(AI$4:AI$1569-BK$4:BK$1569))/MAX(1,COUNTIF(AI$4:AI$1569,"&lt;"&amp;BK1056+0.01)),BK1056))</f>
        <v/>
      </c>
      <c r="BZ1056" s="9">
        <f>IF(AJ1056&gt;=BL1056,0,IFERROR(BL1056+SUMPRODUCT((AJ$4:AJ$1569&gt;=BL$4:BL$1569)*(AJ$4:AJ$1569-BL$4:BL$1569))/MAX(1,COUNTIF(AJ$4:AJ$1569,"&lt;"&amp;BL1056+0.01)),BL1056))</f>
        <v/>
      </c>
      <c r="CA1056" s="9">
        <f>IF(AK1056&gt;=BM1056,0,IFERROR(BM1056+SUMPRODUCT((AK$4:AK$1569&gt;=BM$4:BM$1569)*(AK$4:AK$1569-BM$4:BM$1569))/MAX(1,COUNTIF(AK$4:AK$1569,"&lt;"&amp;BM1056+0.01)),BM1056))</f>
        <v/>
      </c>
      <c r="CB1056" s="9">
        <f>IF(AL1056&gt;=BN1056,0,IFERROR(BN1056+SUMPRODUCT((AL$4:AL$1569&gt;=BN$4:BN$1569)*(AL$4:AL$1569-BN$4:BN$1569))/MAX(1,COUNTIF(AL$4:AL$1569,"&lt;"&amp;BN1056+0.01)),BN1056))</f>
        <v/>
      </c>
      <c r="CC1056" s="5">
        <f>IF(AO1056="🟢","VERDE",IF(AO1056="🟡","AMARELO",IF(AO1056="🟠","VERMELHO",IF(AO1056="🔴","VERMELHO","ROXO"))))</f>
        <v/>
      </c>
      <c r="CD1056" s="5" t="inlineStr">
        <is>
          <t>🌎 REGIÕES</t>
        </is>
      </c>
      <c r="CE1056" s="5" t="inlineStr">
        <is>
          <t>SEM REDE</t>
        </is>
      </c>
    </row>
    <row r="1057">
      <c r="A1057" s="5" t="inlineStr">
        <is>
          <t>35685790000170</t>
        </is>
      </c>
      <c r="B1057" s="5" t="inlineStr">
        <is>
          <t>VIVIANE SALES DA SILVA PAIONK - ME</t>
        </is>
      </c>
      <c r="C1057" s="5" t="inlineStr">
        <is>
          <t>06 - SEM GRUPO</t>
        </is>
      </c>
      <c r="D1057" s="5" t="inlineStr">
        <is>
          <t>HEMANUELE DITZEL (MANU)</t>
        </is>
      </c>
      <c r="E1057" s="5" t="inlineStr">
        <is>
          <t>PR</t>
        </is>
      </c>
      <c r="F1057" s="5">
        <f>IFERROR(VLOOKUP(C1057,$AS$4:$AT$25,2,FALSE),"")</f>
        <v/>
      </c>
      <c r="G1057" s="6">
        <f>IFERROR(VLOOKUP(C1057,$AS$4:$AX$25,6,FALSE),"")</f>
        <v/>
      </c>
      <c r="H1057" s="5">
        <f>IFERROR(VLOOKUP(C1057,$AS$4:$AY$25,7,FALSE),"")</f>
        <v/>
      </c>
      <c r="I1057" s="5">
        <f>IFERROR(VLOOKUP(C1057,$AS$4:$AZ$25,8,FALSE),"")</f>
        <v/>
      </c>
      <c r="J1057" s="7" t="inlineStr">
        <is>
          <t>.</t>
        </is>
      </c>
      <c r="K1057" s="5" t="inlineStr">
        <is>
          <t>SUL</t>
        </is>
      </c>
      <c r="L1057" s="8" t="n">
        <v>1613.793103448276</v>
      </c>
      <c r="M1057" s="9" t="n">
        <v>124.1379310344828</v>
      </c>
      <c r="N1057" s="9" t="n">
        <v>124.1379310344828</v>
      </c>
      <c r="O1057" s="9" t="n">
        <v>129.3103448275862</v>
      </c>
      <c r="P1057" s="9" t="n">
        <v>129.3103448275862</v>
      </c>
      <c r="Q1057" s="9" t="n">
        <v>129.3103448275862</v>
      </c>
      <c r="R1057" s="9" t="n">
        <v>134.4827586206897</v>
      </c>
      <c r="S1057" s="9" t="n">
        <v>134.4827586206897</v>
      </c>
      <c r="T1057" s="9" t="n">
        <v>139.6551724137931</v>
      </c>
      <c r="U1057" s="9" t="n">
        <v>139.6551724137931</v>
      </c>
      <c r="V1057" s="9" t="n">
        <v>139.6551724137931</v>
      </c>
      <c r="W1057" s="9" t="n">
        <v>144.8275862068965</v>
      </c>
      <c r="X1057" s="9" t="n">
        <v>144.8275862068965</v>
      </c>
      <c r="Y1057" s="7" t="inlineStr">
        <is>
          <t>.</t>
        </is>
      </c>
      <c r="Z1057" s="8">
        <f>SUM(AA1057:AL1057)</f>
        <v/>
      </c>
      <c r="AA1057" s="9" t="n">
        <v>0</v>
      </c>
      <c r="AB1057" s="9" t="n">
        <v>0</v>
      </c>
      <c r="AC1057" s="9" t="n">
        <v>0</v>
      </c>
      <c r="AD1057" s="9" t="n">
        <v>0</v>
      </c>
      <c r="AE1057" s="9" t="n">
        <v>0</v>
      </c>
      <c r="AF1057" s="9" t="n">
        <v>0</v>
      </c>
      <c r="AG1057" s="9" t="n">
        <v>0</v>
      </c>
      <c r="AH1057" s="9" t="n">
        <v>0</v>
      </c>
      <c r="AI1057" s="9" t="n">
        <v>0</v>
      </c>
      <c r="AJ1057" s="9" t="n">
        <v>0</v>
      </c>
      <c r="AK1057" s="9" t="n">
        <v>0</v>
      </c>
      <c r="AL1057" s="9" t="n">
        <v>0</v>
      </c>
      <c r="AM1057" s="7" t="inlineStr">
        <is>
          <t>.</t>
        </is>
      </c>
      <c r="AN1057" s="6">
        <f>IF(L1057=0,0,Z1057/L1057)</f>
        <v/>
      </c>
      <c r="AO1057" s="5">
        <f>IF(AN1057="","",IF(AN1057&gt;=0.9,"🟢",IF(AN1057&gt;=0.7,"🟡",IF(AN1057&gt;=0.5,"🟠","🔴"))))</f>
        <v/>
      </c>
      <c r="AP1057" s="9">
        <f>IF(L1057=0,0,L1057-Z1057)</f>
        <v/>
      </c>
      <c r="AQ1057" s="5">
        <f>IF(Z1057=0,"",RANK(Z1057,Z$4:Z$1569,0))</f>
        <v/>
      </c>
      <c r="AR1057" s="7" t="inlineStr">
        <is>
          <t>.</t>
        </is>
      </c>
      <c r="BA1057" s="7" t="inlineStr">
        <is>
          <t>.</t>
        </is>
      </c>
      <c r="BB1057" s="9">
        <f>SUM(L$4:L$1569)/COUNTA(A$4:A$1569)</f>
        <v/>
      </c>
      <c r="BC1057" s="9">
        <f>SUM(M$4:M$1569)/COUNTA(A$4:A$1569)</f>
        <v/>
      </c>
      <c r="BD1057" s="9">
        <f>SUM(N$4:N$1569)/COUNTA(A$4:A$1569)</f>
        <v/>
      </c>
      <c r="BE1057" s="9">
        <f>SUM(O$4:O$1569)/COUNTA(A$4:A$1569)</f>
        <v/>
      </c>
      <c r="BF1057" s="9">
        <f>SUM(P$4:P$1569)/COUNTA(A$4:A$1569)</f>
        <v/>
      </c>
      <c r="BG1057" s="9">
        <f>SUM(Q$4:Q$1569)/COUNTA(A$4:A$1569)</f>
        <v/>
      </c>
      <c r="BH1057" s="9">
        <f>SUM(R$4:R$1569)/COUNTA(A$4:A$1569)</f>
        <v/>
      </c>
      <c r="BI1057" s="9">
        <f>SUM(S$4:S$1569)/COUNTA(A$4:A$1569)</f>
        <v/>
      </c>
      <c r="BJ1057" s="9">
        <f>SUM(T$4:T$1569)/COUNTA(A$4:A$1569)</f>
        <v/>
      </c>
      <c r="BK1057" s="9">
        <f>SUM(U$4:U$1569)/COUNTA(A$4:A$1569)</f>
        <v/>
      </c>
      <c r="BL1057" s="9">
        <f>SUM(V$4:V$1569)/COUNTA(A$4:A$1569)</f>
        <v/>
      </c>
      <c r="BM1057" s="9">
        <f>SUM(W$4:W$1569)/COUNTA(A$4:A$1569)</f>
        <v/>
      </c>
      <c r="BN1057" s="9">
        <f>SUM(X$4:X$1569)/COUNTA(A$4:A$1569)</f>
        <v/>
      </c>
      <c r="BO1057" s="7" t="inlineStr">
        <is>
          <t>.</t>
        </is>
      </c>
      <c r="BP1057" s="9">
        <f>IF(Z1057&gt;=BB1057,0,IFERROR(BB1057+(SUMPRODUCT((Z$4:Z$1569&gt;=BB$4:BB$1569)*(Z$4:Z$1569-BB$4:BB$1569))/MAX(1,COUNTIF(Z$4:Z$1569,"&lt;"&amp;BB1057+0.01))),BB1057))</f>
        <v/>
      </c>
      <c r="BQ1057" s="9">
        <f>IF(AA1057&gt;=BC1057,0,IFERROR(BC1057+SUMPRODUCT((AA$4:AA$1569&gt;=BC$4:BC$1569)*(AA$4:AA$1569-BC$4:BC$1569))/MAX(1,COUNTIF(AA$4:AA$1569,"&lt;"&amp;BC1057+0.01)),BC1057))</f>
        <v/>
      </c>
      <c r="BR1057" s="9">
        <f>IF(AB1057&gt;=BD1057,0,IFERROR(BD1057+SUMPRODUCT((AB$4:AB$1569&gt;=BD$4:BD$1569)*(AB$4:AB$1569-BD$4:BD$1569))/MAX(1,COUNTIF(AB$4:AB$1569,"&lt;"&amp;BD1057+0.01)),BD1057))</f>
        <v/>
      </c>
      <c r="BS1057" s="9">
        <f>IF(AC1057&gt;=BE1057,0,IFERROR(BE1057+SUMPRODUCT((AC$4:AC$1569&gt;=BE$4:BE$1569)*(AC$4:AC$1569-BE$4:BE$1569))/MAX(1,COUNTIF(AC$4:AC$1569,"&lt;"&amp;BE1057+0.01)),BE1057))</f>
        <v/>
      </c>
      <c r="BT1057" s="9">
        <f>IF(AD1057&gt;=BF1057,0,IFERROR(BF1057+SUMPRODUCT((AD$4:AD$1569&gt;=BF$4:BF$1569)*(AD$4:AD$1569-BF$4:BF$1569))/MAX(1,COUNTIF(AD$4:AD$1569,"&lt;"&amp;BF1057+0.01)),BF1057))</f>
        <v/>
      </c>
      <c r="BU1057" s="9">
        <f>IF(AE1057&gt;=BG1057,0,IFERROR(BG1057+SUMPRODUCT((AE$4:AE$1569&gt;=BG$4:BG$1569)*(AE$4:AE$1569-BG$4:BG$1569))/MAX(1,COUNTIF(AE$4:AE$1569,"&lt;"&amp;BG1057+0.01)),BG1057))</f>
        <v/>
      </c>
      <c r="BV1057" s="9">
        <f>IF(AF1057&gt;=BH1057,0,IFERROR(BH1057+SUMPRODUCT((AF$4:AF$1569&gt;=BH$4:BH$1569)*(AF$4:AF$1569-BH$4:BH$1569))/MAX(1,COUNTIF(AF$4:AF$1569,"&lt;"&amp;BH1057+0.01)),BH1057))</f>
        <v/>
      </c>
      <c r="BW1057" s="9">
        <f>IF(AG1057&gt;=BI1057,0,IFERROR(BI1057+SUMPRODUCT((AG$4:AG$1569&gt;=BI$4:BI$1569)*(AG$4:AG$1569-BI$4:BI$1569))/MAX(1,COUNTIF(AG$4:AG$1569,"&lt;"&amp;BI1057+0.01)),BI1057))</f>
        <v/>
      </c>
      <c r="BX1057" s="9">
        <f>IF(AH1057&gt;=BJ1057,0,IFERROR(BJ1057+SUMPRODUCT((AH$4:AH$1569&gt;=BJ$4:BJ$1569)*(AH$4:AH$1569-BJ$4:BJ$1569))/MAX(1,COUNTIF(AH$4:AH$1569,"&lt;"&amp;BJ1057+0.01)),BJ1057))</f>
        <v/>
      </c>
      <c r="BY1057" s="9">
        <f>IF(AI1057&gt;=BK1057,0,IFERROR(BK1057+SUMPRODUCT((AI$4:AI$1569&gt;=BK$4:BK$1569)*(AI$4:AI$1569-BK$4:BK$1569))/MAX(1,COUNTIF(AI$4:AI$1569,"&lt;"&amp;BK1057+0.01)),BK1057))</f>
        <v/>
      </c>
      <c r="BZ1057" s="9">
        <f>IF(AJ1057&gt;=BL1057,0,IFERROR(BL1057+SUMPRODUCT((AJ$4:AJ$1569&gt;=BL$4:BL$1569)*(AJ$4:AJ$1569-BL$4:BL$1569))/MAX(1,COUNTIF(AJ$4:AJ$1569,"&lt;"&amp;BL1057+0.01)),BL1057))</f>
        <v/>
      </c>
      <c r="CA1057" s="9">
        <f>IF(AK1057&gt;=BM1057,0,IFERROR(BM1057+SUMPRODUCT((AK$4:AK$1569&gt;=BM$4:BM$1569)*(AK$4:AK$1569-BM$4:BM$1569))/MAX(1,COUNTIF(AK$4:AK$1569,"&lt;"&amp;BM1057+0.01)),BM1057))</f>
        <v/>
      </c>
      <c r="CB1057" s="9">
        <f>IF(AL1057&gt;=BN1057,0,IFERROR(BN1057+SUMPRODUCT((AL$4:AL$1569&gt;=BN$4:BN$1569)*(AL$4:AL$1569-BN$4:BN$1569))/MAX(1,COUNTIF(AL$4:AL$1569,"&lt;"&amp;BN1057+0.01)),BN1057))</f>
        <v/>
      </c>
      <c r="CC1057" s="5">
        <f>IF(AO1057="🟢","VERDE",IF(AO1057="🟡","AMARELO",IF(AO1057="🟠","VERMELHO",IF(AO1057="🔴","VERMELHO","ROXO"))))</f>
        <v/>
      </c>
      <c r="CD1057" s="5" t="inlineStr">
        <is>
          <t>🌎 REGIÕES</t>
        </is>
      </c>
      <c r="CE1057" s="5" t="inlineStr">
        <is>
          <t>SEM REDE</t>
        </is>
      </c>
    </row>
    <row r="1058">
      <c r="A1058" s="5" t="inlineStr">
        <is>
          <t>35705457000186</t>
        </is>
      </c>
      <c r="B1058" s="5" t="inlineStr">
        <is>
          <t>MARIA IVANICE PEREIRA DA SILVA 364486804</t>
        </is>
      </c>
      <c r="C1058" s="5" t="inlineStr">
        <is>
          <t>06 - SEM GRUPO</t>
        </is>
      </c>
      <c r="D1058" s="5" t="inlineStr">
        <is>
          <t>LARISSA PADILHA</t>
        </is>
      </c>
      <c r="E1058" s="5" t="inlineStr">
        <is>
          <t>PE</t>
        </is>
      </c>
      <c r="F1058" s="5">
        <f>IFERROR(VLOOKUP(C1058,$AS$4:$AT$25,2,FALSE),"")</f>
        <v/>
      </c>
      <c r="G1058" s="6">
        <f>IFERROR(VLOOKUP(C1058,$AS$4:$AX$25,6,FALSE),"")</f>
        <v/>
      </c>
      <c r="H1058" s="5">
        <f>IFERROR(VLOOKUP(C1058,$AS$4:$AY$25,7,FALSE),"")</f>
        <v/>
      </c>
      <c r="I1058" s="5">
        <f>IFERROR(VLOOKUP(C1058,$AS$4:$AZ$25,8,FALSE),"")</f>
        <v/>
      </c>
      <c r="J1058" s="7" t="inlineStr">
        <is>
          <t>.</t>
        </is>
      </c>
      <c r="K1058" s="5" t="inlineStr">
        <is>
          <t>NORDESTE (SEM MA)</t>
        </is>
      </c>
      <c r="L1058" s="8" t="n">
        <v>1200</v>
      </c>
      <c r="M1058" s="9" t="n">
        <v>100</v>
      </c>
      <c r="N1058" s="9" t="n">
        <v>100</v>
      </c>
      <c r="O1058" s="9" t="n">
        <v>100</v>
      </c>
      <c r="P1058" s="9" t="n">
        <v>100</v>
      </c>
      <c r="Q1058" s="9" t="n">
        <v>100</v>
      </c>
      <c r="R1058" s="9" t="n">
        <v>100</v>
      </c>
      <c r="S1058" s="9" t="n">
        <v>100</v>
      </c>
      <c r="T1058" s="9" t="n">
        <v>100</v>
      </c>
      <c r="U1058" s="9" t="n">
        <v>100</v>
      </c>
      <c r="V1058" s="9" t="n">
        <v>100</v>
      </c>
      <c r="W1058" s="9" t="n">
        <v>100</v>
      </c>
      <c r="X1058" s="9" t="n">
        <v>100</v>
      </c>
      <c r="Y1058" s="7" t="inlineStr">
        <is>
          <t>.</t>
        </is>
      </c>
      <c r="Z1058" s="8">
        <f>SUM(AA1058:AL1058)</f>
        <v/>
      </c>
      <c r="AA1058" s="9" t="n">
        <v>0</v>
      </c>
      <c r="AB1058" s="9" t="n">
        <v>0</v>
      </c>
      <c r="AC1058" s="9" t="n">
        <v>0</v>
      </c>
      <c r="AD1058" s="9" t="n">
        <v>0</v>
      </c>
      <c r="AE1058" s="9" t="n">
        <v>0</v>
      </c>
      <c r="AF1058" s="9" t="n">
        <v>0</v>
      </c>
      <c r="AG1058" s="9" t="n">
        <v>0</v>
      </c>
      <c r="AH1058" s="9" t="n">
        <v>0</v>
      </c>
      <c r="AI1058" s="9" t="n">
        <v>0</v>
      </c>
      <c r="AJ1058" s="9" t="n">
        <v>0</v>
      </c>
      <c r="AK1058" s="9" t="n">
        <v>0</v>
      </c>
      <c r="AL1058" s="9" t="n">
        <v>0</v>
      </c>
      <c r="AM1058" s="7" t="inlineStr">
        <is>
          <t>.</t>
        </is>
      </c>
      <c r="AN1058" s="6">
        <f>IF(L1058=0,0,Z1058/L1058)</f>
        <v/>
      </c>
      <c r="AO1058" s="5">
        <f>IF(AN1058="","",IF(AN1058&gt;=0.9,"🟢",IF(AN1058&gt;=0.7,"🟡",IF(AN1058&gt;=0.5,"🟠","🔴"))))</f>
        <v/>
      </c>
      <c r="AP1058" s="9">
        <f>IF(L1058=0,0,L1058-Z1058)</f>
        <v/>
      </c>
      <c r="AQ1058" s="5">
        <f>IF(Z1058=0,"",RANK(Z1058,Z$4:Z$1569,0))</f>
        <v/>
      </c>
      <c r="AR1058" s="7" t="inlineStr">
        <is>
          <t>.</t>
        </is>
      </c>
      <c r="BA1058" s="7" t="inlineStr">
        <is>
          <t>.</t>
        </is>
      </c>
      <c r="BB1058" s="9">
        <f>SUM(L$4:L$1569)/COUNTA(A$4:A$1569)</f>
        <v/>
      </c>
      <c r="BC1058" s="9">
        <f>SUM(M$4:M$1569)/COUNTA(A$4:A$1569)</f>
        <v/>
      </c>
      <c r="BD1058" s="9">
        <f>SUM(N$4:N$1569)/COUNTA(A$4:A$1569)</f>
        <v/>
      </c>
      <c r="BE1058" s="9">
        <f>SUM(O$4:O$1569)/COUNTA(A$4:A$1569)</f>
        <v/>
      </c>
      <c r="BF1058" s="9">
        <f>SUM(P$4:P$1569)/COUNTA(A$4:A$1569)</f>
        <v/>
      </c>
      <c r="BG1058" s="9">
        <f>SUM(Q$4:Q$1569)/COUNTA(A$4:A$1569)</f>
        <v/>
      </c>
      <c r="BH1058" s="9">
        <f>SUM(R$4:R$1569)/COUNTA(A$4:A$1569)</f>
        <v/>
      </c>
      <c r="BI1058" s="9">
        <f>SUM(S$4:S$1569)/COUNTA(A$4:A$1569)</f>
        <v/>
      </c>
      <c r="BJ1058" s="9">
        <f>SUM(T$4:T$1569)/COUNTA(A$4:A$1569)</f>
        <v/>
      </c>
      <c r="BK1058" s="9">
        <f>SUM(U$4:U$1569)/COUNTA(A$4:A$1569)</f>
        <v/>
      </c>
      <c r="BL1058" s="9">
        <f>SUM(V$4:V$1569)/COUNTA(A$4:A$1569)</f>
        <v/>
      </c>
      <c r="BM1058" s="9">
        <f>SUM(W$4:W$1569)/COUNTA(A$4:A$1569)</f>
        <v/>
      </c>
      <c r="BN1058" s="9">
        <f>SUM(X$4:X$1569)/COUNTA(A$4:A$1569)</f>
        <v/>
      </c>
      <c r="BO1058" s="7" t="inlineStr">
        <is>
          <t>.</t>
        </is>
      </c>
      <c r="BP1058" s="9">
        <f>IF(Z1058&gt;=BB1058,0,IFERROR(BB1058+(SUMPRODUCT((Z$4:Z$1569&gt;=BB$4:BB$1569)*(Z$4:Z$1569-BB$4:BB$1569))/MAX(1,COUNTIF(Z$4:Z$1569,"&lt;"&amp;BB1058+0.01))),BB1058))</f>
        <v/>
      </c>
      <c r="BQ1058" s="9">
        <f>IF(AA1058&gt;=BC1058,0,IFERROR(BC1058+SUMPRODUCT((AA$4:AA$1569&gt;=BC$4:BC$1569)*(AA$4:AA$1569-BC$4:BC$1569))/MAX(1,COUNTIF(AA$4:AA$1569,"&lt;"&amp;BC1058+0.01)),BC1058))</f>
        <v/>
      </c>
      <c r="BR1058" s="9">
        <f>IF(AB1058&gt;=BD1058,0,IFERROR(BD1058+SUMPRODUCT((AB$4:AB$1569&gt;=BD$4:BD$1569)*(AB$4:AB$1569-BD$4:BD$1569))/MAX(1,COUNTIF(AB$4:AB$1569,"&lt;"&amp;BD1058+0.01)),BD1058))</f>
        <v/>
      </c>
      <c r="BS1058" s="9">
        <f>IF(AC1058&gt;=BE1058,0,IFERROR(BE1058+SUMPRODUCT((AC$4:AC$1569&gt;=BE$4:BE$1569)*(AC$4:AC$1569-BE$4:BE$1569))/MAX(1,COUNTIF(AC$4:AC$1569,"&lt;"&amp;BE1058+0.01)),BE1058))</f>
        <v/>
      </c>
      <c r="BT1058" s="9">
        <f>IF(AD1058&gt;=BF1058,0,IFERROR(BF1058+SUMPRODUCT((AD$4:AD$1569&gt;=BF$4:BF$1569)*(AD$4:AD$1569-BF$4:BF$1569))/MAX(1,COUNTIF(AD$4:AD$1569,"&lt;"&amp;BF1058+0.01)),BF1058))</f>
        <v/>
      </c>
      <c r="BU1058" s="9">
        <f>IF(AE1058&gt;=BG1058,0,IFERROR(BG1058+SUMPRODUCT((AE$4:AE$1569&gt;=BG$4:BG$1569)*(AE$4:AE$1569-BG$4:BG$1569))/MAX(1,COUNTIF(AE$4:AE$1569,"&lt;"&amp;BG1058+0.01)),BG1058))</f>
        <v/>
      </c>
      <c r="BV1058" s="9">
        <f>IF(AF1058&gt;=BH1058,0,IFERROR(BH1058+SUMPRODUCT((AF$4:AF$1569&gt;=BH$4:BH$1569)*(AF$4:AF$1569-BH$4:BH$1569))/MAX(1,COUNTIF(AF$4:AF$1569,"&lt;"&amp;BH1058+0.01)),BH1058))</f>
        <v/>
      </c>
      <c r="BW1058" s="9">
        <f>IF(AG1058&gt;=BI1058,0,IFERROR(BI1058+SUMPRODUCT((AG$4:AG$1569&gt;=BI$4:BI$1569)*(AG$4:AG$1569-BI$4:BI$1569))/MAX(1,COUNTIF(AG$4:AG$1569,"&lt;"&amp;BI1058+0.01)),BI1058))</f>
        <v/>
      </c>
      <c r="BX1058" s="9">
        <f>IF(AH1058&gt;=BJ1058,0,IFERROR(BJ1058+SUMPRODUCT((AH$4:AH$1569&gt;=BJ$4:BJ$1569)*(AH$4:AH$1569-BJ$4:BJ$1569))/MAX(1,COUNTIF(AH$4:AH$1569,"&lt;"&amp;BJ1058+0.01)),BJ1058))</f>
        <v/>
      </c>
      <c r="BY1058" s="9">
        <f>IF(AI1058&gt;=BK1058,0,IFERROR(BK1058+SUMPRODUCT((AI$4:AI$1569&gt;=BK$4:BK$1569)*(AI$4:AI$1569-BK$4:BK$1569))/MAX(1,COUNTIF(AI$4:AI$1569,"&lt;"&amp;BK1058+0.01)),BK1058))</f>
        <v/>
      </c>
      <c r="BZ1058" s="9">
        <f>IF(AJ1058&gt;=BL1058,0,IFERROR(BL1058+SUMPRODUCT((AJ$4:AJ$1569&gt;=BL$4:BL$1569)*(AJ$4:AJ$1569-BL$4:BL$1569))/MAX(1,COUNTIF(AJ$4:AJ$1569,"&lt;"&amp;BL1058+0.01)),BL1058))</f>
        <v/>
      </c>
      <c r="CA1058" s="9">
        <f>IF(AK1058&gt;=BM1058,0,IFERROR(BM1058+SUMPRODUCT((AK$4:AK$1569&gt;=BM$4:BM$1569)*(AK$4:AK$1569-BM$4:BM$1569))/MAX(1,COUNTIF(AK$4:AK$1569,"&lt;"&amp;BM1058+0.01)),BM1058))</f>
        <v/>
      </c>
      <c r="CB1058" s="9">
        <f>IF(AL1058&gt;=BN1058,0,IFERROR(BN1058+SUMPRODUCT((AL$4:AL$1569&gt;=BN$4:BN$1569)*(AL$4:AL$1569-BN$4:BN$1569))/MAX(1,COUNTIF(AL$4:AL$1569,"&lt;"&amp;BN1058+0.01)),BN1058))</f>
        <v/>
      </c>
      <c r="CC1058" s="5">
        <f>IF(AO1058="🟢","VERDE",IF(AO1058="🟡","AMARELO",IF(AO1058="🟠","VERMELHO",IF(AO1058="🔴","VERMELHO","ROXO"))))</f>
        <v/>
      </c>
      <c r="CD1058" s="5" t="inlineStr">
        <is>
          <t>🌎 REGIÕES</t>
        </is>
      </c>
      <c r="CE1058" s="5" t="inlineStr">
        <is>
          <t>SEM REDE</t>
        </is>
      </c>
    </row>
    <row r="1059">
      <c r="A1059" s="5" t="inlineStr">
        <is>
          <t>35855272000158</t>
        </is>
      </c>
      <c r="B1059" s="5" t="inlineStr">
        <is>
          <t>ALANA DOS SANTOS ALVARENGA LTDA - ME</t>
        </is>
      </c>
      <c r="C1059" s="5" t="inlineStr">
        <is>
          <t>06 - SEM GRUPO</t>
        </is>
      </c>
      <c r="D1059" s="5" t="inlineStr">
        <is>
          <t>LARISSA PADILHA</t>
        </is>
      </c>
      <c r="E1059" s="5" t="inlineStr">
        <is>
          <t>MG</t>
        </is>
      </c>
      <c r="F1059" s="5">
        <f>IFERROR(VLOOKUP(C1059,$AS$4:$AT$25,2,FALSE),"")</f>
        <v/>
      </c>
      <c r="G1059" s="6">
        <f>IFERROR(VLOOKUP(C1059,$AS$4:$AX$25,6,FALSE),"")</f>
        <v/>
      </c>
      <c r="H1059" s="5">
        <f>IFERROR(VLOOKUP(C1059,$AS$4:$AY$25,7,FALSE),"")</f>
        <v/>
      </c>
      <c r="I1059" s="5">
        <f>IFERROR(VLOOKUP(C1059,$AS$4:$AZ$25,8,FALSE),"")</f>
        <v/>
      </c>
      <c r="J1059" s="7" t="inlineStr">
        <is>
          <t>.</t>
        </is>
      </c>
      <c r="K1059" s="5" t="inlineStr">
        <is>
          <t>RJ + ES + MG</t>
        </is>
      </c>
      <c r="L1059" s="8" t="n">
        <v>1440</v>
      </c>
      <c r="M1059" s="9" t="n">
        <v>120</v>
      </c>
      <c r="N1059" s="9" t="n">
        <v>120</v>
      </c>
      <c r="O1059" s="9" t="n">
        <v>120</v>
      </c>
      <c r="P1059" s="9" t="n">
        <v>120</v>
      </c>
      <c r="Q1059" s="9" t="n">
        <v>120</v>
      </c>
      <c r="R1059" s="9" t="n">
        <v>120</v>
      </c>
      <c r="S1059" s="9" t="n">
        <v>120</v>
      </c>
      <c r="T1059" s="9" t="n">
        <v>120</v>
      </c>
      <c r="U1059" s="9" t="n">
        <v>120</v>
      </c>
      <c r="V1059" s="9" t="n">
        <v>120</v>
      </c>
      <c r="W1059" s="9" t="n">
        <v>120</v>
      </c>
      <c r="X1059" s="9" t="n">
        <v>120</v>
      </c>
      <c r="Y1059" s="7" t="inlineStr">
        <is>
          <t>.</t>
        </is>
      </c>
      <c r="Z1059" s="8">
        <f>SUM(AA1059:AL1059)</f>
        <v/>
      </c>
      <c r="AA1059" s="9" t="n">
        <v>0</v>
      </c>
      <c r="AB1059" s="9" t="n">
        <v>0</v>
      </c>
      <c r="AC1059" s="9" t="n">
        <v>0</v>
      </c>
      <c r="AD1059" s="9" t="n">
        <v>0</v>
      </c>
      <c r="AE1059" s="9" t="n">
        <v>0</v>
      </c>
      <c r="AF1059" s="9" t="n">
        <v>0</v>
      </c>
      <c r="AG1059" s="9" t="n">
        <v>0</v>
      </c>
      <c r="AH1059" s="9" t="n">
        <v>0</v>
      </c>
      <c r="AI1059" s="9" t="n">
        <v>0</v>
      </c>
      <c r="AJ1059" s="9" t="n">
        <v>0</v>
      </c>
      <c r="AK1059" s="9" t="n">
        <v>0</v>
      </c>
      <c r="AL1059" s="9" t="n">
        <v>0</v>
      </c>
      <c r="AM1059" s="7" t="inlineStr">
        <is>
          <t>.</t>
        </is>
      </c>
      <c r="AN1059" s="6">
        <f>IF(L1059=0,0,Z1059/L1059)</f>
        <v/>
      </c>
      <c r="AO1059" s="5">
        <f>IF(AN1059="","",IF(AN1059&gt;=0.9,"🟢",IF(AN1059&gt;=0.7,"🟡",IF(AN1059&gt;=0.5,"🟠","🔴"))))</f>
        <v/>
      </c>
      <c r="AP1059" s="9">
        <f>IF(L1059=0,0,L1059-Z1059)</f>
        <v/>
      </c>
      <c r="AQ1059" s="5">
        <f>IF(Z1059=0,"",RANK(Z1059,Z$4:Z$1569,0))</f>
        <v/>
      </c>
      <c r="AR1059" s="7" t="inlineStr">
        <is>
          <t>.</t>
        </is>
      </c>
      <c r="BA1059" s="7" t="inlineStr">
        <is>
          <t>.</t>
        </is>
      </c>
      <c r="BB1059" s="9">
        <f>SUM(L$4:L$1569)/COUNTA(A$4:A$1569)</f>
        <v/>
      </c>
      <c r="BC1059" s="9">
        <f>SUM(M$4:M$1569)/COUNTA(A$4:A$1569)</f>
        <v/>
      </c>
      <c r="BD1059" s="9">
        <f>SUM(N$4:N$1569)/COUNTA(A$4:A$1569)</f>
        <v/>
      </c>
      <c r="BE1059" s="9">
        <f>SUM(O$4:O$1569)/COUNTA(A$4:A$1569)</f>
        <v/>
      </c>
      <c r="BF1059" s="9">
        <f>SUM(P$4:P$1569)/COUNTA(A$4:A$1569)</f>
        <v/>
      </c>
      <c r="BG1059" s="9">
        <f>SUM(Q$4:Q$1569)/COUNTA(A$4:A$1569)</f>
        <v/>
      </c>
      <c r="BH1059" s="9">
        <f>SUM(R$4:R$1569)/COUNTA(A$4:A$1569)</f>
        <v/>
      </c>
      <c r="BI1059" s="9">
        <f>SUM(S$4:S$1569)/COUNTA(A$4:A$1569)</f>
        <v/>
      </c>
      <c r="BJ1059" s="9">
        <f>SUM(T$4:T$1569)/COUNTA(A$4:A$1569)</f>
        <v/>
      </c>
      <c r="BK1059" s="9">
        <f>SUM(U$4:U$1569)/COUNTA(A$4:A$1569)</f>
        <v/>
      </c>
      <c r="BL1059" s="9">
        <f>SUM(V$4:V$1569)/COUNTA(A$4:A$1569)</f>
        <v/>
      </c>
      <c r="BM1059" s="9">
        <f>SUM(W$4:W$1569)/COUNTA(A$4:A$1569)</f>
        <v/>
      </c>
      <c r="BN1059" s="9">
        <f>SUM(X$4:X$1569)/COUNTA(A$4:A$1569)</f>
        <v/>
      </c>
      <c r="BO1059" s="7" t="inlineStr">
        <is>
          <t>.</t>
        </is>
      </c>
      <c r="BP1059" s="9">
        <f>IF(Z1059&gt;=BB1059,0,IFERROR(BB1059+(SUMPRODUCT((Z$4:Z$1569&gt;=BB$4:BB$1569)*(Z$4:Z$1569-BB$4:BB$1569))/MAX(1,COUNTIF(Z$4:Z$1569,"&lt;"&amp;BB1059+0.01))),BB1059))</f>
        <v/>
      </c>
      <c r="BQ1059" s="9">
        <f>IF(AA1059&gt;=BC1059,0,IFERROR(BC1059+SUMPRODUCT((AA$4:AA$1569&gt;=BC$4:BC$1569)*(AA$4:AA$1569-BC$4:BC$1569))/MAX(1,COUNTIF(AA$4:AA$1569,"&lt;"&amp;BC1059+0.01)),BC1059))</f>
        <v/>
      </c>
      <c r="BR1059" s="9">
        <f>IF(AB1059&gt;=BD1059,0,IFERROR(BD1059+SUMPRODUCT((AB$4:AB$1569&gt;=BD$4:BD$1569)*(AB$4:AB$1569-BD$4:BD$1569))/MAX(1,COUNTIF(AB$4:AB$1569,"&lt;"&amp;BD1059+0.01)),BD1059))</f>
        <v/>
      </c>
      <c r="BS1059" s="9">
        <f>IF(AC1059&gt;=BE1059,0,IFERROR(BE1059+SUMPRODUCT((AC$4:AC$1569&gt;=BE$4:BE$1569)*(AC$4:AC$1569-BE$4:BE$1569))/MAX(1,COUNTIF(AC$4:AC$1569,"&lt;"&amp;BE1059+0.01)),BE1059))</f>
        <v/>
      </c>
      <c r="BT1059" s="9">
        <f>IF(AD1059&gt;=BF1059,0,IFERROR(BF1059+SUMPRODUCT((AD$4:AD$1569&gt;=BF$4:BF$1569)*(AD$4:AD$1569-BF$4:BF$1569))/MAX(1,COUNTIF(AD$4:AD$1569,"&lt;"&amp;BF1059+0.01)),BF1059))</f>
        <v/>
      </c>
      <c r="BU1059" s="9">
        <f>IF(AE1059&gt;=BG1059,0,IFERROR(BG1059+SUMPRODUCT((AE$4:AE$1569&gt;=BG$4:BG$1569)*(AE$4:AE$1569-BG$4:BG$1569))/MAX(1,COUNTIF(AE$4:AE$1569,"&lt;"&amp;BG1059+0.01)),BG1059))</f>
        <v/>
      </c>
      <c r="BV1059" s="9">
        <f>IF(AF1059&gt;=BH1059,0,IFERROR(BH1059+SUMPRODUCT((AF$4:AF$1569&gt;=BH$4:BH$1569)*(AF$4:AF$1569-BH$4:BH$1569))/MAX(1,COUNTIF(AF$4:AF$1569,"&lt;"&amp;BH1059+0.01)),BH1059))</f>
        <v/>
      </c>
      <c r="BW1059" s="9">
        <f>IF(AG1059&gt;=BI1059,0,IFERROR(BI1059+SUMPRODUCT((AG$4:AG$1569&gt;=BI$4:BI$1569)*(AG$4:AG$1569-BI$4:BI$1569))/MAX(1,COUNTIF(AG$4:AG$1569,"&lt;"&amp;BI1059+0.01)),BI1059))</f>
        <v/>
      </c>
      <c r="BX1059" s="9">
        <f>IF(AH1059&gt;=BJ1059,0,IFERROR(BJ1059+SUMPRODUCT((AH$4:AH$1569&gt;=BJ$4:BJ$1569)*(AH$4:AH$1569-BJ$4:BJ$1569))/MAX(1,COUNTIF(AH$4:AH$1569,"&lt;"&amp;BJ1059+0.01)),BJ1059))</f>
        <v/>
      </c>
      <c r="BY1059" s="9">
        <f>IF(AI1059&gt;=BK1059,0,IFERROR(BK1059+SUMPRODUCT((AI$4:AI$1569&gt;=BK$4:BK$1569)*(AI$4:AI$1569-BK$4:BK$1569))/MAX(1,COUNTIF(AI$4:AI$1569,"&lt;"&amp;BK1059+0.01)),BK1059))</f>
        <v/>
      </c>
      <c r="BZ1059" s="9">
        <f>IF(AJ1059&gt;=BL1059,0,IFERROR(BL1059+SUMPRODUCT((AJ$4:AJ$1569&gt;=BL$4:BL$1569)*(AJ$4:AJ$1569-BL$4:BL$1569))/MAX(1,COUNTIF(AJ$4:AJ$1569,"&lt;"&amp;BL1059+0.01)),BL1059))</f>
        <v/>
      </c>
      <c r="CA1059" s="9">
        <f>IF(AK1059&gt;=BM1059,0,IFERROR(BM1059+SUMPRODUCT((AK$4:AK$1569&gt;=BM$4:BM$1569)*(AK$4:AK$1569-BM$4:BM$1569))/MAX(1,COUNTIF(AK$4:AK$1569,"&lt;"&amp;BM1059+0.01)),BM1059))</f>
        <v/>
      </c>
      <c r="CB1059" s="9">
        <f>IF(AL1059&gt;=BN1059,0,IFERROR(BN1059+SUMPRODUCT((AL$4:AL$1569&gt;=BN$4:BN$1569)*(AL$4:AL$1569-BN$4:BN$1569))/MAX(1,COUNTIF(AL$4:AL$1569,"&lt;"&amp;BN1059+0.01)),BN1059))</f>
        <v/>
      </c>
      <c r="CC1059" s="5">
        <f>IF(AO1059="🟢","VERDE",IF(AO1059="🟡","AMARELO",IF(AO1059="🟠","VERMELHO",IF(AO1059="🔴","VERMELHO","ROXO"))))</f>
        <v/>
      </c>
      <c r="CD1059" s="5" t="inlineStr">
        <is>
          <t>🌎 REGIÕES</t>
        </is>
      </c>
      <c r="CE1059" s="5" t="inlineStr">
        <is>
          <t>SEM REDE</t>
        </is>
      </c>
    </row>
    <row r="1060">
      <c r="A1060" s="5" t="inlineStr">
        <is>
          <t>35860012000170</t>
        </is>
      </c>
      <c r="B1060" s="5" t="inlineStr">
        <is>
          <t>ESTAR BEM PRODUTOS NATURAIS LTDA - ME</t>
        </is>
      </c>
      <c r="C1060" s="5" t="inlineStr">
        <is>
          <t>06 - SEM GRUPO</t>
        </is>
      </c>
      <c r="D1060" s="5" t="inlineStr">
        <is>
          <t>HEMANUELE DITZEL (MANU)</t>
        </is>
      </c>
      <c r="E1060" s="5" t="inlineStr">
        <is>
          <t>PR</t>
        </is>
      </c>
      <c r="F1060" s="5">
        <f>IFERROR(VLOOKUP(C1060,$AS$4:$AT$25,2,FALSE),"")</f>
        <v/>
      </c>
      <c r="G1060" s="6">
        <f>IFERROR(VLOOKUP(C1060,$AS$4:$AX$25,6,FALSE),"")</f>
        <v/>
      </c>
      <c r="H1060" s="5">
        <f>IFERROR(VLOOKUP(C1060,$AS$4:$AY$25,7,FALSE),"")</f>
        <v/>
      </c>
      <c r="I1060" s="5">
        <f>IFERROR(VLOOKUP(C1060,$AS$4:$AZ$25,8,FALSE),"")</f>
        <v/>
      </c>
      <c r="J1060" s="7" t="inlineStr">
        <is>
          <t>.</t>
        </is>
      </c>
      <c r="K1060" s="5" t="inlineStr">
        <is>
          <t>SUL</t>
        </is>
      </c>
      <c r="L1060" s="8" t="n">
        <v>1613.793103448276</v>
      </c>
      <c r="M1060" s="9" t="n">
        <v>124.1379310344828</v>
      </c>
      <c r="N1060" s="9" t="n">
        <v>124.1379310344828</v>
      </c>
      <c r="O1060" s="9" t="n">
        <v>129.3103448275862</v>
      </c>
      <c r="P1060" s="9" t="n">
        <v>129.3103448275862</v>
      </c>
      <c r="Q1060" s="9" t="n">
        <v>129.3103448275862</v>
      </c>
      <c r="R1060" s="9" t="n">
        <v>134.4827586206897</v>
      </c>
      <c r="S1060" s="9" t="n">
        <v>134.4827586206897</v>
      </c>
      <c r="T1060" s="9" t="n">
        <v>139.6551724137931</v>
      </c>
      <c r="U1060" s="9" t="n">
        <v>139.6551724137931</v>
      </c>
      <c r="V1060" s="9" t="n">
        <v>139.6551724137931</v>
      </c>
      <c r="W1060" s="9" t="n">
        <v>144.8275862068965</v>
      </c>
      <c r="X1060" s="9" t="n">
        <v>144.8275862068965</v>
      </c>
      <c r="Y1060" s="7" t="inlineStr">
        <is>
          <t>.</t>
        </is>
      </c>
      <c r="Z1060" s="8">
        <f>SUM(AA1060:AL1060)</f>
        <v/>
      </c>
      <c r="AA1060" s="9" t="n">
        <v>0</v>
      </c>
      <c r="AB1060" s="9" t="n">
        <v>0</v>
      </c>
      <c r="AC1060" s="9" t="n">
        <v>0</v>
      </c>
      <c r="AD1060" s="9" t="n">
        <v>0</v>
      </c>
      <c r="AE1060" s="9" t="n">
        <v>0</v>
      </c>
      <c r="AF1060" s="9" t="n">
        <v>0</v>
      </c>
      <c r="AG1060" s="9" t="n">
        <v>0</v>
      </c>
      <c r="AH1060" s="9" t="n">
        <v>0</v>
      </c>
      <c r="AI1060" s="9" t="n">
        <v>0</v>
      </c>
      <c r="AJ1060" s="9" t="n">
        <v>0</v>
      </c>
      <c r="AK1060" s="9" t="n">
        <v>0</v>
      </c>
      <c r="AL1060" s="9" t="n">
        <v>0</v>
      </c>
      <c r="AM1060" s="7" t="inlineStr">
        <is>
          <t>.</t>
        </is>
      </c>
      <c r="AN1060" s="6">
        <f>IF(L1060=0,0,Z1060/L1060)</f>
        <v/>
      </c>
      <c r="AO1060" s="5">
        <f>IF(AN1060="","",IF(AN1060&gt;=0.9,"🟢",IF(AN1060&gt;=0.7,"🟡",IF(AN1060&gt;=0.5,"🟠","🔴"))))</f>
        <v/>
      </c>
      <c r="AP1060" s="9">
        <f>IF(L1060=0,0,L1060-Z1060)</f>
        <v/>
      </c>
      <c r="AQ1060" s="5">
        <f>IF(Z1060=0,"",RANK(Z1060,Z$4:Z$1569,0))</f>
        <v/>
      </c>
      <c r="AR1060" s="7" t="inlineStr">
        <is>
          <t>.</t>
        </is>
      </c>
      <c r="BA1060" s="7" t="inlineStr">
        <is>
          <t>.</t>
        </is>
      </c>
      <c r="BB1060" s="9">
        <f>SUM(L$4:L$1569)/COUNTA(A$4:A$1569)</f>
        <v/>
      </c>
      <c r="BC1060" s="9">
        <f>SUM(M$4:M$1569)/COUNTA(A$4:A$1569)</f>
        <v/>
      </c>
      <c r="BD1060" s="9">
        <f>SUM(N$4:N$1569)/COUNTA(A$4:A$1569)</f>
        <v/>
      </c>
      <c r="BE1060" s="9">
        <f>SUM(O$4:O$1569)/COUNTA(A$4:A$1569)</f>
        <v/>
      </c>
      <c r="BF1060" s="9">
        <f>SUM(P$4:P$1569)/COUNTA(A$4:A$1569)</f>
        <v/>
      </c>
      <c r="BG1060" s="9">
        <f>SUM(Q$4:Q$1569)/COUNTA(A$4:A$1569)</f>
        <v/>
      </c>
      <c r="BH1060" s="9">
        <f>SUM(R$4:R$1569)/COUNTA(A$4:A$1569)</f>
        <v/>
      </c>
      <c r="BI1060" s="9">
        <f>SUM(S$4:S$1569)/COUNTA(A$4:A$1569)</f>
        <v/>
      </c>
      <c r="BJ1060" s="9">
        <f>SUM(T$4:T$1569)/COUNTA(A$4:A$1569)</f>
        <v/>
      </c>
      <c r="BK1060" s="9">
        <f>SUM(U$4:U$1569)/COUNTA(A$4:A$1569)</f>
        <v/>
      </c>
      <c r="BL1060" s="9">
        <f>SUM(V$4:V$1569)/COUNTA(A$4:A$1569)</f>
        <v/>
      </c>
      <c r="BM1060" s="9">
        <f>SUM(W$4:W$1569)/COUNTA(A$4:A$1569)</f>
        <v/>
      </c>
      <c r="BN1060" s="9">
        <f>SUM(X$4:X$1569)/COUNTA(A$4:A$1569)</f>
        <v/>
      </c>
      <c r="BO1060" s="7" t="inlineStr">
        <is>
          <t>.</t>
        </is>
      </c>
      <c r="BP1060" s="9">
        <f>IF(Z1060&gt;=BB1060,0,IFERROR(BB1060+(SUMPRODUCT((Z$4:Z$1569&gt;=BB$4:BB$1569)*(Z$4:Z$1569-BB$4:BB$1569))/MAX(1,COUNTIF(Z$4:Z$1569,"&lt;"&amp;BB1060+0.01))),BB1060))</f>
        <v/>
      </c>
      <c r="BQ1060" s="9">
        <f>IF(AA1060&gt;=BC1060,0,IFERROR(BC1060+SUMPRODUCT((AA$4:AA$1569&gt;=BC$4:BC$1569)*(AA$4:AA$1569-BC$4:BC$1569))/MAX(1,COUNTIF(AA$4:AA$1569,"&lt;"&amp;BC1060+0.01)),BC1060))</f>
        <v/>
      </c>
      <c r="BR1060" s="9">
        <f>IF(AB1060&gt;=BD1060,0,IFERROR(BD1060+SUMPRODUCT((AB$4:AB$1569&gt;=BD$4:BD$1569)*(AB$4:AB$1569-BD$4:BD$1569))/MAX(1,COUNTIF(AB$4:AB$1569,"&lt;"&amp;BD1060+0.01)),BD1060))</f>
        <v/>
      </c>
      <c r="BS1060" s="9">
        <f>IF(AC1060&gt;=BE1060,0,IFERROR(BE1060+SUMPRODUCT((AC$4:AC$1569&gt;=BE$4:BE$1569)*(AC$4:AC$1569-BE$4:BE$1569))/MAX(1,COUNTIF(AC$4:AC$1569,"&lt;"&amp;BE1060+0.01)),BE1060))</f>
        <v/>
      </c>
      <c r="BT1060" s="9">
        <f>IF(AD1060&gt;=BF1060,0,IFERROR(BF1060+SUMPRODUCT((AD$4:AD$1569&gt;=BF$4:BF$1569)*(AD$4:AD$1569-BF$4:BF$1569))/MAX(1,COUNTIF(AD$4:AD$1569,"&lt;"&amp;BF1060+0.01)),BF1060))</f>
        <v/>
      </c>
      <c r="BU1060" s="9">
        <f>IF(AE1060&gt;=BG1060,0,IFERROR(BG1060+SUMPRODUCT((AE$4:AE$1569&gt;=BG$4:BG$1569)*(AE$4:AE$1569-BG$4:BG$1569))/MAX(1,COUNTIF(AE$4:AE$1569,"&lt;"&amp;BG1060+0.01)),BG1060))</f>
        <v/>
      </c>
      <c r="BV1060" s="9">
        <f>IF(AF1060&gt;=BH1060,0,IFERROR(BH1060+SUMPRODUCT((AF$4:AF$1569&gt;=BH$4:BH$1569)*(AF$4:AF$1569-BH$4:BH$1569))/MAX(1,COUNTIF(AF$4:AF$1569,"&lt;"&amp;BH1060+0.01)),BH1060))</f>
        <v/>
      </c>
      <c r="BW1060" s="9">
        <f>IF(AG1060&gt;=BI1060,0,IFERROR(BI1060+SUMPRODUCT((AG$4:AG$1569&gt;=BI$4:BI$1569)*(AG$4:AG$1569-BI$4:BI$1569))/MAX(1,COUNTIF(AG$4:AG$1569,"&lt;"&amp;BI1060+0.01)),BI1060))</f>
        <v/>
      </c>
      <c r="BX1060" s="9">
        <f>IF(AH1060&gt;=BJ1060,0,IFERROR(BJ1060+SUMPRODUCT((AH$4:AH$1569&gt;=BJ$4:BJ$1569)*(AH$4:AH$1569-BJ$4:BJ$1569))/MAX(1,COUNTIF(AH$4:AH$1569,"&lt;"&amp;BJ1060+0.01)),BJ1060))</f>
        <v/>
      </c>
      <c r="BY1060" s="9">
        <f>IF(AI1060&gt;=BK1060,0,IFERROR(BK1060+SUMPRODUCT((AI$4:AI$1569&gt;=BK$4:BK$1569)*(AI$4:AI$1569-BK$4:BK$1569))/MAX(1,COUNTIF(AI$4:AI$1569,"&lt;"&amp;BK1060+0.01)),BK1060))</f>
        <v/>
      </c>
      <c r="BZ1060" s="9">
        <f>IF(AJ1060&gt;=BL1060,0,IFERROR(BL1060+SUMPRODUCT((AJ$4:AJ$1569&gt;=BL$4:BL$1569)*(AJ$4:AJ$1569-BL$4:BL$1569))/MAX(1,COUNTIF(AJ$4:AJ$1569,"&lt;"&amp;BL1060+0.01)),BL1060))</f>
        <v/>
      </c>
      <c r="CA1060" s="9">
        <f>IF(AK1060&gt;=BM1060,0,IFERROR(BM1060+SUMPRODUCT((AK$4:AK$1569&gt;=BM$4:BM$1569)*(AK$4:AK$1569-BM$4:BM$1569))/MAX(1,COUNTIF(AK$4:AK$1569,"&lt;"&amp;BM1060+0.01)),BM1060))</f>
        <v/>
      </c>
      <c r="CB1060" s="9">
        <f>IF(AL1060&gt;=BN1060,0,IFERROR(BN1060+SUMPRODUCT((AL$4:AL$1569&gt;=BN$4:BN$1569)*(AL$4:AL$1569-BN$4:BN$1569))/MAX(1,COUNTIF(AL$4:AL$1569,"&lt;"&amp;BN1060+0.01)),BN1060))</f>
        <v/>
      </c>
      <c r="CC1060" s="5">
        <f>IF(AO1060="🟢","VERDE",IF(AO1060="🟡","AMARELO",IF(AO1060="🟠","VERMELHO",IF(AO1060="🔴","VERMELHO","ROXO"))))</f>
        <v/>
      </c>
      <c r="CD1060" s="5" t="inlineStr">
        <is>
          <t>🌎 REGIÕES</t>
        </is>
      </c>
      <c r="CE1060" s="5" t="inlineStr">
        <is>
          <t>SEM REDE</t>
        </is>
      </c>
    </row>
    <row r="1061">
      <c r="A1061" s="5" t="inlineStr">
        <is>
          <t>35872649000187</t>
        </is>
      </c>
      <c r="B1061" s="5" t="inlineStr">
        <is>
          <t>LUCIMARA FIACADORI 91569010110 - ME</t>
        </is>
      </c>
      <c r="C1061" s="5" t="inlineStr">
        <is>
          <t>06 - SEM GRUPO</t>
        </is>
      </c>
      <c r="D1061" s="5" t="inlineStr">
        <is>
          <t>LARISSA PADILHA</t>
        </is>
      </c>
      <c r="E1061" s="5" t="inlineStr">
        <is>
          <t>GO</t>
        </is>
      </c>
      <c r="F1061" s="5">
        <f>IFERROR(VLOOKUP(C1061,$AS$4:$AT$25,2,FALSE),"")</f>
        <v/>
      </c>
      <c r="G1061" s="6">
        <f>IFERROR(VLOOKUP(C1061,$AS$4:$AX$25,6,FALSE),"")</f>
        <v/>
      </c>
      <c r="H1061" s="5">
        <f>IFERROR(VLOOKUP(C1061,$AS$4:$AY$25,7,FALSE),"")</f>
        <v/>
      </c>
      <c r="I1061" s="5">
        <f>IFERROR(VLOOKUP(C1061,$AS$4:$AZ$25,8,FALSE),"")</f>
        <v/>
      </c>
      <c r="J1061" s="7" t="inlineStr">
        <is>
          <t>.</t>
        </is>
      </c>
      <c r="K1061" s="5" t="inlineStr">
        <is>
          <t>CENTRO OESTE</t>
        </is>
      </c>
      <c r="L1061" s="8" t="n">
        <v>1494.339622641509</v>
      </c>
      <c r="M1061" s="9" t="n">
        <v>124.5283018867924</v>
      </c>
      <c r="N1061" s="9" t="n">
        <v>124.5283018867924</v>
      </c>
      <c r="O1061" s="9" t="n">
        <v>124.5283018867924</v>
      </c>
      <c r="P1061" s="9" t="n">
        <v>124.5283018867924</v>
      </c>
      <c r="Q1061" s="9" t="n">
        <v>124.5283018867924</v>
      </c>
      <c r="R1061" s="9" t="n">
        <v>124.5283018867924</v>
      </c>
      <c r="S1061" s="9" t="n">
        <v>124.5283018867924</v>
      </c>
      <c r="T1061" s="9" t="n">
        <v>124.5283018867924</v>
      </c>
      <c r="U1061" s="9" t="n">
        <v>124.5283018867924</v>
      </c>
      <c r="V1061" s="9" t="n">
        <v>124.5283018867924</v>
      </c>
      <c r="W1061" s="9" t="n">
        <v>124.5283018867924</v>
      </c>
      <c r="X1061" s="9" t="n">
        <v>124.5283018867924</v>
      </c>
      <c r="Y1061" s="7" t="inlineStr">
        <is>
          <t>.</t>
        </is>
      </c>
      <c r="Z1061" s="8">
        <f>SUM(AA1061:AL1061)</f>
        <v/>
      </c>
      <c r="AA1061" s="9" t="n">
        <v>0</v>
      </c>
      <c r="AB1061" s="9" t="n">
        <v>0</v>
      </c>
      <c r="AC1061" s="9" t="n">
        <v>0</v>
      </c>
      <c r="AD1061" s="9" t="n">
        <v>0</v>
      </c>
      <c r="AE1061" s="9" t="n">
        <v>0</v>
      </c>
      <c r="AF1061" s="9" t="n">
        <v>0</v>
      </c>
      <c r="AG1061" s="9" t="n">
        <v>0</v>
      </c>
      <c r="AH1061" s="9" t="n">
        <v>0</v>
      </c>
      <c r="AI1061" s="9" t="n">
        <v>0</v>
      </c>
      <c r="AJ1061" s="9" t="n">
        <v>0</v>
      </c>
      <c r="AK1061" s="9" t="n">
        <v>0</v>
      </c>
      <c r="AL1061" s="9" t="n">
        <v>0</v>
      </c>
      <c r="AM1061" s="7" t="inlineStr">
        <is>
          <t>.</t>
        </is>
      </c>
      <c r="AN1061" s="6">
        <f>IF(L1061=0,0,Z1061/L1061)</f>
        <v/>
      </c>
      <c r="AO1061" s="5">
        <f>IF(AN1061="","",IF(AN1061&gt;=0.9,"🟢",IF(AN1061&gt;=0.7,"🟡",IF(AN1061&gt;=0.5,"🟠","🔴"))))</f>
        <v/>
      </c>
      <c r="AP1061" s="9">
        <f>IF(L1061=0,0,L1061-Z1061)</f>
        <v/>
      </c>
      <c r="AQ1061" s="5">
        <f>IF(Z1061=0,"",RANK(Z1061,Z$4:Z$1569,0))</f>
        <v/>
      </c>
      <c r="AR1061" s="7" t="inlineStr">
        <is>
          <t>.</t>
        </is>
      </c>
      <c r="BA1061" s="7" t="inlineStr">
        <is>
          <t>.</t>
        </is>
      </c>
      <c r="BB1061" s="9">
        <f>SUM(L$4:L$1569)/COUNTA(A$4:A$1569)</f>
        <v/>
      </c>
      <c r="BC1061" s="9">
        <f>SUM(M$4:M$1569)/COUNTA(A$4:A$1569)</f>
        <v/>
      </c>
      <c r="BD1061" s="9">
        <f>SUM(N$4:N$1569)/COUNTA(A$4:A$1569)</f>
        <v/>
      </c>
      <c r="BE1061" s="9">
        <f>SUM(O$4:O$1569)/COUNTA(A$4:A$1569)</f>
        <v/>
      </c>
      <c r="BF1061" s="9">
        <f>SUM(P$4:P$1569)/COUNTA(A$4:A$1569)</f>
        <v/>
      </c>
      <c r="BG1061" s="9">
        <f>SUM(Q$4:Q$1569)/COUNTA(A$4:A$1569)</f>
        <v/>
      </c>
      <c r="BH1061" s="9">
        <f>SUM(R$4:R$1569)/COUNTA(A$4:A$1569)</f>
        <v/>
      </c>
      <c r="BI1061" s="9">
        <f>SUM(S$4:S$1569)/COUNTA(A$4:A$1569)</f>
        <v/>
      </c>
      <c r="BJ1061" s="9">
        <f>SUM(T$4:T$1569)/COUNTA(A$4:A$1569)</f>
        <v/>
      </c>
      <c r="BK1061" s="9">
        <f>SUM(U$4:U$1569)/COUNTA(A$4:A$1569)</f>
        <v/>
      </c>
      <c r="BL1061" s="9">
        <f>SUM(V$4:V$1569)/COUNTA(A$4:A$1569)</f>
        <v/>
      </c>
      <c r="BM1061" s="9">
        <f>SUM(W$4:W$1569)/COUNTA(A$4:A$1569)</f>
        <v/>
      </c>
      <c r="BN1061" s="9">
        <f>SUM(X$4:X$1569)/COUNTA(A$4:A$1569)</f>
        <v/>
      </c>
      <c r="BO1061" s="7" t="inlineStr">
        <is>
          <t>.</t>
        </is>
      </c>
      <c r="BP1061" s="9">
        <f>IF(Z1061&gt;=BB1061,0,IFERROR(BB1061+(SUMPRODUCT((Z$4:Z$1569&gt;=BB$4:BB$1569)*(Z$4:Z$1569-BB$4:BB$1569))/MAX(1,COUNTIF(Z$4:Z$1569,"&lt;"&amp;BB1061+0.01))),BB1061))</f>
        <v/>
      </c>
      <c r="BQ1061" s="9">
        <f>IF(AA1061&gt;=BC1061,0,IFERROR(BC1061+SUMPRODUCT((AA$4:AA$1569&gt;=BC$4:BC$1569)*(AA$4:AA$1569-BC$4:BC$1569))/MAX(1,COUNTIF(AA$4:AA$1569,"&lt;"&amp;BC1061+0.01)),BC1061))</f>
        <v/>
      </c>
      <c r="BR1061" s="9">
        <f>IF(AB1061&gt;=BD1061,0,IFERROR(BD1061+SUMPRODUCT((AB$4:AB$1569&gt;=BD$4:BD$1569)*(AB$4:AB$1569-BD$4:BD$1569))/MAX(1,COUNTIF(AB$4:AB$1569,"&lt;"&amp;BD1061+0.01)),BD1061))</f>
        <v/>
      </c>
      <c r="BS1061" s="9">
        <f>IF(AC1061&gt;=BE1061,0,IFERROR(BE1061+SUMPRODUCT((AC$4:AC$1569&gt;=BE$4:BE$1569)*(AC$4:AC$1569-BE$4:BE$1569))/MAX(1,COUNTIF(AC$4:AC$1569,"&lt;"&amp;BE1061+0.01)),BE1061))</f>
        <v/>
      </c>
      <c r="BT1061" s="9">
        <f>IF(AD1061&gt;=BF1061,0,IFERROR(BF1061+SUMPRODUCT((AD$4:AD$1569&gt;=BF$4:BF$1569)*(AD$4:AD$1569-BF$4:BF$1569))/MAX(1,COUNTIF(AD$4:AD$1569,"&lt;"&amp;BF1061+0.01)),BF1061))</f>
        <v/>
      </c>
      <c r="BU1061" s="9">
        <f>IF(AE1061&gt;=BG1061,0,IFERROR(BG1061+SUMPRODUCT((AE$4:AE$1569&gt;=BG$4:BG$1569)*(AE$4:AE$1569-BG$4:BG$1569))/MAX(1,COUNTIF(AE$4:AE$1569,"&lt;"&amp;BG1061+0.01)),BG1061))</f>
        <v/>
      </c>
      <c r="BV1061" s="9">
        <f>IF(AF1061&gt;=BH1061,0,IFERROR(BH1061+SUMPRODUCT((AF$4:AF$1569&gt;=BH$4:BH$1569)*(AF$4:AF$1569-BH$4:BH$1569))/MAX(1,COUNTIF(AF$4:AF$1569,"&lt;"&amp;BH1061+0.01)),BH1061))</f>
        <v/>
      </c>
      <c r="BW1061" s="9">
        <f>IF(AG1061&gt;=BI1061,0,IFERROR(BI1061+SUMPRODUCT((AG$4:AG$1569&gt;=BI$4:BI$1569)*(AG$4:AG$1569-BI$4:BI$1569))/MAX(1,COUNTIF(AG$4:AG$1569,"&lt;"&amp;BI1061+0.01)),BI1061))</f>
        <v/>
      </c>
      <c r="BX1061" s="9">
        <f>IF(AH1061&gt;=BJ1061,0,IFERROR(BJ1061+SUMPRODUCT((AH$4:AH$1569&gt;=BJ$4:BJ$1569)*(AH$4:AH$1569-BJ$4:BJ$1569))/MAX(1,COUNTIF(AH$4:AH$1569,"&lt;"&amp;BJ1061+0.01)),BJ1061))</f>
        <v/>
      </c>
      <c r="BY1061" s="9">
        <f>IF(AI1061&gt;=BK1061,0,IFERROR(BK1061+SUMPRODUCT((AI$4:AI$1569&gt;=BK$4:BK$1569)*(AI$4:AI$1569-BK$4:BK$1569))/MAX(1,COUNTIF(AI$4:AI$1569,"&lt;"&amp;BK1061+0.01)),BK1061))</f>
        <v/>
      </c>
      <c r="BZ1061" s="9">
        <f>IF(AJ1061&gt;=BL1061,0,IFERROR(BL1061+SUMPRODUCT((AJ$4:AJ$1569&gt;=BL$4:BL$1569)*(AJ$4:AJ$1569-BL$4:BL$1569))/MAX(1,COUNTIF(AJ$4:AJ$1569,"&lt;"&amp;BL1061+0.01)),BL1061))</f>
        <v/>
      </c>
      <c r="CA1061" s="9">
        <f>IF(AK1061&gt;=BM1061,0,IFERROR(BM1061+SUMPRODUCT((AK$4:AK$1569&gt;=BM$4:BM$1569)*(AK$4:AK$1569-BM$4:BM$1569))/MAX(1,COUNTIF(AK$4:AK$1569,"&lt;"&amp;BM1061+0.01)),BM1061))</f>
        <v/>
      </c>
      <c r="CB1061" s="9">
        <f>IF(AL1061&gt;=BN1061,0,IFERROR(BN1061+SUMPRODUCT((AL$4:AL$1569&gt;=BN$4:BN$1569)*(AL$4:AL$1569-BN$4:BN$1569))/MAX(1,COUNTIF(AL$4:AL$1569,"&lt;"&amp;BN1061+0.01)),BN1061))</f>
        <v/>
      </c>
      <c r="CC1061" s="5">
        <f>IF(AO1061="🟢","VERDE",IF(AO1061="🟡","AMARELO",IF(AO1061="🟠","VERMELHO",IF(AO1061="🔴","VERMELHO","ROXO"))))</f>
        <v/>
      </c>
      <c r="CD1061" s="5" t="inlineStr">
        <is>
          <t>🌎 REGIÕES</t>
        </is>
      </c>
      <c r="CE1061" s="5" t="inlineStr">
        <is>
          <t>SEM REDE</t>
        </is>
      </c>
    </row>
    <row r="1062">
      <c r="A1062" s="5" t="inlineStr">
        <is>
          <t>35873897000142</t>
        </is>
      </c>
      <c r="B1062" s="5" t="inlineStr">
        <is>
          <t>VIDA MAIS COM ALIMENTOS SAUDAVEIS LTDA -</t>
        </is>
      </c>
      <c r="C1062" s="5" t="inlineStr">
        <is>
          <t>06 - SEM GRUPO</t>
        </is>
      </c>
      <c r="D1062" s="5" t="inlineStr">
        <is>
          <t>LARISSA PADILHA</t>
        </is>
      </c>
      <c r="E1062" s="5" t="inlineStr">
        <is>
          <t>PA</t>
        </is>
      </c>
      <c r="F1062" s="5">
        <f>IFERROR(VLOOKUP(C1062,$AS$4:$AT$25,2,FALSE),"")</f>
        <v/>
      </c>
      <c r="G1062" s="6">
        <f>IFERROR(VLOOKUP(C1062,$AS$4:$AX$25,6,FALSE),"")</f>
        <v/>
      </c>
      <c r="H1062" s="5">
        <f>IFERROR(VLOOKUP(C1062,$AS$4:$AY$25,7,FALSE),"")</f>
        <v/>
      </c>
      <c r="I1062" s="5">
        <f>IFERROR(VLOOKUP(C1062,$AS$4:$AZ$25,8,FALSE),"")</f>
        <v/>
      </c>
      <c r="J1062" s="7" t="inlineStr">
        <is>
          <t>.</t>
        </is>
      </c>
      <c r="K1062" s="5" t="inlineStr">
        <is>
          <t>NORTE + MA</t>
        </is>
      </c>
      <c r="L1062" s="8" t="n">
        <v>1542.857142857143</v>
      </c>
      <c r="M1062" s="9" t="n">
        <v>128.5714285714286</v>
      </c>
      <c r="N1062" s="9" t="n">
        <v>128.5714285714286</v>
      </c>
      <c r="O1062" s="9" t="n">
        <v>128.5714285714286</v>
      </c>
      <c r="P1062" s="9" t="n">
        <v>128.5714285714286</v>
      </c>
      <c r="Q1062" s="9" t="n">
        <v>128.5714285714286</v>
      </c>
      <c r="R1062" s="9" t="n">
        <v>128.5714285714286</v>
      </c>
      <c r="S1062" s="9" t="n">
        <v>128.5714285714286</v>
      </c>
      <c r="T1062" s="9" t="n">
        <v>128.5714285714286</v>
      </c>
      <c r="U1062" s="9" t="n">
        <v>128.5714285714286</v>
      </c>
      <c r="V1062" s="9" t="n">
        <v>128.5714285714286</v>
      </c>
      <c r="W1062" s="9" t="n">
        <v>128.5714285714286</v>
      </c>
      <c r="X1062" s="9" t="n">
        <v>128.5714285714286</v>
      </c>
      <c r="Y1062" s="7" t="inlineStr">
        <is>
          <t>.</t>
        </is>
      </c>
      <c r="Z1062" s="8">
        <f>SUM(AA1062:AL1062)</f>
        <v/>
      </c>
      <c r="AA1062" s="9" t="n">
        <v>0</v>
      </c>
      <c r="AB1062" s="9" t="n">
        <v>0</v>
      </c>
      <c r="AC1062" s="9" t="n">
        <v>0</v>
      </c>
      <c r="AD1062" s="9" t="n">
        <v>0</v>
      </c>
      <c r="AE1062" s="9" t="n">
        <v>0</v>
      </c>
      <c r="AF1062" s="9" t="n">
        <v>0</v>
      </c>
      <c r="AG1062" s="9" t="n">
        <v>0</v>
      </c>
      <c r="AH1062" s="9" t="n">
        <v>0</v>
      </c>
      <c r="AI1062" s="9" t="n">
        <v>0</v>
      </c>
      <c r="AJ1062" s="9" t="n">
        <v>0</v>
      </c>
      <c r="AK1062" s="9" t="n">
        <v>0</v>
      </c>
      <c r="AL1062" s="9" t="n">
        <v>0</v>
      </c>
      <c r="AM1062" s="7" t="inlineStr">
        <is>
          <t>.</t>
        </is>
      </c>
      <c r="AN1062" s="6">
        <f>IF(L1062=0,0,Z1062/L1062)</f>
        <v/>
      </c>
      <c r="AO1062" s="5">
        <f>IF(AN1062="","",IF(AN1062&gt;=0.9,"🟢",IF(AN1062&gt;=0.7,"🟡",IF(AN1062&gt;=0.5,"🟠","🔴"))))</f>
        <v/>
      </c>
      <c r="AP1062" s="9">
        <f>IF(L1062=0,0,L1062-Z1062)</f>
        <v/>
      </c>
      <c r="AQ1062" s="5">
        <f>IF(Z1062=0,"",RANK(Z1062,Z$4:Z$1569,0))</f>
        <v/>
      </c>
      <c r="AR1062" s="7" t="inlineStr">
        <is>
          <t>.</t>
        </is>
      </c>
      <c r="BA1062" s="7" t="inlineStr">
        <is>
          <t>.</t>
        </is>
      </c>
      <c r="BB1062" s="9">
        <f>SUM(L$4:L$1569)/COUNTA(A$4:A$1569)</f>
        <v/>
      </c>
      <c r="BC1062" s="9">
        <f>SUM(M$4:M$1569)/COUNTA(A$4:A$1569)</f>
        <v/>
      </c>
      <c r="BD1062" s="9">
        <f>SUM(N$4:N$1569)/COUNTA(A$4:A$1569)</f>
        <v/>
      </c>
      <c r="BE1062" s="9">
        <f>SUM(O$4:O$1569)/COUNTA(A$4:A$1569)</f>
        <v/>
      </c>
      <c r="BF1062" s="9">
        <f>SUM(P$4:P$1569)/COUNTA(A$4:A$1569)</f>
        <v/>
      </c>
      <c r="BG1062" s="9">
        <f>SUM(Q$4:Q$1569)/COUNTA(A$4:A$1569)</f>
        <v/>
      </c>
      <c r="BH1062" s="9">
        <f>SUM(R$4:R$1569)/COUNTA(A$4:A$1569)</f>
        <v/>
      </c>
      <c r="BI1062" s="9">
        <f>SUM(S$4:S$1569)/COUNTA(A$4:A$1569)</f>
        <v/>
      </c>
      <c r="BJ1062" s="9">
        <f>SUM(T$4:T$1569)/COUNTA(A$4:A$1569)</f>
        <v/>
      </c>
      <c r="BK1062" s="9">
        <f>SUM(U$4:U$1569)/COUNTA(A$4:A$1569)</f>
        <v/>
      </c>
      <c r="BL1062" s="9">
        <f>SUM(V$4:V$1569)/COUNTA(A$4:A$1569)</f>
        <v/>
      </c>
      <c r="BM1062" s="9">
        <f>SUM(W$4:W$1569)/COUNTA(A$4:A$1569)</f>
        <v/>
      </c>
      <c r="BN1062" s="9">
        <f>SUM(X$4:X$1569)/COUNTA(A$4:A$1569)</f>
        <v/>
      </c>
      <c r="BO1062" s="7" t="inlineStr">
        <is>
          <t>.</t>
        </is>
      </c>
      <c r="BP1062" s="9">
        <f>IF(Z1062&gt;=BB1062,0,IFERROR(BB1062+(SUMPRODUCT((Z$4:Z$1569&gt;=BB$4:BB$1569)*(Z$4:Z$1569-BB$4:BB$1569))/MAX(1,COUNTIF(Z$4:Z$1569,"&lt;"&amp;BB1062+0.01))),BB1062))</f>
        <v/>
      </c>
      <c r="BQ1062" s="9">
        <f>IF(AA1062&gt;=BC1062,0,IFERROR(BC1062+SUMPRODUCT((AA$4:AA$1569&gt;=BC$4:BC$1569)*(AA$4:AA$1569-BC$4:BC$1569))/MAX(1,COUNTIF(AA$4:AA$1569,"&lt;"&amp;BC1062+0.01)),BC1062))</f>
        <v/>
      </c>
      <c r="BR1062" s="9">
        <f>IF(AB1062&gt;=BD1062,0,IFERROR(BD1062+SUMPRODUCT((AB$4:AB$1569&gt;=BD$4:BD$1569)*(AB$4:AB$1569-BD$4:BD$1569))/MAX(1,COUNTIF(AB$4:AB$1569,"&lt;"&amp;BD1062+0.01)),BD1062))</f>
        <v/>
      </c>
      <c r="BS1062" s="9">
        <f>IF(AC1062&gt;=BE1062,0,IFERROR(BE1062+SUMPRODUCT((AC$4:AC$1569&gt;=BE$4:BE$1569)*(AC$4:AC$1569-BE$4:BE$1569))/MAX(1,COUNTIF(AC$4:AC$1569,"&lt;"&amp;BE1062+0.01)),BE1062))</f>
        <v/>
      </c>
      <c r="BT1062" s="9">
        <f>IF(AD1062&gt;=BF1062,0,IFERROR(BF1062+SUMPRODUCT((AD$4:AD$1569&gt;=BF$4:BF$1569)*(AD$4:AD$1569-BF$4:BF$1569))/MAX(1,COUNTIF(AD$4:AD$1569,"&lt;"&amp;BF1062+0.01)),BF1062))</f>
        <v/>
      </c>
      <c r="BU1062" s="9">
        <f>IF(AE1062&gt;=BG1062,0,IFERROR(BG1062+SUMPRODUCT((AE$4:AE$1569&gt;=BG$4:BG$1569)*(AE$4:AE$1569-BG$4:BG$1569))/MAX(1,COUNTIF(AE$4:AE$1569,"&lt;"&amp;BG1062+0.01)),BG1062))</f>
        <v/>
      </c>
      <c r="BV1062" s="9">
        <f>IF(AF1062&gt;=BH1062,0,IFERROR(BH1062+SUMPRODUCT((AF$4:AF$1569&gt;=BH$4:BH$1569)*(AF$4:AF$1569-BH$4:BH$1569))/MAX(1,COUNTIF(AF$4:AF$1569,"&lt;"&amp;BH1062+0.01)),BH1062))</f>
        <v/>
      </c>
      <c r="BW1062" s="9">
        <f>IF(AG1062&gt;=BI1062,0,IFERROR(BI1062+SUMPRODUCT((AG$4:AG$1569&gt;=BI$4:BI$1569)*(AG$4:AG$1569-BI$4:BI$1569))/MAX(1,COUNTIF(AG$4:AG$1569,"&lt;"&amp;BI1062+0.01)),BI1062))</f>
        <v/>
      </c>
      <c r="BX1062" s="9">
        <f>IF(AH1062&gt;=BJ1062,0,IFERROR(BJ1062+SUMPRODUCT((AH$4:AH$1569&gt;=BJ$4:BJ$1569)*(AH$4:AH$1569-BJ$4:BJ$1569))/MAX(1,COUNTIF(AH$4:AH$1569,"&lt;"&amp;BJ1062+0.01)),BJ1062))</f>
        <v/>
      </c>
      <c r="BY1062" s="9">
        <f>IF(AI1062&gt;=BK1062,0,IFERROR(BK1062+SUMPRODUCT((AI$4:AI$1569&gt;=BK$4:BK$1569)*(AI$4:AI$1569-BK$4:BK$1569))/MAX(1,COUNTIF(AI$4:AI$1569,"&lt;"&amp;BK1062+0.01)),BK1062))</f>
        <v/>
      </c>
      <c r="BZ1062" s="9">
        <f>IF(AJ1062&gt;=BL1062,0,IFERROR(BL1062+SUMPRODUCT((AJ$4:AJ$1569&gt;=BL$4:BL$1569)*(AJ$4:AJ$1569-BL$4:BL$1569))/MAX(1,COUNTIF(AJ$4:AJ$1569,"&lt;"&amp;BL1062+0.01)),BL1062))</f>
        <v/>
      </c>
      <c r="CA1062" s="9">
        <f>IF(AK1062&gt;=BM1062,0,IFERROR(BM1062+SUMPRODUCT((AK$4:AK$1569&gt;=BM$4:BM$1569)*(AK$4:AK$1569-BM$4:BM$1569))/MAX(1,COUNTIF(AK$4:AK$1569,"&lt;"&amp;BM1062+0.01)),BM1062))</f>
        <v/>
      </c>
      <c r="CB1062" s="9">
        <f>IF(AL1062&gt;=BN1062,0,IFERROR(BN1062+SUMPRODUCT((AL$4:AL$1569&gt;=BN$4:BN$1569)*(AL$4:AL$1569-BN$4:BN$1569))/MAX(1,COUNTIF(AL$4:AL$1569,"&lt;"&amp;BN1062+0.01)),BN1062))</f>
        <v/>
      </c>
      <c r="CC1062" s="5">
        <f>IF(AO1062="🟢","VERDE",IF(AO1062="🟡","AMARELO",IF(AO1062="🟠","VERMELHO",IF(AO1062="🔴","VERMELHO","ROXO"))))</f>
        <v/>
      </c>
      <c r="CD1062" s="5" t="inlineStr">
        <is>
          <t>🌎 REGIÕES</t>
        </is>
      </c>
      <c r="CE1062" s="5" t="inlineStr">
        <is>
          <t>SEM REDE</t>
        </is>
      </c>
    </row>
    <row r="1063">
      <c r="A1063" s="5" t="inlineStr">
        <is>
          <t>35959628000101</t>
        </is>
      </c>
      <c r="B1063" s="5" t="inlineStr">
        <is>
          <t>PRY COMERCIO DE PRODUTOS NATURAIS LTDA -</t>
        </is>
      </c>
      <c r="C1063" s="5" t="inlineStr">
        <is>
          <t>06 - SEM GRUPO</t>
        </is>
      </c>
      <c r="D1063" s="5" t="inlineStr">
        <is>
          <t>LARISSA PADILHA</t>
        </is>
      </c>
      <c r="E1063" s="5" t="inlineStr">
        <is>
          <t>RJ</t>
        </is>
      </c>
      <c r="F1063" s="5">
        <f>IFERROR(VLOOKUP(C1063,$AS$4:$AT$25,2,FALSE),"")</f>
        <v/>
      </c>
      <c r="G1063" s="6">
        <f>IFERROR(VLOOKUP(C1063,$AS$4:$AX$25,6,FALSE),"")</f>
        <v/>
      </c>
      <c r="H1063" s="5">
        <f>IFERROR(VLOOKUP(C1063,$AS$4:$AY$25,7,FALSE),"")</f>
        <v/>
      </c>
      <c r="I1063" s="5">
        <f>IFERROR(VLOOKUP(C1063,$AS$4:$AZ$25,8,FALSE),"")</f>
        <v/>
      </c>
      <c r="J1063" s="7" t="inlineStr">
        <is>
          <t>.</t>
        </is>
      </c>
      <c r="K1063" s="5" t="inlineStr">
        <is>
          <t>RJ + ES + MG</t>
        </is>
      </c>
      <c r="L1063" s="8" t="n">
        <v>1600</v>
      </c>
      <c r="M1063" s="9" t="n">
        <v>133.3333333333333</v>
      </c>
      <c r="N1063" s="9" t="n">
        <v>133.3333333333333</v>
      </c>
      <c r="O1063" s="9" t="n">
        <v>133.3333333333333</v>
      </c>
      <c r="P1063" s="9" t="n">
        <v>133.3333333333333</v>
      </c>
      <c r="Q1063" s="9" t="n">
        <v>133.3333333333333</v>
      </c>
      <c r="R1063" s="9" t="n">
        <v>133.3333333333333</v>
      </c>
      <c r="S1063" s="9" t="n">
        <v>133.3333333333333</v>
      </c>
      <c r="T1063" s="9" t="n">
        <v>133.3333333333333</v>
      </c>
      <c r="U1063" s="9" t="n">
        <v>133.3333333333333</v>
      </c>
      <c r="V1063" s="9" t="n">
        <v>133.3333333333333</v>
      </c>
      <c r="W1063" s="9" t="n">
        <v>133.3333333333333</v>
      </c>
      <c r="X1063" s="9" t="n">
        <v>133.3333333333333</v>
      </c>
      <c r="Y1063" s="7" t="inlineStr">
        <is>
          <t>.</t>
        </is>
      </c>
      <c r="Z1063" s="8">
        <f>SUM(AA1063:AL1063)</f>
        <v/>
      </c>
      <c r="AA1063" s="9" t="n">
        <v>0</v>
      </c>
      <c r="AB1063" s="9" t="n">
        <v>0</v>
      </c>
      <c r="AC1063" s="9" t="n">
        <v>0</v>
      </c>
      <c r="AD1063" s="9" t="n">
        <v>0</v>
      </c>
      <c r="AE1063" s="9" t="n">
        <v>0</v>
      </c>
      <c r="AF1063" s="9" t="n">
        <v>0</v>
      </c>
      <c r="AG1063" s="9" t="n">
        <v>0</v>
      </c>
      <c r="AH1063" s="9" t="n">
        <v>0</v>
      </c>
      <c r="AI1063" s="9" t="n">
        <v>0</v>
      </c>
      <c r="AJ1063" s="9" t="n">
        <v>0</v>
      </c>
      <c r="AK1063" s="9" t="n">
        <v>0</v>
      </c>
      <c r="AL1063" s="9" t="n">
        <v>0</v>
      </c>
      <c r="AM1063" s="7" t="inlineStr">
        <is>
          <t>.</t>
        </is>
      </c>
      <c r="AN1063" s="6">
        <f>IF(L1063=0,0,Z1063/L1063)</f>
        <v/>
      </c>
      <c r="AO1063" s="5">
        <f>IF(AN1063="","",IF(AN1063&gt;=0.9,"🟢",IF(AN1063&gt;=0.7,"🟡",IF(AN1063&gt;=0.5,"🟠","🔴"))))</f>
        <v/>
      </c>
      <c r="AP1063" s="9">
        <f>IF(L1063=0,0,L1063-Z1063)</f>
        <v/>
      </c>
      <c r="AQ1063" s="5">
        <f>IF(Z1063=0,"",RANK(Z1063,Z$4:Z$1569,0))</f>
        <v/>
      </c>
      <c r="AR1063" s="7" t="inlineStr">
        <is>
          <t>.</t>
        </is>
      </c>
      <c r="BA1063" s="7" t="inlineStr">
        <is>
          <t>.</t>
        </is>
      </c>
      <c r="BB1063" s="9">
        <f>SUM(L$4:L$1569)/COUNTA(A$4:A$1569)</f>
        <v/>
      </c>
      <c r="BC1063" s="9">
        <f>SUM(M$4:M$1569)/COUNTA(A$4:A$1569)</f>
        <v/>
      </c>
      <c r="BD1063" s="9">
        <f>SUM(N$4:N$1569)/COUNTA(A$4:A$1569)</f>
        <v/>
      </c>
      <c r="BE1063" s="9">
        <f>SUM(O$4:O$1569)/COUNTA(A$4:A$1569)</f>
        <v/>
      </c>
      <c r="BF1063" s="9">
        <f>SUM(P$4:P$1569)/COUNTA(A$4:A$1569)</f>
        <v/>
      </c>
      <c r="BG1063" s="9">
        <f>SUM(Q$4:Q$1569)/COUNTA(A$4:A$1569)</f>
        <v/>
      </c>
      <c r="BH1063" s="9">
        <f>SUM(R$4:R$1569)/COUNTA(A$4:A$1569)</f>
        <v/>
      </c>
      <c r="BI1063" s="9">
        <f>SUM(S$4:S$1569)/COUNTA(A$4:A$1569)</f>
        <v/>
      </c>
      <c r="BJ1063" s="9">
        <f>SUM(T$4:T$1569)/COUNTA(A$4:A$1569)</f>
        <v/>
      </c>
      <c r="BK1063" s="9">
        <f>SUM(U$4:U$1569)/COUNTA(A$4:A$1569)</f>
        <v/>
      </c>
      <c r="BL1063" s="9">
        <f>SUM(V$4:V$1569)/COUNTA(A$4:A$1569)</f>
        <v/>
      </c>
      <c r="BM1063" s="9">
        <f>SUM(W$4:W$1569)/COUNTA(A$4:A$1569)</f>
        <v/>
      </c>
      <c r="BN1063" s="9">
        <f>SUM(X$4:X$1569)/COUNTA(A$4:A$1569)</f>
        <v/>
      </c>
      <c r="BO1063" s="7" t="inlineStr">
        <is>
          <t>.</t>
        </is>
      </c>
      <c r="BP1063" s="9">
        <f>IF(Z1063&gt;=BB1063,0,IFERROR(BB1063+(SUMPRODUCT((Z$4:Z$1569&gt;=BB$4:BB$1569)*(Z$4:Z$1569-BB$4:BB$1569))/MAX(1,COUNTIF(Z$4:Z$1569,"&lt;"&amp;BB1063+0.01))),BB1063))</f>
        <v/>
      </c>
      <c r="BQ1063" s="9">
        <f>IF(AA1063&gt;=BC1063,0,IFERROR(BC1063+SUMPRODUCT((AA$4:AA$1569&gt;=BC$4:BC$1569)*(AA$4:AA$1569-BC$4:BC$1569))/MAX(1,COUNTIF(AA$4:AA$1569,"&lt;"&amp;BC1063+0.01)),BC1063))</f>
        <v/>
      </c>
      <c r="BR1063" s="9">
        <f>IF(AB1063&gt;=BD1063,0,IFERROR(BD1063+SUMPRODUCT((AB$4:AB$1569&gt;=BD$4:BD$1569)*(AB$4:AB$1569-BD$4:BD$1569))/MAX(1,COUNTIF(AB$4:AB$1569,"&lt;"&amp;BD1063+0.01)),BD1063))</f>
        <v/>
      </c>
      <c r="BS1063" s="9">
        <f>IF(AC1063&gt;=BE1063,0,IFERROR(BE1063+SUMPRODUCT((AC$4:AC$1569&gt;=BE$4:BE$1569)*(AC$4:AC$1569-BE$4:BE$1569))/MAX(1,COUNTIF(AC$4:AC$1569,"&lt;"&amp;BE1063+0.01)),BE1063))</f>
        <v/>
      </c>
      <c r="BT1063" s="9">
        <f>IF(AD1063&gt;=BF1063,0,IFERROR(BF1063+SUMPRODUCT((AD$4:AD$1569&gt;=BF$4:BF$1569)*(AD$4:AD$1569-BF$4:BF$1569))/MAX(1,COUNTIF(AD$4:AD$1569,"&lt;"&amp;BF1063+0.01)),BF1063))</f>
        <v/>
      </c>
      <c r="BU1063" s="9">
        <f>IF(AE1063&gt;=BG1063,0,IFERROR(BG1063+SUMPRODUCT((AE$4:AE$1569&gt;=BG$4:BG$1569)*(AE$4:AE$1569-BG$4:BG$1569))/MAX(1,COUNTIF(AE$4:AE$1569,"&lt;"&amp;BG1063+0.01)),BG1063))</f>
        <v/>
      </c>
      <c r="BV1063" s="9">
        <f>IF(AF1063&gt;=BH1063,0,IFERROR(BH1063+SUMPRODUCT((AF$4:AF$1569&gt;=BH$4:BH$1569)*(AF$4:AF$1569-BH$4:BH$1569))/MAX(1,COUNTIF(AF$4:AF$1569,"&lt;"&amp;BH1063+0.01)),BH1063))</f>
        <v/>
      </c>
      <c r="BW1063" s="9">
        <f>IF(AG1063&gt;=BI1063,0,IFERROR(BI1063+SUMPRODUCT((AG$4:AG$1569&gt;=BI$4:BI$1569)*(AG$4:AG$1569-BI$4:BI$1569))/MAX(1,COUNTIF(AG$4:AG$1569,"&lt;"&amp;BI1063+0.01)),BI1063))</f>
        <v/>
      </c>
      <c r="BX1063" s="9">
        <f>IF(AH1063&gt;=BJ1063,0,IFERROR(BJ1063+SUMPRODUCT((AH$4:AH$1569&gt;=BJ$4:BJ$1569)*(AH$4:AH$1569-BJ$4:BJ$1569))/MAX(1,COUNTIF(AH$4:AH$1569,"&lt;"&amp;BJ1063+0.01)),BJ1063))</f>
        <v/>
      </c>
      <c r="BY1063" s="9">
        <f>IF(AI1063&gt;=BK1063,0,IFERROR(BK1063+SUMPRODUCT((AI$4:AI$1569&gt;=BK$4:BK$1569)*(AI$4:AI$1569-BK$4:BK$1569))/MAX(1,COUNTIF(AI$4:AI$1569,"&lt;"&amp;BK1063+0.01)),BK1063))</f>
        <v/>
      </c>
      <c r="BZ1063" s="9">
        <f>IF(AJ1063&gt;=BL1063,0,IFERROR(BL1063+SUMPRODUCT((AJ$4:AJ$1569&gt;=BL$4:BL$1569)*(AJ$4:AJ$1569-BL$4:BL$1569))/MAX(1,COUNTIF(AJ$4:AJ$1569,"&lt;"&amp;BL1063+0.01)),BL1063))</f>
        <v/>
      </c>
      <c r="CA1063" s="9">
        <f>IF(AK1063&gt;=BM1063,0,IFERROR(BM1063+SUMPRODUCT((AK$4:AK$1569&gt;=BM$4:BM$1569)*(AK$4:AK$1569-BM$4:BM$1569))/MAX(1,COUNTIF(AK$4:AK$1569,"&lt;"&amp;BM1063+0.01)),BM1063))</f>
        <v/>
      </c>
      <c r="CB1063" s="9">
        <f>IF(AL1063&gt;=BN1063,0,IFERROR(BN1063+SUMPRODUCT((AL$4:AL$1569&gt;=BN$4:BN$1569)*(AL$4:AL$1569-BN$4:BN$1569))/MAX(1,COUNTIF(AL$4:AL$1569,"&lt;"&amp;BN1063+0.01)),BN1063))</f>
        <v/>
      </c>
      <c r="CC1063" s="5">
        <f>IF(AO1063="🟢","VERDE",IF(AO1063="🟡","AMARELO",IF(AO1063="🟠","VERMELHO",IF(AO1063="🔴","VERMELHO","ROXO"))))</f>
        <v/>
      </c>
      <c r="CD1063" s="5" t="inlineStr">
        <is>
          <t>🌎 REGIÕES</t>
        </is>
      </c>
      <c r="CE1063" s="5" t="inlineStr">
        <is>
          <t>SEM REDE</t>
        </is>
      </c>
    </row>
    <row r="1064">
      <c r="A1064" s="5" t="inlineStr">
        <is>
          <t>36030744000104</t>
        </is>
      </c>
      <c r="B1064" s="5" t="inlineStr">
        <is>
          <t>DIVINA MARKET LITORAL LTDA - ME</t>
        </is>
      </c>
      <c r="C1064" s="5" t="inlineStr">
        <is>
          <t>06 - SEM GRUPO</t>
        </is>
      </c>
      <c r="D1064" s="5" t="inlineStr">
        <is>
          <t>HEMANUELE DITZEL (MANU)</t>
        </is>
      </c>
      <c r="E1064" s="5" t="inlineStr">
        <is>
          <t>RS</t>
        </is>
      </c>
      <c r="F1064" s="5">
        <f>IFERROR(VLOOKUP(C1064,$AS$4:$AT$25,2,FALSE),"")</f>
        <v/>
      </c>
      <c r="G1064" s="6">
        <f>IFERROR(VLOOKUP(C1064,$AS$4:$AX$25,6,FALSE),"")</f>
        <v/>
      </c>
      <c r="H1064" s="5">
        <f>IFERROR(VLOOKUP(C1064,$AS$4:$AY$25,7,FALSE),"")</f>
        <v/>
      </c>
      <c r="I1064" s="5">
        <f>IFERROR(VLOOKUP(C1064,$AS$4:$AZ$25,8,FALSE),"")</f>
        <v/>
      </c>
      <c r="J1064" s="7" t="inlineStr">
        <is>
          <t>.</t>
        </is>
      </c>
      <c r="K1064" s="5" t="inlineStr">
        <is>
          <t>SUL</t>
        </is>
      </c>
      <c r="L1064" s="8" t="n">
        <v>1582.758620689655</v>
      </c>
      <c r="M1064" s="9" t="n">
        <v>124.1379310344828</v>
      </c>
      <c r="N1064" s="9" t="n">
        <v>124.1379310344828</v>
      </c>
      <c r="O1064" s="9" t="n">
        <v>124.1379310344828</v>
      </c>
      <c r="P1064" s="9" t="n">
        <v>124.1379310344828</v>
      </c>
      <c r="Q1064" s="9" t="n">
        <v>124.1379310344828</v>
      </c>
      <c r="R1064" s="9" t="n">
        <v>134.4827586206897</v>
      </c>
      <c r="S1064" s="9" t="n">
        <v>134.4827586206897</v>
      </c>
      <c r="T1064" s="9" t="n">
        <v>134.4827586206897</v>
      </c>
      <c r="U1064" s="9" t="n">
        <v>134.4827586206897</v>
      </c>
      <c r="V1064" s="9" t="n">
        <v>134.4827586206897</v>
      </c>
      <c r="W1064" s="9" t="n">
        <v>144.8275862068965</v>
      </c>
      <c r="X1064" s="9" t="n">
        <v>144.8275862068965</v>
      </c>
      <c r="Y1064" s="7" t="inlineStr">
        <is>
          <t>.</t>
        </is>
      </c>
      <c r="Z1064" s="8">
        <f>SUM(AA1064:AL1064)</f>
        <v/>
      </c>
      <c r="AA1064" s="9" t="n">
        <v>0</v>
      </c>
      <c r="AB1064" s="9" t="n">
        <v>0</v>
      </c>
      <c r="AC1064" s="9" t="n">
        <v>0</v>
      </c>
      <c r="AD1064" s="9" t="n">
        <v>0</v>
      </c>
      <c r="AE1064" s="9" t="n">
        <v>0</v>
      </c>
      <c r="AF1064" s="9" t="n">
        <v>0</v>
      </c>
      <c r="AG1064" s="9" t="n">
        <v>0</v>
      </c>
      <c r="AH1064" s="9" t="n">
        <v>0</v>
      </c>
      <c r="AI1064" s="9" t="n">
        <v>0</v>
      </c>
      <c r="AJ1064" s="9" t="n">
        <v>0</v>
      </c>
      <c r="AK1064" s="9" t="n">
        <v>0</v>
      </c>
      <c r="AL1064" s="9" t="n">
        <v>0</v>
      </c>
      <c r="AM1064" s="7" t="inlineStr">
        <is>
          <t>.</t>
        </is>
      </c>
      <c r="AN1064" s="6">
        <f>IF(L1064=0,0,Z1064/L1064)</f>
        <v/>
      </c>
      <c r="AO1064" s="5">
        <f>IF(AN1064="","",IF(AN1064&gt;=0.9,"🟢",IF(AN1064&gt;=0.7,"🟡",IF(AN1064&gt;=0.5,"🟠","🔴"))))</f>
        <v/>
      </c>
      <c r="AP1064" s="9">
        <f>IF(L1064=0,0,L1064-Z1064)</f>
        <v/>
      </c>
      <c r="AQ1064" s="5">
        <f>IF(Z1064=0,"",RANK(Z1064,Z$4:Z$1569,0))</f>
        <v/>
      </c>
      <c r="AR1064" s="7" t="inlineStr">
        <is>
          <t>.</t>
        </is>
      </c>
      <c r="BA1064" s="7" t="inlineStr">
        <is>
          <t>.</t>
        </is>
      </c>
      <c r="BB1064" s="9">
        <f>SUM(L$4:L$1569)/COUNTA(A$4:A$1569)</f>
        <v/>
      </c>
      <c r="BC1064" s="9">
        <f>SUM(M$4:M$1569)/COUNTA(A$4:A$1569)</f>
        <v/>
      </c>
      <c r="BD1064" s="9">
        <f>SUM(N$4:N$1569)/COUNTA(A$4:A$1569)</f>
        <v/>
      </c>
      <c r="BE1064" s="9">
        <f>SUM(O$4:O$1569)/COUNTA(A$4:A$1569)</f>
        <v/>
      </c>
      <c r="BF1064" s="9">
        <f>SUM(P$4:P$1569)/COUNTA(A$4:A$1569)</f>
        <v/>
      </c>
      <c r="BG1064" s="9">
        <f>SUM(Q$4:Q$1569)/COUNTA(A$4:A$1569)</f>
        <v/>
      </c>
      <c r="BH1064" s="9">
        <f>SUM(R$4:R$1569)/COUNTA(A$4:A$1569)</f>
        <v/>
      </c>
      <c r="BI1064" s="9">
        <f>SUM(S$4:S$1569)/COUNTA(A$4:A$1569)</f>
        <v/>
      </c>
      <c r="BJ1064" s="9">
        <f>SUM(T$4:T$1569)/COUNTA(A$4:A$1569)</f>
        <v/>
      </c>
      <c r="BK1064" s="9">
        <f>SUM(U$4:U$1569)/COUNTA(A$4:A$1569)</f>
        <v/>
      </c>
      <c r="BL1064" s="9">
        <f>SUM(V$4:V$1569)/COUNTA(A$4:A$1569)</f>
        <v/>
      </c>
      <c r="BM1064" s="9">
        <f>SUM(W$4:W$1569)/COUNTA(A$4:A$1569)</f>
        <v/>
      </c>
      <c r="BN1064" s="9">
        <f>SUM(X$4:X$1569)/COUNTA(A$4:A$1569)</f>
        <v/>
      </c>
      <c r="BO1064" s="7" t="inlineStr">
        <is>
          <t>.</t>
        </is>
      </c>
      <c r="BP1064" s="9">
        <f>IF(Z1064&gt;=BB1064,0,IFERROR(BB1064+(SUMPRODUCT((Z$4:Z$1569&gt;=BB$4:BB$1569)*(Z$4:Z$1569-BB$4:BB$1569))/MAX(1,COUNTIF(Z$4:Z$1569,"&lt;"&amp;BB1064+0.01))),BB1064))</f>
        <v/>
      </c>
      <c r="BQ1064" s="9">
        <f>IF(AA1064&gt;=BC1064,0,IFERROR(BC1064+SUMPRODUCT((AA$4:AA$1569&gt;=BC$4:BC$1569)*(AA$4:AA$1569-BC$4:BC$1569))/MAX(1,COUNTIF(AA$4:AA$1569,"&lt;"&amp;BC1064+0.01)),BC1064))</f>
        <v/>
      </c>
      <c r="BR1064" s="9">
        <f>IF(AB1064&gt;=BD1064,0,IFERROR(BD1064+SUMPRODUCT((AB$4:AB$1569&gt;=BD$4:BD$1569)*(AB$4:AB$1569-BD$4:BD$1569))/MAX(1,COUNTIF(AB$4:AB$1569,"&lt;"&amp;BD1064+0.01)),BD1064))</f>
        <v/>
      </c>
      <c r="BS1064" s="9">
        <f>IF(AC1064&gt;=BE1064,0,IFERROR(BE1064+SUMPRODUCT((AC$4:AC$1569&gt;=BE$4:BE$1569)*(AC$4:AC$1569-BE$4:BE$1569))/MAX(1,COUNTIF(AC$4:AC$1569,"&lt;"&amp;BE1064+0.01)),BE1064))</f>
        <v/>
      </c>
      <c r="BT1064" s="9">
        <f>IF(AD1064&gt;=BF1064,0,IFERROR(BF1064+SUMPRODUCT((AD$4:AD$1569&gt;=BF$4:BF$1569)*(AD$4:AD$1569-BF$4:BF$1569))/MAX(1,COUNTIF(AD$4:AD$1569,"&lt;"&amp;BF1064+0.01)),BF1064))</f>
        <v/>
      </c>
      <c r="BU1064" s="9">
        <f>IF(AE1064&gt;=BG1064,0,IFERROR(BG1064+SUMPRODUCT((AE$4:AE$1569&gt;=BG$4:BG$1569)*(AE$4:AE$1569-BG$4:BG$1569))/MAX(1,COUNTIF(AE$4:AE$1569,"&lt;"&amp;BG1064+0.01)),BG1064))</f>
        <v/>
      </c>
      <c r="BV1064" s="9">
        <f>IF(AF1064&gt;=BH1064,0,IFERROR(BH1064+SUMPRODUCT((AF$4:AF$1569&gt;=BH$4:BH$1569)*(AF$4:AF$1569-BH$4:BH$1569))/MAX(1,COUNTIF(AF$4:AF$1569,"&lt;"&amp;BH1064+0.01)),BH1064))</f>
        <v/>
      </c>
      <c r="BW1064" s="9">
        <f>IF(AG1064&gt;=BI1064,0,IFERROR(BI1064+SUMPRODUCT((AG$4:AG$1569&gt;=BI$4:BI$1569)*(AG$4:AG$1569-BI$4:BI$1569))/MAX(1,COUNTIF(AG$4:AG$1569,"&lt;"&amp;BI1064+0.01)),BI1064))</f>
        <v/>
      </c>
      <c r="BX1064" s="9">
        <f>IF(AH1064&gt;=BJ1064,0,IFERROR(BJ1064+SUMPRODUCT((AH$4:AH$1569&gt;=BJ$4:BJ$1569)*(AH$4:AH$1569-BJ$4:BJ$1569))/MAX(1,COUNTIF(AH$4:AH$1569,"&lt;"&amp;BJ1064+0.01)),BJ1064))</f>
        <v/>
      </c>
      <c r="BY1064" s="9">
        <f>IF(AI1064&gt;=BK1064,0,IFERROR(BK1064+SUMPRODUCT((AI$4:AI$1569&gt;=BK$4:BK$1569)*(AI$4:AI$1569-BK$4:BK$1569))/MAX(1,COUNTIF(AI$4:AI$1569,"&lt;"&amp;BK1064+0.01)),BK1064))</f>
        <v/>
      </c>
      <c r="BZ1064" s="9">
        <f>IF(AJ1064&gt;=BL1064,0,IFERROR(BL1064+SUMPRODUCT((AJ$4:AJ$1569&gt;=BL$4:BL$1569)*(AJ$4:AJ$1569-BL$4:BL$1569))/MAX(1,COUNTIF(AJ$4:AJ$1569,"&lt;"&amp;BL1064+0.01)),BL1064))</f>
        <v/>
      </c>
      <c r="CA1064" s="9">
        <f>IF(AK1064&gt;=BM1064,0,IFERROR(BM1064+SUMPRODUCT((AK$4:AK$1569&gt;=BM$4:BM$1569)*(AK$4:AK$1569-BM$4:BM$1569))/MAX(1,COUNTIF(AK$4:AK$1569,"&lt;"&amp;BM1064+0.01)),BM1064))</f>
        <v/>
      </c>
      <c r="CB1064" s="9">
        <f>IF(AL1064&gt;=BN1064,0,IFERROR(BN1064+SUMPRODUCT((AL$4:AL$1569&gt;=BN$4:BN$1569)*(AL$4:AL$1569-BN$4:BN$1569))/MAX(1,COUNTIF(AL$4:AL$1569,"&lt;"&amp;BN1064+0.01)),BN1064))</f>
        <v/>
      </c>
      <c r="CC1064" s="5">
        <f>IF(AO1064="🟢","VERDE",IF(AO1064="🟡","AMARELO",IF(AO1064="🟠","VERMELHO",IF(AO1064="🔴","VERMELHO","ROXO"))))</f>
        <v/>
      </c>
      <c r="CD1064" s="5" t="inlineStr">
        <is>
          <t>🌎 REGIÕES</t>
        </is>
      </c>
      <c r="CE1064" s="5" t="inlineStr">
        <is>
          <t>SEM REDE</t>
        </is>
      </c>
    </row>
    <row r="1065">
      <c r="A1065" s="5" t="inlineStr">
        <is>
          <t>36159950000100</t>
        </is>
      </c>
      <c r="B1065" s="5" t="inlineStr">
        <is>
          <t>LUANA MIYUKI DE MORAIS CARRETERO - ME</t>
        </is>
      </c>
      <c r="C1065" s="5" t="inlineStr">
        <is>
          <t>06 - SEM GRUPO</t>
        </is>
      </c>
      <c r="D1065" s="5" t="inlineStr">
        <is>
          <t>LARISSA PADILHA</t>
        </is>
      </c>
      <c r="E1065" s="5" t="inlineStr">
        <is>
          <t>SP</t>
        </is>
      </c>
      <c r="F1065" s="5">
        <f>IFERROR(VLOOKUP(C1065,$AS$4:$AT$25,2,FALSE),"")</f>
        <v/>
      </c>
      <c r="G1065" s="6">
        <f>IFERROR(VLOOKUP(C1065,$AS$4:$AX$25,6,FALSE),"")</f>
        <v/>
      </c>
      <c r="H1065" s="5">
        <f>IFERROR(VLOOKUP(C1065,$AS$4:$AY$25,7,FALSE),"")</f>
        <v/>
      </c>
      <c r="I1065" s="5">
        <f>IFERROR(VLOOKUP(C1065,$AS$4:$AZ$25,8,FALSE),"")</f>
        <v/>
      </c>
      <c r="J1065" s="7" t="inlineStr">
        <is>
          <t>.</t>
        </is>
      </c>
      <c r="K1065" s="5" t="inlineStr">
        <is>
          <t>SP INTERIOR</t>
        </is>
      </c>
      <c r="L1065" s="8" t="n">
        <v>2600</v>
      </c>
      <c r="M1065" s="9" t="n">
        <v>166.6666666666667</v>
      </c>
      <c r="N1065" s="9" t="n">
        <v>200</v>
      </c>
      <c r="O1065" s="9" t="n">
        <v>200</v>
      </c>
      <c r="P1065" s="9" t="n">
        <v>200</v>
      </c>
      <c r="Q1065" s="9" t="n">
        <v>200</v>
      </c>
      <c r="R1065" s="9" t="n">
        <v>200</v>
      </c>
      <c r="S1065" s="9" t="n">
        <v>233.3333333333333</v>
      </c>
      <c r="T1065" s="9" t="n">
        <v>233.3333333333333</v>
      </c>
      <c r="U1065" s="9" t="n">
        <v>233.3333333333333</v>
      </c>
      <c r="V1065" s="9" t="n">
        <v>233.3333333333333</v>
      </c>
      <c r="W1065" s="9" t="n">
        <v>233.3333333333333</v>
      </c>
      <c r="X1065" s="9" t="n">
        <v>266.6666666666667</v>
      </c>
      <c r="Y1065" s="7" t="inlineStr">
        <is>
          <t>.</t>
        </is>
      </c>
      <c r="Z1065" s="8">
        <f>SUM(AA1065:AL1065)</f>
        <v/>
      </c>
      <c r="AA1065" s="9" t="n">
        <v>0</v>
      </c>
      <c r="AB1065" s="9" t="n">
        <v>0</v>
      </c>
      <c r="AC1065" s="9" t="n">
        <v>0</v>
      </c>
      <c r="AD1065" s="9" t="n">
        <v>0</v>
      </c>
      <c r="AE1065" s="9" t="n">
        <v>0</v>
      </c>
      <c r="AF1065" s="9" t="n">
        <v>0</v>
      </c>
      <c r="AG1065" s="9" t="n">
        <v>0</v>
      </c>
      <c r="AH1065" s="9" t="n">
        <v>0</v>
      </c>
      <c r="AI1065" s="9" t="n">
        <v>0</v>
      </c>
      <c r="AJ1065" s="9" t="n">
        <v>0</v>
      </c>
      <c r="AK1065" s="9" t="n">
        <v>0</v>
      </c>
      <c r="AL1065" s="9" t="n">
        <v>0</v>
      </c>
      <c r="AM1065" s="7" t="inlineStr">
        <is>
          <t>.</t>
        </is>
      </c>
      <c r="AN1065" s="6">
        <f>IF(L1065=0,0,Z1065/L1065)</f>
        <v/>
      </c>
      <c r="AO1065" s="5">
        <f>IF(AN1065="","",IF(AN1065&gt;=0.9,"🟢",IF(AN1065&gt;=0.7,"🟡",IF(AN1065&gt;=0.5,"🟠","🔴"))))</f>
        <v/>
      </c>
      <c r="AP1065" s="9">
        <f>IF(L1065=0,0,L1065-Z1065)</f>
        <v/>
      </c>
      <c r="AQ1065" s="5">
        <f>IF(Z1065=0,"",RANK(Z1065,Z$4:Z$1569,0))</f>
        <v/>
      </c>
      <c r="AR1065" s="7" t="inlineStr">
        <is>
          <t>.</t>
        </is>
      </c>
      <c r="BA1065" s="7" t="inlineStr">
        <is>
          <t>.</t>
        </is>
      </c>
      <c r="BB1065" s="9">
        <f>SUM(L$4:L$1569)/COUNTA(A$4:A$1569)</f>
        <v/>
      </c>
      <c r="BC1065" s="9">
        <f>SUM(M$4:M$1569)/COUNTA(A$4:A$1569)</f>
        <v/>
      </c>
      <c r="BD1065" s="9">
        <f>SUM(N$4:N$1569)/COUNTA(A$4:A$1569)</f>
        <v/>
      </c>
      <c r="BE1065" s="9">
        <f>SUM(O$4:O$1569)/COUNTA(A$4:A$1569)</f>
        <v/>
      </c>
      <c r="BF1065" s="9">
        <f>SUM(P$4:P$1569)/COUNTA(A$4:A$1569)</f>
        <v/>
      </c>
      <c r="BG1065" s="9">
        <f>SUM(Q$4:Q$1569)/COUNTA(A$4:A$1569)</f>
        <v/>
      </c>
      <c r="BH1065" s="9">
        <f>SUM(R$4:R$1569)/COUNTA(A$4:A$1569)</f>
        <v/>
      </c>
      <c r="BI1065" s="9">
        <f>SUM(S$4:S$1569)/COUNTA(A$4:A$1569)</f>
        <v/>
      </c>
      <c r="BJ1065" s="9">
        <f>SUM(T$4:T$1569)/COUNTA(A$4:A$1569)</f>
        <v/>
      </c>
      <c r="BK1065" s="9">
        <f>SUM(U$4:U$1569)/COUNTA(A$4:A$1569)</f>
        <v/>
      </c>
      <c r="BL1065" s="9">
        <f>SUM(V$4:V$1569)/COUNTA(A$4:A$1569)</f>
        <v/>
      </c>
      <c r="BM1065" s="9">
        <f>SUM(W$4:W$1569)/COUNTA(A$4:A$1569)</f>
        <v/>
      </c>
      <c r="BN1065" s="9">
        <f>SUM(X$4:X$1569)/COUNTA(A$4:A$1569)</f>
        <v/>
      </c>
      <c r="BO1065" s="7" t="inlineStr">
        <is>
          <t>.</t>
        </is>
      </c>
      <c r="BP1065" s="9">
        <f>IF(Z1065&gt;=BB1065,0,IFERROR(BB1065+(SUMPRODUCT((Z$4:Z$1569&gt;=BB$4:BB$1569)*(Z$4:Z$1569-BB$4:BB$1569))/MAX(1,COUNTIF(Z$4:Z$1569,"&lt;"&amp;BB1065+0.01))),BB1065))</f>
        <v/>
      </c>
      <c r="BQ1065" s="9">
        <f>IF(AA1065&gt;=BC1065,0,IFERROR(BC1065+SUMPRODUCT((AA$4:AA$1569&gt;=BC$4:BC$1569)*(AA$4:AA$1569-BC$4:BC$1569))/MAX(1,COUNTIF(AA$4:AA$1569,"&lt;"&amp;BC1065+0.01)),BC1065))</f>
        <v/>
      </c>
      <c r="BR1065" s="9">
        <f>IF(AB1065&gt;=BD1065,0,IFERROR(BD1065+SUMPRODUCT((AB$4:AB$1569&gt;=BD$4:BD$1569)*(AB$4:AB$1569-BD$4:BD$1569))/MAX(1,COUNTIF(AB$4:AB$1569,"&lt;"&amp;BD1065+0.01)),BD1065))</f>
        <v/>
      </c>
      <c r="BS1065" s="9">
        <f>IF(AC1065&gt;=BE1065,0,IFERROR(BE1065+SUMPRODUCT((AC$4:AC$1569&gt;=BE$4:BE$1569)*(AC$4:AC$1569-BE$4:BE$1569))/MAX(1,COUNTIF(AC$4:AC$1569,"&lt;"&amp;BE1065+0.01)),BE1065))</f>
        <v/>
      </c>
      <c r="BT1065" s="9">
        <f>IF(AD1065&gt;=BF1065,0,IFERROR(BF1065+SUMPRODUCT((AD$4:AD$1569&gt;=BF$4:BF$1569)*(AD$4:AD$1569-BF$4:BF$1569))/MAX(1,COUNTIF(AD$4:AD$1569,"&lt;"&amp;BF1065+0.01)),BF1065))</f>
        <v/>
      </c>
      <c r="BU1065" s="9">
        <f>IF(AE1065&gt;=BG1065,0,IFERROR(BG1065+SUMPRODUCT((AE$4:AE$1569&gt;=BG$4:BG$1569)*(AE$4:AE$1569-BG$4:BG$1569))/MAX(1,COUNTIF(AE$4:AE$1569,"&lt;"&amp;BG1065+0.01)),BG1065))</f>
        <v/>
      </c>
      <c r="BV1065" s="9">
        <f>IF(AF1065&gt;=BH1065,0,IFERROR(BH1065+SUMPRODUCT((AF$4:AF$1569&gt;=BH$4:BH$1569)*(AF$4:AF$1569-BH$4:BH$1569))/MAX(1,COUNTIF(AF$4:AF$1569,"&lt;"&amp;BH1065+0.01)),BH1065))</f>
        <v/>
      </c>
      <c r="BW1065" s="9">
        <f>IF(AG1065&gt;=BI1065,0,IFERROR(BI1065+SUMPRODUCT((AG$4:AG$1569&gt;=BI$4:BI$1569)*(AG$4:AG$1569-BI$4:BI$1569))/MAX(1,COUNTIF(AG$4:AG$1569,"&lt;"&amp;BI1065+0.01)),BI1065))</f>
        <v/>
      </c>
      <c r="BX1065" s="9">
        <f>IF(AH1065&gt;=BJ1065,0,IFERROR(BJ1065+SUMPRODUCT((AH$4:AH$1569&gt;=BJ$4:BJ$1569)*(AH$4:AH$1569-BJ$4:BJ$1569))/MAX(1,COUNTIF(AH$4:AH$1569,"&lt;"&amp;BJ1065+0.01)),BJ1065))</f>
        <v/>
      </c>
      <c r="BY1065" s="9">
        <f>IF(AI1065&gt;=BK1065,0,IFERROR(BK1065+SUMPRODUCT((AI$4:AI$1569&gt;=BK$4:BK$1569)*(AI$4:AI$1569-BK$4:BK$1569))/MAX(1,COUNTIF(AI$4:AI$1569,"&lt;"&amp;BK1065+0.01)),BK1065))</f>
        <v/>
      </c>
      <c r="BZ1065" s="9">
        <f>IF(AJ1065&gt;=BL1065,0,IFERROR(BL1065+SUMPRODUCT((AJ$4:AJ$1569&gt;=BL$4:BL$1569)*(AJ$4:AJ$1569-BL$4:BL$1569))/MAX(1,COUNTIF(AJ$4:AJ$1569,"&lt;"&amp;BL1065+0.01)),BL1065))</f>
        <v/>
      </c>
      <c r="CA1065" s="9">
        <f>IF(AK1065&gt;=BM1065,0,IFERROR(BM1065+SUMPRODUCT((AK$4:AK$1569&gt;=BM$4:BM$1569)*(AK$4:AK$1569-BM$4:BM$1569))/MAX(1,COUNTIF(AK$4:AK$1569,"&lt;"&amp;BM1065+0.01)),BM1065))</f>
        <v/>
      </c>
      <c r="CB1065" s="9">
        <f>IF(AL1065&gt;=BN1065,0,IFERROR(BN1065+SUMPRODUCT((AL$4:AL$1569&gt;=BN$4:BN$1569)*(AL$4:AL$1569-BN$4:BN$1569))/MAX(1,COUNTIF(AL$4:AL$1569,"&lt;"&amp;BN1065+0.01)),BN1065))</f>
        <v/>
      </c>
      <c r="CC1065" s="5">
        <f>IF(AO1065="🟢","VERDE",IF(AO1065="🟡","AMARELO",IF(AO1065="🟠","VERMELHO",IF(AO1065="🔴","VERMELHO","ROXO"))))</f>
        <v/>
      </c>
      <c r="CD1065" s="5" t="inlineStr">
        <is>
          <t>🌎 REGIÕES</t>
        </is>
      </c>
      <c r="CE1065" s="5" t="inlineStr">
        <is>
          <t>SEM REDE</t>
        </is>
      </c>
    </row>
    <row r="1066">
      <c r="A1066" s="5" t="inlineStr">
        <is>
          <t>36163312000163</t>
        </is>
      </c>
      <c r="B1066" s="5" t="inlineStr">
        <is>
          <t>EMPORIUM VIVA LTDA - ME</t>
        </is>
      </c>
      <c r="C1066" s="5" t="inlineStr">
        <is>
          <t>06 - SEM GRUPO</t>
        </is>
      </c>
      <c r="D1066" s="5" t="inlineStr">
        <is>
          <t>HEMANUELE DITZEL (MANU)</t>
        </is>
      </c>
      <c r="E1066" s="5" t="inlineStr">
        <is>
          <t>PR</t>
        </is>
      </c>
      <c r="F1066" s="5">
        <f>IFERROR(VLOOKUP(C1066,$AS$4:$AT$25,2,FALSE),"")</f>
        <v/>
      </c>
      <c r="G1066" s="6">
        <f>IFERROR(VLOOKUP(C1066,$AS$4:$AX$25,6,FALSE),"")</f>
        <v/>
      </c>
      <c r="H1066" s="5">
        <f>IFERROR(VLOOKUP(C1066,$AS$4:$AY$25,7,FALSE),"")</f>
        <v/>
      </c>
      <c r="I1066" s="5">
        <f>IFERROR(VLOOKUP(C1066,$AS$4:$AZ$25,8,FALSE),"")</f>
        <v/>
      </c>
      <c r="J1066" s="7" t="inlineStr">
        <is>
          <t>.</t>
        </is>
      </c>
      <c r="K1066" s="5" t="inlineStr">
        <is>
          <t>SUL</t>
        </is>
      </c>
      <c r="L1066" s="8" t="n">
        <v>1613.793103448276</v>
      </c>
      <c r="M1066" s="9" t="n">
        <v>124.1379310344828</v>
      </c>
      <c r="N1066" s="9" t="n">
        <v>124.1379310344828</v>
      </c>
      <c r="O1066" s="9" t="n">
        <v>129.3103448275862</v>
      </c>
      <c r="P1066" s="9" t="n">
        <v>129.3103448275862</v>
      </c>
      <c r="Q1066" s="9" t="n">
        <v>129.3103448275862</v>
      </c>
      <c r="R1066" s="9" t="n">
        <v>134.4827586206897</v>
      </c>
      <c r="S1066" s="9" t="n">
        <v>134.4827586206897</v>
      </c>
      <c r="T1066" s="9" t="n">
        <v>139.6551724137931</v>
      </c>
      <c r="U1066" s="9" t="n">
        <v>139.6551724137931</v>
      </c>
      <c r="V1066" s="9" t="n">
        <v>139.6551724137931</v>
      </c>
      <c r="W1066" s="9" t="n">
        <v>144.8275862068965</v>
      </c>
      <c r="X1066" s="9" t="n">
        <v>144.8275862068965</v>
      </c>
      <c r="Y1066" s="7" t="inlineStr">
        <is>
          <t>.</t>
        </is>
      </c>
      <c r="Z1066" s="8">
        <f>SUM(AA1066:AL1066)</f>
        <v/>
      </c>
      <c r="AA1066" s="9" t="n">
        <v>0</v>
      </c>
      <c r="AB1066" s="9" t="n">
        <v>0</v>
      </c>
      <c r="AC1066" s="9" t="n">
        <v>0</v>
      </c>
      <c r="AD1066" s="9" t="n">
        <v>0</v>
      </c>
      <c r="AE1066" s="9" t="n">
        <v>0</v>
      </c>
      <c r="AF1066" s="9" t="n">
        <v>0</v>
      </c>
      <c r="AG1066" s="9" t="n">
        <v>0</v>
      </c>
      <c r="AH1066" s="9" t="n">
        <v>0</v>
      </c>
      <c r="AI1066" s="9" t="n">
        <v>0</v>
      </c>
      <c r="AJ1066" s="9" t="n">
        <v>0</v>
      </c>
      <c r="AK1066" s="9" t="n">
        <v>0</v>
      </c>
      <c r="AL1066" s="9" t="n">
        <v>0</v>
      </c>
      <c r="AM1066" s="7" t="inlineStr">
        <is>
          <t>.</t>
        </is>
      </c>
      <c r="AN1066" s="6">
        <f>IF(L1066=0,0,Z1066/L1066)</f>
        <v/>
      </c>
      <c r="AO1066" s="5">
        <f>IF(AN1066="","",IF(AN1066&gt;=0.9,"🟢",IF(AN1066&gt;=0.7,"🟡",IF(AN1066&gt;=0.5,"🟠","🔴"))))</f>
        <v/>
      </c>
      <c r="AP1066" s="9">
        <f>IF(L1066=0,0,L1066-Z1066)</f>
        <v/>
      </c>
      <c r="AQ1066" s="5">
        <f>IF(Z1066=0,"",RANK(Z1066,Z$4:Z$1569,0))</f>
        <v/>
      </c>
      <c r="AR1066" s="7" t="inlineStr">
        <is>
          <t>.</t>
        </is>
      </c>
      <c r="BA1066" s="7" t="inlineStr">
        <is>
          <t>.</t>
        </is>
      </c>
      <c r="BB1066" s="9">
        <f>SUM(L$4:L$1569)/COUNTA(A$4:A$1569)</f>
        <v/>
      </c>
      <c r="BC1066" s="9">
        <f>SUM(M$4:M$1569)/COUNTA(A$4:A$1569)</f>
        <v/>
      </c>
      <c r="BD1066" s="9">
        <f>SUM(N$4:N$1569)/COUNTA(A$4:A$1569)</f>
        <v/>
      </c>
      <c r="BE1066" s="9">
        <f>SUM(O$4:O$1569)/COUNTA(A$4:A$1569)</f>
        <v/>
      </c>
      <c r="BF1066" s="9">
        <f>SUM(P$4:P$1569)/COUNTA(A$4:A$1569)</f>
        <v/>
      </c>
      <c r="BG1066" s="9">
        <f>SUM(Q$4:Q$1569)/COUNTA(A$4:A$1569)</f>
        <v/>
      </c>
      <c r="BH1066" s="9">
        <f>SUM(R$4:R$1569)/COUNTA(A$4:A$1569)</f>
        <v/>
      </c>
      <c r="BI1066" s="9">
        <f>SUM(S$4:S$1569)/COUNTA(A$4:A$1569)</f>
        <v/>
      </c>
      <c r="BJ1066" s="9">
        <f>SUM(T$4:T$1569)/COUNTA(A$4:A$1569)</f>
        <v/>
      </c>
      <c r="BK1066" s="9">
        <f>SUM(U$4:U$1569)/COUNTA(A$4:A$1569)</f>
        <v/>
      </c>
      <c r="BL1066" s="9">
        <f>SUM(V$4:V$1569)/COUNTA(A$4:A$1569)</f>
        <v/>
      </c>
      <c r="BM1066" s="9">
        <f>SUM(W$4:W$1569)/COUNTA(A$4:A$1569)</f>
        <v/>
      </c>
      <c r="BN1066" s="9">
        <f>SUM(X$4:X$1569)/COUNTA(A$4:A$1569)</f>
        <v/>
      </c>
      <c r="BO1066" s="7" t="inlineStr">
        <is>
          <t>.</t>
        </is>
      </c>
      <c r="BP1066" s="9">
        <f>IF(Z1066&gt;=BB1066,0,IFERROR(BB1066+(SUMPRODUCT((Z$4:Z$1569&gt;=BB$4:BB$1569)*(Z$4:Z$1569-BB$4:BB$1569))/MAX(1,COUNTIF(Z$4:Z$1569,"&lt;"&amp;BB1066+0.01))),BB1066))</f>
        <v/>
      </c>
      <c r="BQ1066" s="9">
        <f>IF(AA1066&gt;=BC1066,0,IFERROR(BC1066+SUMPRODUCT((AA$4:AA$1569&gt;=BC$4:BC$1569)*(AA$4:AA$1569-BC$4:BC$1569))/MAX(1,COUNTIF(AA$4:AA$1569,"&lt;"&amp;BC1066+0.01)),BC1066))</f>
        <v/>
      </c>
      <c r="BR1066" s="9">
        <f>IF(AB1066&gt;=BD1066,0,IFERROR(BD1066+SUMPRODUCT((AB$4:AB$1569&gt;=BD$4:BD$1569)*(AB$4:AB$1569-BD$4:BD$1569))/MAX(1,COUNTIF(AB$4:AB$1569,"&lt;"&amp;BD1066+0.01)),BD1066))</f>
        <v/>
      </c>
      <c r="BS1066" s="9">
        <f>IF(AC1066&gt;=BE1066,0,IFERROR(BE1066+SUMPRODUCT((AC$4:AC$1569&gt;=BE$4:BE$1569)*(AC$4:AC$1569-BE$4:BE$1569))/MAX(1,COUNTIF(AC$4:AC$1569,"&lt;"&amp;BE1066+0.01)),BE1066))</f>
        <v/>
      </c>
      <c r="BT1066" s="9">
        <f>IF(AD1066&gt;=BF1066,0,IFERROR(BF1066+SUMPRODUCT((AD$4:AD$1569&gt;=BF$4:BF$1569)*(AD$4:AD$1569-BF$4:BF$1569))/MAX(1,COUNTIF(AD$4:AD$1569,"&lt;"&amp;BF1066+0.01)),BF1066))</f>
        <v/>
      </c>
      <c r="BU1066" s="9">
        <f>IF(AE1066&gt;=BG1066,0,IFERROR(BG1066+SUMPRODUCT((AE$4:AE$1569&gt;=BG$4:BG$1569)*(AE$4:AE$1569-BG$4:BG$1569))/MAX(1,COUNTIF(AE$4:AE$1569,"&lt;"&amp;BG1066+0.01)),BG1066))</f>
        <v/>
      </c>
      <c r="BV1066" s="9">
        <f>IF(AF1066&gt;=BH1066,0,IFERROR(BH1066+SUMPRODUCT((AF$4:AF$1569&gt;=BH$4:BH$1569)*(AF$4:AF$1569-BH$4:BH$1569))/MAX(1,COUNTIF(AF$4:AF$1569,"&lt;"&amp;BH1066+0.01)),BH1066))</f>
        <v/>
      </c>
      <c r="BW1066" s="9">
        <f>IF(AG1066&gt;=BI1066,0,IFERROR(BI1066+SUMPRODUCT((AG$4:AG$1569&gt;=BI$4:BI$1569)*(AG$4:AG$1569-BI$4:BI$1569))/MAX(1,COUNTIF(AG$4:AG$1569,"&lt;"&amp;BI1066+0.01)),BI1066))</f>
        <v/>
      </c>
      <c r="BX1066" s="9">
        <f>IF(AH1066&gt;=BJ1066,0,IFERROR(BJ1066+SUMPRODUCT((AH$4:AH$1569&gt;=BJ$4:BJ$1569)*(AH$4:AH$1569-BJ$4:BJ$1569))/MAX(1,COUNTIF(AH$4:AH$1569,"&lt;"&amp;BJ1066+0.01)),BJ1066))</f>
        <v/>
      </c>
      <c r="BY1066" s="9">
        <f>IF(AI1066&gt;=BK1066,0,IFERROR(BK1066+SUMPRODUCT((AI$4:AI$1569&gt;=BK$4:BK$1569)*(AI$4:AI$1569-BK$4:BK$1569))/MAX(1,COUNTIF(AI$4:AI$1569,"&lt;"&amp;BK1066+0.01)),BK1066))</f>
        <v/>
      </c>
      <c r="BZ1066" s="9">
        <f>IF(AJ1066&gt;=BL1066,0,IFERROR(BL1066+SUMPRODUCT((AJ$4:AJ$1569&gt;=BL$4:BL$1569)*(AJ$4:AJ$1569-BL$4:BL$1569))/MAX(1,COUNTIF(AJ$4:AJ$1569,"&lt;"&amp;BL1066+0.01)),BL1066))</f>
        <v/>
      </c>
      <c r="CA1066" s="9">
        <f>IF(AK1066&gt;=BM1066,0,IFERROR(BM1066+SUMPRODUCT((AK$4:AK$1569&gt;=BM$4:BM$1569)*(AK$4:AK$1569-BM$4:BM$1569))/MAX(1,COUNTIF(AK$4:AK$1569,"&lt;"&amp;BM1066+0.01)),BM1066))</f>
        <v/>
      </c>
      <c r="CB1066" s="9">
        <f>IF(AL1066&gt;=BN1066,0,IFERROR(BN1066+SUMPRODUCT((AL$4:AL$1569&gt;=BN$4:BN$1569)*(AL$4:AL$1569-BN$4:BN$1569))/MAX(1,COUNTIF(AL$4:AL$1569,"&lt;"&amp;BN1066+0.01)),BN1066))</f>
        <v/>
      </c>
      <c r="CC1066" s="5">
        <f>IF(AO1066="🟢","VERDE",IF(AO1066="🟡","AMARELO",IF(AO1066="🟠","VERMELHO",IF(AO1066="🔴","VERMELHO","ROXO"))))</f>
        <v/>
      </c>
      <c r="CD1066" s="5" t="inlineStr">
        <is>
          <t>🌎 REGIÕES</t>
        </is>
      </c>
      <c r="CE1066" s="5" t="inlineStr">
        <is>
          <t>SEM REDE</t>
        </is>
      </c>
    </row>
    <row r="1067">
      <c r="A1067" s="5" t="inlineStr">
        <is>
          <t>36169433000112</t>
        </is>
      </c>
      <c r="B1067" s="5" t="inlineStr">
        <is>
          <t>MAISA DOS SANTOS FERREIRA 07757601533 -M</t>
        </is>
      </c>
      <c r="C1067" s="5" t="inlineStr">
        <is>
          <t>06 - SEM GRUPO</t>
        </is>
      </c>
      <c r="D1067" s="5" t="inlineStr">
        <is>
          <t>LARISSA PADILHA</t>
        </is>
      </c>
      <c r="E1067" s="5" t="inlineStr">
        <is>
          <t>BA</t>
        </is>
      </c>
      <c r="F1067" s="5">
        <f>IFERROR(VLOOKUP(C1067,$AS$4:$AT$25,2,FALSE),"")</f>
        <v/>
      </c>
      <c r="G1067" s="6">
        <f>IFERROR(VLOOKUP(C1067,$AS$4:$AX$25,6,FALSE),"")</f>
        <v/>
      </c>
      <c r="H1067" s="5">
        <f>IFERROR(VLOOKUP(C1067,$AS$4:$AY$25,7,FALSE),"")</f>
        <v/>
      </c>
      <c r="I1067" s="5">
        <f>IFERROR(VLOOKUP(C1067,$AS$4:$AZ$25,8,FALSE),"")</f>
        <v/>
      </c>
      <c r="J1067" s="7" t="inlineStr">
        <is>
          <t>.</t>
        </is>
      </c>
      <c r="K1067" s="5" t="inlineStr">
        <is>
          <t>NORDESTE (SEM MA)</t>
        </is>
      </c>
      <c r="L1067" s="8" t="n">
        <v>1200</v>
      </c>
      <c r="M1067" s="9" t="n">
        <v>100</v>
      </c>
      <c r="N1067" s="9" t="n">
        <v>100</v>
      </c>
      <c r="O1067" s="9" t="n">
        <v>100</v>
      </c>
      <c r="P1067" s="9" t="n">
        <v>100</v>
      </c>
      <c r="Q1067" s="9" t="n">
        <v>100</v>
      </c>
      <c r="R1067" s="9" t="n">
        <v>100</v>
      </c>
      <c r="S1067" s="9" t="n">
        <v>100</v>
      </c>
      <c r="T1067" s="9" t="n">
        <v>100</v>
      </c>
      <c r="U1067" s="9" t="n">
        <v>100</v>
      </c>
      <c r="V1067" s="9" t="n">
        <v>100</v>
      </c>
      <c r="W1067" s="9" t="n">
        <v>100</v>
      </c>
      <c r="X1067" s="9" t="n">
        <v>100</v>
      </c>
      <c r="Y1067" s="7" t="inlineStr">
        <is>
          <t>.</t>
        </is>
      </c>
      <c r="Z1067" s="8">
        <f>SUM(AA1067:AL1067)</f>
        <v/>
      </c>
      <c r="AA1067" s="9" t="n">
        <v>0</v>
      </c>
      <c r="AB1067" s="9" t="n">
        <v>0</v>
      </c>
      <c r="AC1067" s="9" t="n">
        <v>0</v>
      </c>
      <c r="AD1067" s="9" t="n">
        <v>0</v>
      </c>
      <c r="AE1067" s="9" t="n">
        <v>0</v>
      </c>
      <c r="AF1067" s="9" t="n">
        <v>0</v>
      </c>
      <c r="AG1067" s="9" t="n">
        <v>0</v>
      </c>
      <c r="AH1067" s="9" t="n">
        <v>0</v>
      </c>
      <c r="AI1067" s="9" t="n">
        <v>0</v>
      </c>
      <c r="AJ1067" s="9" t="n">
        <v>0</v>
      </c>
      <c r="AK1067" s="9" t="n">
        <v>0</v>
      </c>
      <c r="AL1067" s="9" t="n">
        <v>0</v>
      </c>
      <c r="AM1067" s="7" t="inlineStr">
        <is>
          <t>.</t>
        </is>
      </c>
      <c r="AN1067" s="6">
        <f>IF(L1067=0,0,Z1067/L1067)</f>
        <v/>
      </c>
      <c r="AO1067" s="5">
        <f>IF(AN1067="","",IF(AN1067&gt;=0.9,"🟢",IF(AN1067&gt;=0.7,"🟡",IF(AN1067&gt;=0.5,"🟠","🔴"))))</f>
        <v/>
      </c>
      <c r="AP1067" s="9">
        <f>IF(L1067=0,0,L1067-Z1067)</f>
        <v/>
      </c>
      <c r="AQ1067" s="5">
        <f>IF(Z1067=0,"",RANK(Z1067,Z$4:Z$1569,0))</f>
        <v/>
      </c>
      <c r="AR1067" s="7" t="inlineStr">
        <is>
          <t>.</t>
        </is>
      </c>
      <c r="BA1067" s="7" t="inlineStr">
        <is>
          <t>.</t>
        </is>
      </c>
      <c r="BB1067" s="9">
        <f>SUM(L$4:L$1569)/COUNTA(A$4:A$1569)</f>
        <v/>
      </c>
      <c r="BC1067" s="9">
        <f>SUM(M$4:M$1569)/COUNTA(A$4:A$1569)</f>
        <v/>
      </c>
      <c r="BD1067" s="9">
        <f>SUM(N$4:N$1569)/COUNTA(A$4:A$1569)</f>
        <v/>
      </c>
      <c r="BE1067" s="9">
        <f>SUM(O$4:O$1569)/COUNTA(A$4:A$1569)</f>
        <v/>
      </c>
      <c r="BF1067" s="9">
        <f>SUM(P$4:P$1569)/COUNTA(A$4:A$1569)</f>
        <v/>
      </c>
      <c r="BG1067" s="9">
        <f>SUM(Q$4:Q$1569)/COUNTA(A$4:A$1569)</f>
        <v/>
      </c>
      <c r="BH1067" s="9">
        <f>SUM(R$4:R$1569)/COUNTA(A$4:A$1569)</f>
        <v/>
      </c>
      <c r="BI1067" s="9">
        <f>SUM(S$4:S$1569)/COUNTA(A$4:A$1569)</f>
        <v/>
      </c>
      <c r="BJ1067" s="9">
        <f>SUM(T$4:T$1569)/COUNTA(A$4:A$1569)</f>
        <v/>
      </c>
      <c r="BK1067" s="9">
        <f>SUM(U$4:U$1569)/COUNTA(A$4:A$1569)</f>
        <v/>
      </c>
      <c r="BL1067" s="9">
        <f>SUM(V$4:V$1569)/COUNTA(A$4:A$1569)</f>
        <v/>
      </c>
      <c r="BM1067" s="9">
        <f>SUM(W$4:W$1569)/COUNTA(A$4:A$1569)</f>
        <v/>
      </c>
      <c r="BN1067" s="9">
        <f>SUM(X$4:X$1569)/COUNTA(A$4:A$1569)</f>
        <v/>
      </c>
      <c r="BO1067" s="7" t="inlineStr">
        <is>
          <t>.</t>
        </is>
      </c>
      <c r="BP1067" s="9">
        <f>IF(Z1067&gt;=BB1067,0,IFERROR(BB1067+(SUMPRODUCT((Z$4:Z$1569&gt;=BB$4:BB$1569)*(Z$4:Z$1569-BB$4:BB$1569))/MAX(1,COUNTIF(Z$4:Z$1569,"&lt;"&amp;BB1067+0.01))),BB1067))</f>
        <v/>
      </c>
      <c r="BQ1067" s="9">
        <f>IF(AA1067&gt;=BC1067,0,IFERROR(BC1067+SUMPRODUCT((AA$4:AA$1569&gt;=BC$4:BC$1569)*(AA$4:AA$1569-BC$4:BC$1569))/MAX(1,COUNTIF(AA$4:AA$1569,"&lt;"&amp;BC1067+0.01)),BC1067))</f>
        <v/>
      </c>
      <c r="BR1067" s="9">
        <f>IF(AB1067&gt;=BD1067,0,IFERROR(BD1067+SUMPRODUCT((AB$4:AB$1569&gt;=BD$4:BD$1569)*(AB$4:AB$1569-BD$4:BD$1569))/MAX(1,COUNTIF(AB$4:AB$1569,"&lt;"&amp;BD1067+0.01)),BD1067))</f>
        <v/>
      </c>
      <c r="BS1067" s="9">
        <f>IF(AC1067&gt;=BE1067,0,IFERROR(BE1067+SUMPRODUCT((AC$4:AC$1569&gt;=BE$4:BE$1569)*(AC$4:AC$1569-BE$4:BE$1569))/MAX(1,COUNTIF(AC$4:AC$1569,"&lt;"&amp;BE1067+0.01)),BE1067))</f>
        <v/>
      </c>
      <c r="BT1067" s="9">
        <f>IF(AD1067&gt;=BF1067,0,IFERROR(BF1067+SUMPRODUCT((AD$4:AD$1569&gt;=BF$4:BF$1569)*(AD$4:AD$1569-BF$4:BF$1569))/MAX(1,COUNTIF(AD$4:AD$1569,"&lt;"&amp;BF1067+0.01)),BF1067))</f>
        <v/>
      </c>
      <c r="BU1067" s="9">
        <f>IF(AE1067&gt;=BG1067,0,IFERROR(BG1067+SUMPRODUCT((AE$4:AE$1569&gt;=BG$4:BG$1569)*(AE$4:AE$1569-BG$4:BG$1569))/MAX(1,COUNTIF(AE$4:AE$1569,"&lt;"&amp;BG1067+0.01)),BG1067))</f>
        <v/>
      </c>
      <c r="BV1067" s="9">
        <f>IF(AF1067&gt;=BH1067,0,IFERROR(BH1067+SUMPRODUCT((AF$4:AF$1569&gt;=BH$4:BH$1569)*(AF$4:AF$1569-BH$4:BH$1569))/MAX(1,COUNTIF(AF$4:AF$1569,"&lt;"&amp;BH1067+0.01)),BH1067))</f>
        <v/>
      </c>
      <c r="BW1067" s="9">
        <f>IF(AG1067&gt;=BI1067,0,IFERROR(BI1067+SUMPRODUCT((AG$4:AG$1569&gt;=BI$4:BI$1569)*(AG$4:AG$1569-BI$4:BI$1569))/MAX(1,COUNTIF(AG$4:AG$1569,"&lt;"&amp;BI1067+0.01)),BI1067))</f>
        <v/>
      </c>
      <c r="BX1067" s="9">
        <f>IF(AH1067&gt;=BJ1067,0,IFERROR(BJ1067+SUMPRODUCT((AH$4:AH$1569&gt;=BJ$4:BJ$1569)*(AH$4:AH$1569-BJ$4:BJ$1569))/MAX(1,COUNTIF(AH$4:AH$1569,"&lt;"&amp;BJ1067+0.01)),BJ1067))</f>
        <v/>
      </c>
      <c r="BY1067" s="9">
        <f>IF(AI1067&gt;=BK1067,0,IFERROR(BK1067+SUMPRODUCT((AI$4:AI$1569&gt;=BK$4:BK$1569)*(AI$4:AI$1569-BK$4:BK$1569))/MAX(1,COUNTIF(AI$4:AI$1569,"&lt;"&amp;BK1067+0.01)),BK1067))</f>
        <v/>
      </c>
      <c r="BZ1067" s="9">
        <f>IF(AJ1067&gt;=BL1067,0,IFERROR(BL1067+SUMPRODUCT((AJ$4:AJ$1569&gt;=BL$4:BL$1569)*(AJ$4:AJ$1569-BL$4:BL$1569))/MAX(1,COUNTIF(AJ$4:AJ$1569,"&lt;"&amp;BL1067+0.01)),BL1067))</f>
        <v/>
      </c>
      <c r="CA1067" s="9">
        <f>IF(AK1067&gt;=BM1067,0,IFERROR(BM1067+SUMPRODUCT((AK$4:AK$1569&gt;=BM$4:BM$1569)*(AK$4:AK$1569-BM$4:BM$1569))/MAX(1,COUNTIF(AK$4:AK$1569,"&lt;"&amp;BM1067+0.01)),BM1067))</f>
        <v/>
      </c>
      <c r="CB1067" s="9">
        <f>IF(AL1067&gt;=BN1067,0,IFERROR(BN1067+SUMPRODUCT((AL$4:AL$1569&gt;=BN$4:BN$1569)*(AL$4:AL$1569-BN$4:BN$1569))/MAX(1,COUNTIF(AL$4:AL$1569,"&lt;"&amp;BN1067+0.01)),BN1067))</f>
        <v/>
      </c>
      <c r="CC1067" s="5">
        <f>IF(AO1067="🟢","VERDE",IF(AO1067="🟡","AMARELO",IF(AO1067="🟠","VERMELHO",IF(AO1067="🔴","VERMELHO","ROXO"))))</f>
        <v/>
      </c>
      <c r="CD1067" s="5" t="inlineStr">
        <is>
          <t>🌎 REGIÕES</t>
        </is>
      </c>
      <c r="CE1067" s="5" t="inlineStr">
        <is>
          <t>SEM REDE</t>
        </is>
      </c>
    </row>
    <row r="1068">
      <c r="A1068" s="5" t="inlineStr">
        <is>
          <t>36255160000129</t>
        </is>
      </c>
      <c r="B1068" s="5" t="inlineStr">
        <is>
          <t>KAUAN PELENTIR LERINO</t>
        </is>
      </c>
      <c r="C1068" s="5" t="inlineStr">
        <is>
          <t>06 - SEM GRUPO</t>
        </is>
      </c>
      <c r="D1068" s="5" t="inlineStr">
        <is>
          <t>HEMANUELE DITZEL (MANU)</t>
        </is>
      </c>
      <c r="E1068" s="5" t="inlineStr">
        <is>
          <t>RS</t>
        </is>
      </c>
      <c r="F1068" s="5">
        <f>IFERROR(VLOOKUP(C1068,$AS$4:$AT$25,2,FALSE),"")</f>
        <v/>
      </c>
      <c r="G1068" s="6">
        <f>IFERROR(VLOOKUP(C1068,$AS$4:$AX$25,6,FALSE),"")</f>
        <v/>
      </c>
      <c r="H1068" s="5">
        <f>IFERROR(VLOOKUP(C1068,$AS$4:$AY$25,7,FALSE),"")</f>
        <v/>
      </c>
      <c r="I1068" s="5">
        <f>IFERROR(VLOOKUP(C1068,$AS$4:$AZ$25,8,FALSE),"")</f>
        <v/>
      </c>
      <c r="J1068" s="7" t="inlineStr">
        <is>
          <t>.</t>
        </is>
      </c>
      <c r="K1068" s="5" t="inlineStr">
        <is>
          <t>SUL</t>
        </is>
      </c>
      <c r="L1068" s="8" t="n">
        <v>1612.5</v>
      </c>
      <c r="M1068" s="9" t="n">
        <v>125</v>
      </c>
      <c r="N1068" s="9" t="n">
        <v>125</v>
      </c>
      <c r="O1068" s="9" t="n">
        <v>125</v>
      </c>
      <c r="P1068" s="9" t="n">
        <v>125</v>
      </c>
      <c r="Q1068" s="9" t="n">
        <v>125</v>
      </c>
      <c r="R1068" s="9" t="n">
        <v>137.5</v>
      </c>
      <c r="S1068" s="9" t="n">
        <v>137.5</v>
      </c>
      <c r="T1068" s="9" t="n">
        <v>137.5</v>
      </c>
      <c r="U1068" s="9" t="n">
        <v>137.5</v>
      </c>
      <c r="V1068" s="9" t="n">
        <v>137.5</v>
      </c>
      <c r="W1068" s="9" t="n">
        <v>150</v>
      </c>
      <c r="X1068" s="9" t="n">
        <v>150</v>
      </c>
      <c r="Y1068" s="7" t="inlineStr">
        <is>
          <t>.</t>
        </is>
      </c>
      <c r="Z1068" s="8">
        <f>SUM(AA1068:AL1068)</f>
        <v/>
      </c>
      <c r="AA1068" s="9" t="n">
        <v>0</v>
      </c>
      <c r="AB1068" s="9" t="n">
        <v>0</v>
      </c>
      <c r="AC1068" s="9" t="n">
        <v>0</v>
      </c>
      <c r="AD1068" s="9" t="n">
        <v>0</v>
      </c>
      <c r="AE1068" s="9" t="n">
        <v>0</v>
      </c>
      <c r="AF1068" s="9" t="n">
        <v>0</v>
      </c>
      <c r="AG1068" s="9" t="n">
        <v>0</v>
      </c>
      <c r="AH1068" s="9" t="n">
        <v>0</v>
      </c>
      <c r="AI1068" s="9" t="n">
        <v>0</v>
      </c>
      <c r="AJ1068" s="9" t="n">
        <v>0</v>
      </c>
      <c r="AK1068" s="9" t="n">
        <v>0</v>
      </c>
      <c r="AL1068" s="9" t="n">
        <v>0</v>
      </c>
      <c r="AM1068" s="7" t="inlineStr">
        <is>
          <t>.</t>
        </is>
      </c>
      <c r="AN1068" s="6">
        <f>IF(L1068=0,0,Z1068/L1068)</f>
        <v/>
      </c>
      <c r="AO1068" s="5">
        <f>IF(AN1068="","",IF(AN1068&gt;=0.9,"🟢",IF(AN1068&gt;=0.7,"🟡",IF(AN1068&gt;=0.5,"🟠","🔴"))))</f>
        <v/>
      </c>
      <c r="AP1068" s="9">
        <f>IF(L1068=0,0,L1068-Z1068)</f>
        <v/>
      </c>
      <c r="AQ1068" s="5">
        <f>IF(Z1068=0,"",RANK(Z1068,Z$4:Z$1569,0))</f>
        <v/>
      </c>
      <c r="AR1068" s="7" t="inlineStr">
        <is>
          <t>.</t>
        </is>
      </c>
      <c r="BA1068" s="7" t="inlineStr">
        <is>
          <t>.</t>
        </is>
      </c>
      <c r="BB1068" s="9">
        <f>SUM(L$4:L$1569)/COUNTA(A$4:A$1569)</f>
        <v/>
      </c>
      <c r="BC1068" s="9">
        <f>SUM(M$4:M$1569)/COUNTA(A$4:A$1569)</f>
        <v/>
      </c>
      <c r="BD1068" s="9">
        <f>SUM(N$4:N$1569)/COUNTA(A$4:A$1569)</f>
        <v/>
      </c>
      <c r="BE1068" s="9">
        <f>SUM(O$4:O$1569)/COUNTA(A$4:A$1569)</f>
        <v/>
      </c>
      <c r="BF1068" s="9">
        <f>SUM(P$4:P$1569)/COUNTA(A$4:A$1569)</f>
        <v/>
      </c>
      <c r="BG1068" s="9">
        <f>SUM(Q$4:Q$1569)/COUNTA(A$4:A$1569)</f>
        <v/>
      </c>
      <c r="BH1068" s="9">
        <f>SUM(R$4:R$1569)/COUNTA(A$4:A$1569)</f>
        <v/>
      </c>
      <c r="BI1068" s="9">
        <f>SUM(S$4:S$1569)/COUNTA(A$4:A$1569)</f>
        <v/>
      </c>
      <c r="BJ1068" s="9">
        <f>SUM(T$4:T$1569)/COUNTA(A$4:A$1569)</f>
        <v/>
      </c>
      <c r="BK1068" s="9">
        <f>SUM(U$4:U$1569)/COUNTA(A$4:A$1569)</f>
        <v/>
      </c>
      <c r="BL1068" s="9">
        <f>SUM(V$4:V$1569)/COUNTA(A$4:A$1569)</f>
        <v/>
      </c>
      <c r="BM1068" s="9">
        <f>SUM(W$4:W$1569)/COUNTA(A$4:A$1569)</f>
        <v/>
      </c>
      <c r="BN1068" s="9">
        <f>SUM(X$4:X$1569)/COUNTA(A$4:A$1569)</f>
        <v/>
      </c>
      <c r="BO1068" s="7" t="inlineStr">
        <is>
          <t>.</t>
        </is>
      </c>
      <c r="BP1068" s="9">
        <f>IF(Z1068&gt;=BB1068,0,IFERROR(BB1068+(SUMPRODUCT((Z$4:Z$1569&gt;=BB$4:BB$1569)*(Z$4:Z$1569-BB$4:BB$1569))/MAX(1,COUNTIF(Z$4:Z$1569,"&lt;"&amp;BB1068+0.01))),BB1068))</f>
        <v/>
      </c>
      <c r="BQ1068" s="9">
        <f>IF(AA1068&gt;=BC1068,0,IFERROR(BC1068+SUMPRODUCT((AA$4:AA$1569&gt;=BC$4:BC$1569)*(AA$4:AA$1569-BC$4:BC$1569))/MAX(1,COUNTIF(AA$4:AA$1569,"&lt;"&amp;BC1068+0.01)),BC1068))</f>
        <v/>
      </c>
      <c r="BR1068" s="9">
        <f>IF(AB1068&gt;=BD1068,0,IFERROR(BD1068+SUMPRODUCT((AB$4:AB$1569&gt;=BD$4:BD$1569)*(AB$4:AB$1569-BD$4:BD$1569))/MAX(1,COUNTIF(AB$4:AB$1569,"&lt;"&amp;BD1068+0.01)),BD1068))</f>
        <v/>
      </c>
      <c r="BS1068" s="9">
        <f>IF(AC1068&gt;=BE1068,0,IFERROR(BE1068+SUMPRODUCT((AC$4:AC$1569&gt;=BE$4:BE$1569)*(AC$4:AC$1569-BE$4:BE$1569))/MAX(1,COUNTIF(AC$4:AC$1569,"&lt;"&amp;BE1068+0.01)),BE1068))</f>
        <v/>
      </c>
      <c r="BT1068" s="9">
        <f>IF(AD1068&gt;=BF1068,0,IFERROR(BF1068+SUMPRODUCT((AD$4:AD$1569&gt;=BF$4:BF$1569)*(AD$4:AD$1569-BF$4:BF$1569))/MAX(1,COUNTIF(AD$4:AD$1569,"&lt;"&amp;BF1068+0.01)),BF1068))</f>
        <v/>
      </c>
      <c r="BU1068" s="9">
        <f>IF(AE1068&gt;=BG1068,0,IFERROR(BG1068+SUMPRODUCT((AE$4:AE$1569&gt;=BG$4:BG$1569)*(AE$4:AE$1569-BG$4:BG$1569))/MAX(1,COUNTIF(AE$4:AE$1569,"&lt;"&amp;BG1068+0.01)),BG1068))</f>
        <v/>
      </c>
      <c r="BV1068" s="9">
        <f>IF(AF1068&gt;=BH1068,0,IFERROR(BH1068+SUMPRODUCT((AF$4:AF$1569&gt;=BH$4:BH$1569)*(AF$4:AF$1569-BH$4:BH$1569))/MAX(1,COUNTIF(AF$4:AF$1569,"&lt;"&amp;BH1068+0.01)),BH1068))</f>
        <v/>
      </c>
      <c r="BW1068" s="9">
        <f>IF(AG1068&gt;=BI1068,0,IFERROR(BI1068+SUMPRODUCT((AG$4:AG$1569&gt;=BI$4:BI$1569)*(AG$4:AG$1569-BI$4:BI$1569))/MAX(1,COUNTIF(AG$4:AG$1569,"&lt;"&amp;BI1068+0.01)),BI1068))</f>
        <v/>
      </c>
      <c r="BX1068" s="9">
        <f>IF(AH1068&gt;=BJ1068,0,IFERROR(BJ1068+SUMPRODUCT((AH$4:AH$1569&gt;=BJ$4:BJ$1569)*(AH$4:AH$1569-BJ$4:BJ$1569))/MAX(1,COUNTIF(AH$4:AH$1569,"&lt;"&amp;BJ1068+0.01)),BJ1068))</f>
        <v/>
      </c>
      <c r="BY1068" s="9">
        <f>IF(AI1068&gt;=BK1068,0,IFERROR(BK1068+SUMPRODUCT((AI$4:AI$1569&gt;=BK$4:BK$1569)*(AI$4:AI$1569-BK$4:BK$1569))/MAX(1,COUNTIF(AI$4:AI$1569,"&lt;"&amp;BK1068+0.01)),BK1068))</f>
        <v/>
      </c>
      <c r="BZ1068" s="9">
        <f>IF(AJ1068&gt;=BL1068,0,IFERROR(BL1068+SUMPRODUCT((AJ$4:AJ$1569&gt;=BL$4:BL$1569)*(AJ$4:AJ$1569-BL$4:BL$1569))/MAX(1,COUNTIF(AJ$4:AJ$1569,"&lt;"&amp;BL1068+0.01)),BL1068))</f>
        <v/>
      </c>
      <c r="CA1068" s="9">
        <f>IF(AK1068&gt;=BM1068,0,IFERROR(BM1068+SUMPRODUCT((AK$4:AK$1569&gt;=BM$4:BM$1569)*(AK$4:AK$1569-BM$4:BM$1569))/MAX(1,COUNTIF(AK$4:AK$1569,"&lt;"&amp;BM1068+0.01)),BM1068))</f>
        <v/>
      </c>
      <c r="CB1068" s="9">
        <f>IF(AL1068&gt;=BN1068,0,IFERROR(BN1068+SUMPRODUCT((AL$4:AL$1569&gt;=BN$4:BN$1569)*(AL$4:AL$1569-BN$4:BN$1569))/MAX(1,COUNTIF(AL$4:AL$1569,"&lt;"&amp;BN1068+0.01)),BN1068))</f>
        <v/>
      </c>
      <c r="CC1068" s="5">
        <f>IF(AO1068="🟢","VERDE",IF(AO1068="🟡","AMARELO",IF(AO1068="🟠","VERMELHO",IF(AO1068="🔴","VERMELHO","ROXO"))))</f>
        <v/>
      </c>
      <c r="CD1068" s="5" t="inlineStr">
        <is>
          <t>🌎 REGIÕES</t>
        </is>
      </c>
      <c r="CE1068" s="5" t="inlineStr">
        <is>
          <t>SEM REDE</t>
        </is>
      </c>
    </row>
    <row r="1069">
      <c r="A1069" s="5" t="inlineStr">
        <is>
          <t>36371652000180</t>
        </is>
      </c>
      <c r="B1069" s="5" t="inlineStr">
        <is>
          <t>C&amp;R ALIMENTOS SAUDAVEIS LTDA - ME</t>
        </is>
      </c>
      <c r="C1069" s="5" t="inlineStr">
        <is>
          <t>06 - INTERNA - DIVINA TERRA</t>
        </is>
      </c>
      <c r="D1069" s="5" t="inlineStr">
        <is>
          <t>DAIANE STAVICKI</t>
        </is>
      </c>
      <c r="E1069" s="5" t="inlineStr"/>
      <c r="F1069" s="5">
        <f>IFERROR(VLOOKUP(C1069,$AS$4:$AT$25,2,FALSE),"")</f>
        <v/>
      </c>
      <c r="G1069" s="6">
        <f>IFERROR(VLOOKUP(C1069,$AS$4:$AX$25,6,FALSE),"")</f>
        <v/>
      </c>
      <c r="H1069" s="5">
        <f>IFERROR(VLOOKUP(C1069,$AS$4:$AY$25,7,FALSE),"")</f>
        <v/>
      </c>
      <c r="I1069" s="5">
        <f>IFERROR(VLOOKUP(C1069,$AS$4:$AZ$25,8,FALSE),"")</f>
        <v/>
      </c>
      <c r="J1069" s="7" t="inlineStr">
        <is>
          <t>.</t>
        </is>
      </c>
      <c r="K1069" s="5" t="inlineStr">
        <is>
          <t>NACIONAL</t>
        </is>
      </c>
      <c r="L1069" s="8" t="n">
        <v>6566.037735849057</v>
      </c>
      <c r="M1069" s="9" t="n">
        <v>452.8301886792453</v>
      </c>
      <c r="N1069" s="9" t="n">
        <v>481.1320754716981</v>
      </c>
      <c r="O1069" s="9" t="n">
        <v>481.1320754716981</v>
      </c>
      <c r="P1069" s="9" t="n">
        <v>509.4339622641509</v>
      </c>
      <c r="Q1069" s="9" t="n">
        <v>509.4339622641509</v>
      </c>
      <c r="R1069" s="9" t="n">
        <v>537.7358490566038</v>
      </c>
      <c r="S1069" s="9" t="n">
        <v>566.0377358490566</v>
      </c>
      <c r="T1069" s="9" t="n">
        <v>566.0377358490566</v>
      </c>
      <c r="U1069" s="9" t="n">
        <v>594.3396226415094</v>
      </c>
      <c r="V1069" s="9" t="n">
        <v>594.3396226415094</v>
      </c>
      <c r="W1069" s="9" t="n">
        <v>622.6415094339623</v>
      </c>
      <c r="X1069" s="9" t="n">
        <v>650.9433962264151</v>
      </c>
      <c r="Y1069" s="7" t="inlineStr">
        <is>
          <t>.</t>
        </is>
      </c>
      <c r="Z1069" s="8">
        <f>SUM(AA1069:AL1069)</f>
        <v/>
      </c>
      <c r="AA1069" s="9" t="n">
        <v>0</v>
      </c>
      <c r="AB1069" s="9" t="n">
        <v>0</v>
      </c>
      <c r="AC1069" s="9" t="n">
        <v>0</v>
      </c>
      <c r="AD1069" s="9" t="n">
        <v>0</v>
      </c>
      <c r="AE1069" s="9" t="n">
        <v>0</v>
      </c>
      <c r="AF1069" s="9" t="n">
        <v>0</v>
      </c>
      <c r="AG1069" s="9" t="n">
        <v>0</v>
      </c>
      <c r="AH1069" s="9" t="n">
        <v>0</v>
      </c>
      <c r="AI1069" s="9" t="n">
        <v>0</v>
      </c>
      <c r="AJ1069" s="9" t="n">
        <v>0</v>
      </c>
      <c r="AK1069" s="9" t="n">
        <v>0</v>
      </c>
      <c r="AL1069" s="9" t="n">
        <v>0</v>
      </c>
      <c r="AM1069" s="7" t="inlineStr">
        <is>
          <t>.</t>
        </is>
      </c>
      <c r="AN1069" s="6">
        <f>IF(L1069=0,0,Z1069/L1069)</f>
        <v/>
      </c>
      <c r="AO1069" s="5">
        <f>IF(AN1069="","",IF(AN1069&gt;=0.9,"🟢",IF(AN1069&gt;=0.7,"🟡",IF(AN1069&gt;=0.5,"🟠","🔴"))))</f>
        <v/>
      </c>
      <c r="AP1069" s="9">
        <f>IF(L1069=0,0,L1069-Z1069)</f>
        <v/>
      </c>
      <c r="AQ1069" s="5">
        <f>IF(Z1069=0,"",RANK(Z1069,Z$4:Z$1569,0))</f>
        <v/>
      </c>
      <c r="AR1069" s="7" t="inlineStr">
        <is>
          <t>.</t>
        </is>
      </c>
      <c r="BA1069" s="7" t="inlineStr">
        <is>
          <t>.</t>
        </is>
      </c>
      <c r="BB1069" s="9">
        <f>SUM(L$4:L$1569)/COUNTA(A$4:A$1569)</f>
        <v/>
      </c>
      <c r="BC1069" s="9">
        <f>SUM(M$4:M$1569)/COUNTA(A$4:A$1569)</f>
        <v/>
      </c>
      <c r="BD1069" s="9">
        <f>SUM(N$4:N$1569)/COUNTA(A$4:A$1569)</f>
        <v/>
      </c>
      <c r="BE1069" s="9">
        <f>SUM(O$4:O$1569)/COUNTA(A$4:A$1569)</f>
        <v/>
      </c>
      <c r="BF1069" s="9">
        <f>SUM(P$4:P$1569)/COUNTA(A$4:A$1569)</f>
        <v/>
      </c>
      <c r="BG1069" s="9">
        <f>SUM(Q$4:Q$1569)/COUNTA(A$4:A$1569)</f>
        <v/>
      </c>
      <c r="BH1069" s="9">
        <f>SUM(R$4:R$1569)/COUNTA(A$4:A$1569)</f>
        <v/>
      </c>
      <c r="BI1069" s="9">
        <f>SUM(S$4:S$1569)/COUNTA(A$4:A$1569)</f>
        <v/>
      </c>
      <c r="BJ1069" s="9">
        <f>SUM(T$4:T$1569)/COUNTA(A$4:A$1569)</f>
        <v/>
      </c>
      <c r="BK1069" s="9">
        <f>SUM(U$4:U$1569)/COUNTA(A$4:A$1569)</f>
        <v/>
      </c>
      <c r="BL1069" s="9">
        <f>SUM(V$4:V$1569)/COUNTA(A$4:A$1569)</f>
        <v/>
      </c>
      <c r="BM1069" s="9">
        <f>SUM(W$4:W$1569)/COUNTA(A$4:A$1569)</f>
        <v/>
      </c>
      <c r="BN1069" s="9">
        <f>SUM(X$4:X$1569)/COUNTA(A$4:A$1569)</f>
        <v/>
      </c>
      <c r="BO1069" s="7" t="inlineStr">
        <is>
          <t>.</t>
        </is>
      </c>
      <c r="BP1069" s="9">
        <f>IF(Z1069&gt;=BB1069,0,IFERROR(BB1069+(SUMPRODUCT((Z$4:Z$1569&gt;=BB$4:BB$1569)*(Z$4:Z$1569-BB$4:BB$1569))/MAX(1,COUNTIF(Z$4:Z$1569,"&lt;"&amp;BB1069+0.01))),BB1069))</f>
        <v/>
      </c>
      <c r="BQ1069" s="9">
        <f>IF(AA1069&gt;=BC1069,0,IFERROR(BC1069+SUMPRODUCT((AA$4:AA$1569&gt;=BC$4:BC$1569)*(AA$4:AA$1569-BC$4:BC$1569))/MAX(1,COUNTIF(AA$4:AA$1569,"&lt;"&amp;BC1069+0.01)),BC1069))</f>
        <v/>
      </c>
      <c r="BR1069" s="9">
        <f>IF(AB1069&gt;=BD1069,0,IFERROR(BD1069+SUMPRODUCT((AB$4:AB$1569&gt;=BD$4:BD$1569)*(AB$4:AB$1569-BD$4:BD$1569))/MAX(1,COUNTIF(AB$4:AB$1569,"&lt;"&amp;BD1069+0.01)),BD1069))</f>
        <v/>
      </c>
      <c r="BS1069" s="9">
        <f>IF(AC1069&gt;=BE1069,0,IFERROR(BE1069+SUMPRODUCT((AC$4:AC$1569&gt;=BE$4:BE$1569)*(AC$4:AC$1569-BE$4:BE$1569))/MAX(1,COUNTIF(AC$4:AC$1569,"&lt;"&amp;BE1069+0.01)),BE1069))</f>
        <v/>
      </c>
      <c r="BT1069" s="9">
        <f>IF(AD1069&gt;=BF1069,0,IFERROR(BF1069+SUMPRODUCT((AD$4:AD$1569&gt;=BF$4:BF$1569)*(AD$4:AD$1569-BF$4:BF$1569))/MAX(1,COUNTIF(AD$4:AD$1569,"&lt;"&amp;BF1069+0.01)),BF1069))</f>
        <v/>
      </c>
      <c r="BU1069" s="9">
        <f>IF(AE1069&gt;=BG1069,0,IFERROR(BG1069+SUMPRODUCT((AE$4:AE$1569&gt;=BG$4:BG$1569)*(AE$4:AE$1569-BG$4:BG$1569))/MAX(1,COUNTIF(AE$4:AE$1569,"&lt;"&amp;BG1069+0.01)),BG1069))</f>
        <v/>
      </c>
      <c r="BV1069" s="9">
        <f>IF(AF1069&gt;=BH1069,0,IFERROR(BH1069+SUMPRODUCT((AF$4:AF$1569&gt;=BH$4:BH$1569)*(AF$4:AF$1569-BH$4:BH$1569))/MAX(1,COUNTIF(AF$4:AF$1569,"&lt;"&amp;BH1069+0.01)),BH1069))</f>
        <v/>
      </c>
      <c r="BW1069" s="9">
        <f>IF(AG1069&gt;=BI1069,0,IFERROR(BI1069+SUMPRODUCT((AG$4:AG$1569&gt;=BI$4:BI$1569)*(AG$4:AG$1569-BI$4:BI$1569))/MAX(1,COUNTIF(AG$4:AG$1569,"&lt;"&amp;BI1069+0.01)),BI1069))</f>
        <v/>
      </c>
      <c r="BX1069" s="9">
        <f>IF(AH1069&gt;=BJ1069,0,IFERROR(BJ1069+SUMPRODUCT((AH$4:AH$1569&gt;=BJ$4:BJ$1569)*(AH$4:AH$1569-BJ$4:BJ$1569))/MAX(1,COUNTIF(AH$4:AH$1569,"&lt;"&amp;BJ1069+0.01)),BJ1069))</f>
        <v/>
      </c>
      <c r="BY1069" s="9">
        <f>IF(AI1069&gt;=BK1069,0,IFERROR(BK1069+SUMPRODUCT((AI$4:AI$1569&gt;=BK$4:BK$1569)*(AI$4:AI$1569-BK$4:BK$1569))/MAX(1,COUNTIF(AI$4:AI$1569,"&lt;"&amp;BK1069+0.01)),BK1069))</f>
        <v/>
      </c>
      <c r="BZ1069" s="9">
        <f>IF(AJ1069&gt;=BL1069,0,IFERROR(BL1069+SUMPRODUCT((AJ$4:AJ$1569&gt;=BL$4:BL$1569)*(AJ$4:AJ$1569-BL$4:BL$1569))/MAX(1,COUNTIF(AJ$4:AJ$1569,"&lt;"&amp;BL1069+0.01)),BL1069))</f>
        <v/>
      </c>
      <c r="CA1069" s="9">
        <f>IF(AK1069&gt;=BM1069,0,IFERROR(BM1069+SUMPRODUCT((AK$4:AK$1569&gt;=BM$4:BM$1569)*(AK$4:AK$1569-BM$4:BM$1569))/MAX(1,COUNTIF(AK$4:AK$1569,"&lt;"&amp;BM1069+0.01)),BM1069))</f>
        <v/>
      </c>
      <c r="CB1069" s="9">
        <f>IF(AL1069&gt;=BN1069,0,IFERROR(BN1069+SUMPRODUCT((AL$4:AL$1569&gt;=BN$4:BN$1569)*(AL$4:AL$1569-BN$4:BN$1569))/MAX(1,COUNTIF(AL$4:AL$1569,"&lt;"&amp;BN1069+0.01)),BN1069))</f>
        <v/>
      </c>
      <c r="CC1069" s="5">
        <f>IF(AO1069="🟢","VERDE",IF(AO1069="🟡","AMARELO",IF(AO1069="🟠","VERMELHO",IF(AO1069="🔴","VERMELHO","ROXO"))))</f>
        <v/>
      </c>
      <c r="CD1069" s="5" t="inlineStr">
        <is>
          <t>🏢 REDES</t>
        </is>
      </c>
      <c r="CE1069" s="5" t="inlineStr">
        <is>
          <t>DIVINA TERRA</t>
        </is>
      </c>
    </row>
    <row r="1070">
      <c r="A1070" s="5" t="inlineStr">
        <is>
          <t>36430729000145</t>
        </is>
      </c>
      <c r="B1070" s="5" t="inlineStr">
        <is>
          <t>J F SILVA DE BRITO LTDA - EPP</t>
        </is>
      </c>
      <c r="C1070" s="5" t="inlineStr">
        <is>
          <t>06 - SEM GRUPO</t>
        </is>
      </c>
      <c r="D1070" s="5" t="inlineStr">
        <is>
          <t>LARISSA PADILHA</t>
        </is>
      </c>
      <c r="E1070" s="5" t="inlineStr">
        <is>
          <t>PA</t>
        </is>
      </c>
      <c r="F1070" s="5">
        <f>IFERROR(VLOOKUP(C1070,$AS$4:$AT$25,2,FALSE),"")</f>
        <v/>
      </c>
      <c r="G1070" s="6">
        <f>IFERROR(VLOOKUP(C1070,$AS$4:$AX$25,6,FALSE),"")</f>
        <v/>
      </c>
      <c r="H1070" s="5">
        <f>IFERROR(VLOOKUP(C1070,$AS$4:$AY$25,7,FALSE),"")</f>
        <v/>
      </c>
      <c r="I1070" s="5">
        <f>IFERROR(VLOOKUP(C1070,$AS$4:$AZ$25,8,FALSE),"")</f>
        <v/>
      </c>
      <c r="J1070" s="7" t="inlineStr">
        <is>
          <t>.</t>
        </is>
      </c>
      <c r="K1070" s="5" t="inlineStr">
        <is>
          <t>NORTE + MA</t>
        </is>
      </c>
      <c r="L1070" s="8" t="n">
        <v>1542.857142857143</v>
      </c>
      <c r="M1070" s="9" t="n">
        <v>128.5714285714286</v>
      </c>
      <c r="N1070" s="9" t="n">
        <v>128.5714285714286</v>
      </c>
      <c r="O1070" s="9" t="n">
        <v>128.5714285714286</v>
      </c>
      <c r="P1070" s="9" t="n">
        <v>128.5714285714286</v>
      </c>
      <c r="Q1070" s="9" t="n">
        <v>128.5714285714286</v>
      </c>
      <c r="R1070" s="9" t="n">
        <v>128.5714285714286</v>
      </c>
      <c r="S1070" s="9" t="n">
        <v>128.5714285714286</v>
      </c>
      <c r="T1070" s="9" t="n">
        <v>128.5714285714286</v>
      </c>
      <c r="U1070" s="9" t="n">
        <v>128.5714285714286</v>
      </c>
      <c r="V1070" s="9" t="n">
        <v>128.5714285714286</v>
      </c>
      <c r="W1070" s="9" t="n">
        <v>128.5714285714286</v>
      </c>
      <c r="X1070" s="9" t="n">
        <v>128.5714285714286</v>
      </c>
      <c r="Y1070" s="7" t="inlineStr">
        <is>
          <t>.</t>
        </is>
      </c>
      <c r="Z1070" s="8">
        <f>SUM(AA1070:AL1070)</f>
        <v/>
      </c>
      <c r="AA1070" s="9" t="n">
        <v>0</v>
      </c>
      <c r="AB1070" s="9" t="n">
        <v>0</v>
      </c>
      <c r="AC1070" s="9" t="n">
        <v>0</v>
      </c>
      <c r="AD1070" s="9" t="n">
        <v>0</v>
      </c>
      <c r="AE1070" s="9" t="n">
        <v>0</v>
      </c>
      <c r="AF1070" s="9" t="n">
        <v>0</v>
      </c>
      <c r="AG1070" s="9" t="n">
        <v>0</v>
      </c>
      <c r="AH1070" s="9" t="n">
        <v>0</v>
      </c>
      <c r="AI1070" s="9" t="n">
        <v>0</v>
      </c>
      <c r="AJ1070" s="9" t="n">
        <v>0</v>
      </c>
      <c r="AK1070" s="9" t="n">
        <v>0</v>
      </c>
      <c r="AL1070" s="9" t="n">
        <v>0</v>
      </c>
      <c r="AM1070" s="7" t="inlineStr">
        <is>
          <t>.</t>
        </is>
      </c>
      <c r="AN1070" s="6">
        <f>IF(L1070=0,0,Z1070/L1070)</f>
        <v/>
      </c>
      <c r="AO1070" s="5">
        <f>IF(AN1070="","",IF(AN1070&gt;=0.9,"🟢",IF(AN1070&gt;=0.7,"🟡",IF(AN1070&gt;=0.5,"🟠","🔴"))))</f>
        <v/>
      </c>
      <c r="AP1070" s="9">
        <f>IF(L1070=0,0,L1070-Z1070)</f>
        <v/>
      </c>
      <c r="AQ1070" s="5">
        <f>IF(Z1070=0,"",RANK(Z1070,Z$4:Z$1569,0))</f>
        <v/>
      </c>
      <c r="AR1070" s="7" t="inlineStr">
        <is>
          <t>.</t>
        </is>
      </c>
      <c r="BA1070" s="7" t="inlineStr">
        <is>
          <t>.</t>
        </is>
      </c>
      <c r="BB1070" s="9">
        <f>SUM(L$4:L$1569)/COUNTA(A$4:A$1569)</f>
        <v/>
      </c>
      <c r="BC1070" s="9">
        <f>SUM(M$4:M$1569)/COUNTA(A$4:A$1569)</f>
        <v/>
      </c>
      <c r="BD1070" s="9">
        <f>SUM(N$4:N$1569)/COUNTA(A$4:A$1569)</f>
        <v/>
      </c>
      <c r="BE1070" s="9">
        <f>SUM(O$4:O$1569)/COUNTA(A$4:A$1569)</f>
        <v/>
      </c>
      <c r="BF1070" s="9">
        <f>SUM(P$4:P$1569)/COUNTA(A$4:A$1569)</f>
        <v/>
      </c>
      <c r="BG1070" s="9">
        <f>SUM(Q$4:Q$1569)/COUNTA(A$4:A$1569)</f>
        <v/>
      </c>
      <c r="BH1070" s="9">
        <f>SUM(R$4:R$1569)/COUNTA(A$4:A$1569)</f>
        <v/>
      </c>
      <c r="BI1070" s="9">
        <f>SUM(S$4:S$1569)/COUNTA(A$4:A$1569)</f>
        <v/>
      </c>
      <c r="BJ1070" s="9">
        <f>SUM(T$4:T$1569)/COUNTA(A$4:A$1569)</f>
        <v/>
      </c>
      <c r="BK1070" s="9">
        <f>SUM(U$4:U$1569)/COUNTA(A$4:A$1569)</f>
        <v/>
      </c>
      <c r="BL1070" s="9">
        <f>SUM(V$4:V$1569)/COUNTA(A$4:A$1569)</f>
        <v/>
      </c>
      <c r="BM1070" s="9">
        <f>SUM(W$4:W$1569)/COUNTA(A$4:A$1569)</f>
        <v/>
      </c>
      <c r="BN1070" s="9">
        <f>SUM(X$4:X$1569)/COUNTA(A$4:A$1569)</f>
        <v/>
      </c>
      <c r="BO1070" s="7" t="inlineStr">
        <is>
          <t>.</t>
        </is>
      </c>
      <c r="BP1070" s="9">
        <f>IF(Z1070&gt;=BB1070,0,IFERROR(BB1070+(SUMPRODUCT((Z$4:Z$1569&gt;=BB$4:BB$1569)*(Z$4:Z$1569-BB$4:BB$1569))/MAX(1,COUNTIF(Z$4:Z$1569,"&lt;"&amp;BB1070+0.01))),BB1070))</f>
        <v/>
      </c>
      <c r="BQ1070" s="9">
        <f>IF(AA1070&gt;=BC1070,0,IFERROR(BC1070+SUMPRODUCT((AA$4:AA$1569&gt;=BC$4:BC$1569)*(AA$4:AA$1569-BC$4:BC$1569))/MAX(1,COUNTIF(AA$4:AA$1569,"&lt;"&amp;BC1070+0.01)),BC1070))</f>
        <v/>
      </c>
      <c r="BR1070" s="9">
        <f>IF(AB1070&gt;=BD1070,0,IFERROR(BD1070+SUMPRODUCT((AB$4:AB$1569&gt;=BD$4:BD$1569)*(AB$4:AB$1569-BD$4:BD$1569))/MAX(1,COUNTIF(AB$4:AB$1569,"&lt;"&amp;BD1070+0.01)),BD1070))</f>
        <v/>
      </c>
      <c r="BS1070" s="9">
        <f>IF(AC1070&gt;=BE1070,0,IFERROR(BE1070+SUMPRODUCT((AC$4:AC$1569&gt;=BE$4:BE$1569)*(AC$4:AC$1569-BE$4:BE$1569))/MAX(1,COUNTIF(AC$4:AC$1569,"&lt;"&amp;BE1070+0.01)),BE1070))</f>
        <v/>
      </c>
      <c r="BT1070" s="9">
        <f>IF(AD1070&gt;=BF1070,0,IFERROR(BF1070+SUMPRODUCT((AD$4:AD$1569&gt;=BF$4:BF$1569)*(AD$4:AD$1569-BF$4:BF$1569))/MAX(1,COUNTIF(AD$4:AD$1569,"&lt;"&amp;BF1070+0.01)),BF1070))</f>
        <v/>
      </c>
      <c r="BU1070" s="9">
        <f>IF(AE1070&gt;=BG1070,0,IFERROR(BG1070+SUMPRODUCT((AE$4:AE$1569&gt;=BG$4:BG$1569)*(AE$4:AE$1569-BG$4:BG$1569))/MAX(1,COUNTIF(AE$4:AE$1569,"&lt;"&amp;BG1070+0.01)),BG1070))</f>
        <v/>
      </c>
      <c r="BV1070" s="9">
        <f>IF(AF1070&gt;=BH1070,0,IFERROR(BH1070+SUMPRODUCT((AF$4:AF$1569&gt;=BH$4:BH$1569)*(AF$4:AF$1569-BH$4:BH$1569))/MAX(1,COUNTIF(AF$4:AF$1569,"&lt;"&amp;BH1070+0.01)),BH1070))</f>
        <v/>
      </c>
      <c r="BW1070" s="9">
        <f>IF(AG1070&gt;=BI1070,0,IFERROR(BI1070+SUMPRODUCT((AG$4:AG$1569&gt;=BI$4:BI$1569)*(AG$4:AG$1569-BI$4:BI$1569))/MAX(1,COUNTIF(AG$4:AG$1569,"&lt;"&amp;BI1070+0.01)),BI1070))</f>
        <v/>
      </c>
      <c r="BX1070" s="9">
        <f>IF(AH1070&gt;=BJ1070,0,IFERROR(BJ1070+SUMPRODUCT((AH$4:AH$1569&gt;=BJ$4:BJ$1569)*(AH$4:AH$1569-BJ$4:BJ$1569))/MAX(1,COUNTIF(AH$4:AH$1569,"&lt;"&amp;BJ1070+0.01)),BJ1070))</f>
        <v/>
      </c>
      <c r="BY1070" s="9">
        <f>IF(AI1070&gt;=BK1070,0,IFERROR(BK1070+SUMPRODUCT((AI$4:AI$1569&gt;=BK$4:BK$1569)*(AI$4:AI$1569-BK$4:BK$1569))/MAX(1,COUNTIF(AI$4:AI$1569,"&lt;"&amp;BK1070+0.01)),BK1070))</f>
        <v/>
      </c>
      <c r="BZ1070" s="9">
        <f>IF(AJ1070&gt;=BL1070,0,IFERROR(BL1070+SUMPRODUCT((AJ$4:AJ$1569&gt;=BL$4:BL$1569)*(AJ$4:AJ$1569-BL$4:BL$1569))/MAX(1,COUNTIF(AJ$4:AJ$1569,"&lt;"&amp;BL1070+0.01)),BL1070))</f>
        <v/>
      </c>
      <c r="CA1070" s="9">
        <f>IF(AK1070&gt;=BM1070,0,IFERROR(BM1070+SUMPRODUCT((AK$4:AK$1569&gt;=BM$4:BM$1569)*(AK$4:AK$1569-BM$4:BM$1569))/MAX(1,COUNTIF(AK$4:AK$1569,"&lt;"&amp;BM1070+0.01)),BM1070))</f>
        <v/>
      </c>
      <c r="CB1070" s="9">
        <f>IF(AL1070&gt;=BN1070,0,IFERROR(BN1070+SUMPRODUCT((AL$4:AL$1569&gt;=BN$4:BN$1569)*(AL$4:AL$1569-BN$4:BN$1569))/MAX(1,COUNTIF(AL$4:AL$1569,"&lt;"&amp;BN1070+0.01)),BN1070))</f>
        <v/>
      </c>
      <c r="CC1070" s="5">
        <f>IF(AO1070="🟢","VERDE",IF(AO1070="🟡","AMARELO",IF(AO1070="🟠","VERMELHO",IF(AO1070="🔴","VERMELHO","ROXO"))))</f>
        <v/>
      </c>
      <c r="CD1070" s="5" t="inlineStr">
        <is>
          <t>🌎 REGIÕES</t>
        </is>
      </c>
      <c r="CE1070" s="5" t="inlineStr">
        <is>
          <t>SEM REDE</t>
        </is>
      </c>
    </row>
    <row r="1071">
      <c r="A1071" s="5" t="inlineStr">
        <is>
          <t>36522350000165</t>
        </is>
      </c>
      <c r="B1071" s="5" t="inlineStr">
        <is>
          <t>NORTE SUL GESTAO INTELIGENTE LTDA</t>
        </is>
      </c>
      <c r="C1071" s="5" t="inlineStr">
        <is>
          <t>06 - SEM GRUPO</t>
        </is>
      </c>
      <c r="D1071" s="5" t="inlineStr">
        <is>
          <t>HEMANUELE DITZEL (MANU)</t>
        </is>
      </c>
      <c r="E1071" s="5" t="inlineStr">
        <is>
          <t>RS</t>
        </is>
      </c>
      <c r="F1071" s="5">
        <f>IFERROR(VLOOKUP(C1071,$AS$4:$AT$25,2,FALSE),"")</f>
        <v/>
      </c>
      <c r="G1071" s="6">
        <f>IFERROR(VLOOKUP(C1071,$AS$4:$AX$25,6,FALSE),"")</f>
        <v/>
      </c>
      <c r="H1071" s="5">
        <f>IFERROR(VLOOKUP(C1071,$AS$4:$AY$25,7,FALSE),"")</f>
        <v/>
      </c>
      <c r="I1071" s="5">
        <f>IFERROR(VLOOKUP(C1071,$AS$4:$AZ$25,8,FALSE),"")</f>
        <v/>
      </c>
      <c r="J1071" s="7" t="inlineStr">
        <is>
          <t>.</t>
        </is>
      </c>
      <c r="K1071" s="5" t="inlineStr">
        <is>
          <t>SUL</t>
        </is>
      </c>
      <c r="L1071" s="8" t="n">
        <v>1582.758620689655</v>
      </c>
      <c r="M1071" s="9" t="n">
        <v>124.1379310344828</v>
      </c>
      <c r="N1071" s="9" t="n">
        <v>124.1379310344828</v>
      </c>
      <c r="O1071" s="9" t="n">
        <v>124.1379310344828</v>
      </c>
      <c r="P1071" s="9" t="n">
        <v>124.1379310344828</v>
      </c>
      <c r="Q1071" s="9" t="n">
        <v>124.1379310344828</v>
      </c>
      <c r="R1071" s="9" t="n">
        <v>134.4827586206897</v>
      </c>
      <c r="S1071" s="9" t="n">
        <v>134.4827586206897</v>
      </c>
      <c r="T1071" s="9" t="n">
        <v>134.4827586206897</v>
      </c>
      <c r="U1071" s="9" t="n">
        <v>134.4827586206897</v>
      </c>
      <c r="V1071" s="9" t="n">
        <v>134.4827586206897</v>
      </c>
      <c r="W1071" s="9" t="n">
        <v>144.8275862068965</v>
      </c>
      <c r="X1071" s="9" t="n">
        <v>144.8275862068965</v>
      </c>
      <c r="Y1071" s="7" t="inlineStr">
        <is>
          <t>.</t>
        </is>
      </c>
      <c r="Z1071" s="8">
        <f>SUM(AA1071:AL1071)</f>
        <v/>
      </c>
      <c r="AA1071" s="9" t="n">
        <v>0</v>
      </c>
      <c r="AB1071" s="9" t="n">
        <v>0</v>
      </c>
      <c r="AC1071" s="9" t="n">
        <v>0</v>
      </c>
      <c r="AD1071" s="9" t="n">
        <v>0</v>
      </c>
      <c r="AE1071" s="9" t="n">
        <v>0</v>
      </c>
      <c r="AF1071" s="9" t="n">
        <v>0</v>
      </c>
      <c r="AG1071" s="9" t="n">
        <v>0</v>
      </c>
      <c r="AH1071" s="9" t="n">
        <v>0</v>
      </c>
      <c r="AI1071" s="9" t="n">
        <v>0</v>
      </c>
      <c r="AJ1071" s="9" t="n">
        <v>0</v>
      </c>
      <c r="AK1071" s="9" t="n">
        <v>0</v>
      </c>
      <c r="AL1071" s="9" t="n">
        <v>0</v>
      </c>
      <c r="AM1071" s="7" t="inlineStr">
        <is>
          <t>.</t>
        </is>
      </c>
      <c r="AN1071" s="6">
        <f>IF(L1071=0,0,Z1071/L1071)</f>
        <v/>
      </c>
      <c r="AO1071" s="5">
        <f>IF(AN1071="","",IF(AN1071&gt;=0.9,"🟢",IF(AN1071&gt;=0.7,"🟡",IF(AN1071&gt;=0.5,"🟠","🔴"))))</f>
        <v/>
      </c>
      <c r="AP1071" s="9">
        <f>IF(L1071=0,0,L1071-Z1071)</f>
        <v/>
      </c>
      <c r="AQ1071" s="5">
        <f>IF(Z1071=0,"",RANK(Z1071,Z$4:Z$1569,0))</f>
        <v/>
      </c>
      <c r="AR1071" s="7" t="inlineStr">
        <is>
          <t>.</t>
        </is>
      </c>
      <c r="BA1071" s="7" t="inlineStr">
        <is>
          <t>.</t>
        </is>
      </c>
      <c r="BB1071" s="9">
        <f>SUM(L$4:L$1569)/COUNTA(A$4:A$1569)</f>
        <v/>
      </c>
      <c r="BC1071" s="9">
        <f>SUM(M$4:M$1569)/COUNTA(A$4:A$1569)</f>
        <v/>
      </c>
      <c r="BD1071" s="9">
        <f>SUM(N$4:N$1569)/COUNTA(A$4:A$1569)</f>
        <v/>
      </c>
      <c r="BE1071" s="9">
        <f>SUM(O$4:O$1569)/COUNTA(A$4:A$1569)</f>
        <v/>
      </c>
      <c r="BF1071" s="9">
        <f>SUM(P$4:P$1569)/COUNTA(A$4:A$1569)</f>
        <v/>
      </c>
      <c r="BG1071" s="9">
        <f>SUM(Q$4:Q$1569)/COUNTA(A$4:A$1569)</f>
        <v/>
      </c>
      <c r="BH1071" s="9">
        <f>SUM(R$4:R$1569)/COUNTA(A$4:A$1569)</f>
        <v/>
      </c>
      <c r="BI1071" s="9">
        <f>SUM(S$4:S$1569)/COUNTA(A$4:A$1569)</f>
        <v/>
      </c>
      <c r="BJ1071" s="9">
        <f>SUM(T$4:T$1569)/COUNTA(A$4:A$1569)</f>
        <v/>
      </c>
      <c r="BK1071" s="9">
        <f>SUM(U$4:U$1569)/COUNTA(A$4:A$1569)</f>
        <v/>
      </c>
      <c r="BL1071" s="9">
        <f>SUM(V$4:V$1569)/COUNTA(A$4:A$1569)</f>
        <v/>
      </c>
      <c r="BM1071" s="9">
        <f>SUM(W$4:W$1569)/COUNTA(A$4:A$1569)</f>
        <v/>
      </c>
      <c r="BN1071" s="9">
        <f>SUM(X$4:X$1569)/COUNTA(A$4:A$1569)</f>
        <v/>
      </c>
      <c r="BO1071" s="7" t="inlineStr">
        <is>
          <t>.</t>
        </is>
      </c>
      <c r="BP1071" s="9">
        <f>IF(Z1071&gt;=BB1071,0,IFERROR(BB1071+(SUMPRODUCT((Z$4:Z$1569&gt;=BB$4:BB$1569)*(Z$4:Z$1569-BB$4:BB$1569))/MAX(1,COUNTIF(Z$4:Z$1569,"&lt;"&amp;BB1071+0.01))),BB1071))</f>
        <v/>
      </c>
      <c r="BQ1071" s="9">
        <f>IF(AA1071&gt;=BC1071,0,IFERROR(BC1071+SUMPRODUCT((AA$4:AA$1569&gt;=BC$4:BC$1569)*(AA$4:AA$1569-BC$4:BC$1569))/MAX(1,COUNTIF(AA$4:AA$1569,"&lt;"&amp;BC1071+0.01)),BC1071))</f>
        <v/>
      </c>
      <c r="BR1071" s="9">
        <f>IF(AB1071&gt;=BD1071,0,IFERROR(BD1071+SUMPRODUCT((AB$4:AB$1569&gt;=BD$4:BD$1569)*(AB$4:AB$1569-BD$4:BD$1569))/MAX(1,COUNTIF(AB$4:AB$1569,"&lt;"&amp;BD1071+0.01)),BD1071))</f>
        <v/>
      </c>
      <c r="BS1071" s="9">
        <f>IF(AC1071&gt;=BE1071,0,IFERROR(BE1071+SUMPRODUCT((AC$4:AC$1569&gt;=BE$4:BE$1569)*(AC$4:AC$1569-BE$4:BE$1569))/MAX(1,COUNTIF(AC$4:AC$1569,"&lt;"&amp;BE1071+0.01)),BE1071))</f>
        <v/>
      </c>
      <c r="BT1071" s="9">
        <f>IF(AD1071&gt;=BF1071,0,IFERROR(BF1071+SUMPRODUCT((AD$4:AD$1569&gt;=BF$4:BF$1569)*(AD$4:AD$1569-BF$4:BF$1569))/MAX(1,COUNTIF(AD$4:AD$1569,"&lt;"&amp;BF1071+0.01)),BF1071))</f>
        <v/>
      </c>
      <c r="BU1071" s="9">
        <f>IF(AE1071&gt;=BG1071,0,IFERROR(BG1071+SUMPRODUCT((AE$4:AE$1569&gt;=BG$4:BG$1569)*(AE$4:AE$1569-BG$4:BG$1569))/MAX(1,COUNTIF(AE$4:AE$1569,"&lt;"&amp;BG1071+0.01)),BG1071))</f>
        <v/>
      </c>
      <c r="BV1071" s="9">
        <f>IF(AF1071&gt;=BH1071,0,IFERROR(BH1071+SUMPRODUCT((AF$4:AF$1569&gt;=BH$4:BH$1569)*(AF$4:AF$1569-BH$4:BH$1569))/MAX(1,COUNTIF(AF$4:AF$1569,"&lt;"&amp;BH1071+0.01)),BH1071))</f>
        <v/>
      </c>
      <c r="BW1071" s="9">
        <f>IF(AG1071&gt;=BI1071,0,IFERROR(BI1071+SUMPRODUCT((AG$4:AG$1569&gt;=BI$4:BI$1569)*(AG$4:AG$1569-BI$4:BI$1569))/MAX(1,COUNTIF(AG$4:AG$1569,"&lt;"&amp;BI1071+0.01)),BI1071))</f>
        <v/>
      </c>
      <c r="BX1071" s="9">
        <f>IF(AH1071&gt;=BJ1071,0,IFERROR(BJ1071+SUMPRODUCT((AH$4:AH$1569&gt;=BJ$4:BJ$1569)*(AH$4:AH$1569-BJ$4:BJ$1569))/MAX(1,COUNTIF(AH$4:AH$1569,"&lt;"&amp;BJ1071+0.01)),BJ1071))</f>
        <v/>
      </c>
      <c r="BY1071" s="9">
        <f>IF(AI1071&gt;=BK1071,0,IFERROR(BK1071+SUMPRODUCT((AI$4:AI$1569&gt;=BK$4:BK$1569)*(AI$4:AI$1569-BK$4:BK$1569))/MAX(1,COUNTIF(AI$4:AI$1569,"&lt;"&amp;BK1071+0.01)),BK1071))</f>
        <v/>
      </c>
      <c r="BZ1071" s="9">
        <f>IF(AJ1071&gt;=BL1071,0,IFERROR(BL1071+SUMPRODUCT((AJ$4:AJ$1569&gt;=BL$4:BL$1569)*(AJ$4:AJ$1569-BL$4:BL$1569))/MAX(1,COUNTIF(AJ$4:AJ$1569,"&lt;"&amp;BL1071+0.01)),BL1071))</f>
        <v/>
      </c>
      <c r="CA1071" s="9">
        <f>IF(AK1071&gt;=BM1071,0,IFERROR(BM1071+SUMPRODUCT((AK$4:AK$1569&gt;=BM$4:BM$1569)*(AK$4:AK$1569-BM$4:BM$1569))/MAX(1,COUNTIF(AK$4:AK$1569,"&lt;"&amp;BM1071+0.01)),BM1071))</f>
        <v/>
      </c>
      <c r="CB1071" s="9">
        <f>IF(AL1071&gt;=BN1071,0,IFERROR(BN1071+SUMPRODUCT((AL$4:AL$1569&gt;=BN$4:BN$1569)*(AL$4:AL$1569-BN$4:BN$1569))/MAX(1,COUNTIF(AL$4:AL$1569,"&lt;"&amp;BN1071+0.01)),BN1071))</f>
        <v/>
      </c>
      <c r="CC1071" s="5">
        <f>IF(AO1071="🟢","VERDE",IF(AO1071="🟡","AMARELO",IF(AO1071="🟠","VERMELHO",IF(AO1071="🔴","VERMELHO","ROXO"))))</f>
        <v/>
      </c>
      <c r="CD1071" s="5" t="inlineStr">
        <is>
          <t>🌎 REGIÕES</t>
        </is>
      </c>
      <c r="CE1071" s="5" t="inlineStr">
        <is>
          <t>SEM REDE</t>
        </is>
      </c>
    </row>
    <row r="1072">
      <c r="A1072" s="5" t="inlineStr">
        <is>
          <t>36631473000134</t>
        </is>
      </c>
      <c r="B1072" s="5" t="inlineStr">
        <is>
          <t>NATIVA PRIME SAO JOSE EMPORIO NATURAL CO</t>
        </is>
      </c>
      <c r="C1072" s="5" t="inlineStr">
        <is>
          <t>06 - SEM GRUPO</t>
        </is>
      </c>
      <c r="D1072" s="5" t="inlineStr">
        <is>
          <t>HEMANUELE DITZEL (MANU)</t>
        </is>
      </c>
      <c r="E1072" s="5" t="inlineStr">
        <is>
          <t>SC</t>
        </is>
      </c>
      <c r="F1072" s="5">
        <f>IFERROR(VLOOKUP(C1072,$AS$4:$AT$25,2,FALSE),"")</f>
        <v/>
      </c>
      <c r="G1072" s="6">
        <f>IFERROR(VLOOKUP(C1072,$AS$4:$AX$25,6,FALSE),"")</f>
        <v/>
      </c>
      <c r="H1072" s="5">
        <f>IFERROR(VLOOKUP(C1072,$AS$4:$AY$25,7,FALSE),"")</f>
        <v/>
      </c>
      <c r="I1072" s="5">
        <f>IFERROR(VLOOKUP(C1072,$AS$4:$AZ$25,8,FALSE),"")</f>
        <v/>
      </c>
      <c r="J1072" s="7" t="inlineStr">
        <is>
          <t>.</t>
        </is>
      </c>
      <c r="K1072" s="5" t="inlineStr">
        <is>
          <t>SUL</t>
        </is>
      </c>
      <c r="L1072" s="8" t="n">
        <v>1553.191489361702</v>
      </c>
      <c r="M1072" s="9" t="n">
        <v>119.1489361702128</v>
      </c>
      <c r="N1072" s="9" t="n">
        <v>123.4042553191489</v>
      </c>
      <c r="O1072" s="9" t="n">
        <v>123.4042553191489</v>
      </c>
      <c r="P1072" s="9" t="n">
        <v>123.4042553191489</v>
      </c>
      <c r="Q1072" s="9" t="n">
        <v>127.6595744680851</v>
      </c>
      <c r="R1072" s="9" t="n">
        <v>127.6595744680851</v>
      </c>
      <c r="S1072" s="9" t="n">
        <v>131.9148936170213</v>
      </c>
      <c r="T1072" s="9" t="n">
        <v>131.9148936170213</v>
      </c>
      <c r="U1072" s="9" t="n">
        <v>131.9148936170213</v>
      </c>
      <c r="V1072" s="9" t="n">
        <v>136.1702127659574</v>
      </c>
      <c r="W1072" s="9" t="n">
        <v>136.1702127659574</v>
      </c>
      <c r="X1072" s="9" t="n">
        <v>140.4255319148936</v>
      </c>
      <c r="Y1072" s="7" t="inlineStr">
        <is>
          <t>.</t>
        </is>
      </c>
      <c r="Z1072" s="8">
        <f>SUM(AA1072:AL1072)</f>
        <v/>
      </c>
      <c r="AA1072" s="9" t="n">
        <v>0</v>
      </c>
      <c r="AB1072" s="9" t="n">
        <v>0</v>
      </c>
      <c r="AC1072" s="9" t="n">
        <v>0</v>
      </c>
      <c r="AD1072" s="9" t="n">
        <v>0</v>
      </c>
      <c r="AE1072" s="9" t="n">
        <v>0</v>
      </c>
      <c r="AF1072" s="9" t="n">
        <v>0</v>
      </c>
      <c r="AG1072" s="9" t="n">
        <v>0</v>
      </c>
      <c r="AH1072" s="9" t="n">
        <v>0</v>
      </c>
      <c r="AI1072" s="9" t="n">
        <v>0</v>
      </c>
      <c r="AJ1072" s="9" t="n">
        <v>0</v>
      </c>
      <c r="AK1072" s="9" t="n">
        <v>0</v>
      </c>
      <c r="AL1072" s="9" t="n">
        <v>0</v>
      </c>
      <c r="AM1072" s="7" t="inlineStr">
        <is>
          <t>.</t>
        </is>
      </c>
      <c r="AN1072" s="6">
        <f>IF(L1072=0,0,Z1072/L1072)</f>
        <v/>
      </c>
      <c r="AO1072" s="5">
        <f>IF(AN1072="","",IF(AN1072&gt;=0.9,"🟢",IF(AN1072&gt;=0.7,"🟡",IF(AN1072&gt;=0.5,"🟠","🔴"))))</f>
        <v/>
      </c>
      <c r="AP1072" s="9">
        <f>IF(L1072=0,0,L1072-Z1072)</f>
        <v/>
      </c>
      <c r="AQ1072" s="5">
        <f>IF(Z1072=0,"",RANK(Z1072,Z$4:Z$1569,0))</f>
        <v/>
      </c>
      <c r="AR1072" s="7" t="inlineStr">
        <is>
          <t>.</t>
        </is>
      </c>
      <c r="BA1072" s="7" t="inlineStr">
        <is>
          <t>.</t>
        </is>
      </c>
      <c r="BB1072" s="9">
        <f>SUM(L$4:L$1569)/COUNTA(A$4:A$1569)</f>
        <v/>
      </c>
      <c r="BC1072" s="9">
        <f>SUM(M$4:M$1569)/COUNTA(A$4:A$1569)</f>
        <v/>
      </c>
      <c r="BD1072" s="9">
        <f>SUM(N$4:N$1569)/COUNTA(A$4:A$1569)</f>
        <v/>
      </c>
      <c r="BE1072" s="9">
        <f>SUM(O$4:O$1569)/COUNTA(A$4:A$1569)</f>
        <v/>
      </c>
      <c r="BF1072" s="9">
        <f>SUM(P$4:P$1569)/COUNTA(A$4:A$1569)</f>
        <v/>
      </c>
      <c r="BG1072" s="9">
        <f>SUM(Q$4:Q$1569)/COUNTA(A$4:A$1569)</f>
        <v/>
      </c>
      <c r="BH1072" s="9">
        <f>SUM(R$4:R$1569)/COUNTA(A$4:A$1569)</f>
        <v/>
      </c>
      <c r="BI1072" s="9">
        <f>SUM(S$4:S$1569)/COUNTA(A$4:A$1569)</f>
        <v/>
      </c>
      <c r="BJ1072" s="9">
        <f>SUM(T$4:T$1569)/COUNTA(A$4:A$1569)</f>
        <v/>
      </c>
      <c r="BK1072" s="9">
        <f>SUM(U$4:U$1569)/COUNTA(A$4:A$1569)</f>
        <v/>
      </c>
      <c r="BL1072" s="9">
        <f>SUM(V$4:V$1569)/COUNTA(A$4:A$1569)</f>
        <v/>
      </c>
      <c r="BM1072" s="9">
        <f>SUM(W$4:W$1569)/COUNTA(A$4:A$1569)</f>
        <v/>
      </c>
      <c r="BN1072" s="9">
        <f>SUM(X$4:X$1569)/COUNTA(A$4:A$1569)</f>
        <v/>
      </c>
      <c r="BO1072" s="7" t="inlineStr">
        <is>
          <t>.</t>
        </is>
      </c>
      <c r="BP1072" s="9">
        <f>IF(Z1072&gt;=BB1072,0,IFERROR(BB1072+(SUMPRODUCT((Z$4:Z$1569&gt;=BB$4:BB$1569)*(Z$4:Z$1569-BB$4:BB$1569))/MAX(1,COUNTIF(Z$4:Z$1569,"&lt;"&amp;BB1072+0.01))),BB1072))</f>
        <v/>
      </c>
      <c r="BQ1072" s="9">
        <f>IF(AA1072&gt;=BC1072,0,IFERROR(BC1072+SUMPRODUCT((AA$4:AA$1569&gt;=BC$4:BC$1569)*(AA$4:AA$1569-BC$4:BC$1569))/MAX(1,COUNTIF(AA$4:AA$1569,"&lt;"&amp;BC1072+0.01)),BC1072))</f>
        <v/>
      </c>
      <c r="BR1072" s="9">
        <f>IF(AB1072&gt;=BD1072,0,IFERROR(BD1072+SUMPRODUCT((AB$4:AB$1569&gt;=BD$4:BD$1569)*(AB$4:AB$1569-BD$4:BD$1569))/MAX(1,COUNTIF(AB$4:AB$1569,"&lt;"&amp;BD1072+0.01)),BD1072))</f>
        <v/>
      </c>
      <c r="BS1072" s="9">
        <f>IF(AC1072&gt;=BE1072,0,IFERROR(BE1072+SUMPRODUCT((AC$4:AC$1569&gt;=BE$4:BE$1569)*(AC$4:AC$1569-BE$4:BE$1569))/MAX(1,COUNTIF(AC$4:AC$1569,"&lt;"&amp;BE1072+0.01)),BE1072))</f>
        <v/>
      </c>
      <c r="BT1072" s="9">
        <f>IF(AD1072&gt;=BF1072,0,IFERROR(BF1072+SUMPRODUCT((AD$4:AD$1569&gt;=BF$4:BF$1569)*(AD$4:AD$1569-BF$4:BF$1569))/MAX(1,COUNTIF(AD$4:AD$1569,"&lt;"&amp;BF1072+0.01)),BF1072))</f>
        <v/>
      </c>
      <c r="BU1072" s="9">
        <f>IF(AE1072&gt;=BG1072,0,IFERROR(BG1072+SUMPRODUCT((AE$4:AE$1569&gt;=BG$4:BG$1569)*(AE$4:AE$1569-BG$4:BG$1569))/MAX(1,COUNTIF(AE$4:AE$1569,"&lt;"&amp;BG1072+0.01)),BG1072))</f>
        <v/>
      </c>
      <c r="BV1072" s="9">
        <f>IF(AF1072&gt;=BH1072,0,IFERROR(BH1072+SUMPRODUCT((AF$4:AF$1569&gt;=BH$4:BH$1569)*(AF$4:AF$1569-BH$4:BH$1569))/MAX(1,COUNTIF(AF$4:AF$1569,"&lt;"&amp;BH1072+0.01)),BH1072))</f>
        <v/>
      </c>
      <c r="BW1072" s="9">
        <f>IF(AG1072&gt;=BI1072,0,IFERROR(BI1072+SUMPRODUCT((AG$4:AG$1569&gt;=BI$4:BI$1569)*(AG$4:AG$1569-BI$4:BI$1569))/MAX(1,COUNTIF(AG$4:AG$1569,"&lt;"&amp;BI1072+0.01)),BI1072))</f>
        <v/>
      </c>
      <c r="BX1072" s="9">
        <f>IF(AH1072&gt;=BJ1072,0,IFERROR(BJ1072+SUMPRODUCT((AH$4:AH$1569&gt;=BJ$4:BJ$1569)*(AH$4:AH$1569-BJ$4:BJ$1569))/MAX(1,COUNTIF(AH$4:AH$1569,"&lt;"&amp;BJ1072+0.01)),BJ1072))</f>
        <v/>
      </c>
      <c r="BY1072" s="9">
        <f>IF(AI1072&gt;=BK1072,0,IFERROR(BK1072+SUMPRODUCT((AI$4:AI$1569&gt;=BK$4:BK$1569)*(AI$4:AI$1569-BK$4:BK$1569))/MAX(1,COUNTIF(AI$4:AI$1569,"&lt;"&amp;BK1072+0.01)),BK1072))</f>
        <v/>
      </c>
      <c r="BZ1072" s="9">
        <f>IF(AJ1072&gt;=BL1072,0,IFERROR(BL1072+SUMPRODUCT((AJ$4:AJ$1569&gt;=BL$4:BL$1569)*(AJ$4:AJ$1569-BL$4:BL$1569))/MAX(1,COUNTIF(AJ$4:AJ$1569,"&lt;"&amp;BL1072+0.01)),BL1072))</f>
        <v/>
      </c>
      <c r="CA1072" s="9">
        <f>IF(AK1072&gt;=BM1072,0,IFERROR(BM1072+SUMPRODUCT((AK$4:AK$1569&gt;=BM$4:BM$1569)*(AK$4:AK$1569-BM$4:BM$1569))/MAX(1,COUNTIF(AK$4:AK$1569,"&lt;"&amp;BM1072+0.01)),BM1072))</f>
        <v/>
      </c>
      <c r="CB1072" s="9">
        <f>IF(AL1072&gt;=BN1072,0,IFERROR(BN1072+SUMPRODUCT((AL$4:AL$1569&gt;=BN$4:BN$1569)*(AL$4:AL$1569-BN$4:BN$1569))/MAX(1,COUNTIF(AL$4:AL$1569,"&lt;"&amp;BN1072+0.01)),BN1072))</f>
        <v/>
      </c>
      <c r="CC1072" s="5">
        <f>IF(AO1072="🟢","VERDE",IF(AO1072="🟡","AMARELO",IF(AO1072="🟠","VERMELHO",IF(AO1072="🔴","VERMELHO","ROXO"))))</f>
        <v/>
      </c>
      <c r="CD1072" s="5" t="inlineStr">
        <is>
          <t>🌎 REGIÕES</t>
        </is>
      </c>
      <c r="CE1072" s="5" t="inlineStr">
        <is>
          <t>SEM REDE</t>
        </is>
      </c>
    </row>
    <row r="1073">
      <c r="A1073" s="5" t="inlineStr">
        <is>
          <t>36643431000113</t>
        </is>
      </c>
      <c r="B1073" s="5" t="inlineStr">
        <is>
          <t>VITA SANO COMERCIO DE ALIMENTOS LTDA</t>
        </is>
      </c>
      <c r="C1073" s="5" t="inlineStr">
        <is>
          <t>06 - INTERNA - TUDO EM GRAOS / VGA</t>
        </is>
      </c>
      <c r="D1073" s="5" t="inlineStr">
        <is>
          <t>DAIANE STAVICKI</t>
        </is>
      </c>
      <c r="E1073" s="5" t="inlineStr"/>
      <c r="F1073" s="5">
        <f>IFERROR(VLOOKUP(C1073,$AS$4:$AT$25,2,FALSE),"")</f>
        <v/>
      </c>
      <c r="G1073" s="6">
        <f>IFERROR(VLOOKUP(C1073,$AS$4:$AX$25,6,FALSE),"")</f>
        <v/>
      </c>
      <c r="H1073" s="5">
        <f>IFERROR(VLOOKUP(C1073,$AS$4:$AY$25,7,FALSE),"")</f>
        <v/>
      </c>
      <c r="I1073" s="5">
        <f>IFERROR(VLOOKUP(C1073,$AS$4:$AZ$25,8,FALSE),"")</f>
        <v/>
      </c>
      <c r="J1073" s="7" t="inlineStr">
        <is>
          <t>.</t>
        </is>
      </c>
      <c r="K1073" s="5" t="inlineStr">
        <is>
          <t>NACIONAL</t>
        </is>
      </c>
      <c r="L1073" s="8" t="n">
        <v>8833.333333333334</v>
      </c>
      <c r="M1073" s="9" t="n">
        <v>500</v>
      </c>
      <c r="N1073" s="9" t="n">
        <v>500</v>
      </c>
      <c r="O1073" s="9" t="n">
        <v>500</v>
      </c>
      <c r="P1073" s="9" t="n">
        <v>666.6666666666666</v>
      </c>
      <c r="Q1073" s="9" t="n">
        <v>666.6666666666666</v>
      </c>
      <c r="R1073" s="9" t="n">
        <v>666.6666666666666</v>
      </c>
      <c r="S1073" s="9" t="n">
        <v>833.3333333333334</v>
      </c>
      <c r="T1073" s="9" t="n">
        <v>833.3333333333334</v>
      </c>
      <c r="U1073" s="9" t="n">
        <v>833.3333333333334</v>
      </c>
      <c r="V1073" s="9" t="n">
        <v>833.3333333333334</v>
      </c>
      <c r="W1073" s="9" t="n">
        <v>1000</v>
      </c>
      <c r="X1073" s="9" t="n">
        <v>1000</v>
      </c>
      <c r="Y1073" s="7" t="inlineStr">
        <is>
          <t>.</t>
        </is>
      </c>
      <c r="Z1073" s="8">
        <f>SUM(AA1073:AL1073)</f>
        <v/>
      </c>
      <c r="AA1073" s="9" t="n">
        <v>0</v>
      </c>
      <c r="AB1073" s="9" t="n">
        <v>0</v>
      </c>
      <c r="AC1073" s="9" t="n">
        <v>0</v>
      </c>
      <c r="AD1073" s="9" t="n">
        <v>0</v>
      </c>
      <c r="AE1073" s="9" t="n">
        <v>0</v>
      </c>
      <c r="AF1073" s="9" t="n">
        <v>0</v>
      </c>
      <c r="AG1073" s="9" t="n">
        <v>0</v>
      </c>
      <c r="AH1073" s="9" t="n">
        <v>0</v>
      </c>
      <c r="AI1073" s="9" t="n">
        <v>0</v>
      </c>
      <c r="AJ1073" s="9" t="n">
        <v>0</v>
      </c>
      <c r="AK1073" s="9" t="n">
        <v>0</v>
      </c>
      <c r="AL1073" s="9" t="n">
        <v>0</v>
      </c>
      <c r="AM1073" s="7" t="inlineStr">
        <is>
          <t>.</t>
        </is>
      </c>
      <c r="AN1073" s="6">
        <f>IF(L1073=0,0,Z1073/L1073)</f>
        <v/>
      </c>
      <c r="AO1073" s="5">
        <f>IF(AN1073="","",IF(AN1073&gt;=0.9,"🟢",IF(AN1073&gt;=0.7,"🟡",IF(AN1073&gt;=0.5,"🟠","🔴"))))</f>
        <v/>
      </c>
      <c r="AP1073" s="9">
        <f>IF(L1073=0,0,L1073-Z1073)</f>
        <v/>
      </c>
      <c r="AQ1073" s="5">
        <f>IF(Z1073=0,"",RANK(Z1073,Z$4:Z$1569,0))</f>
        <v/>
      </c>
      <c r="AR1073" s="7" t="inlineStr">
        <is>
          <t>.</t>
        </is>
      </c>
      <c r="BA1073" s="7" t="inlineStr">
        <is>
          <t>.</t>
        </is>
      </c>
      <c r="BB1073" s="9">
        <f>SUM(L$4:L$1569)/COUNTA(A$4:A$1569)</f>
        <v/>
      </c>
      <c r="BC1073" s="9">
        <f>SUM(M$4:M$1569)/COUNTA(A$4:A$1569)</f>
        <v/>
      </c>
      <c r="BD1073" s="9">
        <f>SUM(N$4:N$1569)/COUNTA(A$4:A$1569)</f>
        <v/>
      </c>
      <c r="BE1073" s="9">
        <f>SUM(O$4:O$1569)/COUNTA(A$4:A$1569)</f>
        <v/>
      </c>
      <c r="BF1073" s="9">
        <f>SUM(P$4:P$1569)/COUNTA(A$4:A$1569)</f>
        <v/>
      </c>
      <c r="BG1073" s="9">
        <f>SUM(Q$4:Q$1569)/COUNTA(A$4:A$1569)</f>
        <v/>
      </c>
      <c r="BH1073" s="9">
        <f>SUM(R$4:R$1569)/COUNTA(A$4:A$1569)</f>
        <v/>
      </c>
      <c r="BI1073" s="9">
        <f>SUM(S$4:S$1569)/COUNTA(A$4:A$1569)</f>
        <v/>
      </c>
      <c r="BJ1073" s="9">
        <f>SUM(T$4:T$1569)/COUNTA(A$4:A$1569)</f>
        <v/>
      </c>
      <c r="BK1073" s="9">
        <f>SUM(U$4:U$1569)/COUNTA(A$4:A$1569)</f>
        <v/>
      </c>
      <c r="BL1073" s="9">
        <f>SUM(V$4:V$1569)/COUNTA(A$4:A$1569)</f>
        <v/>
      </c>
      <c r="BM1073" s="9">
        <f>SUM(W$4:W$1569)/COUNTA(A$4:A$1569)</f>
        <v/>
      </c>
      <c r="BN1073" s="9">
        <f>SUM(X$4:X$1569)/COUNTA(A$4:A$1569)</f>
        <v/>
      </c>
      <c r="BO1073" s="7" t="inlineStr">
        <is>
          <t>.</t>
        </is>
      </c>
      <c r="BP1073" s="9">
        <f>IF(Z1073&gt;=BB1073,0,IFERROR(BB1073+(SUMPRODUCT((Z$4:Z$1569&gt;=BB$4:BB$1569)*(Z$4:Z$1569-BB$4:BB$1569))/MAX(1,COUNTIF(Z$4:Z$1569,"&lt;"&amp;BB1073+0.01))),BB1073))</f>
        <v/>
      </c>
      <c r="BQ1073" s="9">
        <f>IF(AA1073&gt;=BC1073,0,IFERROR(BC1073+SUMPRODUCT((AA$4:AA$1569&gt;=BC$4:BC$1569)*(AA$4:AA$1569-BC$4:BC$1569))/MAX(1,COUNTIF(AA$4:AA$1569,"&lt;"&amp;BC1073+0.01)),BC1073))</f>
        <v/>
      </c>
      <c r="BR1073" s="9">
        <f>IF(AB1073&gt;=BD1073,0,IFERROR(BD1073+SUMPRODUCT((AB$4:AB$1569&gt;=BD$4:BD$1569)*(AB$4:AB$1569-BD$4:BD$1569))/MAX(1,COUNTIF(AB$4:AB$1569,"&lt;"&amp;BD1073+0.01)),BD1073))</f>
        <v/>
      </c>
      <c r="BS1073" s="9">
        <f>IF(AC1073&gt;=BE1073,0,IFERROR(BE1073+SUMPRODUCT((AC$4:AC$1569&gt;=BE$4:BE$1569)*(AC$4:AC$1569-BE$4:BE$1569))/MAX(1,COUNTIF(AC$4:AC$1569,"&lt;"&amp;BE1073+0.01)),BE1073))</f>
        <v/>
      </c>
      <c r="BT1073" s="9">
        <f>IF(AD1073&gt;=BF1073,0,IFERROR(BF1073+SUMPRODUCT((AD$4:AD$1569&gt;=BF$4:BF$1569)*(AD$4:AD$1569-BF$4:BF$1569))/MAX(1,COUNTIF(AD$4:AD$1569,"&lt;"&amp;BF1073+0.01)),BF1073))</f>
        <v/>
      </c>
      <c r="BU1073" s="9">
        <f>IF(AE1073&gt;=BG1073,0,IFERROR(BG1073+SUMPRODUCT((AE$4:AE$1569&gt;=BG$4:BG$1569)*(AE$4:AE$1569-BG$4:BG$1569))/MAX(1,COUNTIF(AE$4:AE$1569,"&lt;"&amp;BG1073+0.01)),BG1073))</f>
        <v/>
      </c>
      <c r="BV1073" s="9">
        <f>IF(AF1073&gt;=BH1073,0,IFERROR(BH1073+SUMPRODUCT((AF$4:AF$1569&gt;=BH$4:BH$1569)*(AF$4:AF$1569-BH$4:BH$1569))/MAX(1,COUNTIF(AF$4:AF$1569,"&lt;"&amp;BH1073+0.01)),BH1073))</f>
        <v/>
      </c>
      <c r="BW1073" s="9">
        <f>IF(AG1073&gt;=BI1073,0,IFERROR(BI1073+SUMPRODUCT((AG$4:AG$1569&gt;=BI$4:BI$1569)*(AG$4:AG$1569-BI$4:BI$1569))/MAX(1,COUNTIF(AG$4:AG$1569,"&lt;"&amp;BI1073+0.01)),BI1073))</f>
        <v/>
      </c>
      <c r="BX1073" s="9">
        <f>IF(AH1073&gt;=BJ1073,0,IFERROR(BJ1073+SUMPRODUCT((AH$4:AH$1569&gt;=BJ$4:BJ$1569)*(AH$4:AH$1569-BJ$4:BJ$1569))/MAX(1,COUNTIF(AH$4:AH$1569,"&lt;"&amp;BJ1073+0.01)),BJ1073))</f>
        <v/>
      </c>
      <c r="BY1073" s="9">
        <f>IF(AI1073&gt;=BK1073,0,IFERROR(BK1073+SUMPRODUCT((AI$4:AI$1569&gt;=BK$4:BK$1569)*(AI$4:AI$1569-BK$4:BK$1569))/MAX(1,COUNTIF(AI$4:AI$1569,"&lt;"&amp;BK1073+0.01)),BK1073))</f>
        <v/>
      </c>
      <c r="BZ1073" s="9">
        <f>IF(AJ1073&gt;=BL1073,0,IFERROR(BL1073+SUMPRODUCT((AJ$4:AJ$1569&gt;=BL$4:BL$1569)*(AJ$4:AJ$1569-BL$4:BL$1569))/MAX(1,COUNTIF(AJ$4:AJ$1569,"&lt;"&amp;BL1073+0.01)),BL1073))</f>
        <v/>
      </c>
      <c r="CA1073" s="9">
        <f>IF(AK1073&gt;=BM1073,0,IFERROR(BM1073+SUMPRODUCT((AK$4:AK$1569&gt;=BM$4:BM$1569)*(AK$4:AK$1569-BM$4:BM$1569))/MAX(1,COUNTIF(AK$4:AK$1569,"&lt;"&amp;BM1073+0.01)),BM1073))</f>
        <v/>
      </c>
      <c r="CB1073" s="9">
        <f>IF(AL1073&gt;=BN1073,0,IFERROR(BN1073+SUMPRODUCT((AL$4:AL$1569&gt;=BN$4:BN$1569)*(AL$4:AL$1569-BN$4:BN$1569))/MAX(1,COUNTIF(AL$4:AL$1569,"&lt;"&amp;BN1073+0.01)),BN1073))</f>
        <v/>
      </c>
      <c r="CC1073" s="5">
        <f>IF(AO1073="🟢","VERDE",IF(AO1073="🟡","AMARELO",IF(AO1073="🟠","VERMELHO",IF(AO1073="🔴","VERMELHO","ROXO"))))</f>
        <v/>
      </c>
      <c r="CD1073" s="5" t="inlineStr">
        <is>
          <t>🏢 REDES</t>
        </is>
      </c>
      <c r="CE1073" s="5" t="inlineStr">
        <is>
          <t>TUDO EM GRAOS / VGA</t>
        </is>
      </c>
    </row>
    <row r="1074">
      <c r="A1074" s="5" t="inlineStr">
        <is>
          <t>36699073000160</t>
        </is>
      </c>
      <c r="B1074" s="5" t="inlineStr">
        <is>
          <t>URUSSANGA PRODUTOS NATURAIS E PRESENTESL</t>
        </is>
      </c>
      <c r="C1074" s="5" t="inlineStr">
        <is>
          <t>06 - SEM GRUPO</t>
        </is>
      </c>
      <c r="D1074" s="5" t="inlineStr">
        <is>
          <t>HEMANUELE DITZEL (MANU)</t>
        </is>
      </c>
      <c r="E1074" s="5" t="inlineStr">
        <is>
          <t>SC</t>
        </is>
      </c>
      <c r="F1074" s="5">
        <f>IFERROR(VLOOKUP(C1074,$AS$4:$AT$25,2,FALSE),"")</f>
        <v/>
      </c>
      <c r="G1074" s="6">
        <f>IFERROR(VLOOKUP(C1074,$AS$4:$AX$25,6,FALSE),"")</f>
        <v/>
      </c>
      <c r="H1074" s="5">
        <f>IFERROR(VLOOKUP(C1074,$AS$4:$AY$25,7,FALSE),"")</f>
        <v/>
      </c>
      <c r="I1074" s="5">
        <f>IFERROR(VLOOKUP(C1074,$AS$4:$AZ$25,8,FALSE),"")</f>
        <v/>
      </c>
      <c r="J1074" s="7" t="inlineStr">
        <is>
          <t>.</t>
        </is>
      </c>
      <c r="K1074" s="5" t="inlineStr">
        <is>
          <t>SUL</t>
        </is>
      </c>
      <c r="L1074" s="8" t="n">
        <v>1604.347826086957</v>
      </c>
      <c r="M1074" s="9" t="n">
        <v>117.3913043478261</v>
      </c>
      <c r="N1074" s="9" t="n">
        <v>117.3913043478261</v>
      </c>
      <c r="O1074" s="9" t="n">
        <v>130.4347826086957</v>
      </c>
      <c r="P1074" s="9" t="n">
        <v>130.4347826086957</v>
      </c>
      <c r="Q1074" s="9" t="n">
        <v>130.4347826086957</v>
      </c>
      <c r="R1074" s="9" t="n">
        <v>130.4347826086957</v>
      </c>
      <c r="S1074" s="9" t="n">
        <v>130.4347826086957</v>
      </c>
      <c r="T1074" s="9" t="n">
        <v>143.4782608695652</v>
      </c>
      <c r="U1074" s="9" t="n">
        <v>143.4782608695652</v>
      </c>
      <c r="V1074" s="9" t="n">
        <v>143.4782608695652</v>
      </c>
      <c r="W1074" s="9" t="n">
        <v>143.4782608695652</v>
      </c>
      <c r="X1074" s="9" t="n">
        <v>143.4782608695652</v>
      </c>
      <c r="Y1074" s="7" t="inlineStr">
        <is>
          <t>.</t>
        </is>
      </c>
      <c r="Z1074" s="8">
        <f>SUM(AA1074:AL1074)</f>
        <v/>
      </c>
      <c r="AA1074" s="9" t="n">
        <v>0</v>
      </c>
      <c r="AB1074" s="9" t="n">
        <v>0</v>
      </c>
      <c r="AC1074" s="9" t="n">
        <v>0</v>
      </c>
      <c r="AD1074" s="9" t="n">
        <v>0</v>
      </c>
      <c r="AE1074" s="9" t="n">
        <v>0</v>
      </c>
      <c r="AF1074" s="9" t="n">
        <v>0</v>
      </c>
      <c r="AG1074" s="9" t="n">
        <v>0</v>
      </c>
      <c r="AH1074" s="9" t="n">
        <v>0</v>
      </c>
      <c r="AI1074" s="9" t="n">
        <v>0</v>
      </c>
      <c r="AJ1074" s="9" t="n">
        <v>0</v>
      </c>
      <c r="AK1074" s="9" t="n">
        <v>0</v>
      </c>
      <c r="AL1074" s="9" t="n">
        <v>0</v>
      </c>
      <c r="AM1074" s="7" t="inlineStr">
        <is>
          <t>.</t>
        </is>
      </c>
      <c r="AN1074" s="6">
        <f>IF(L1074=0,0,Z1074/L1074)</f>
        <v/>
      </c>
      <c r="AO1074" s="5">
        <f>IF(AN1074="","",IF(AN1074&gt;=0.9,"🟢",IF(AN1074&gt;=0.7,"🟡",IF(AN1074&gt;=0.5,"🟠","🔴"))))</f>
        <v/>
      </c>
      <c r="AP1074" s="9">
        <f>IF(L1074=0,0,L1074-Z1074)</f>
        <v/>
      </c>
      <c r="AQ1074" s="5">
        <f>IF(Z1074=0,"",RANK(Z1074,Z$4:Z$1569,0))</f>
        <v/>
      </c>
      <c r="AR1074" s="7" t="inlineStr">
        <is>
          <t>.</t>
        </is>
      </c>
      <c r="BA1074" s="7" t="inlineStr">
        <is>
          <t>.</t>
        </is>
      </c>
      <c r="BB1074" s="9">
        <f>SUM(L$4:L$1569)/COUNTA(A$4:A$1569)</f>
        <v/>
      </c>
      <c r="BC1074" s="9">
        <f>SUM(M$4:M$1569)/COUNTA(A$4:A$1569)</f>
        <v/>
      </c>
      <c r="BD1074" s="9">
        <f>SUM(N$4:N$1569)/COUNTA(A$4:A$1569)</f>
        <v/>
      </c>
      <c r="BE1074" s="9">
        <f>SUM(O$4:O$1569)/COUNTA(A$4:A$1569)</f>
        <v/>
      </c>
      <c r="BF1074" s="9">
        <f>SUM(P$4:P$1569)/COUNTA(A$4:A$1569)</f>
        <v/>
      </c>
      <c r="BG1074" s="9">
        <f>SUM(Q$4:Q$1569)/COUNTA(A$4:A$1569)</f>
        <v/>
      </c>
      <c r="BH1074" s="9">
        <f>SUM(R$4:R$1569)/COUNTA(A$4:A$1569)</f>
        <v/>
      </c>
      <c r="BI1074" s="9">
        <f>SUM(S$4:S$1569)/COUNTA(A$4:A$1569)</f>
        <v/>
      </c>
      <c r="BJ1074" s="9">
        <f>SUM(T$4:T$1569)/COUNTA(A$4:A$1569)</f>
        <v/>
      </c>
      <c r="BK1074" s="9">
        <f>SUM(U$4:U$1569)/COUNTA(A$4:A$1569)</f>
        <v/>
      </c>
      <c r="BL1074" s="9">
        <f>SUM(V$4:V$1569)/COUNTA(A$4:A$1569)</f>
        <v/>
      </c>
      <c r="BM1074" s="9">
        <f>SUM(W$4:W$1569)/COUNTA(A$4:A$1569)</f>
        <v/>
      </c>
      <c r="BN1074" s="9">
        <f>SUM(X$4:X$1569)/COUNTA(A$4:A$1569)</f>
        <v/>
      </c>
      <c r="BO1074" s="7" t="inlineStr">
        <is>
          <t>.</t>
        </is>
      </c>
      <c r="BP1074" s="9">
        <f>IF(Z1074&gt;=BB1074,0,IFERROR(BB1074+(SUMPRODUCT((Z$4:Z$1569&gt;=BB$4:BB$1569)*(Z$4:Z$1569-BB$4:BB$1569))/MAX(1,COUNTIF(Z$4:Z$1569,"&lt;"&amp;BB1074+0.01))),BB1074))</f>
        <v/>
      </c>
      <c r="BQ1074" s="9">
        <f>IF(AA1074&gt;=BC1074,0,IFERROR(BC1074+SUMPRODUCT((AA$4:AA$1569&gt;=BC$4:BC$1569)*(AA$4:AA$1569-BC$4:BC$1569))/MAX(1,COUNTIF(AA$4:AA$1569,"&lt;"&amp;BC1074+0.01)),BC1074))</f>
        <v/>
      </c>
      <c r="BR1074" s="9">
        <f>IF(AB1074&gt;=BD1074,0,IFERROR(BD1074+SUMPRODUCT((AB$4:AB$1569&gt;=BD$4:BD$1569)*(AB$4:AB$1569-BD$4:BD$1569))/MAX(1,COUNTIF(AB$4:AB$1569,"&lt;"&amp;BD1074+0.01)),BD1074))</f>
        <v/>
      </c>
      <c r="BS1074" s="9">
        <f>IF(AC1074&gt;=BE1074,0,IFERROR(BE1074+SUMPRODUCT((AC$4:AC$1569&gt;=BE$4:BE$1569)*(AC$4:AC$1569-BE$4:BE$1569))/MAX(1,COUNTIF(AC$4:AC$1569,"&lt;"&amp;BE1074+0.01)),BE1074))</f>
        <v/>
      </c>
      <c r="BT1074" s="9">
        <f>IF(AD1074&gt;=BF1074,0,IFERROR(BF1074+SUMPRODUCT((AD$4:AD$1569&gt;=BF$4:BF$1569)*(AD$4:AD$1569-BF$4:BF$1569))/MAX(1,COUNTIF(AD$4:AD$1569,"&lt;"&amp;BF1074+0.01)),BF1074))</f>
        <v/>
      </c>
      <c r="BU1074" s="9">
        <f>IF(AE1074&gt;=BG1074,0,IFERROR(BG1074+SUMPRODUCT((AE$4:AE$1569&gt;=BG$4:BG$1569)*(AE$4:AE$1569-BG$4:BG$1569))/MAX(1,COUNTIF(AE$4:AE$1569,"&lt;"&amp;BG1074+0.01)),BG1074))</f>
        <v/>
      </c>
      <c r="BV1074" s="9">
        <f>IF(AF1074&gt;=BH1074,0,IFERROR(BH1074+SUMPRODUCT((AF$4:AF$1569&gt;=BH$4:BH$1569)*(AF$4:AF$1569-BH$4:BH$1569))/MAX(1,COUNTIF(AF$4:AF$1569,"&lt;"&amp;BH1074+0.01)),BH1074))</f>
        <v/>
      </c>
      <c r="BW1074" s="9">
        <f>IF(AG1074&gt;=BI1074,0,IFERROR(BI1074+SUMPRODUCT((AG$4:AG$1569&gt;=BI$4:BI$1569)*(AG$4:AG$1569-BI$4:BI$1569))/MAX(1,COUNTIF(AG$4:AG$1569,"&lt;"&amp;BI1074+0.01)),BI1074))</f>
        <v/>
      </c>
      <c r="BX1074" s="9">
        <f>IF(AH1074&gt;=BJ1074,0,IFERROR(BJ1074+SUMPRODUCT((AH$4:AH$1569&gt;=BJ$4:BJ$1569)*(AH$4:AH$1569-BJ$4:BJ$1569))/MAX(1,COUNTIF(AH$4:AH$1569,"&lt;"&amp;BJ1074+0.01)),BJ1074))</f>
        <v/>
      </c>
      <c r="BY1074" s="9">
        <f>IF(AI1074&gt;=BK1074,0,IFERROR(BK1074+SUMPRODUCT((AI$4:AI$1569&gt;=BK$4:BK$1569)*(AI$4:AI$1569-BK$4:BK$1569))/MAX(1,COUNTIF(AI$4:AI$1569,"&lt;"&amp;BK1074+0.01)),BK1074))</f>
        <v/>
      </c>
      <c r="BZ1074" s="9">
        <f>IF(AJ1074&gt;=BL1074,0,IFERROR(BL1074+SUMPRODUCT((AJ$4:AJ$1569&gt;=BL$4:BL$1569)*(AJ$4:AJ$1569-BL$4:BL$1569))/MAX(1,COUNTIF(AJ$4:AJ$1569,"&lt;"&amp;BL1074+0.01)),BL1074))</f>
        <v/>
      </c>
      <c r="CA1074" s="9">
        <f>IF(AK1074&gt;=BM1074,0,IFERROR(BM1074+SUMPRODUCT((AK$4:AK$1569&gt;=BM$4:BM$1569)*(AK$4:AK$1569-BM$4:BM$1569))/MAX(1,COUNTIF(AK$4:AK$1569,"&lt;"&amp;BM1074+0.01)),BM1074))</f>
        <v/>
      </c>
      <c r="CB1074" s="9">
        <f>IF(AL1074&gt;=BN1074,0,IFERROR(BN1074+SUMPRODUCT((AL$4:AL$1569&gt;=BN$4:BN$1569)*(AL$4:AL$1569-BN$4:BN$1569))/MAX(1,COUNTIF(AL$4:AL$1569,"&lt;"&amp;BN1074+0.01)),BN1074))</f>
        <v/>
      </c>
      <c r="CC1074" s="5">
        <f>IF(AO1074="🟢","VERDE",IF(AO1074="🟡","AMARELO",IF(AO1074="🟠","VERMELHO",IF(AO1074="🔴","VERMELHO","ROXO"))))</f>
        <v/>
      </c>
      <c r="CD1074" s="5" t="inlineStr">
        <is>
          <t>🌎 REGIÕES</t>
        </is>
      </c>
      <c r="CE1074" s="5" t="inlineStr">
        <is>
          <t>SEM REDE</t>
        </is>
      </c>
    </row>
    <row r="1075">
      <c r="A1075" s="5" t="inlineStr">
        <is>
          <t>36823312000142</t>
        </is>
      </c>
      <c r="B1075" s="5" t="inlineStr">
        <is>
          <t>MASTER BH DISTRIBUIDORA DE ALIMENTOS LTD</t>
        </is>
      </c>
      <c r="C1075" s="5" t="inlineStr">
        <is>
          <t>06 - SEM GRUPO</t>
        </is>
      </c>
      <c r="D1075" s="5" t="inlineStr">
        <is>
          <t>LARISSA PADILHA</t>
        </is>
      </c>
      <c r="E1075" s="5" t="inlineStr">
        <is>
          <t>MG</t>
        </is>
      </c>
      <c r="F1075" s="5">
        <f>IFERROR(VLOOKUP(C1075,$AS$4:$AT$25,2,FALSE),"")</f>
        <v/>
      </c>
      <c r="G1075" s="6">
        <f>IFERROR(VLOOKUP(C1075,$AS$4:$AX$25,6,FALSE),"")</f>
        <v/>
      </c>
      <c r="H1075" s="5">
        <f>IFERROR(VLOOKUP(C1075,$AS$4:$AY$25,7,FALSE),"")</f>
        <v/>
      </c>
      <c r="I1075" s="5">
        <f>IFERROR(VLOOKUP(C1075,$AS$4:$AZ$25,8,FALSE),"")</f>
        <v/>
      </c>
      <c r="J1075" s="7" t="inlineStr">
        <is>
          <t>.</t>
        </is>
      </c>
      <c r="K1075" s="5" t="inlineStr">
        <is>
          <t>RJ + ES + MG</t>
        </is>
      </c>
      <c r="L1075" s="8" t="n">
        <v>1440</v>
      </c>
      <c r="M1075" s="9" t="n">
        <v>120</v>
      </c>
      <c r="N1075" s="9" t="n">
        <v>120</v>
      </c>
      <c r="O1075" s="9" t="n">
        <v>120</v>
      </c>
      <c r="P1075" s="9" t="n">
        <v>120</v>
      </c>
      <c r="Q1075" s="9" t="n">
        <v>120</v>
      </c>
      <c r="R1075" s="9" t="n">
        <v>120</v>
      </c>
      <c r="S1075" s="9" t="n">
        <v>120</v>
      </c>
      <c r="T1075" s="9" t="n">
        <v>120</v>
      </c>
      <c r="U1075" s="9" t="n">
        <v>120</v>
      </c>
      <c r="V1075" s="9" t="n">
        <v>120</v>
      </c>
      <c r="W1075" s="9" t="n">
        <v>120</v>
      </c>
      <c r="X1075" s="9" t="n">
        <v>120</v>
      </c>
      <c r="Y1075" s="7" t="inlineStr">
        <is>
          <t>.</t>
        </is>
      </c>
      <c r="Z1075" s="8">
        <f>SUM(AA1075:AL1075)</f>
        <v/>
      </c>
      <c r="AA1075" s="9" t="n">
        <v>0</v>
      </c>
      <c r="AB1075" s="9" t="n">
        <v>0</v>
      </c>
      <c r="AC1075" s="9" t="n">
        <v>0</v>
      </c>
      <c r="AD1075" s="9" t="n">
        <v>0</v>
      </c>
      <c r="AE1075" s="9" t="n">
        <v>0</v>
      </c>
      <c r="AF1075" s="9" t="n">
        <v>0</v>
      </c>
      <c r="AG1075" s="9" t="n">
        <v>0</v>
      </c>
      <c r="AH1075" s="9" t="n">
        <v>0</v>
      </c>
      <c r="AI1075" s="9" t="n">
        <v>0</v>
      </c>
      <c r="AJ1075" s="9" t="n">
        <v>0</v>
      </c>
      <c r="AK1075" s="9" t="n">
        <v>0</v>
      </c>
      <c r="AL1075" s="9" t="n">
        <v>0</v>
      </c>
      <c r="AM1075" s="7" t="inlineStr">
        <is>
          <t>.</t>
        </is>
      </c>
      <c r="AN1075" s="6">
        <f>IF(L1075=0,0,Z1075/L1075)</f>
        <v/>
      </c>
      <c r="AO1075" s="5">
        <f>IF(AN1075="","",IF(AN1075&gt;=0.9,"🟢",IF(AN1075&gt;=0.7,"🟡",IF(AN1075&gt;=0.5,"🟠","🔴"))))</f>
        <v/>
      </c>
      <c r="AP1075" s="9">
        <f>IF(L1075=0,0,L1075-Z1075)</f>
        <v/>
      </c>
      <c r="AQ1075" s="5">
        <f>IF(Z1075=0,"",RANK(Z1075,Z$4:Z$1569,0))</f>
        <v/>
      </c>
      <c r="AR1075" s="7" t="inlineStr">
        <is>
          <t>.</t>
        </is>
      </c>
      <c r="BA1075" s="7" t="inlineStr">
        <is>
          <t>.</t>
        </is>
      </c>
      <c r="BB1075" s="9">
        <f>SUM(L$4:L$1569)/COUNTA(A$4:A$1569)</f>
        <v/>
      </c>
      <c r="BC1075" s="9">
        <f>SUM(M$4:M$1569)/COUNTA(A$4:A$1569)</f>
        <v/>
      </c>
      <c r="BD1075" s="9">
        <f>SUM(N$4:N$1569)/COUNTA(A$4:A$1569)</f>
        <v/>
      </c>
      <c r="BE1075" s="9">
        <f>SUM(O$4:O$1569)/COUNTA(A$4:A$1569)</f>
        <v/>
      </c>
      <c r="BF1075" s="9">
        <f>SUM(P$4:P$1569)/COUNTA(A$4:A$1569)</f>
        <v/>
      </c>
      <c r="BG1075" s="9">
        <f>SUM(Q$4:Q$1569)/COUNTA(A$4:A$1569)</f>
        <v/>
      </c>
      <c r="BH1075" s="9">
        <f>SUM(R$4:R$1569)/COUNTA(A$4:A$1569)</f>
        <v/>
      </c>
      <c r="BI1075" s="9">
        <f>SUM(S$4:S$1569)/COUNTA(A$4:A$1569)</f>
        <v/>
      </c>
      <c r="BJ1075" s="9">
        <f>SUM(T$4:T$1569)/COUNTA(A$4:A$1569)</f>
        <v/>
      </c>
      <c r="BK1075" s="9">
        <f>SUM(U$4:U$1569)/COUNTA(A$4:A$1569)</f>
        <v/>
      </c>
      <c r="BL1075" s="9">
        <f>SUM(V$4:V$1569)/COUNTA(A$4:A$1569)</f>
        <v/>
      </c>
      <c r="BM1075" s="9">
        <f>SUM(W$4:W$1569)/COUNTA(A$4:A$1569)</f>
        <v/>
      </c>
      <c r="BN1075" s="9">
        <f>SUM(X$4:X$1569)/COUNTA(A$4:A$1569)</f>
        <v/>
      </c>
      <c r="BO1075" s="7" t="inlineStr">
        <is>
          <t>.</t>
        </is>
      </c>
      <c r="BP1075" s="9">
        <f>IF(Z1075&gt;=BB1075,0,IFERROR(BB1075+(SUMPRODUCT((Z$4:Z$1569&gt;=BB$4:BB$1569)*(Z$4:Z$1569-BB$4:BB$1569))/MAX(1,COUNTIF(Z$4:Z$1569,"&lt;"&amp;BB1075+0.01))),BB1075))</f>
        <v/>
      </c>
      <c r="BQ1075" s="9">
        <f>IF(AA1075&gt;=BC1075,0,IFERROR(BC1075+SUMPRODUCT((AA$4:AA$1569&gt;=BC$4:BC$1569)*(AA$4:AA$1569-BC$4:BC$1569))/MAX(1,COUNTIF(AA$4:AA$1569,"&lt;"&amp;BC1075+0.01)),BC1075))</f>
        <v/>
      </c>
      <c r="BR1075" s="9">
        <f>IF(AB1075&gt;=BD1075,0,IFERROR(BD1075+SUMPRODUCT((AB$4:AB$1569&gt;=BD$4:BD$1569)*(AB$4:AB$1569-BD$4:BD$1569))/MAX(1,COUNTIF(AB$4:AB$1569,"&lt;"&amp;BD1075+0.01)),BD1075))</f>
        <v/>
      </c>
      <c r="BS1075" s="9">
        <f>IF(AC1075&gt;=BE1075,0,IFERROR(BE1075+SUMPRODUCT((AC$4:AC$1569&gt;=BE$4:BE$1569)*(AC$4:AC$1569-BE$4:BE$1569))/MAX(1,COUNTIF(AC$4:AC$1569,"&lt;"&amp;BE1075+0.01)),BE1075))</f>
        <v/>
      </c>
      <c r="BT1075" s="9">
        <f>IF(AD1075&gt;=BF1075,0,IFERROR(BF1075+SUMPRODUCT((AD$4:AD$1569&gt;=BF$4:BF$1569)*(AD$4:AD$1569-BF$4:BF$1569))/MAX(1,COUNTIF(AD$4:AD$1569,"&lt;"&amp;BF1075+0.01)),BF1075))</f>
        <v/>
      </c>
      <c r="BU1075" s="9">
        <f>IF(AE1075&gt;=BG1075,0,IFERROR(BG1075+SUMPRODUCT((AE$4:AE$1569&gt;=BG$4:BG$1569)*(AE$4:AE$1569-BG$4:BG$1569))/MAX(1,COUNTIF(AE$4:AE$1569,"&lt;"&amp;BG1075+0.01)),BG1075))</f>
        <v/>
      </c>
      <c r="BV1075" s="9">
        <f>IF(AF1075&gt;=BH1075,0,IFERROR(BH1075+SUMPRODUCT((AF$4:AF$1569&gt;=BH$4:BH$1569)*(AF$4:AF$1569-BH$4:BH$1569))/MAX(1,COUNTIF(AF$4:AF$1569,"&lt;"&amp;BH1075+0.01)),BH1075))</f>
        <v/>
      </c>
      <c r="BW1075" s="9">
        <f>IF(AG1075&gt;=BI1075,0,IFERROR(BI1075+SUMPRODUCT((AG$4:AG$1569&gt;=BI$4:BI$1569)*(AG$4:AG$1569-BI$4:BI$1569))/MAX(1,COUNTIF(AG$4:AG$1569,"&lt;"&amp;BI1075+0.01)),BI1075))</f>
        <v/>
      </c>
      <c r="BX1075" s="9">
        <f>IF(AH1075&gt;=BJ1075,0,IFERROR(BJ1075+SUMPRODUCT((AH$4:AH$1569&gt;=BJ$4:BJ$1569)*(AH$4:AH$1569-BJ$4:BJ$1569))/MAX(1,COUNTIF(AH$4:AH$1569,"&lt;"&amp;BJ1075+0.01)),BJ1075))</f>
        <v/>
      </c>
      <c r="BY1075" s="9">
        <f>IF(AI1075&gt;=BK1075,0,IFERROR(BK1075+SUMPRODUCT((AI$4:AI$1569&gt;=BK$4:BK$1569)*(AI$4:AI$1569-BK$4:BK$1569))/MAX(1,COUNTIF(AI$4:AI$1569,"&lt;"&amp;BK1075+0.01)),BK1075))</f>
        <v/>
      </c>
      <c r="BZ1075" s="9">
        <f>IF(AJ1075&gt;=BL1075,0,IFERROR(BL1075+SUMPRODUCT((AJ$4:AJ$1569&gt;=BL$4:BL$1569)*(AJ$4:AJ$1569-BL$4:BL$1569))/MAX(1,COUNTIF(AJ$4:AJ$1569,"&lt;"&amp;BL1075+0.01)),BL1075))</f>
        <v/>
      </c>
      <c r="CA1075" s="9">
        <f>IF(AK1075&gt;=BM1075,0,IFERROR(BM1075+SUMPRODUCT((AK$4:AK$1569&gt;=BM$4:BM$1569)*(AK$4:AK$1569-BM$4:BM$1569))/MAX(1,COUNTIF(AK$4:AK$1569,"&lt;"&amp;BM1075+0.01)),BM1075))</f>
        <v/>
      </c>
      <c r="CB1075" s="9">
        <f>IF(AL1075&gt;=BN1075,0,IFERROR(BN1075+SUMPRODUCT((AL$4:AL$1569&gt;=BN$4:BN$1569)*(AL$4:AL$1569-BN$4:BN$1569))/MAX(1,COUNTIF(AL$4:AL$1569,"&lt;"&amp;BN1075+0.01)),BN1075))</f>
        <v/>
      </c>
      <c r="CC1075" s="5">
        <f>IF(AO1075="🟢","VERDE",IF(AO1075="🟡","AMARELO",IF(AO1075="🟠","VERMELHO",IF(AO1075="🔴","VERMELHO","ROXO"))))</f>
        <v/>
      </c>
      <c r="CD1075" s="5" t="inlineStr">
        <is>
          <t>🌎 REGIÕES</t>
        </is>
      </c>
      <c r="CE1075" s="5" t="inlineStr">
        <is>
          <t>SEM REDE</t>
        </is>
      </c>
    </row>
    <row r="1076">
      <c r="A1076" s="5" t="inlineStr">
        <is>
          <t>36838679000130</t>
        </is>
      </c>
      <c r="B1076" s="5" t="inlineStr">
        <is>
          <t>CELSO ALVES PIRES LTDA - ME</t>
        </is>
      </c>
      <c r="C1076" s="5" t="inlineStr">
        <is>
          <t>06 - SEM GRUPO</t>
        </is>
      </c>
      <c r="D1076" s="5" t="inlineStr">
        <is>
          <t>HEMANUELE DITZEL (MANU)</t>
        </is>
      </c>
      <c r="E1076" s="5" t="inlineStr">
        <is>
          <t>SC</t>
        </is>
      </c>
      <c r="F1076" s="5">
        <f>IFERROR(VLOOKUP(C1076,$AS$4:$AT$25,2,FALSE),"")</f>
        <v/>
      </c>
      <c r="G1076" s="6">
        <f>IFERROR(VLOOKUP(C1076,$AS$4:$AX$25,6,FALSE),"")</f>
        <v/>
      </c>
      <c r="H1076" s="5">
        <f>IFERROR(VLOOKUP(C1076,$AS$4:$AY$25,7,FALSE),"")</f>
        <v/>
      </c>
      <c r="I1076" s="5">
        <f>IFERROR(VLOOKUP(C1076,$AS$4:$AZ$25,8,FALSE),"")</f>
        <v/>
      </c>
      <c r="J1076" s="7" t="inlineStr">
        <is>
          <t>.</t>
        </is>
      </c>
      <c r="K1076" s="5" t="inlineStr">
        <is>
          <t>SUL</t>
        </is>
      </c>
      <c r="L1076" s="8" t="n">
        <v>1513.953488372093</v>
      </c>
      <c r="M1076" s="9" t="n">
        <v>118.6046511627907</v>
      </c>
      <c r="N1076" s="9" t="n">
        <v>118.6046511627907</v>
      </c>
      <c r="O1076" s="9" t="n">
        <v>118.6046511627907</v>
      </c>
      <c r="P1076" s="9" t="n">
        <v>125.5813953488372</v>
      </c>
      <c r="Q1076" s="9" t="n">
        <v>125.5813953488372</v>
      </c>
      <c r="R1076" s="9" t="n">
        <v>125.5813953488372</v>
      </c>
      <c r="S1076" s="9" t="n">
        <v>125.5813953488372</v>
      </c>
      <c r="T1076" s="9" t="n">
        <v>125.5813953488372</v>
      </c>
      <c r="U1076" s="9" t="n">
        <v>132.5581395348837</v>
      </c>
      <c r="V1076" s="9" t="n">
        <v>132.5581395348837</v>
      </c>
      <c r="W1076" s="9" t="n">
        <v>132.5581395348837</v>
      </c>
      <c r="X1076" s="9" t="n">
        <v>132.5581395348837</v>
      </c>
      <c r="Y1076" s="7" t="inlineStr">
        <is>
          <t>.</t>
        </is>
      </c>
      <c r="Z1076" s="8">
        <f>SUM(AA1076:AL1076)</f>
        <v/>
      </c>
      <c r="AA1076" s="9" t="n">
        <v>0</v>
      </c>
      <c r="AB1076" s="9" t="n">
        <v>0</v>
      </c>
      <c r="AC1076" s="9" t="n">
        <v>0</v>
      </c>
      <c r="AD1076" s="9" t="n">
        <v>0</v>
      </c>
      <c r="AE1076" s="9" t="n">
        <v>0</v>
      </c>
      <c r="AF1076" s="9" t="n">
        <v>0</v>
      </c>
      <c r="AG1076" s="9" t="n">
        <v>0</v>
      </c>
      <c r="AH1076" s="9" t="n">
        <v>0</v>
      </c>
      <c r="AI1076" s="9" t="n">
        <v>0</v>
      </c>
      <c r="AJ1076" s="9" t="n">
        <v>0</v>
      </c>
      <c r="AK1076" s="9" t="n">
        <v>0</v>
      </c>
      <c r="AL1076" s="9" t="n">
        <v>0</v>
      </c>
      <c r="AM1076" s="7" t="inlineStr">
        <is>
          <t>.</t>
        </is>
      </c>
      <c r="AN1076" s="6">
        <f>IF(L1076=0,0,Z1076/L1076)</f>
        <v/>
      </c>
      <c r="AO1076" s="5">
        <f>IF(AN1076="","",IF(AN1076&gt;=0.9,"🟢",IF(AN1076&gt;=0.7,"🟡",IF(AN1076&gt;=0.5,"🟠","🔴"))))</f>
        <v/>
      </c>
      <c r="AP1076" s="9">
        <f>IF(L1076=0,0,L1076-Z1076)</f>
        <v/>
      </c>
      <c r="AQ1076" s="5">
        <f>IF(Z1076=0,"",RANK(Z1076,Z$4:Z$1569,0))</f>
        <v/>
      </c>
      <c r="AR1076" s="7" t="inlineStr">
        <is>
          <t>.</t>
        </is>
      </c>
      <c r="BA1076" s="7" t="inlineStr">
        <is>
          <t>.</t>
        </is>
      </c>
      <c r="BB1076" s="9">
        <f>SUM(L$4:L$1569)/COUNTA(A$4:A$1569)</f>
        <v/>
      </c>
      <c r="BC1076" s="9">
        <f>SUM(M$4:M$1569)/COUNTA(A$4:A$1569)</f>
        <v/>
      </c>
      <c r="BD1076" s="9">
        <f>SUM(N$4:N$1569)/COUNTA(A$4:A$1569)</f>
        <v/>
      </c>
      <c r="BE1076" s="9">
        <f>SUM(O$4:O$1569)/COUNTA(A$4:A$1569)</f>
        <v/>
      </c>
      <c r="BF1076" s="9">
        <f>SUM(P$4:P$1569)/COUNTA(A$4:A$1569)</f>
        <v/>
      </c>
      <c r="BG1076" s="9">
        <f>SUM(Q$4:Q$1569)/COUNTA(A$4:A$1569)</f>
        <v/>
      </c>
      <c r="BH1076" s="9">
        <f>SUM(R$4:R$1569)/COUNTA(A$4:A$1569)</f>
        <v/>
      </c>
      <c r="BI1076" s="9">
        <f>SUM(S$4:S$1569)/COUNTA(A$4:A$1569)</f>
        <v/>
      </c>
      <c r="BJ1076" s="9">
        <f>SUM(T$4:T$1569)/COUNTA(A$4:A$1569)</f>
        <v/>
      </c>
      <c r="BK1076" s="9">
        <f>SUM(U$4:U$1569)/COUNTA(A$4:A$1569)</f>
        <v/>
      </c>
      <c r="BL1076" s="9">
        <f>SUM(V$4:V$1569)/COUNTA(A$4:A$1569)</f>
        <v/>
      </c>
      <c r="BM1076" s="9">
        <f>SUM(W$4:W$1569)/COUNTA(A$4:A$1569)</f>
        <v/>
      </c>
      <c r="BN1076" s="9">
        <f>SUM(X$4:X$1569)/COUNTA(A$4:A$1569)</f>
        <v/>
      </c>
      <c r="BO1076" s="7" t="inlineStr">
        <is>
          <t>.</t>
        </is>
      </c>
      <c r="BP1076" s="9">
        <f>IF(Z1076&gt;=BB1076,0,IFERROR(BB1076+(SUMPRODUCT((Z$4:Z$1569&gt;=BB$4:BB$1569)*(Z$4:Z$1569-BB$4:BB$1569))/MAX(1,COUNTIF(Z$4:Z$1569,"&lt;"&amp;BB1076+0.01))),BB1076))</f>
        <v/>
      </c>
      <c r="BQ1076" s="9">
        <f>IF(AA1076&gt;=BC1076,0,IFERROR(BC1076+SUMPRODUCT((AA$4:AA$1569&gt;=BC$4:BC$1569)*(AA$4:AA$1569-BC$4:BC$1569))/MAX(1,COUNTIF(AA$4:AA$1569,"&lt;"&amp;BC1076+0.01)),BC1076))</f>
        <v/>
      </c>
      <c r="BR1076" s="9">
        <f>IF(AB1076&gt;=BD1076,0,IFERROR(BD1076+SUMPRODUCT((AB$4:AB$1569&gt;=BD$4:BD$1569)*(AB$4:AB$1569-BD$4:BD$1569))/MAX(1,COUNTIF(AB$4:AB$1569,"&lt;"&amp;BD1076+0.01)),BD1076))</f>
        <v/>
      </c>
      <c r="BS1076" s="9">
        <f>IF(AC1076&gt;=BE1076,0,IFERROR(BE1076+SUMPRODUCT((AC$4:AC$1569&gt;=BE$4:BE$1569)*(AC$4:AC$1569-BE$4:BE$1569))/MAX(1,COUNTIF(AC$4:AC$1569,"&lt;"&amp;BE1076+0.01)),BE1076))</f>
        <v/>
      </c>
      <c r="BT1076" s="9">
        <f>IF(AD1076&gt;=BF1076,0,IFERROR(BF1076+SUMPRODUCT((AD$4:AD$1569&gt;=BF$4:BF$1569)*(AD$4:AD$1569-BF$4:BF$1569))/MAX(1,COUNTIF(AD$4:AD$1569,"&lt;"&amp;BF1076+0.01)),BF1076))</f>
        <v/>
      </c>
      <c r="BU1076" s="9">
        <f>IF(AE1076&gt;=BG1076,0,IFERROR(BG1076+SUMPRODUCT((AE$4:AE$1569&gt;=BG$4:BG$1569)*(AE$4:AE$1569-BG$4:BG$1569))/MAX(1,COUNTIF(AE$4:AE$1569,"&lt;"&amp;BG1076+0.01)),BG1076))</f>
        <v/>
      </c>
      <c r="BV1076" s="9">
        <f>IF(AF1076&gt;=BH1076,0,IFERROR(BH1076+SUMPRODUCT((AF$4:AF$1569&gt;=BH$4:BH$1569)*(AF$4:AF$1569-BH$4:BH$1569))/MAX(1,COUNTIF(AF$4:AF$1569,"&lt;"&amp;BH1076+0.01)),BH1076))</f>
        <v/>
      </c>
      <c r="BW1076" s="9">
        <f>IF(AG1076&gt;=BI1076,0,IFERROR(BI1076+SUMPRODUCT((AG$4:AG$1569&gt;=BI$4:BI$1569)*(AG$4:AG$1569-BI$4:BI$1569))/MAX(1,COUNTIF(AG$4:AG$1569,"&lt;"&amp;BI1076+0.01)),BI1076))</f>
        <v/>
      </c>
      <c r="BX1076" s="9">
        <f>IF(AH1076&gt;=BJ1076,0,IFERROR(BJ1076+SUMPRODUCT((AH$4:AH$1569&gt;=BJ$4:BJ$1569)*(AH$4:AH$1569-BJ$4:BJ$1569))/MAX(1,COUNTIF(AH$4:AH$1569,"&lt;"&amp;BJ1076+0.01)),BJ1076))</f>
        <v/>
      </c>
      <c r="BY1076" s="9">
        <f>IF(AI1076&gt;=BK1076,0,IFERROR(BK1076+SUMPRODUCT((AI$4:AI$1569&gt;=BK$4:BK$1569)*(AI$4:AI$1569-BK$4:BK$1569))/MAX(1,COUNTIF(AI$4:AI$1569,"&lt;"&amp;BK1076+0.01)),BK1076))</f>
        <v/>
      </c>
      <c r="BZ1076" s="9">
        <f>IF(AJ1076&gt;=BL1076,0,IFERROR(BL1076+SUMPRODUCT((AJ$4:AJ$1569&gt;=BL$4:BL$1569)*(AJ$4:AJ$1569-BL$4:BL$1569))/MAX(1,COUNTIF(AJ$4:AJ$1569,"&lt;"&amp;BL1076+0.01)),BL1076))</f>
        <v/>
      </c>
      <c r="CA1076" s="9">
        <f>IF(AK1076&gt;=BM1076,0,IFERROR(BM1076+SUMPRODUCT((AK$4:AK$1569&gt;=BM$4:BM$1569)*(AK$4:AK$1569-BM$4:BM$1569))/MAX(1,COUNTIF(AK$4:AK$1569,"&lt;"&amp;BM1076+0.01)),BM1076))</f>
        <v/>
      </c>
      <c r="CB1076" s="9">
        <f>IF(AL1076&gt;=BN1076,0,IFERROR(BN1076+SUMPRODUCT((AL$4:AL$1569&gt;=BN$4:BN$1569)*(AL$4:AL$1569-BN$4:BN$1569))/MAX(1,COUNTIF(AL$4:AL$1569,"&lt;"&amp;BN1076+0.01)),BN1076))</f>
        <v/>
      </c>
      <c r="CC1076" s="5">
        <f>IF(AO1076="🟢","VERDE",IF(AO1076="🟡","AMARELO",IF(AO1076="🟠","VERMELHO",IF(AO1076="🔴","VERMELHO","ROXO"))))</f>
        <v/>
      </c>
      <c r="CD1076" s="5" t="inlineStr">
        <is>
          <t>🌎 REGIÕES</t>
        </is>
      </c>
      <c r="CE1076" s="5" t="inlineStr">
        <is>
          <t>SEM REDE</t>
        </is>
      </c>
    </row>
    <row r="1077">
      <c r="A1077" s="5" t="inlineStr">
        <is>
          <t>36874867000113</t>
        </is>
      </c>
      <c r="B1077" s="5" t="inlineStr">
        <is>
          <t>BANDEIRAS DOURADAS ALIMENTOS LTDA - ME</t>
        </is>
      </c>
      <c r="C1077" s="5" t="inlineStr">
        <is>
          <t>06 - SEM GRUPO</t>
        </is>
      </c>
      <c r="D1077" s="5" t="inlineStr">
        <is>
          <t>HEMANUELE DITZEL (MANU)</t>
        </is>
      </c>
      <c r="E1077" s="5" t="inlineStr">
        <is>
          <t>PR</t>
        </is>
      </c>
      <c r="F1077" s="5">
        <f>IFERROR(VLOOKUP(C1077,$AS$4:$AT$25,2,FALSE),"")</f>
        <v/>
      </c>
      <c r="G1077" s="6">
        <f>IFERROR(VLOOKUP(C1077,$AS$4:$AX$25,6,FALSE),"")</f>
        <v/>
      </c>
      <c r="H1077" s="5">
        <f>IFERROR(VLOOKUP(C1077,$AS$4:$AY$25,7,FALSE),"")</f>
        <v/>
      </c>
      <c r="I1077" s="5">
        <f>IFERROR(VLOOKUP(C1077,$AS$4:$AZ$25,8,FALSE),"")</f>
        <v/>
      </c>
      <c r="J1077" s="7" t="inlineStr">
        <is>
          <t>.</t>
        </is>
      </c>
      <c r="K1077" s="5" t="inlineStr">
        <is>
          <t>SUL</t>
        </is>
      </c>
      <c r="L1077" s="8" t="n">
        <v>1575</v>
      </c>
      <c r="M1077" s="9" t="n">
        <v>112.5</v>
      </c>
      <c r="N1077" s="9" t="n">
        <v>125</v>
      </c>
      <c r="O1077" s="9" t="n">
        <v>125</v>
      </c>
      <c r="P1077" s="9" t="n">
        <v>125</v>
      </c>
      <c r="Q1077" s="9" t="n">
        <v>125</v>
      </c>
      <c r="R1077" s="9" t="n">
        <v>125</v>
      </c>
      <c r="S1077" s="9" t="n">
        <v>137.5</v>
      </c>
      <c r="T1077" s="9" t="n">
        <v>137.5</v>
      </c>
      <c r="U1077" s="9" t="n">
        <v>137.5</v>
      </c>
      <c r="V1077" s="9" t="n">
        <v>137.5</v>
      </c>
      <c r="W1077" s="9" t="n">
        <v>137.5</v>
      </c>
      <c r="X1077" s="9" t="n">
        <v>150</v>
      </c>
      <c r="Y1077" s="7" t="inlineStr">
        <is>
          <t>.</t>
        </is>
      </c>
      <c r="Z1077" s="8">
        <f>SUM(AA1077:AL1077)</f>
        <v/>
      </c>
      <c r="AA1077" s="9" t="n">
        <v>0</v>
      </c>
      <c r="AB1077" s="9" t="n">
        <v>0</v>
      </c>
      <c r="AC1077" s="9" t="n">
        <v>0</v>
      </c>
      <c r="AD1077" s="9" t="n">
        <v>0</v>
      </c>
      <c r="AE1077" s="9" t="n">
        <v>0</v>
      </c>
      <c r="AF1077" s="9" t="n">
        <v>0</v>
      </c>
      <c r="AG1077" s="9" t="n">
        <v>0</v>
      </c>
      <c r="AH1077" s="9" t="n">
        <v>0</v>
      </c>
      <c r="AI1077" s="9" t="n">
        <v>0</v>
      </c>
      <c r="AJ1077" s="9" t="n">
        <v>0</v>
      </c>
      <c r="AK1077" s="9" t="n">
        <v>0</v>
      </c>
      <c r="AL1077" s="9" t="n">
        <v>0</v>
      </c>
      <c r="AM1077" s="7" t="inlineStr">
        <is>
          <t>.</t>
        </is>
      </c>
      <c r="AN1077" s="6">
        <f>IF(L1077=0,0,Z1077/L1077)</f>
        <v/>
      </c>
      <c r="AO1077" s="5">
        <f>IF(AN1077="","",IF(AN1077&gt;=0.9,"🟢",IF(AN1077&gt;=0.7,"🟡",IF(AN1077&gt;=0.5,"🟠","🔴"))))</f>
        <v/>
      </c>
      <c r="AP1077" s="9">
        <f>IF(L1077=0,0,L1077-Z1077)</f>
        <v/>
      </c>
      <c r="AQ1077" s="5">
        <f>IF(Z1077=0,"",RANK(Z1077,Z$4:Z$1569,0))</f>
        <v/>
      </c>
      <c r="AR1077" s="7" t="inlineStr">
        <is>
          <t>.</t>
        </is>
      </c>
      <c r="BA1077" s="7" t="inlineStr">
        <is>
          <t>.</t>
        </is>
      </c>
      <c r="BB1077" s="9">
        <f>SUM(L$4:L$1569)/COUNTA(A$4:A$1569)</f>
        <v/>
      </c>
      <c r="BC1077" s="9">
        <f>SUM(M$4:M$1569)/COUNTA(A$4:A$1569)</f>
        <v/>
      </c>
      <c r="BD1077" s="9">
        <f>SUM(N$4:N$1569)/COUNTA(A$4:A$1569)</f>
        <v/>
      </c>
      <c r="BE1077" s="9">
        <f>SUM(O$4:O$1569)/COUNTA(A$4:A$1569)</f>
        <v/>
      </c>
      <c r="BF1077" s="9">
        <f>SUM(P$4:P$1569)/COUNTA(A$4:A$1569)</f>
        <v/>
      </c>
      <c r="BG1077" s="9">
        <f>SUM(Q$4:Q$1569)/COUNTA(A$4:A$1569)</f>
        <v/>
      </c>
      <c r="BH1077" s="9">
        <f>SUM(R$4:R$1569)/COUNTA(A$4:A$1569)</f>
        <v/>
      </c>
      <c r="BI1077" s="9">
        <f>SUM(S$4:S$1569)/COUNTA(A$4:A$1569)</f>
        <v/>
      </c>
      <c r="BJ1077" s="9">
        <f>SUM(T$4:T$1569)/COUNTA(A$4:A$1569)</f>
        <v/>
      </c>
      <c r="BK1077" s="9">
        <f>SUM(U$4:U$1569)/COUNTA(A$4:A$1569)</f>
        <v/>
      </c>
      <c r="BL1077" s="9">
        <f>SUM(V$4:V$1569)/COUNTA(A$4:A$1569)</f>
        <v/>
      </c>
      <c r="BM1077" s="9">
        <f>SUM(W$4:W$1569)/COUNTA(A$4:A$1569)</f>
        <v/>
      </c>
      <c r="BN1077" s="9">
        <f>SUM(X$4:X$1569)/COUNTA(A$4:A$1569)</f>
        <v/>
      </c>
      <c r="BO1077" s="7" t="inlineStr">
        <is>
          <t>.</t>
        </is>
      </c>
      <c r="BP1077" s="9">
        <f>IF(Z1077&gt;=BB1077,0,IFERROR(BB1077+(SUMPRODUCT((Z$4:Z$1569&gt;=BB$4:BB$1569)*(Z$4:Z$1569-BB$4:BB$1569))/MAX(1,COUNTIF(Z$4:Z$1569,"&lt;"&amp;BB1077+0.01))),BB1077))</f>
        <v/>
      </c>
      <c r="BQ1077" s="9">
        <f>IF(AA1077&gt;=BC1077,0,IFERROR(BC1077+SUMPRODUCT((AA$4:AA$1569&gt;=BC$4:BC$1569)*(AA$4:AA$1569-BC$4:BC$1569))/MAX(1,COUNTIF(AA$4:AA$1569,"&lt;"&amp;BC1077+0.01)),BC1077))</f>
        <v/>
      </c>
      <c r="BR1077" s="9">
        <f>IF(AB1077&gt;=BD1077,0,IFERROR(BD1077+SUMPRODUCT((AB$4:AB$1569&gt;=BD$4:BD$1569)*(AB$4:AB$1569-BD$4:BD$1569))/MAX(1,COUNTIF(AB$4:AB$1569,"&lt;"&amp;BD1077+0.01)),BD1077))</f>
        <v/>
      </c>
      <c r="BS1077" s="9">
        <f>IF(AC1077&gt;=BE1077,0,IFERROR(BE1077+SUMPRODUCT((AC$4:AC$1569&gt;=BE$4:BE$1569)*(AC$4:AC$1569-BE$4:BE$1569))/MAX(1,COUNTIF(AC$4:AC$1569,"&lt;"&amp;BE1077+0.01)),BE1077))</f>
        <v/>
      </c>
      <c r="BT1077" s="9">
        <f>IF(AD1077&gt;=BF1077,0,IFERROR(BF1077+SUMPRODUCT((AD$4:AD$1569&gt;=BF$4:BF$1569)*(AD$4:AD$1569-BF$4:BF$1569))/MAX(1,COUNTIF(AD$4:AD$1569,"&lt;"&amp;BF1077+0.01)),BF1077))</f>
        <v/>
      </c>
      <c r="BU1077" s="9">
        <f>IF(AE1077&gt;=BG1077,0,IFERROR(BG1077+SUMPRODUCT((AE$4:AE$1569&gt;=BG$4:BG$1569)*(AE$4:AE$1569-BG$4:BG$1569))/MAX(1,COUNTIF(AE$4:AE$1569,"&lt;"&amp;BG1077+0.01)),BG1077))</f>
        <v/>
      </c>
      <c r="BV1077" s="9">
        <f>IF(AF1077&gt;=BH1077,0,IFERROR(BH1077+SUMPRODUCT((AF$4:AF$1569&gt;=BH$4:BH$1569)*(AF$4:AF$1569-BH$4:BH$1569))/MAX(1,COUNTIF(AF$4:AF$1569,"&lt;"&amp;BH1077+0.01)),BH1077))</f>
        <v/>
      </c>
      <c r="BW1077" s="9">
        <f>IF(AG1077&gt;=BI1077,0,IFERROR(BI1077+SUMPRODUCT((AG$4:AG$1569&gt;=BI$4:BI$1569)*(AG$4:AG$1569-BI$4:BI$1569))/MAX(1,COUNTIF(AG$4:AG$1569,"&lt;"&amp;BI1077+0.01)),BI1077))</f>
        <v/>
      </c>
      <c r="BX1077" s="9">
        <f>IF(AH1077&gt;=BJ1077,0,IFERROR(BJ1077+SUMPRODUCT((AH$4:AH$1569&gt;=BJ$4:BJ$1569)*(AH$4:AH$1569-BJ$4:BJ$1569))/MAX(1,COUNTIF(AH$4:AH$1569,"&lt;"&amp;BJ1077+0.01)),BJ1077))</f>
        <v/>
      </c>
      <c r="BY1077" s="9">
        <f>IF(AI1077&gt;=BK1077,0,IFERROR(BK1077+SUMPRODUCT((AI$4:AI$1569&gt;=BK$4:BK$1569)*(AI$4:AI$1569-BK$4:BK$1569))/MAX(1,COUNTIF(AI$4:AI$1569,"&lt;"&amp;BK1077+0.01)),BK1077))</f>
        <v/>
      </c>
      <c r="BZ1077" s="9">
        <f>IF(AJ1077&gt;=BL1077,0,IFERROR(BL1077+SUMPRODUCT((AJ$4:AJ$1569&gt;=BL$4:BL$1569)*(AJ$4:AJ$1569-BL$4:BL$1569))/MAX(1,COUNTIF(AJ$4:AJ$1569,"&lt;"&amp;BL1077+0.01)),BL1077))</f>
        <v/>
      </c>
      <c r="CA1077" s="9">
        <f>IF(AK1077&gt;=BM1077,0,IFERROR(BM1077+SUMPRODUCT((AK$4:AK$1569&gt;=BM$4:BM$1569)*(AK$4:AK$1569-BM$4:BM$1569))/MAX(1,COUNTIF(AK$4:AK$1569,"&lt;"&amp;BM1077+0.01)),BM1077))</f>
        <v/>
      </c>
      <c r="CB1077" s="9">
        <f>IF(AL1077&gt;=BN1077,0,IFERROR(BN1077+SUMPRODUCT((AL$4:AL$1569&gt;=BN$4:BN$1569)*(AL$4:AL$1569-BN$4:BN$1569))/MAX(1,COUNTIF(AL$4:AL$1569,"&lt;"&amp;BN1077+0.01)),BN1077))</f>
        <v/>
      </c>
      <c r="CC1077" s="5">
        <f>IF(AO1077="🟢","VERDE",IF(AO1077="🟡","AMARELO",IF(AO1077="🟠","VERMELHO",IF(AO1077="🔴","VERMELHO","ROXO"))))</f>
        <v/>
      </c>
      <c r="CD1077" s="5" t="inlineStr">
        <is>
          <t>🌎 REGIÕES</t>
        </is>
      </c>
      <c r="CE1077" s="5" t="inlineStr">
        <is>
          <t>SEM REDE</t>
        </is>
      </c>
    </row>
    <row r="1078">
      <c r="A1078" s="5" t="inlineStr">
        <is>
          <t>36909429000143</t>
        </is>
      </c>
      <c r="B1078" s="5" t="inlineStr">
        <is>
          <t>NATFIT ALIMENTOS E SUPLEMENTOS LTDA - ME</t>
        </is>
      </c>
      <c r="C1078" s="5" t="inlineStr">
        <is>
          <t>06 - SEM GRUPO</t>
        </is>
      </c>
      <c r="D1078" s="5" t="inlineStr">
        <is>
          <t>HEMANUELE DITZEL (MANU)</t>
        </is>
      </c>
      <c r="E1078" s="5" t="inlineStr">
        <is>
          <t>PR</t>
        </is>
      </c>
      <c r="F1078" s="5">
        <f>IFERROR(VLOOKUP(C1078,$AS$4:$AT$25,2,FALSE),"")</f>
        <v/>
      </c>
      <c r="G1078" s="6">
        <f>IFERROR(VLOOKUP(C1078,$AS$4:$AX$25,6,FALSE),"")</f>
        <v/>
      </c>
      <c r="H1078" s="5">
        <f>IFERROR(VLOOKUP(C1078,$AS$4:$AY$25,7,FALSE),"")</f>
        <v/>
      </c>
      <c r="I1078" s="5">
        <f>IFERROR(VLOOKUP(C1078,$AS$4:$AZ$25,8,FALSE),"")</f>
        <v/>
      </c>
      <c r="J1078" s="7" t="inlineStr">
        <is>
          <t>.</t>
        </is>
      </c>
      <c r="K1078" s="5" t="inlineStr">
        <is>
          <t>SUL</t>
        </is>
      </c>
      <c r="L1078" s="8" t="n">
        <v>1711.764705882353</v>
      </c>
      <c r="M1078" s="9" t="n">
        <v>123.5294117647059</v>
      </c>
      <c r="N1078" s="9" t="n">
        <v>123.5294117647059</v>
      </c>
      <c r="O1078" s="9" t="n">
        <v>123.5294117647059</v>
      </c>
      <c r="P1078" s="9" t="n">
        <v>141.1764705882353</v>
      </c>
      <c r="Q1078" s="9" t="n">
        <v>141.1764705882353</v>
      </c>
      <c r="R1078" s="9" t="n">
        <v>141.1764705882353</v>
      </c>
      <c r="S1078" s="9" t="n">
        <v>141.1764705882353</v>
      </c>
      <c r="T1078" s="9" t="n">
        <v>141.1764705882353</v>
      </c>
      <c r="U1078" s="9" t="n">
        <v>158.8235294117647</v>
      </c>
      <c r="V1078" s="9" t="n">
        <v>158.8235294117647</v>
      </c>
      <c r="W1078" s="9" t="n">
        <v>158.8235294117647</v>
      </c>
      <c r="X1078" s="9" t="n">
        <v>158.8235294117647</v>
      </c>
      <c r="Y1078" s="7" t="inlineStr">
        <is>
          <t>.</t>
        </is>
      </c>
      <c r="Z1078" s="8">
        <f>SUM(AA1078:AL1078)</f>
        <v/>
      </c>
      <c r="AA1078" s="9" t="n">
        <v>0</v>
      </c>
      <c r="AB1078" s="9" t="n">
        <v>0</v>
      </c>
      <c r="AC1078" s="9" t="n">
        <v>0</v>
      </c>
      <c r="AD1078" s="9" t="n">
        <v>0</v>
      </c>
      <c r="AE1078" s="9" t="n">
        <v>0</v>
      </c>
      <c r="AF1078" s="9" t="n">
        <v>0</v>
      </c>
      <c r="AG1078" s="9" t="n">
        <v>0</v>
      </c>
      <c r="AH1078" s="9" t="n">
        <v>0</v>
      </c>
      <c r="AI1078" s="9" t="n">
        <v>0</v>
      </c>
      <c r="AJ1078" s="9" t="n">
        <v>0</v>
      </c>
      <c r="AK1078" s="9" t="n">
        <v>0</v>
      </c>
      <c r="AL1078" s="9" t="n">
        <v>0</v>
      </c>
      <c r="AM1078" s="7" t="inlineStr">
        <is>
          <t>.</t>
        </is>
      </c>
      <c r="AN1078" s="6">
        <f>IF(L1078=0,0,Z1078/L1078)</f>
        <v/>
      </c>
      <c r="AO1078" s="5">
        <f>IF(AN1078="","",IF(AN1078&gt;=0.9,"🟢",IF(AN1078&gt;=0.7,"🟡",IF(AN1078&gt;=0.5,"🟠","🔴"))))</f>
        <v/>
      </c>
      <c r="AP1078" s="9">
        <f>IF(L1078=0,0,L1078-Z1078)</f>
        <v/>
      </c>
      <c r="AQ1078" s="5">
        <f>IF(Z1078=0,"",RANK(Z1078,Z$4:Z$1569,0))</f>
        <v/>
      </c>
      <c r="AR1078" s="7" t="inlineStr">
        <is>
          <t>.</t>
        </is>
      </c>
      <c r="BA1078" s="7" t="inlineStr">
        <is>
          <t>.</t>
        </is>
      </c>
      <c r="BB1078" s="9">
        <f>SUM(L$4:L$1569)/COUNTA(A$4:A$1569)</f>
        <v/>
      </c>
      <c r="BC1078" s="9">
        <f>SUM(M$4:M$1569)/COUNTA(A$4:A$1569)</f>
        <v/>
      </c>
      <c r="BD1078" s="9">
        <f>SUM(N$4:N$1569)/COUNTA(A$4:A$1569)</f>
        <v/>
      </c>
      <c r="BE1078" s="9">
        <f>SUM(O$4:O$1569)/COUNTA(A$4:A$1569)</f>
        <v/>
      </c>
      <c r="BF1078" s="9">
        <f>SUM(P$4:P$1569)/COUNTA(A$4:A$1569)</f>
        <v/>
      </c>
      <c r="BG1078" s="9">
        <f>SUM(Q$4:Q$1569)/COUNTA(A$4:A$1569)</f>
        <v/>
      </c>
      <c r="BH1078" s="9">
        <f>SUM(R$4:R$1569)/COUNTA(A$4:A$1569)</f>
        <v/>
      </c>
      <c r="BI1078" s="9">
        <f>SUM(S$4:S$1569)/COUNTA(A$4:A$1569)</f>
        <v/>
      </c>
      <c r="BJ1078" s="9">
        <f>SUM(T$4:T$1569)/COUNTA(A$4:A$1569)</f>
        <v/>
      </c>
      <c r="BK1078" s="9">
        <f>SUM(U$4:U$1569)/COUNTA(A$4:A$1569)</f>
        <v/>
      </c>
      <c r="BL1078" s="9">
        <f>SUM(V$4:V$1569)/COUNTA(A$4:A$1569)</f>
        <v/>
      </c>
      <c r="BM1078" s="9">
        <f>SUM(W$4:W$1569)/COUNTA(A$4:A$1569)</f>
        <v/>
      </c>
      <c r="BN1078" s="9">
        <f>SUM(X$4:X$1569)/COUNTA(A$4:A$1569)</f>
        <v/>
      </c>
      <c r="BO1078" s="7" t="inlineStr">
        <is>
          <t>.</t>
        </is>
      </c>
      <c r="BP1078" s="9">
        <f>IF(Z1078&gt;=BB1078,0,IFERROR(BB1078+(SUMPRODUCT((Z$4:Z$1569&gt;=BB$4:BB$1569)*(Z$4:Z$1569-BB$4:BB$1569))/MAX(1,COUNTIF(Z$4:Z$1569,"&lt;"&amp;BB1078+0.01))),BB1078))</f>
        <v/>
      </c>
      <c r="BQ1078" s="9">
        <f>IF(AA1078&gt;=BC1078,0,IFERROR(BC1078+SUMPRODUCT((AA$4:AA$1569&gt;=BC$4:BC$1569)*(AA$4:AA$1569-BC$4:BC$1569))/MAX(1,COUNTIF(AA$4:AA$1569,"&lt;"&amp;BC1078+0.01)),BC1078))</f>
        <v/>
      </c>
      <c r="BR1078" s="9">
        <f>IF(AB1078&gt;=BD1078,0,IFERROR(BD1078+SUMPRODUCT((AB$4:AB$1569&gt;=BD$4:BD$1569)*(AB$4:AB$1569-BD$4:BD$1569))/MAX(1,COUNTIF(AB$4:AB$1569,"&lt;"&amp;BD1078+0.01)),BD1078))</f>
        <v/>
      </c>
      <c r="BS1078" s="9">
        <f>IF(AC1078&gt;=BE1078,0,IFERROR(BE1078+SUMPRODUCT((AC$4:AC$1569&gt;=BE$4:BE$1569)*(AC$4:AC$1569-BE$4:BE$1569))/MAX(1,COUNTIF(AC$4:AC$1569,"&lt;"&amp;BE1078+0.01)),BE1078))</f>
        <v/>
      </c>
      <c r="BT1078" s="9">
        <f>IF(AD1078&gt;=BF1078,0,IFERROR(BF1078+SUMPRODUCT((AD$4:AD$1569&gt;=BF$4:BF$1569)*(AD$4:AD$1569-BF$4:BF$1569))/MAX(1,COUNTIF(AD$4:AD$1569,"&lt;"&amp;BF1078+0.01)),BF1078))</f>
        <v/>
      </c>
      <c r="BU1078" s="9">
        <f>IF(AE1078&gt;=BG1078,0,IFERROR(BG1078+SUMPRODUCT((AE$4:AE$1569&gt;=BG$4:BG$1569)*(AE$4:AE$1569-BG$4:BG$1569))/MAX(1,COUNTIF(AE$4:AE$1569,"&lt;"&amp;BG1078+0.01)),BG1078))</f>
        <v/>
      </c>
      <c r="BV1078" s="9">
        <f>IF(AF1078&gt;=BH1078,0,IFERROR(BH1078+SUMPRODUCT((AF$4:AF$1569&gt;=BH$4:BH$1569)*(AF$4:AF$1569-BH$4:BH$1569))/MAX(1,COUNTIF(AF$4:AF$1569,"&lt;"&amp;BH1078+0.01)),BH1078))</f>
        <v/>
      </c>
      <c r="BW1078" s="9">
        <f>IF(AG1078&gt;=BI1078,0,IFERROR(BI1078+SUMPRODUCT((AG$4:AG$1569&gt;=BI$4:BI$1569)*(AG$4:AG$1569-BI$4:BI$1569))/MAX(1,COUNTIF(AG$4:AG$1569,"&lt;"&amp;BI1078+0.01)),BI1078))</f>
        <v/>
      </c>
      <c r="BX1078" s="9">
        <f>IF(AH1078&gt;=BJ1078,0,IFERROR(BJ1078+SUMPRODUCT((AH$4:AH$1569&gt;=BJ$4:BJ$1569)*(AH$4:AH$1569-BJ$4:BJ$1569))/MAX(1,COUNTIF(AH$4:AH$1569,"&lt;"&amp;BJ1078+0.01)),BJ1078))</f>
        <v/>
      </c>
      <c r="BY1078" s="9">
        <f>IF(AI1078&gt;=BK1078,0,IFERROR(BK1078+SUMPRODUCT((AI$4:AI$1569&gt;=BK$4:BK$1569)*(AI$4:AI$1569-BK$4:BK$1569))/MAX(1,COUNTIF(AI$4:AI$1569,"&lt;"&amp;BK1078+0.01)),BK1078))</f>
        <v/>
      </c>
      <c r="BZ1078" s="9">
        <f>IF(AJ1078&gt;=BL1078,0,IFERROR(BL1078+SUMPRODUCT((AJ$4:AJ$1569&gt;=BL$4:BL$1569)*(AJ$4:AJ$1569-BL$4:BL$1569))/MAX(1,COUNTIF(AJ$4:AJ$1569,"&lt;"&amp;BL1078+0.01)),BL1078))</f>
        <v/>
      </c>
      <c r="CA1078" s="9">
        <f>IF(AK1078&gt;=BM1078,0,IFERROR(BM1078+SUMPRODUCT((AK$4:AK$1569&gt;=BM$4:BM$1569)*(AK$4:AK$1569-BM$4:BM$1569))/MAX(1,COUNTIF(AK$4:AK$1569,"&lt;"&amp;BM1078+0.01)),BM1078))</f>
        <v/>
      </c>
      <c r="CB1078" s="9">
        <f>IF(AL1078&gt;=BN1078,0,IFERROR(BN1078+SUMPRODUCT((AL$4:AL$1569&gt;=BN$4:BN$1569)*(AL$4:AL$1569-BN$4:BN$1569))/MAX(1,COUNTIF(AL$4:AL$1569,"&lt;"&amp;BN1078+0.01)),BN1078))</f>
        <v/>
      </c>
      <c r="CC1078" s="5">
        <f>IF(AO1078="🟢","VERDE",IF(AO1078="🟡","AMARELO",IF(AO1078="🟠","VERMELHO",IF(AO1078="🔴","VERMELHO","ROXO"))))</f>
        <v/>
      </c>
      <c r="CD1078" s="5" t="inlineStr">
        <is>
          <t>🌎 REGIÕES</t>
        </is>
      </c>
      <c r="CE1078" s="5" t="inlineStr">
        <is>
          <t>SEM REDE</t>
        </is>
      </c>
    </row>
    <row r="1079">
      <c r="A1079" s="5" t="inlineStr">
        <is>
          <t>36920198000179</t>
        </is>
      </c>
      <c r="B1079" s="5" t="inlineStr">
        <is>
          <t>COMERCIAL SILVA EMBALAGENS LTDA - EPP</t>
        </is>
      </c>
      <c r="C1079" s="5" t="inlineStr">
        <is>
          <t>06 - SEM GRUPO</t>
        </is>
      </c>
      <c r="D1079" s="5" t="inlineStr">
        <is>
          <t>LARISSA PADILHA</t>
        </is>
      </c>
      <c r="E1079" s="5" t="inlineStr">
        <is>
          <t>BA</t>
        </is>
      </c>
      <c r="F1079" s="5">
        <f>IFERROR(VLOOKUP(C1079,$AS$4:$AT$25,2,FALSE),"")</f>
        <v/>
      </c>
      <c r="G1079" s="6">
        <f>IFERROR(VLOOKUP(C1079,$AS$4:$AX$25,6,FALSE),"")</f>
        <v/>
      </c>
      <c r="H1079" s="5">
        <f>IFERROR(VLOOKUP(C1079,$AS$4:$AY$25,7,FALSE),"")</f>
        <v/>
      </c>
      <c r="I1079" s="5">
        <f>IFERROR(VLOOKUP(C1079,$AS$4:$AZ$25,8,FALSE),"")</f>
        <v/>
      </c>
      <c r="J1079" s="7" t="inlineStr">
        <is>
          <t>.</t>
        </is>
      </c>
      <c r="K1079" s="5" t="inlineStr">
        <is>
          <t>NORDESTE (SEM MA)</t>
        </is>
      </c>
      <c r="L1079" s="8" t="n">
        <v>1440</v>
      </c>
      <c r="M1079" s="9" t="n">
        <v>120</v>
      </c>
      <c r="N1079" s="9" t="n">
        <v>120</v>
      </c>
      <c r="O1079" s="9" t="n">
        <v>120</v>
      </c>
      <c r="P1079" s="9" t="n">
        <v>120</v>
      </c>
      <c r="Q1079" s="9" t="n">
        <v>120</v>
      </c>
      <c r="R1079" s="9" t="n">
        <v>120</v>
      </c>
      <c r="S1079" s="9" t="n">
        <v>120</v>
      </c>
      <c r="T1079" s="9" t="n">
        <v>120</v>
      </c>
      <c r="U1079" s="9" t="n">
        <v>120</v>
      </c>
      <c r="V1079" s="9" t="n">
        <v>120</v>
      </c>
      <c r="W1079" s="9" t="n">
        <v>120</v>
      </c>
      <c r="X1079" s="9" t="n">
        <v>120</v>
      </c>
      <c r="Y1079" s="7" t="inlineStr">
        <is>
          <t>.</t>
        </is>
      </c>
      <c r="Z1079" s="8">
        <f>SUM(AA1079:AL1079)</f>
        <v/>
      </c>
      <c r="AA1079" s="9" t="n">
        <v>0</v>
      </c>
      <c r="AB1079" s="9" t="n">
        <v>0</v>
      </c>
      <c r="AC1079" s="9" t="n">
        <v>0</v>
      </c>
      <c r="AD1079" s="9" t="n">
        <v>0</v>
      </c>
      <c r="AE1079" s="9" t="n">
        <v>0</v>
      </c>
      <c r="AF1079" s="9" t="n">
        <v>0</v>
      </c>
      <c r="AG1079" s="9" t="n">
        <v>0</v>
      </c>
      <c r="AH1079" s="9" t="n">
        <v>0</v>
      </c>
      <c r="AI1079" s="9" t="n">
        <v>0</v>
      </c>
      <c r="AJ1079" s="9" t="n">
        <v>0</v>
      </c>
      <c r="AK1079" s="9" t="n">
        <v>0</v>
      </c>
      <c r="AL1079" s="9" t="n">
        <v>0</v>
      </c>
      <c r="AM1079" s="7" t="inlineStr">
        <is>
          <t>.</t>
        </is>
      </c>
      <c r="AN1079" s="6">
        <f>IF(L1079=0,0,Z1079/L1079)</f>
        <v/>
      </c>
      <c r="AO1079" s="5">
        <f>IF(AN1079="","",IF(AN1079&gt;=0.9,"🟢",IF(AN1079&gt;=0.7,"🟡",IF(AN1079&gt;=0.5,"🟠","🔴"))))</f>
        <v/>
      </c>
      <c r="AP1079" s="9">
        <f>IF(L1079=0,0,L1079-Z1079)</f>
        <v/>
      </c>
      <c r="AQ1079" s="5">
        <f>IF(Z1079=0,"",RANK(Z1079,Z$4:Z$1569,0))</f>
        <v/>
      </c>
      <c r="AR1079" s="7" t="inlineStr">
        <is>
          <t>.</t>
        </is>
      </c>
      <c r="BA1079" s="7" t="inlineStr">
        <is>
          <t>.</t>
        </is>
      </c>
      <c r="BB1079" s="9">
        <f>SUM(L$4:L$1569)/COUNTA(A$4:A$1569)</f>
        <v/>
      </c>
      <c r="BC1079" s="9">
        <f>SUM(M$4:M$1569)/COUNTA(A$4:A$1569)</f>
        <v/>
      </c>
      <c r="BD1079" s="9">
        <f>SUM(N$4:N$1569)/COUNTA(A$4:A$1569)</f>
        <v/>
      </c>
      <c r="BE1079" s="9">
        <f>SUM(O$4:O$1569)/COUNTA(A$4:A$1569)</f>
        <v/>
      </c>
      <c r="BF1079" s="9">
        <f>SUM(P$4:P$1569)/COUNTA(A$4:A$1569)</f>
        <v/>
      </c>
      <c r="BG1079" s="9">
        <f>SUM(Q$4:Q$1569)/COUNTA(A$4:A$1569)</f>
        <v/>
      </c>
      <c r="BH1079" s="9">
        <f>SUM(R$4:R$1569)/COUNTA(A$4:A$1569)</f>
        <v/>
      </c>
      <c r="BI1079" s="9">
        <f>SUM(S$4:S$1569)/COUNTA(A$4:A$1569)</f>
        <v/>
      </c>
      <c r="BJ1079" s="9">
        <f>SUM(T$4:T$1569)/COUNTA(A$4:A$1569)</f>
        <v/>
      </c>
      <c r="BK1079" s="9">
        <f>SUM(U$4:U$1569)/COUNTA(A$4:A$1569)</f>
        <v/>
      </c>
      <c r="BL1079" s="9">
        <f>SUM(V$4:V$1569)/COUNTA(A$4:A$1569)</f>
        <v/>
      </c>
      <c r="BM1079" s="9">
        <f>SUM(W$4:W$1569)/COUNTA(A$4:A$1569)</f>
        <v/>
      </c>
      <c r="BN1079" s="9">
        <f>SUM(X$4:X$1569)/COUNTA(A$4:A$1569)</f>
        <v/>
      </c>
      <c r="BO1079" s="7" t="inlineStr">
        <is>
          <t>.</t>
        </is>
      </c>
      <c r="BP1079" s="9">
        <f>IF(Z1079&gt;=BB1079,0,IFERROR(BB1079+(SUMPRODUCT((Z$4:Z$1569&gt;=BB$4:BB$1569)*(Z$4:Z$1569-BB$4:BB$1569))/MAX(1,COUNTIF(Z$4:Z$1569,"&lt;"&amp;BB1079+0.01))),BB1079))</f>
        <v/>
      </c>
      <c r="BQ1079" s="9">
        <f>IF(AA1079&gt;=BC1079,0,IFERROR(BC1079+SUMPRODUCT((AA$4:AA$1569&gt;=BC$4:BC$1569)*(AA$4:AA$1569-BC$4:BC$1569))/MAX(1,COUNTIF(AA$4:AA$1569,"&lt;"&amp;BC1079+0.01)),BC1079))</f>
        <v/>
      </c>
      <c r="BR1079" s="9">
        <f>IF(AB1079&gt;=BD1079,0,IFERROR(BD1079+SUMPRODUCT((AB$4:AB$1569&gt;=BD$4:BD$1569)*(AB$4:AB$1569-BD$4:BD$1569))/MAX(1,COUNTIF(AB$4:AB$1569,"&lt;"&amp;BD1079+0.01)),BD1079))</f>
        <v/>
      </c>
      <c r="BS1079" s="9">
        <f>IF(AC1079&gt;=BE1079,0,IFERROR(BE1079+SUMPRODUCT((AC$4:AC$1569&gt;=BE$4:BE$1569)*(AC$4:AC$1569-BE$4:BE$1569))/MAX(1,COUNTIF(AC$4:AC$1569,"&lt;"&amp;BE1079+0.01)),BE1079))</f>
        <v/>
      </c>
      <c r="BT1079" s="9">
        <f>IF(AD1079&gt;=BF1079,0,IFERROR(BF1079+SUMPRODUCT((AD$4:AD$1569&gt;=BF$4:BF$1569)*(AD$4:AD$1569-BF$4:BF$1569))/MAX(1,COUNTIF(AD$4:AD$1569,"&lt;"&amp;BF1079+0.01)),BF1079))</f>
        <v/>
      </c>
      <c r="BU1079" s="9">
        <f>IF(AE1079&gt;=BG1079,0,IFERROR(BG1079+SUMPRODUCT((AE$4:AE$1569&gt;=BG$4:BG$1569)*(AE$4:AE$1569-BG$4:BG$1569))/MAX(1,COUNTIF(AE$4:AE$1569,"&lt;"&amp;BG1079+0.01)),BG1079))</f>
        <v/>
      </c>
      <c r="BV1079" s="9">
        <f>IF(AF1079&gt;=BH1079,0,IFERROR(BH1079+SUMPRODUCT((AF$4:AF$1569&gt;=BH$4:BH$1569)*(AF$4:AF$1569-BH$4:BH$1569))/MAX(1,COUNTIF(AF$4:AF$1569,"&lt;"&amp;BH1079+0.01)),BH1079))</f>
        <v/>
      </c>
      <c r="BW1079" s="9">
        <f>IF(AG1079&gt;=BI1079,0,IFERROR(BI1079+SUMPRODUCT((AG$4:AG$1569&gt;=BI$4:BI$1569)*(AG$4:AG$1569-BI$4:BI$1569))/MAX(1,COUNTIF(AG$4:AG$1569,"&lt;"&amp;BI1079+0.01)),BI1079))</f>
        <v/>
      </c>
      <c r="BX1079" s="9">
        <f>IF(AH1079&gt;=BJ1079,0,IFERROR(BJ1079+SUMPRODUCT((AH$4:AH$1569&gt;=BJ$4:BJ$1569)*(AH$4:AH$1569-BJ$4:BJ$1569))/MAX(1,COUNTIF(AH$4:AH$1569,"&lt;"&amp;BJ1079+0.01)),BJ1079))</f>
        <v/>
      </c>
      <c r="BY1079" s="9">
        <f>IF(AI1079&gt;=BK1079,0,IFERROR(BK1079+SUMPRODUCT((AI$4:AI$1569&gt;=BK$4:BK$1569)*(AI$4:AI$1569-BK$4:BK$1569))/MAX(1,COUNTIF(AI$4:AI$1569,"&lt;"&amp;BK1079+0.01)),BK1079))</f>
        <v/>
      </c>
      <c r="BZ1079" s="9">
        <f>IF(AJ1079&gt;=BL1079,0,IFERROR(BL1079+SUMPRODUCT((AJ$4:AJ$1569&gt;=BL$4:BL$1569)*(AJ$4:AJ$1569-BL$4:BL$1569))/MAX(1,COUNTIF(AJ$4:AJ$1569,"&lt;"&amp;BL1079+0.01)),BL1079))</f>
        <v/>
      </c>
      <c r="CA1079" s="9">
        <f>IF(AK1079&gt;=BM1079,0,IFERROR(BM1079+SUMPRODUCT((AK$4:AK$1569&gt;=BM$4:BM$1569)*(AK$4:AK$1569-BM$4:BM$1569))/MAX(1,COUNTIF(AK$4:AK$1569,"&lt;"&amp;BM1079+0.01)),BM1079))</f>
        <v/>
      </c>
      <c r="CB1079" s="9">
        <f>IF(AL1079&gt;=BN1079,0,IFERROR(BN1079+SUMPRODUCT((AL$4:AL$1569&gt;=BN$4:BN$1569)*(AL$4:AL$1569-BN$4:BN$1569))/MAX(1,COUNTIF(AL$4:AL$1569,"&lt;"&amp;BN1079+0.01)),BN1079))</f>
        <v/>
      </c>
      <c r="CC1079" s="5">
        <f>IF(AO1079="🟢","VERDE",IF(AO1079="🟡","AMARELO",IF(AO1079="🟠","VERMELHO",IF(AO1079="🔴","VERMELHO","ROXO"))))</f>
        <v/>
      </c>
      <c r="CD1079" s="5" t="inlineStr">
        <is>
          <t>🌎 REGIÕES</t>
        </is>
      </c>
      <c r="CE1079" s="5" t="inlineStr">
        <is>
          <t>SEM REDE</t>
        </is>
      </c>
    </row>
    <row r="1080">
      <c r="A1080" s="5" t="inlineStr">
        <is>
          <t>36948394000151</t>
        </is>
      </c>
      <c r="B1080" s="5" t="inlineStr">
        <is>
          <t>JOAO MONTEROSSI NETO - VERDE MAIS SAUDE-</t>
        </is>
      </c>
      <c r="C1080" s="5" t="inlineStr">
        <is>
          <t>06 - INTERNA - CIA DA SAUDE</t>
        </is>
      </c>
      <c r="D1080" s="5" t="inlineStr">
        <is>
          <t>JULIO GADRET</t>
        </is>
      </c>
      <c r="E1080" s="5" t="inlineStr"/>
      <c r="F1080" s="5">
        <f>IFERROR(VLOOKUP(C1080,$AS$4:$AT$25,2,FALSE),"")</f>
        <v/>
      </c>
      <c r="G1080" s="6">
        <f>IFERROR(VLOOKUP(C1080,$AS$4:$AX$25,6,FALSE),"")</f>
        <v/>
      </c>
      <c r="H1080" s="5">
        <f>IFERROR(VLOOKUP(C1080,$AS$4:$AY$25,7,FALSE),"")</f>
        <v/>
      </c>
      <c r="I1080" s="5">
        <f>IFERROR(VLOOKUP(C1080,$AS$4:$AZ$25,8,FALSE),"")</f>
        <v/>
      </c>
      <c r="J1080" s="7" t="inlineStr">
        <is>
          <t>.</t>
        </is>
      </c>
      <c r="K1080" s="5" t="inlineStr">
        <is>
          <t>NACIONAL</t>
        </is>
      </c>
      <c r="L1080" s="8" t="n">
        <v>10875</v>
      </c>
      <c r="M1080" s="9" t="n">
        <v>729.1666666666666</v>
      </c>
      <c r="N1080" s="9" t="n">
        <v>770.8333333333334</v>
      </c>
      <c r="O1080" s="9" t="n">
        <v>791.6666666666666</v>
      </c>
      <c r="P1080" s="9" t="n">
        <v>833.3333333333334</v>
      </c>
      <c r="Q1080" s="9" t="n">
        <v>854.1666666666666</v>
      </c>
      <c r="R1080" s="9" t="n">
        <v>895.8333333333334</v>
      </c>
      <c r="S1080" s="9" t="n">
        <v>916.6666666666666</v>
      </c>
      <c r="T1080" s="9" t="n">
        <v>958.3333333333334</v>
      </c>
      <c r="U1080" s="9" t="n">
        <v>979.1666666666666</v>
      </c>
      <c r="V1080" s="9" t="n">
        <v>1020.833333333333</v>
      </c>
      <c r="W1080" s="9" t="n">
        <v>1041.666666666667</v>
      </c>
      <c r="X1080" s="9" t="n">
        <v>1083.333333333333</v>
      </c>
      <c r="Y1080" s="7" t="inlineStr">
        <is>
          <t>.</t>
        </is>
      </c>
      <c r="Z1080" s="8">
        <f>SUM(AA1080:AL1080)</f>
        <v/>
      </c>
      <c r="AA1080" s="9" t="n">
        <v>0</v>
      </c>
      <c r="AB1080" s="9" t="n">
        <v>0</v>
      </c>
      <c r="AC1080" s="9" t="n">
        <v>0</v>
      </c>
      <c r="AD1080" s="9" t="n">
        <v>0</v>
      </c>
      <c r="AE1080" s="9" t="n">
        <v>0</v>
      </c>
      <c r="AF1080" s="9" t="n">
        <v>0</v>
      </c>
      <c r="AG1080" s="9" t="n">
        <v>0</v>
      </c>
      <c r="AH1080" s="9" t="n">
        <v>0</v>
      </c>
      <c r="AI1080" s="9" t="n">
        <v>0</v>
      </c>
      <c r="AJ1080" s="9" t="n">
        <v>0</v>
      </c>
      <c r="AK1080" s="9" t="n">
        <v>0</v>
      </c>
      <c r="AL1080" s="9" t="n">
        <v>0</v>
      </c>
      <c r="AM1080" s="7" t="inlineStr">
        <is>
          <t>.</t>
        </is>
      </c>
      <c r="AN1080" s="6">
        <f>IF(L1080=0,0,Z1080/L1080)</f>
        <v/>
      </c>
      <c r="AO1080" s="5">
        <f>IF(AN1080="","",IF(AN1080&gt;=0.9,"🟢",IF(AN1080&gt;=0.7,"🟡",IF(AN1080&gt;=0.5,"🟠","🔴"))))</f>
        <v/>
      </c>
      <c r="AP1080" s="9">
        <f>IF(L1080=0,0,L1080-Z1080)</f>
        <v/>
      </c>
      <c r="AQ1080" s="5">
        <f>IF(Z1080=0,"",RANK(Z1080,Z$4:Z$1569,0))</f>
        <v/>
      </c>
      <c r="AR1080" s="7" t="inlineStr">
        <is>
          <t>.</t>
        </is>
      </c>
      <c r="BA1080" s="7" t="inlineStr">
        <is>
          <t>.</t>
        </is>
      </c>
      <c r="BB1080" s="9">
        <f>SUM(L$4:L$1569)/COUNTA(A$4:A$1569)</f>
        <v/>
      </c>
      <c r="BC1080" s="9">
        <f>SUM(M$4:M$1569)/COUNTA(A$4:A$1569)</f>
        <v/>
      </c>
      <c r="BD1080" s="9">
        <f>SUM(N$4:N$1569)/COUNTA(A$4:A$1569)</f>
        <v/>
      </c>
      <c r="BE1080" s="9">
        <f>SUM(O$4:O$1569)/COUNTA(A$4:A$1569)</f>
        <v/>
      </c>
      <c r="BF1080" s="9">
        <f>SUM(P$4:P$1569)/COUNTA(A$4:A$1569)</f>
        <v/>
      </c>
      <c r="BG1080" s="9">
        <f>SUM(Q$4:Q$1569)/COUNTA(A$4:A$1569)</f>
        <v/>
      </c>
      <c r="BH1080" s="9">
        <f>SUM(R$4:R$1569)/COUNTA(A$4:A$1569)</f>
        <v/>
      </c>
      <c r="BI1080" s="9">
        <f>SUM(S$4:S$1569)/COUNTA(A$4:A$1569)</f>
        <v/>
      </c>
      <c r="BJ1080" s="9">
        <f>SUM(T$4:T$1569)/COUNTA(A$4:A$1569)</f>
        <v/>
      </c>
      <c r="BK1080" s="9">
        <f>SUM(U$4:U$1569)/COUNTA(A$4:A$1569)</f>
        <v/>
      </c>
      <c r="BL1080" s="9">
        <f>SUM(V$4:V$1569)/COUNTA(A$4:A$1569)</f>
        <v/>
      </c>
      <c r="BM1080" s="9">
        <f>SUM(W$4:W$1569)/COUNTA(A$4:A$1569)</f>
        <v/>
      </c>
      <c r="BN1080" s="9">
        <f>SUM(X$4:X$1569)/COUNTA(A$4:A$1569)</f>
        <v/>
      </c>
      <c r="BO1080" s="7" t="inlineStr">
        <is>
          <t>.</t>
        </is>
      </c>
      <c r="BP1080" s="9">
        <f>IF(Z1080&gt;=BB1080,0,IFERROR(BB1080+(SUMPRODUCT((Z$4:Z$1569&gt;=BB$4:BB$1569)*(Z$4:Z$1569-BB$4:BB$1569))/MAX(1,COUNTIF(Z$4:Z$1569,"&lt;"&amp;BB1080+0.01))),BB1080))</f>
        <v/>
      </c>
      <c r="BQ1080" s="9">
        <f>IF(AA1080&gt;=BC1080,0,IFERROR(BC1080+SUMPRODUCT((AA$4:AA$1569&gt;=BC$4:BC$1569)*(AA$4:AA$1569-BC$4:BC$1569))/MAX(1,COUNTIF(AA$4:AA$1569,"&lt;"&amp;BC1080+0.01)),BC1080))</f>
        <v/>
      </c>
      <c r="BR1080" s="9">
        <f>IF(AB1080&gt;=BD1080,0,IFERROR(BD1080+SUMPRODUCT((AB$4:AB$1569&gt;=BD$4:BD$1569)*(AB$4:AB$1569-BD$4:BD$1569))/MAX(1,COUNTIF(AB$4:AB$1569,"&lt;"&amp;BD1080+0.01)),BD1080))</f>
        <v/>
      </c>
      <c r="BS1080" s="9">
        <f>IF(AC1080&gt;=BE1080,0,IFERROR(BE1080+SUMPRODUCT((AC$4:AC$1569&gt;=BE$4:BE$1569)*(AC$4:AC$1569-BE$4:BE$1569))/MAX(1,COUNTIF(AC$4:AC$1569,"&lt;"&amp;BE1080+0.01)),BE1080))</f>
        <v/>
      </c>
      <c r="BT1080" s="9">
        <f>IF(AD1080&gt;=BF1080,0,IFERROR(BF1080+SUMPRODUCT((AD$4:AD$1569&gt;=BF$4:BF$1569)*(AD$4:AD$1569-BF$4:BF$1569))/MAX(1,COUNTIF(AD$4:AD$1569,"&lt;"&amp;BF1080+0.01)),BF1080))</f>
        <v/>
      </c>
      <c r="BU1080" s="9">
        <f>IF(AE1080&gt;=BG1080,0,IFERROR(BG1080+SUMPRODUCT((AE$4:AE$1569&gt;=BG$4:BG$1569)*(AE$4:AE$1569-BG$4:BG$1569))/MAX(1,COUNTIF(AE$4:AE$1569,"&lt;"&amp;BG1080+0.01)),BG1080))</f>
        <v/>
      </c>
      <c r="BV1080" s="9">
        <f>IF(AF1080&gt;=BH1080,0,IFERROR(BH1080+SUMPRODUCT((AF$4:AF$1569&gt;=BH$4:BH$1569)*(AF$4:AF$1569-BH$4:BH$1569))/MAX(1,COUNTIF(AF$4:AF$1569,"&lt;"&amp;BH1080+0.01)),BH1080))</f>
        <v/>
      </c>
      <c r="BW1080" s="9">
        <f>IF(AG1080&gt;=BI1080,0,IFERROR(BI1080+SUMPRODUCT((AG$4:AG$1569&gt;=BI$4:BI$1569)*(AG$4:AG$1569-BI$4:BI$1569))/MAX(1,COUNTIF(AG$4:AG$1569,"&lt;"&amp;BI1080+0.01)),BI1080))</f>
        <v/>
      </c>
      <c r="BX1080" s="9">
        <f>IF(AH1080&gt;=BJ1080,0,IFERROR(BJ1080+SUMPRODUCT((AH$4:AH$1569&gt;=BJ$4:BJ$1569)*(AH$4:AH$1569-BJ$4:BJ$1569))/MAX(1,COUNTIF(AH$4:AH$1569,"&lt;"&amp;BJ1080+0.01)),BJ1080))</f>
        <v/>
      </c>
      <c r="BY1080" s="9">
        <f>IF(AI1080&gt;=BK1080,0,IFERROR(BK1080+SUMPRODUCT((AI$4:AI$1569&gt;=BK$4:BK$1569)*(AI$4:AI$1569-BK$4:BK$1569))/MAX(1,COUNTIF(AI$4:AI$1569,"&lt;"&amp;BK1080+0.01)),BK1080))</f>
        <v/>
      </c>
      <c r="BZ1080" s="9">
        <f>IF(AJ1080&gt;=BL1080,0,IFERROR(BL1080+SUMPRODUCT((AJ$4:AJ$1569&gt;=BL$4:BL$1569)*(AJ$4:AJ$1569-BL$4:BL$1569))/MAX(1,COUNTIF(AJ$4:AJ$1569,"&lt;"&amp;BL1080+0.01)),BL1080))</f>
        <v/>
      </c>
      <c r="CA1080" s="9">
        <f>IF(AK1080&gt;=BM1080,0,IFERROR(BM1080+SUMPRODUCT((AK$4:AK$1569&gt;=BM$4:BM$1569)*(AK$4:AK$1569-BM$4:BM$1569))/MAX(1,COUNTIF(AK$4:AK$1569,"&lt;"&amp;BM1080+0.01)),BM1080))</f>
        <v/>
      </c>
      <c r="CB1080" s="9">
        <f>IF(AL1080&gt;=BN1080,0,IFERROR(BN1080+SUMPRODUCT((AL$4:AL$1569&gt;=BN$4:BN$1569)*(AL$4:AL$1569-BN$4:BN$1569))/MAX(1,COUNTIF(AL$4:AL$1569,"&lt;"&amp;BN1080+0.01)),BN1080))</f>
        <v/>
      </c>
      <c r="CC1080" s="5">
        <f>IF(AO1080="🟢","VERDE",IF(AO1080="🟡","AMARELO",IF(AO1080="🟠","VERMELHO",IF(AO1080="🔴","VERMELHO","ROXO"))))</f>
        <v/>
      </c>
      <c r="CD1080" s="5" t="inlineStr">
        <is>
          <t>🏢 REDES</t>
        </is>
      </c>
      <c r="CE1080" s="5" t="inlineStr">
        <is>
          <t>CIA DA SAUDE</t>
        </is>
      </c>
    </row>
    <row r="1081">
      <c r="A1081" s="5" t="inlineStr">
        <is>
          <t>36969664000100</t>
        </is>
      </c>
      <c r="B1081" s="5" t="inlineStr">
        <is>
          <t>EATSY ALIMENTACAO SAUDAVEL LTDA - EPP</t>
        </is>
      </c>
      <c r="C1081" s="5" t="inlineStr">
        <is>
          <t>06 - SEM GRUPO</t>
        </is>
      </c>
      <c r="D1081" s="5" t="inlineStr">
        <is>
          <t>HEMANUELE DITZEL (MANU)</t>
        </is>
      </c>
      <c r="E1081" s="5" t="inlineStr">
        <is>
          <t>SC</t>
        </is>
      </c>
      <c r="F1081" s="5">
        <f>IFERROR(VLOOKUP(C1081,$AS$4:$AT$25,2,FALSE),"")</f>
        <v/>
      </c>
      <c r="G1081" s="6">
        <f>IFERROR(VLOOKUP(C1081,$AS$4:$AX$25,6,FALSE),"")</f>
        <v/>
      </c>
      <c r="H1081" s="5">
        <f>IFERROR(VLOOKUP(C1081,$AS$4:$AY$25,7,FALSE),"")</f>
        <v/>
      </c>
      <c r="I1081" s="5">
        <f>IFERROR(VLOOKUP(C1081,$AS$4:$AZ$25,8,FALSE),"")</f>
        <v/>
      </c>
      <c r="J1081" s="7" t="inlineStr">
        <is>
          <t>.</t>
        </is>
      </c>
      <c r="K1081" s="5" t="inlineStr">
        <is>
          <t>SUL</t>
        </is>
      </c>
      <c r="L1081" s="8" t="n">
        <v>1553.191489361702</v>
      </c>
      <c r="M1081" s="9" t="n">
        <v>119.1489361702128</v>
      </c>
      <c r="N1081" s="9" t="n">
        <v>123.4042553191489</v>
      </c>
      <c r="O1081" s="9" t="n">
        <v>123.4042553191489</v>
      </c>
      <c r="P1081" s="9" t="n">
        <v>123.4042553191489</v>
      </c>
      <c r="Q1081" s="9" t="n">
        <v>127.6595744680851</v>
      </c>
      <c r="R1081" s="9" t="n">
        <v>127.6595744680851</v>
      </c>
      <c r="S1081" s="9" t="n">
        <v>131.9148936170213</v>
      </c>
      <c r="T1081" s="9" t="n">
        <v>131.9148936170213</v>
      </c>
      <c r="U1081" s="9" t="n">
        <v>131.9148936170213</v>
      </c>
      <c r="V1081" s="9" t="n">
        <v>136.1702127659574</v>
      </c>
      <c r="W1081" s="9" t="n">
        <v>136.1702127659574</v>
      </c>
      <c r="X1081" s="9" t="n">
        <v>140.4255319148936</v>
      </c>
      <c r="Y1081" s="7" t="inlineStr">
        <is>
          <t>.</t>
        </is>
      </c>
      <c r="Z1081" s="8">
        <f>SUM(AA1081:AL1081)</f>
        <v/>
      </c>
      <c r="AA1081" s="9" t="n">
        <v>0</v>
      </c>
      <c r="AB1081" s="9" t="n">
        <v>0</v>
      </c>
      <c r="AC1081" s="9" t="n">
        <v>0</v>
      </c>
      <c r="AD1081" s="9" t="n">
        <v>0</v>
      </c>
      <c r="AE1081" s="9" t="n">
        <v>0</v>
      </c>
      <c r="AF1081" s="9" t="n">
        <v>0</v>
      </c>
      <c r="AG1081" s="9" t="n">
        <v>0</v>
      </c>
      <c r="AH1081" s="9" t="n">
        <v>0</v>
      </c>
      <c r="AI1081" s="9" t="n">
        <v>0</v>
      </c>
      <c r="AJ1081" s="9" t="n">
        <v>0</v>
      </c>
      <c r="AK1081" s="9" t="n">
        <v>0</v>
      </c>
      <c r="AL1081" s="9" t="n">
        <v>0</v>
      </c>
      <c r="AM1081" s="7" t="inlineStr">
        <is>
          <t>.</t>
        </is>
      </c>
      <c r="AN1081" s="6">
        <f>IF(L1081=0,0,Z1081/L1081)</f>
        <v/>
      </c>
      <c r="AO1081" s="5">
        <f>IF(AN1081="","",IF(AN1081&gt;=0.9,"🟢",IF(AN1081&gt;=0.7,"🟡",IF(AN1081&gt;=0.5,"🟠","🔴"))))</f>
        <v/>
      </c>
      <c r="AP1081" s="9">
        <f>IF(L1081=0,0,L1081-Z1081)</f>
        <v/>
      </c>
      <c r="AQ1081" s="5">
        <f>IF(Z1081=0,"",RANK(Z1081,Z$4:Z$1569,0))</f>
        <v/>
      </c>
      <c r="AR1081" s="7" t="inlineStr">
        <is>
          <t>.</t>
        </is>
      </c>
      <c r="BA1081" s="7" t="inlineStr">
        <is>
          <t>.</t>
        </is>
      </c>
      <c r="BB1081" s="9">
        <f>SUM(L$4:L$1569)/COUNTA(A$4:A$1569)</f>
        <v/>
      </c>
      <c r="BC1081" s="9">
        <f>SUM(M$4:M$1569)/COUNTA(A$4:A$1569)</f>
        <v/>
      </c>
      <c r="BD1081" s="9">
        <f>SUM(N$4:N$1569)/COUNTA(A$4:A$1569)</f>
        <v/>
      </c>
      <c r="BE1081" s="9">
        <f>SUM(O$4:O$1569)/COUNTA(A$4:A$1569)</f>
        <v/>
      </c>
      <c r="BF1081" s="9">
        <f>SUM(P$4:P$1569)/COUNTA(A$4:A$1569)</f>
        <v/>
      </c>
      <c r="BG1081" s="9">
        <f>SUM(Q$4:Q$1569)/COUNTA(A$4:A$1569)</f>
        <v/>
      </c>
      <c r="BH1081" s="9">
        <f>SUM(R$4:R$1569)/COUNTA(A$4:A$1569)</f>
        <v/>
      </c>
      <c r="BI1081" s="9">
        <f>SUM(S$4:S$1569)/COUNTA(A$4:A$1569)</f>
        <v/>
      </c>
      <c r="BJ1081" s="9">
        <f>SUM(T$4:T$1569)/COUNTA(A$4:A$1569)</f>
        <v/>
      </c>
      <c r="BK1081" s="9">
        <f>SUM(U$4:U$1569)/COUNTA(A$4:A$1569)</f>
        <v/>
      </c>
      <c r="BL1081" s="9">
        <f>SUM(V$4:V$1569)/COUNTA(A$4:A$1569)</f>
        <v/>
      </c>
      <c r="BM1081" s="9">
        <f>SUM(W$4:W$1569)/COUNTA(A$4:A$1569)</f>
        <v/>
      </c>
      <c r="BN1081" s="9">
        <f>SUM(X$4:X$1569)/COUNTA(A$4:A$1569)</f>
        <v/>
      </c>
      <c r="BO1081" s="7" t="inlineStr">
        <is>
          <t>.</t>
        </is>
      </c>
      <c r="BP1081" s="9">
        <f>IF(Z1081&gt;=BB1081,0,IFERROR(BB1081+(SUMPRODUCT((Z$4:Z$1569&gt;=BB$4:BB$1569)*(Z$4:Z$1569-BB$4:BB$1569))/MAX(1,COUNTIF(Z$4:Z$1569,"&lt;"&amp;BB1081+0.01))),BB1081))</f>
        <v/>
      </c>
      <c r="BQ1081" s="9">
        <f>IF(AA1081&gt;=BC1081,0,IFERROR(BC1081+SUMPRODUCT((AA$4:AA$1569&gt;=BC$4:BC$1569)*(AA$4:AA$1569-BC$4:BC$1569))/MAX(1,COUNTIF(AA$4:AA$1569,"&lt;"&amp;BC1081+0.01)),BC1081))</f>
        <v/>
      </c>
      <c r="BR1081" s="9">
        <f>IF(AB1081&gt;=BD1081,0,IFERROR(BD1081+SUMPRODUCT((AB$4:AB$1569&gt;=BD$4:BD$1569)*(AB$4:AB$1569-BD$4:BD$1569))/MAX(1,COUNTIF(AB$4:AB$1569,"&lt;"&amp;BD1081+0.01)),BD1081))</f>
        <v/>
      </c>
      <c r="BS1081" s="9">
        <f>IF(AC1081&gt;=BE1081,0,IFERROR(BE1081+SUMPRODUCT((AC$4:AC$1569&gt;=BE$4:BE$1569)*(AC$4:AC$1569-BE$4:BE$1569))/MAX(1,COUNTIF(AC$4:AC$1569,"&lt;"&amp;BE1081+0.01)),BE1081))</f>
        <v/>
      </c>
      <c r="BT1081" s="9">
        <f>IF(AD1081&gt;=BF1081,0,IFERROR(BF1081+SUMPRODUCT((AD$4:AD$1569&gt;=BF$4:BF$1569)*(AD$4:AD$1569-BF$4:BF$1569))/MAX(1,COUNTIF(AD$4:AD$1569,"&lt;"&amp;BF1081+0.01)),BF1081))</f>
        <v/>
      </c>
      <c r="BU1081" s="9">
        <f>IF(AE1081&gt;=BG1081,0,IFERROR(BG1081+SUMPRODUCT((AE$4:AE$1569&gt;=BG$4:BG$1569)*(AE$4:AE$1569-BG$4:BG$1569))/MAX(1,COUNTIF(AE$4:AE$1569,"&lt;"&amp;BG1081+0.01)),BG1081))</f>
        <v/>
      </c>
      <c r="BV1081" s="9">
        <f>IF(AF1081&gt;=BH1081,0,IFERROR(BH1081+SUMPRODUCT((AF$4:AF$1569&gt;=BH$4:BH$1569)*(AF$4:AF$1569-BH$4:BH$1569))/MAX(1,COUNTIF(AF$4:AF$1569,"&lt;"&amp;BH1081+0.01)),BH1081))</f>
        <v/>
      </c>
      <c r="BW1081" s="9">
        <f>IF(AG1081&gt;=BI1081,0,IFERROR(BI1081+SUMPRODUCT((AG$4:AG$1569&gt;=BI$4:BI$1569)*(AG$4:AG$1569-BI$4:BI$1569))/MAX(1,COUNTIF(AG$4:AG$1569,"&lt;"&amp;BI1081+0.01)),BI1081))</f>
        <v/>
      </c>
      <c r="BX1081" s="9">
        <f>IF(AH1081&gt;=BJ1081,0,IFERROR(BJ1081+SUMPRODUCT((AH$4:AH$1569&gt;=BJ$4:BJ$1569)*(AH$4:AH$1569-BJ$4:BJ$1569))/MAX(1,COUNTIF(AH$4:AH$1569,"&lt;"&amp;BJ1081+0.01)),BJ1081))</f>
        <v/>
      </c>
      <c r="BY1081" s="9">
        <f>IF(AI1081&gt;=BK1081,0,IFERROR(BK1081+SUMPRODUCT((AI$4:AI$1569&gt;=BK$4:BK$1569)*(AI$4:AI$1569-BK$4:BK$1569))/MAX(1,COUNTIF(AI$4:AI$1569,"&lt;"&amp;BK1081+0.01)),BK1081))</f>
        <v/>
      </c>
      <c r="BZ1081" s="9">
        <f>IF(AJ1081&gt;=BL1081,0,IFERROR(BL1081+SUMPRODUCT((AJ$4:AJ$1569&gt;=BL$4:BL$1569)*(AJ$4:AJ$1569-BL$4:BL$1569))/MAX(1,COUNTIF(AJ$4:AJ$1569,"&lt;"&amp;BL1081+0.01)),BL1081))</f>
        <v/>
      </c>
      <c r="CA1081" s="9">
        <f>IF(AK1081&gt;=BM1081,0,IFERROR(BM1081+SUMPRODUCT((AK$4:AK$1569&gt;=BM$4:BM$1569)*(AK$4:AK$1569-BM$4:BM$1569))/MAX(1,COUNTIF(AK$4:AK$1569,"&lt;"&amp;BM1081+0.01)),BM1081))</f>
        <v/>
      </c>
      <c r="CB1081" s="9">
        <f>IF(AL1081&gt;=BN1081,0,IFERROR(BN1081+SUMPRODUCT((AL$4:AL$1569&gt;=BN$4:BN$1569)*(AL$4:AL$1569-BN$4:BN$1569))/MAX(1,COUNTIF(AL$4:AL$1569,"&lt;"&amp;BN1081+0.01)),BN1081))</f>
        <v/>
      </c>
      <c r="CC1081" s="5">
        <f>IF(AO1081="🟢","VERDE",IF(AO1081="🟡","AMARELO",IF(AO1081="🟠","VERMELHO",IF(AO1081="🔴","VERMELHO","ROXO"))))</f>
        <v/>
      </c>
      <c r="CD1081" s="5" t="inlineStr">
        <is>
          <t>🌎 REGIÕES</t>
        </is>
      </c>
      <c r="CE1081" s="5" t="inlineStr">
        <is>
          <t>SEM REDE</t>
        </is>
      </c>
    </row>
    <row r="1082">
      <c r="A1082" s="5" t="inlineStr">
        <is>
          <t>36995824000196</t>
        </is>
      </c>
      <c r="B1082" s="5" t="inlineStr">
        <is>
          <t>CLEBER TEIXEIRA BRANDAO TREINAMENTOS LTD</t>
        </is>
      </c>
      <c r="C1082" s="5" t="inlineStr">
        <is>
          <t>06 - SEM GRUPO</t>
        </is>
      </c>
      <c r="D1082" s="5" t="inlineStr">
        <is>
          <t>LARISSA PADILHA</t>
        </is>
      </c>
      <c r="E1082" s="5" t="inlineStr">
        <is>
          <t>GO</t>
        </is>
      </c>
      <c r="F1082" s="5">
        <f>IFERROR(VLOOKUP(C1082,$AS$4:$AT$25,2,FALSE),"")</f>
        <v/>
      </c>
      <c r="G1082" s="6">
        <f>IFERROR(VLOOKUP(C1082,$AS$4:$AX$25,6,FALSE),"")</f>
        <v/>
      </c>
      <c r="H1082" s="5">
        <f>IFERROR(VLOOKUP(C1082,$AS$4:$AY$25,7,FALSE),"")</f>
        <v/>
      </c>
      <c r="I1082" s="5">
        <f>IFERROR(VLOOKUP(C1082,$AS$4:$AZ$25,8,FALSE),"")</f>
        <v/>
      </c>
      <c r="J1082" s="7" t="inlineStr">
        <is>
          <t>.</t>
        </is>
      </c>
      <c r="K1082" s="5" t="inlineStr">
        <is>
          <t>CENTRO OESTE</t>
        </is>
      </c>
      <c r="L1082" s="8" t="n">
        <v>1494.339622641509</v>
      </c>
      <c r="M1082" s="9" t="n">
        <v>124.5283018867924</v>
      </c>
      <c r="N1082" s="9" t="n">
        <v>124.5283018867924</v>
      </c>
      <c r="O1082" s="9" t="n">
        <v>124.5283018867924</v>
      </c>
      <c r="P1082" s="9" t="n">
        <v>124.5283018867924</v>
      </c>
      <c r="Q1082" s="9" t="n">
        <v>124.5283018867924</v>
      </c>
      <c r="R1082" s="9" t="n">
        <v>124.5283018867924</v>
      </c>
      <c r="S1082" s="9" t="n">
        <v>124.5283018867924</v>
      </c>
      <c r="T1082" s="9" t="n">
        <v>124.5283018867924</v>
      </c>
      <c r="U1082" s="9" t="n">
        <v>124.5283018867924</v>
      </c>
      <c r="V1082" s="9" t="n">
        <v>124.5283018867924</v>
      </c>
      <c r="W1082" s="9" t="n">
        <v>124.5283018867924</v>
      </c>
      <c r="X1082" s="9" t="n">
        <v>124.5283018867924</v>
      </c>
      <c r="Y1082" s="7" t="inlineStr">
        <is>
          <t>.</t>
        </is>
      </c>
      <c r="Z1082" s="8">
        <f>SUM(AA1082:AL1082)</f>
        <v/>
      </c>
      <c r="AA1082" s="9" t="n">
        <v>0</v>
      </c>
      <c r="AB1082" s="9" t="n">
        <v>0</v>
      </c>
      <c r="AC1082" s="9" t="n">
        <v>0</v>
      </c>
      <c r="AD1082" s="9" t="n">
        <v>0</v>
      </c>
      <c r="AE1082" s="9" t="n">
        <v>0</v>
      </c>
      <c r="AF1082" s="9" t="n">
        <v>0</v>
      </c>
      <c r="AG1082" s="9" t="n">
        <v>0</v>
      </c>
      <c r="AH1082" s="9" t="n">
        <v>0</v>
      </c>
      <c r="AI1082" s="9" t="n">
        <v>0</v>
      </c>
      <c r="AJ1082" s="9" t="n">
        <v>0</v>
      </c>
      <c r="AK1082" s="9" t="n">
        <v>0</v>
      </c>
      <c r="AL1082" s="9" t="n">
        <v>0</v>
      </c>
      <c r="AM1082" s="7" t="inlineStr">
        <is>
          <t>.</t>
        </is>
      </c>
      <c r="AN1082" s="6">
        <f>IF(L1082=0,0,Z1082/L1082)</f>
        <v/>
      </c>
      <c r="AO1082" s="5">
        <f>IF(AN1082="","",IF(AN1082&gt;=0.9,"🟢",IF(AN1082&gt;=0.7,"🟡",IF(AN1082&gt;=0.5,"🟠","🔴"))))</f>
        <v/>
      </c>
      <c r="AP1082" s="9">
        <f>IF(L1082=0,0,L1082-Z1082)</f>
        <v/>
      </c>
      <c r="AQ1082" s="5">
        <f>IF(Z1082=0,"",RANK(Z1082,Z$4:Z$1569,0))</f>
        <v/>
      </c>
      <c r="AR1082" s="7" t="inlineStr">
        <is>
          <t>.</t>
        </is>
      </c>
      <c r="BA1082" s="7" t="inlineStr">
        <is>
          <t>.</t>
        </is>
      </c>
      <c r="BB1082" s="9">
        <f>SUM(L$4:L$1569)/COUNTA(A$4:A$1569)</f>
        <v/>
      </c>
      <c r="BC1082" s="9">
        <f>SUM(M$4:M$1569)/COUNTA(A$4:A$1569)</f>
        <v/>
      </c>
      <c r="BD1082" s="9">
        <f>SUM(N$4:N$1569)/COUNTA(A$4:A$1569)</f>
        <v/>
      </c>
      <c r="BE1082" s="9">
        <f>SUM(O$4:O$1569)/COUNTA(A$4:A$1569)</f>
        <v/>
      </c>
      <c r="BF1082" s="9">
        <f>SUM(P$4:P$1569)/COUNTA(A$4:A$1569)</f>
        <v/>
      </c>
      <c r="BG1082" s="9">
        <f>SUM(Q$4:Q$1569)/COUNTA(A$4:A$1569)</f>
        <v/>
      </c>
      <c r="BH1082" s="9">
        <f>SUM(R$4:R$1569)/COUNTA(A$4:A$1569)</f>
        <v/>
      </c>
      <c r="BI1082" s="9">
        <f>SUM(S$4:S$1569)/COUNTA(A$4:A$1569)</f>
        <v/>
      </c>
      <c r="BJ1082" s="9">
        <f>SUM(T$4:T$1569)/COUNTA(A$4:A$1569)</f>
        <v/>
      </c>
      <c r="BK1082" s="9">
        <f>SUM(U$4:U$1569)/COUNTA(A$4:A$1569)</f>
        <v/>
      </c>
      <c r="BL1082" s="9">
        <f>SUM(V$4:V$1569)/COUNTA(A$4:A$1569)</f>
        <v/>
      </c>
      <c r="BM1082" s="9">
        <f>SUM(W$4:W$1569)/COUNTA(A$4:A$1569)</f>
        <v/>
      </c>
      <c r="BN1082" s="9">
        <f>SUM(X$4:X$1569)/COUNTA(A$4:A$1569)</f>
        <v/>
      </c>
      <c r="BO1082" s="7" t="inlineStr">
        <is>
          <t>.</t>
        </is>
      </c>
      <c r="BP1082" s="9">
        <f>IF(Z1082&gt;=BB1082,0,IFERROR(BB1082+(SUMPRODUCT((Z$4:Z$1569&gt;=BB$4:BB$1569)*(Z$4:Z$1569-BB$4:BB$1569))/MAX(1,COUNTIF(Z$4:Z$1569,"&lt;"&amp;BB1082+0.01))),BB1082))</f>
        <v/>
      </c>
      <c r="BQ1082" s="9">
        <f>IF(AA1082&gt;=BC1082,0,IFERROR(BC1082+SUMPRODUCT((AA$4:AA$1569&gt;=BC$4:BC$1569)*(AA$4:AA$1569-BC$4:BC$1569))/MAX(1,COUNTIF(AA$4:AA$1569,"&lt;"&amp;BC1082+0.01)),BC1082))</f>
        <v/>
      </c>
      <c r="BR1082" s="9">
        <f>IF(AB1082&gt;=BD1082,0,IFERROR(BD1082+SUMPRODUCT((AB$4:AB$1569&gt;=BD$4:BD$1569)*(AB$4:AB$1569-BD$4:BD$1569))/MAX(1,COUNTIF(AB$4:AB$1569,"&lt;"&amp;BD1082+0.01)),BD1082))</f>
        <v/>
      </c>
      <c r="BS1082" s="9">
        <f>IF(AC1082&gt;=BE1082,0,IFERROR(BE1082+SUMPRODUCT((AC$4:AC$1569&gt;=BE$4:BE$1569)*(AC$4:AC$1569-BE$4:BE$1569))/MAX(1,COUNTIF(AC$4:AC$1569,"&lt;"&amp;BE1082+0.01)),BE1082))</f>
        <v/>
      </c>
      <c r="BT1082" s="9">
        <f>IF(AD1082&gt;=BF1082,0,IFERROR(BF1082+SUMPRODUCT((AD$4:AD$1569&gt;=BF$4:BF$1569)*(AD$4:AD$1569-BF$4:BF$1569))/MAX(1,COUNTIF(AD$4:AD$1569,"&lt;"&amp;BF1082+0.01)),BF1082))</f>
        <v/>
      </c>
      <c r="BU1082" s="9">
        <f>IF(AE1082&gt;=BG1082,0,IFERROR(BG1082+SUMPRODUCT((AE$4:AE$1569&gt;=BG$4:BG$1569)*(AE$4:AE$1569-BG$4:BG$1569))/MAX(1,COUNTIF(AE$4:AE$1569,"&lt;"&amp;BG1082+0.01)),BG1082))</f>
        <v/>
      </c>
      <c r="BV1082" s="9">
        <f>IF(AF1082&gt;=BH1082,0,IFERROR(BH1082+SUMPRODUCT((AF$4:AF$1569&gt;=BH$4:BH$1569)*(AF$4:AF$1569-BH$4:BH$1569))/MAX(1,COUNTIF(AF$4:AF$1569,"&lt;"&amp;BH1082+0.01)),BH1082))</f>
        <v/>
      </c>
      <c r="BW1082" s="9">
        <f>IF(AG1082&gt;=BI1082,0,IFERROR(BI1082+SUMPRODUCT((AG$4:AG$1569&gt;=BI$4:BI$1569)*(AG$4:AG$1569-BI$4:BI$1569))/MAX(1,COUNTIF(AG$4:AG$1569,"&lt;"&amp;BI1082+0.01)),BI1082))</f>
        <v/>
      </c>
      <c r="BX1082" s="9">
        <f>IF(AH1082&gt;=BJ1082,0,IFERROR(BJ1082+SUMPRODUCT((AH$4:AH$1569&gt;=BJ$4:BJ$1569)*(AH$4:AH$1569-BJ$4:BJ$1569))/MAX(1,COUNTIF(AH$4:AH$1569,"&lt;"&amp;BJ1082+0.01)),BJ1082))</f>
        <v/>
      </c>
      <c r="BY1082" s="9">
        <f>IF(AI1082&gt;=BK1082,0,IFERROR(BK1082+SUMPRODUCT((AI$4:AI$1569&gt;=BK$4:BK$1569)*(AI$4:AI$1569-BK$4:BK$1569))/MAX(1,COUNTIF(AI$4:AI$1569,"&lt;"&amp;BK1082+0.01)),BK1082))</f>
        <v/>
      </c>
      <c r="BZ1082" s="9">
        <f>IF(AJ1082&gt;=BL1082,0,IFERROR(BL1082+SUMPRODUCT((AJ$4:AJ$1569&gt;=BL$4:BL$1569)*(AJ$4:AJ$1569-BL$4:BL$1569))/MAX(1,COUNTIF(AJ$4:AJ$1569,"&lt;"&amp;BL1082+0.01)),BL1082))</f>
        <v/>
      </c>
      <c r="CA1082" s="9">
        <f>IF(AK1082&gt;=BM1082,0,IFERROR(BM1082+SUMPRODUCT((AK$4:AK$1569&gt;=BM$4:BM$1569)*(AK$4:AK$1569-BM$4:BM$1569))/MAX(1,COUNTIF(AK$4:AK$1569,"&lt;"&amp;BM1082+0.01)),BM1082))</f>
        <v/>
      </c>
      <c r="CB1082" s="9">
        <f>IF(AL1082&gt;=BN1082,0,IFERROR(BN1082+SUMPRODUCT((AL$4:AL$1569&gt;=BN$4:BN$1569)*(AL$4:AL$1569-BN$4:BN$1569))/MAX(1,COUNTIF(AL$4:AL$1569,"&lt;"&amp;BN1082+0.01)),BN1082))</f>
        <v/>
      </c>
      <c r="CC1082" s="5">
        <f>IF(AO1082="🟢","VERDE",IF(AO1082="🟡","AMARELO",IF(AO1082="🟠","VERMELHO",IF(AO1082="🔴","VERMELHO","ROXO"))))</f>
        <v/>
      </c>
      <c r="CD1082" s="5" t="inlineStr">
        <is>
          <t>🌎 REGIÕES</t>
        </is>
      </c>
      <c r="CE1082" s="5" t="inlineStr">
        <is>
          <t>SEM REDE</t>
        </is>
      </c>
    </row>
    <row r="1083">
      <c r="A1083" s="5" t="inlineStr">
        <is>
          <t>37014621000134</t>
        </is>
      </c>
      <c r="B1083" s="5" t="inlineStr">
        <is>
          <t>P S DE OLIVEIRA - ME</t>
        </is>
      </c>
      <c r="C1083" s="5" t="inlineStr">
        <is>
          <t>06 - SEM GRUPO</t>
        </is>
      </c>
      <c r="D1083" s="5" t="inlineStr">
        <is>
          <t>LARISSA PADILHA</t>
        </is>
      </c>
      <c r="E1083" s="5" t="inlineStr">
        <is>
          <t>BA</t>
        </is>
      </c>
      <c r="F1083" s="5">
        <f>IFERROR(VLOOKUP(C1083,$AS$4:$AT$25,2,FALSE),"")</f>
        <v/>
      </c>
      <c r="G1083" s="6">
        <f>IFERROR(VLOOKUP(C1083,$AS$4:$AX$25,6,FALSE),"")</f>
        <v/>
      </c>
      <c r="H1083" s="5">
        <f>IFERROR(VLOOKUP(C1083,$AS$4:$AY$25,7,FALSE),"")</f>
        <v/>
      </c>
      <c r="I1083" s="5">
        <f>IFERROR(VLOOKUP(C1083,$AS$4:$AZ$25,8,FALSE),"")</f>
        <v/>
      </c>
      <c r="J1083" s="7" t="inlineStr">
        <is>
          <t>.</t>
        </is>
      </c>
      <c r="K1083" s="5" t="inlineStr">
        <is>
          <t>NORDESTE (SEM MA)</t>
        </is>
      </c>
      <c r="L1083" s="8" t="n">
        <v>1371.428571428571</v>
      </c>
      <c r="M1083" s="9" t="n">
        <v>114.2857142857143</v>
      </c>
      <c r="N1083" s="9" t="n">
        <v>114.2857142857143</v>
      </c>
      <c r="O1083" s="9" t="n">
        <v>114.2857142857143</v>
      </c>
      <c r="P1083" s="9" t="n">
        <v>114.2857142857143</v>
      </c>
      <c r="Q1083" s="9" t="n">
        <v>114.2857142857143</v>
      </c>
      <c r="R1083" s="9" t="n">
        <v>114.2857142857143</v>
      </c>
      <c r="S1083" s="9" t="n">
        <v>114.2857142857143</v>
      </c>
      <c r="T1083" s="9" t="n">
        <v>114.2857142857143</v>
      </c>
      <c r="U1083" s="9" t="n">
        <v>114.2857142857143</v>
      </c>
      <c r="V1083" s="9" t="n">
        <v>114.2857142857143</v>
      </c>
      <c r="W1083" s="9" t="n">
        <v>114.2857142857143</v>
      </c>
      <c r="X1083" s="9" t="n">
        <v>114.2857142857143</v>
      </c>
      <c r="Y1083" s="7" t="inlineStr">
        <is>
          <t>.</t>
        </is>
      </c>
      <c r="Z1083" s="8">
        <f>SUM(AA1083:AL1083)</f>
        <v/>
      </c>
      <c r="AA1083" s="9" t="n">
        <v>0</v>
      </c>
      <c r="AB1083" s="9" t="n">
        <v>0</v>
      </c>
      <c r="AC1083" s="9" t="n">
        <v>0</v>
      </c>
      <c r="AD1083" s="9" t="n">
        <v>0</v>
      </c>
      <c r="AE1083" s="9" t="n">
        <v>0</v>
      </c>
      <c r="AF1083" s="9" t="n">
        <v>0</v>
      </c>
      <c r="AG1083" s="9" t="n">
        <v>0</v>
      </c>
      <c r="AH1083" s="9" t="n">
        <v>0</v>
      </c>
      <c r="AI1083" s="9" t="n">
        <v>0</v>
      </c>
      <c r="AJ1083" s="9" t="n">
        <v>0</v>
      </c>
      <c r="AK1083" s="9" t="n">
        <v>0</v>
      </c>
      <c r="AL1083" s="9" t="n">
        <v>0</v>
      </c>
      <c r="AM1083" s="7" t="inlineStr">
        <is>
          <t>.</t>
        </is>
      </c>
      <c r="AN1083" s="6">
        <f>IF(L1083=0,0,Z1083/L1083)</f>
        <v/>
      </c>
      <c r="AO1083" s="5">
        <f>IF(AN1083="","",IF(AN1083&gt;=0.9,"🟢",IF(AN1083&gt;=0.7,"🟡",IF(AN1083&gt;=0.5,"🟠","🔴"))))</f>
        <v/>
      </c>
      <c r="AP1083" s="9">
        <f>IF(L1083=0,0,L1083-Z1083)</f>
        <v/>
      </c>
      <c r="AQ1083" s="5">
        <f>IF(Z1083=0,"",RANK(Z1083,Z$4:Z$1569,0))</f>
        <v/>
      </c>
      <c r="AR1083" s="7" t="inlineStr">
        <is>
          <t>.</t>
        </is>
      </c>
      <c r="BA1083" s="7" t="inlineStr">
        <is>
          <t>.</t>
        </is>
      </c>
      <c r="BB1083" s="9">
        <f>SUM(L$4:L$1569)/COUNTA(A$4:A$1569)</f>
        <v/>
      </c>
      <c r="BC1083" s="9">
        <f>SUM(M$4:M$1569)/COUNTA(A$4:A$1569)</f>
        <v/>
      </c>
      <c r="BD1083" s="9">
        <f>SUM(N$4:N$1569)/COUNTA(A$4:A$1569)</f>
        <v/>
      </c>
      <c r="BE1083" s="9">
        <f>SUM(O$4:O$1569)/COUNTA(A$4:A$1569)</f>
        <v/>
      </c>
      <c r="BF1083" s="9">
        <f>SUM(P$4:P$1569)/COUNTA(A$4:A$1569)</f>
        <v/>
      </c>
      <c r="BG1083" s="9">
        <f>SUM(Q$4:Q$1569)/COUNTA(A$4:A$1569)</f>
        <v/>
      </c>
      <c r="BH1083" s="9">
        <f>SUM(R$4:R$1569)/COUNTA(A$4:A$1569)</f>
        <v/>
      </c>
      <c r="BI1083" s="9">
        <f>SUM(S$4:S$1569)/COUNTA(A$4:A$1569)</f>
        <v/>
      </c>
      <c r="BJ1083" s="9">
        <f>SUM(T$4:T$1569)/COUNTA(A$4:A$1569)</f>
        <v/>
      </c>
      <c r="BK1083" s="9">
        <f>SUM(U$4:U$1569)/COUNTA(A$4:A$1569)</f>
        <v/>
      </c>
      <c r="BL1083" s="9">
        <f>SUM(V$4:V$1569)/COUNTA(A$4:A$1569)</f>
        <v/>
      </c>
      <c r="BM1083" s="9">
        <f>SUM(W$4:W$1569)/COUNTA(A$4:A$1569)</f>
        <v/>
      </c>
      <c r="BN1083" s="9">
        <f>SUM(X$4:X$1569)/COUNTA(A$4:A$1569)</f>
        <v/>
      </c>
      <c r="BO1083" s="7" t="inlineStr">
        <is>
          <t>.</t>
        </is>
      </c>
      <c r="BP1083" s="9">
        <f>IF(Z1083&gt;=BB1083,0,IFERROR(BB1083+(SUMPRODUCT((Z$4:Z$1569&gt;=BB$4:BB$1569)*(Z$4:Z$1569-BB$4:BB$1569))/MAX(1,COUNTIF(Z$4:Z$1569,"&lt;"&amp;BB1083+0.01))),BB1083))</f>
        <v/>
      </c>
      <c r="BQ1083" s="9">
        <f>IF(AA1083&gt;=BC1083,0,IFERROR(BC1083+SUMPRODUCT((AA$4:AA$1569&gt;=BC$4:BC$1569)*(AA$4:AA$1569-BC$4:BC$1569))/MAX(1,COUNTIF(AA$4:AA$1569,"&lt;"&amp;BC1083+0.01)),BC1083))</f>
        <v/>
      </c>
      <c r="BR1083" s="9">
        <f>IF(AB1083&gt;=BD1083,0,IFERROR(BD1083+SUMPRODUCT((AB$4:AB$1569&gt;=BD$4:BD$1569)*(AB$4:AB$1569-BD$4:BD$1569))/MAX(1,COUNTIF(AB$4:AB$1569,"&lt;"&amp;BD1083+0.01)),BD1083))</f>
        <v/>
      </c>
      <c r="BS1083" s="9">
        <f>IF(AC1083&gt;=BE1083,0,IFERROR(BE1083+SUMPRODUCT((AC$4:AC$1569&gt;=BE$4:BE$1569)*(AC$4:AC$1569-BE$4:BE$1569))/MAX(1,COUNTIF(AC$4:AC$1569,"&lt;"&amp;BE1083+0.01)),BE1083))</f>
        <v/>
      </c>
      <c r="BT1083" s="9">
        <f>IF(AD1083&gt;=BF1083,0,IFERROR(BF1083+SUMPRODUCT((AD$4:AD$1569&gt;=BF$4:BF$1569)*(AD$4:AD$1569-BF$4:BF$1569))/MAX(1,COUNTIF(AD$4:AD$1569,"&lt;"&amp;BF1083+0.01)),BF1083))</f>
        <v/>
      </c>
      <c r="BU1083" s="9">
        <f>IF(AE1083&gt;=BG1083,0,IFERROR(BG1083+SUMPRODUCT((AE$4:AE$1569&gt;=BG$4:BG$1569)*(AE$4:AE$1569-BG$4:BG$1569))/MAX(1,COUNTIF(AE$4:AE$1569,"&lt;"&amp;BG1083+0.01)),BG1083))</f>
        <v/>
      </c>
      <c r="BV1083" s="9">
        <f>IF(AF1083&gt;=BH1083,0,IFERROR(BH1083+SUMPRODUCT((AF$4:AF$1569&gt;=BH$4:BH$1569)*(AF$4:AF$1569-BH$4:BH$1569))/MAX(1,COUNTIF(AF$4:AF$1569,"&lt;"&amp;BH1083+0.01)),BH1083))</f>
        <v/>
      </c>
      <c r="BW1083" s="9">
        <f>IF(AG1083&gt;=BI1083,0,IFERROR(BI1083+SUMPRODUCT((AG$4:AG$1569&gt;=BI$4:BI$1569)*(AG$4:AG$1569-BI$4:BI$1569))/MAX(1,COUNTIF(AG$4:AG$1569,"&lt;"&amp;BI1083+0.01)),BI1083))</f>
        <v/>
      </c>
      <c r="BX1083" s="9">
        <f>IF(AH1083&gt;=BJ1083,0,IFERROR(BJ1083+SUMPRODUCT((AH$4:AH$1569&gt;=BJ$4:BJ$1569)*(AH$4:AH$1569-BJ$4:BJ$1569))/MAX(1,COUNTIF(AH$4:AH$1569,"&lt;"&amp;BJ1083+0.01)),BJ1083))</f>
        <v/>
      </c>
      <c r="BY1083" s="9">
        <f>IF(AI1083&gt;=BK1083,0,IFERROR(BK1083+SUMPRODUCT((AI$4:AI$1569&gt;=BK$4:BK$1569)*(AI$4:AI$1569-BK$4:BK$1569))/MAX(1,COUNTIF(AI$4:AI$1569,"&lt;"&amp;BK1083+0.01)),BK1083))</f>
        <v/>
      </c>
      <c r="BZ1083" s="9">
        <f>IF(AJ1083&gt;=BL1083,0,IFERROR(BL1083+SUMPRODUCT((AJ$4:AJ$1569&gt;=BL$4:BL$1569)*(AJ$4:AJ$1569-BL$4:BL$1569))/MAX(1,COUNTIF(AJ$4:AJ$1569,"&lt;"&amp;BL1083+0.01)),BL1083))</f>
        <v/>
      </c>
      <c r="CA1083" s="9">
        <f>IF(AK1083&gt;=BM1083,0,IFERROR(BM1083+SUMPRODUCT((AK$4:AK$1569&gt;=BM$4:BM$1569)*(AK$4:AK$1569-BM$4:BM$1569))/MAX(1,COUNTIF(AK$4:AK$1569,"&lt;"&amp;BM1083+0.01)),BM1083))</f>
        <v/>
      </c>
      <c r="CB1083" s="9">
        <f>IF(AL1083&gt;=BN1083,0,IFERROR(BN1083+SUMPRODUCT((AL$4:AL$1569&gt;=BN$4:BN$1569)*(AL$4:AL$1569-BN$4:BN$1569))/MAX(1,COUNTIF(AL$4:AL$1569,"&lt;"&amp;BN1083+0.01)),BN1083))</f>
        <v/>
      </c>
      <c r="CC1083" s="5">
        <f>IF(AO1083="🟢","VERDE",IF(AO1083="🟡","AMARELO",IF(AO1083="🟠","VERMELHO",IF(AO1083="🔴","VERMELHO","ROXO"))))</f>
        <v/>
      </c>
      <c r="CD1083" s="5" t="inlineStr">
        <is>
          <t>🌎 REGIÕES</t>
        </is>
      </c>
      <c r="CE1083" s="5" t="inlineStr">
        <is>
          <t>SEM REDE</t>
        </is>
      </c>
    </row>
    <row r="1084">
      <c r="A1084" s="5" t="inlineStr">
        <is>
          <t>37036620000190</t>
        </is>
      </c>
      <c r="B1084" s="5" t="inlineStr">
        <is>
          <t>NATURALE SABOR E SAUDE LTDA -ME</t>
        </is>
      </c>
      <c r="C1084" s="5" t="inlineStr">
        <is>
          <t>06 - SEM GRUPO</t>
        </is>
      </c>
      <c r="D1084" s="5" t="inlineStr">
        <is>
          <t>HEMANUELE DITZEL (MANU)</t>
        </is>
      </c>
      <c r="E1084" s="5" t="inlineStr">
        <is>
          <t>SC</t>
        </is>
      </c>
      <c r="F1084" s="5">
        <f>IFERROR(VLOOKUP(C1084,$AS$4:$AT$25,2,FALSE),"")</f>
        <v/>
      </c>
      <c r="G1084" s="6">
        <f>IFERROR(VLOOKUP(C1084,$AS$4:$AX$25,6,FALSE),"")</f>
        <v/>
      </c>
      <c r="H1084" s="5">
        <f>IFERROR(VLOOKUP(C1084,$AS$4:$AY$25,7,FALSE),"")</f>
        <v/>
      </c>
      <c r="I1084" s="5">
        <f>IFERROR(VLOOKUP(C1084,$AS$4:$AZ$25,8,FALSE),"")</f>
        <v/>
      </c>
      <c r="J1084" s="7" t="inlineStr">
        <is>
          <t>.</t>
        </is>
      </c>
      <c r="K1084" s="5" t="inlineStr">
        <is>
          <t>SUL</t>
        </is>
      </c>
      <c r="L1084" s="8" t="n">
        <v>1643.478260869565</v>
      </c>
      <c r="M1084" s="9" t="n">
        <v>117.3913043478261</v>
      </c>
      <c r="N1084" s="9" t="n">
        <v>130.4347826086957</v>
      </c>
      <c r="O1084" s="9" t="n">
        <v>130.4347826086957</v>
      </c>
      <c r="P1084" s="9" t="n">
        <v>130.4347826086957</v>
      </c>
      <c r="Q1084" s="9" t="n">
        <v>130.4347826086957</v>
      </c>
      <c r="R1084" s="9" t="n">
        <v>130.4347826086957</v>
      </c>
      <c r="S1084" s="9" t="n">
        <v>143.4782608695652</v>
      </c>
      <c r="T1084" s="9" t="n">
        <v>143.4782608695652</v>
      </c>
      <c r="U1084" s="9" t="n">
        <v>143.4782608695652</v>
      </c>
      <c r="V1084" s="9" t="n">
        <v>143.4782608695652</v>
      </c>
      <c r="W1084" s="9" t="n">
        <v>143.4782608695652</v>
      </c>
      <c r="X1084" s="9" t="n">
        <v>156.5217391304348</v>
      </c>
      <c r="Y1084" s="7" t="inlineStr">
        <is>
          <t>.</t>
        </is>
      </c>
      <c r="Z1084" s="8">
        <f>SUM(AA1084:AL1084)</f>
        <v/>
      </c>
      <c r="AA1084" s="9" t="n">
        <v>0</v>
      </c>
      <c r="AB1084" s="9" t="n">
        <v>0</v>
      </c>
      <c r="AC1084" s="9" t="n">
        <v>0</v>
      </c>
      <c r="AD1084" s="9" t="n">
        <v>0</v>
      </c>
      <c r="AE1084" s="9" t="n">
        <v>0</v>
      </c>
      <c r="AF1084" s="9" t="n">
        <v>0</v>
      </c>
      <c r="AG1084" s="9" t="n">
        <v>0</v>
      </c>
      <c r="AH1084" s="9" t="n">
        <v>0</v>
      </c>
      <c r="AI1084" s="9" t="n">
        <v>0</v>
      </c>
      <c r="AJ1084" s="9" t="n">
        <v>0</v>
      </c>
      <c r="AK1084" s="9" t="n">
        <v>0</v>
      </c>
      <c r="AL1084" s="9" t="n">
        <v>0</v>
      </c>
      <c r="AM1084" s="7" t="inlineStr">
        <is>
          <t>.</t>
        </is>
      </c>
      <c r="AN1084" s="6">
        <f>IF(L1084=0,0,Z1084/L1084)</f>
        <v/>
      </c>
      <c r="AO1084" s="5">
        <f>IF(AN1084="","",IF(AN1084&gt;=0.9,"🟢",IF(AN1084&gt;=0.7,"🟡",IF(AN1084&gt;=0.5,"🟠","🔴"))))</f>
        <v/>
      </c>
      <c r="AP1084" s="9">
        <f>IF(L1084=0,0,L1084-Z1084)</f>
        <v/>
      </c>
      <c r="AQ1084" s="5">
        <f>IF(Z1084=0,"",RANK(Z1084,Z$4:Z$1569,0))</f>
        <v/>
      </c>
      <c r="AR1084" s="7" t="inlineStr">
        <is>
          <t>.</t>
        </is>
      </c>
      <c r="BA1084" s="7" t="inlineStr">
        <is>
          <t>.</t>
        </is>
      </c>
      <c r="BB1084" s="9">
        <f>SUM(L$4:L$1569)/COUNTA(A$4:A$1569)</f>
        <v/>
      </c>
      <c r="BC1084" s="9">
        <f>SUM(M$4:M$1569)/COUNTA(A$4:A$1569)</f>
        <v/>
      </c>
      <c r="BD1084" s="9">
        <f>SUM(N$4:N$1569)/COUNTA(A$4:A$1569)</f>
        <v/>
      </c>
      <c r="BE1084" s="9">
        <f>SUM(O$4:O$1569)/COUNTA(A$4:A$1569)</f>
        <v/>
      </c>
      <c r="BF1084" s="9">
        <f>SUM(P$4:P$1569)/COUNTA(A$4:A$1569)</f>
        <v/>
      </c>
      <c r="BG1084" s="9">
        <f>SUM(Q$4:Q$1569)/COUNTA(A$4:A$1569)</f>
        <v/>
      </c>
      <c r="BH1084" s="9">
        <f>SUM(R$4:R$1569)/COUNTA(A$4:A$1569)</f>
        <v/>
      </c>
      <c r="BI1084" s="9">
        <f>SUM(S$4:S$1569)/COUNTA(A$4:A$1569)</f>
        <v/>
      </c>
      <c r="BJ1084" s="9">
        <f>SUM(T$4:T$1569)/COUNTA(A$4:A$1569)</f>
        <v/>
      </c>
      <c r="BK1084" s="9">
        <f>SUM(U$4:U$1569)/COUNTA(A$4:A$1569)</f>
        <v/>
      </c>
      <c r="BL1084" s="9">
        <f>SUM(V$4:V$1569)/COUNTA(A$4:A$1569)</f>
        <v/>
      </c>
      <c r="BM1084" s="9">
        <f>SUM(W$4:W$1569)/COUNTA(A$4:A$1569)</f>
        <v/>
      </c>
      <c r="BN1084" s="9">
        <f>SUM(X$4:X$1569)/COUNTA(A$4:A$1569)</f>
        <v/>
      </c>
      <c r="BO1084" s="7" t="inlineStr">
        <is>
          <t>.</t>
        </is>
      </c>
      <c r="BP1084" s="9">
        <f>IF(Z1084&gt;=BB1084,0,IFERROR(BB1084+(SUMPRODUCT((Z$4:Z$1569&gt;=BB$4:BB$1569)*(Z$4:Z$1569-BB$4:BB$1569))/MAX(1,COUNTIF(Z$4:Z$1569,"&lt;"&amp;BB1084+0.01))),BB1084))</f>
        <v/>
      </c>
      <c r="BQ1084" s="9">
        <f>IF(AA1084&gt;=BC1084,0,IFERROR(BC1084+SUMPRODUCT((AA$4:AA$1569&gt;=BC$4:BC$1569)*(AA$4:AA$1569-BC$4:BC$1569))/MAX(1,COUNTIF(AA$4:AA$1569,"&lt;"&amp;BC1084+0.01)),BC1084))</f>
        <v/>
      </c>
      <c r="BR1084" s="9">
        <f>IF(AB1084&gt;=BD1084,0,IFERROR(BD1084+SUMPRODUCT((AB$4:AB$1569&gt;=BD$4:BD$1569)*(AB$4:AB$1569-BD$4:BD$1569))/MAX(1,COUNTIF(AB$4:AB$1569,"&lt;"&amp;BD1084+0.01)),BD1084))</f>
        <v/>
      </c>
      <c r="BS1084" s="9">
        <f>IF(AC1084&gt;=BE1084,0,IFERROR(BE1084+SUMPRODUCT((AC$4:AC$1569&gt;=BE$4:BE$1569)*(AC$4:AC$1569-BE$4:BE$1569))/MAX(1,COUNTIF(AC$4:AC$1569,"&lt;"&amp;BE1084+0.01)),BE1084))</f>
        <v/>
      </c>
      <c r="BT1084" s="9">
        <f>IF(AD1084&gt;=BF1084,0,IFERROR(BF1084+SUMPRODUCT((AD$4:AD$1569&gt;=BF$4:BF$1569)*(AD$4:AD$1569-BF$4:BF$1569))/MAX(1,COUNTIF(AD$4:AD$1569,"&lt;"&amp;BF1084+0.01)),BF1084))</f>
        <v/>
      </c>
      <c r="BU1084" s="9">
        <f>IF(AE1084&gt;=BG1084,0,IFERROR(BG1084+SUMPRODUCT((AE$4:AE$1569&gt;=BG$4:BG$1569)*(AE$4:AE$1569-BG$4:BG$1569))/MAX(1,COUNTIF(AE$4:AE$1569,"&lt;"&amp;BG1084+0.01)),BG1084))</f>
        <v/>
      </c>
      <c r="BV1084" s="9">
        <f>IF(AF1084&gt;=BH1084,0,IFERROR(BH1084+SUMPRODUCT((AF$4:AF$1569&gt;=BH$4:BH$1569)*(AF$4:AF$1569-BH$4:BH$1569))/MAX(1,COUNTIF(AF$4:AF$1569,"&lt;"&amp;BH1084+0.01)),BH1084))</f>
        <v/>
      </c>
      <c r="BW1084" s="9">
        <f>IF(AG1084&gt;=BI1084,0,IFERROR(BI1084+SUMPRODUCT((AG$4:AG$1569&gt;=BI$4:BI$1569)*(AG$4:AG$1569-BI$4:BI$1569))/MAX(1,COUNTIF(AG$4:AG$1569,"&lt;"&amp;BI1084+0.01)),BI1084))</f>
        <v/>
      </c>
      <c r="BX1084" s="9">
        <f>IF(AH1084&gt;=BJ1084,0,IFERROR(BJ1084+SUMPRODUCT((AH$4:AH$1569&gt;=BJ$4:BJ$1569)*(AH$4:AH$1569-BJ$4:BJ$1569))/MAX(1,COUNTIF(AH$4:AH$1569,"&lt;"&amp;BJ1084+0.01)),BJ1084))</f>
        <v/>
      </c>
      <c r="BY1084" s="9">
        <f>IF(AI1084&gt;=BK1084,0,IFERROR(BK1084+SUMPRODUCT((AI$4:AI$1569&gt;=BK$4:BK$1569)*(AI$4:AI$1569-BK$4:BK$1569))/MAX(1,COUNTIF(AI$4:AI$1569,"&lt;"&amp;BK1084+0.01)),BK1084))</f>
        <v/>
      </c>
      <c r="BZ1084" s="9">
        <f>IF(AJ1084&gt;=BL1084,0,IFERROR(BL1084+SUMPRODUCT((AJ$4:AJ$1569&gt;=BL$4:BL$1569)*(AJ$4:AJ$1569-BL$4:BL$1569))/MAX(1,COUNTIF(AJ$4:AJ$1569,"&lt;"&amp;BL1084+0.01)),BL1084))</f>
        <v/>
      </c>
      <c r="CA1084" s="9">
        <f>IF(AK1084&gt;=BM1084,0,IFERROR(BM1084+SUMPRODUCT((AK$4:AK$1569&gt;=BM$4:BM$1569)*(AK$4:AK$1569-BM$4:BM$1569))/MAX(1,COUNTIF(AK$4:AK$1569,"&lt;"&amp;BM1084+0.01)),BM1084))</f>
        <v/>
      </c>
      <c r="CB1084" s="9">
        <f>IF(AL1084&gt;=BN1084,0,IFERROR(BN1084+SUMPRODUCT((AL$4:AL$1569&gt;=BN$4:BN$1569)*(AL$4:AL$1569-BN$4:BN$1569))/MAX(1,COUNTIF(AL$4:AL$1569,"&lt;"&amp;BN1084+0.01)),BN1084))</f>
        <v/>
      </c>
      <c r="CC1084" s="5">
        <f>IF(AO1084="🟢","VERDE",IF(AO1084="🟡","AMARELO",IF(AO1084="🟠","VERMELHO",IF(AO1084="🔴","VERMELHO","ROXO"))))</f>
        <v/>
      </c>
      <c r="CD1084" s="5" t="inlineStr">
        <is>
          <t>🌎 REGIÕES</t>
        </is>
      </c>
      <c r="CE1084" s="5" t="inlineStr">
        <is>
          <t>SEM REDE</t>
        </is>
      </c>
    </row>
    <row r="1085">
      <c r="A1085" s="5" t="inlineStr">
        <is>
          <t>37087309000170</t>
        </is>
      </c>
      <c r="B1085" s="5" t="inlineStr">
        <is>
          <t>F R D DE OLIVEIRA - ME</t>
        </is>
      </c>
      <c r="C1085" s="5" t="inlineStr">
        <is>
          <t>06 - SEM GRUPO</t>
        </is>
      </c>
      <c r="D1085" s="5" t="inlineStr">
        <is>
          <t>LARISSA PADILHA</t>
        </is>
      </c>
      <c r="E1085" s="5" t="inlineStr">
        <is>
          <t>RN</t>
        </is>
      </c>
      <c r="F1085" s="5">
        <f>IFERROR(VLOOKUP(C1085,$AS$4:$AT$25,2,FALSE),"")</f>
        <v/>
      </c>
      <c r="G1085" s="6">
        <f>IFERROR(VLOOKUP(C1085,$AS$4:$AX$25,6,FALSE),"")</f>
        <v/>
      </c>
      <c r="H1085" s="5">
        <f>IFERROR(VLOOKUP(C1085,$AS$4:$AY$25,7,FALSE),"")</f>
        <v/>
      </c>
      <c r="I1085" s="5">
        <f>IFERROR(VLOOKUP(C1085,$AS$4:$AZ$25,8,FALSE),"")</f>
        <v/>
      </c>
      <c r="J1085" s="7" t="inlineStr">
        <is>
          <t>.</t>
        </is>
      </c>
      <c r="K1085" s="5" t="inlineStr">
        <is>
          <t>NORDESTE (SEM MA)</t>
        </is>
      </c>
      <c r="L1085" s="8" t="n">
        <v>1800</v>
      </c>
      <c r="M1085" s="9" t="n">
        <v>150</v>
      </c>
      <c r="N1085" s="9" t="n">
        <v>150</v>
      </c>
      <c r="O1085" s="9" t="n">
        <v>150</v>
      </c>
      <c r="P1085" s="9" t="n">
        <v>150</v>
      </c>
      <c r="Q1085" s="9" t="n">
        <v>150</v>
      </c>
      <c r="R1085" s="9" t="n">
        <v>150</v>
      </c>
      <c r="S1085" s="9" t="n">
        <v>150</v>
      </c>
      <c r="T1085" s="9" t="n">
        <v>150</v>
      </c>
      <c r="U1085" s="9" t="n">
        <v>150</v>
      </c>
      <c r="V1085" s="9" t="n">
        <v>150</v>
      </c>
      <c r="W1085" s="9" t="n">
        <v>150</v>
      </c>
      <c r="X1085" s="9" t="n">
        <v>150</v>
      </c>
      <c r="Y1085" s="7" t="inlineStr">
        <is>
          <t>.</t>
        </is>
      </c>
      <c r="Z1085" s="8">
        <f>SUM(AA1085:AL1085)</f>
        <v/>
      </c>
      <c r="AA1085" s="9" t="n">
        <v>0</v>
      </c>
      <c r="AB1085" s="9" t="n">
        <v>0</v>
      </c>
      <c r="AC1085" s="9" t="n">
        <v>0</v>
      </c>
      <c r="AD1085" s="9" t="n">
        <v>0</v>
      </c>
      <c r="AE1085" s="9" t="n">
        <v>0</v>
      </c>
      <c r="AF1085" s="9" t="n">
        <v>0</v>
      </c>
      <c r="AG1085" s="9" t="n">
        <v>0</v>
      </c>
      <c r="AH1085" s="9" t="n">
        <v>0</v>
      </c>
      <c r="AI1085" s="9" t="n">
        <v>0</v>
      </c>
      <c r="AJ1085" s="9" t="n">
        <v>0</v>
      </c>
      <c r="AK1085" s="9" t="n">
        <v>0</v>
      </c>
      <c r="AL1085" s="9" t="n">
        <v>0</v>
      </c>
      <c r="AM1085" s="7" t="inlineStr">
        <is>
          <t>.</t>
        </is>
      </c>
      <c r="AN1085" s="6">
        <f>IF(L1085=0,0,Z1085/L1085)</f>
        <v/>
      </c>
      <c r="AO1085" s="5">
        <f>IF(AN1085="","",IF(AN1085&gt;=0.9,"🟢",IF(AN1085&gt;=0.7,"🟡",IF(AN1085&gt;=0.5,"🟠","🔴"))))</f>
        <v/>
      </c>
      <c r="AP1085" s="9">
        <f>IF(L1085=0,0,L1085-Z1085)</f>
        <v/>
      </c>
      <c r="AQ1085" s="5">
        <f>IF(Z1085=0,"",RANK(Z1085,Z$4:Z$1569,0))</f>
        <v/>
      </c>
      <c r="AR1085" s="7" t="inlineStr">
        <is>
          <t>.</t>
        </is>
      </c>
      <c r="BA1085" s="7" t="inlineStr">
        <is>
          <t>.</t>
        </is>
      </c>
      <c r="BB1085" s="9">
        <f>SUM(L$4:L$1569)/COUNTA(A$4:A$1569)</f>
        <v/>
      </c>
      <c r="BC1085" s="9">
        <f>SUM(M$4:M$1569)/COUNTA(A$4:A$1569)</f>
        <v/>
      </c>
      <c r="BD1085" s="9">
        <f>SUM(N$4:N$1569)/COUNTA(A$4:A$1569)</f>
        <v/>
      </c>
      <c r="BE1085" s="9">
        <f>SUM(O$4:O$1569)/COUNTA(A$4:A$1569)</f>
        <v/>
      </c>
      <c r="BF1085" s="9">
        <f>SUM(P$4:P$1569)/COUNTA(A$4:A$1569)</f>
        <v/>
      </c>
      <c r="BG1085" s="9">
        <f>SUM(Q$4:Q$1569)/COUNTA(A$4:A$1569)</f>
        <v/>
      </c>
      <c r="BH1085" s="9">
        <f>SUM(R$4:R$1569)/COUNTA(A$4:A$1569)</f>
        <v/>
      </c>
      <c r="BI1085" s="9">
        <f>SUM(S$4:S$1569)/COUNTA(A$4:A$1569)</f>
        <v/>
      </c>
      <c r="BJ1085" s="9">
        <f>SUM(T$4:T$1569)/COUNTA(A$4:A$1569)</f>
        <v/>
      </c>
      <c r="BK1085" s="9">
        <f>SUM(U$4:U$1569)/COUNTA(A$4:A$1569)</f>
        <v/>
      </c>
      <c r="BL1085" s="9">
        <f>SUM(V$4:V$1569)/COUNTA(A$4:A$1569)</f>
        <v/>
      </c>
      <c r="BM1085" s="9">
        <f>SUM(W$4:W$1569)/COUNTA(A$4:A$1569)</f>
        <v/>
      </c>
      <c r="BN1085" s="9">
        <f>SUM(X$4:X$1569)/COUNTA(A$4:A$1569)</f>
        <v/>
      </c>
      <c r="BO1085" s="7" t="inlineStr">
        <is>
          <t>.</t>
        </is>
      </c>
      <c r="BP1085" s="9">
        <f>IF(Z1085&gt;=BB1085,0,IFERROR(BB1085+(SUMPRODUCT((Z$4:Z$1569&gt;=BB$4:BB$1569)*(Z$4:Z$1569-BB$4:BB$1569))/MAX(1,COUNTIF(Z$4:Z$1569,"&lt;"&amp;BB1085+0.01))),BB1085))</f>
        <v/>
      </c>
      <c r="BQ1085" s="9">
        <f>IF(AA1085&gt;=BC1085,0,IFERROR(BC1085+SUMPRODUCT((AA$4:AA$1569&gt;=BC$4:BC$1569)*(AA$4:AA$1569-BC$4:BC$1569))/MAX(1,COUNTIF(AA$4:AA$1569,"&lt;"&amp;BC1085+0.01)),BC1085))</f>
        <v/>
      </c>
      <c r="BR1085" s="9">
        <f>IF(AB1085&gt;=BD1085,0,IFERROR(BD1085+SUMPRODUCT((AB$4:AB$1569&gt;=BD$4:BD$1569)*(AB$4:AB$1569-BD$4:BD$1569))/MAX(1,COUNTIF(AB$4:AB$1569,"&lt;"&amp;BD1085+0.01)),BD1085))</f>
        <v/>
      </c>
      <c r="BS1085" s="9">
        <f>IF(AC1085&gt;=BE1085,0,IFERROR(BE1085+SUMPRODUCT((AC$4:AC$1569&gt;=BE$4:BE$1569)*(AC$4:AC$1569-BE$4:BE$1569))/MAX(1,COUNTIF(AC$4:AC$1569,"&lt;"&amp;BE1085+0.01)),BE1085))</f>
        <v/>
      </c>
      <c r="BT1085" s="9">
        <f>IF(AD1085&gt;=BF1085,0,IFERROR(BF1085+SUMPRODUCT((AD$4:AD$1569&gt;=BF$4:BF$1569)*(AD$4:AD$1569-BF$4:BF$1569))/MAX(1,COUNTIF(AD$4:AD$1569,"&lt;"&amp;BF1085+0.01)),BF1085))</f>
        <v/>
      </c>
      <c r="BU1085" s="9">
        <f>IF(AE1085&gt;=BG1085,0,IFERROR(BG1085+SUMPRODUCT((AE$4:AE$1569&gt;=BG$4:BG$1569)*(AE$4:AE$1569-BG$4:BG$1569))/MAX(1,COUNTIF(AE$4:AE$1569,"&lt;"&amp;BG1085+0.01)),BG1085))</f>
        <v/>
      </c>
      <c r="BV1085" s="9">
        <f>IF(AF1085&gt;=BH1085,0,IFERROR(BH1085+SUMPRODUCT((AF$4:AF$1569&gt;=BH$4:BH$1569)*(AF$4:AF$1569-BH$4:BH$1569))/MAX(1,COUNTIF(AF$4:AF$1569,"&lt;"&amp;BH1085+0.01)),BH1085))</f>
        <v/>
      </c>
      <c r="BW1085" s="9">
        <f>IF(AG1085&gt;=BI1085,0,IFERROR(BI1085+SUMPRODUCT((AG$4:AG$1569&gt;=BI$4:BI$1569)*(AG$4:AG$1569-BI$4:BI$1569))/MAX(1,COUNTIF(AG$4:AG$1569,"&lt;"&amp;BI1085+0.01)),BI1085))</f>
        <v/>
      </c>
      <c r="BX1085" s="9">
        <f>IF(AH1085&gt;=BJ1085,0,IFERROR(BJ1085+SUMPRODUCT((AH$4:AH$1569&gt;=BJ$4:BJ$1569)*(AH$4:AH$1569-BJ$4:BJ$1569))/MAX(1,COUNTIF(AH$4:AH$1569,"&lt;"&amp;BJ1085+0.01)),BJ1085))</f>
        <v/>
      </c>
      <c r="BY1085" s="9">
        <f>IF(AI1085&gt;=BK1085,0,IFERROR(BK1085+SUMPRODUCT((AI$4:AI$1569&gt;=BK$4:BK$1569)*(AI$4:AI$1569-BK$4:BK$1569))/MAX(1,COUNTIF(AI$4:AI$1569,"&lt;"&amp;BK1085+0.01)),BK1085))</f>
        <v/>
      </c>
      <c r="BZ1085" s="9">
        <f>IF(AJ1085&gt;=BL1085,0,IFERROR(BL1085+SUMPRODUCT((AJ$4:AJ$1569&gt;=BL$4:BL$1569)*(AJ$4:AJ$1569-BL$4:BL$1569))/MAX(1,COUNTIF(AJ$4:AJ$1569,"&lt;"&amp;BL1085+0.01)),BL1085))</f>
        <v/>
      </c>
      <c r="CA1085" s="9">
        <f>IF(AK1085&gt;=BM1085,0,IFERROR(BM1085+SUMPRODUCT((AK$4:AK$1569&gt;=BM$4:BM$1569)*(AK$4:AK$1569-BM$4:BM$1569))/MAX(1,COUNTIF(AK$4:AK$1569,"&lt;"&amp;BM1085+0.01)),BM1085))</f>
        <v/>
      </c>
      <c r="CB1085" s="9">
        <f>IF(AL1085&gt;=BN1085,0,IFERROR(BN1085+SUMPRODUCT((AL$4:AL$1569&gt;=BN$4:BN$1569)*(AL$4:AL$1569-BN$4:BN$1569))/MAX(1,COUNTIF(AL$4:AL$1569,"&lt;"&amp;BN1085+0.01)),BN1085))</f>
        <v/>
      </c>
      <c r="CC1085" s="5">
        <f>IF(AO1085="🟢","VERDE",IF(AO1085="🟡","AMARELO",IF(AO1085="🟠","VERMELHO",IF(AO1085="🔴","VERMELHO","ROXO"))))</f>
        <v/>
      </c>
      <c r="CD1085" s="5" t="inlineStr">
        <is>
          <t>🌎 REGIÕES</t>
        </is>
      </c>
      <c r="CE1085" s="5" t="inlineStr">
        <is>
          <t>SEM REDE</t>
        </is>
      </c>
    </row>
    <row r="1086">
      <c r="A1086" s="5" t="inlineStr">
        <is>
          <t>37139655000155</t>
        </is>
      </c>
      <c r="B1086" s="5" t="inlineStr">
        <is>
          <t>GUSTAVO ANTONIO DA SILVA FARMA LTDA - ME</t>
        </is>
      </c>
      <c r="C1086" s="5" t="inlineStr">
        <is>
          <t>06 - SEM GRUPO</t>
        </is>
      </c>
      <c r="D1086" s="5" t="inlineStr">
        <is>
          <t>LARISSA PADILHA</t>
        </is>
      </c>
      <c r="E1086" s="5" t="inlineStr">
        <is>
          <t>MT</t>
        </is>
      </c>
      <c r="F1086" s="5">
        <f>IFERROR(VLOOKUP(C1086,$AS$4:$AT$25,2,FALSE),"")</f>
        <v/>
      </c>
      <c r="G1086" s="6">
        <f>IFERROR(VLOOKUP(C1086,$AS$4:$AX$25,6,FALSE),"")</f>
        <v/>
      </c>
      <c r="H1086" s="5">
        <f>IFERROR(VLOOKUP(C1086,$AS$4:$AY$25,7,FALSE),"")</f>
        <v/>
      </c>
      <c r="I1086" s="5">
        <f>IFERROR(VLOOKUP(C1086,$AS$4:$AZ$25,8,FALSE),"")</f>
        <v/>
      </c>
      <c r="J1086" s="7" t="inlineStr">
        <is>
          <t>.</t>
        </is>
      </c>
      <c r="K1086" s="5" t="inlineStr">
        <is>
          <t>CENTRO OESTE</t>
        </is>
      </c>
      <c r="L1086" s="8" t="n">
        <v>1542.857142857143</v>
      </c>
      <c r="M1086" s="9" t="n">
        <v>128.5714285714286</v>
      </c>
      <c r="N1086" s="9" t="n">
        <v>128.5714285714286</v>
      </c>
      <c r="O1086" s="9" t="n">
        <v>128.5714285714286</v>
      </c>
      <c r="P1086" s="9" t="n">
        <v>128.5714285714286</v>
      </c>
      <c r="Q1086" s="9" t="n">
        <v>128.5714285714286</v>
      </c>
      <c r="R1086" s="9" t="n">
        <v>128.5714285714286</v>
      </c>
      <c r="S1086" s="9" t="n">
        <v>128.5714285714286</v>
      </c>
      <c r="T1086" s="9" t="n">
        <v>128.5714285714286</v>
      </c>
      <c r="U1086" s="9" t="n">
        <v>128.5714285714286</v>
      </c>
      <c r="V1086" s="9" t="n">
        <v>128.5714285714286</v>
      </c>
      <c r="W1086" s="9" t="n">
        <v>128.5714285714286</v>
      </c>
      <c r="X1086" s="9" t="n">
        <v>128.5714285714286</v>
      </c>
      <c r="Y1086" s="7" t="inlineStr">
        <is>
          <t>.</t>
        </is>
      </c>
      <c r="Z1086" s="8">
        <f>SUM(AA1086:AL1086)</f>
        <v/>
      </c>
      <c r="AA1086" s="9" t="n">
        <v>0</v>
      </c>
      <c r="AB1086" s="9" t="n">
        <v>0</v>
      </c>
      <c r="AC1086" s="9" t="n">
        <v>0</v>
      </c>
      <c r="AD1086" s="9" t="n">
        <v>0</v>
      </c>
      <c r="AE1086" s="9" t="n">
        <v>0</v>
      </c>
      <c r="AF1086" s="9" t="n">
        <v>0</v>
      </c>
      <c r="AG1086" s="9" t="n">
        <v>0</v>
      </c>
      <c r="AH1086" s="9" t="n">
        <v>0</v>
      </c>
      <c r="AI1086" s="9" t="n">
        <v>0</v>
      </c>
      <c r="AJ1086" s="9" t="n">
        <v>0</v>
      </c>
      <c r="AK1086" s="9" t="n">
        <v>0</v>
      </c>
      <c r="AL1086" s="9" t="n">
        <v>0</v>
      </c>
      <c r="AM1086" s="7" t="inlineStr">
        <is>
          <t>.</t>
        </is>
      </c>
      <c r="AN1086" s="6">
        <f>IF(L1086=0,0,Z1086/L1086)</f>
        <v/>
      </c>
      <c r="AO1086" s="5">
        <f>IF(AN1086="","",IF(AN1086&gt;=0.9,"🟢",IF(AN1086&gt;=0.7,"🟡",IF(AN1086&gt;=0.5,"🟠","🔴"))))</f>
        <v/>
      </c>
      <c r="AP1086" s="9">
        <f>IF(L1086=0,0,L1086-Z1086)</f>
        <v/>
      </c>
      <c r="AQ1086" s="5">
        <f>IF(Z1086=0,"",RANK(Z1086,Z$4:Z$1569,0))</f>
        <v/>
      </c>
      <c r="AR1086" s="7" t="inlineStr">
        <is>
          <t>.</t>
        </is>
      </c>
      <c r="BA1086" s="7" t="inlineStr">
        <is>
          <t>.</t>
        </is>
      </c>
      <c r="BB1086" s="9">
        <f>SUM(L$4:L$1569)/COUNTA(A$4:A$1569)</f>
        <v/>
      </c>
      <c r="BC1086" s="9">
        <f>SUM(M$4:M$1569)/COUNTA(A$4:A$1569)</f>
        <v/>
      </c>
      <c r="BD1086" s="9">
        <f>SUM(N$4:N$1569)/COUNTA(A$4:A$1569)</f>
        <v/>
      </c>
      <c r="BE1086" s="9">
        <f>SUM(O$4:O$1569)/COUNTA(A$4:A$1569)</f>
        <v/>
      </c>
      <c r="BF1086" s="9">
        <f>SUM(P$4:P$1569)/COUNTA(A$4:A$1569)</f>
        <v/>
      </c>
      <c r="BG1086" s="9">
        <f>SUM(Q$4:Q$1569)/COUNTA(A$4:A$1569)</f>
        <v/>
      </c>
      <c r="BH1086" s="9">
        <f>SUM(R$4:R$1569)/COUNTA(A$4:A$1569)</f>
        <v/>
      </c>
      <c r="BI1086" s="9">
        <f>SUM(S$4:S$1569)/COUNTA(A$4:A$1569)</f>
        <v/>
      </c>
      <c r="BJ1086" s="9">
        <f>SUM(T$4:T$1569)/COUNTA(A$4:A$1569)</f>
        <v/>
      </c>
      <c r="BK1086" s="9">
        <f>SUM(U$4:U$1569)/COUNTA(A$4:A$1569)</f>
        <v/>
      </c>
      <c r="BL1086" s="9">
        <f>SUM(V$4:V$1569)/COUNTA(A$4:A$1569)</f>
        <v/>
      </c>
      <c r="BM1086" s="9">
        <f>SUM(W$4:W$1569)/COUNTA(A$4:A$1569)</f>
        <v/>
      </c>
      <c r="BN1086" s="9">
        <f>SUM(X$4:X$1569)/COUNTA(A$4:A$1569)</f>
        <v/>
      </c>
      <c r="BO1086" s="7" t="inlineStr">
        <is>
          <t>.</t>
        </is>
      </c>
      <c r="BP1086" s="9">
        <f>IF(Z1086&gt;=BB1086,0,IFERROR(BB1086+(SUMPRODUCT((Z$4:Z$1569&gt;=BB$4:BB$1569)*(Z$4:Z$1569-BB$4:BB$1569))/MAX(1,COUNTIF(Z$4:Z$1569,"&lt;"&amp;BB1086+0.01))),BB1086))</f>
        <v/>
      </c>
      <c r="BQ1086" s="9">
        <f>IF(AA1086&gt;=BC1086,0,IFERROR(BC1086+SUMPRODUCT((AA$4:AA$1569&gt;=BC$4:BC$1569)*(AA$4:AA$1569-BC$4:BC$1569))/MAX(1,COUNTIF(AA$4:AA$1569,"&lt;"&amp;BC1086+0.01)),BC1086))</f>
        <v/>
      </c>
      <c r="BR1086" s="9">
        <f>IF(AB1086&gt;=BD1086,0,IFERROR(BD1086+SUMPRODUCT((AB$4:AB$1569&gt;=BD$4:BD$1569)*(AB$4:AB$1569-BD$4:BD$1569))/MAX(1,COUNTIF(AB$4:AB$1569,"&lt;"&amp;BD1086+0.01)),BD1086))</f>
        <v/>
      </c>
      <c r="BS1086" s="9">
        <f>IF(AC1086&gt;=BE1086,0,IFERROR(BE1086+SUMPRODUCT((AC$4:AC$1569&gt;=BE$4:BE$1569)*(AC$4:AC$1569-BE$4:BE$1569))/MAX(1,COUNTIF(AC$4:AC$1569,"&lt;"&amp;BE1086+0.01)),BE1086))</f>
        <v/>
      </c>
      <c r="BT1086" s="9">
        <f>IF(AD1086&gt;=BF1086,0,IFERROR(BF1086+SUMPRODUCT((AD$4:AD$1569&gt;=BF$4:BF$1569)*(AD$4:AD$1569-BF$4:BF$1569))/MAX(1,COUNTIF(AD$4:AD$1569,"&lt;"&amp;BF1086+0.01)),BF1086))</f>
        <v/>
      </c>
      <c r="BU1086" s="9">
        <f>IF(AE1086&gt;=BG1086,0,IFERROR(BG1086+SUMPRODUCT((AE$4:AE$1569&gt;=BG$4:BG$1569)*(AE$4:AE$1569-BG$4:BG$1569))/MAX(1,COUNTIF(AE$4:AE$1569,"&lt;"&amp;BG1086+0.01)),BG1086))</f>
        <v/>
      </c>
      <c r="BV1086" s="9">
        <f>IF(AF1086&gt;=BH1086,0,IFERROR(BH1086+SUMPRODUCT((AF$4:AF$1569&gt;=BH$4:BH$1569)*(AF$4:AF$1569-BH$4:BH$1569))/MAX(1,COUNTIF(AF$4:AF$1569,"&lt;"&amp;BH1086+0.01)),BH1086))</f>
        <v/>
      </c>
      <c r="BW1086" s="9">
        <f>IF(AG1086&gt;=BI1086,0,IFERROR(BI1086+SUMPRODUCT((AG$4:AG$1569&gt;=BI$4:BI$1569)*(AG$4:AG$1569-BI$4:BI$1569))/MAX(1,COUNTIF(AG$4:AG$1569,"&lt;"&amp;BI1086+0.01)),BI1086))</f>
        <v/>
      </c>
      <c r="BX1086" s="9">
        <f>IF(AH1086&gt;=BJ1086,0,IFERROR(BJ1086+SUMPRODUCT((AH$4:AH$1569&gt;=BJ$4:BJ$1569)*(AH$4:AH$1569-BJ$4:BJ$1569))/MAX(1,COUNTIF(AH$4:AH$1569,"&lt;"&amp;BJ1086+0.01)),BJ1086))</f>
        <v/>
      </c>
      <c r="BY1086" s="9">
        <f>IF(AI1086&gt;=BK1086,0,IFERROR(BK1086+SUMPRODUCT((AI$4:AI$1569&gt;=BK$4:BK$1569)*(AI$4:AI$1569-BK$4:BK$1569))/MAX(1,COUNTIF(AI$4:AI$1569,"&lt;"&amp;BK1086+0.01)),BK1086))</f>
        <v/>
      </c>
      <c r="BZ1086" s="9">
        <f>IF(AJ1086&gt;=BL1086,0,IFERROR(BL1086+SUMPRODUCT((AJ$4:AJ$1569&gt;=BL$4:BL$1569)*(AJ$4:AJ$1569-BL$4:BL$1569))/MAX(1,COUNTIF(AJ$4:AJ$1569,"&lt;"&amp;BL1086+0.01)),BL1086))</f>
        <v/>
      </c>
      <c r="CA1086" s="9">
        <f>IF(AK1086&gt;=BM1086,0,IFERROR(BM1086+SUMPRODUCT((AK$4:AK$1569&gt;=BM$4:BM$1569)*(AK$4:AK$1569-BM$4:BM$1569))/MAX(1,COUNTIF(AK$4:AK$1569,"&lt;"&amp;BM1086+0.01)),BM1086))</f>
        <v/>
      </c>
      <c r="CB1086" s="9">
        <f>IF(AL1086&gt;=BN1086,0,IFERROR(BN1086+SUMPRODUCT((AL$4:AL$1569&gt;=BN$4:BN$1569)*(AL$4:AL$1569-BN$4:BN$1569))/MAX(1,COUNTIF(AL$4:AL$1569,"&lt;"&amp;BN1086+0.01)),BN1086))</f>
        <v/>
      </c>
      <c r="CC1086" s="5">
        <f>IF(AO1086="🟢","VERDE",IF(AO1086="🟡","AMARELO",IF(AO1086="🟠","VERMELHO",IF(AO1086="🔴","VERMELHO","ROXO"))))</f>
        <v/>
      </c>
      <c r="CD1086" s="5" t="inlineStr">
        <is>
          <t>🌎 REGIÕES</t>
        </is>
      </c>
      <c r="CE1086" s="5" t="inlineStr">
        <is>
          <t>SEM REDE</t>
        </is>
      </c>
    </row>
    <row r="1087">
      <c r="A1087" s="5" t="inlineStr">
        <is>
          <t>37261714000163</t>
        </is>
      </c>
      <c r="B1087" s="5" t="inlineStr">
        <is>
          <t>ITC COMERCIO DE PRODUTOS ALIMENTICIOS LT</t>
        </is>
      </c>
      <c r="C1087" s="5" t="inlineStr">
        <is>
          <t>06 - SEM GRUPO</t>
        </is>
      </c>
      <c r="D1087" s="5" t="inlineStr">
        <is>
          <t>LARISSA PADILHA</t>
        </is>
      </c>
      <c r="E1087" s="5" t="inlineStr">
        <is>
          <t>MT</t>
        </is>
      </c>
      <c r="F1087" s="5">
        <f>IFERROR(VLOOKUP(C1087,$AS$4:$AT$25,2,FALSE),"")</f>
        <v/>
      </c>
      <c r="G1087" s="6">
        <f>IFERROR(VLOOKUP(C1087,$AS$4:$AX$25,6,FALSE),"")</f>
        <v/>
      </c>
      <c r="H1087" s="5">
        <f>IFERROR(VLOOKUP(C1087,$AS$4:$AY$25,7,FALSE),"")</f>
        <v/>
      </c>
      <c r="I1087" s="5">
        <f>IFERROR(VLOOKUP(C1087,$AS$4:$AZ$25,8,FALSE),"")</f>
        <v/>
      </c>
      <c r="J1087" s="7" t="inlineStr">
        <is>
          <t>.</t>
        </is>
      </c>
      <c r="K1087" s="5" t="inlineStr">
        <is>
          <t>CENTRO OESTE</t>
        </is>
      </c>
      <c r="L1087" s="8" t="n">
        <v>1542.857142857143</v>
      </c>
      <c r="M1087" s="9" t="n">
        <v>128.5714285714286</v>
      </c>
      <c r="N1087" s="9" t="n">
        <v>128.5714285714286</v>
      </c>
      <c r="O1087" s="9" t="n">
        <v>128.5714285714286</v>
      </c>
      <c r="P1087" s="9" t="n">
        <v>128.5714285714286</v>
      </c>
      <c r="Q1087" s="9" t="n">
        <v>128.5714285714286</v>
      </c>
      <c r="R1087" s="9" t="n">
        <v>128.5714285714286</v>
      </c>
      <c r="S1087" s="9" t="n">
        <v>128.5714285714286</v>
      </c>
      <c r="T1087" s="9" t="n">
        <v>128.5714285714286</v>
      </c>
      <c r="U1087" s="9" t="n">
        <v>128.5714285714286</v>
      </c>
      <c r="V1087" s="9" t="n">
        <v>128.5714285714286</v>
      </c>
      <c r="W1087" s="9" t="n">
        <v>128.5714285714286</v>
      </c>
      <c r="X1087" s="9" t="n">
        <v>128.5714285714286</v>
      </c>
      <c r="Y1087" s="7" t="inlineStr">
        <is>
          <t>.</t>
        </is>
      </c>
      <c r="Z1087" s="8">
        <f>SUM(AA1087:AL1087)</f>
        <v/>
      </c>
      <c r="AA1087" s="9" t="n">
        <v>0</v>
      </c>
      <c r="AB1087" s="9" t="n">
        <v>0</v>
      </c>
      <c r="AC1087" s="9" t="n">
        <v>0</v>
      </c>
      <c r="AD1087" s="9" t="n">
        <v>0</v>
      </c>
      <c r="AE1087" s="9" t="n">
        <v>0</v>
      </c>
      <c r="AF1087" s="9" t="n">
        <v>0</v>
      </c>
      <c r="AG1087" s="9" t="n">
        <v>0</v>
      </c>
      <c r="AH1087" s="9" t="n">
        <v>0</v>
      </c>
      <c r="AI1087" s="9" t="n">
        <v>0</v>
      </c>
      <c r="AJ1087" s="9" t="n">
        <v>0</v>
      </c>
      <c r="AK1087" s="9" t="n">
        <v>0</v>
      </c>
      <c r="AL1087" s="9" t="n">
        <v>0</v>
      </c>
      <c r="AM1087" s="7" t="inlineStr">
        <is>
          <t>.</t>
        </is>
      </c>
      <c r="AN1087" s="6">
        <f>IF(L1087=0,0,Z1087/L1087)</f>
        <v/>
      </c>
      <c r="AO1087" s="5">
        <f>IF(AN1087="","",IF(AN1087&gt;=0.9,"🟢",IF(AN1087&gt;=0.7,"🟡",IF(AN1087&gt;=0.5,"🟠","🔴"))))</f>
        <v/>
      </c>
      <c r="AP1087" s="9">
        <f>IF(L1087=0,0,L1087-Z1087)</f>
        <v/>
      </c>
      <c r="AQ1087" s="5">
        <f>IF(Z1087=0,"",RANK(Z1087,Z$4:Z$1569,0))</f>
        <v/>
      </c>
      <c r="AR1087" s="7" t="inlineStr">
        <is>
          <t>.</t>
        </is>
      </c>
      <c r="BA1087" s="7" t="inlineStr">
        <is>
          <t>.</t>
        </is>
      </c>
      <c r="BB1087" s="9">
        <f>SUM(L$4:L$1569)/COUNTA(A$4:A$1569)</f>
        <v/>
      </c>
      <c r="BC1087" s="9">
        <f>SUM(M$4:M$1569)/COUNTA(A$4:A$1569)</f>
        <v/>
      </c>
      <c r="BD1087" s="9">
        <f>SUM(N$4:N$1569)/COUNTA(A$4:A$1569)</f>
        <v/>
      </c>
      <c r="BE1087" s="9">
        <f>SUM(O$4:O$1569)/COUNTA(A$4:A$1569)</f>
        <v/>
      </c>
      <c r="BF1087" s="9">
        <f>SUM(P$4:P$1569)/COUNTA(A$4:A$1569)</f>
        <v/>
      </c>
      <c r="BG1087" s="9">
        <f>SUM(Q$4:Q$1569)/COUNTA(A$4:A$1569)</f>
        <v/>
      </c>
      <c r="BH1087" s="9">
        <f>SUM(R$4:R$1569)/COUNTA(A$4:A$1569)</f>
        <v/>
      </c>
      <c r="BI1087" s="9">
        <f>SUM(S$4:S$1569)/COUNTA(A$4:A$1569)</f>
        <v/>
      </c>
      <c r="BJ1087" s="9">
        <f>SUM(T$4:T$1569)/COUNTA(A$4:A$1569)</f>
        <v/>
      </c>
      <c r="BK1087" s="9">
        <f>SUM(U$4:U$1569)/COUNTA(A$4:A$1569)</f>
        <v/>
      </c>
      <c r="BL1087" s="9">
        <f>SUM(V$4:V$1569)/COUNTA(A$4:A$1569)</f>
        <v/>
      </c>
      <c r="BM1087" s="9">
        <f>SUM(W$4:W$1569)/COUNTA(A$4:A$1569)</f>
        <v/>
      </c>
      <c r="BN1087" s="9">
        <f>SUM(X$4:X$1569)/COUNTA(A$4:A$1569)</f>
        <v/>
      </c>
      <c r="BO1087" s="7" t="inlineStr">
        <is>
          <t>.</t>
        </is>
      </c>
      <c r="BP1087" s="9">
        <f>IF(Z1087&gt;=BB1087,0,IFERROR(BB1087+(SUMPRODUCT((Z$4:Z$1569&gt;=BB$4:BB$1569)*(Z$4:Z$1569-BB$4:BB$1569))/MAX(1,COUNTIF(Z$4:Z$1569,"&lt;"&amp;BB1087+0.01))),BB1087))</f>
        <v/>
      </c>
      <c r="BQ1087" s="9">
        <f>IF(AA1087&gt;=BC1087,0,IFERROR(BC1087+SUMPRODUCT((AA$4:AA$1569&gt;=BC$4:BC$1569)*(AA$4:AA$1569-BC$4:BC$1569))/MAX(1,COUNTIF(AA$4:AA$1569,"&lt;"&amp;BC1087+0.01)),BC1087))</f>
        <v/>
      </c>
      <c r="BR1087" s="9">
        <f>IF(AB1087&gt;=BD1087,0,IFERROR(BD1087+SUMPRODUCT((AB$4:AB$1569&gt;=BD$4:BD$1569)*(AB$4:AB$1569-BD$4:BD$1569))/MAX(1,COUNTIF(AB$4:AB$1569,"&lt;"&amp;BD1087+0.01)),BD1087))</f>
        <v/>
      </c>
      <c r="BS1087" s="9">
        <f>IF(AC1087&gt;=BE1087,0,IFERROR(BE1087+SUMPRODUCT((AC$4:AC$1569&gt;=BE$4:BE$1569)*(AC$4:AC$1569-BE$4:BE$1569))/MAX(1,COUNTIF(AC$4:AC$1569,"&lt;"&amp;BE1087+0.01)),BE1087))</f>
        <v/>
      </c>
      <c r="BT1087" s="9">
        <f>IF(AD1087&gt;=BF1087,0,IFERROR(BF1087+SUMPRODUCT((AD$4:AD$1569&gt;=BF$4:BF$1569)*(AD$4:AD$1569-BF$4:BF$1569))/MAX(1,COUNTIF(AD$4:AD$1569,"&lt;"&amp;BF1087+0.01)),BF1087))</f>
        <v/>
      </c>
      <c r="BU1087" s="9">
        <f>IF(AE1087&gt;=BG1087,0,IFERROR(BG1087+SUMPRODUCT((AE$4:AE$1569&gt;=BG$4:BG$1569)*(AE$4:AE$1569-BG$4:BG$1569))/MAX(1,COUNTIF(AE$4:AE$1569,"&lt;"&amp;BG1087+0.01)),BG1087))</f>
        <v/>
      </c>
      <c r="BV1087" s="9">
        <f>IF(AF1087&gt;=BH1087,0,IFERROR(BH1087+SUMPRODUCT((AF$4:AF$1569&gt;=BH$4:BH$1569)*(AF$4:AF$1569-BH$4:BH$1569))/MAX(1,COUNTIF(AF$4:AF$1569,"&lt;"&amp;BH1087+0.01)),BH1087))</f>
        <v/>
      </c>
      <c r="BW1087" s="9">
        <f>IF(AG1087&gt;=BI1087,0,IFERROR(BI1087+SUMPRODUCT((AG$4:AG$1569&gt;=BI$4:BI$1569)*(AG$4:AG$1569-BI$4:BI$1569))/MAX(1,COUNTIF(AG$4:AG$1569,"&lt;"&amp;BI1087+0.01)),BI1087))</f>
        <v/>
      </c>
      <c r="BX1087" s="9">
        <f>IF(AH1087&gt;=BJ1087,0,IFERROR(BJ1087+SUMPRODUCT((AH$4:AH$1569&gt;=BJ$4:BJ$1569)*(AH$4:AH$1569-BJ$4:BJ$1569))/MAX(1,COUNTIF(AH$4:AH$1569,"&lt;"&amp;BJ1087+0.01)),BJ1087))</f>
        <v/>
      </c>
      <c r="BY1087" s="9">
        <f>IF(AI1087&gt;=BK1087,0,IFERROR(BK1087+SUMPRODUCT((AI$4:AI$1569&gt;=BK$4:BK$1569)*(AI$4:AI$1569-BK$4:BK$1569))/MAX(1,COUNTIF(AI$4:AI$1569,"&lt;"&amp;BK1087+0.01)),BK1087))</f>
        <v/>
      </c>
      <c r="BZ1087" s="9">
        <f>IF(AJ1087&gt;=BL1087,0,IFERROR(BL1087+SUMPRODUCT((AJ$4:AJ$1569&gt;=BL$4:BL$1569)*(AJ$4:AJ$1569-BL$4:BL$1569))/MAX(1,COUNTIF(AJ$4:AJ$1569,"&lt;"&amp;BL1087+0.01)),BL1087))</f>
        <v/>
      </c>
      <c r="CA1087" s="9">
        <f>IF(AK1087&gt;=BM1087,0,IFERROR(BM1087+SUMPRODUCT((AK$4:AK$1569&gt;=BM$4:BM$1569)*(AK$4:AK$1569-BM$4:BM$1569))/MAX(1,COUNTIF(AK$4:AK$1569,"&lt;"&amp;BM1087+0.01)),BM1087))</f>
        <v/>
      </c>
      <c r="CB1087" s="9">
        <f>IF(AL1087&gt;=BN1087,0,IFERROR(BN1087+SUMPRODUCT((AL$4:AL$1569&gt;=BN$4:BN$1569)*(AL$4:AL$1569-BN$4:BN$1569))/MAX(1,COUNTIF(AL$4:AL$1569,"&lt;"&amp;BN1087+0.01)),BN1087))</f>
        <v/>
      </c>
      <c r="CC1087" s="5">
        <f>IF(AO1087="🟢","VERDE",IF(AO1087="🟡","AMARELO",IF(AO1087="🟠","VERMELHO",IF(AO1087="🔴","VERMELHO","ROXO"))))</f>
        <v/>
      </c>
      <c r="CD1087" s="5" t="inlineStr">
        <is>
          <t>🌎 REGIÕES</t>
        </is>
      </c>
      <c r="CE1087" s="5" t="inlineStr">
        <is>
          <t>SEM REDE</t>
        </is>
      </c>
    </row>
    <row r="1088">
      <c r="A1088" s="5" t="inlineStr">
        <is>
          <t>37286472000162</t>
        </is>
      </c>
      <c r="B1088" s="5" t="inlineStr">
        <is>
          <t>BIZETTO NATURAIS E FUNCIONAIS LTDA - ME</t>
        </is>
      </c>
      <c r="C1088" s="5" t="inlineStr">
        <is>
          <t>06 - SEM GRUPO</t>
        </is>
      </c>
      <c r="D1088" s="5" t="inlineStr">
        <is>
          <t>HEMANUELE DITZEL (MANU)</t>
        </is>
      </c>
      <c r="E1088" s="5" t="inlineStr">
        <is>
          <t>PR</t>
        </is>
      </c>
      <c r="F1088" s="5">
        <f>IFERROR(VLOOKUP(C1088,$AS$4:$AT$25,2,FALSE),"")</f>
        <v/>
      </c>
      <c r="G1088" s="6">
        <f>IFERROR(VLOOKUP(C1088,$AS$4:$AX$25,6,FALSE),"")</f>
        <v/>
      </c>
      <c r="H1088" s="5">
        <f>IFERROR(VLOOKUP(C1088,$AS$4:$AY$25,7,FALSE),"")</f>
        <v/>
      </c>
      <c r="I1088" s="5">
        <f>IFERROR(VLOOKUP(C1088,$AS$4:$AZ$25,8,FALSE),"")</f>
        <v/>
      </c>
      <c r="J1088" s="7" t="inlineStr">
        <is>
          <t>.</t>
        </is>
      </c>
      <c r="K1088" s="5" t="inlineStr">
        <is>
          <t>SUL</t>
        </is>
      </c>
      <c r="L1088" s="8" t="n">
        <v>1575</v>
      </c>
      <c r="M1088" s="9" t="n">
        <v>112.5</v>
      </c>
      <c r="N1088" s="9" t="n">
        <v>125</v>
      </c>
      <c r="O1088" s="9" t="n">
        <v>125</v>
      </c>
      <c r="P1088" s="9" t="n">
        <v>125</v>
      </c>
      <c r="Q1088" s="9" t="n">
        <v>125</v>
      </c>
      <c r="R1088" s="9" t="n">
        <v>125</v>
      </c>
      <c r="S1088" s="9" t="n">
        <v>137.5</v>
      </c>
      <c r="T1088" s="9" t="n">
        <v>137.5</v>
      </c>
      <c r="U1088" s="9" t="n">
        <v>137.5</v>
      </c>
      <c r="V1088" s="9" t="n">
        <v>137.5</v>
      </c>
      <c r="W1088" s="9" t="n">
        <v>137.5</v>
      </c>
      <c r="X1088" s="9" t="n">
        <v>150</v>
      </c>
      <c r="Y1088" s="7" t="inlineStr">
        <is>
          <t>.</t>
        </is>
      </c>
      <c r="Z1088" s="8">
        <f>SUM(AA1088:AL1088)</f>
        <v/>
      </c>
      <c r="AA1088" s="9" t="n">
        <v>0</v>
      </c>
      <c r="AB1088" s="9" t="n">
        <v>0</v>
      </c>
      <c r="AC1088" s="9" t="n">
        <v>0</v>
      </c>
      <c r="AD1088" s="9" t="n">
        <v>0</v>
      </c>
      <c r="AE1088" s="9" t="n">
        <v>0</v>
      </c>
      <c r="AF1088" s="9" t="n">
        <v>0</v>
      </c>
      <c r="AG1088" s="9" t="n">
        <v>0</v>
      </c>
      <c r="AH1088" s="9" t="n">
        <v>0</v>
      </c>
      <c r="AI1088" s="9" t="n">
        <v>0</v>
      </c>
      <c r="AJ1088" s="9" t="n">
        <v>0</v>
      </c>
      <c r="AK1088" s="9" t="n">
        <v>0</v>
      </c>
      <c r="AL1088" s="9" t="n">
        <v>0</v>
      </c>
      <c r="AM1088" s="7" t="inlineStr">
        <is>
          <t>.</t>
        </is>
      </c>
      <c r="AN1088" s="6">
        <f>IF(L1088=0,0,Z1088/L1088)</f>
        <v/>
      </c>
      <c r="AO1088" s="5">
        <f>IF(AN1088="","",IF(AN1088&gt;=0.9,"🟢",IF(AN1088&gt;=0.7,"🟡",IF(AN1088&gt;=0.5,"🟠","🔴"))))</f>
        <v/>
      </c>
      <c r="AP1088" s="9">
        <f>IF(L1088=0,0,L1088-Z1088)</f>
        <v/>
      </c>
      <c r="AQ1088" s="5">
        <f>IF(Z1088=0,"",RANK(Z1088,Z$4:Z$1569,0))</f>
        <v/>
      </c>
      <c r="AR1088" s="7" t="inlineStr">
        <is>
          <t>.</t>
        </is>
      </c>
      <c r="BA1088" s="7" t="inlineStr">
        <is>
          <t>.</t>
        </is>
      </c>
      <c r="BB1088" s="9">
        <f>SUM(L$4:L$1569)/COUNTA(A$4:A$1569)</f>
        <v/>
      </c>
      <c r="BC1088" s="9">
        <f>SUM(M$4:M$1569)/COUNTA(A$4:A$1569)</f>
        <v/>
      </c>
      <c r="BD1088" s="9">
        <f>SUM(N$4:N$1569)/COUNTA(A$4:A$1569)</f>
        <v/>
      </c>
      <c r="BE1088" s="9">
        <f>SUM(O$4:O$1569)/COUNTA(A$4:A$1569)</f>
        <v/>
      </c>
      <c r="BF1088" s="9">
        <f>SUM(P$4:P$1569)/COUNTA(A$4:A$1569)</f>
        <v/>
      </c>
      <c r="BG1088" s="9">
        <f>SUM(Q$4:Q$1569)/COUNTA(A$4:A$1569)</f>
        <v/>
      </c>
      <c r="BH1088" s="9">
        <f>SUM(R$4:R$1569)/COUNTA(A$4:A$1569)</f>
        <v/>
      </c>
      <c r="BI1088" s="9">
        <f>SUM(S$4:S$1569)/COUNTA(A$4:A$1569)</f>
        <v/>
      </c>
      <c r="BJ1088" s="9">
        <f>SUM(T$4:T$1569)/COUNTA(A$4:A$1569)</f>
        <v/>
      </c>
      <c r="BK1088" s="9">
        <f>SUM(U$4:U$1569)/COUNTA(A$4:A$1569)</f>
        <v/>
      </c>
      <c r="BL1088" s="9">
        <f>SUM(V$4:V$1569)/COUNTA(A$4:A$1569)</f>
        <v/>
      </c>
      <c r="BM1088" s="9">
        <f>SUM(W$4:W$1569)/COUNTA(A$4:A$1569)</f>
        <v/>
      </c>
      <c r="BN1088" s="9">
        <f>SUM(X$4:X$1569)/COUNTA(A$4:A$1569)</f>
        <v/>
      </c>
      <c r="BO1088" s="7" t="inlineStr">
        <is>
          <t>.</t>
        </is>
      </c>
      <c r="BP1088" s="9">
        <f>IF(Z1088&gt;=BB1088,0,IFERROR(BB1088+(SUMPRODUCT((Z$4:Z$1569&gt;=BB$4:BB$1569)*(Z$4:Z$1569-BB$4:BB$1569))/MAX(1,COUNTIF(Z$4:Z$1569,"&lt;"&amp;BB1088+0.01))),BB1088))</f>
        <v/>
      </c>
      <c r="BQ1088" s="9">
        <f>IF(AA1088&gt;=BC1088,0,IFERROR(BC1088+SUMPRODUCT((AA$4:AA$1569&gt;=BC$4:BC$1569)*(AA$4:AA$1569-BC$4:BC$1569))/MAX(1,COUNTIF(AA$4:AA$1569,"&lt;"&amp;BC1088+0.01)),BC1088))</f>
        <v/>
      </c>
      <c r="BR1088" s="9">
        <f>IF(AB1088&gt;=BD1088,0,IFERROR(BD1088+SUMPRODUCT((AB$4:AB$1569&gt;=BD$4:BD$1569)*(AB$4:AB$1569-BD$4:BD$1569))/MAX(1,COUNTIF(AB$4:AB$1569,"&lt;"&amp;BD1088+0.01)),BD1088))</f>
        <v/>
      </c>
      <c r="BS1088" s="9">
        <f>IF(AC1088&gt;=BE1088,0,IFERROR(BE1088+SUMPRODUCT((AC$4:AC$1569&gt;=BE$4:BE$1569)*(AC$4:AC$1569-BE$4:BE$1569))/MAX(1,COUNTIF(AC$4:AC$1569,"&lt;"&amp;BE1088+0.01)),BE1088))</f>
        <v/>
      </c>
      <c r="BT1088" s="9">
        <f>IF(AD1088&gt;=BF1088,0,IFERROR(BF1088+SUMPRODUCT((AD$4:AD$1569&gt;=BF$4:BF$1569)*(AD$4:AD$1569-BF$4:BF$1569))/MAX(1,COUNTIF(AD$4:AD$1569,"&lt;"&amp;BF1088+0.01)),BF1088))</f>
        <v/>
      </c>
      <c r="BU1088" s="9">
        <f>IF(AE1088&gt;=BG1088,0,IFERROR(BG1088+SUMPRODUCT((AE$4:AE$1569&gt;=BG$4:BG$1569)*(AE$4:AE$1569-BG$4:BG$1569))/MAX(1,COUNTIF(AE$4:AE$1569,"&lt;"&amp;BG1088+0.01)),BG1088))</f>
        <v/>
      </c>
      <c r="BV1088" s="9">
        <f>IF(AF1088&gt;=BH1088,0,IFERROR(BH1088+SUMPRODUCT((AF$4:AF$1569&gt;=BH$4:BH$1569)*(AF$4:AF$1569-BH$4:BH$1569))/MAX(1,COUNTIF(AF$4:AF$1569,"&lt;"&amp;BH1088+0.01)),BH1088))</f>
        <v/>
      </c>
      <c r="BW1088" s="9">
        <f>IF(AG1088&gt;=BI1088,0,IFERROR(BI1088+SUMPRODUCT((AG$4:AG$1569&gt;=BI$4:BI$1569)*(AG$4:AG$1569-BI$4:BI$1569))/MAX(1,COUNTIF(AG$4:AG$1569,"&lt;"&amp;BI1088+0.01)),BI1088))</f>
        <v/>
      </c>
      <c r="BX1088" s="9">
        <f>IF(AH1088&gt;=BJ1088,0,IFERROR(BJ1088+SUMPRODUCT((AH$4:AH$1569&gt;=BJ$4:BJ$1569)*(AH$4:AH$1569-BJ$4:BJ$1569))/MAX(1,COUNTIF(AH$4:AH$1569,"&lt;"&amp;BJ1088+0.01)),BJ1088))</f>
        <v/>
      </c>
      <c r="BY1088" s="9">
        <f>IF(AI1088&gt;=BK1088,0,IFERROR(BK1088+SUMPRODUCT((AI$4:AI$1569&gt;=BK$4:BK$1569)*(AI$4:AI$1569-BK$4:BK$1569))/MAX(1,COUNTIF(AI$4:AI$1569,"&lt;"&amp;BK1088+0.01)),BK1088))</f>
        <v/>
      </c>
      <c r="BZ1088" s="9">
        <f>IF(AJ1088&gt;=BL1088,0,IFERROR(BL1088+SUMPRODUCT((AJ$4:AJ$1569&gt;=BL$4:BL$1569)*(AJ$4:AJ$1569-BL$4:BL$1569))/MAX(1,COUNTIF(AJ$4:AJ$1569,"&lt;"&amp;BL1088+0.01)),BL1088))</f>
        <v/>
      </c>
      <c r="CA1088" s="9">
        <f>IF(AK1088&gt;=BM1088,0,IFERROR(BM1088+SUMPRODUCT((AK$4:AK$1569&gt;=BM$4:BM$1569)*(AK$4:AK$1569-BM$4:BM$1569))/MAX(1,COUNTIF(AK$4:AK$1569,"&lt;"&amp;BM1088+0.01)),BM1088))</f>
        <v/>
      </c>
      <c r="CB1088" s="9">
        <f>IF(AL1088&gt;=BN1088,0,IFERROR(BN1088+SUMPRODUCT((AL$4:AL$1569&gt;=BN$4:BN$1569)*(AL$4:AL$1569-BN$4:BN$1569))/MAX(1,COUNTIF(AL$4:AL$1569,"&lt;"&amp;BN1088+0.01)),BN1088))</f>
        <v/>
      </c>
      <c r="CC1088" s="5">
        <f>IF(AO1088="🟢","VERDE",IF(AO1088="🟡","AMARELO",IF(AO1088="🟠","VERMELHO",IF(AO1088="🔴","VERMELHO","ROXO"))))</f>
        <v/>
      </c>
      <c r="CD1088" s="5" t="inlineStr">
        <is>
          <t>🌎 REGIÕES</t>
        </is>
      </c>
      <c r="CE1088" s="5" t="inlineStr">
        <is>
          <t>SEM REDE</t>
        </is>
      </c>
    </row>
    <row r="1089">
      <c r="A1089" s="5" t="inlineStr">
        <is>
          <t>37395005000170</t>
        </is>
      </c>
      <c r="B1089" s="5" t="inlineStr">
        <is>
          <t>RAONI RAMOS LEAO - ME</t>
        </is>
      </c>
      <c r="C1089" s="5" t="inlineStr">
        <is>
          <t>06 - SEM GRUPO</t>
        </is>
      </c>
      <c r="D1089" s="5" t="inlineStr">
        <is>
          <t>LARISSA PADILHA</t>
        </is>
      </c>
      <c r="E1089" s="5" t="inlineStr">
        <is>
          <t>BA</t>
        </is>
      </c>
      <c r="F1089" s="5">
        <f>IFERROR(VLOOKUP(C1089,$AS$4:$AT$25,2,FALSE),"")</f>
        <v/>
      </c>
      <c r="G1089" s="6">
        <f>IFERROR(VLOOKUP(C1089,$AS$4:$AX$25,6,FALSE),"")</f>
        <v/>
      </c>
      <c r="H1089" s="5">
        <f>IFERROR(VLOOKUP(C1089,$AS$4:$AY$25,7,FALSE),"")</f>
        <v/>
      </c>
      <c r="I1089" s="5">
        <f>IFERROR(VLOOKUP(C1089,$AS$4:$AZ$25,8,FALSE),"")</f>
        <v/>
      </c>
      <c r="J1089" s="7" t="inlineStr">
        <is>
          <t>.</t>
        </is>
      </c>
      <c r="K1089" s="5" t="inlineStr">
        <is>
          <t>NORDESTE (SEM MA)</t>
        </is>
      </c>
      <c r="L1089" s="8" t="n">
        <v>1371.428571428571</v>
      </c>
      <c r="M1089" s="9" t="n">
        <v>114.2857142857143</v>
      </c>
      <c r="N1089" s="9" t="n">
        <v>114.2857142857143</v>
      </c>
      <c r="O1089" s="9" t="n">
        <v>114.2857142857143</v>
      </c>
      <c r="P1089" s="9" t="n">
        <v>114.2857142857143</v>
      </c>
      <c r="Q1089" s="9" t="n">
        <v>114.2857142857143</v>
      </c>
      <c r="R1089" s="9" t="n">
        <v>114.2857142857143</v>
      </c>
      <c r="S1089" s="9" t="n">
        <v>114.2857142857143</v>
      </c>
      <c r="T1089" s="9" t="n">
        <v>114.2857142857143</v>
      </c>
      <c r="U1089" s="9" t="n">
        <v>114.2857142857143</v>
      </c>
      <c r="V1089" s="9" t="n">
        <v>114.2857142857143</v>
      </c>
      <c r="W1089" s="9" t="n">
        <v>114.2857142857143</v>
      </c>
      <c r="X1089" s="9" t="n">
        <v>114.2857142857143</v>
      </c>
      <c r="Y1089" s="7" t="inlineStr">
        <is>
          <t>.</t>
        </is>
      </c>
      <c r="Z1089" s="8">
        <f>SUM(AA1089:AL1089)</f>
        <v/>
      </c>
      <c r="AA1089" s="9" t="n">
        <v>0</v>
      </c>
      <c r="AB1089" s="9" t="n">
        <v>0</v>
      </c>
      <c r="AC1089" s="9" t="n">
        <v>0</v>
      </c>
      <c r="AD1089" s="9" t="n">
        <v>0</v>
      </c>
      <c r="AE1089" s="9" t="n">
        <v>0</v>
      </c>
      <c r="AF1089" s="9" t="n">
        <v>0</v>
      </c>
      <c r="AG1089" s="9" t="n">
        <v>0</v>
      </c>
      <c r="AH1089" s="9" t="n">
        <v>0</v>
      </c>
      <c r="AI1089" s="9" t="n">
        <v>0</v>
      </c>
      <c r="AJ1089" s="9" t="n">
        <v>0</v>
      </c>
      <c r="AK1089" s="9" t="n">
        <v>0</v>
      </c>
      <c r="AL1089" s="9" t="n">
        <v>0</v>
      </c>
      <c r="AM1089" s="7" t="inlineStr">
        <is>
          <t>.</t>
        </is>
      </c>
      <c r="AN1089" s="6">
        <f>IF(L1089=0,0,Z1089/L1089)</f>
        <v/>
      </c>
      <c r="AO1089" s="5">
        <f>IF(AN1089="","",IF(AN1089&gt;=0.9,"🟢",IF(AN1089&gt;=0.7,"🟡",IF(AN1089&gt;=0.5,"🟠","🔴"))))</f>
        <v/>
      </c>
      <c r="AP1089" s="9">
        <f>IF(L1089=0,0,L1089-Z1089)</f>
        <v/>
      </c>
      <c r="AQ1089" s="5">
        <f>IF(Z1089=0,"",RANK(Z1089,Z$4:Z$1569,0))</f>
        <v/>
      </c>
      <c r="AR1089" s="7" t="inlineStr">
        <is>
          <t>.</t>
        </is>
      </c>
      <c r="BA1089" s="7" t="inlineStr">
        <is>
          <t>.</t>
        </is>
      </c>
      <c r="BB1089" s="9">
        <f>SUM(L$4:L$1569)/COUNTA(A$4:A$1569)</f>
        <v/>
      </c>
      <c r="BC1089" s="9">
        <f>SUM(M$4:M$1569)/COUNTA(A$4:A$1569)</f>
        <v/>
      </c>
      <c r="BD1089" s="9">
        <f>SUM(N$4:N$1569)/COUNTA(A$4:A$1569)</f>
        <v/>
      </c>
      <c r="BE1089" s="9">
        <f>SUM(O$4:O$1569)/COUNTA(A$4:A$1569)</f>
        <v/>
      </c>
      <c r="BF1089" s="9">
        <f>SUM(P$4:P$1569)/COUNTA(A$4:A$1569)</f>
        <v/>
      </c>
      <c r="BG1089" s="9">
        <f>SUM(Q$4:Q$1569)/COUNTA(A$4:A$1569)</f>
        <v/>
      </c>
      <c r="BH1089" s="9">
        <f>SUM(R$4:R$1569)/COUNTA(A$4:A$1569)</f>
        <v/>
      </c>
      <c r="BI1089" s="9">
        <f>SUM(S$4:S$1569)/COUNTA(A$4:A$1569)</f>
        <v/>
      </c>
      <c r="BJ1089" s="9">
        <f>SUM(T$4:T$1569)/COUNTA(A$4:A$1569)</f>
        <v/>
      </c>
      <c r="BK1089" s="9">
        <f>SUM(U$4:U$1569)/COUNTA(A$4:A$1569)</f>
        <v/>
      </c>
      <c r="BL1089" s="9">
        <f>SUM(V$4:V$1569)/COUNTA(A$4:A$1569)</f>
        <v/>
      </c>
      <c r="BM1089" s="9">
        <f>SUM(W$4:W$1569)/COUNTA(A$4:A$1569)</f>
        <v/>
      </c>
      <c r="BN1089" s="9">
        <f>SUM(X$4:X$1569)/COUNTA(A$4:A$1569)</f>
        <v/>
      </c>
      <c r="BO1089" s="7" t="inlineStr">
        <is>
          <t>.</t>
        </is>
      </c>
      <c r="BP1089" s="9">
        <f>IF(Z1089&gt;=BB1089,0,IFERROR(BB1089+(SUMPRODUCT((Z$4:Z$1569&gt;=BB$4:BB$1569)*(Z$4:Z$1569-BB$4:BB$1569))/MAX(1,COUNTIF(Z$4:Z$1569,"&lt;"&amp;BB1089+0.01))),BB1089))</f>
        <v/>
      </c>
      <c r="BQ1089" s="9">
        <f>IF(AA1089&gt;=BC1089,0,IFERROR(BC1089+SUMPRODUCT((AA$4:AA$1569&gt;=BC$4:BC$1569)*(AA$4:AA$1569-BC$4:BC$1569))/MAX(1,COUNTIF(AA$4:AA$1569,"&lt;"&amp;BC1089+0.01)),BC1089))</f>
        <v/>
      </c>
      <c r="BR1089" s="9">
        <f>IF(AB1089&gt;=BD1089,0,IFERROR(BD1089+SUMPRODUCT((AB$4:AB$1569&gt;=BD$4:BD$1569)*(AB$4:AB$1569-BD$4:BD$1569))/MAX(1,COUNTIF(AB$4:AB$1569,"&lt;"&amp;BD1089+0.01)),BD1089))</f>
        <v/>
      </c>
      <c r="BS1089" s="9">
        <f>IF(AC1089&gt;=BE1089,0,IFERROR(BE1089+SUMPRODUCT((AC$4:AC$1569&gt;=BE$4:BE$1569)*(AC$4:AC$1569-BE$4:BE$1569))/MAX(1,COUNTIF(AC$4:AC$1569,"&lt;"&amp;BE1089+0.01)),BE1089))</f>
        <v/>
      </c>
      <c r="BT1089" s="9">
        <f>IF(AD1089&gt;=BF1089,0,IFERROR(BF1089+SUMPRODUCT((AD$4:AD$1569&gt;=BF$4:BF$1569)*(AD$4:AD$1569-BF$4:BF$1569))/MAX(1,COUNTIF(AD$4:AD$1569,"&lt;"&amp;BF1089+0.01)),BF1089))</f>
        <v/>
      </c>
      <c r="BU1089" s="9">
        <f>IF(AE1089&gt;=BG1089,0,IFERROR(BG1089+SUMPRODUCT((AE$4:AE$1569&gt;=BG$4:BG$1569)*(AE$4:AE$1569-BG$4:BG$1569))/MAX(1,COUNTIF(AE$4:AE$1569,"&lt;"&amp;BG1089+0.01)),BG1089))</f>
        <v/>
      </c>
      <c r="BV1089" s="9">
        <f>IF(AF1089&gt;=BH1089,0,IFERROR(BH1089+SUMPRODUCT((AF$4:AF$1569&gt;=BH$4:BH$1569)*(AF$4:AF$1569-BH$4:BH$1569))/MAX(1,COUNTIF(AF$4:AF$1569,"&lt;"&amp;BH1089+0.01)),BH1089))</f>
        <v/>
      </c>
      <c r="BW1089" s="9">
        <f>IF(AG1089&gt;=BI1089,0,IFERROR(BI1089+SUMPRODUCT((AG$4:AG$1569&gt;=BI$4:BI$1569)*(AG$4:AG$1569-BI$4:BI$1569))/MAX(1,COUNTIF(AG$4:AG$1569,"&lt;"&amp;BI1089+0.01)),BI1089))</f>
        <v/>
      </c>
      <c r="BX1089" s="9">
        <f>IF(AH1089&gt;=BJ1089,0,IFERROR(BJ1089+SUMPRODUCT((AH$4:AH$1569&gt;=BJ$4:BJ$1569)*(AH$4:AH$1569-BJ$4:BJ$1569))/MAX(1,COUNTIF(AH$4:AH$1569,"&lt;"&amp;BJ1089+0.01)),BJ1089))</f>
        <v/>
      </c>
      <c r="BY1089" s="9">
        <f>IF(AI1089&gt;=BK1089,0,IFERROR(BK1089+SUMPRODUCT((AI$4:AI$1569&gt;=BK$4:BK$1569)*(AI$4:AI$1569-BK$4:BK$1569))/MAX(1,COUNTIF(AI$4:AI$1569,"&lt;"&amp;BK1089+0.01)),BK1089))</f>
        <v/>
      </c>
      <c r="BZ1089" s="9">
        <f>IF(AJ1089&gt;=BL1089,0,IFERROR(BL1089+SUMPRODUCT((AJ$4:AJ$1569&gt;=BL$4:BL$1569)*(AJ$4:AJ$1569-BL$4:BL$1569))/MAX(1,COUNTIF(AJ$4:AJ$1569,"&lt;"&amp;BL1089+0.01)),BL1089))</f>
        <v/>
      </c>
      <c r="CA1089" s="9">
        <f>IF(AK1089&gt;=BM1089,0,IFERROR(BM1089+SUMPRODUCT((AK$4:AK$1569&gt;=BM$4:BM$1569)*(AK$4:AK$1569-BM$4:BM$1569))/MAX(1,COUNTIF(AK$4:AK$1569,"&lt;"&amp;BM1089+0.01)),BM1089))</f>
        <v/>
      </c>
      <c r="CB1089" s="9">
        <f>IF(AL1089&gt;=BN1089,0,IFERROR(BN1089+SUMPRODUCT((AL$4:AL$1569&gt;=BN$4:BN$1569)*(AL$4:AL$1569-BN$4:BN$1569))/MAX(1,COUNTIF(AL$4:AL$1569,"&lt;"&amp;BN1089+0.01)),BN1089))</f>
        <v/>
      </c>
      <c r="CC1089" s="5">
        <f>IF(AO1089="🟢","VERDE",IF(AO1089="🟡","AMARELO",IF(AO1089="🟠","VERMELHO",IF(AO1089="🔴","VERMELHO","ROXO"))))</f>
        <v/>
      </c>
      <c r="CD1089" s="5" t="inlineStr">
        <is>
          <t>🌎 REGIÕES</t>
        </is>
      </c>
      <c r="CE1089" s="5" t="inlineStr">
        <is>
          <t>SEM REDE</t>
        </is>
      </c>
    </row>
    <row r="1090">
      <c r="A1090" s="5" t="inlineStr">
        <is>
          <t>37507947000101</t>
        </is>
      </c>
      <c r="B1090" s="5" t="inlineStr">
        <is>
          <t>LASOULFI CAFETERIA SAUDAVEL LTDA - ME</t>
        </is>
      </c>
      <c r="C1090" s="5" t="inlineStr">
        <is>
          <t>06 - SEM GRUPO</t>
        </is>
      </c>
      <c r="D1090" s="5" t="inlineStr">
        <is>
          <t>HEMANUELE DITZEL (MANU)</t>
        </is>
      </c>
      <c r="E1090" s="5" t="inlineStr">
        <is>
          <t>SC</t>
        </is>
      </c>
      <c r="F1090" s="5">
        <f>IFERROR(VLOOKUP(C1090,$AS$4:$AT$25,2,FALSE),"")</f>
        <v/>
      </c>
      <c r="G1090" s="6">
        <f>IFERROR(VLOOKUP(C1090,$AS$4:$AX$25,6,FALSE),"")</f>
        <v/>
      </c>
      <c r="H1090" s="5">
        <f>IFERROR(VLOOKUP(C1090,$AS$4:$AY$25,7,FALSE),"")</f>
        <v/>
      </c>
      <c r="I1090" s="5">
        <f>IFERROR(VLOOKUP(C1090,$AS$4:$AZ$25,8,FALSE),"")</f>
        <v/>
      </c>
      <c r="J1090" s="7" t="inlineStr">
        <is>
          <t>.</t>
        </is>
      </c>
      <c r="K1090" s="5" t="inlineStr">
        <is>
          <t>SUL</t>
        </is>
      </c>
      <c r="L1090" s="8" t="n">
        <v>1513.953488372093</v>
      </c>
      <c r="M1090" s="9" t="n">
        <v>118.6046511627907</v>
      </c>
      <c r="N1090" s="9" t="n">
        <v>118.6046511627907</v>
      </c>
      <c r="O1090" s="9" t="n">
        <v>118.6046511627907</v>
      </c>
      <c r="P1090" s="9" t="n">
        <v>125.5813953488372</v>
      </c>
      <c r="Q1090" s="9" t="n">
        <v>125.5813953488372</v>
      </c>
      <c r="R1090" s="9" t="n">
        <v>125.5813953488372</v>
      </c>
      <c r="S1090" s="9" t="n">
        <v>125.5813953488372</v>
      </c>
      <c r="T1090" s="9" t="n">
        <v>125.5813953488372</v>
      </c>
      <c r="U1090" s="9" t="n">
        <v>132.5581395348837</v>
      </c>
      <c r="V1090" s="9" t="n">
        <v>132.5581395348837</v>
      </c>
      <c r="W1090" s="9" t="n">
        <v>132.5581395348837</v>
      </c>
      <c r="X1090" s="9" t="n">
        <v>132.5581395348837</v>
      </c>
      <c r="Y1090" s="7" t="inlineStr">
        <is>
          <t>.</t>
        </is>
      </c>
      <c r="Z1090" s="8">
        <f>SUM(AA1090:AL1090)</f>
        <v/>
      </c>
      <c r="AA1090" s="9" t="n">
        <v>0</v>
      </c>
      <c r="AB1090" s="9" t="n">
        <v>0</v>
      </c>
      <c r="AC1090" s="9" t="n">
        <v>0</v>
      </c>
      <c r="AD1090" s="9" t="n">
        <v>0</v>
      </c>
      <c r="AE1090" s="9" t="n">
        <v>0</v>
      </c>
      <c r="AF1090" s="9" t="n">
        <v>0</v>
      </c>
      <c r="AG1090" s="9" t="n">
        <v>0</v>
      </c>
      <c r="AH1090" s="9" t="n">
        <v>0</v>
      </c>
      <c r="AI1090" s="9" t="n">
        <v>0</v>
      </c>
      <c r="AJ1090" s="9" t="n">
        <v>0</v>
      </c>
      <c r="AK1090" s="9" t="n">
        <v>0</v>
      </c>
      <c r="AL1090" s="9" t="n">
        <v>0</v>
      </c>
      <c r="AM1090" s="7" t="inlineStr">
        <is>
          <t>.</t>
        </is>
      </c>
      <c r="AN1090" s="6">
        <f>IF(L1090=0,0,Z1090/L1090)</f>
        <v/>
      </c>
      <c r="AO1090" s="5">
        <f>IF(AN1090="","",IF(AN1090&gt;=0.9,"🟢",IF(AN1090&gt;=0.7,"🟡",IF(AN1090&gt;=0.5,"🟠","🔴"))))</f>
        <v/>
      </c>
      <c r="AP1090" s="9">
        <f>IF(L1090=0,0,L1090-Z1090)</f>
        <v/>
      </c>
      <c r="AQ1090" s="5">
        <f>IF(Z1090=0,"",RANK(Z1090,Z$4:Z$1569,0))</f>
        <v/>
      </c>
      <c r="AR1090" s="7" t="inlineStr">
        <is>
          <t>.</t>
        </is>
      </c>
      <c r="BA1090" s="7" t="inlineStr">
        <is>
          <t>.</t>
        </is>
      </c>
      <c r="BB1090" s="9">
        <f>SUM(L$4:L$1569)/COUNTA(A$4:A$1569)</f>
        <v/>
      </c>
      <c r="BC1090" s="9">
        <f>SUM(M$4:M$1569)/COUNTA(A$4:A$1569)</f>
        <v/>
      </c>
      <c r="BD1090" s="9">
        <f>SUM(N$4:N$1569)/COUNTA(A$4:A$1569)</f>
        <v/>
      </c>
      <c r="BE1090" s="9">
        <f>SUM(O$4:O$1569)/COUNTA(A$4:A$1569)</f>
        <v/>
      </c>
      <c r="BF1090" s="9">
        <f>SUM(P$4:P$1569)/COUNTA(A$4:A$1569)</f>
        <v/>
      </c>
      <c r="BG1090" s="9">
        <f>SUM(Q$4:Q$1569)/COUNTA(A$4:A$1569)</f>
        <v/>
      </c>
      <c r="BH1090" s="9">
        <f>SUM(R$4:R$1569)/COUNTA(A$4:A$1569)</f>
        <v/>
      </c>
      <c r="BI1090" s="9">
        <f>SUM(S$4:S$1569)/COUNTA(A$4:A$1569)</f>
        <v/>
      </c>
      <c r="BJ1090" s="9">
        <f>SUM(T$4:T$1569)/COUNTA(A$4:A$1569)</f>
        <v/>
      </c>
      <c r="BK1090" s="9">
        <f>SUM(U$4:U$1569)/COUNTA(A$4:A$1569)</f>
        <v/>
      </c>
      <c r="BL1090" s="9">
        <f>SUM(V$4:V$1569)/COUNTA(A$4:A$1569)</f>
        <v/>
      </c>
      <c r="BM1090" s="9">
        <f>SUM(W$4:W$1569)/COUNTA(A$4:A$1569)</f>
        <v/>
      </c>
      <c r="BN1090" s="9">
        <f>SUM(X$4:X$1569)/COUNTA(A$4:A$1569)</f>
        <v/>
      </c>
      <c r="BO1090" s="7" t="inlineStr">
        <is>
          <t>.</t>
        </is>
      </c>
      <c r="BP1090" s="9">
        <f>IF(Z1090&gt;=BB1090,0,IFERROR(BB1090+(SUMPRODUCT((Z$4:Z$1569&gt;=BB$4:BB$1569)*(Z$4:Z$1569-BB$4:BB$1569))/MAX(1,COUNTIF(Z$4:Z$1569,"&lt;"&amp;BB1090+0.01))),BB1090))</f>
        <v/>
      </c>
      <c r="BQ1090" s="9">
        <f>IF(AA1090&gt;=BC1090,0,IFERROR(BC1090+SUMPRODUCT((AA$4:AA$1569&gt;=BC$4:BC$1569)*(AA$4:AA$1569-BC$4:BC$1569))/MAX(1,COUNTIF(AA$4:AA$1569,"&lt;"&amp;BC1090+0.01)),BC1090))</f>
        <v/>
      </c>
      <c r="BR1090" s="9">
        <f>IF(AB1090&gt;=BD1090,0,IFERROR(BD1090+SUMPRODUCT((AB$4:AB$1569&gt;=BD$4:BD$1569)*(AB$4:AB$1569-BD$4:BD$1569))/MAX(1,COUNTIF(AB$4:AB$1569,"&lt;"&amp;BD1090+0.01)),BD1090))</f>
        <v/>
      </c>
      <c r="BS1090" s="9">
        <f>IF(AC1090&gt;=BE1090,0,IFERROR(BE1090+SUMPRODUCT((AC$4:AC$1569&gt;=BE$4:BE$1569)*(AC$4:AC$1569-BE$4:BE$1569))/MAX(1,COUNTIF(AC$4:AC$1569,"&lt;"&amp;BE1090+0.01)),BE1090))</f>
        <v/>
      </c>
      <c r="BT1090" s="9">
        <f>IF(AD1090&gt;=BF1090,0,IFERROR(BF1090+SUMPRODUCT((AD$4:AD$1569&gt;=BF$4:BF$1569)*(AD$4:AD$1569-BF$4:BF$1569))/MAX(1,COUNTIF(AD$4:AD$1569,"&lt;"&amp;BF1090+0.01)),BF1090))</f>
        <v/>
      </c>
      <c r="BU1090" s="9">
        <f>IF(AE1090&gt;=BG1090,0,IFERROR(BG1090+SUMPRODUCT((AE$4:AE$1569&gt;=BG$4:BG$1569)*(AE$4:AE$1569-BG$4:BG$1569))/MAX(1,COUNTIF(AE$4:AE$1569,"&lt;"&amp;BG1090+0.01)),BG1090))</f>
        <v/>
      </c>
      <c r="BV1090" s="9">
        <f>IF(AF1090&gt;=BH1090,0,IFERROR(BH1090+SUMPRODUCT((AF$4:AF$1569&gt;=BH$4:BH$1569)*(AF$4:AF$1569-BH$4:BH$1569))/MAX(1,COUNTIF(AF$4:AF$1569,"&lt;"&amp;BH1090+0.01)),BH1090))</f>
        <v/>
      </c>
      <c r="BW1090" s="9">
        <f>IF(AG1090&gt;=BI1090,0,IFERROR(BI1090+SUMPRODUCT((AG$4:AG$1569&gt;=BI$4:BI$1569)*(AG$4:AG$1569-BI$4:BI$1569))/MAX(1,COUNTIF(AG$4:AG$1569,"&lt;"&amp;BI1090+0.01)),BI1090))</f>
        <v/>
      </c>
      <c r="BX1090" s="9">
        <f>IF(AH1090&gt;=BJ1090,0,IFERROR(BJ1090+SUMPRODUCT((AH$4:AH$1569&gt;=BJ$4:BJ$1569)*(AH$4:AH$1569-BJ$4:BJ$1569))/MAX(1,COUNTIF(AH$4:AH$1569,"&lt;"&amp;BJ1090+0.01)),BJ1090))</f>
        <v/>
      </c>
      <c r="BY1090" s="9">
        <f>IF(AI1090&gt;=BK1090,0,IFERROR(BK1090+SUMPRODUCT((AI$4:AI$1569&gt;=BK$4:BK$1569)*(AI$4:AI$1569-BK$4:BK$1569))/MAX(1,COUNTIF(AI$4:AI$1569,"&lt;"&amp;BK1090+0.01)),BK1090))</f>
        <v/>
      </c>
      <c r="BZ1090" s="9">
        <f>IF(AJ1090&gt;=BL1090,0,IFERROR(BL1090+SUMPRODUCT((AJ$4:AJ$1569&gt;=BL$4:BL$1569)*(AJ$4:AJ$1569-BL$4:BL$1569))/MAX(1,COUNTIF(AJ$4:AJ$1569,"&lt;"&amp;BL1090+0.01)),BL1090))</f>
        <v/>
      </c>
      <c r="CA1090" s="9">
        <f>IF(AK1090&gt;=BM1090,0,IFERROR(BM1090+SUMPRODUCT((AK$4:AK$1569&gt;=BM$4:BM$1569)*(AK$4:AK$1569-BM$4:BM$1569))/MAX(1,COUNTIF(AK$4:AK$1569,"&lt;"&amp;BM1090+0.01)),BM1090))</f>
        <v/>
      </c>
      <c r="CB1090" s="9">
        <f>IF(AL1090&gt;=BN1090,0,IFERROR(BN1090+SUMPRODUCT((AL$4:AL$1569&gt;=BN$4:BN$1569)*(AL$4:AL$1569-BN$4:BN$1569))/MAX(1,COUNTIF(AL$4:AL$1569,"&lt;"&amp;BN1090+0.01)),BN1090))</f>
        <v/>
      </c>
      <c r="CC1090" s="5">
        <f>IF(AO1090="🟢","VERDE",IF(AO1090="🟡","AMARELO",IF(AO1090="🟠","VERMELHO",IF(AO1090="🔴","VERMELHO","ROXO"))))</f>
        <v/>
      </c>
      <c r="CD1090" s="5" t="inlineStr">
        <is>
          <t>🌎 REGIÕES</t>
        </is>
      </c>
      <c r="CE1090" s="5" t="inlineStr">
        <is>
          <t>SEM REDE</t>
        </is>
      </c>
    </row>
    <row r="1091">
      <c r="A1091" s="5" t="inlineStr">
        <is>
          <t>37524044000120</t>
        </is>
      </c>
      <c r="B1091" s="5" t="inlineStr">
        <is>
          <t>SORAYA MAIA BARBOSA 09747541610 - ME</t>
        </is>
      </c>
      <c r="C1091" s="5" t="inlineStr">
        <is>
          <t>06 - SEM GRUPO</t>
        </is>
      </c>
      <c r="D1091" s="5" t="inlineStr">
        <is>
          <t>LARISSA PADILHA</t>
        </is>
      </c>
      <c r="E1091" s="5" t="inlineStr">
        <is>
          <t>MG</t>
        </is>
      </c>
      <c r="F1091" s="5">
        <f>IFERROR(VLOOKUP(C1091,$AS$4:$AT$25,2,FALSE),"")</f>
        <v/>
      </c>
      <c r="G1091" s="6">
        <f>IFERROR(VLOOKUP(C1091,$AS$4:$AX$25,6,FALSE),"")</f>
        <v/>
      </c>
      <c r="H1091" s="5">
        <f>IFERROR(VLOOKUP(C1091,$AS$4:$AY$25,7,FALSE),"")</f>
        <v/>
      </c>
      <c r="I1091" s="5">
        <f>IFERROR(VLOOKUP(C1091,$AS$4:$AZ$25,8,FALSE),"")</f>
        <v/>
      </c>
      <c r="J1091" s="7" t="inlineStr">
        <is>
          <t>.</t>
        </is>
      </c>
      <c r="K1091" s="5" t="inlineStr">
        <is>
          <t>RJ + ES + MG</t>
        </is>
      </c>
      <c r="L1091" s="8" t="n">
        <v>1565.217391304348</v>
      </c>
      <c r="M1091" s="9" t="n">
        <v>130.4347826086957</v>
      </c>
      <c r="N1091" s="9" t="n">
        <v>130.4347826086957</v>
      </c>
      <c r="O1091" s="9" t="n">
        <v>130.4347826086957</v>
      </c>
      <c r="P1091" s="9" t="n">
        <v>130.4347826086957</v>
      </c>
      <c r="Q1091" s="9" t="n">
        <v>130.4347826086957</v>
      </c>
      <c r="R1091" s="9" t="n">
        <v>130.4347826086957</v>
      </c>
      <c r="S1091" s="9" t="n">
        <v>130.4347826086957</v>
      </c>
      <c r="T1091" s="9" t="n">
        <v>130.4347826086957</v>
      </c>
      <c r="U1091" s="9" t="n">
        <v>130.4347826086957</v>
      </c>
      <c r="V1091" s="9" t="n">
        <v>130.4347826086957</v>
      </c>
      <c r="W1091" s="9" t="n">
        <v>130.4347826086957</v>
      </c>
      <c r="X1091" s="9" t="n">
        <v>130.4347826086957</v>
      </c>
      <c r="Y1091" s="7" t="inlineStr">
        <is>
          <t>.</t>
        </is>
      </c>
      <c r="Z1091" s="8">
        <f>SUM(AA1091:AL1091)</f>
        <v/>
      </c>
      <c r="AA1091" s="9" t="n">
        <v>0</v>
      </c>
      <c r="AB1091" s="9" t="n">
        <v>0</v>
      </c>
      <c r="AC1091" s="9" t="n">
        <v>0</v>
      </c>
      <c r="AD1091" s="9" t="n">
        <v>0</v>
      </c>
      <c r="AE1091" s="9" t="n">
        <v>0</v>
      </c>
      <c r="AF1091" s="9" t="n">
        <v>0</v>
      </c>
      <c r="AG1091" s="9" t="n">
        <v>0</v>
      </c>
      <c r="AH1091" s="9" t="n">
        <v>0</v>
      </c>
      <c r="AI1091" s="9" t="n">
        <v>0</v>
      </c>
      <c r="AJ1091" s="9" t="n">
        <v>0</v>
      </c>
      <c r="AK1091" s="9" t="n">
        <v>0</v>
      </c>
      <c r="AL1091" s="9" t="n">
        <v>0</v>
      </c>
      <c r="AM1091" s="7" t="inlineStr">
        <is>
          <t>.</t>
        </is>
      </c>
      <c r="AN1091" s="6">
        <f>IF(L1091=0,0,Z1091/L1091)</f>
        <v/>
      </c>
      <c r="AO1091" s="5">
        <f>IF(AN1091="","",IF(AN1091&gt;=0.9,"🟢",IF(AN1091&gt;=0.7,"🟡",IF(AN1091&gt;=0.5,"🟠","🔴"))))</f>
        <v/>
      </c>
      <c r="AP1091" s="9">
        <f>IF(L1091=0,0,L1091-Z1091)</f>
        <v/>
      </c>
      <c r="AQ1091" s="5">
        <f>IF(Z1091=0,"",RANK(Z1091,Z$4:Z$1569,0))</f>
        <v/>
      </c>
      <c r="AR1091" s="7" t="inlineStr">
        <is>
          <t>.</t>
        </is>
      </c>
      <c r="BA1091" s="7" t="inlineStr">
        <is>
          <t>.</t>
        </is>
      </c>
      <c r="BB1091" s="9">
        <f>SUM(L$4:L$1569)/COUNTA(A$4:A$1569)</f>
        <v/>
      </c>
      <c r="BC1091" s="9">
        <f>SUM(M$4:M$1569)/COUNTA(A$4:A$1569)</f>
        <v/>
      </c>
      <c r="BD1091" s="9">
        <f>SUM(N$4:N$1569)/COUNTA(A$4:A$1569)</f>
        <v/>
      </c>
      <c r="BE1091" s="9">
        <f>SUM(O$4:O$1569)/COUNTA(A$4:A$1569)</f>
        <v/>
      </c>
      <c r="BF1091" s="9">
        <f>SUM(P$4:P$1569)/COUNTA(A$4:A$1569)</f>
        <v/>
      </c>
      <c r="BG1091" s="9">
        <f>SUM(Q$4:Q$1569)/COUNTA(A$4:A$1569)</f>
        <v/>
      </c>
      <c r="BH1091" s="9">
        <f>SUM(R$4:R$1569)/COUNTA(A$4:A$1569)</f>
        <v/>
      </c>
      <c r="BI1091" s="9">
        <f>SUM(S$4:S$1569)/COUNTA(A$4:A$1569)</f>
        <v/>
      </c>
      <c r="BJ1091" s="9">
        <f>SUM(T$4:T$1569)/COUNTA(A$4:A$1569)</f>
        <v/>
      </c>
      <c r="BK1091" s="9">
        <f>SUM(U$4:U$1569)/COUNTA(A$4:A$1569)</f>
        <v/>
      </c>
      <c r="BL1091" s="9">
        <f>SUM(V$4:V$1569)/COUNTA(A$4:A$1569)</f>
        <v/>
      </c>
      <c r="BM1091" s="9">
        <f>SUM(W$4:W$1569)/COUNTA(A$4:A$1569)</f>
        <v/>
      </c>
      <c r="BN1091" s="9">
        <f>SUM(X$4:X$1569)/COUNTA(A$4:A$1569)</f>
        <v/>
      </c>
      <c r="BO1091" s="7" t="inlineStr">
        <is>
          <t>.</t>
        </is>
      </c>
      <c r="BP1091" s="9">
        <f>IF(Z1091&gt;=BB1091,0,IFERROR(BB1091+(SUMPRODUCT((Z$4:Z$1569&gt;=BB$4:BB$1569)*(Z$4:Z$1569-BB$4:BB$1569))/MAX(1,COUNTIF(Z$4:Z$1569,"&lt;"&amp;BB1091+0.01))),BB1091))</f>
        <v/>
      </c>
      <c r="BQ1091" s="9">
        <f>IF(AA1091&gt;=BC1091,0,IFERROR(BC1091+SUMPRODUCT((AA$4:AA$1569&gt;=BC$4:BC$1569)*(AA$4:AA$1569-BC$4:BC$1569))/MAX(1,COUNTIF(AA$4:AA$1569,"&lt;"&amp;BC1091+0.01)),BC1091))</f>
        <v/>
      </c>
      <c r="BR1091" s="9">
        <f>IF(AB1091&gt;=BD1091,0,IFERROR(BD1091+SUMPRODUCT((AB$4:AB$1569&gt;=BD$4:BD$1569)*(AB$4:AB$1569-BD$4:BD$1569))/MAX(1,COUNTIF(AB$4:AB$1569,"&lt;"&amp;BD1091+0.01)),BD1091))</f>
        <v/>
      </c>
      <c r="BS1091" s="9">
        <f>IF(AC1091&gt;=BE1091,0,IFERROR(BE1091+SUMPRODUCT((AC$4:AC$1569&gt;=BE$4:BE$1569)*(AC$4:AC$1569-BE$4:BE$1569))/MAX(1,COUNTIF(AC$4:AC$1569,"&lt;"&amp;BE1091+0.01)),BE1091))</f>
        <v/>
      </c>
      <c r="BT1091" s="9">
        <f>IF(AD1091&gt;=BF1091,0,IFERROR(BF1091+SUMPRODUCT((AD$4:AD$1569&gt;=BF$4:BF$1569)*(AD$4:AD$1569-BF$4:BF$1569))/MAX(1,COUNTIF(AD$4:AD$1569,"&lt;"&amp;BF1091+0.01)),BF1091))</f>
        <v/>
      </c>
      <c r="BU1091" s="9">
        <f>IF(AE1091&gt;=BG1091,0,IFERROR(BG1091+SUMPRODUCT((AE$4:AE$1569&gt;=BG$4:BG$1569)*(AE$4:AE$1569-BG$4:BG$1569))/MAX(1,COUNTIF(AE$4:AE$1569,"&lt;"&amp;BG1091+0.01)),BG1091))</f>
        <v/>
      </c>
      <c r="BV1091" s="9">
        <f>IF(AF1091&gt;=BH1091,0,IFERROR(BH1091+SUMPRODUCT((AF$4:AF$1569&gt;=BH$4:BH$1569)*(AF$4:AF$1569-BH$4:BH$1569))/MAX(1,COUNTIF(AF$4:AF$1569,"&lt;"&amp;BH1091+0.01)),BH1091))</f>
        <v/>
      </c>
      <c r="BW1091" s="9">
        <f>IF(AG1091&gt;=BI1091,0,IFERROR(BI1091+SUMPRODUCT((AG$4:AG$1569&gt;=BI$4:BI$1569)*(AG$4:AG$1569-BI$4:BI$1569))/MAX(1,COUNTIF(AG$4:AG$1569,"&lt;"&amp;BI1091+0.01)),BI1091))</f>
        <v/>
      </c>
      <c r="BX1091" s="9">
        <f>IF(AH1091&gt;=BJ1091,0,IFERROR(BJ1091+SUMPRODUCT((AH$4:AH$1569&gt;=BJ$4:BJ$1569)*(AH$4:AH$1569-BJ$4:BJ$1569))/MAX(1,COUNTIF(AH$4:AH$1569,"&lt;"&amp;BJ1091+0.01)),BJ1091))</f>
        <v/>
      </c>
      <c r="BY1091" s="9">
        <f>IF(AI1091&gt;=BK1091,0,IFERROR(BK1091+SUMPRODUCT((AI$4:AI$1569&gt;=BK$4:BK$1569)*(AI$4:AI$1569-BK$4:BK$1569))/MAX(1,COUNTIF(AI$4:AI$1569,"&lt;"&amp;BK1091+0.01)),BK1091))</f>
        <v/>
      </c>
      <c r="BZ1091" s="9">
        <f>IF(AJ1091&gt;=BL1091,0,IFERROR(BL1091+SUMPRODUCT((AJ$4:AJ$1569&gt;=BL$4:BL$1569)*(AJ$4:AJ$1569-BL$4:BL$1569))/MAX(1,COUNTIF(AJ$4:AJ$1569,"&lt;"&amp;BL1091+0.01)),BL1091))</f>
        <v/>
      </c>
      <c r="CA1091" s="9">
        <f>IF(AK1091&gt;=BM1091,0,IFERROR(BM1091+SUMPRODUCT((AK$4:AK$1569&gt;=BM$4:BM$1569)*(AK$4:AK$1569-BM$4:BM$1569))/MAX(1,COUNTIF(AK$4:AK$1569,"&lt;"&amp;BM1091+0.01)),BM1091))</f>
        <v/>
      </c>
      <c r="CB1091" s="9">
        <f>IF(AL1091&gt;=BN1091,0,IFERROR(BN1091+SUMPRODUCT((AL$4:AL$1569&gt;=BN$4:BN$1569)*(AL$4:AL$1569-BN$4:BN$1569))/MAX(1,COUNTIF(AL$4:AL$1569,"&lt;"&amp;BN1091+0.01)),BN1091))</f>
        <v/>
      </c>
      <c r="CC1091" s="5">
        <f>IF(AO1091="🟢","VERDE",IF(AO1091="🟡","AMARELO",IF(AO1091="🟠","VERMELHO",IF(AO1091="🔴","VERMELHO","ROXO"))))</f>
        <v/>
      </c>
      <c r="CD1091" s="5" t="inlineStr">
        <is>
          <t>🌎 REGIÕES</t>
        </is>
      </c>
      <c r="CE1091" s="5" t="inlineStr">
        <is>
          <t>SEM REDE</t>
        </is>
      </c>
    </row>
    <row r="1092">
      <c r="A1092" s="5" t="inlineStr">
        <is>
          <t>37642028000132</t>
        </is>
      </c>
      <c r="B1092" s="5" t="inlineStr">
        <is>
          <t>IN NATURA VICOSA PRODUTOS NATURAIS LTDA-</t>
        </is>
      </c>
      <c r="C1092" s="5" t="inlineStr">
        <is>
          <t>06 - SEM GRUPO</t>
        </is>
      </c>
      <c r="D1092" s="5" t="inlineStr">
        <is>
          <t>LARISSA PADILHA</t>
        </is>
      </c>
      <c r="E1092" s="5" t="inlineStr">
        <is>
          <t>MG</t>
        </is>
      </c>
      <c r="F1092" s="5">
        <f>IFERROR(VLOOKUP(C1092,$AS$4:$AT$25,2,FALSE),"")</f>
        <v/>
      </c>
      <c r="G1092" s="6">
        <f>IFERROR(VLOOKUP(C1092,$AS$4:$AX$25,6,FALSE),"")</f>
        <v/>
      </c>
      <c r="H1092" s="5">
        <f>IFERROR(VLOOKUP(C1092,$AS$4:$AY$25,7,FALSE),"")</f>
        <v/>
      </c>
      <c r="I1092" s="5">
        <f>IFERROR(VLOOKUP(C1092,$AS$4:$AZ$25,8,FALSE),"")</f>
        <v/>
      </c>
      <c r="J1092" s="7" t="inlineStr">
        <is>
          <t>.</t>
        </is>
      </c>
      <c r="K1092" s="5" t="inlineStr">
        <is>
          <t>RJ + ES + MG</t>
        </is>
      </c>
      <c r="L1092" s="8" t="n">
        <v>1440</v>
      </c>
      <c r="M1092" s="9" t="n">
        <v>120</v>
      </c>
      <c r="N1092" s="9" t="n">
        <v>120</v>
      </c>
      <c r="O1092" s="9" t="n">
        <v>120</v>
      </c>
      <c r="P1092" s="9" t="n">
        <v>120</v>
      </c>
      <c r="Q1092" s="9" t="n">
        <v>120</v>
      </c>
      <c r="R1092" s="9" t="n">
        <v>120</v>
      </c>
      <c r="S1092" s="9" t="n">
        <v>120</v>
      </c>
      <c r="T1092" s="9" t="n">
        <v>120</v>
      </c>
      <c r="U1092" s="9" t="n">
        <v>120</v>
      </c>
      <c r="V1092" s="9" t="n">
        <v>120</v>
      </c>
      <c r="W1092" s="9" t="n">
        <v>120</v>
      </c>
      <c r="X1092" s="9" t="n">
        <v>120</v>
      </c>
      <c r="Y1092" s="7" t="inlineStr">
        <is>
          <t>.</t>
        </is>
      </c>
      <c r="Z1092" s="8">
        <f>SUM(AA1092:AL1092)</f>
        <v/>
      </c>
      <c r="AA1092" s="9" t="n">
        <v>0</v>
      </c>
      <c r="AB1092" s="9" t="n">
        <v>0</v>
      </c>
      <c r="AC1092" s="9" t="n">
        <v>0</v>
      </c>
      <c r="AD1092" s="9" t="n">
        <v>0</v>
      </c>
      <c r="AE1092" s="9" t="n">
        <v>0</v>
      </c>
      <c r="AF1092" s="9" t="n">
        <v>0</v>
      </c>
      <c r="AG1092" s="9" t="n">
        <v>0</v>
      </c>
      <c r="AH1092" s="9" t="n">
        <v>0</v>
      </c>
      <c r="AI1092" s="9" t="n">
        <v>0</v>
      </c>
      <c r="AJ1092" s="9" t="n">
        <v>0</v>
      </c>
      <c r="AK1092" s="9" t="n">
        <v>0</v>
      </c>
      <c r="AL1092" s="9" t="n">
        <v>0</v>
      </c>
      <c r="AM1092" s="7" t="inlineStr">
        <is>
          <t>.</t>
        </is>
      </c>
      <c r="AN1092" s="6">
        <f>IF(L1092=0,0,Z1092/L1092)</f>
        <v/>
      </c>
      <c r="AO1092" s="5">
        <f>IF(AN1092="","",IF(AN1092&gt;=0.9,"🟢",IF(AN1092&gt;=0.7,"🟡",IF(AN1092&gt;=0.5,"🟠","🔴"))))</f>
        <v/>
      </c>
      <c r="AP1092" s="9">
        <f>IF(L1092=0,0,L1092-Z1092)</f>
        <v/>
      </c>
      <c r="AQ1092" s="5">
        <f>IF(Z1092=0,"",RANK(Z1092,Z$4:Z$1569,0))</f>
        <v/>
      </c>
      <c r="AR1092" s="7" t="inlineStr">
        <is>
          <t>.</t>
        </is>
      </c>
      <c r="BA1092" s="7" t="inlineStr">
        <is>
          <t>.</t>
        </is>
      </c>
      <c r="BB1092" s="9">
        <f>SUM(L$4:L$1569)/COUNTA(A$4:A$1569)</f>
        <v/>
      </c>
      <c r="BC1092" s="9">
        <f>SUM(M$4:M$1569)/COUNTA(A$4:A$1569)</f>
        <v/>
      </c>
      <c r="BD1092" s="9">
        <f>SUM(N$4:N$1569)/COUNTA(A$4:A$1569)</f>
        <v/>
      </c>
      <c r="BE1092" s="9">
        <f>SUM(O$4:O$1569)/COUNTA(A$4:A$1569)</f>
        <v/>
      </c>
      <c r="BF1092" s="9">
        <f>SUM(P$4:P$1569)/COUNTA(A$4:A$1569)</f>
        <v/>
      </c>
      <c r="BG1092" s="9">
        <f>SUM(Q$4:Q$1569)/COUNTA(A$4:A$1569)</f>
        <v/>
      </c>
      <c r="BH1092" s="9">
        <f>SUM(R$4:R$1569)/COUNTA(A$4:A$1569)</f>
        <v/>
      </c>
      <c r="BI1092" s="9">
        <f>SUM(S$4:S$1569)/COUNTA(A$4:A$1569)</f>
        <v/>
      </c>
      <c r="BJ1092" s="9">
        <f>SUM(T$4:T$1569)/COUNTA(A$4:A$1569)</f>
        <v/>
      </c>
      <c r="BK1092" s="9">
        <f>SUM(U$4:U$1569)/COUNTA(A$4:A$1569)</f>
        <v/>
      </c>
      <c r="BL1092" s="9">
        <f>SUM(V$4:V$1569)/COUNTA(A$4:A$1569)</f>
        <v/>
      </c>
      <c r="BM1092" s="9">
        <f>SUM(W$4:W$1569)/COUNTA(A$4:A$1569)</f>
        <v/>
      </c>
      <c r="BN1092" s="9">
        <f>SUM(X$4:X$1569)/COUNTA(A$4:A$1569)</f>
        <v/>
      </c>
      <c r="BO1092" s="7" t="inlineStr">
        <is>
          <t>.</t>
        </is>
      </c>
      <c r="BP1092" s="9">
        <f>IF(Z1092&gt;=BB1092,0,IFERROR(BB1092+(SUMPRODUCT((Z$4:Z$1569&gt;=BB$4:BB$1569)*(Z$4:Z$1569-BB$4:BB$1569))/MAX(1,COUNTIF(Z$4:Z$1569,"&lt;"&amp;BB1092+0.01))),BB1092))</f>
        <v/>
      </c>
      <c r="BQ1092" s="9">
        <f>IF(AA1092&gt;=BC1092,0,IFERROR(BC1092+SUMPRODUCT((AA$4:AA$1569&gt;=BC$4:BC$1569)*(AA$4:AA$1569-BC$4:BC$1569))/MAX(1,COUNTIF(AA$4:AA$1569,"&lt;"&amp;BC1092+0.01)),BC1092))</f>
        <v/>
      </c>
      <c r="BR1092" s="9">
        <f>IF(AB1092&gt;=BD1092,0,IFERROR(BD1092+SUMPRODUCT((AB$4:AB$1569&gt;=BD$4:BD$1569)*(AB$4:AB$1569-BD$4:BD$1569))/MAX(1,COUNTIF(AB$4:AB$1569,"&lt;"&amp;BD1092+0.01)),BD1092))</f>
        <v/>
      </c>
      <c r="BS1092" s="9">
        <f>IF(AC1092&gt;=BE1092,0,IFERROR(BE1092+SUMPRODUCT((AC$4:AC$1569&gt;=BE$4:BE$1569)*(AC$4:AC$1569-BE$4:BE$1569))/MAX(1,COUNTIF(AC$4:AC$1569,"&lt;"&amp;BE1092+0.01)),BE1092))</f>
        <v/>
      </c>
      <c r="BT1092" s="9">
        <f>IF(AD1092&gt;=BF1092,0,IFERROR(BF1092+SUMPRODUCT((AD$4:AD$1569&gt;=BF$4:BF$1569)*(AD$4:AD$1569-BF$4:BF$1569))/MAX(1,COUNTIF(AD$4:AD$1569,"&lt;"&amp;BF1092+0.01)),BF1092))</f>
        <v/>
      </c>
      <c r="BU1092" s="9">
        <f>IF(AE1092&gt;=BG1092,0,IFERROR(BG1092+SUMPRODUCT((AE$4:AE$1569&gt;=BG$4:BG$1569)*(AE$4:AE$1569-BG$4:BG$1569))/MAX(1,COUNTIF(AE$4:AE$1569,"&lt;"&amp;BG1092+0.01)),BG1092))</f>
        <v/>
      </c>
      <c r="BV1092" s="9">
        <f>IF(AF1092&gt;=BH1092,0,IFERROR(BH1092+SUMPRODUCT((AF$4:AF$1569&gt;=BH$4:BH$1569)*(AF$4:AF$1569-BH$4:BH$1569))/MAX(1,COUNTIF(AF$4:AF$1569,"&lt;"&amp;BH1092+0.01)),BH1092))</f>
        <v/>
      </c>
      <c r="BW1092" s="9">
        <f>IF(AG1092&gt;=BI1092,0,IFERROR(BI1092+SUMPRODUCT((AG$4:AG$1569&gt;=BI$4:BI$1569)*(AG$4:AG$1569-BI$4:BI$1569))/MAX(1,COUNTIF(AG$4:AG$1569,"&lt;"&amp;BI1092+0.01)),BI1092))</f>
        <v/>
      </c>
      <c r="BX1092" s="9">
        <f>IF(AH1092&gt;=BJ1092,0,IFERROR(BJ1092+SUMPRODUCT((AH$4:AH$1569&gt;=BJ$4:BJ$1569)*(AH$4:AH$1569-BJ$4:BJ$1569))/MAX(1,COUNTIF(AH$4:AH$1569,"&lt;"&amp;BJ1092+0.01)),BJ1092))</f>
        <v/>
      </c>
      <c r="BY1092" s="9">
        <f>IF(AI1092&gt;=BK1092,0,IFERROR(BK1092+SUMPRODUCT((AI$4:AI$1569&gt;=BK$4:BK$1569)*(AI$4:AI$1569-BK$4:BK$1569))/MAX(1,COUNTIF(AI$4:AI$1569,"&lt;"&amp;BK1092+0.01)),BK1092))</f>
        <v/>
      </c>
      <c r="BZ1092" s="9">
        <f>IF(AJ1092&gt;=BL1092,0,IFERROR(BL1092+SUMPRODUCT((AJ$4:AJ$1569&gt;=BL$4:BL$1569)*(AJ$4:AJ$1569-BL$4:BL$1569))/MAX(1,COUNTIF(AJ$4:AJ$1569,"&lt;"&amp;BL1092+0.01)),BL1092))</f>
        <v/>
      </c>
      <c r="CA1092" s="9">
        <f>IF(AK1092&gt;=BM1092,0,IFERROR(BM1092+SUMPRODUCT((AK$4:AK$1569&gt;=BM$4:BM$1569)*(AK$4:AK$1569-BM$4:BM$1569))/MAX(1,COUNTIF(AK$4:AK$1569,"&lt;"&amp;BM1092+0.01)),BM1092))</f>
        <v/>
      </c>
      <c r="CB1092" s="9">
        <f>IF(AL1092&gt;=BN1092,0,IFERROR(BN1092+SUMPRODUCT((AL$4:AL$1569&gt;=BN$4:BN$1569)*(AL$4:AL$1569-BN$4:BN$1569))/MAX(1,COUNTIF(AL$4:AL$1569,"&lt;"&amp;BN1092+0.01)),BN1092))</f>
        <v/>
      </c>
      <c r="CC1092" s="5">
        <f>IF(AO1092="🟢","VERDE",IF(AO1092="🟡","AMARELO",IF(AO1092="🟠","VERMELHO",IF(AO1092="🔴","VERMELHO","ROXO"))))</f>
        <v/>
      </c>
      <c r="CD1092" s="5" t="inlineStr">
        <is>
          <t>🌎 REGIÕES</t>
        </is>
      </c>
      <c r="CE1092" s="5" t="inlineStr">
        <is>
          <t>SEM REDE</t>
        </is>
      </c>
    </row>
    <row r="1093">
      <c r="A1093" s="5" t="inlineStr">
        <is>
          <t>37674457000191</t>
        </is>
      </c>
      <c r="B1093" s="5" t="inlineStr">
        <is>
          <t>GRAO E VIDA PRODUTOS NATURAIS LTDA - ME</t>
        </is>
      </c>
      <c r="C1093" s="5" t="inlineStr">
        <is>
          <t>06 - SEM GRUPO</t>
        </is>
      </c>
      <c r="D1093" s="5" t="inlineStr">
        <is>
          <t>LARISSA PADILHA</t>
        </is>
      </c>
      <c r="E1093" s="5" t="inlineStr">
        <is>
          <t>RJ</t>
        </is>
      </c>
      <c r="F1093" s="5">
        <f>IFERROR(VLOOKUP(C1093,$AS$4:$AT$25,2,FALSE),"")</f>
        <v/>
      </c>
      <c r="G1093" s="6">
        <f>IFERROR(VLOOKUP(C1093,$AS$4:$AX$25,6,FALSE),"")</f>
        <v/>
      </c>
      <c r="H1093" s="5">
        <f>IFERROR(VLOOKUP(C1093,$AS$4:$AY$25,7,FALSE),"")</f>
        <v/>
      </c>
      <c r="I1093" s="5">
        <f>IFERROR(VLOOKUP(C1093,$AS$4:$AZ$25,8,FALSE),"")</f>
        <v/>
      </c>
      <c r="J1093" s="7" t="inlineStr">
        <is>
          <t>.</t>
        </is>
      </c>
      <c r="K1093" s="5" t="inlineStr">
        <is>
          <t>RJ + ES + MG</t>
        </is>
      </c>
      <c r="L1093" s="8" t="n">
        <v>1600</v>
      </c>
      <c r="M1093" s="9" t="n">
        <v>133.3333333333333</v>
      </c>
      <c r="N1093" s="9" t="n">
        <v>133.3333333333333</v>
      </c>
      <c r="O1093" s="9" t="n">
        <v>133.3333333333333</v>
      </c>
      <c r="P1093" s="9" t="n">
        <v>133.3333333333333</v>
      </c>
      <c r="Q1093" s="9" t="n">
        <v>133.3333333333333</v>
      </c>
      <c r="R1093" s="9" t="n">
        <v>133.3333333333333</v>
      </c>
      <c r="S1093" s="9" t="n">
        <v>133.3333333333333</v>
      </c>
      <c r="T1093" s="9" t="n">
        <v>133.3333333333333</v>
      </c>
      <c r="U1093" s="9" t="n">
        <v>133.3333333333333</v>
      </c>
      <c r="V1093" s="9" t="n">
        <v>133.3333333333333</v>
      </c>
      <c r="W1093" s="9" t="n">
        <v>133.3333333333333</v>
      </c>
      <c r="X1093" s="9" t="n">
        <v>133.3333333333333</v>
      </c>
      <c r="Y1093" s="7" t="inlineStr">
        <is>
          <t>.</t>
        </is>
      </c>
      <c r="Z1093" s="8">
        <f>SUM(AA1093:AL1093)</f>
        <v/>
      </c>
      <c r="AA1093" s="9" t="n">
        <v>0</v>
      </c>
      <c r="AB1093" s="9" t="n">
        <v>0</v>
      </c>
      <c r="AC1093" s="9" t="n">
        <v>0</v>
      </c>
      <c r="AD1093" s="9" t="n">
        <v>0</v>
      </c>
      <c r="AE1093" s="9" t="n">
        <v>0</v>
      </c>
      <c r="AF1093" s="9" t="n">
        <v>0</v>
      </c>
      <c r="AG1093" s="9" t="n">
        <v>0</v>
      </c>
      <c r="AH1093" s="9" t="n">
        <v>0</v>
      </c>
      <c r="AI1093" s="9" t="n">
        <v>0</v>
      </c>
      <c r="AJ1093" s="9" t="n">
        <v>0</v>
      </c>
      <c r="AK1093" s="9" t="n">
        <v>0</v>
      </c>
      <c r="AL1093" s="9" t="n">
        <v>0</v>
      </c>
      <c r="AM1093" s="7" t="inlineStr">
        <is>
          <t>.</t>
        </is>
      </c>
      <c r="AN1093" s="6">
        <f>IF(L1093=0,0,Z1093/L1093)</f>
        <v/>
      </c>
      <c r="AO1093" s="5">
        <f>IF(AN1093="","",IF(AN1093&gt;=0.9,"🟢",IF(AN1093&gt;=0.7,"🟡",IF(AN1093&gt;=0.5,"🟠","🔴"))))</f>
        <v/>
      </c>
      <c r="AP1093" s="9">
        <f>IF(L1093=0,0,L1093-Z1093)</f>
        <v/>
      </c>
      <c r="AQ1093" s="5">
        <f>IF(Z1093=0,"",RANK(Z1093,Z$4:Z$1569,0))</f>
        <v/>
      </c>
      <c r="AR1093" s="7" t="inlineStr">
        <is>
          <t>.</t>
        </is>
      </c>
      <c r="BA1093" s="7" t="inlineStr">
        <is>
          <t>.</t>
        </is>
      </c>
      <c r="BB1093" s="9">
        <f>SUM(L$4:L$1569)/COUNTA(A$4:A$1569)</f>
        <v/>
      </c>
      <c r="BC1093" s="9">
        <f>SUM(M$4:M$1569)/COUNTA(A$4:A$1569)</f>
        <v/>
      </c>
      <c r="BD1093" s="9">
        <f>SUM(N$4:N$1569)/COUNTA(A$4:A$1569)</f>
        <v/>
      </c>
      <c r="BE1093" s="9">
        <f>SUM(O$4:O$1569)/COUNTA(A$4:A$1569)</f>
        <v/>
      </c>
      <c r="BF1093" s="9">
        <f>SUM(P$4:P$1569)/COUNTA(A$4:A$1569)</f>
        <v/>
      </c>
      <c r="BG1093" s="9">
        <f>SUM(Q$4:Q$1569)/COUNTA(A$4:A$1569)</f>
        <v/>
      </c>
      <c r="BH1093" s="9">
        <f>SUM(R$4:R$1569)/COUNTA(A$4:A$1569)</f>
        <v/>
      </c>
      <c r="BI1093" s="9">
        <f>SUM(S$4:S$1569)/COUNTA(A$4:A$1569)</f>
        <v/>
      </c>
      <c r="BJ1093" s="9">
        <f>SUM(T$4:T$1569)/COUNTA(A$4:A$1569)</f>
        <v/>
      </c>
      <c r="BK1093" s="9">
        <f>SUM(U$4:U$1569)/COUNTA(A$4:A$1569)</f>
        <v/>
      </c>
      <c r="BL1093" s="9">
        <f>SUM(V$4:V$1569)/COUNTA(A$4:A$1569)</f>
        <v/>
      </c>
      <c r="BM1093" s="9">
        <f>SUM(W$4:W$1569)/COUNTA(A$4:A$1569)</f>
        <v/>
      </c>
      <c r="BN1093" s="9">
        <f>SUM(X$4:X$1569)/COUNTA(A$4:A$1569)</f>
        <v/>
      </c>
      <c r="BO1093" s="7" t="inlineStr">
        <is>
          <t>.</t>
        </is>
      </c>
      <c r="BP1093" s="9">
        <f>IF(Z1093&gt;=BB1093,0,IFERROR(BB1093+(SUMPRODUCT((Z$4:Z$1569&gt;=BB$4:BB$1569)*(Z$4:Z$1569-BB$4:BB$1569))/MAX(1,COUNTIF(Z$4:Z$1569,"&lt;"&amp;BB1093+0.01))),BB1093))</f>
        <v/>
      </c>
      <c r="BQ1093" s="9">
        <f>IF(AA1093&gt;=BC1093,0,IFERROR(BC1093+SUMPRODUCT((AA$4:AA$1569&gt;=BC$4:BC$1569)*(AA$4:AA$1569-BC$4:BC$1569))/MAX(1,COUNTIF(AA$4:AA$1569,"&lt;"&amp;BC1093+0.01)),BC1093))</f>
        <v/>
      </c>
      <c r="BR1093" s="9">
        <f>IF(AB1093&gt;=BD1093,0,IFERROR(BD1093+SUMPRODUCT((AB$4:AB$1569&gt;=BD$4:BD$1569)*(AB$4:AB$1569-BD$4:BD$1569))/MAX(1,COUNTIF(AB$4:AB$1569,"&lt;"&amp;BD1093+0.01)),BD1093))</f>
        <v/>
      </c>
      <c r="BS1093" s="9">
        <f>IF(AC1093&gt;=BE1093,0,IFERROR(BE1093+SUMPRODUCT((AC$4:AC$1569&gt;=BE$4:BE$1569)*(AC$4:AC$1569-BE$4:BE$1569))/MAX(1,COUNTIF(AC$4:AC$1569,"&lt;"&amp;BE1093+0.01)),BE1093))</f>
        <v/>
      </c>
      <c r="BT1093" s="9">
        <f>IF(AD1093&gt;=BF1093,0,IFERROR(BF1093+SUMPRODUCT((AD$4:AD$1569&gt;=BF$4:BF$1569)*(AD$4:AD$1569-BF$4:BF$1569))/MAX(1,COUNTIF(AD$4:AD$1569,"&lt;"&amp;BF1093+0.01)),BF1093))</f>
        <v/>
      </c>
      <c r="BU1093" s="9">
        <f>IF(AE1093&gt;=BG1093,0,IFERROR(BG1093+SUMPRODUCT((AE$4:AE$1569&gt;=BG$4:BG$1569)*(AE$4:AE$1569-BG$4:BG$1569))/MAX(1,COUNTIF(AE$4:AE$1569,"&lt;"&amp;BG1093+0.01)),BG1093))</f>
        <v/>
      </c>
      <c r="BV1093" s="9">
        <f>IF(AF1093&gt;=BH1093,0,IFERROR(BH1093+SUMPRODUCT((AF$4:AF$1569&gt;=BH$4:BH$1569)*(AF$4:AF$1569-BH$4:BH$1569))/MAX(1,COUNTIF(AF$4:AF$1569,"&lt;"&amp;BH1093+0.01)),BH1093))</f>
        <v/>
      </c>
      <c r="BW1093" s="9">
        <f>IF(AG1093&gt;=BI1093,0,IFERROR(BI1093+SUMPRODUCT((AG$4:AG$1569&gt;=BI$4:BI$1569)*(AG$4:AG$1569-BI$4:BI$1569))/MAX(1,COUNTIF(AG$4:AG$1569,"&lt;"&amp;BI1093+0.01)),BI1093))</f>
        <v/>
      </c>
      <c r="BX1093" s="9">
        <f>IF(AH1093&gt;=BJ1093,0,IFERROR(BJ1093+SUMPRODUCT((AH$4:AH$1569&gt;=BJ$4:BJ$1569)*(AH$4:AH$1569-BJ$4:BJ$1569))/MAX(1,COUNTIF(AH$4:AH$1569,"&lt;"&amp;BJ1093+0.01)),BJ1093))</f>
        <v/>
      </c>
      <c r="BY1093" s="9">
        <f>IF(AI1093&gt;=BK1093,0,IFERROR(BK1093+SUMPRODUCT((AI$4:AI$1569&gt;=BK$4:BK$1569)*(AI$4:AI$1569-BK$4:BK$1569))/MAX(1,COUNTIF(AI$4:AI$1569,"&lt;"&amp;BK1093+0.01)),BK1093))</f>
        <v/>
      </c>
      <c r="BZ1093" s="9">
        <f>IF(AJ1093&gt;=BL1093,0,IFERROR(BL1093+SUMPRODUCT((AJ$4:AJ$1569&gt;=BL$4:BL$1569)*(AJ$4:AJ$1569-BL$4:BL$1569))/MAX(1,COUNTIF(AJ$4:AJ$1569,"&lt;"&amp;BL1093+0.01)),BL1093))</f>
        <v/>
      </c>
      <c r="CA1093" s="9">
        <f>IF(AK1093&gt;=BM1093,0,IFERROR(BM1093+SUMPRODUCT((AK$4:AK$1569&gt;=BM$4:BM$1569)*(AK$4:AK$1569-BM$4:BM$1569))/MAX(1,COUNTIF(AK$4:AK$1569,"&lt;"&amp;BM1093+0.01)),BM1093))</f>
        <v/>
      </c>
      <c r="CB1093" s="9">
        <f>IF(AL1093&gt;=BN1093,0,IFERROR(BN1093+SUMPRODUCT((AL$4:AL$1569&gt;=BN$4:BN$1569)*(AL$4:AL$1569-BN$4:BN$1569))/MAX(1,COUNTIF(AL$4:AL$1569,"&lt;"&amp;BN1093+0.01)),BN1093))</f>
        <v/>
      </c>
      <c r="CC1093" s="5">
        <f>IF(AO1093="🟢","VERDE",IF(AO1093="🟡","AMARELO",IF(AO1093="🟠","VERMELHO",IF(AO1093="🔴","VERMELHO","ROXO"))))</f>
        <v/>
      </c>
      <c r="CD1093" s="5" t="inlineStr">
        <is>
          <t>🌎 REGIÕES</t>
        </is>
      </c>
      <c r="CE1093" s="5" t="inlineStr">
        <is>
          <t>SEM REDE</t>
        </is>
      </c>
    </row>
    <row r="1094">
      <c r="A1094" s="5" t="inlineStr">
        <is>
          <t>37674743000157</t>
        </is>
      </c>
      <c r="B1094" s="5" t="inlineStr">
        <is>
          <t>CAMELLIA PRODUTOS NATURAIS LTDA- ME</t>
        </is>
      </c>
      <c r="C1094" s="5" t="inlineStr">
        <is>
          <t>06 - SEM GRUPO</t>
        </is>
      </c>
      <c r="D1094" s="5" t="inlineStr">
        <is>
          <t>HEMANUELE DITZEL (MANU)</t>
        </is>
      </c>
      <c r="E1094" s="5" t="inlineStr">
        <is>
          <t>SC</t>
        </is>
      </c>
      <c r="F1094" s="5">
        <f>IFERROR(VLOOKUP(C1094,$AS$4:$AT$25,2,FALSE),"")</f>
        <v/>
      </c>
      <c r="G1094" s="6">
        <f>IFERROR(VLOOKUP(C1094,$AS$4:$AX$25,6,FALSE),"")</f>
        <v/>
      </c>
      <c r="H1094" s="5">
        <f>IFERROR(VLOOKUP(C1094,$AS$4:$AY$25,7,FALSE),"")</f>
        <v/>
      </c>
      <c r="I1094" s="5">
        <f>IFERROR(VLOOKUP(C1094,$AS$4:$AZ$25,8,FALSE),"")</f>
        <v/>
      </c>
      <c r="J1094" s="7" t="inlineStr">
        <is>
          <t>.</t>
        </is>
      </c>
      <c r="K1094" s="5" t="inlineStr">
        <is>
          <t>SUL</t>
        </is>
      </c>
      <c r="L1094" s="8" t="n">
        <v>1604.347826086957</v>
      </c>
      <c r="M1094" s="9" t="n">
        <v>117.3913043478261</v>
      </c>
      <c r="N1094" s="9" t="n">
        <v>117.3913043478261</v>
      </c>
      <c r="O1094" s="9" t="n">
        <v>130.4347826086957</v>
      </c>
      <c r="P1094" s="9" t="n">
        <v>130.4347826086957</v>
      </c>
      <c r="Q1094" s="9" t="n">
        <v>130.4347826086957</v>
      </c>
      <c r="R1094" s="9" t="n">
        <v>130.4347826086957</v>
      </c>
      <c r="S1094" s="9" t="n">
        <v>130.4347826086957</v>
      </c>
      <c r="T1094" s="9" t="n">
        <v>143.4782608695652</v>
      </c>
      <c r="U1094" s="9" t="n">
        <v>143.4782608695652</v>
      </c>
      <c r="V1094" s="9" t="n">
        <v>143.4782608695652</v>
      </c>
      <c r="W1094" s="9" t="n">
        <v>143.4782608695652</v>
      </c>
      <c r="X1094" s="9" t="n">
        <v>143.4782608695652</v>
      </c>
      <c r="Y1094" s="7" t="inlineStr">
        <is>
          <t>.</t>
        </is>
      </c>
      <c r="Z1094" s="8">
        <f>SUM(AA1094:AL1094)</f>
        <v/>
      </c>
      <c r="AA1094" s="9" t="n">
        <v>0</v>
      </c>
      <c r="AB1094" s="9" t="n">
        <v>0</v>
      </c>
      <c r="AC1094" s="9" t="n">
        <v>0</v>
      </c>
      <c r="AD1094" s="9" t="n">
        <v>0</v>
      </c>
      <c r="AE1094" s="9" t="n">
        <v>0</v>
      </c>
      <c r="AF1094" s="9" t="n">
        <v>0</v>
      </c>
      <c r="AG1094" s="9" t="n">
        <v>0</v>
      </c>
      <c r="AH1094" s="9" t="n">
        <v>0</v>
      </c>
      <c r="AI1094" s="9" t="n">
        <v>0</v>
      </c>
      <c r="AJ1094" s="9" t="n">
        <v>0</v>
      </c>
      <c r="AK1094" s="9" t="n">
        <v>0</v>
      </c>
      <c r="AL1094" s="9" t="n">
        <v>0</v>
      </c>
      <c r="AM1094" s="7" t="inlineStr">
        <is>
          <t>.</t>
        </is>
      </c>
      <c r="AN1094" s="6">
        <f>IF(L1094=0,0,Z1094/L1094)</f>
        <v/>
      </c>
      <c r="AO1094" s="5">
        <f>IF(AN1094="","",IF(AN1094&gt;=0.9,"🟢",IF(AN1094&gt;=0.7,"🟡",IF(AN1094&gt;=0.5,"🟠","🔴"))))</f>
        <v/>
      </c>
      <c r="AP1094" s="9">
        <f>IF(L1094=0,0,L1094-Z1094)</f>
        <v/>
      </c>
      <c r="AQ1094" s="5">
        <f>IF(Z1094=0,"",RANK(Z1094,Z$4:Z$1569,0))</f>
        <v/>
      </c>
      <c r="AR1094" s="7" t="inlineStr">
        <is>
          <t>.</t>
        </is>
      </c>
      <c r="BA1094" s="7" t="inlineStr">
        <is>
          <t>.</t>
        </is>
      </c>
      <c r="BB1094" s="9">
        <f>SUM(L$4:L$1569)/COUNTA(A$4:A$1569)</f>
        <v/>
      </c>
      <c r="BC1094" s="9">
        <f>SUM(M$4:M$1569)/COUNTA(A$4:A$1569)</f>
        <v/>
      </c>
      <c r="BD1094" s="9">
        <f>SUM(N$4:N$1569)/COUNTA(A$4:A$1569)</f>
        <v/>
      </c>
      <c r="BE1094" s="9">
        <f>SUM(O$4:O$1569)/COUNTA(A$4:A$1569)</f>
        <v/>
      </c>
      <c r="BF1094" s="9">
        <f>SUM(P$4:P$1569)/COUNTA(A$4:A$1569)</f>
        <v/>
      </c>
      <c r="BG1094" s="9">
        <f>SUM(Q$4:Q$1569)/COUNTA(A$4:A$1569)</f>
        <v/>
      </c>
      <c r="BH1094" s="9">
        <f>SUM(R$4:R$1569)/COUNTA(A$4:A$1569)</f>
        <v/>
      </c>
      <c r="BI1094" s="9">
        <f>SUM(S$4:S$1569)/COUNTA(A$4:A$1569)</f>
        <v/>
      </c>
      <c r="BJ1094" s="9">
        <f>SUM(T$4:T$1569)/COUNTA(A$4:A$1569)</f>
        <v/>
      </c>
      <c r="BK1094" s="9">
        <f>SUM(U$4:U$1569)/COUNTA(A$4:A$1569)</f>
        <v/>
      </c>
      <c r="BL1094" s="9">
        <f>SUM(V$4:V$1569)/COUNTA(A$4:A$1569)</f>
        <v/>
      </c>
      <c r="BM1094" s="9">
        <f>SUM(W$4:W$1569)/COUNTA(A$4:A$1569)</f>
        <v/>
      </c>
      <c r="BN1094" s="9">
        <f>SUM(X$4:X$1569)/COUNTA(A$4:A$1569)</f>
        <v/>
      </c>
      <c r="BO1094" s="7" t="inlineStr">
        <is>
          <t>.</t>
        </is>
      </c>
      <c r="BP1094" s="9">
        <f>IF(Z1094&gt;=BB1094,0,IFERROR(BB1094+(SUMPRODUCT((Z$4:Z$1569&gt;=BB$4:BB$1569)*(Z$4:Z$1569-BB$4:BB$1569))/MAX(1,COUNTIF(Z$4:Z$1569,"&lt;"&amp;BB1094+0.01))),BB1094))</f>
        <v/>
      </c>
      <c r="BQ1094" s="9">
        <f>IF(AA1094&gt;=BC1094,0,IFERROR(BC1094+SUMPRODUCT((AA$4:AA$1569&gt;=BC$4:BC$1569)*(AA$4:AA$1569-BC$4:BC$1569))/MAX(1,COUNTIF(AA$4:AA$1569,"&lt;"&amp;BC1094+0.01)),BC1094))</f>
        <v/>
      </c>
      <c r="BR1094" s="9">
        <f>IF(AB1094&gt;=BD1094,0,IFERROR(BD1094+SUMPRODUCT((AB$4:AB$1569&gt;=BD$4:BD$1569)*(AB$4:AB$1569-BD$4:BD$1569))/MAX(1,COUNTIF(AB$4:AB$1569,"&lt;"&amp;BD1094+0.01)),BD1094))</f>
        <v/>
      </c>
      <c r="BS1094" s="9">
        <f>IF(AC1094&gt;=BE1094,0,IFERROR(BE1094+SUMPRODUCT((AC$4:AC$1569&gt;=BE$4:BE$1569)*(AC$4:AC$1569-BE$4:BE$1569))/MAX(1,COUNTIF(AC$4:AC$1569,"&lt;"&amp;BE1094+0.01)),BE1094))</f>
        <v/>
      </c>
      <c r="BT1094" s="9">
        <f>IF(AD1094&gt;=BF1094,0,IFERROR(BF1094+SUMPRODUCT((AD$4:AD$1569&gt;=BF$4:BF$1569)*(AD$4:AD$1569-BF$4:BF$1569))/MAX(1,COUNTIF(AD$4:AD$1569,"&lt;"&amp;BF1094+0.01)),BF1094))</f>
        <v/>
      </c>
      <c r="BU1094" s="9">
        <f>IF(AE1094&gt;=BG1094,0,IFERROR(BG1094+SUMPRODUCT((AE$4:AE$1569&gt;=BG$4:BG$1569)*(AE$4:AE$1569-BG$4:BG$1569))/MAX(1,COUNTIF(AE$4:AE$1569,"&lt;"&amp;BG1094+0.01)),BG1094))</f>
        <v/>
      </c>
      <c r="BV1094" s="9">
        <f>IF(AF1094&gt;=BH1094,0,IFERROR(BH1094+SUMPRODUCT((AF$4:AF$1569&gt;=BH$4:BH$1569)*(AF$4:AF$1569-BH$4:BH$1569))/MAX(1,COUNTIF(AF$4:AF$1569,"&lt;"&amp;BH1094+0.01)),BH1094))</f>
        <v/>
      </c>
      <c r="BW1094" s="9">
        <f>IF(AG1094&gt;=BI1094,0,IFERROR(BI1094+SUMPRODUCT((AG$4:AG$1569&gt;=BI$4:BI$1569)*(AG$4:AG$1569-BI$4:BI$1569))/MAX(1,COUNTIF(AG$4:AG$1569,"&lt;"&amp;BI1094+0.01)),BI1094))</f>
        <v/>
      </c>
      <c r="BX1094" s="9">
        <f>IF(AH1094&gt;=BJ1094,0,IFERROR(BJ1094+SUMPRODUCT((AH$4:AH$1569&gt;=BJ$4:BJ$1569)*(AH$4:AH$1569-BJ$4:BJ$1569))/MAX(1,COUNTIF(AH$4:AH$1569,"&lt;"&amp;BJ1094+0.01)),BJ1094))</f>
        <v/>
      </c>
      <c r="BY1094" s="9">
        <f>IF(AI1094&gt;=BK1094,0,IFERROR(BK1094+SUMPRODUCT((AI$4:AI$1569&gt;=BK$4:BK$1569)*(AI$4:AI$1569-BK$4:BK$1569))/MAX(1,COUNTIF(AI$4:AI$1569,"&lt;"&amp;BK1094+0.01)),BK1094))</f>
        <v/>
      </c>
      <c r="BZ1094" s="9">
        <f>IF(AJ1094&gt;=BL1094,0,IFERROR(BL1094+SUMPRODUCT((AJ$4:AJ$1569&gt;=BL$4:BL$1569)*(AJ$4:AJ$1569-BL$4:BL$1569))/MAX(1,COUNTIF(AJ$4:AJ$1569,"&lt;"&amp;BL1094+0.01)),BL1094))</f>
        <v/>
      </c>
      <c r="CA1094" s="9">
        <f>IF(AK1094&gt;=BM1094,0,IFERROR(BM1094+SUMPRODUCT((AK$4:AK$1569&gt;=BM$4:BM$1569)*(AK$4:AK$1569-BM$4:BM$1569))/MAX(1,COUNTIF(AK$4:AK$1569,"&lt;"&amp;BM1094+0.01)),BM1094))</f>
        <v/>
      </c>
      <c r="CB1094" s="9">
        <f>IF(AL1094&gt;=BN1094,0,IFERROR(BN1094+SUMPRODUCT((AL$4:AL$1569&gt;=BN$4:BN$1569)*(AL$4:AL$1569-BN$4:BN$1569))/MAX(1,COUNTIF(AL$4:AL$1569,"&lt;"&amp;BN1094+0.01)),BN1094))</f>
        <v/>
      </c>
      <c r="CC1094" s="5">
        <f>IF(AO1094="🟢","VERDE",IF(AO1094="🟡","AMARELO",IF(AO1094="🟠","VERMELHO",IF(AO1094="🔴","VERMELHO","ROXO"))))</f>
        <v/>
      </c>
      <c r="CD1094" s="5" t="inlineStr">
        <is>
          <t>🌎 REGIÕES</t>
        </is>
      </c>
      <c r="CE1094" s="5" t="inlineStr">
        <is>
          <t>SEM REDE</t>
        </is>
      </c>
    </row>
    <row r="1095">
      <c r="A1095" s="5" t="inlineStr">
        <is>
          <t>37680783000101</t>
        </is>
      </c>
      <c r="B1095" s="5" t="inlineStr">
        <is>
          <t>PICADOS DA TERRA PRODUTOS NATURAIS LTDA</t>
        </is>
      </c>
      <c r="C1095" s="5" t="inlineStr">
        <is>
          <t>06 - SEM GRUPO</t>
        </is>
      </c>
      <c r="D1095" s="5" t="inlineStr">
        <is>
          <t>HEMANUELE DITZEL (MANU)</t>
        </is>
      </c>
      <c r="E1095" s="5" t="inlineStr">
        <is>
          <t>SC</t>
        </is>
      </c>
      <c r="F1095" s="5">
        <f>IFERROR(VLOOKUP(C1095,$AS$4:$AT$25,2,FALSE),"")</f>
        <v/>
      </c>
      <c r="G1095" s="6">
        <f>IFERROR(VLOOKUP(C1095,$AS$4:$AX$25,6,FALSE),"")</f>
        <v/>
      </c>
      <c r="H1095" s="5">
        <f>IFERROR(VLOOKUP(C1095,$AS$4:$AY$25,7,FALSE),"")</f>
        <v/>
      </c>
      <c r="I1095" s="5">
        <f>IFERROR(VLOOKUP(C1095,$AS$4:$AZ$25,8,FALSE),"")</f>
        <v/>
      </c>
      <c r="J1095" s="7" t="inlineStr">
        <is>
          <t>.</t>
        </is>
      </c>
      <c r="K1095" s="5" t="inlineStr">
        <is>
          <t>SUL</t>
        </is>
      </c>
      <c r="L1095" s="8" t="n">
        <v>1604.347826086957</v>
      </c>
      <c r="M1095" s="9" t="n">
        <v>117.3913043478261</v>
      </c>
      <c r="N1095" s="9" t="n">
        <v>117.3913043478261</v>
      </c>
      <c r="O1095" s="9" t="n">
        <v>130.4347826086957</v>
      </c>
      <c r="P1095" s="9" t="n">
        <v>130.4347826086957</v>
      </c>
      <c r="Q1095" s="9" t="n">
        <v>130.4347826086957</v>
      </c>
      <c r="R1095" s="9" t="n">
        <v>130.4347826086957</v>
      </c>
      <c r="S1095" s="9" t="n">
        <v>130.4347826086957</v>
      </c>
      <c r="T1095" s="9" t="n">
        <v>143.4782608695652</v>
      </c>
      <c r="U1095" s="9" t="n">
        <v>143.4782608695652</v>
      </c>
      <c r="V1095" s="9" t="n">
        <v>143.4782608695652</v>
      </c>
      <c r="W1095" s="9" t="n">
        <v>143.4782608695652</v>
      </c>
      <c r="X1095" s="9" t="n">
        <v>143.4782608695652</v>
      </c>
      <c r="Y1095" s="7" t="inlineStr">
        <is>
          <t>.</t>
        </is>
      </c>
      <c r="Z1095" s="8">
        <f>SUM(AA1095:AL1095)</f>
        <v/>
      </c>
      <c r="AA1095" s="9" t="n">
        <v>0</v>
      </c>
      <c r="AB1095" s="9" t="n">
        <v>0</v>
      </c>
      <c r="AC1095" s="9" t="n">
        <v>0</v>
      </c>
      <c r="AD1095" s="9" t="n">
        <v>0</v>
      </c>
      <c r="AE1095" s="9" t="n">
        <v>0</v>
      </c>
      <c r="AF1095" s="9" t="n">
        <v>0</v>
      </c>
      <c r="AG1095" s="9" t="n">
        <v>0</v>
      </c>
      <c r="AH1095" s="9" t="n">
        <v>0</v>
      </c>
      <c r="AI1095" s="9" t="n">
        <v>0</v>
      </c>
      <c r="AJ1095" s="9" t="n">
        <v>0</v>
      </c>
      <c r="AK1095" s="9" t="n">
        <v>0</v>
      </c>
      <c r="AL1095" s="9" t="n">
        <v>0</v>
      </c>
      <c r="AM1095" s="7" t="inlineStr">
        <is>
          <t>.</t>
        </is>
      </c>
      <c r="AN1095" s="6">
        <f>IF(L1095=0,0,Z1095/L1095)</f>
        <v/>
      </c>
      <c r="AO1095" s="5">
        <f>IF(AN1095="","",IF(AN1095&gt;=0.9,"🟢",IF(AN1095&gt;=0.7,"🟡",IF(AN1095&gt;=0.5,"🟠","🔴"))))</f>
        <v/>
      </c>
      <c r="AP1095" s="9">
        <f>IF(L1095=0,0,L1095-Z1095)</f>
        <v/>
      </c>
      <c r="AQ1095" s="5">
        <f>IF(Z1095=0,"",RANK(Z1095,Z$4:Z$1569,0))</f>
        <v/>
      </c>
      <c r="AR1095" s="7" t="inlineStr">
        <is>
          <t>.</t>
        </is>
      </c>
      <c r="BA1095" s="7" t="inlineStr">
        <is>
          <t>.</t>
        </is>
      </c>
      <c r="BB1095" s="9">
        <f>SUM(L$4:L$1569)/COUNTA(A$4:A$1569)</f>
        <v/>
      </c>
      <c r="BC1095" s="9">
        <f>SUM(M$4:M$1569)/COUNTA(A$4:A$1569)</f>
        <v/>
      </c>
      <c r="BD1095" s="9">
        <f>SUM(N$4:N$1569)/COUNTA(A$4:A$1569)</f>
        <v/>
      </c>
      <c r="BE1095" s="9">
        <f>SUM(O$4:O$1569)/COUNTA(A$4:A$1569)</f>
        <v/>
      </c>
      <c r="BF1095" s="9">
        <f>SUM(P$4:P$1569)/COUNTA(A$4:A$1569)</f>
        <v/>
      </c>
      <c r="BG1095" s="9">
        <f>SUM(Q$4:Q$1569)/COUNTA(A$4:A$1569)</f>
        <v/>
      </c>
      <c r="BH1095" s="9">
        <f>SUM(R$4:R$1569)/COUNTA(A$4:A$1569)</f>
        <v/>
      </c>
      <c r="BI1095" s="9">
        <f>SUM(S$4:S$1569)/COUNTA(A$4:A$1569)</f>
        <v/>
      </c>
      <c r="BJ1095" s="9">
        <f>SUM(T$4:T$1569)/COUNTA(A$4:A$1569)</f>
        <v/>
      </c>
      <c r="BK1095" s="9">
        <f>SUM(U$4:U$1569)/COUNTA(A$4:A$1569)</f>
        <v/>
      </c>
      <c r="BL1095" s="9">
        <f>SUM(V$4:V$1569)/COUNTA(A$4:A$1569)</f>
        <v/>
      </c>
      <c r="BM1095" s="9">
        <f>SUM(W$4:W$1569)/COUNTA(A$4:A$1569)</f>
        <v/>
      </c>
      <c r="BN1095" s="9">
        <f>SUM(X$4:X$1569)/COUNTA(A$4:A$1569)</f>
        <v/>
      </c>
      <c r="BO1095" s="7" t="inlineStr">
        <is>
          <t>.</t>
        </is>
      </c>
      <c r="BP1095" s="9">
        <f>IF(Z1095&gt;=BB1095,0,IFERROR(BB1095+(SUMPRODUCT((Z$4:Z$1569&gt;=BB$4:BB$1569)*(Z$4:Z$1569-BB$4:BB$1569))/MAX(1,COUNTIF(Z$4:Z$1569,"&lt;"&amp;BB1095+0.01))),BB1095))</f>
        <v/>
      </c>
      <c r="BQ1095" s="9">
        <f>IF(AA1095&gt;=BC1095,0,IFERROR(BC1095+SUMPRODUCT((AA$4:AA$1569&gt;=BC$4:BC$1569)*(AA$4:AA$1569-BC$4:BC$1569))/MAX(1,COUNTIF(AA$4:AA$1569,"&lt;"&amp;BC1095+0.01)),BC1095))</f>
        <v/>
      </c>
      <c r="BR1095" s="9">
        <f>IF(AB1095&gt;=BD1095,0,IFERROR(BD1095+SUMPRODUCT((AB$4:AB$1569&gt;=BD$4:BD$1569)*(AB$4:AB$1569-BD$4:BD$1569))/MAX(1,COUNTIF(AB$4:AB$1569,"&lt;"&amp;BD1095+0.01)),BD1095))</f>
        <v/>
      </c>
      <c r="BS1095" s="9">
        <f>IF(AC1095&gt;=BE1095,0,IFERROR(BE1095+SUMPRODUCT((AC$4:AC$1569&gt;=BE$4:BE$1569)*(AC$4:AC$1569-BE$4:BE$1569))/MAX(1,COUNTIF(AC$4:AC$1569,"&lt;"&amp;BE1095+0.01)),BE1095))</f>
        <v/>
      </c>
      <c r="BT1095" s="9">
        <f>IF(AD1095&gt;=BF1095,0,IFERROR(BF1095+SUMPRODUCT((AD$4:AD$1569&gt;=BF$4:BF$1569)*(AD$4:AD$1569-BF$4:BF$1569))/MAX(1,COUNTIF(AD$4:AD$1569,"&lt;"&amp;BF1095+0.01)),BF1095))</f>
        <v/>
      </c>
      <c r="BU1095" s="9">
        <f>IF(AE1095&gt;=BG1095,0,IFERROR(BG1095+SUMPRODUCT((AE$4:AE$1569&gt;=BG$4:BG$1569)*(AE$4:AE$1569-BG$4:BG$1569))/MAX(1,COUNTIF(AE$4:AE$1569,"&lt;"&amp;BG1095+0.01)),BG1095))</f>
        <v/>
      </c>
      <c r="BV1095" s="9">
        <f>IF(AF1095&gt;=BH1095,0,IFERROR(BH1095+SUMPRODUCT((AF$4:AF$1569&gt;=BH$4:BH$1569)*(AF$4:AF$1569-BH$4:BH$1569))/MAX(1,COUNTIF(AF$4:AF$1569,"&lt;"&amp;BH1095+0.01)),BH1095))</f>
        <v/>
      </c>
      <c r="BW1095" s="9">
        <f>IF(AG1095&gt;=BI1095,0,IFERROR(BI1095+SUMPRODUCT((AG$4:AG$1569&gt;=BI$4:BI$1569)*(AG$4:AG$1569-BI$4:BI$1569))/MAX(1,COUNTIF(AG$4:AG$1569,"&lt;"&amp;BI1095+0.01)),BI1095))</f>
        <v/>
      </c>
      <c r="BX1095" s="9">
        <f>IF(AH1095&gt;=BJ1095,0,IFERROR(BJ1095+SUMPRODUCT((AH$4:AH$1569&gt;=BJ$4:BJ$1569)*(AH$4:AH$1569-BJ$4:BJ$1569))/MAX(1,COUNTIF(AH$4:AH$1569,"&lt;"&amp;BJ1095+0.01)),BJ1095))</f>
        <v/>
      </c>
      <c r="BY1095" s="9">
        <f>IF(AI1095&gt;=BK1095,0,IFERROR(BK1095+SUMPRODUCT((AI$4:AI$1569&gt;=BK$4:BK$1569)*(AI$4:AI$1569-BK$4:BK$1569))/MAX(1,COUNTIF(AI$4:AI$1569,"&lt;"&amp;BK1095+0.01)),BK1095))</f>
        <v/>
      </c>
      <c r="BZ1095" s="9">
        <f>IF(AJ1095&gt;=BL1095,0,IFERROR(BL1095+SUMPRODUCT((AJ$4:AJ$1569&gt;=BL$4:BL$1569)*(AJ$4:AJ$1569-BL$4:BL$1569))/MAX(1,COUNTIF(AJ$4:AJ$1569,"&lt;"&amp;BL1095+0.01)),BL1095))</f>
        <v/>
      </c>
      <c r="CA1095" s="9">
        <f>IF(AK1095&gt;=BM1095,0,IFERROR(BM1095+SUMPRODUCT((AK$4:AK$1569&gt;=BM$4:BM$1569)*(AK$4:AK$1569-BM$4:BM$1569))/MAX(1,COUNTIF(AK$4:AK$1569,"&lt;"&amp;BM1095+0.01)),BM1095))</f>
        <v/>
      </c>
      <c r="CB1095" s="9">
        <f>IF(AL1095&gt;=BN1095,0,IFERROR(BN1095+SUMPRODUCT((AL$4:AL$1569&gt;=BN$4:BN$1569)*(AL$4:AL$1569-BN$4:BN$1569))/MAX(1,COUNTIF(AL$4:AL$1569,"&lt;"&amp;BN1095+0.01)),BN1095))</f>
        <v/>
      </c>
      <c r="CC1095" s="5">
        <f>IF(AO1095="🟢","VERDE",IF(AO1095="🟡","AMARELO",IF(AO1095="🟠","VERMELHO",IF(AO1095="🔴","VERMELHO","ROXO"))))</f>
        <v/>
      </c>
      <c r="CD1095" s="5" t="inlineStr">
        <is>
          <t>🌎 REGIÕES</t>
        </is>
      </c>
      <c r="CE1095" s="5" t="inlineStr">
        <is>
          <t>SEM REDE</t>
        </is>
      </c>
    </row>
    <row r="1096">
      <c r="A1096" s="5" t="inlineStr">
        <is>
          <t>37720047000130</t>
        </is>
      </c>
      <c r="B1096" s="5" t="inlineStr">
        <is>
          <t>CEZAR VINICIUS GRANDO - ME</t>
        </is>
      </c>
      <c r="C1096" s="5" t="inlineStr">
        <is>
          <t>06 - INTERNA - CIA DA SAUDE</t>
        </is>
      </c>
      <c r="D1096" s="5" t="inlineStr">
        <is>
          <t>JULIO GADRET</t>
        </is>
      </c>
      <c r="E1096" s="5" t="inlineStr"/>
      <c r="F1096" s="5">
        <f>IFERROR(VLOOKUP(C1096,$AS$4:$AT$25,2,FALSE),"")</f>
        <v/>
      </c>
      <c r="G1096" s="6">
        <f>IFERROR(VLOOKUP(C1096,$AS$4:$AX$25,6,FALSE),"")</f>
        <v/>
      </c>
      <c r="H1096" s="5">
        <f>IFERROR(VLOOKUP(C1096,$AS$4:$AY$25,7,FALSE),"")</f>
        <v/>
      </c>
      <c r="I1096" s="5">
        <f>IFERROR(VLOOKUP(C1096,$AS$4:$AZ$25,8,FALSE),"")</f>
        <v/>
      </c>
      <c r="J1096" s="7" t="inlineStr">
        <is>
          <t>.</t>
        </is>
      </c>
      <c r="K1096" s="5" t="inlineStr">
        <is>
          <t>NACIONAL</t>
        </is>
      </c>
      <c r="L1096" s="8" t="n">
        <v>10875</v>
      </c>
      <c r="M1096" s="9" t="n">
        <v>729.1666666666666</v>
      </c>
      <c r="N1096" s="9" t="n">
        <v>770.8333333333334</v>
      </c>
      <c r="O1096" s="9" t="n">
        <v>791.6666666666666</v>
      </c>
      <c r="P1096" s="9" t="n">
        <v>833.3333333333334</v>
      </c>
      <c r="Q1096" s="9" t="n">
        <v>854.1666666666666</v>
      </c>
      <c r="R1096" s="9" t="n">
        <v>895.8333333333334</v>
      </c>
      <c r="S1096" s="9" t="n">
        <v>916.6666666666666</v>
      </c>
      <c r="T1096" s="9" t="n">
        <v>958.3333333333334</v>
      </c>
      <c r="U1096" s="9" t="n">
        <v>979.1666666666666</v>
      </c>
      <c r="V1096" s="9" t="n">
        <v>1020.833333333333</v>
      </c>
      <c r="W1096" s="9" t="n">
        <v>1041.666666666667</v>
      </c>
      <c r="X1096" s="9" t="n">
        <v>1083.333333333333</v>
      </c>
      <c r="Y1096" s="7" t="inlineStr">
        <is>
          <t>.</t>
        </is>
      </c>
      <c r="Z1096" s="8">
        <f>SUM(AA1096:AL1096)</f>
        <v/>
      </c>
      <c r="AA1096" s="9" t="n">
        <v>0</v>
      </c>
      <c r="AB1096" s="9" t="n">
        <v>0</v>
      </c>
      <c r="AC1096" s="9" t="n">
        <v>0</v>
      </c>
      <c r="AD1096" s="9" t="n">
        <v>0</v>
      </c>
      <c r="AE1096" s="9" t="n">
        <v>0</v>
      </c>
      <c r="AF1096" s="9" t="n">
        <v>0</v>
      </c>
      <c r="AG1096" s="9" t="n">
        <v>0</v>
      </c>
      <c r="AH1096" s="9" t="n">
        <v>0</v>
      </c>
      <c r="AI1096" s="9" t="n">
        <v>0</v>
      </c>
      <c r="AJ1096" s="9" t="n">
        <v>0</v>
      </c>
      <c r="AK1096" s="9" t="n">
        <v>0</v>
      </c>
      <c r="AL1096" s="9" t="n">
        <v>0</v>
      </c>
      <c r="AM1096" s="7" t="inlineStr">
        <is>
          <t>.</t>
        </is>
      </c>
      <c r="AN1096" s="6">
        <f>IF(L1096=0,0,Z1096/L1096)</f>
        <v/>
      </c>
      <c r="AO1096" s="5">
        <f>IF(AN1096="","",IF(AN1096&gt;=0.9,"🟢",IF(AN1096&gt;=0.7,"🟡",IF(AN1096&gt;=0.5,"🟠","🔴"))))</f>
        <v/>
      </c>
      <c r="AP1096" s="9">
        <f>IF(L1096=0,0,L1096-Z1096)</f>
        <v/>
      </c>
      <c r="AQ1096" s="5">
        <f>IF(Z1096=0,"",RANK(Z1096,Z$4:Z$1569,0))</f>
        <v/>
      </c>
      <c r="AR1096" s="7" t="inlineStr">
        <is>
          <t>.</t>
        </is>
      </c>
      <c r="BA1096" s="7" t="inlineStr">
        <is>
          <t>.</t>
        </is>
      </c>
      <c r="BB1096" s="9">
        <f>SUM(L$4:L$1569)/COUNTA(A$4:A$1569)</f>
        <v/>
      </c>
      <c r="BC1096" s="9">
        <f>SUM(M$4:M$1569)/COUNTA(A$4:A$1569)</f>
        <v/>
      </c>
      <c r="BD1096" s="9">
        <f>SUM(N$4:N$1569)/COUNTA(A$4:A$1569)</f>
        <v/>
      </c>
      <c r="BE1096" s="9">
        <f>SUM(O$4:O$1569)/COUNTA(A$4:A$1569)</f>
        <v/>
      </c>
      <c r="BF1096" s="9">
        <f>SUM(P$4:P$1569)/COUNTA(A$4:A$1569)</f>
        <v/>
      </c>
      <c r="BG1096" s="9">
        <f>SUM(Q$4:Q$1569)/COUNTA(A$4:A$1569)</f>
        <v/>
      </c>
      <c r="BH1096" s="9">
        <f>SUM(R$4:R$1569)/COUNTA(A$4:A$1569)</f>
        <v/>
      </c>
      <c r="BI1096" s="9">
        <f>SUM(S$4:S$1569)/COUNTA(A$4:A$1569)</f>
        <v/>
      </c>
      <c r="BJ1096" s="9">
        <f>SUM(T$4:T$1569)/COUNTA(A$4:A$1569)</f>
        <v/>
      </c>
      <c r="BK1096" s="9">
        <f>SUM(U$4:U$1569)/COUNTA(A$4:A$1569)</f>
        <v/>
      </c>
      <c r="BL1096" s="9">
        <f>SUM(V$4:V$1569)/COUNTA(A$4:A$1569)</f>
        <v/>
      </c>
      <c r="BM1096" s="9">
        <f>SUM(W$4:W$1569)/COUNTA(A$4:A$1569)</f>
        <v/>
      </c>
      <c r="BN1096" s="9">
        <f>SUM(X$4:X$1569)/COUNTA(A$4:A$1569)</f>
        <v/>
      </c>
      <c r="BO1096" s="7" t="inlineStr">
        <is>
          <t>.</t>
        </is>
      </c>
      <c r="BP1096" s="9">
        <f>IF(Z1096&gt;=BB1096,0,IFERROR(BB1096+(SUMPRODUCT((Z$4:Z$1569&gt;=BB$4:BB$1569)*(Z$4:Z$1569-BB$4:BB$1569))/MAX(1,COUNTIF(Z$4:Z$1569,"&lt;"&amp;BB1096+0.01))),BB1096))</f>
        <v/>
      </c>
      <c r="BQ1096" s="9">
        <f>IF(AA1096&gt;=BC1096,0,IFERROR(BC1096+SUMPRODUCT((AA$4:AA$1569&gt;=BC$4:BC$1569)*(AA$4:AA$1569-BC$4:BC$1569))/MAX(1,COUNTIF(AA$4:AA$1569,"&lt;"&amp;BC1096+0.01)),BC1096))</f>
        <v/>
      </c>
      <c r="BR1096" s="9">
        <f>IF(AB1096&gt;=BD1096,0,IFERROR(BD1096+SUMPRODUCT((AB$4:AB$1569&gt;=BD$4:BD$1569)*(AB$4:AB$1569-BD$4:BD$1569))/MAX(1,COUNTIF(AB$4:AB$1569,"&lt;"&amp;BD1096+0.01)),BD1096))</f>
        <v/>
      </c>
      <c r="BS1096" s="9">
        <f>IF(AC1096&gt;=BE1096,0,IFERROR(BE1096+SUMPRODUCT((AC$4:AC$1569&gt;=BE$4:BE$1569)*(AC$4:AC$1569-BE$4:BE$1569))/MAX(1,COUNTIF(AC$4:AC$1569,"&lt;"&amp;BE1096+0.01)),BE1096))</f>
        <v/>
      </c>
      <c r="BT1096" s="9">
        <f>IF(AD1096&gt;=BF1096,0,IFERROR(BF1096+SUMPRODUCT((AD$4:AD$1569&gt;=BF$4:BF$1569)*(AD$4:AD$1569-BF$4:BF$1569))/MAX(1,COUNTIF(AD$4:AD$1569,"&lt;"&amp;BF1096+0.01)),BF1096))</f>
        <v/>
      </c>
      <c r="BU1096" s="9">
        <f>IF(AE1096&gt;=BG1096,0,IFERROR(BG1096+SUMPRODUCT((AE$4:AE$1569&gt;=BG$4:BG$1569)*(AE$4:AE$1569-BG$4:BG$1569))/MAX(1,COUNTIF(AE$4:AE$1569,"&lt;"&amp;BG1096+0.01)),BG1096))</f>
        <v/>
      </c>
      <c r="BV1096" s="9">
        <f>IF(AF1096&gt;=BH1096,0,IFERROR(BH1096+SUMPRODUCT((AF$4:AF$1569&gt;=BH$4:BH$1569)*(AF$4:AF$1569-BH$4:BH$1569))/MAX(1,COUNTIF(AF$4:AF$1569,"&lt;"&amp;BH1096+0.01)),BH1096))</f>
        <v/>
      </c>
      <c r="BW1096" s="9">
        <f>IF(AG1096&gt;=BI1096,0,IFERROR(BI1096+SUMPRODUCT((AG$4:AG$1569&gt;=BI$4:BI$1569)*(AG$4:AG$1569-BI$4:BI$1569))/MAX(1,COUNTIF(AG$4:AG$1569,"&lt;"&amp;BI1096+0.01)),BI1096))</f>
        <v/>
      </c>
      <c r="BX1096" s="9">
        <f>IF(AH1096&gt;=BJ1096,0,IFERROR(BJ1096+SUMPRODUCT((AH$4:AH$1569&gt;=BJ$4:BJ$1569)*(AH$4:AH$1569-BJ$4:BJ$1569))/MAX(1,COUNTIF(AH$4:AH$1569,"&lt;"&amp;BJ1096+0.01)),BJ1096))</f>
        <v/>
      </c>
      <c r="BY1096" s="9">
        <f>IF(AI1096&gt;=BK1096,0,IFERROR(BK1096+SUMPRODUCT((AI$4:AI$1569&gt;=BK$4:BK$1569)*(AI$4:AI$1569-BK$4:BK$1569))/MAX(1,COUNTIF(AI$4:AI$1569,"&lt;"&amp;BK1096+0.01)),BK1096))</f>
        <v/>
      </c>
      <c r="BZ1096" s="9">
        <f>IF(AJ1096&gt;=BL1096,0,IFERROR(BL1096+SUMPRODUCT((AJ$4:AJ$1569&gt;=BL$4:BL$1569)*(AJ$4:AJ$1569-BL$4:BL$1569))/MAX(1,COUNTIF(AJ$4:AJ$1569,"&lt;"&amp;BL1096+0.01)),BL1096))</f>
        <v/>
      </c>
      <c r="CA1096" s="9">
        <f>IF(AK1096&gt;=BM1096,0,IFERROR(BM1096+SUMPRODUCT((AK$4:AK$1569&gt;=BM$4:BM$1569)*(AK$4:AK$1569-BM$4:BM$1569))/MAX(1,COUNTIF(AK$4:AK$1569,"&lt;"&amp;BM1096+0.01)),BM1096))</f>
        <v/>
      </c>
      <c r="CB1096" s="9">
        <f>IF(AL1096&gt;=BN1096,0,IFERROR(BN1096+SUMPRODUCT((AL$4:AL$1569&gt;=BN$4:BN$1569)*(AL$4:AL$1569-BN$4:BN$1569))/MAX(1,COUNTIF(AL$4:AL$1569,"&lt;"&amp;BN1096+0.01)),BN1096))</f>
        <v/>
      </c>
      <c r="CC1096" s="5">
        <f>IF(AO1096="🟢","VERDE",IF(AO1096="🟡","AMARELO",IF(AO1096="🟠","VERMELHO",IF(AO1096="🔴","VERMELHO","ROXO"))))</f>
        <v/>
      </c>
      <c r="CD1096" s="5" t="inlineStr">
        <is>
          <t>🏢 REDES</t>
        </is>
      </c>
      <c r="CE1096" s="5" t="inlineStr">
        <is>
          <t>CIA DA SAUDE</t>
        </is>
      </c>
    </row>
    <row r="1097">
      <c r="A1097" s="5" t="inlineStr">
        <is>
          <t>37738174000166</t>
        </is>
      </c>
      <c r="B1097" s="5" t="inlineStr">
        <is>
          <t>VEGSIM LTDA - ME</t>
        </is>
      </c>
      <c r="C1097" s="5" t="inlineStr">
        <is>
          <t>06 - SEM GRUPO</t>
        </is>
      </c>
      <c r="D1097" s="5" t="inlineStr">
        <is>
          <t>LARISSA PADILHA</t>
        </is>
      </c>
      <c r="E1097" s="5" t="inlineStr">
        <is>
          <t>SP</t>
        </is>
      </c>
      <c r="F1097" s="5">
        <f>IFERROR(VLOOKUP(C1097,$AS$4:$AT$25,2,FALSE),"")</f>
        <v/>
      </c>
      <c r="G1097" s="6">
        <f>IFERROR(VLOOKUP(C1097,$AS$4:$AX$25,6,FALSE),"")</f>
        <v/>
      </c>
      <c r="H1097" s="5">
        <f>IFERROR(VLOOKUP(C1097,$AS$4:$AY$25,7,FALSE),"")</f>
        <v/>
      </c>
      <c r="I1097" s="5">
        <f>IFERROR(VLOOKUP(C1097,$AS$4:$AZ$25,8,FALSE),"")</f>
        <v/>
      </c>
      <c r="J1097" s="7" t="inlineStr">
        <is>
          <t>.</t>
        </is>
      </c>
      <c r="K1097" s="5" t="inlineStr">
        <is>
          <t>SP CAPITAL</t>
        </is>
      </c>
      <c r="L1097" s="8" t="n">
        <v>3933.333333333333</v>
      </c>
      <c r="M1097" s="9" t="n">
        <v>266.6666666666667</v>
      </c>
      <c r="N1097" s="9" t="n">
        <v>266.6666666666667</v>
      </c>
      <c r="O1097" s="9" t="n">
        <v>266.6666666666667</v>
      </c>
      <c r="P1097" s="9" t="n">
        <v>266.6666666666667</v>
      </c>
      <c r="Q1097" s="9" t="n">
        <v>333.3333333333333</v>
      </c>
      <c r="R1097" s="9" t="n">
        <v>333.3333333333333</v>
      </c>
      <c r="S1097" s="9" t="n">
        <v>333.3333333333333</v>
      </c>
      <c r="T1097" s="9" t="n">
        <v>333.3333333333333</v>
      </c>
      <c r="U1097" s="9" t="n">
        <v>333.3333333333333</v>
      </c>
      <c r="V1097" s="9" t="n">
        <v>400</v>
      </c>
      <c r="W1097" s="9" t="n">
        <v>400</v>
      </c>
      <c r="X1097" s="9" t="n">
        <v>400</v>
      </c>
      <c r="Y1097" s="7" t="inlineStr">
        <is>
          <t>.</t>
        </is>
      </c>
      <c r="Z1097" s="8">
        <f>SUM(AA1097:AL1097)</f>
        <v/>
      </c>
      <c r="AA1097" s="9" t="n">
        <v>0</v>
      </c>
      <c r="AB1097" s="9" t="n">
        <v>0</v>
      </c>
      <c r="AC1097" s="9" t="n">
        <v>0</v>
      </c>
      <c r="AD1097" s="9" t="n">
        <v>0</v>
      </c>
      <c r="AE1097" s="9" t="n">
        <v>0</v>
      </c>
      <c r="AF1097" s="9" t="n">
        <v>0</v>
      </c>
      <c r="AG1097" s="9" t="n">
        <v>0</v>
      </c>
      <c r="AH1097" s="9" t="n">
        <v>0</v>
      </c>
      <c r="AI1097" s="9" t="n">
        <v>0</v>
      </c>
      <c r="AJ1097" s="9" t="n">
        <v>0</v>
      </c>
      <c r="AK1097" s="9" t="n">
        <v>0</v>
      </c>
      <c r="AL1097" s="9" t="n">
        <v>0</v>
      </c>
      <c r="AM1097" s="7" t="inlineStr">
        <is>
          <t>.</t>
        </is>
      </c>
      <c r="AN1097" s="6">
        <f>IF(L1097=0,0,Z1097/L1097)</f>
        <v/>
      </c>
      <c r="AO1097" s="5">
        <f>IF(AN1097="","",IF(AN1097&gt;=0.9,"🟢",IF(AN1097&gt;=0.7,"🟡",IF(AN1097&gt;=0.5,"🟠","🔴"))))</f>
        <v/>
      </c>
      <c r="AP1097" s="9">
        <f>IF(L1097=0,0,L1097-Z1097)</f>
        <v/>
      </c>
      <c r="AQ1097" s="5">
        <f>IF(Z1097=0,"",RANK(Z1097,Z$4:Z$1569,0))</f>
        <v/>
      </c>
      <c r="AR1097" s="7" t="inlineStr">
        <is>
          <t>.</t>
        </is>
      </c>
      <c r="BA1097" s="7" t="inlineStr">
        <is>
          <t>.</t>
        </is>
      </c>
      <c r="BB1097" s="9">
        <f>SUM(L$4:L$1569)/COUNTA(A$4:A$1569)</f>
        <v/>
      </c>
      <c r="BC1097" s="9">
        <f>SUM(M$4:M$1569)/COUNTA(A$4:A$1569)</f>
        <v/>
      </c>
      <c r="BD1097" s="9">
        <f>SUM(N$4:N$1569)/COUNTA(A$4:A$1569)</f>
        <v/>
      </c>
      <c r="BE1097" s="9">
        <f>SUM(O$4:O$1569)/COUNTA(A$4:A$1569)</f>
        <v/>
      </c>
      <c r="BF1097" s="9">
        <f>SUM(P$4:P$1569)/COUNTA(A$4:A$1569)</f>
        <v/>
      </c>
      <c r="BG1097" s="9">
        <f>SUM(Q$4:Q$1569)/COUNTA(A$4:A$1569)</f>
        <v/>
      </c>
      <c r="BH1097" s="9">
        <f>SUM(R$4:R$1569)/COUNTA(A$4:A$1569)</f>
        <v/>
      </c>
      <c r="BI1097" s="9">
        <f>SUM(S$4:S$1569)/COUNTA(A$4:A$1569)</f>
        <v/>
      </c>
      <c r="BJ1097" s="9">
        <f>SUM(T$4:T$1569)/COUNTA(A$4:A$1569)</f>
        <v/>
      </c>
      <c r="BK1097" s="9">
        <f>SUM(U$4:U$1569)/COUNTA(A$4:A$1569)</f>
        <v/>
      </c>
      <c r="BL1097" s="9">
        <f>SUM(V$4:V$1569)/COUNTA(A$4:A$1569)</f>
        <v/>
      </c>
      <c r="BM1097" s="9">
        <f>SUM(W$4:W$1569)/COUNTA(A$4:A$1569)</f>
        <v/>
      </c>
      <c r="BN1097" s="9">
        <f>SUM(X$4:X$1569)/COUNTA(A$4:A$1569)</f>
        <v/>
      </c>
      <c r="BO1097" s="7" t="inlineStr">
        <is>
          <t>.</t>
        </is>
      </c>
      <c r="BP1097" s="9">
        <f>IF(Z1097&gt;=BB1097,0,IFERROR(BB1097+(SUMPRODUCT((Z$4:Z$1569&gt;=BB$4:BB$1569)*(Z$4:Z$1569-BB$4:BB$1569))/MAX(1,COUNTIF(Z$4:Z$1569,"&lt;"&amp;BB1097+0.01))),BB1097))</f>
        <v/>
      </c>
      <c r="BQ1097" s="9">
        <f>IF(AA1097&gt;=BC1097,0,IFERROR(BC1097+SUMPRODUCT((AA$4:AA$1569&gt;=BC$4:BC$1569)*(AA$4:AA$1569-BC$4:BC$1569))/MAX(1,COUNTIF(AA$4:AA$1569,"&lt;"&amp;BC1097+0.01)),BC1097))</f>
        <v/>
      </c>
      <c r="BR1097" s="9">
        <f>IF(AB1097&gt;=BD1097,0,IFERROR(BD1097+SUMPRODUCT((AB$4:AB$1569&gt;=BD$4:BD$1569)*(AB$4:AB$1569-BD$4:BD$1569))/MAX(1,COUNTIF(AB$4:AB$1569,"&lt;"&amp;BD1097+0.01)),BD1097))</f>
        <v/>
      </c>
      <c r="BS1097" s="9">
        <f>IF(AC1097&gt;=BE1097,0,IFERROR(BE1097+SUMPRODUCT((AC$4:AC$1569&gt;=BE$4:BE$1569)*(AC$4:AC$1569-BE$4:BE$1569))/MAX(1,COUNTIF(AC$4:AC$1569,"&lt;"&amp;BE1097+0.01)),BE1097))</f>
        <v/>
      </c>
      <c r="BT1097" s="9">
        <f>IF(AD1097&gt;=BF1097,0,IFERROR(BF1097+SUMPRODUCT((AD$4:AD$1569&gt;=BF$4:BF$1569)*(AD$4:AD$1569-BF$4:BF$1569))/MAX(1,COUNTIF(AD$4:AD$1569,"&lt;"&amp;BF1097+0.01)),BF1097))</f>
        <v/>
      </c>
      <c r="BU1097" s="9">
        <f>IF(AE1097&gt;=BG1097,0,IFERROR(BG1097+SUMPRODUCT((AE$4:AE$1569&gt;=BG$4:BG$1569)*(AE$4:AE$1569-BG$4:BG$1569))/MAX(1,COUNTIF(AE$4:AE$1569,"&lt;"&amp;BG1097+0.01)),BG1097))</f>
        <v/>
      </c>
      <c r="BV1097" s="9">
        <f>IF(AF1097&gt;=BH1097,0,IFERROR(BH1097+SUMPRODUCT((AF$4:AF$1569&gt;=BH$4:BH$1569)*(AF$4:AF$1569-BH$4:BH$1569))/MAX(1,COUNTIF(AF$4:AF$1569,"&lt;"&amp;BH1097+0.01)),BH1097))</f>
        <v/>
      </c>
      <c r="BW1097" s="9">
        <f>IF(AG1097&gt;=BI1097,0,IFERROR(BI1097+SUMPRODUCT((AG$4:AG$1569&gt;=BI$4:BI$1569)*(AG$4:AG$1569-BI$4:BI$1569))/MAX(1,COUNTIF(AG$4:AG$1569,"&lt;"&amp;BI1097+0.01)),BI1097))</f>
        <v/>
      </c>
      <c r="BX1097" s="9">
        <f>IF(AH1097&gt;=BJ1097,0,IFERROR(BJ1097+SUMPRODUCT((AH$4:AH$1569&gt;=BJ$4:BJ$1569)*(AH$4:AH$1569-BJ$4:BJ$1569))/MAX(1,COUNTIF(AH$4:AH$1569,"&lt;"&amp;BJ1097+0.01)),BJ1097))</f>
        <v/>
      </c>
      <c r="BY1097" s="9">
        <f>IF(AI1097&gt;=BK1097,0,IFERROR(BK1097+SUMPRODUCT((AI$4:AI$1569&gt;=BK$4:BK$1569)*(AI$4:AI$1569-BK$4:BK$1569))/MAX(1,COUNTIF(AI$4:AI$1569,"&lt;"&amp;BK1097+0.01)),BK1097))</f>
        <v/>
      </c>
      <c r="BZ1097" s="9">
        <f>IF(AJ1097&gt;=BL1097,0,IFERROR(BL1097+SUMPRODUCT((AJ$4:AJ$1569&gt;=BL$4:BL$1569)*(AJ$4:AJ$1569-BL$4:BL$1569))/MAX(1,COUNTIF(AJ$4:AJ$1569,"&lt;"&amp;BL1097+0.01)),BL1097))</f>
        <v/>
      </c>
      <c r="CA1097" s="9">
        <f>IF(AK1097&gt;=BM1097,0,IFERROR(BM1097+SUMPRODUCT((AK$4:AK$1569&gt;=BM$4:BM$1569)*(AK$4:AK$1569-BM$4:BM$1569))/MAX(1,COUNTIF(AK$4:AK$1569,"&lt;"&amp;BM1097+0.01)),BM1097))</f>
        <v/>
      </c>
      <c r="CB1097" s="9">
        <f>IF(AL1097&gt;=BN1097,0,IFERROR(BN1097+SUMPRODUCT((AL$4:AL$1569&gt;=BN$4:BN$1569)*(AL$4:AL$1569-BN$4:BN$1569))/MAX(1,COUNTIF(AL$4:AL$1569,"&lt;"&amp;BN1097+0.01)),BN1097))</f>
        <v/>
      </c>
      <c r="CC1097" s="5">
        <f>IF(AO1097="🟢","VERDE",IF(AO1097="🟡","AMARELO",IF(AO1097="🟠","VERMELHO",IF(AO1097="🔴","VERMELHO","ROXO"))))</f>
        <v/>
      </c>
      <c r="CD1097" s="5" t="inlineStr">
        <is>
          <t>🌎 REGIÕES</t>
        </is>
      </c>
      <c r="CE1097" s="5" t="inlineStr">
        <is>
          <t>SEM REDE</t>
        </is>
      </c>
    </row>
    <row r="1098">
      <c r="A1098" s="5" t="inlineStr">
        <is>
          <t>37747081000106</t>
        </is>
      </c>
      <c r="B1098" s="5" t="inlineStr">
        <is>
          <t>37.747.081 ANDREIA MADALENA DE SOUZA</t>
        </is>
      </c>
      <c r="C1098" s="5" t="inlineStr">
        <is>
          <t>06 - SEM GRUPO</t>
        </is>
      </c>
      <c r="D1098" s="5" t="inlineStr">
        <is>
          <t>HEMANUELE DITZEL (MANU)</t>
        </is>
      </c>
      <c r="E1098" s="5" t="inlineStr">
        <is>
          <t>RS</t>
        </is>
      </c>
      <c r="F1098" s="5">
        <f>IFERROR(VLOOKUP(C1098,$AS$4:$AT$25,2,FALSE),"")</f>
        <v/>
      </c>
      <c r="G1098" s="6">
        <f>IFERROR(VLOOKUP(C1098,$AS$4:$AX$25,6,FALSE),"")</f>
        <v/>
      </c>
      <c r="H1098" s="5">
        <f>IFERROR(VLOOKUP(C1098,$AS$4:$AY$25,7,FALSE),"")</f>
        <v/>
      </c>
      <c r="I1098" s="5">
        <f>IFERROR(VLOOKUP(C1098,$AS$4:$AZ$25,8,FALSE),"")</f>
        <v/>
      </c>
      <c r="J1098" s="7" t="inlineStr">
        <is>
          <t>.</t>
        </is>
      </c>
      <c r="K1098" s="5" t="inlineStr">
        <is>
          <t>SUL</t>
        </is>
      </c>
      <c r="L1098" s="8" t="n">
        <v>1582.758620689655</v>
      </c>
      <c r="M1098" s="9" t="n">
        <v>124.1379310344828</v>
      </c>
      <c r="N1098" s="9" t="n">
        <v>124.1379310344828</v>
      </c>
      <c r="O1098" s="9" t="n">
        <v>124.1379310344828</v>
      </c>
      <c r="P1098" s="9" t="n">
        <v>124.1379310344828</v>
      </c>
      <c r="Q1098" s="9" t="n">
        <v>124.1379310344828</v>
      </c>
      <c r="R1098" s="9" t="n">
        <v>134.4827586206897</v>
      </c>
      <c r="S1098" s="9" t="n">
        <v>134.4827586206897</v>
      </c>
      <c r="T1098" s="9" t="n">
        <v>134.4827586206897</v>
      </c>
      <c r="U1098" s="9" t="n">
        <v>134.4827586206897</v>
      </c>
      <c r="V1098" s="9" t="n">
        <v>134.4827586206897</v>
      </c>
      <c r="W1098" s="9" t="n">
        <v>144.8275862068965</v>
      </c>
      <c r="X1098" s="9" t="n">
        <v>144.8275862068965</v>
      </c>
      <c r="Y1098" s="7" t="inlineStr">
        <is>
          <t>.</t>
        </is>
      </c>
      <c r="Z1098" s="8">
        <f>SUM(AA1098:AL1098)</f>
        <v/>
      </c>
      <c r="AA1098" s="9" t="n">
        <v>0</v>
      </c>
      <c r="AB1098" s="9" t="n">
        <v>0</v>
      </c>
      <c r="AC1098" s="9" t="n">
        <v>0</v>
      </c>
      <c r="AD1098" s="9" t="n">
        <v>0</v>
      </c>
      <c r="AE1098" s="9" t="n">
        <v>0</v>
      </c>
      <c r="AF1098" s="9" t="n">
        <v>0</v>
      </c>
      <c r="AG1098" s="9" t="n">
        <v>0</v>
      </c>
      <c r="AH1098" s="9" t="n">
        <v>0</v>
      </c>
      <c r="AI1098" s="9" t="n">
        <v>0</v>
      </c>
      <c r="AJ1098" s="9" t="n">
        <v>0</v>
      </c>
      <c r="AK1098" s="9" t="n">
        <v>0</v>
      </c>
      <c r="AL1098" s="9" t="n">
        <v>0</v>
      </c>
      <c r="AM1098" s="7" t="inlineStr">
        <is>
          <t>.</t>
        </is>
      </c>
      <c r="AN1098" s="6">
        <f>IF(L1098=0,0,Z1098/L1098)</f>
        <v/>
      </c>
      <c r="AO1098" s="5">
        <f>IF(AN1098="","",IF(AN1098&gt;=0.9,"🟢",IF(AN1098&gt;=0.7,"🟡",IF(AN1098&gt;=0.5,"🟠","🔴"))))</f>
        <v/>
      </c>
      <c r="AP1098" s="9">
        <f>IF(L1098=0,0,L1098-Z1098)</f>
        <v/>
      </c>
      <c r="AQ1098" s="5">
        <f>IF(Z1098=0,"",RANK(Z1098,Z$4:Z$1569,0))</f>
        <v/>
      </c>
      <c r="AR1098" s="7" t="inlineStr">
        <is>
          <t>.</t>
        </is>
      </c>
      <c r="BA1098" s="7" t="inlineStr">
        <is>
          <t>.</t>
        </is>
      </c>
      <c r="BB1098" s="9">
        <f>SUM(L$4:L$1569)/COUNTA(A$4:A$1569)</f>
        <v/>
      </c>
      <c r="BC1098" s="9">
        <f>SUM(M$4:M$1569)/COUNTA(A$4:A$1569)</f>
        <v/>
      </c>
      <c r="BD1098" s="9">
        <f>SUM(N$4:N$1569)/COUNTA(A$4:A$1569)</f>
        <v/>
      </c>
      <c r="BE1098" s="9">
        <f>SUM(O$4:O$1569)/COUNTA(A$4:A$1569)</f>
        <v/>
      </c>
      <c r="BF1098" s="9">
        <f>SUM(P$4:P$1569)/COUNTA(A$4:A$1569)</f>
        <v/>
      </c>
      <c r="BG1098" s="9">
        <f>SUM(Q$4:Q$1569)/COUNTA(A$4:A$1569)</f>
        <v/>
      </c>
      <c r="BH1098" s="9">
        <f>SUM(R$4:R$1569)/COUNTA(A$4:A$1569)</f>
        <v/>
      </c>
      <c r="BI1098" s="9">
        <f>SUM(S$4:S$1569)/COUNTA(A$4:A$1569)</f>
        <v/>
      </c>
      <c r="BJ1098" s="9">
        <f>SUM(T$4:T$1569)/COUNTA(A$4:A$1569)</f>
        <v/>
      </c>
      <c r="BK1098" s="9">
        <f>SUM(U$4:U$1569)/COUNTA(A$4:A$1569)</f>
        <v/>
      </c>
      <c r="BL1098" s="9">
        <f>SUM(V$4:V$1569)/COUNTA(A$4:A$1569)</f>
        <v/>
      </c>
      <c r="BM1098" s="9">
        <f>SUM(W$4:W$1569)/COUNTA(A$4:A$1569)</f>
        <v/>
      </c>
      <c r="BN1098" s="9">
        <f>SUM(X$4:X$1569)/COUNTA(A$4:A$1569)</f>
        <v/>
      </c>
      <c r="BO1098" s="7" t="inlineStr">
        <is>
          <t>.</t>
        </is>
      </c>
      <c r="BP1098" s="9">
        <f>IF(Z1098&gt;=BB1098,0,IFERROR(BB1098+(SUMPRODUCT((Z$4:Z$1569&gt;=BB$4:BB$1569)*(Z$4:Z$1569-BB$4:BB$1569))/MAX(1,COUNTIF(Z$4:Z$1569,"&lt;"&amp;BB1098+0.01))),BB1098))</f>
        <v/>
      </c>
      <c r="BQ1098" s="9">
        <f>IF(AA1098&gt;=BC1098,0,IFERROR(BC1098+SUMPRODUCT((AA$4:AA$1569&gt;=BC$4:BC$1569)*(AA$4:AA$1569-BC$4:BC$1569))/MAX(1,COUNTIF(AA$4:AA$1569,"&lt;"&amp;BC1098+0.01)),BC1098))</f>
        <v/>
      </c>
      <c r="BR1098" s="9">
        <f>IF(AB1098&gt;=BD1098,0,IFERROR(BD1098+SUMPRODUCT((AB$4:AB$1569&gt;=BD$4:BD$1569)*(AB$4:AB$1569-BD$4:BD$1569))/MAX(1,COUNTIF(AB$4:AB$1569,"&lt;"&amp;BD1098+0.01)),BD1098))</f>
        <v/>
      </c>
      <c r="BS1098" s="9">
        <f>IF(AC1098&gt;=BE1098,0,IFERROR(BE1098+SUMPRODUCT((AC$4:AC$1569&gt;=BE$4:BE$1569)*(AC$4:AC$1569-BE$4:BE$1569))/MAX(1,COUNTIF(AC$4:AC$1569,"&lt;"&amp;BE1098+0.01)),BE1098))</f>
        <v/>
      </c>
      <c r="BT1098" s="9">
        <f>IF(AD1098&gt;=BF1098,0,IFERROR(BF1098+SUMPRODUCT((AD$4:AD$1569&gt;=BF$4:BF$1569)*(AD$4:AD$1569-BF$4:BF$1569))/MAX(1,COUNTIF(AD$4:AD$1569,"&lt;"&amp;BF1098+0.01)),BF1098))</f>
        <v/>
      </c>
      <c r="BU1098" s="9">
        <f>IF(AE1098&gt;=BG1098,0,IFERROR(BG1098+SUMPRODUCT((AE$4:AE$1569&gt;=BG$4:BG$1569)*(AE$4:AE$1569-BG$4:BG$1569))/MAX(1,COUNTIF(AE$4:AE$1569,"&lt;"&amp;BG1098+0.01)),BG1098))</f>
        <v/>
      </c>
      <c r="BV1098" s="9">
        <f>IF(AF1098&gt;=BH1098,0,IFERROR(BH1098+SUMPRODUCT((AF$4:AF$1569&gt;=BH$4:BH$1569)*(AF$4:AF$1569-BH$4:BH$1569))/MAX(1,COUNTIF(AF$4:AF$1569,"&lt;"&amp;BH1098+0.01)),BH1098))</f>
        <v/>
      </c>
      <c r="BW1098" s="9">
        <f>IF(AG1098&gt;=BI1098,0,IFERROR(BI1098+SUMPRODUCT((AG$4:AG$1569&gt;=BI$4:BI$1569)*(AG$4:AG$1569-BI$4:BI$1569))/MAX(1,COUNTIF(AG$4:AG$1569,"&lt;"&amp;BI1098+0.01)),BI1098))</f>
        <v/>
      </c>
      <c r="BX1098" s="9">
        <f>IF(AH1098&gt;=BJ1098,0,IFERROR(BJ1098+SUMPRODUCT((AH$4:AH$1569&gt;=BJ$4:BJ$1569)*(AH$4:AH$1569-BJ$4:BJ$1569))/MAX(1,COUNTIF(AH$4:AH$1569,"&lt;"&amp;BJ1098+0.01)),BJ1098))</f>
        <v/>
      </c>
      <c r="BY1098" s="9">
        <f>IF(AI1098&gt;=BK1098,0,IFERROR(BK1098+SUMPRODUCT((AI$4:AI$1569&gt;=BK$4:BK$1569)*(AI$4:AI$1569-BK$4:BK$1569))/MAX(1,COUNTIF(AI$4:AI$1569,"&lt;"&amp;BK1098+0.01)),BK1098))</f>
        <v/>
      </c>
      <c r="BZ1098" s="9">
        <f>IF(AJ1098&gt;=BL1098,0,IFERROR(BL1098+SUMPRODUCT((AJ$4:AJ$1569&gt;=BL$4:BL$1569)*(AJ$4:AJ$1569-BL$4:BL$1569))/MAX(1,COUNTIF(AJ$4:AJ$1569,"&lt;"&amp;BL1098+0.01)),BL1098))</f>
        <v/>
      </c>
      <c r="CA1098" s="9">
        <f>IF(AK1098&gt;=BM1098,0,IFERROR(BM1098+SUMPRODUCT((AK$4:AK$1569&gt;=BM$4:BM$1569)*(AK$4:AK$1569-BM$4:BM$1569))/MAX(1,COUNTIF(AK$4:AK$1569,"&lt;"&amp;BM1098+0.01)),BM1098))</f>
        <v/>
      </c>
      <c r="CB1098" s="9">
        <f>IF(AL1098&gt;=BN1098,0,IFERROR(BN1098+SUMPRODUCT((AL$4:AL$1569&gt;=BN$4:BN$1569)*(AL$4:AL$1569-BN$4:BN$1569))/MAX(1,COUNTIF(AL$4:AL$1569,"&lt;"&amp;BN1098+0.01)),BN1098))</f>
        <v/>
      </c>
      <c r="CC1098" s="5">
        <f>IF(AO1098="🟢","VERDE",IF(AO1098="🟡","AMARELO",IF(AO1098="🟠","VERMELHO",IF(AO1098="🔴","VERMELHO","ROXO"))))</f>
        <v/>
      </c>
      <c r="CD1098" s="5" t="inlineStr">
        <is>
          <t>🌎 REGIÕES</t>
        </is>
      </c>
      <c r="CE1098" s="5" t="inlineStr">
        <is>
          <t>SEM REDE</t>
        </is>
      </c>
    </row>
    <row r="1099">
      <c r="A1099" s="5" t="inlineStr">
        <is>
          <t>37752951000127</t>
        </is>
      </c>
      <c r="B1099" s="5" t="inlineStr">
        <is>
          <t>M F MORAES - ME</t>
        </is>
      </c>
      <c r="C1099" s="5" t="inlineStr">
        <is>
          <t>06 - SEM GRUPO</t>
        </is>
      </c>
      <c r="D1099" s="5" t="inlineStr">
        <is>
          <t>LARISSA PADILHA</t>
        </is>
      </c>
      <c r="E1099" s="5" t="inlineStr">
        <is>
          <t>RR</t>
        </is>
      </c>
      <c r="F1099" s="5">
        <f>IFERROR(VLOOKUP(C1099,$AS$4:$AT$25,2,FALSE),"")</f>
        <v/>
      </c>
      <c r="G1099" s="6">
        <f>IFERROR(VLOOKUP(C1099,$AS$4:$AX$25,6,FALSE),"")</f>
        <v/>
      </c>
      <c r="H1099" s="5">
        <f>IFERROR(VLOOKUP(C1099,$AS$4:$AY$25,7,FALSE),"")</f>
        <v/>
      </c>
      <c r="I1099" s="5">
        <f>IFERROR(VLOOKUP(C1099,$AS$4:$AZ$25,8,FALSE),"")</f>
        <v/>
      </c>
      <c r="J1099" s="7" t="inlineStr">
        <is>
          <t>.</t>
        </is>
      </c>
      <c r="K1099" s="5" t="inlineStr">
        <is>
          <t>NORTE + MA</t>
        </is>
      </c>
      <c r="L1099" s="8" t="n">
        <v>0</v>
      </c>
      <c r="M1099" s="9" t="n">
        <v>0</v>
      </c>
      <c r="N1099" s="9" t="n">
        <v>0</v>
      </c>
      <c r="O1099" s="9" t="n">
        <v>0</v>
      </c>
      <c r="P1099" s="9" t="n">
        <v>0</v>
      </c>
      <c r="Q1099" s="9" t="n">
        <v>0</v>
      </c>
      <c r="R1099" s="9" t="n">
        <v>0</v>
      </c>
      <c r="S1099" s="9" t="n">
        <v>0</v>
      </c>
      <c r="T1099" s="9" t="n">
        <v>0</v>
      </c>
      <c r="U1099" s="9" t="n">
        <v>0</v>
      </c>
      <c r="V1099" s="9" t="n">
        <v>0</v>
      </c>
      <c r="W1099" s="9" t="n">
        <v>0</v>
      </c>
      <c r="X1099" s="9" t="n">
        <v>0</v>
      </c>
      <c r="Y1099" s="7" t="inlineStr">
        <is>
          <t>.</t>
        </is>
      </c>
      <c r="Z1099" s="8">
        <f>SUM(AA1099:AL1099)</f>
        <v/>
      </c>
      <c r="AA1099" s="9" t="n">
        <v>0</v>
      </c>
      <c r="AB1099" s="9" t="n">
        <v>0</v>
      </c>
      <c r="AC1099" s="9" t="n">
        <v>0</v>
      </c>
      <c r="AD1099" s="9" t="n">
        <v>0</v>
      </c>
      <c r="AE1099" s="9" t="n">
        <v>0</v>
      </c>
      <c r="AF1099" s="9" t="n">
        <v>0</v>
      </c>
      <c r="AG1099" s="9" t="n">
        <v>0</v>
      </c>
      <c r="AH1099" s="9" t="n">
        <v>0</v>
      </c>
      <c r="AI1099" s="9" t="n">
        <v>0</v>
      </c>
      <c r="AJ1099" s="9" t="n">
        <v>0</v>
      </c>
      <c r="AK1099" s="9" t="n">
        <v>0</v>
      </c>
      <c r="AL1099" s="9" t="n">
        <v>0</v>
      </c>
      <c r="AM1099" s="7" t="inlineStr">
        <is>
          <t>.</t>
        </is>
      </c>
      <c r="AN1099" s="6">
        <f>IF(L1099=0,0,Z1099/L1099)</f>
        <v/>
      </c>
      <c r="AO1099" s="5">
        <f>IF(AN1099="","",IF(AN1099&gt;=0.9,"🟢",IF(AN1099&gt;=0.7,"🟡",IF(AN1099&gt;=0.5,"🟠","🔴"))))</f>
        <v/>
      </c>
      <c r="AP1099" s="9">
        <f>IF(L1099=0,0,L1099-Z1099)</f>
        <v/>
      </c>
      <c r="AQ1099" s="5">
        <f>IF(Z1099=0,"",RANK(Z1099,Z$4:Z$1569,0))</f>
        <v/>
      </c>
      <c r="AR1099" s="7" t="inlineStr">
        <is>
          <t>.</t>
        </is>
      </c>
      <c r="BA1099" s="7" t="inlineStr">
        <is>
          <t>.</t>
        </is>
      </c>
      <c r="BB1099" s="9">
        <f>SUM(L$4:L$1569)/COUNTA(A$4:A$1569)</f>
        <v/>
      </c>
      <c r="BC1099" s="9">
        <f>SUM(M$4:M$1569)/COUNTA(A$4:A$1569)</f>
        <v/>
      </c>
      <c r="BD1099" s="9">
        <f>SUM(N$4:N$1569)/COUNTA(A$4:A$1569)</f>
        <v/>
      </c>
      <c r="BE1099" s="9">
        <f>SUM(O$4:O$1569)/COUNTA(A$4:A$1569)</f>
        <v/>
      </c>
      <c r="BF1099" s="9">
        <f>SUM(P$4:P$1569)/COUNTA(A$4:A$1569)</f>
        <v/>
      </c>
      <c r="BG1099" s="9">
        <f>SUM(Q$4:Q$1569)/COUNTA(A$4:A$1569)</f>
        <v/>
      </c>
      <c r="BH1099" s="9">
        <f>SUM(R$4:R$1569)/COUNTA(A$4:A$1569)</f>
        <v/>
      </c>
      <c r="BI1099" s="9">
        <f>SUM(S$4:S$1569)/COUNTA(A$4:A$1569)</f>
        <v/>
      </c>
      <c r="BJ1099" s="9">
        <f>SUM(T$4:T$1569)/COUNTA(A$4:A$1569)</f>
        <v/>
      </c>
      <c r="BK1099" s="9">
        <f>SUM(U$4:U$1569)/COUNTA(A$4:A$1569)</f>
        <v/>
      </c>
      <c r="BL1099" s="9">
        <f>SUM(V$4:V$1569)/COUNTA(A$4:A$1569)</f>
        <v/>
      </c>
      <c r="BM1099" s="9">
        <f>SUM(W$4:W$1569)/COUNTA(A$4:A$1569)</f>
        <v/>
      </c>
      <c r="BN1099" s="9">
        <f>SUM(X$4:X$1569)/COUNTA(A$4:A$1569)</f>
        <v/>
      </c>
      <c r="BO1099" s="7" t="inlineStr">
        <is>
          <t>.</t>
        </is>
      </c>
      <c r="BP1099" s="9">
        <f>IF(Z1099&gt;=BB1099,0,IFERROR(BB1099+(SUMPRODUCT((Z$4:Z$1569&gt;=BB$4:BB$1569)*(Z$4:Z$1569-BB$4:BB$1569))/MAX(1,COUNTIF(Z$4:Z$1569,"&lt;"&amp;BB1099+0.01))),BB1099))</f>
        <v/>
      </c>
      <c r="BQ1099" s="9">
        <f>IF(AA1099&gt;=BC1099,0,IFERROR(BC1099+SUMPRODUCT((AA$4:AA$1569&gt;=BC$4:BC$1569)*(AA$4:AA$1569-BC$4:BC$1569))/MAX(1,COUNTIF(AA$4:AA$1569,"&lt;"&amp;BC1099+0.01)),BC1099))</f>
        <v/>
      </c>
      <c r="BR1099" s="9">
        <f>IF(AB1099&gt;=BD1099,0,IFERROR(BD1099+SUMPRODUCT((AB$4:AB$1569&gt;=BD$4:BD$1569)*(AB$4:AB$1569-BD$4:BD$1569))/MAX(1,COUNTIF(AB$4:AB$1569,"&lt;"&amp;BD1099+0.01)),BD1099))</f>
        <v/>
      </c>
      <c r="BS1099" s="9">
        <f>IF(AC1099&gt;=BE1099,0,IFERROR(BE1099+SUMPRODUCT((AC$4:AC$1569&gt;=BE$4:BE$1569)*(AC$4:AC$1569-BE$4:BE$1569))/MAX(1,COUNTIF(AC$4:AC$1569,"&lt;"&amp;BE1099+0.01)),BE1099))</f>
        <v/>
      </c>
      <c r="BT1099" s="9">
        <f>IF(AD1099&gt;=BF1099,0,IFERROR(BF1099+SUMPRODUCT((AD$4:AD$1569&gt;=BF$4:BF$1569)*(AD$4:AD$1569-BF$4:BF$1569))/MAX(1,COUNTIF(AD$4:AD$1569,"&lt;"&amp;BF1099+0.01)),BF1099))</f>
        <v/>
      </c>
      <c r="BU1099" s="9">
        <f>IF(AE1099&gt;=BG1099,0,IFERROR(BG1099+SUMPRODUCT((AE$4:AE$1569&gt;=BG$4:BG$1569)*(AE$4:AE$1569-BG$4:BG$1569))/MAX(1,COUNTIF(AE$4:AE$1569,"&lt;"&amp;BG1099+0.01)),BG1099))</f>
        <v/>
      </c>
      <c r="BV1099" s="9">
        <f>IF(AF1099&gt;=BH1099,0,IFERROR(BH1099+SUMPRODUCT((AF$4:AF$1569&gt;=BH$4:BH$1569)*(AF$4:AF$1569-BH$4:BH$1569))/MAX(1,COUNTIF(AF$4:AF$1569,"&lt;"&amp;BH1099+0.01)),BH1099))</f>
        <v/>
      </c>
      <c r="BW1099" s="9">
        <f>IF(AG1099&gt;=BI1099,0,IFERROR(BI1099+SUMPRODUCT((AG$4:AG$1569&gt;=BI$4:BI$1569)*(AG$4:AG$1569-BI$4:BI$1569))/MAX(1,COUNTIF(AG$4:AG$1569,"&lt;"&amp;BI1099+0.01)),BI1099))</f>
        <v/>
      </c>
      <c r="BX1099" s="9">
        <f>IF(AH1099&gt;=BJ1099,0,IFERROR(BJ1099+SUMPRODUCT((AH$4:AH$1569&gt;=BJ$4:BJ$1569)*(AH$4:AH$1569-BJ$4:BJ$1569))/MAX(1,COUNTIF(AH$4:AH$1569,"&lt;"&amp;BJ1099+0.01)),BJ1099))</f>
        <v/>
      </c>
      <c r="BY1099" s="9">
        <f>IF(AI1099&gt;=BK1099,0,IFERROR(BK1099+SUMPRODUCT((AI$4:AI$1569&gt;=BK$4:BK$1569)*(AI$4:AI$1569-BK$4:BK$1569))/MAX(1,COUNTIF(AI$4:AI$1569,"&lt;"&amp;BK1099+0.01)),BK1099))</f>
        <v/>
      </c>
      <c r="BZ1099" s="9">
        <f>IF(AJ1099&gt;=BL1099,0,IFERROR(BL1099+SUMPRODUCT((AJ$4:AJ$1569&gt;=BL$4:BL$1569)*(AJ$4:AJ$1569-BL$4:BL$1569))/MAX(1,COUNTIF(AJ$4:AJ$1569,"&lt;"&amp;BL1099+0.01)),BL1099))</f>
        <v/>
      </c>
      <c r="CA1099" s="9">
        <f>IF(AK1099&gt;=BM1099,0,IFERROR(BM1099+SUMPRODUCT((AK$4:AK$1569&gt;=BM$4:BM$1569)*(AK$4:AK$1569-BM$4:BM$1569))/MAX(1,COUNTIF(AK$4:AK$1569,"&lt;"&amp;BM1099+0.01)),BM1099))</f>
        <v/>
      </c>
      <c r="CB1099" s="9">
        <f>IF(AL1099&gt;=BN1099,0,IFERROR(BN1099+SUMPRODUCT((AL$4:AL$1569&gt;=BN$4:BN$1569)*(AL$4:AL$1569-BN$4:BN$1569))/MAX(1,COUNTIF(AL$4:AL$1569,"&lt;"&amp;BN1099+0.01)),BN1099))</f>
        <v/>
      </c>
      <c r="CC1099" s="5">
        <f>IF(AO1099="🟢","VERDE",IF(AO1099="🟡","AMARELO",IF(AO1099="🟠","VERMELHO",IF(AO1099="🔴","VERMELHO","ROXO"))))</f>
        <v/>
      </c>
      <c r="CD1099" s="5" t="inlineStr">
        <is>
          <t>🌎 REGIÕES</t>
        </is>
      </c>
      <c r="CE1099" s="5" t="inlineStr">
        <is>
          <t>SEM REDE</t>
        </is>
      </c>
    </row>
    <row r="1100">
      <c r="A1100" s="5" t="inlineStr">
        <is>
          <t>37819293000143</t>
        </is>
      </c>
      <c r="B1100" s="5" t="inlineStr">
        <is>
          <t>ODILA MARIA FOPPA PAULI 53923170068 - ME</t>
        </is>
      </c>
      <c r="C1100" s="5" t="inlineStr">
        <is>
          <t>06 - SEM GRUPO</t>
        </is>
      </c>
      <c r="D1100" s="5" t="inlineStr">
        <is>
          <t>HEMANUELE DITZEL (MANU)</t>
        </is>
      </c>
      <c r="E1100" s="5" t="inlineStr">
        <is>
          <t>RS</t>
        </is>
      </c>
      <c r="F1100" s="5">
        <f>IFERROR(VLOOKUP(C1100,$AS$4:$AT$25,2,FALSE),"")</f>
        <v/>
      </c>
      <c r="G1100" s="6">
        <f>IFERROR(VLOOKUP(C1100,$AS$4:$AX$25,6,FALSE),"")</f>
        <v/>
      </c>
      <c r="H1100" s="5">
        <f>IFERROR(VLOOKUP(C1100,$AS$4:$AY$25,7,FALSE),"")</f>
        <v/>
      </c>
      <c r="I1100" s="5">
        <f>IFERROR(VLOOKUP(C1100,$AS$4:$AZ$25,8,FALSE),"")</f>
        <v/>
      </c>
      <c r="J1100" s="7" t="inlineStr">
        <is>
          <t>.</t>
        </is>
      </c>
      <c r="K1100" s="5" t="inlineStr">
        <is>
          <t>SUL</t>
        </is>
      </c>
      <c r="L1100" s="8" t="n">
        <v>2100</v>
      </c>
      <c r="M1100" s="9" t="n">
        <v>100</v>
      </c>
      <c r="N1100" s="9" t="n">
        <v>150</v>
      </c>
      <c r="O1100" s="9" t="n">
        <v>150</v>
      </c>
      <c r="P1100" s="9" t="n">
        <v>150</v>
      </c>
      <c r="Q1100" s="9" t="n">
        <v>150</v>
      </c>
      <c r="R1100" s="9" t="n">
        <v>150</v>
      </c>
      <c r="S1100" s="9" t="n">
        <v>200</v>
      </c>
      <c r="T1100" s="9" t="n">
        <v>200</v>
      </c>
      <c r="U1100" s="9" t="n">
        <v>200</v>
      </c>
      <c r="V1100" s="9" t="n">
        <v>200</v>
      </c>
      <c r="W1100" s="9" t="n">
        <v>200</v>
      </c>
      <c r="X1100" s="9" t="n">
        <v>250</v>
      </c>
      <c r="Y1100" s="7" t="inlineStr">
        <is>
          <t>.</t>
        </is>
      </c>
      <c r="Z1100" s="8">
        <f>SUM(AA1100:AL1100)</f>
        <v/>
      </c>
      <c r="AA1100" s="9" t="n">
        <v>0</v>
      </c>
      <c r="AB1100" s="9" t="n">
        <v>0</v>
      </c>
      <c r="AC1100" s="9" t="n">
        <v>0</v>
      </c>
      <c r="AD1100" s="9" t="n">
        <v>0</v>
      </c>
      <c r="AE1100" s="9" t="n">
        <v>0</v>
      </c>
      <c r="AF1100" s="9" t="n">
        <v>0</v>
      </c>
      <c r="AG1100" s="9" t="n">
        <v>0</v>
      </c>
      <c r="AH1100" s="9" t="n">
        <v>0</v>
      </c>
      <c r="AI1100" s="9" t="n">
        <v>0</v>
      </c>
      <c r="AJ1100" s="9" t="n">
        <v>0</v>
      </c>
      <c r="AK1100" s="9" t="n">
        <v>0</v>
      </c>
      <c r="AL1100" s="9" t="n">
        <v>0</v>
      </c>
      <c r="AM1100" s="7" t="inlineStr">
        <is>
          <t>.</t>
        </is>
      </c>
      <c r="AN1100" s="6">
        <f>IF(L1100=0,0,Z1100/L1100)</f>
        <v/>
      </c>
      <c r="AO1100" s="5">
        <f>IF(AN1100="","",IF(AN1100&gt;=0.9,"🟢",IF(AN1100&gt;=0.7,"🟡",IF(AN1100&gt;=0.5,"🟠","🔴"))))</f>
        <v/>
      </c>
      <c r="AP1100" s="9">
        <f>IF(L1100=0,0,L1100-Z1100)</f>
        <v/>
      </c>
      <c r="AQ1100" s="5">
        <f>IF(Z1100=0,"",RANK(Z1100,Z$4:Z$1569,0))</f>
        <v/>
      </c>
      <c r="AR1100" s="7" t="inlineStr">
        <is>
          <t>.</t>
        </is>
      </c>
      <c r="BA1100" s="7" t="inlineStr">
        <is>
          <t>.</t>
        </is>
      </c>
      <c r="BB1100" s="9">
        <f>SUM(L$4:L$1569)/COUNTA(A$4:A$1569)</f>
        <v/>
      </c>
      <c r="BC1100" s="9">
        <f>SUM(M$4:M$1569)/COUNTA(A$4:A$1569)</f>
        <v/>
      </c>
      <c r="BD1100" s="9">
        <f>SUM(N$4:N$1569)/COUNTA(A$4:A$1569)</f>
        <v/>
      </c>
      <c r="BE1100" s="9">
        <f>SUM(O$4:O$1569)/COUNTA(A$4:A$1569)</f>
        <v/>
      </c>
      <c r="BF1100" s="9">
        <f>SUM(P$4:P$1569)/COUNTA(A$4:A$1569)</f>
        <v/>
      </c>
      <c r="BG1100" s="9">
        <f>SUM(Q$4:Q$1569)/COUNTA(A$4:A$1569)</f>
        <v/>
      </c>
      <c r="BH1100" s="9">
        <f>SUM(R$4:R$1569)/COUNTA(A$4:A$1569)</f>
        <v/>
      </c>
      <c r="BI1100" s="9">
        <f>SUM(S$4:S$1569)/COUNTA(A$4:A$1569)</f>
        <v/>
      </c>
      <c r="BJ1100" s="9">
        <f>SUM(T$4:T$1569)/COUNTA(A$4:A$1569)</f>
        <v/>
      </c>
      <c r="BK1100" s="9">
        <f>SUM(U$4:U$1569)/COUNTA(A$4:A$1569)</f>
        <v/>
      </c>
      <c r="BL1100" s="9">
        <f>SUM(V$4:V$1569)/COUNTA(A$4:A$1569)</f>
        <v/>
      </c>
      <c r="BM1100" s="9">
        <f>SUM(W$4:W$1569)/COUNTA(A$4:A$1569)</f>
        <v/>
      </c>
      <c r="BN1100" s="9">
        <f>SUM(X$4:X$1569)/COUNTA(A$4:A$1569)</f>
        <v/>
      </c>
      <c r="BO1100" s="7" t="inlineStr">
        <is>
          <t>.</t>
        </is>
      </c>
      <c r="BP1100" s="9">
        <f>IF(Z1100&gt;=BB1100,0,IFERROR(BB1100+(SUMPRODUCT((Z$4:Z$1569&gt;=BB$4:BB$1569)*(Z$4:Z$1569-BB$4:BB$1569))/MAX(1,COUNTIF(Z$4:Z$1569,"&lt;"&amp;BB1100+0.01))),BB1100))</f>
        <v/>
      </c>
      <c r="BQ1100" s="9">
        <f>IF(AA1100&gt;=BC1100,0,IFERROR(BC1100+SUMPRODUCT((AA$4:AA$1569&gt;=BC$4:BC$1569)*(AA$4:AA$1569-BC$4:BC$1569))/MAX(1,COUNTIF(AA$4:AA$1569,"&lt;"&amp;BC1100+0.01)),BC1100))</f>
        <v/>
      </c>
      <c r="BR1100" s="9">
        <f>IF(AB1100&gt;=BD1100,0,IFERROR(BD1100+SUMPRODUCT((AB$4:AB$1569&gt;=BD$4:BD$1569)*(AB$4:AB$1569-BD$4:BD$1569))/MAX(1,COUNTIF(AB$4:AB$1569,"&lt;"&amp;BD1100+0.01)),BD1100))</f>
        <v/>
      </c>
      <c r="BS1100" s="9">
        <f>IF(AC1100&gt;=BE1100,0,IFERROR(BE1100+SUMPRODUCT((AC$4:AC$1569&gt;=BE$4:BE$1569)*(AC$4:AC$1569-BE$4:BE$1569))/MAX(1,COUNTIF(AC$4:AC$1569,"&lt;"&amp;BE1100+0.01)),BE1100))</f>
        <v/>
      </c>
      <c r="BT1100" s="9">
        <f>IF(AD1100&gt;=BF1100,0,IFERROR(BF1100+SUMPRODUCT((AD$4:AD$1569&gt;=BF$4:BF$1569)*(AD$4:AD$1569-BF$4:BF$1569))/MAX(1,COUNTIF(AD$4:AD$1569,"&lt;"&amp;BF1100+0.01)),BF1100))</f>
        <v/>
      </c>
      <c r="BU1100" s="9">
        <f>IF(AE1100&gt;=BG1100,0,IFERROR(BG1100+SUMPRODUCT((AE$4:AE$1569&gt;=BG$4:BG$1569)*(AE$4:AE$1569-BG$4:BG$1569))/MAX(1,COUNTIF(AE$4:AE$1569,"&lt;"&amp;BG1100+0.01)),BG1100))</f>
        <v/>
      </c>
      <c r="BV1100" s="9">
        <f>IF(AF1100&gt;=BH1100,0,IFERROR(BH1100+SUMPRODUCT((AF$4:AF$1569&gt;=BH$4:BH$1569)*(AF$4:AF$1569-BH$4:BH$1569))/MAX(1,COUNTIF(AF$4:AF$1569,"&lt;"&amp;BH1100+0.01)),BH1100))</f>
        <v/>
      </c>
      <c r="BW1100" s="9">
        <f>IF(AG1100&gt;=BI1100,0,IFERROR(BI1100+SUMPRODUCT((AG$4:AG$1569&gt;=BI$4:BI$1569)*(AG$4:AG$1569-BI$4:BI$1569))/MAX(1,COUNTIF(AG$4:AG$1569,"&lt;"&amp;BI1100+0.01)),BI1100))</f>
        <v/>
      </c>
      <c r="BX1100" s="9">
        <f>IF(AH1100&gt;=BJ1100,0,IFERROR(BJ1100+SUMPRODUCT((AH$4:AH$1569&gt;=BJ$4:BJ$1569)*(AH$4:AH$1569-BJ$4:BJ$1569))/MAX(1,COUNTIF(AH$4:AH$1569,"&lt;"&amp;BJ1100+0.01)),BJ1100))</f>
        <v/>
      </c>
      <c r="BY1100" s="9">
        <f>IF(AI1100&gt;=BK1100,0,IFERROR(BK1100+SUMPRODUCT((AI$4:AI$1569&gt;=BK$4:BK$1569)*(AI$4:AI$1569-BK$4:BK$1569))/MAX(1,COUNTIF(AI$4:AI$1569,"&lt;"&amp;BK1100+0.01)),BK1100))</f>
        <v/>
      </c>
      <c r="BZ1100" s="9">
        <f>IF(AJ1100&gt;=BL1100,0,IFERROR(BL1100+SUMPRODUCT((AJ$4:AJ$1569&gt;=BL$4:BL$1569)*(AJ$4:AJ$1569-BL$4:BL$1569))/MAX(1,COUNTIF(AJ$4:AJ$1569,"&lt;"&amp;BL1100+0.01)),BL1100))</f>
        <v/>
      </c>
      <c r="CA1100" s="9">
        <f>IF(AK1100&gt;=BM1100,0,IFERROR(BM1100+SUMPRODUCT((AK$4:AK$1569&gt;=BM$4:BM$1569)*(AK$4:AK$1569-BM$4:BM$1569))/MAX(1,COUNTIF(AK$4:AK$1569,"&lt;"&amp;BM1100+0.01)),BM1100))</f>
        <v/>
      </c>
      <c r="CB1100" s="9">
        <f>IF(AL1100&gt;=BN1100,0,IFERROR(BN1100+SUMPRODUCT((AL$4:AL$1569&gt;=BN$4:BN$1569)*(AL$4:AL$1569-BN$4:BN$1569))/MAX(1,COUNTIF(AL$4:AL$1569,"&lt;"&amp;BN1100+0.01)),BN1100))</f>
        <v/>
      </c>
      <c r="CC1100" s="5">
        <f>IF(AO1100="🟢","VERDE",IF(AO1100="🟡","AMARELO",IF(AO1100="🟠","VERMELHO",IF(AO1100="🔴","VERMELHO","ROXO"))))</f>
        <v/>
      </c>
      <c r="CD1100" s="5" t="inlineStr">
        <is>
          <t>🌎 REGIÕES</t>
        </is>
      </c>
      <c r="CE1100" s="5" t="inlineStr">
        <is>
          <t>SEM REDE</t>
        </is>
      </c>
    </row>
    <row r="1101">
      <c r="A1101" s="5" t="inlineStr">
        <is>
          <t>37879666000171</t>
        </is>
      </c>
      <c r="B1101" s="5" t="inlineStr">
        <is>
          <t>EMPORIO P10 LTDA - ME</t>
        </is>
      </c>
      <c r="C1101" s="5" t="inlineStr">
        <is>
          <t>06 - SEM GRUPO</t>
        </is>
      </c>
      <c r="D1101" s="5" t="inlineStr">
        <is>
          <t>LARISSA PADILHA</t>
        </is>
      </c>
      <c r="E1101" s="5" t="inlineStr">
        <is>
          <t>AM</t>
        </is>
      </c>
      <c r="F1101" s="5">
        <f>IFERROR(VLOOKUP(C1101,$AS$4:$AT$25,2,FALSE),"")</f>
        <v/>
      </c>
      <c r="G1101" s="6">
        <f>IFERROR(VLOOKUP(C1101,$AS$4:$AX$25,6,FALSE),"")</f>
        <v/>
      </c>
      <c r="H1101" s="5">
        <f>IFERROR(VLOOKUP(C1101,$AS$4:$AY$25,7,FALSE),"")</f>
        <v/>
      </c>
      <c r="I1101" s="5">
        <f>IFERROR(VLOOKUP(C1101,$AS$4:$AZ$25,8,FALSE),"")</f>
        <v/>
      </c>
      <c r="J1101" s="7" t="inlineStr">
        <is>
          <t>.</t>
        </is>
      </c>
      <c r="K1101" s="5" t="inlineStr">
        <is>
          <t>NORTE + MA</t>
        </is>
      </c>
      <c r="L1101" s="8" t="n">
        <v>1800</v>
      </c>
      <c r="M1101" s="9" t="n">
        <v>150</v>
      </c>
      <c r="N1101" s="9" t="n">
        <v>150</v>
      </c>
      <c r="O1101" s="9" t="n">
        <v>150</v>
      </c>
      <c r="P1101" s="9" t="n">
        <v>150</v>
      </c>
      <c r="Q1101" s="9" t="n">
        <v>150</v>
      </c>
      <c r="R1101" s="9" t="n">
        <v>150</v>
      </c>
      <c r="S1101" s="9" t="n">
        <v>150</v>
      </c>
      <c r="T1101" s="9" t="n">
        <v>150</v>
      </c>
      <c r="U1101" s="9" t="n">
        <v>150</v>
      </c>
      <c r="V1101" s="9" t="n">
        <v>150</v>
      </c>
      <c r="W1101" s="9" t="n">
        <v>150</v>
      </c>
      <c r="X1101" s="9" t="n">
        <v>150</v>
      </c>
      <c r="Y1101" s="7" t="inlineStr">
        <is>
          <t>.</t>
        </is>
      </c>
      <c r="Z1101" s="8">
        <f>SUM(AA1101:AL1101)</f>
        <v/>
      </c>
      <c r="AA1101" s="9" t="n">
        <v>0</v>
      </c>
      <c r="AB1101" s="9" t="n">
        <v>0</v>
      </c>
      <c r="AC1101" s="9" t="n">
        <v>0</v>
      </c>
      <c r="AD1101" s="9" t="n">
        <v>0</v>
      </c>
      <c r="AE1101" s="9" t="n">
        <v>0</v>
      </c>
      <c r="AF1101" s="9" t="n">
        <v>0</v>
      </c>
      <c r="AG1101" s="9" t="n">
        <v>0</v>
      </c>
      <c r="AH1101" s="9" t="n">
        <v>0</v>
      </c>
      <c r="AI1101" s="9" t="n">
        <v>0</v>
      </c>
      <c r="AJ1101" s="9" t="n">
        <v>0</v>
      </c>
      <c r="AK1101" s="9" t="n">
        <v>0</v>
      </c>
      <c r="AL1101" s="9" t="n">
        <v>0</v>
      </c>
      <c r="AM1101" s="7" t="inlineStr">
        <is>
          <t>.</t>
        </is>
      </c>
      <c r="AN1101" s="6">
        <f>IF(L1101=0,0,Z1101/L1101)</f>
        <v/>
      </c>
      <c r="AO1101" s="5">
        <f>IF(AN1101="","",IF(AN1101&gt;=0.9,"🟢",IF(AN1101&gt;=0.7,"🟡",IF(AN1101&gt;=0.5,"🟠","🔴"))))</f>
        <v/>
      </c>
      <c r="AP1101" s="9">
        <f>IF(L1101=0,0,L1101-Z1101)</f>
        <v/>
      </c>
      <c r="AQ1101" s="5">
        <f>IF(Z1101=0,"",RANK(Z1101,Z$4:Z$1569,0))</f>
        <v/>
      </c>
      <c r="AR1101" s="7" t="inlineStr">
        <is>
          <t>.</t>
        </is>
      </c>
      <c r="BA1101" s="7" t="inlineStr">
        <is>
          <t>.</t>
        </is>
      </c>
      <c r="BB1101" s="9">
        <f>SUM(L$4:L$1569)/COUNTA(A$4:A$1569)</f>
        <v/>
      </c>
      <c r="BC1101" s="9">
        <f>SUM(M$4:M$1569)/COUNTA(A$4:A$1569)</f>
        <v/>
      </c>
      <c r="BD1101" s="9">
        <f>SUM(N$4:N$1569)/COUNTA(A$4:A$1569)</f>
        <v/>
      </c>
      <c r="BE1101" s="9">
        <f>SUM(O$4:O$1569)/COUNTA(A$4:A$1569)</f>
        <v/>
      </c>
      <c r="BF1101" s="9">
        <f>SUM(P$4:P$1569)/COUNTA(A$4:A$1569)</f>
        <v/>
      </c>
      <c r="BG1101" s="9">
        <f>SUM(Q$4:Q$1569)/COUNTA(A$4:A$1569)</f>
        <v/>
      </c>
      <c r="BH1101" s="9">
        <f>SUM(R$4:R$1569)/COUNTA(A$4:A$1569)</f>
        <v/>
      </c>
      <c r="BI1101" s="9">
        <f>SUM(S$4:S$1569)/COUNTA(A$4:A$1569)</f>
        <v/>
      </c>
      <c r="BJ1101" s="9">
        <f>SUM(T$4:T$1569)/COUNTA(A$4:A$1569)</f>
        <v/>
      </c>
      <c r="BK1101" s="9">
        <f>SUM(U$4:U$1569)/COUNTA(A$4:A$1569)</f>
        <v/>
      </c>
      <c r="BL1101" s="9">
        <f>SUM(V$4:V$1569)/COUNTA(A$4:A$1569)</f>
        <v/>
      </c>
      <c r="BM1101" s="9">
        <f>SUM(W$4:W$1569)/COUNTA(A$4:A$1569)</f>
        <v/>
      </c>
      <c r="BN1101" s="9">
        <f>SUM(X$4:X$1569)/COUNTA(A$4:A$1569)</f>
        <v/>
      </c>
      <c r="BO1101" s="7" t="inlineStr">
        <is>
          <t>.</t>
        </is>
      </c>
      <c r="BP1101" s="9">
        <f>IF(Z1101&gt;=BB1101,0,IFERROR(BB1101+(SUMPRODUCT((Z$4:Z$1569&gt;=BB$4:BB$1569)*(Z$4:Z$1569-BB$4:BB$1569))/MAX(1,COUNTIF(Z$4:Z$1569,"&lt;"&amp;BB1101+0.01))),BB1101))</f>
        <v/>
      </c>
      <c r="BQ1101" s="9">
        <f>IF(AA1101&gt;=BC1101,0,IFERROR(BC1101+SUMPRODUCT((AA$4:AA$1569&gt;=BC$4:BC$1569)*(AA$4:AA$1569-BC$4:BC$1569))/MAX(1,COUNTIF(AA$4:AA$1569,"&lt;"&amp;BC1101+0.01)),BC1101))</f>
        <v/>
      </c>
      <c r="BR1101" s="9">
        <f>IF(AB1101&gt;=BD1101,0,IFERROR(BD1101+SUMPRODUCT((AB$4:AB$1569&gt;=BD$4:BD$1569)*(AB$4:AB$1569-BD$4:BD$1569))/MAX(1,COUNTIF(AB$4:AB$1569,"&lt;"&amp;BD1101+0.01)),BD1101))</f>
        <v/>
      </c>
      <c r="BS1101" s="9">
        <f>IF(AC1101&gt;=BE1101,0,IFERROR(BE1101+SUMPRODUCT((AC$4:AC$1569&gt;=BE$4:BE$1569)*(AC$4:AC$1569-BE$4:BE$1569))/MAX(1,COUNTIF(AC$4:AC$1569,"&lt;"&amp;BE1101+0.01)),BE1101))</f>
        <v/>
      </c>
      <c r="BT1101" s="9">
        <f>IF(AD1101&gt;=BF1101,0,IFERROR(BF1101+SUMPRODUCT((AD$4:AD$1569&gt;=BF$4:BF$1569)*(AD$4:AD$1569-BF$4:BF$1569))/MAX(1,COUNTIF(AD$4:AD$1569,"&lt;"&amp;BF1101+0.01)),BF1101))</f>
        <v/>
      </c>
      <c r="BU1101" s="9">
        <f>IF(AE1101&gt;=BG1101,0,IFERROR(BG1101+SUMPRODUCT((AE$4:AE$1569&gt;=BG$4:BG$1569)*(AE$4:AE$1569-BG$4:BG$1569))/MAX(1,COUNTIF(AE$4:AE$1569,"&lt;"&amp;BG1101+0.01)),BG1101))</f>
        <v/>
      </c>
      <c r="BV1101" s="9">
        <f>IF(AF1101&gt;=BH1101,0,IFERROR(BH1101+SUMPRODUCT((AF$4:AF$1569&gt;=BH$4:BH$1569)*(AF$4:AF$1569-BH$4:BH$1569))/MAX(1,COUNTIF(AF$4:AF$1569,"&lt;"&amp;BH1101+0.01)),BH1101))</f>
        <v/>
      </c>
      <c r="BW1101" s="9">
        <f>IF(AG1101&gt;=BI1101,0,IFERROR(BI1101+SUMPRODUCT((AG$4:AG$1569&gt;=BI$4:BI$1569)*(AG$4:AG$1569-BI$4:BI$1569))/MAX(1,COUNTIF(AG$4:AG$1569,"&lt;"&amp;BI1101+0.01)),BI1101))</f>
        <v/>
      </c>
      <c r="BX1101" s="9">
        <f>IF(AH1101&gt;=BJ1101,0,IFERROR(BJ1101+SUMPRODUCT((AH$4:AH$1569&gt;=BJ$4:BJ$1569)*(AH$4:AH$1569-BJ$4:BJ$1569))/MAX(1,COUNTIF(AH$4:AH$1569,"&lt;"&amp;BJ1101+0.01)),BJ1101))</f>
        <v/>
      </c>
      <c r="BY1101" s="9">
        <f>IF(AI1101&gt;=BK1101,0,IFERROR(BK1101+SUMPRODUCT((AI$4:AI$1569&gt;=BK$4:BK$1569)*(AI$4:AI$1569-BK$4:BK$1569))/MAX(1,COUNTIF(AI$4:AI$1569,"&lt;"&amp;BK1101+0.01)),BK1101))</f>
        <v/>
      </c>
      <c r="BZ1101" s="9">
        <f>IF(AJ1101&gt;=BL1101,0,IFERROR(BL1101+SUMPRODUCT((AJ$4:AJ$1569&gt;=BL$4:BL$1569)*(AJ$4:AJ$1569-BL$4:BL$1569))/MAX(1,COUNTIF(AJ$4:AJ$1569,"&lt;"&amp;BL1101+0.01)),BL1101))</f>
        <v/>
      </c>
      <c r="CA1101" s="9">
        <f>IF(AK1101&gt;=BM1101,0,IFERROR(BM1101+SUMPRODUCT((AK$4:AK$1569&gt;=BM$4:BM$1569)*(AK$4:AK$1569-BM$4:BM$1569))/MAX(1,COUNTIF(AK$4:AK$1569,"&lt;"&amp;BM1101+0.01)),BM1101))</f>
        <v/>
      </c>
      <c r="CB1101" s="9">
        <f>IF(AL1101&gt;=BN1101,0,IFERROR(BN1101+SUMPRODUCT((AL$4:AL$1569&gt;=BN$4:BN$1569)*(AL$4:AL$1569-BN$4:BN$1569))/MAX(1,COUNTIF(AL$4:AL$1569,"&lt;"&amp;BN1101+0.01)),BN1101))</f>
        <v/>
      </c>
      <c r="CC1101" s="5">
        <f>IF(AO1101="🟢","VERDE",IF(AO1101="🟡","AMARELO",IF(AO1101="🟠","VERMELHO",IF(AO1101="🔴","VERMELHO","ROXO"))))</f>
        <v/>
      </c>
      <c r="CD1101" s="5" t="inlineStr">
        <is>
          <t>🌎 REGIÕES</t>
        </is>
      </c>
      <c r="CE1101" s="5" t="inlineStr">
        <is>
          <t>SEM REDE</t>
        </is>
      </c>
    </row>
    <row r="1102">
      <c r="A1102" s="5" t="inlineStr">
        <is>
          <t>37932121000181</t>
        </is>
      </c>
      <c r="B1102" s="5" t="inlineStr">
        <is>
          <t>CASA DAS ESPECIARIAS COMERCIO LTDA - ME</t>
        </is>
      </c>
      <c r="C1102" s="5" t="inlineStr">
        <is>
          <t>06 - SEM GRUPO</t>
        </is>
      </c>
      <c r="D1102" s="5" t="inlineStr">
        <is>
          <t>HEMANUELE DITZEL (MANU)</t>
        </is>
      </c>
      <c r="E1102" s="5" t="inlineStr">
        <is>
          <t>SC</t>
        </is>
      </c>
      <c r="F1102" s="5">
        <f>IFERROR(VLOOKUP(C1102,$AS$4:$AT$25,2,FALSE),"")</f>
        <v/>
      </c>
      <c r="G1102" s="6">
        <f>IFERROR(VLOOKUP(C1102,$AS$4:$AX$25,6,FALSE),"")</f>
        <v/>
      </c>
      <c r="H1102" s="5">
        <f>IFERROR(VLOOKUP(C1102,$AS$4:$AY$25,7,FALSE),"")</f>
        <v/>
      </c>
      <c r="I1102" s="5">
        <f>IFERROR(VLOOKUP(C1102,$AS$4:$AZ$25,8,FALSE),"")</f>
        <v/>
      </c>
      <c r="J1102" s="7" t="inlineStr">
        <is>
          <t>.</t>
        </is>
      </c>
      <c r="K1102" s="5" t="inlineStr">
        <is>
          <t>SUL</t>
        </is>
      </c>
      <c r="L1102" s="8" t="n">
        <v>1513.953488372093</v>
      </c>
      <c r="M1102" s="9" t="n">
        <v>118.6046511627907</v>
      </c>
      <c r="N1102" s="9" t="n">
        <v>118.6046511627907</v>
      </c>
      <c r="O1102" s="9" t="n">
        <v>118.6046511627907</v>
      </c>
      <c r="P1102" s="9" t="n">
        <v>125.5813953488372</v>
      </c>
      <c r="Q1102" s="9" t="n">
        <v>125.5813953488372</v>
      </c>
      <c r="R1102" s="9" t="n">
        <v>125.5813953488372</v>
      </c>
      <c r="S1102" s="9" t="n">
        <v>125.5813953488372</v>
      </c>
      <c r="T1102" s="9" t="n">
        <v>125.5813953488372</v>
      </c>
      <c r="U1102" s="9" t="n">
        <v>132.5581395348837</v>
      </c>
      <c r="V1102" s="9" t="n">
        <v>132.5581395348837</v>
      </c>
      <c r="W1102" s="9" t="n">
        <v>132.5581395348837</v>
      </c>
      <c r="X1102" s="9" t="n">
        <v>132.5581395348837</v>
      </c>
      <c r="Y1102" s="7" t="inlineStr">
        <is>
          <t>.</t>
        </is>
      </c>
      <c r="Z1102" s="8">
        <f>SUM(AA1102:AL1102)</f>
        <v/>
      </c>
      <c r="AA1102" s="9" t="n">
        <v>0</v>
      </c>
      <c r="AB1102" s="9" t="n">
        <v>0</v>
      </c>
      <c r="AC1102" s="9" t="n">
        <v>0</v>
      </c>
      <c r="AD1102" s="9" t="n">
        <v>0</v>
      </c>
      <c r="AE1102" s="9" t="n">
        <v>0</v>
      </c>
      <c r="AF1102" s="9" t="n">
        <v>0</v>
      </c>
      <c r="AG1102" s="9" t="n">
        <v>0</v>
      </c>
      <c r="AH1102" s="9" t="n">
        <v>0</v>
      </c>
      <c r="AI1102" s="9" t="n">
        <v>0</v>
      </c>
      <c r="AJ1102" s="9" t="n">
        <v>0</v>
      </c>
      <c r="AK1102" s="9" t="n">
        <v>0</v>
      </c>
      <c r="AL1102" s="9" t="n">
        <v>0</v>
      </c>
      <c r="AM1102" s="7" t="inlineStr">
        <is>
          <t>.</t>
        </is>
      </c>
      <c r="AN1102" s="6">
        <f>IF(L1102=0,0,Z1102/L1102)</f>
        <v/>
      </c>
      <c r="AO1102" s="5">
        <f>IF(AN1102="","",IF(AN1102&gt;=0.9,"🟢",IF(AN1102&gt;=0.7,"🟡",IF(AN1102&gt;=0.5,"🟠","🔴"))))</f>
        <v/>
      </c>
      <c r="AP1102" s="9">
        <f>IF(L1102=0,0,L1102-Z1102)</f>
        <v/>
      </c>
      <c r="AQ1102" s="5">
        <f>IF(Z1102=0,"",RANK(Z1102,Z$4:Z$1569,0))</f>
        <v/>
      </c>
      <c r="AR1102" s="7" t="inlineStr">
        <is>
          <t>.</t>
        </is>
      </c>
      <c r="BA1102" s="7" t="inlineStr">
        <is>
          <t>.</t>
        </is>
      </c>
      <c r="BB1102" s="9">
        <f>SUM(L$4:L$1569)/COUNTA(A$4:A$1569)</f>
        <v/>
      </c>
      <c r="BC1102" s="9">
        <f>SUM(M$4:M$1569)/COUNTA(A$4:A$1569)</f>
        <v/>
      </c>
      <c r="BD1102" s="9">
        <f>SUM(N$4:N$1569)/COUNTA(A$4:A$1569)</f>
        <v/>
      </c>
      <c r="BE1102" s="9">
        <f>SUM(O$4:O$1569)/COUNTA(A$4:A$1569)</f>
        <v/>
      </c>
      <c r="BF1102" s="9">
        <f>SUM(P$4:P$1569)/COUNTA(A$4:A$1569)</f>
        <v/>
      </c>
      <c r="BG1102" s="9">
        <f>SUM(Q$4:Q$1569)/COUNTA(A$4:A$1569)</f>
        <v/>
      </c>
      <c r="BH1102" s="9">
        <f>SUM(R$4:R$1569)/COUNTA(A$4:A$1569)</f>
        <v/>
      </c>
      <c r="BI1102" s="9">
        <f>SUM(S$4:S$1569)/COUNTA(A$4:A$1569)</f>
        <v/>
      </c>
      <c r="BJ1102" s="9">
        <f>SUM(T$4:T$1569)/COUNTA(A$4:A$1569)</f>
        <v/>
      </c>
      <c r="BK1102" s="9">
        <f>SUM(U$4:U$1569)/COUNTA(A$4:A$1569)</f>
        <v/>
      </c>
      <c r="BL1102" s="9">
        <f>SUM(V$4:V$1569)/COUNTA(A$4:A$1569)</f>
        <v/>
      </c>
      <c r="BM1102" s="9">
        <f>SUM(W$4:W$1569)/COUNTA(A$4:A$1569)</f>
        <v/>
      </c>
      <c r="BN1102" s="9">
        <f>SUM(X$4:X$1569)/COUNTA(A$4:A$1569)</f>
        <v/>
      </c>
      <c r="BO1102" s="7" t="inlineStr">
        <is>
          <t>.</t>
        </is>
      </c>
      <c r="BP1102" s="9">
        <f>IF(Z1102&gt;=BB1102,0,IFERROR(BB1102+(SUMPRODUCT((Z$4:Z$1569&gt;=BB$4:BB$1569)*(Z$4:Z$1569-BB$4:BB$1569))/MAX(1,COUNTIF(Z$4:Z$1569,"&lt;"&amp;BB1102+0.01))),BB1102))</f>
        <v/>
      </c>
      <c r="BQ1102" s="9">
        <f>IF(AA1102&gt;=BC1102,0,IFERROR(BC1102+SUMPRODUCT((AA$4:AA$1569&gt;=BC$4:BC$1569)*(AA$4:AA$1569-BC$4:BC$1569))/MAX(1,COUNTIF(AA$4:AA$1569,"&lt;"&amp;BC1102+0.01)),BC1102))</f>
        <v/>
      </c>
      <c r="BR1102" s="9">
        <f>IF(AB1102&gt;=BD1102,0,IFERROR(BD1102+SUMPRODUCT((AB$4:AB$1569&gt;=BD$4:BD$1569)*(AB$4:AB$1569-BD$4:BD$1569))/MAX(1,COUNTIF(AB$4:AB$1569,"&lt;"&amp;BD1102+0.01)),BD1102))</f>
        <v/>
      </c>
      <c r="BS1102" s="9">
        <f>IF(AC1102&gt;=BE1102,0,IFERROR(BE1102+SUMPRODUCT((AC$4:AC$1569&gt;=BE$4:BE$1569)*(AC$4:AC$1569-BE$4:BE$1569))/MAX(1,COUNTIF(AC$4:AC$1569,"&lt;"&amp;BE1102+0.01)),BE1102))</f>
        <v/>
      </c>
      <c r="BT1102" s="9">
        <f>IF(AD1102&gt;=BF1102,0,IFERROR(BF1102+SUMPRODUCT((AD$4:AD$1569&gt;=BF$4:BF$1569)*(AD$4:AD$1569-BF$4:BF$1569))/MAX(1,COUNTIF(AD$4:AD$1569,"&lt;"&amp;BF1102+0.01)),BF1102))</f>
        <v/>
      </c>
      <c r="BU1102" s="9">
        <f>IF(AE1102&gt;=BG1102,0,IFERROR(BG1102+SUMPRODUCT((AE$4:AE$1569&gt;=BG$4:BG$1569)*(AE$4:AE$1569-BG$4:BG$1569))/MAX(1,COUNTIF(AE$4:AE$1569,"&lt;"&amp;BG1102+0.01)),BG1102))</f>
        <v/>
      </c>
      <c r="BV1102" s="9">
        <f>IF(AF1102&gt;=BH1102,0,IFERROR(BH1102+SUMPRODUCT((AF$4:AF$1569&gt;=BH$4:BH$1569)*(AF$4:AF$1569-BH$4:BH$1569))/MAX(1,COUNTIF(AF$4:AF$1569,"&lt;"&amp;BH1102+0.01)),BH1102))</f>
        <v/>
      </c>
      <c r="BW1102" s="9">
        <f>IF(AG1102&gt;=BI1102,0,IFERROR(BI1102+SUMPRODUCT((AG$4:AG$1569&gt;=BI$4:BI$1569)*(AG$4:AG$1569-BI$4:BI$1569))/MAX(1,COUNTIF(AG$4:AG$1569,"&lt;"&amp;BI1102+0.01)),BI1102))</f>
        <v/>
      </c>
      <c r="BX1102" s="9">
        <f>IF(AH1102&gt;=BJ1102,0,IFERROR(BJ1102+SUMPRODUCT((AH$4:AH$1569&gt;=BJ$4:BJ$1569)*(AH$4:AH$1569-BJ$4:BJ$1569))/MAX(1,COUNTIF(AH$4:AH$1569,"&lt;"&amp;BJ1102+0.01)),BJ1102))</f>
        <v/>
      </c>
      <c r="BY1102" s="9">
        <f>IF(AI1102&gt;=BK1102,0,IFERROR(BK1102+SUMPRODUCT((AI$4:AI$1569&gt;=BK$4:BK$1569)*(AI$4:AI$1569-BK$4:BK$1569))/MAX(1,COUNTIF(AI$4:AI$1569,"&lt;"&amp;BK1102+0.01)),BK1102))</f>
        <v/>
      </c>
      <c r="BZ1102" s="9">
        <f>IF(AJ1102&gt;=BL1102,0,IFERROR(BL1102+SUMPRODUCT((AJ$4:AJ$1569&gt;=BL$4:BL$1569)*(AJ$4:AJ$1569-BL$4:BL$1569))/MAX(1,COUNTIF(AJ$4:AJ$1569,"&lt;"&amp;BL1102+0.01)),BL1102))</f>
        <v/>
      </c>
      <c r="CA1102" s="9">
        <f>IF(AK1102&gt;=BM1102,0,IFERROR(BM1102+SUMPRODUCT((AK$4:AK$1569&gt;=BM$4:BM$1569)*(AK$4:AK$1569-BM$4:BM$1569))/MAX(1,COUNTIF(AK$4:AK$1569,"&lt;"&amp;BM1102+0.01)),BM1102))</f>
        <v/>
      </c>
      <c r="CB1102" s="9">
        <f>IF(AL1102&gt;=BN1102,0,IFERROR(BN1102+SUMPRODUCT((AL$4:AL$1569&gt;=BN$4:BN$1569)*(AL$4:AL$1569-BN$4:BN$1569))/MAX(1,COUNTIF(AL$4:AL$1569,"&lt;"&amp;BN1102+0.01)),BN1102))</f>
        <v/>
      </c>
      <c r="CC1102" s="5">
        <f>IF(AO1102="🟢","VERDE",IF(AO1102="🟡","AMARELO",IF(AO1102="🟠","VERMELHO",IF(AO1102="🔴","VERMELHO","ROXO"))))</f>
        <v/>
      </c>
      <c r="CD1102" s="5" t="inlineStr">
        <is>
          <t>🌎 REGIÕES</t>
        </is>
      </c>
      <c r="CE1102" s="5" t="inlineStr">
        <is>
          <t>SEM REDE</t>
        </is>
      </c>
    </row>
    <row r="1103">
      <c r="A1103" s="5" t="inlineStr">
        <is>
          <t>37957092000102</t>
        </is>
      </c>
      <c r="B1103" s="5" t="inlineStr">
        <is>
          <t>ANA PAULA RESENDE RODRIGUES</t>
        </is>
      </c>
      <c r="C1103" s="5" t="inlineStr">
        <is>
          <t>06 - SEM GRUPO</t>
        </is>
      </c>
      <c r="D1103" s="5" t="inlineStr">
        <is>
          <t>LARISSA PADILHA</t>
        </is>
      </c>
      <c r="E1103" s="5" t="inlineStr">
        <is>
          <t>GO</t>
        </is>
      </c>
      <c r="F1103" s="5">
        <f>IFERROR(VLOOKUP(C1103,$AS$4:$AT$25,2,FALSE),"")</f>
        <v/>
      </c>
      <c r="G1103" s="6">
        <f>IFERROR(VLOOKUP(C1103,$AS$4:$AX$25,6,FALSE),"")</f>
        <v/>
      </c>
      <c r="H1103" s="5">
        <f>IFERROR(VLOOKUP(C1103,$AS$4:$AY$25,7,FALSE),"")</f>
        <v/>
      </c>
      <c r="I1103" s="5">
        <f>IFERROR(VLOOKUP(C1103,$AS$4:$AZ$25,8,FALSE),"")</f>
        <v/>
      </c>
      <c r="J1103" s="7" t="inlineStr">
        <is>
          <t>.</t>
        </is>
      </c>
      <c r="K1103" s="5" t="inlineStr">
        <is>
          <t>CENTRO OESTE</t>
        </is>
      </c>
      <c r="L1103" s="8" t="n">
        <v>1494.339622641509</v>
      </c>
      <c r="M1103" s="9" t="n">
        <v>124.5283018867924</v>
      </c>
      <c r="N1103" s="9" t="n">
        <v>124.5283018867924</v>
      </c>
      <c r="O1103" s="9" t="n">
        <v>124.5283018867924</v>
      </c>
      <c r="P1103" s="9" t="n">
        <v>124.5283018867924</v>
      </c>
      <c r="Q1103" s="9" t="n">
        <v>124.5283018867924</v>
      </c>
      <c r="R1103" s="9" t="n">
        <v>124.5283018867924</v>
      </c>
      <c r="S1103" s="9" t="n">
        <v>124.5283018867924</v>
      </c>
      <c r="T1103" s="9" t="n">
        <v>124.5283018867924</v>
      </c>
      <c r="U1103" s="9" t="n">
        <v>124.5283018867924</v>
      </c>
      <c r="V1103" s="9" t="n">
        <v>124.5283018867924</v>
      </c>
      <c r="W1103" s="9" t="n">
        <v>124.5283018867924</v>
      </c>
      <c r="X1103" s="9" t="n">
        <v>124.5283018867924</v>
      </c>
      <c r="Y1103" s="7" t="inlineStr">
        <is>
          <t>.</t>
        </is>
      </c>
      <c r="Z1103" s="8">
        <f>SUM(AA1103:AL1103)</f>
        <v/>
      </c>
      <c r="AA1103" s="9" t="n">
        <v>0</v>
      </c>
      <c r="AB1103" s="9" t="n">
        <v>0</v>
      </c>
      <c r="AC1103" s="9" t="n">
        <v>0</v>
      </c>
      <c r="AD1103" s="9" t="n">
        <v>0</v>
      </c>
      <c r="AE1103" s="9" t="n">
        <v>0</v>
      </c>
      <c r="AF1103" s="9" t="n">
        <v>0</v>
      </c>
      <c r="AG1103" s="9" t="n">
        <v>0</v>
      </c>
      <c r="AH1103" s="9" t="n">
        <v>0</v>
      </c>
      <c r="AI1103" s="9" t="n">
        <v>0</v>
      </c>
      <c r="AJ1103" s="9" t="n">
        <v>0</v>
      </c>
      <c r="AK1103" s="9" t="n">
        <v>0</v>
      </c>
      <c r="AL1103" s="9" t="n">
        <v>0</v>
      </c>
      <c r="AM1103" s="7" t="inlineStr">
        <is>
          <t>.</t>
        </is>
      </c>
      <c r="AN1103" s="6">
        <f>IF(L1103=0,0,Z1103/L1103)</f>
        <v/>
      </c>
      <c r="AO1103" s="5">
        <f>IF(AN1103="","",IF(AN1103&gt;=0.9,"🟢",IF(AN1103&gt;=0.7,"🟡",IF(AN1103&gt;=0.5,"🟠","🔴"))))</f>
        <v/>
      </c>
      <c r="AP1103" s="9">
        <f>IF(L1103=0,0,L1103-Z1103)</f>
        <v/>
      </c>
      <c r="AQ1103" s="5">
        <f>IF(Z1103=0,"",RANK(Z1103,Z$4:Z$1569,0))</f>
        <v/>
      </c>
      <c r="AR1103" s="7" t="inlineStr">
        <is>
          <t>.</t>
        </is>
      </c>
      <c r="BA1103" s="7" t="inlineStr">
        <is>
          <t>.</t>
        </is>
      </c>
      <c r="BB1103" s="9">
        <f>SUM(L$4:L$1569)/COUNTA(A$4:A$1569)</f>
        <v/>
      </c>
      <c r="BC1103" s="9">
        <f>SUM(M$4:M$1569)/COUNTA(A$4:A$1569)</f>
        <v/>
      </c>
      <c r="BD1103" s="9">
        <f>SUM(N$4:N$1569)/COUNTA(A$4:A$1569)</f>
        <v/>
      </c>
      <c r="BE1103" s="9">
        <f>SUM(O$4:O$1569)/COUNTA(A$4:A$1569)</f>
        <v/>
      </c>
      <c r="BF1103" s="9">
        <f>SUM(P$4:P$1569)/COUNTA(A$4:A$1569)</f>
        <v/>
      </c>
      <c r="BG1103" s="9">
        <f>SUM(Q$4:Q$1569)/COUNTA(A$4:A$1569)</f>
        <v/>
      </c>
      <c r="BH1103" s="9">
        <f>SUM(R$4:R$1569)/COUNTA(A$4:A$1569)</f>
        <v/>
      </c>
      <c r="BI1103" s="9">
        <f>SUM(S$4:S$1569)/COUNTA(A$4:A$1569)</f>
        <v/>
      </c>
      <c r="BJ1103" s="9">
        <f>SUM(T$4:T$1569)/COUNTA(A$4:A$1569)</f>
        <v/>
      </c>
      <c r="BK1103" s="9">
        <f>SUM(U$4:U$1569)/COUNTA(A$4:A$1569)</f>
        <v/>
      </c>
      <c r="BL1103" s="9">
        <f>SUM(V$4:V$1569)/COUNTA(A$4:A$1569)</f>
        <v/>
      </c>
      <c r="BM1103" s="9">
        <f>SUM(W$4:W$1569)/COUNTA(A$4:A$1569)</f>
        <v/>
      </c>
      <c r="BN1103" s="9">
        <f>SUM(X$4:X$1569)/COUNTA(A$4:A$1569)</f>
        <v/>
      </c>
      <c r="BO1103" s="7" t="inlineStr">
        <is>
          <t>.</t>
        </is>
      </c>
      <c r="BP1103" s="9">
        <f>IF(Z1103&gt;=BB1103,0,IFERROR(BB1103+(SUMPRODUCT((Z$4:Z$1569&gt;=BB$4:BB$1569)*(Z$4:Z$1569-BB$4:BB$1569))/MAX(1,COUNTIF(Z$4:Z$1569,"&lt;"&amp;BB1103+0.01))),BB1103))</f>
        <v/>
      </c>
      <c r="BQ1103" s="9">
        <f>IF(AA1103&gt;=BC1103,0,IFERROR(BC1103+SUMPRODUCT((AA$4:AA$1569&gt;=BC$4:BC$1569)*(AA$4:AA$1569-BC$4:BC$1569))/MAX(1,COUNTIF(AA$4:AA$1569,"&lt;"&amp;BC1103+0.01)),BC1103))</f>
        <v/>
      </c>
      <c r="BR1103" s="9">
        <f>IF(AB1103&gt;=BD1103,0,IFERROR(BD1103+SUMPRODUCT((AB$4:AB$1569&gt;=BD$4:BD$1569)*(AB$4:AB$1569-BD$4:BD$1569))/MAX(1,COUNTIF(AB$4:AB$1569,"&lt;"&amp;BD1103+0.01)),BD1103))</f>
        <v/>
      </c>
      <c r="BS1103" s="9">
        <f>IF(AC1103&gt;=BE1103,0,IFERROR(BE1103+SUMPRODUCT((AC$4:AC$1569&gt;=BE$4:BE$1569)*(AC$4:AC$1569-BE$4:BE$1569))/MAX(1,COUNTIF(AC$4:AC$1569,"&lt;"&amp;BE1103+0.01)),BE1103))</f>
        <v/>
      </c>
      <c r="BT1103" s="9">
        <f>IF(AD1103&gt;=BF1103,0,IFERROR(BF1103+SUMPRODUCT((AD$4:AD$1569&gt;=BF$4:BF$1569)*(AD$4:AD$1569-BF$4:BF$1569))/MAX(1,COUNTIF(AD$4:AD$1569,"&lt;"&amp;BF1103+0.01)),BF1103))</f>
        <v/>
      </c>
      <c r="BU1103" s="9">
        <f>IF(AE1103&gt;=BG1103,0,IFERROR(BG1103+SUMPRODUCT((AE$4:AE$1569&gt;=BG$4:BG$1569)*(AE$4:AE$1569-BG$4:BG$1569))/MAX(1,COUNTIF(AE$4:AE$1569,"&lt;"&amp;BG1103+0.01)),BG1103))</f>
        <v/>
      </c>
      <c r="BV1103" s="9">
        <f>IF(AF1103&gt;=BH1103,0,IFERROR(BH1103+SUMPRODUCT((AF$4:AF$1569&gt;=BH$4:BH$1569)*(AF$4:AF$1569-BH$4:BH$1569))/MAX(1,COUNTIF(AF$4:AF$1569,"&lt;"&amp;BH1103+0.01)),BH1103))</f>
        <v/>
      </c>
      <c r="BW1103" s="9">
        <f>IF(AG1103&gt;=BI1103,0,IFERROR(BI1103+SUMPRODUCT((AG$4:AG$1569&gt;=BI$4:BI$1569)*(AG$4:AG$1569-BI$4:BI$1569))/MAX(1,COUNTIF(AG$4:AG$1569,"&lt;"&amp;BI1103+0.01)),BI1103))</f>
        <v/>
      </c>
      <c r="BX1103" s="9">
        <f>IF(AH1103&gt;=BJ1103,0,IFERROR(BJ1103+SUMPRODUCT((AH$4:AH$1569&gt;=BJ$4:BJ$1569)*(AH$4:AH$1569-BJ$4:BJ$1569))/MAX(1,COUNTIF(AH$4:AH$1569,"&lt;"&amp;BJ1103+0.01)),BJ1103))</f>
        <v/>
      </c>
      <c r="BY1103" s="9">
        <f>IF(AI1103&gt;=BK1103,0,IFERROR(BK1103+SUMPRODUCT((AI$4:AI$1569&gt;=BK$4:BK$1569)*(AI$4:AI$1569-BK$4:BK$1569))/MAX(1,COUNTIF(AI$4:AI$1569,"&lt;"&amp;BK1103+0.01)),BK1103))</f>
        <v/>
      </c>
      <c r="BZ1103" s="9">
        <f>IF(AJ1103&gt;=BL1103,0,IFERROR(BL1103+SUMPRODUCT((AJ$4:AJ$1569&gt;=BL$4:BL$1569)*(AJ$4:AJ$1569-BL$4:BL$1569))/MAX(1,COUNTIF(AJ$4:AJ$1569,"&lt;"&amp;BL1103+0.01)),BL1103))</f>
        <v/>
      </c>
      <c r="CA1103" s="9">
        <f>IF(AK1103&gt;=BM1103,0,IFERROR(BM1103+SUMPRODUCT((AK$4:AK$1569&gt;=BM$4:BM$1569)*(AK$4:AK$1569-BM$4:BM$1569))/MAX(1,COUNTIF(AK$4:AK$1569,"&lt;"&amp;BM1103+0.01)),BM1103))</f>
        <v/>
      </c>
      <c r="CB1103" s="9">
        <f>IF(AL1103&gt;=BN1103,0,IFERROR(BN1103+SUMPRODUCT((AL$4:AL$1569&gt;=BN$4:BN$1569)*(AL$4:AL$1569-BN$4:BN$1569))/MAX(1,COUNTIF(AL$4:AL$1569,"&lt;"&amp;BN1103+0.01)),BN1103))</f>
        <v/>
      </c>
      <c r="CC1103" s="5">
        <f>IF(AO1103="🟢","VERDE",IF(AO1103="🟡","AMARELO",IF(AO1103="🟠","VERMELHO",IF(AO1103="🔴","VERMELHO","ROXO"))))</f>
        <v/>
      </c>
      <c r="CD1103" s="5" t="inlineStr">
        <is>
          <t>🌎 REGIÕES</t>
        </is>
      </c>
      <c r="CE1103" s="5" t="inlineStr">
        <is>
          <t>SEM REDE</t>
        </is>
      </c>
    </row>
    <row r="1104">
      <c r="A1104" s="5" t="inlineStr">
        <is>
          <t>37958466000104</t>
        </is>
      </c>
      <c r="B1104" s="5" t="inlineStr">
        <is>
          <t>CILEA CUNHA DA SILVA SOARES 70721238220-</t>
        </is>
      </c>
      <c r="C1104" s="5" t="inlineStr">
        <is>
          <t>06 - SEM GRUPO</t>
        </is>
      </c>
      <c r="D1104" s="5" t="inlineStr">
        <is>
          <t>LARISSA PADILHA</t>
        </is>
      </c>
      <c r="E1104" s="5" t="inlineStr">
        <is>
          <t>TO</t>
        </is>
      </c>
      <c r="F1104" s="5">
        <f>IFERROR(VLOOKUP(C1104,$AS$4:$AT$25,2,FALSE),"")</f>
        <v/>
      </c>
      <c r="G1104" s="6">
        <f>IFERROR(VLOOKUP(C1104,$AS$4:$AX$25,6,FALSE),"")</f>
        <v/>
      </c>
      <c r="H1104" s="5">
        <f>IFERROR(VLOOKUP(C1104,$AS$4:$AY$25,7,FALSE),"")</f>
        <v/>
      </c>
      <c r="I1104" s="5">
        <f>IFERROR(VLOOKUP(C1104,$AS$4:$AZ$25,8,FALSE),"")</f>
        <v/>
      </c>
      <c r="J1104" s="7" t="inlineStr">
        <is>
          <t>.</t>
        </is>
      </c>
      <c r="K1104" s="5" t="inlineStr">
        <is>
          <t>CENTRO OESTE</t>
        </is>
      </c>
      <c r="L1104" s="8" t="n">
        <v>1600</v>
      </c>
      <c r="M1104" s="9" t="n">
        <v>133.3333333333333</v>
      </c>
      <c r="N1104" s="9" t="n">
        <v>133.3333333333333</v>
      </c>
      <c r="O1104" s="9" t="n">
        <v>133.3333333333333</v>
      </c>
      <c r="P1104" s="9" t="n">
        <v>133.3333333333333</v>
      </c>
      <c r="Q1104" s="9" t="n">
        <v>133.3333333333333</v>
      </c>
      <c r="R1104" s="9" t="n">
        <v>133.3333333333333</v>
      </c>
      <c r="S1104" s="9" t="n">
        <v>133.3333333333333</v>
      </c>
      <c r="T1104" s="9" t="n">
        <v>133.3333333333333</v>
      </c>
      <c r="U1104" s="9" t="n">
        <v>133.3333333333333</v>
      </c>
      <c r="V1104" s="9" t="n">
        <v>133.3333333333333</v>
      </c>
      <c r="W1104" s="9" t="n">
        <v>133.3333333333333</v>
      </c>
      <c r="X1104" s="9" t="n">
        <v>133.3333333333333</v>
      </c>
      <c r="Y1104" s="7" t="inlineStr">
        <is>
          <t>.</t>
        </is>
      </c>
      <c r="Z1104" s="8">
        <f>SUM(AA1104:AL1104)</f>
        <v/>
      </c>
      <c r="AA1104" s="9" t="n">
        <v>0</v>
      </c>
      <c r="AB1104" s="9" t="n">
        <v>0</v>
      </c>
      <c r="AC1104" s="9" t="n">
        <v>0</v>
      </c>
      <c r="AD1104" s="9" t="n">
        <v>0</v>
      </c>
      <c r="AE1104" s="9" t="n">
        <v>0</v>
      </c>
      <c r="AF1104" s="9" t="n">
        <v>0</v>
      </c>
      <c r="AG1104" s="9" t="n">
        <v>0</v>
      </c>
      <c r="AH1104" s="9" t="n">
        <v>0</v>
      </c>
      <c r="AI1104" s="9" t="n">
        <v>0</v>
      </c>
      <c r="AJ1104" s="9" t="n">
        <v>0</v>
      </c>
      <c r="AK1104" s="9" t="n">
        <v>0</v>
      </c>
      <c r="AL1104" s="9" t="n">
        <v>0</v>
      </c>
      <c r="AM1104" s="7" t="inlineStr">
        <is>
          <t>.</t>
        </is>
      </c>
      <c r="AN1104" s="6">
        <f>IF(L1104=0,0,Z1104/L1104)</f>
        <v/>
      </c>
      <c r="AO1104" s="5">
        <f>IF(AN1104="","",IF(AN1104&gt;=0.9,"🟢",IF(AN1104&gt;=0.7,"🟡",IF(AN1104&gt;=0.5,"🟠","🔴"))))</f>
        <v/>
      </c>
      <c r="AP1104" s="9">
        <f>IF(L1104=0,0,L1104-Z1104)</f>
        <v/>
      </c>
      <c r="AQ1104" s="5">
        <f>IF(Z1104=0,"",RANK(Z1104,Z$4:Z$1569,0))</f>
        <v/>
      </c>
      <c r="AR1104" s="7" t="inlineStr">
        <is>
          <t>.</t>
        </is>
      </c>
      <c r="BA1104" s="7" t="inlineStr">
        <is>
          <t>.</t>
        </is>
      </c>
      <c r="BB1104" s="9">
        <f>SUM(L$4:L$1569)/COUNTA(A$4:A$1569)</f>
        <v/>
      </c>
      <c r="BC1104" s="9">
        <f>SUM(M$4:M$1569)/COUNTA(A$4:A$1569)</f>
        <v/>
      </c>
      <c r="BD1104" s="9">
        <f>SUM(N$4:N$1569)/COUNTA(A$4:A$1569)</f>
        <v/>
      </c>
      <c r="BE1104" s="9">
        <f>SUM(O$4:O$1569)/COUNTA(A$4:A$1569)</f>
        <v/>
      </c>
      <c r="BF1104" s="9">
        <f>SUM(P$4:P$1569)/COUNTA(A$4:A$1569)</f>
        <v/>
      </c>
      <c r="BG1104" s="9">
        <f>SUM(Q$4:Q$1569)/COUNTA(A$4:A$1569)</f>
        <v/>
      </c>
      <c r="BH1104" s="9">
        <f>SUM(R$4:R$1569)/COUNTA(A$4:A$1569)</f>
        <v/>
      </c>
      <c r="BI1104" s="9">
        <f>SUM(S$4:S$1569)/COUNTA(A$4:A$1569)</f>
        <v/>
      </c>
      <c r="BJ1104" s="9">
        <f>SUM(T$4:T$1569)/COUNTA(A$4:A$1569)</f>
        <v/>
      </c>
      <c r="BK1104" s="9">
        <f>SUM(U$4:U$1569)/COUNTA(A$4:A$1569)</f>
        <v/>
      </c>
      <c r="BL1104" s="9">
        <f>SUM(V$4:V$1569)/COUNTA(A$4:A$1569)</f>
        <v/>
      </c>
      <c r="BM1104" s="9">
        <f>SUM(W$4:W$1569)/COUNTA(A$4:A$1569)</f>
        <v/>
      </c>
      <c r="BN1104" s="9">
        <f>SUM(X$4:X$1569)/COUNTA(A$4:A$1569)</f>
        <v/>
      </c>
      <c r="BO1104" s="7" t="inlineStr">
        <is>
          <t>.</t>
        </is>
      </c>
      <c r="BP1104" s="9">
        <f>IF(Z1104&gt;=BB1104,0,IFERROR(BB1104+(SUMPRODUCT((Z$4:Z$1569&gt;=BB$4:BB$1569)*(Z$4:Z$1569-BB$4:BB$1569))/MAX(1,COUNTIF(Z$4:Z$1569,"&lt;"&amp;BB1104+0.01))),BB1104))</f>
        <v/>
      </c>
      <c r="BQ1104" s="9">
        <f>IF(AA1104&gt;=BC1104,0,IFERROR(BC1104+SUMPRODUCT((AA$4:AA$1569&gt;=BC$4:BC$1569)*(AA$4:AA$1569-BC$4:BC$1569))/MAX(1,COUNTIF(AA$4:AA$1569,"&lt;"&amp;BC1104+0.01)),BC1104))</f>
        <v/>
      </c>
      <c r="BR1104" s="9">
        <f>IF(AB1104&gt;=BD1104,0,IFERROR(BD1104+SUMPRODUCT((AB$4:AB$1569&gt;=BD$4:BD$1569)*(AB$4:AB$1569-BD$4:BD$1569))/MAX(1,COUNTIF(AB$4:AB$1569,"&lt;"&amp;BD1104+0.01)),BD1104))</f>
        <v/>
      </c>
      <c r="BS1104" s="9">
        <f>IF(AC1104&gt;=BE1104,0,IFERROR(BE1104+SUMPRODUCT((AC$4:AC$1569&gt;=BE$4:BE$1569)*(AC$4:AC$1569-BE$4:BE$1569))/MAX(1,COUNTIF(AC$4:AC$1569,"&lt;"&amp;BE1104+0.01)),BE1104))</f>
        <v/>
      </c>
      <c r="BT1104" s="9">
        <f>IF(AD1104&gt;=BF1104,0,IFERROR(BF1104+SUMPRODUCT((AD$4:AD$1569&gt;=BF$4:BF$1569)*(AD$4:AD$1569-BF$4:BF$1569))/MAX(1,COUNTIF(AD$4:AD$1569,"&lt;"&amp;BF1104+0.01)),BF1104))</f>
        <v/>
      </c>
      <c r="BU1104" s="9">
        <f>IF(AE1104&gt;=BG1104,0,IFERROR(BG1104+SUMPRODUCT((AE$4:AE$1569&gt;=BG$4:BG$1569)*(AE$4:AE$1569-BG$4:BG$1569))/MAX(1,COUNTIF(AE$4:AE$1569,"&lt;"&amp;BG1104+0.01)),BG1104))</f>
        <v/>
      </c>
      <c r="BV1104" s="9">
        <f>IF(AF1104&gt;=BH1104,0,IFERROR(BH1104+SUMPRODUCT((AF$4:AF$1569&gt;=BH$4:BH$1569)*(AF$4:AF$1569-BH$4:BH$1569))/MAX(1,COUNTIF(AF$4:AF$1569,"&lt;"&amp;BH1104+0.01)),BH1104))</f>
        <v/>
      </c>
      <c r="BW1104" s="9">
        <f>IF(AG1104&gt;=BI1104,0,IFERROR(BI1104+SUMPRODUCT((AG$4:AG$1569&gt;=BI$4:BI$1569)*(AG$4:AG$1569-BI$4:BI$1569))/MAX(1,COUNTIF(AG$4:AG$1569,"&lt;"&amp;BI1104+0.01)),BI1104))</f>
        <v/>
      </c>
      <c r="BX1104" s="9">
        <f>IF(AH1104&gt;=BJ1104,0,IFERROR(BJ1104+SUMPRODUCT((AH$4:AH$1569&gt;=BJ$4:BJ$1569)*(AH$4:AH$1569-BJ$4:BJ$1569))/MAX(1,COUNTIF(AH$4:AH$1569,"&lt;"&amp;BJ1104+0.01)),BJ1104))</f>
        <v/>
      </c>
      <c r="BY1104" s="9">
        <f>IF(AI1104&gt;=BK1104,0,IFERROR(BK1104+SUMPRODUCT((AI$4:AI$1569&gt;=BK$4:BK$1569)*(AI$4:AI$1569-BK$4:BK$1569))/MAX(1,COUNTIF(AI$4:AI$1569,"&lt;"&amp;BK1104+0.01)),BK1104))</f>
        <v/>
      </c>
      <c r="BZ1104" s="9">
        <f>IF(AJ1104&gt;=BL1104,0,IFERROR(BL1104+SUMPRODUCT((AJ$4:AJ$1569&gt;=BL$4:BL$1569)*(AJ$4:AJ$1569-BL$4:BL$1569))/MAX(1,COUNTIF(AJ$4:AJ$1569,"&lt;"&amp;BL1104+0.01)),BL1104))</f>
        <v/>
      </c>
      <c r="CA1104" s="9">
        <f>IF(AK1104&gt;=BM1104,0,IFERROR(BM1104+SUMPRODUCT((AK$4:AK$1569&gt;=BM$4:BM$1569)*(AK$4:AK$1569-BM$4:BM$1569))/MAX(1,COUNTIF(AK$4:AK$1569,"&lt;"&amp;BM1104+0.01)),BM1104))</f>
        <v/>
      </c>
      <c r="CB1104" s="9">
        <f>IF(AL1104&gt;=BN1104,0,IFERROR(BN1104+SUMPRODUCT((AL$4:AL$1569&gt;=BN$4:BN$1569)*(AL$4:AL$1569-BN$4:BN$1569))/MAX(1,COUNTIF(AL$4:AL$1569,"&lt;"&amp;BN1104+0.01)),BN1104))</f>
        <v/>
      </c>
      <c r="CC1104" s="5">
        <f>IF(AO1104="🟢","VERDE",IF(AO1104="🟡","AMARELO",IF(AO1104="🟠","VERMELHO",IF(AO1104="🔴","VERMELHO","ROXO"))))</f>
        <v/>
      </c>
      <c r="CD1104" s="5" t="inlineStr">
        <is>
          <t>🌎 REGIÕES</t>
        </is>
      </c>
      <c r="CE1104" s="5" t="inlineStr">
        <is>
          <t>SEM REDE</t>
        </is>
      </c>
    </row>
    <row r="1105">
      <c r="A1105" s="5" t="inlineStr">
        <is>
          <t>37962470000146</t>
        </is>
      </c>
      <c r="B1105" s="5" t="inlineStr">
        <is>
          <t>EMPORIO GRAOS DO CAMPO LTDA - ME</t>
        </is>
      </c>
      <c r="C1105" s="5" t="inlineStr">
        <is>
          <t>06 - SEM GRUPO</t>
        </is>
      </c>
      <c r="D1105" s="5" t="inlineStr">
        <is>
          <t>LARISSA PADILHA</t>
        </is>
      </c>
      <c r="E1105" s="5" t="inlineStr">
        <is>
          <t>GO</t>
        </is>
      </c>
      <c r="F1105" s="5">
        <f>IFERROR(VLOOKUP(C1105,$AS$4:$AT$25,2,FALSE),"")</f>
        <v/>
      </c>
      <c r="G1105" s="6">
        <f>IFERROR(VLOOKUP(C1105,$AS$4:$AX$25,6,FALSE),"")</f>
        <v/>
      </c>
      <c r="H1105" s="5">
        <f>IFERROR(VLOOKUP(C1105,$AS$4:$AY$25,7,FALSE),"")</f>
        <v/>
      </c>
      <c r="I1105" s="5">
        <f>IFERROR(VLOOKUP(C1105,$AS$4:$AZ$25,8,FALSE),"")</f>
        <v/>
      </c>
      <c r="J1105" s="7" t="inlineStr">
        <is>
          <t>.</t>
        </is>
      </c>
      <c r="K1105" s="5" t="inlineStr">
        <is>
          <t>CENTRO OESTE</t>
        </is>
      </c>
      <c r="L1105" s="8" t="n">
        <v>1494.339622641509</v>
      </c>
      <c r="M1105" s="9" t="n">
        <v>124.5283018867924</v>
      </c>
      <c r="N1105" s="9" t="n">
        <v>124.5283018867924</v>
      </c>
      <c r="O1105" s="9" t="n">
        <v>124.5283018867924</v>
      </c>
      <c r="P1105" s="9" t="n">
        <v>124.5283018867924</v>
      </c>
      <c r="Q1105" s="9" t="n">
        <v>124.5283018867924</v>
      </c>
      <c r="R1105" s="9" t="n">
        <v>124.5283018867924</v>
      </c>
      <c r="S1105" s="9" t="n">
        <v>124.5283018867924</v>
      </c>
      <c r="T1105" s="9" t="n">
        <v>124.5283018867924</v>
      </c>
      <c r="U1105" s="9" t="n">
        <v>124.5283018867924</v>
      </c>
      <c r="V1105" s="9" t="n">
        <v>124.5283018867924</v>
      </c>
      <c r="W1105" s="9" t="n">
        <v>124.5283018867924</v>
      </c>
      <c r="X1105" s="9" t="n">
        <v>124.5283018867924</v>
      </c>
      <c r="Y1105" s="7" t="inlineStr">
        <is>
          <t>.</t>
        </is>
      </c>
      <c r="Z1105" s="8">
        <f>SUM(AA1105:AL1105)</f>
        <v/>
      </c>
      <c r="AA1105" s="9" t="n">
        <v>0</v>
      </c>
      <c r="AB1105" s="9" t="n">
        <v>0</v>
      </c>
      <c r="AC1105" s="9" t="n">
        <v>0</v>
      </c>
      <c r="AD1105" s="9" t="n">
        <v>0</v>
      </c>
      <c r="AE1105" s="9" t="n">
        <v>0</v>
      </c>
      <c r="AF1105" s="9" t="n">
        <v>0</v>
      </c>
      <c r="AG1105" s="9" t="n">
        <v>0</v>
      </c>
      <c r="AH1105" s="9" t="n">
        <v>0</v>
      </c>
      <c r="AI1105" s="9" t="n">
        <v>0</v>
      </c>
      <c r="AJ1105" s="9" t="n">
        <v>0</v>
      </c>
      <c r="AK1105" s="9" t="n">
        <v>0</v>
      </c>
      <c r="AL1105" s="9" t="n">
        <v>0</v>
      </c>
      <c r="AM1105" s="7" t="inlineStr">
        <is>
          <t>.</t>
        </is>
      </c>
      <c r="AN1105" s="6">
        <f>IF(L1105=0,0,Z1105/L1105)</f>
        <v/>
      </c>
      <c r="AO1105" s="5">
        <f>IF(AN1105="","",IF(AN1105&gt;=0.9,"🟢",IF(AN1105&gt;=0.7,"🟡",IF(AN1105&gt;=0.5,"🟠","🔴"))))</f>
        <v/>
      </c>
      <c r="AP1105" s="9">
        <f>IF(L1105=0,0,L1105-Z1105)</f>
        <v/>
      </c>
      <c r="AQ1105" s="5">
        <f>IF(Z1105=0,"",RANK(Z1105,Z$4:Z$1569,0))</f>
        <v/>
      </c>
      <c r="AR1105" s="7" t="inlineStr">
        <is>
          <t>.</t>
        </is>
      </c>
      <c r="BA1105" s="7" t="inlineStr">
        <is>
          <t>.</t>
        </is>
      </c>
      <c r="BB1105" s="9">
        <f>SUM(L$4:L$1569)/COUNTA(A$4:A$1569)</f>
        <v/>
      </c>
      <c r="BC1105" s="9">
        <f>SUM(M$4:M$1569)/COUNTA(A$4:A$1569)</f>
        <v/>
      </c>
      <c r="BD1105" s="9">
        <f>SUM(N$4:N$1569)/COUNTA(A$4:A$1569)</f>
        <v/>
      </c>
      <c r="BE1105" s="9">
        <f>SUM(O$4:O$1569)/COUNTA(A$4:A$1569)</f>
        <v/>
      </c>
      <c r="BF1105" s="9">
        <f>SUM(P$4:P$1569)/COUNTA(A$4:A$1569)</f>
        <v/>
      </c>
      <c r="BG1105" s="9">
        <f>SUM(Q$4:Q$1569)/COUNTA(A$4:A$1569)</f>
        <v/>
      </c>
      <c r="BH1105" s="9">
        <f>SUM(R$4:R$1569)/COUNTA(A$4:A$1569)</f>
        <v/>
      </c>
      <c r="BI1105" s="9">
        <f>SUM(S$4:S$1569)/COUNTA(A$4:A$1569)</f>
        <v/>
      </c>
      <c r="BJ1105" s="9">
        <f>SUM(T$4:T$1569)/COUNTA(A$4:A$1569)</f>
        <v/>
      </c>
      <c r="BK1105" s="9">
        <f>SUM(U$4:U$1569)/COUNTA(A$4:A$1569)</f>
        <v/>
      </c>
      <c r="BL1105" s="9">
        <f>SUM(V$4:V$1569)/COUNTA(A$4:A$1569)</f>
        <v/>
      </c>
      <c r="BM1105" s="9">
        <f>SUM(W$4:W$1569)/COUNTA(A$4:A$1569)</f>
        <v/>
      </c>
      <c r="BN1105" s="9">
        <f>SUM(X$4:X$1569)/COUNTA(A$4:A$1569)</f>
        <v/>
      </c>
      <c r="BO1105" s="7" t="inlineStr">
        <is>
          <t>.</t>
        </is>
      </c>
      <c r="BP1105" s="9">
        <f>IF(Z1105&gt;=BB1105,0,IFERROR(BB1105+(SUMPRODUCT((Z$4:Z$1569&gt;=BB$4:BB$1569)*(Z$4:Z$1569-BB$4:BB$1569))/MAX(1,COUNTIF(Z$4:Z$1569,"&lt;"&amp;BB1105+0.01))),BB1105))</f>
        <v/>
      </c>
      <c r="BQ1105" s="9">
        <f>IF(AA1105&gt;=BC1105,0,IFERROR(BC1105+SUMPRODUCT((AA$4:AA$1569&gt;=BC$4:BC$1569)*(AA$4:AA$1569-BC$4:BC$1569))/MAX(1,COUNTIF(AA$4:AA$1569,"&lt;"&amp;BC1105+0.01)),BC1105))</f>
        <v/>
      </c>
      <c r="BR1105" s="9">
        <f>IF(AB1105&gt;=BD1105,0,IFERROR(BD1105+SUMPRODUCT((AB$4:AB$1569&gt;=BD$4:BD$1569)*(AB$4:AB$1569-BD$4:BD$1569))/MAX(1,COUNTIF(AB$4:AB$1569,"&lt;"&amp;BD1105+0.01)),BD1105))</f>
        <v/>
      </c>
      <c r="BS1105" s="9">
        <f>IF(AC1105&gt;=BE1105,0,IFERROR(BE1105+SUMPRODUCT((AC$4:AC$1569&gt;=BE$4:BE$1569)*(AC$4:AC$1569-BE$4:BE$1569))/MAX(1,COUNTIF(AC$4:AC$1569,"&lt;"&amp;BE1105+0.01)),BE1105))</f>
        <v/>
      </c>
      <c r="BT1105" s="9">
        <f>IF(AD1105&gt;=BF1105,0,IFERROR(BF1105+SUMPRODUCT((AD$4:AD$1569&gt;=BF$4:BF$1569)*(AD$4:AD$1569-BF$4:BF$1569))/MAX(1,COUNTIF(AD$4:AD$1569,"&lt;"&amp;BF1105+0.01)),BF1105))</f>
        <v/>
      </c>
      <c r="BU1105" s="9">
        <f>IF(AE1105&gt;=BG1105,0,IFERROR(BG1105+SUMPRODUCT((AE$4:AE$1569&gt;=BG$4:BG$1569)*(AE$4:AE$1569-BG$4:BG$1569))/MAX(1,COUNTIF(AE$4:AE$1569,"&lt;"&amp;BG1105+0.01)),BG1105))</f>
        <v/>
      </c>
      <c r="BV1105" s="9">
        <f>IF(AF1105&gt;=BH1105,0,IFERROR(BH1105+SUMPRODUCT((AF$4:AF$1569&gt;=BH$4:BH$1569)*(AF$4:AF$1569-BH$4:BH$1569))/MAX(1,COUNTIF(AF$4:AF$1569,"&lt;"&amp;BH1105+0.01)),BH1105))</f>
        <v/>
      </c>
      <c r="BW1105" s="9">
        <f>IF(AG1105&gt;=BI1105,0,IFERROR(BI1105+SUMPRODUCT((AG$4:AG$1569&gt;=BI$4:BI$1569)*(AG$4:AG$1569-BI$4:BI$1569))/MAX(1,COUNTIF(AG$4:AG$1569,"&lt;"&amp;BI1105+0.01)),BI1105))</f>
        <v/>
      </c>
      <c r="BX1105" s="9">
        <f>IF(AH1105&gt;=BJ1105,0,IFERROR(BJ1105+SUMPRODUCT((AH$4:AH$1569&gt;=BJ$4:BJ$1569)*(AH$4:AH$1569-BJ$4:BJ$1569))/MAX(1,COUNTIF(AH$4:AH$1569,"&lt;"&amp;BJ1105+0.01)),BJ1105))</f>
        <v/>
      </c>
      <c r="BY1105" s="9">
        <f>IF(AI1105&gt;=BK1105,0,IFERROR(BK1105+SUMPRODUCT((AI$4:AI$1569&gt;=BK$4:BK$1569)*(AI$4:AI$1569-BK$4:BK$1569))/MAX(1,COUNTIF(AI$4:AI$1569,"&lt;"&amp;BK1105+0.01)),BK1105))</f>
        <v/>
      </c>
      <c r="BZ1105" s="9">
        <f>IF(AJ1105&gt;=BL1105,0,IFERROR(BL1105+SUMPRODUCT((AJ$4:AJ$1569&gt;=BL$4:BL$1569)*(AJ$4:AJ$1569-BL$4:BL$1569))/MAX(1,COUNTIF(AJ$4:AJ$1569,"&lt;"&amp;BL1105+0.01)),BL1105))</f>
        <v/>
      </c>
      <c r="CA1105" s="9">
        <f>IF(AK1105&gt;=BM1105,0,IFERROR(BM1105+SUMPRODUCT((AK$4:AK$1569&gt;=BM$4:BM$1569)*(AK$4:AK$1569-BM$4:BM$1569))/MAX(1,COUNTIF(AK$4:AK$1569,"&lt;"&amp;BM1105+0.01)),BM1105))</f>
        <v/>
      </c>
      <c r="CB1105" s="9">
        <f>IF(AL1105&gt;=BN1105,0,IFERROR(BN1105+SUMPRODUCT((AL$4:AL$1569&gt;=BN$4:BN$1569)*(AL$4:AL$1569-BN$4:BN$1569))/MAX(1,COUNTIF(AL$4:AL$1569,"&lt;"&amp;BN1105+0.01)),BN1105))</f>
        <v/>
      </c>
      <c r="CC1105" s="5">
        <f>IF(AO1105="🟢","VERDE",IF(AO1105="🟡","AMARELO",IF(AO1105="🟠","VERMELHO",IF(AO1105="🔴","VERMELHO","ROXO"))))</f>
        <v/>
      </c>
      <c r="CD1105" s="5" t="inlineStr">
        <is>
          <t>🌎 REGIÕES</t>
        </is>
      </c>
      <c r="CE1105" s="5" t="inlineStr">
        <is>
          <t>SEM REDE</t>
        </is>
      </c>
    </row>
    <row r="1106">
      <c r="A1106" s="5" t="inlineStr">
        <is>
          <t>38012319000100</t>
        </is>
      </c>
      <c r="B1106" s="5" t="inlineStr">
        <is>
          <t>38.012.319 KATIA FERNANDA PADILHA DELL O</t>
        </is>
      </c>
      <c r="C1106" s="5" t="inlineStr">
        <is>
          <t>06 - SEM GRUPO</t>
        </is>
      </c>
      <c r="D1106" s="5" t="inlineStr">
        <is>
          <t>HEMANUELE DITZEL (MANU)</t>
        </is>
      </c>
      <c r="E1106" s="5" t="inlineStr">
        <is>
          <t>PR</t>
        </is>
      </c>
      <c r="F1106" s="5">
        <f>IFERROR(VLOOKUP(C1106,$AS$4:$AT$25,2,FALSE),"")</f>
        <v/>
      </c>
      <c r="G1106" s="6">
        <f>IFERROR(VLOOKUP(C1106,$AS$4:$AX$25,6,FALSE),"")</f>
        <v/>
      </c>
      <c r="H1106" s="5">
        <f>IFERROR(VLOOKUP(C1106,$AS$4:$AY$25,7,FALSE),"")</f>
        <v/>
      </c>
      <c r="I1106" s="5">
        <f>IFERROR(VLOOKUP(C1106,$AS$4:$AZ$25,8,FALSE),"")</f>
        <v/>
      </c>
      <c r="J1106" s="7" t="inlineStr">
        <is>
          <t>.</t>
        </is>
      </c>
      <c r="K1106" s="5" t="inlineStr">
        <is>
          <t>SUL</t>
        </is>
      </c>
      <c r="L1106" s="8" t="n">
        <v>1711.764705882353</v>
      </c>
      <c r="M1106" s="9" t="n">
        <v>123.5294117647059</v>
      </c>
      <c r="N1106" s="9" t="n">
        <v>123.5294117647059</v>
      </c>
      <c r="O1106" s="9" t="n">
        <v>123.5294117647059</v>
      </c>
      <c r="P1106" s="9" t="n">
        <v>141.1764705882353</v>
      </c>
      <c r="Q1106" s="9" t="n">
        <v>141.1764705882353</v>
      </c>
      <c r="R1106" s="9" t="n">
        <v>141.1764705882353</v>
      </c>
      <c r="S1106" s="9" t="n">
        <v>141.1764705882353</v>
      </c>
      <c r="T1106" s="9" t="n">
        <v>141.1764705882353</v>
      </c>
      <c r="U1106" s="9" t="n">
        <v>158.8235294117647</v>
      </c>
      <c r="V1106" s="9" t="n">
        <v>158.8235294117647</v>
      </c>
      <c r="W1106" s="9" t="n">
        <v>158.8235294117647</v>
      </c>
      <c r="X1106" s="9" t="n">
        <v>158.8235294117647</v>
      </c>
      <c r="Y1106" s="7" t="inlineStr">
        <is>
          <t>.</t>
        </is>
      </c>
      <c r="Z1106" s="8">
        <f>SUM(AA1106:AL1106)</f>
        <v/>
      </c>
      <c r="AA1106" s="9" t="n">
        <v>0</v>
      </c>
      <c r="AB1106" s="9" t="n">
        <v>0</v>
      </c>
      <c r="AC1106" s="9" t="n">
        <v>0</v>
      </c>
      <c r="AD1106" s="9" t="n">
        <v>0</v>
      </c>
      <c r="AE1106" s="9" t="n">
        <v>0</v>
      </c>
      <c r="AF1106" s="9" t="n">
        <v>0</v>
      </c>
      <c r="AG1106" s="9" t="n">
        <v>0</v>
      </c>
      <c r="AH1106" s="9" t="n">
        <v>0</v>
      </c>
      <c r="AI1106" s="9" t="n">
        <v>0</v>
      </c>
      <c r="AJ1106" s="9" t="n">
        <v>0</v>
      </c>
      <c r="AK1106" s="9" t="n">
        <v>0</v>
      </c>
      <c r="AL1106" s="9" t="n">
        <v>0</v>
      </c>
      <c r="AM1106" s="7" t="inlineStr">
        <is>
          <t>.</t>
        </is>
      </c>
      <c r="AN1106" s="6">
        <f>IF(L1106=0,0,Z1106/L1106)</f>
        <v/>
      </c>
      <c r="AO1106" s="5">
        <f>IF(AN1106="","",IF(AN1106&gt;=0.9,"🟢",IF(AN1106&gt;=0.7,"🟡",IF(AN1106&gt;=0.5,"🟠","🔴"))))</f>
        <v/>
      </c>
      <c r="AP1106" s="9">
        <f>IF(L1106=0,0,L1106-Z1106)</f>
        <v/>
      </c>
      <c r="AQ1106" s="5">
        <f>IF(Z1106=0,"",RANK(Z1106,Z$4:Z$1569,0))</f>
        <v/>
      </c>
      <c r="AR1106" s="7" t="inlineStr">
        <is>
          <t>.</t>
        </is>
      </c>
      <c r="BA1106" s="7" t="inlineStr">
        <is>
          <t>.</t>
        </is>
      </c>
      <c r="BB1106" s="9">
        <f>SUM(L$4:L$1569)/COUNTA(A$4:A$1569)</f>
        <v/>
      </c>
      <c r="BC1106" s="9">
        <f>SUM(M$4:M$1569)/COUNTA(A$4:A$1569)</f>
        <v/>
      </c>
      <c r="BD1106" s="9">
        <f>SUM(N$4:N$1569)/COUNTA(A$4:A$1569)</f>
        <v/>
      </c>
      <c r="BE1106" s="9">
        <f>SUM(O$4:O$1569)/COUNTA(A$4:A$1569)</f>
        <v/>
      </c>
      <c r="BF1106" s="9">
        <f>SUM(P$4:P$1569)/COUNTA(A$4:A$1569)</f>
        <v/>
      </c>
      <c r="BG1106" s="9">
        <f>SUM(Q$4:Q$1569)/COUNTA(A$4:A$1569)</f>
        <v/>
      </c>
      <c r="BH1106" s="9">
        <f>SUM(R$4:R$1569)/COUNTA(A$4:A$1569)</f>
        <v/>
      </c>
      <c r="BI1106" s="9">
        <f>SUM(S$4:S$1569)/COUNTA(A$4:A$1569)</f>
        <v/>
      </c>
      <c r="BJ1106" s="9">
        <f>SUM(T$4:T$1569)/COUNTA(A$4:A$1569)</f>
        <v/>
      </c>
      <c r="BK1106" s="9">
        <f>SUM(U$4:U$1569)/COUNTA(A$4:A$1569)</f>
        <v/>
      </c>
      <c r="BL1106" s="9">
        <f>SUM(V$4:V$1569)/COUNTA(A$4:A$1569)</f>
        <v/>
      </c>
      <c r="BM1106" s="9">
        <f>SUM(W$4:W$1569)/COUNTA(A$4:A$1569)</f>
        <v/>
      </c>
      <c r="BN1106" s="9">
        <f>SUM(X$4:X$1569)/COUNTA(A$4:A$1569)</f>
        <v/>
      </c>
      <c r="BO1106" s="7" t="inlineStr">
        <is>
          <t>.</t>
        </is>
      </c>
      <c r="BP1106" s="9">
        <f>IF(Z1106&gt;=BB1106,0,IFERROR(BB1106+(SUMPRODUCT((Z$4:Z$1569&gt;=BB$4:BB$1569)*(Z$4:Z$1569-BB$4:BB$1569))/MAX(1,COUNTIF(Z$4:Z$1569,"&lt;"&amp;BB1106+0.01))),BB1106))</f>
        <v/>
      </c>
      <c r="BQ1106" s="9">
        <f>IF(AA1106&gt;=BC1106,0,IFERROR(BC1106+SUMPRODUCT((AA$4:AA$1569&gt;=BC$4:BC$1569)*(AA$4:AA$1569-BC$4:BC$1569))/MAX(1,COUNTIF(AA$4:AA$1569,"&lt;"&amp;BC1106+0.01)),BC1106))</f>
        <v/>
      </c>
      <c r="BR1106" s="9">
        <f>IF(AB1106&gt;=BD1106,0,IFERROR(BD1106+SUMPRODUCT((AB$4:AB$1569&gt;=BD$4:BD$1569)*(AB$4:AB$1569-BD$4:BD$1569))/MAX(1,COUNTIF(AB$4:AB$1569,"&lt;"&amp;BD1106+0.01)),BD1106))</f>
        <v/>
      </c>
      <c r="BS1106" s="9">
        <f>IF(AC1106&gt;=BE1106,0,IFERROR(BE1106+SUMPRODUCT((AC$4:AC$1569&gt;=BE$4:BE$1569)*(AC$4:AC$1569-BE$4:BE$1569))/MAX(1,COUNTIF(AC$4:AC$1569,"&lt;"&amp;BE1106+0.01)),BE1106))</f>
        <v/>
      </c>
      <c r="BT1106" s="9">
        <f>IF(AD1106&gt;=BF1106,0,IFERROR(BF1106+SUMPRODUCT((AD$4:AD$1569&gt;=BF$4:BF$1569)*(AD$4:AD$1569-BF$4:BF$1569))/MAX(1,COUNTIF(AD$4:AD$1569,"&lt;"&amp;BF1106+0.01)),BF1106))</f>
        <v/>
      </c>
      <c r="BU1106" s="9">
        <f>IF(AE1106&gt;=BG1106,0,IFERROR(BG1106+SUMPRODUCT((AE$4:AE$1569&gt;=BG$4:BG$1569)*(AE$4:AE$1569-BG$4:BG$1569))/MAX(1,COUNTIF(AE$4:AE$1569,"&lt;"&amp;BG1106+0.01)),BG1106))</f>
        <v/>
      </c>
      <c r="BV1106" s="9">
        <f>IF(AF1106&gt;=BH1106,0,IFERROR(BH1106+SUMPRODUCT((AF$4:AF$1569&gt;=BH$4:BH$1569)*(AF$4:AF$1569-BH$4:BH$1569))/MAX(1,COUNTIF(AF$4:AF$1569,"&lt;"&amp;BH1106+0.01)),BH1106))</f>
        <v/>
      </c>
      <c r="BW1106" s="9">
        <f>IF(AG1106&gt;=BI1106,0,IFERROR(BI1106+SUMPRODUCT((AG$4:AG$1569&gt;=BI$4:BI$1569)*(AG$4:AG$1569-BI$4:BI$1569))/MAX(1,COUNTIF(AG$4:AG$1569,"&lt;"&amp;BI1106+0.01)),BI1106))</f>
        <v/>
      </c>
      <c r="BX1106" s="9">
        <f>IF(AH1106&gt;=BJ1106,0,IFERROR(BJ1106+SUMPRODUCT((AH$4:AH$1569&gt;=BJ$4:BJ$1569)*(AH$4:AH$1569-BJ$4:BJ$1569))/MAX(1,COUNTIF(AH$4:AH$1569,"&lt;"&amp;BJ1106+0.01)),BJ1106))</f>
        <v/>
      </c>
      <c r="BY1106" s="9">
        <f>IF(AI1106&gt;=BK1106,0,IFERROR(BK1106+SUMPRODUCT((AI$4:AI$1569&gt;=BK$4:BK$1569)*(AI$4:AI$1569-BK$4:BK$1569))/MAX(1,COUNTIF(AI$4:AI$1569,"&lt;"&amp;BK1106+0.01)),BK1106))</f>
        <v/>
      </c>
      <c r="BZ1106" s="9">
        <f>IF(AJ1106&gt;=BL1106,0,IFERROR(BL1106+SUMPRODUCT((AJ$4:AJ$1569&gt;=BL$4:BL$1569)*(AJ$4:AJ$1569-BL$4:BL$1569))/MAX(1,COUNTIF(AJ$4:AJ$1569,"&lt;"&amp;BL1106+0.01)),BL1106))</f>
        <v/>
      </c>
      <c r="CA1106" s="9">
        <f>IF(AK1106&gt;=BM1106,0,IFERROR(BM1106+SUMPRODUCT((AK$4:AK$1569&gt;=BM$4:BM$1569)*(AK$4:AK$1569-BM$4:BM$1569))/MAX(1,COUNTIF(AK$4:AK$1569,"&lt;"&amp;BM1106+0.01)),BM1106))</f>
        <v/>
      </c>
      <c r="CB1106" s="9">
        <f>IF(AL1106&gt;=BN1106,0,IFERROR(BN1106+SUMPRODUCT((AL$4:AL$1569&gt;=BN$4:BN$1569)*(AL$4:AL$1569-BN$4:BN$1569))/MAX(1,COUNTIF(AL$4:AL$1569,"&lt;"&amp;BN1106+0.01)),BN1106))</f>
        <v/>
      </c>
      <c r="CC1106" s="5">
        <f>IF(AO1106="🟢","VERDE",IF(AO1106="🟡","AMARELO",IF(AO1106="🟠","VERMELHO",IF(AO1106="🔴","VERMELHO","ROXO"))))</f>
        <v/>
      </c>
      <c r="CD1106" s="5" t="inlineStr">
        <is>
          <t>🌎 REGIÕES</t>
        </is>
      </c>
      <c r="CE1106" s="5" t="inlineStr">
        <is>
          <t>SEM REDE</t>
        </is>
      </c>
    </row>
    <row r="1107">
      <c r="A1107" s="5" t="inlineStr">
        <is>
          <t>38052017000165</t>
        </is>
      </c>
      <c r="B1107" s="5" t="inlineStr">
        <is>
          <t>GDC BONFIM LTDA - ME</t>
        </is>
      </c>
      <c r="C1107" s="5" t="inlineStr">
        <is>
          <t>06 - SEM GRUPO</t>
        </is>
      </c>
      <c r="D1107" s="5" t="inlineStr">
        <is>
          <t>LARISSA PADILHA</t>
        </is>
      </c>
      <c r="E1107" s="5" t="inlineStr">
        <is>
          <t>SP</t>
        </is>
      </c>
      <c r="F1107" s="5">
        <f>IFERROR(VLOOKUP(C1107,$AS$4:$AT$25,2,FALSE),"")</f>
        <v/>
      </c>
      <c r="G1107" s="6">
        <f>IFERROR(VLOOKUP(C1107,$AS$4:$AX$25,6,FALSE),"")</f>
        <v/>
      </c>
      <c r="H1107" s="5">
        <f>IFERROR(VLOOKUP(C1107,$AS$4:$AY$25,7,FALSE),"")</f>
        <v/>
      </c>
      <c r="I1107" s="5">
        <f>IFERROR(VLOOKUP(C1107,$AS$4:$AZ$25,8,FALSE),"")</f>
        <v/>
      </c>
      <c r="J1107" s="7" t="inlineStr">
        <is>
          <t>.</t>
        </is>
      </c>
      <c r="K1107" s="5" t="inlineStr">
        <is>
          <t>SP INTERIOR</t>
        </is>
      </c>
      <c r="L1107" s="8" t="n">
        <v>2622.857142857143</v>
      </c>
      <c r="M1107" s="9" t="n">
        <v>205.7142857142857</v>
      </c>
      <c r="N1107" s="9" t="n">
        <v>205.7142857142857</v>
      </c>
      <c r="O1107" s="9" t="n">
        <v>205.7142857142857</v>
      </c>
      <c r="P1107" s="9" t="n">
        <v>205.7142857142857</v>
      </c>
      <c r="Q1107" s="9" t="n">
        <v>205.7142857142857</v>
      </c>
      <c r="R1107" s="9" t="n">
        <v>222.8571428571429</v>
      </c>
      <c r="S1107" s="9" t="n">
        <v>222.8571428571429</v>
      </c>
      <c r="T1107" s="9" t="n">
        <v>222.8571428571429</v>
      </c>
      <c r="U1107" s="9" t="n">
        <v>222.8571428571429</v>
      </c>
      <c r="V1107" s="9" t="n">
        <v>222.8571428571429</v>
      </c>
      <c r="W1107" s="9" t="n">
        <v>240</v>
      </c>
      <c r="X1107" s="9" t="n">
        <v>240</v>
      </c>
      <c r="Y1107" s="7" t="inlineStr">
        <is>
          <t>.</t>
        </is>
      </c>
      <c r="Z1107" s="8">
        <f>SUM(AA1107:AL1107)</f>
        <v/>
      </c>
      <c r="AA1107" s="9" t="n">
        <v>0</v>
      </c>
      <c r="AB1107" s="9" t="n">
        <v>0</v>
      </c>
      <c r="AC1107" s="9" t="n">
        <v>0</v>
      </c>
      <c r="AD1107" s="9" t="n">
        <v>0</v>
      </c>
      <c r="AE1107" s="9" t="n">
        <v>0</v>
      </c>
      <c r="AF1107" s="9" t="n">
        <v>0</v>
      </c>
      <c r="AG1107" s="9" t="n">
        <v>0</v>
      </c>
      <c r="AH1107" s="9" t="n">
        <v>0</v>
      </c>
      <c r="AI1107" s="9" t="n">
        <v>0</v>
      </c>
      <c r="AJ1107" s="9" t="n">
        <v>0</v>
      </c>
      <c r="AK1107" s="9" t="n">
        <v>0</v>
      </c>
      <c r="AL1107" s="9" t="n">
        <v>0</v>
      </c>
      <c r="AM1107" s="7" t="inlineStr">
        <is>
          <t>.</t>
        </is>
      </c>
      <c r="AN1107" s="6">
        <f>IF(L1107=0,0,Z1107/L1107)</f>
        <v/>
      </c>
      <c r="AO1107" s="5">
        <f>IF(AN1107="","",IF(AN1107&gt;=0.9,"🟢",IF(AN1107&gt;=0.7,"🟡",IF(AN1107&gt;=0.5,"🟠","🔴"))))</f>
        <v/>
      </c>
      <c r="AP1107" s="9">
        <f>IF(L1107=0,0,L1107-Z1107)</f>
        <v/>
      </c>
      <c r="AQ1107" s="5">
        <f>IF(Z1107=0,"",RANK(Z1107,Z$4:Z$1569,0))</f>
        <v/>
      </c>
      <c r="AR1107" s="7" t="inlineStr">
        <is>
          <t>.</t>
        </is>
      </c>
      <c r="BA1107" s="7" t="inlineStr">
        <is>
          <t>.</t>
        </is>
      </c>
      <c r="BB1107" s="9">
        <f>SUM(L$4:L$1569)/COUNTA(A$4:A$1569)</f>
        <v/>
      </c>
      <c r="BC1107" s="9">
        <f>SUM(M$4:M$1569)/COUNTA(A$4:A$1569)</f>
        <v/>
      </c>
      <c r="BD1107" s="9">
        <f>SUM(N$4:N$1569)/COUNTA(A$4:A$1569)</f>
        <v/>
      </c>
      <c r="BE1107" s="9">
        <f>SUM(O$4:O$1569)/COUNTA(A$4:A$1569)</f>
        <v/>
      </c>
      <c r="BF1107" s="9">
        <f>SUM(P$4:P$1569)/COUNTA(A$4:A$1569)</f>
        <v/>
      </c>
      <c r="BG1107" s="9">
        <f>SUM(Q$4:Q$1569)/COUNTA(A$4:A$1569)</f>
        <v/>
      </c>
      <c r="BH1107" s="9">
        <f>SUM(R$4:R$1569)/COUNTA(A$4:A$1569)</f>
        <v/>
      </c>
      <c r="BI1107" s="9">
        <f>SUM(S$4:S$1569)/COUNTA(A$4:A$1569)</f>
        <v/>
      </c>
      <c r="BJ1107" s="9">
        <f>SUM(T$4:T$1569)/COUNTA(A$4:A$1569)</f>
        <v/>
      </c>
      <c r="BK1107" s="9">
        <f>SUM(U$4:U$1569)/COUNTA(A$4:A$1569)</f>
        <v/>
      </c>
      <c r="BL1107" s="9">
        <f>SUM(V$4:V$1569)/COUNTA(A$4:A$1569)</f>
        <v/>
      </c>
      <c r="BM1107" s="9">
        <f>SUM(W$4:W$1569)/COUNTA(A$4:A$1569)</f>
        <v/>
      </c>
      <c r="BN1107" s="9">
        <f>SUM(X$4:X$1569)/COUNTA(A$4:A$1569)</f>
        <v/>
      </c>
      <c r="BO1107" s="7" t="inlineStr">
        <is>
          <t>.</t>
        </is>
      </c>
      <c r="BP1107" s="9">
        <f>IF(Z1107&gt;=BB1107,0,IFERROR(BB1107+(SUMPRODUCT((Z$4:Z$1569&gt;=BB$4:BB$1569)*(Z$4:Z$1569-BB$4:BB$1569))/MAX(1,COUNTIF(Z$4:Z$1569,"&lt;"&amp;BB1107+0.01))),BB1107))</f>
        <v/>
      </c>
      <c r="BQ1107" s="9">
        <f>IF(AA1107&gt;=BC1107,0,IFERROR(BC1107+SUMPRODUCT((AA$4:AA$1569&gt;=BC$4:BC$1569)*(AA$4:AA$1569-BC$4:BC$1569))/MAX(1,COUNTIF(AA$4:AA$1569,"&lt;"&amp;BC1107+0.01)),BC1107))</f>
        <v/>
      </c>
      <c r="BR1107" s="9">
        <f>IF(AB1107&gt;=BD1107,0,IFERROR(BD1107+SUMPRODUCT((AB$4:AB$1569&gt;=BD$4:BD$1569)*(AB$4:AB$1569-BD$4:BD$1569))/MAX(1,COUNTIF(AB$4:AB$1569,"&lt;"&amp;BD1107+0.01)),BD1107))</f>
        <v/>
      </c>
      <c r="BS1107" s="9">
        <f>IF(AC1107&gt;=BE1107,0,IFERROR(BE1107+SUMPRODUCT((AC$4:AC$1569&gt;=BE$4:BE$1569)*(AC$4:AC$1569-BE$4:BE$1569))/MAX(1,COUNTIF(AC$4:AC$1569,"&lt;"&amp;BE1107+0.01)),BE1107))</f>
        <v/>
      </c>
      <c r="BT1107" s="9">
        <f>IF(AD1107&gt;=BF1107,0,IFERROR(BF1107+SUMPRODUCT((AD$4:AD$1569&gt;=BF$4:BF$1569)*(AD$4:AD$1569-BF$4:BF$1569))/MAX(1,COUNTIF(AD$4:AD$1569,"&lt;"&amp;BF1107+0.01)),BF1107))</f>
        <v/>
      </c>
      <c r="BU1107" s="9">
        <f>IF(AE1107&gt;=BG1107,0,IFERROR(BG1107+SUMPRODUCT((AE$4:AE$1569&gt;=BG$4:BG$1569)*(AE$4:AE$1569-BG$4:BG$1569))/MAX(1,COUNTIF(AE$4:AE$1569,"&lt;"&amp;BG1107+0.01)),BG1107))</f>
        <v/>
      </c>
      <c r="BV1107" s="9">
        <f>IF(AF1107&gt;=BH1107,0,IFERROR(BH1107+SUMPRODUCT((AF$4:AF$1569&gt;=BH$4:BH$1569)*(AF$4:AF$1569-BH$4:BH$1569))/MAX(1,COUNTIF(AF$4:AF$1569,"&lt;"&amp;BH1107+0.01)),BH1107))</f>
        <v/>
      </c>
      <c r="BW1107" s="9">
        <f>IF(AG1107&gt;=BI1107,0,IFERROR(BI1107+SUMPRODUCT((AG$4:AG$1569&gt;=BI$4:BI$1569)*(AG$4:AG$1569-BI$4:BI$1569))/MAX(1,COUNTIF(AG$4:AG$1569,"&lt;"&amp;BI1107+0.01)),BI1107))</f>
        <v/>
      </c>
      <c r="BX1107" s="9">
        <f>IF(AH1107&gt;=BJ1107,0,IFERROR(BJ1107+SUMPRODUCT((AH$4:AH$1569&gt;=BJ$4:BJ$1569)*(AH$4:AH$1569-BJ$4:BJ$1569))/MAX(1,COUNTIF(AH$4:AH$1569,"&lt;"&amp;BJ1107+0.01)),BJ1107))</f>
        <v/>
      </c>
      <c r="BY1107" s="9">
        <f>IF(AI1107&gt;=BK1107,0,IFERROR(BK1107+SUMPRODUCT((AI$4:AI$1569&gt;=BK$4:BK$1569)*(AI$4:AI$1569-BK$4:BK$1569))/MAX(1,COUNTIF(AI$4:AI$1569,"&lt;"&amp;BK1107+0.01)),BK1107))</f>
        <v/>
      </c>
      <c r="BZ1107" s="9">
        <f>IF(AJ1107&gt;=BL1107,0,IFERROR(BL1107+SUMPRODUCT((AJ$4:AJ$1569&gt;=BL$4:BL$1569)*(AJ$4:AJ$1569-BL$4:BL$1569))/MAX(1,COUNTIF(AJ$4:AJ$1569,"&lt;"&amp;BL1107+0.01)),BL1107))</f>
        <v/>
      </c>
      <c r="CA1107" s="9">
        <f>IF(AK1107&gt;=BM1107,0,IFERROR(BM1107+SUMPRODUCT((AK$4:AK$1569&gt;=BM$4:BM$1569)*(AK$4:AK$1569-BM$4:BM$1569))/MAX(1,COUNTIF(AK$4:AK$1569,"&lt;"&amp;BM1107+0.01)),BM1107))</f>
        <v/>
      </c>
      <c r="CB1107" s="9">
        <f>IF(AL1107&gt;=BN1107,0,IFERROR(BN1107+SUMPRODUCT((AL$4:AL$1569&gt;=BN$4:BN$1569)*(AL$4:AL$1569-BN$4:BN$1569))/MAX(1,COUNTIF(AL$4:AL$1569,"&lt;"&amp;BN1107+0.01)),BN1107))</f>
        <v/>
      </c>
      <c r="CC1107" s="5">
        <f>IF(AO1107="🟢","VERDE",IF(AO1107="🟡","AMARELO",IF(AO1107="🟠","VERMELHO",IF(AO1107="🔴","VERMELHO","ROXO"))))</f>
        <v/>
      </c>
      <c r="CD1107" s="5" t="inlineStr">
        <is>
          <t>🌎 REGIÕES</t>
        </is>
      </c>
      <c r="CE1107" s="5" t="inlineStr">
        <is>
          <t>SEM REDE</t>
        </is>
      </c>
    </row>
    <row r="1108">
      <c r="A1108" s="5" t="inlineStr">
        <is>
          <t>38118266000106</t>
        </is>
      </c>
      <c r="B1108" s="5" t="inlineStr">
        <is>
          <t>CJP ALIMENTOS NATURAIS LTDA - ME</t>
        </is>
      </c>
      <c r="C1108" s="5" t="inlineStr">
        <is>
          <t>06 - SEM GRUPO</t>
        </is>
      </c>
      <c r="D1108" s="5" t="inlineStr">
        <is>
          <t>HEMANUELE DITZEL (MANU)</t>
        </is>
      </c>
      <c r="E1108" s="5" t="inlineStr">
        <is>
          <t>SC</t>
        </is>
      </c>
      <c r="F1108" s="5">
        <f>IFERROR(VLOOKUP(C1108,$AS$4:$AT$25,2,FALSE),"")</f>
        <v/>
      </c>
      <c r="G1108" s="6">
        <f>IFERROR(VLOOKUP(C1108,$AS$4:$AX$25,6,FALSE),"")</f>
        <v/>
      </c>
      <c r="H1108" s="5">
        <f>IFERROR(VLOOKUP(C1108,$AS$4:$AY$25,7,FALSE),"")</f>
        <v/>
      </c>
      <c r="I1108" s="5">
        <f>IFERROR(VLOOKUP(C1108,$AS$4:$AZ$25,8,FALSE),"")</f>
        <v/>
      </c>
      <c r="J1108" s="7" t="inlineStr">
        <is>
          <t>.</t>
        </is>
      </c>
      <c r="K1108" s="5" t="inlineStr">
        <is>
          <t>SUL</t>
        </is>
      </c>
      <c r="L1108" s="8" t="n">
        <v>1553.191489361702</v>
      </c>
      <c r="M1108" s="9" t="n">
        <v>119.1489361702128</v>
      </c>
      <c r="N1108" s="9" t="n">
        <v>123.4042553191489</v>
      </c>
      <c r="O1108" s="9" t="n">
        <v>123.4042553191489</v>
      </c>
      <c r="P1108" s="9" t="n">
        <v>123.4042553191489</v>
      </c>
      <c r="Q1108" s="9" t="n">
        <v>127.6595744680851</v>
      </c>
      <c r="R1108" s="9" t="n">
        <v>127.6595744680851</v>
      </c>
      <c r="S1108" s="9" t="n">
        <v>131.9148936170213</v>
      </c>
      <c r="T1108" s="9" t="n">
        <v>131.9148936170213</v>
      </c>
      <c r="U1108" s="9" t="n">
        <v>131.9148936170213</v>
      </c>
      <c r="V1108" s="9" t="n">
        <v>136.1702127659574</v>
      </c>
      <c r="W1108" s="9" t="n">
        <v>136.1702127659574</v>
      </c>
      <c r="X1108" s="9" t="n">
        <v>140.4255319148936</v>
      </c>
      <c r="Y1108" s="7" t="inlineStr">
        <is>
          <t>.</t>
        </is>
      </c>
      <c r="Z1108" s="8">
        <f>SUM(AA1108:AL1108)</f>
        <v/>
      </c>
      <c r="AA1108" s="9" t="n">
        <v>0</v>
      </c>
      <c r="AB1108" s="9" t="n">
        <v>0</v>
      </c>
      <c r="AC1108" s="9" t="n">
        <v>0</v>
      </c>
      <c r="AD1108" s="9" t="n">
        <v>0</v>
      </c>
      <c r="AE1108" s="9" t="n">
        <v>0</v>
      </c>
      <c r="AF1108" s="9" t="n">
        <v>0</v>
      </c>
      <c r="AG1108" s="9" t="n">
        <v>0</v>
      </c>
      <c r="AH1108" s="9" t="n">
        <v>0</v>
      </c>
      <c r="AI1108" s="9" t="n">
        <v>0</v>
      </c>
      <c r="AJ1108" s="9" t="n">
        <v>0</v>
      </c>
      <c r="AK1108" s="9" t="n">
        <v>0</v>
      </c>
      <c r="AL1108" s="9" t="n">
        <v>0</v>
      </c>
      <c r="AM1108" s="7" t="inlineStr">
        <is>
          <t>.</t>
        </is>
      </c>
      <c r="AN1108" s="6">
        <f>IF(L1108=0,0,Z1108/L1108)</f>
        <v/>
      </c>
      <c r="AO1108" s="5">
        <f>IF(AN1108="","",IF(AN1108&gt;=0.9,"🟢",IF(AN1108&gt;=0.7,"🟡",IF(AN1108&gt;=0.5,"🟠","🔴"))))</f>
        <v/>
      </c>
      <c r="AP1108" s="9">
        <f>IF(L1108=0,0,L1108-Z1108)</f>
        <v/>
      </c>
      <c r="AQ1108" s="5">
        <f>IF(Z1108=0,"",RANK(Z1108,Z$4:Z$1569,0))</f>
        <v/>
      </c>
      <c r="AR1108" s="7" t="inlineStr">
        <is>
          <t>.</t>
        </is>
      </c>
      <c r="BA1108" s="7" t="inlineStr">
        <is>
          <t>.</t>
        </is>
      </c>
      <c r="BB1108" s="9">
        <f>SUM(L$4:L$1569)/COUNTA(A$4:A$1569)</f>
        <v/>
      </c>
      <c r="BC1108" s="9">
        <f>SUM(M$4:M$1569)/COUNTA(A$4:A$1569)</f>
        <v/>
      </c>
      <c r="BD1108" s="9">
        <f>SUM(N$4:N$1569)/COUNTA(A$4:A$1569)</f>
        <v/>
      </c>
      <c r="BE1108" s="9">
        <f>SUM(O$4:O$1569)/COUNTA(A$4:A$1569)</f>
        <v/>
      </c>
      <c r="BF1108" s="9">
        <f>SUM(P$4:P$1569)/COUNTA(A$4:A$1569)</f>
        <v/>
      </c>
      <c r="BG1108" s="9">
        <f>SUM(Q$4:Q$1569)/COUNTA(A$4:A$1569)</f>
        <v/>
      </c>
      <c r="BH1108" s="9">
        <f>SUM(R$4:R$1569)/COUNTA(A$4:A$1569)</f>
        <v/>
      </c>
      <c r="BI1108" s="9">
        <f>SUM(S$4:S$1569)/COUNTA(A$4:A$1569)</f>
        <v/>
      </c>
      <c r="BJ1108" s="9">
        <f>SUM(T$4:T$1569)/COUNTA(A$4:A$1569)</f>
        <v/>
      </c>
      <c r="BK1108" s="9">
        <f>SUM(U$4:U$1569)/COUNTA(A$4:A$1569)</f>
        <v/>
      </c>
      <c r="BL1108" s="9">
        <f>SUM(V$4:V$1569)/COUNTA(A$4:A$1569)</f>
        <v/>
      </c>
      <c r="BM1108" s="9">
        <f>SUM(W$4:W$1569)/COUNTA(A$4:A$1569)</f>
        <v/>
      </c>
      <c r="BN1108" s="9">
        <f>SUM(X$4:X$1569)/COUNTA(A$4:A$1569)</f>
        <v/>
      </c>
      <c r="BO1108" s="7" t="inlineStr">
        <is>
          <t>.</t>
        </is>
      </c>
      <c r="BP1108" s="9">
        <f>IF(Z1108&gt;=BB1108,0,IFERROR(BB1108+(SUMPRODUCT((Z$4:Z$1569&gt;=BB$4:BB$1569)*(Z$4:Z$1569-BB$4:BB$1569))/MAX(1,COUNTIF(Z$4:Z$1569,"&lt;"&amp;BB1108+0.01))),BB1108))</f>
        <v/>
      </c>
      <c r="BQ1108" s="9">
        <f>IF(AA1108&gt;=BC1108,0,IFERROR(BC1108+SUMPRODUCT((AA$4:AA$1569&gt;=BC$4:BC$1569)*(AA$4:AA$1569-BC$4:BC$1569))/MAX(1,COUNTIF(AA$4:AA$1569,"&lt;"&amp;BC1108+0.01)),BC1108))</f>
        <v/>
      </c>
      <c r="BR1108" s="9">
        <f>IF(AB1108&gt;=BD1108,0,IFERROR(BD1108+SUMPRODUCT((AB$4:AB$1569&gt;=BD$4:BD$1569)*(AB$4:AB$1569-BD$4:BD$1569))/MAX(1,COUNTIF(AB$4:AB$1569,"&lt;"&amp;BD1108+0.01)),BD1108))</f>
        <v/>
      </c>
      <c r="BS1108" s="9">
        <f>IF(AC1108&gt;=BE1108,0,IFERROR(BE1108+SUMPRODUCT((AC$4:AC$1569&gt;=BE$4:BE$1569)*(AC$4:AC$1569-BE$4:BE$1569))/MAX(1,COUNTIF(AC$4:AC$1569,"&lt;"&amp;BE1108+0.01)),BE1108))</f>
        <v/>
      </c>
      <c r="BT1108" s="9">
        <f>IF(AD1108&gt;=BF1108,0,IFERROR(BF1108+SUMPRODUCT((AD$4:AD$1569&gt;=BF$4:BF$1569)*(AD$4:AD$1569-BF$4:BF$1569))/MAX(1,COUNTIF(AD$4:AD$1569,"&lt;"&amp;BF1108+0.01)),BF1108))</f>
        <v/>
      </c>
      <c r="BU1108" s="9">
        <f>IF(AE1108&gt;=BG1108,0,IFERROR(BG1108+SUMPRODUCT((AE$4:AE$1569&gt;=BG$4:BG$1569)*(AE$4:AE$1569-BG$4:BG$1569))/MAX(1,COUNTIF(AE$4:AE$1569,"&lt;"&amp;BG1108+0.01)),BG1108))</f>
        <v/>
      </c>
      <c r="BV1108" s="9">
        <f>IF(AF1108&gt;=BH1108,0,IFERROR(BH1108+SUMPRODUCT((AF$4:AF$1569&gt;=BH$4:BH$1569)*(AF$4:AF$1569-BH$4:BH$1569))/MAX(1,COUNTIF(AF$4:AF$1569,"&lt;"&amp;BH1108+0.01)),BH1108))</f>
        <v/>
      </c>
      <c r="BW1108" s="9">
        <f>IF(AG1108&gt;=BI1108,0,IFERROR(BI1108+SUMPRODUCT((AG$4:AG$1569&gt;=BI$4:BI$1569)*(AG$4:AG$1569-BI$4:BI$1569))/MAX(1,COUNTIF(AG$4:AG$1569,"&lt;"&amp;BI1108+0.01)),BI1108))</f>
        <v/>
      </c>
      <c r="BX1108" s="9">
        <f>IF(AH1108&gt;=BJ1108,0,IFERROR(BJ1108+SUMPRODUCT((AH$4:AH$1569&gt;=BJ$4:BJ$1569)*(AH$4:AH$1569-BJ$4:BJ$1569))/MAX(1,COUNTIF(AH$4:AH$1569,"&lt;"&amp;BJ1108+0.01)),BJ1108))</f>
        <v/>
      </c>
      <c r="BY1108" s="9">
        <f>IF(AI1108&gt;=BK1108,0,IFERROR(BK1108+SUMPRODUCT((AI$4:AI$1569&gt;=BK$4:BK$1569)*(AI$4:AI$1569-BK$4:BK$1569))/MAX(1,COUNTIF(AI$4:AI$1569,"&lt;"&amp;BK1108+0.01)),BK1108))</f>
        <v/>
      </c>
      <c r="BZ1108" s="9">
        <f>IF(AJ1108&gt;=BL1108,0,IFERROR(BL1108+SUMPRODUCT((AJ$4:AJ$1569&gt;=BL$4:BL$1569)*(AJ$4:AJ$1569-BL$4:BL$1569))/MAX(1,COUNTIF(AJ$4:AJ$1569,"&lt;"&amp;BL1108+0.01)),BL1108))</f>
        <v/>
      </c>
      <c r="CA1108" s="9">
        <f>IF(AK1108&gt;=BM1108,0,IFERROR(BM1108+SUMPRODUCT((AK$4:AK$1569&gt;=BM$4:BM$1569)*(AK$4:AK$1569-BM$4:BM$1569))/MAX(1,COUNTIF(AK$4:AK$1569,"&lt;"&amp;BM1108+0.01)),BM1108))</f>
        <v/>
      </c>
      <c r="CB1108" s="9">
        <f>IF(AL1108&gt;=BN1108,0,IFERROR(BN1108+SUMPRODUCT((AL$4:AL$1569&gt;=BN$4:BN$1569)*(AL$4:AL$1569-BN$4:BN$1569))/MAX(1,COUNTIF(AL$4:AL$1569,"&lt;"&amp;BN1108+0.01)),BN1108))</f>
        <v/>
      </c>
      <c r="CC1108" s="5">
        <f>IF(AO1108="🟢","VERDE",IF(AO1108="🟡","AMARELO",IF(AO1108="🟠","VERMELHO",IF(AO1108="🔴","VERMELHO","ROXO"))))</f>
        <v/>
      </c>
      <c r="CD1108" s="5" t="inlineStr">
        <is>
          <t>🌎 REGIÕES</t>
        </is>
      </c>
      <c r="CE1108" s="5" t="inlineStr">
        <is>
          <t>SEM REDE</t>
        </is>
      </c>
    </row>
    <row r="1109">
      <c r="A1109" s="5" t="inlineStr">
        <is>
          <t>38120293000113</t>
        </is>
      </c>
      <c r="B1109" s="5" t="inlineStr">
        <is>
          <t>38.120.293 NATALIA MARTINS ROSSA - ME</t>
        </is>
      </c>
      <c r="C1109" s="5" t="inlineStr">
        <is>
          <t>06 - SEM GRUPO</t>
        </is>
      </c>
      <c r="D1109" s="5" t="inlineStr">
        <is>
          <t>HEMANUELE DITZEL (MANU)</t>
        </is>
      </c>
      <c r="E1109" s="5" t="inlineStr">
        <is>
          <t>SC</t>
        </is>
      </c>
      <c r="F1109" s="5">
        <f>IFERROR(VLOOKUP(C1109,$AS$4:$AT$25,2,FALSE),"")</f>
        <v/>
      </c>
      <c r="G1109" s="6">
        <f>IFERROR(VLOOKUP(C1109,$AS$4:$AX$25,6,FALSE),"")</f>
        <v/>
      </c>
      <c r="H1109" s="5">
        <f>IFERROR(VLOOKUP(C1109,$AS$4:$AY$25,7,FALSE),"")</f>
        <v/>
      </c>
      <c r="I1109" s="5">
        <f>IFERROR(VLOOKUP(C1109,$AS$4:$AZ$25,8,FALSE),"")</f>
        <v/>
      </c>
      <c r="J1109" s="7" t="inlineStr">
        <is>
          <t>.</t>
        </is>
      </c>
      <c r="K1109" s="5" t="inlineStr">
        <is>
          <t>SUL</t>
        </is>
      </c>
      <c r="L1109" s="8" t="n">
        <v>1604.347826086957</v>
      </c>
      <c r="M1109" s="9" t="n">
        <v>117.3913043478261</v>
      </c>
      <c r="N1109" s="9" t="n">
        <v>117.3913043478261</v>
      </c>
      <c r="O1109" s="9" t="n">
        <v>130.4347826086957</v>
      </c>
      <c r="P1109" s="9" t="n">
        <v>130.4347826086957</v>
      </c>
      <c r="Q1109" s="9" t="n">
        <v>130.4347826086957</v>
      </c>
      <c r="R1109" s="9" t="n">
        <v>130.4347826086957</v>
      </c>
      <c r="S1109" s="9" t="n">
        <v>130.4347826086957</v>
      </c>
      <c r="T1109" s="9" t="n">
        <v>143.4782608695652</v>
      </c>
      <c r="U1109" s="9" t="n">
        <v>143.4782608695652</v>
      </c>
      <c r="V1109" s="9" t="n">
        <v>143.4782608695652</v>
      </c>
      <c r="W1109" s="9" t="n">
        <v>143.4782608695652</v>
      </c>
      <c r="X1109" s="9" t="n">
        <v>143.4782608695652</v>
      </c>
      <c r="Y1109" s="7" t="inlineStr">
        <is>
          <t>.</t>
        </is>
      </c>
      <c r="Z1109" s="8">
        <f>SUM(AA1109:AL1109)</f>
        <v/>
      </c>
      <c r="AA1109" s="9" t="n">
        <v>0</v>
      </c>
      <c r="AB1109" s="9" t="n">
        <v>0</v>
      </c>
      <c r="AC1109" s="9" t="n">
        <v>0</v>
      </c>
      <c r="AD1109" s="9" t="n">
        <v>0</v>
      </c>
      <c r="AE1109" s="9" t="n">
        <v>0</v>
      </c>
      <c r="AF1109" s="9" t="n">
        <v>0</v>
      </c>
      <c r="AG1109" s="9" t="n">
        <v>0</v>
      </c>
      <c r="AH1109" s="9" t="n">
        <v>0</v>
      </c>
      <c r="AI1109" s="9" t="n">
        <v>0</v>
      </c>
      <c r="AJ1109" s="9" t="n">
        <v>0</v>
      </c>
      <c r="AK1109" s="9" t="n">
        <v>0</v>
      </c>
      <c r="AL1109" s="9" t="n">
        <v>0</v>
      </c>
      <c r="AM1109" s="7" t="inlineStr">
        <is>
          <t>.</t>
        </is>
      </c>
      <c r="AN1109" s="6">
        <f>IF(L1109=0,0,Z1109/L1109)</f>
        <v/>
      </c>
      <c r="AO1109" s="5">
        <f>IF(AN1109="","",IF(AN1109&gt;=0.9,"🟢",IF(AN1109&gt;=0.7,"🟡",IF(AN1109&gt;=0.5,"🟠","🔴"))))</f>
        <v/>
      </c>
      <c r="AP1109" s="9">
        <f>IF(L1109=0,0,L1109-Z1109)</f>
        <v/>
      </c>
      <c r="AQ1109" s="5">
        <f>IF(Z1109=0,"",RANK(Z1109,Z$4:Z$1569,0))</f>
        <v/>
      </c>
      <c r="AR1109" s="7" t="inlineStr">
        <is>
          <t>.</t>
        </is>
      </c>
      <c r="BA1109" s="7" t="inlineStr">
        <is>
          <t>.</t>
        </is>
      </c>
      <c r="BB1109" s="9">
        <f>SUM(L$4:L$1569)/COUNTA(A$4:A$1569)</f>
        <v/>
      </c>
      <c r="BC1109" s="9">
        <f>SUM(M$4:M$1569)/COUNTA(A$4:A$1569)</f>
        <v/>
      </c>
      <c r="BD1109" s="9">
        <f>SUM(N$4:N$1569)/COUNTA(A$4:A$1569)</f>
        <v/>
      </c>
      <c r="BE1109" s="9">
        <f>SUM(O$4:O$1569)/COUNTA(A$4:A$1569)</f>
        <v/>
      </c>
      <c r="BF1109" s="9">
        <f>SUM(P$4:P$1569)/COUNTA(A$4:A$1569)</f>
        <v/>
      </c>
      <c r="BG1109" s="9">
        <f>SUM(Q$4:Q$1569)/COUNTA(A$4:A$1569)</f>
        <v/>
      </c>
      <c r="BH1109" s="9">
        <f>SUM(R$4:R$1569)/COUNTA(A$4:A$1569)</f>
        <v/>
      </c>
      <c r="BI1109" s="9">
        <f>SUM(S$4:S$1569)/COUNTA(A$4:A$1569)</f>
        <v/>
      </c>
      <c r="BJ1109" s="9">
        <f>SUM(T$4:T$1569)/COUNTA(A$4:A$1569)</f>
        <v/>
      </c>
      <c r="BK1109" s="9">
        <f>SUM(U$4:U$1569)/COUNTA(A$4:A$1569)</f>
        <v/>
      </c>
      <c r="BL1109" s="9">
        <f>SUM(V$4:V$1569)/COUNTA(A$4:A$1569)</f>
        <v/>
      </c>
      <c r="BM1109" s="9">
        <f>SUM(W$4:W$1569)/COUNTA(A$4:A$1569)</f>
        <v/>
      </c>
      <c r="BN1109" s="9">
        <f>SUM(X$4:X$1569)/COUNTA(A$4:A$1569)</f>
        <v/>
      </c>
      <c r="BO1109" s="7" t="inlineStr">
        <is>
          <t>.</t>
        </is>
      </c>
      <c r="BP1109" s="9">
        <f>IF(Z1109&gt;=BB1109,0,IFERROR(BB1109+(SUMPRODUCT((Z$4:Z$1569&gt;=BB$4:BB$1569)*(Z$4:Z$1569-BB$4:BB$1569))/MAX(1,COUNTIF(Z$4:Z$1569,"&lt;"&amp;BB1109+0.01))),BB1109))</f>
        <v/>
      </c>
      <c r="BQ1109" s="9">
        <f>IF(AA1109&gt;=BC1109,0,IFERROR(BC1109+SUMPRODUCT((AA$4:AA$1569&gt;=BC$4:BC$1569)*(AA$4:AA$1569-BC$4:BC$1569))/MAX(1,COUNTIF(AA$4:AA$1569,"&lt;"&amp;BC1109+0.01)),BC1109))</f>
        <v/>
      </c>
      <c r="BR1109" s="9">
        <f>IF(AB1109&gt;=BD1109,0,IFERROR(BD1109+SUMPRODUCT((AB$4:AB$1569&gt;=BD$4:BD$1569)*(AB$4:AB$1569-BD$4:BD$1569))/MAX(1,COUNTIF(AB$4:AB$1569,"&lt;"&amp;BD1109+0.01)),BD1109))</f>
        <v/>
      </c>
      <c r="BS1109" s="9">
        <f>IF(AC1109&gt;=BE1109,0,IFERROR(BE1109+SUMPRODUCT((AC$4:AC$1569&gt;=BE$4:BE$1569)*(AC$4:AC$1569-BE$4:BE$1569))/MAX(1,COUNTIF(AC$4:AC$1569,"&lt;"&amp;BE1109+0.01)),BE1109))</f>
        <v/>
      </c>
      <c r="BT1109" s="9">
        <f>IF(AD1109&gt;=BF1109,0,IFERROR(BF1109+SUMPRODUCT((AD$4:AD$1569&gt;=BF$4:BF$1569)*(AD$4:AD$1569-BF$4:BF$1569))/MAX(1,COUNTIF(AD$4:AD$1569,"&lt;"&amp;BF1109+0.01)),BF1109))</f>
        <v/>
      </c>
      <c r="BU1109" s="9">
        <f>IF(AE1109&gt;=BG1109,0,IFERROR(BG1109+SUMPRODUCT((AE$4:AE$1569&gt;=BG$4:BG$1569)*(AE$4:AE$1569-BG$4:BG$1569))/MAX(1,COUNTIF(AE$4:AE$1569,"&lt;"&amp;BG1109+0.01)),BG1109))</f>
        <v/>
      </c>
      <c r="BV1109" s="9">
        <f>IF(AF1109&gt;=BH1109,0,IFERROR(BH1109+SUMPRODUCT((AF$4:AF$1569&gt;=BH$4:BH$1569)*(AF$4:AF$1569-BH$4:BH$1569))/MAX(1,COUNTIF(AF$4:AF$1569,"&lt;"&amp;BH1109+0.01)),BH1109))</f>
        <v/>
      </c>
      <c r="BW1109" s="9">
        <f>IF(AG1109&gt;=BI1109,0,IFERROR(BI1109+SUMPRODUCT((AG$4:AG$1569&gt;=BI$4:BI$1569)*(AG$4:AG$1569-BI$4:BI$1569))/MAX(1,COUNTIF(AG$4:AG$1569,"&lt;"&amp;BI1109+0.01)),BI1109))</f>
        <v/>
      </c>
      <c r="BX1109" s="9">
        <f>IF(AH1109&gt;=BJ1109,0,IFERROR(BJ1109+SUMPRODUCT((AH$4:AH$1569&gt;=BJ$4:BJ$1569)*(AH$4:AH$1569-BJ$4:BJ$1569))/MAX(1,COUNTIF(AH$4:AH$1569,"&lt;"&amp;BJ1109+0.01)),BJ1109))</f>
        <v/>
      </c>
      <c r="BY1109" s="9">
        <f>IF(AI1109&gt;=BK1109,0,IFERROR(BK1109+SUMPRODUCT((AI$4:AI$1569&gt;=BK$4:BK$1569)*(AI$4:AI$1569-BK$4:BK$1569))/MAX(1,COUNTIF(AI$4:AI$1569,"&lt;"&amp;BK1109+0.01)),BK1109))</f>
        <v/>
      </c>
      <c r="BZ1109" s="9">
        <f>IF(AJ1109&gt;=BL1109,0,IFERROR(BL1109+SUMPRODUCT((AJ$4:AJ$1569&gt;=BL$4:BL$1569)*(AJ$4:AJ$1569-BL$4:BL$1569))/MAX(1,COUNTIF(AJ$4:AJ$1569,"&lt;"&amp;BL1109+0.01)),BL1109))</f>
        <v/>
      </c>
      <c r="CA1109" s="9">
        <f>IF(AK1109&gt;=BM1109,0,IFERROR(BM1109+SUMPRODUCT((AK$4:AK$1569&gt;=BM$4:BM$1569)*(AK$4:AK$1569-BM$4:BM$1569))/MAX(1,COUNTIF(AK$4:AK$1569,"&lt;"&amp;BM1109+0.01)),BM1109))</f>
        <v/>
      </c>
      <c r="CB1109" s="9">
        <f>IF(AL1109&gt;=BN1109,0,IFERROR(BN1109+SUMPRODUCT((AL$4:AL$1569&gt;=BN$4:BN$1569)*(AL$4:AL$1569-BN$4:BN$1569))/MAX(1,COUNTIF(AL$4:AL$1569,"&lt;"&amp;BN1109+0.01)),BN1109))</f>
        <v/>
      </c>
      <c r="CC1109" s="5">
        <f>IF(AO1109="🟢","VERDE",IF(AO1109="🟡","AMARELO",IF(AO1109="🟠","VERMELHO",IF(AO1109="🔴","VERMELHO","ROXO"))))</f>
        <v/>
      </c>
      <c r="CD1109" s="5" t="inlineStr">
        <is>
          <t>🌎 REGIÕES</t>
        </is>
      </c>
      <c r="CE1109" s="5" t="inlineStr">
        <is>
          <t>SEM REDE</t>
        </is>
      </c>
    </row>
    <row r="1110">
      <c r="A1110" s="5" t="inlineStr">
        <is>
          <t>38243805000139</t>
        </is>
      </c>
      <c r="B1110" s="5" t="inlineStr">
        <is>
          <t>GREEN MERCADO DE ALIMENTOS E PRODUTOS SA</t>
        </is>
      </c>
      <c r="C1110" s="5" t="inlineStr">
        <is>
          <t>06 - SEM GRUPO</t>
        </is>
      </c>
      <c r="D1110" s="5" t="inlineStr">
        <is>
          <t>LARISSA PADILHA</t>
        </is>
      </c>
      <c r="E1110" s="5" t="inlineStr">
        <is>
          <t>SP</t>
        </is>
      </c>
      <c r="F1110" s="5">
        <f>IFERROR(VLOOKUP(C1110,$AS$4:$AT$25,2,FALSE),"")</f>
        <v/>
      </c>
      <c r="G1110" s="6">
        <f>IFERROR(VLOOKUP(C1110,$AS$4:$AX$25,6,FALSE),"")</f>
        <v/>
      </c>
      <c r="H1110" s="5">
        <f>IFERROR(VLOOKUP(C1110,$AS$4:$AY$25,7,FALSE),"")</f>
        <v/>
      </c>
      <c r="I1110" s="5">
        <f>IFERROR(VLOOKUP(C1110,$AS$4:$AZ$25,8,FALSE),"")</f>
        <v/>
      </c>
      <c r="J1110" s="7" t="inlineStr">
        <is>
          <t>.</t>
        </is>
      </c>
      <c r="K1110" s="5" t="inlineStr">
        <is>
          <t>SP INTERIOR</t>
        </is>
      </c>
      <c r="L1110" s="8" t="n">
        <v>2622.857142857143</v>
      </c>
      <c r="M1110" s="9" t="n">
        <v>205.7142857142857</v>
      </c>
      <c r="N1110" s="9" t="n">
        <v>205.7142857142857</v>
      </c>
      <c r="O1110" s="9" t="n">
        <v>205.7142857142857</v>
      </c>
      <c r="P1110" s="9" t="n">
        <v>205.7142857142857</v>
      </c>
      <c r="Q1110" s="9" t="n">
        <v>205.7142857142857</v>
      </c>
      <c r="R1110" s="9" t="n">
        <v>222.8571428571429</v>
      </c>
      <c r="S1110" s="9" t="n">
        <v>222.8571428571429</v>
      </c>
      <c r="T1110" s="9" t="n">
        <v>222.8571428571429</v>
      </c>
      <c r="U1110" s="9" t="n">
        <v>222.8571428571429</v>
      </c>
      <c r="V1110" s="9" t="n">
        <v>222.8571428571429</v>
      </c>
      <c r="W1110" s="9" t="n">
        <v>240</v>
      </c>
      <c r="X1110" s="9" t="n">
        <v>240</v>
      </c>
      <c r="Y1110" s="7" t="inlineStr">
        <is>
          <t>.</t>
        </is>
      </c>
      <c r="Z1110" s="8">
        <f>SUM(AA1110:AL1110)</f>
        <v/>
      </c>
      <c r="AA1110" s="9" t="n">
        <v>0</v>
      </c>
      <c r="AB1110" s="9" t="n">
        <v>0</v>
      </c>
      <c r="AC1110" s="9" t="n">
        <v>0</v>
      </c>
      <c r="AD1110" s="9" t="n">
        <v>0</v>
      </c>
      <c r="AE1110" s="9" t="n">
        <v>0</v>
      </c>
      <c r="AF1110" s="9" t="n">
        <v>0</v>
      </c>
      <c r="AG1110" s="9" t="n">
        <v>0</v>
      </c>
      <c r="AH1110" s="9" t="n">
        <v>0</v>
      </c>
      <c r="AI1110" s="9" t="n">
        <v>0</v>
      </c>
      <c r="AJ1110" s="9" t="n">
        <v>0</v>
      </c>
      <c r="AK1110" s="9" t="n">
        <v>0</v>
      </c>
      <c r="AL1110" s="9" t="n">
        <v>0</v>
      </c>
      <c r="AM1110" s="7" t="inlineStr">
        <is>
          <t>.</t>
        </is>
      </c>
      <c r="AN1110" s="6">
        <f>IF(L1110=0,0,Z1110/L1110)</f>
        <v/>
      </c>
      <c r="AO1110" s="5">
        <f>IF(AN1110="","",IF(AN1110&gt;=0.9,"🟢",IF(AN1110&gt;=0.7,"🟡",IF(AN1110&gt;=0.5,"🟠","🔴"))))</f>
        <v/>
      </c>
      <c r="AP1110" s="9">
        <f>IF(L1110=0,0,L1110-Z1110)</f>
        <v/>
      </c>
      <c r="AQ1110" s="5">
        <f>IF(Z1110=0,"",RANK(Z1110,Z$4:Z$1569,0))</f>
        <v/>
      </c>
      <c r="AR1110" s="7" t="inlineStr">
        <is>
          <t>.</t>
        </is>
      </c>
      <c r="BA1110" s="7" t="inlineStr">
        <is>
          <t>.</t>
        </is>
      </c>
      <c r="BB1110" s="9">
        <f>SUM(L$4:L$1569)/COUNTA(A$4:A$1569)</f>
        <v/>
      </c>
      <c r="BC1110" s="9">
        <f>SUM(M$4:M$1569)/COUNTA(A$4:A$1569)</f>
        <v/>
      </c>
      <c r="BD1110" s="9">
        <f>SUM(N$4:N$1569)/COUNTA(A$4:A$1569)</f>
        <v/>
      </c>
      <c r="BE1110" s="9">
        <f>SUM(O$4:O$1569)/COUNTA(A$4:A$1569)</f>
        <v/>
      </c>
      <c r="BF1110" s="9">
        <f>SUM(P$4:P$1569)/COUNTA(A$4:A$1569)</f>
        <v/>
      </c>
      <c r="BG1110" s="9">
        <f>SUM(Q$4:Q$1569)/COUNTA(A$4:A$1569)</f>
        <v/>
      </c>
      <c r="BH1110" s="9">
        <f>SUM(R$4:R$1569)/COUNTA(A$4:A$1569)</f>
        <v/>
      </c>
      <c r="BI1110" s="9">
        <f>SUM(S$4:S$1569)/COUNTA(A$4:A$1569)</f>
        <v/>
      </c>
      <c r="BJ1110" s="9">
        <f>SUM(T$4:T$1569)/COUNTA(A$4:A$1569)</f>
        <v/>
      </c>
      <c r="BK1110" s="9">
        <f>SUM(U$4:U$1569)/COUNTA(A$4:A$1569)</f>
        <v/>
      </c>
      <c r="BL1110" s="9">
        <f>SUM(V$4:V$1569)/COUNTA(A$4:A$1569)</f>
        <v/>
      </c>
      <c r="BM1110" s="9">
        <f>SUM(W$4:W$1569)/COUNTA(A$4:A$1569)</f>
        <v/>
      </c>
      <c r="BN1110" s="9">
        <f>SUM(X$4:X$1569)/COUNTA(A$4:A$1569)</f>
        <v/>
      </c>
      <c r="BO1110" s="7" t="inlineStr">
        <is>
          <t>.</t>
        </is>
      </c>
      <c r="BP1110" s="9">
        <f>IF(Z1110&gt;=BB1110,0,IFERROR(BB1110+(SUMPRODUCT((Z$4:Z$1569&gt;=BB$4:BB$1569)*(Z$4:Z$1569-BB$4:BB$1569))/MAX(1,COUNTIF(Z$4:Z$1569,"&lt;"&amp;BB1110+0.01))),BB1110))</f>
        <v/>
      </c>
      <c r="BQ1110" s="9">
        <f>IF(AA1110&gt;=BC1110,0,IFERROR(BC1110+SUMPRODUCT((AA$4:AA$1569&gt;=BC$4:BC$1569)*(AA$4:AA$1569-BC$4:BC$1569))/MAX(1,COUNTIF(AA$4:AA$1569,"&lt;"&amp;BC1110+0.01)),BC1110))</f>
        <v/>
      </c>
      <c r="BR1110" s="9">
        <f>IF(AB1110&gt;=BD1110,0,IFERROR(BD1110+SUMPRODUCT((AB$4:AB$1569&gt;=BD$4:BD$1569)*(AB$4:AB$1569-BD$4:BD$1569))/MAX(1,COUNTIF(AB$4:AB$1569,"&lt;"&amp;BD1110+0.01)),BD1110))</f>
        <v/>
      </c>
      <c r="BS1110" s="9">
        <f>IF(AC1110&gt;=BE1110,0,IFERROR(BE1110+SUMPRODUCT((AC$4:AC$1569&gt;=BE$4:BE$1569)*(AC$4:AC$1569-BE$4:BE$1569))/MAX(1,COUNTIF(AC$4:AC$1569,"&lt;"&amp;BE1110+0.01)),BE1110))</f>
        <v/>
      </c>
      <c r="BT1110" s="9">
        <f>IF(AD1110&gt;=BF1110,0,IFERROR(BF1110+SUMPRODUCT((AD$4:AD$1569&gt;=BF$4:BF$1569)*(AD$4:AD$1569-BF$4:BF$1569))/MAX(1,COUNTIF(AD$4:AD$1569,"&lt;"&amp;BF1110+0.01)),BF1110))</f>
        <v/>
      </c>
      <c r="BU1110" s="9">
        <f>IF(AE1110&gt;=BG1110,0,IFERROR(BG1110+SUMPRODUCT((AE$4:AE$1569&gt;=BG$4:BG$1569)*(AE$4:AE$1569-BG$4:BG$1569))/MAX(1,COUNTIF(AE$4:AE$1569,"&lt;"&amp;BG1110+0.01)),BG1110))</f>
        <v/>
      </c>
      <c r="BV1110" s="9">
        <f>IF(AF1110&gt;=BH1110,0,IFERROR(BH1110+SUMPRODUCT((AF$4:AF$1569&gt;=BH$4:BH$1569)*(AF$4:AF$1569-BH$4:BH$1569))/MAX(1,COUNTIF(AF$4:AF$1569,"&lt;"&amp;BH1110+0.01)),BH1110))</f>
        <v/>
      </c>
      <c r="BW1110" s="9">
        <f>IF(AG1110&gt;=BI1110,0,IFERROR(BI1110+SUMPRODUCT((AG$4:AG$1569&gt;=BI$4:BI$1569)*(AG$4:AG$1569-BI$4:BI$1569))/MAX(1,COUNTIF(AG$4:AG$1569,"&lt;"&amp;BI1110+0.01)),BI1110))</f>
        <v/>
      </c>
      <c r="BX1110" s="9">
        <f>IF(AH1110&gt;=BJ1110,0,IFERROR(BJ1110+SUMPRODUCT((AH$4:AH$1569&gt;=BJ$4:BJ$1569)*(AH$4:AH$1569-BJ$4:BJ$1569))/MAX(1,COUNTIF(AH$4:AH$1569,"&lt;"&amp;BJ1110+0.01)),BJ1110))</f>
        <v/>
      </c>
      <c r="BY1110" s="9">
        <f>IF(AI1110&gt;=BK1110,0,IFERROR(BK1110+SUMPRODUCT((AI$4:AI$1569&gt;=BK$4:BK$1569)*(AI$4:AI$1569-BK$4:BK$1569))/MAX(1,COUNTIF(AI$4:AI$1569,"&lt;"&amp;BK1110+0.01)),BK1110))</f>
        <v/>
      </c>
      <c r="BZ1110" s="9">
        <f>IF(AJ1110&gt;=BL1110,0,IFERROR(BL1110+SUMPRODUCT((AJ$4:AJ$1569&gt;=BL$4:BL$1569)*(AJ$4:AJ$1569-BL$4:BL$1569))/MAX(1,COUNTIF(AJ$4:AJ$1569,"&lt;"&amp;BL1110+0.01)),BL1110))</f>
        <v/>
      </c>
      <c r="CA1110" s="9">
        <f>IF(AK1110&gt;=BM1110,0,IFERROR(BM1110+SUMPRODUCT((AK$4:AK$1569&gt;=BM$4:BM$1569)*(AK$4:AK$1569-BM$4:BM$1569))/MAX(1,COUNTIF(AK$4:AK$1569,"&lt;"&amp;BM1110+0.01)),BM1110))</f>
        <v/>
      </c>
      <c r="CB1110" s="9">
        <f>IF(AL1110&gt;=BN1110,0,IFERROR(BN1110+SUMPRODUCT((AL$4:AL$1569&gt;=BN$4:BN$1569)*(AL$4:AL$1569-BN$4:BN$1569))/MAX(1,COUNTIF(AL$4:AL$1569,"&lt;"&amp;BN1110+0.01)),BN1110))</f>
        <v/>
      </c>
      <c r="CC1110" s="5">
        <f>IF(AO1110="🟢","VERDE",IF(AO1110="🟡","AMARELO",IF(AO1110="🟠","VERMELHO",IF(AO1110="🔴","VERMELHO","ROXO"))))</f>
        <v/>
      </c>
      <c r="CD1110" s="5" t="inlineStr">
        <is>
          <t>🌎 REGIÕES</t>
        </is>
      </c>
      <c r="CE1110" s="5" t="inlineStr">
        <is>
          <t>SEM REDE</t>
        </is>
      </c>
    </row>
    <row r="1111">
      <c r="A1111" s="5" t="inlineStr">
        <is>
          <t>38260052000170</t>
        </is>
      </c>
      <c r="B1111" s="5" t="inlineStr">
        <is>
          <t>38.260.052 GILMAR OLIVEIRA SOUSA - ME</t>
        </is>
      </c>
      <c r="C1111" s="5" t="inlineStr">
        <is>
          <t>06 - SEM GRUPO</t>
        </is>
      </c>
      <c r="D1111" s="5" t="inlineStr">
        <is>
          <t>LARISSA PADILHA</t>
        </is>
      </c>
      <c r="E1111" s="5" t="inlineStr">
        <is>
          <t>BA</t>
        </is>
      </c>
      <c r="F1111" s="5">
        <f>IFERROR(VLOOKUP(C1111,$AS$4:$AT$25,2,FALSE),"")</f>
        <v/>
      </c>
      <c r="G1111" s="6">
        <f>IFERROR(VLOOKUP(C1111,$AS$4:$AX$25,6,FALSE),"")</f>
        <v/>
      </c>
      <c r="H1111" s="5">
        <f>IFERROR(VLOOKUP(C1111,$AS$4:$AY$25,7,FALSE),"")</f>
        <v/>
      </c>
      <c r="I1111" s="5">
        <f>IFERROR(VLOOKUP(C1111,$AS$4:$AZ$25,8,FALSE),"")</f>
        <v/>
      </c>
      <c r="J1111" s="7" t="inlineStr">
        <is>
          <t>.</t>
        </is>
      </c>
      <c r="K1111" s="5" t="inlineStr">
        <is>
          <t>NORDESTE (SEM MA)</t>
        </is>
      </c>
      <c r="L1111" s="8" t="n">
        <v>1440</v>
      </c>
      <c r="M1111" s="9" t="n">
        <v>120</v>
      </c>
      <c r="N1111" s="9" t="n">
        <v>120</v>
      </c>
      <c r="O1111" s="9" t="n">
        <v>120</v>
      </c>
      <c r="P1111" s="9" t="n">
        <v>120</v>
      </c>
      <c r="Q1111" s="9" t="n">
        <v>120</v>
      </c>
      <c r="R1111" s="9" t="n">
        <v>120</v>
      </c>
      <c r="S1111" s="9" t="n">
        <v>120</v>
      </c>
      <c r="T1111" s="9" t="n">
        <v>120</v>
      </c>
      <c r="U1111" s="9" t="n">
        <v>120</v>
      </c>
      <c r="V1111" s="9" t="n">
        <v>120</v>
      </c>
      <c r="W1111" s="9" t="n">
        <v>120</v>
      </c>
      <c r="X1111" s="9" t="n">
        <v>120</v>
      </c>
      <c r="Y1111" s="7" t="inlineStr">
        <is>
          <t>.</t>
        </is>
      </c>
      <c r="Z1111" s="8">
        <f>SUM(AA1111:AL1111)</f>
        <v/>
      </c>
      <c r="AA1111" s="9" t="n">
        <v>0</v>
      </c>
      <c r="AB1111" s="9" t="n">
        <v>0</v>
      </c>
      <c r="AC1111" s="9" t="n">
        <v>0</v>
      </c>
      <c r="AD1111" s="9" t="n">
        <v>0</v>
      </c>
      <c r="AE1111" s="9" t="n">
        <v>0</v>
      </c>
      <c r="AF1111" s="9" t="n">
        <v>0</v>
      </c>
      <c r="AG1111" s="9" t="n">
        <v>0</v>
      </c>
      <c r="AH1111" s="9" t="n">
        <v>0</v>
      </c>
      <c r="AI1111" s="9" t="n">
        <v>0</v>
      </c>
      <c r="AJ1111" s="9" t="n">
        <v>0</v>
      </c>
      <c r="AK1111" s="9" t="n">
        <v>0</v>
      </c>
      <c r="AL1111" s="9" t="n">
        <v>0</v>
      </c>
      <c r="AM1111" s="7" t="inlineStr">
        <is>
          <t>.</t>
        </is>
      </c>
      <c r="AN1111" s="6">
        <f>IF(L1111=0,0,Z1111/L1111)</f>
        <v/>
      </c>
      <c r="AO1111" s="5">
        <f>IF(AN1111="","",IF(AN1111&gt;=0.9,"🟢",IF(AN1111&gt;=0.7,"🟡",IF(AN1111&gt;=0.5,"🟠","🔴"))))</f>
        <v/>
      </c>
      <c r="AP1111" s="9">
        <f>IF(L1111=0,0,L1111-Z1111)</f>
        <v/>
      </c>
      <c r="AQ1111" s="5">
        <f>IF(Z1111=0,"",RANK(Z1111,Z$4:Z$1569,0))</f>
        <v/>
      </c>
      <c r="AR1111" s="7" t="inlineStr">
        <is>
          <t>.</t>
        </is>
      </c>
      <c r="BA1111" s="7" t="inlineStr">
        <is>
          <t>.</t>
        </is>
      </c>
      <c r="BB1111" s="9">
        <f>SUM(L$4:L$1569)/COUNTA(A$4:A$1569)</f>
        <v/>
      </c>
      <c r="BC1111" s="9">
        <f>SUM(M$4:M$1569)/COUNTA(A$4:A$1569)</f>
        <v/>
      </c>
      <c r="BD1111" s="9">
        <f>SUM(N$4:N$1569)/COUNTA(A$4:A$1569)</f>
        <v/>
      </c>
      <c r="BE1111" s="9">
        <f>SUM(O$4:O$1569)/COUNTA(A$4:A$1569)</f>
        <v/>
      </c>
      <c r="BF1111" s="9">
        <f>SUM(P$4:P$1569)/COUNTA(A$4:A$1569)</f>
        <v/>
      </c>
      <c r="BG1111" s="9">
        <f>SUM(Q$4:Q$1569)/COUNTA(A$4:A$1569)</f>
        <v/>
      </c>
      <c r="BH1111" s="9">
        <f>SUM(R$4:R$1569)/COUNTA(A$4:A$1569)</f>
        <v/>
      </c>
      <c r="BI1111" s="9">
        <f>SUM(S$4:S$1569)/COUNTA(A$4:A$1569)</f>
        <v/>
      </c>
      <c r="BJ1111" s="9">
        <f>SUM(T$4:T$1569)/COUNTA(A$4:A$1569)</f>
        <v/>
      </c>
      <c r="BK1111" s="9">
        <f>SUM(U$4:U$1569)/COUNTA(A$4:A$1569)</f>
        <v/>
      </c>
      <c r="BL1111" s="9">
        <f>SUM(V$4:V$1569)/COUNTA(A$4:A$1569)</f>
        <v/>
      </c>
      <c r="BM1111" s="9">
        <f>SUM(W$4:W$1569)/COUNTA(A$4:A$1569)</f>
        <v/>
      </c>
      <c r="BN1111" s="9">
        <f>SUM(X$4:X$1569)/COUNTA(A$4:A$1569)</f>
        <v/>
      </c>
      <c r="BO1111" s="7" t="inlineStr">
        <is>
          <t>.</t>
        </is>
      </c>
      <c r="BP1111" s="9">
        <f>IF(Z1111&gt;=BB1111,0,IFERROR(BB1111+(SUMPRODUCT((Z$4:Z$1569&gt;=BB$4:BB$1569)*(Z$4:Z$1569-BB$4:BB$1569))/MAX(1,COUNTIF(Z$4:Z$1569,"&lt;"&amp;BB1111+0.01))),BB1111))</f>
        <v/>
      </c>
      <c r="BQ1111" s="9">
        <f>IF(AA1111&gt;=BC1111,0,IFERROR(BC1111+SUMPRODUCT((AA$4:AA$1569&gt;=BC$4:BC$1569)*(AA$4:AA$1569-BC$4:BC$1569))/MAX(1,COUNTIF(AA$4:AA$1569,"&lt;"&amp;BC1111+0.01)),BC1111))</f>
        <v/>
      </c>
      <c r="BR1111" s="9">
        <f>IF(AB1111&gt;=BD1111,0,IFERROR(BD1111+SUMPRODUCT((AB$4:AB$1569&gt;=BD$4:BD$1569)*(AB$4:AB$1569-BD$4:BD$1569))/MAX(1,COUNTIF(AB$4:AB$1569,"&lt;"&amp;BD1111+0.01)),BD1111))</f>
        <v/>
      </c>
      <c r="BS1111" s="9">
        <f>IF(AC1111&gt;=BE1111,0,IFERROR(BE1111+SUMPRODUCT((AC$4:AC$1569&gt;=BE$4:BE$1569)*(AC$4:AC$1569-BE$4:BE$1569))/MAX(1,COUNTIF(AC$4:AC$1569,"&lt;"&amp;BE1111+0.01)),BE1111))</f>
        <v/>
      </c>
      <c r="BT1111" s="9">
        <f>IF(AD1111&gt;=BF1111,0,IFERROR(BF1111+SUMPRODUCT((AD$4:AD$1569&gt;=BF$4:BF$1569)*(AD$4:AD$1569-BF$4:BF$1569))/MAX(1,COUNTIF(AD$4:AD$1569,"&lt;"&amp;BF1111+0.01)),BF1111))</f>
        <v/>
      </c>
      <c r="BU1111" s="9">
        <f>IF(AE1111&gt;=BG1111,0,IFERROR(BG1111+SUMPRODUCT((AE$4:AE$1569&gt;=BG$4:BG$1569)*(AE$4:AE$1569-BG$4:BG$1569))/MAX(1,COUNTIF(AE$4:AE$1569,"&lt;"&amp;BG1111+0.01)),BG1111))</f>
        <v/>
      </c>
      <c r="BV1111" s="9">
        <f>IF(AF1111&gt;=BH1111,0,IFERROR(BH1111+SUMPRODUCT((AF$4:AF$1569&gt;=BH$4:BH$1569)*(AF$4:AF$1569-BH$4:BH$1569))/MAX(1,COUNTIF(AF$4:AF$1569,"&lt;"&amp;BH1111+0.01)),BH1111))</f>
        <v/>
      </c>
      <c r="BW1111" s="9">
        <f>IF(AG1111&gt;=BI1111,0,IFERROR(BI1111+SUMPRODUCT((AG$4:AG$1569&gt;=BI$4:BI$1569)*(AG$4:AG$1569-BI$4:BI$1569))/MAX(1,COUNTIF(AG$4:AG$1569,"&lt;"&amp;BI1111+0.01)),BI1111))</f>
        <v/>
      </c>
      <c r="BX1111" s="9">
        <f>IF(AH1111&gt;=BJ1111,0,IFERROR(BJ1111+SUMPRODUCT((AH$4:AH$1569&gt;=BJ$4:BJ$1569)*(AH$4:AH$1569-BJ$4:BJ$1569))/MAX(1,COUNTIF(AH$4:AH$1569,"&lt;"&amp;BJ1111+0.01)),BJ1111))</f>
        <v/>
      </c>
      <c r="BY1111" s="9">
        <f>IF(AI1111&gt;=BK1111,0,IFERROR(BK1111+SUMPRODUCT((AI$4:AI$1569&gt;=BK$4:BK$1569)*(AI$4:AI$1569-BK$4:BK$1569))/MAX(1,COUNTIF(AI$4:AI$1569,"&lt;"&amp;BK1111+0.01)),BK1111))</f>
        <v/>
      </c>
      <c r="BZ1111" s="9">
        <f>IF(AJ1111&gt;=BL1111,0,IFERROR(BL1111+SUMPRODUCT((AJ$4:AJ$1569&gt;=BL$4:BL$1569)*(AJ$4:AJ$1569-BL$4:BL$1569))/MAX(1,COUNTIF(AJ$4:AJ$1569,"&lt;"&amp;BL1111+0.01)),BL1111))</f>
        <v/>
      </c>
      <c r="CA1111" s="9">
        <f>IF(AK1111&gt;=BM1111,0,IFERROR(BM1111+SUMPRODUCT((AK$4:AK$1569&gt;=BM$4:BM$1569)*(AK$4:AK$1569-BM$4:BM$1569))/MAX(1,COUNTIF(AK$4:AK$1569,"&lt;"&amp;BM1111+0.01)),BM1111))</f>
        <v/>
      </c>
      <c r="CB1111" s="9">
        <f>IF(AL1111&gt;=BN1111,0,IFERROR(BN1111+SUMPRODUCT((AL$4:AL$1569&gt;=BN$4:BN$1569)*(AL$4:AL$1569-BN$4:BN$1569))/MAX(1,COUNTIF(AL$4:AL$1569,"&lt;"&amp;BN1111+0.01)),BN1111))</f>
        <v/>
      </c>
      <c r="CC1111" s="5">
        <f>IF(AO1111="🟢","VERDE",IF(AO1111="🟡","AMARELO",IF(AO1111="🟠","VERMELHO",IF(AO1111="🔴","VERMELHO","ROXO"))))</f>
        <v/>
      </c>
      <c r="CD1111" s="5" t="inlineStr">
        <is>
          <t>🌎 REGIÕES</t>
        </is>
      </c>
      <c r="CE1111" s="5" t="inlineStr">
        <is>
          <t>SEM REDE</t>
        </is>
      </c>
    </row>
    <row r="1112">
      <c r="A1112" s="5" t="inlineStr">
        <is>
          <t>38287062000107</t>
        </is>
      </c>
      <c r="B1112" s="5" t="inlineStr">
        <is>
          <t>A C R COMERCIO DE PRODUTOS NATURAIS LTDA</t>
        </is>
      </c>
      <c r="C1112" s="5" t="inlineStr">
        <is>
          <t>06 - INTERNA - VIDA LEVE</t>
        </is>
      </c>
      <c r="D1112" s="5" t="inlineStr">
        <is>
          <t>DAIANE STAVICKI</t>
        </is>
      </c>
      <c r="E1112" s="5" t="inlineStr"/>
      <c r="F1112" s="5">
        <f>IFERROR(VLOOKUP(C1112,$AS$4:$AT$25,2,FALSE),"")</f>
        <v/>
      </c>
      <c r="G1112" s="6">
        <f>IFERROR(VLOOKUP(C1112,$AS$4:$AX$25,6,FALSE),"")</f>
        <v/>
      </c>
      <c r="H1112" s="5">
        <f>IFERROR(VLOOKUP(C1112,$AS$4:$AY$25,7,FALSE),"")</f>
        <v/>
      </c>
      <c r="I1112" s="5">
        <f>IFERROR(VLOOKUP(C1112,$AS$4:$AZ$25,8,FALSE),"")</f>
        <v/>
      </c>
      <c r="J1112" s="7" t="inlineStr">
        <is>
          <t>.</t>
        </is>
      </c>
      <c r="K1112" s="5" t="inlineStr">
        <is>
          <t>NACIONAL</t>
        </is>
      </c>
      <c r="L1112" s="8" t="n">
        <v>10500</v>
      </c>
      <c r="M1112" s="9" t="n">
        <v>705.8823529411765</v>
      </c>
      <c r="N1112" s="9" t="n">
        <v>705.8823529411765</v>
      </c>
      <c r="O1112" s="9" t="n">
        <v>750</v>
      </c>
      <c r="P1112" s="9" t="n">
        <v>750</v>
      </c>
      <c r="Q1112" s="9" t="n">
        <v>794.1176470588235</v>
      </c>
      <c r="R1112" s="9" t="n">
        <v>838.2352941176471</v>
      </c>
      <c r="S1112" s="9" t="n">
        <v>882.3529411764706</v>
      </c>
      <c r="T1112" s="9" t="n">
        <v>926.4705882352941</v>
      </c>
      <c r="U1112" s="9" t="n">
        <v>970.5882352941177</v>
      </c>
      <c r="V1112" s="9" t="n">
        <v>1014.705882352941</v>
      </c>
      <c r="W1112" s="9" t="n">
        <v>1058.823529411765</v>
      </c>
      <c r="X1112" s="9" t="n">
        <v>1102.941176470588</v>
      </c>
      <c r="Y1112" s="7" t="inlineStr">
        <is>
          <t>.</t>
        </is>
      </c>
      <c r="Z1112" s="8">
        <f>SUM(AA1112:AL1112)</f>
        <v/>
      </c>
      <c r="AA1112" s="9" t="n">
        <v>0</v>
      </c>
      <c r="AB1112" s="9" t="n">
        <v>0</v>
      </c>
      <c r="AC1112" s="9" t="n">
        <v>0</v>
      </c>
      <c r="AD1112" s="9" t="n">
        <v>0</v>
      </c>
      <c r="AE1112" s="9" t="n">
        <v>0</v>
      </c>
      <c r="AF1112" s="9" t="n">
        <v>0</v>
      </c>
      <c r="AG1112" s="9" t="n">
        <v>0</v>
      </c>
      <c r="AH1112" s="9" t="n">
        <v>0</v>
      </c>
      <c r="AI1112" s="9" t="n">
        <v>0</v>
      </c>
      <c r="AJ1112" s="9" t="n">
        <v>0</v>
      </c>
      <c r="AK1112" s="9" t="n">
        <v>0</v>
      </c>
      <c r="AL1112" s="9" t="n">
        <v>0</v>
      </c>
      <c r="AM1112" s="7" t="inlineStr">
        <is>
          <t>.</t>
        </is>
      </c>
      <c r="AN1112" s="6">
        <f>IF(L1112=0,0,Z1112/L1112)</f>
        <v/>
      </c>
      <c r="AO1112" s="5">
        <f>IF(AN1112="","",IF(AN1112&gt;=0.9,"🟢",IF(AN1112&gt;=0.7,"🟡",IF(AN1112&gt;=0.5,"🟠","🔴"))))</f>
        <v/>
      </c>
      <c r="AP1112" s="9">
        <f>IF(L1112=0,0,L1112-Z1112)</f>
        <v/>
      </c>
      <c r="AQ1112" s="5">
        <f>IF(Z1112=0,"",RANK(Z1112,Z$4:Z$1569,0))</f>
        <v/>
      </c>
      <c r="AR1112" s="7" t="inlineStr">
        <is>
          <t>.</t>
        </is>
      </c>
      <c r="BA1112" s="7" t="inlineStr">
        <is>
          <t>.</t>
        </is>
      </c>
      <c r="BB1112" s="9">
        <f>SUM(L$4:L$1569)/COUNTA(A$4:A$1569)</f>
        <v/>
      </c>
      <c r="BC1112" s="9">
        <f>SUM(M$4:M$1569)/COUNTA(A$4:A$1569)</f>
        <v/>
      </c>
      <c r="BD1112" s="9">
        <f>SUM(N$4:N$1569)/COUNTA(A$4:A$1569)</f>
        <v/>
      </c>
      <c r="BE1112" s="9">
        <f>SUM(O$4:O$1569)/COUNTA(A$4:A$1569)</f>
        <v/>
      </c>
      <c r="BF1112" s="9">
        <f>SUM(P$4:P$1569)/COUNTA(A$4:A$1569)</f>
        <v/>
      </c>
      <c r="BG1112" s="9">
        <f>SUM(Q$4:Q$1569)/COUNTA(A$4:A$1569)</f>
        <v/>
      </c>
      <c r="BH1112" s="9">
        <f>SUM(R$4:R$1569)/COUNTA(A$4:A$1569)</f>
        <v/>
      </c>
      <c r="BI1112" s="9">
        <f>SUM(S$4:S$1569)/COUNTA(A$4:A$1569)</f>
        <v/>
      </c>
      <c r="BJ1112" s="9">
        <f>SUM(T$4:T$1569)/COUNTA(A$4:A$1569)</f>
        <v/>
      </c>
      <c r="BK1112" s="9">
        <f>SUM(U$4:U$1569)/COUNTA(A$4:A$1569)</f>
        <v/>
      </c>
      <c r="BL1112" s="9">
        <f>SUM(V$4:V$1569)/COUNTA(A$4:A$1569)</f>
        <v/>
      </c>
      <c r="BM1112" s="9">
        <f>SUM(W$4:W$1569)/COUNTA(A$4:A$1569)</f>
        <v/>
      </c>
      <c r="BN1112" s="9">
        <f>SUM(X$4:X$1569)/COUNTA(A$4:A$1569)</f>
        <v/>
      </c>
      <c r="BO1112" s="7" t="inlineStr">
        <is>
          <t>.</t>
        </is>
      </c>
      <c r="BP1112" s="9">
        <f>IF(Z1112&gt;=BB1112,0,IFERROR(BB1112+(SUMPRODUCT((Z$4:Z$1569&gt;=BB$4:BB$1569)*(Z$4:Z$1569-BB$4:BB$1569))/MAX(1,COUNTIF(Z$4:Z$1569,"&lt;"&amp;BB1112+0.01))),BB1112))</f>
        <v/>
      </c>
      <c r="BQ1112" s="9">
        <f>IF(AA1112&gt;=BC1112,0,IFERROR(BC1112+SUMPRODUCT((AA$4:AA$1569&gt;=BC$4:BC$1569)*(AA$4:AA$1569-BC$4:BC$1569))/MAX(1,COUNTIF(AA$4:AA$1569,"&lt;"&amp;BC1112+0.01)),BC1112))</f>
        <v/>
      </c>
      <c r="BR1112" s="9">
        <f>IF(AB1112&gt;=BD1112,0,IFERROR(BD1112+SUMPRODUCT((AB$4:AB$1569&gt;=BD$4:BD$1569)*(AB$4:AB$1569-BD$4:BD$1569))/MAX(1,COUNTIF(AB$4:AB$1569,"&lt;"&amp;BD1112+0.01)),BD1112))</f>
        <v/>
      </c>
      <c r="BS1112" s="9">
        <f>IF(AC1112&gt;=BE1112,0,IFERROR(BE1112+SUMPRODUCT((AC$4:AC$1569&gt;=BE$4:BE$1569)*(AC$4:AC$1569-BE$4:BE$1569))/MAX(1,COUNTIF(AC$4:AC$1569,"&lt;"&amp;BE1112+0.01)),BE1112))</f>
        <v/>
      </c>
      <c r="BT1112" s="9">
        <f>IF(AD1112&gt;=BF1112,0,IFERROR(BF1112+SUMPRODUCT((AD$4:AD$1569&gt;=BF$4:BF$1569)*(AD$4:AD$1569-BF$4:BF$1569))/MAX(1,COUNTIF(AD$4:AD$1569,"&lt;"&amp;BF1112+0.01)),BF1112))</f>
        <v/>
      </c>
      <c r="BU1112" s="9">
        <f>IF(AE1112&gt;=BG1112,0,IFERROR(BG1112+SUMPRODUCT((AE$4:AE$1569&gt;=BG$4:BG$1569)*(AE$4:AE$1569-BG$4:BG$1569))/MAX(1,COUNTIF(AE$4:AE$1569,"&lt;"&amp;BG1112+0.01)),BG1112))</f>
        <v/>
      </c>
      <c r="BV1112" s="9">
        <f>IF(AF1112&gt;=BH1112,0,IFERROR(BH1112+SUMPRODUCT((AF$4:AF$1569&gt;=BH$4:BH$1569)*(AF$4:AF$1569-BH$4:BH$1569))/MAX(1,COUNTIF(AF$4:AF$1569,"&lt;"&amp;BH1112+0.01)),BH1112))</f>
        <v/>
      </c>
      <c r="BW1112" s="9">
        <f>IF(AG1112&gt;=BI1112,0,IFERROR(BI1112+SUMPRODUCT((AG$4:AG$1569&gt;=BI$4:BI$1569)*(AG$4:AG$1569-BI$4:BI$1569))/MAX(1,COUNTIF(AG$4:AG$1569,"&lt;"&amp;BI1112+0.01)),BI1112))</f>
        <v/>
      </c>
      <c r="BX1112" s="9">
        <f>IF(AH1112&gt;=BJ1112,0,IFERROR(BJ1112+SUMPRODUCT((AH$4:AH$1569&gt;=BJ$4:BJ$1569)*(AH$4:AH$1569-BJ$4:BJ$1569))/MAX(1,COUNTIF(AH$4:AH$1569,"&lt;"&amp;BJ1112+0.01)),BJ1112))</f>
        <v/>
      </c>
      <c r="BY1112" s="9">
        <f>IF(AI1112&gt;=BK1112,0,IFERROR(BK1112+SUMPRODUCT((AI$4:AI$1569&gt;=BK$4:BK$1569)*(AI$4:AI$1569-BK$4:BK$1569))/MAX(1,COUNTIF(AI$4:AI$1569,"&lt;"&amp;BK1112+0.01)),BK1112))</f>
        <v/>
      </c>
      <c r="BZ1112" s="9">
        <f>IF(AJ1112&gt;=BL1112,0,IFERROR(BL1112+SUMPRODUCT((AJ$4:AJ$1569&gt;=BL$4:BL$1569)*(AJ$4:AJ$1569-BL$4:BL$1569))/MAX(1,COUNTIF(AJ$4:AJ$1569,"&lt;"&amp;BL1112+0.01)),BL1112))</f>
        <v/>
      </c>
      <c r="CA1112" s="9">
        <f>IF(AK1112&gt;=BM1112,0,IFERROR(BM1112+SUMPRODUCT((AK$4:AK$1569&gt;=BM$4:BM$1569)*(AK$4:AK$1569-BM$4:BM$1569))/MAX(1,COUNTIF(AK$4:AK$1569,"&lt;"&amp;BM1112+0.01)),BM1112))</f>
        <v/>
      </c>
      <c r="CB1112" s="9">
        <f>IF(AL1112&gt;=BN1112,0,IFERROR(BN1112+SUMPRODUCT((AL$4:AL$1569&gt;=BN$4:BN$1569)*(AL$4:AL$1569-BN$4:BN$1569))/MAX(1,COUNTIF(AL$4:AL$1569,"&lt;"&amp;BN1112+0.01)),BN1112))</f>
        <v/>
      </c>
      <c r="CC1112" s="5">
        <f>IF(AO1112="🟢","VERDE",IF(AO1112="🟡","AMARELO",IF(AO1112="🟠","VERMELHO",IF(AO1112="🔴","VERMELHO","ROXO"))))</f>
        <v/>
      </c>
      <c r="CD1112" s="5" t="inlineStr">
        <is>
          <t>🏢 REDES</t>
        </is>
      </c>
      <c r="CE1112" s="5" t="inlineStr">
        <is>
          <t>VIDA LEVE</t>
        </is>
      </c>
    </row>
    <row r="1113">
      <c r="A1113" s="5" t="inlineStr">
        <is>
          <t>38310235000152</t>
        </is>
      </c>
      <c r="B1113" s="5" t="inlineStr">
        <is>
          <t>RENATA TEREZINHA DALL OGLIO 68282389072</t>
        </is>
      </c>
      <c r="C1113" s="5" t="inlineStr">
        <is>
          <t>06 - SEM GRUPO</t>
        </is>
      </c>
      <c r="D1113" s="5" t="inlineStr">
        <is>
          <t>HEMANUELE DITZEL (MANU)</t>
        </is>
      </c>
      <c r="E1113" s="5" t="inlineStr">
        <is>
          <t>RS</t>
        </is>
      </c>
      <c r="F1113" s="5">
        <f>IFERROR(VLOOKUP(C1113,$AS$4:$AT$25,2,FALSE),"")</f>
        <v/>
      </c>
      <c r="G1113" s="6">
        <f>IFERROR(VLOOKUP(C1113,$AS$4:$AX$25,6,FALSE),"")</f>
        <v/>
      </c>
      <c r="H1113" s="5">
        <f>IFERROR(VLOOKUP(C1113,$AS$4:$AY$25,7,FALSE),"")</f>
        <v/>
      </c>
      <c r="I1113" s="5">
        <f>IFERROR(VLOOKUP(C1113,$AS$4:$AZ$25,8,FALSE),"")</f>
        <v/>
      </c>
      <c r="J1113" s="7" t="inlineStr">
        <is>
          <t>.</t>
        </is>
      </c>
      <c r="K1113" s="5" t="inlineStr">
        <is>
          <t>SUL</t>
        </is>
      </c>
      <c r="L1113" s="8" t="n">
        <v>1612.5</v>
      </c>
      <c r="M1113" s="9" t="n">
        <v>125</v>
      </c>
      <c r="N1113" s="9" t="n">
        <v>125</v>
      </c>
      <c r="O1113" s="9" t="n">
        <v>125</v>
      </c>
      <c r="P1113" s="9" t="n">
        <v>125</v>
      </c>
      <c r="Q1113" s="9" t="n">
        <v>125</v>
      </c>
      <c r="R1113" s="9" t="n">
        <v>137.5</v>
      </c>
      <c r="S1113" s="9" t="n">
        <v>137.5</v>
      </c>
      <c r="T1113" s="9" t="n">
        <v>137.5</v>
      </c>
      <c r="U1113" s="9" t="n">
        <v>137.5</v>
      </c>
      <c r="V1113" s="9" t="n">
        <v>137.5</v>
      </c>
      <c r="W1113" s="9" t="n">
        <v>150</v>
      </c>
      <c r="X1113" s="9" t="n">
        <v>150</v>
      </c>
      <c r="Y1113" s="7" t="inlineStr">
        <is>
          <t>.</t>
        </is>
      </c>
      <c r="Z1113" s="8">
        <f>SUM(AA1113:AL1113)</f>
        <v/>
      </c>
      <c r="AA1113" s="9" t="n">
        <v>0</v>
      </c>
      <c r="AB1113" s="9" t="n">
        <v>0</v>
      </c>
      <c r="AC1113" s="9" t="n">
        <v>0</v>
      </c>
      <c r="AD1113" s="9" t="n">
        <v>0</v>
      </c>
      <c r="AE1113" s="9" t="n">
        <v>0</v>
      </c>
      <c r="AF1113" s="9" t="n">
        <v>0</v>
      </c>
      <c r="AG1113" s="9" t="n">
        <v>0</v>
      </c>
      <c r="AH1113" s="9" t="n">
        <v>0</v>
      </c>
      <c r="AI1113" s="9" t="n">
        <v>0</v>
      </c>
      <c r="AJ1113" s="9" t="n">
        <v>0</v>
      </c>
      <c r="AK1113" s="9" t="n">
        <v>0</v>
      </c>
      <c r="AL1113" s="9" t="n">
        <v>0</v>
      </c>
      <c r="AM1113" s="7" t="inlineStr">
        <is>
          <t>.</t>
        </is>
      </c>
      <c r="AN1113" s="6">
        <f>IF(L1113=0,0,Z1113/L1113)</f>
        <v/>
      </c>
      <c r="AO1113" s="5">
        <f>IF(AN1113="","",IF(AN1113&gt;=0.9,"🟢",IF(AN1113&gt;=0.7,"🟡",IF(AN1113&gt;=0.5,"🟠","🔴"))))</f>
        <v/>
      </c>
      <c r="AP1113" s="9">
        <f>IF(L1113=0,0,L1113-Z1113)</f>
        <v/>
      </c>
      <c r="AQ1113" s="5">
        <f>IF(Z1113=0,"",RANK(Z1113,Z$4:Z$1569,0))</f>
        <v/>
      </c>
      <c r="AR1113" s="7" t="inlineStr">
        <is>
          <t>.</t>
        </is>
      </c>
      <c r="BA1113" s="7" t="inlineStr">
        <is>
          <t>.</t>
        </is>
      </c>
      <c r="BB1113" s="9">
        <f>SUM(L$4:L$1569)/COUNTA(A$4:A$1569)</f>
        <v/>
      </c>
      <c r="BC1113" s="9">
        <f>SUM(M$4:M$1569)/COUNTA(A$4:A$1569)</f>
        <v/>
      </c>
      <c r="BD1113" s="9">
        <f>SUM(N$4:N$1569)/COUNTA(A$4:A$1569)</f>
        <v/>
      </c>
      <c r="BE1113" s="9">
        <f>SUM(O$4:O$1569)/COUNTA(A$4:A$1569)</f>
        <v/>
      </c>
      <c r="BF1113" s="9">
        <f>SUM(P$4:P$1569)/COUNTA(A$4:A$1569)</f>
        <v/>
      </c>
      <c r="BG1113" s="9">
        <f>SUM(Q$4:Q$1569)/COUNTA(A$4:A$1569)</f>
        <v/>
      </c>
      <c r="BH1113" s="9">
        <f>SUM(R$4:R$1569)/COUNTA(A$4:A$1569)</f>
        <v/>
      </c>
      <c r="BI1113" s="9">
        <f>SUM(S$4:S$1569)/COUNTA(A$4:A$1569)</f>
        <v/>
      </c>
      <c r="BJ1113" s="9">
        <f>SUM(T$4:T$1569)/COUNTA(A$4:A$1569)</f>
        <v/>
      </c>
      <c r="BK1113" s="9">
        <f>SUM(U$4:U$1569)/COUNTA(A$4:A$1569)</f>
        <v/>
      </c>
      <c r="BL1113" s="9">
        <f>SUM(V$4:V$1569)/COUNTA(A$4:A$1569)</f>
        <v/>
      </c>
      <c r="BM1113" s="9">
        <f>SUM(W$4:W$1569)/COUNTA(A$4:A$1569)</f>
        <v/>
      </c>
      <c r="BN1113" s="9">
        <f>SUM(X$4:X$1569)/COUNTA(A$4:A$1569)</f>
        <v/>
      </c>
      <c r="BO1113" s="7" t="inlineStr">
        <is>
          <t>.</t>
        </is>
      </c>
      <c r="BP1113" s="9">
        <f>IF(Z1113&gt;=BB1113,0,IFERROR(BB1113+(SUMPRODUCT((Z$4:Z$1569&gt;=BB$4:BB$1569)*(Z$4:Z$1569-BB$4:BB$1569))/MAX(1,COUNTIF(Z$4:Z$1569,"&lt;"&amp;BB1113+0.01))),BB1113))</f>
        <v/>
      </c>
      <c r="BQ1113" s="9">
        <f>IF(AA1113&gt;=BC1113,0,IFERROR(BC1113+SUMPRODUCT((AA$4:AA$1569&gt;=BC$4:BC$1569)*(AA$4:AA$1569-BC$4:BC$1569))/MAX(1,COUNTIF(AA$4:AA$1569,"&lt;"&amp;BC1113+0.01)),BC1113))</f>
        <v/>
      </c>
      <c r="BR1113" s="9">
        <f>IF(AB1113&gt;=BD1113,0,IFERROR(BD1113+SUMPRODUCT((AB$4:AB$1569&gt;=BD$4:BD$1569)*(AB$4:AB$1569-BD$4:BD$1569))/MAX(1,COUNTIF(AB$4:AB$1569,"&lt;"&amp;BD1113+0.01)),BD1113))</f>
        <v/>
      </c>
      <c r="BS1113" s="9">
        <f>IF(AC1113&gt;=BE1113,0,IFERROR(BE1113+SUMPRODUCT((AC$4:AC$1569&gt;=BE$4:BE$1569)*(AC$4:AC$1569-BE$4:BE$1569))/MAX(1,COUNTIF(AC$4:AC$1569,"&lt;"&amp;BE1113+0.01)),BE1113))</f>
        <v/>
      </c>
      <c r="BT1113" s="9">
        <f>IF(AD1113&gt;=BF1113,0,IFERROR(BF1113+SUMPRODUCT((AD$4:AD$1569&gt;=BF$4:BF$1569)*(AD$4:AD$1569-BF$4:BF$1569))/MAX(1,COUNTIF(AD$4:AD$1569,"&lt;"&amp;BF1113+0.01)),BF1113))</f>
        <v/>
      </c>
      <c r="BU1113" s="9">
        <f>IF(AE1113&gt;=BG1113,0,IFERROR(BG1113+SUMPRODUCT((AE$4:AE$1569&gt;=BG$4:BG$1569)*(AE$4:AE$1569-BG$4:BG$1569))/MAX(1,COUNTIF(AE$4:AE$1569,"&lt;"&amp;BG1113+0.01)),BG1113))</f>
        <v/>
      </c>
      <c r="BV1113" s="9">
        <f>IF(AF1113&gt;=BH1113,0,IFERROR(BH1113+SUMPRODUCT((AF$4:AF$1569&gt;=BH$4:BH$1569)*(AF$4:AF$1569-BH$4:BH$1569))/MAX(1,COUNTIF(AF$4:AF$1569,"&lt;"&amp;BH1113+0.01)),BH1113))</f>
        <v/>
      </c>
      <c r="BW1113" s="9">
        <f>IF(AG1113&gt;=BI1113,0,IFERROR(BI1113+SUMPRODUCT((AG$4:AG$1569&gt;=BI$4:BI$1569)*(AG$4:AG$1569-BI$4:BI$1569))/MAX(1,COUNTIF(AG$4:AG$1569,"&lt;"&amp;BI1113+0.01)),BI1113))</f>
        <v/>
      </c>
      <c r="BX1113" s="9">
        <f>IF(AH1113&gt;=BJ1113,0,IFERROR(BJ1113+SUMPRODUCT((AH$4:AH$1569&gt;=BJ$4:BJ$1569)*(AH$4:AH$1569-BJ$4:BJ$1569))/MAX(1,COUNTIF(AH$4:AH$1569,"&lt;"&amp;BJ1113+0.01)),BJ1113))</f>
        <v/>
      </c>
      <c r="BY1113" s="9">
        <f>IF(AI1113&gt;=BK1113,0,IFERROR(BK1113+SUMPRODUCT((AI$4:AI$1569&gt;=BK$4:BK$1569)*(AI$4:AI$1569-BK$4:BK$1569))/MAX(1,COUNTIF(AI$4:AI$1569,"&lt;"&amp;BK1113+0.01)),BK1113))</f>
        <v/>
      </c>
      <c r="BZ1113" s="9">
        <f>IF(AJ1113&gt;=BL1113,0,IFERROR(BL1113+SUMPRODUCT((AJ$4:AJ$1569&gt;=BL$4:BL$1569)*(AJ$4:AJ$1569-BL$4:BL$1569))/MAX(1,COUNTIF(AJ$4:AJ$1569,"&lt;"&amp;BL1113+0.01)),BL1113))</f>
        <v/>
      </c>
      <c r="CA1113" s="9">
        <f>IF(AK1113&gt;=BM1113,0,IFERROR(BM1113+SUMPRODUCT((AK$4:AK$1569&gt;=BM$4:BM$1569)*(AK$4:AK$1569-BM$4:BM$1569))/MAX(1,COUNTIF(AK$4:AK$1569,"&lt;"&amp;BM1113+0.01)),BM1113))</f>
        <v/>
      </c>
      <c r="CB1113" s="9">
        <f>IF(AL1113&gt;=BN1113,0,IFERROR(BN1113+SUMPRODUCT((AL$4:AL$1569&gt;=BN$4:BN$1569)*(AL$4:AL$1569-BN$4:BN$1569))/MAX(1,COUNTIF(AL$4:AL$1569,"&lt;"&amp;BN1113+0.01)),BN1113))</f>
        <v/>
      </c>
      <c r="CC1113" s="5">
        <f>IF(AO1113="🟢","VERDE",IF(AO1113="🟡","AMARELO",IF(AO1113="🟠","VERMELHO",IF(AO1113="🔴","VERMELHO","ROXO"))))</f>
        <v/>
      </c>
      <c r="CD1113" s="5" t="inlineStr">
        <is>
          <t>🌎 REGIÕES</t>
        </is>
      </c>
      <c r="CE1113" s="5" t="inlineStr">
        <is>
          <t>SEM REDE</t>
        </is>
      </c>
    </row>
    <row r="1114">
      <c r="A1114" s="5" t="inlineStr">
        <is>
          <t>38320857000161</t>
        </is>
      </c>
      <c r="B1114" s="5" t="inlineStr">
        <is>
          <t>ECO NUTS LTDA</t>
        </is>
      </c>
      <c r="C1114" s="5" t="inlineStr">
        <is>
          <t>06 - SEM GRUPO</t>
        </is>
      </c>
      <c r="D1114" s="5" t="inlineStr">
        <is>
          <t>HEMANUELE DITZEL (MANU)</t>
        </is>
      </c>
      <c r="E1114" s="5" t="inlineStr">
        <is>
          <t>RS</t>
        </is>
      </c>
      <c r="F1114" s="5">
        <f>IFERROR(VLOOKUP(C1114,$AS$4:$AT$25,2,FALSE),"")</f>
        <v/>
      </c>
      <c r="G1114" s="6">
        <f>IFERROR(VLOOKUP(C1114,$AS$4:$AX$25,6,FALSE),"")</f>
        <v/>
      </c>
      <c r="H1114" s="5">
        <f>IFERROR(VLOOKUP(C1114,$AS$4:$AY$25,7,FALSE),"")</f>
        <v/>
      </c>
      <c r="I1114" s="5">
        <f>IFERROR(VLOOKUP(C1114,$AS$4:$AZ$25,8,FALSE),"")</f>
        <v/>
      </c>
      <c r="J1114" s="7" t="inlineStr">
        <is>
          <t>.</t>
        </is>
      </c>
      <c r="K1114" s="5" t="inlineStr">
        <is>
          <t>SUL</t>
        </is>
      </c>
      <c r="L1114" s="8" t="n">
        <v>2571.428571428572</v>
      </c>
      <c r="M1114" s="9" t="n">
        <v>85.71428571428571</v>
      </c>
      <c r="N1114" s="9" t="n">
        <v>171.4285714285714</v>
      </c>
      <c r="O1114" s="9" t="n">
        <v>171.4285714285714</v>
      </c>
      <c r="P1114" s="9" t="n">
        <v>171.4285714285714</v>
      </c>
      <c r="Q1114" s="9" t="n">
        <v>171.4285714285714</v>
      </c>
      <c r="R1114" s="9" t="n">
        <v>171.4285714285714</v>
      </c>
      <c r="S1114" s="9" t="n">
        <v>257.1428571428572</v>
      </c>
      <c r="T1114" s="9" t="n">
        <v>257.1428571428572</v>
      </c>
      <c r="U1114" s="9" t="n">
        <v>257.1428571428572</v>
      </c>
      <c r="V1114" s="9" t="n">
        <v>257.1428571428572</v>
      </c>
      <c r="W1114" s="9" t="n">
        <v>257.1428571428572</v>
      </c>
      <c r="X1114" s="9" t="n">
        <v>342.8571428571428</v>
      </c>
      <c r="Y1114" s="7" t="inlineStr">
        <is>
          <t>.</t>
        </is>
      </c>
      <c r="Z1114" s="8">
        <f>SUM(AA1114:AL1114)</f>
        <v/>
      </c>
      <c r="AA1114" s="9" t="n">
        <v>0</v>
      </c>
      <c r="AB1114" s="9" t="n">
        <v>0</v>
      </c>
      <c r="AC1114" s="9" t="n">
        <v>0</v>
      </c>
      <c r="AD1114" s="9" t="n">
        <v>0</v>
      </c>
      <c r="AE1114" s="9" t="n">
        <v>0</v>
      </c>
      <c r="AF1114" s="9" t="n">
        <v>0</v>
      </c>
      <c r="AG1114" s="9" t="n">
        <v>0</v>
      </c>
      <c r="AH1114" s="9" t="n">
        <v>0</v>
      </c>
      <c r="AI1114" s="9" t="n">
        <v>0</v>
      </c>
      <c r="AJ1114" s="9" t="n">
        <v>0</v>
      </c>
      <c r="AK1114" s="9" t="n">
        <v>0</v>
      </c>
      <c r="AL1114" s="9" t="n">
        <v>0</v>
      </c>
      <c r="AM1114" s="7" t="inlineStr">
        <is>
          <t>.</t>
        </is>
      </c>
      <c r="AN1114" s="6">
        <f>IF(L1114=0,0,Z1114/L1114)</f>
        <v/>
      </c>
      <c r="AO1114" s="5">
        <f>IF(AN1114="","",IF(AN1114&gt;=0.9,"🟢",IF(AN1114&gt;=0.7,"🟡",IF(AN1114&gt;=0.5,"🟠","🔴"))))</f>
        <v/>
      </c>
      <c r="AP1114" s="9">
        <f>IF(L1114=0,0,L1114-Z1114)</f>
        <v/>
      </c>
      <c r="AQ1114" s="5">
        <f>IF(Z1114=0,"",RANK(Z1114,Z$4:Z$1569,0))</f>
        <v/>
      </c>
      <c r="AR1114" s="7" t="inlineStr">
        <is>
          <t>.</t>
        </is>
      </c>
      <c r="BA1114" s="7" t="inlineStr">
        <is>
          <t>.</t>
        </is>
      </c>
      <c r="BB1114" s="9">
        <f>SUM(L$4:L$1569)/COUNTA(A$4:A$1569)</f>
        <v/>
      </c>
      <c r="BC1114" s="9">
        <f>SUM(M$4:M$1569)/COUNTA(A$4:A$1569)</f>
        <v/>
      </c>
      <c r="BD1114" s="9">
        <f>SUM(N$4:N$1569)/COUNTA(A$4:A$1569)</f>
        <v/>
      </c>
      <c r="BE1114" s="9">
        <f>SUM(O$4:O$1569)/COUNTA(A$4:A$1569)</f>
        <v/>
      </c>
      <c r="BF1114" s="9">
        <f>SUM(P$4:P$1569)/COUNTA(A$4:A$1569)</f>
        <v/>
      </c>
      <c r="BG1114" s="9">
        <f>SUM(Q$4:Q$1569)/COUNTA(A$4:A$1569)</f>
        <v/>
      </c>
      <c r="BH1114" s="9">
        <f>SUM(R$4:R$1569)/COUNTA(A$4:A$1569)</f>
        <v/>
      </c>
      <c r="BI1114" s="9">
        <f>SUM(S$4:S$1569)/COUNTA(A$4:A$1569)</f>
        <v/>
      </c>
      <c r="BJ1114" s="9">
        <f>SUM(T$4:T$1569)/COUNTA(A$4:A$1569)</f>
        <v/>
      </c>
      <c r="BK1114" s="9">
        <f>SUM(U$4:U$1569)/COUNTA(A$4:A$1569)</f>
        <v/>
      </c>
      <c r="BL1114" s="9">
        <f>SUM(V$4:V$1569)/COUNTA(A$4:A$1569)</f>
        <v/>
      </c>
      <c r="BM1114" s="9">
        <f>SUM(W$4:W$1569)/COUNTA(A$4:A$1569)</f>
        <v/>
      </c>
      <c r="BN1114" s="9">
        <f>SUM(X$4:X$1569)/COUNTA(A$4:A$1569)</f>
        <v/>
      </c>
      <c r="BO1114" s="7" t="inlineStr">
        <is>
          <t>.</t>
        </is>
      </c>
      <c r="BP1114" s="9">
        <f>IF(Z1114&gt;=BB1114,0,IFERROR(BB1114+(SUMPRODUCT((Z$4:Z$1569&gt;=BB$4:BB$1569)*(Z$4:Z$1569-BB$4:BB$1569))/MAX(1,COUNTIF(Z$4:Z$1569,"&lt;"&amp;BB1114+0.01))),BB1114))</f>
        <v/>
      </c>
      <c r="BQ1114" s="9">
        <f>IF(AA1114&gt;=BC1114,0,IFERROR(BC1114+SUMPRODUCT((AA$4:AA$1569&gt;=BC$4:BC$1569)*(AA$4:AA$1569-BC$4:BC$1569))/MAX(1,COUNTIF(AA$4:AA$1569,"&lt;"&amp;BC1114+0.01)),BC1114))</f>
        <v/>
      </c>
      <c r="BR1114" s="9">
        <f>IF(AB1114&gt;=BD1114,0,IFERROR(BD1114+SUMPRODUCT((AB$4:AB$1569&gt;=BD$4:BD$1569)*(AB$4:AB$1569-BD$4:BD$1569))/MAX(1,COUNTIF(AB$4:AB$1569,"&lt;"&amp;BD1114+0.01)),BD1114))</f>
        <v/>
      </c>
      <c r="BS1114" s="9">
        <f>IF(AC1114&gt;=BE1114,0,IFERROR(BE1114+SUMPRODUCT((AC$4:AC$1569&gt;=BE$4:BE$1569)*(AC$4:AC$1569-BE$4:BE$1569))/MAX(1,COUNTIF(AC$4:AC$1569,"&lt;"&amp;BE1114+0.01)),BE1114))</f>
        <v/>
      </c>
      <c r="BT1114" s="9">
        <f>IF(AD1114&gt;=BF1114,0,IFERROR(BF1114+SUMPRODUCT((AD$4:AD$1569&gt;=BF$4:BF$1569)*(AD$4:AD$1569-BF$4:BF$1569))/MAX(1,COUNTIF(AD$4:AD$1569,"&lt;"&amp;BF1114+0.01)),BF1114))</f>
        <v/>
      </c>
      <c r="BU1114" s="9">
        <f>IF(AE1114&gt;=BG1114,0,IFERROR(BG1114+SUMPRODUCT((AE$4:AE$1569&gt;=BG$4:BG$1569)*(AE$4:AE$1569-BG$4:BG$1569))/MAX(1,COUNTIF(AE$4:AE$1569,"&lt;"&amp;BG1114+0.01)),BG1114))</f>
        <v/>
      </c>
      <c r="BV1114" s="9">
        <f>IF(AF1114&gt;=BH1114,0,IFERROR(BH1114+SUMPRODUCT((AF$4:AF$1569&gt;=BH$4:BH$1569)*(AF$4:AF$1569-BH$4:BH$1569))/MAX(1,COUNTIF(AF$4:AF$1569,"&lt;"&amp;BH1114+0.01)),BH1114))</f>
        <v/>
      </c>
      <c r="BW1114" s="9">
        <f>IF(AG1114&gt;=BI1114,0,IFERROR(BI1114+SUMPRODUCT((AG$4:AG$1569&gt;=BI$4:BI$1569)*(AG$4:AG$1569-BI$4:BI$1569))/MAX(1,COUNTIF(AG$4:AG$1569,"&lt;"&amp;BI1114+0.01)),BI1114))</f>
        <v/>
      </c>
      <c r="BX1114" s="9">
        <f>IF(AH1114&gt;=BJ1114,0,IFERROR(BJ1114+SUMPRODUCT((AH$4:AH$1569&gt;=BJ$4:BJ$1569)*(AH$4:AH$1569-BJ$4:BJ$1569))/MAX(1,COUNTIF(AH$4:AH$1569,"&lt;"&amp;BJ1114+0.01)),BJ1114))</f>
        <v/>
      </c>
      <c r="BY1114" s="9">
        <f>IF(AI1114&gt;=BK1114,0,IFERROR(BK1114+SUMPRODUCT((AI$4:AI$1569&gt;=BK$4:BK$1569)*(AI$4:AI$1569-BK$4:BK$1569))/MAX(1,COUNTIF(AI$4:AI$1569,"&lt;"&amp;BK1114+0.01)),BK1114))</f>
        <v/>
      </c>
      <c r="BZ1114" s="9">
        <f>IF(AJ1114&gt;=BL1114,0,IFERROR(BL1114+SUMPRODUCT((AJ$4:AJ$1569&gt;=BL$4:BL$1569)*(AJ$4:AJ$1569-BL$4:BL$1569))/MAX(1,COUNTIF(AJ$4:AJ$1569,"&lt;"&amp;BL1114+0.01)),BL1114))</f>
        <v/>
      </c>
      <c r="CA1114" s="9">
        <f>IF(AK1114&gt;=BM1114,0,IFERROR(BM1114+SUMPRODUCT((AK$4:AK$1569&gt;=BM$4:BM$1569)*(AK$4:AK$1569-BM$4:BM$1569))/MAX(1,COUNTIF(AK$4:AK$1569,"&lt;"&amp;BM1114+0.01)),BM1114))</f>
        <v/>
      </c>
      <c r="CB1114" s="9">
        <f>IF(AL1114&gt;=BN1114,0,IFERROR(BN1114+SUMPRODUCT((AL$4:AL$1569&gt;=BN$4:BN$1569)*(AL$4:AL$1569-BN$4:BN$1569))/MAX(1,COUNTIF(AL$4:AL$1569,"&lt;"&amp;BN1114+0.01)),BN1114))</f>
        <v/>
      </c>
      <c r="CC1114" s="5">
        <f>IF(AO1114="🟢","VERDE",IF(AO1114="🟡","AMARELO",IF(AO1114="🟠","VERMELHO",IF(AO1114="🔴","VERMELHO","ROXO"))))</f>
        <v/>
      </c>
      <c r="CD1114" s="5" t="inlineStr">
        <is>
          <t>🌎 REGIÕES</t>
        </is>
      </c>
      <c r="CE1114" s="5" t="inlineStr">
        <is>
          <t>SEM REDE</t>
        </is>
      </c>
    </row>
    <row r="1115">
      <c r="A1115" s="5" t="inlineStr">
        <is>
          <t>38327095000125</t>
        </is>
      </c>
      <c r="B1115" s="5" t="inlineStr">
        <is>
          <t>EMPORIO 50 - COM, IMP E EXP PROD ALIMENT</t>
        </is>
      </c>
      <c r="C1115" s="5" t="inlineStr">
        <is>
          <t>06 - SEM GRUPO</t>
        </is>
      </c>
      <c r="D1115" s="5" t="inlineStr">
        <is>
          <t>HEMANUELE DITZEL (MANU)</t>
        </is>
      </c>
      <c r="E1115" s="5" t="inlineStr">
        <is>
          <t>RS</t>
        </is>
      </c>
      <c r="F1115" s="5">
        <f>IFERROR(VLOOKUP(C1115,$AS$4:$AT$25,2,FALSE),"")</f>
        <v/>
      </c>
      <c r="G1115" s="6">
        <f>IFERROR(VLOOKUP(C1115,$AS$4:$AX$25,6,FALSE),"")</f>
        <v/>
      </c>
      <c r="H1115" s="5">
        <f>IFERROR(VLOOKUP(C1115,$AS$4:$AY$25,7,FALSE),"")</f>
        <v/>
      </c>
      <c r="I1115" s="5">
        <f>IFERROR(VLOOKUP(C1115,$AS$4:$AZ$25,8,FALSE),"")</f>
        <v/>
      </c>
      <c r="J1115" s="7" t="inlineStr">
        <is>
          <t>.</t>
        </is>
      </c>
      <c r="K1115" s="5" t="inlineStr">
        <is>
          <t>SUL</t>
        </is>
      </c>
      <c r="L1115" s="8" t="n">
        <v>1582.758620689655</v>
      </c>
      <c r="M1115" s="9" t="n">
        <v>124.1379310344828</v>
      </c>
      <c r="N1115" s="9" t="n">
        <v>124.1379310344828</v>
      </c>
      <c r="O1115" s="9" t="n">
        <v>124.1379310344828</v>
      </c>
      <c r="P1115" s="9" t="n">
        <v>124.1379310344828</v>
      </c>
      <c r="Q1115" s="9" t="n">
        <v>124.1379310344828</v>
      </c>
      <c r="R1115" s="9" t="n">
        <v>134.4827586206897</v>
      </c>
      <c r="S1115" s="9" t="n">
        <v>134.4827586206897</v>
      </c>
      <c r="T1115" s="9" t="n">
        <v>134.4827586206897</v>
      </c>
      <c r="U1115" s="9" t="n">
        <v>134.4827586206897</v>
      </c>
      <c r="V1115" s="9" t="n">
        <v>134.4827586206897</v>
      </c>
      <c r="W1115" s="9" t="n">
        <v>144.8275862068965</v>
      </c>
      <c r="X1115" s="9" t="n">
        <v>144.8275862068965</v>
      </c>
      <c r="Y1115" s="7" t="inlineStr">
        <is>
          <t>.</t>
        </is>
      </c>
      <c r="Z1115" s="8">
        <f>SUM(AA1115:AL1115)</f>
        <v/>
      </c>
      <c r="AA1115" s="9" t="n">
        <v>0</v>
      </c>
      <c r="AB1115" s="9" t="n">
        <v>0</v>
      </c>
      <c r="AC1115" s="9" t="n">
        <v>0</v>
      </c>
      <c r="AD1115" s="9" t="n">
        <v>0</v>
      </c>
      <c r="AE1115" s="9" t="n">
        <v>0</v>
      </c>
      <c r="AF1115" s="9" t="n">
        <v>0</v>
      </c>
      <c r="AG1115" s="9" t="n">
        <v>0</v>
      </c>
      <c r="AH1115" s="9" t="n">
        <v>0</v>
      </c>
      <c r="AI1115" s="9" t="n">
        <v>0</v>
      </c>
      <c r="AJ1115" s="9" t="n">
        <v>0</v>
      </c>
      <c r="AK1115" s="9" t="n">
        <v>0</v>
      </c>
      <c r="AL1115" s="9" t="n">
        <v>0</v>
      </c>
      <c r="AM1115" s="7" t="inlineStr">
        <is>
          <t>.</t>
        </is>
      </c>
      <c r="AN1115" s="6">
        <f>IF(L1115=0,0,Z1115/L1115)</f>
        <v/>
      </c>
      <c r="AO1115" s="5">
        <f>IF(AN1115="","",IF(AN1115&gt;=0.9,"🟢",IF(AN1115&gt;=0.7,"🟡",IF(AN1115&gt;=0.5,"🟠","🔴"))))</f>
        <v/>
      </c>
      <c r="AP1115" s="9">
        <f>IF(L1115=0,0,L1115-Z1115)</f>
        <v/>
      </c>
      <c r="AQ1115" s="5">
        <f>IF(Z1115=0,"",RANK(Z1115,Z$4:Z$1569,0))</f>
        <v/>
      </c>
      <c r="AR1115" s="7" t="inlineStr">
        <is>
          <t>.</t>
        </is>
      </c>
      <c r="BA1115" s="7" t="inlineStr">
        <is>
          <t>.</t>
        </is>
      </c>
      <c r="BB1115" s="9">
        <f>SUM(L$4:L$1569)/COUNTA(A$4:A$1569)</f>
        <v/>
      </c>
      <c r="BC1115" s="9">
        <f>SUM(M$4:M$1569)/COUNTA(A$4:A$1569)</f>
        <v/>
      </c>
      <c r="BD1115" s="9">
        <f>SUM(N$4:N$1569)/COUNTA(A$4:A$1569)</f>
        <v/>
      </c>
      <c r="BE1115" s="9">
        <f>SUM(O$4:O$1569)/COUNTA(A$4:A$1569)</f>
        <v/>
      </c>
      <c r="BF1115" s="9">
        <f>SUM(P$4:P$1569)/COUNTA(A$4:A$1569)</f>
        <v/>
      </c>
      <c r="BG1115" s="9">
        <f>SUM(Q$4:Q$1569)/COUNTA(A$4:A$1569)</f>
        <v/>
      </c>
      <c r="BH1115" s="9">
        <f>SUM(R$4:R$1569)/COUNTA(A$4:A$1569)</f>
        <v/>
      </c>
      <c r="BI1115" s="9">
        <f>SUM(S$4:S$1569)/COUNTA(A$4:A$1569)</f>
        <v/>
      </c>
      <c r="BJ1115" s="9">
        <f>SUM(T$4:T$1569)/COUNTA(A$4:A$1569)</f>
        <v/>
      </c>
      <c r="BK1115" s="9">
        <f>SUM(U$4:U$1569)/COUNTA(A$4:A$1569)</f>
        <v/>
      </c>
      <c r="BL1115" s="9">
        <f>SUM(V$4:V$1569)/COUNTA(A$4:A$1569)</f>
        <v/>
      </c>
      <c r="BM1115" s="9">
        <f>SUM(W$4:W$1569)/COUNTA(A$4:A$1569)</f>
        <v/>
      </c>
      <c r="BN1115" s="9">
        <f>SUM(X$4:X$1569)/COUNTA(A$4:A$1569)</f>
        <v/>
      </c>
      <c r="BO1115" s="7" t="inlineStr">
        <is>
          <t>.</t>
        </is>
      </c>
      <c r="BP1115" s="9">
        <f>IF(Z1115&gt;=BB1115,0,IFERROR(BB1115+(SUMPRODUCT((Z$4:Z$1569&gt;=BB$4:BB$1569)*(Z$4:Z$1569-BB$4:BB$1569))/MAX(1,COUNTIF(Z$4:Z$1569,"&lt;"&amp;BB1115+0.01))),BB1115))</f>
        <v/>
      </c>
      <c r="BQ1115" s="9">
        <f>IF(AA1115&gt;=BC1115,0,IFERROR(BC1115+SUMPRODUCT((AA$4:AA$1569&gt;=BC$4:BC$1569)*(AA$4:AA$1569-BC$4:BC$1569))/MAX(1,COUNTIF(AA$4:AA$1569,"&lt;"&amp;BC1115+0.01)),BC1115))</f>
        <v/>
      </c>
      <c r="BR1115" s="9">
        <f>IF(AB1115&gt;=BD1115,0,IFERROR(BD1115+SUMPRODUCT((AB$4:AB$1569&gt;=BD$4:BD$1569)*(AB$4:AB$1569-BD$4:BD$1569))/MAX(1,COUNTIF(AB$4:AB$1569,"&lt;"&amp;BD1115+0.01)),BD1115))</f>
        <v/>
      </c>
      <c r="BS1115" s="9">
        <f>IF(AC1115&gt;=BE1115,0,IFERROR(BE1115+SUMPRODUCT((AC$4:AC$1569&gt;=BE$4:BE$1569)*(AC$4:AC$1569-BE$4:BE$1569))/MAX(1,COUNTIF(AC$4:AC$1569,"&lt;"&amp;BE1115+0.01)),BE1115))</f>
        <v/>
      </c>
      <c r="BT1115" s="9">
        <f>IF(AD1115&gt;=BF1115,0,IFERROR(BF1115+SUMPRODUCT((AD$4:AD$1569&gt;=BF$4:BF$1569)*(AD$4:AD$1569-BF$4:BF$1569))/MAX(1,COUNTIF(AD$4:AD$1569,"&lt;"&amp;BF1115+0.01)),BF1115))</f>
        <v/>
      </c>
      <c r="BU1115" s="9">
        <f>IF(AE1115&gt;=BG1115,0,IFERROR(BG1115+SUMPRODUCT((AE$4:AE$1569&gt;=BG$4:BG$1569)*(AE$4:AE$1569-BG$4:BG$1569))/MAX(1,COUNTIF(AE$4:AE$1569,"&lt;"&amp;BG1115+0.01)),BG1115))</f>
        <v/>
      </c>
      <c r="BV1115" s="9">
        <f>IF(AF1115&gt;=BH1115,0,IFERROR(BH1115+SUMPRODUCT((AF$4:AF$1569&gt;=BH$4:BH$1569)*(AF$4:AF$1569-BH$4:BH$1569))/MAX(1,COUNTIF(AF$4:AF$1569,"&lt;"&amp;BH1115+0.01)),BH1115))</f>
        <v/>
      </c>
      <c r="BW1115" s="9">
        <f>IF(AG1115&gt;=BI1115,0,IFERROR(BI1115+SUMPRODUCT((AG$4:AG$1569&gt;=BI$4:BI$1569)*(AG$4:AG$1569-BI$4:BI$1569))/MAX(1,COUNTIF(AG$4:AG$1569,"&lt;"&amp;BI1115+0.01)),BI1115))</f>
        <v/>
      </c>
      <c r="BX1115" s="9">
        <f>IF(AH1115&gt;=BJ1115,0,IFERROR(BJ1115+SUMPRODUCT((AH$4:AH$1569&gt;=BJ$4:BJ$1569)*(AH$4:AH$1569-BJ$4:BJ$1569))/MAX(1,COUNTIF(AH$4:AH$1569,"&lt;"&amp;BJ1115+0.01)),BJ1115))</f>
        <v/>
      </c>
      <c r="BY1115" s="9">
        <f>IF(AI1115&gt;=BK1115,0,IFERROR(BK1115+SUMPRODUCT((AI$4:AI$1569&gt;=BK$4:BK$1569)*(AI$4:AI$1569-BK$4:BK$1569))/MAX(1,COUNTIF(AI$4:AI$1569,"&lt;"&amp;BK1115+0.01)),BK1115))</f>
        <v/>
      </c>
      <c r="BZ1115" s="9">
        <f>IF(AJ1115&gt;=BL1115,0,IFERROR(BL1115+SUMPRODUCT((AJ$4:AJ$1569&gt;=BL$4:BL$1569)*(AJ$4:AJ$1569-BL$4:BL$1569))/MAX(1,COUNTIF(AJ$4:AJ$1569,"&lt;"&amp;BL1115+0.01)),BL1115))</f>
        <v/>
      </c>
      <c r="CA1115" s="9">
        <f>IF(AK1115&gt;=BM1115,0,IFERROR(BM1115+SUMPRODUCT((AK$4:AK$1569&gt;=BM$4:BM$1569)*(AK$4:AK$1569-BM$4:BM$1569))/MAX(1,COUNTIF(AK$4:AK$1569,"&lt;"&amp;BM1115+0.01)),BM1115))</f>
        <v/>
      </c>
      <c r="CB1115" s="9">
        <f>IF(AL1115&gt;=BN1115,0,IFERROR(BN1115+SUMPRODUCT((AL$4:AL$1569&gt;=BN$4:BN$1569)*(AL$4:AL$1569-BN$4:BN$1569))/MAX(1,COUNTIF(AL$4:AL$1569,"&lt;"&amp;BN1115+0.01)),BN1115))</f>
        <v/>
      </c>
      <c r="CC1115" s="5">
        <f>IF(AO1115="🟢","VERDE",IF(AO1115="🟡","AMARELO",IF(AO1115="🟠","VERMELHO",IF(AO1115="🔴","VERMELHO","ROXO"))))</f>
        <v/>
      </c>
      <c r="CD1115" s="5" t="inlineStr">
        <is>
          <t>🌎 REGIÕES</t>
        </is>
      </c>
      <c r="CE1115" s="5" t="inlineStr">
        <is>
          <t>SEM REDE</t>
        </is>
      </c>
    </row>
    <row r="1116">
      <c r="A1116" s="5" t="inlineStr">
        <is>
          <t>38437787000126</t>
        </is>
      </c>
      <c r="B1116" s="5" t="inlineStr">
        <is>
          <t>BEMG COMERCIO DE PRODUTOS ALIMENTICIOS L</t>
        </is>
      </c>
      <c r="C1116" s="5" t="inlineStr">
        <is>
          <t>06 - SEM GRUPO</t>
        </is>
      </c>
      <c r="D1116" s="5" t="inlineStr">
        <is>
          <t>HEMANUELE DITZEL (MANU)</t>
        </is>
      </c>
      <c r="E1116" s="5" t="inlineStr">
        <is>
          <t>PR</t>
        </is>
      </c>
      <c r="F1116" s="5">
        <f>IFERROR(VLOOKUP(C1116,$AS$4:$AT$25,2,FALSE),"")</f>
        <v/>
      </c>
      <c r="G1116" s="6">
        <f>IFERROR(VLOOKUP(C1116,$AS$4:$AX$25,6,FALSE),"")</f>
        <v/>
      </c>
      <c r="H1116" s="5">
        <f>IFERROR(VLOOKUP(C1116,$AS$4:$AY$25,7,FALSE),"")</f>
        <v/>
      </c>
      <c r="I1116" s="5">
        <f>IFERROR(VLOOKUP(C1116,$AS$4:$AZ$25,8,FALSE),"")</f>
        <v/>
      </c>
      <c r="J1116" s="7" t="inlineStr">
        <is>
          <t>.</t>
        </is>
      </c>
      <c r="K1116" s="5" t="inlineStr">
        <is>
          <t>SUL</t>
        </is>
      </c>
      <c r="L1116" s="8" t="n">
        <v>1613.793103448276</v>
      </c>
      <c r="M1116" s="9" t="n">
        <v>124.1379310344828</v>
      </c>
      <c r="N1116" s="9" t="n">
        <v>124.1379310344828</v>
      </c>
      <c r="O1116" s="9" t="n">
        <v>129.3103448275862</v>
      </c>
      <c r="P1116" s="9" t="n">
        <v>129.3103448275862</v>
      </c>
      <c r="Q1116" s="9" t="n">
        <v>129.3103448275862</v>
      </c>
      <c r="R1116" s="9" t="n">
        <v>134.4827586206897</v>
      </c>
      <c r="S1116" s="9" t="n">
        <v>134.4827586206897</v>
      </c>
      <c r="T1116" s="9" t="n">
        <v>139.6551724137931</v>
      </c>
      <c r="U1116" s="9" t="n">
        <v>139.6551724137931</v>
      </c>
      <c r="V1116" s="9" t="n">
        <v>139.6551724137931</v>
      </c>
      <c r="W1116" s="9" t="n">
        <v>144.8275862068965</v>
      </c>
      <c r="X1116" s="9" t="n">
        <v>144.8275862068965</v>
      </c>
      <c r="Y1116" s="7" t="inlineStr">
        <is>
          <t>.</t>
        </is>
      </c>
      <c r="Z1116" s="8">
        <f>SUM(AA1116:AL1116)</f>
        <v/>
      </c>
      <c r="AA1116" s="9" t="n">
        <v>0</v>
      </c>
      <c r="AB1116" s="9" t="n">
        <v>0</v>
      </c>
      <c r="AC1116" s="9" t="n">
        <v>0</v>
      </c>
      <c r="AD1116" s="9" t="n">
        <v>0</v>
      </c>
      <c r="AE1116" s="9" t="n">
        <v>0</v>
      </c>
      <c r="AF1116" s="9" t="n">
        <v>0</v>
      </c>
      <c r="AG1116" s="9" t="n">
        <v>0</v>
      </c>
      <c r="AH1116" s="9" t="n">
        <v>0</v>
      </c>
      <c r="AI1116" s="9" t="n">
        <v>0</v>
      </c>
      <c r="AJ1116" s="9" t="n">
        <v>0</v>
      </c>
      <c r="AK1116" s="9" t="n">
        <v>0</v>
      </c>
      <c r="AL1116" s="9" t="n">
        <v>0</v>
      </c>
      <c r="AM1116" s="7" t="inlineStr">
        <is>
          <t>.</t>
        </is>
      </c>
      <c r="AN1116" s="6">
        <f>IF(L1116=0,0,Z1116/L1116)</f>
        <v/>
      </c>
      <c r="AO1116" s="5">
        <f>IF(AN1116="","",IF(AN1116&gt;=0.9,"🟢",IF(AN1116&gt;=0.7,"🟡",IF(AN1116&gt;=0.5,"🟠","🔴"))))</f>
        <v/>
      </c>
      <c r="AP1116" s="9">
        <f>IF(L1116=0,0,L1116-Z1116)</f>
        <v/>
      </c>
      <c r="AQ1116" s="5">
        <f>IF(Z1116=0,"",RANK(Z1116,Z$4:Z$1569,0))</f>
        <v/>
      </c>
      <c r="AR1116" s="7" t="inlineStr">
        <is>
          <t>.</t>
        </is>
      </c>
      <c r="BA1116" s="7" t="inlineStr">
        <is>
          <t>.</t>
        </is>
      </c>
      <c r="BB1116" s="9">
        <f>SUM(L$4:L$1569)/COUNTA(A$4:A$1569)</f>
        <v/>
      </c>
      <c r="BC1116" s="9">
        <f>SUM(M$4:M$1569)/COUNTA(A$4:A$1569)</f>
        <v/>
      </c>
      <c r="BD1116" s="9">
        <f>SUM(N$4:N$1569)/COUNTA(A$4:A$1569)</f>
        <v/>
      </c>
      <c r="BE1116" s="9">
        <f>SUM(O$4:O$1569)/COUNTA(A$4:A$1569)</f>
        <v/>
      </c>
      <c r="BF1116" s="9">
        <f>SUM(P$4:P$1569)/COUNTA(A$4:A$1569)</f>
        <v/>
      </c>
      <c r="BG1116" s="9">
        <f>SUM(Q$4:Q$1569)/COUNTA(A$4:A$1569)</f>
        <v/>
      </c>
      <c r="BH1116" s="9">
        <f>SUM(R$4:R$1569)/COUNTA(A$4:A$1569)</f>
        <v/>
      </c>
      <c r="BI1116" s="9">
        <f>SUM(S$4:S$1569)/COUNTA(A$4:A$1569)</f>
        <v/>
      </c>
      <c r="BJ1116" s="9">
        <f>SUM(T$4:T$1569)/COUNTA(A$4:A$1569)</f>
        <v/>
      </c>
      <c r="BK1116" s="9">
        <f>SUM(U$4:U$1569)/COUNTA(A$4:A$1569)</f>
        <v/>
      </c>
      <c r="BL1116" s="9">
        <f>SUM(V$4:V$1569)/COUNTA(A$4:A$1569)</f>
        <v/>
      </c>
      <c r="BM1116" s="9">
        <f>SUM(W$4:W$1569)/COUNTA(A$4:A$1569)</f>
        <v/>
      </c>
      <c r="BN1116" s="9">
        <f>SUM(X$4:X$1569)/COUNTA(A$4:A$1569)</f>
        <v/>
      </c>
      <c r="BO1116" s="7" t="inlineStr">
        <is>
          <t>.</t>
        </is>
      </c>
      <c r="BP1116" s="9">
        <f>IF(Z1116&gt;=BB1116,0,IFERROR(BB1116+(SUMPRODUCT((Z$4:Z$1569&gt;=BB$4:BB$1569)*(Z$4:Z$1569-BB$4:BB$1569))/MAX(1,COUNTIF(Z$4:Z$1569,"&lt;"&amp;BB1116+0.01))),BB1116))</f>
        <v/>
      </c>
      <c r="BQ1116" s="9">
        <f>IF(AA1116&gt;=BC1116,0,IFERROR(BC1116+SUMPRODUCT((AA$4:AA$1569&gt;=BC$4:BC$1569)*(AA$4:AA$1569-BC$4:BC$1569))/MAX(1,COUNTIF(AA$4:AA$1569,"&lt;"&amp;BC1116+0.01)),BC1116))</f>
        <v/>
      </c>
      <c r="BR1116" s="9">
        <f>IF(AB1116&gt;=BD1116,0,IFERROR(BD1116+SUMPRODUCT((AB$4:AB$1569&gt;=BD$4:BD$1569)*(AB$4:AB$1569-BD$4:BD$1569))/MAX(1,COUNTIF(AB$4:AB$1569,"&lt;"&amp;BD1116+0.01)),BD1116))</f>
        <v/>
      </c>
      <c r="BS1116" s="9">
        <f>IF(AC1116&gt;=BE1116,0,IFERROR(BE1116+SUMPRODUCT((AC$4:AC$1569&gt;=BE$4:BE$1569)*(AC$4:AC$1569-BE$4:BE$1569))/MAX(1,COUNTIF(AC$4:AC$1569,"&lt;"&amp;BE1116+0.01)),BE1116))</f>
        <v/>
      </c>
      <c r="BT1116" s="9">
        <f>IF(AD1116&gt;=BF1116,0,IFERROR(BF1116+SUMPRODUCT((AD$4:AD$1569&gt;=BF$4:BF$1569)*(AD$4:AD$1569-BF$4:BF$1569))/MAX(1,COUNTIF(AD$4:AD$1569,"&lt;"&amp;BF1116+0.01)),BF1116))</f>
        <v/>
      </c>
      <c r="BU1116" s="9">
        <f>IF(AE1116&gt;=BG1116,0,IFERROR(BG1116+SUMPRODUCT((AE$4:AE$1569&gt;=BG$4:BG$1569)*(AE$4:AE$1569-BG$4:BG$1569))/MAX(1,COUNTIF(AE$4:AE$1569,"&lt;"&amp;BG1116+0.01)),BG1116))</f>
        <v/>
      </c>
      <c r="BV1116" s="9">
        <f>IF(AF1116&gt;=BH1116,0,IFERROR(BH1116+SUMPRODUCT((AF$4:AF$1569&gt;=BH$4:BH$1569)*(AF$4:AF$1569-BH$4:BH$1569))/MAX(1,COUNTIF(AF$4:AF$1569,"&lt;"&amp;BH1116+0.01)),BH1116))</f>
        <v/>
      </c>
      <c r="BW1116" s="9">
        <f>IF(AG1116&gt;=BI1116,0,IFERROR(BI1116+SUMPRODUCT((AG$4:AG$1569&gt;=BI$4:BI$1569)*(AG$4:AG$1569-BI$4:BI$1569))/MAX(1,COUNTIF(AG$4:AG$1569,"&lt;"&amp;BI1116+0.01)),BI1116))</f>
        <v/>
      </c>
      <c r="BX1116" s="9">
        <f>IF(AH1116&gt;=BJ1116,0,IFERROR(BJ1116+SUMPRODUCT((AH$4:AH$1569&gt;=BJ$4:BJ$1569)*(AH$4:AH$1569-BJ$4:BJ$1569))/MAX(1,COUNTIF(AH$4:AH$1569,"&lt;"&amp;BJ1116+0.01)),BJ1116))</f>
        <v/>
      </c>
      <c r="BY1116" s="9">
        <f>IF(AI1116&gt;=BK1116,0,IFERROR(BK1116+SUMPRODUCT((AI$4:AI$1569&gt;=BK$4:BK$1569)*(AI$4:AI$1569-BK$4:BK$1569))/MAX(1,COUNTIF(AI$4:AI$1569,"&lt;"&amp;BK1116+0.01)),BK1116))</f>
        <v/>
      </c>
      <c r="BZ1116" s="9">
        <f>IF(AJ1116&gt;=BL1116,0,IFERROR(BL1116+SUMPRODUCT((AJ$4:AJ$1569&gt;=BL$4:BL$1569)*(AJ$4:AJ$1569-BL$4:BL$1569))/MAX(1,COUNTIF(AJ$4:AJ$1569,"&lt;"&amp;BL1116+0.01)),BL1116))</f>
        <v/>
      </c>
      <c r="CA1116" s="9">
        <f>IF(AK1116&gt;=BM1116,0,IFERROR(BM1116+SUMPRODUCT((AK$4:AK$1569&gt;=BM$4:BM$1569)*(AK$4:AK$1569-BM$4:BM$1569))/MAX(1,COUNTIF(AK$4:AK$1569,"&lt;"&amp;BM1116+0.01)),BM1116))</f>
        <v/>
      </c>
      <c r="CB1116" s="9">
        <f>IF(AL1116&gt;=BN1116,0,IFERROR(BN1116+SUMPRODUCT((AL$4:AL$1569&gt;=BN$4:BN$1569)*(AL$4:AL$1569-BN$4:BN$1569))/MAX(1,COUNTIF(AL$4:AL$1569,"&lt;"&amp;BN1116+0.01)),BN1116))</f>
        <v/>
      </c>
      <c r="CC1116" s="5">
        <f>IF(AO1116="🟢","VERDE",IF(AO1116="🟡","AMARELO",IF(AO1116="🟠","VERMELHO",IF(AO1116="🔴","VERMELHO","ROXO"))))</f>
        <v/>
      </c>
      <c r="CD1116" s="5" t="inlineStr">
        <is>
          <t>🌎 REGIÕES</t>
        </is>
      </c>
      <c r="CE1116" s="5" t="inlineStr">
        <is>
          <t>SEM REDE</t>
        </is>
      </c>
    </row>
    <row r="1117">
      <c r="A1117" s="5" t="inlineStr">
        <is>
          <t>38461262000126</t>
        </is>
      </c>
      <c r="B1117" s="5" t="inlineStr">
        <is>
          <t>DIVINA SP COM DE ALIMENTOS SAUDAVEIS LTD</t>
        </is>
      </c>
      <c r="C1117" s="5" t="inlineStr">
        <is>
          <t>06 - INTERNA - DIVINA TERRA</t>
        </is>
      </c>
      <c r="D1117" s="5" t="inlineStr">
        <is>
          <t>DAIANE STAVICKI</t>
        </is>
      </c>
      <c r="E1117" s="5" t="inlineStr"/>
      <c r="F1117" s="5">
        <f>IFERROR(VLOOKUP(C1117,$AS$4:$AT$25,2,FALSE),"")</f>
        <v/>
      </c>
      <c r="G1117" s="6">
        <f>IFERROR(VLOOKUP(C1117,$AS$4:$AX$25,6,FALSE),"")</f>
        <v/>
      </c>
      <c r="H1117" s="5">
        <f>IFERROR(VLOOKUP(C1117,$AS$4:$AY$25,7,FALSE),"")</f>
        <v/>
      </c>
      <c r="I1117" s="5">
        <f>IFERROR(VLOOKUP(C1117,$AS$4:$AZ$25,8,FALSE),"")</f>
        <v/>
      </c>
      <c r="J1117" s="7" t="inlineStr">
        <is>
          <t>.</t>
        </is>
      </c>
      <c r="K1117" s="5" t="inlineStr">
        <is>
          <t>NACIONAL</t>
        </is>
      </c>
      <c r="L1117" s="8" t="n">
        <v>6566.037735849057</v>
      </c>
      <c r="M1117" s="9" t="n">
        <v>452.8301886792453</v>
      </c>
      <c r="N1117" s="9" t="n">
        <v>481.1320754716981</v>
      </c>
      <c r="O1117" s="9" t="n">
        <v>481.1320754716981</v>
      </c>
      <c r="P1117" s="9" t="n">
        <v>509.4339622641509</v>
      </c>
      <c r="Q1117" s="9" t="n">
        <v>509.4339622641509</v>
      </c>
      <c r="R1117" s="9" t="n">
        <v>537.7358490566038</v>
      </c>
      <c r="S1117" s="9" t="n">
        <v>566.0377358490566</v>
      </c>
      <c r="T1117" s="9" t="n">
        <v>566.0377358490566</v>
      </c>
      <c r="U1117" s="9" t="n">
        <v>594.3396226415094</v>
      </c>
      <c r="V1117" s="9" t="n">
        <v>594.3396226415094</v>
      </c>
      <c r="W1117" s="9" t="n">
        <v>622.6415094339623</v>
      </c>
      <c r="X1117" s="9" t="n">
        <v>650.9433962264151</v>
      </c>
      <c r="Y1117" s="7" t="inlineStr">
        <is>
          <t>.</t>
        </is>
      </c>
      <c r="Z1117" s="8">
        <f>SUM(AA1117:AL1117)</f>
        <v/>
      </c>
      <c r="AA1117" s="9" t="n">
        <v>0</v>
      </c>
      <c r="AB1117" s="9" t="n">
        <v>0</v>
      </c>
      <c r="AC1117" s="9" t="n">
        <v>0</v>
      </c>
      <c r="AD1117" s="9" t="n">
        <v>0</v>
      </c>
      <c r="AE1117" s="9" t="n">
        <v>0</v>
      </c>
      <c r="AF1117" s="9" t="n">
        <v>0</v>
      </c>
      <c r="AG1117" s="9" t="n">
        <v>0</v>
      </c>
      <c r="AH1117" s="9" t="n">
        <v>0</v>
      </c>
      <c r="AI1117" s="9" t="n">
        <v>0</v>
      </c>
      <c r="AJ1117" s="9" t="n">
        <v>0</v>
      </c>
      <c r="AK1117" s="9" t="n">
        <v>0</v>
      </c>
      <c r="AL1117" s="9" t="n">
        <v>0</v>
      </c>
      <c r="AM1117" s="7" t="inlineStr">
        <is>
          <t>.</t>
        </is>
      </c>
      <c r="AN1117" s="6">
        <f>IF(L1117=0,0,Z1117/L1117)</f>
        <v/>
      </c>
      <c r="AO1117" s="5">
        <f>IF(AN1117="","",IF(AN1117&gt;=0.9,"🟢",IF(AN1117&gt;=0.7,"🟡",IF(AN1117&gt;=0.5,"🟠","🔴"))))</f>
        <v/>
      </c>
      <c r="AP1117" s="9">
        <f>IF(L1117=0,0,L1117-Z1117)</f>
        <v/>
      </c>
      <c r="AQ1117" s="5">
        <f>IF(Z1117=0,"",RANK(Z1117,Z$4:Z$1569,0))</f>
        <v/>
      </c>
      <c r="AR1117" s="7" t="inlineStr">
        <is>
          <t>.</t>
        </is>
      </c>
      <c r="BA1117" s="7" t="inlineStr">
        <is>
          <t>.</t>
        </is>
      </c>
      <c r="BB1117" s="9">
        <f>SUM(L$4:L$1569)/COUNTA(A$4:A$1569)</f>
        <v/>
      </c>
      <c r="BC1117" s="9">
        <f>SUM(M$4:M$1569)/COUNTA(A$4:A$1569)</f>
        <v/>
      </c>
      <c r="BD1117" s="9">
        <f>SUM(N$4:N$1569)/COUNTA(A$4:A$1569)</f>
        <v/>
      </c>
      <c r="BE1117" s="9">
        <f>SUM(O$4:O$1569)/COUNTA(A$4:A$1569)</f>
        <v/>
      </c>
      <c r="BF1117" s="9">
        <f>SUM(P$4:P$1569)/COUNTA(A$4:A$1569)</f>
        <v/>
      </c>
      <c r="BG1117" s="9">
        <f>SUM(Q$4:Q$1569)/COUNTA(A$4:A$1569)</f>
        <v/>
      </c>
      <c r="BH1117" s="9">
        <f>SUM(R$4:R$1569)/COUNTA(A$4:A$1569)</f>
        <v/>
      </c>
      <c r="BI1117" s="9">
        <f>SUM(S$4:S$1569)/COUNTA(A$4:A$1569)</f>
        <v/>
      </c>
      <c r="BJ1117" s="9">
        <f>SUM(T$4:T$1569)/COUNTA(A$4:A$1569)</f>
        <v/>
      </c>
      <c r="BK1117" s="9">
        <f>SUM(U$4:U$1569)/COUNTA(A$4:A$1569)</f>
        <v/>
      </c>
      <c r="BL1117" s="9">
        <f>SUM(V$4:V$1569)/COUNTA(A$4:A$1569)</f>
        <v/>
      </c>
      <c r="BM1117" s="9">
        <f>SUM(W$4:W$1569)/COUNTA(A$4:A$1569)</f>
        <v/>
      </c>
      <c r="BN1117" s="9">
        <f>SUM(X$4:X$1569)/COUNTA(A$4:A$1569)</f>
        <v/>
      </c>
      <c r="BO1117" s="7" t="inlineStr">
        <is>
          <t>.</t>
        </is>
      </c>
      <c r="BP1117" s="9">
        <f>IF(Z1117&gt;=BB1117,0,IFERROR(BB1117+(SUMPRODUCT((Z$4:Z$1569&gt;=BB$4:BB$1569)*(Z$4:Z$1569-BB$4:BB$1569))/MAX(1,COUNTIF(Z$4:Z$1569,"&lt;"&amp;BB1117+0.01))),BB1117))</f>
        <v/>
      </c>
      <c r="BQ1117" s="9">
        <f>IF(AA1117&gt;=BC1117,0,IFERROR(BC1117+SUMPRODUCT((AA$4:AA$1569&gt;=BC$4:BC$1569)*(AA$4:AA$1569-BC$4:BC$1569))/MAX(1,COUNTIF(AA$4:AA$1569,"&lt;"&amp;BC1117+0.01)),BC1117))</f>
        <v/>
      </c>
      <c r="BR1117" s="9">
        <f>IF(AB1117&gt;=BD1117,0,IFERROR(BD1117+SUMPRODUCT((AB$4:AB$1569&gt;=BD$4:BD$1569)*(AB$4:AB$1569-BD$4:BD$1569))/MAX(1,COUNTIF(AB$4:AB$1569,"&lt;"&amp;BD1117+0.01)),BD1117))</f>
        <v/>
      </c>
      <c r="BS1117" s="9">
        <f>IF(AC1117&gt;=BE1117,0,IFERROR(BE1117+SUMPRODUCT((AC$4:AC$1569&gt;=BE$4:BE$1569)*(AC$4:AC$1569-BE$4:BE$1569))/MAX(1,COUNTIF(AC$4:AC$1569,"&lt;"&amp;BE1117+0.01)),BE1117))</f>
        <v/>
      </c>
      <c r="BT1117" s="9">
        <f>IF(AD1117&gt;=BF1117,0,IFERROR(BF1117+SUMPRODUCT((AD$4:AD$1569&gt;=BF$4:BF$1569)*(AD$4:AD$1569-BF$4:BF$1569))/MAX(1,COUNTIF(AD$4:AD$1569,"&lt;"&amp;BF1117+0.01)),BF1117))</f>
        <v/>
      </c>
      <c r="BU1117" s="9">
        <f>IF(AE1117&gt;=BG1117,0,IFERROR(BG1117+SUMPRODUCT((AE$4:AE$1569&gt;=BG$4:BG$1569)*(AE$4:AE$1569-BG$4:BG$1569))/MAX(1,COUNTIF(AE$4:AE$1569,"&lt;"&amp;BG1117+0.01)),BG1117))</f>
        <v/>
      </c>
      <c r="BV1117" s="9">
        <f>IF(AF1117&gt;=BH1117,0,IFERROR(BH1117+SUMPRODUCT((AF$4:AF$1569&gt;=BH$4:BH$1569)*(AF$4:AF$1569-BH$4:BH$1569))/MAX(1,COUNTIF(AF$4:AF$1569,"&lt;"&amp;BH1117+0.01)),BH1117))</f>
        <v/>
      </c>
      <c r="BW1117" s="9">
        <f>IF(AG1117&gt;=BI1117,0,IFERROR(BI1117+SUMPRODUCT((AG$4:AG$1569&gt;=BI$4:BI$1569)*(AG$4:AG$1569-BI$4:BI$1569))/MAX(1,COUNTIF(AG$4:AG$1569,"&lt;"&amp;BI1117+0.01)),BI1117))</f>
        <v/>
      </c>
      <c r="BX1117" s="9">
        <f>IF(AH1117&gt;=BJ1117,0,IFERROR(BJ1117+SUMPRODUCT((AH$4:AH$1569&gt;=BJ$4:BJ$1569)*(AH$4:AH$1569-BJ$4:BJ$1569))/MAX(1,COUNTIF(AH$4:AH$1569,"&lt;"&amp;BJ1117+0.01)),BJ1117))</f>
        <v/>
      </c>
      <c r="BY1117" s="9">
        <f>IF(AI1117&gt;=BK1117,0,IFERROR(BK1117+SUMPRODUCT((AI$4:AI$1569&gt;=BK$4:BK$1569)*(AI$4:AI$1569-BK$4:BK$1569))/MAX(1,COUNTIF(AI$4:AI$1569,"&lt;"&amp;BK1117+0.01)),BK1117))</f>
        <v/>
      </c>
      <c r="BZ1117" s="9">
        <f>IF(AJ1117&gt;=BL1117,0,IFERROR(BL1117+SUMPRODUCT((AJ$4:AJ$1569&gt;=BL$4:BL$1569)*(AJ$4:AJ$1569-BL$4:BL$1569))/MAX(1,COUNTIF(AJ$4:AJ$1569,"&lt;"&amp;BL1117+0.01)),BL1117))</f>
        <v/>
      </c>
      <c r="CA1117" s="9">
        <f>IF(AK1117&gt;=BM1117,0,IFERROR(BM1117+SUMPRODUCT((AK$4:AK$1569&gt;=BM$4:BM$1569)*(AK$4:AK$1569-BM$4:BM$1569))/MAX(1,COUNTIF(AK$4:AK$1569,"&lt;"&amp;BM1117+0.01)),BM1117))</f>
        <v/>
      </c>
      <c r="CB1117" s="9">
        <f>IF(AL1117&gt;=BN1117,0,IFERROR(BN1117+SUMPRODUCT((AL$4:AL$1569&gt;=BN$4:BN$1569)*(AL$4:AL$1569-BN$4:BN$1569))/MAX(1,COUNTIF(AL$4:AL$1569,"&lt;"&amp;BN1117+0.01)),BN1117))</f>
        <v/>
      </c>
      <c r="CC1117" s="5">
        <f>IF(AO1117="🟢","VERDE",IF(AO1117="🟡","AMARELO",IF(AO1117="🟠","VERMELHO",IF(AO1117="🔴","VERMELHO","ROXO"))))</f>
        <v/>
      </c>
      <c r="CD1117" s="5" t="inlineStr">
        <is>
          <t>🏢 REDES</t>
        </is>
      </c>
      <c r="CE1117" s="5" t="inlineStr">
        <is>
          <t>DIVINA TERRA</t>
        </is>
      </c>
    </row>
    <row r="1118">
      <c r="A1118" s="5" t="inlineStr">
        <is>
          <t>38474074000132</t>
        </is>
      </c>
      <c r="B1118" s="5" t="inlineStr">
        <is>
          <t>L R DUARTE MARINHO OLIVEIRA LTDA</t>
        </is>
      </c>
      <c r="C1118" s="5" t="inlineStr">
        <is>
          <t>06 - SEM GRUPO</t>
        </is>
      </c>
      <c r="D1118" s="5" t="inlineStr">
        <is>
          <t>LARISSA PADILHA</t>
        </is>
      </c>
      <c r="E1118" s="5" t="inlineStr">
        <is>
          <t>RN</t>
        </is>
      </c>
      <c r="F1118" s="5">
        <f>IFERROR(VLOOKUP(C1118,$AS$4:$AT$25,2,FALSE),"")</f>
        <v/>
      </c>
      <c r="G1118" s="6">
        <f>IFERROR(VLOOKUP(C1118,$AS$4:$AX$25,6,FALSE),"")</f>
        <v/>
      </c>
      <c r="H1118" s="5">
        <f>IFERROR(VLOOKUP(C1118,$AS$4:$AY$25,7,FALSE),"")</f>
        <v/>
      </c>
      <c r="I1118" s="5">
        <f>IFERROR(VLOOKUP(C1118,$AS$4:$AZ$25,8,FALSE),"")</f>
        <v/>
      </c>
      <c r="J1118" s="7" t="inlineStr">
        <is>
          <t>.</t>
        </is>
      </c>
      <c r="K1118" s="5" t="inlineStr">
        <is>
          <t>NORDESTE (SEM MA)</t>
        </is>
      </c>
      <c r="L1118" s="8" t="n">
        <v>1800</v>
      </c>
      <c r="M1118" s="9" t="n">
        <v>150</v>
      </c>
      <c r="N1118" s="9" t="n">
        <v>150</v>
      </c>
      <c r="O1118" s="9" t="n">
        <v>150</v>
      </c>
      <c r="P1118" s="9" t="n">
        <v>150</v>
      </c>
      <c r="Q1118" s="9" t="n">
        <v>150</v>
      </c>
      <c r="R1118" s="9" t="n">
        <v>150</v>
      </c>
      <c r="S1118" s="9" t="n">
        <v>150</v>
      </c>
      <c r="T1118" s="9" t="n">
        <v>150</v>
      </c>
      <c r="U1118" s="9" t="n">
        <v>150</v>
      </c>
      <c r="V1118" s="9" t="n">
        <v>150</v>
      </c>
      <c r="W1118" s="9" t="n">
        <v>150</v>
      </c>
      <c r="X1118" s="9" t="n">
        <v>150</v>
      </c>
      <c r="Y1118" s="7" t="inlineStr">
        <is>
          <t>.</t>
        </is>
      </c>
      <c r="Z1118" s="8">
        <f>SUM(AA1118:AL1118)</f>
        <v/>
      </c>
      <c r="AA1118" s="9" t="n">
        <v>0</v>
      </c>
      <c r="AB1118" s="9" t="n">
        <v>0</v>
      </c>
      <c r="AC1118" s="9" t="n">
        <v>0</v>
      </c>
      <c r="AD1118" s="9" t="n">
        <v>0</v>
      </c>
      <c r="AE1118" s="9" t="n">
        <v>0</v>
      </c>
      <c r="AF1118" s="9" t="n">
        <v>0</v>
      </c>
      <c r="AG1118" s="9" t="n">
        <v>0</v>
      </c>
      <c r="AH1118" s="9" t="n">
        <v>0</v>
      </c>
      <c r="AI1118" s="9" t="n">
        <v>0</v>
      </c>
      <c r="AJ1118" s="9" t="n">
        <v>0</v>
      </c>
      <c r="AK1118" s="9" t="n">
        <v>0</v>
      </c>
      <c r="AL1118" s="9" t="n">
        <v>0</v>
      </c>
      <c r="AM1118" s="7" t="inlineStr">
        <is>
          <t>.</t>
        </is>
      </c>
      <c r="AN1118" s="6">
        <f>IF(L1118=0,0,Z1118/L1118)</f>
        <v/>
      </c>
      <c r="AO1118" s="5">
        <f>IF(AN1118="","",IF(AN1118&gt;=0.9,"🟢",IF(AN1118&gt;=0.7,"🟡",IF(AN1118&gt;=0.5,"🟠","🔴"))))</f>
        <v/>
      </c>
      <c r="AP1118" s="9">
        <f>IF(L1118=0,0,L1118-Z1118)</f>
        <v/>
      </c>
      <c r="AQ1118" s="5">
        <f>IF(Z1118=0,"",RANK(Z1118,Z$4:Z$1569,0))</f>
        <v/>
      </c>
      <c r="AR1118" s="7" t="inlineStr">
        <is>
          <t>.</t>
        </is>
      </c>
      <c r="BA1118" s="7" t="inlineStr">
        <is>
          <t>.</t>
        </is>
      </c>
      <c r="BB1118" s="9">
        <f>SUM(L$4:L$1569)/COUNTA(A$4:A$1569)</f>
        <v/>
      </c>
      <c r="BC1118" s="9">
        <f>SUM(M$4:M$1569)/COUNTA(A$4:A$1569)</f>
        <v/>
      </c>
      <c r="BD1118" s="9">
        <f>SUM(N$4:N$1569)/COUNTA(A$4:A$1569)</f>
        <v/>
      </c>
      <c r="BE1118" s="9">
        <f>SUM(O$4:O$1569)/COUNTA(A$4:A$1569)</f>
        <v/>
      </c>
      <c r="BF1118" s="9">
        <f>SUM(P$4:P$1569)/COUNTA(A$4:A$1569)</f>
        <v/>
      </c>
      <c r="BG1118" s="9">
        <f>SUM(Q$4:Q$1569)/COUNTA(A$4:A$1569)</f>
        <v/>
      </c>
      <c r="BH1118" s="9">
        <f>SUM(R$4:R$1569)/COUNTA(A$4:A$1569)</f>
        <v/>
      </c>
      <c r="BI1118" s="9">
        <f>SUM(S$4:S$1569)/COUNTA(A$4:A$1569)</f>
        <v/>
      </c>
      <c r="BJ1118" s="9">
        <f>SUM(T$4:T$1569)/COUNTA(A$4:A$1569)</f>
        <v/>
      </c>
      <c r="BK1118" s="9">
        <f>SUM(U$4:U$1569)/COUNTA(A$4:A$1569)</f>
        <v/>
      </c>
      <c r="BL1118" s="9">
        <f>SUM(V$4:V$1569)/COUNTA(A$4:A$1569)</f>
        <v/>
      </c>
      <c r="BM1118" s="9">
        <f>SUM(W$4:W$1569)/COUNTA(A$4:A$1569)</f>
        <v/>
      </c>
      <c r="BN1118" s="9">
        <f>SUM(X$4:X$1569)/COUNTA(A$4:A$1569)</f>
        <v/>
      </c>
      <c r="BO1118" s="7" t="inlineStr">
        <is>
          <t>.</t>
        </is>
      </c>
      <c r="BP1118" s="9">
        <f>IF(Z1118&gt;=BB1118,0,IFERROR(BB1118+(SUMPRODUCT((Z$4:Z$1569&gt;=BB$4:BB$1569)*(Z$4:Z$1569-BB$4:BB$1569))/MAX(1,COUNTIF(Z$4:Z$1569,"&lt;"&amp;BB1118+0.01))),BB1118))</f>
        <v/>
      </c>
      <c r="BQ1118" s="9">
        <f>IF(AA1118&gt;=BC1118,0,IFERROR(BC1118+SUMPRODUCT((AA$4:AA$1569&gt;=BC$4:BC$1569)*(AA$4:AA$1569-BC$4:BC$1569))/MAX(1,COUNTIF(AA$4:AA$1569,"&lt;"&amp;BC1118+0.01)),BC1118))</f>
        <v/>
      </c>
      <c r="BR1118" s="9">
        <f>IF(AB1118&gt;=BD1118,0,IFERROR(BD1118+SUMPRODUCT((AB$4:AB$1569&gt;=BD$4:BD$1569)*(AB$4:AB$1569-BD$4:BD$1569))/MAX(1,COUNTIF(AB$4:AB$1569,"&lt;"&amp;BD1118+0.01)),BD1118))</f>
        <v/>
      </c>
      <c r="BS1118" s="9">
        <f>IF(AC1118&gt;=BE1118,0,IFERROR(BE1118+SUMPRODUCT((AC$4:AC$1569&gt;=BE$4:BE$1569)*(AC$4:AC$1569-BE$4:BE$1569))/MAX(1,COUNTIF(AC$4:AC$1569,"&lt;"&amp;BE1118+0.01)),BE1118))</f>
        <v/>
      </c>
      <c r="BT1118" s="9">
        <f>IF(AD1118&gt;=BF1118,0,IFERROR(BF1118+SUMPRODUCT((AD$4:AD$1569&gt;=BF$4:BF$1569)*(AD$4:AD$1569-BF$4:BF$1569))/MAX(1,COUNTIF(AD$4:AD$1569,"&lt;"&amp;BF1118+0.01)),BF1118))</f>
        <v/>
      </c>
      <c r="BU1118" s="9">
        <f>IF(AE1118&gt;=BG1118,0,IFERROR(BG1118+SUMPRODUCT((AE$4:AE$1569&gt;=BG$4:BG$1569)*(AE$4:AE$1569-BG$4:BG$1569))/MAX(1,COUNTIF(AE$4:AE$1569,"&lt;"&amp;BG1118+0.01)),BG1118))</f>
        <v/>
      </c>
      <c r="BV1118" s="9">
        <f>IF(AF1118&gt;=BH1118,0,IFERROR(BH1118+SUMPRODUCT((AF$4:AF$1569&gt;=BH$4:BH$1569)*(AF$4:AF$1569-BH$4:BH$1569))/MAX(1,COUNTIF(AF$4:AF$1569,"&lt;"&amp;BH1118+0.01)),BH1118))</f>
        <v/>
      </c>
      <c r="BW1118" s="9">
        <f>IF(AG1118&gt;=BI1118,0,IFERROR(BI1118+SUMPRODUCT((AG$4:AG$1569&gt;=BI$4:BI$1569)*(AG$4:AG$1569-BI$4:BI$1569))/MAX(1,COUNTIF(AG$4:AG$1569,"&lt;"&amp;BI1118+0.01)),BI1118))</f>
        <v/>
      </c>
      <c r="BX1118" s="9">
        <f>IF(AH1118&gt;=BJ1118,0,IFERROR(BJ1118+SUMPRODUCT((AH$4:AH$1569&gt;=BJ$4:BJ$1569)*(AH$4:AH$1569-BJ$4:BJ$1569))/MAX(1,COUNTIF(AH$4:AH$1569,"&lt;"&amp;BJ1118+0.01)),BJ1118))</f>
        <v/>
      </c>
      <c r="BY1118" s="9">
        <f>IF(AI1118&gt;=BK1118,0,IFERROR(BK1118+SUMPRODUCT((AI$4:AI$1569&gt;=BK$4:BK$1569)*(AI$4:AI$1569-BK$4:BK$1569))/MAX(1,COUNTIF(AI$4:AI$1569,"&lt;"&amp;BK1118+0.01)),BK1118))</f>
        <v/>
      </c>
      <c r="BZ1118" s="9">
        <f>IF(AJ1118&gt;=BL1118,0,IFERROR(BL1118+SUMPRODUCT((AJ$4:AJ$1569&gt;=BL$4:BL$1569)*(AJ$4:AJ$1569-BL$4:BL$1569))/MAX(1,COUNTIF(AJ$4:AJ$1569,"&lt;"&amp;BL1118+0.01)),BL1118))</f>
        <v/>
      </c>
      <c r="CA1118" s="9">
        <f>IF(AK1118&gt;=BM1118,0,IFERROR(BM1118+SUMPRODUCT((AK$4:AK$1569&gt;=BM$4:BM$1569)*(AK$4:AK$1569-BM$4:BM$1569))/MAX(1,COUNTIF(AK$4:AK$1569,"&lt;"&amp;BM1118+0.01)),BM1118))</f>
        <v/>
      </c>
      <c r="CB1118" s="9">
        <f>IF(AL1118&gt;=BN1118,0,IFERROR(BN1118+SUMPRODUCT((AL$4:AL$1569&gt;=BN$4:BN$1569)*(AL$4:AL$1569-BN$4:BN$1569))/MAX(1,COUNTIF(AL$4:AL$1569,"&lt;"&amp;BN1118+0.01)),BN1118))</f>
        <v/>
      </c>
      <c r="CC1118" s="5">
        <f>IF(AO1118="🟢","VERDE",IF(AO1118="🟡","AMARELO",IF(AO1118="🟠","VERMELHO",IF(AO1118="🔴","VERMELHO","ROXO"))))</f>
        <v/>
      </c>
      <c r="CD1118" s="5" t="inlineStr">
        <is>
          <t>🌎 REGIÕES</t>
        </is>
      </c>
      <c r="CE1118" s="5" t="inlineStr">
        <is>
          <t>SEM REDE</t>
        </is>
      </c>
    </row>
    <row r="1119">
      <c r="A1119" s="5" t="inlineStr">
        <is>
          <t>38538452000102</t>
        </is>
      </c>
      <c r="B1119" s="5" t="inlineStr">
        <is>
          <t>BE BETTER COMERCIO DE SUPLEMENTOS ALIMEN</t>
        </is>
      </c>
      <c r="C1119" s="5" t="inlineStr">
        <is>
          <t>06 - SEM GRUPO</t>
        </is>
      </c>
      <c r="D1119" s="5" t="inlineStr">
        <is>
          <t>LARISSA PADILHA</t>
        </is>
      </c>
      <c r="E1119" s="5" t="inlineStr">
        <is>
          <t>PB</t>
        </is>
      </c>
      <c r="F1119" s="5">
        <f>IFERROR(VLOOKUP(C1119,$AS$4:$AT$25,2,FALSE),"")</f>
        <v/>
      </c>
      <c r="G1119" s="6">
        <f>IFERROR(VLOOKUP(C1119,$AS$4:$AX$25,6,FALSE),"")</f>
        <v/>
      </c>
      <c r="H1119" s="5">
        <f>IFERROR(VLOOKUP(C1119,$AS$4:$AY$25,7,FALSE),"")</f>
        <v/>
      </c>
      <c r="I1119" s="5">
        <f>IFERROR(VLOOKUP(C1119,$AS$4:$AZ$25,8,FALSE),"")</f>
        <v/>
      </c>
      <c r="J1119" s="7" t="inlineStr">
        <is>
          <t>.</t>
        </is>
      </c>
      <c r="K1119" s="5" t="inlineStr">
        <is>
          <t>NORDESTE (SEM MA)</t>
        </is>
      </c>
      <c r="L1119" s="8" t="n">
        <v>1440</v>
      </c>
      <c r="M1119" s="9" t="n">
        <v>120</v>
      </c>
      <c r="N1119" s="9" t="n">
        <v>120</v>
      </c>
      <c r="O1119" s="9" t="n">
        <v>120</v>
      </c>
      <c r="P1119" s="9" t="n">
        <v>120</v>
      </c>
      <c r="Q1119" s="9" t="n">
        <v>120</v>
      </c>
      <c r="R1119" s="9" t="n">
        <v>120</v>
      </c>
      <c r="S1119" s="9" t="n">
        <v>120</v>
      </c>
      <c r="T1119" s="9" t="n">
        <v>120</v>
      </c>
      <c r="U1119" s="9" t="n">
        <v>120</v>
      </c>
      <c r="V1119" s="9" t="n">
        <v>120</v>
      </c>
      <c r="W1119" s="9" t="n">
        <v>120</v>
      </c>
      <c r="X1119" s="9" t="n">
        <v>120</v>
      </c>
      <c r="Y1119" s="7" t="inlineStr">
        <is>
          <t>.</t>
        </is>
      </c>
      <c r="Z1119" s="8">
        <f>SUM(AA1119:AL1119)</f>
        <v/>
      </c>
      <c r="AA1119" s="9" t="n">
        <v>0</v>
      </c>
      <c r="AB1119" s="9" t="n">
        <v>0</v>
      </c>
      <c r="AC1119" s="9" t="n">
        <v>0</v>
      </c>
      <c r="AD1119" s="9" t="n">
        <v>0</v>
      </c>
      <c r="AE1119" s="9" t="n">
        <v>0</v>
      </c>
      <c r="AF1119" s="9" t="n">
        <v>0</v>
      </c>
      <c r="AG1119" s="9" t="n">
        <v>0</v>
      </c>
      <c r="AH1119" s="9" t="n">
        <v>0</v>
      </c>
      <c r="AI1119" s="9" t="n">
        <v>0</v>
      </c>
      <c r="AJ1119" s="9" t="n">
        <v>0</v>
      </c>
      <c r="AK1119" s="9" t="n">
        <v>0</v>
      </c>
      <c r="AL1119" s="9" t="n">
        <v>0</v>
      </c>
      <c r="AM1119" s="7" t="inlineStr">
        <is>
          <t>.</t>
        </is>
      </c>
      <c r="AN1119" s="6">
        <f>IF(L1119=0,0,Z1119/L1119)</f>
        <v/>
      </c>
      <c r="AO1119" s="5">
        <f>IF(AN1119="","",IF(AN1119&gt;=0.9,"🟢",IF(AN1119&gt;=0.7,"🟡",IF(AN1119&gt;=0.5,"🟠","🔴"))))</f>
        <v/>
      </c>
      <c r="AP1119" s="9">
        <f>IF(L1119=0,0,L1119-Z1119)</f>
        <v/>
      </c>
      <c r="AQ1119" s="5">
        <f>IF(Z1119=0,"",RANK(Z1119,Z$4:Z$1569,0))</f>
        <v/>
      </c>
      <c r="AR1119" s="7" t="inlineStr">
        <is>
          <t>.</t>
        </is>
      </c>
      <c r="BA1119" s="7" t="inlineStr">
        <is>
          <t>.</t>
        </is>
      </c>
      <c r="BB1119" s="9">
        <f>SUM(L$4:L$1569)/COUNTA(A$4:A$1569)</f>
        <v/>
      </c>
      <c r="BC1119" s="9">
        <f>SUM(M$4:M$1569)/COUNTA(A$4:A$1569)</f>
        <v/>
      </c>
      <c r="BD1119" s="9">
        <f>SUM(N$4:N$1569)/COUNTA(A$4:A$1569)</f>
        <v/>
      </c>
      <c r="BE1119" s="9">
        <f>SUM(O$4:O$1569)/COUNTA(A$4:A$1569)</f>
        <v/>
      </c>
      <c r="BF1119" s="9">
        <f>SUM(P$4:P$1569)/COUNTA(A$4:A$1569)</f>
        <v/>
      </c>
      <c r="BG1119" s="9">
        <f>SUM(Q$4:Q$1569)/COUNTA(A$4:A$1569)</f>
        <v/>
      </c>
      <c r="BH1119" s="9">
        <f>SUM(R$4:R$1569)/COUNTA(A$4:A$1569)</f>
        <v/>
      </c>
      <c r="BI1119" s="9">
        <f>SUM(S$4:S$1569)/COUNTA(A$4:A$1569)</f>
        <v/>
      </c>
      <c r="BJ1119" s="9">
        <f>SUM(T$4:T$1569)/COUNTA(A$4:A$1569)</f>
        <v/>
      </c>
      <c r="BK1119" s="9">
        <f>SUM(U$4:U$1569)/COUNTA(A$4:A$1569)</f>
        <v/>
      </c>
      <c r="BL1119" s="9">
        <f>SUM(V$4:V$1569)/COUNTA(A$4:A$1569)</f>
        <v/>
      </c>
      <c r="BM1119" s="9">
        <f>SUM(W$4:W$1569)/COUNTA(A$4:A$1569)</f>
        <v/>
      </c>
      <c r="BN1119" s="9">
        <f>SUM(X$4:X$1569)/COUNTA(A$4:A$1569)</f>
        <v/>
      </c>
      <c r="BO1119" s="7" t="inlineStr">
        <is>
          <t>.</t>
        </is>
      </c>
      <c r="BP1119" s="9">
        <f>IF(Z1119&gt;=BB1119,0,IFERROR(BB1119+(SUMPRODUCT((Z$4:Z$1569&gt;=BB$4:BB$1569)*(Z$4:Z$1569-BB$4:BB$1569))/MAX(1,COUNTIF(Z$4:Z$1569,"&lt;"&amp;BB1119+0.01))),BB1119))</f>
        <v/>
      </c>
      <c r="BQ1119" s="9">
        <f>IF(AA1119&gt;=BC1119,0,IFERROR(BC1119+SUMPRODUCT((AA$4:AA$1569&gt;=BC$4:BC$1569)*(AA$4:AA$1569-BC$4:BC$1569))/MAX(1,COUNTIF(AA$4:AA$1569,"&lt;"&amp;BC1119+0.01)),BC1119))</f>
        <v/>
      </c>
      <c r="BR1119" s="9">
        <f>IF(AB1119&gt;=BD1119,0,IFERROR(BD1119+SUMPRODUCT((AB$4:AB$1569&gt;=BD$4:BD$1569)*(AB$4:AB$1569-BD$4:BD$1569))/MAX(1,COUNTIF(AB$4:AB$1569,"&lt;"&amp;BD1119+0.01)),BD1119))</f>
        <v/>
      </c>
      <c r="BS1119" s="9">
        <f>IF(AC1119&gt;=BE1119,0,IFERROR(BE1119+SUMPRODUCT((AC$4:AC$1569&gt;=BE$4:BE$1569)*(AC$4:AC$1569-BE$4:BE$1569))/MAX(1,COUNTIF(AC$4:AC$1569,"&lt;"&amp;BE1119+0.01)),BE1119))</f>
        <v/>
      </c>
      <c r="BT1119" s="9">
        <f>IF(AD1119&gt;=BF1119,0,IFERROR(BF1119+SUMPRODUCT((AD$4:AD$1569&gt;=BF$4:BF$1569)*(AD$4:AD$1569-BF$4:BF$1569))/MAX(1,COUNTIF(AD$4:AD$1569,"&lt;"&amp;BF1119+0.01)),BF1119))</f>
        <v/>
      </c>
      <c r="BU1119" s="9">
        <f>IF(AE1119&gt;=BG1119,0,IFERROR(BG1119+SUMPRODUCT((AE$4:AE$1569&gt;=BG$4:BG$1569)*(AE$4:AE$1569-BG$4:BG$1569))/MAX(1,COUNTIF(AE$4:AE$1569,"&lt;"&amp;BG1119+0.01)),BG1119))</f>
        <v/>
      </c>
      <c r="BV1119" s="9">
        <f>IF(AF1119&gt;=BH1119,0,IFERROR(BH1119+SUMPRODUCT((AF$4:AF$1569&gt;=BH$4:BH$1569)*(AF$4:AF$1569-BH$4:BH$1569))/MAX(1,COUNTIF(AF$4:AF$1569,"&lt;"&amp;BH1119+0.01)),BH1119))</f>
        <v/>
      </c>
      <c r="BW1119" s="9">
        <f>IF(AG1119&gt;=BI1119,0,IFERROR(BI1119+SUMPRODUCT((AG$4:AG$1569&gt;=BI$4:BI$1569)*(AG$4:AG$1569-BI$4:BI$1569))/MAX(1,COUNTIF(AG$4:AG$1569,"&lt;"&amp;BI1119+0.01)),BI1119))</f>
        <v/>
      </c>
      <c r="BX1119" s="9">
        <f>IF(AH1119&gt;=BJ1119,0,IFERROR(BJ1119+SUMPRODUCT((AH$4:AH$1569&gt;=BJ$4:BJ$1569)*(AH$4:AH$1569-BJ$4:BJ$1569))/MAX(1,COUNTIF(AH$4:AH$1569,"&lt;"&amp;BJ1119+0.01)),BJ1119))</f>
        <v/>
      </c>
      <c r="BY1119" s="9">
        <f>IF(AI1119&gt;=BK1119,0,IFERROR(BK1119+SUMPRODUCT((AI$4:AI$1569&gt;=BK$4:BK$1569)*(AI$4:AI$1569-BK$4:BK$1569))/MAX(1,COUNTIF(AI$4:AI$1569,"&lt;"&amp;BK1119+0.01)),BK1119))</f>
        <v/>
      </c>
      <c r="BZ1119" s="9">
        <f>IF(AJ1119&gt;=BL1119,0,IFERROR(BL1119+SUMPRODUCT((AJ$4:AJ$1569&gt;=BL$4:BL$1569)*(AJ$4:AJ$1569-BL$4:BL$1569))/MAX(1,COUNTIF(AJ$4:AJ$1569,"&lt;"&amp;BL1119+0.01)),BL1119))</f>
        <v/>
      </c>
      <c r="CA1119" s="9">
        <f>IF(AK1119&gt;=BM1119,0,IFERROR(BM1119+SUMPRODUCT((AK$4:AK$1569&gt;=BM$4:BM$1569)*(AK$4:AK$1569-BM$4:BM$1569))/MAX(1,COUNTIF(AK$4:AK$1569,"&lt;"&amp;BM1119+0.01)),BM1119))</f>
        <v/>
      </c>
      <c r="CB1119" s="9">
        <f>IF(AL1119&gt;=BN1119,0,IFERROR(BN1119+SUMPRODUCT((AL$4:AL$1569&gt;=BN$4:BN$1569)*(AL$4:AL$1569-BN$4:BN$1569))/MAX(1,COUNTIF(AL$4:AL$1569,"&lt;"&amp;BN1119+0.01)),BN1119))</f>
        <v/>
      </c>
      <c r="CC1119" s="5">
        <f>IF(AO1119="🟢","VERDE",IF(AO1119="🟡","AMARELO",IF(AO1119="🟠","VERMELHO",IF(AO1119="🔴","VERMELHO","ROXO"))))</f>
        <v/>
      </c>
      <c r="CD1119" s="5" t="inlineStr">
        <is>
          <t>🌎 REGIÕES</t>
        </is>
      </c>
      <c r="CE1119" s="5" t="inlineStr">
        <is>
          <t>SEM REDE</t>
        </is>
      </c>
    </row>
    <row r="1120">
      <c r="A1120" s="5" t="inlineStr">
        <is>
          <t>38594155000176</t>
        </is>
      </c>
      <c r="B1120" s="5" t="inlineStr">
        <is>
          <t>38.594.155 VALDESANDRA ATAIDE PEREIRA -M</t>
        </is>
      </c>
      <c r="C1120" s="5" t="inlineStr">
        <is>
          <t>06 - SEM GRUPO</t>
        </is>
      </c>
      <c r="D1120" s="5" t="inlineStr">
        <is>
          <t>LARISSA PADILHA</t>
        </is>
      </c>
      <c r="E1120" s="5" t="inlineStr">
        <is>
          <t>PB</t>
        </is>
      </c>
      <c r="F1120" s="5">
        <f>IFERROR(VLOOKUP(C1120,$AS$4:$AT$25,2,FALSE),"")</f>
        <v/>
      </c>
      <c r="G1120" s="6">
        <f>IFERROR(VLOOKUP(C1120,$AS$4:$AX$25,6,FALSE),"")</f>
        <v/>
      </c>
      <c r="H1120" s="5">
        <f>IFERROR(VLOOKUP(C1120,$AS$4:$AY$25,7,FALSE),"")</f>
        <v/>
      </c>
      <c r="I1120" s="5">
        <f>IFERROR(VLOOKUP(C1120,$AS$4:$AZ$25,8,FALSE),"")</f>
        <v/>
      </c>
      <c r="J1120" s="7" t="inlineStr">
        <is>
          <t>.</t>
        </is>
      </c>
      <c r="K1120" s="5" t="inlineStr">
        <is>
          <t>NORDESTE (SEM MA)</t>
        </is>
      </c>
      <c r="L1120" s="8" t="n">
        <v>1200</v>
      </c>
      <c r="M1120" s="9" t="n">
        <v>100</v>
      </c>
      <c r="N1120" s="9" t="n">
        <v>100</v>
      </c>
      <c r="O1120" s="9" t="n">
        <v>100</v>
      </c>
      <c r="P1120" s="9" t="n">
        <v>100</v>
      </c>
      <c r="Q1120" s="9" t="n">
        <v>100</v>
      </c>
      <c r="R1120" s="9" t="n">
        <v>100</v>
      </c>
      <c r="S1120" s="9" t="n">
        <v>100</v>
      </c>
      <c r="T1120" s="9" t="n">
        <v>100</v>
      </c>
      <c r="U1120" s="9" t="n">
        <v>100</v>
      </c>
      <c r="V1120" s="9" t="n">
        <v>100</v>
      </c>
      <c r="W1120" s="9" t="n">
        <v>100</v>
      </c>
      <c r="X1120" s="9" t="n">
        <v>100</v>
      </c>
      <c r="Y1120" s="7" t="inlineStr">
        <is>
          <t>.</t>
        </is>
      </c>
      <c r="Z1120" s="8">
        <f>SUM(AA1120:AL1120)</f>
        <v/>
      </c>
      <c r="AA1120" s="9" t="n">
        <v>0</v>
      </c>
      <c r="AB1120" s="9" t="n">
        <v>0</v>
      </c>
      <c r="AC1120" s="9" t="n">
        <v>0</v>
      </c>
      <c r="AD1120" s="9" t="n">
        <v>0</v>
      </c>
      <c r="AE1120" s="9" t="n">
        <v>0</v>
      </c>
      <c r="AF1120" s="9" t="n">
        <v>0</v>
      </c>
      <c r="AG1120" s="9" t="n">
        <v>0</v>
      </c>
      <c r="AH1120" s="9" t="n">
        <v>0</v>
      </c>
      <c r="AI1120" s="9" t="n">
        <v>0</v>
      </c>
      <c r="AJ1120" s="9" t="n">
        <v>0</v>
      </c>
      <c r="AK1120" s="9" t="n">
        <v>0</v>
      </c>
      <c r="AL1120" s="9" t="n">
        <v>0</v>
      </c>
      <c r="AM1120" s="7" t="inlineStr">
        <is>
          <t>.</t>
        </is>
      </c>
      <c r="AN1120" s="6">
        <f>IF(L1120=0,0,Z1120/L1120)</f>
        <v/>
      </c>
      <c r="AO1120" s="5">
        <f>IF(AN1120="","",IF(AN1120&gt;=0.9,"🟢",IF(AN1120&gt;=0.7,"🟡",IF(AN1120&gt;=0.5,"🟠","🔴"))))</f>
        <v/>
      </c>
      <c r="AP1120" s="9">
        <f>IF(L1120=0,0,L1120-Z1120)</f>
        <v/>
      </c>
      <c r="AQ1120" s="5">
        <f>IF(Z1120=0,"",RANK(Z1120,Z$4:Z$1569,0))</f>
        <v/>
      </c>
      <c r="AR1120" s="7" t="inlineStr">
        <is>
          <t>.</t>
        </is>
      </c>
      <c r="BA1120" s="7" t="inlineStr">
        <is>
          <t>.</t>
        </is>
      </c>
      <c r="BB1120" s="9">
        <f>SUM(L$4:L$1569)/COUNTA(A$4:A$1569)</f>
        <v/>
      </c>
      <c r="BC1120" s="9">
        <f>SUM(M$4:M$1569)/COUNTA(A$4:A$1569)</f>
        <v/>
      </c>
      <c r="BD1120" s="9">
        <f>SUM(N$4:N$1569)/COUNTA(A$4:A$1569)</f>
        <v/>
      </c>
      <c r="BE1120" s="9">
        <f>SUM(O$4:O$1569)/COUNTA(A$4:A$1569)</f>
        <v/>
      </c>
      <c r="BF1120" s="9">
        <f>SUM(P$4:P$1569)/COUNTA(A$4:A$1569)</f>
        <v/>
      </c>
      <c r="BG1120" s="9">
        <f>SUM(Q$4:Q$1569)/COUNTA(A$4:A$1569)</f>
        <v/>
      </c>
      <c r="BH1120" s="9">
        <f>SUM(R$4:R$1569)/COUNTA(A$4:A$1569)</f>
        <v/>
      </c>
      <c r="BI1120" s="9">
        <f>SUM(S$4:S$1569)/COUNTA(A$4:A$1569)</f>
        <v/>
      </c>
      <c r="BJ1120" s="9">
        <f>SUM(T$4:T$1569)/COUNTA(A$4:A$1569)</f>
        <v/>
      </c>
      <c r="BK1120" s="9">
        <f>SUM(U$4:U$1569)/COUNTA(A$4:A$1569)</f>
        <v/>
      </c>
      <c r="BL1120" s="9">
        <f>SUM(V$4:V$1569)/COUNTA(A$4:A$1569)</f>
        <v/>
      </c>
      <c r="BM1120" s="9">
        <f>SUM(W$4:W$1569)/COUNTA(A$4:A$1569)</f>
        <v/>
      </c>
      <c r="BN1120" s="9">
        <f>SUM(X$4:X$1569)/COUNTA(A$4:A$1569)</f>
        <v/>
      </c>
      <c r="BO1120" s="7" t="inlineStr">
        <is>
          <t>.</t>
        </is>
      </c>
      <c r="BP1120" s="9">
        <f>IF(Z1120&gt;=BB1120,0,IFERROR(BB1120+(SUMPRODUCT((Z$4:Z$1569&gt;=BB$4:BB$1569)*(Z$4:Z$1569-BB$4:BB$1569))/MAX(1,COUNTIF(Z$4:Z$1569,"&lt;"&amp;BB1120+0.01))),BB1120))</f>
        <v/>
      </c>
      <c r="BQ1120" s="9">
        <f>IF(AA1120&gt;=BC1120,0,IFERROR(BC1120+SUMPRODUCT((AA$4:AA$1569&gt;=BC$4:BC$1569)*(AA$4:AA$1569-BC$4:BC$1569))/MAX(1,COUNTIF(AA$4:AA$1569,"&lt;"&amp;BC1120+0.01)),BC1120))</f>
        <v/>
      </c>
      <c r="BR1120" s="9">
        <f>IF(AB1120&gt;=BD1120,0,IFERROR(BD1120+SUMPRODUCT((AB$4:AB$1569&gt;=BD$4:BD$1569)*(AB$4:AB$1569-BD$4:BD$1569))/MAX(1,COUNTIF(AB$4:AB$1569,"&lt;"&amp;BD1120+0.01)),BD1120))</f>
        <v/>
      </c>
      <c r="BS1120" s="9">
        <f>IF(AC1120&gt;=BE1120,0,IFERROR(BE1120+SUMPRODUCT((AC$4:AC$1569&gt;=BE$4:BE$1569)*(AC$4:AC$1569-BE$4:BE$1569))/MAX(1,COUNTIF(AC$4:AC$1569,"&lt;"&amp;BE1120+0.01)),BE1120))</f>
        <v/>
      </c>
      <c r="BT1120" s="9">
        <f>IF(AD1120&gt;=BF1120,0,IFERROR(BF1120+SUMPRODUCT((AD$4:AD$1569&gt;=BF$4:BF$1569)*(AD$4:AD$1569-BF$4:BF$1569))/MAX(1,COUNTIF(AD$4:AD$1569,"&lt;"&amp;BF1120+0.01)),BF1120))</f>
        <v/>
      </c>
      <c r="BU1120" s="9">
        <f>IF(AE1120&gt;=BG1120,0,IFERROR(BG1120+SUMPRODUCT((AE$4:AE$1569&gt;=BG$4:BG$1569)*(AE$4:AE$1569-BG$4:BG$1569))/MAX(1,COUNTIF(AE$4:AE$1569,"&lt;"&amp;BG1120+0.01)),BG1120))</f>
        <v/>
      </c>
      <c r="BV1120" s="9">
        <f>IF(AF1120&gt;=BH1120,0,IFERROR(BH1120+SUMPRODUCT((AF$4:AF$1569&gt;=BH$4:BH$1569)*(AF$4:AF$1569-BH$4:BH$1569))/MAX(1,COUNTIF(AF$4:AF$1569,"&lt;"&amp;BH1120+0.01)),BH1120))</f>
        <v/>
      </c>
      <c r="BW1120" s="9">
        <f>IF(AG1120&gt;=BI1120,0,IFERROR(BI1120+SUMPRODUCT((AG$4:AG$1569&gt;=BI$4:BI$1569)*(AG$4:AG$1569-BI$4:BI$1569))/MAX(1,COUNTIF(AG$4:AG$1569,"&lt;"&amp;BI1120+0.01)),BI1120))</f>
        <v/>
      </c>
      <c r="BX1120" s="9">
        <f>IF(AH1120&gt;=BJ1120,0,IFERROR(BJ1120+SUMPRODUCT((AH$4:AH$1569&gt;=BJ$4:BJ$1569)*(AH$4:AH$1569-BJ$4:BJ$1569))/MAX(1,COUNTIF(AH$4:AH$1569,"&lt;"&amp;BJ1120+0.01)),BJ1120))</f>
        <v/>
      </c>
      <c r="BY1120" s="9">
        <f>IF(AI1120&gt;=BK1120,0,IFERROR(BK1120+SUMPRODUCT((AI$4:AI$1569&gt;=BK$4:BK$1569)*(AI$4:AI$1569-BK$4:BK$1569))/MAX(1,COUNTIF(AI$4:AI$1569,"&lt;"&amp;BK1120+0.01)),BK1120))</f>
        <v/>
      </c>
      <c r="BZ1120" s="9">
        <f>IF(AJ1120&gt;=BL1120,0,IFERROR(BL1120+SUMPRODUCT((AJ$4:AJ$1569&gt;=BL$4:BL$1569)*(AJ$4:AJ$1569-BL$4:BL$1569))/MAX(1,COUNTIF(AJ$4:AJ$1569,"&lt;"&amp;BL1120+0.01)),BL1120))</f>
        <v/>
      </c>
      <c r="CA1120" s="9">
        <f>IF(AK1120&gt;=BM1120,0,IFERROR(BM1120+SUMPRODUCT((AK$4:AK$1569&gt;=BM$4:BM$1569)*(AK$4:AK$1569-BM$4:BM$1569))/MAX(1,COUNTIF(AK$4:AK$1569,"&lt;"&amp;BM1120+0.01)),BM1120))</f>
        <v/>
      </c>
      <c r="CB1120" s="9">
        <f>IF(AL1120&gt;=BN1120,0,IFERROR(BN1120+SUMPRODUCT((AL$4:AL$1569&gt;=BN$4:BN$1569)*(AL$4:AL$1569-BN$4:BN$1569))/MAX(1,COUNTIF(AL$4:AL$1569,"&lt;"&amp;BN1120+0.01)),BN1120))</f>
        <v/>
      </c>
      <c r="CC1120" s="5">
        <f>IF(AO1120="🟢","VERDE",IF(AO1120="🟡","AMARELO",IF(AO1120="🟠","VERMELHO",IF(AO1120="🔴","VERMELHO","ROXO"))))</f>
        <v/>
      </c>
      <c r="CD1120" s="5" t="inlineStr">
        <is>
          <t>🌎 REGIÕES</t>
        </is>
      </c>
      <c r="CE1120" s="5" t="inlineStr">
        <is>
          <t>SEM REDE</t>
        </is>
      </c>
    </row>
    <row r="1121">
      <c r="A1121" s="5" t="inlineStr">
        <is>
          <t>39155900000143</t>
        </is>
      </c>
      <c r="B1121" s="5" t="inlineStr">
        <is>
          <t>MORUNGABA PRODUTOS ALIMENTICIOS LTDA - E</t>
        </is>
      </c>
      <c r="C1121" s="5" t="inlineStr">
        <is>
          <t>06 - INTERNA - VIDA LEVE</t>
        </is>
      </c>
      <c r="D1121" s="5" t="inlineStr">
        <is>
          <t>DAIANE STAVICKI</t>
        </is>
      </c>
      <c r="E1121" s="5" t="inlineStr"/>
      <c r="F1121" s="5">
        <f>IFERROR(VLOOKUP(C1121,$AS$4:$AT$25,2,FALSE),"")</f>
        <v/>
      </c>
      <c r="G1121" s="6">
        <f>IFERROR(VLOOKUP(C1121,$AS$4:$AX$25,6,FALSE),"")</f>
        <v/>
      </c>
      <c r="H1121" s="5">
        <f>IFERROR(VLOOKUP(C1121,$AS$4:$AY$25,7,FALSE),"")</f>
        <v/>
      </c>
      <c r="I1121" s="5">
        <f>IFERROR(VLOOKUP(C1121,$AS$4:$AZ$25,8,FALSE),"")</f>
        <v/>
      </c>
      <c r="J1121" s="7" t="inlineStr">
        <is>
          <t>.</t>
        </is>
      </c>
      <c r="K1121" s="5" t="inlineStr">
        <is>
          <t>NACIONAL</t>
        </is>
      </c>
      <c r="L1121" s="8" t="n">
        <v>10500</v>
      </c>
      <c r="M1121" s="9" t="n">
        <v>705.8823529411765</v>
      </c>
      <c r="N1121" s="9" t="n">
        <v>705.8823529411765</v>
      </c>
      <c r="O1121" s="9" t="n">
        <v>750</v>
      </c>
      <c r="P1121" s="9" t="n">
        <v>750</v>
      </c>
      <c r="Q1121" s="9" t="n">
        <v>794.1176470588235</v>
      </c>
      <c r="R1121" s="9" t="n">
        <v>838.2352941176471</v>
      </c>
      <c r="S1121" s="9" t="n">
        <v>882.3529411764706</v>
      </c>
      <c r="T1121" s="9" t="n">
        <v>926.4705882352941</v>
      </c>
      <c r="U1121" s="9" t="n">
        <v>970.5882352941177</v>
      </c>
      <c r="V1121" s="9" t="n">
        <v>1014.705882352941</v>
      </c>
      <c r="W1121" s="9" t="n">
        <v>1058.823529411765</v>
      </c>
      <c r="X1121" s="9" t="n">
        <v>1102.941176470588</v>
      </c>
      <c r="Y1121" s="7" t="inlineStr">
        <is>
          <t>.</t>
        </is>
      </c>
      <c r="Z1121" s="8">
        <f>SUM(AA1121:AL1121)</f>
        <v/>
      </c>
      <c r="AA1121" s="9" t="n">
        <v>0</v>
      </c>
      <c r="AB1121" s="9" t="n">
        <v>0</v>
      </c>
      <c r="AC1121" s="9" t="n">
        <v>0</v>
      </c>
      <c r="AD1121" s="9" t="n">
        <v>0</v>
      </c>
      <c r="AE1121" s="9" t="n">
        <v>0</v>
      </c>
      <c r="AF1121" s="9" t="n">
        <v>0</v>
      </c>
      <c r="AG1121" s="9" t="n">
        <v>0</v>
      </c>
      <c r="AH1121" s="9" t="n">
        <v>0</v>
      </c>
      <c r="AI1121" s="9" t="n">
        <v>0</v>
      </c>
      <c r="AJ1121" s="9" t="n">
        <v>0</v>
      </c>
      <c r="AK1121" s="9" t="n">
        <v>0</v>
      </c>
      <c r="AL1121" s="9" t="n">
        <v>0</v>
      </c>
      <c r="AM1121" s="7" t="inlineStr">
        <is>
          <t>.</t>
        </is>
      </c>
      <c r="AN1121" s="6">
        <f>IF(L1121=0,0,Z1121/L1121)</f>
        <v/>
      </c>
      <c r="AO1121" s="5">
        <f>IF(AN1121="","",IF(AN1121&gt;=0.9,"🟢",IF(AN1121&gt;=0.7,"🟡",IF(AN1121&gt;=0.5,"🟠","🔴"))))</f>
        <v/>
      </c>
      <c r="AP1121" s="9">
        <f>IF(L1121=0,0,L1121-Z1121)</f>
        <v/>
      </c>
      <c r="AQ1121" s="5">
        <f>IF(Z1121=0,"",RANK(Z1121,Z$4:Z$1569,0))</f>
        <v/>
      </c>
      <c r="AR1121" s="7" t="inlineStr">
        <is>
          <t>.</t>
        </is>
      </c>
      <c r="BA1121" s="7" t="inlineStr">
        <is>
          <t>.</t>
        </is>
      </c>
      <c r="BB1121" s="9">
        <f>SUM(L$4:L$1569)/COUNTA(A$4:A$1569)</f>
        <v/>
      </c>
      <c r="BC1121" s="9">
        <f>SUM(M$4:M$1569)/COUNTA(A$4:A$1569)</f>
        <v/>
      </c>
      <c r="BD1121" s="9">
        <f>SUM(N$4:N$1569)/COUNTA(A$4:A$1569)</f>
        <v/>
      </c>
      <c r="BE1121" s="9">
        <f>SUM(O$4:O$1569)/COUNTA(A$4:A$1569)</f>
        <v/>
      </c>
      <c r="BF1121" s="9">
        <f>SUM(P$4:P$1569)/COUNTA(A$4:A$1569)</f>
        <v/>
      </c>
      <c r="BG1121" s="9">
        <f>SUM(Q$4:Q$1569)/COUNTA(A$4:A$1569)</f>
        <v/>
      </c>
      <c r="BH1121" s="9">
        <f>SUM(R$4:R$1569)/COUNTA(A$4:A$1569)</f>
        <v/>
      </c>
      <c r="BI1121" s="9">
        <f>SUM(S$4:S$1569)/COUNTA(A$4:A$1569)</f>
        <v/>
      </c>
      <c r="BJ1121" s="9">
        <f>SUM(T$4:T$1569)/COUNTA(A$4:A$1569)</f>
        <v/>
      </c>
      <c r="BK1121" s="9">
        <f>SUM(U$4:U$1569)/COUNTA(A$4:A$1569)</f>
        <v/>
      </c>
      <c r="BL1121" s="9">
        <f>SUM(V$4:V$1569)/COUNTA(A$4:A$1569)</f>
        <v/>
      </c>
      <c r="BM1121" s="9">
        <f>SUM(W$4:W$1569)/COUNTA(A$4:A$1569)</f>
        <v/>
      </c>
      <c r="BN1121" s="9">
        <f>SUM(X$4:X$1569)/COUNTA(A$4:A$1569)</f>
        <v/>
      </c>
      <c r="BO1121" s="7" t="inlineStr">
        <is>
          <t>.</t>
        </is>
      </c>
      <c r="BP1121" s="9">
        <f>IF(Z1121&gt;=BB1121,0,IFERROR(BB1121+(SUMPRODUCT((Z$4:Z$1569&gt;=BB$4:BB$1569)*(Z$4:Z$1569-BB$4:BB$1569))/MAX(1,COUNTIF(Z$4:Z$1569,"&lt;"&amp;BB1121+0.01))),BB1121))</f>
        <v/>
      </c>
      <c r="BQ1121" s="9">
        <f>IF(AA1121&gt;=BC1121,0,IFERROR(BC1121+SUMPRODUCT((AA$4:AA$1569&gt;=BC$4:BC$1569)*(AA$4:AA$1569-BC$4:BC$1569))/MAX(1,COUNTIF(AA$4:AA$1569,"&lt;"&amp;BC1121+0.01)),BC1121))</f>
        <v/>
      </c>
      <c r="BR1121" s="9">
        <f>IF(AB1121&gt;=BD1121,0,IFERROR(BD1121+SUMPRODUCT((AB$4:AB$1569&gt;=BD$4:BD$1569)*(AB$4:AB$1569-BD$4:BD$1569))/MAX(1,COUNTIF(AB$4:AB$1569,"&lt;"&amp;BD1121+0.01)),BD1121))</f>
        <v/>
      </c>
      <c r="BS1121" s="9">
        <f>IF(AC1121&gt;=BE1121,0,IFERROR(BE1121+SUMPRODUCT((AC$4:AC$1569&gt;=BE$4:BE$1569)*(AC$4:AC$1569-BE$4:BE$1569))/MAX(1,COUNTIF(AC$4:AC$1569,"&lt;"&amp;BE1121+0.01)),BE1121))</f>
        <v/>
      </c>
      <c r="BT1121" s="9">
        <f>IF(AD1121&gt;=BF1121,0,IFERROR(BF1121+SUMPRODUCT((AD$4:AD$1569&gt;=BF$4:BF$1569)*(AD$4:AD$1569-BF$4:BF$1569))/MAX(1,COUNTIF(AD$4:AD$1569,"&lt;"&amp;BF1121+0.01)),BF1121))</f>
        <v/>
      </c>
      <c r="BU1121" s="9">
        <f>IF(AE1121&gt;=BG1121,0,IFERROR(BG1121+SUMPRODUCT((AE$4:AE$1569&gt;=BG$4:BG$1569)*(AE$4:AE$1569-BG$4:BG$1569))/MAX(1,COUNTIF(AE$4:AE$1569,"&lt;"&amp;BG1121+0.01)),BG1121))</f>
        <v/>
      </c>
      <c r="BV1121" s="9">
        <f>IF(AF1121&gt;=BH1121,0,IFERROR(BH1121+SUMPRODUCT((AF$4:AF$1569&gt;=BH$4:BH$1569)*(AF$4:AF$1569-BH$4:BH$1569))/MAX(1,COUNTIF(AF$4:AF$1569,"&lt;"&amp;BH1121+0.01)),BH1121))</f>
        <v/>
      </c>
      <c r="BW1121" s="9">
        <f>IF(AG1121&gt;=BI1121,0,IFERROR(BI1121+SUMPRODUCT((AG$4:AG$1569&gt;=BI$4:BI$1569)*(AG$4:AG$1569-BI$4:BI$1569))/MAX(1,COUNTIF(AG$4:AG$1569,"&lt;"&amp;BI1121+0.01)),BI1121))</f>
        <v/>
      </c>
      <c r="BX1121" s="9">
        <f>IF(AH1121&gt;=BJ1121,0,IFERROR(BJ1121+SUMPRODUCT((AH$4:AH$1569&gt;=BJ$4:BJ$1569)*(AH$4:AH$1569-BJ$4:BJ$1569))/MAX(1,COUNTIF(AH$4:AH$1569,"&lt;"&amp;BJ1121+0.01)),BJ1121))</f>
        <v/>
      </c>
      <c r="BY1121" s="9">
        <f>IF(AI1121&gt;=BK1121,0,IFERROR(BK1121+SUMPRODUCT((AI$4:AI$1569&gt;=BK$4:BK$1569)*(AI$4:AI$1569-BK$4:BK$1569))/MAX(1,COUNTIF(AI$4:AI$1569,"&lt;"&amp;BK1121+0.01)),BK1121))</f>
        <v/>
      </c>
      <c r="BZ1121" s="9">
        <f>IF(AJ1121&gt;=BL1121,0,IFERROR(BL1121+SUMPRODUCT((AJ$4:AJ$1569&gt;=BL$4:BL$1569)*(AJ$4:AJ$1569-BL$4:BL$1569))/MAX(1,COUNTIF(AJ$4:AJ$1569,"&lt;"&amp;BL1121+0.01)),BL1121))</f>
        <v/>
      </c>
      <c r="CA1121" s="9">
        <f>IF(AK1121&gt;=BM1121,0,IFERROR(BM1121+SUMPRODUCT((AK$4:AK$1569&gt;=BM$4:BM$1569)*(AK$4:AK$1569-BM$4:BM$1569))/MAX(1,COUNTIF(AK$4:AK$1569,"&lt;"&amp;BM1121+0.01)),BM1121))</f>
        <v/>
      </c>
      <c r="CB1121" s="9">
        <f>IF(AL1121&gt;=BN1121,0,IFERROR(BN1121+SUMPRODUCT((AL$4:AL$1569&gt;=BN$4:BN$1569)*(AL$4:AL$1569-BN$4:BN$1569))/MAX(1,COUNTIF(AL$4:AL$1569,"&lt;"&amp;BN1121+0.01)),BN1121))</f>
        <v/>
      </c>
      <c r="CC1121" s="5">
        <f>IF(AO1121="🟢","VERDE",IF(AO1121="🟡","AMARELO",IF(AO1121="🟠","VERMELHO",IF(AO1121="🔴","VERMELHO","ROXO"))))</f>
        <v/>
      </c>
      <c r="CD1121" s="5" t="inlineStr">
        <is>
          <t>🏢 REDES</t>
        </is>
      </c>
      <c r="CE1121" s="5" t="inlineStr">
        <is>
          <t>VIDA LEVE</t>
        </is>
      </c>
    </row>
    <row r="1122">
      <c r="A1122" s="5" t="inlineStr">
        <is>
          <t>39245986000103</t>
        </is>
      </c>
      <c r="B1122" s="5" t="inlineStr">
        <is>
          <t>CASA DE CEREAIS BIO GRANEL LTDA - ME</t>
        </is>
      </c>
      <c r="C1122" s="5" t="inlineStr">
        <is>
          <t>06 - SEM GRUPO</t>
        </is>
      </c>
      <c r="D1122" s="5" t="inlineStr">
        <is>
          <t>LARISSA PADILHA</t>
        </is>
      </c>
      <c r="E1122" s="5" t="inlineStr">
        <is>
          <t>MG</t>
        </is>
      </c>
      <c r="F1122" s="5">
        <f>IFERROR(VLOOKUP(C1122,$AS$4:$AT$25,2,FALSE),"")</f>
        <v/>
      </c>
      <c r="G1122" s="6">
        <f>IFERROR(VLOOKUP(C1122,$AS$4:$AX$25,6,FALSE),"")</f>
        <v/>
      </c>
      <c r="H1122" s="5">
        <f>IFERROR(VLOOKUP(C1122,$AS$4:$AY$25,7,FALSE),"")</f>
        <v/>
      </c>
      <c r="I1122" s="5">
        <f>IFERROR(VLOOKUP(C1122,$AS$4:$AZ$25,8,FALSE),"")</f>
        <v/>
      </c>
      <c r="J1122" s="7" t="inlineStr">
        <is>
          <t>.</t>
        </is>
      </c>
      <c r="K1122" s="5" t="inlineStr">
        <is>
          <t>RJ + ES + MG</t>
        </is>
      </c>
      <c r="L1122" s="8" t="n">
        <v>1440</v>
      </c>
      <c r="M1122" s="9" t="n">
        <v>120</v>
      </c>
      <c r="N1122" s="9" t="n">
        <v>120</v>
      </c>
      <c r="O1122" s="9" t="n">
        <v>120</v>
      </c>
      <c r="P1122" s="9" t="n">
        <v>120</v>
      </c>
      <c r="Q1122" s="9" t="n">
        <v>120</v>
      </c>
      <c r="R1122" s="9" t="n">
        <v>120</v>
      </c>
      <c r="S1122" s="9" t="n">
        <v>120</v>
      </c>
      <c r="T1122" s="9" t="n">
        <v>120</v>
      </c>
      <c r="U1122" s="9" t="n">
        <v>120</v>
      </c>
      <c r="V1122" s="9" t="n">
        <v>120</v>
      </c>
      <c r="W1122" s="9" t="n">
        <v>120</v>
      </c>
      <c r="X1122" s="9" t="n">
        <v>120</v>
      </c>
      <c r="Y1122" s="7" t="inlineStr">
        <is>
          <t>.</t>
        </is>
      </c>
      <c r="Z1122" s="8">
        <f>SUM(AA1122:AL1122)</f>
        <v/>
      </c>
      <c r="AA1122" s="9" t="n">
        <v>0</v>
      </c>
      <c r="AB1122" s="9" t="n">
        <v>0</v>
      </c>
      <c r="AC1122" s="9" t="n">
        <v>0</v>
      </c>
      <c r="AD1122" s="9" t="n">
        <v>0</v>
      </c>
      <c r="AE1122" s="9" t="n">
        <v>0</v>
      </c>
      <c r="AF1122" s="9" t="n">
        <v>0</v>
      </c>
      <c r="AG1122" s="9" t="n">
        <v>0</v>
      </c>
      <c r="AH1122" s="9" t="n">
        <v>0</v>
      </c>
      <c r="AI1122" s="9" t="n">
        <v>0</v>
      </c>
      <c r="AJ1122" s="9" t="n">
        <v>0</v>
      </c>
      <c r="AK1122" s="9" t="n">
        <v>0</v>
      </c>
      <c r="AL1122" s="9" t="n">
        <v>0</v>
      </c>
      <c r="AM1122" s="7" t="inlineStr">
        <is>
          <t>.</t>
        </is>
      </c>
      <c r="AN1122" s="6">
        <f>IF(L1122=0,0,Z1122/L1122)</f>
        <v/>
      </c>
      <c r="AO1122" s="5">
        <f>IF(AN1122="","",IF(AN1122&gt;=0.9,"🟢",IF(AN1122&gt;=0.7,"🟡",IF(AN1122&gt;=0.5,"🟠","🔴"))))</f>
        <v/>
      </c>
      <c r="AP1122" s="9">
        <f>IF(L1122=0,0,L1122-Z1122)</f>
        <v/>
      </c>
      <c r="AQ1122" s="5">
        <f>IF(Z1122=0,"",RANK(Z1122,Z$4:Z$1569,0))</f>
        <v/>
      </c>
      <c r="AR1122" s="7" t="inlineStr">
        <is>
          <t>.</t>
        </is>
      </c>
      <c r="BA1122" s="7" t="inlineStr">
        <is>
          <t>.</t>
        </is>
      </c>
      <c r="BB1122" s="9">
        <f>SUM(L$4:L$1569)/COUNTA(A$4:A$1569)</f>
        <v/>
      </c>
      <c r="BC1122" s="9">
        <f>SUM(M$4:M$1569)/COUNTA(A$4:A$1569)</f>
        <v/>
      </c>
      <c r="BD1122" s="9">
        <f>SUM(N$4:N$1569)/COUNTA(A$4:A$1569)</f>
        <v/>
      </c>
      <c r="BE1122" s="9">
        <f>SUM(O$4:O$1569)/COUNTA(A$4:A$1569)</f>
        <v/>
      </c>
      <c r="BF1122" s="9">
        <f>SUM(P$4:P$1569)/COUNTA(A$4:A$1569)</f>
        <v/>
      </c>
      <c r="BG1122" s="9">
        <f>SUM(Q$4:Q$1569)/COUNTA(A$4:A$1569)</f>
        <v/>
      </c>
      <c r="BH1122" s="9">
        <f>SUM(R$4:R$1569)/COUNTA(A$4:A$1569)</f>
        <v/>
      </c>
      <c r="BI1122" s="9">
        <f>SUM(S$4:S$1569)/COUNTA(A$4:A$1569)</f>
        <v/>
      </c>
      <c r="BJ1122" s="9">
        <f>SUM(T$4:T$1569)/COUNTA(A$4:A$1569)</f>
        <v/>
      </c>
      <c r="BK1122" s="9">
        <f>SUM(U$4:U$1569)/COUNTA(A$4:A$1569)</f>
        <v/>
      </c>
      <c r="BL1122" s="9">
        <f>SUM(V$4:V$1569)/COUNTA(A$4:A$1569)</f>
        <v/>
      </c>
      <c r="BM1122" s="9">
        <f>SUM(W$4:W$1569)/COUNTA(A$4:A$1569)</f>
        <v/>
      </c>
      <c r="BN1122" s="9">
        <f>SUM(X$4:X$1569)/COUNTA(A$4:A$1569)</f>
        <v/>
      </c>
      <c r="BO1122" s="7" t="inlineStr">
        <is>
          <t>.</t>
        </is>
      </c>
      <c r="BP1122" s="9">
        <f>IF(Z1122&gt;=BB1122,0,IFERROR(BB1122+(SUMPRODUCT((Z$4:Z$1569&gt;=BB$4:BB$1569)*(Z$4:Z$1569-BB$4:BB$1569))/MAX(1,COUNTIF(Z$4:Z$1569,"&lt;"&amp;BB1122+0.01))),BB1122))</f>
        <v/>
      </c>
      <c r="BQ1122" s="9">
        <f>IF(AA1122&gt;=BC1122,0,IFERROR(BC1122+SUMPRODUCT((AA$4:AA$1569&gt;=BC$4:BC$1569)*(AA$4:AA$1569-BC$4:BC$1569))/MAX(1,COUNTIF(AA$4:AA$1569,"&lt;"&amp;BC1122+0.01)),BC1122))</f>
        <v/>
      </c>
      <c r="BR1122" s="9">
        <f>IF(AB1122&gt;=BD1122,0,IFERROR(BD1122+SUMPRODUCT((AB$4:AB$1569&gt;=BD$4:BD$1569)*(AB$4:AB$1569-BD$4:BD$1569))/MAX(1,COUNTIF(AB$4:AB$1569,"&lt;"&amp;BD1122+0.01)),BD1122))</f>
        <v/>
      </c>
      <c r="BS1122" s="9">
        <f>IF(AC1122&gt;=BE1122,0,IFERROR(BE1122+SUMPRODUCT((AC$4:AC$1569&gt;=BE$4:BE$1569)*(AC$4:AC$1569-BE$4:BE$1569))/MAX(1,COUNTIF(AC$4:AC$1569,"&lt;"&amp;BE1122+0.01)),BE1122))</f>
        <v/>
      </c>
      <c r="BT1122" s="9">
        <f>IF(AD1122&gt;=BF1122,0,IFERROR(BF1122+SUMPRODUCT((AD$4:AD$1569&gt;=BF$4:BF$1569)*(AD$4:AD$1569-BF$4:BF$1569))/MAX(1,COUNTIF(AD$4:AD$1569,"&lt;"&amp;BF1122+0.01)),BF1122))</f>
        <v/>
      </c>
      <c r="BU1122" s="9">
        <f>IF(AE1122&gt;=BG1122,0,IFERROR(BG1122+SUMPRODUCT((AE$4:AE$1569&gt;=BG$4:BG$1569)*(AE$4:AE$1569-BG$4:BG$1569))/MAX(1,COUNTIF(AE$4:AE$1569,"&lt;"&amp;BG1122+0.01)),BG1122))</f>
        <v/>
      </c>
      <c r="BV1122" s="9">
        <f>IF(AF1122&gt;=BH1122,0,IFERROR(BH1122+SUMPRODUCT((AF$4:AF$1569&gt;=BH$4:BH$1569)*(AF$4:AF$1569-BH$4:BH$1569))/MAX(1,COUNTIF(AF$4:AF$1569,"&lt;"&amp;BH1122+0.01)),BH1122))</f>
        <v/>
      </c>
      <c r="BW1122" s="9">
        <f>IF(AG1122&gt;=BI1122,0,IFERROR(BI1122+SUMPRODUCT((AG$4:AG$1569&gt;=BI$4:BI$1569)*(AG$4:AG$1569-BI$4:BI$1569))/MAX(1,COUNTIF(AG$4:AG$1569,"&lt;"&amp;BI1122+0.01)),BI1122))</f>
        <v/>
      </c>
      <c r="BX1122" s="9">
        <f>IF(AH1122&gt;=BJ1122,0,IFERROR(BJ1122+SUMPRODUCT((AH$4:AH$1569&gt;=BJ$4:BJ$1569)*(AH$4:AH$1569-BJ$4:BJ$1569))/MAX(1,COUNTIF(AH$4:AH$1569,"&lt;"&amp;BJ1122+0.01)),BJ1122))</f>
        <v/>
      </c>
      <c r="BY1122" s="9">
        <f>IF(AI1122&gt;=BK1122,0,IFERROR(BK1122+SUMPRODUCT((AI$4:AI$1569&gt;=BK$4:BK$1569)*(AI$4:AI$1569-BK$4:BK$1569))/MAX(1,COUNTIF(AI$4:AI$1569,"&lt;"&amp;BK1122+0.01)),BK1122))</f>
        <v/>
      </c>
      <c r="BZ1122" s="9">
        <f>IF(AJ1122&gt;=BL1122,0,IFERROR(BL1122+SUMPRODUCT((AJ$4:AJ$1569&gt;=BL$4:BL$1569)*(AJ$4:AJ$1569-BL$4:BL$1569))/MAX(1,COUNTIF(AJ$4:AJ$1569,"&lt;"&amp;BL1122+0.01)),BL1122))</f>
        <v/>
      </c>
      <c r="CA1122" s="9">
        <f>IF(AK1122&gt;=BM1122,0,IFERROR(BM1122+SUMPRODUCT((AK$4:AK$1569&gt;=BM$4:BM$1569)*(AK$4:AK$1569-BM$4:BM$1569))/MAX(1,COUNTIF(AK$4:AK$1569,"&lt;"&amp;BM1122+0.01)),BM1122))</f>
        <v/>
      </c>
      <c r="CB1122" s="9">
        <f>IF(AL1122&gt;=BN1122,0,IFERROR(BN1122+SUMPRODUCT((AL$4:AL$1569&gt;=BN$4:BN$1569)*(AL$4:AL$1569-BN$4:BN$1569))/MAX(1,COUNTIF(AL$4:AL$1569,"&lt;"&amp;BN1122+0.01)),BN1122))</f>
        <v/>
      </c>
      <c r="CC1122" s="5">
        <f>IF(AO1122="🟢","VERDE",IF(AO1122="🟡","AMARELO",IF(AO1122="🟠","VERMELHO",IF(AO1122="🔴","VERMELHO","ROXO"))))</f>
        <v/>
      </c>
      <c r="CD1122" s="5" t="inlineStr">
        <is>
          <t>🌎 REGIÕES</t>
        </is>
      </c>
      <c r="CE1122" s="5" t="inlineStr">
        <is>
          <t>SEM REDE</t>
        </is>
      </c>
    </row>
    <row r="1123">
      <c r="A1123" s="5" t="inlineStr">
        <is>
          <t>39253862000161</t>
        </is>
      </c>
      <c r="B1123" s="5" t="inlineStr">
        <is>
          <t>OBSTGARTEN COMERCIO DE ALIMENTOS LTDA</t>
        </is>
      </c>
      <c r="C1123" s="5" t="inlineStr">
        <is>
          <t>06 - INTERNA - DIVINA TERRA</t>
        </is>
      </c>
      <c r="D1123" s="5" t="inlineStr">
        <is>
          <t>DAIANE STAVICKI</t>
        </is>
      </c>
      <c r="E1123" s="5" t="inlineStr"/>
      <c r="F1123" s="5">
        <f>IFERROR(VLOOKUP(C1123,$AS$4:$AT$25,2,FALSE),"")</f>
        <v/>
      </c>
      <c r="G1123" s="6">
        <f>IFERROR(VLOOKUP(C1123,$AS$4:$AX$25,6,FALSE),"")</f>
        <v/>
      </c>
      <c r="H1123" s="5">
        <f>IFERROR(VLOOKUP(C1123,$AS$4:$AY$25,7,FALSE),"")</f>
        <v/>
      </c>
      <c r="I1123" s="5">
        <f>IFERROR(VLOOKUP(C1123,$AS$4:$AZ$25,8,FALSE),"")</f>
        <v/>
      </c>
      <c r="J1123" s="7" t="inlineStr">
        <is>
          <t>.</t>
        </is>
      </c>
      <c r="K1123" s="5" t="inlineStr">
        <is>
          <t>NACIONAL</t>
        </is>
      </c>
      <c r="L1123" s="8" t="n">
        <v>6566.037735849057</v>
      </c>
      <c r="M1123" s="9" t="n">
        <v>452.8301886792453</v>
      </c>
      <c r="N1123" s="9" t="n">
        <v>481.1320754716981</v>
      </c>
      <c r="O1123" s="9" t="n">
        <v>481.1320754716981</v>
      </c>
      <c r="P1123" s="9" t="n">
        <v>509.4339622641509</v>
      </c>
      <c r="Q1123" s="9" t="n">
        <v>509.4339622641509</v>
      </c>
      <c r="R1123" s="9" t="n">
        <v>537.7358490566038</v>
      </c>
      <c r="S1123" s="9" t="n">
        <v>566.0377358490566</v>
      </c>
      <c r="T1123" s="9" t="n">
        <v>566.0377358490566</v>
      </c>
      <c r="U1123" s="9" t="n">
        <v>594.3396226415094</v>
      </c>
      <c r="V1123" s="9" t="n">
        <v>594.3396226415094</v>
      </c>
      <c r="W1123" s="9" t="n">
        <v>622.6415094339623</v>
      </c>
      <c r="X1123" s="9" t="n">
        <v>650.9433962264151</v>
      </c>
      <c r="Y1123" s="7" t="inlineStr">
        <is>
          <t>.</t>
        </is>
      </c>
      <c r="Z1123" s="8">
        <f>SUM(AA1123:AL1123)</f>
        <v/>
      </c>
      <c r="AA1123" s="9" t="n">
        <v>0</v>
      </c>
      <c r="AB1123" s="9" t="n">
        <v>0</v>
      </c>
      <c r="AC1123" s="9" t="n">
        <v>0</v>
      </c>
      <c r="AD1123" s="9" t="n">
        <v>0</v>
      </c>
      <c r="AE1123" s="9" t="n">
        <v>0</v>
      </c>
      <c r="AF1123" s="9" t="n">
        <v>0</v>
      </c>
      <c r="AG1123" s="9" t="n">
        <v>0</v>
      </c>
      <c r="AH1123" s="9" t="n">
        <v>0</v>
      </c>
      <c r="AI1123" s="9" t="n">
        <v>0</v>
      </c>
      <c r="AJ1123" s="9" t="n">
        <v>0</v>
      </c>
      <c r="AK1123" s="9" t="n">
        <v>0</v>
      </c>
      <c r="AL1123" s="9" t="n">
        <v>0</v>
      </c>
      <c r="AM1123" s="7" t="inlineStr">
        <is>
          <t>.</t>
        </is>
      </c>
      <c r="AN1123" s="6">
        <f>IF(L1123=0,0,Z1123/L1123)</f>
        <v/>
      </c>
      <c r="AO1123" s="5">
        <f>IF(AN1123="","",IF(AN1123&gt;=0.9,"🟢",IF(AN1123&gt;=0.7,"🟡",IF(AN1123&gt;=0.5,"🟠","🔴"))))</f>
        <v/>
      </c>
      <c r="AP1123" s="9">
        <f>IF(L1123=0,0,L1123-Z1123)</f>
        <v/>
      </c>
      <c r="AQ1123" s="5">
        <f>IF(Z1123=0,"",RANK(Z1123,Z$4:Z$1569,0))</f>
        <v/>
      </c>
      <c r="AR1123" s="7" t="inlineStr">
        <is>
          <t>.</t>
        </is>
      </c>
      <c r="BA1123" s="7" t="inlineStr">
        <is>
          <t>.</t>
        </is>
      </c>
      <c r="BB1123" s="9">
        <f>SUM(L$4:L$1569)/COUNTA(A$4:A$1569)</f>
        <v/>
      </c>
      <c r="BC1123" s="9">
        <f>SUM(M$4:M$1569)/COUNTA(A$4:A$1569)</f>
        <v/>
      </c>
      <c r="BD1123" s="9">
        <f>SUM(N$4:N$1569)/COUNTA(A$4:A$1569)</f>
        <v/>
      </c>
      <c r="BE1123" s="9">
        <f>SUM(O$4:O$1569)/COUNTA(A$4:A$1569)</f>
        <v/>
      </c>
      <c r="BF1123" s="9">
        <f>SUM(P$4:P$1569)/COUNTA(A$4:A$1569)</f>
        <v/>
      </c>
      <c r="BG1123" s="9">
        <f>SUM(Q$4:Q$1569)/COUNTA(A$4:A$1569)</f>
        <v/>
      </c>
      <c r="BH1123" s="9">
        <f>SUM(R$4:R$1569)/COUNTA(A$4:A$1569)</f>
        <v/>
      </c>
      <c r="BI1123" s="9">
        <f>SUM(S$4:S$1569)/COUNTA(A$4:A$1569)</f>
        <v/>
      </c>
      <c r="BJ1123" s="9">
        <f>SUM(T$4:T$1569)/COUNTA(A$4:A$1569)</f>
        <v/>
      </c>
      <c r="BK1123" s="9">
        <f>SUM(U$4:U$1569)/COUNTA(A$4:A$1569)</f>
        <v/>
      </c>
      <c r="BL1123" s="9">
        <f>SUM(V$4:V$1569)/COUNTA(A$4:A$1569)</f>
        <v/>
      </c>
      <c r="BM1123" s="9">
        <f>SUM(W$4:W$1569)/COUNTA(A$4:A$1569)</f>
        <v/>
      </c>
      <c r="BN1123" s="9">
        <f>SUM(X$4:X$1569)/COUNTA(A$4:A$1569)</f>
        <v/>
      </c>
      <c r="BO1123" s="7" t="inlineStr">
        <is>
          <t>.</t>
        </is>
      </c>
      <c r="BP1123" s="9">
        <f>IF(Z1123&gt;=BB1123,0,IFERROR(BB1123+(SUMPRODUCT((Z$4:Z$1569&gt;=BB$4:BB$1569)*(Z$4:Z$1569-BB$4:BB$1569))/MAX(1,COUNTIF(Z$4:Z$1569,"&lt;"&amp;BB1123+0.01))),BB1123))</f>
        <v/>
      </c>
      <c r="BQ1123" s="9">
        <f>IF(AA1123&gt;=BC1123,0,IFERROR(BC1123+SUMPRODUCT((AA$4:AA$1569&gt;=BC$4:BC$1569)*(AA$4:AA$1569-BC$4:BC$1569))/MAX(1,COUNTIF(AA$4:AA$1569,"&lt;"&amp;BC1123+0.01)),BC1123))</f>
        <v/>
      </c>
      <c r="BR1123" s="9">
        <f>IF(AB1123&gt;=BD1123,0,IFERROR(BD1123+SUMPRODUCT((AB$4:AB$1569&gt;=BD$4:BD$1569)*(AB$4:AB$1569-BD$4:BD$1569))/MAX(1,COUNTIF(AB$4:AB$1569,"&lt;"&amp;BD1123+0.01)),BD1123))</f>
        <v/>
      </c>
      <c r="BS1123" s="9">
        <f>IF(AC1123&gt;=BE1123,0,IFERROR(BE1123+SUMPRODUCT((AC$4:AC$1569&gt;=BE$4:BE$1569)*(AC$4:AC$1569-BE$4:BE$1569))/MAX(1,COUNTIF(AC$4:AC$1569,"&lt;"&amp;BE1123+0.01)),BE1123))</f>
        <v/>
      </c>
      <c r="BT1123" s="9">
        <f>IF(AD1123&gt;=BF1123,0,IFERROR(BF1123+SUMPRODUCT((AD$4:AD$1569&gt;=BF$4:BF$1569)*(AD$4:AD$1569-BF$4:BF$1569))/MAX(1,COUNTIF(AD$4:AD$1569,"&lt;"&amp;BF1123+0.01)),BF1123))</f>
        <v/>
      </c>
      <c r="BU1123" s="9">
        <f>IF(AE1123&gt;=BG1123,0,IFERROR(BG1123+SUMPRODUCT((AE$4:AE$1569&gt;=BG$4:BG$1569)*(AE$4:AE$1569-BG$4:BG$1569))/MAX(1,COUNTIF(AE$4:AE$1569,"&lt;"&amp;BG1123+0.01)),BG1123))</f>
        <v/>
      </c>
      <c r="BV1123" s="9">
        <f>IF(AF1123&gt;=BH1123,0,IFERROR(BH1123+SUMPRODUCT((AF$4:AF$1569&gt;=BH$4:BH$1569)*(AF$4:AF$1569-BH$4:BH$1569))/MAX(1,COUNTIF(AF$4:AF$1569,"&lt;"&amp;BH1123+0.01)),BH1123))</f>
        <v/>
      </c>
      <c r="BW1123" s="9">
        <f>IF(AG1123&gt;=BI1123,0,IFERROR(BI1123+SUMPRODUCT((AG$4:AG$1569&gt;=BI$4:BI$1569)*(AG$4:AG$1569-BI$4:BI$1569))/MAX(1,COUNTIF(AG$4:AG$1569,"&lt;"&amp;BI1123+0.01)),BI1123))</f>
        <v/>
      </c>
      <c r="BX1123" s="9">
        <f>IF(AH1123&gt;=BJ1123,0,IFERROR(BJ1123+SUMPRODUCT((AH$4:AH$1569&gt;=BJ$4:BJ$1569)*(AH$4:AH$1569-BJ$4:BJ$1569))/MAX(1,COUNTIF(AH$4:AH$1569,"&lt;"&amp;BJ1123+0.01)),BJ1123))</f>
        <v/>
      </c>
      <c r="BY1123" s="9">
        <f>IF(AI1123&gt;=BK1123,0,IFERROR(BK1123+SUMPRODUCT((AI$4:AI$1569&gt;=BK$4:BK$1569)*(AI$4:AI$1569-BK$4:BK$1569))/MAX(1,COUNTIF(AI$4:AI$1569,"&lt;"&amp;BK1123+0.01)),BK1123))</f>
        <v/>
      </c>
      <c r="BZ1123" s="9">
        <f>IF(AJ1123&gt;=BL1123,0,IFERROR(BL1123+SUMPRODUCT((AJ$4:AJ$1569&gt;=BL$4:BL$1569)*(AJ$4:AJ$1569-BL$4:BL$1569))/MAX(1,COUNTIF(AJ$4:AJ$1569,"&lt;"&amp;BL1123+0.01)),BL1123))</f>
        <v/>
      </c>
      <c r="CA1123" s="9">
        <f>IF(AK1123&gt;=BM1123,0,IFERROR(BM1123+SUMPRODUCT((AK$4:AK$1569&gt;=BM$4:BM$1569)*(AK$4:AK$1569-BM$4:BM$1569))/MAX(1,COUNTIF(AK$4:AK$1569,"&lt;"&amp;BM1123+0.01)),BM1123))</f>
        <v/>
      </c>
      <c r="CB1123" s="9">
        <f>IF(AL1123&gt;=BN1123,0,IFERROR(BN1123+SUMPRODUCT((AL$4:AL$1569&gt;=BN$4:BN$1569)*(AL$4:AL$1569-BN$4:BN$1569))/MAX(1,COUNTIF(AL$4:AL$1569,"&lt;"&amp;BN1123+0.01)),BN1123))</f>
        <v/>
      </c>
      <c r="CC1123" s="5">
        <f>IF(AO1123="🟢","VERDE",IF(AO1123="🟡","AMARELO",IF(AO1123="🟠","VERMELHO",IF(AO1123="🔴","VERMELHO","ROXO"))))</f>
        <v/>
      </c>
      <c r="CD1123" s="5" t="inlineStr">
        <is>
          <t>🏢 REDES</t>
        </is>
      </c>
      <c r="CE1123" s="5" t="inlineStr">
        <is>
          <t>DIVINA TERRA</t>
        </is>
      </c>
    </row>
    <row r="1124">
      <c r="A1124" s="5" t="inlineStr">
        <is>
          <t>39259398000110</t>
        </is>
      </c>
      <c r="B1124" s="5" t="inlineStr">
        <is>
          <t>EMPORIO NATURAL XINGUARA - ME</t>
        </is>
      </c>
      <c r="C1124" s="5" t="inlineStr">
        <is>
          <t>06 - SEM GRUPO</t>
        </is>
      </c>
      <c r="D1124" s="5" t="inlineStr">
        <is>
          <t>LARISSA PADILHA</t>
        </is>
      </c>
      <c r="E1124" s="5" t="inlineStr">
        <is>
          <t>PA</t>
        </is>
      </c>
      <c r="F1124" s="5">
        <f>IFERROR(VLOOKUP(C1124,$AS$4:$AT$25,2,FALSE),"")</f>
        <v/>
      </c>
      <c r="G1124" s="6">
        <f>IFERROR(VLOOKUP(C1124,$AS$4:$AX$25,6,FALSE),"")</f>
        <v/>
      </c>
      <c r="H1124" s="5">
        <f>IFERROR(VLOOKUP(C1124,$AS$4:$AY$25,7,FALSE),"")</f>
        <v/>
      </c>
      <c r="I1124" s="5">
        <f>IFERROR(VLOOKUP(C1124,$AS$4:$AZ$25,8,FALSE),"")</f>
        <v/>
      </c>
      <c r="J1124" s="7" t="inlineStr">
        <is>
          <t>.</t>
        </is>
      </c>
      <c r="K1124" s="5" t="inlineStr">
        <is>
          <t>NORTE + MA</t>
        </is>
      </c>
      <c r="L1124" s="8" t="n">
        <v>1200</v>
      </c>
      <c r="M1124" s="9" t="n">
        <v>100</v>
      </c>
      <c r="N1124" s="9" t="n">
        <v>100</v>
      </c>
      <c r="O1124" s="9" t="n">
        <v>100</v>
      </c>
      <c r="P1124" s="9" t="n">
        <v>100</v>
      </c>
      <c r="Q1124" s="9" t="n">
        <v>100</v>
      </c>
      <c r="R1124" s="9" t="n">
        <v>100</v>
      </c>
      <c r="S1124" s="9" t="n">
        <v>100</v>
      </c>
      <c r="T1124" s="9" t="n">
        <v>100</v>
      </c>
      <c r="U1124" s="9" t="n">
        <v>100</v>
      </c>
      <c r="V1124" s="9" t="n">
        <v>100</v>
      </c>
      <c r="W1124" s="9" t="n">
        <v>100</v>
      </c>
      <c r="X1124" s="9" t="n">
        <v>100</v>
      </c>
      <c r="Y1124" s="7" t="inlineStr">
        <is>
          <t>.</t>
        </is>
      </c>
      <c r="Z1124" s="8">
        <f>SUM(AA1124:AL1124)</f>
        <v/>
      </c>
      <c r="AA1124" s="9" t="n">
        <v>0</v>
      </c>
      <c r="AB1124" s="9" t="n">
        <v>0</v>
      </c>
      <c r="AC1124" s="9" t="n">
        <v>0</v>
      </c>
      <c r="AD1124" s="9" t="n">
        <v>0</v>
      </c>
      <c r="AE1124" s="9" t="n">
        <v>0</v>
      </c>
      <c r="AF1124" s="9" t="n">
        <v>0</v>
      </c>
      <c r="AG1124" s="9" t="n">
        <v>0</v>
      </c>
      <c r="AH1124" s="9" t="n">
        <v>0</v>
      </c>
      <c r="AI1124" s="9" t="n">
        <v>0</v>
      </c>
      <c r="AJ1124" s="9" t="n">
        <v>0</v>
      </c>
      <c r="AK1124" s="9" t="n">
        <v>0</v>
      </c>
      <c r="AL1124" s="9" t="n">
        <v>0</v>
      </c>
      <c r="AM1124" s="7" t="inlineStr">
        <is>
          <t>.</t>
        </is>
      </c>
      <c r="AN1124" s="6">
        <f>IF(L1124=0,0,Z1124/L1124)</f>
        <v/>
      </c>
      <c r="AO1124" s="5">
        <f>IF(AN1124="","",IF(AN1124&gt;=0.9,"🟢",IF(AN1124&gt;=0.7,"🟡",IF(AN1124&gt;=0.5,"🟠","🔴"))))</f>
        <v/>
      </c>
      <c r="AP1124" s="9">
        <f>IF(L1124=0,0,L1124-Z1124)</f>
        <v/>
      </c>
      <c r="AQ1124" s="5">
        <f>IF(Z1124=0,"",RANK(Z1124,Z$4:Z$1569,0))</f>
        <v/>
      </c>
      <c r="AR1124" s="7" t="inlineStr">
        <is>
          <t>.</t>
        </is>
      </c>
      <c r="BA1124" s="7" t="inlineStr">
        <is>
          <t>.</t>
        </is>
      </c>
      <c r="BB1124" s="9">
        <f>SUM(L$4:L$1569)/COUNTA(A$4:A$1569)</f>
        <v/>
      </c>
      <c r="BC1124" s="9">
        <f>SUM(M$4:M$1569)/COUNTA(A$4:A$1569)</f>
        <v/>
      </c>
      <c r="BD1124" s="9">
        <f>SUM(N$4:N$1569)/COUNTA(A$4:A$1569)</f>
        <v/>
      </c>
      <c r="BE1124" s="9">
        <f>SUM(O$4:O$1569)/COUNTA(A$4:A$1569)</f>
        <v/>
      </c>
      <c r="BF1124" s="9">
        <f>SUM(P$4:P$1569)/COUNTA(A$4:A$1569)</f>
        <v/>
      </c>
      <c r="BG1124" s="9">
        <f>SUM(Q$4:Q$1569)/COUNTA(A$4:A$1569)</f>
        <v/>
      </c>
      <c r="BH1124" s="9">
        <f>SUM(R$4:R$1569)/COUNTA(A$4:A$1569)</f>
        <v/>
      </c>
      <c r="BI1124" s="9">
        <f>SUM(S$4:S$1569)/COUNTA(A$4:A$1569)</f>
        <v/>
      </c>
      <c r="BJ1124" s="9">
        <f>SUM(T$4:T$1569)/COUNTA(A$4:A$1569)</f>
        <v/>
      </c>
      <c r="BK1124" s="9">
        <f>SUM(U$4:U$1569)/COUNTA(A$4:A$1569)</f>
        <v/>
      </c>
      <c r="BL1124" s="9">
        <f>SUM(V$4:V$1569)/COUNTA(A$4:A$1569)</f>
        <v/>
      </c>
      <c r="BM1124" s="9">
        <f>SUM(W$4:W$1569)/COUNTA(A$4:A$1569)</f>
        <v/>
      </c>
      <c r="BN1124" s="9">
        <f>SUM(X$4:X$1569)/COUNTA(A$4:A$1569)</f>
        <v/>
      </c>
      <c r="BO1124" s="7" t="inlineStr">
        <is>
          <t>.</t>
        </is>
      </c>
      <c r="BP1124" s="9">
        <f>IF(Z1124&gt;=BB1124,0,IFERROR(BB1124+(SUMPRODUCT((Z$4:Z$1569&gt;=BB$4:BB$1569)*(Z$4:Z$1569-BB$4:BB$1569))/MAX(1,COUNTIF(Z$4:Z$1569,"&lt;"&amp;BB1124+0.01))),BB1124))</f>
        <v/>
      </c>
      <c r="BQ1124" s="9">
        <f>IF(AA1124&gt;=BC1124,0,IFERROR(BC1124+SUMPRODUCT((AA$4:AA$1569&gt;=BC$4:BC$1569)*(AA$4:AA$1569-BC$4:BC$1569))/MAX(1,COUNTIF(AA$4:AA$1569,"&lt;"&amp;BC1124+0.01)),BC1124))</f>
        <v/>
      </c>
      <c r="BR1124" s="9">
        <f>IF(AB1124&gt;=BD1124,0,IFERROR(BD1124+SUMPRODUCT((AB$4:AB$1569&gt;=BD$4:BD$1569)*(AB$4:AB$1569-BD$4:BD$1569))/MAX(1,COUNTIF(AB$4:AB$1569,"&lt;"&amp;BD1124+0.01)),BD1124))</f>
        <v/>
      </c>
      <c r="BS1124" s="9">
        <f>IF(AC1124&gt;=BE1124,0,IFERROR(BE1124+SUMPRODUCT((AC$4:AC$1569&gt;=BE$4:BE$1569)*(AC$4:AC$1569-BE$4:BE$1569))/MAX(1,COUNTIF(AC$4:AC$1569,"&lt;"&amp;BE1124+0.01)),BE1124))</f>
        <v/>
      </c>
      <c r="BT1124" s="9">
        <f>IF(AD1124&gt;=BF1124,0,IFERROR(BF1124+SUMPRODUCT((AD$4:AD$1569&gt;=BF$4:BF$1569)*(AD$4:AD$1569-BF$4:BF$1569))/MAX(1,COUNTIF(AD$4:AD$1569,"&lt;"&amp;BF1124+0.01)),BF1124))</f>
        <v/>
      </c>
      <c r="BU1124" s="9">
        <f>IF(AE1124&gt;=BG1124,0,IFERROR(BG1124+SUMPRODUCT((AE$4:AE$1569&gt;=BG$4:BG$1569)*(AE$4:AE$1569-BG$4:BG$1569))/MAX(1,COUNTIF(AE$4:AE$1569,"&lt;"&amp;BG1124+0.01)),BG1124))</f>
        <v/>
      </c>
      <c r="BV1124" s="9">
        <f>IF(AF1124&gt;=BH1124,0,IFERROR(BH1124+SUMPRODUCT((AF$4:AF$1569&gt;=BH$4:BH$1569)*(AF$4:AF$1569-BH$4:BH$1569))/MAX(1,COUNTIF(AF$4:AF$1569,"&lt;"&amp;BH1124+0.01)),BH1124))</f>
        <v/>
      </c>
      <c r="BW1124" s="9">
        <f>IF(AG1124&gt;=BI1124,0,IFERROR(BI1124+SUMPRODUCT((AG$4:AG$1569&gt;=BI$4:BI$1569)*(AG$4:AG$1569-BI$4:BI$1569))/MAX(1,COUNTIF(AG$4:AG$1569,"&lt;"&amp;BI1124+0.01)),BI1124))</f>
        <v/>
      </c>
      <c r="BX1124" s="9">
        <f>IF(AH1124&gt;=BJ1124,0,IFERROR(BJ1124+SUMPRODUCT((AH$4:AH$1569&gt;=BJ$4:BJ$1569)*(AH$4:AH$1569-BJ$4:BJ$1569))/MAX(1,COUNTIF(AH$4:AH$1569,"&lt;"&amp;BJ1124+0.01)),BJ1124))</f>
        <v/>
      </c>
      <c r="BY1124" s="9">
        <f>IF(AI1124&gt;=BK1124,0,IFERROR(BK1124+SUMPRODUCT((AI$4:AI$1569&gt;=BK$4:BK$1569)*(AI$4:AI$1569-BK$4:BK$1569))/MAX(1,COUNTIF(AI$4:AI$1569,"&lt;"&amp;BK1124+0.01)),BK1124))</f>
        <v/>
      </c>
      <c r="BZ1124" s="9">
        <f>IF(AJ1124&gt;=BL1124,0,IFERROR(BL1124+SUMPRODUCT((AJ$4:AJ$1569&gt;=BL$4:BL$1569)*(AJ$4:AJ$1569-BL$4:BL$1569))/MAX(1,COUNTIF(AJ$4:AJ$1569,"&lt;"&amp;BL1124+0.01)),BL1124))</f>
        <v/>
      </c>
      <c r="CA1124" s="9">
        <f>IF(AK1124&gt;=BM1124,0,IFERROR(BM1124+SUMPRODUCT((AK$4:AK$1569&gt;=BM$4:BM$1569)*(AK$4:AK$1569-BM$4:BM$1569))/MAX(1,COUNTIF(AK$4:AK$1569,"&lt;"&amp;BM1124+0.01)),BM1124))</f>
        <v/>
      </c>
      <c r="CB1124" s="9">
        <f>IF(AL1124&gt;=BN1124,0,IFERROR(BN1124+SUMPRODUCT((AL$4:AL$1569&gt;=BN$4:BN$1569)*(AL$4:AL$1569-BN$4:BN$1569))/MAX(1,COUNTIF(AL$4:AL$1569,"&lt;"&amp;BN1124+0.01)),BN1124))</f>
        <v/>
      </c>
      <c r="CC1124" s="5">
        <f>IF(AO1124="🟢","VERDE",IF(AO1124="🟡","AMARELO",IF(AO1124="🟠","VERMELHO",IF(AO1124="🔴","VERMELHO","ROXO"))))</f>
        <v/>
      </c>
      <c r="CD1124" s="5" t="inlineStr">
        <is>
          <t>🌎 REGIÕES</t>
        </is>
      </c>
      <c r="CE1124" s="5" t="inlineStr">
        <is>
          <t>SEM REDE</t>
        </is>
      </c>
    </row>
    <row r="1125">
      <c r="A1125" s="5" t="inlineStr">
        <is>
          <t>39350404000140</t>
        </is>
      </c>
      <c r="B1125" s="5" t="inlineStr">
        <is>
          <t>A.L. COMERCIO DE ALIMENTOS LTDA - ME</t>
        </is>
      </c>
      <c r="C1125" s="5" t="inlineStr">
        <is>
          <t>06 - INTERNA - DIVINA TERRA</t>
        </is>
      </c>
      <c r="D1125" s="5" t="inlineStr">
        <is>
          <t>DAIANE STAVICKI</t>
        </is>
      </c>
      <c r="E1125" s="5" t="inlineStr"/>
      <c r="F1125" s="5">
        <f>IFERROR(VLOOKUP(C1125,$AS$4:$AT$25,2,FALSE),"")</f>
        <v/>
      </c>
      <c r="G1125" s="6">
        <f>IFERROR(VLOOKUP(C1125,$AS$4:$AX$25,6,FALSE),"")</f>
        <v/>
      </c>
      <c r="H1125" s="5">
        <f>IFERROR(VLOOKUP(C1125,$AS$4:$AY$25,7,FALSE),"")</f>
        <v/>
      </c>
      <c r="I1125" s="5">
        <f>IFERROR(VLOOKUP(C1125,$AS$4:$AZ$25,8,FALSE),"")</f>
        <v/>
      </c>
      <c r="J1125" s="7" t="inlineStr">
        <is>
          <t>.</t>
        </is>
      </c>
      <c r="K1125" s="5" t="inlineStr">
        <is>
          <t>NACIONAL</t>
        </is>
      </c>
      <c r="L1125" s="8" t="n">
        <v>6566.037735849057</v>
      </c>
      <c r="M1125" s="9" t="n">
        <v>452.8301886792453</v>
      </c>
      <c r="N1125" s="9" t="n">
        <v>481.1320754716981</v>
      </c>
      <c r="O1125" s="9" t="n">
        <v>481.1320754716981</v>
      </c>
      <c r="P1125" s="9" t="n">
        <v>509.4339622641509</v>
      </c>
      <c r="Q1125" s="9" t="n">
        <v>509.4339622641509</v>
      </c>
      <c r="R1125" s="9" t="n">
        <v>537.7358490566038</v>
      </c>
      <c r="S1125" s="9" t="n">
        <v>566.0377358490566</v>
      </c>
      <c r="T1125" s="9" t="n">
        <v>566.0377358490566</v>
      </c>
      <c r="U1125" s="9" t="n">
        <v>594.3396226415094</v>
      </c>
      <c r="V1125" s="9" t="n">
        <v>594.3396226415094</v>
      </c>
      <c r="W1125" s="9" t="n">
        <v>622.6415094339623</v>
      </c>
      <c r="X1125" s="9" t="n">
        <v>650.9433962264151</v>
      </c>
      <c r="Y1125" s="7" t="inlineStr">
        <is>
          <t>.</t>
        </is>
      </c>
      <c r="Z1125" s="8">
        <f>SUM(AA1125:AL1125)</f>
        <v/>
      </c>
      <c r="AA1125" s="9" t="n">
        <v>0</v>
      </c>
      <c r="AB1125" s="9" t="n">
        <v>0</v>
      </c>
      <c r="AC1125" s="9" t="n">
        <v>0</v>
      </c>
      <c r="AD1125" s="9" t="n">
        <v>0</v>
      </c>
      <c r="AE1125" s="9" t="n">
        <v>0</v>
      </c>
      <c r="AF1125" s="9" t="n">
        <v>0</v>
      </c>
      <c r="AG1125" s="9" t="n">
        <v>0</v>
      </c>
      <c r="AH1125" s="9" t="n">
        <v>0</v>
      </c>
      <c r="AI1125" s="9" t="n">
        <v>0</v>
      </c>
      <c r="AJ1125" s="9" t="n">
        <v>0</v>
      </c>
      <c r="AK1125" s="9" t="n">
        <v>0</v>
      </c>
      <c r="AL1125" s="9" t="n">
        <v>0</v>
      </c>
      <c r="AM1125" s="7" t="inlineStr">
        <is>
          <t>.</t>
        </is>
      </c>
      <c r="AN1125" s="6">
        <f>IF(L1125=0,0,Z1125/L1125)</f>
        <v/>
      </c>
      <c r="AO1125" s="5">
        <f>IF(AN1125="","",IF(AN1125&gt;=0.9,"🟢",IF(AN1125&gt;=0.7,"🟡",IF(AN1125&gt;=0.5,"🟠","🔴"))))</f>
        <v/>
      </c>
      <c r="AP1125" s="9">
        <f>IF(L1125=0,0,L1125-Z1125)</f>
        <v/>
      </c>
      <c r="AQ1125" s="5">
        <f>IF(Z1125=0,"",RANK(Z1125,Z$4:Z$1569,0))</f>
        <v/>
      </c>
      <c r="AR1125" s="7" t="inlineStr">
        <is>
          <t>.</t>
        </is>
      </c>
      <c r="BA1125" s="7" t="inlineStr">
        <is>
          <t>.</t>
        </is>
      </c>
      <c r="BB1125" s="9">
        <f>SUM(L$4:L$1569)/COUNTA(A$4:A$1569)</f>
        <v/>
      </c>
      <c r="BC1125" s="9">
        <f>SUM(M$4:M$1569)/COUNTA(A$4:A$1569)</f>
        <v/>
      </c>
      <c r="BD1125" s="9">
        <f>SUM(N$4:N$1569)/COUNTA(A$4:A$1569)</f>
        <v/>
      </c>
      <c r="BE1125" s="9">
        <f>SUM(O$4:O$1569)/COUNTA(A$4:A$1569)</f>
        <v/>
      </c>
      <c r="BF1125" s="9">
        <f>SUM(P$4:P$1569)/COUNTA(A$4:A$1569)</f>
        <v/>
      </c>
      <c r="BG1125" s="9">
        <f>SUM(Q$4:Q$1569)/COUNTA(A$4:A$1569)</f>
        <v/>
      </c>
      <c r="BH1125" s="9">
        <f>SUM(R$4:R$1569)/COUNTA(A$4:A$1569)</f>
        <v/>
      </c>
      <c r="BI1125" s="9">
        <f>SUM(S$4:S$1569)/COUNTA(A$4:A$1569)</f>
        <v/>
      </c>
      <c r="BJ1125" s="9">
        <f>SUM(T$4:T$1569)/COUNTA(A$4:A$1569)</f>
        <v/>
      </c>
      <c r="BK1125" s="9">
        <f>SUM(U$4:U$1569)/COUNTA(A$4:A$1569)</f>
        <v/>
      </c>
      <c r="BL1125" s="9">
        <f>SUM(V$4:V$1569)/COUNTA(A$4:A$1569)</f>
        <v/>
      </c>
      <c r="BM1125" s="9">
        <f>SUM(W$4:W$1569)/COUNTA(A$4:A$1569)</f>
        <v/>
      </c>
      <c r="BN1125" s="9">
        <f>SUM(X$4:X$1569)/COUNTA(A$4:A$1569)</f>
        <v/>
      </c>
      <c r="BO1125" s="7" t="inlineStr">
        <is>
          <t>.</t>
        </is>
      </c>
      <c r="BP1125" s="9">
        <f>IF(Z1125&gt;=BB1125,0,IFERROR(BB1125+(SUMPRODUCT((Z$4:Z$1569&gt;=BB$4:BB$1569)*(Z$4:Z$1569-BB$4:BB$1569))/MAX(1,COUNTIF(Z$4:Z$1569,"&lt;"&amp;BB1125+0.01))),BB1125))</f>
        <v/>
      </c>
      <c r="BQ1125" s="9">
        <f>IF(AA1125&gt;=BC1125,0,IFERROR(BC1125+SUMPRODUCT((AA$4:AA$1569&gt;=BC$4:BC$1569)*(AA$4:AA$1569-BC$4:BC$1569))/MAX(1,COUNTIF(AA$4:AA$1569,"&lt;"&amp;BC1125+0.01)),BC1125))</f>
        <v/>
      </c>
      <c r="BR1125" s="9">
        <f>IF(AB1125&gt;=BD1125,0,IFERROR(BD1125+SUMPRODUCT((AB$4:AB$1569&gt;=BD$4:BD$1569)*(AB$4:AB$1569-BD$4:BD$1569))/MAX(1,COUNTIF(AB$4:AB$1569,"&lt;"&amp;BD1125+0.01)),BD1125))</f>
        <v/>
      </c>
      <c r="BS1125" s="9">
        <f>IF(AC1125&gt;=BE1125,0,IFERROR(BE1125+SUMPRODUCT((AC$4:AC$1569&gt;=BE$4:BE$1569)*(AC$4:AC$1569-BE$4:BE$1569))/MAX(1,COUNTIF(AC$4:AC$1569,"&lt;"&amp;BE1125+0.01)),BE1125))</f>
        <v/>
      </c>
      <c r="BT1125" s="9">
        <f>IF(AD1125&gt;=BF1125,0,IFERROR(BF1125+SUMPRODUCT((AD$4:AD$1569&gt;=BF$4:BF$1569)*(AD$4:AD$1569-BF$4:BF$1569))/MAX(1,COUNTIF(AD$4:AD$1569,"&lt;"&amp;BF1125+0.01)),BF1125))</f>
        <v/>
      </c>
      <c r="BU1125" s="9">
        <f>IF(AE1125&gt;=BG1125,0,IFERROR(BG1125+SUMPRODUCT((AE$4:AE$1569&gt;=BG$4:BG$1569)*(AE$4:AE$1569-BG$4:BG$1569))/MAX(1,COUNTIF(AE$4:AE$1569,"&lt;"&amp;BG1125+0.01)),BG1125))</f>
        <v/>
      </c>
      <c r="BV1125" s="9">
        <f>IF(AF1125&gt;=BH1125,0,IFERROR(BH1125+SUMPRODUCT((AF$4:AF$1569&gt;=BH$4:BH$1569)*(AF$4:AF$1569-BH$4:BH$1569))/MAX(1,COUNTIF(AF$4:AF$1569,"&lt;"&amp;BH1125+0.01)),BH1125))</f>
        <v/>
      </c>
      <c r="BW1125" s="9">
        <f>IF(AG1125&gt;=BI1125,0,IFERROR(BI1125+SUMPRODUCT((AG$4:AG$1569&gt;=BI$4:BI$1569)*(AG$4:AG$1569-BI$4:BI$1569))/MAX(1,COUNTIF(AG$4:AG$1569,"&lt;"&amp;BI1125+0.01)),BI1125))</f>
        <v/>
      </c>
      <c r="BX1125" s="9">
        <f>IF(AH1125&gt;=BJ1125,0,IFERROR(BJ1125+SUMPRODUCT((AH$4:AH$1569&gt;=BJ$4:BJ$1569)*(AH$4:AH$1569-BJ$4:BJ$1569))/MAX(1,COUNTIF(AH$4:AH$1569,"&lt;"&amp;BJ1125+0.01)),BJ1125))</f>
        <v/>
      </c>
      <c r="BY1125" s="9">
        <f>IF(AI1125&gt;=BK1125,0,IFERROR(BK1125+SUMPRODUCT((AI$4:AI$1569&gt;=BK$4:BK$1569)*(AI$4:AI$1569-BK$4:BK$1569))/MAX(1,COUNTIF(AI$4:AI$1569,"&lt;"&amp;BK1125+0.01)),BK1125))</f>
        <v/>
      </c>
      <c r="BZ1125" s="9">
        <f>IF(AJ1125&gt;=BL1125,0,IFERROR(BL1125+SUMPRODUCT((AJ$4:AJ$1569&gt;=BL$4:BL$1569)*(AJ$4:AJ$1569-BL$4:BL$1569))/MAX(1,COUNTIF(AJ$4:AJ$1569,"&lt;"&amp;BL1125+0.01)),BL1125))</f>
        <v/>
      </c>
      <c r="CA1125" s="9">
        <f>IF(AK1125&gt;=BM1125,0,IFERROR(BM1125+SUMPRODUCT((AK$4:AK$1569&gt;=BM$4:BM$1569)*(AK$4:AK$1569-BM$4:BM$1569))/MAX(1,COUNTIF(AK$4:AK$1569,"&lt;"&amp;BM1125+0.01)),BM1125))</f>
        <v/>
      </c>
      <c r="CB1125" s="9">
        <f>IF(AL1125&gt;=BN1125,0,IFERROR(BN1125+SUMPRODUCT((AL$4:AL$1569&gt;=BN$4:BN$1569)*(AL$4:AL$1569-BN$4:BN$1569))/MAX(1,COUNTIF(AL$4:AL$1569,"&lt;"&amp;BN1125+0.01)),BN1125))</f>
        <v/>
      </c>
      <c r="CC1125" s="5">
        <f>IF(AO1125="🟢","VERDE",IF(AO1125="🟡","AMARELO",IF(AO1125="🟠","VERMELHO",IF(AO1125="🔴","VERMELHO","ROXO"))))</f>
        <v/>
      </c>
      <c r="CD1125" s="5" t="inlineStr">
        <is>
          <t>🏢 REDES</t>
        </is>
      </c>
      <c r="CE1125" s="5" t="inlineStr">
        <is>
          <t>DIVINA TERRA</t>
        </is>
      </c>
    </row>
    <row r="1126">
      <c r="A1126" s="5" t="inlineStr">
        <is>
          <t>39375942000190</t>
        </is>
      </c>
      <c r="B1126" s="5" t="inlineStr">
        <is>
          <t>39.375.942 MARCIA SILVA LEONEL FERREIRA-</t>
        </is>
      </c>
      <c r="C1126" s="5" t="inlineStr">
        <is>
          <t>06 - SEM GRUPO</t>
        </is>
      </c>
      <c r="D1126" s="5" t="inlineStr">
        <is>
          <t>LARISSA PADILHA</t>
        </is>
      </c>
      <c r="E1126" s="5" t="inlineStr">
        <is>
          <t>MT</t>
        </is>
      </c>
      <c r="F1126" s="5">
        <f>IFERROR(VLOOKUP(C1126,$AS$4:$AT$25,2,FALSE),"")</f>
        <v/>
      </c>
      <c r="G1126" s="6">
        <f>IFERROR(VLOOKUP(C1126,$AS$4:$AX$25,6,FALSE),"")</f>
        <v/>
      </c>
      <c r="H1126" s="5">
        <f>IFERROR(VLOOKUP(C1126,$AS$4:$AY$25,7,FALSE),"")</f>
        <v/>
      </c>
      <c r="I1126" s="5">
        <f>IFERROR(VLOOKUP(C1126,$AS$4:$AZ$25,8,FALSE),"")</f>
        <v/>
      </c>
      <c r="J1126" s="7" t="inlineStr">
        <is>
          <t>.</t>
        </is>
      </c>
      <c r="K1126" s="5" t="inlineStr">
        <is>
          <t>CENTRO OESTE</t>
        </is>
      </c>
      <c r="L1126" s="8" t="n">
        <v>1542.857142857143</v>
      </c>
      <c r="M1126" s="9" t="n">
        <v>128.5714285714286</v>
      </c>
      <c r="N1126" s="9" t="n">
        <v>128.5714285714286</v>
      </c>
      <c r="O1126" s="9" t="n">
        <v>128.5714285714286</v>
      </c>
      <c r="P1126" s="9" t="n">
        <v>128.5714285714286</v>
      </c>
      <c r="Q1126" s="9" t="n">
        <v>128.5714285714286</v>
      </c>
      <c r="R1126" s="9" t="n">
        <v>128.5714285714286</v>
      </c>
      <c r="S1126" s="9" t="n">
        <v>128.5714285714286</v>
      </c>
      <c r="T1126" s="9" t="n">
        <v>128.5714285714286</v>
      </c>
      <c r="U1126" s="9" t="n">
        <v>128.5714285714286</v>
      </c>
      <c r="V1126" s="9" t="n">
        <v>128.5714285714286</v>
      </c>
      <c r="W1126" s="9" t="n">
        <v>128.5714285714286</v>
      </c>
      <c r="X1126" s="9" t="n">
        <v>128.5714285714286</v>
      </c>
      <c r="Y1126" s="7" t="inlineStr">
        <is>
          <t>.</t>
        </is>
      </c>
      <c r="Z1126" s="8">
        <f>SUM(AA1126:AL1126)</f>
        <v/>
      </c>
      <c r="AA1126" s="9" t="n">
        <v>0</v>
      </c>
      <c r="AB1126" s="9" t="n">
        <v>0</v>
      </c>
      <c r="AC1126" s="9" t="n">
        <v>0</v>
      </c>
      <c r="AD1126" s="9" t="n">
        <v>0</v>
      </c>
      <c r="AE1126" s="9" t="n">
        <v>0</v>
      </c>
      <c r="AF1126" s="9" t="n">
        <v>0</v>
      </c>
      <c r="AG1126" s="9" t="n">
        <v>0</v>
      </c>
      <c r="AH1126" s="9" t="n">
        <v>0</v>
      </c>
      <c r="AI1126" s="9" t="n">
        <v>0</v>
      </c>
      <c r="AJ1126" s="9" t="n">
        <v>0</v>
      </c>
      <c r="AK1126" s="9" t="n">
        <v>0</v>
      </c>
      <c r="AL1126" s="9" t="n">
        <v>0</v>
      </c>
      <c r="AM1126" s="7" t="inlineStr">
        <is>
          <t>.</t>
        </is>
      </c>
      <c r="AN1126" s="6">
        <f>IF(L1126=0,0,Z1126/L1126)</f>
        <v/>
      </c>
      <c r="AO1126" s="5">
        <f>IF(AN1126="","",IF(AN1126&gt;=0.9,"🟢",IF(AN1126&gt;=0.7,"🟡",IF(AN1126&gt;=0.5,"🟠","🔴"))))</f>
        <v/>
      </c>
      <c r="AP1126" s="9">
        <f>IF(L1126=0,0,L1126-Z1126)</f>
        <v/>
      </c>
      <c r="AQ1126" s="5">
        <f>IF(Z1126=0,"",RANK(Z1126,Z$4:Z$1569,0))</f>
        <v/>
      </c>
      <c r="AR1126" s="7" t="inlineStr">
        <is>
          <t>.</t>
        </is>
      </c>
      <c r="BA1126" s="7" t="inlineStr">
        <is>
          <t>.</t>
        </is>
      </c>
      <c r="BB1126" s="9">
        <f>SUM(L$4:L$1569)/COUNTA(A$4:A$1569)</f>
        <v/>
      </c>
      <c r="BC1126" s="9">
        <f>SUM(M$4:M$1569)/COUNTA(A$4:A$1569)</f>
        <v/>
      </c>
      <c r="BD1126" s="9">
        <f>SUM(N$4:N$1569)/COUNTA(A$4:A$1569)</f>
        <v/>
      </c>
      <c r="BE1126" s="9">
        <f>SUM(O$4:O$1569)/COUNTA(A$4:A$1569)</f>
        <v/>
      </c>
      <c r="BF1126" s="9">
        <f>SUM(P$4:P$1569)/COUNTA(A$4:A$1569)</f>
        <v/>
      </c>
      <c r="BG1126" s="9">
        <f>SUM(Q$4:Q$1569)/COUNTA(A$4:A$1569)</f>
        <v/>
      </c>
      <c r="BH1126" s="9">
        <f>SUM(R$4:R$1569)/COUNTA(A$4:A$1569)</f>
        <v/>
      </c>
      <c r="BI1126" s="9">
        <f>SUM(S$4:S$1569)/COUNTA(A$4:A$1569)</f>
        <v/>
      </c>
      <c r="BJ1126" s="9">
        <f>SUM(T$4:T$1569)/COUNTA(A$4:A$1569)</f>
        <v/>
      </c>
      <c r="BK1126" s="9">
        <f>SUM(U$4:U$1569)/COUNTA(A$4:A$1569)</f>
        <v/>
      </c>
      <c r="BL1126" s="9">
        <f>SUM(V$4:V$1569)/COUNTA(A$4:A$1569)</f>
        <v/>
      </c>
      <c r="BM1126" s="9">
        <f>SUM(W$4:W$1569)/COUNTA(A$4:A$1569)</f>
        <v/>
      </c>
      <c r="BN1126" s="9">
        <f>SUM(X$4:X$1569)/COUNTA(A$4:A$1569)</f>
        <v/>
      </c>
      <c r="BO1126" s="7" t="inlineStr">
        <is>
          <t>.</t>
        </is>
      </c>
      <c r="BP1126" s="9">
        <f>IF(Z1126&gt;=BB1126,0,IFERROR(BB1126+(SUMPRODUCT((Z$4:Z$1569&gt;=BB$4:BB$1569)*(Z$4:Z$1569-BB$4:BB$1569))/MAX(1,COUNTIF(Z$4:Z$1569,"&lt;"&amp;BB1126+0.01))),BB1126))</f>
        <v/>
      </c>
      <c r="BQ1126" s="9">
        <f>IF(AA1126&gt;=BC1126,0,IFERROR(BC1126+SUMPRODUCT((AA$4:AA$1569&gt;=BC$4:BC$1569)*(AA$4:AA$1569-BC$4:BC$1569))/MAX(1,COUNTIF(AA$4:AA$1569,"&lt;"&amp;BC1126+0.01)),BC1126))</f>
        <v/>
      </c>
      <c r="BR1126" s="9">
        <f>IF(AB1126&gt;=BD1126,0,IFERROR(BD1126+SUMPRODUCT((AB$4:AB$1569&gt;=BD$4:BD$1569)*(AB$4:AB$1569-BD$4:BD$1569))/MAX(1,COUNTIF(AB$4:AB$1569,"&lt;"&amp;BD1126+0.01)),BD1126))</f>
        <v/>
      </c>
      <c r="BS1126" s="9">
        <f>IF(AC1126&gt;=BE1126,0,IFERROR(BE1126+SUMPRODUCT((AC$4:AC$1569&gt;=BE$4:BE$1569)*(AC$4:AC$1569-BE$4:BE$1569))/MAX(1,COUNTIF(AC$4:AC$1569,"&lt;"&amp;BE1126+0.01)),BE1126))</f>
        <v/>
      </c>
      <c r="BT1126" s="9">
        <f>IF(AD1126&gt;=BF1126,0,IFERROR(BF1126+SUMPRODUCT((AD$4:AD$1569&gt;=BF$4:BF$1569)*(AD$4:AD$1569-BF$4:BF$1569))/MAX(1,COUNTIF(AD$4:AD$1569,"&lt;"&amp;BF1126+0.01)),BF1126))</f>
        <v/>
      </c>
      <c r="BU1126" s="9">
        <f>IF(AE1126&gt;=BG1126,0,IFERROR(BG1126+SUMPRODUCT((AE$4:AE$1569&gt;=BG$4:BG$1569)*(AE$4:AE$1569-BG$4:BG$1569))/MAX(1,COUNTIF(AE$4:AE$1569,"&lt;"&amp;BG1126+0.01)),BG1126))</f>
        <v/>
      </c>
      <c r="BV1126" s="9">
        <f>IF(AF1126&gt;=BH1126,0,IFERROR(BH1126+SUMPRODUCT((AF$4:AF$1569&gt;=BH$4:BH$1569)*(AF$4:AF$1569-BH$4:BH$1569))/MAX(1,COUNTIF(AF$4:AF$1569,"&lt;"&amp;BH1126+0.01)),BH1126))</f>
        <v/>
      </c>
      <c r="BW1126" s="9">
        <f>IF(AG1126&gt;=BI1126,0,IFERROR(BI1126+SUMPRODUCT((AG$4:AG$1569&gt;=BI$4:BI$1569)*(AG$4:AG$1569-BI$4:BI$1569))/MAX(1,COUNTIF(AG$4:AG$1569,"&lt;"&amp;BI1126+0.01)),BI1126))</f>
        <v/>
      </c>
      <c r="BX1126" s="9">
        <f>IF(AH1126&gt;=BJ1126,0,IFERROR(BJ1126+SUMPRODUCT((AH$4:AH$1569&gt;=BJ$4:BJ$1569)*(AH$4:AH$1569-BJ$4:BJ$1569))/MAX(1,COUNTIF(AH$4:AH$1569,"&lt;"&amp;BJ1126+0.01)),BJ1126))</f>
        <v/>
      </c>
      <c r="BY1126" s="9">
        <f>IF(AI1126&gt;=BK1126,0,IFERROR(BK1126+SUMPRODUCT((AI$4:AI$1569&gt;=BK$4:BK$1569)*(AI$4:AI$1569-BK$4:BK$1569))/MAX(1,COUNTIF(AI$4:AI$1569,"&lt;"&amp;BK1126+0.01)),BK1126))</f>
        <v/>
      </c>
      <c r="BZ1126" s="9">
        <f>IF(AJ1126&gt;=BL1126,0,IFERROR(BL1126+SUMPRODUCT((AJ$4:AJ$1569&gt;=BL$4:BL$1569)*(AJ$4:AJ$1569-BL$4:BL$1569))/MAX(1,COUNTIF(AJ$4:AJ$1569,"&lt;"&amp;BL1126+0.01)),BL1126))</f>
        <v/>
      </c>
      <c r="CA1126" s="9">
        <f>IF(AK1126&gt;=BM1126,0,IFERROR(BM1126+SUMPRODUCT((AK$4:AK$1569&gt;=BM$4:BM$1569)*(AK$4:AK$1569-BM$4:BM$1569))/MAX(1,COUNTIF(AK$4:AK$1569,"&lt;"&amp;BM1126+0.01)),BM1126))</f>
        <v/>
      </c>
      <c r="CB1126" s="9">
        <f>IF(AL1126&gt;=BN1126,0,IFERROR(BN1126+SUMPRODUCT((AL$4:AL$1569&gt;=BN$4:BN$1569)*(AL$4:AL$1569-BN$4:BN$1569))/MAX(1,COUNTIF(AL$4:AL$1569,"&lt;"&amp;BN1126+0.01)),BN1126))</f>
        <v/>
      </c>
      <c r="CC1126" s="5">
        <f>IF(AO1126="🟢","VERDE",IF(AO1126="🟡","AMARELO",IF(AO1126="🟠","VERMELHO",IF(AO1126="🔴","VERMELHO","ROXO"))))</f>
        <v/>
      </c>
      <c r="CD1126" s="5" t="inlineStr">
        <is>
          <t>🌎 REGIÕES</t>
        </is>
      </c>
      <c r="CE1126" s="5" t="inlineStr">
        <is>
          <t>SEM REDE</t>
        </is>
      </c>
    </row>
    <row r="1127">
      <c r="A1127" s="5" t="inlineStr">
        <is>
          <t>39413797000194</t>
        </is>
      </c>
      <c r="B1127" s="5" t="inlineStr">
        <is>
          <t>JUSMARY LENISE CERUTTI 00053912969</t>
        </is>
      </c>
      <c r="C1127" s="5" t="inlineStr">
        <is>
          <t>06 - SEM GRUPO</t>
        </is>
      </c>
      <c r="D1127" s="5" t="inlineStr">
        <is>
          <t>HEMANUELE DITZEL (MANU)</t>
        </is>
      </c>
      <c r="E1127" s="5" t="inlineStr">
        <is>
          <t>RS</t>
        </is>
      </c>
      <c r="F1127" s="5">
        <f>IFERROR(VLOOKUP(C1127,$AS$4:$AT$25,2,FALSE),"")</f>
        <v/>
      </c>
      <c r="G1127" s="6">
        <f>IFERROR(VLOOKUP(C1127,$AS$4:$AX$25,6,FALSE),"")</f>
        <v/>
      </c>
      <c r="H1127" s="5">
        <f>IFERROR(VLOOKUP(C1127,$AS$4:$AY$25,7,FALSE),"")</f>
        <v/>
      </c>
      <c r="I1127" s="5">
        <f>IFERROR(VLOOKUP(C1127,$AS$4:$AZ$25,8,FALSE),"")</f>
        <v/>
      </c>
      <c r="J1127" s="7" t="inlineStr">
        <is>
          <t>.</t>
        </is>
      </c>
      <c r="K1127" s="5" t="inlineStr">
        <is>
          <t>SUL</t>
        </is>
      </c>
      <c r="L1127" s="8" t="n">
        <v>1582.758620689655</v>
      </c>
      <c r="M1127" s="9" t="n">
        <v>124.1379310344828</v>
      </c>
      <c r="N1127" s="9" t="n">
        <v>124.1379310344828</v>
      </c>
      <c r="O1127" s="9" t="n">
        <v>124.1379310344828</v>
      </c>
      <c r="P1127" s="9" t="n">
        <v>124.1379310344828</v>
      </c>
      <c r="Q1127" s="9" t="n">
        <v>124.1379310344828</v>
      </c>
      <c r="R1127" s="9" t="n">
        <v>134.4827586206897</v>
      </c>
      <c r="S1127" s="9" t="n">
        <v>134.4827586206897</v>
      </c>
      <c r="T1127" s="9" t="n">
        <v>134.4827586206897</v>
      </c>
      <c r="U1127" s="9" t="n">
        <v>134.4827586206897</v>
      </c>
      <c r="V1127" s="9" t="n">
        <v>134.4827586206897</v>
      </c>
      <c r="W1127" s="9" t="n">
        <v>144.8275862068965</v>
      </c>
      <c r="X1127" s="9" t="n">
        <v>144.8275862068965</v>
      </c>
      <c r="Y1127" s="7" t="inlineStr">
        <is>
          <t>.</t>
        </is>
      </c>
      <c r="Z1127" s="8">
        <f>SUM(AA1127:AL1127)</f>
        <v/>
      </c>
      <c r="AA1127" s="9" t="n">
        <v>0</v>
      </c>
      <c r="AB1127" s="9" t="n">
        <v>0</v>
      </c>
      <c r="AC1127" s="9" t="n">
        <v>0</v>
      </c>
      <c r="AD1127" s="9" t="n">
        <v>0</v>
      </c>
      <c r="AE1127" s="9" t="n">
        <v>0</v>
      </c>
      <c r="AF1127" s="9" t="n">
        <v>0</v>
      </c>
      <c r="AG1127" s="9" t="n">
        <v>0</v>
      </c>
      <c r="AH1127" s="9" t="n">
        <v>0</v>
      </c>
      <c r="AI1127" s="9" t="n">
        <v>0</v>
      </c>
      <c r="AJ1127" s="9" t="n">
        <v>0</v>
      </c>
      <c r="AK1127" s="9" t="n">
        <v>0</v>
      </c>
      <c r="AL1127" s="9" t="n">
        <v>0</v>
      </c>
      <c r="AM1127" s="7" t="inlineStr">
        <is>
          <t>.</t>
        </is>
      </c>
      <c r="AN1127" s="6">
        <f>IF(L1127=0,0,Z1127/L1127)</f>
        <v/>
      </c>
      <c r="AO1127" s="5">
        <f>IF(AN1127="","",IF(AN1127&gt;=0.9,"🟢",IF(AN1127&gt;=0.7,"🟡",IF(AN1127&gt;=0.5,"🟠","🔴"))))</f>
        <v/>
      </c>
      <c r="AP1127" s="9">
        <f>IF(L1127=0,0,L1127-Z1127)</f>
        <v/>
      </c>
      <c r="AQ1127" s="5">
        <f>IF(Z1127=0,"",RANK(Z1127,Z$4:Z$1569,0))</f>
        <v/>
      </c>
      <c r="AR1127" s="7" t="inlineStr">
        <is>
          <t>.</t>
        </is>
      </c>
      <c r="BA1127" s="7" t="inlineStr">
        <is>
          <t>.</t>
        </is>
      </c>
      <c r="BB1127" s="9">
        <f>SUM(L$4:L$1569)/COUNTA(A$4:A$1569)</f>
        <v/>
      </c>
      <c r="BC1127" s="9">
        <f>SUM(M$4:M$1569)/COUNTA(A$4:A$1569)</f>
        <v/>
      </c>
      <c r="BD1127" s="9">
        <f>SUM(N$4:N$1569)/COUNTA(A$4:A$1569)</f>
        <v/>
      </c>
      <c r="BE1127" s="9">
        <f>SUM(O$4:O$1569)/COUNTA(A$4:A$1569)</f>
        <v/>
      </c>
      <c r="BF1127" s="9">
        <f>SUM(P$4:P$1569)/COUNTA(A$4:A$1569)</f>
        <v/>
      </c>
      <c r="BG1127" s="9">
        <f>SUM(Q$4:Q$1569)/COUNTA(A$4:A$1569)</f>
        <v/>
      </c>
      <c r="BH1127" s="9">
        <f>SUM(R$4:R$1569)/COUNTA(A$4:A$1569)</f>
        <v/>
      </c>
      <c r="BI1127" s="9">
        <f>SUM(S$4:S$1569)/COUNTA(A$4:A$1569)</f>
        <v/>
      </c>
      <c r="BJ1127" s="9">
        <f>SUM(T$4:T$1569)/COUNTA(A$4:A$1569)</f>
        <v/>
      </c>
      <c r="BK1127" s="9">
        <f>SUM(U$4:U$1569)/COUNTA(A$4:A$1569)</f>
        <v/>
      </c>
      <c r="BL1127" s="9">
        <f>SUM(V$4:V$1569)/COUNTA(A$4:A$1569)</f>
        <v/>
      </c>
      <c r="BM1127" s="9">
        <f>SUM(W$4:W$1569)/COUNTA(A$4:A$1569)</f>
        <v/>
      </c>
      <c r="BN1127" s="9">
        <f>SUM(X$4:X$1569)/COUNTA(A$4:A$1569)</f>
        <v/>
      </c>
      <c r="BO1127" s="7" t="inlineStr">
        <is>
          <t>.</t>
        </is>
      </c>
      <c r="BP1127" s="9">
        <f>IF(Z1127&gt;=BB1127,0,IFERROR(BB1127+(SUMPRODUCT((Z$4:Z$1569&gt;=BB$4:BB$1569)*(Z$4:Z$1569-BB$4:BB$1569))/MAX(1,COUNTIF(Z$4:Z$1569,"&lt;"&amp;BB1127+0.01))),BB1127))</f>
        <v/>
      </c>
      <c r="BQ1127" s="9">
        <f>IF(AA1127&gt;=BC1127,0,IFERROR(BC1127+SUMPRODUCT((AA$4:AA$1569&gt;=BC$4:BC$1569)*(AA$4:AA$1569-BC$4:BC$1569))/MAX(1,COUNTIF(AA$4:AA$1569,"&lt;"&amp;BC1127+0.01)),BC1127))</f>
        <v/>
      </c>
      <c r="BR1127" s="9">
        <f>IF(AB1127&gt;=BD1127,0,IFERROR(BD1127+SUMPRODUCT((AB$4:AB$1569&gt;=BD$4:BD$1569)*(AB$4:AB$1569-BD$4:BD$1569))/MAX(1,COUNTIF(AB$4:AB$1569,"&lt;"&amp;BD1127+0.01)),BD1127))</f>
        <v/>
      </c>
      <c r="BS1127" s="9">
        <f>IF(AC1127&gt;=BE1127,0,IFERROR(BE1127+SUMPRODUCT((AC$4:AC$1569&gt;=BE$4:BE$1569)*(AC$4:AC$1569-BE$4:BE$1569))/MAX(1,COUNTIF(AC$4:AC$1569,"&lt;"&amp;BE1127+0.01)),BE1127))</f>
        <v/>
      </c>
      <c r="BT1127" s="9">
        <f>IF(AD1127&gt;=BF1127,0,IFERROR(BF1127+SUMPRODUCT((AD$4:AD$1569&gt;=BF$4:BF$1569)*(AD$4:AD$1569-BF$4:BF$1569))/MAX(1,COUNTIF(AD$4:AD$1569,"&lt;"&amp;BF1127+0.01)),BF1127))</f>
        <v/>
      </c>
      <c r="BU1127" s="9">
        <f>IF(AE1127&gt;=BG1127,0,IFERROR(BG1127+SUMPRODUCT((AE$4:AE$1569&gt;=BG$4:BG$1569)*(AE$4:AE$1569-BG$4:BG$1569))/MAX(1,COUNTIF(AE$4:AE$1569,"&lt;"&amp;BG1127+0.01)),BG1127))</f>
        <v/>
      </c>
      <c r="BV1127" s="9">
        <f>IF(AF1127&gt;=BH1127,0,IFERROR(BH1127+SUMPRODUCT((AF$4:AF$1569&gt;=BH$4:BH$1569)*(AF$4:AF$1569-BH$4:BH$1569))/MAX(1,COUNTIF(AF$4:AF$1569,"&lt;"&amp;BH1127+0.01)),BH1127))</f>
        <v/>
      </c>
      <c r="BW1127" s="9">
        <f>IF(AG1127&gt;=BI1127,0,IFERROR(BI1127+SUMPRODUCT((AG$4:AG$1569&gt;=BI$4:BI$1569)*(AG$4:AG$1569-BI$4:BI$1569))/MAX(1,COUNTIF(AG$4:AG$1569,"&lt;"&amp;BI1127+0.01)),BI1127))</f>
        <v/>
      </c>
      <c r="BX1127" s="9">
        <f>IF(AH1127&gt;=BJ1127,0,IFERROR(BJ1127+SUMPRODUCT((AH$4:AH$1569&gt;=BJ$4:BJ$1569)*(AH$4:AH$1569-BJ$4:BJ$1569))/MAX(1,COUNTIF(AH$4:AH$1569,"&lt;"&amp;BJ1127+0.01)),BJ1127))</f>
        <v/>
      </c>
      <c r="BY1127" s="9">
        <f>IF(AI1127&gt;=BK1127,0,IFERROR(BK1127+SUMPRODUCT((AI$4:AI$1569&gt;=BK$4:BK$1569)*(AI$4:AI$1569-BK$4:BK$1569))/MAX(1,COUNTIF(AI$4:AI$1569,"&lt;"&amp;BK1127+0.01)),BK1127))</f>
        <v/>
      </c>
      <c r="BZ1127" s="9">
        <f>IF(AJ1127&gt;=BL1127,0,IFERROR(BL1127+SUMPRODUCT((AJ$4:AJ$1569&gt;=BL$4:BL$1569)*(AJ$4:AJ$1569-BL$4:BL$1569))/MAX(1,COUNTIF(AJ$4:AJ$1569,"&lt;"&amp;BL1127+0.01)),BL1127))</f>
        <v/>
      </c>
      <c r="CA1127" s="9">
        <f>IF(AK1127&gt;=BM1127,0,IFERROR(BM1127+SUMPRODUCT((AK$4:AK$1569&gt;=BM$4:BM$1569)*(AK$4:AK$1569-BM$4:BM$1569))/MAX(1,COUNTIF(AK$4:AK$1569,"&lt;"&amp;BM1127+0.01)),BM1127))</f>
        <v/>
      </c>
      <c r="CB1127" s="9">
        <f>IF(AL1127&gt;=BN1127,0,IFERROR(BN1127+SUMPRODUCT((AL$4:AL$1569&gt;=BN$4:BN$1569)*(AL$4:AL$1569-BN$4:BN$1569))/MAX(1,COUNTIF(AL$4:AL$1569,"&lt;"&amp;BN1127+0.01)),BN1127))</f>
        <v/>
      </c>
      <c r="CC1127" s="5">
        <f>IF(AO1127="🟢","VERDE",IF(AO1127="🟡","AMARELO",IF(AO1127="🟠","VERMELHO",IF(AO1127="🔴","VERMELHO","ROXO"))))</f>
        <v/>
      </c>
      <c r="CD1127" s="5" t="inlineStr">
        <is>
          <t>🌎 REGIÕES</t>
        </is>
      </c>
      <c r="CE1127" s="5" t="inlineStr">
        <is>
          <t>SEM REDE</t>
        </is>
      </c>
    </row>
    <row r="1128">
      <c r="A1128" s="5" t="inlineStr">
        <is>
          <t>39437222000101</t>
        </is>
      </c>
      <c r="B1128" s="5" t="inlineStr">
        <is>
          <t>BARBARA DE ASSIS LUCIO 10093160607 - ME</t>
        </is>
      </c>
      <c r="C1128" s="5" t="inlineStr">
        <is>
          <t>06 - SEM GRUPO</t>
        </is>
      </c>
      <c r="D1128" s="5" t="inlineStr">
        <is>
          <t>LARISSA PADILHA</t>
        </is>
      </c>
      <c r="E1128" s="5" t="inlineStr">
        <is>
          <t>MG</t>
        </is>
      </c>
      <c r="F1128" s="5">
        <f>IFERROR(VLOOKUP(C1128,$AS$4:$AT$25,2,FALSE),"")</f>
        <v/>
      </c>
      <c r="G1128" s="6">
        <f>IFERROR(VLOOKUP(C1128,$AS$4:$AX$25,6,FALSE),"")</f>
        <v/>
      </c>
      <c r="H1128" s="5">
        <f>IFERROR(VLOOKUP(C1128,$AS$4:$AY$25,7,FALSE),"")</f>
        <v/>
      </c>
      <c r="I1128" s="5">
        <f>IFERROR(VLOOKUP(C1128,$AS$4:$AZ$25,8,FALSE),"")</f>
        <v/>
      </c>
      <c r="J1128" s="7" t="inlineStr">
        <is>
          <t>.</t>
        </is>
      </c>
      <c r="K1128" s="5" t="inlineStr">
        <is>
          <t>RJ + ES + MG</t>
        </is>
      </c>
      <c r="L1128" s="8" t="n">
        <v>1440</v>
      </c>
      <c r="M1128" s="9" t="n">
        <v>120</v>
      </c>
      <c r="N1128" s="9" t="n">
        <v>120</v>
      </c>
      <c r="O1128" s="9" t="n">
        <v>120</v>
      </c>
      <c r="P1128" s="9" t="n">
        <v>120</v>
      </c>
      <c r="Q1128" s="9" t="n">
        <v>120</v>
      </c>
      <c r="R1128" s="9" t="n">
        <v>120</v>
      </c>
      <c r="S1128" s="9" t="n">
        <v>120</v>
      </c>
      <c r="T1128" s="9" t="n">
        <v>120</v>
      </c>
      <c r="U1128" s="9" t="n">
        <v>120</v>
      </c>
      <c r="V1128" s="9" t="n">
        <v>120</v>
      </c>
      <c r="W1128" s="9" t="n">
        <v>120</v>
      </c>
      <c r="X1128" s="9" t="n">
        <v>120</v>
      </c>
      <c r="Y1128" s="7" t="inlineStr">
        <is>
          <t>.</t>
        </is>
      </c>
      <c r="Z1128" s="8">
        <f>SUM(AA1128:AL1128)</f>
        <v/>
      </c>
      <c r="AA1128" s="9" t="n">
        <v>0</v>
      </c>
      <c r="AB1128" s="9" t="n">
        <v>0</v>
      </c>
      <c r="AC1128" s="9" t="n">
        <v>0</v>
      </c>
      <c r="AD1128" s="9" t="n">
        <v>0</v>
      </c>
      <c r="AE1128" s="9" t="n">
        <v>0</v>
      </c>
      <c r="AF1128" s="9" t="n">
        <v>0</v>
      </c>
      <c r="AG1128" s="9" t="n">
        <v>0</v>
      </c>
      <c r="AH1128" s="9" t="n">
        <v>0</v>
      </c>
      <c r="AI1128" s="9" t="n">
        <v>0</v>
      </c>
      <c r="AJ1128" s="9" t="n">
        <v>0</v>
      </c>
      <c r="AK1128" s="9" t="n">
        <v>0</v>
      </c>
      <c r="AL1128" s="9" t="n">
        <v>0</v>
      </c>
      <c r="AM1128" s="7" t="inlineStr">
        <is>
          <t>.</t>
        </is>
      </c>
      <c r="AN1128" s="6">
        <f>IF(L1128=0,0,Z1128/L1128)</f>
        <v/>
      </c>
      <c r="AO1128" s="5">
        <f>IF(AN1128="","",IF(AN1128&gt;=0.9,"🟢",IF(AN1128&gt;=0.7,"🟡",IF(AN1128&gt;=0.5,"🟠","🔴"))))</f>
        <v/>
      </c>
      <c r="AP1128" s="9">
        <f>IF(L1128=0,0,L1128-Z1128)</f>
        <v/>
      </c>
      <c r="AQ1128" s="5">
        <f>IF(Z1128=0,"",RANK(Z1128,Z$4:Z$1569,0))</f>
        <v/>
      </c>
      <c r="AR1128" s="7" t="inlineStr">
        <is>
          <t>.</t>
        </is>
      </c>
      <c r="BA1128" s="7" t="inlineStr">
        <is>
          <t>.</t>
        </is>
      </c>
      <c r="BB1128" s="9">
        <f>SUM(L$4:L$1569)/COUNTA(A$4:A$1569)</f>
        <v/>
      </c>
      <c r="BC1128" s="9">
        <f>SUM(M$4:M$1569)/COUNTA(A$4:A$1569)</f>
        <v/>
      </c>
      <c r="BD1128" s="9">
        <f>SUM(N$4:N$1569)/COUNTA(A$4:A$1569)</f>
        <v/>
      </c>
      <c r="BE1128" s="9">
        <f>SUM(O$4:O$1569)/COUNTA(A$4:A$1569)</f>
        <v/>
      </c>
      <c r="BF1128" s="9">
        <f>SUM(P$4:P$1569)/COUNTA(A$4:A$1569)</f>
        <v/>
      </c>
      <c r="BG1128" s="9">
        <f>SUM(Q$4:Q$1569)/COUNTA(A$4:A$1569)</f>
        <v/>
      </c>
      <c r="BH1128" s="9">
        <f>SUM(R$4:R$1569)/COUNTA(A$4:A$1569)</f>
        <v/>
      </c>
      <c r="BI1128" s="9">
        <f>SUM(S$4:S$1569)/COUNTA(A$4:A$1569)</f>
        <v/>
      </c>
      <c r="BJ1128" s="9">
        <f>SUM(T$4:T$1569)/COUNTA(A$4:A$1569)</f>
        <v/>
      </c>
      <c r="BK1128" s="9">
        <f>SUM(U$4:U$1569)/COUNTA(A$4:A$1569)</f>
        <v/>
      </c>
      <c r="BL1128" s="9">
        <f>SUM(V$4:V$1569)/COUNTA(A$4:A$1569)</f>
        <v/>
      </c>
      <c r="BM1128" s="9">
        <f>SUM(W$4:W$1569)/COUNTA(A$4:A$1569)</f>
        <v/>
      </c>
      <c r="BN1128" s="9">
        <f>SUM(X$4:X$1569)/COUNTA(A$4:A$1569)</f>
        <v/>
      </c>
      <c r="BO1128" s="7" t="inlineStr">
        <is>
          <t>.</t>
        </is>
      </c>
      <c r="BP1128" s="9">
        <f>IF(Z1128&gt;=BB1128,0,IFERROR(BB1128+(SUMPRODUCT((Z$4:Z$1569&gt;=BB$4:BB$1569)*(Z$4:Z$1569-BB$4:BB$1569))/MAX(1,COUNTIF(Z$4:Z$1569,"&lt;"&amp;BB1128+0.01))),BB1128))</f>
        <v/>
      </c>
      <c r="BQ1128" s="9">
        <f>IF(AA1128&gt;=BC1128,0,IFERROR(BC1128+SUMPRODUCT((AA$4:AA$1569&gt;=BC$4:BC$1569)*(AA$4:AA$1569-BC$4:BC$1569))/MAX(1,COUNTIF(AA$4:AA$1569,"&lt;"&amp;BC1128+0.01)),BC1128))</f>
        <v/>
      </c>
      <c r="BR1128" s="9">
        <f>IF(AB1128&gt;=BD1128,0,IFERROR(BD1128+SUMPRODUCT((AB$4:AB$1569&gt;=BD$4:BD$1569)*(AB$4:AB$1569-BD$4:BD$1569))/MAX(1,COUNTIF(AB$4:AB$1569,"&lt;"&amp;BD1128+0.01)),BD1128))</f>
        <v/>
      </c>
      <c r="BS1128" s="9">
        <f>IF(AC1128&gt;=BE1128,0,IFERROR(BE1128+SUMPRODUCT((AC$4:AC$1569&gt;=BE$4:BE$1569)*(AC$4:AC$1569-BE$4:BE$1569))/MAX(1,COUNTIF(AC$4:AC$1569,"&lt;"&amp;BE1128+0.01)),BE1128))</f>
        <v/>
      </c>
      <c r="BT1128" s="9">
        <f>IF(AD1128&gt;=BF1128,0,IFERROR(BF1128+SUMPRODUCT((AD$4:AD$1569&gt;=BF$4:BF$1569)*(AD$4:AD$1569-BF$4:BF$1569))/MAX(1,COUNTIF(AD$4:AD$1569,"&lt;"&amp;BF1128+0.01)),BF1128))</f>
        <v/>
      </c>
      <c r="BU1128" s="9">
        <f>IF(AE1128&gt;=BG1128,0,IFERROR(BG1128+SUMPRODUCT((AE$4:AE$1569&gt;=BG$4:BG$1569)*(AE$4:AE$1569-BG$4:BG$1569))/MAX(1,COUNTIF(AE$4:AE$1569,"&lt;"&amp;BG1128+0.01)),BG1128))</f>
        <v/>
      </c>
      <c r="BV1128" s="9">
        <f>IF(AF1128&gt;=BH1128,0,IFERROR(BH1128+SUMPRODUCT((AF$4:AF$1569&gt;=BH$4:BH$1569)*(AF$4:AF$1569-BH$4:BH$1569))/MAX(1,COUNTIF(AF$4:AF$1569,"&lt;"&amp;BH1128+0.01)),BH1128))</f>
        <v/>
      </c>
      <c r="BW1128" s="9">
        <f>IF(AG1128&gt;=BI1128,0,IFERROR(BI1128+SUMPRODUCT((AG$4:AG$1569&gt;=BI$4:BI$1569)*(AG$4:AG$1569-BI$4:BI$1569))/MAX(1,COUNTIF(AG$4:AG$1569,"&lt;"&amp;BI1128+0.01)),BI1128))</f>
        <v/>
      </c>
      <c r="BX1128" s="9">
        <f>IF(AH1128&gt;=BJ1128,0,IFERROR(BJ1128+SUMPRODUCT((AH$4:AH$1569&gt;=BJ$4:BJ$1569)*(AH$4:AH$1569-BJ$4:BJ$1569))/MAX(1,COUNTIF(AH$4:AH$1569,"&lt;"&amp;BJ1128+0.01)),BJ1128))</f>
        <v/>
      </c>
      <c r="BY1128" s="9">
        <f>IF(AI1128&gt;=BK1128,0,IFERROR(BK1128+SUMPRODUCT((AI$4:AI$1569&gt;=BK$4:BK$1569)*(AI$4:AI$1569-BK$4:BK$1569))/MAX(1,COUNTIF(AI$4:AI$1569,"&lt;"&amp;BK1128+0.01)),BK1128))</f>
        <v/>
      </c>
      <c r="BZ1128" s="9">
        <f>IF(AJ1128&gt;=BL1128,0,IFERROR(BL1128+SUMPRODUCT((AJ$4:AJ$1569&gt;=BL$4:BL$1569)*(AJ$4:AJ$1569-BL$4:BL$1569))/MAX(1,COUNTIF(AJ$4:AJ$1569,"&lt;"&amp;BL1128+0.01)),BL1128))</f>
        <v/>
      </c>
      <c r="CA1128" s="9">
        <f>IF(AK1128&gt;=BM1128,0,IFERROR(BM1128+SUMPRODUCT((AK$4:AK$1569&gt;=BM$4:BM$1569)*(AK$4:AK$1569-BM$4:BM$1569))/MAX(1,COUNTIF(AK$4:AK$1569,"&lt;"&amp;BM1128+0.01)),BM1128))</f>
        <v/>
      </c>
      <c r="CB1128" s="9">
        <f>IF(AL1128&gt;=BN1128,0,IFERROR(BN1128+SUMPRODUCT((AL$4:AL$1569&gt;=BN$4:BN$1569)*(AL$4:AL$1569-BN$4:BN$1569))/MAX(1,COUNTIF(AL$4:AL$1569,"&lt;"&amp;BN1128+0.01)),BN1128))</f>
        <v/>
      </c>
      <c r="CC1128" s="5">
        <f>IF(AO1128="🟢","VERDE",IF(AO1128="🟡","AMARELO",IF(AO1128="🟠","VERMELHO",IF(AO1128="🔴","VERMELHO","ROXO"))))</f>
        <v/>
      </c>
      <c r="CD1128" s="5" t="inlineStr">
        <is>
          <t>🌎 REGIÕES</t>
        </is>
      </c>
      <c r="CE1128" s="5" t="inlineStr">
        <is>
          <t>SEM REDE</t>
        </is>
      </c>
    </row>
    <row r="1129">
      <c r="A1129" s="5" t="inlineStr">
        <is>
          <t>39467130000174</t>
        </is>
      </c>
      <c r="B1129" s="5" t="inlineStr">
        <is>
          <t>A P C EMPORIO DO SABOR LTDA - ME</t>
        </is>
      </c>
      <c r="C1129" s="5" t="inlineStr">
        <is>
          <t>06 - SEM GRUPO</t>
        </is>
      </c>
      <c r="D1129" s="5" t="inlineStr">
        <is>
          <t>LARISSA PADILHA</t>
        </is>
      </c>
      <c r="E1129" s="5" t="inlineStr">
        <is>
          <t>RJ</t>
        </is>
      </c>
      <c r="F1129" s="5">
        <f>IFERROR(VLOOKUP(C1129,$AS$4:$AT$25,2,FALSE),"")</f>
        <v/>
      </c>
      <c r="G1129" s="6">
        <f>IFERROR(VLOOKUP(C1129,$AS$4:$AX$25,6,FALSE),"")</f>
        <v/>
      </c>
      <c r="H1129" s="5">
        <f>IFERROR(VLOOKUP(C1129,$AS$4:$AY$25,7,FALSE),"")</f>
        <v/>
      </c>
      <c r="I1129" s="5">
        <f>IFERROR(VLOOKUP(C1129,$AS$4:$AZ$25,8,FALSE),"")</f>
        <v/>
      </c>
      <c r="J1129" s="7" t="inlineStr">
        <is>
          <t>.</t>
        </is>
      </c>
      <c r="K1129" s="5" t="inlineStr">
        <is>
          <t>RJ + ES + MG</t>
        </is>
      </c>
      <c r="L1129" s="8" t="n">
        <v>1393.548387096774</v>
      </c>
      <c r="M1129" s="9" t="n">
        <v>116.1290322580645</v>
      </c>
      <c r="N1129" s="9" t="n">
        <v>116.1290322580645</v>
      </c>
      <c r="O1129" s="9" t="n">
        <v>116.1290322580645</v>
      </c>
      <c r="P1129" s="9" t="n">
        <v>116.1290322580645</v>
      </c>
      <c r="Q1129" s="9" t="n">
        <v>116.1290322580645</v>
      </c>
      <c r="R1129" s="9" t="n">
        <v>116.1290322580645</v>
      </c>
      <c r="S1129" s="9" t="n">
        <v>116.1290322580645</v>
      </c>
      <c r="T1129" s="9" t="n">
        <v>116.1290322580645</v>
      </c>
      <c r="U1129" s="9" t="n">
        <v>116.1290322580645</v>
      </c>
      <c r="V1129" s="9" t="n">
        <v>116.1290322580645</v>
      </c>
      <c r="W1129" s="9" t="n">
        <v>116.1290322580645</v>
      </c>
      <c r="X1129" s="9" t="n">
        <v>116.1290322580645</v>
      </c>
      <c r="Y1129" s="7" t="inlineStr">
        <is>
          <t>.</t>
        </is>
      </c>
      <c r="Z1129" s="8">
        <f>SUM(AA1129:AL1129)</f>
        <v/>
      </c>
      <c r="AA1129" s="9" t="n">
        <v>0</v>
      </c>
      <c r="AB1129" s="9" t="n">
        <v>0</v>
      </c>
      <c r="AC1129" s="9" t="n">
        <v>0</v>
      </c>
      <c r="AD1129" s="9" t="n">
        <v>0</v>
      </c>
      <c r="AE1129" s="9" t="n">
        <v>0</v>
      </c>
      <c r="AF1129" s="9" t="n">
        <v>0</v>
      </c>
      <c r="AG1129" s="9" t="n">
        <v>0</v>
      </c>
      <c r="AH1129" s="9" t="n">
        <v>0</v>
      </c>
      <c r="AI1129" s="9" t="n">
        <v>0</v>
      </c>
      <c r="AJ1129" s="9" t="n">
        <v>0</v>
      </c>
      <c r="AK1129" s="9" t="n">
        <v>0</v>
      </c>
      <c r="AL1129" s="9" t="n">
        <v>0</v>
      </c>
      <c r="AM1129" s="7" t="inlineStr">
        <is>
          <t>.</t>
        </is>
      </c>
      <c r="AN1129" s="6">
        <f>IF(L1129=0,0,Z1129/L1129)</f>
        <v/>
      </c>
      <c r="AO1129" s="5">
        <f>IF(AN1129="","",IF(AN1129&gt;=0.9,"🟢",IF(AN1129&gt;=0.7,"🟡",IF(AN1129&gt;=0.5,"🟠","🔴"))))</f>
        <v/>
      </c>
      <c r="AP1129" s="9">
        <f>IF(L1129=0,0,L1129-Z1129)</f>
        <v/>
      </c>
      <c r="AQ1129" s="5">
        <f>IF(Z1129=0,"",RANK(Z1129,Z$4:Z$1569,0))</f>
        <v/>
      </c>
      <c r="AR1129" s="7" t="inlineStr">
        <is>
          <t>.</t>
        </is>
      </c>
      <c r="BA1129" s="7" t="inlineStr">
        <is>
          <t>.</t>
        </is>
      </c>
      <c r="BB1129" s="9">
        <f>SUM(L$4:L$1569)/COUNTA(A$4:A$1569)</f>
        <v/>
      </c>
      <c r="BC1129" s="9">
        <f>SUM(M$4:M$1569)/COUNTA(A$4:A$1569)</f>
        <v/>
      </c>
      <c r="BD1129" s="9">
        <f>SUM(N$4:N$1569)/COUNTA(A$4:A$1569)</f>
        <v/>
      </c>
      <c r="BE1129" s="9">
        <f>SUM(O$4:O$1569)/COUNTA(A$4:A$1569)</f>
        <v/>
      </c>
      <c r="BF1129" s="9">
        <f>SUM(P$4:P$1569)/COUNTA(A$4:A$1569)</f>
        <v/>
      </c>
      <c r="BG1129" s="9">
        <f>SUM(Q$4:Q$1569)/COUNTA(A$4:A$1569)</f>
        <v/>
      </c>
      <c r="BH1129" s="9">
        <f>SUM(R$4:R$1569)/COUNTA(A$4:A$1569)</f>
        <v/>
      </c>
      <c r="BI1129" s="9">
        <f>SUM(S$4:S$1569)/COUNTA(A$4:A$1569)</f>
        <v/>
      </c>
      <c r="BJ1129" s="9">
        <f>SUM(T$4:T$1569)/COUNTA(A$4:A$1569)</f>
        <v/>
      </c>
      <c r="BK1129" s="9">
        <f>SUM(U$4:U$1569)/COUNTA(A$4:A$1569)</f>
        <v/>
      </c>
      <c r="BL1129" s="9">
        <f>SUM(V$4:V$1569)/COUNTA(A$4:A$1569)</f>
        <v/>
      </c>
      <c r="BM1129" s="9">
        <f>SUM(W$4:W$1569)/COUNTA(A$4:A$1569)</f>
        <v/>
      </c>
      <c r="BN1129" s="9">
        <f>SUM(X$4:X$1569)/COUNTA(A$4:A$1569)</f>
        <v/>
      </c>
      <c r="BO1129" s="7" t="inlineStr">
        <is>
          <t>.</t>
        </is>
      </c>
      <c r="BP1129" s="9">
        <f>IF(Z1129&gt;=BB1129,0,IFERROR(BB1129+(SUMPRODUCT((Z$4:Z$1569&gt;=BB$4:BB$1569)*(Z$4:Z$1569-BB$4:BB$1569))/MAX(1,COUNTIF(Z$4:Z$1569,"&lt;"&amp;BB1129+0.01))),BB1129))</f>
        <v/>
      </c>
      <c r="BQ1129" s="9">
        <f>IF(AA1129&gt;=BC1129,0,IFERROR(BC1129+SUMPRODUCT((AA$4:AA$1569&gt;=BC$4:BC$1569)*(AA$4:AA$1569-BC$4:BC$1569))/MAX(1,COUNTIF(AA$4:AA$1569,"&lt;"&amp;BC1129+0.01)),BC1129))</f>
        <v/>
      </c>
      <c r="BR1129" s="9">
        <f>IF(AB1129&gt;=BD1129,0,IFERROR(BD1129+SUMPRODUCT((AB$4:AB$1569&gt;=BD$4:BD$1569)*(AB$4:AB$1569-BD$4:BD$1569))/MAX(1,COUNTIF(AB$4:AB$1569,"&lt;"&amp;BD1129+0.01)),BD1129))</f>
        <v/>
      </c>
      <c r="BS1129" s="9">
        <f>IF(AC1129&gt;=BE1129,0,IFERROR(BE1129+SUMPRODUCT((AC$4:AC$1569&gt;=BE$4:BE$1569)*(AC$4:AC$1569-BE$4:BE$1569))/MAX(1,COUNTIF(AC$4:AC$1569,"&lt;"&amp;BE1129+0.01)),BE1129))</f>
        <v/>
      </c>
      <c r="BT1129" s="9">
        <f>IF(AD1129&gt;=BF1129,0,IFERROR(BF1129+SUMPRODUCT((AD$4:AD$1569&gt;=BF$4:BF$1569)*(AD$4:AD$1569-BF$4:BF$1569))/MAX(1,COUNTIF(AD$4:AD$1569,"&lt;"&amp;BF1129+0.01)),BF1129))</f>
        <v/>
      </c>
      <c r="BU1129" s="9">
        <f>IF(AE1129&gt;=BG1129,0,IFERROR(BG1129+SUMPRODUCT((AE$4:AE$1569&gt;=BG$4:BG$1569)*(AE$4:AE$1569-BG$4:BG$1569))/MAX(1,COUNTIF(AE$4:AE$1569,"&lt;"&amp;BG1129+0.01)),BG1129))</f>
        <v/>
      </c>
      <c r="BV1129" s="9">
        <f>IF(AF1129&gt;=BH1129,0,IFERROR(BH1129+SUMPRODUCT((AF$4:AF$1569&gt;=BH$4:BH$1569)*(AF$4:AF$1569-BH$4:BH$1569))/MAX(1,COUNTIF(AF$4:AF$1569,"&lt;"&amp;BH1129+0.01)),BH1129))</f>
        <v/>
      </c>
      <c r="BW1129" s="9">
        <f>IF(AG1129&gt;=BI1129,0,IFERROR(BI1129+SUMPRODUCT((AG$4:AG$1569&gt;=BI$4:BI$1569)*(AG$4:AG$1569-BI$4:BI$1569))/MAX(1,COUNTIF(AG$4:AG$1569,"&lt;"&amp;BI1129+0.01)),BI1129))</f>
        <v/>
      </c>
      <c r="BX1129" s="9">
        <f>IF(AH1129&gt;=BJ1129,0,IFERROR(BJ1129+SUMPRODUCT((AH$4:AH$1569&gt;=BJ$4:BJ$1569)*(AH$4:AH$1569-BJ$4:BJ$1569))/MAX(1,COUNTIF(AH$4:AH$1569,"&lt;"&amp;BJ1129+0.01)),BJ1129))</f>
        <v/>
      </c>
      <c r="BY1129" s="9">
        <f>IF(AI1129&gt;=BK1129,0,IFERROR(BK1129+SUMPRODUCT((AI$4:AI$1569&gt;=BK$4:BK$1569)*(AI$4:AI$1569-BK$4:BK$1569))/MAX(1,COUNTIF(AI$4:AI$1569,"&lt;"&amp;BK1129+0.01)),BK1129))</f>
        <v/>
      </c>
      <c r="BZ1129" s="9">
        <f>IF(AJ1129&gt;=BL1129,0,IFERROR(BL1129+SUMPRODUCT((AJ$4:AJ$1569&gt;=BL$4:BL$1569)*(AJ$4:AJ$1569-BL$4:BL$1569))/MAX(1,COUNTIF(AJ$4:AJ$1569,"&lt;"&amp;BL1129+0.01)),BL1129))</f>
        <v/>
      </c>
      <c r="CA1129" s="9">
        <f>IF(AK1129&gt;=BM1129,0,IFERROR(BM1129+SUMPRODUCT((AK$4:AK$1569&gt;=BM$4:BM$1569)*(AK$4:AK$1569-BM$4:BM$1569))/MAX(1,COUNTIF(AK$4:AK$1569,"&lt;"&amp;BM1129+0.01)),BM1129))</f>
        <v/>
      </c>
      <c r="CB1129" s="9">
        <f>IF(AL1129&gt;=BN1129,0,IFERROR(BN1129+SUMPRODUCT((AL$4:AL$1569&gt;=BN$4:BN$1569)*(AL$4:AL$1569-BN$4:BN$1569))/MAX(1,COUNTIF(AL$4:AL$1569,"&lt;"&amp;BN1129+0.01)),BN1129))</f>
        <v/>
      </c>
      <c r="CC1129" s="5">
        <f>IF(AO1129="🟢","VERDE",IF(AO1129="🟡","AMARELO",IF(AO1129="🟠","VERMELHO",IF(AO1129="🔴","VERMELHO","ROXO"))))</f>
        <v/>
      </c>
      <c r="CD1129" s="5" t="inlineStr">
        <is>
          <t>🌎 REGIÕES</t>
        </is>
      </c>
      <c r="CE1129" s="5" t="inlineStr">
        <is>
          <t>SEM REDE</t>
        </is>
      </c>
    </row>
    <row r="1130">
      <c r="A1130" s="5" t="inlineStr">
        <is>
          <t>39488844000169</t>
        </is>
      </c>
      <c r="B1130" s="5" t="inlineStr">
        <is>
          <t>SANDRA DE OLIVEIRA 00671174908 - ME</t>
        </is>
      </c>
      <c r="C1130" s="5" t="inlineStr">
        <is>
          <t>06 - SEM GRUPO</t>
        </is>
      </c>
      <c r="D1130" s="5" t="inlineStr">
        <is>
          <t>HEMANUELE DITZEL (MANU)</t>
        </is>
      </c>
      <c r="E1130" s="5" t="inlineStr">
        <is>
          <t>SC</t>
        </is>
      </c>
      <c r="F1130" s="5">
        <f>IFERROR(VLOOKUP(C1130,$AS$4:$AT$25,2,FALSE),"")</f>
        <v/>
      </c>
      <c r="G1130" s="6">
        <f>IFERROR(VLOOKUP(C1130,$AS$4:$AX$25,6,FALSE),"")</f>
        <v/>
      </c>
      <c r="H1130" s="5">
        <f>IFERROR(VLOOKUP(C1130,$AS$4:$AY$25,7,FALSE),"")</f>
        <v/>
      </c>
      <c r="I1130" s="5">
        <f>IFERROR(VLOOKUP(C1130,$AS$4:$AZ$25,8,FALSE),"")</f>
        <v/>
      </c>
      <c r="J1130" s="7" t="inlineStr">
        <is>
          <t>.</t>
        </is>
      </c>
      <c r="K1130" s="5" t="inlineStr">
        <is>
          <t>SUL</t>
        </is>
      </c>
      <c r="L1130" s="8" t="n">
        <v>1643.478260869565</v>
      </c>
      <c r="M1130" s="9" t="n">
        <v>117.3913043478261</v>
      </c>
      <c r="N1130" s="9" t="n">
        <v>130.4347826086957</v>
      </c>
      <c r="O1130" s="9" t="n">
        <v>130.4347826086957</v>
      </c>
      <c r="P1130" s="9" t="n">
        <v>130.4347826086957</v>
      </c>
      <c r="Q1130" s="9" t="n">
        <v>130.4347826086957</v>
      </c>
      <c r="R1130" s="9" t="n">
        <v>130.4347826086957</v>
      </c>
      <c r="S1130" s="9" t="n">
        <v>143.4782608695652</v>
      </c>
      <c r="T1130" s="9" t="n">
        <v>143.4782608695652</v>
      </c>
      <c r="U1130" s="9" t="n">
        <v>143.4782608695652</v>
      </c>
      <c r="V1130" s="9" t="n">
        <v>143.4782608695652</v>
      </c>
      <c r="W1130" s="9" t="n">
        <v>143.4782608695652</v>
      </c>
      <c r="X1130" s="9" t="n">
        <v>156.5217391304348</v>
      </c>
      <c r="Y1130" s="7" t="inlineStr">
        <is>
          <t>.</t>
        </is>
      </c>
      <c r="Z1130" s="8">
        <f>SUM(AA1130:AL1130)</f>
        <v/>
      </c>
      <c r="AA1130" s="9" t="n">
        <v>0</v>
      </c>
      <c r="AB1130" s="9" t="n">
        <v>0</v>
      </c>
      <c r="AC1130" s="9" t="n">
        <v>0</v>
      </c>
      <c r="AD1130" s="9" t="n">
        <v>0</v>
      </c>
      <c r="AE1130" s="9" t="n">
        <v>0</v>
      </c>
      <c r="AF1130" s="9" t="n">
        <v>0</v>
      </c>
      <c r="AG1130" s="9" t="n">
        <v>0</v>
      </c>
      <c r="AH1130" s="9" t="n">
        <v>0</v>
      </c>
      <c r="AI1130" s="9" t="n">
        <v>0</v>
      </c>
      <c r="AJ1130" s="9" t="n">
        <v>0</v>
      </c>
      <c r="AK1130" s="9" t="n">
        <v>0</v>
      </c>
      <c r="AL1130" s="9" t="n">
        <v>0</v>
      </c>
      <c r="AM1130" s="7" t="inlineStr">
        <is>
          <t>.</t>
        </is>
      </c>
      <c r="AN1130" s="6">
        <f>IF(L1130=0,0,Z1130/L1130)</f>
        <v/>
      </c>
      <c r="AO1130" s="5">
        <f>IF(AN1130="","",IF(AN1130&gt;=0.9,"🟢",IF(AN1130&gt;=0.7,"🟡",IF(AN1130&gt;=0.5,"🟠","🔴"))))</f>
        <v/>
      </c>
      <c r="AP1130" s="9">
        <f>IF(L1130=0,0,L1130-Z1130)</f>
        <v/>
      </c>
      <c r="AQ1130" s="5">
        <f>IF(Z1130=0,"",RANK(Z1130,Z$4:Z$1569,0))</f>
        <v/>
      </c>
      <c r="AR1130" s="7" t="inlineStr">
        <is>
          <t>.</t>
        </is>
      </c>
      <c r="BA1130" s="7" t="inlineStr">
        <is>
          <t>.</t>
        </is>
      </c>
      <c r="BB1130" s="9">
        <f>SUM(L$4:L$1569)/COUNTA(A$4:A$1569)</f>
        <v/>
      </c>
      <c r="BC1130" s="9">
        <f>SUM(M$4:M$1569)/COUNTA(A$4:A$1569)</f>
        <v/>
      </c>
      <c r="BD1130" s="9">
        <f>SUM(N$4:N$1569)/COUNTA(A$4:A$1569)</f>
        <v/>
      </c>
      <c r="BE1130" s="9">
        <f>SUM(O$4:O$1569)/COUNTA(A$4:A$1569)</f>
        <v/>
      </c>
      <c r="BF1130" s="9">
        <f>SUM(P$4:P$1569)/COUNTA(A$4:A$1569)</f>
        <v/>
      </c>
      <c r="BG1130" s="9">
        <f>SUM(Q$4:Q$1569)/COUNTA(A$4:A$1569)</f>
        <v/>
      </c>
      <c r="BH1130" s="9">
        <f>SUM(R$4:R$1569)/COUNTA(A$4:A$1569)</f>
        <v/>
      </c>
      <c r="BI1130" s="9">
        <f>SUM(S$4:S$1569)/COUNTA(A$4:A$1569)</f>
        <v/>
      </c>
      <c r="BJ1130" s="9">
        <f>SUM(T$4:T$1569)/COUNTA(A$4:A$1569)</f>
        <v/>
      </c>
      <c r="BK1130" s="9">
        <f>SUM(U$4:U$1569)/COUNTA(A$4:A$1569)</f>
        <v/>
      </c>
      <c r="BL1130" s="9">
        <f>SUM(V$4:V$1569)/COUNTA(A$4:A$1569)</f>
        <v/>
      </c>
      <c r="BM1130" s="9">
        <f>SUM(W$4:W$1569)/COUNTA(A$4:A$1569)</f>
        <v/>
      </c>
      <c r="BN1130" s="9">
        <f>SUM(X$4:X$1569)/COUNTA(A$4:A$1569)</f>
        <v/>
      </c>
      <c r="BO1130" s="7" t="inlineStr">
        <is>
          <t>.</t>
        </is>
      </c>
      <c r="BP1130" s="9">
        <f>IF(Z1130&gt;=BB1130,0,IFERROR(BB1130+(SUMPRODUCT((Z$4:Z$1569&gt;=BB$4:BB$1569)*(Z$4:Z$1569-BB$4:BB$1569))/MAX(1,COUNTIF(Z$4:Z$1569,"&lt;"&amp;BB1130+0.01))),BB1130))</f>
        <v/>
      </c>
      <c r="BQ1130" s="9">
        <f>IF(AA1130&gt;=BC1130,0,IFERROR(BC1130+SUMPRODUCT((AA$4:AA$1569&gt;=BC$4:BC$1569)*(AA$4:AA$1569-BC$4:BC$1569))/MAX(1,COUNTIF(AA$4:AA$1569,"&lt;"&amp;BC1130+0.01)),BC1130))</f>
        <v/>
      </c>
      <c r="BR1130" s="9">
        <f>IF(AB1130&gt;=BD1130,0,IFERROR(BD1130+SUMPRODUCT((AB$4:AB$1569&gt;=BD$4:BD$1569)*(AB$4:AB$1569-BD$4:BD$1569))/MAX(1,COUNTIF(AB$4:AB$1569,"&lt;"&amp;BD1130+0.01)),BD1130))</f>
        <v/>
      </c>
      <c r="BS1130" s="9">
        <f>IF(AC1130&gt;=BE1130,0,IFERROR(BE1130+SUMPRODUCT((AC$4:AC$1569&gt;=BE$4:BE$1569)*(AC$4:AC$1569-BE$4:BE$1569))/MAX(1,COUNTIF(AC$4:AC$1569,"&lt;"&amp;BE1130+0.01)),BE1130))</f>
        <v/>
      </c>
      <c r="BT1130" s="9">
        <f>IF(AD1130&gt;=BF1130,0,IFERROR(BF1130+SUMPRODUCT((AD$4:AD$1569&gt;=BF$4:BF$1569)*(AD$4:AD$1569-BF$4:BF$1569))/MAX(1,COUNTIF(AD$4:AD$1569,"&lt;"&amp;BF1130+0.01)),BF1130))</f>
        <v/>
      </c>
      <c r="BU1130" s="9">
        <f>IF(AE1130&gt;=BG1130,0,IFERROR(BG1130+SUMPRODUCT((AE$4:AE$1569&gt;=BG$4:BG$1569)*(AE$4:AE$1569-BG$4:BG$1569))/MAX(1,COUNTIF(AE$4:AE$1569,"&lt;"&amp;BG1130+0.01)),BG1130))</f>
        <v/>
      </c>
      <c r="BV1130" s="9">
        <f>IF(AF1130&gt;=BH1130,0,IFERROR(BH1130+SUMPRODUCT((AF$4:AF$1569&gt;=BH$4:BH$1569)*(AF$4:AF$1569-BH$4:BH$1569))/MAX(1,COUNTIF(AF$4:AF$1569,"&lt;"&amp;BH1130+0.01)),BH1130))</f>
        <v/>
      </c>
      <c r="BW1130" s="9">
        <f>IF(AG1130&gt;=BI1130,0,IFERROR(BI1130+SUMPRODUCT((AG$4:AG$1569&gt;=BI$4:BI$1569)*(AG$4:AG$1569-BI$4:BI$1569))/MAX(1,COUNTIF(AG$4:AG$1569,"&lt;"&amp;BI1130+0.01)),BI1130))</f>
        <v/>
      </c>
      <c r="BX1130" s="9">
        <f>IF(AH1130&gt;=BJ1130,0,IFERROR(BJ1130+SUMPRODUCT((AH$4:AH$1569&gt;=BJ$4:BJ$1569)*(AH$4:AH$1569-BJ$4:BJ$1569))/MAX(1,COUNTIF(AH$4:AH$1569,"&lt;"&amp;BJ1130+0.01)),BJ1130))</f>
        <v/>
      </c>
      <c r="BY1130" s="9">
        <f>IF(AI1130&gt;=BK1130,0,IFERROR(BK1130+SUMPRODUCT((AI$4:AI$1569&gt;=BK$4:BK$1569)*(AI$4:AI$1569-BK$4:BK$1569))/MAX(1,COUNTIF(AI$4:AI$1569,"&lt;"&amp;BK1130+0.01)),BK1130))</f>
        <v/>
      </c>
      <c r="BZ1130" s="9">
        <f>IF(AJ1130&gt;=BL1130,0,IFERROR(BL1130+SUMPRODUCT((AJ$4:AJ$1569&gt;=BL$4:BL$1569)*(AJ$4:AJ$1569-BL$4:BL$1569))/MAX(1,COUNTIF(AJ$4:AJ$1569,"&lt;"&amp;BL1130+0.01)),BL1130))</f>
        <v/>
      </c>
      <c r="CA1130" s="9">
        <f>IF(AK1130&gt;=BM1130,0,IFERROR(BM1130+SUMPRODUCT((AK$4:AK$1569&gt;=BM$4:BM$1569)*(AK$4:AK$1569-BM$4:BM$1569))/MAX(1,COUNTIF(AK$4:AK$1569,"&lt;"&amp;BM1130+0.01)),BM1130))</f>
        <v/>
      </c>
      <c r="CB1130" s="9">
        <f>IF(AL1130&gt;=BN1130,0,IFERROR(BN1130+SUMPRODUCT((AL$4:AL$1569&gt;=BN$4:BN$1569)*(AL$4:AL$1569-BN$4:BN$1569))/MAX(1,COUNTIF(AL$4:AL$1569,"&lt;"&amp;BN1130+0.01)),BN1130))</f>
        <v/>
      </c>
      <c r="CC1130" s="5">
        <f>IF(AO1130="🟢","VERDE",IF(AO1130="🟡","AMARELO",IF(AO1130="🟠","VERMELHO",IF(AO1130="🔴","VERMELHO","ROXO"))))</f>
        <v/>
      </c>
      <c r="CD1130" s="5" t="inlineStr">
        <is>
          <t>🌎 REGIÕES</t>
        </is>
      </c>
      <c r="CE1130" s="5" t="inlineStr">
        <is>
          <t>SEM REDE</t>
        </is>
      </c>
    </row>
    <row r="1131">
      <c r="A1131" s="5" t="inlineStr">
        <is>
          <t>39526632000129</t>
        </is>
      </c>
      <c r="B1131" s="5" t="inlineStr">
        <is>
          <t>MIXRIO DISTRIBUIDORA DE ALIMENTOS LTDA</t>
        </is>
      </c>
      <c r="C1131" s="5" t="inlineStr">
        <is>
          <t>06 - SEM GRUPO</t>
        </is>
      </c>
      <c r="D1131" s="5" t="inlineStr">
        <is>
          <t>LARISSA PADILHA</t>
        </is>
      </c>
      <c r="E1131" s="5" t="inlineStr">
        <is>
          <t>RJ</t>
        </is>
      </c>
      <c r="F1131" s="5">
        <f>IFERROR(VLOOKUP(C1131,$AS$4:$AT$25,2,FALSE),"")</f>
        <v/>
      </c>
      <c r="G1131" s="6">
        <f>IFERROR(VLOOKUP(C1131,$AS$4:$AX$25,6,FALSE),"")</f>
        <v/>
      </c>
      <c r="H1131" s="5">
        <f>IFERROR(VLOOKUP(C1131,$AS$4:$AY$25,7,FALSE),"")</f>
        <v/>
      </c>
      <c r="I1131" s="5">
        <f>IFERROR(VLOOKUP(C1131,$AS$4:$AZ$25,8,FALSE),"")</f>
        <v/>
      </c>
      <c r="J1131" s="7" t="inlineStr">
        <is>
          <t>.</t>
        </is>
      </c>
      <c r="K1131" s="5" t="inlineStr">
        <is>
          <t>RJ + ES + MG</t>
        </is>
      </c>
      <c r="L1131" s="8" t="n">
        <v>0</v>
      </c>
      <c r="M1131" s="9" t="n">
        <v>0</v>
      </c>
      <c r="N1131" s="9" t="n">
        <v>0</v>
      </c>
      <c r="O1131" s="9" t="n">
        <v>0</v>
      </c>
      <c r="P1131" s="9" t="n">
        <v>0</v>
      </c>
      <c r="Q1131" s="9" t="n">
        <v>0</v>
      </c>
      <c r="R1131" s="9" t="n">
        <v>0</v>
      </c>
      <c r="S1131" s="9" t="n">
        <v>0</v>
      </c>
      <c r="T1131" s="9" t="n">
        <v>0</v>
      </c>
      <c r="U1131" s="9" t="n">
        <v>0</v>
      </c>
      <c r="V1131" s="9" t="n">
        <v>0</v>
      </c>
      <c r="W1131" s="9" t="n">
        <v>0</v>
      </c>
      <c r="X1131" s="9" t="n">
        <v>0</v>
      </c>
      <c r="Y1131" s="7" t="inlineStr">
        <is>
          <t>.</t>
        </is>
      </c>
      <c r="Z1131" s="8">
        <f>SUM(AA1131:AL1131)</f>
        <v/>
      </c>
      <c r="AA1131" s="9" t="n">
        <v>0</v>
      </c>
      <c r="AB1131" s="9" t="n">
        <v>0</v>
      </c>
      <c r="AC1131" s="9" t="n">
        <v>0</v>
      </c>
      <c r="AD1131" s="9" t="n">
        <v>0</v>
      </c>
      <c r="AE1131" s="9" t="n">
        <v>0</v>
      </c>
      <c r="AF1131" s="9" t="n">
        <v>0</v>
      </c>
      <c r="AG1131" s="9" t="n">
        <v>0</v>
      </c>
      <c r="AH1131" s="9" t="n">
        <v>0</v>
      </c>
      <c r="AI1131" s="9" t="n">
        <v>0</v>
      </c>
      <c r="AJ1131" s="9" t="n">
        <v>0</v>
      </c>
      <c r="AK1131" s="9" t="n">
        <v>0</v>
      </c>
      <c r="AL1131" s="9" t="n">
        <v>0</v>
      </c>
      <c r="AM1131" s="7" t="inlineStr">
        <is>
          <t>.</t>
        </is>
      </c>
      <c r="AN1131" s="6">
        <f>IF(L1131=0,0,Z1131/L1131)</f>
        <v/>
      </c>
      <c r="AO1131" s="5">
        <f>IF(AN1131="","",IF(AN1131&gt;=0.9,"🟢",IF(AN1131&gt;=0.7,"🟡",IF(AN1131&gt;=0.5,"🟠","🔴"))))</f>
        <v/>
      </c>
      <c r="AP1131" s="9">
        <f>IF(L1131=0,0,L1131-Z1131)</f>
        <v/>
      </c>
      <c r="AQ1131" s="5">
        <f>IF(Z1131=0,"",RANK(Z1131,Z$4:Z$1569,0))</f>
        <v/>
      </c>
      <c r="AR1131" s="7" t="inlineStr">
        <is>
          <t>.</t>
        </is>
      </c>
      <c r="BA1131" s="7" t="inlineStr">
        <is>
          <t>.</t>
        </is>
      </c>
      <c r="BB1131" s="9">
        <f>SUM(L$4:L$1569)/COUNTA(A$4:A$1569)</f>
        <v/>
      </c>
      <c r="BC1131" s="9">
        <f>SUM(M$4:M$1569)/COUNTA(A$4:A$1569)</f>
        <v/>
      </c>
      <c r="BD1131" s="9">
        <f>SUM(N$4:N$1569)/COUNTA(A$4:A$1569)</f>
        <v/>
      </c>
      <c r="BE1131" s="9">
        <f>SUM(O$4:O$1569)/COUNTA(A$4:A$1569)</f>
        <v/>
      </c>
      <c r="BF1131" s="9">
        <f>SUM(P$4:P$1569)/COUNTA(A$4:A$1569)</f>
        <v/>
      </c>
      <c r="BG1131" s="9">
        <f>SUM(Q$4:Q$1569)/COUNTA(A$4:A$1569)</f>
        <v/>
      </c>
      <c r="BH1131" s="9">
        <f>SUM(R$4:R$1569)/COUNTA(A$4:A$1569)</f>
        <v/>
      </c>
      <c r="BI1131" s="9">
        <f>SUM(S$4:S$1569)/COUNTA(A$4:A$1569)</f>
        <v/>
      </c>
      <c r="BJ1131" s="9">
        <f>SUM(T$4:T$1569)/COUNTA(A$4:A$1569)</f>
        <v/>
      </c>
      <c r="BK1131" s="9">
        <f>SUM(U$4:U$1569)/COUNTA(A$4:A$1569)</f>
        <v/>
      </c>
      <c r="BL1131" s="9">
        <f>SUM(V$4:V$1569)/COUNTA(A$4:A$1569)</f>
        <v/>
      </c>
      <c r="BM1131" s="9">
        <f>SUM(W$4:W$1569)/COUNTA(A$4:A$1569)</f>
        <v/>
      </c>
      <c r="BN1131" s="9">
        <f>SUM(X$4:X$1569)/COUNTA(A$4:A$1569)</f>
        <v/>
      </c>
      <c r="BO1131" s="7" t="inlineStr">
        <is>
          <t>.</t>
        </is>
      </c>
      <c r="BP1131" s="9">
        <f>IF(Z1131&gt;=BB1131,0,IFERROR(BB1131+(SUMPRODUCT((Z$4:Z$1569&gt;=BB$4:BB$1569)*(Z$4:Z$1569-BB$4:BB$1569))/MAX(1,COUNTIF(Z$4:Z$1569,"&lt;"&amp;BB1131+0.01))),BB1131))</f>
        <v/>
      </c>
      <c r="BQ1131" s="9">
        <f>IF(AA1131&gt;=BC1131,0,IFERROR(BC1131+SUMPRODUCT((AA$4:AA$1569&gt;=BC$4:BC$1569)*(AA$4:AA$1569-BC$4:BC$1569))/MAX(1,COUNTIF(AA$4:AA$1569,"&lt;"&amp;BC1131+0.01)),BC1131))</f>
        <v/>
      </c>
      <c r="BR1131" s="9">
        <f>IF(AB1131&gt;=BD1131,0,IFERROR(BD1131+SUMPRODUCT((AB$4:AB$1569&gt;=BD$4:BD$1569)*(AB$4:AB$1569-BD$4:BD$1569))/MAX(1,COUNTIF(AB$4:AB$1569,"&lt;"&amp;BD1131+0.01)),BD1131))</f>
        <v/>
      </c>
      <c r="BS1131" s="9">
        <f>IF(AC1131&gt;=BE1131,0,IFERROR(BE1131+SUMPRODUCT((AC$4:AC$1569&gt;=BE$4:BE$1569)*(AC$4:AC$1569-BE$4:BE$1569))/MAX(1,COUNTIF(AC$4:AC$1569,"&lt;"&amp;BE1131+0.01)),BE1131))</f>
        <v/>
      </c>
      <c r="BT1131" s="9">
        <f>IF(AD1131&gt;=BF1131,0,IFERROR(BF1131+SUMPRODUCT((AD$4:AD$1569&gt;=BF$4:BF$1569)*(AD$4:AD$1569-BF$4:BF$1569))/MAX(1,COUNTIF(AD$4:AD$1569,"&lt;"&amp;BF1131+0.01)),BF1131))</f>
        <v/>
      </c>
      <c r="BU1131" s="9">
        <f>IF(AE1131&gt;=BG1131,0,IFERROR(BG1131+SUMPRODUCT((AE$4:AE$1569&gt;=BG$4:BG$1569)*(AE$4:AE$1569-BG$4:BG$1569))/MAX(1,COUNTIF(AE$4:AE$1569,"&lt;"&amp;BG1131+0.01)),BG1131))</f>
        <v/>
      </c>
      <c r="BV1131" s="9">
        <f>IF(AF1131&gt;=BH1131,0,IFERROR(BH1131+SUMPRODUCT((AF$4:AF$1569&gt;=BH$4:BH$1569)*(AF$4:AF$1569-BH$4:BH$1569))/MAX(1,COUNTIF(AF$4:AF$1569,"&lt;"&amp;BH1131+0.01)),BH1131))</f>
        <v/>
      </c>
      <c r="BW1131" s="9">
        <f>IF(AG1131&gt;=BI1131,0,IFERROR(BI1131+SUMPRODUCT((AG$4:AG$1569&gt;=BI$4:BI$1569)*(AG$4:AG$1569-BI$4:BI$1569))/MAX(1,COUNTIF(AG$4:AG$1569,"&lt;"&amp;BI1131+0.01)),BI1131))</f>
        <v/>
      </c>
      <c r="BX1131" s="9">
        <f>IF(AH1131&gt;=BJ1131,0,IFERROR(BJ1131+SUMPRODUCT((AH$4:AH$1569&gt;=BJ$4:BJ$1569)*(AH$4:AH$1569-BJ$4:BJ$1569))/MAX(1,COUNTIF(AH$4:AH$1569,"&lt;"&amp;BJ1131+0.01)),BJ1131))</f>
        <v/>
      </c>
      <c r="BY1131" s="9">
        <f>IF(AI1131&gt;=BK1131,0,IFERROR(BK1131+SUMPRODUCT((AI$4:AI$1569&gt;=BK$4:BK$1569)*(AI$4:AI$1569-BK$4:BK$1569))/MAX(1,COUNTIF(AI$4:AI$1569,"&lt;"&amp;BK1131+0.01)),BK1131))</f>
        <v/>
      </c>
      <c r="BZ1131" s="9">
        <f>IF(AJ1131&gt;=BL1131,0,IFERROR(BL1131+SUMPRODUCT((AJ$4:AJ$1569&gt;=BL$4:BL$1569)*(AJ$4:AJ$1569-BL$4:BL$1569))/MAX(1,COUNTIF(AJ$4:AJ$1569,"&lt;"&amp;BL1131+0.01)),BL1131))</f>
        <v/>
      </c>
      <c r="CA1131" s="9">
        <f>IF(AK1131&gt;=BM1131,0,IFERROR(BM1131+SUMPRODUCT((AK$4:AK$1569&gt;=BM$4:BM$1569)*(AK$4:AK$1569-BM$4:BM$1569))/MAX(1,COUNTIF(AK$4:AK$1569,"&lt;"&amp;BM1131+0.01)),BM1131))</f>
        <v/>
      </c>
      <c r="CB1131" s="9">
        <f>IF(AL1131&gt;=BN1131,0,IFERROR(BN1131+SUMPRODUCT((AL$4:AL$1569&gt;=BN$4:BN$1569)*(AL$4:AL$1569-BN$4:BN$1569))/MAX(1,COUNTIF(AL$4:AL$1569,"&lt;"&amp;BN1131+0.01)),BN1131))</f>
        <v/>
      </c>
      <c r="CC1131" s="5">
        <f>IF(AO1131="🟢","VERDE",IF(AO1131="🟡","AMARELO",IF(AO1131="🟠","VERMELHO",IF(AO1131="🔴","VERMELHO","ROXO"))))</f>
        <v/>
      </c>
      <c r="CD1131" s="5" t="inlineStr">
        <is>
          <t>🌎 REGIÕES</t>
        </is>
      </c>
      <c r="CE1131" s="5" t="inlineStr">
        <is>
          <t>SEM REDE</t>
        </is>
      </c>
    </row>
    <row r="1132">
      <c r="A1132" s="5" t="inlineStr">
        <is>
          <t>39528678000187</t>
        </is>
      </c>
      <c r="B1132" s="5" t="inlineStr">
        <is>
          <t>M&amp;M ALIMENTOS SAUDAVEIS LTDA - ME</t>
        </is>
      </c>
      <c r="C1132" s="5" t="inlineStr">
        <is>
          <t>06 - INTERNA - DIVINA TERRA</t>
        </is>
      </c>
      <c r="D1132" s="5" t="inlineStr">
        <is>
          <t>DAIANE STAVICKI</t>
        </is>
      </c>
      <c r="E1132" s="5" t="inlineStr"/>
      <c r="F1132" s="5">
        <f>IFERROR(VLOOKUP(C1132,$AS$4:$AT$25,2,FALSE),"")</f>
        <v/>
      </c>
      <c r="G1132" s="6">
        <f>IFERROR(VLOOKUP(C1132,$AS$4:$AX$25,6,FALSE),"")</f>
        <v/>
      </c>
      <c r="H1132" s="5">
        <f>IFERROR(VLOOKUP(C1132,$AS$4:$AY$25,7,FALSE),"")</f>
        <v/>
      </c>
      <c r="I1132" s="5">
        <f>IFERROR(VLOOKUP(C1132,$AS$4:$AZ$25,8,FALSE),"")</f>
        <v/>
      </c>
      <c r="J1132" s="7" t="inlineStr">
        <is>
          <t>.</t>
        </is>
      </c>
      <c r="K1132" s="5" t="inlineStr">
        <is>
          <t>NACIONAL</t>
        </is>
      </c>
      <c r="L1132" s="8" t="n">
        <v>6566.037735849057</v>
      </c>
      <c r="M1132" s="9" t="n">
        <v>452.8301886792453</v>
      </c>
      <c r="N1132" s="9" t="n">
        <v>481.1320754716981</v>
      </c>
      <c r="O1132" s="9" t="n">
        <v>481.1320754716981</v>
      </c>
      <c r="P1132" s="9" t="n">
        <v>509.4339622641509</v>
      </c>
      <c r="Q1132" s="9" t="n">
        <v>509.4339622641509</v>
      </c>
      <c r="R1132" s="9" t="n">
        <v>537.7358490566038</v>
      </c>
      <c r="S1132" s="9" t="n">
        <v>566.0377358490566</v>
      </c>
      <c r="T1132" s="9" t="n">
        <v>566.0377358490566</v>
      </c>
      <c r="U1132" s="9" t="n">
        <v>594.3396226415094</v>
      </c>
      <c r="V1132" s="9" t="n">
        <v>594.3396226415094</v>
      </c>
      <c r="W1132" s="9" t="n">
        <v>622.6415094339623</v>
      </c>
      <c r="X1132" s="9" t="n">
        <v>650.9433962264151</v>
      </c>
      <c r="Y1132" s="7" t="inlineStr">
        <is>
          <t>.</t>
        </is>
      </c>
      <c r="Z1132" s="8">
        <f>SUM(AA1132:AL1132)</f>
        <v/>
      </c>
      <c r="AA1132" s="9" t="n">
        <v>0</v>
      </c>
      <c r="AB1132" s="9" t="n">
        <v>0</v>
      </c>
      <c r="AC1132" s="9" t="n">
        <v>0</v>
      </c>
      <c r="AD1132" s="9" t="n">
        <v>0</v>
      </c>
      <c r="AE1132" s="9" t="n">
        <v>0</v>
      </c>
      <c r="AF1132" s="9" t="n">
        <v>0</v>
      </c>
      <c r="AG1132" s="9" t="n">
        <v>0</v>
      </c>
      <c r="AH1132" s="9" t="n">
        <v>0</v>
      </c>
      <c r="AI1132" s="9" t="n">
        <v>0</v>
      </c>
      <c r="AJ1132" s="9" t="n">
        <v>0</v>
      </c>
      <c r="AK1132" s="9" t="n">
        <v>0</v>
      </c>
      <c r="AL1132" s="9" t="n">
        <v>0</v>
      </c>
      <c r="AM1132" s="7" t="inlineStr">
        <is>
          <t>.</t>
        </is>
      </c>
      <c r="AN1132" s="6">
        <f>IF(L1132=0,0,Z1132/L1132)</f>
        <v/>
      </c>
      <c r="AO1132" s="5">
        <f>IF(AN1132="","",IF(AN1132&gt;=0.9,"🟢",IF(AN1132&gt;=0.7,"🟡",IF(AN1132&gt;=0.5,"🟠","🔴"))))</f>
        <v/>
      </c>
      <c r="AP1132" s="9">
        <f>IF(L1132=0,0,L1132-Z1132)</f>
        <v/>
      </c>
      <c r="AQ1132" s="5">
        <f>IF(Z1132=0,"",RANK(Z1132,Z$4:Z$1569,0))</f>
        <v/>
      </c>
      <c r="AR1132" s="7" t="inlineStr">
        <is>
          <t>.</t>
        </is>
      </c>
      <c r="BA1132" s="7" t="inlineStr">
        <is>
          <t>.</t>
        </is>
      </c>
      <c r="BB1132" s="9">
        <f>SUM(L$4:L$1569)/COUNTA(A$4:A$1569)</f>
        <v/>
      </c>
      <c r="BC1132" s="9">
        <f>SUM(M$4:M$1569)/COUNTA(A$4:A$1569)</f>
        <v/>
      </c>
      <c r="BD1132" s="9">
        <f>SUM(N$4:N$1569)/COUNTA(A$4:A$1569)</f>
        <v/>
      </c>
      <c r="BE1132" s="9">
        <f>SUM(O$4:O$1569)/COUNTA(A$4:A$1569)</f>
        <v/>
      </c>
      <c r="BF1132" s="9">
        <f>SUM(P$4:P$1569)/COUNTA(A$4:A$1569)</f>
        <v/>
      </c>
      <c r="BG1132" s="9">
        <f>SUM(Q$4:Q$1569)/COUNTA(A$4:A$1569)</f>
        <v/>
      </c>
      <c r="BH1132" s="9">
        <f>SUM(R$4:R$1569)/COUNTA(A$4:A$1569)</f>
        <v/>
      </c>
      <c r="BI1132" s="9">
        <f>SUM(S$4:S$1569)/COUNTA(A$4:A$1569)</f>
        <v/>
      </c>
      <c r="BJ1132" s="9">
        <f>SUM(T$4:T$1569)/COUNTA(A$4:A$1569)</f>
        <v/>
      </c>
      <c r="BK1132" s="9">
        <f>SUM(U$4:U$1569)/COUNTA(A$4:A$1569)</f>
        <v/>
      </c>
      <c r="BL1132" s="9">
        <f>SUM(V$4:V$1569)/COUNTA(A$4:A$1569)</f>
        <v/>
      </c>
      <c r="BM1132" s="9">
        <f>SUM(W$4:W$1569)/COUNTA(A$4:A$1569)</f>
        <v/>
      </c>
      <c r="BN1132" s="9">
        <f>SUM(X$4:X$1569)/COUNTA(A$4:A$1569)</f>
        <v/>
      </c>
      <c r="BO1132" s="7" t="inlineStr">
        <is>
          <t>.</t>
        </is>
      </c>
      <c r="BP1132" s="9">
        <f>IF(Z1132&gt;=BB1132,0,IFERROR(BB1132+(SUMPRODUCT((Z$4:Z$1569&gt;=BB$4:BB$1569)*(Z$4:Z$1569-BB$4:BB$1569))/MAX(1,COUNTIF(Z$4:Z$1569,"&lt;"&amp;BB1132+0.01))),BB1132))</f>
        <v/>
      </c>
      <c r="BQ1132" s="9">
        <f>IF(AA1132&gt;=BC1132,0,IFERROR(BC1132+SUMPRODUCT((AA$4:AA$1569&gt;=BC$4:BC$1569)*(AA$4:AA$1569-BC$4:BC$1569))/MAX(1,COUNTIF(AA$4:AA$1569,"&lt;"&amp;BC1132+0.01)),BC1132))</f>
        <v/>
      </c>
      <c r="BR1132" s="9">
        <f>IF(AB1132&gt;=BD1132,0,IFERROR(BD1132+SUMPRODUCT((AB$4:AB$1569&gt;=BD$4:BD$1569)*(AB$4:AB$1569-BD$4:BD$1569))/MAX(1,COUNTIF(AB$4:AB$1569,"&lt;"&amp;BD1132+0.01)),BD1132))</f>
        <v/>
      </c>
      <c r="BS1132" s="9">
        <f>IF(AC1132&gt;=BE1132,0,IFERROR(BE1132+SUMPRODUCT((AC$4:AC$1569&gt;=BE$4:BE$1569)*(AC$4:AC$1569-BE$4:BE$1569))/MAX(1,COUNTIF(AC$4:AC$1569,"&lt;"&amp;BE1132+0.01)),BE1132))</f>
        <v/>
      </c>
      <c r="BT1132" s="9">
        <f>IF(AD1132&gt;=BF1132,0,IFERROR(BF1132+SUMPRODUCT((AD$4:AD$1569&gt;=BF$4:BF$1569)*(AD$4:AD$1569-BF$4:BF$1569))/MAX(1,COUNTIF(AD$4:AD$1569,"&lt;"&amp;BF1132+0.01)),BF1132))</f>
        <v/>
      </c>
      <c r="BU1132" s="9">
        <f>IF(AE1132&gt;=BG1132,0,IFERROR(BG1132+SUMPRODUCT((AE$4:AE$1569&gt;=BG$4:BG$1569)*(AE$4:AE$1569-BG$4:BG$1569))/MAX(1,COUNTIF(AE$4:AE$1569,"&lt;"&amp;BG1132+0.01)),BG1132))</f>
        <v/>
      </c>
      <c r="BV1132" s="9">
        <f>IF(AF1132&gt;=BH1132,0,IFERROR(BH1132+SUMPRODUCT((AF$4:AF$1569&gt;=BH$4:BH$1569)*(AF$4:AF$1569-BH$4:BH$1569))/MAX(1,COUNTIF(AF$4:AF$1569,"&lt;"&amp;BH1132+0.01)),BH1132))</f>
        <v/>
      </c>
      <c r="BW1132" s="9">
        <f>IF(AG1132&gt;=BI1132,0,IFERROR(BI1132+SUMPRODUCT((AG$4:AG$1569&gt;=BI$4:BI$1569)*(AG$4:AG$1569-BI$4:BI$1569))/MAX(1,COUNTIF(AG$4:AG$1569,"&lt;"&amp;BI1132+0.01)),BI1132))</f>
        <v/>
      </c>
      <c r="BX1132" s="9">
        <f>IF(AH1132&gt;=BJ1132,0,IFERROR(BJ1132+SUMPRODUCT((AH$4:AH$1569&gt;=BJ$4:BJ$1569)*(AH$4:AH$1569-BJ$4:BJ$1569))/MAX(1,COUNTIF(AH$4:AH$1569,"&lt;"&amp;BJ1132+0.01)),BJ1132))</f>
        <v/>
      </c>
      <c r="BY1132" s="9">
        <f>IF(AI1132&gt;=BK1132,0,IFERROR(BK1132+SUMPRODUCT((AI$4:AI$1569&gt;=BK$4:BK$1569)*(AI$4:AI$1569-BK$4:BK$1569))/MAX(1,COUNTIF(AI$4:AI$1569,"&lt;"&amp;BK1132+0.01)),BK1132))</f>
        <v/>
      </c>
      <c r="BZ1132" s="9">
        <f>IF(AJ1132&gt;=BL1132,0,IFERROR(BL1132+SUMPRODUCT((AJ$4:AJ$1569&gt;=BL$4:BL$1569)*(AJ$4:AJ$1569-BL$4:BL$1569))/MAX(1,COUNTIF(AJ$4:AJ$1569,"&lt;"&amp;BL1132+0.01)),BL1132))</f>
        <v/>
      </c>
      <c r="CA1132" s="9">
        <f>IF(AK1132&gt;=BM1132,0,IFERROR(BM1132+SUMPRODUCT((AK$4:AK$1569&gt;=BM$4:BM$1569)*(AK$4:AK$1569-BM$4:BM$1569))/MAX(1,COUNTIF(AK$4:AK$1569,"&lt;"&amp;BM1132+0.01)),BM1132))</f>
        <v/>
      </c>
      <c r="CB1132" s="9">
        <f>IF(AL1132&gt;=BN1132,0,IFERROR(BN1132+SUMPRODUCT((AL$4:AL$1569&gt;=BN$4:BN$1569)*(AL$4:AL$1569-BN$4:BN$1569))/MAX(1,COUNTIF(AL$4:AL$1569,"&lt;"&amp;BN1132+0.01)),BN1132))</f>
        <v/>
      </c>
      <c r="CC1132" s="5">
        <f>IF(AO1132="🟢","VERDE",IF(AO1132="🟡","AMARELO",IF(AO1132="🟠","VERMELHO",IF(AO1132="🔴","VERMELHO","ROXO"))))</f>
        <v/>
      </c>
      <c r="CD1132" s="5" t="inlineStr">
        <is>
          <t>🏢 REDES</t>
        </is>
      </c>
      <c r="CE1132" s="5" t="inlineStr">
        <is>
          <t>DIVINA TERRA</t>
        </is>
      </c>
    </row>
    <row r="1133">
      <c r="A1133" s="5" t="inlineStr">
        <is>
          <t>39555554000190</t>
        </is>
      </c>
      <c r="B1133" s="5" t="inlineStr">
        <is>
          <t>MARCIO LUCIANO DILL</t>
        </is>
      </c>
      <c r="C1133" s="5" t="inlineStr">
        <is>
          <t>06 - SEM GRUPO</t>
        </is>
      </c>
      <c r="D1133" s="5" t="inlineStr">
        <is>
          <t>HEMANUELE DITZEL (MANU)</t>
        </is>
      </c>
      <c r="E1133" s="5" t="inlineStr">
        <is>
          <t>RS</t>
        </is>
      </c>
      <c r="F1133" s="5">
        <f>IFERROR(VLOOKUP(C1133,$AS$4:$AT$25,2,FALSE),"")</f>
        <v/>
      </c>
      <c r="G1133" s="6">
        <f>IFERROR(VLOOKUP(C1133,$AS$4:$AX$25,6,FALSE),"")</f>
        <v/>
      </c>
      <c r="H1133" s="5">
        <f>IFERROR(VLOOKUP(C1133,$AS$4:$AY$25,7,FALSE),"")</f>
        <v/>
      </c>
      <c r="I1133" s="5">
        <f>IFERROR(VLOOKUP(C1133,$AS$4:$AZ$25,8,FALSE),"")</f>
        <v/>
      </c>
      <c r="J1133" s="7" t="inlineStr">
        <is>
          <t>.</t>
        </is>
      </c>
      <c r="K1133" s="5" t="inlineStr">
        <is>
          <t>SUL</t>
        </is>
      </c>
      <c r="L1133" s="8" t="n">
        <v>1582.758620689655</v>
      </c>
      <c r="M1133" s="9" t="n">
        <v>124.1379310344828</v>
      </c>
      <c r="N1133" s="9" t="n">
        <v>124.1379310344828</v>
      </c>
      <c r="O1133" s="9" t="n">
        <v>124.1379310344828</v>
      </c>
      <c r="P1133" s="9" t="n">
        <v>124.1379310344828</v>
      </c>
      <c r="Q1133" s="9" t="n">
        <v>124.1379310344828</v>
      </c>
      <c r="R1133" s="9" t="n">
        <v>134.4827586206897</v>
      </c>
      <c r="S1133" s="9" t="n">
        <v>134.4827586206897</v>
      </c>
      <c r="T1133" s="9" t="n">
        <v>134.4827586206897</v>
      </c>
      <c r="U1133" s="9" t="n">
        <v>134.4827586206897</v>
      </c>
      <c r="V1133" s="9" t="n">
        <v>134.4827586206897</v>
      </c>
      <c r="W1133" s="9" t="n">
        <v>144.8275862068965</v>
      </c>
      <c r="X1133" s="9" t="n">
        <v>144.8275862068965</v>
      </c>
      <c r="Y1133" s="7" t="inlineStr">
        <is>
          <t>.</t>
        </is>
      </c>
      <c r="Z1133" s="8">
        <f>SUM(AA1133:AL1133)</f>
        <v/>
      </c>
      <c r="AA1133" s="9" t="n">
        <v>0</v>
      </c>
      <c r="AB1133" s="9" t="n">
        <v>0</v>
      </c>
      <c r="AC1133" s="9" t="n">
        <v>0</v>
      </c>
      <c r="AD1133" s="9" t="n">
        <v>0</v>
      </c>
      <c r="AE1133" s="9" t="n">
        <v>0</v>
      </c>
      <c r="AF1133" s="9" t="n">
        <v>0</v>
      </c>
      <c r="AG1133" s="9" t="n">
        <v>0</v>
      </c>
      <c r="AH1133" s="9" t="n">
        <v>0</v>
      </c>
      <c r="AI1133" s="9" t="n">
        <v>0</v>
      </c>
      <c r="AJ1133" s="9" t="n">
        <v>0</v>
      </c>
      <c r="AK1133" s="9" t="n">
        <v>0</v>
      </c>
      <c r="AL1133" s="9" t="n">
        <v>0</v>
      </c>
      <c r="AM1133" s="7" t="inlineStr">
        <is>
          <t>.</t>
        </is>
      </c>
      <c r="AN1133" s="6">
        <f>IF(L1133=0,0,Z1133/L1133)</f>
        <v/>
      </c>
      <c r="AO1133" s="5">
        <f>IF(AN1133="","",IF(AN1133&gt;=0.9,"🟢",IF(AN1133&gt;=0.7,"🟡",IF(AN1133&gt;=0.5,"🟠","🔴"))))</f>
        <v/>
      </c>
      <c r="AP1133" s="9">
        <f>IF(L1133=0,0,L1133-Z1133)</f>
        <v/>
      </c>
      <c r="AQ1133" s="5">
        <f>IF(Z1133=0,"",RANK(Z1133,Z$4:Z$1569,0))</f>
        <v/>
      </c>
      <c r="AR1133" s="7" t="inlineStr">
        <is>
          <t>.</t>
        </is>
      </c>
      <c r="BA1133" s="7" t="inlineStr">
        <is>
          <t>.</t>
        </is>
      </c>
      <c r="BB1133" s="9">
        <f>SUM(L$4:L$1569)/COUNTA(A$4:A$1569)</f>
        <v/>
      </c>
      <c r="BC1133" s="9">
        <f>SUM(M$4:M$1569)/COUNTA(A$4:A$1569)</f>
        <v/>
      </c>
      <c r="BD1133" s="9">
        <f>SUM(N$4:N$1569)/COUNTA(A$4:A$1569)</f>
        <v/>
      </c>
      <c r="BE1133" s="9">
        <f>SUM(O$4:O$1569)/COUNTA(A$4:A$1569)</f>
        <v/>
      </c>
      <c r="BF1133" s="9">
        <f>SUM(P$4:P$1569)/COUNTA(A$4:A$1569)</f>
        <v/>
      </c>
      <c r="BG1133" s="9">
        <f>SUM(Q$4:Q$1569)/COUNTA(A$4:A$1569)</f>
        <v/>
      </c>
      <c r="BH1133" s="9">
        <f>SUM(R$4:R$1569)/COUNTA(A$4:A$1569)</f>
        <v/>
      </c>
      <c r="BI1133" s="9">
        <f>SUM(S$4:S$1569)/COUNTA(A$4:A$1569)</f>
        <v/>
      </c>
      <c r="BJ1133" s="9">
        <f>SUM(T$4:T$1569)/COUNTA(A$4:A$1569)</f>
        <v/>
      </c>
      <c r="BK1133" s="9">
        <f>SUM(U$4:U$1569)/COUNTA(A$4:A$1569)</f>
        <v/>
      </c>
      <c r="BL1133" s="9">
        <f>SUM(V$4:V$1569)/COUNTA(A$4:A$1569)</f>
        <v/>
      </c>
      <c r="BM1133" s="9">
        <f>SUM(W$4:W$1569)/COUNTA(A$4:A$1569)</f>
        <v/>
      </c>
      <c r="BN1133" s="9">
        <f>SUM(X$4:X$1569)/COUNTA(A$4:A$1569)</f>
        <v/>
      </c>
      <c r="BO1133" s="7" t="inlineStr">
        <is>
          <t>.</t>
        </is>
      </c>
      <c r="BP1133" s="9">
        <f>IF(Z1133&gt;=BB1133,0,IFERROR(BB1133+(SUMPRODUCT((Z$4:Z$1569&gt;=BB$4:BB$1569)*(Z$4:Z$1569-BB$4:BB$1569))/MAX(1,COUNTIF(Z$4:Z$1569,"&lt;"&amp;BB1133+0.01))),BB1133))</f>
        <v/>
      </c>
      <c r="BQ1133" s="9">
        <f>IF(AA1133&gt;=BC1133,0,IFERROR(BC1133+SUMPRODUCT((AA$4:AA$1569&gt;=BC$4:BC$1569)*(AA$4:AA$1569-BC$4:BC$1569))/MAX(1,COUNTIF(AA$4:AA$1569,"&lt;"&amp;BC1133+0.01)),BC1133))</f>
        <v/>
      </c>
      <c r="BR1133" s="9">
        <f>IF(AB1133&gt;=BD1133,0,IFERROR(BD1133+SUMPRODUCT((AB$4:AB$1569&gt;=BD$4:BD$1569)*(AB$4:AB$1569-BD$4:BD$1569))/MAX(1,COUNTIF(AB$4:AB$1569,"&lt;"&amp;BD1133+0.01)),BD1133))</f>
        <v/>
      </c>
      <c r="BS1133" s="9">
        <f>IF(AC1133&gt;=BE1133,0,IFERROR(BE1133+SUMPRODUCT((AC$4:AC$1569&gt;=BE$4:BE$1569)*(AC$4:AC$1569-BE$4:BE$1569))/MAX(1,COUNTIF(AC$4:AC$1569,"&lt;"&amp;BE1133+0.01)),BE1133))</f>
        <v/>
      </c>
      <c r="BT1133" s="9">
        <f>IF(AD1133&gt;=BF1133,0,IFERROR(BF1133+SUMPRODUCT((AD$4:AD$1569&gt;=BF$4:BF$1569)*(AD$4:AD$1569-BF$4:BF$1569))/MAX(1,COUNTIF(AD$4:AD$1569,"&lt;"&amp;BF1133+0.01)),BF1133))</f>
        <v/>
      </c>
      <c r="BU1133" s="9">
        <f>IF(AE1133&gt;=BG1133,0,IFERROR(BG1133+SUMPRODUCT((AE$4:AE$1569&gt;=BG$4:BG$1569)*(AE$4:AE$1569-BG$4:BG$1569))/MAX(1,COUNTIF(AE$4:AE$1569,"&lt;"&amp;BG1133+0.01)),BG1133))</f>
        <v/>
      </c>
      <c r="BV1133" s="9">
        <f>IF(AF1133&gt;=BH1133,0,IFERROR(BH1133+SUMPRODUCT((AF$4:AF$1569&gt;=BH$4:BH$1569)*(AF$4:AF$1569-BH$4:BH$1569))/MAX(1,COUNTIF(AF$4:AF$1569,"&lt;"&amp;BH1133+0.01)),BH1133))</f>
        <v/>
      </c>
      <c r="BW1133" s="9">
        <f>IF(AG1133&gt;=BI1133,0,IFERROR(BI1133+SUMPRODUCT((AG$4:AG$1569&gt;=BI$4:BI$1569)*(AG$4:AG$1569-BI$4:BI$1569))/MAX(1,COUNTIF(AG$4:AG$1569,"&lt;"&amp;BI1133+0.01)),BI1133))</f>
        <v/>
      </c>
      <c r="BX1133" s="9">
        <f>IF(AH1133&gt;=BJ1133,0,IFERROR(BJ1133+SUMPRODUCT((AH$4:AH$1569&gt;=BJ$4:BJ$1569)*(AH$4:AH$1569-BJ$4:BJ$1569))/MAX(1,COUNTIF(AH$4:AH$1569,"&lt;"&amp;BJ1133+0.01)),BJ1133))</f>
        <v/>
      </c>
      <c r="BY1133" s="9">
        <f>IF(AI1133&gt;=BK1133,0,IFERROR(BK1133+SUMPRODUCT((AI$4:AI$1569&gt;=BK$4:BK$1569)*(AI$4:AI$1569-BK$4:BK$1569))/MAX(1,COUNTIF(AI$4:AI$1569,"&lt;"&amp;BK1133+0.01)),BK1133))</f>
        <v/>
      </c>
      <c r="BZ1133" s="9">
        <f>IF(AJ1133&gt;=BL1133,0,IFERROR(BL1133+SUMPRODUCT((AJ$4:AJ$1569&gt;=BL$4:BL$1569)*(AJ$4:AJ$1569-BL$4:BL$1569))/MAX(1,COUNTIF(AJ$4:AJ$1569,"&lt;"&amp;BL1133+0.01)),BL1133))</f>
        <v/>
      </c>
      <c r="CA1133" s="9">
        <f>IF(AK1133&gt;=BM1133,0,IFERROR(BM1133+SUMPRODUCT((AK$4:AK$1569&gt;=BM$4:BM$1569)*(AK$4:AK$1569-BM$4:BM$1569))/MAX(1,COUNTIF(AK$4:AK$1569,"&lt;"&amp;BM1133+0.01)),BM1133))</f>
        <v/>
      </c>
      <c r="CB1133" s="9">
        <f>IF(AL1133&gt;=BN1133,0,IFERROR(BN1133+SUMPRODUCT((AL$4:AL$1569&gt;=BN$4:BN$1569)*(AL$4:AL$1569-BN$4:BN$1569))/MAX(1,COUNTIF(AL$4:AL$1569,"&lt;"&amp;BN1133+0.01)),BN1133))</f>
        <v/>
      </c>
      <c r="CC1133" s="5">
        <f>IF(AO1133="🟢","VERDE",IF(AO1133="🟡","AMARELO",IF(AO1133="🟠","VERMELHO",IF(AO1133="🔴","VERMELHO","ROXO"))))</f>
        <v/>
      </c>
      <c r="CD1133" s="5" t="inlineStr">
        <is>
          <t>🌎 REGIÕES</t>
        </is>
      </c>
      <c r="CE1133" s="5" t="inlineStr">
        <is>
          <t>SEM REDE</t>
        </is>
      </c>
    </row>
    <row r="1134">
      <c r="A1134" s="5" t="inlineStr">
        <is>
          <t>39565864000277</t>
        </is>
      </c>
      <c r="B1134" s="5" t="inlineStr">
        <is>
          <t>GRATIGRAO COMERCIO DE ALIMENTOS LTDA -ME</t>
        </is>
      </c>
      <c r="C1134" s="5" t="inlineStr">
        <is>
          <t>06 - SEM GRUPO</t>
        </is>
      </c>
      <c r="D1134" s="5" t="inlineStr">
        <is>
          <t>HEMANUELE DITZEL (MANU)</t>
        </is>
      </c>
      <c r="E1134" s="5" t="inlineStr">
        <is>
          <t>PR</t>
        </is>
      </c>
      <c r="F1134" s="5">
        <f>IFERROR(VLOOKUP(C1134,$AS$4:$AT$25,2,FALSE),"")</f>
        <v/>
      </c>
      <c r="G1134" s="6">
        <f>IFERROR(VLOOKUP(C1134,$AS$4:$AX$25,6,FALSE),"")</f>
        <v/>
      </c>
      <c r="H1134" s="5">
        <f>IFERROR(VLOOKUP(C1134,$AS$4:$AY$25,7,FALSE),"")</f>
        <v/>
      </c>
      <c r="I1134" s="5">
        <f>IFERROR(VLOOKUP(C1134,$AS$4:$AZ$25,8,FALSE),"")</f>
        <v/>
      </c>
      <c r="J1134" s="7" t="inlineStr">
        <is>
          <t>.</t>
        </is>
      </c>
      <c r="K1134" s="5" t="inlineStr">
        <is>
          <t>SUL</t>
        </is>
      </c>
      <c r="L1134" s="8" t="n">
        <v>1613.793103448276</v>
      </c>
      <c r="M1134" s="9" t="n">
        <v>124.1379310344828</v>
      </c>
      <c r="N1134" s="9" t="n">
        <v>124.1379310344828</v>
      </c>
      <c r="O1134" s="9" t="n">
        <v>129.3103448275862</v>
      </c>
      <c r="P1134" s="9" t="n">
        <v>129.3103448275862</v>
      </c>
      <c r="Q1134" s="9" t="n">
        <v>129.3103448275862</v>
      </c>
      <c r="R1134" s="9" t="n">
        <v>134.4827586206897</v>
      </c>
      <c r="S1134" s="9" t="n">
        <v>134.4827586206897</v>
      </c>
      <c r="T1134" s="9" t="n">
        <v>139.6551724137931</v>
      </c>
      <c r="U1134" s="9" t="n">
        <v>139.6551724137931</v>
      </c>
      <c r="V1134" s="9" t="n">
        <v>139.6551724137931</v>
      </c>
      <c r="W1134" s="9" t="n">
        <v>144.8275862068965</v>
      </c>
      <c r="X1134" s="9" t="n">
        <v>144.8275862068965</v>
      </c>
      <c r="Y1134" s="7" t="inlineStr">
        <is>
          <t>.</t>
        </is>
      </c>
      <c r="Z1134" s="8">
        <f>SUM(AA1134:AL1134)</f>
        <v/>
      </c>
      <c r="AA1134" s="9" t="n">
        <v>0</v>
      </c>
      <c r="AB1134" s="9" t="n">
        <v>0</v>
      </c>
      <c r="AC1134" s="9" t="n">
        <v>0</v>
      </c>
      <c r="AD1134" s="9" t="n">
        <v>0</v>
      </c>
      <c r="AE1134" s="9" t="n">
        <v>0</v>
      </c>
      <c r="AF1134" s="9" t="n">
        <v>0</v>
      </c>
      <c r="AG1134" s="9" t="n">
        <v>0</v>
      </c>
      <c r="AH1134" s="9" t="n">
        <v>0</v>
      </c>
      <c r="AI1134" s="9" t="n">
        <v>0</v>
      </c>
      <c r="AJ1134" s="9" t="n">
        <v>0</v>
      </c>
      <c r="AK1134" s="9" t="n">
        <v>0</v>
      </c>
      <c r="AL1134" s="9" t="n">
        <v>0</v>
      </c>
      <c r="AM1134" s="7" t="inlineStr">
        <is>
          <t>.</t>
        </is>
      </c>
      <c r="AN1134" s="6">
        <f>IF(L1134=0,0,Z1134/L1134)</f>
        <v/>
      </c>
      <c r="AO1134" s="5">
        <f>IF(AN1134="","",IF(AN1134&gt;=0.9,"🟢",IF(AN1134&gt;=0.7,"🟡",IF(AN1134&gt;=0.5,"🟠","🔴"))))</f>
        <v/>
      </c>
      <c r="AP1134" s="9">
        <f>IF(L1134=0,0,L1134-Z1134)</f>
        <v/>
      </c>
      <c r="AQ1134" s="5">
        <f>IF(Z1134=0,"",RANK(Z1134,Z$4:Z$1569,0))</f>
        <v/>
      </c>
      <c r="AR1134" s="7" t="inlineStr">
        <is>
          <t>.</t>
        </is>
      </c>
      <c r="BA1134" s="7" t="inlineStr">
        <is>
          <t>.</t>
        </is>
      </c>
      <c r="BB1134" s="9">
        <f>SUM(L$4:L$1569)/COUNTA(A$4:A$1569)</f>
        <v/>
      </c>
      <c r="BC1134" s="9">
        <f>SUM(M$4:M$1569)/COUNTA(A$4:A$1569)</f>
        <v/>
      </c>
      <c r="BD1134" s="9">
        <f>SUM(N$4:N$1569)/COUNTA(A$4:A$1569)</f>
        <v/>
      </c>
      <c r="BE1134" s="9">
        <f>SUM(O$4:O$1569)/COUNTA(A$4:A$1569)</f>
        <v/>
      </c>
      <c r="BF1134" s="9">
        <f>SUM(P$4:P$1569)/COUNTA(A$4:A$1569)</f>
        <v/>
      </c>
      <c r="BG1134" s="9">
        <f>SUM(Q$4:Q$1569)/COUNTA(A$4:A$1569)</f>
        <v/>
      </c>
      <c r="BH1134" s="9">
        <f>SUM(R$4:R$1569)/COUNTA(A$4:A$1569)</f>
        <v/>
      </c>
      <c r="BI1134" s="9">
        <f>SUM(S$4:S$1569)/COUNTA(A$4:A$1569)</f>
        <v/>
      </c>
      <c r="BJ1134" s="9">
        <f>SUM(T$4:T$1569)/COUNTA(A$4:A$1569)</f>
        <v/>
      </c>
      <c r="BK1134" s="9">
        <f>SUM(U$4:U$1569)/COUNTA(A$4:A$1569)</f>
        <v/>
      </c>
      <c r="BL1134" s="9">
        <f>SUM(V$4:V$1569)/COUNTA(A$4:A$1569)</f>
        <v/>
      </c>
      <c r="BM1134" s="9">
        <f>SUM(W$4:W$1569)/COUNTA(A$4:A$1569)</f>
        <v/>
      </c>
      <c r="BN1134" s="9">
        <f>SUM(X$4:X$1569)/COUNTA(A$4:A$1569)</f>
        <v/>
      </c>
      <c r="BO1134" s="7" t="inlineStr">
        <is>
          <t>.</t>
        </is>
      </c>
      <c r="BP1134" s="9">
        <f>IF(Z1134&gt;=BB1134,0,IFERROR(BB1134+(SUMPRODUCT((Z$4:Z$1569&gt;=BB$4:BB$1569)*(Z$4:Z$1569-BB$4:BB$1569))/MAX(1,COUNTIF(Z$4:Z$1569,"&lt;"&amp;BB1134+0.01))),BB1134))</f>
        <v/>
      </c>
      <c r="BQ1134" s="9">
        <f>IF(AA1134&gt;=BC1134,0,IFERROR(BC1134+SUMPRODUCT((AA$4:AA$1569&gt;=BC$4:BC$1569)*(AA$4:AA$1569-BC$4:BC$1569))/MAX(1,COUNTIF(AA$4:AA$1569,"&lt;"&amp;BC1134+0.01)),BC1134))</f>
        <v/>
      </c>
      <c r="BR1134" s="9">
        <f>IF(AB1134&gt;=BD1134,0,IFERROR(BD1134+SUMPRODUCT((AB$4:AB$1569&gt;=BD$4:BD$1569)*(AB$4:AB$1569-BD$4:BD$1569))/MAX(1,COUNTIF(AB$4:AB$1569,"&lt;"&amp;BD1134+0.01)),BD1134))</f>
        <v/>
      </c>
      <c r="BS1134" s="9">
        <f>IF(AC1134&gt;=BE1134,0,IFERROR(BE1134+SUMPRODUCT((AC$4:AC$1569&gt;=BE$4:BE$1569)*(AC$4:AC$1569-BE$4:BE$1569))/MAX(1,COUNTIF(AC$4:AC$1569,"&lt;"&amp;BE1134+0.01)),BE1134))</f>
        <v/>
      </c>
      <c r="BT1134" s="9">
        <f>IF(AD1134&gt;=BF1134,0,IFERROR(BF1134+SUMPRODUCT((AD$4:AD$1569&gt;=BF$4:BF$1569)*(AD$4:AD$1569-BF$4:BF$1569))/MAX(1,COUNTIF(AD$4:AD$1569,"&lt;"&amp;BF1134+0.01)),BF1134))</f>
        <v/>
      </c>
      <c r="BU1134" s="9">
        <f>IF(AE1134&gt;=BG1134,0,IFERROR(BG1134+SUMPRODUCT((AE$4:AE$1569&gt;=BG$4:BG$1569)*(AE$4:AE$1569-BG$4:BG$1569))/MAX(1,COUNTIF(AE$4:AE$1569,"&lt;"&amp;BG1134+0.01)),BG1134))</f>
        <v/>
      </c>
      <c r="BV1134" s="9">
        <f>IF(AF1134&gt;=BH1134,0,IFERROR(BH1134+SUMPRODUCT((AF$4:AF$1569&gt;=BH$4:BH$1569)*(AF$4:AF$1569-BH$4:BH$1569))/MAX(1,COUNTIF(AF$4:AF$1569,"&lt;"&amp;BH1134+0.01)),BH1134))</f>
        <v/>
      </c>
      <c r="BW1134" s="9">
        <f>IF(AG1134&gt;=BI1134,0,IFERROR(BI1134+SUMPRODUCT((AG$4:AG$1569&gt;=BI$4:BI$1569)*(AG$4:AG$1569-BI$4:BI$1569))/MAX(1,COUNTIF(AG$4:AG$1569,"&lt;"&amp;BI1134+0.01)),BI1134))</f>
        <v/>
      </c>
      <c r="BX1134" s="9">
        <f>IF(AH1134&gt;=BJ1134,0,IFERROR(BJ1134+SUMPRODUCT((AH$4:AH$1569&gt;=BJ$4:BJ$1569)*(AH$4:AH$1569-BJ$4:BJ$1569))/MAX(1,COUNTIF(AH$4:AH$1569,"&lt;"&amp;BJ1134+0.01)),BJ1134))</f>
        <v/>
      </c>
      <c r="BY1134" s="9">
        <f>IF(AI1134&gt;=BK1134,0,IFERROR(BK1134+SUMPRODUCT((AI$4:AI$1569&gt;=BK$4:BK$1569)*(AI$4:AI$1569-BK$4:BK$1569))/MAX(1,COUNTIF(AI$4:AI$1569,"&lt;"&amp;BK1134+0.01)),BK1134))</f>
        <v/>
      </c>
      <c r="BZ1134" s="9">
        <f>IF(AJ1134&gt;=BL1134,0,IFERROR(BL1134+SUMPRODUCT((AJ$4:AJ$1569&gt;=BL$4:BL$1569)*(AJ$4:AJ$1569-BL$4:BL$1569))/MAX(1,COUNTIF(AJ$4:AJ$1569,"&lt;"&amp;BL1134+0.01)),BL1134))</f>
        <v/>
      </c>
      <c r="CA1134" s="9">
        <f>IF(AK1134&gt;=BM1134,0,IFERROR(BM1134+SUMPRODUCT((AK$4:AK$1569&gt;=BM$4:BM$1569)*(AK$4:AK$1569-BM$4:BM$1569))/MAX(1,COUNTIF(AK$4:AK$1569,"&lt;"&amp;BM1134+0.01)),BM1134))</f>
        <v/>
      </c>
      <c r="CB1134" s="9">
        <f>IF(AL1134&gt;=BN1134,0,IFERROR(BN1134+SUMPRODUCT((AL$4:AL$1569&gt;=BN$4:BN$1569)*(AL$4:AL$1569-BN$4:BN$1569))/MAX(1,COUNTIF(AL$4:AL$1569,"&lt;"&amp;BN1134+0.01)),BN1134))</f>
        <v/>
      </c>
      <c r="CC1134" s="5">
        <f>IF(AO1134="🟢","VERDE",IF(AO1134="🟡","AMARELO",IF(AO1134="🟠","VERMELHO",IF(AO1134="🔴","VERMELHO","ROXO"))))</f>
        <v/>
      </c>
      <c r="CD1134" s="5" t="inlineStr">
        <is>
          <t>🌎 REGIÕES</t>
        </is>
      </c>
      <c r="CE1134" s="5" t="inlineStr">
        <is>
          <t>SEM REDE</t>
        </is>
      </c>
    </row>
    <row r="1135">
      <c r="A1135" s="5" t="inlineStr">
        <is>
          <t>39574324000179</t>
        </is>
      </c>
      <c r="B1135" s="5" t="inlineStr">
        <is>
          <t>CONSTANCIA RIBEIRO DAS NEVES 35639288515</t>
        </is>
      </c>
      <c r="C1135" s="5" t="inlineStr">
        <is>
          <t>06 - SEM GRUPO</t>
        </is>
      </c>
      <c r="D1135" s="5" t="inlineStr">
        <is>
          <t>LARISSA PADILHA</t>
        </is>
      </c>
      <c r="E1135" s="5" t="inlineStr">
        <is>
          <t>BA</t>
        </is>
      </c>
      <c r="F1135" s="5">
        <f>IFERROR(VLOOKUP(C1135,$AS$4:$AT$25,2,FALSE),"")</f>
        <v/>
      </c>
      <c r="G1135" s="6">
        <f>IFERROR(VLOOKUP(C1135,$AS$4:$AX$25,6,FALSE),"")</f>
        <v/>
      </c>
      <c r="H1135" s="5">
        <f>IFERROR(VLOOKUP(C1135,$AS$4:$AY$25,7,FALSE),"")</f>
        <v/>
      </c>
      <c r="I1135" s="5">
        <f>IFERROR(VLOOKUP(C1135,$AS$4:$AZ$25,8,FALSE),"")</f>
        <v/>
      </c>
      <c r="J1135" s="7" t="inlineStr">
        <is>
          <t>.</t>
        </is>
      </c>
      <c r="K1135" s="5" t="inlineStr">
        <is>
          <t>NORDESTE (SEM MA)</t>
        </is>
      </c>
      <c r="L1135" s="8" t="n">
        <v>1200</v>
      </c>
      <c r="M1135" s="9" t="n">
        <v>100</v>
      </c>
      <c r="N1135" s="9" t="n">
        <v>100</v>
      </c>
      <c r="O1135" s="9" t="n">
        <v>100</v>
      </c>
      <c r="P1135" s="9" t="n">
        <v>100</v>
      </c>
      <c r="Q1135" s="9" t="n">
        <v>100</v>
      </c>
      <c r="R1135" s="9" t="n">
        <v>100</v>
      </c>
      <c r="S1135" s="9" t="n">
        <v>100</v>
      </c>
      <c r="T1135" s="9" t="n">
        <v>100</v>
      </c>
      <c r="U1135" s="9" t="n">
        <v>100</v>
      </c>
      <c r="V1135" s="9" t="n">
        <v>100</v>
      </c>
      <c r="W1135" s="9" t="n">
        <v>100</v>
      </c>
      <c r="X1135" s="9" t="n">
        <v>100</v>
      </c>
      <c r="Y1135" s="7" t="inlineStr">
        <is>
          <t>.</t>
        </is>
      </c>
      <c r="Z1135" s="8">
        <f>SUM(AA1135:AL1135)</f>
        <v/>
      </c>
      <c r="AA1135" s="9" t="n">
        <v>0</v>
      </c>
      <c r="AB1135" s="9" t="n">
        <v>0</v>
      </c>
      <c r="AC1135" s="9" t="n">
        <v>0</v>
      </c>
      <c r="AD1135" s="9" t="n">
        <v>0</v>
      </c>
      <c r="AE1135" s="9" t="n">
        <v>0</v>
      </c>
      <c r="AF1135" s="9" t="n">
        <v>0</v>
      </c>
      <c r="AG1135" s="9" t="n">
        <v>0</v>
      </c>
      <c r="AH1135" s="9" t="n">
        <v>0</v>
      </c>
      <c r="AI1135" s="9" t="n">
        <v>0</v>
      </c>
      <c r="AJ1135" s="9" t="n">
        <v>0</v>
      </c>
      <c r="AK1135" s="9" t="n">
        <v>0</v>
      </c>
      <c r="AL1135" s="9" t="n">
        <v>0</v>
      </c>
      <c r="AM1135" s="7" t="inlineStr">
        <is>
          <t>.</t>
        </is>
      </c>
      <c r="AN1135" s="6">
        <f>IF(L1135=0,0,Z1135/L1135)</f>
        <v/>
      </c>
      <c r="AO1135" s="5">
        <f>IF(AN1135="","",IF(AN1135&gt;=0.9,"🟢",IF(AN1135&gt;=0.7,"🟡",IF(AN1135&gt;=0.5,"🟠","🔴"))))</f>
        <v/>
      </c>
      <c r="AP1135" s="9">
        <f>IF(L1135=0,0,L1135-Z1135)</f>
        <v/>
      </c>
      <c r="AQ1135" s="5">
        <f>IF(Z1135=0,"",RANK(Z1135,Z$4:Z$1569,0))</f>
        <v/>
      </c>
      <c r="AR1135" s="7" t="inlineStr">
        <is>
          <t>.</t>
        </is>
      </c>
      <c r="BA1135" s="7" t="inlineStr">
        <is>
          <t>.</t>
        </is>
      </c>
      <c r="BB1135" s="9">
        <f>SUM(L$4:L$1569)/COUNTA(A$4:A$1569)</f>
        <v/>
      </c>
      <c r="BC1135" s="9">
        <f>SUM(M$4:M$1569)/COUNTA(A$4:A$1569)</f>
        <v/>
      </c>
      <c r="BD1135" s="9">
        <f>SUM(N$4:N$1569)/COUNTA(A$4:A$1569)</f>
        <v/>
      </c>
      <c r="BE1135" s="9">
        <f>SUM(O$4:O$1569)/COUNTA(A$4:A$1569)</f>
        <v/>
      </c>
      <c r="BF1135" s="9">
        <f>SUM(P$4:P$1569)/COUNTA(A$4:A$1569)</f>
        <v/>
      </c>
      <c r="BG1135" s="9">
        <f>SUM(Q$4:Q$1569)/COUNTA(A$4:A$1569)</f>
        <v/>
      </c>
      <c r="BH1135" s="9">
        <f>SUM(R$4:R$1569)/COUNTA(A$4:A$1569)</f>
        <v/>
      </c>
      <c r="BI1135" s="9">
        <f>SUM(S$4:S$1569)/COUNTA(A$4:A$1569)</f>
        <v/>
      </c>
      <c r="BJ1135" s="9">
        <f>SUM(T$4:T$1569)/COUNTA(A$4:A$1569)</f>
        <v/>
      </c>
      <c r="BK1135" s="9">
        <f>SUM(U$4:U$1569)/COUNTA(A$4:A$1569)</f>
        <v/>
      </c>
      <c r="BL1135" s="9">
        <f>SUM(V$4:V$1569)/COUNTA(A$4:A$1569)</f>
        <v/>
      </c>
      <c r="BM1135" s="9">
        <f>SUM(W$4:W$1569)/COUNTA(A$4:A$1569)</f>
        <v/>
      </c>
      <c r="BN1135" s="9">
        <f>SUM(X$4:X$1569)/COUNTA(A$4:A$1569)</f>
        <v/>
      </c>
      <c r="BO1135" s="7" t="inlineStr">
        <is>
          <t>.</t>
        </is>
      </c>
      <c r="BP1135" s="9">
        <f>IF(Z1135&gt;=BB1135,0,IFERROR(BB1135+(SUMPRODUCT((Z$4:Z$1569&gt;=BB$4:BB$1569)*(Z$4:Z$1569-BB$4:BB$1569))/MAX(1,COUNTIF(Z$4:Z$1569,"&lt;"&amp;BB1135+0.01))),BB1135))</f>
        <v/>
      </c>
      <c r="BQ1135" s="9">
        <f>IF(AA1135&gt;=BC1135,0,IFERROR(BC1135+SUMPRODUCT((AA$4:AA$1569&gt;=BC$4:BC$1569)*(AA$4:AA$1569-BC$4:BC$1569))/MAX(1,COUNTIF(AA$4:AA$1569,"&lt;"&amp;BC1135+0.01)),BC1135))</f>
        <v/>
      </c>
      <c r="BR1135" s="9">
        <f>IF(AB1135&gt;=BD1135,0,IFERROR(BD1135+SUMPRODUCT((AB$4:AB$1569&gt;=BD$4:BD$1569)*(AB$4:AB$1569-BD$4:BD$1569))/MAX(1,COUNTIF(AB$4:AB$1569,"&lt;"&amp;BD1135+0.01)),BD1135))</f>
        <v/>
      </c>
      <c r="BS1135" s="9">
        <f>IF(AC1135&gt;=BE1135,0,IFERROR(BE1135+SUMPRODUCT((AC$4:AC$1569&gt;=BE$4:BE$1569)*(AC$4:AC$1569-BE$4:BE$1569))/MAX(1,COUNTIF(AC$4:AC$1569,"&lt;"&amp;BE1135+0.01)),BE1135))</f>
        <v/>
      </c>
      <c r="BT1135" s="9">
        <f>IF(AD1135&gt;=BF1135,0,IFERROR(BF1135+SUMPRODUCT((AD$4:AD$1569&gt;=BF$4:BF$1569)*(AD$4:AD$1569-BF$4:BF$1569))/MAX(1,COUNTIF(AD$4:AD$1569,"&lt;"&amp;BF1135+0.01)),BF1135))</f>
        <v/>
      </c>
      <c r="BU1135" s="9">
        <f>IF(AE1135&gt;=BG1135,0,IFERROR(BG1135+SUMPRODUCT((AE$4:AE$1569&gt;=BG$4:BG$1569)*(AE$4:AE$1569-BG$4:BG$1569))/MAX(1,COUNTIF(AE$4:AE$1569,"&lt;"&amp;BG1135+0.01)),BG1135))</f>
        <v/>
      </c>
      <c r="BV1135" s="9">
        <f>IF(AF1135&gt;=BH1135,0,IFERROR(BH1135+SUMPRODUCT((AF$4:AF$1569&gt;=BH$4:BH$1569)*(AF$4:AF$1569-BH$4:BH$1569))/MAX(1,COUNTIF(AF$4:AF$1569,"&lt;"&amp;BH1135+0.01)),BH1135))</f>
        <v/>
      </c>
      <c r="BW1135" s="9">
        <f>IF(AG1135&gt;=BI1135,0,IFERROR(BI1135+SUMPRODUCT((AG$4:AG$1569&gt;=BI$4:BI$1569)*(AG$4:AG$1569-BI$4:BI$1569))/MAX(1,COUNTIF(AG$4:AG$1569,"&lt;"&amp;BI1135+0.01)),BI1135))</f>
        <v/>
      </c>
      <c r="BX1135" s="9">
        <f>IF(AH1135&gt;=BJ1135,0,IFERROR(BJ1135+SUMPRODUCT((AH$4:AH$1569&gt;=BJ$4:BJ$1569)*(AH$4:AH$1569-BJ$4:BJ$1569))/MAX(1,COUNTIF(AH$4:AH$1569,"&lt;"&amp;BJ1135+0.01)),BJ1135))</f>
        <v/>
      </c>
      <c r="BY1135" s="9">
        <f>IF(AI1135&gt;=BK1135,0,IFERROR(BK1135+SUMPRODUCT((AI$4:AI$1569&gt;=BK$4:BK$1569)*(AI$4:AI$1569-BK$4:BK$1569))/MAX(1,COUNTIF(AI$4:AI$1569,"&lt;"&amp;BK1135+0.01)),BK1135))</f>
        <v/>
      </c>
      <c r="BZ1135" s="9">
        <f>IF(AJ1135&gt;=BL1135,0,IFERROR(BL1135+SUMPRODUCT((AJ$4:AJ$1569&gt;=BL$4:BL$1569)*(AJ$4:AJ$1569-BL$4:BL$1569))/MAX(1,COUNTIF(AJ$4:AJ$1569,"&lt;"&amp;BL1135+0.01)),BL1135))</f>
        <v/>
      </c>
      <c r="CA1135" s="9">
        <f>IF(AK1135&gt;=BM1135,0,IFERROR(BM1135+SUMPRODUCT((AK$4:AK$1569&gt;=BM$4:BM$1569)*(AK$4:AK$1569-BM$4:BM$1569))/MAX(1,COUNTIF(AK$4:AK$1569,"&lt;"&amp;BM1135+0.01)),BM1135))</f>
        <v/>
      </c>
      <c r="CB1135" s="9">
        <f>IF(AL1135&gt;=BN1135,0,IFERROR(BN1135+SUMPRODUCT((AL$4:AL$1569&gt;=BN$4:BN$1569)*(AL$4:AL$1569-BN$4:BN$1569))/MAX(1,COUNTIF(AL$4:AL$1569,"&lt;"&amp;BN1135+0.01)),BN1135))</f>
        <v/>
      </c>
      <c r="CC1135" s="5">
        <f>IF(AO1135="🟢","VERDE",IF(AO1135="🟡","AMARELO",IF(AO1135="🟠","VERMELHO",IF(AO1135="🔴","VERMELHO","ROXO"))))</f>
        <v/>
      </c>
      <c r="CD1135" s="5" t="inlineStr">
        <is>
          <t>🌎 REGIÕES</t>
        </is>
      </c>
      <c r="CE1135" s="5" t="inlineStr">
        <is>
          <t>SEM REDE</t>
        </is>
      </c>
    </row>
    <row r="1136">
      <c r="A1136" s="5" t="inlineStr">
        <is>
          <t>39596766000116</t>
        </is>
      </c>
      <c r="B1136" s="5" t="inlineStr">
        <is>
          <t>MARCIA KURESKI CUNHA DE CASTRO 025867859</t>
        </is>
      </c>
      <c r="C1136" s="5" t="inlineStr">
        <is>
          <t>06 - SEM GRUPO</t>
        </is>
      </c>
      <c r="D1136" s="5" t="inlineStr">
        <is>
          <t>HEMANUELE DITZEL (MANU)</t>
        </is>
      </c>
      <c r="E1136" s="5" t="inlineStr">
        <is>
          <t>PR</t>
        </is>
      </c>
      <c r="F1136" s="5">
        <f>IFERROR(VLOOKUP(C1136,$AS$4:$AT$25,2,FALSE),"")</f>
        <v/>
      </c>
      <c r="G1136" s="6">
        <f>IFERROR(VLOOKUP(C1136,$AS$4:$AX$25,6,FALSE),"")</f>
        <v/>
      </c>
      <c r="H1136" s="5">
        <f>IFERROR(VLOOKUP(C1136,$AS$4:$AY$25,7,FALSE),"")</f>
        <v/>
      </c>
      <c r="I1136" s="5">
        <f>IFERROR(VLOOKUP(C1136,$AS$4:$AZ$25,8,FALSE),"")</f>
        <v/>
      </c>
      <c r="J1136" s="7" t="inlineStr">
        <is>
          <t>.</t>
        </is>
      </c>
      <c r="K1136" s="5" t="inlineStr">
        <is>
          <t>SUL</t>
        </is>
      </c>
      <c r="L1136" s="8" t="n">
        <v>1613.793103448276</v>
      </c>
      <c r="M1136" s="9" t="n">
        <v>124.1379310344828</v>
      </c>
      <c r="N1136" s="9" t="n">
        <v>124.1379310344828</v>
      </c>
      <c r="O1136" s="9" t="n">
        <v>129.3103448275862</v>
      </c>
      <c r="P1136" s="9" t="n">
        <v>129.3103448275862</v>
      </c>
      <c r="Q1136" s="9" t="n">
        <v>129.3103448275862</v>
      </c>
      <c r="R1136" s="9" t="n">
        <v>134.4827586206897</v>
      </c>
      <c r="S1136" s="9" t="n">
        <v>134.4827586206897</v>
      </c>
      <c r="T1136" s="9" t="n">
        <v>139.6551724137931</v>
      </c>
      <c r="U1136" s="9" t="n">
        <v>139.6551724137931</v>
      </c>
      <c r="V1136" s="9" t="n">
        <v>139.6551724137931</v>
      </c>
      <c r="W1136" s="9" t="n">
        <v>144.8275862068965</v>
      </c>
      <c r="X1136" s="9" t="n">
        <v>144.8275862068965</v>
      </c>
      <c r="Y1136" s="7" t="inlineStr">
        <is>
          <t>.</t>
        </is>
      </c>
      <c r="Z1136" s="8">
        <f>SUM(AA1136:AL1136)</f>
        <v/>
      </c>
      <c r="AA1136" s="9" t="n">
        <v>0</v>
      </c>
      <c r="AB1136" s="9" t="n">
        <v>0</v>
      </c>
      <c r="AC1136" s="9" t="n">
        <v>0</v>
      </c>
      <c r="AD1136" s="9" t="n">
        <v>0</v>
      </c>
      <c r="AE1136" s="9" t="n">
        <v>0</v>
      </c>
      <c r="AF1136" s="9" t="n">
        <v>0</v>
      </c>
      <c r="AG1136" s="9" t="n">
        <v>0</v>
      </c>
      <c r="AH1136" s="9" t="n">
        <v>0</v>
      </c>
      <c r="AI1136" s="9" t="n">
        <v>0</v>
      </c>
      <c r="AJ1136" s="9" t="n">
        <v>0</v>
      </c>
      <c r="AK1136" s="9" t="n">
        <v>0</v>
      </c>
      <c r="AL1136" s="9" t="n">
        <v>0</v>
      </c>
      <c r="AM1136" s="7" t="inlineStr">
        <is>
          <t>.</t>
        </is>
      </c>
      <c r="AN1136" s="6">
        <f>IF(L1136=0,0,Z1136/L1136)</f>
        <v/>
      </c>
      <c r="AO1136" s="5">
        <f>IF(AN1136="","",IF(AN1136&gt;=0.9,"🟢",IF(AN1136&gt;=0.7,"🟡",IF(AN1136&gt;=0.5,"🟠","🔴"))))</f>
        <v/>
      </c>
      <c r="AP1136" s="9">
        <f>IF(L1136=0,0,L1136-Z1136)</f>
        <v/>
      </c>
      <c r="AQ1136" s="5">
        <f>IF(Z1136=0,"",RANK(Z1136,Z$4:Z$1569,0))</f>
        <v/>
      </c>
      <c r="AR1136" s="7" t="inlineStr">
        <is>
          <t>.</t>
        </is>
      </c>
      <c r="BA1136" s="7" t="inlineStr">
        <is>
          <t>.</t>
        </is>
      </c>
      <c r="BB1136" s="9">
        <f>SUM(L$4:L$1569)/COUNTA(A$4:A$1569)</f>
        <v/>
      </c>
      <c r="BC1136" s="9">
        <f>SUM(M$4:M$1569)/COUNTA(A$4:A$1569)</f>
        <v/>
      </c>
      <c r="BD1136" s="9">
        <f>SUM(N$4:N$1569)/COUNTA(A$4:A$1569)</f>
        <v/>
      </c>
      <c r="BE1136" s="9">
        <f>SUM(O$4:O$1569)/COUNTA(A$4:A$1569)</f>
        <v/>
      </c>
      <c r="BF1136" s="9">
        <f>SUM(P$4:P$1569)/COUNTA(A$4:A$1569)</f>
        <v/>
      </c>
      <c r="BG1136" s="9">
        <f>SUM(Q$4:Q$1569)/COUNTA(A$4:A$1569)</f>
        <v/>
      </c>
      <c r="BH1136" s="9">
        <f>SUM(R$4:R$1569)/COUNTA(A$4:A$1569)</f>
        <v/>
      </c>
      <c r="BI1136" s="9">
        <f>SUM(S$4:S$1569)/COUNTA(A$4:A$1569)</f>
        <v/>
      </c>
      <c r="BJ1136" s="9">
        <f>SUM(T$4:T$1569)/COUNTA(A$4:A$1569)</f>
        <v/>
      </c>
      <c r="BK1136" s="9">
        <f>SUM(U$4:U$1569)/COUNTA(A$4:A$1569)</f>
        <v/>
      </c>
      <c r="BL1136" s="9">
        <f>SUM(V$4:V$1569)/COUNTA(A$4:A$1569)</f>
        <v/>
      </c>
      <c r="BM1136" s="9">
        <f>SUM(W$4:W$1569)/COUNTA(A$4:A$1569)</f>
        <v/>
      </c>
      <c r="BN1136" s="9">
        <f>SUM(X$4:X$1569)/COUNTA(A$4:A$1569)</f>
        <v/>
      </c>
      <c r="BO1136" s="7" t="inlineStr">
        <is>
          <t>.</t>
        </is>
      </c>
      <c r="BP1136" s="9">
        <f>IF(Z1136&gt;=BB1136,0,IFERROR(BB1136+(SUMPRODUCT((Z$4:Z$1569&gt;=BB$4:BB$1569)*(Z$4:Z$1569-BB$4:BB$1569))/MAX(1,COUNTIF(Z$4:Z$1569,"&lt;"&amp;BB1136+0.01))),BB1136))</f>
        <v/>
      </c>
      <c r="BQ1136" s="9">
        <f>IF(AA1136&gt;=BC1136,0,IFERROR(BC1136+SUMPRODUCT((AA$4:AA$1569&gt;=BC$4:BC$1569)*(AA$4:AA$1569-BC$4:BC$1569))/MAX(1,COUNTIF(AA$4:AA$1569,"&lt;"&amp;BC1136+0.01)),BC1136))</f>
        <v/>
      </c>
      <c r="BR1136" s="9">
        <f>IF(AB1136&gt;=BD1136,0,IFERROR(BD1136+SUMPRODUCT((AB$4:AB$1569&gt;=BD$4:BD$1569)*(AB$4:AB$1569-BD$4:BD$1569))/MAX(1,COUNTIF(AB$4:AB$1569,"&lt;"&amp;BD1136+0.01)),BD1136))</f>
        <v/>
      </c>
      <c r="BS1136" s="9">
        <f>IF(AC1136&gt;=BE1136,0,IFERROR(BE1136+SUMPRODUCT((AC$4:AC$1569&gt;=BE$4:BE$1569)*(AC$4:AC$1569-BE$4:BE$1569))/MAX(1,COUNTIF(AC$4:AC$1569,"&lt;"&amp;BE1136+0.01)),BE1136))</f>
        <v/>
      </c>
      <c r="BT1136" s="9">
        <f>IF(AD1136&gt;=BF1136,0,IFERROR(BF1136+SUMPRODUCT((AD$4:AD$1569&gt;=BF$4:BF$1569)*(AD$4:AD$1569-BF$4:BF$1569))/MAX(1,COUNTIF(AD$4:AD$1569,"&lt;"&amp;BF1136+0.01)),BF1136))</f>
        <v/>
      </c>
      <c r="BU1136" s="9">
        <f>IF(AE1136&gt;=BG1136,0,IFERROR(BG1136+SUMPRODUCT((AE$4:AE$1569&gt;=BG$4:BG$1569)*(AE$4:AE$1569-BG$4:BG$1569))/MAX(1,COUNTIF(AE$4:AE$1569,"&lt;"&amp;BG1136+0.01)),BG1136))</f>
        <v/>
      </c>
      <c r="BV1136" s="9">
        <f>IF(AF1136&gt;=BH1136,0,IFERROR(BH1136+SUMPRODUCT((AF$4:AF$1569&gt;=BH$4:BH$1569)*(AF$4:AF$1569-BH$4:BH$1569))/MAX(1,COUNTIF(AF$4:AF$1569,"&lt;"&amp;BH1136+0.01)),BH1136))</f>
        <v/>
      </c>
      <c r="BW1136" s="9">
        <f>IF(AG1136&gt;=BI1136,0,IFERROR(BI1136+SUMPRODUCT((AG$4:AG$1569&gt;=BI$4:BI$1569)*(AG$4:AG$1569-BI$4:BI$1569))/MAX(1,COUNTIF(AG$4:AG$1569,"&lt;"&amp;BI1136+0.01)),BI1136))</f>
        <v/>
      </c>
      <c r="BX1136" s="9">
        <f>IF(AH1136&gt;=BJ1136,0,IFERROR(BJ1136+SUMPRODUCT((AH$4:AH$1569&gt;=BJ$4:BJ$1569)*(AH$4:AH$1569-BJ$4:BJ$1569))/MAX(1,COUNTIF(AH$4:AH$1569,"&lt;"&amp;BJ1136+0.01)),BJ1136))</f>
        <v/>
      </c>
      <c r="BY1136" s="9">
        <f>IF(AI1136&gt;=BK1136,0,IFERROR(BK1136+SUMPRODUCT((AI$4:AI$1569&gt;=BK$4:BK$1569)*(AI$4:AI$1569-BK$4:BK$1569))/MAX(1,COUNTIF(AI$4:AI$1569,"&lt;"&amp;BK1136+0.01)),BK1136))</f>
        <v/>
      </c>
      <c r="BZ1136" s="9">
        <f>IF(AJ1136&gt;=BL1136,0,IFERROR(BL1136+SUMPRODUCT((AJ$4:AJ$1569&gt;=BL$4:BL$1569)*(AJ$4:AJ$1569-BL$4:BL$1569))/MAX(1,COUNTIF(AJ$4:AJ$1569,"&lt;"&amp;BL1136+0.01)),BL1136))</f>
        <v/>
      </c>
      <c r="CA1136" s="9">
        <f>IF(AK1136&gt;=BM1136,0,IFERROR(BM1136+SUMPRODUCT((AK$4:AK$1569&gt;=BM$4:BM$1569)*(AK$4:AK$1569-BM$4:BM$1569))/MAX(1,COUNTIF(AK$4:AK$1569,"&lt;"&amp;BM1136+0.01)),BM1136))</f>
        <v/>
      </c>
      <c r="CB1136" s="9">
        <f>IF(AL1136&gt;=BN1136,0,IFERROR(BN1136+SUMPRODUCT((AL$4:AL$1569&gt;=BN$4:BN$1569)*(AL$4:AL$1569-BN$4:BN$1569))/MAX(1,COUNTIF(AL$4:AL$1569,"&lt;"&amp;BN1136+0.01)),BN1136))</f>
        <v/>
      </c>
      <c r="CC1136" s="5">
        <f>IF(AO1136="🟢","VERDE",IF(AO1136="🟡","AMARELO",IF(AO1136="🟠","VERMELHO",IF(AO1136="🔴","VERMELHO","ROXO"))))</f>
        <v/>
      </c>
      <c r="CD1136" s="5" t="inlineStr">
        <is>
          <t>🌎 REGIÕES</t>
        </is>
      </c>
      <c r="CE1136" s="5" t="inlineStr">
        <is>
          <t>SEM REDE</t>
        </is>
      </c>
    </row>
    <row r="1137">
      <c r="A1137" s="5" t="inlineStr">
        <is>
          <t>39606265000173</t>
        </is>
      </c>
      <c r="B1137" s="5" t="inlineStr">
        <is>
          <t>ALIMENTOS NATURAIS RA LTDA</t>
        </is>
      </c>
      <c r="C1137" s="5" t="inlineStr">
        <is>
          <t>06 - SEM GRUPO</t>
        </is>
      </c>
      <c r="D1137" s="5" t="inlineStr">
        <is>
          <t>HEMANUELE DITZEL (MANU)</t>
        </is>
      </c>
      <c r="E1137" s="5" t="inlineStr">
        <is>
          <t>RS</t>
        </is>
      </c>
      <c r="F1137" s="5">
        <f>IFERROR(VLOOKUP(C1137,$AS$4:$AT$25,2,FALSE),"")</f>
        <v/>
      </c>
      <c r="G1137" s="6">
        <f>IFERROR(VLOOKUP(C1137,$AS$4:$AX$25,6,FALSE),"")</f>
        <v/>
      </c>
      <c r="H1137" s="5">
        <f>IFERROR(VLOOKUP(C1137,$AS$4:$AY$25,7,FALSE),"")</f>
        <v/>
      </c>
      <c r="I1137" s="5">
        <f>IFERROR(VLOOKUP(C1137,$AS$4:$AZ$25,8,FALSE),"")</f>
        <v/>
      </c>
      <c r="J1137" s="7" t="inlineStr">
        <is>
          <t>.</t>
        </is>
      </c>
      <c r="K1137" s="5" t="inlineStr">
        <is>
          <t>SUL</t>
        </is>
      </c>
      <c r="L1137" s="8" t="n">
        <v>2100</v>
      </c>
      <c r="M1137" s="9" t="n">
        <v>100</v>
      </c>
      <c r="N1137" s="9" t="n">
        <v>150</v>
      </c>
      <c r="O1137" s="9" t="n">
        <v>150</v>
      </c>
      <c r="P1137" s="9" t="n">
        <v>150</v>
      </c>
      <c r="Q1137" s="9" t="n">
        <v>150</v>
      </c>
      <c r="R1137" s="9" t="n">
        <v>150</v>
      </c>
      <c r="S1137" s="9" t="n">
        <v>200</v>
      </c>
      <c r="T1137" s="9" t="n">
        <v>200</v>
      </c>
      <c r="U1137" s="9" t="n">
        <v>200</v>
      </c>
      <c r="V1137" s="9" t="n">
        <v>200</v>
      </c>
      <c r="W1137" s="9" t="n">
        <v>200</v>
      </c>
      <c r="X1137" s="9" t="n">
        <v>250</v>
      </c>
      <c r="Y1137" s="7" t="inlineStr">
        <is>
          <t>.</t>
        </is>
      </c>
      <c r="Z1137" s="8">
        <f>SUM(AA1137:AL1137)</f>
        <v/>
      </c>
      <c r="AA1137" s="9" t="n">
        <v>0</v>
      </c>
      <c r="AB1137" s="9" t="n">
        <v>0</v>
      </c>
      <c r="AC1137" s="9" t="n">
        <v>0</v>
      </c>
      <c r="AD1137" s="9" t="n">
        <v>0</v>
      </c>
      <c r="AE1137" s="9" t="n">
        <v>0</v>
      </c>
      <c r="AF1137" s="9" t="n">
        <v>0</v>
      </c>
      <c r="AG1137" s="9" t="n">
        <v>0</v>
      </c>
      <c r="AH1137" s="9" t="n">
        <v>0</v>
      </c>
      <c r="AI1137" s="9" t="n">
        <v>0</v>
      </c>
      <c r="AJ1137" s="9" t="n">
        <v>0</v>
      </c>
      <c r="AK1137" s="9" t="n">
        <v>0</v>
      </c>
      <c r="AL1137" s="9" t="n">
        <v>0</v>
      </c>
      <c r="AM1137" s="7" t="inlineStr">
        <is>
          <t>.</t>
        </is>
      </c>
      <c r="AN1137" s="6">
        <f>IF(L1137=0,0,Z1137/L1137)</f>
        <v/>
      </c>
      <c r="AO1137" s="5">
        <f>IF(AN1137="","",IF(AN1137&gt;=0.9,"🟢",IF(AN1137&gt;=0.7,"🟡",IF(AN1137&gt;=0.5,"🟠","🔴"))))</f>
        <v/>
      </c>
      <c r="AP1137" s="9">
        <f>IF(L1137=0,0,L1137-Z1137)</f>
        <v/>
      </c>
      <c r="AQ1137" s="5">
        <f>IF(Z1137=0,"",RANK(Z1137,Z$4:Z$1569,0))</f>
        <v/>
      </c>
      <c r="AR1137" s="7" t="inlineStr">
        <is>
          <t>.</t>
        </is>
      </c>
      <c r="BA1137" s="7" t="inlineStr">
        <is>
          <t>.</t>
        </is>
      </c>
      <c r="BB1137" s="9">
        <f>SUM(L$4:L$1569)/COUNTA(A$4:A$1569)</f>
        <v/>
      </c>
      <c r="BC1137" s="9">
        <f>SUM(M$4:M$1569)/COUNTA(A$4:A$1569)</f>
        <v/>
      </c>
      <c r="BD1137" s="9">
        <f>SUM(N$4:N$1569)/COUNTA(A$4:A$1569)</f>
        <v/>
      </c>
      <c r="BE1137" s="9">
        <f>SUM(O$4:O$1569)/COUNTA(A$4:A$1569)</f>
        <v/>
      </c>
      <c r="BF1137" s="9">
        <f>SUM(P$4:P$1569)/COUNTA(A$4:A$1569)</f>
        <v/>
      </c>
      <c r="BG1137" s="9">
        <f>SUM(Q$4:Q$1569)/COUNTA(A$4:A$1569)</f>
        <v/>
      </c>
      <c r="BH1137" s="9">
        <f>SUM(R$4:R$1569)/COUNTA(A$4:A$1569)</f>
        <v/>
      </c>
      <c r="BI1137" s="9">
        <f>SUM(S$4:S$1569)/COUNTA(A$4:A$1569)</f>
        <v/>
      </c>
      <c r="BJ1137" s="9">
        <f>SUM(T$4:T$1569)/COUNTA(A$4:A$1569)</f>
        <v/>
      </c>
      <c r="BK1137" s="9">
        <f>SUM(U$4:U$1569)/COUNTA(A$4:A$1569)</f>
        <v/>
      </c>
      <c r="BL1137" s="9">
        <f>SUM(V$4:V$1569)/COUNTA(A$4:A$1569)</f>
        <v/>
      </c>
      <c r="BM1137" s="9">
        <f>SUM(W$4:W$1569)/COUNTA(A$4:A$1569)</f>
        <v/>
      </c>
      <c r="BN1137" s="9">
        <f>SUM(X$4:X$1569)/COUNTA(A$4:A$1569)</f>
        <v/>
      </c>
      <c r="BO1137" s="7" t="inlineStr">
        <is>
          <t>.</t>
        </is>
      </c>
      <c r="BP1137" s="9">
        <f>IF(Z1137&gt;=BB1137,0,IFERROR(BB1137+(SUMPRODUCT((Z$4:Z$1569&gt;=BB$4:BB$1569)*(Z$4:Z$1569-BB$4:BB$1569))/MAX(1,COUNTIF(Z$4:Z$1569,"&lt;"&amp;BB1137+0.01))),BB1137))</f>
        <v/>
      </c>
      <c r="BQ1137" s="9">
        <f>IF(AA1137&gt;=BC1137,0,IFERROR(BC1137+SUMPRODUCT((AA$4:AA$1569&gt;=BC$4:BC$1569)*(AA$4:AA$1569-BC$4:BC$1569))/MAX(1,COUNTIF(AA$4:AA$1569,"&lt;"&amp;BC1137+0.01)),BC1137))</f>
        <v/>
      </c>
      <c r="BR1137" s="9">
        <f>IF(AB1137&gt;=BD1137,0,IFERROR(BD1137+SUMPRODUCT((AB$4:AB$1569&gt;=BD$4:BD$1569)*(AB$4:AB$1569-BD$4:BD$1569))/MAX(1,COUNTIF(AB$4:AB$1569,"&lt;"&amp;BD1137+0.01)),BD1137))</f>
        <v/>
      </c>
      <c r="BS1137" s="9">
        <f>IF(AC1137&gt;=BE1137,0,IFERROR(BE1137+SUMPRODUCT((AC$4:AC$1569&gt;=BE$4:BE$1569)*(AC$4:AC$1569-BE$4:BE$1569))/MAX(1,COUNTIF(AC$4:AC$1569,"&lt;"&amp;BE1137+0.01)),BE1137))</f>
        <v/>
      </c>
      <c r="BT1137" s="9">
        <f>IF(AD1137&gt;=BF1137,0,IFERROR(BF1137+SUMPRODUCT((AD$4:AD$1569&gt;=BF$4:BF$1569)*(AD$4:AD$1569-BF$4:BF$1569))/MAX(1,COUNTIF(AD$4:AD$1569,"&lt;"&amp;BF1137+0.01)),BF1137))</f>
        <v/>
      </c>
      <c r="BU1137" s="9">
        <f>IF(AE1137&gt;=BG1137,0,IFERROR(BG1137+SUMPRODUCT((AE$4:AE$1569&gt;=BG$4:BG$1569)*(AE$4:AE$1569-BG$4:BG$1569))/MAX(1,COUNTIF(AE$4:AE$1569,"&lt;"&amp;BG1137+0.01)),BG1137))</f>
        <v/>
      </c>
      <c r="BV1137" s="9">
        <f>IF(AF1137&gt;=BH1137,0,IFERROR(BH1137+SUMPRODUCT((AF$4:AF$1569&gt;=BH$4:BH$1569)*(AF$4:AF$1569-BH$4:BH$1569))/MAX(1,COUNTIF(AF$4:AF$1569,"&lt;"&amp;BH1137+0.01)),BH1137))</f>
        <v/>
      </c>
      <c r="BW1137" s="9">
        <f>IF(AG1137&gt;=BI1137,0,IFERROR(BI1137+SUMPRODUCT((AG$4:AG$1569&gt;=BI$4:BI$1569)*(AG$4:AG$1569-BI$4:BI$1569))/MAX(1,COUNTIF(AG$4:AG$1569,"&lt;"&amp;BI1137+0.01)),BI1137))</f>
        <v/>
      </c>
      <c r="BX1137" s="9">
        <f>IF(AH1137&gt;=BJ1137,0,IFERROR(BJ1137+SUMPRODUCT((AH$4:AH$1569&gt;=BJ$4:BJ$1569)*(AH$4:AH$1569-BJ$4:BJ$1569))/MAX(1,COUNTIF(AH$4:AH$1569,"&lt;"&amp;BJ1137+0.01)),BJ1137))</f>
        <v/>
      </c>
      <c r="BY1137" s="9">
        <f>IF(AI1137&gt;=BK1137,0,IFERROR(BK1137+SUMPRODUCT((AI$4:AI$1569&gt;=BK$4:BK$1569)*(AI$4:AI$1569-BK$4:BK$1569))/MAX(1,COUNTIF(AI$4:AI$1569,"&lt;"&amp;BK1137+0.01)),BK1137))</f>
        <v/>
      </c>
      <c r="BZ1137" s="9">
        <f>IF(AJ1137&gt;=BL1137,0,IFERROR(BL1137+SUMPRODUCT((AJ$4:AJ$1569&gt;=BL$4:BL$1569)*(AJ$4:AJ$1569-BL$4:BL$1569))/MAX(1,COUNTIF(AJ$4:AJ$1569,"&lt;"&amp;BL1137+0.01)),BL1137))</f>
        <v/>
      </c>
      <c r="CA1137" s="9">
        <f>IF(AK1137&gt;=BM1137,0,IFERROR(BM1137+SUMPRODUCT((AK$4:AK$1569&gt;=BM$4:BM$1569)*(AK$4:AK$1569-BM$4:BM$1569))/MAX(1,COUNTIF(AK$4:AK$1569,"&lt;"&amp;BM1137+0.01)),BM1137))</f>
        <v/>
      </c>
      <c r="CB1137" s="9">
        <f>IF(AL1137&gt;=BN1137,0,IFERROR(BN1137+SUMPRODUCT((AL$4:AL$1569&gt;=BN$4:BN$1569)*(AL$4:AL$1569-BN$4:BN$1569))/MAX(1,COUNTIF(AL$4:AL$1569,"&lt;"&amp;BN1137+0.01)),BN1137))</f>
        <v/>
      </c>
      <c r="CC1137" s="5">
        <f>IF(AO1137="🟢","VERDE",IF(AO1137="🟡","AMARELO",IF(AO1137="🟠","VERMELHO",IF(AO1137="🔴","VERMELHO","ROXO"))))</f>
        <v/>
      </c>
      <c r="CD1137" s="5" t="inlineStr">
        <is>
          <t>🌎 REGIÕES</t>
        </is>
      </c>
      <c r="CE1137" s="5" t="inlineStr">
        <is>
          <t>SEM REDE</t>
        </is>
      </c>
    </row>
    <row r="1138">
      <c r="A1138" s="5" t="inlineStr">
        <is>
          <t>39617046000190</t>
        </is>
      </c>
      <c r="B1138" s="5" t="inlineStr">
        <is>
          <t>DARJAN FRANQUIAS LTDA - ME</t>
        </is>
      </c>
      <c r="C1138" s="5" t="inlineStr">
        <is>
          <t>06 - SEM GRUPO</t>
        </is>
      </c>
      <c r="D1138" s="5" t="inlineStr">
        <is>
          <t>HEMANUELE DITZEL (MANU)</t>
        </is>
      </c>
      <c r="E1138" s="5" t="inlineStr">
        <is>
          <t>SC</t>
        </is>
      </c>
      <c r="F1138" s="5">
        <f>IFERROR(VLOOKUP(C1138,$AS$4:$AT$25,2,FALSE),"")</f>
        <v/>
      </c>
      <c r="G1138" s="6">
        <f>IFERROR(VLOOKUP(C1138,$AS$4:$AX$25,6,FALSE),"")</f>
        <v/>
      </c>
      <c r="H1138" s="5">
        <f>IFERROR(VLOOKUP(C1138,$AS$4:$AY$25,7,FALSE),"")</f>
        <v/>
      </c>
      <c r="I1138" s="5">
        <f>IFERROR(VLOOKUP(C1138,$AS$4:$AZ$25,8,FALSE),"")</f>
        <v/>
      </c>
      <c r="J1138" s="7" t="inlineStr">
        <is>
          <t>.</t>
        </is>
      </c>
      <c r="K1138" s="5" t="inlineStr">
        <is>
          <t>SUL</t>
        </is>
      </c>
      <c r="L1138" s="8" t="n">
        <v>1643.478260869565</v>
      </c>
      <c r="M1138" s="9" t="n">
        <v>117.3913043478261</v>
      </c>
      <c r="N1138" s="9" t="n">
        <v>130.4347826086957</v>
      </c>
      <c r="O1138" s="9" t="n">
        <v>130.4347826086957</v>
      </c>
      <c r="P1138" s="9" t="n">
        <v>130.4347826086957</v>
      </c>
      <c r="Q1138" s="9" t="n">
        <v>130.4347826086957</v>
      </c>
      <c r="R1138" s="9" t="n">
        <v>130.4347826086957</v>
      </c>
      <c r="S1138" s="9" t="n">
        <v>143.4782608695652</v>
      </c>
      <c r="T1138" s="9" t="n">
        <v>143.4782608695652</v>
      </c>
      <c r="U1138" s="9" t="n">
        <v>143.4782608695652</v>
      </c>
      <c r="V1138" s="9" t="n">
        <v>143.4782608695652</v>
      </c>
      <c r="W1138" s="9" t="n">
        <v>143.4782608695652</v>
      </c>
      <c r="X1138" s="9" t="n">
        <v>156.5217391304348</v>
      </c>
      <c r="Y1138" s="7" t="inlineStr">
        <is>
          <t>.</t>
        </is>
      </c>
      <c r="Z1138" s="8">
        <f>SUM(AA1138:AL1138)</f>
        <v/>
      </c>
      <c r="AA1138" s="9" t="n">
        <v>0</v>
      </c>
      <c r="AB1138" s="9" t="n">
        <v>0</v>
      </c>
      <c r="AC1138" s="9" t="n">
        <v>0</v>
      </c>
      <c r="AD1138" s="9" t="n">
        <v>0</v>
      </c>
      <c r="AE1138" s="9" t="n">
        <v>0</v>
      </c>
      <c r="AF1138" s="9" t="n">
        <v>0</v>
      </c>
      <c r="AG1138" s="9" t="n">
        <v>0</v>
      </c>
      <c r="AH1138" s="9" t="n">
        <v>0</v>
      </c>
      <c r="AI1138" s="9" t="n">
        <v>0</v>
      </c>
      <c r="AJ1138" s="9" t="n">
        <v>0</v>
      </c>
      <c r="AK1138" s="9" t="n">
        <v>0</v>
      </c>
      <c r="AL1138" s="9" t="n">
        <v>0</v>
      </c>
      <c r="AM1138" s="7" t="inlineStr">
        <is>
          <t>.</t>
        </is>
      </c>
      <c r="AN1138" s="6">
        <f>IF(L1138=0,0,Z1138/L1138)</f>
        <v/>
      </c>
      <c r="AO1138" s="5">
        <f>IF(AN1138="","",IF(AN1138&gt;=0.9,"🟢",IF(AN1138&gt;=0.7,"🟡",IF(AN1138&gt;=0.5,"🟠","🔴"))))</f>
        <v/>
      </c>
      <c r="AP1138" s="9">
        <f>IF(L1138=0,0,L1138-Z1138)</f>
        <v/>
      </c>
      <c r="AQ1138" s="5">
        <f>IF(Z1138=0,"",RANK(Z1138,Z$4:Z$1569,0))</f>
        <v/>
      </c>
      <c r="AR1138" s="7" t="inlineStr">
        <is>
          <t>.</t>
        </is>
      </c>
      <c r="BA1138" s="7" t="inlineStr">
        <is>
          <t>.</t>
        </is>
      </c>
      <c r="BB1138" s="9">
        <f>SUM(L$4:L$1569)/COUNTA(A$4:A$1569)</f>
        <v/>
      </c>
      <c r="BC1138" s="9">
        <f>SUM(M$4:M$1569)/COUNTA(A$4:A$1569)</f>
        <v/>
      </c>
      <c r="BD1138" s="9">
        <f>SUM(N$4:N$1569)/COUNTA(A$4:A$1569)</f>
        <v/>
      </c>
      <c r="BE1138" s="9">
        <f>SUM(O$4:O$1569)/COUNTA(A$4:A$1569)</f>
        <v/>
      </c>
      <c r="BF1138" s="9">
        <f>SUM(P$4:P$1569)/COUNTA(A$4:A$1569)</f>
        <v/>
      </c>
      <c r="BG1138" s="9">
        <f>SUM(Q$4:Q$1569)/COUNTA(A$4:A$1569)</f>
        <v/>
      </c>
      <c r="BH1138" s="9">
        <f>SUM(R$4:R$1569)/COUNTA(A$4:A$1569)</f>
        <v/>
      </c>
      <c r="BI1138" s="9">
        <f>SUM(S$4:S$1569)/COUNTA(A$4:A$1569)</f>
        <v/>
      </c>
      <c r="BJ1138" s="9">
        <f>SUM(T$4:T$1569)/COUNTA(A$4:A$1569)</f>
        <v/>
      </c>
      <c r="BK1138" s="9">
        <f>SUM(U$4:U$1569)/COUNTA(A$4:A$1569)</f>
        <v/>
      </c>
      <c r="BL1138" s="9">
        <f>SUM(V$4:V$1569)/COUNTA(A$4:A$1569)</f>
        <v/>
      </c>
      <c r="BM1138" s="9">
        <f>SUM(W$4:W$1569)/COUNTA(A$4:A$1569)</f>
        <v/>
      </c>
      <c r="BN1138" s="9">
        <f>SUM(X$4:X$1569)/COUNTA(A$4:A$1569)</f>
        <v/>
      </c>
      <c r="BO1138" s="7" t="inlineStr">
        <is>
          <t>.</t>
        </is>
      </c>
      <c r="BP1138" s="9">
        <f>IF(Z1138&gt;=BB1138,0,IFERROR(BB1138+(SUMPRODUCT((Z$4:Z$1569&gt;=BB$4:BB$1569)*(Z$4:Z$1569-BB$4:BB$1569))/MAX(1,COUNTIF(Z$4:Z$1569,"&lt;"&amp;BB1138+0.01))),BB1138))</f>
        <v/>
      </c>
      <c r="BQ1138" s="9">
        <f>IF(AA1138&gt;=BC1138,0,IFERROR(BC1138+SUMPRODUCT((AA$4:AA$1569&gt;=BC$4:BC$1569)*(AA$4:AA$1569-BC$4:BC$1569))/MAX(1,COUNTIF(AA$4:AA$1569,"&lt;"&amp;BC1138+0.01)),BC1138))</f>
        <v/>
      </c>
      <c r="BR1138" s="9">
        <f>IF(AB1138&gt;=BD1138,0,IFERROR(BD1138+SUMPRODUCT((AB$4:AB$1569&gt;=BD$4:BD$1569)*(AB$4:AB$1569-BD$4:BD$1569))/MAX(1,COUNTIF(AB$4:AB$1569,"&lt;"&amp;BD1138+0.01)),BD1138))</f>
        <v/>
      </c>
      <c r="BS1138" s="9">
        <f>IF(AC1138&gt;=BE1138,0,IFERROR(BE1138+SUMPRODUCT((AC$4:AC$1569&gt;=BE$4:BE$1569)*(AC$4:AC$1569-BE$4:BE$1569))/MAX(1,COUNTIF(AC$4:AC$1569,"&lt;"&amp;BE1138+0.01)),BE1138))</f>
        <v/>
      </c>
      <c r="BT1138" s="9">
        <f>IF(AD1138&gt;=BF1138,0,IFERROR(BF1138+SUMPRODUCT((AD$4:AD$1569&gt;=BF$4:BF$1569)*(AD$4:AD$1569-BF$4:BF$1569))/MAX(1,COUNTIF(AD$4:AD$1569,"&lt;"&amp;BF1138+0.01)),BF1138))</f>
        <v/>
      </c>
      <c r="BU1138" s="9">
        <f>IF(AE1138&gt;=BG1138,0,IFERROR(BG1138+SUMPRODUCT((AE$4:AE$1569&gt;=BG$4:BG$1569)*(AE$4:AE$1569-BG$4:BG$1569))/MAX(1,COUNTIF(AE$4:AE$1569,"&lt;"&amp;BG1138+0.01)),BG1138))</f>
        <v/>
      </c>
      <c r="BV1138" s="9">
        <f>IF(AF1138&gt;=BH1138,0,IFERROR(BH1138+SUMPRODUCT((AF$4:AF$1569&gt;=BH$4:BH$1569)*(AF$4:AF$1569-BH$4:BH$1569))/MAX(1,COUNTIF(AF$4:AF$1569,"&lt;"&amp;BH1138+0.01)),BH1138))</f>
        <v/>
      </c>
      <c r="BW1138" s="9">
        <f>IF(AG1138&gt;=BI1138,0,IFERROR(BI1138+SUMPRODUCT((AG$4:AG$1569&gt;=BI$4:BI$1569)*(AG$4:AG$1569-BI$4:BI$1569))/MAX(1,COUNTIF(AG$4:AG$1569,"&lt;"&amp;BI1138+0.01)),BI1138))</f>
        <v/>
      </c>
      <c r="BX1138" s="9">
        <f>IF(AH1138&gt;=BJ1138,0,IFERROR(BJ1138+SUMPRODUCT((AH$4:AH$1569&gt;=BJ$4:BJ$1569)*(AH$4:AH$1569-BJ$4:BJ$1569))/MAX(1,COUNTIF(AH$4:AH$1569,"&lt;"&amp;BJ1138+0.01)),BJ1138))</f>
        <v/>
      </c>
      <c r="BY1138" s="9">
        <f>IF(AI1138&gt;=BK1138,0,IFERROR(BK1138+SUMPRODUCT((AI$4:AI$1569&gt;=BK$4:BK$1569)*(AI$4:AI$1569-BK$4:BK$1569))/MAX(1,COUNTIF(AI$4:AI$1569,"&lt;"&amp;BK1138+0.01)),BK1138))</f>
        <v/>
      </c>
      <c r="BZ1138" s="9">
        <f>IF(AJ1138&gt;=BL1138,0,IFERROR(BL1138+SUMPRODUCT((AJ$4:AJ$1569&gt;=BL$4:BL$1569)*(AJ$4:AJ$1569-BL$4:BL$1569))/MAX(1,COUNTIF(AJ$4:AJ$1569,"&lt;"&amp;BL1138+0.01)),BL1138))</f>
        <v/>
      </c>
      <c r="CA1138" s="9">
        <f>IF(AK1138&gt;=BM1138,0,IFERROR(BM1138+SUMPRODUCT((AK$4:AK$1569&gt;=BM$4:BM$1569)*(AK$4:AK$1569-BM$4:BM$1569))/MAX(1,COUNTIF(AK$4:AK$1569,"&lt;"&amp;BM1138+0.01)),BM1138))</f>
        <v/>
      </c>
      <c r="CB1138" s="9">
        <f>IF(AL1138&gt;=BN1138,0,IFERROR(BN1138+SUMPRODUCT((AL$4:AL$1569&gt;=BN$4:BN$1569)*(AL$4:AL$1569-BN$4:BN$1569))/MAX(1,COUNTIF(AL$4:AL$1569,"&lt;"&amp;BN1138+0.01)),BN1138))</f>
        <v/>
      </c>
      <c r="CC1138" s="5">
        <f>IF(AO1138="🟢","VERDE",IF(AO1138="🟡","AMARELO",IF(AO1138="🟠","VERMELHO",IF(AO1138="🔴","VERMELHO","ROXO"))))</f>
        <v/>
      </c>
      <c r="CD1138" s="5" t="inlineStr">
        <is>
          <t>🌎 REGIÕES</t>
        </is>
      </c>
      <c r="CE1138" s="5" t="inlineStr">
        <is>
          <t>SEM REDE</t>
        </is>
      </c>
    </row>
    <row r="1139">
      <c r="A1139" s="5" t="inlineStr">
        <is>
          <t>39647311000182</t>
        </is>
      </c>
      <c r="B1139" s="5" t="inlineStr">
        <is>
          <t>JAQUELINE DE MELLO VICENTE EMPORIO - ME</t>
        </is>
      </c>
      <c r="C1139" s="5" t="inlineStr">
        <is>
          <t>06 - SEM GRUPO</t>
        </is>
      </c>
      <c r="D1139" s="5" t="inlineStr">
        <is>
          <t>LARISSA PADILHA</t>
        </is>
      </c>
      <c r="E1139" s="5" t="inlineStr">
        <is>
          <t>SP</t>
        </is>
      </c>
      <c r="F1139" s="5">
        <f>IFERROR(VLOOKUP(C1139,$AS$4:$AT$25,2,FALSE),"")</f>
        <v/>
      </c>
      <c r="G1139" s="6">
        <f>IFERROR(VLOOKUP(C1139,$AS$4:$AX$25,6,FALSE),"")</f>
        <v/>
      </c>
      <c r="H1139" s="5">
        <f>IFERROR(VLOOKUP(C1139,$AS$4:$AY$25,7,FALSE),"")</f>
        <v/>
      </c>
      <c r="I1139" s="5">
        <f>IFERROR(VLOOKUP(C1139,$AS$4:$AZ$25,8,FALSE),"")</f>
        <v/>
      </c>
      <c r="J1139" s="7" t="inlineStr">
        <is>
          <t>.</t>
        </is>
      </c>
      <c r="K1139" s="5" t="inlineStr">
        <is>
          <t>SP CAPITAL</t>
        </is>
      </c>
      <c r="L1139" s="8" t="n">
        <v>2442.857142857143</v>
      </c>
      <c r="M1139" s="9" t="n">
        <v>171.4285714285714</v>
      </c>
      <c r="N1139" s="9" t="n">
        <v>192.8571428571429</v>
      </c>
      <c r="O1139" s="9" t="n">
        <v>192.8571428571429</v>
      </c>
      <c r="P1139" s="9" t="n">
        <v>192.8571428571429</v>
      </c>
      <c r="Q1139" s="9" t="n">
        <v>192.8571428571429</v>
      </c>
      <c r="R1139" s="9" t="n">
        <v>192.8571428571429</v>
      </c>
      <c r="S1139" s="9" t="n">
        <v>214.2857142857143</v>
      </c>
      <c r="T1139" s="9" t="n">
        <v>214.2857142857143</v>
      </c>
      <c r="U1139" s="9" t="n">
        <v>214.2857142857143</v>
      </c>
      <c r="V1139" s="9" t="n">
        <v>214.2857142857143</v>
      </c>
      <c r="W1139" s="9" t="n">
        <v>214.2857142857143</v>
      </c>
      <c r="X1139" s="9" t="n">
        <v>235.7142857142857</v>
      </c>
      <c r="Y1139" s="7" t="inlineStr">
        <is>
          <t>.</t>
        </is>
      </c>
      <c r="Z1139" s="8">
        <f>SUM(AA1139:AL1139)</f>
        <v/>
      </c>
      <c r="AA1139" s="9" t="n">
        <v>0</v>
      </c>
      <c r="AB1139" s="9" t="n">
        <v>0</v>
      </c>
      <c r="AC1139" s="9" t="n">
        <v>0</v>
      </c>
      <c r="AD1139" s="9" t="n">
        <v>0</v>
      </c>
      <c r="AE1139" s="9" t="n">
        <v>0</v>
      </c>
      <c r="AF1139" s="9" t="n">
        <v>0</v>
      </c>
      <c r="AG1139" s="9" t="n">
        <v>0</v>
      </c>
      <c r="AH1139" s="9" t="n">
        <v>0</v>
      </c>
      <c r="AI1139" s="9" t="n">
        <v>0</v>
      </c>
      <c r="AJ1139" s="9" t="n">
        <v>0</v>
      </c>
      <c r="AK1139" s="9" t="n">
        <v>0</v>
      </c>
      <c r="AL1139" s="9" t="n">
        <v>0</v>
      </c>
      <c r="AM1139" s="7" t="inlineStr">
        <is>
          <t>.</t>
        </is>
      </c>
      <c r="AN1139" s="6">
        <f>IF(L1139=0,0,Z1139/L1139)</f>
        <v/>
      </c>
      <c r="AO1139" s="5">
        <f>IF(AN1139="","",IF(AN1139&gt;=0.9,"🟢",IF(AN1139&gt;=0.7,"🟡",IF(AN1139&gt;=0.5,"🟠","🔴"))))</f>
        <v/>
      </c>
      <c r="AP1139" s="9">
        <f>IF(L1139=0,0,L1139-Z1139)</f>
        <v/>
      </c>
      <c r="AQ1139" s="5">
        <f>IF(Z1139=0,"",RANK(Z1139,Z$4:Z$1569,0))</f>
        <v/>
      </c>
      <c r="AR1139" s="7" t="inlineStr">
        <is>
          <t>.</t>
        </is>
      </c>
      <c r="BA1139" s="7" t="inlineStr">
        <is>
          <t>.</t>
        </is>
      </c>
      <c r="BB1139" s="9">
        <f>SUM(L$4:L$1569)/COUNTA(A$4:A$1569)</f>
        <v/>
      </c>
      <c r="BC1139" s="9">
        <f>SUM(M$4:M$1569)/COUNTA(A$4:A$1569)</f>
        <v/>
      </c>
      <c r="BD1139" s="9">
        <f>SUM(N$4:N$1569)/COUNTA(A$4:A$1569)</f>
        <v/>
      </c>
      <c r="BE1139" s="9">
        <f>SUM(O$4:O$1569)/COUNTA(A$4:A$1569)</f>
        <v/>
      </c>
      <c r="BF1139" s="9">
        <f>SUM(P$4:P$1569)/COUNTA(A$4:A$1569)</f>
        <v/>
      </c>
      <c r="BG1139" s="9">
        <f>SUM(Q$4:Q$1569)/COUNTA(A$4:A$1569)</f>
        <v/>
      </c>
      <c r="BH1139" s="9">
        <f>SUM(R$4:R$1569)/COUNTA(A$4:A$1569)</f>
        <v/>
      </c>
      <c r="BI1139" s="9">
        <f>SUM(S$4:S$1569)/COUNTA(A$4:A$1569)</f>
        <v/>
      </c>
      <c r="BJ1139" s="9">
        <f>SUM(T$4:T$1569)/COUNTA(A$4:A$1569)</f>
        <v/>
      </c>
      <c r="BK1139" s="9">
        <f>SUM(U$4:U$1569)/COUNTA(A$4:A$1569)</f>
        <v/>
      </c>
      <c r="BL1139" s="9">
        <f>SUM(V$4:V$1569)/COUNTA(A$4:A$1569)</f>
        <v/>
      </c>
      <c r="BM1139" s="9">
        <f>SUM(W$4:W$1569)/COUNTA(A$4:A$1569)</f>
        <v/>
      </c>
      <c r="BN1139" s="9">
        <f>SUM(X$4:X$1569)/COUNTA(A$4:A$1569)</f>
        <v/>
      </c>
      <c r="BO1139" s="7" t="inlineStr">
        <is>
          <t>.</t>
        </is>
      </c>
      <c r="BP1139" s="9">
        <f>IF(Z1139&gt;=BB1139,0,IFERROR(BB1139+(SUMPRODUCT((Z$4:Z$1569&gt;=BB$4:BB$1569)*(Z$4:Z$1569-BB$4:BB$1569))/MAX(1,COUNTIF(Z$4:Z$1569,"&lt;"&amp;BB1139+0.01))),BB1139))</f>
        <v/>
      </c>
      <c r="BQ1139" s="9">
        <f>IF(AA1139&gt;=BC1139,0,IFERROR(BC1139+SUMPRODUCT((AA$4:AA$1569&gt;=BC$4:BC$1569)*(AA$4:AA$1569-BC$4:BC$1569))/MAX(1,COUNTIF(AA$4:AA$1569,"&lt;"&amp;BC1139+0.01)),BC1139))</f>
        <v/>
      </c>
      <c r="BR1139" s="9">
        <f>IF(AB1139&gt;=BD1139,0,IFERROR(BD1139+SUMPRODUCT((AB$4:AB$1569&gt;=BD$4:BD$1569)*(AB$4:AB$1569-BD$4:BD$1569))/MAX(1,COUNTIF(AB$4:AB$1569,"&lt;"&amp;BD1139+0.01)),BD1139))</f>
        <v/>
      </c>
      <c r="BS1139" s="9">
        <f>IF(AC1139&gt;=BE1139,0,IFERROR(BE1139+SUMPRODUCT((AC$4:AC$1569&gt;=BE$4:BE$1569)*(AC$4:AC$1569-BE$4:BE$1569))/MAX(1,COUNTIF(AC$4:AC$1569,"&lt;"&amp;BE1139+0.01)),BE1139))</f>
        <v/>
      </c>
      <c r="BT1139" s="9">
        <f>IF(AD1139&gt;=BF1139,0,IFERROR(BF1139+SUMPRODUCT((AD$4:AD$1569&gt;=BF$4:BF$1569)*(AD$4:AD$1569-BF$4:BF$1569))/MAX(1,COUNTIF(AD$4:AD$1569,"&lt;"&amp;BF1139+0.01)),BF1139))</f>
        <v/>
      </c>
      <c r="BU1139" s="9">
        <f>IF(AE1139&gt;=BG1139,0,IFERROR(BG1139+SUMPRODUCT((AE$4:AE$1569&gt;=BG$4:BG$1569)*(AE$4:AE$1569-BG$4:BG$1569))/MAX(1,COUNTIF(AE$4:AE$1569,"&lt;"&amp;BG1139+0.01)),BG1139))</f>
        <v/>
      </c>
      <c r="BV1139" s="9">
        <f>IF(AF1139&gt;=BH1139,0,IFERROR(BH1139+SUMPRODUCT((AF$4:AF$1569&gt;=BH$4:BH$1569)*(AF$4:AF$1569-BH$4:BH$1569))/MAX(1,COUNTIF(AF$4:AF$1569,"&lt;"&amp;BH1139+0.01)),BH1139))</f>
        <v/>
      </c>
      <c r="BW1139" s="9">
        <f>IF(AG1139&gt;=BI1139,0,IFERROR(BI1139+SUMPRODUCT((AG$4:AG$1569&gt;=BI$4:BI$1569)*(AG$4:AG$1569-BI$4:BI$1569))/MAX(1,COUNTIF(AG$4:AG$1569,"&lt;"&amp;BI1139+0.01)),BI1139))</f>
        <v/>
      </c>
      <c r="BX1139" s="9">
        <f>IF(AH1139&gt;=BJ1139,0,IFERROR(BJ1139+SUMPRODUCT((AH$4:AH$1569&gt;=BJ$4:BJ$1569)*(AH$4:AH$1569-BJ$4:BJ$1569))/MAX(1,COUNTIF(AH$4:AH$1569,"&lt;"&amp;BJ1139+0.01)),BJ1139))</f>
        <v/>
      </c>
      <c r="BY1139" s="9">
        <f>IF(AI1139&gt;=BK1139,0,IFERROR(BK1139+SUMPRODUCT((AI$4:AI$1569&gt;=BK$4:BK$1569)*(AI$4:AI$1569-BK$4:BK$1569))/MAX(1,COUNTIF(AI$4:AI$1569,"&lt;"&amp;BK1139+0.01)),BK1139))</f>
        <v/>
      </c>
      <c r="BZ1139" s="9">
        <f>IF(AJ1139&gt;=BL1139,0,IFERROR(BL1139+SUMPRODUCT((AJ$4:AJ$1569&gt;=BL$4:BL$1569)*(AJ$4:AJ$1569-BL$4:BL$1569))/MAX(1,COUNTIF(AJ$4:AJ$1569,"&lt;"&amp;BL1139+0.01)),BL1139))</f>
        <v/>
      </c>
      <c r="CA1139" s="9">
        <f>IF(AK1139&gt;=BM1139,0,IFERROR(BM1139+SUMPRODUCT((AK$4:AK$1569&gt;=BM$4:BM$1569)*(AK$4:AK$1569-BM$4:BM$1569))/MAX(1,COUNTIF(AK$4:AK$1569,"&lt;"&amp;BM1139+0.01)),BM1139))</f>
        <v/>
      </c>
      <c r="CB1139" s="9">
        <f>IF(AL1139&gt;=BN1139,0,IFERROR(BN1139+SUMPRODUCT((AL$4:AL$1569&gt;=BN$4:BN$1569)*(AL$4:AL$1569-BN$4:BN$1569))/MAX(1,COUNTIF(AL$4:AL$1569,"&lt;"&amp;BN1139+0.01)),BN1139))</f>
        <v/>
      </c>
      <c r="CC1139" s="5">
        <f>IF(AO1139="🟢","VERDE",IF(AO1139="🟡","AMARELO",IF(AO1139="🟠","VERMELHO",IF(AO1139="🔴","VERMELHO","ROXO"))))</f>
        <v/>
      </c>
      <c r="CD1139" s="5" t="inlineStr">
        <is>
          <t>🌎 REGIÕES</t>
        </is>
      </c>
      <c r="CE1139" s="5" t="inlineStr">
        <is>
          <t>SEM REDE</t>
        </is>
      </c>
    </row>
    <row r="1140">
      <c r="A1140" s="5" t="inlineStr">
        <is>
          <t>39702520000181</t>
        </is>
      </c>
      <c r="B1140" s="5" t="inlineStr">
        <is>
          <t>DIVINA TERRA COMERCIO DE SUPLEMENTOS LTD</t>
        </is>
      </c>
      <c r="C1140" s="5" t="inlineStr">
        <is>
          <t>06 - SEM GRUPO</t>
        </is>
      </c>
      <c r="D1140" s="5" t="inlineStr">
        <is>
          <t>HEMANUELE DITZEL (MANU)</t>
        </is>
      </c>
      <c r="E1140" s="5" t="inlineStr">
        <is>
          <t>RS</t>
        </is>
      </c>
      <c r="F1140" s="5">
        <f>IFERROR(VLOOKUP(C1140,$AS$4:$AT$25,2,FALSE),"")</f>
        <v/>
      </c>
      <c r="G1140" s="6">
        <f>IFERROR(VLOOKUP(C1140,$AS$4:$AX$25,6,FALSE),"")</f>
        <v/>
      </c>
      <c r="H1140" s="5">
        <f>IFERROR(VLOOKUP(C1140,$AS$4:$AY$25,7,FALSE),"")</f>
        <v/>
      </c>
      <c r="I1140" s="5">
        <f>IFERROR(VLOOKUP(C1140,$AS$4:$AZ$25,8,FALSE),"")</f>
        <v/>
      </c>
      <c r="J1140" s="7" t="inlineStr">
        <is>
          <t>.</t>
        </is>
      </c>
      <c r="K1140" s="5" t="inlineStr">
        <is>
          <t>SUL</t>
        </is>
      </c>
      <c r="L1140" s="8" t="n">
        <v>1582.758620689655</v>
      </c>
      <c r="M1140" s="9" t="n">
        <v>124.1379310344828</v>
      </c>
      <c r="N1140" s="9" t="n">
        <v>124.1379310344828</v>
      </c>
      <c r="O1140" s="9" t="n">
        <v>124.1379310344828</v>
      </c>
      <c r="P1140" s="9" t="n">
        <v>124.1379310344828</v>
      </c>
      <c r="Q1140" s="9" t="n">
        <v>124.1379310344828</v>
      </c>
      <c r="R1140" s="9" t="n">
        <v>134.4827586206897</v>
      </c>
      <c r="S1140" s="9" t="n">
        <v>134.4827586206897</v>
      </c>
      <c r="T1140" s="9" t="n">
        <v>134.4827586206897</v>
      </c>
      <c r="U1140" s="9" t="n">
        <v>134.4827586206897</v>
      </c>
      <c r="V1140" s="9" t="n">
        <v>134.4827586206897</v>
      </c>
      <c r="W1140" s="9" t="n">
        <v>144.8275862068965</v>
      </c>
      <c r="X1140" s="9" t="n">
        <v>144.8275862068965</v>
      </c>
      <c r="Y1140" s="7" t="inlineStr">
        <is>
          <t>.</t>
        </is>
      </c>
      <c r="Z1140" s="8">
        <f>SUM(AA1140:AL1140)</f>
        <v/>
      </c>
      <c r="AA1140" s="9" t="n">
        <v>0</v>
      </c>
      <c r="AB1140" s="9" t="n">
        <v>0</v>
      </c>
      <c r="AC1140" s="9" t="n">
        <v>0</v>
      </c>
      <c r="AD1140" s="9" t="n">
        <v>0</v>
      </c>
      <c r="AE1140" s="9" t="n">
        <v>0</v>
      </c>
      <c r="AF1140" s="9" t="n">
        <v>0</v>
      </c>
      <c r="AG1140" s="9" t="n">
        <v>0</v>
      </c>
      <c r="AH1140" s="9" t="n">
        <v>0</v>
      </c>
      <c r="AI1140" s="9" t="n">
        <v>0</v>
      </c>
      <c r="AJ1140" s="9" t="n">
        <v>0</v>
      </c>
      <c r="AK1140" s="9" t="n">
        <v>0</v>
      </c>
      <c r="AL1140" s="9" t="n">
        <v>0</v>
      </c>
      <c r="AM1140" s="7" t="inlineStr">
        <is>
          <t>.</t>
        </is>
      </c>
      <c r="AN1140" s="6">
        <f>IF(L1140=0,0,Z1140/L1140)</f>
        <v/>
      </c>
      <c r="AO1140" s="5">
        <f>IF(AN1140="","",IF(AN1140&gt;=0.9,"🟢",IF(AN1140&gt;=0.7,"🟡",IF(AN1140&gt;=0.5,"🟠","🔴"))))</f>
        <v/>
      </c>
      <c r="AP1140" s="9">
        <f>IF(L1140=0,0,L1140-Z1140)</f>
        <v/>
      </c>
      <c r="AQ1140" s="5">
        <f>IF(Z1140=0,"",RANK(Z1140,Z$4:Z$1569,0))</f>
        <v/>
      </c>
      <c r="AR1140" s="7" t="inlineStr">
        <is>
          <t>.</t>
        </is>
      </c>
      <c r="BA1140" s="7" t="inlineStr">
        <is>
          <t>.</t>
        </is>
      </c>
      <c r="BB1140" s="9">
        <f>SUM(L$4:L$1569)/COUNTA(A$4:A$1569)</f>
        <v/>
      </c>
      <c r="BC1140" s="9">
        <f>SUM(M$4:M$1569)/COUNTA(A$4:A$1569)</f>
        <v/>
      </c>
      <c r="BD1140" s="9">
        <f>SUM(N$4:N$1569)/COUNTA(A$4:A$1569)</f>
        <v/>
      </c>
      <c r="BE1140" s="9">
        <f>SUM(O$4:O$1569)/COUNTA(A$4:A$1569)</f>
        <v/>
      </c>
      <c r="BF1140" s="9">
        <f>SUM(P$4:P$1569)/COUNTA(A$4:A$1569)</f>
        <v/>
      </c>
      <c r="BG1140" s="9">
        <f>SUM(Q$4:Q$1569)/COUNTA(A$4:A$1569)</f>
        <v/>
      </c>
      <c r="BH1140" s="9">
        <f>SUM(R$4:R$1569)/COUNTA(A$4:A$1569)</f>
        <v/>
      </c>
      <c r="BI1140" s="9">
        <f>SUM(S$4:S$1569)/COUNTA(A$4:A$1569)</f>
        <v/>
      </c>
      <c r="BJ1140" s="9">
        <f>SUM(T$4:T$1569)/COUNTA(A$4:A$1569)</f>
        <v/>
      </c>
      <c r="BK1140" s="9">
        <f>SUM(U$4:U$1569)/COUNTA(A$4:A$1569)</f>
        <v/>
      </c>
      <c r="BL1140" s="9">
        <f>SUM(V$4:V$1569)/COUNTA(A$4:A$1569)</f>
        <v/>
      </c>
      <c r="BM1140" s="9">
        <f>SUM(W$4:W$1569)/COUNTA(A$4:A$1569)</f>
        <v/>
      </c>
      <c r="BN1140" s="9">
        <f>SUM(X$4:X$1569)/COUNTA(A$4:A$1569)</f>
        <v/>
      </c>
      <c r="BO1140" s="7" t="inlineStr">
        <is>
          <t>.</t>
        </is>
      </c>
      <c r="BP1140" s="9">
        <f>IF(Z1140&gt;=BB1140,0,IFERROR(BB1140+(SUMPRODUCT((Z$4:Z$1569&gt;=BB$4:BB$1569)*(Z$4:Z$1569-BB$4:BB$1569))/MAX(1,COUNTIF(Z$4:Z$1569,"&lt;"&amp;BB1140+0.01))),BB1140))</f>
        <v/>
      </c>
      <c r="BQ1140" s="9">
        <f>IF(AA1140&gt;=BC1140,0,IFERROR(BC1140+SUMPRODUCT((AA$4:AA$1569&gt;=BC$4:BC$1569)*(AA$4:AA$1569-BC$4:BC$1569))/MAX(1,COUNTIF(AA$4:AA$1569,"&lt;"&amp;BC1140+0.01)),BC1140))</f>
        <v/>
      </c>
      <c r="BR1140" s="9">
        <f>IF(AB1140&gt;=BD1140,0,IFERROR(BD1140+SUMPRODUCT((AB$4:AB$1569&gt;=BD$4:BD$1569)*(AB$4:AB$1569-BD$4:BD$1569))/MAX(1,COUNTIF(AB$4:AB$1569,"&lt;"&amp;BD1140+0.01)),BD1140))</f>
        <v/>
      </c>
      <c r="BS1140" s="9">
        <f>IF(AC1140&gt;=BE1140,0,IFERROR(BE1140+SUMPRODUCT((AC$4:AC$1569&gt;=BE$4:BE$1569)*(AC$4:AC$1569-BE$4:BE$1569))/MAX(1,COUNTIF(AC$4:AC$1569,"&lt;"&amp;BE1140+0.01)),BE1140))</f>
        <v/>
      </c>
      <c r="BT1140" s="9">
        <f>IF(AD1140&gt;=BF1140,0,IFERROR(BF1140+SUMPRODUCT((AD$4:AD$1569&gt;=BF$4:BF$1569)*(AD$4:AD$1569-BF$4:BF$1569))/MAX(1,COUNTIF(AD$4:AD$1569,"&lt;"&amp;BF1140+0.01)),BF1140))</f>
        <v/>
      </c>
      <c r="BU1140" s="9">
        <f>IF(AE1140&gt;=BG1140,0,IFERROR(BG1140+SUMPRODUCT((AE$4:AE$1569&gt;=BG$4:BG$1569)*(AE$4:AE$1569-BG$4:BG$1569))/MAX(1,COUNTIF(AE$4:AE$1569,"&lt;"&amp;BG1140+0.01)),BG1140))</f>
        <v/>
      </c>
      <c r="BV1140" s="9">
        <f>IF(AF1140&gt;=BH1140,0,IFERROR(BH1140+SUMPRODUCT((AF$4:AF$1569&gt;=BH$4:BH$1569)*(AF$4:AF$1569-BH$4:BH$1569))/MAX(1,COUNTIF(AF$4:AF$1569,"&lt;"&amp;BH1140+0.01)),BH1140))</f>
        <v/>
      </c>
      <c r="BW1140" s="9">
        <f>IF(AG1140&gt;=BI1140,0,IFERROR(BI1140+SUMPRODUCT((AG$4:AG$1569&gt;=BI$4:BI$1569)*(AG$4:AG$1569-BI$4:BI$1569))/MAX(1,COUNTIF(AG$4:AG$1569,"&lt;"&amp;BI1140+0.01)),BI1140))</f>
        <v/>
      </c>
      <c r="BX1140" s="9">
        <f>IF(AH1140&gt;=BJ1140,0,IFERROR(BJ1140+SUMPRODUCT((AH$4:AH$1569&gt;=BJ$4:BJ$1569)*(AH$4:AH$1569-BJ$4:BJ$1569))/MAX(1,COUNTIF(AH$4:AH$1569,"&lt;"&amp;BJ1140+0.01)),BJ1140))</f>
        <v/>
      </c>
      <c r="BY1140" s="9">
        <f>IF(AI1140&gt;=BK1140,0,IFERROR(BK1140+SUMPRODUCT((AI$4:AI$1569&gt;=BK$4:BK$1569)*(AI$4:AI$1569-BK$4:BK$1569))/MAX(1,COUNTIF(AI$4:AI$1569,"&lt;"&amp;BK1140+0.01)),BK1140))</f>
        <v/>
      </c>
      <c r="BZ1140" s="9">
        <f>IF(AJ1140&gt;=BL1140,0,IFERROR(BL1140+SUMPRODUCT((AJ$4:AJ$1569&gt;=BL$4:BL$1569)*(AJ$4:AJ$1569-BL$4:BL$1569))/MAX(1,COUNTIF(AJ$4:AJ$1569,"&lt;"&amp;BL1140+0.01)),BL1140))</f>
        <v/>
      </c>
      <c r="CA1140" s="9">
        <f>IF(AK1140&gt;=BM1140,0,IFERROR(BM1140+SUMPRODUCT((AK$4:AK$1569&gt;=BM$4:BM$1569)*(AK$4:AK$1569-BM$4:BM$1569))/MAX(1,COUNTIF(AK$4:AK$1569,"&lt;"&amp;BM1140+0.01)),BM1140))</f>
        <v/>
      </c>
      <c r="CB1140" s="9">
        <f>IF(AL1140&gt;=BN1140,0,IFERROR(BN1140+SUMPRODUCT((AL$4:AL$1569&gt;=BN$4:BN$1569)*(AL$4:AL$1569-BN$4:BN$1569))/MAX(1,COUNTIF(AL$4:AL$1569,"&lt;"&amp;BN1140+0.01)),BN1140))</f>
        <v/>
      </c>
      <c r="CC1140" s="5">
        <f>IF(AO1140="🟢","VERDE",IF(AO1140="🟡","AMARELO",IF(AO1140="🟠","VERMELHO",IF(AO1140="🔴","VERMELHO","ROXO"))))</f>
        <v/>
      </c>
      <c r="CD1140" s="5" t="inlineStr">
        <is>
          <t>🌎 REGIÕES</t>
        </is>
      </c>
      <c r="CE1140" s="5" t="inlineStr">
        <is>
          <t>SEM REDE</t>
        </is>
      </c>
    </row>
    <row r="1141">
      <c r="A1141" s="5" t="inlineStr">
        <is>
          <t>39739229000188</t>
        </is>
      </c>
      <c r="B1141" s="5" t="inlineStr">
        <is>
          <t>COOLTIVA FAZENDAS URBANAS LTDA - ME</t>
        </is>
      </c>
      <c r="C1141" s="5" t="inlineStr">
        <is>
          <t>06 - SEM GRUPO</t>
        </is>
      </c>
      <c r="D1141" s="5" t="inlineStr">
        <is>
          <t>LARISSA PADILHA</t>
        </is>
      </c>
      <c r="E1141" s="5" t="inlineStr">
        <is>
          <t>ES</t>
        </is>
      </c>
      <c r="F1141" s="5">
        <f>IFERROR(VLOOKUP(C1141,$AS$4:$AT$25,2,FALSE),"")</f>
        <v/>
      </c>
      <c r="G1141" s="6">
        <f>IFERROR(VLOOKUP(C1141,$AS$4:$AX$25,6,FALSE),"")</f>
        <v/>
      </c>
      <c r="H1141" s="5">
        <f>IFERROR(VLOOKUP(C1141,$AS$4:$AY$25,7,FALSE),"")</f>
        <v/>
      </c>
      <c r="I1141" s="5">
        <f>IFERROR(VLOOKUP(C1141,$AS$4:$AZ$25,8,FALSE),"")</f>
        <v/>
      </c>
      <c r="J1141" s="7" t="inlineStr">
        <is>
          <t>.</t>
        </is>
      </c>
      <c r="K1141" s="5" t="inlineStr">
        <is>
          <t>RJ + ES + MG</t>
        </is>
      </c>
      <c r="L1141" s="8" t="n">
        <v>1252.173913043478</v>
      </c>
      <c r="M1141" s="9" t="n">
        <v>104.3478260869565</v>
      </c>
      <c r="N1141" s="9" t="n">
        <v>104.3478260869565</v>
      </c>
      <c r="O1141" s="9" t="n">
        <v>104.3478260869565</v>
      </c>
      <c r="P1141" s="9" t="n">
        <v>104.3478260869565</v>
      </c>
      <c r="Q1141" s="9" t="n">
        <v>104.3478260869565</v>
      </c>
      <c r="R1141" s="9" t="n">
        <v>104.3478260869565</v>
      </c>
      <c r="S1141" s="9" t="n">
        <v>104.3478260869565</v>
      </c>
      <c r="T1141" s="9" t="n">
        <v>104.3478260869565</v>
      </c>
      <c r="U1141" s="9" t="n">
        <v>104.3478260869565</v>
      </c>
      <c r="V1141" s="9" t="n">
        <v>104.3478260869565</v>
      </c>
      <c r="W1141" s="9" t="n">
        <v>104.3478260869565</v>
      </c>
      <c r="X1141" s="9" t="n">
        <v>104.3478260869565</v>
      </c>
      <c r="Y1141" s="7" t="inlineStr">
        <is>
          <t>.</t>
        </is>
      </c>
      <c r="Z1141" s="8">
        <f>SUM(AA1141:AL1141)</f>
        <v/>
      </c>
      <c r="AA1141" s="9" t="n">
        <v>0</v>
      </c>
      <c r="AB1141" s="9" t="n">
        <v>0</v>
      </c>
      <c r="AC1141" s="9" t="n">
        <v>0</v>
      </c>
      <c r="AD1141" s="9" t="n">
        <v>0</v>
      </c>
      <c r="AE1141" s="9" t="n">
        <v>0</v>
      </c>
      <c r="AF1141" s="9" t="n">
        <v>0</v>
      </c>
      <c r="AG1141" s="9" t="n">
        <v>0</v>
      </c>
      <c r="AH1141" s="9" t="n">
        <v>0</v>
      </c>
      <c r="AI1141" s="9" t="n">
        <v>0</v>
      </c>
      <c r="AJ1141" s="9" t="n">
        <v>0</v>
      </c>
      <c r="AK1141" s="9" t="n">
        <v>0</v>
      </c>
      <c r="AL1141" s="9" t="n">
        <v>0</v>
      </c>
      <c r="AM1141" s="7" t="inlineStr">
        <is>
          <t>.</t>
        </is>
      </c>
      <c r="AN1141" s="6">
        <f>IF(L1141=0,0,Z1141/L1141)</f>
        <v/>
      </c>
      <c r="AO1141" s="5">
        <f>IF(AN1141="","",IF(AN1141&gt;=0.9,"🟢",IF(AN1141&gt;=0.7,"🟡",IF(AN1141&gt;=0.5,"🟠","🔴"))))</f>
        <v/>
      </c>
      <c r="AP1141" s="9">
        <f>IF(L1141=0,0,L1141-Z1141)</f>
        <v/>
      </c>
      <c r="AQ1141" s="5">
        <f>IF(Z1141=0,"",RANK(Z1141,Z$4:Z$1569,0))</f>
        <v/>
      </c>
      <c r="AR1141" s="7" t="inlineStr">
        <is>
          <t>.</t>
        </is>
      </c>
      <c r="BA1141" s="7" t="inlineStr">
        <is>
          <t>.</t>
        </is>
      </c>
      <c r="BB1141" s="9">
        <f>SUM(L$4:L$1569)/COUNTA(A$4:A$1569)</f>
        <v/>
      </c>
      <c r="BC1141" s="9">
        <f>SUM(M$4:M$1569)/COUNTA(A$4:A$1569)</f>
        <v/>
      </c>
      <c r="BD1141" s="9">
        <f>SUM(N$4:N$1569)/COUNTA(A$4:A$1569)</f>
        <v/>
      </c>
      <c r="BE1141" s="9">
        <f>SUM(O$4:O$1569)/COUNTA(A$4:A$1569)</f>
        <v/>
      </c>
      <c r="BF1141" s="9">
        <f>SUM(P$4:P$1569)/COUNTA(A$4:A$1569)</f>
        <v/>
      </c>
      <c r="BG1141" s="9">
        <f>SUM(Q$4:Q$1569)/COUNTA(A$4:A$1569)</f>
        <v/>
      </c>
      <c r="BH1141" s="9">
        <f>SUM(R$4:R$1569)/COUNTA(A$4:A$1569)</f>
        <v/>
      </c>
      <c r="BI1141" s="9">
        <f>SUM(S$4:S$1569)/COUNTA(A$4:A$1569)</f>
        <v/>
      </c>
      <c r="BJ1141" s="9">
        <f>SUM(T$4:T$1569)/COUNTA(A$4:A$1569)</f>
        <v/>
      </c>
      <c r="BK1141" s="9">
        <f>SUM(U$4:U$1569)/COUNTA(A$4:A$1569)</f>
        <v/>
      </c>
      <c r="BL1141" s="9">
        <f>SUM(V$4:V$1569)/COUNTA(A$4:A$1569)</f>
        <v/>
      </c>
      <c r="BM1141" s="9">
        <f>SUM(W$4:W$1569)/COUNTA(A$4:A$1569)</f>
        <v/>
      </c>
      <c r="BN1141" s="9">
        <f>SUM(X$4:X$1569)/COUNTA(A$4:A$1569)</f>
        <v/>
      </c>
      <c r="BO1141" s="7" t="inlineStr">
        <is>
          <t>.</t>
        </is>
      </c>
      <c r="BP1141" s="9">
        <f>IF(Z1141&gt;=BB1141,0,IFERROR(BB1141+(SUMPRODUCT((Z$4:Z$1569&gt;=BB$4:BB$1569)*(Z$4:Z$1569-BB$4:BB$1569))/MAX(1,COUNTIF(Z$4:Z$1569,"&lt;"&amp;BB1141+0.01))),BB1141))</f>
        <v/>
      </c>
      <c r="BQ1141" s="9">
        <f>IF(AA1141&gt;=BC1141,0,IFERROR(BC1141+SUMPRODUCT((AA$4:AA$1569&gt;=BC$4:BC$1569)*(AA$4:AA$1569-BC$4:BC$1569))/MAX(1,COUNTIF(AA$4:AA$1569,"&lt;"&amp;BC1141+0.01)),BC1141))</f>
        <v/>
      </c>
      <c r="BR1141" s="9">
        <f>IF(AB1141&gt;=BD1141,0,IFERROR(BD1141+SUMPRODUCT((AB$4:AB$1569&gt;=BD$4:BD$1569)*(AB$4:AB$1569-BD$4:BD$1569))/MAX(1,COUNTIF(AB$4:AB$1569,"&lt;"&amp;BD1141+0.01)),BD1141))</f>
        <v/>
      </c>
      <c r="BS1141" s="9">
        <f>IF(AC1141&gt;=BE1141,0,IFERROR(BE1141+SUMPRODUCT((AC$4:AC$1569&gt;=BE$4:BE$1569)*(AC$4:AC$1569-BE$4:BE$1569))/MAX(1,COUNTIF(AC$4:AC$1569,"&lt;"&amp;BE1141+0.01)),BE1141))</f>
        <v/>
      </c>
      <c r="BT1141" s="9">
        <f>IF(AD1141&gt;=BF1141,0,IFERROR(BF1141+SUMPRODUCT((AD$4:AD$1569&gt;=BF$4:BF$1569)*(AD$4:AD$1569-BF$4:BF$1569))/MAX(1,COUNTIF(AD$4:AD$1569,"&lt;"&amp;BF1141+0.01)),BF1141))</f>
        <v/>
      </c>
      <c r="BU1141" s="9">
        <f>IF(AE1141&gt;=BG1141,0,IFERROR(BG1141+SUMPRODUCT((AE$4:AE$1569&gt;=BG$4:BG$1569)*(AE$4:AE$1569-BG$4:BG$1569))/MAX(1,COUNTIF(AE$4:AE$1569,"&lt;"&amp;BG1141+0.01)),BG1141))</f>
        <v/>
      </c>
      <c r="BV1141" s="9">
        <f>IF(AF1141&gt;=BH1141,0,IFERROR(BH1141+SUMPRODUCT((AF$4:AF$1569&gt;=BH$4:BH$1569)*(AF$4:AF$1569-BH$4:BH$1569))/MAX(1,COUNTIF(AF$4:AF$1569,"&lt;"&amp;BH1141+0.01)),BH1141))</f>
        <v/>
      </c>
      <c r="BW1141" s="9">
        <f>IF(AG1141&gt;=BI1141,0,IFERROR(BI1141+SUMPRODUCT((AG$4:AG$1569&gt;=BI$4:BI$1569)*(AG$4:AG$1569-BI$4:BI$1569))/MAX(1,COUNTIF(AG$4:AG$1569,"&lt;"&amp;BI1141+0.01)),BI1141))</f>
        <v/>
      </c>
      <c r="BX1141" s="9">
        <f>IF(AH1141&gt;=BJ1141,0,IFERROR(BJ1141+SUMPRODUCT((AH$4:AH$1569&gt;=BJ$4:BJ$1569)*(AH$4:AH$1569-BJ$4:BJ$1569))/MAX(1,COUNTIF(AH$4:AH$1569,"&lt;"&amp;BJ1141+0.01)),BJ1141))</f>
        <v/>
      </c>
      <c r="BY1141" s="9">
        <f>IF(AI1141&gt;=BK1141,0,IFERROR(BK1141+SUMPRODUCT((AI$4:AI$1569&gt;=BK$4:BK$1569)*(AI$4:AI$1569-BK$4:BK$1569))/MAX(1,COUNTIF(AI$4:AI$1569,"&lt;"&amp;BK1141+0.01)),BK1141))</f>
        <v/>
      </c>
      <c r="BZ1141" s="9">
        <f>IF(AJ1141&gt;=BL1141,0,IFERROR(BL1141+SUMPRODUCT((AJ$4:AJ$1569&gt;=BL$4:BL$1569)*(AJ$4:AJ$1569-BL$4:BL$1569))/MAX(1,COUNTIF(AJ$4:AJ$1569,"&lt;"&amp;BL1141+0.01)),BL1141))</f>
        <v/>
      </c>
      <c r="CA1141" s="9">
        <f>IF(AK1141&gt;=BM1141,0,IFERROR(BM1141+SUMPRODUCT((AK$4:AK$1569&gt;=BM$4:BM$1569)*(AK$4:AK$1569-BM$4:BM$1569))/MAX(1,COUNTIF(AK$4:AK$1569,"&lt;"&amp;BM1141+0.01)),BM1141))</f>
        <v/>
      </c>
      <c r="CB1141" s="9">
        <f>IF(AL1141&gt;=BN1141,0,IFERROR(BN1141+SUMPRODUCT((AL$4:AL$1569&gt;=BN$4:BN$1569)*(AL$4:AL$1569-BN$4:BN$1569))/MAX(1,COUNTIF(AL$4:AL$1569,"&lt;"&amp;BN1141+0.01)),BN1141))</f>
        <v/>
      </c>
      <c r="CC1141" s="5">
        <f>IF(AO1141="🟢","VERDE",IF(AO1141="🟡","AMARELO",IF(AO1141="🟠","VERMELHO",IF(AO1141="🔴","VERMELHO","ROXO"))))</f>
        <v/>
      </c>
      <c r="CD1141" s="5" t="inlineStr">
        <is>
          <t>🌎 REGIÕES</t>
        </is>
      </c>
      <c r="CE1141" s="5" t="inlineStr">
        <is>
          <t>SEM REDE</t>
        </is>
      </c>
    </row>
    <row r="1142">
      <c r="A1142" s="5" t="inlineStr">
        <is>
          <t>39744942000110</t>
        </is>
      </c>
      <c r="B1142" s="5" t="inlineStr">
        <is>
          <t>ANTONELLO COMERCIO  ALIMENTOS  PRODUTOS</t>
        </is>
      </c>
      <c r="C1142" s="5" t="inlineStr">
        <is>
          <t>06 - SEM GRUPO</t>
        </is>
      </c>
      <c r="D1142" s="5" t="inlineStr">
        <is>
          <t>HEMANUELE DITZEL (MANU)</t>
        </is>
      </c>
      <c r="E1142" s="5" t="inlineStr">
        <is>
          <t>PR</t>
        </is>
      </c>
      <c r="F1142" s="5">
        <f>IFERROR(VLOOKUP(C1142,$AS$4:$AT$25,2,FALSE),"")</f>
        <v/>
      </c>
      <c r="G1142" s="6">
        <f>IFERROR(VLOOKUP(C1142,$AS$4:$AX$25,6,FALSE),"")</f>
        <v/>
      </c>
      <c r="H1142" s="5">
        <f>IFERROR(VLOOKUP(C1142,$AS$4:$AY$25,7,FALSE),"")</f>
        <v/>
      </c>
      <c r="I1142" s="5">
        <f>IFERROR(VLOOKUP(C1142,$AS$4:$AZ$25,8,FALSE),"")</f>
        <v/>
      </c>
      <c r="J1142" s="7" t="inlineStr">
        <is>
          <t>.</t>
        </is>
      </c>
      <c r="K1142" s="5" t="inlineStr">
        <is>
          <t>SUL</t>
        </is>
      </c>
      <c r="L1142" s="8" t="n">
        <v>1711.764705882353</v>
      </c>
      <c r="M1142" s="9" t="n">
        <v>123.5294117647059</v>
      </c>
      <c r="N1142" s="9" t="n">
        <v>123.5294117647059</v>
      </c>
      <c r="O1142" s="9" t="n">
        <v>123.5294117647059</v>
      </c>
      <c r="P1142" s="9" t="n">
        <v>141.1764705882353</v>
      </c>
      <c r="Q1142" s="9" t="n">
        <v>141.1764705882353</v>
      </c>
      <c r="R1142" s="9" t="n">
        <v>141.1764705882353</v>
      </c>
      <c r="S1142" s="9" t="n">
        <v>141.1764705882353</v>
      </c>
      <c r="T1142" s="9" t="n">
        <v>141.1764705882353</v>
      </c>
      <c r="U1142" s="9" t="n">
        <v>158.8235294117647</v>
      </c>
      <c r="V1142" s="9" t="n">
        <v>158.8235294117647</v>
      </c>
      <c r="W1142" s="9" t="n">
        <v>158.8235294117647</v>
      </c>
      <c r="X1142" s="9" t="n">
        <v>158.8235294117647</v>
      </c>
      <c r="Y1142" s="7" t="inlineStr">
        <is>
          <t>.</t>
        </is>
      </c>
      <c r="Z1142" s="8">
        <f>SUM(AA1142:AL1142)</f>
        <v/>
      </c>
      <c r="AA1142" s="9" t="n">
        <v>0</v>
      </c>
      <c r="AB1142" s="9" t="n">
        <v>0</v>
      </c>
      <c r="AC1142" s="9" t="n">
        <v>0</v>
      </c>
      <c r="AD1142" s="9" t="n">
        <v>0</v>
      </c>
      <c r="AE1142" s="9" t="n">
        <v>0</v>
      </c>
      <c r="AF1142" s="9" t="n">
        <v>0</v>
      </c>
      <c r="AG1142" s="9" t="n">
        <v>0</v>
      </c>
      <c r="AH1142" s="9" t="n">
        <v>0</v>
      </c>
      <c r="AI1142" s="9" t="n">
        <v>0</v>
      </c>
      <c r="AJ1142" s="9" t="n">
        <v>0</v>
      </c>
      <c r="AK1142" s="9" t="n">
        <v>0</v>
      </c>
      <c r="AL1142" s="9" t="n">
        <v>0</v>
      </c>
      <c r="AM1142" s="7" t="inlineStr">
        <is>
          <t>.</t>
        </is>
      </c>
      <c r="AN1142" s="6">
        <f>IF(L1142=0,0,Z1142/L1142)</f>
        <v/>
      </c>
      <c r="AO1142" s="5">
        <f>IF(AN1142="","",IF(AN1142&gt;=0.9,"🟢",IF(AN1142&gt;=0.7,"🟡",IF(AN1142&gt;=0.5,"🟠","🔴"))))</f>
        <v/>
      </c>
      <c r="AP1142" s="9">
        <f>IF(L1142=0,0,L1142-Z1142)</f>
        <v/>
      </c>
      <c r="AQ1142" s="5">
        <f>IF(Z1142=0,"",RANK(Z1142,Z$4:Z$1569,0))</f>
        <v/>
      </c>
      <c r="AR1142" s="7" t="inlineStr">
        <is>
          <t>.</t>
        </is>
      </c>
      <c r="BA1142" s="7" t="inlineStr">
        <is>
          <t>.</t>
        </is>
      </c>
      <c r="BB1142" s="9">
        <f>SUM(L$4:L$1569)/COUNTA(A$4:A$1569)</f>
        <v/>
      </c>
      <c r="BC1142" s="9">
        <f>SUM(M$4:M$1569)/COUNTA(A$4:A$1569)</f>
        <v/>
      </c>
      <c r="BD1142" s="9">
        <f>SUM(N$4:N$1569)/COUNTA(A$4:A$1569)</f>
        <v/>
      </c>
      <c r="BE1142" s="9">
        <f>SUM(O$4:O$1569)/COUNTA(A$4:A$1569)</f>
        <v/>
      </c>
      <c r="BF1142" s="9">
        <f>SUM(P$4:P$1569)/COUNTA(A$4:A$1569)</f>
        <v/>
      </c>
      <c r="BG1142" s="9">
        <f>SUM(Q$4:Q$1569)/COUNTA(A$4:A$1569)</f>
        <v/>
      </c>
      <c r="BH1142" s="9">
        <f>SUM(R$4:R$1569)/COUNTA(A$4:A$1569)</f>
        <v/>
      </c>
      <c r="BI1142" s="9">
        <f>SUM(S$4:S$1569)/COUNTA(A$4:A$1569)</f>
        <v/>
      </c>
      <c r="BJ1142" s="9">
        <f>SUM(T$4:T$1569)/COUNTA(A$4:A$1569)</f>
        <v/>
      </c>
      <c r="BK1142" s="9">
        <f>SUM(U$4:U$1569)/COUNTA(A$4:A$1569)</f>
        <v/>
      </c>
      <c r="BL1142" s="9">
        <f>SUM(V$4:V$1569)/COUNTA(A$4:A$1569)</f>
        <v/>
      </c>
      <c r="BM1142" s="9">
        <f>SUM(W$4:W$1569)/COUNTA(A$4:A$1569)</f>
        <v/>
      </c>
      <c r="BN1142" s="9">
        <f>SUM(X$4:X$1569)/COUNTA(A$4:A$1569)</f>
        <v/>
      </c>
      <c r="BO1142" s="7" t="inlineStr">
        <is>
          <t>.</t>
        </is>
      </c>
      <c r="BP1142" s="9">
        <f>IF(Z1142&gt;=BB1142,0,IFERROR(BB1142+(SUMPRODUCT((Z$4:Z$1569&gt;=BB$4:BB$1569)*(Z$4:Z$1569-BB$4:BB$1569))/MAX(1,COUNTIF(Z$4:Z$1569,"&lt;"&amp;BB1142+0.01))),BB1142))</f>
        <v/>
      </c>
      <c r="BQ1142" s="9">
        <f>IF(AA1142&gt;=BC1142,0,IFERROR(BC1142+SUMPRODUCT((AA$4:AA$1569&gt;=BC$4:BC$1569)*(AA$4:AA$1569-BC$4:BC$1569))/MAX(1,COUNTIF(AA$4:AA$1569,"&lt;"&amp;BC1142+0.01)),BC1142))</f>
        <v/>
      </c>
      <c r="BR1142" s="9">
        <f>IF(AB1142&gt;=BD1142,0,IFERROR(BD1142+SUMPRODUCT((AB$4:AB$1569&gt;=BD$4:BD$1569)*(AB$4:AB$1569-BD$4:BD$1569))/MAX(1,COUNTIF(AB$4:AB$1569,"&lt;"&amp;BD1142+0.01)),BD1142))</f>
        <v/>
      </c>
      <c r="BS1142" s="9">
        <f>IF(AC1142&gt;=BE1142,0,IFERROR(BE1142+SUMPRODUCT((AC$4:AC$1569&gt;=BE$4:BE$1569)*(AC$4:AC$1569-BE$4:BE$1569))/MAX(1,COUNTIF(AC$4:AC$1569,"&lt;"&amp;BE1142+0.01)),BE1142))</f>
        <v/>
      </c>
      <c r="BT1142" s="9">
        <f>IF(AD1142&gt;=BF1142,0,IFERROR(BF1142+SUMPRODUCT((AD$4:AD$1569&gt;=BF$4:BF$1569)*(AD$4:AD$1569-BF$4:BF$1569))/MAX(1,COUNTIF(AD$4:AD$1569,"&lt;"&amp;BF1142+0.01)),BF1142))</f>
        <v/>
      </c>
      <c r="BU1142" s="9">
        <f>IF(AE1142&gt;=BG1142,0,IFERROR(BG1142+SUMPRODUCT((AE$4:AE$1569&gt;=BG$4:BG$1569)*(AE$4:AE$1569-BG$4:BG$1569))/MAX(1,COUNTIF(AE$4:AE$1569,"&lt;"&amp;BG1142+0.01)),BG1142))</f>
        <v/>
      </c>
      <c r="BV1142" s="9">
        <f>IF(AF1142&gt;=BH1142,0,IFERROR(BH1142+SUMPRODUCT((AF$4:AF$1569&gt;=BH$4:BH$1569)*(AF$4:AF$1569-BH$4:BH$1569))/MAX(1,COUNTIF(AF$4:AF$1569,"&lt;"&amp;BH1142+0.01)),BH1142))</f>
        <v/>
      </c>
      <c r="BW1142" s="9">
        <f>IF(AG1142&gt;=BI1142,0,IFERROR(BI1142+SUMPRODUCT((AG$4:AG$1569&gt;=BI$4:BI$1569)*(AG$4:AG$1569-BI$4:BI$1569))/MAX(1,COUNTIF(AG$4:AG$1569,"&lt;"&amp;BI1142+0.01)),BI1142))</f>
        <v/>
      </c>
      <c r="BX1142" s="9">
        <f>IF(AH1142&gt;=BJ1142,0,IFERROR(BJ1142+SUMPRODUCT((AH$4:AH$1569&gt;=BJ$4:BJ$1569)*(AH$4:AH$1569-BJ$4:BJ$1569))/MAX(1,COUNTIF(AH$4:AH$1569,"&lt;"&amp;BJ1142+0.01)),BJ1142))</f>
        <v/>
      </c>
      <c r="BY1142" s="9">
        <f>IF(AI1142&gt;=BK1142,0,IFERROR(BK1142+SUMPRODUCT((AI$4:AI$1569&gt;=BK$4:BK$1569)*(AI$4:AI$1569-BK$4:BK$1569))/MAX(1,COUNTIF(AI$4:AI$1569,"&lt;"&amp;BK1142+0.01)),BK1142))</f>
        <v/>
      </c>
      <c r="BZ1142" s="9">
        <f>IF(AJ1142&gt;=BL1142,0,IFERROR(BL1142+SUMPRODUCT((AJ$4:AJ$1569&gt;=BL$4:BL$1569)*(AJ$4:AJ$1569-BL$4:BL$1569))/MAX(1,COUNTIF(AJ$4:AJ$1569,"&lt;"&amp;BL1142+0.01)),BL1142))</f>
        <v/>
      </c>
      <c r="CA1142" s="9">
        <f>IF(AK1142&gt;=BM1142,0,IFERROR(BM1142+SUMPRODUCT((AK$4:AK$1569&gt;=BM$4:BM$1569)*(AK$4:AK$1569-BM$4:BM$1569))/MAX(1,COUNTIF(AK$4:AK$1569,"&lt;"&amp;BM1142+0.01)),BM1142))</f>
        <v/>
      </c>
      <c r="CB1142" s="9">
        <f>IF(AL1142&gt;=BN1142,0,IFERROR(BN1142+SUMPRODUCT((AL$4:AL$1569&gt;=BN$4:BN$1569)*(AL$4:AL$1569-BN$4:BN$1569))/MAX(1,COUNTIF(AL$4:AL$1569,"&lt;"&amp;BN1142+0.01)),BN1142))</f>
        <v/>
      </c>
      <c r="CC1142" s="5">
        <f>IF(AO1142="🟢","VERDE",IF(AO1142="🟡","AMARELO",IF(AO1142="🟠","VERMELHO",IF(AO1142="🔴","VERMELHO","ROXO"))))</f>
        <v/>
      </c>
      <c r="CD1142" s="5" t="inlineStr">
        <is>
          <t>🌎 REGIÕES</t>
        </is>
      </c>
      <c r="CE1142" s="5" t="inlineStr">
        <is>
          <t>SEM REDE</t>
        </is>
      </c>
    </row>
    <row r="1143">
      <c r="A1143" s="5" t="inlineStr">
        <is>
          <t>39809020000143</t>
        </is>
      </c>
      <c r="B1143" s="5" t="inlineStr">
        <is>
          <t>NATUWELLNESS COMERCIO DE PRODUTOS NATURA</t>
        </is>
      </c>
      <c r="C1143" s="5" t="inlineStr">
        <is>
          <t>06 - SEM GRUPO</t>
        </is>
      </c>
      <c r="D1143" s="5" t="inlineStr">
        <is>
          <t>HEMANUELE DITZEL (MANU)</t>
        </is>
      </c>
      <c r="E1143" s="5" t="inlineStr">
        <is>
          <t>RS</t>
        </is>
      </c>
      <c r="F1143" s="5">
        <f>IFERROR(VLOOKUP(C1143,$AS$4:$AT$25,2,FALSE),"")</f>
        <v/>
      </c>
      <c r="G1143" s="6">
        <f>IFERROR(VLOOKUP(C1143,$AS$4:$AX$25,6,FALSE),"")</f>
        <v/>
      </c>
      <c r="H1143" s="5">
        <f>IFERROR(VLOOKUP(C1143,$AS$4:$AY$25,7,FALSE),"")</f>
        <v/>
      </c>
      <c r="I1143" s="5">
        <f>IFERROR(VLOOKUP(C1143,$AS$4:$AZ$25,8,FALSE),"")</f>
        <v/>
      </c>
      <c r="J1143" s="7" t="inlineStr">
        <is>
          <t>.</t>
        </is>
      </c>
      <c r="K1143" s="5" t="inlineStr">
        <is>
          <t>SUL</t>
        </is>
      </c>
      <c r="L1143" s="8" t="n">
        <v>1612.5</v>
      </c>
      <c r="M1143" s="9" t="n">
        <v>125</v>
      </c>
      <c r="N1143" s="9" t="n">
        <v>125</v>
      </c>
      <c r="O1143" s="9" t="n">
        <v>125</v>
      </c>
      <c r="P1143" s="9" t="n">
        <v>125</v>
      </c>
      <c r="Q1143" s="9" t="n">
        <v>125</v>
      </c>
      <c r="R1143" s="9" t="n">
        <v>137.5</v>
      </c>
      <c r="S1143" s="9" t="n">
        <v>137.5</v>
      </c>
      <c r="T1143" s="9" t="n">
        <v>137.5</v>
      </c>
      <c r="U1143" s="9" t="n">
        <v>137.5</v>
      </c>
      <c r="V1143" s="9" t="n">
        <v>137.5</v>
      </c>
      <c r="W1143" s="9" t="n">
        <v>150</v>
      </c>
      <c r="X1143" s="9" t="n">
        <v>150</v>
      </c>
      <c r="Y1143" s="7" t="inlineStr">
        <is>
          <t>.</t>
        </is>
      </c>
      <c r="Z1143" s="8">
        <f>SUM(AA1143:AL1143)</f>
        <v/>
      </c>
      <c r="AA1143" s="9" t="n">
        <v>0</v>
      </c>
      <c r="AB1143" s="9" t="n">
        <v>0</v>
      </c>
      <c r="AC1143" s="9" t="n">
        <v>0</v>
      </c>
      <c r="AD1143" s="9" t="n">
        <v>0</v>
      </c>
      <c r="AE1143" s="9" t="n">
        <v>0</v>
      </c>
      <c r="AF1143" s="9" t="n">
        <v>0</v>
      </c>
      <c r="AG1143" s="9" t="n">
        <v>0</v>
      </c>
      <c r="AH1143" s="9" t="n">
        <v>0</v>
      </c>
      <c r="AI1143" s="9" t="n">
        <v>0</v>
      </c>
      <c r="AJ1143" s="9" t="n">
        <v>0</v>
      </c>
      <c r="AK1143" s="9" t="n">
        <v>0</v>
      </c>
      <c r="AL1143" s="9" t="n">
        <v>0</v>
      </c>
      <c r="AM1143" s="7" t="inlineStr">
        <is>
          <t>.</t>
        </is>
      </c>
      <c r="AN1143" s="6">
        <f>IF(L1143=0,0,Z1143/L1143)</f>
        <v/>
      </c>
      <c r="AO1143" s="5">
        <f>IF(AN1143="","",IF(AN1143&gt;=0.9,"🟢",IF(AN1143&gt;=0.7,"🟡",IF(AN1143&gt;=0.5,"🟠","🔴"))))</f>
        <v/>
      </c>
      <c r="AP1143" s="9">
        <f>IF(L1143=0,0,L1143-Z1143)</f>
        <v/>
      </c>
      <c r="AQ1143" s="5">
        <f>IF(Z1143=0,"",RANK(Z1143,Z$4:Z$1569,0))</f>
        <v/>
      </c>
      <c r="AR1143" s="7" t="inlineStr">
        <is>
          <t>.</t>
        </is>
      </c>
      <c r="BA1143" s="7" t="inlineStr">
        <is>
          <t>.</t>
        </is>
      </c>
      <c r="BB1143" s="9">
        <f>SUM(L$4:L$1569)/COUNTA(A$4:A$1569)</f>
        <v/>
      </c>
      <c r="BC1143" s="9">
        <f>SUM(M$4:M$1569)/COUNTA(A$4:A$1569)</f>
        <v/>
      </c>
      <c r="BD1143" s="9">
        <f>SUM(N$4:N$1569)/COUNTA(A$4:A$1569)</f>
        <v/>
      </c>
      <c r="BE1143" s="9">
        <f>SUM(O$4:O$1569)/COUNTA(A$4:A$1569)</f>
        <v/>
      </c>
      <c r="BF1143" s="9">
        <f>SUM(P$4:P$1569)/COUNTA(A$4:A$1569)</f>
        <v/>
      </c>
      <c r="BG1143" s="9">
        <f>SUM(Q$4:Q$1569)/COUNTA(A$4:A$1569)</f>
        <v/>
      </c>
      <c r="BH1143" s="9">
        <f>SUM(R$4:R$1569)/COUNTA(A$4:A$1569)</f>
        <v/>
      </c>
      <c r="BI1143" s="9">
        <f>SUM(S$4:S$1569)/COUNTA(A$4:A$1569)</f>
        <v/>
      </c>
      <c r="BJ1143" s="9">
        <f>SUM(T$4:T$1569)/COUNTA(A$4:A$1569)</f>
        <v/>
      </c>
      <c r="BK1143" s="9">
        <f>SUM(U$4:U$1569)/COUNTA(A$4:A$1569)</f>
        <v/>
      </c>
      <c r="BL1143" s="9">
        <f>SUM(V$4:V$1569)/COUNTA(A$4:A$1569)</f>
        <v/>
      </c>
      <c r="BM1143" s="9">
        <f>SUM(W$4:W$1569)/COUNTA(A$4:A$1569)</f>
        <v/>
      </c>
      <c r="BN1143" s="9">
        <f>SUM(X$4:X$1569)/COUNTA(A$4:A$1569)</f>
        <v/>
      </c>
      <c r="BO1143" s="7" t="inlineStr">
        <is>
          <t>.</t>
        </is>
      </c>
      <c r="BP1143" s="9">
        <f>IF(Z1143&gt;=BB1143,0,IFERROR(BB1143+(SUMPRODUCT((Z$4:Z$1569&gt;=BB$4:BB$1569)*(Z$4:Z$1569-BB$4:BB$1569))/MAX(1,COUNTIF(Z$4:Z$1569,"&lt;"&amp;BB1143+0.01))),BB1143))</f>
        <v/>
      </c>
      <c r="BQ1143" s="9">
        <f>IF(AA1143&gt;=BC1143,0,IFERROR(BC1143+SUMPRODUCT((AA$4:AA$1569&gt;=BC$4:BC$1569)*(AA$4:AA$1569-BC$4:BC$1569))/MAX(1,COUNTIF(AA$4:AA$1569,"&lt;"&amp;BC1143+0.01)),BC1143))</f>
        <v/>
      </c>
      <c r="BR1143" s="9">
        <f>IF(AB1143&gt;=BD1143,0,IFERROR(BD1143+SUMPRODUCT((AB$4:AB$1569&gt;=BD$4:BD$1569)*(AB$4:AB$1569-BD$4:BD$1569))/MAX(1,COUNTIF(AB$4:AB$1569,"&lt;"&amp;BD1143+0.01)),BD1143))</f>
        <v/>
      </c>
      <c r="BS1143" s="9">
        <f>IF(AC1143&gt;=BE1143,0,IFERROR(BE1143+SUMPRODUCT((AC$4:AC$1569&gt;=BE$4:BE$1569)*(AC$4:AC$1569-BE$4:BE$1569))/MAX(1,COUNTIF(AC$4:AC$1569,"&lt;"&amp;BE1143+0.01)),BE1143))</f>
        <v/>
      </c>
      <c r="BT1143" s="9">
        <f>IF(AD1143&gt;=BF1143,0,IFERROR(BF1143+SUMPRODUCT((AD$4:AD$1569&gt;=BF$4:BF$1569)*(AD$4:AD$1569-BF$4:BF$1569))/MAX(1,COUNTIF(AD$4:AD$1569,"&lt;"&amp;BF1143+0.01)),BF1143))</f>
        <v/>
      </c>
      <c r="BU1143" s="9">
        <f>IF(AE1143&gt;=BG1143,0,IFERROR(BG1143+SUMPRODUCT((AE$4:AE$1569&gt;=BG$4:BG$1569)*(AE$4:AE$1569-BG$4:BG$1569))/MAX(1,COUNTIF(AE$4:AE$1569,"&lt;"&amp;BG1143+0.01)),BG1143))</f>
        <v/>
      </c>
      <c r="BV1143" s="9">
        <f>IF(AF1143&gt;=BH1143,0,IFERROR(BH1143+SUMPRODUCT((AF$4:AF$1569&gt;=BH$4:BH$1569)*(AF$4:AF$1569-BH$4:BH$1569))/MAX(1,COUNTIF(AF$4:AF$1569,"&lt;"&amp;BH1143+0.01)),BH1143))</f>
        <v/>
      </c>
      <c r="BW1143" s="9">
        <f>IF(AG1143&gt;=BI1143,0,IFERROR(BI1143+SUMPRODUCT((AG$4:AG$1569&gt;=BI$4:BI$1569)*(AG$4:AG$1569-BI$4:BI$1569))/MAX(1,COUNTIF(AG$4:AG$1569,"&lt;"&amp;BI1143+0.01)),BI1143))</f>
        <v/>
      </c>
      <c r="BX1143" s="9">
        <f>IF(AH1143&gt;=BJ1143,0,IFERROR(BJ1143+SUMPRODUCT((AH$4:AH$1569&gt;=BJ$4:BJ$1569)*(AH$4:AH$1569-BJ$4:BJ$1569))/MAX(1,COUNTIF(AH$4:AH$1569,"&lt;"&amp;BJ1143+0.01)),BJ1143))</f>
        <v/>
      </c>
      <c r="BY1143" s="9">
        <f>IF(AI1143&gt;=BK1143,0,IFERROR(BK1143+SUMPRODUCT((AI$4:AI$1569&gt;=BK$4:BK$1569)*(AI$4:AI$1569-BK$4:BK$1569))/MAX(1,COUNTIF(AI$4:AI$1569,"&lt;"&amp;BK1143+0.01)),BK1143))</f>
        <v/>
      </c>
      <c r="BZ1143" s="9">
        <f>IF(AJ1143&gt;=BL1143,0,IFERROR(BL1143+SUMPRODUCT((AJ$4:AJ$1569&gt;=BL$4:BL$1569)*(AJ$4:AJ$1569-BL$4:BL$1569))/MAX(1,COUNTIF(AJ$4:AJ$1569,"&lt;"&amp;BL1143+0.01)),BL1143))</f>
        <v/>
      </c>
      <c r="CA1143" s="9">
        <f>IF(AK1143&gt;=BM1143,0,IFERROR(BM1143+SUMPRODUCT((AK$4:AK$1569&gt;=BM$4:BM$1569)*(AK$4:AK$1569-BM$4:BM$1569))/MAX(1,COUNTIF(AK$4:AK$1569,"&lt;"&amp;BM1143+0.01)),BM1143))</f>
        <v/>
      </c>
      <c r="CB1143" s="9">
        <f>IF(AL1143&gt;=BN1143,0,IFERROR(BN1143+SUMPRODUCT((AL$4:AL$1569&gt;=BN$4:BN$1569)*(AL$4:AL$1569-BN$4:BN$1569))/MAX(1,COUNTIF(AL$4:AL$1569,"&lt;"&amp;BN1143+0.01)),BN1143))</f>
        <v/>
      </c>
      <c r="CC1143" s="5">
        <f>IF(AO1143="🟢","VERDE",IF(AO1143="🟡","AMARELO",IF(AO1143="🟠","VERMELHO",IF(AO1143="🔴","VERMELHO","ROXO"))))</f>
        <v/>
      </c>
      <c r="CD1143" s="5" t="inlineStr">
        <is>
          <t>🌎 REGIÕES</t>
        </is>
      </c>
      <c r="CE1143" s="5" t="inlineStr">
        <is>
          <t>SEM REDE</t>
        </is>
      </c>
    </row>
    <row r="1144">
      <c r="A1144" s="5" t="inlineStr">
        <is>
          <t>39827836000108</t>
        </is>
      </c>
      <c r="B1144" s="5" t="inlineStr">
        <is>
          <t>39.827.836 ALDEIZE BANDEIRA PINHEIRO - M</t>
        </is>
      </c>
      <c r="C1144" s="5" t="inlineStr">
        <is>
          <t>06 - SEM GRUPO</t>
        </is>
      </c>
      <c r="D1144" s="5" t="inlineStr">
        <is>
          <t>LARISSA PADILHA</t>
        </is>
      </c>
      <c r="E1144" s="5" t="inlineStr">
        <is>
          <t>RN</t>
        </is>
      </c>
      <c r="F1144" s="5">
        <f>IFERROR(VLOOKUP(C1144,$AS$4:$AT$25,2,FALSE),"")</f>
        <v/>
      </c>
      <c r="G1144" s="6">
        <f>IFERROR(VLOOKUP(C1144,$AS$4:$AX$25,6,FALSE),"")</f>
        <v/>
      </c>
      <c r="H1144" s="5">
        <f>IFERROR(VLOOKUP(C1144,$AS$4:$AY$25,7,FALSE),"")</f>
        <v/>
      </c>
      <c r="I1144" s="5">
        <f>IFERROR(VLOOKUP(C1144,$AS$4:$AZ$25,8,FALSE),"")</f>
        <v/>
      </c>
      <c r="J1144" s="7" t="inlineStr">
        <is>
          <t>.</t>
        </is>
      </c>
      <c r="K1144" s="5" t="inlineStr">
        <is>
          <t>NORDESTE (SEM MA)</t>
        </is>
      </c>
      <c r="L1144" s="8" t="n">
        <v>1800</v>
      </c>
      <c r="M1144" s="9" t="n">
        <v>150</v>
      </c>
      <c r="N1144" s="9" t="n">
        <v>150</v>
      </c>
      <c r="O1144" s="9" t="n">
        <v>150</v>
      </c>
      <c r="P1144" s="9" t="n">
        <v>150</v>
      </c>
      <c r="Q1144" s="9" t="n">
        <v>150</v>
      </c>
      <c r="R1144" s="9" t="n">
        <v>150</v>
      </c>
      <c r="S1144" s="9" t="n">
        <v>150</v>
      </c>
      <c r="T1144" s="9" t="n">
        <v>150</v>
      </c>
      <c r="U1144" s="9" t="n">
        <v>150</v>
      </c>
      <c r="V1144" s="9" t="n">
        <v>150</v>
      </c>
      <c r="W1144" s="9" t="n">
        <v>150</v>
      </c>
      <c r="X1144" s="9" t="n">
        <v>150</v>
      </c>
      <c r="Y1144" s="7" t="inlineStr">
        <is>
          <t>.</t>
        </is>
      </c>
      <c r="Z1144" s="8">
        <f>SUM(AA1144:AL1144)</f>
        <v/>
      </c>
      <c r="AA1144" s="9" t="n">
        <v>0</v>
      </c>
      <c r="AB1144" s="9" t="n">
        <v>0</v>
      </c>
      <c r="AC1144" s="9" t="n">
        <v>0</v>
      </c>
      <c r="AD1144" s="9" t="n">
        <v>0</v>
      </c>
      <c r="AE1144" s="9" t="n">
        <v>0</v>
      </c>
      <c r="AF1144" s="9" t="n">
        <v>0</v>
      </c>
      <c r="AG1144" s="9" t="n">
        <v>0</v>
      </c>
      <c r="AH1144" s="9" t="n">
        <v>0</v>
      </c>
      <c r="AI1144" s="9" t="n">
        <v>0</v>
      </c>
      <c r="AJ1144" s="9" t="n">
        <v>0</v>
      </c>
      <c r="AK1144" s="9" t="n">
        <v>0</v>
      </c>
      <c r="AL1144" s="9" t="n">
        <v>0</v>
      </c>
      <c r="AM1144" s="7" t="inlineStr">
        <is>
          <t>.</t>
        </is>
      </c>
      <c r="AN1144" s="6">
        <f>IF(L1144=0,0,Z1144/L1144)</f>
        <v/>
      </c>
      <c r="AO1144" s="5">
        <f>IF(AN1144="","",IF(AN1144&gt;=0.9,"🟢",IF(AN1144&gt;=0.7,"🟡",IF(AN1144&gt;=0.5,"🟠","🔴"))))</f>
        <v/>
      </c>
      <c r="AP1144" s="9">
        <f>IF(L1144=0,0,L1144-Z1144)</f>
        <v/>
      </c>
      <c r="AQ1144" s="5">
        <f>IF(Z1144=0,"",RANK(Z1144,Z$4:Z$1569,0))</f>
        <v/>
      </c>
      <c r="AR1144" s="7" t="inlineStr">
        <is>
          <t>.</t>
        </is>
      </c>
      <c r="BA1144" s="7" t="inlineStr">
        <is>
          <t>.</t>
        </is>
      </c>
      <c r="BB1144" s="9">
        <f>SUM(L$4:L$1569)/COUNTA(A$4:A$1569)</f>
        <v/>
      </c>
      <c r="BC1144" s="9">
        <f>SUM(M$4:M$1569)/COUNTA(A$4:A$1569)</f>
        <v/>
      </c>
      <c r="BD1144" s="9">
        <f>SUM(N$4:N$1569)/COUNTA(A$4:A$1569)</f>
        <v/>
      </c>
      <c r="BE1144" s="9">
        <f>SUM(O$4:O$1569)/COUNTA(A$4:A$1569)</f>
        <v/>
      </c>
      <c r="BF1144" s="9">
        <f>SUM(P$4:P$1569)/COUNTA(A$4:A$1569)</f>
        <v/>
      </c>
      <c r="BG1144" s="9">
        <f>SUM(Q$4:Q$1569)/COUNTA(A$4:A$1569)</f>
        <v/>
      </c>
      <c r="BH1144" s="9">
        <f>SUM(R$4:R$1569)/COUNTA(A$4:A$1569)</f>
        <v/>
      </c>
      <c r="BI1144" s="9">
        <f>SUM(S$4:S$1569)/COUNTA(A$4:A$1569)</f>
        <v/>
      </c>
      <c r="BJ1144" s="9">
        <f>SUM(T$4:T$1569)/COUNTA(A$4:A$1569)</f>
        <v/>
      </c>
      <c r="BK1144" s="9">
        <f>SUM(U$4:U$1569)/COUNTA(A$4:A$1569)</f>
        <v/>
      </c>
      <c r="BL1144" s="9">
        <f>SUM(V$4:V$1569)/COUNTA(A$4:A$1569)</f>
        <v/>
      </c>
      <c r="BM1144" s="9">
        <f>SUM(W$4:W$1569)/COUNTA(A$4:A$1569)</f>
        <v/>
      </c>
      <c r="BN1144" s="9">
        <f>SUM(X$4:X$1569)/COUNTA(A$4:A$1569)</f>
        <v/>
      </c>
      <c r="BO1144" s="7" t="inlineStr">
        <is>
          <t>.</t>
        </is>
      </c>
      <c r="BP1144" s="9">
        <f>IF(Z1144&gt;=BB1144,0,IFERROR(BB1144+(SUMPRODUCT((Z$4:Z$1569&gt;=BB$4:BB$1569)*(Z$4:Z$1569-BB$4:BB$1569))/MAX(1,COUNTIF(Z$4:Z$1569,"&lt;"&amp;BB1144+0.01))),BB1144))</f>
        <v/>
      </c>
      <c r="BQ1144" s="9">
        <f>IF(AA1144&gt;=BC1144,0,IFERROR(BC1144+SUMPRODUCT((AA$4:AA$1569&gt;=BC$4:BC$1569)*(AA$4:AA$1569-BC$4:BC$1569))/MAX(1,COUNTIF(AA$4:AA$1569,"&lt;"&amp;BC1144+0.01)),BC1144))</f>
        <v/>
      </c>
      <c r="BR1144" s="9">
        <f>IF(AB1144&gt;=BD1144,0,IFERROR(BD1144+SUMPRODUCT((AB$4:AB$1569&gt;=BD$4:BD$1569)*(AB$4:AB$1569-BD$4:BD$1569))/MAX(1,COUNTIF(AB$4:AB$1569,"&lt;"&amp;BD1144+0.01)),BD1144))</f>
        <v/>
      </c>
      <c r="BS1144" s="9">
        <f>IF(AC1144&gt;=BE1144,0,IFERROR(BE1144+SUMPRODUCT((AC$4:AC$1569&gt;=BE$4:BE$1569)*(AC$4:AC$1569-BE$4:BE$1569))/MAX(1,COUNTIF(AC$4:AC$1569,"&lt;"&amp;BE1144+0.01)),BE1144))</f>
        <v/>
      </c>
      <c r="BT1144" s="9">
        <f>IF(AD1144&gt;=BF1144,0,IFERROR(BF1144+SUMPRODUCT((AD$4:AD$1569&gt;=BF$4:BF$1569)*(AD$4:AD$1569-BF$4:BF$1569))/MAX(1,COUNTIF(AD$4:AD$1569,"&lt;"&amp;BF1144+0.01)),BF1144))</f>
        <v/>
      </c>
      <c r="BU1144" s="9">
        <f>IF(AE1144&gt;=BG1144,0,IFERROR(BG1144+SUMPRODUCT((AE$4:AE$1569&gt;=BG$4:BG$1569)*(AE$4:AE$1569-BG$4:BG$1569))/MAX(1,COUNTIF(AE$4:AE$1569,"&lt;"&amp;BG1144+0.01)),BG1144))</f>
        <v/>
      </c>
      <c r="BV1144" s="9">
        <f>IF(AF1144&gt;=BH1144,0,IFERROR(BH1144+SUMPRODUCT((AF$4:AF$1569&gt;=BH$4:BH$1569)*(AF$4:AF$1569-BH$4:BH$1569))/MAX(1,COUNTIF(AF$4:AF$1569,"&lt;"&amp;BH1144+0.01)),BH1144))</f>
        <v/>
      </c>
      <c r="BW1144" s="9">
        <f>IF(AG1144&gt;=BI1144,0,IFERROR(BI1144+SUMPRODUCT((AG$4:AG$1569&gt;=BI$4:BI$1569)*(AG$4:AG$1569-BI$4:BI$1569))/MAX(1,COUNTIF(AG$4:AG$1569,"&lt;"&amp;BI1144+0.01)),BI1144))</f>
        <v/>
      </c>
      <c r="BX1144" s="9">
        <f>IF(AH1144&gt;=BJ1144,0,IFERROR(BJ1144+SUMPRODUCT((AH$4:AH$1569&gt;=BJ$4:BJ$1569)*(AH$4:AH$1569-BJ$4:BJ$1569))/MAX(1,COUNTIF(AH$4:AH$1569,"&lt;"&amp;BJ1144+0.01)),BJ1144))</f>
        <v/>
      </c>
      <c r="BY1144" s="9">
        <f>IF(AI1144&gt;=BK1144,0,IFERROR(BK1144+SUMPRODUCT((AI$4:AI$1569&gt;=BK$4:BK$1569)*(AI$4:AI$1569-BK$4:BK$1569))/MAX(1,COUNTIF(AI$4:AI$1569,"&lt;"&amp;BK1144+0.01)),BK1144))</f>
        <v/>
      </c>
      <c r="BZ1144" s="9">
        <f>IF(AJ1144&gt;=BL1144,0,IFERROR(BL1144+SUMPRODUCT((AJ$4:AJ$1569&gt;=BL$4:BL$1569)*(AJ$4:AJ$1569-BL$4:BL$1569))/MAX(1,COUNTIF(AJ$4:AJ$1569,"&lt;"&amp;BL1144+0.01)),BL1144))</f>
        <v/>
      </c>
      <c r="CA1144" s="9">
        <f>IF(AK1144&gt;=BM1144,0,IFERROR(BM1144+SUMPRODUCT((AK$4:AK$1569&gt;=BM$4:BM$1569)*(AK$4:AK$1569-BM$4:BM$1569))/MAX(1,COUNTIF(AK$4:AK$1569,"&lt;"&amp;BM1144+0.01)),BM1144))</f>
        <v/>
      </c>
      <c r="CB1144" s="9">
        <f>IF(AL1144&gt;=BN1144,0,IFERROR(BN1144+SUMPRODUCT((AL$4:AL$1569&gt;=BN$4:BN$1569)*(AL$4:AL$1569-BN$4:BN$1569))/MAX(1,COUNTIF(AL$4:AL$1569,"&lt;"&amp;BN1144+0.01)),BN1144))</f>
        <v/>
      </c>
      <c r="CC1144" s="5">
        <f>IF(AO1144="🟢","VERDE",IF(AO1144="🟡","AMARELO",IF(AO1144="🟠","VERMELHO",IF(AO1144="🔴","VERMELHO","ROXO"))))</f>
        <v/>
      </c>
      <c r="CD1144" s="5" t="inlineStr">
        <is>
          <t>🌎 REGIÕES</t>
        </is>
      </c>
      <c r="CE1144" s="5" t="inlineStr">
        <is>
          <t>SEM REDE</t>
        </is>
      </c>
    </row>
    <row r="1145">
      <c r="A1145" s="5" t="inlineStr">
        <is>
          <t>39852887000181</t>
        </is>
      </c>
      <c r="B1145" s="5" t="inlineStr">
        <is>
          <t>ARMAZEM DO GRANEL COMERCIO VAREJISTA DEP</t>
        </is>
      </c>
      <c r="C1145" s="5" t="inlineStr">
        <is>
          <t>06 - SEM GRUPO</t>
        </is>
      </c>
      <c r="D1145" s="5" t="inlineStr">
        <is>
          <t>HEMANUELE DITZEL (MANU)</t>
        </is>
      </c>
      <c r="E1145" s="5" t="inlineStr">
        <is>
          <t>RS</t>
        </is>
      </c>
      <c r="F1145" s="5">
        <f>IFERROR(VLOOKUP(C1145,$AS$4:$AT$25,2,FALSE),"")</f>
        <v/>
      </c>
      <c r="G1145" s="6">
        <f>IFERROR(VLOOKUP(C1145,$AS$4:$AX$25,6,FALSE),"")</f>
        <v/>
      </c>
      <c r="H1145" s="5">
        <f>IFERROR(VLOOKUP(C1145,$AS$4:$AY$25,7,FALSE),"")</f>
        <v/>
      </c>
      <c r="I1145" s="5">
        <f>IFERROR(VLOOKUP(C1145,$AS$4:$AZ$25,8,FALSE),"")</f>
        <v/>
      </c>
      <c r="J1145" s="7" t="inlineStr">
        <is>
          <t>.</t>
        </is>
      </c>
      <c r="K1145" s="5" t="inlineStr">
        <is>
          <t>SUL</t>
        </is>
      </c>
      <c r="L1145" s="8" t="n">
        <v>1582.758620689655</v>
      </c>
      <c r="M1145" s="9" t="n">
        <v>124.1379310344828</v>
      </c>
      <c r="N1145" s="9" t="n">
        <v>124.1379310344828</v>
      </c>
      <c r="O1145" s="9" t="n">
        <v>124.1379310344828</v>
      </c>
      <c r="P1145" s="9" t="n">
        <v>124.1379310344828</v>
      </c>
      <c r="Q1145" s="9" t="n">
        <v>124.1379310344828</v>
      </c>
      <c r="R1145" s="9" t="n">
        <v>134.4827586206897</v>
      </c>
      <c r="S1145" s="9" t="n">
        <v>134.4827586206897</v>
      </c>
      <c r="T1145" s="9" t="n">
        <v>134.4827586206897</v>
      </c>
      <c r="U1145" s="9" t="n">
        <v>134.4827586206897</v>
      </c>
      <c r="V1145" s="9" t="n">
        <v>134.4827586206897</v>
      </c>
      <c r="W1145" s="9" t="n">
        <v>144.8275862068965</v>
      </c>
      <c r="X1145" s="9" t="n">
        <v>144.8275862068965</v>
      </c>
      <c r="Y1145" s="7" t="inlineStr">
        <is>
          <t>.</t>
        </is>
      </c>
      <c r="Z1145" s="8">
        <f>SUM(AA1145:AL1145)</f>
        <v/>
      </c>
      <c r="AA1145" s="9" t="n">
        <v>0</v>
      </c>
      <c r="AB1145" s="9" t="n">
        <v>0</v>
      </c>
      <c r="AC1145" s="9" t="n">
        <v>0</v>
      </c>
      <c r="AD1145" s="9" t="n">
        <v>0</v>
      </c>
      <c r="AE1145" s="9" t="n">
        <v>0</v>
      </c>
      <c r="AF1145" s="9" t="n">
        <v>0</v>
      </c>
      <c r="AG1145" s="9" t="n">
        <v>0</v>
      </c>
      <c r="AH1145" s="9" t="n">
        <v>0</v>
      </c>
      <c r="AI1145" s="9" t="n">
        <v>0</v>
      </c>
      <c r="AJ1145" s="9" t="n">
        <v>0</v>
      </c>
      <c r="AK1145" s="9" t="n">
        <v>0</v>
      </c>
      <c r="AL1145" s="9" t="n">
        <v>0</v>
      </c>
      <c r="AM1145" s="7" t="inlineStr">
        <is>
          <t>.</t>
        </is>
      </c>
      <c r="AN1145" s="6">
        <f>IF(L1145=0,0,Z1145/L1145)</f>
        <v/>
      </c>
      <c r="AO1145" s="5">
        <f>IF(AN1145="","",IF(AN1145&gt;=0.9,"🟢",IF(AN1145&gt;=0.7,"🟡",IF(AN1145&gt;=0.5,"🟠","🔴"))))</f>
        <v/>
      </c>
      <c r="AP1145" s="9">
        <f>IF(L1145=0,0,L1145-Z1145)</f>
        <v/>
      </c>
      <c r="AQ1145" s="5">
        <f>IF(Z1145=0,"",RANK(Z1145,Z$4:Z$1569,0))</f>
        <v/>
      </c>
      <c r="AR1145" s="7" t="inlineStr">
        <is>
          <t>.</t>
        </is>
      </c>
      <c r="BA1145" s="7" t="inlineStr">
        <is>
          <t>.</t>
        </is>
      </c>
      <c r="BB1145" s="9">
        <f>SUM(L$4:L$1569)/COUNTA(A$4:A$1569)</f>
        <v/>
      </c>
      <c r="BC1145" s="9">
        <f>SUM(M$4:M$1569)/COUNTA(A$4:A$1569)</f>
        <v/>
      </c>
      <c r="BD1145" s="9">
        <f>SUM(N$4:N$1569)/COUNTA(A$4:A$1569)</f>
        <v/>
      </c>
      <c r="BE1145" s="9">
        <f>SUM(O$4:O$1569)/COUNTA(A$4:A$1569)</f>
        <v/>
      </c>
      <c r="BF1145" s="9">
        <f>SUM(P$4:P$1569)/COUNTA(A$4:A$1569)</f>
        <v/>
      </c>
      <c r="BG1145" s="9">
        <f>SUM(Q$4:Q$1569)/COUNTA(A$4:A$1569)</f>
        <v/>
      </c>
      <c r="BH1145" s="9">
        <f>SUM(R$4:R$1569)/COUNTA(A$4:A$1569)</f>
        <v/>
      </c>
      <c r="BI1145" s="9">
        <f>SUM(S$4:S$1569)/COUNTA(A$4:A$1569)</f>
        <v/>
      </c>
      <c r="BJ1145" s="9">
        <f>SUM(T$4:T$1569)/COUNTA(A$4:A$1569)</f>
        <v/>
      </c>
      <c r="BK1145" s="9">
        <f>SUM(U$4:U$1569)/COUNTA(A$4:A$1569)</f>
        <v/>
      </c>
      <c r="BL1145" s="9">
        <f>SUM(V$4:V$1569)/COUNTA(A$4:A$1569)</f>
        <v/>
      </c>
      <c r="BM1145" s="9">
        <f>SUM(W$4:W$1569)/COUNTA(A$4:A$1569)</f>
        <v/>
      </c>
      <c r="BN1145" s="9">
        <f>SUM(X$4:X$1569)/COUNTA(A$4:A$1569)</f>
        <v/>
      </c>
      <c r="BO1145" s="7" t="inlineStr">
        <is>
          <t>.</t>
        </is>
      </c>
      <c r="BP1145" s="9">
        <f>IF(Z1145&gt;=BB1145,0,IFERROR(BB1145+(SUMPRODUCT((Z$4:Z$1569&gt;=BB$4:BB$1569)*(Z$4:Z$1569-BB$4:BB$1569))/MAX(1,COUNTIF(Z$4:Z$1569,"&lt;"&amp;BB1145+0.01))),BB1145))</f>
        <v/>
      </c>
      <c r="BQ1145" s="9">
        <f>IF(AA1145&gt;=BC1145,0,IFERROR(BC1145+SUMPRODUCT((AA$4:AA$1569&gt;=BC$4:BC$1569)*(AA$4:AA$1569-BC$4:BC$1569))/MAX(1,COUNTIF(AA$4:AA$1569,"&lt;"&amp;BC1145+0.01)),BC1145))</f>
        <v/>
      </c>
      <c r="BR1145" s="9">
        <f>IF(AB1145&gt;=BD1145,0,IFERROR(BD1145+SUMPRODUCT((AB$4:AB$1569&gt;=BD$4:BD$1569)*(AB$4:AB$1569-BD$4:BD$1569))/MAX(1,COUNTIF(AB$4:AB$1569,"&lt;"&amp;BD1145+0.01)),BD1145))</f>
        <v/>
      </c>
      <c r="BS1145" s="9">
        <f>IF(AC1145&gt;=BE1145,0,IFERROR(BE1145+SUMPRODUCT((AC$4:AC$1569&gt;=BE$4:BE$1569)*(AC$4:AC$1569-BE$4:BE$1569))/MAX(1,COUNTIF(AC$4:AC$1569,"&lt;"&amp;BE1145+0.01)),BE1145))</f>
        <v/>
      </c>
      <c r="BT1145" s="9">
        <f>IF(AD1145&gt;=BF1145,0,IFERROR(BF1145+SUMPRODUCT((AD$4:AD$1569&gt;=BF$4:BF$1569)*(AD$4:AD$1569-BF$4:BF$1569))/MAX(1,COUNTIF(AD$4:AD$1569,"&lt;"&amp;BF1145+0.01)),BF1145))</f>
        <v/>
      </c>
      <c r="BU1145" s="9">
        <f>IF(AE1145&gt;=BG1145,0,IFERROR(BG1145+SUMPRODUCT((AE$4:AE$1569&gt;=BG$4:BG$1569)*(AE$4:AE$1569-BG$4:BG$1569))/MAX(1,COUNTIF(AE$4:AE$1569,"&lt;"&amp;BG1145+0.01)),BG1145))</f>
        <v/>
      </c>
      <c r="BV1145" s="9">
        <f>IF(AF1145&gt;=BH1145,0,IFERROR(BH1145+SUMPRODUCT((AF$4:AF$1569&gt;=BH$4:BH$1569)*(AF$4:AF$1569-BH$4:BH$1569))/MAX(1,COUNTIF(AF$4:AF$1569,"&lt;"&amp;BH1145+0.01)),BH1145))</f>
        <v/>
      </c>
      <c r="BW1145" s="9">
        <f>IF(AG1145&gt;=BI1145,0,IFERROR(BI1145+SUMPRODUCT((AG$4:AG$1569&gt;=BI$4:BI$1569)*(AG$4:AG$1569-BI$4:BI$1569))/MAX(1,COUNTIF(AG$4:AG$1569,"&lt;"&amp;BI1145+0.01)),BI1145))</f>
        <v/>
      </c>
      <c r="BX1145" s="9">
        <f>IF(AH1145&gt;=BJ1145,0,IFERROR(BJ1145+SUMPRODUCT((AH$4:AH$1569&gt;=BJ$4:BJ$1569)*(AH$4:AH$1569-BJ$4:BJ$1569))/MAX(1,COUNTIF(AH$4:AH$1569,"&lt;"&amp;BJ1145+0.01)),BJ1145))</f>
        <v/>
      </c>
      <c r="BY1145" s="9">
        <f>IF(AI1145&gt;=BK1145,0,IFERROR(BK1145+SUMPRODUCT((AI$4:AI$1569&gt;=BK$4:BK$1569)*(AI$4:AI$1569-BK$4:BK$1569))/MAX(1,COUNTIF(AI$4:AI$1569,"&lt;"&amp;BK1145+0.01)),BK1145))</f>
        <v/>
      </c>
      <c r="BZ1145" s="9">
        <f>IF(AJ1145&gt;=BL1145,0,IFERROR(BL1145+SUMPRODUCT((AJ$4:AJ$1569&gt;=BL$4:BL$1569)*(AJ$4:AJ$1569-BL$4:BL$1569))/MAX(1,COUNTIF(AJ$4:AJ$1569,"&lt;"&amp;BL1145+0.01)),BL1145))</f>
        <v/>
      </c>
      <c r="CA1145" s="9">
        <f>IF(AK1145&gt;=BM1145,0,IFERROR(BM1145+SUMPRODUCT((AK$4:AK$1569&gt;=BM$4:BM$1569)*(AK$4:AK$1569-BM$4:BM$1569))/MAX(1,COUNTIF(AK$4:AK$1569,"&lt;"&amp;BM1145+0.01)),BM1145))</f>
        <v/>
      </c>
      <c r="CB1145" s="9">
        <f>IF(AL1145&gt;=BN1145,0,IFERROR(BN1145+SUMPRODUCT((AL$4:AL$1569&gt;=BN$4:BN$1569)*(AL$4:AL$1569-BN$4:BN$1569))/MAX(1,COUNTIF(AL$4:AL$1569,"&lt;"&amp;BN1145+0.01)),BN1145))</f>
        <v/>
      </c>
      <c r="CC1145" s="5">
        <f>IF(AO1145="🟢","VERDE",IF(AO1145="🟡","AMARELO",IF(AO1145="🟠","VERMELHO",IF(AO1145="🔴","VERMELHO","ROXO"))))</f>
        <v/>
      </c>
      <c r="CD1145" s="5" t="inlineStr">
        <is>
          <t>🌎 REGIÕES</t>
        </is>
      </c>
      <c r="CE1145" s="5" t="inlineStr">
        <is>
          <t>SEM REDE</t>
        </is>
      </c>
    </row>
    <row r="1146">
      <c r="A1146" s="5" t="inlineStr">
        <is>
          <t>39860668000144</t>
        </is>
      </c>
      <c r="B1146" s="5" t="inlineStr">
        <is>
          <t>LSM2 COMERCIO DE PRODUTOS NATURAIS LTDA-</t>
        </is>
      </c>
      <c r="C1146" s="5" t="inlineStr">
        <is>
          <t>06 - INTERNA - CIA DA SAUDE</t>
        </is>
      </c>
      <c r="D1146" s="5" t="inlineStr">
        <is>
          <t>JULIO GADRET</t>
        </is>
      </c>
      <c r="E1146" s="5" t="inlineStr"/>
      <c r="F1146" s="5">
        <f>IFERROR(VLOOKUP(C1146,$AS$4:$AT$25,2,FALSE),"")</f>
        <v/>
      </c>
      <c r="G1146" s="6">
        <f>IFERROR(VLOOKUP(C1146,$AS$4:$AX$25,6,FALSE),"")</f>
        <v/>
      </c>
      <c r="H1146" s="5">
        <f>IFERROR(VLOOKUP(C1146,$AS$4:$AY$25,7,FALSE),"")</f>
        <v/>
      </c>
      <c r="I1146" s="5">
        <f>IFERROR(VLOOKUP(C1146,$AS$4:$AZ$25,8,FALSE),"")</f>
        <v/>
      </c>
      <c r="J1146" s="7" t="inlineStr">
        <is>
          <t>.</t>
        </is>
      </c>
      <c r="K1146" s="5" t="inlineStr">
        <is>
          <t>NACIONAL</t>
        </is>
      </c>
      <c r="L1146" s="8" t="n">
        <v>10875</v>
      </c>
      <c r="M1146" s="9" t="n">
        <v>729.1666666666666</v>
      </c>
      <c r="N1146" s="9" t="n">
        <v>770.8333333333334</v>
      </c>
      <c r="O1146" s="9" t="n">
        <v>791.6666666666666</v>
      </c>
      <c r="P1146" s="9" t="n">
        <v>833.3333333333334</v>
      </c>
      <c r="Q1146" s="9" t="n">
        <v>854.1666666666666</v>
      </c>
      <c r="R1146" s="9" t="n">
        <v>895.8333333333334</v>
      </c>
      <c r="S1146" s="9" t="n">
        <v>916.6666666666666</v>
      </c>
      <c r="T1146" s="9" t="n">
        <v>958.3333333333334</v>
      </c>
      <c r="U1146" s="9" t="n">
        <v>979.1666666666666</v>
      </c>
      <c r="V1146" s="9" t="n">
        <v>1020.833333333333</v>
      </c>
      <c r="W1146" s="9" t="n">
        <v>1041.666666666667</v>
      </c>
      <c r="X1146" s="9" t="n">
        <v>1083.333333333333</v>
      </c>
      <c r="Y1146" s="7" t="inlineStr">
        <is>
          <t>.</t>
        </is>
      </c>
      <c r="Z1146" s="8">
        <f>SUM(AA1146:AL1146)</f>
        <v/>
      </c>
      <c r="AA1146" s="9" t="n">
        <v>0</v>
      </c>
      <c r="AB1146" s="9" t="n">
        <v>0</v>
      </c>
      <c r="AC1146" s="9" t="n">
        <v>0</v>
      </c>
      <c r="AD1146" s="9" t="n">
        <v>0</v>
      </c>
      <c r="AE1146" s="9" t="n">
        <v>0</v>
      </c>
      <c r="AF1146" s="9" t="n">
        <v>0</v>
      </c>
      <c r="AG1146" s="9" t="n">
        <v>0</v>
      </c>
      <c r="AH1146" s="9" t="n">
        <v>0</v>
      </c>
      <c r="AI1146" s="9" t="n">
        <v>0</v>
      </c>
      <c r="AJ1146" s="9" t="n">
        <v>0</v>
      </c>
      <c r="AK1146" s="9" t="n">
        <v>0</v>
      </c>
      <c r="AL1146" s="9" t="n">
        <v>0</v>
      </c>
      <c r="AM1146" s="7" t="inlineStr">
        <is>
          <t>.</t>
        </is>
      </c>
      <c r="AN1146" s="6">
        <f>IF(L1146=0,0,Z1146/L1146)</f>
        <v/>
      </c>
      <c r="AO1146" s="5">
        <f>IF(AN1146="","",IF(AN1146&gt;=0.9,"🟢",IF(AN1146&gt;=0.7,"🟡",IF(AN1146&gt;=0.5,"🟠","🔴"))))</f>
        <v/>
      </c>
      <c r="AP1146" s="9">
        <f>IF(L1146=0,0,L1146-Z1146)</f>
        <v/>
      </c>
      <c r="AQ1146" s="5">
        <f>IF(Z1146=0,"",RANK(Z1146,Z$4:Z$1569,0))</f>
        <v/>
      </c>
      <c r="AR1146" s="7" t="inlineStr">
        <is>
          <t>.</t>
        </is>
      </c>
      <c r="BA1146" s="7" t="inlineStr">
        <is>
          <t>.</t>
        </is>
      </c>
      <c r="BB1146" s="9">
        <f>SUM(L$4:L$1569)/COUNTA(A$4:A$1569)</f>
        <v/>
      </c>
      <c r="BC1146" s="9">
        <f>SUM(M$4:M$1569)/COUNTA(A$4:A$1569)</f>
        <v/>
      </c>
      <c r="BD1146" s="9">
        <f>SUM(N$4:N$1569)/COUNTA(A$4:A$1569)</f>
        <v/>
      </c>
      <c r="BE1146" s="9">
        <f>SUM(O$4:O$1569)/COUNTA(A$4:A$1569)</f>
        <v/>
      </c>
      <c r="BF1146" s="9">
        <f>SUM(P$4:P$1569)/COUNTA(A$4:A$1569)</f>
        <v/>
      </c>
      <c r="BG1146" s="9">
        <f>SUM(Q$4:Q$1569)/COUNTA(A$4:A$1569)</f>
        <v/>
      </c>
      <c r="BH1146" s="9">
        <f>SUM(R$4:R$1569)/COUNTA(A$4:A$1569)</f>
        <v/>
      </c>
      <c r="BI1146" s="9">
        <f>SUM(S$4:S$1569)/COUNTA(A$4:A$1569)</f>
        <v/>
      </c>
      <c r="BJ1146" s="9">
        <f>SUM(T$4:T$1569)/COUNTA(A$4:A$1569)</f>
        <v/>
      </c>
      <c r="BK1146" s="9">
        <f>SUM(U$4:U$1569)/COUNTA(A$4:A$1569)</f>
        <v/>
      </c>
      <c r="BL1146" s="9">
        <f>SUM(V$4:V$1569)/COUNTA(A$4:A$1569)</f>
        <v/>
      </c>
      <c r="BM1146" s="9">
        <f>SUM(W$4:W$1569)/COUNTA(A$4:A$1569)</f>
        <v/>
      </c>
      <c r="BN1146" s="9">
        <f>SUM(X$4:X$1569)/COUNTA(A$4:A$1569)</f>
        <v/>
      </c>
      <c r="BO1146" s="7" t="inlineStr">
        <is>
          <t>.</t>
        </is>
      </c>
      <c r="BP1146" s="9">
        <f>IF(Z1146&gt;=BB1146,0,IFERROR(BB1146+(SUMPRODUCT((Z$4:Z$1569&gt;=BB$4:BB$1569)*(Z$4:Z$1569-BB$4:BB$1569))/MAX(1,COUNTIF(Z$4:Z$1569,"&lt;"&amp;BB1146+0.01))),BB1146))</f>
        <v/>
      </c>
      <c r="BQ1146" s="9">
        <f>IF(AA1146&gt;=BC1146,0,IFERROR(BC1146+SUMPRODUCT((AA$4:AA$1569&gt;=BC$4:BC$1569)*(AA$4:AA$1569-BC$4:BC$1569))/MAX(1,COUNTIF(AA$4:AA$1569,"&lt;"&amp;BC1146+0.01)),BC1146))</f>
        <v/>
      </c>
      <c r="BR1146" s="9">
        <f>IF(AB1146&gt;=BD1146,0,IFERROR(BD1146+SUMPRODUCT((AB$4:AB$1569&gt;=BD$4:BD$1569)*(AB$4:AB$1569-BD$4:BD$1569))/MAX(1,COUNTIF(AB$4:AB$1569,"&lt;"&amp;BD1146+0.01)),BD1146))</f>
        <v/>
      </c>
      <c r="BS1146" s="9">
        <f>IF(AC1146&gt;=BE1146,0,IFERROR(BE1146+SUMPRODUCT((AC$4:AC$1569&gt;=BE$4:BE$1569)*(AC$4:AC$1569-BE$4:BE$1569))/MAX(1,COUNTIF(AC$4:AC$1569,"&lt;"&amp;BE1146+0.01)),BE1146))</f>
        <v/>
      </c>
      <c r="BT1146" s="9">
        <f>IF(AD1146&gt;=BF1146,0,IFERROR(BF1146+SUMPRODUCT((AD$4:AD$1569&gt;=BF$4:BF$1569)*(AD$4:AD$1569-BF$4:BF$1569))/MAX(1,COUNTIF(AD$4:AD$1569,"&lt;"&amp;BF1146+0.01)),BF1146))</f>
        <v/>
      </c>
      <c r="BU1146" s="9">
        <f>IF(AE1146&gt;=BG1146,0,IFERROR(BG1146+SUMPRODUCT((AE$4:AE$1569&gt;=BG$4:BG$1569)*(AE$4:AE$1569-BG$4:BG$1569))/MAX(1,COUNTIF(AE$4:AE$1569,"&lt;"&amp;BG1146+0.01)),BG1146))</f>
        <v/>
      </c>
      <c r="BV1146" s="9">
        <f>IF(AF1146&gt;=BH1146,0,IFERROR(BH1146+SUMPRODUCT((AF$4:AF$1569&gt;=BH$4:BH$1569)*(AF$4:AF$1569-BH$4:BH$1569))/MAX(1,COUNTIF(AF$4:AF$1569,"&lt;"&amp;BH1146+0.01)),BH1146))</f>
        <v/>
      </c>
      <c r="BW1146" s="9">
        <f>IF(AG1146&gt;=BI1146,0,IFERROR(BI1146+SUMPRODUCT((AG$4:AG$1569&gt;=BI$4:BI$1569)*(AG$4:AG$1569-BI$4:BI$1569))/MAX(1,COUNTIF(AG$4:AG$1569,"&lt;"&amp;BI1146+0.01)),BI1146))</f>
        <v/>
      </c>
      <c r="BX1146" s="9">
        <f>IF(AH1146&gt;=BJ1146,0,IFERROR(BJ1146+SUMPRODUCT((AH$4:AH$1569&gt;=BJ$4:BJ$1569)*(AH$4:AH$1569-BJ$4:BJ$1569))/MAX(1,COUNTIF(AH$4:AH$1569,"&lt;"&amp;BJ1146+0.01)),BJ1146))</f>
        <v/>
      </c>
      <c r="BY1146" s="9">
        <f>IF(AI1146&gt;=BK1146,0,IFERROR(BK1146+SUMPRODUCT((AI$4:AI$1569&gt;=BK$4:BK$1569)*(AI$4:AI$1569-BK$4:BK$1569))/MAX(1,COUNTIF(AI$4:AI$1569,"&lt;"&amp;BK1146+0.01)),BK1146))</f>
        <v/>
      </c>
      <c r="BZ1146" s="9">
        <f>IF(AJ1146&gt;=BL1146,0,IFERROR(BL1146+SUMPRODUCT((AJ$4:AJ$1569&gt;=BL$4:BL$1569)*(AJ$4:AJ$1569-BL$4:BL$1569))/MAX(1,COUNTIF(AJ$4:AJ$1569,"&lt;"&amp;BL1146+0.01)),BL1146))</f>
        <v/>
      </c>
      <c r="CA1146" s="9">
        <f>IF(AK1146&gt;=BM1146,0,IFERROR(BM1146+SUMPRODUCT((AK$4:AK$1569&gt;=BM$4:BM$1569)*(AK$4:AK$1569-BM$4:BM$1569))/MAX(1,COUNTIF(AK$4:AK$1569,"&lt;"&amp;BM1146+0.01)),BM1146))</f>
        <v/>
      </c>
      <c r="CB1146" s="9">
        <f>IF(AL1146&gt;=BN1146,0,IFERROR(BN1146+SUMPRODUCT((AL$4:AL$1569&gt;=BN$4:BN$1569)*(AL$4:AL$1569-BN$4:BN$1569))/MAX(1,COUNTIF(AL$4:AL$1569,"&lt;"&amp;BN1146+0.01)),BN1146))</f>
        <v/>
      </c>
      <c r="CC1146" s="5">
        <f>IF(AO1146="🟢","VERDE",IF(AO1146="🟡","AMARELO",IF(AO1146="🟠","VERMELHO",IF(AO1146="🔴","VERMELHO","ROXO"))))</f>
        <v/>
      </c>
      <c r="CD1146" s="5" t="inlineStr">
        <is>
          <t>🏢 REDES</t>
        </is>
      </c>
      <c r="CE1146" s="5" t="inlineStr">
        <is>
          <t>CIA DA SAUDE</t>
        </is>
      </c>
    </row>
    <row r="1147">
      <c r="A1147" s="5" t="inlineStr">
        <is>
          <t>39909037000172</t>
        </is>
      </c>
      <c r="B1147" s="5" t="inlineStr">
        <is>
          <t>EMPORIUM R.B COMERCIAL DE ALIMENTOS NATU</t>
        </is>
      </c>
      <c r="C1147" s="5" t="inlineStr">
        <is>
          <t>06 - SEM GRUPO</t>
        </is>
      </c>
      <c r="D1147" s="5" t="inlineStr">
        <is>
          <t>LARISSA PADILHA</t>
        </is>
      </c>
      <c r="E1147" s="5" t="inlineStr">
        <is>
          <t>BA</t>
        </is>
      </c>
      <c r="F1147" s="5">
        <f>IFERROR(VLOOKUP(C1147,$AS$4:$AT$25,2,FALSE),"")</f>
        <v/>
      </c>
      <c r="G1147" s="6">
        <f>IFERROR(VLOOKUP(C1147,$AS$4:$AX$25,6,FALSE),"")</f>
        <v/>
      </c>
      <c r="H1147" s="5">
        <f>IFERROR(VLOOKUP(C1147,$AS$4:$AY$25,7,FALSE),"")</f>
        <v/>
      </c>
      <c r="I1147" s="5">
        <f>IFERROR(VLOOKUP(C1147,$AS$4:$AZ$25,8,FALSE),"")</f>
        <v/>
      </c>
      <c r="J1147" s="7" t="inlineStr">
        <is>
          <t>.</t>
        </is>
      </c>
      <c r="K1147" s="5" t="inlineStr">
        <is>
          <t>NORDESTE (SEM MA)</t>
        </is>
      </c>
      <c r="L1147" s="8" t="n">
        <v>1200</v>
      </c>
      <c r="M1147" s="9" t="n">
        <v>100</v>
      </c>
      <c r="N1147" s="9" t="n">
        <v>100</v>
      </c>
      <c r="O1147" s="9" t="n">
        <v>100</v>
      </c>
      <c r="P1147" s="9" t="n">
        <v>100</v>
      </c>
      <c r="Q1147" s="9" t="n">
        <v>100</v>
      </c>
      <c r="R1147" s="9" t="n">
        <v>100</v>
      </c>
      <c r="S1147" s="9" t="n">
        <v>100</v>
      </c>
      <c r="T1147" s="9" t="n">
        <v>100</v>
      </c>
      <c r="U1147" s="9" t="n">
        <v>100</v>
      </c>
      <c r="V1147" s="9" t="n">
        <v>100</v>
      </c>
      <c r="W1147" s="9" t="n">
        <v>100</v>
      </c>
      <c r="X1147" s="9" t="n">
        <v>100</v>
      </c>
      <c r="Y1147" s="7" t="inlineStr">
        <is>
          <t>.</t>
        </is>
      </c>
      <c r="Z1147" s="8">
        <f>SUM(AA1147:AL1147)</f>
        <v/>
      </c>
      <c r="AA1147" s="9" t="n">
        <v>0</v>
      </c>
      <c r="AB1147" s="9" t="n">
        <v>0</v>
      </c>
      <c r="AC1147" s="9" t="n">
        <v>0</v>
      </c>
      <c r="AD1147" s="9" t="n">
        <v>0</v>
      </c>
      <c r="AE1147" s="9" t="n">
        <v>0</v>
      </c>
      <c r="AF1147" s="9" t="n">
        <v>0</v>
      </c>
      <c r="AG1147" s="9" t="n">
        <v>0</v>
      </c>
      <c r="AH1147" s="9" t="n">
        <v>0</v>
      </c>
      <c r="AI1147" s="9" t="n">
        <v>0</v>
      </c>
      <c r="AJ1147" s="9" t="n">
        <v>0</v>
      </c>
      <c r="AK1147" s="9" t="n">
        <v>0</v>
      </c>
      <c r="AL1147" s="9" t="n">
        <v>0</v>
      </c>
      <c r="AM1147" s="7" t="inlineStr">
        <is>
          <t>.</t>
        </is>
      </c>
      <c r="AN1147" s="6">
        <f>IF(L1147=0,0,Z1147/L1147)</f>
        <v/>
      </c>
      <c r="AO1147" s="5">
        <f>IF(AN1147="","",IF(AN1147&gt;=0.9,"🟢",IF(AN1147&gt;=0.7,"🟡",IF(AN1147&gt;=0.5,"🟠","🔴"))))</f>
        <v/>
      </c>
      <c r="AP1147" s="9">
        <f>IF(L1147=0,0,L1147-Z1147)</f>
        <v/>
      </c>
      <c r="AQ1147" s="5">
        <f>IF(Z1147=0,"",RANK(Z1147,Z$4:Z$1569,0))</f>
        <v/>
      </c>
      <c r="AR1147" s="7" t="inlineStr">
        <is>
          <t>.</t>
        </is>
      </c>
      <c r="BA1147" s="7" t="inlineStr">
        <is>
          <t>.</t>
        </is>
      </c>
      <c r="BB1147" s="9">
        <f>SUM(L$4:L$1569)/COUNTA(A$4:A$1569)</f>
        <v/>
      </c>
      <c r="BC1147" s="9">
        <f>SUM(M$4:M$1569)/COUNTA(A$4:A$1569)</f>
        <v/>
      </c>
      <c r="BD1147" s="9">
        <f>SUM(N$4:N$1569)/COUNTA(A$4:A$1569)</f>
        <v/>
      </c>
      <c r="BE1147" s="9">
        <f>SUM(O$4:O$1569)/COUNTA(A$4:A$1569)</f>
        <v/>
      </c>
      <c r="BF1147" s="9">
        <f>SUM(P$4:P$1569)/COUNTA(A$4:A$1569)</f>
        <v/>
      </c>
      <c r="BG1147" s="9">
        <f>SUM(Q$4:Q$1569)/COUNTA(A$4:A$1569)</f>
        <v/>
      </c>
      <c r="BH1147" s="9">
        <f>SUM(R$4:R$1569)/COUNTA(A$4:A$1569)</f>
        <v/>
      </c>
      <c r="BI1147" s="9">
        <f>SUM(S$4:S$1569)/COUNTA(A$4:A$1569)</f>
        <v/>
      </c>
      <c r="BJ1147" s="9">
        <f>SUM(T$4:T$1569)/COUNTA(A$4:A$1569)</f>
        <v/>
      </c>
      <c r="BK1147" s="9">
        <f>SUM(U$4:U$1569)/COUNTA(A$4:A$1569)</f>
        <v/>
      </c>
      <c r="BL1147" s="9">
        <f>SUM(V$4:V$1569)/COUNTA(A$4:A$1569)</f>
        <v/>
      </c>
      <c r="BM1147" s="9">
        <f>SUM(W$4:W$1569)/COUNTA(A$4:A$1569)</f>
        <v/>
      </c>
      <c r="BN1147" s="9">
        <f>SUM(X$4:X$1569)/COUNTA(A$4:A$1569)</f>
        <v/>
      </c>
      <c r="BO1147" s="7" t="inlineStr">
        <is>
          <t>.</t>
        </is>
      </c>
      <c r="BP1147" s="9">
        <f>IF(Z1147&gt;=BB1147,0,IFERROR(BB1147+(SUMPRODUCT((Z$4:Z$1569&gt;=BB$4:BB$1569)*(Z$4:Z$1569-BB$4:BB$1569))/MAX(1,COUNTIF(Z$4:Z$1569,"&lt;"&amp;BB1147+0.01))),BB1147))</f>
        <v/>
      </c>
      <c r="BQ1147" s="9">
        <f>IF(AA1147&gt;=BC1147,0,IFERROR(BC1147+SUMPRODUCT((AA$4:AA$1569&gt;=BC$4:BC$1569)*(AA$4:AA$1569-BC$4:BC$1569))/MAX(1,COUNTIF(AA$4:AA$1569,"&lt;"&amp;BC1147+0.01)),BC1147))</f>
        <v/>
      </c>
      <c r="BR1147" s="9">
        <f>IF(AB1147&gt;=BD1147,0,IFERROR(BD1147+SUMPRODUCT((AB$4:AB$1569&gt;=BD$4:BD$1569)*(AB$4:AB$1569-BD$4:BD$1569))/MAX(1,COUNTIF(AB$4:AB$1569,"&lt;"&amp;BD1147+0.01)),BD1147))</f>
        <v/>
      </c>
      <c r="BS1147" s="9">
        <f>IF(AC1147&gt;=BE1147,0,IFERROR(BE1147+SUMPRODUCT((AC$4:AC$1569&gt;=BE$4:BE$1569)*(AC$4:AC$1569-BE$4:BE$1569))/MAX(1,COUNTIF(AC$4:AC$1569,"&lt;"&amp;BE1147+0.01)),BE1147))</f>
        <v/>
      </c>
      <c r="BT1147" s="9">
        <f>IF(AD1147&gt;=BF1147,0,IFERROR(BF1147+SUMPRODUCT((AD$4:AD$1569&gt;=BF$4:BF$1569)*(AD$4:AD$1569-BF$4:BF$1569))/MAX(1,COUNTIF(AD$4:AD$1569,"&lt;"&amp;BF1147+0.01)),BF1147))</f>
        <v/>
      </c>
      <c r="BU1147" s="9">
        <f>IF(AE1147&gt;=BG1147,0,IFERROR(BG1147+SUMPRODUCT((AE$4:AE$1569&gt;=BG$4:BG$1569)*(AE$4:AE$1569-BG$4:BG$1569))/MAX(1,COUNTIF(AE$4:AE$1569,"&lt;"&amp;BG1147+0.01)),BG1147))</f>
        <v/>
      </c>
      <c r="BV1147" s="9">
        <f>IF(AF1147&gt;=BH1147,0,IFERROR(BH1147+SUMPRODUCT((AF$4:AF$1569&gt;=BH$4:BH$1569)*(AF$4:AF$1569-BH$4:BH$1569))/MAX(1,COUNTIF(AF$4:AF$1569,"&lt;"&amp;BH1147+0.01)),BH1147))</f>
        <v/>
      </c>
      <c r="BW1147" s="9">
        <f>IF(AG1147&gt;=BI1147,0,IFERROR(BI1147+SUMPRODUCT((AG$4:AG$1569&gt;=BI$4:BI$1569)*(AG$4:AG$1569-BI$4:BI$1569))/MAX(1,COUNTIF(AG$4:AG$1569,"&lt;"&amp;BI1147+0.01)),BI1147))</f>
        <v/>
      </c>
      <c r="BX1147" s="9">
        <f>IF(AH1147&gt;=BJ1147,0,IFERROR(BJ1147+SUMPRODUCT((AH$4:AH$1569&gt;=BJ$4:BJ$1569)*(AH$4:AH$1569-BJ$4:BJ$1569))/MAX(1,COUNTIF(AH$4:AH$1569,"&lt;"&amp;BJ1147+0.01)),BJ1147))</f>
        <v/>
      </c>
      <c r="BY1147" s="9">
        <f>IF(AI1147&gt;=BK1147,0,IFERROR(BK1147+SUMPRODUCT((AI$4:AI$1569&gt;=BK$4:BK$1569)*(AI$4:AI$1569-BK$4:BK$1569))/MAX(1,COUNTIF(AI$4:AI$1569,"&lt;"&amp;BK1147+0.01)),BK1147))</f>
        <v/>
      </c>
      <c r="BZ1147" s="9">
        <f>IF(AJ1147&gt;=BL1147,0,IFERROR(BL1147+SUMPRODUCT((AJ$4:AJ$1569&gt;=BL$4:BL$1569)*(AJ$4:AJ$1569-BL$4:BL$1569))/MAX(1,COUNTIF(AJ$4:AJ$1569,"&lt;"&amp;BL1147+0.01)),BL1147))</f>
        <v/>
      </c>
      <c r="CA1147" s="9">
        <f>IF(AK1147&gt;=BM1147,0,IFERROR(BM1147+SUMPRODUCT((AK$4:AK$1569&gt;=BM$4:BM$1569)*(AK$4:AK$1569-BM$4:BM$1569))/MAX(1,COUNTIF(AK$4:AK$1569,"&lt;"&amp;BM1147+0.01)),BM1147))</f>
        <v/>
      </c>
      <c r="CB1147" s="9">
        <f>IF(AL1147&gt;=BN1147,0,IFERROR(BN1147+SUMPRODUCT((AL$4:AL$1569&gt;=BN$4:BN$1569)*(AL$4:AL$1569-BN$4:BN$1569))/MAX(1,COUNTIF(AL$4:AL$1569,"&lt;"&amp;BN1147+0.01)),BN1147))</f>
        <v/>
      </c>
      <c r="CC1147" s="5">
        <f>IF(AO1147="🟢","VERDE",IF(AO1147="🟡","AMARELO",IF(AO1147="🟠","VERMELHO",IF(AO1147="🔴","VERMELHO","ROXO"))))</f>
        <v/>
      </c>
      <c r="CD1147" s="5" t="inlineStr">
        <is>
          <t>🌎 REGIÕES</t>
        </is>
      </c>
      <c r="CE1147" s="5" t="inlineStr">
        <is>
          <t>SEM REDE</t>
        </is>
      </c>
    </row>
    <row r="1148">
      <c r="A1148" s="5" t="inlineStr">
        <is>
          <t>39929696000170</t>
        </is>
      </c>
      <c r="B1148" s="5" t="inlineStr">
        <is>
          <t>KT KOPELKE HEALTH AND FOOD LTDA - ME</t>
        </is>
      </c>
      <c r="C1148" s="5" t="inlineStr">
        <is>
          <t>06 - INTERNA - FITLAND</t>
        </is>
      </c>
      <c r="D1148" s="5" t="inlineStr">
        <is>
          <t>JULIO GADRET</t>
        </is>
      </c>
      <c r="E1148" s="5" t="inlineStr"/>
      <c r="F1148" s="5">
        <f>IFERROR(VLOOKUP(C1148,$AS$4:$AT$25,2,FALSE),"")</f>
        <v/>
      </c>
      <c r="G1148" s="6">
        <f>IFERROR(VLOOKUP(C1148,$AS$4:$AX$25,6,FALSE),"")</f>
        <v/>
      </c>
      <c r="H1148" s="5">
        <f>IFERROR(VLOOKUP(C1148,$AS$4:$AY$25,7,FALSE),"")</f>
        <v/>
      </c>
      <c r="I1148" s="5">
        <f>IFERROR(VLOOKUP(C1148,$AS$4:$AZ$25,8,FALSE),"")</f>
        <v/>
      </c>
      <c r="J1148" s="7" t="inlineStr">
        <is>
          <t>.</t>
        </is>
      </c>
      <c r="K1148" s="5" t="inlineStr">
        <is>
          <t>NACIONAL</t>
        </is>
      </c>
      <c r="L1148" s="8" t="n">
        <v>10706.89655172414</v>
      </c>
      <c r="M1148" s="9" t="n">
        <v>750</v>
      </c>
      <c r="N1148" s="9" t="n">
        <v>775.8620689655172</v>
      </c>
      <c r="O1148" s="9" t="n">
        <v>801.7241379310345</v>
      </c>
      <c r="P1148" s="9" t="n">
        <v>827.5862068965517</v>
      </c>
      <c r="Q1148" s="9" t="n">
        <v>853.448275862069</v>
      </c>
      <c r="R1148" s="9" t="n">
        <v>879.3103448275862</v>
      </c>
      <c r="S1148" s="9" t="n">
        <v>905.1724137931035</v>
      </c>
      <c r="T1148" s="9" t="n">
        <v>931.0344827586207</v>
      </c>
      <c r="U1148" s="9" t="n">
        <v>956.8965517241379</v>
      </c>
      <c r="V1148" s="9" t="n">
        <v>982.7586206896551</v>
      </c>
      <c r="W1148" s="9" t="n">
        <v>1008.620689655172</v>
      </c>
      <c r="X1148" s="9" t="n">
        <v>1034.48275862069</v>
      </c>
      <c r="Y1148" s="7" t="inlineStr">
        <is>
          <t>.</t>
        </is>
      </c>
      <c r="Z1148" s="8">
        <f>SUM(AA1148:AL1148)</f>
        <v/>
      </c>
      <c r="AA1148" s="9" t="n">
        <v>0</v>
      </c>
      <c r="AB1148" s="9" t="n">
        <v>0</v>
      </c>
      <c r="AC1148" s="9" t="n">
        <v>0</v>
      </c>
      <c r="AD1148" s="9" t="n">
        <v>0</v>
      </c>
      <c r="AE1148" s="9" t="n">
        <v>0</v>
      </c>
      <c r="AF1148" s="9" t="n">
        <v>0</v>
      </c>
      <c r="AG1148" s="9" t="n">
        <v>0</v>
      </c>
      <c r="AH1148" s="9" t="n">
        <v>0</v>
      </c>
      <c r="AI1148" s="9" t="n">
        <v>0</v>
      </c>
      <c r="AJ1148" s="9" t="n">
        <v>0</v>
      </c>
      <c r="AK1148" s="9" t="n">
        <v>0</v>
      </c>
      <c r="AL1148" s="9" t="n">
        <v>0</v>
      </c>
      <c r="AM1148" s="7" t="inlineStr">
        <is>
          <t>.</t>
        </is>
      </c>
      <c r="AN1148" s="6">
        <f>IF(L1148=0,0,Z1148/L1148)</f>
        <v/>
      </c>
      <c r="AO1148" s="5">
        <f>IF(AN1148="","",IF(AN1148&gt;=0.9,"🟢",IF(AN1148&gt;=0.7,"🟡",IF(AN1148&gt;=0.5,"🟠","🔴"))))</f>
        <v/>
      </c>
      <c r="AP1148" s="9">
        <f>IF(L1148=0,0,L1148-Z1148)</f>
        <v/>
      </c>
      <c r="AQ1148" s="5">
        <f>IF(Z1148=0,"",RANK(Z1148,Z$4:Z$1569,0))</f>
        <v/>
      </c>
      <c r="AR1148" s="7" t="inlineStr">
        <is>
          <t>.</t>
        </is>
      </c>
      <c r="BA1148" s="7" t="inlineStr">
        <is>
          <t>.</t>
        </is>
      </c>
      <c r="BB1148" s="9">
        <f>SUM(L$4:L$1569)/COUNTA(A$4:A$1569)</f>
        <v/>
      </c>
      <c r="BC1148" s="9">
        <f>SUM(M$4:M$1569)/COUNTA(A$4:A$1569)</f>
        <v/>
      </c>
      <c r="BD1148" s="9">
        <f>SUM(N$4:N$1569)/COUNTA(A$4:A$1569)</f>
        <v/>
      </c>
      <c r="BE1148" s="9">
        <f>SUM(O$4:O$1569)/COUNTA(A$4:A$1569)</f>
        <v/>
      </c>
      <c r="BF1148" s="9">
        <f>SUM(P$4:P$1569)/COUNTA(A$4:A$1569)</f>
        <v/>
      </c>
      <c r="BG1148" s="9">
        <f>SUM(Q$4:Q$1569)/COUNTA(A$4:A$1569)</f>
        <v/>
      </c>
      <c r="BH1148" s="9">
        <f>SUM(R$4:R$1569)/COUNTA(A$4:A$1569)</f>
        <v/>
      </c>
      <c r="BI1148" s="9">
        <f>SUM(S$4:S$1569)/COUNTA(A$4:A$1569)</f>
        <v/>
      </c>
      <c r="BJ1148" s="9">
        <f>SUM(T$4:T$1569)/COUNTA(A$4:A$1569)</f>
        <v/>
      </c>
      <c r="BK1148" s="9">
        <f>SUM(U$4:U$1569)/COUNTA(A$4:A$1569)</f>
        <v/>
      </c>
      <c r="BL1148" s="9">
        <f>SUM(V$4:V$1569)/COUNTA(A$4:A$1569)</f>
        <v/>
      </c>
      <c r="BM1148" s="9">
        <f>SUM(W$4:W$1569)/COUNTA(A$4:A$1569)</f>
        <v/>
      </c>
      <c r="BN1148" s="9">
        <f>SUM(X$4:X$1569)/COUNTA(A$4:A$1569)</f>
        <v/>
      </c>
      <c r="BO1148" s="7" t="inlineStr">
        <is>
          <t>.</t>
        </is>
      </c>
      <c r="BP1148" s="9">
        <f>IF(Z1148&gt;=BB1148,0,IFERROR(BB1148+(SUMPRODUCT((Z$4:Z$1569&gt;=BB$4:BB$1569)*(Z$4:Z$1569-BB$4:BB$1569))/MAX(1,COUNTIF(Z$4:Z$1569,"&lt;"&amp;BB1148+0.01))),BB1148))</f>
        <v/>
      </c>
      <c r="BQ1148" s="9">
        <f>IF(AA1148&gt;=BC1148,0,IFERROR(BC1148+SUMPRODUCT((AA$4:AA$1569&gt;=BC$4:BC$1569)*(AA$4:AA$1569-BC$4:BC$1569))/MAX(1,COUNTIF(AA$4:AA$1569,"&lt;"&amp;BC1148+0.01)),BC1148))</f>
        <v/>
      </c>
      <c r="BR1148" s="9">
        <f>IF(AB1148&gt;=BD1148,0,IFERROR(BD1148+SUMPRODUCT((AB$4:AB$1569&gt;=BD$4:BD$1569)*(AB$4:AB$1569-BD$4:BD$1569))/MAX(1,COUNTIF(AB$4:AB$1569,"&lt;"&amp;BD1148+0.01)),BD1148))</f>
        <v/>
      </c>
      <c r="BS1148" s="9">
        <f>IF(AC1148&gt;=BE1148,0,IFERROR(BE1148+SUMPRODUCT((AC$4:AC$1569&gt;=BE$4:BE$1569)*(AC$4:AC$1569-BE$4:BE$1569))/MAX(1,COUNTIF(AC$4:AC$1569,"&lt;"&amp;BE1148+0.01)),BE1148))</f>
        <v/>
      </c>
      <c r="BT1148" s="9">
        <f>IF(AD1148&gt;=BF1148,0,IFERROR(BF1148+SUMPRODUCT((AD$4:AD$1569&gt;=BF$4:BF$1569)*(AD$4:AD$1569-BF$4:BF$1569))/MAX(1,COUNTIF(AD$4:AD$1569,"&lt;"&amp;BF1148+0.01)),BF1148))</f>
        <v/>
      </c>
      <c r="BU1148" s="9">
        <f>IF(AE1148&gt;=BG1148,0,IFERROR(BG1148+SUMPRODUCT((AE$4:AE$1569&gt;=BG$4:BG$1569)*(AE$4:AE$1569-BG$4:BG$1569))/MAX(1,COUNTIF(AE$4:AE$1569,"&lt;"&amp;BG1148+0.01)),BG1148))</f>
        <v/>
      </c>
      <c r="BV1148" s="9">
        <f>IF(AF1148&gt;=BH1148,0,IFERROR(BH1148+SUMPRODUCT((AF$4:AF$1569&gt;=BH$4:BH$1569)*(AF$4:AF$1569-BH$4:BH$1569))/MAX(1,COUNTIF(AF$4:AF$1569,"&lt;"&amp;BH1148+0.01)),BH1148))</f>
        <v/>
      </c>
      <c r="BW1148" s="9">
        <f>IF(AG1148&gt;=BI1148,0,IFERROR(BI1148+SUMPRODUCT((AG$4:AG$1569&gt;=BI$4:BI$1569)*(AG$4:AG$1569-BI$4:BI$1569))/MAX(1,COUNTIF(AG$4:AG$1569,"&lt;"&amp;BI1148+0.01)),BI1148))</f>
        <v/>
      </c>
      <c r="BX1148" s="9">
        <f>IF(AH1148&gt;=BJ1148,0,IFERROR(BJ1148+SUMPRODUCT((AH$4:AH$1569&gt;=BJ$4:BJ$1569)*(AH$4:AH$1569-BJ$4:BJ$1569))/MAX(1,COUNTIF(AH$4:AH$1569,"&lt;"&amp;BJ1148+0.01)),BJ1148))</f>
        <v/>
      </c>
      <c r="BY1148" s="9">
        <f>IF(AI1148&gt;=BK1148,0,IFERROR(BK1148+SUMPRODUCT((AI$4:AI$1569&gt;=BK$4:BK$1569)*(AI$4:AI$1569-BK$4:BK$1569))/MAX(1,COUNTIF(AI$4:AI$1569,"&lt;"&amp;BK1148+0.01)),BK1148))</f>
        <v/>
      </c>
      <c r="BZ1148" s="9">
        <f>IF(AJ1148&gt;=BL1148,0,IFERROR(BL1148+SUMPRODUCT((AJ$4:AJ$1569&gt;=BL$4:BL$1569)*(AJ$4:AJ$1569-BL$4:BL$1569))/MAX(1,COUNTIF(AJ$4:AJ$1569,"&lt;"&amp;BL1148+0.01)),BL1148))</f>
        <v/>
      </c>
      <c r="CA1148" s="9">
        <f>IF(AK1148&gt;=BM1148,0,IFERROR(BM1148+SUMPRODUCT((AK$4:AK$1569&gt;=BM$4:BM$1569)*(AK$4:AK$1569-BM$4:BM$1569))/MAX(1,COUNTIF(AK$4:AK$1569,"&lt;"&amp;BM1148+0.01)),BM1148))</f>
        <v/>
      </c>
      <c r="CB1148" s="9">
        <f>IF(AL1148&gt;=BN1148,0,IFERROR(BN1148+SUMPRODUCT((AL$4:AL$1569&gt;=BN$4:BN$1569)*(AL$4:AL$1569-BN$4:BN$1569))/MAX(1,COUNTIF(AL$4:AL$1569,"&lt;"&amp;BN1148+0.01)),BN1148))</f>
        <v/>
      </c>
      <c r="CC1148" s="5">
        <f>IF(AO1148="🟢","VERDE",IF(AO1148="🟡","AMARELO",IF(AO1148="🟠","VERMELHO",IF(AO1148="🔴","VERMELHO","ROXO"))))</f>
        <v/>
      </c>
      <c r="CD1148" s="5" t="inlineStr">
        <is>
          <t>🏢 REDES</t>
        </is>
      </c>
      <c r="CE1148" s="5" t="inlineStr">
        <is>
          <t>FITLAND</t>
        </is>
      </c>
    </row>
    <row r="1149">
      <c r="A1149" s="5" t="inlineStr">
        <is>
          <t>39987022000122</t>
        </is>
      </c>
      <c r="B1149" s="5" t="inlineStr">
        <is>
          <t>NATULEE PRODUTOS NATURAIS LTDA - ME</t>
        </is>
      </c>
      <c r="C1149" s="5" t="inlineStr">
        <is>
          <t>06 - SEM GRUPO</t>
        </is>
      </c>
      <c r="D1149" s="5" t="inlineStr">
        <is>
          <t>LARISSA PADILHA</t>
        </is>
      </c>
      <c r="E1149" s="5" t="inlineStr">
        <is>
          <t>MT</t>
        </is>
      </c>
      <c r="F1149" s="5">
        <f>IFERROR(VLOOKUP(C1149,$AS$4:$AT$25,2,FALSE),"")</f>
        <v/>
      </c>
      <c r="G1149" s="6">
        <f>IFERROR(VLOOKUP(C1149,$AS$4:$AX$25,6,FALSE),"")</f>
        <v/>
      </c>
      <c r="H1149" s="5">
        <f>IFERROR(VLOOKUP(C1149,$AS$4:$AY$25,7,FALSE),"")</f>
        <v/>
      </c>
      <c r="I1149" s="5">
        <f>IFERROR(VLOOKUP(C1149,$AS$4:$AZ$25,8,FALSE),"")</f>
        <v/>
      </c>
      <c r="J1149" s="7" t="inlineStr">
        <is>
          <t>.</t>
        </is>
      </c>
      <c r="K1149" s="5" t="inlineStr">
        <is>
          <t>CENTRO OESTE</t>
        </is>
      </c>
      <c r="L1149" s="8" t="n">
        <v>1542.857142857143</v>
      </c>
      <c r="M1149" s="9" t="n">
        <v>128.5714285714286</v>
      </c>
      <c r="N1149" s="9" t="n">
        <v>128.5714285714286</v>
      </c>
      <c r="O1149" s="9" t="n">
        <v>128.5714285714286</v>
      </c>
      <c r="P1149" s="9" t="n">
        <v>128.5714285714286</v>
      </c>
      <c r="Q1149" s="9" t="n">
        <v>128.5714285714286</v>
      </c>
      <c r="R1149" s="9" t="n">
        <v>128.5714285714286</v>
      </c>
      <c r="S1149" s="9" t="n">
        <v>128.5714285714286</v>
      </c>
      <c r="T1149" s="9" t="n">
        <v>128.5714285714286</v>
      </c>
      <c r="U1149" s="9" t="n">
        <v>128.5714285714286</v>
      </c>
      <c r="V1149" s="9" t="n">
        <v>128.5714285714286</v>
      </c>
      <c r="W1149" s="9" t="n">
        <v>128.5714285714286</v>
      </c>
      <c r="X1149" s="9" t="n">
        <v>128.5714285714286</v>
      </c>
      <c r="Y1149" s="7" t="inlineStr">
        <is>
          <t>.</t>
        </is>
      </c>
      <c r="Z1149" s="8">
        <f>SUM(AA1149:AL1149)</f>
        <v/>
      </c>
      <c r="AA1149" s="9" t="n">
        <v>0</v>
      </c>
      <c r="AB1149" s="9" t="n">
        <v>0</v>
      </c>
      <c r="AC1149" s="9" t="n">
        <v>0</v>
      </c>
      <c r="AD1149" s="9" t="n">
        <v>0</v>
      </c>
      <c r="AE1149" s="9" t="n">
        <v>0</v>
      </c>
      <c r="AF1149" s="9" t="n">
        <v>0</v>
      </c>
      <c r="AG1149" s="9" t="n">
        <v>0</v>
      </c>
      <c r="AH1149" s="9" t="n">
        <v>0</v>
      </c>
      <c r="AI1149" s="9" t="n">
        <v>0</v>
      </c>
      <c r="AJ1149" s="9" t="n">
        <v>0</v>
      </c>
      <c r="AK1149" s="9" t="n">
        <v>0</v>
      </c>
      <c r="AL1149" s="9" t="n">
        <v>0</v>
      </c>
      <c r="AM1149" s="7" t="inlineStr">
        <is>
          <t>.</t>
        </is>
      </c>
      <c r="AN1149" s="6">
        <f>IF(L1149=0,0,Z1149/L1149)</f>
        <v/>
      </c>
      <c r="AO1149" s="5">
        <f>IF(AN1149="","",IF(AN1149&gt;=0.9,"🟢",IF(AN1149&gt;=0.7,"🟡",IF(AN1149&gt;=0.5,"🟠","🔴"))))</f>
        <v/>
      </c>
      <c r="AP1149" s="9">
        <f>IF(L1149=0,0,L1149-Z1149)</f>
        <v/>
      </c>
      <c r="AQ1149" s="5">
        <f>IF(Z1149=0,"",RANK(Z1149,Z$4:Z$1569,0))</f>
        <v/>
      </c>
      <c r="AR1149" s="7" t="inlineStr">
        <is>
          <t>.</t>
        </is>
      </c>
      <c r="BA1149" s="7" t="inlineStr">
        <is>
          <t>.</t>
        </is>
      </c>
      <c r="BB1149" s="9">
        <f>SUM(L$4:L$1569)/COUNTA(A$4:A$1569)</f>
        <v/>
      </c>
      <c r="BC1149" s="9">
        <f>SUM(M$4:M$1569)/COUNTA(A$4:A$1569)</f>
        <v/>
      </c>
      <c r="BD1149" s="9">
        <f>SUM(N$4:N$1569)/COUNTA(A$4:A$1569)</f>
        <v/>
      </c>
      <c r="BE1149" s="9">
        <f>SUM(O$4:O$1569)/COUNTA(A$4:A$1569)</f>
        <v/>
      </c>
      <c r="BF1149" s="9">
        <f>SUM(P$4:P$1569)/COUNTA(A$4:A$1569)</f>
        <v/>
      </c>
      <c r="BG1149" s="9">
        <f>SUM(Q$4:Q$1569)/COUNTA(A$4:A$1569)</f>
        <v/>
      </c>
      <c r="BH1149" s="9">
        <f>SUM(R$4:R$1569)/COUNTA(A$4:A$1569)</f>
        <v/>
      </c>
      <c r="BI1149" s="9">
        <f>SUM(S$4:S$1569)/COUNTA(A$4:A$1569)</f>
        <v/>
      </c>
      <c r="BJ1149" s="9">
        <f>SUM(T$4:T$1569)/COUNTA(A$4:A$1569)</f>
        <v/>
      </c>
      <c r="BK1149" s="9">
        <f>SUM(U$4:U$1569)/COUNTA(A$4:A$1569)</f>
        <v/>
      </c>
      <c r="BL1149" s="9">
        <f>SUM(V$4:V$1569)/COUNTA(A$4:A$1569)</f>
        <v/>
      </c>
      <c r="BM1149" s="9">
        <f>SUM(W$4:W$1569)/COUNTA(A$4:A$1569)</f>
        <v/>
      </c>
      <c r="BN1149" s="9">
        <f>SUM(X$4:X$1569)/COUNTA(A$4:A$1569)</f>
        <v/>
      </c>
      <c r="BO1149" s="7" t="inlineStr">
        <is>
          <t>.</t>
        </is>
      </c>
      <c r="BP1149" s="9">
        <f>IF(Z1149&gt;=BB1149,0,IFERROR(BB1149+(SUMPRODUCT((Z$4:Z$1569&gt;=BB$4:BB$1569)*(Z$4:Z$1569-BB$4:BB$1569))/MAX(1,COUNTIF(Z$4:Z$1569,"&lt;"&amp;BB1149+0.01))),BB1149))</f>
        <v/>
      </c>
      <c r="BQ1149" s="9">
        <f>IF(AA1149&gt;=BC1149,0,IFERROR(BC1149+SUMPRODUCT((AA$4:AA$1569&gt;=BC$4:BC$1569)*(AA$4:AA$1569-BC$4:BC$1569))/MAX(1,COUNTIF(AA$4:AA$1569,"&lt;"&amp;BC1149+0.01)),BC1149))</f>
        <v/>
      </c>
      <c r="BR1149" s="9">
        <f>IF(AB1149&gt;=BD1149,0,IFERROR(BD1149+SUMPRODUCT((AB$4:AB$1569&gt;=BD$4:BD$1569)*(AB$4:AB$1569-BD$4:BD$1569))/MAX(1,COUNTIF(AB$4:AB$1569,"&lt;"&amp;BD1149+0.01)),BD1149))</f>
        <v/>
      </c>
      <c r="BS1149" s="9">
        <f>IF(AC1149&gt;=BE1149,0,IFERROR(BE1149+SUMPRODUCT((AC$4:AC$1569&gt;=BE$4:BE$1569)*(AC$4:AC$1569-BE$4:BE$1569))/MAX(1,COUNTIF(AC$4:AC$1569,"&lt;"&amp;BE1149+0.01)),BE1149))</f>
        <v/>
      </c>
      <c r="BT1149" s="9">
        <f>IF(AD1149&gt;=BF1149,0,IFERROR(BF1149+SUMPRODUCT((AD$4:AD$1569&gt;=BF$4:BF$1569)*(AD$4:AD$1569-BF$4:BF$1569))/MAX(1,COUNTIF(AD$4:AD$1569,"&lt;"&amp;BF1149+0.01)),BF1149))</f>
        <v/>
      </c>
      <c r="BU1149" s="9">
        <f>IF(AE1149&gt;=BG1149,0,IFERROR(BG1149+SUMPRODUCT((AE$4:AE$1569&gt;=BG$4:BG$1569)*(AE$4:AE$1569-BG$4:BG$1569))/MAX(1,COUNTIF(AE$4:AE$1569,"&lt;"&amp;BG1149+0.01)),BG1149))</f>
        <v/>
      </c>
      <c r="BV1149" s="9">
        <f>IF(AF1149&gt;=BH1149,0,IFERROR(BH1149+SUMPRODUCT((AF$4:AF$1569&gt;=BH$4:BH$1569)*(AF$4:AF$1569-BH$4:BH$1569))/MAX(1,COUNTIF(AF$4:AF$1569,"&lt;"&amp;BH1149+0.01)),BH1149))</f>
        <v/>
      </c>
      <c r="BW1149" s="9">
        <f>IF(AG1149&gt;=BI1149,0,IFERROR(BI1149+SUMPRODUCT((AG$4:AG$1569&gt;=BI$4:BI$1569)*(AG$4:AG$1569-BI$4:BI$1569))/MAX(1,COUNTIF(AG$4:AG$1569,"&lt;"&amp;BI1149+0.01)),BI1149))</f>
        <v/>
      </c>
      <c r="BX1149" s="9">
        <f>IF(AH1149&gt;=BJ1149,0,IFERROR(BJ1149+SUMPRODUCT((AH$4:AH$1569&gt;=BJ$4:BJ$1569)*(AH$4:AH$1569-BJ$4:BJ$1569))/MAX(1,COUNTIF(AH$4:AH$1569,"&lt;"&amp;BJ1149+0.01)),BJ1149))</f>
        <v/>
      </c>
      <c r="BY1149" s="9">
        <f>IF(AI1149&gt;=BK1149,0,IFERROR(BK1149+SUMPRODUCT((AI$4:AI$1569&gt;=BK$4:BK$1569)*(AI$4:AI$1569-BK$4:BK$1569))/MAX(1,COUNTIF(AI$4:AI$1569,"&lt;"&amp;BK1149+0.01)),BK1149))</f>
        <v/>
      </c>
      <c r="BZ1149" s="9">
        <f>IF(AJ1149&gt;=BL1149,0,IFERROR(BL1149+SUMPRODUCT((AJ$4:AJ$1569&gt;=BL$4:BL$1569)*(AJ$4:AJ$1569-BL$4:BL$1569))/MAX(1,COUNTIF(AJ$4:AJ$1569,"&lt;"&amp;BL1149+0.01)),BL1149))</f>
        <v/>
      </c>
      <c r="CA1149" s="9">
        <f>IF(AK1149&gt;=BM1149,0,IFERROR(BM1149+SUMPRODUCT((AK$4:AK$1569&gt;=BM$4:BM$1569)*(AK$4:AK$1569-BM$4:BM$1569))/MAX(1,COUNTIF(AK$4:AK$1569,"&lt;"&amp;BM1149+0.01)),BM1149))</f>
        <v/>
      </c>
      <c r="CB1149" s="9">
        <f>IF(AL1149&gt;=BN1149,0,IFERROR(BN1149+SUMPRODUCT((AL$4:AL$1569&gt;=BN$4:BN$1569)*(AL$4:AL$1569-BN$4:BN$1569))/MAX(1,COUNTIF(AL$4:AL$1569,"&lt;"&amp;BN1149+0.01)),BN1149))</f>
        <v/>
      </c>
      <c r="CC1149" s="5">
        <f>IF(AO1149="🟢","VERDE",IF(AO1149="🟡","AMARELO",IF(AO1149="🟠","VERMELHO",IF(AO1149="🔴","VERMELHO","ROXO"))))</f>
        <v/>
      </c>
      <c r="CD1149" s="5" t="inlineStr">
        <is>
          <t>🌎 REGIÕES</t>
        </is>
      </c>
      <c r="CE1149" s="5" t="inlineStr">
        <is>
          <t>SEM REDE</t>
        </is>
      </c>
    </row>
    <row r="1150">
      <c r="A1150" s="5" t="inlineStr">
        <is>
          <t>39999937000158</t>
        </is>
      </c>
      <c r="B1150" s="5" t="inlineStr">
        <is>
          <t>MABILA DA TERRA PRODUTOS NATURAIS  - ME</t>
        </is>
      </c>
      <c r="C1150" s="5" t="inlineStr">
        <is>
          <t>06 - SEM GRUPO</t>
        </is>
      </c>
      <c r="D1150" s="5" t="inlineStr">
        <is>
          <t>LARISSA PADILHA</t>
        </is>
      </c>
      <c r="E1150" s="5" t="inlineStr">
        <is>
          <t>RJ</t>
        </is>
      </c>
      <c r="F1150" s="5">
        <f>IFERROR(VLOOKUP(C1150,$AS$4:$AT$25,2,FALSE),"")</f>
        <v/>
      </c>
      <c r="G1150" s="6">
        <f>IFERROR(VLOOKUP(C1150,$AS$4:$AX$25,6,FALSE),"")</f>
        <v/>
      </c>
      <c r="H1150" s="5">
        <f>IFERROR(VLOOKUP(C1150,$AS$4:$AY$25,7,FALSE),"")</f>
        <v/>
      </c>
      <c r="I1150" s="5">
        <f>IFERROR(VLOOKUP(C1150,$AS$4:$AZ$25,8,FALSE),"")</f>
        <v/>
      </c>
      <c r="J1150" s="7" t="inlineStr">
        <is>
          <t>.</t>
        </is>
      </c>
      <c r="K1150" s="5" t="inlineStr">
        <is>
          <t>RJ + ES + MG</t>
        </is>
      </c>
      <c r="L1150" s="8" t="n">
        <v>1393.548387096774</v>
      </c>
      <c r="M1150" s="9" t="n">
        <v>116.1290322580645</v>
      </c>
      <c r="N1150" s="9" t="n">
        <v>116.1290322580645</v>
      </c>
      <c r="O1150" s="9" t="n">
        <v>116.1290322580645</v>
      </c>
      <c r="P1150" s="9" t="n">
        <v>116.1290322580645</v>
      </c>
      <c r="Q1150" s="9" t="n">
        <v>116.1290322580645</v>
      </c>
      <c r="R1150" s="9" t="n">
        <v>116.1290322580645</v>
      </c>
      <c r="S1150" s="9" t="n">
        <v>116.1290322580645</v>
      </c>
      <c r="T1150" s="9" t="n">
        <v>116.1290322580645</v>
      </c>
      <c r="U1150" s="9" t="n">
        <v>116.1290322580645</v>
      </c>
      <c r="V1150" s="9" t="n">
        <v>116.1290322580645</v>
      </c>
      <c r="W1150" s="9" t="n">
        <v>116.1290322580645</v>
      </c>
      <c r="X1150" s="9" t="n">
        <v>116.1290322580645</v>
      </c>
      <c r="Y1150" s="7" t="inlineStr">
        <is>
          <t>.</t>
        </is>
      </c>
      <c r="Z1150" s="8">
        <f>SUM(AA1150:AL1150)</f>
        <v/>
      </c>
      <c r="AA1150" s="9" t="n">
        <v>0</v>
      </c>
      <c r="AB1150" s="9" t="n">
        <v>0</v>
      </c>
      <c r="AC1150" s="9" t="n">
        <v>0</v>
      </c>
      <c r="AD1150" s="9" t="n">
        <v>0</v>
      </c>
      <c r="AE1150" s="9" t="n">
        <v>0</v>
      </c>
      <c r="AF1150" s="9" t="n">
        <v>0</v>
      </c>
      <c r="AG1150" s="9" t="n">
        <v>0</v>
      </c>
      <c r="AH1150" s="9" t="n">
        <v>0</v>
      </c>
      <c r="AI1150" s="9" t="n">
        <v>0</v>
      </c>
      <c r="AJ1150" s="9" t="n">
        <v>0</v>
      </c>
      <c r="AK1150" s="9" t="n">
        <v>0</v>
      </c>
      <c r="AL1150" s="9" t="n">
        <v>0</v>
      </c>
      <c r="AM1150" s="7" t="inlineStr">
        <is>
          <t>.</t>
        </is>
      </c>
      <c r="AN1150" s="6">
        <f>IF(L1150=0,0,Z1150/L1150)</f>
        <v/>
      </c>
      <c r="AO1150" s="5">
        <f>IF(AN1150="","",IF(AN1150&gt;=0.9,"🟢",IF(AN1150&gt;=0.7,"🟡",IF(AN1150&gt;=0.5,"🟠","🔴"))))</f>
        <v/>
      </c>
      <c r="AP1150" s="9">
        <f>IF(L1150=0,0,L1150-Z1150)</f>
        <v/>
      </c>
      <c r="AQ1150" s="5">
        <f>IF(Z1150=0,"",RANK(Z1150,Z$4:Z$1569,0))</f>
        <v/>
      </c>
      <c r="AR1150" s="7" t="inlineStr">
        <is>
          <t>.</t>
        </is>
      </c>
      <c r="BA1150" s="7" t="inlineStr">
        <is>
          <t>.</t>
        </is>
      </c>
      <c r="BB1150" s="9">
        <f>SUM(L$4:L$1569)/COUNTA(A$4:A$1569)</f>
        <v/>
      </c>
      <c r="BC1150" s="9">
        <f>SUM(M$4:M$1569)/COUNTA(A$4:A$1569)</f>
        <v/>
      </c>
      <c r="BD1150" s="9">
        <f>SUM(N$4:N$1569)/COUNTA(A$4:A$1569)</f>
        <v/>
      </c>
      <c r="BE1150" s="9">
        <f>SUM(O$4:O$1569)/COUNTA(A$4:A$1569)</f>
        <v/>
      </c>
      <c r="BF1150" s="9">
        <f>SUM(P$4:P$1569)/COUNTA(A$4:A$1569)</f>
        <v/>
      </c>
      <c r="BG1150" s="9">
        <f>SUM(Q$4:Q$1569)/COUNTA(A$4:A$1569)</f>
        <v/>
      </c>
      <c r="BH1150" s="9">
        <f>SUM(R$4:R$1569)/COUNTA(A$4:A$1569)</f>
        <v/>
      </c>
      <c r="BI1150" s="9">
        <f>SUM(S$4:S$1569)/COUNTA(A$4:A$1569)</f>
        <v/>
      </c>
      <c r="BJ1150" s="9">
        <f>SUM(T$4:T$1569)/COUNTA(A$4:A$1569)</f>
        <v/>
      </c>
      <c r="BK1150" s="9">
        <f>SUM(U$4:U$1569)/COUNTA(A$4:A$1569)</f>
        <v/>
      </c>
      <c r="BL1150" s="9">
        <f>SUM(V$4:V$1569)/COUNTA(A$4:A$1569)</f>
        <v/>
      </c>
      <c r="BM1150" s="9">
        <f>SUM(W$4:W$1569)/COUNTA(A$4:A$1569)</f>
        <v/>
      </c>
      <c r="BN1150" s="9">
        <f>SUM(X$4:X$1569)/COUNTA(A$4:A$1569)</f>
        <v/>
      </c>
      <c r="BO1150" s="7" t="inlineStr">
        <is>
          <t>.</t>
        </is>
      </c>
      <c r="BP1150" s="9">
        <f>IF(Z1150&gt;=BB1150,0,IFERROR(BB1150+(SUMPRODUCT((Z$4:Z$1569&gt;=BB$4:BB$1569)*(Z$4:Z$1569-BB$4:BB$1569))/MAX(1,COUNTIF(Z$4:Z$1569,"&lt;"&amp;BB1150+0.01))),BB1150))</f>
        <v/>
      </c>
      <c r="BQ1150" s="9">
        <f>IF(AA1150&gt;=BC1150,0,IFERROR(BC1150+SUMPRODUCT((AA$4:AA$1569&gt;=BC$4:BC$1569)*(AA$4:AA$1569-BC$4:BC$1569))/MAX(1,COUNTIF(AA$4:AA$1569,"&lt;"&amp;BC1150+0.01)),BC1150))</f>
        <v/>
      </c>
      <c r="BR1150" s="9">
        <f>IF(AB1150&gt;=BD1150,0,IFERROR(BD1150+SUMPRODUCT((AB$4:AB$1569&gt;=BD$4:BD$1569)*(AB$4:AB$1569-BD$4:BD$1569))/MAX(1,COUNTIF(AB$4:AB$1569,"&lt;"&amp;BD1150+0.01)),BD1150))</f>
        <v/>
      </c>
      <c r="BS1150" s="9">
        <f>IF(AC1150&gt;=BE1150,0,IFERROR(BE1150+SUMPRODUCT((AC$4:AC$1569&gt;=BE$4:BE$1569)*(AC$4:AC$1569-BE$4:BE$1569))/MAX(1,COUNTIF(AC$4:AC$1569,"&lt;"&amp;BE1150+0.01)),BE1150))</f>
        <v/>
      </c>
      <c r="BT1150" s="9">
        <f>IF(AD1150&gt;=BF1150,0,IFERROR(BF1150+SUMPRODUCT((AD$4:AD$1569&gt;=BF$4:BF$1569)*(AD$4:AD$1569-BF$4:BF$1569))/MAX(1,COUNTIF(AD$4:AD$1569,"&lt;"&amp;BF1150+0.01)),BF1150))</f>
        <v/>
      </c>
      <c r="BU1150" s="9">
        <f>IF(AE1150&gt;=BG1150,0,IFERROR(BG1150+SUMPRODUCT((AE$4:AE$1569&gt;=BG$4:BG$1569)*(AE$4:AE$1569-BG$4:BG$1569))/MAX(1,COUNTIF(AE$4:AE$1569,"&lt;"&amp;BG1150+0.01)),BG1150))</f>
        <v/>
      </c>
      <c r="BV1150" s="9">
        <f>IF(AF1150&gt;=BH1150,0,IFERROR(BH1150+SUMPRODUCT((AF$4:AF$1569&gt;=BH$4:BH$1569)*(AF$4:AF$1569-BH$4:BH$1569))/MAX(1,COUNTIF(AF$4:AF$1569,"&lt;"&amp;BH1150+0.01)),BH1150))</f>
        <v/>
      </c>
      <c r="BW1150" s="9">
        <f>IF(AG1150&gt;=BI1150,0,IFERROR(BI1150+SUMPRODUCT((AG$4:AG$1569&gt;=BI$4:BI$1569)*(AG$4:AG$1569-BI$4:BI$1569))/MAX(1,COUNTIF(AG$4:AG$1569,"&lt;"&amp;BI1150+0.01)),BI1150))</f>
        <v/>
      </c>
      <c r="BX1150" s="9">
        <f>IF(AH1150&gt;=BJ1150,0,IFERROR(BJ1150+SUMPRODUCT((AH$4:AH$1569&gt;=BJ$4:BJ$1569)*(AH$4:AH$1569-BJ$4:BJ$1569))/MAX(1,COUNTIF(AH$4:AH$1569,"&lt;"&amp;BJ1150+0.01)),BJ1150))</f>
        <v/>
      </c>
      <c r="BY1150" s="9">
        <f>IF(AI1150&gt;=BK1150,0,IFERROR(BK1150+SUMPRODUCT((AI$4:AI$1569&gt;=BK$4:BK$1569)*(AI$4:AI$1569-BK$4:BK$1569))/MAX(1,COUNTIF(AI$4:AI$1569,"&lt;"&amp;BK1150+0.01)),BK1150))</f>
        <v/>
      </c>
      <c r="BZ1150" s="9">
        <f>IF(AJ1150&gt;=BL1150,0,IFERROR(BL1150+SUMPRODUCT((AJ$4:AJ$1569&gt;=BL$4:BL$1569)*(AJ$4:AJ$1569-BL$4:BL$1569))/MAX(1,COUNTIF(AJ$4:AJ$1569,"&lt;"&amp;BL1150+0.01)),BL1150))</f>
        <v/>
      </c>
      <c r="CA1150" s="9">
        <f>IF(AK1150&gt;=BM1150,0,IFERROR(BM1150+SUMPRODUCT((AK$4:AK$1569&gt;=BM$4:BM$1569)*(AK$4:AK$1569-BM$4:BM$1569))/MAX(1,COUNTIF(AK$4:AK$1569,"&lt;"&amp;BM1150+0.01)),BM1150))</f>
        <v/>
      </c>
      <c r="CB1150" s="9">
        <f>IF(AL1150&gt;=BN1150,0,IFERROR(BN1150+SUMPRODUCT((AL$4:AL$1569&gt;=BN$4:BN$1569)*(AL$4:AL$1569-BN$4:BN$1569))/MAX(1,COUNTIF(AL$4:AL$1569,"&lt;"&amp;BN1150+0.01)),BN1150))</f>
        <v/>
      </c>
      <c r="CC1150" s="5">
        <f>IF(AO1150="🟢","VERDE",IF(AO1150="🟡","AMARELO",IF(AO1150="🟠","VERMELHO",IF(AO1150="🔴","VERMELHO","ROXO"))))</f>
        <v/>
      </c>
      <c r="CD1150" s="5" t="inlineStr">
        <is>
          <t>🌎 REGIÕES</t>
        </is>
      </c>
      <c r="CE1150" s="5" t="inlineStr">
        <is>
          <t>SEM REDE</t>
        </is>
      </c>
    </row>
    <row r="1151">
      <c r="A1151" s="5" t="inlineStr">
        <is>
          <t>40008813000142</t>
        </is>
      </c>
      <c r="B1151" s="5" t="inlineStr">
        <is>
          <t>CASA ITAPIRANGA EMPORIO DE PRODUTOS COLO</t>
        </is>
      </c>
      <c r="C1151" s="5" t="inlineStr">
        <is>
          <t>06 - SEM GRUPO</t>
        </is>
      </c>
      <c r="D1151" s="5" t="inlineStr">
        <is>
          <t>HEMANUELE DITZEL (MANU)</t>
        </is>
      </c>
      <c r="E1151" s="5" t="inlineStr">
        <is>
          <t>SC</t>
        </is>
      </c>
      <c r="F1151" s="5">
        <f>IFERROR(VLOOKUP(C1151,$AS$4:$AT$25,2,FALSE),"")</f>
        <v/>
      </c>
      <c r="G1151" s="6">
        <f>IFERROR(VLOOKUP(C1151,$AS$4:$AX$25,6,FALSE),"")</f>
        <v/>
      </c>
      <c r="H1151" s="5">
        <f>IFERROR(VLOOKUP(C1151,$AS$4:$AY$25,7,FALSE),"")</f>
        <v/>
      </c>
      <c r="I1151" s="5">
        <f>IFERROR(VLOOKUP(C1151,$AS$4:$AZ$25,8,FALSE),"")</f>
        <v/>
      </c>
      <c r="J1151" s="7" t="inlineStr">
        <is>
          <t>.</t>
        </is>
      </c>
      <c r="K1151" s="5" t="inlineStr">
        <is>
          <t>SUL</t>
        </is>
      </c>
      <c r="L1151" s="8" t="n">
        <v>1553.191489361702</v>
      </c>
      <c r="M1151" s="9" t="n">
        <v>119.1489361702128</v>
      </c>
      <c r="N1151" s="9" t="n">
        <v>123.4042553191489</v>
      </c>
      <c r="O1151" s="9" t="n">
        <v>123.4042553191489</v>
      </c>
      <c r="P1151" s="9" t="n">
        <v>123.4042553191489</v>
      </c>
      <c r="Q1151" s="9" t="n">
        <v>127.6595744680851</v>
      </c>
      <c r="R1151" s="9" t="n">
        <v>127.6595744680851</v>
      </c>
      <c r="S1151" s="9" t="n">
        <v>131.9148936170213</v>
      </c>
      <c r="T1151" s="9" t="n">
        <v>131.9148936170213</v>
      </c>
      <c r="U1151" s="9" t="n">
        <v>131.9148936170213</v>
      </c>
      <c r="V1151" s="9" t="n">
        <v>136.1702127659574</v>
      </c>
      <c r="W1151" s="9" t="n">
        <v>136.1702127659574</v>
      </c>
      <c r="X1151" s="9" t="n">
        <v>140.4255319148936</v>
      </c>
      <c r="Y1151" s="7" t="inlineStr">
        <is>
          <t>.</t>
        </is>
      </c>
      <c r="Z1151" s="8">
        <f>SUM(AA1151:AL1151)</f>
        <v/>
      </c>
      <c r="AA1151" s="9" t="n">
        <v>0</v>
      </c>
      <c r="AB1151" s="9" t="n">
        <v>0</v>
      </c>
      <c r="AC1151" s="9" t="n">
        <v>0</v>
      </c>
      <c r="AD1151" s="9" t="n">
        <v>0</v>
      </c>
      <c r="AE1151" s="9" t="n">
        <v>0</v>
      </c>
      <c r="AF1151" s="9" t="n">
        <v>0</v>
      </c>
      <c r="AG1151" s="9" t="n">
        <v>0</v>
      </c>
      <c r="AH1151" s="9" t="n">
        <v>0</v>
      </c>
      <c r="AI1151" s="9" t="n">
        <v>0</v>
      </c>
      <c r="AJ1151" s="9" t="n">
        <v>0</v>
      </c>
      <c r="AK1151" s="9" t="n">
        <v>0</v>
      </c>
      <c r="AL1151" s="9" t="n">
        <v>0</v>
      </c>
      <c r="AM1151" s="7" t="inlineStr">
        <is>
          <t>.</t>
        </is>
      </c>
      <c r="AN1151" s="6">
        <f>IF(L1151=0,0,Z1151/L1151)</f>
        <v/>
      </c>
      <c r="AO1151" s="5">
        <f>IF(AN1151="","",IF(AN1151&gt;=0.9,"🟢",IF(AN1151&gt;=0.7,"🟡",IF(AN1151&gt;=0.5,"🟠","🔴"))))</f>
        <v/>
      </c>
      <c r="AP1151" s="9">
        <f>IF(L1151=0,0,L1151-Z1151)</f>
        <v/>
      </c>
      <c r="AQ1151" s="5">
        <f>IF(Z1151=0,"",RANK(Z1151,Z$4:Z$1569,0))</f>
        <v/>
      </c>
      <c r="AR1151" s="7" t="inlineStr">
        <is>
          <t>.</t>
        </is>
      </c>
      <c r="BA1151" s="7" t="inlineStr">
        <is>
          <t>.</t>
        </is>
      </c>
      <c r="BB1151" s="9">
        <f>SUM(L$4:L$1569)/COUNTA(A$4:A$1569)</f>
        <v/>
      </c>
      <c r="BC1151" s="9">
        <f>SUM(M$4:M$1569)/COUNTA(A$4:A$1569)</f>
        <v/>
      </c>
      <c r="BD1151" s="9">
        <f>SUM(N$4:N$1569)/COUNTA(A$4:A$1569)</f>
        <v/>
      </c>
      <c r="BE1151" s="9">
        <f>SUM(O$4:O$1569)/COUNTA(A$4:A$1569)</f>
        <v/>
      </c>
      <c r="BF1151" s="9">
        <f>SUM(P$4:P$1569)/COUNTA(A$4:A$1569)</f>
        <v/>
      </c>
      <c r="BG1151" s="9">
        <f>SUM(Q$4:Q$1569)/COUNTA(A$4:A$1569)</f>
        <v/>
      </c>
      <c r="BH1151" s="9">
        <f>SUM(R$4:R$1569)/COUNTA(A$4:A$1569)</f>
        <v/>
      </c>
      <c r="BI1151" s="9">
        <f>SUM(S$4:S$1569)/COUNTA(A$4:A$1569)</f>
        <v/>
      </c>
      <c r="BJ1151" s="9">
        <f>SUM(T$4:T$1569)/COUNTA(A$4:A$1569)</f>
        <v/>
      </c>
      <c r="BK1151" s="9">
        <f>SUM(U$4:U$1569)/COUNTA(A$4:A$1569)</f>
        <v/>
      </c>
      <c r="BL1151" s="9">
        <f>SUM(V$4:V$1569)/COUNTA(A$4:A$1569)</f>
        <v/>
      </c>
      <c r="BM1151" s="9">
        <f>SUM(W$4:W$1569)/COUNTA(A$4:A$1569)</f>
        <v/>
      </c>
      <c r="BN1151" s="9">
        <f>SUM(X$4:X$1569)/COUNTA(A$4:A$1569)</f>
        <v/>
      </c>
      <c r="BO1151" s="7" t="inlineStr">
        <is>
          <t>.</t>
        </is>
      </c>
      <c r="BP1151" s="9">
        <f>IF(Z1151&gt;=BB1151,0,IFERROR(BB1151+(SUMPRODUCT((Z$4:Z$1569&gt;=BB$4:BB$1569)*(Z$4:Z$1569-BB$4:BB$1569))/MAX(1,COUNTIF(Z$4:Z$1569,"&lt;"&amp;BB1151+0.01))),BB1151))</f>
        <v/>
      </c>
      <c r="BQ1151" s="9">
        <f>IF(AA1151&gt;=BC1151,0,IFERROR(BC1151+SUMPRODUCT((AA$4:AA$1569&gt;=BC$4:BC$1569)*(AA$4:AA$1569-BC$4:BC$1569))/MAX(1,COUNTIF(AA$4:AA$1569,"&lt;"&amp;BC1151+0.01)),BC1151))</f>
        <v/>
      </c>
      <c r="BR1151" s="9">
        <f>IF(AB1151&gt;=BD1151,0,IFERROR(BD1151+SUMPRODUCT((AB$4:AB$1569&gt;=BD$4:BD$1569)*(AB$4:AB$1569-BD$4:BD$1569))/MAX(1,COUNTIF(AB$4:AB$1569,"&lt;"&amp;BD1151+0.01)),BD1151))</f>
        <v/>
      </c>
      <c r="BS1151" s="9">
        <f>IF(AC1151&gt;=BE1151,0,IFERROR(BE1151+SUMPRODUCT((AC$4:AC$1569&gt;=BE$4:BE$1569)*(AC$4:AC$1569-BE$4:BE$1569))/MAX(1,COUNTIF(AC$4:AC$1569,"&lt;"&amp;BE1151+0.01)),BE1151))</f>
        <v/>
      </c>
      <c r="BT1151" s="9">
        <f>IF(AD1151&gt;=BF1151,0,IFERROR(BF1151+SUMPRODUCT((AD$4:AD$1569&gt;=BF$4:BF$1569)*(AD$4:AD$1569-BF$4:BF$1569))/MAX(1,COUNTIF(AD$4:AD$1569,"&lt;"&amp;BF1151+0.01)),BF1151))</f>
        <v/>
      </c>
      <c r="BU1151" s="9">
        <f>IF(AE1151&gt;=BG1151,0,IFERROR(BG1151+SUMPRODUCT((AE$4:AE$1569&gt;=BG$4:BG$1569)*(AE$4:AE$1569-BG$4:BG$1569))/MAX(1,COUNTIF(AE$4:AE$1569,"&lt;"&amp;BG1151+0.01)),BG1151))</f>
        <v/>
      </c>
      <c r="BV1151" s="9">
        <f>IF(AF1151&gt;=BH1151,0,IFERROR(BH1151+SUMPRODUCT((AF$4:AF$1569&gt;=BH$4:BH$1569)*(AF$4:AF$1569-BH$4:BH$1569))/MAX(1,COUNTIF(AF$4:AF$1569,"&lt;"&amp;BH1151+0.01)),BH1151))</f>
        <v/>
      </c>
      <c r="BW1151" s="9">
        <f>IF(AG1151&gt;=BI1151,0,IFERROR(BI1151+SUMPRODUCT((AG$4:AG$1569&gt;=BI$4:BI$1569)*(AG$4:AG$1569-BI$4:BI$1569))/MAX(1,COUNTIF(AG$4:AG$1569,"&lt;"&amp;BI1151+0.01)),BI1151))</f>
        <v/>
      </c>
      <c r="BX1151" s="9">
        <f>IF(AH1151&gt;=BJ1151,0,IFERROR(BJ1151+SUMPRODUCT((AH$4:AH$1569&gt;=BJ$4:BJ$1569)*(AH$4:AH$1569-BJ$4:BJ$1569))/MAX(1,COUNTIF(AH$4:AH$1569,"&lt;"&amp;BJ1151+0.01)),BJ1151))</f>
        <v/>
      </c>
      <c r="BY1151" s="9">
        <f>IF(AI1151&gt;=BK1151,0,IFERROR(BK1151+SUMPRODUCT((AI$4:AI$1569&gt;=BK$4:BK$1569)*(AI$4:AI$1569-BK$4:BK$1569))/MAX(1,COUNTIF(AI$4:AI$1569,"&lt;"&amp;BK1151+0.01)),BK1151))</f>
        <v/>
      </c>
      <c r="BZ1151" s="9">
        <f>IF(AJ1151&gt;=BL1151,0,IFERROR(BL1151+SUMPRODUCT((AJ$4:AJ$1569&gt;=BL$4:BL$1569)*(AJ$4:AJ$1569-BL$4:BL$1569))/MAX(1,COUNTIF(AJ$4:AJ$1569,"&lt;"&amp;BL1151+0.01)),BL1151))</f>
        <v/>
      </c>
      <c r="CA1151" s="9">
        <f>IF(AK1151&gt;=BM1151,0,IFERROR(BM1151+SUMPRODUCT((AK$4:AK$1569&gt;=BM$4:BM$1569)*(AK$4:AK$1569-BM$4:BM$1569))/MAX(1,COUNTIF(AK$4:AK$1569,"&lt;"&amp;BM1151+0.01)),BM1151))</f>
        <v/>
      </c>
      <c r="CB1151" s="9">
        <f>IF(AL1151&gt;=BN1151,0,IFERROR(BN1151+SUMPRODUCT((AL$4:AL$1569&gt;=BN$4:BN$1569)*(AL$4:AL$1569-BN$4:BN$1569))/MAX(1,COUNTIF(AL$4:AL$1569,"&lt;"&amp;BN1151+0.01)),BN1151))</f>
        <v/>
      </c>
      <c r="CC1151" s="5">
        <f>IF(AO1151="🟢","VERDE",IF(AO1151="🟡","AMARELO",IF(AO1151="🟠","VERMELHO",IF(AO1151="🔴","VERMELHO","ROXO"))))</f>
        <v/>
      </c>
      <c r="CD1151" s="5" t="inlineStr">
        <is>
          <t>🌎 REGIÕES</t>
        </is>
      </c>
      <c r="CE1151" s="5" t="inlineStr">
        <is>
          <t>SEM REDE</t>
        </is>
      </c>
    </row>
    <row r="1152">
      <c r="A1152" s="5" t="inlineStr">
        <is>
          <t>40021112000143</t>
        </is>
      </c>
      <c r="B1152" s="5" t="inlineStr">
        <is>
          <t>SAUDE NATURAL COMERCIO DE PRODUTOS NATUR</t>
        </is>
      </c>
      <c r="C1152" s="5" t="inlineStr">
        <is>
          <t>06 - SEM GRUPO</t>
        </is>
      </c>
      <c r="D1152" s="5" t="inlineStr">
        <is>
          <t>HEMANUELE DITZEL (MANU)</t>
        </is>
      </c>
      <c r="E1152" s="5" t="inlineStr">
        <is>
          <t>SC</t>
        </is>
      </c>
      <c r="F1152" s="5">
        <f>IFERROR(VLOOKUP(C1152,$AS$4:$AT$25,2,FALSE),"")</f>
        <v/>
      </c>
      <c r="G1152" s="6">
        <f>IFERROR(VLOOKUP(C1152,$AS$4:$AX$25,6,FALSE),"")</f>
        <v/>
      </c>
      <c r="H1152" s="5">
        <f>IFERROR(VLOOKUP(C1152,$AS$4:$AY$25,7,FALSE),"")</f>
        <v/>
      </c>
      <c r="I1152" s="5">
        <f>IFERROR(VLOOKUP(C1152,$AS$4:$AZ$25,8,FALSE),"")</f>
        <v/>
      </c>
      <c r="J1152" s="7" t="inlineStr">
        <is>
          <t>.</t>
        </is>
      </c>
      <c r="K1152" s="5" t="inlineStr">
        <is>
          <t>SUL</t>
        </is>
      </c>
      <c r="L1152" s="8" t="n">
        <v>1553.191489361702</v>
      </c>
      <c r="M1152" s="9" t="n">
        <v>119.1489361702128</v>
      </c>
      <c r="N1152" s="9" t="n">
        <v>123.4042553191489</v>
      </c>
      <c r="O1152" s="9" t="n">
        <v>123.4042553191489</v>
      </c>
      <c r="P1152" s="9" t="n">
        <v>123.4042553191489</v>
      </c>
      <c r="Q1152" s="9" t="n">
        <v>127.6595744680851</v>
      </c>
      <c r="R1152" s="9" t="n">
        <v>127.6595744680851</v>
      </c>
      <c r="S1152" s="9" t="n">
        <v>131.9148936170213</v>
      </c>
      <c r="T1152" s="9" t="n">
        <v>131.9148936170213</v>
      </c>
      <c r="U1152" s="9" t="n">
        <v>131.9148936170213</v>
      </c>
      <c r="V1152" s="9" t="n">
        <v>136.1702127659574</v>
      </c>
      <c r="W1152" s="9" t="n">
        <v>136.1702127659574</v>
      </c>
      <c r="X1152" s="9" t="n">
        <v>140.4255319148936</v>
      </c>
      <c r="Y1152" s="7" t="inlineStr">
        <is>
          <t>.</t>
        </is>
      </c>
      <c r="Z1152" s="8">
        <f>SUM(AA1152:AL1152)</f>
        <v/>
      </c>
      <c r="AA1152" s="9" t="n">
        <v>0</v>
      </c>
      <c r="AB1152" s="9" t="n">
        <v>0</v>
      </c>
      <c r="AC1152" s="9" t="n">
        <v>0</v>
      </c>
      <c r="AD1152" s="9" t="n">
        <v>0</v>
      </c>
      <c r="AE1152" s="9" t="n">
        <v>0</v>
      </c>
      <c r="AF1152" s="9" t="n">
        <v>0</v>
      </c>
      <c r="AG1152" s="9" t="n">
        <v>0</v>
      </c>
      <c r="AH1152" s="9" t="n">
        <v>0</v>
      </c>
      <c r="AI1152" s="9" t="n">
        <v>0</v>
      </c>
      <c r="AJ1152" s="9" t="n">
        <v>0</v>
      </c>
      <c r="AK1152" s="9" t="n">
        <v>0</v>
      </c>
      <c r="AL1152" s="9" t="n">
        <v>0</v>
      </c>
      <c r="AM1152" s="7" t="inlineStr">
        <is>
          <t>.</t>
        </is>
      </c>
      <c r="AN1152" s="6">
        <f>IF(L1152=0,0,Z1152/L1152)</f>
        <v/>
      </c>
      <c r="AO1152" s="5">
        <f>IF(AN1152="","",IF(AN1152&gt;=0.9,"🟢",IF(AN1152&gt;=0.7,"🟡",IF(AN1152&gt;=0.5,"🟠","🔴"))))</f>
        <v/>
      </c>
      <c r="AP1152" s="9">
        <f>IF(L1152=0,0,L1152-Z1152)</f>
        <v/>
      </c>
      <c r="AQ1152" s="5">
        <f>IF(Z1152=0,"",RANK(Z1152,Z$4:Z$1569,0))</f>
        <v/>
      </c>
      <c r="AR1152" s="7" t="inlineStr">
        <is>
          <t>.</t>
        </is>
      </c>
      <c r="BA1152" s="7" t="inlineStr">
        <is>
          <t>.</t>
        </is>
      </c>
      <c r="BB1152" s="9">
        <f>SUM(L$4:L$1569)/COUNTA(A$4:A$1569)</f>
        <v/>
      </c>
      <c r="BC1152" s="9">
        <f>SUM(M$4:M$1569)/COUNTA(A$4:A$1569)</f>
        <v/>
      </c>
      <c r="BD1152" s="9">
        <f>SUM(N$4:N$1569)/COUNTA(A$4:A$1569)</f>
        <v/>
      </c>
      <c r="BE1152" s="9">
        <f>SUM(O$4:O$1569)/COUNTA(A$4:A$1569)</f>
        <v/>
      </c>
      <c r="BF1152" s="9">
        <f>SUM(P$4:P$1569)/COUNTA(A$4:A$1569)</f>
        <v/>
      </c>
      <c r="BG1152" s="9">
        <f>SUM(Q$4:Q$1569)/COUNTA(A$4:A$1569)</f>
        <v/>
      </c>
      <c r="BH1152" s="9">
        <f>SUM(R$4:R$1569)/COUNTA(A$4:A$1569)</f>
        <v/>
      </c>
      <c r="BI1152" s="9">
        <f>SUM(S$4:S$1569)/COUNTA(A$4:A$1569)</f>
        <v/>
      </c>
      <c r="BJ1152" s="9">
        <f>SUM(T$4:T$1569)/COUNTA(A$4:A$1569)</f>
        <v/>
      </c>
      <c r="BK1152" s="9">
        <f>SUM(U$4:U$1569)/COUNTA(A$4:A$1569)</f>
        <v/>
      </c>
      <c r="BL1152" s="9">
        <f>SUM(V$4:V$1569)/COUNTA(A$4:A$1569)</f>
        <v/>
      </c>
      <c r="BM1152" s="9">
        <f>SUM(W$4:W$1569)/COUNTA(A$4:A$1569)</f>
        <v/>
      </c>
      <c r="BN1152" s="9">
        <f>SUM(X$4:X$1569)/COUNTA(A$4:A$1569)</f>
        <v/>
      </c>
      <c r="BO1152" s="7" t="inlineStr">
        <is>
          <t>.</t>
        </is>
      </c>
      <c r="BP1152" s="9">
        <f>IF(Z1152&gt;=BB1152,0,IFERROR(BB1152+(SUMPRODUCT((Z$4:Z$1569&gt;=BB$4:BB$1569)*(Z$4:Z$1569-BB$4:BB$1569))/MAX(1,COUNTIF(Z$4:Z$1569,"&lt;"&amp;BB1152+0.01))),BB1152))</f>
        <v/>
      </c>
      <c r="BQ1152" s="9">
        <f>IF(AA1152&gt;=BC1152,0,IFERROR(BC1152+SUMPRODUCT((AA$4:AA$1569&gt;=BC$4:BC$1569)*(AA$4:AA$1569-BC$4:BC$1569))/MAX(1,COUNTIF(AA$4:AA$1569,"&lt;"&amp;BC1152+0.01)),BC1152))</f>
        <v/>
      </c>
      <c r="BR1152" s="9">
        <f>IF(AB1152&gt;=BD1152,0,IFERROR(BD1152+SUMPRODUCT((AB$4:AB$1569&gt;=BD$4:BD$1569)*(AB$4:AB$1569-BD$4:BD$1569))/MAX(1,COUNTIF(AB$4:AB$1569,"&lt;"&amp;BD1152+0.01)),BD1152))</f>
        <v/>
      </c>
      <c r="BS1152" s="9">
        <f>IF(AC1152&gt;=BE1152,0,IFERROR(BE1152+SUMPRODUCT((AC$4:AC$1569&gt;=BE$4:BE$1569)*(AC$4:AC$1569-BE$4:BE$1569))/MAX(1,COUNTIF(AC$4:AC$1569,"&lt;"&amp;BE1152+0.01)),BE1152))</f>
        <v/>
      </c>
      <c r="BT1152" s="9">
        <f>IF(AD1152&gt;=BF1152,0,IFERROR(BF1152+SUMPRODUCT((AD$4:AD$1569&gt;=BF$4:BF$1569)*(AD$4:AD$1569-BF$4:BF$1569))/MAX(1,COUNTIF(AD$4:AD$1569,"&lt;"&amp;BF1152+0.01)),BF1152))</f>
        <v/>
      </c>
      <c r="BU1152" s="9">
        <f>IF(AE1152&gt;=BG1152,0,IFERROR(BG1152+SUMPRODUCT((AE$4:AE$1569&gt;=BG$4:BG$1569)*(AE$4:AE$1569-BG$4:BG$1569))/MAX(1,COUNTIF(AE$4:AE$1569,"&lt;"&amp;BG1152+0.01)),BG1152))</f>
        <v/>
      </c>
      <c r="BV1152" s="9">
        <f>IF(AF1152&gt;=BH1152,0,IFERROR(BH1152+SUMPRODUCT((AF$4:AF$1569&gt;=BH$4:BH$1569)*(AF$4:AF$1569-BH$4:BH$1569))/MAX(1,COUNTIF(AF$4:AF$1569,"&lt;"&amp;BH1152+0.01)),BH1152))</f>
        <v/>
      </c>
      <c r="BW1152" s="9">
        <f>IF(AG1152&gt;=BI1152,0,IFERROR(BI1152+SUMPRODUCT((AG$4:AG$1569&gt;=BI$4:BI$1569)*(AG$4:AG$1569-BI$4:BI$1569))/MAX(1,COUNTIF(AG$4:AG$1569,"&lt;"&amp;BI1152+0.01)),BI1152))</f>
        <v/>
      </c>
      <c r="BX1152" s="9">
        <f>IF(AH1152&gt;=BJ1152,0,IFERROR(BJ1152+SUMPRODUCT((AH$4:AH$1569&gt;=BJ$4:BJ$1569)*(AH$4:AH$1569-BJ$4:BJ$1569))/MAX(1,COUNTIF(AH$4:AH$1569,"&lt;"&amp;BJ1152+0.01)),BJ1152))</f>
        <v/>
      </c>
      <c r="BY1152" s="9">
        <f>IF(AI1152&gt;=BK1152,0,IFERROR(BK1152+SUMPRODUCT((AI$4:AI$1569&gt;=BK$4:BK$1569)*(AI$4:AI$1569-BK$4:BK$1569))/MAX(1,COUNTIF(AI$4:AI$1569,"&lt;"&amp;BK1152+0.01)),BK1152))</f>
        <v/>
      </c>
      <c r="BZ1152" s="9">
        <f>IF(AJ1152&gt;=BL1152,0,IFERROR(BL1152+SUMPRODUCT((AJ$4:AJ$1569&gt;=BL$4:BL$1569)*(AJ$4:AJ$1569-BL$4:BL$1569))/MAX(1,COUNTIF(AJ$4:AJ$1569,"&lt;"&amp;BL1152+0.01)),BL1152))</f>
        <v/>
      </c>
      <c r="CA1152" s="9">
        <f>IF(AK1152&gt;=BM1152,0,IFERROR(BM1152+SUMPRODUCT((AK$4:AK$1569&gt;=BM$4:BM$1569)*(AK$4:AK$1569-BM$4:BM$1569))/MAX(1,COUNTIF(AK$4:AK$1569,"&lt;"&amp;BM1152+0.01)),BM1152))</f>
        <v/>
      </c>
      <c r="CB1152" s="9">
        <f>IF(AL1152&gt;=BN1152,0,IFERROR(BN1152+SUMPRODUCT((AL$4:AL$1569&gt;=BN$4:BN$1569)*(AL$4:AL$1569-BN$4:BN$1569))/MAX(1,COUNTIF(AL$4:AL$1569,"&lt;"&amp;BN1152+0.01)),BN1152))</f>
        <v/>
      </c>
      <c r="CC1152" s="5">
        <f>IF(AO1152="🟢","VERDE",IF(AO1152="🟡","AMARELO",IF(AO1152="🟠","VERMELHO",IF(AO1152="🔴","VERMELHO","ROXO"))))</f>
        <v/>
      </c>
      <c r="CD1152" s="5" t="inlineStr">
        <is>
          <t>🌎 REGIÕES</t>
        </is>
      </c>
      <c r="CE1152" s="5" t="inlineStr">
        <is>
          <t>SEM REDE</t>
        </is>
      </c>
    </row>
    <row r="1153">
      <c r="A1153" s="5" t="inlineStr">
        <is>
          <t>40021854000179</t>
        </is>
      </c>
      <c r="B1153" s="5" t="inlineStr">
        <is>
          <t>SORELLE COMERCIO E REPRESENTACOES LTDA</t>
        </is>
      </c>
      <c r="C1153" s="5" t="inlineStr">
        <is>
          <t>06 - SEM GRUPO</t>
        </is>
      </c>
      <c r="D1153" s="5" t="inlineStr">
        <is>
          <t>HEMANUELE DITZEL (MANU)</t>
        </is>
      </c>
      <c r="E1153" s="5" t="inlineStr">
        <is>
          <t>RS</t>
        </is>
      </c>
      <c r="F1153" s="5">
        <f>IFERROR(VLOOKUP(C1153,$AS$4:$AT$25,2,FALSE),"")</f>
        <v/>
      </c>
      <c r="G1153" s="6">
        <f>IFERROR(VLOOKUP(C1153,$AS$4:$AX$25,6,FALSE),"")</f>
        <v/>
      </c>
      <c r="H1153" s="5">
        <f>IFERROR(VLOOKUP(C1153,$AS$4:$AY$25,7,FALSE),"")</f>
        <v/>
      </c>
      <c r="I1153" s="5">
        <f>IFERROR(VLOOKUP(C1153,$AS$4:$AZ$25,8,FALSE),"")</f>
        <v/>
      </c>
      <c r="J1153" s="7" t="inlineStr">
        <is>
          <t>.</t>
        </is>
      </c>
      <c r="K1153" s="5" t="inlineStr">
        <is>
          <t>SUL</t>
        </is>
      </c>
      <c r="L1153" s="8" t="n">
        <v>2100</v>
      </c>
      <c r="M1153" s="9" t="n">
        <v>100</v>
      </c>
      <c r="N1153" s="9" t="n">
        <v>150</v>
      </c>
      <c r="O1153" s="9" t="n">
        <v>150</v>
      </c>
      <c r="P1153" s="9" t="n">
        <v>150</v>
      </c>
      <c r="Q1153" s="9" t="n">
        <v>150</v>
      </c>
      <c r="R1153" s="9" t="n">
        <v>150</v>
      </c>
      <c r="S1153" s="9" t="n">
        <v>200</v>
      </c>
      <c r="T1153" s="9" t="n">
        <v>200</v>
      </c>
      <c r="U1153" s="9" t="n">
        <v>200</v>
      </c>
      <c r="V1153" s="9" t="n">
        <v>200</v>
      </c>
      <c r="W1153" s="9" t="n">
        <v>200</v>
      </c>
      <c r="X1153" s="9" t="n">
        <v>250</v>
      </c>
      <c r="Y1153" s="7" t="inlineStr">
        <is>
          <t>.</t>
        </is>
      </c>
      <c r="Z1153" s="8">
        <f>SUM(AA1153:AL1153)</f>
        <v/>
      </c>
      <c r="AA1153" s="9" t="n">
        <v>0</v>
      </c>
      <c r="AB1153" s="9" t="n">
        <v>0</v>
      </c>
      <c r="AC1153" s="9" t="n">
        <v>0</v>
      </c>
      <c r="AD1153" s="9" t="n">
        <v>0</v>
      </c>
      <c r="AE1153" s="9" t="n">
        <v>0</v>
      </c>
      <c r="AF1153" s="9" t="n">
        <v>0</v>
      </c>
      <c r="AG1153" s="9" t="n">
        <v>0</v>
      </c>
      <c r="AH1153" s="9" t="n">
        <v>0</v>
      </c>
      <c r="AI1153" s="9" t="n">
        <v>0</v>
      </c>
      <c r="AJ1153" s="9" t="n">
        <v>0</v>
      </c>
      <c r="AK1153" s="9" t="n">
        <v>0</v>
      </c>
      <c r="AL1153" s="9" t="n">
        <v>0</v>
      </c>
      <c r="AM1153" s="7" t="inlineStr">
        <is>
          <t>.</t>
        </is>
      </c>
      <c r="AN1153" s="6">
        <f>IF(L1153=0,0,Z1153/L1153)</f>
        <v/>
      </c>
      <c r="AO1153" s="5">
        <f>IF(AN1153="","",IF(AN1153&gt;=0.9,"🟢",IF(AN1153&gt;=0.7,"🟡",IF(AN1153&gt;=0.5,"🟠","🔴"))))</f>
        <v/>
      </c>
      <c r="AP1153" s="9">
        <f>IF(L1153=0,0,L1153-Z1153)</f>
        <v/>
      </c>
      <c r="AQ1153" s="5">
        <f>IF(Z1153=0,"",RANK(Z1153,Z$4:Z$1569,0))</f>
        <v/>
      </c>
      <c r="AR1153" s="7" t="inlineStr">
        <is>
          <t>.</t>
        </is>
      </c>
      <c r="BA1153" s="7" t="inlineStr">
        <is>
          <t>.</t>
        </is>
      </c>
      <c r="BB1153" s="9">
        <f>SUM(L$4:L$1569)/COUNTA(A$4:A$1569)</f>
        <v/>
      </c>
      <c r="BC1153" s="9">
        <f>SUM(M$4:M$1569)/COUNTA(A$4:A$1569)</f>
        <v/>
      </c>
      <c r="BD1153" s="9">
        <f>SUM(N$4:N$1569)/COUNTA(A$4:A$1569)</f>
        <v/>
      </c>
      <c r="BE1153" s="9">
        <f>SUM(O$4:O$1569)/COUNTA(A$4:A$1569)</f>
        <v/>
      </c>
      <c r="BF1153" s="9">
        <f>SUM(P$4:P$1569)/COUNTA(A$4:A$1569)</f>
        <v/>
      </c>
      <c r="BG1153" s="9">
        <f>SUM(Q$4:Q$1569)/COUNTA(A$4:A$1569)</f>
        <v/>
      </c>
      <c r="BH1153" s="9">
        <f>SUM(R$4:R$1569)/COUNTA(A$4:A$1569)</f>
        <v/>
      </c>
      <c r="BI1153" s="9">
        <f>SUM(S$4:S$1569)/COUNTA(A$4:A$1569)</f>
        <v/>
      </c>
      <c r="BJ1153" s="9">
        <f>SUM(T$4:T$1569)/COUNTA(A$4:A$1569)</f>
        <v/>
      </c>
      <c r="BK1153" s="9">
        <f>SUM(U$4:U$1569)/COUNTA(A$4:A$1569)</f>
        <v/>
      </c>
      <c r="BL1153" s="9">
        <f>SUM(V$4:V$1569)/COUNTA(A$4:A$1569)</f>
        <v/>
      </c>
      <c r="BM1153" s="9">
        <f>SUM(W$4:W$1569)/COUNTA(A$4:A$1569)</f>
        <v/>
      </c>
      <c r="BN1153" s="9">
        <f>SUM(X$4:X$1569)/COUNTA(A$4:A$1569)</f>
        <v/>
      </c>
      <c r="BO1153" s="7" t="inlineStr">
        <is>
          <t>.</t>
        </is>
      </c>
      <c r="BP1153" s="9">
        <f>IF(Z1153&gt;=BB1153,0,IFERROR(BB1153+(SUMPRODUCT((Z$4:Z$1569&gt;=BB$4:BB$1569)*(Z$4:Z$1569-BB$4:BB$1569))/MAX(1,COUNTIF(Z$4:Z$1569,"&lt;"&amp;BB1153+0.01))),BB1153))</f>
        <v/>
      </c>
      <c r="BQ1153" s="9">
        <f>IF(AA1153&gt;=BC1153,0,IFERROR(BC1153+SUMPRODUCT((AA$4:AA$1569&gt;=BC$4:BC$1569)*(AA$4:AA$1569-BC$4:BC$1569))/MAX(1,COUNTIF(AA$4:AA$1569,"&lt;"&amp;BC1153+0.01)),BC1153))</f>
        <v/>
      </c>
      <c r="BR1153" s="9">
        <f>IF(AB1153&gt;=BD1153,0,IFERROR(BD1153+SUMPRODUCT((AB$4:AB$1569&gt;=BD$4:BD$1569)*(AB$4:AB$1569-BD$4:BD$1569))/MAX(1,COUNTIF(AB$4:AB$1569,"&lt;"&amp;BD1153+0.01)),BD1153))</f>
        <v/>
      </c>
      <c r="BS1153" s="9">
        <f>IF(AC1153&gt;=BE1153,0,IFERROR(BE1153+SUMPRODUCT((AC$4:AC$1569&gt;=BE$4:BE$1569)*(AC$4:AC$1569-BE$4:BE$1569))/MAX(1,COUNTIF(AC$4:AC$1569,"&lt;"&amp;BE1153+0.01)),BE1153))</f>
        <v/>
      </c>
      <c r="BT1153" s="9">
        <f>IF(AD1153&gt;=BF1153,0,IFERROR(BF1153+SUMPRODUCT((AD$4:AD$1569&gt;=BF$4:BF$1569)*(AD$4:AD$1569-BF$4:BF$1569))/MAX(1,COUNTIF(AD$4:AD$1569,"&lt;"&amp;BF1153+0.01)),BF1153))</f>
        <v/>
      </c>
      <c r="BU1153" s="9">
        <f>IF(AE1153&gt;=BG1153,0,IFERROR(BG1153+SUMPRODUCT((AE$4:AE$1569&gt;=BG$4:BG$1569)*(AE$4:AE$1569-BG$4:BG$1569))/MAX(1,COUNTIF(AE$4:AE$1569,"&lt;"&amp;BG1153+0.01)),BG1153))</f>
        <v/>
      </c>
      <c r="BV1153" s="9">
        <f>IF(AF1153&gt;=BH1153,0,IFERROR(BH1153+SUMPRODUCT((AF$4:AF$1569&gt;=BH$4:BH$1569)*(AF$4:AF$1569-BH$4:BH$1569))/MAX(1,COUNTIF(AF$4:AF$1569,"&lt;"&amp;BH1153+0.01)),BH1153))</f>
        <v/>
      </c>
      <c r="BW1153" s="9">
        <f>IF(AG1153&gt;=BI1153,0,IFERROR(BI1153+SUMPRODUCT((AG$4:AG$1569&gt;=BI$4:BI$1569)*(AG$4:AG$1569-BI$4:BI$1569))/MAX(1,COUNTIF(AG$4:AG$1569,"&lt;"&amp;BI1153+0.01)),BI1153))</f>
        <v/>
      </c>
      <c r="BX1153" s="9">
        <f>IF(AH1153&gt;=BJ1153,0,IFERROR(BJ1153+SUMPRODUCT((AH$4:AH$1569&gt;=BJ$4:BJ$1569)*(AH$4:AH$1569-BJ$4:BJ$1569))/MAX(1,COUNTIF(AH$4:AH$1569,"&lt;"&amp;BJ1153+0.01)),BJ1153))</f>
        <v/>
      </c>
      <c r="BY1153" s="9">
        <f>IF(AI1153&gt;=BK1153,0,IFERROR(BK1153+SUMPRODUCT((AI$4:AI$1569&gt;=BK$4:BK$1569)*(AI$4:AI$1569-BK$4:BK$1569))/MAX(1,COUNTIF(AI$4:AI$1569,"&lt;"&amp;BK1153+0.01)),BK1153))</f>
        <v/>
      </c>
      <c r="BZ1153" s="9">
        <f>IF(AJ1153&gt;=BL1153,0,IFERROR(BL1153+SUMPRODUCT((AJ$4:AJ$1569&gt;=BL$4:BL$1569)*(AJ$4:AJ$1569-BL$4:BL$1569))/MAX(1,COUNTIF(AJ$4:AJ$1569,"&lt;"&amp;BL1153+0.01)),BL1153))</f>
        <v/>
      </c>
      <c r="CA1153" s="9">
        <f>IF(AK1153&gt;=BM1153,0,IFERROR(BM1153+SUMPRODUCT((AK$4:AK$1569&gt;=BM$4:BM$1569)*(AK$4:AK$1569-BM$4:BM$1569))/MAX(1,COUNTIF(AK$4:AK$1569,"&lt;"&amp;BM1153+0.01)),BM1153))</f>
        <v/>
      </c>
      <c r="CB1153" s="9">
        <f>IF(AL1153&gt;=BN1153,0,IFERROR(BN1153+SUMPRODUCT((AL$4:AL$1569&gt;=BN$4:BN$1569)*(AL$4:AL$1569-BN$4:BN$1569))/MAX(1,COUNTIF(AL$4:AL$1569,"&lt;"&amp;BN1153+0.01)),BN1153))</f>
        <v/>
      </c>
      <c r="CC1153" s="5">
        <f>IF(AO1153="🟢","VERDE",IF(AO1153="🟡","AMARELO",IF(AO1153="🟠","VERMELHO",IF(AO1153="🔴","VERMELHO","ROXO"))))</f>
        <v/>
      </c>
      <c r="CD1153" s="5" t="inlineStr">
        <is>
          <t>🌎 REGIÕES</t>
        </is>
      </c>
      <c r="CE1153" s="5" t="inlineStr">
        <is>
          <t>SEM REDE</t>
        </is>
      </c>
    </row>
    <row r="1154">
      <c r="A1154" s="5" t="inlineStr">
        <is>
          <t>40068003000181</t>
        </is>
      </c>
      <c r="B1154" s="5" t="inlineStr">
        <is>
          <t>O CEREALISTA MERCADO NATURAL LTDA - ME</t>
        </is>
      </c>
      <c r="C1154" s="5" t="inlineStr">
        <is>
          <t>06 - SEM GRUPO</t>
        </is>
      </c>
      <c r="D1154" s="5" t="inlineStr">
        <is>
          <t>HEMANUELE DITZEL (MANU)</t>
        </is>
      </c>
      <c r="E1154" s="5" t="inlineStr">
        <is>
          <t>SC</t>
        </is>
      </c>
      <c r="F1154" s="5">
        <f>IFERROR(VLOOKUP(C1154,$AS$4:$AT$25,2,FALSE),"")</f>
        <v/>
      </c>
      <c r="G1154" s="6">
        <f>IFERROR(VLOOKUP(C1154,$AS$4:$AX$25,6,FALSE),"")</f>
        <v/>
      </c>
      <c r="H1154" s="5">
        <f>IFERROR(VLOOKUP(C1154,$AS$4:$AY$25,7,FALSE),"")</f>
        <v/>
      </c>
      <c r="I1154" s="5">
        <f>IFERROR(VLOOKUP(C1154,$AS$4:$AZ$25,8,FALSE),"")</f>
        <v/>
      </c>
      <c r="J1154" s="7" t="inlineStr">
        <is>
          <t>.</t>
        </is>
      </c>
      <c r="K1154" s="5" t="inlineStr">
        <is>
          <t>SUL</t>
        </is>
      </c>
      <c r="L1154" s="8" t="n">
        <v>1513.953488372093</v>
      </c>
      <c r="M1154" s="9" t="n">
        <v>118.6046511627907</v>
      </c>
      <c r="N1154" s="9" t="n">
        <v>118.6046511627907</v>
      </c>
      <c r="O1154" s="9" t="n">
        <v>118.6046511627907</v>
      </c>
      <c r="P1154" s="9" t="n">
        <v>125.5813953488372</v>
      </c>
      <c r="Q1154" s="9" t="n">
        <v>125.5813953488372</v>
      </c>
      <c r="R1154" s="9" t="n">
        <v>125.5813953488372</v>
      </c>
      <c r="S1154" s="9" t="n">
        <v>125.5813953488372</v>
      </c>
      <c r="T1154" s="9" t="n">
        <v>125.5813953488372</v>
      </c>
      <c r="U1154" s="9" t="n">
        <v>132.5581395348837</v>
      </c>
      <c r="V1154" s="9" t="n">
        <v>132.5581395348837</v>
      </c>
      <c r="W1154" s="9" t="n">
        <v>132.5581395348837</v>
      </c>
      <c r="X1154" s="9" t="n">
        <v>132.5581395348837</v>
      </c>
      <c r="Y1154" s="7" t="inlineStr">
        <is>
          <t>.</t>
        </is>
      </c>
      <c r="Z1154" s="8">
        <f>SUM(AA1154:AL1154)</f>
        <v/>
      </c>
      <c r="AA1154" s="9" t="n">
        <v>0</v>
      </c>
      <c r="AB1154" s="9" t="n">
        <v>0</v>
      </c>
      <c r="AC1154" s="9" t="n">
        <v>0</v>
      </c>
      <c r="AD1154" s="9" t="n">
        <v>0</v>
      </c>
      <c r="AE1154" s="9" t="n">
        <v>0</v>
      </c>
      <c r="AF1154" s="9" t="n">
        <v>0</v>
      </c>
      <c r="AG1154" s="9" t="n">
        <v>0</v>
      </c>
      <c r="AH1154" s="9" t="n">
        <v>0</v>
      </c>
      <c r="AI1154" s="9" t="n">
        <v>0</v>
      </c>
      <c r="AJ1154" s="9" t="n">
        <v>0</v>
      </c>
      <c r="AK1154" s="9" t="n">
        <v>0</v>
      </c>
      <c r="AL1154" s="9" t="n">
        <v>0</v>
      </c>
      <c r="AM1154" s="7" t="inlineStr">
        <is>
          <t>.</t>
        </is>
      </c>
      <c r="AN1154" s="6">
        <f>IF(L1154=0,0,Z1154/L1154)</f>
        <v/>
      </c>
      <c r="AO1154" s="5">
        <f>IF(AN1154="","",IF(AN1154&gt;=0.9,"🟢",IF(AN1154&gt;=0.7,"🟡",IF(AN1154&gt;=0.5,"🟠","🔴"))))</f>
        <v/>
      </c>
      <c r="AP1154" s="9">
        <f>IF(L1154=0,0,L1154-Z1154)</f>
        <v/>
      </c>
      <c r="AQ1154" s="5">
        <f>IF(Z1154=0,"",RANK(Z1154,Z$4:Z$1569,0))</f>
        <v/>
      </c>
      <c r="AR1154" s="7" t="inlineStr">
        <is>
          <t>.</t>
        </is>
      </c>
      <c r="BA1154" s="7" t="inlineStr">
        <is>
          <t>.</t>
        </is>
      </c>
      <c r="BB1154" s="9">
        <f>SUM(L$4:L$1569)/COUNTA(A$4:A$1569)</f>
        <v/>
      </c>
      <c r="BC1154" s="9">
        <f>SUM(M$4:M$1569)/COUNTA(A$4:A$1569)</f>
        <v/>
      </c>
      <c r="BD1154" s="9">
        <f>SUM(N$4:N$1569)/COUNTA(A$4:A$1569)</f>
        <v/>
      </c>
      <c r="BE1154" s="9">
        <f>SUM(O$4:O$1569)/COUNTA(A$4:A$1569)</f>
        <v/>
      </c>
      <c r="BF1154" s="9">
        <f>SUM(P$4:P$1569)/COUNTA(A$4:A$1569)</f>
        <v/>
      </c>
      <c r="BG1154" s="9">
        <f>SUM(Q$4:Q$1569)/COUNTA(A$4:A$1569)</f>
        <v/>
      </c>
      <c r="BH1154" s="9">
        <f>SUM(R$4:R$1569)/COUNTA(A$4:A$1569)</f>
        <v/>
      </c>
      <c r="BI1154" s="9">
        <f>SUM(S$4:S$1569)/COUNTA(A$4:A$1569)</f>
        <v/>
      </c>
      <c r="BJ1154" s="9">
        <f>SUM(T$4:T$1569)/COUNTA(A$4:A$1569)</f>
        <v/>
      </c>
      <c r="BK1154" s="9">
        <f>SUM(U$4:U$1569)/COUNTA(A$4:A$1569)</f>
        <v/>
      </c>
      <c r="BL1154" s="9">
        <f>SUM(V$4:V$1569)/COUNTA(A$4:A$1569)</f>
        <v/>
      </c>
      <c r="BM1154" s="9">
        <f>SUM(W$4:W$1569)/COUNTA(A$4:A$1569)</f>
        <v/>
      </c>
      <c r="BN1154" s="9">
        <f>SUM(X$4:X$1569)/COUNTA(A$4:A$1569)</f>
        <v/>
      </c>
      <c r="BO1154" s="7" t="inlineStr">
        <is>
          <t>.</t>
        </is>
      </c>
      <c r="BP1154" s="9">
        <f>IF(Z1154&gt;=BB1154,0,IFERROR(BB1154+(SUMPRODUCT((Z$4:Z$1569&gt;=BB$4:BB$1569)*(Z$4:Z$1569-BB$4:BB$1569))/MAX(1,COUNTIF(Z$4:Z$1569,"&lt;"&amp;BB1154+0.01))),BB1154))</f>
        <v/>
      </c>
      <c r="BQ1154" s="9">
        <f>IF(AA1154&gt;=BC1154,0,IFERROR(BC1154+SUMPRODUCT((AA$4:AA$1569&gt;=BC$4:BC$1569)*(AA$4:AA$1569-BC$4:BC$1569))/MAX(1,COUNTIF(AA$4:AA$1569,"&lt;"&amp;BC1154+0.01)),BC1154))</f>
        <v/>
      </c>
      <c r="BR1154" s="9">
        <f>IF(AB1154&gt;=BD1154,0,IFERROR(BD1154+SUMPRODUCT((AB$4:AB$1569&gt;=BD$4:BD$1569)*(AB$4:AB$1569-BD$4:BD$1569))/MAX(1,COUNTIF(AB$4:AB$1569,"&lt;"&amp;BD1154+0.01)),BD1154))</f>
        <v/>
      </c>
      <c r="BS1154" s="9">
        <f>IF(AC1154&gt;=BE1154,0,IFERROR(BE1154+SUMPRODUCT((AC$4:AC$1569&gt;=BE$4:BE$1569)*(AC$4:AC$1569-BE$4:BE$1569))/MAX(1,COUNTIF(AC$4:AC$1569,"&lt;"&amp;BE1154+0.01)),BE1154))</f>
        <v/>
      </c>
      <c r="BT1154" s="9">
        <f>IF(AD1154&gt;=BF1154,0,IFERROR(BF1154+SUMPRODUCT((AD$4:AD$1569&gt;=BF$4:BF$1569)*(AD$4:AD$1569-BF$4:BF$1569))/MAX(1,COUNTIF(AD$4:AD$1569,"&lt;"&amp;BF1154+0.01)),BF1154))</f>
        <v/>
      </c>
      <c r="BU1154" s="9">
        <f>IF(AE1154&gt;=BG1154,0,IFERROR(BG1154+SUMPRODUCT((AE$4:AE$1569&gt;=BG$4:BG$1569)*(AE$4:AE$1569-BG$4:BG$1569))/MAX(1,COUNTIF(AE$4:AE$1569,"&lt;"&amp;BG1154+0.01)),BG1154))</f>
        <v/>
      </c>
      <c r="BV1154" s="9">
        <f>IF(AF1154&gt;=BH1154,0,IFERROR(BH1154+SUMPRODUCT((AF$4:AF$1569&gt;=BH$4:BH$1569)*(AF$4:AF$1569-BH$4:BH$1569))/MAX(1,COUNTIF(AF$4:AF$1569,"&lt;"&amp;BH1154+0.01)),BH1154))</f>
        <v/>
      </c>
      <c r="BW1154" s="9">
        <f>IF(AG1154&gt;=BI1154,0,IFERROR(BI1154+SUMPRODUCT((AG$4:AG$1569&gt;=BI$4:BI$1569)*(AG$4:AG$1569-BI$4:BI$1569))/MAX(1,COUNTIF(AG$4:AG$1569,"&lt;"&amp;BI1154+0.01)),BI1154))</f>
        <v/>
      </c>
      <c r="BX1154" s="9">
        <f>IF(AH1154&gt;=BJ1154,0,IFERROR(BJ1154+SUMPRODUCT((AH$4:AH$1569&gt;=BJ$4:BJ$1569)*(AH$4:AH$1569-BJ$4:BJ$1569))/MAX(1,COUNTIF(AH$4:AH$1569,"&lt;"&amp;BJ1154+0.01)),BJ1154))</f>
        <v/>
      </c>
      <c r="BY1154" s="9">
        <f>IF(AI1154&gt;=BK1154,0,IFERROR(BK1154+SUMPRODUCT((AI$4:AI$1569&gt;=BK$4:BK$1569)*(AI$4:AI$1569-BK$4:BK$1569))/MAX(1,COUNTIF(AI$4:AI$1569,"&lt;"&amp;BK1154+0.01)),BK1154))</f>
        <v/>
      </c>
      <c r="BZ1154" s="9">
        <f>IF(AJ1154&gt;=BL1154,0,IFERROR(BL1154+SUMPRODUCT((AJ$4:AJ$1569&gt;=BL$4:BL$1569)*(AJ$4:AJ$1569-BL$4:BL$1569))/MAX(1,COUNTIF(AJ$4:AJ$1569,"&lt;"&amp;BL1154+0.01)),BL1154))</f>
        <v/>
      </c>
      <c r="CA1154" s="9">
        <f>IF(AK1154&gt;=BM1154,0,IFERROR(BM1154+SUMPRODUCT((AK$4:AK$1569&gt;=BM$4:BM$1569)*(AK$4:AK$1569-BM$4:BM$1569))/MAX(1,COUNTIF(AK$4:AK$1569,"&lt;"&amp;BM1154+0.01)),BM1154))</f>
        <v/>
      </c>
      <c r="CB1154" s="9">
        <f>IF(AL1154&gt;=BN1154,0,IFERROR(BN1154+SUMPRODUCT((AL$4:AL$1569&gt;=BN$4:BN$1569)*(AL$4:AL$1569-BN$4:BN$1569))/MAX(1,COUNTIF(AL$4:AL$1569,"&lt;"&amp;BN1154+0.01)),BN1154))</f>
        <v/>
      </c>
      <c r="CC1154" s="5">
        <f>IF(AO1154="🟢","VERDE",IF(AO1154="🟡","AMARELO",IF(AO1154="🟠","VERMELHO",IF(AO1154="🔴","VERMELHO","ROXO"))))</f>
        <v/>
      </c>
      <c r="CD1154" s="5" t="inlineStr">
        <is>
          <t>🌎 REGIÕES</t>
        </is>
      </c>
      <c r="CE1154" s="5" t="inlineStr">
        <is>
          <t>SEM REDE</t>
        </is>
      </c>
    </row>
    <row r="1155">
      <c r="A1155" s="5" t="inlineStr">
        <is>
          <t>40112845000193</t>
        </is>
      </c>
      <c r="B1155" s="5" t="inlineStr">
        <is>
          <t>VANUSA ROSSETTO &amp; CIA LTDA</t>
        </is>
      </c>
      <c r="C1155" s="5" t="inlineStr">
        <is>
          <t>06 - SEM GRUPO</t>
        </is>
      </c>
      <c r="D1155" s="5" t="inlineStr">
        <is>
          <t>HEMANUELE DITZEL (MANU)</t>
        </is>
      </c>
      <c r="E1155" s="5" t="inlineStr">
        <is>
          <t>RS</t>
        </is>
      </c>
      <c r="F1155" s="5">
        <f>IFERROR(VLOOKUP(C1155,$AS$4:$AT$25,2,FALSE),"")</f>
        <v/>
      </c>
      <c r="G1155" s="6">
        <f>IFERROR(VLOOKUP(C1155,$AS$4:$AX$25,6,FALSE),"")</f>
        <v/>
      </c>
      <c r="H1155" s="5">
        <f>IFERROR(VLOOKUP(C1155,$AS$4:$AY$25,7,FALSE),"")</f>
        <v/>
      </c>
      <c r="I1155" s="5">
        <f>IFERROR(VLOOKUP(C1155,$AS$4:$AZ$25,8,FALSE),"")</f>
        <v/>
      </c>
      <c r="J1155" s="7" t="inlineStr">
        <is>
          <t>.</t>
        </is>
      </c>
      <c r="K1155" s="5" t="inlineStr">
        <is>
          <t>SUL</t>
        </is>
      </c>
      <c r="L1155" s="8" t="n">
        <v>2100</v>
      </c>
      <c r="M1155" s="9" t="n">
        <v>100</v>
      </c>
      <c r="N1155" s="9" t="n">
        <v>150</v>
      </c>
      <c r="O1155" s="9" t="n">
        <v>150</v>
      </c>
      <c r="P1155" s="9" t="n">
        <v>150</v>
      </c>
      <c r="Q1155" s="9" t="n">
        <v>150</v>
      </c>
      <c r="R1155" s="9" t="n">
        <v>150</v>
      </c>
      <c r="S1155" s="9" t="n">
        <v>200</v>
      </c>
      <c r="T1155" s="9" t="n">
        <v>200</v>
      </c>
      <c r="U1155" s="9" t="n">
        <v>200</v>
      </c>
      <c r="V1155" s="9" t="n">
        <v>200</v>
      </c>
      <c r="W1155" s="9" t="n">
        <v>200</v>
      </c>
      <c r="X1155" s="9" t="n">
        <v>250</v>
      </c>
      <c r="Y1155" s="7" t="inlineStr">
        <is>
          <t>.</t>
        </is>
      </c>
      <c r="Z1155" s="8">
        <f>SUM(AA1155:AL1155)</f>
        <v/>
      </c>
      <c r="AA1155" s="9" t="n">
        <v>0</v>
      </c>
      <c r="AB1155" s="9" t="n">
        <v>0</v>
      </c>
      <c r="AC1155" s="9" t="n">
        <v>0</v>
      </c>
      <c r="AD1155" s="9" t="n">
        <v>0</v>
      </c>
      <c r="AE1155" s="9" t="n">
        <v>0</v>
      </c>
      <c r="AF1155" s="9" t="n">
        <v>0</v>
      </c>
      <c r="AG1155" s="9" t="n">
        <v>0</v>
      </c>
      <c r="AH1155" s="9" t="n">
        <v>0</v>
      </c>
      <c r="AI1155" s="9" t="n">
        <v>0</v>
      </c>
      <c r="AJ1155" s="9" t="n">
        <v>0</v>
      </c>
      <c r="AK1155" s="9" t="n">
        <v>0</v>
      </c>
      <c r="AL1155" s="9" t="n">
        <v>0</v>
      </c>
      <c r="AM1155" s="7" t="inlineStr">
        <is>
          <t>.</t>
        </is>
      </c>
      <c r="AN1155" s="6">
        <f>IF(L1155=0,0,Z1155/L1155)</f>
        <v/>
      </c>
      <c r="AO1155" s="5">
        <f>IF(AN1155="","",IF(AN1155&gt;=0.9,"🟢",IF(AN1155&gt;=0.7,"🟡",IF(AN1155&gt;=0.5,"🟠","🔴"))))</f>
        <v/>
      </c>
      <c r="AP1155" s="9">
        <f>IF(L1155=0,0,L1155-Z1155)</f>
        <v/>
      </c>
      <c r="AQ1155" s="5">
        <f>IF(Z1155=0,"",RANK(Z1155,Z$4:Z$1569,0))</f>
        <v/>
      </c>
      <c r="AR1155" s="7" t="inlineStr">
        <is>
          <t>.</t>
        </is>
      </c>
      <c r="BA1155" s="7" t="inlineStr">
        <is>
          <t>.</t>
        </is>
      </c>
      <c r="BB1155" s="9">
        <f>SUM(L$4:L$1569)/COUNTA(A$4:A$1569)</f>
        <v/>
      </c>
      <c r="BC1155" s="9">
        <f>SUM(M$4:M$1569)/COUNTA(A$4:A$1569)</f>
        <v/>
      </c>
      <c r="BD1155" s="9">
        <f>SUM(N$4:N$1569)/COUNTA(A$4:A$1569)</f>
        <v/>
      </c>
      <c r="BE1155" s="9">
        <f>SUM(O$4:O$1569)/COUNTA(A$4:A$1569)</f>
        <v/>
      </c>
      <c r="BF1155" s="9">
        <f>SUM(P$4:P$1569)/COUNTA(A$4:A$1569)</f>
        <v/>
      </c>
      <c r="BG1155" s="9">
        <f>SUM(Q$4:Q$1569)/COUNTA(A$4:A$1569)</f>
        <v/>
      </c>
      <c r="BH1155" s="9">
        <f>SUM(R$4:R$1569)/COUNTA(A$4:A$1569)</f>
        <v/>
      </c>
      <c r="BI1155" s="9">
        <f>SUM(S$4:S$1569)/COUNTA(A$4:A$1569)</f>
        <v/>
      </c>
      <c r="BJ1155" s="9">
        <f>SUM(T$4:T$1569)/COUNTA(A$4:A$1569)</f>
        <v/>
      </c>
      <c r="BK1155" s="9">
        <f>SUM(U$4:U$1569)/COUNTA(A$4:A$1569)</f>
        <v/>
      </c>
      <c r="BL1155" s="9">
        <f>SUM(V$4:V$1569)/COUNTA(A$4:A$1569)</f>
        <v/>
      </c>
      <c r="BM1155" s="9">
        <f>SUM(W$4:W$1569)/COUNTA(A$4:A$1569)</f>
        <v/>
      </c>
      <c r="BN1155" s="9">
        <f>SUM(X$4:X$1569)/COUNTA(A$4:A$1569)</f>
        <v/>
      </c>
      <c r="BO1155" s="7" t="inlineStr">
        <is>
          <t>.</t>
        </is>
      </c>
      <c r="BP1155" s="9">
        <f>IF(Z1155&gt;=BB1155,0,IFERROR(BB1155+(SUMPRODUCT((Z$4:Z$1569&gt;=BB$4:BB$1569)*(Z$4:Z$1569-BB$4:BB$1569))/MAX(1,COUNTIF(Z$4:Z$1569,"&lt;"&amp;BB1155+0.01))),BB1155))</f>
        <v/>
      </c>
      <c r="BQ1155" s="9">
        <f>IF(AA1155&gt;=BC1155,0,IFERROR(BC1155+SUMPRODUCT((AA$4:AA$1569&gt;=BC$4:BC$1569)*(AA$4:AA$1569-BC$4:BC$1569))/MAX(1,COUNTIF(AA$4:AA$1569,"&lt;"&amp;BC1155+0.01)),BC1155))</f>
        <v/>
      </c>
      <c r="BR1155" s="9">
        <f>IF(AB1155&gt;=BD1155,0,IFERROR(BD1155+SUMPRODUCT((AB$4:AB$1569&gt;=BD$4:BD$1569)*(AB$4:AB$1569-BD$4:BD$1569))/MAX(1,COUNTIF(AB$4:AB$1569,"&lt;"&amp;BD1155+0.01)),BD1155))</f>
        <v/>
      </c>
      <c r="BS1155" s="9">
        <f>IF(AC1155&gt;=BE1155,0,IFERROR(BE1155+SUMPRODUCT((AC$4:AC$1569&gt;=BE$4:BE$1569)*(AC$4:AC$1569-BE$4:BE$1569))/MAX(1,COUNTIF(AC$4:AC$1569,"&lt;"&amp;BE1155+0.01)),BE1155))</f>
        <v/>
      </c>
      <c r="BT1155" s="9">
        <f>IF(AD1155&gt;=BF1155,0,IFERROR(BF1155+SUMPRODUCT((AD$4:AD$1569&gt;=BF$4:BF$1569)*(AD$4:AD$1569-BF$4:BF$1569))/MAX(1,COUNTIF(AD$4:AD$1569,"&lt;"&amp;BF1155+0.01)),BF1155))</f>
        <v/>
      </c>
      <c r="BU1155" s="9">
        <f>IF(AE1155&gt;=BG1155,0,IFERROR(BG1155+SUMPRODUCT((AE$4:AE$1569&gt;=BG$4:BG$1569)*(AE$4:AE$1569-BG$4:BG$1569))/MAX(1,COUNTIF(AE$4:AE$1569,"&lt;"&amp;BG1155+0.01)),BG1155))</f>
        <v/>
      </c>
      <c r="BV1155" s="9">
        <f>IF(AF1155&gt;=BH1155,0,IFERROR(BH1155+SUMPRODUCT((AF$4:AF$1569&gt;=BH$4:BH$1569)*(AF$4:AF$1569-BH$4:BH$1569))/MAX(1,COUNTIF(AF$4:AF$1569,"&lt;"&amp;BH1155+0.01)),BH1155))</f>
        <v/>
      </c>
      <c r="BW1155" s="9">
        <f>IF(AG1155&gt;=BI1155,0,IFERROR(BI1155+SUMPRODUCT((AG$4:AG$1569&gt;=BI$4:BI$1569)*(AG$4:AG$1569-BI$4:BI$1569))/MAX(1,COUNTIF(AG$4:AG$1569,"&lt;"&amp;BI1155+0.01)),BI1155))</f>
        <v/>
      </c>
      <c r="BX1155" s="9">
        <f>IF(AH1155&gt;=BJ1155,0,IFERROR(BJ1155+SUMPRODUCT((AH$4:AH$1569&gt;=BJ$4:BJ$1569)*(AH$4:AH$1569-BJ$4:BJ$1569))/MAX(1,COUNTIF(AH$4:AH$1569,"&lt;"&amp;BJ1155+0.01)),BJ1155))</f>
        <v/>
      </c>
      <c r="BY1155" s="9">
        <f>IF(AI1155&gt;=BK1155,0,IFERROR(BK1155+SUMPRODUCT((AI$4:AI$1569&gt;=BK$4:BK$1569)*(AI$4:AI$1569-BK$4:BK$1569))/MAX(1,COUNTIF(AI$4:AI$1569,"&lt;"&amp;BK1155+0.01)),BK1155))</f>
        <v/>
      </c>
      <c r="BZ1155" s="9">
        <f>IF(AJ1155&gt;=BL1155,0,IFERROR(BL1155+SUMPRODUCT((AJ$4:AJ$1569&gt;=BL$4:BL$1569)*(AJ$4:AJ$1569-BL$4:BL$1569))/MAX(1,COUNTIF(AJ$4:AJ$1569,"&lt;"&amp;BL1155+0.01)),BL1155))</f>
        <v/>
      </c>
      <c r="CA1155" s="9">
        <f>IF(AK1155&gt;=BM1155,0,IFERROR(BM1155+SUMPRODUCT((AK$4:AK$1569&gt;=BM$4:BM$1569)*(AK$4:AK$1569-BM$4:BM$1569))/MAX(1,COUNTIF(AK$4:AK$1569,"&lt;"&amp;BM1155+0.01)),BM1155))</f>
        <v/>
      </c>
      <c r="CB1155" s="9">
        <f>IF(AL1155&gt;=BN1155,0,IFERROR(BN1155+SUMPRODUCT((AL$4:AL$1569&gt;=BN$4:BN$1569)*(AL$4:AL$1569-BN$4:BN$1569))/MAX(1,COUNTIF(AL$4:AL$1569,"&lt;"&amp;BN1155+0.01)),BN1155))</f>
        <v/>
      </c>
      <c r="CC1155" s="5">
        <f>IF(AO1155="🟢","VERDE",IF(AO1155="🟡","AMARELO",IF(AO1155="🟠","VERMELHO",IF(AO1155="🔴","VERMELHO","ROXO"))))</f>
        <v/>
      </c>
      <c r="CD1155" s="5" t="inlineStr">
        <is>
          <t>🌎 REGIÕES</t>
        </is>
      </c>
      <c r="CE1155" s="5" t="inlineStr">
        <is>
          <t>SEM REDE</t>
        </is>
      </c>
    </row>
    <row r="1156">
      <c r="A1156" s="5" t="inlineStr">
        <is>
          <t>40134717000140</t>
        </is>
      </c>
      <c r="B1156" s="5" t="inlineStr">
        <is>
          <t>FORNERIA ORIGINAL COZINHA E COMESTIVEISL</t>
        </is>
      </c>
      <c r="C1156" s="5" t="inlineStr">
        <is>
          <t>06 - SEM GRUPO</t>
        </is>
      </c>
      <c r="D1156" s="5" t="inlineStr">
        <is>
          <t>LARISSA PADILHA</t>
        </is>
      </c>
      <c r="E1156" s="5" t="inlineStr">
        <is>
          <t>RJ</t>
        </is>
      </c>
      <c r="F1156" s="5">
        <f>IFERROR(VLOOKUP(C1156,$AS$4:$AT$25,2,FALSE),"")</f>
        <v/>
      </c>
      <c r="G1156" s="6">
        <f>IFERROR(VLOOKUP(C1156,$AS$4:$AX$25,6,FALSE),"")</f>
        <v/>
      </c>
      <c r="H1156" s="5">
        <f>IFERROR(VLOOKUP(C1156,$AS$4:$AY$25,7,FALSE),"")</f>
        <v/>
      </c>
      <c r="I1156" s="5">
        <f>IFERROR(VLOOKUP(C1156,$AS$4:$AZ$25,8,FALSE),"")</f>
        <v/>
      </c>
      <c r="J1156" s="7" t="inlineStr">
        <is>
          <t>.</t>
        </is>
      </c>
      <c r="K1156" s="5" t="inlineStr">
        <is>
          <t>RJ + ES + MG</t>
        </is>
      </c>
      <c r="L1156" s="8" t="n">
        <v>1393.548387096774</v>
      </c>
      <c r="M1156" s="9" t="n">
        <v>116.1290322580645</v>
      </c>
      <c r="N1156" s="9" t="n">
        <v>116.1290322580645</v>
      </c>
      <c r="O1156" s="9" t="n">
        <v>116.1290322580645</v>
      </c>
      <c r="P1156" s="9" t="n">
        <v>116.1290322580645</v>
      </c>
      <c r="Q1156" s="9" t="n">
        <v>116.1290322580645</v>
      </c>
      <c r="R1156" s="9" t="n">
        <v>116.1290322580645</v>
      </c>
      <c r="S1156" s="9" t="n">
        <v>116.1290322580645</v>
      </c>
      <c r="T1156" s="9" t="n">
        <v>116.1290322580645</v>
      </c>
      <c r="U1156" s="9" t="n">
        <v>116.1290322580645</v>
      </c>
      <c r="V1156" s="9" t="n">
        <v>116.1290322580645</v>
      </c>
      <c r="W1156" s="9" t="n">
        <v>116.1290322580645</v>
      </c>
      <c r="X1156" s="9" t="n">
        <v>116.1290322580645</v>
      </c>
      <c r="Y1156" s="7" t="inlineStr">
        <is>
          <t>.</t>
        </is>
      </c>
      <c r="Z1156" s="8">
        <f>SUM(AA1156:AL1156)</f>
        <v/>
      </c>
      <c r="AA1156" s="9" t="n">
        <v>0</v>
      </c>
      <c r="AB1156" s="9" t="n">
        <v>0</v>
      </c>
      <c r="AC1156" s="9" t="n">
        <v>0</v>
      </c>
      <c r="AD1156" s="9" t="n">
        <v>0</v>
      </c>
      <c r="AE1156" s="9" t="n">
        <v>0</v>
      </c>
      <c r="AF1156" s="9" t="n">
        <v>0</v>
      </c>
      <c r="AG1156" s="9" t="n">
        <v>0</v>
      </c>
      <c r="AH1156" s="9" t="n">
        <v>0</v>
      </c>
      <c r="AI1156" s="9" t="n">
        <v>0</v>
      </c>
      <c r="AJ1156" s="9" t="n">
        <v>0</v>
      </c>
      <c r="AK1156" s="9" t="n">
        <v>0</v>
      </c>
      <c r="AL1156" s="9" t="n">
        <v>0</v>
      </c>
      <c r="AM1156" s="7" t="inlineStr">
        <is>
          <t>.</t>
        </is>
      </c>
      <c r="AN1156" s="6">
        <f>IF(L1156=0,0,Z1156/L1156)</f>
        <v/>
      </c>
      <c r="AO1156" s="5">
        <f>IF(AN1156="","",IF(AN1156&gt;=0.9,"🟢",IF(AN1156&gt;=0.7,"🟡",IF(AN1156&gt;=0.5,"🟠","🔴"))))</f>
        <v/>
      </c>
      <c r="AP1156" s="9">
        <f>IF(L1156=0,0,L1156-Z1156)</f>
        <v/>
      </c>
      <c r="AQ1156" s="5">
        <f>IF(Z1156=0,"",RANK(Z1156,Z$4:Z$1569,0))</f>
        <v/>
      </c>
      <c r="AR1156" s="7" t="inlineStr">
        <is>
          <t>.</t>
        </is>
      </c>
      <c r="BA1156" s="7" t="inlineStr">
        <is>
          <t>.</t>
        </is>
      </c>
      <c r="BB1156" s="9">
        <f>SUM(L$4:L$1569)/COUNTA(A$4:A$1569)</f>
        <v/>
      </c>
      <c r="BC1156" s="9">
        <f>SUM(M$4:M$1569)/COUNTA(A$4:A$1569)</f>
        <v/>
      </c>
      <c r="BD1156" s="9">
        <f>SUM(N$4:N$1569)/COUNTA(A$4:A$1569)</f>
        <v/>
      </c>
      <c r="BE1156" s="9">
        <f>SUM(O$4:O$1569)/COUNTA(A$4:A$1569)</f>
        <v/>
      </c>
      <c r="BF1156" s="9">
        <f>SUM(P$4:P$1569)/COUNTA(A$4:A$1569)</f>
        <v/>
      </c>
      <c r="BG1156" s="9">
        <f>SUM(Q$4:Q$1569)/COUNTA(A$4:A$1569)</f>
        <v/>
      </c>
      <c r="BH1156" s="9">
        <f>SUM(R$4:R$1569)/COUNTA(A$4:A$1569)</f>
        <v/>
      </c>
      <c r="BI1156" s="9">
        <f>SUM(S$4:S$1569)/COUNTA(A$4:A$1569)</f>
        <v/>
      </c>
      <c r="BJ1156" s="9">
        <f>SUM(T$4:T$1569)/COUNTA(A$4:A$1569)</f>
        <v/>
      </c>
      <c r="BK1156" s="9">
        <f>SUM(U$4:U$1569)/COUNTA(A$4:A$1569)</f>
        <v/>
      </c>
      <c r="BL1156" s="9">
        <f>SUM(V$4:V$1569)/COUNTA(A$4:A$1569)</f>
        <v/>
      </c>
      <c r="BM1156" s="9">
        <f>SUM(W$4:W$1569)/COUNTA(A$4:A$1569)</f>
        <v/>
      </c>
      <c r="BN1156" s="9">
        <f>SUM(X$4:X$1569)/COUNTA(A$4:A$1569)</f>
        <v/>
      </c>
      <c r="BO1156" s="7" t="inlineStr">
        <is>
          <t>.</t>
        </is>
      </c>
      <c r="BP1156" s="9">
        <f>IF(Z1156&gt;=BB1156,0,IFERROR(BB1156+(SUMPRODUCT((Z$4:Z$1569&gt;=BB$4:BB$1569)*(Z$4:Z$1569-BB$4:BB$1569))/MAX(1,COUNTIF(Z$4:Z$1569,"&lt;"&amp;BB1156+0.01))),BB1156))</f>
        <v/>
      </c>
      <c r="BQ1156" s="9">
        <f>IF(AA1156&gt;=BC1156,0,IFERROR(BC1156+SUMPRODUCT((AA$4:AA$1569&gt;=BC$4:BC$1569)*(AA$4:AA$1569-BC$4:BC$1569))/MAX(1,COUNTIF(AA$4:AA$1569,"&lt;"&amp;BC1156+0.01)),BC1156))</f>
        <v/>
      </c>
      <c r="BR1156" s="9">
        <f>IF(AB1156&gt;=BD1156,0,IFERROR(BD1156+SUMPRODUCT((AB$4:AB$1569&gt;=BD$4:BD$1569)*(AB$4:AB$1569-BD$4:BD$1569))/MAX(1,COUNTIF(AB$4:AB$1569,"&lt;"&amp;BD1156+0.01)),BD1156))</f>
        <v/>
      </c>
      <c r="BS1156" s="9">
        <f>IF(AC1156&gt;=BE1156,0,IFERROR(BE1156+SUMPRODUCT((AC$4:AC$1569&gt;=BE$4:BE$1569)*(AC$4:AC$1569-BE$4:BE$1569))/MAX(1,COUNTIF(AC$4:AC$1569,"&lt;"&amp;BE1156+0.01)),BE1156))</f>
        <v/>
      </c>
      <c r="BT1156" s="9">
        <f>IF(AD1156&gt;=BF1156,0,IFERROR(BF1156+SUMPRODUCT((AD$4:AD$1569&gt;=BF$4:BF$1569)*(AD$4:AD$1569-BF$4:BF$1569))/MAX(1,COUNTIF(AD$4:AD$1569,"&lt;"&amp;BF1156+0.01)),BF1156))</f>
        <v/>
      </c>
      <c r="BU1156" s="9">
        <f>IF(AE1156&gt;=BG1156,0,IFERROR(BG1156+SUMPRODUCT((AE$4:AE$1569&gt;=BG$4:BG$1569)*(AE$4:AE$1569-BG$4:BG$1569))/MAX(1,COUNTIF(AE$4:AE$1569,"&lt;"&amp;BG1156+0.01)),BG1156))</f>
        <v/>
      </c>
      <c r="BV1156" s="9">
        <f>IF(AF1156&gt;=BH1156,0,IFERROR(BH1156+SUMPRODUCT((AF$4:AF$1569&gt;=BH$4:BH$1569)*(AF$4:AF$1569-BH$4:BH$1569))/MAX(1,COUNTIF(AF$4:AF$1569,"&lt;"&amp;BH1156+0.01)),BH1156))</f>
        <v/>
      </c>
      <c r="BW1156" s="9">
        <f>IF(AG1156&gt;=BI1156,0,IFERROR(BI1156+SUMPRODUCT((AG$4:AG$1569&gt;=BI$4:BI$1569)*(AG$4:AG$1569-BI$4:BI$1569))/MAX(1,COUNTIF(AG$4:AG$1569,"&lt;"&amp;BI1156+0.01)),BI1156))</f>
        <v/>
      </c>
      <c r="BX1156" s="9">
        <f>IF(AH1156&gt;=BJ1156,0,IFERROR(BJ1156+SUMPRODUCT((AH$4:AH$1569&gt;=BJ$4:BJ$1569)*(AH$4:AH$1569-BJ$4:BJ$1569))/MAX(1,COUNTIF(AH$4:AH$1569,"&lt;"&amp;BJ1156+0.01)),BJ1156))</f>
        <v/>
      </c>
      <c r="BY1156" s="9">
        <f>IF(AI1156&gt;=BK1156,0,IFERROR(BK1156+SUMPRODUCT((AI$4:AI$1569&gt;=BK$4:BK$1569)*(AI$4:AI$1569-BK$4:BK$1569))/MAX(1,COUNTIF(AI$4:AI$1569,"&lt;"&amp;BK1156+0.01)),BK1156))</f>
        <v/>
      </c>
      <c r="BZ1156" s="9">
        <f>IF(AJ1156&gt;=BL1156,0,IFERROR(BL1156+SUMPRODUCT((AJ$4:AJ$1569&gt;=BL$4:BL$1569)*(AJ$4:AJ$1569-BL$4:BL$1569))/MAX(1,COUNTIF(AJ$4:AJ$1569,"&lt;"&amp;BL1156+0.01)),BL1156))</f>
        <v/>
      </c>
      <c r="CA1156" s="9">
        <f>IF(AK1156&gt;=BM1156,0,IFERROR(BM1156+SUMPRODUCT((AK$4:AK$1569&gt;=BM$4:BM$1569)*(AK$4:AK$1569-BM$4:BM$1569))/MAX(1,COUNTIF(AK$4:AK$1569,"&lt;"&amp;BM1156+0.01)),BM1156))</f>
        <v/>
      </c>
      <c r="CB1156" s="9">
        <f>IF(AL1156&gt;=BN1156,0,IFERROR(BN1156+SUMPRODUCT((AL$4:AL$1569&gt;=BN$4:BN$1569)*(AL$4:AL$1569-BN$4:BN$1569))/MAX(1,COUNTIF(AL$4:AL$1569,"&lt;"&amp;BN1156+0.01)),BN1156))</f>
        <v/>
      </c>
      <c r="CC1156" s="5">
        <f>IF(AO1156="🟢","VERDE",IF(AO1156="🟡","AMARELO",IF(AO1156="🟠","VERMELHO",IF(AO1156="🔴","VERMELHO","ROXO"))))</f>
        <v/>
      </c>
      <c r="CD1156" s="5" t="inlineStr">
        <is>
          <t>🌎 REGIÕES</t>
        </is>
      </c>
      <c r="CE1156" s="5" t="inlineStr">
        <is>
          <t>SEM REDE</t>
        </is>
      </c>
    </row>
    <row r="1157">
      <c r="A1157" s="5" t="inlineStr">
        <is>
          <t>40134717000221</t>
        </is>
      </c>
      <c r="B1157" s="5" t="inlineStr">
        <is>
          <t>FORNERIA ORIGINAL COZINHA E COMESTIVEIS-</t>
        </is>
      </c>
      <c r="C1157" s="5" t="inlineStr">
        <is>
          <t>06 - SEM GRUPO</t>
        </is>
      </c>
      <c r="D1157" s="5" t="inlineStr">
        <is>
          <t>LARISSA PADILHA</t>
        </is>
      </c>
      <c r="E1157" s="5" t="inlineStr">
        <is>
          <t>PE</t>
        </is>
      </c>
      <c r="F1157" s="5">
        <f>IFERROR(VLOOKUP(C1157,$AS$4:$AT$25,2,FALSE),"")</f>
        <v/>
      </c>
      <c r="G1157" s="6">
        <f>IFERROR(VLOOKUP(C1157,$AS$4:$AX$25,6,FALSE),"")</f>
        <v/>
      </c>
      <c r="H1157" s="5">
        <f>IFERROR(VLOOKUP(C1157,$AS$4:$AY$25,7,FALSE),"")</f>
        <v/>
      </c>
      <c r="I1157" s="5">
        <f>IFERROR(VLOOKUP(C1157,$AS$4:$AZ$25,8,FALSE),"")</f>
        <v/>
      </c>
      <c r="J1157" s="7" t="inlineStr">
        <is>
          <t>.</t>
        </is>
      </c>
      <c r="K1157" s="5" t="inlineStr">
        <is>
          <t>NORDESTE (SEM MA)</t>
        </is>
      </c>
      <c r="L1157" s="8" t="n">
        <v>1515.789473684211</v>
      </c>
      <c r="M1157" s="9" t="n">
        <v>126.3157894736842</v>
      </c>
      <c r="N1157" s="9" t="n">
        <v>126.3157894736842</v>
      </c>
      <c r="O1157" s="9" t="n">
        <v>126.3157894736842</v>
      </c>
      <c r="P1157" s="9" t="n">
        <v>126.3157894736842</v>
      </c>
      <c r="Q1157" s="9" t="n">
        <v>126.3157894736842</v>
      </c>
      <c r="R1157" s="9" t="n">
        <v>126.3157894736842</v>
      </c>
      <c r="S1157" s="9" t="n">
        <v>126.3157894736842</v>
      </c>
      <c r="T1157" s="9" t="n">
        <v>126.3157894736842</v>
      </c>
      <c r="U1157" s="9" t="n">
        <v>126.3157894736842</v>
      </c>
      <c r="V1157" s="9" t="n">
        <v>126.3157894736842</v>
      </c>
      <c r="W1157" s="9" t="n">
        <v>126.3157894736842</v>
      </c>
      <c r="X1157" s="9" t="n">
        <v>126.3157894736842</v>
      </c>
      <c r="Y1157" s="7" t="inlineStr">
        <is>
          <t>.</t>
        </is>
      </c>
      <c r="Z1157" s="8">
        <f>SUM(AA1157:AL1157)</f>
        <v/>
      </c>
      <c r="AA1157" s="9" t="n">
        <v>0</v>
      </c>
      <c r="AB1157" s="9" t="n">
        <v>0</v>
      </c>
      <c r="AC1157" s="9" t="n">
        <v>0</v>
      </c>
      <c r="AD1157" s="9" t="n">
        <v>0</v>
      </c>
      <c r="AE1157" s="9" t="n">
        <v>0</v>
      </c>
      <c r="AF1157" s="9" t="n">
        <v>0</v>
      </c>
      <c r="AG1157" s="9" t="n">
        <v>0</v>
      </c>
      <c r="AH1157" s="9" t="n">
        <v>0</v>
      </c>
      <c r="AI1157" s="9" t="n">
        <v>0</v>
      </c>
      <c r="AJ1157" s="9" t="n">
        <v>0</v>
      </c>
      <c r="AK1157" s="9" t="n">
        <v>0</v>
      </c>
      <c r="AL1157" s="9" t="n">
        <v>0</v>
      </c>
      <c r="AM1157" s="7" t="inlineStr">
        <is>
          <t>.</t>
        </is>
      </c>
      <c r="AN1157" s="6">
        <f>IF(L1157=0,0,Z1157/L1157)</f>
        <v/>
      </c>
      <c r="AO1157" s="5">
        <f>IF(AN1157="","",IF(AN1157&gt;=0.9,"🟢",IF(AN1157&gt;=0.7,"🟡",IF(AN1157&gt;=0.5,"🟠","🔴"))))</f>
        <v/>
      </c>
      <c r="AP1157" s="9">
        <f>IF(L1157=0,0,L1157-Z1157)</f>
        <v/>
      </c>
      <c r="AQ1157" s="5">
        <f>IF(Z1157=0,"",RANK(Z1157,Z$4:Z$1569,0))</f>
        <v/>
      </c>
      <c r="AR1157" s="7" t="inlineStr">
        <is>
          <t>.</t>
        </is>
      </c>
      <c r="BA1157" s="7" t="inlineStr">
        <is>
          <t>.</t>
        </is>
      </c>
      <c r="BB1157" s="9">
        <f>SUM(L$4:L$1569)/COUNTA(A$4:A$1569)</f>
        <v/>
      </c>
      <c r="BC1157" s="9">
        <f>SUM(M$4:M$1569)/COUNTA(A$4:A$1569)</f>
        <v/>
      </c>
      <c r="BD1157" s="9">
        <f>SUM(N$4:N$1569)/COUNTA(A$4:A$1569)</f>
        <v/>
      </c>
      <c r="BE1157" s="9">
        <f>SUM(O$4:O$1569)/COUNTA(A$4:A$1569)</f>
        <v/>
      </c>
      <c r="BF1157" s="9">
        <f>SUM(P$4:P$1569)/COUNTA(A$4:A$1569)</f>
        <v/>
      </c>
      <c r="BG1157" s="9">
        <f>SUM(Q$4:Q$1569)/COUNTA(A$4:A$1569)</f>
        <v/>
      </c>
      <c r="BH1157" s="9">
        <f>SUM(R$4:R$1569)/COUNTA(A$4:A$1569)</f>
        <v/>
      </c>
      <c r="BI1157" s="9">
        <f>SUM(S$4:S$1569)/COUNTA(A$4:A$1569)</f>
        <v/>
      </c>
      <c r="BJ1157" s="9">
        <f>SUM(T$4:T$1569)/COUNTA(A$4:A$1569)</f>
        <v/>
      </c>
      <c r="BK1157" s="9">
        <f>SUM(U$4:U$1569)/COUNTA(A$4:A$1569)</f>
        <v/>
      </c>
      <c r="BL1157" s="9">
        <f>SUM(V$4:V$1569)/COUNTA(A$4:A$1569)</f>
        <v/>
      </c>
      <c r="BM1157" s="9">
        <f>SUM(W$4:W$1569)/COUNTA(A$4:A$1569)</f>
        <v/>
      </c>
      <c r="BN1157" s="9">
        <f>SUM(X$4:X$1569)/COUNTA(A$4:A$1569)</f>
        <v/>
      </c>
      <c r="BO1157" s="7" t="inlineStr">
        <is>
          <t>.</t>
        </is>
      </c>
      <c r="BP1157" s="9">
        <f>IF(Z1157&gt;=BB1157,0,IFERROR(BB1157+(SUMPRODUCT((Z$4:Z$1569&gt;=BB$4:BB$1569)*(Z$4:Z$1569-BB$4:BB$1569))/MAX(1,COUNTIF(Z$4:Z$1569,"&lt;"&amp;BB1157+0.01))),BB1157))</f>
        <v/>
      </c>
      <c r="BQ1157" s="9">
        <f>IF(AA1157&gt;=BC1157,0,IFERROR(BC1157+SUMPRODUCT((AA$4:AA$1569&gt;=BC$4:BC$1569)*(AA$4:AA$1569-BC$4:BC$1569))/MAX(1,COUNTIF(AA$4:AA$1569,"&lt;"&amp;BC1157+0.01)),BC1157))</f>
        <v/>
      </c>
      <c r="BR1157" s="9">
        <f>IF(AB1157&gt;=BD1157,0,IFERROR(BD1157+SUMPRODUCT((AB$4:AB$1569&gt;=BD$4:BD$1569)*(AB$4:AB$1569-BD$4:BD$1569))/MAX(1,COUNTIF(AB$4:AB$1569,"&lt;"&amp;BD1157+0.01)),BD1157))</f>
        <v/>
      </c>
      <c r="BS1157" s="9">
        <f>IF(AC1157&gt;=BE1157,0,IFERROR(BE1157+SUMPRODUCT((AC$4:AC$1569&gt;=BE$4:BE$1569)*(AC$4:AC$1569-BE$4:BE$1569))/MAX(1,COUNTIF(AC$4:AC$1569,"&lt;"&amp;BE1157+0.01)),BE1157))</f>
        <v/>
      </c>
      <c r="BT1157" s="9">
        <f>IF(AD1157&gt;=BF1157,0,IFERROR(BF1157+SUMPRODUCT((AD$4:AD$1569&gt;=BF$4:BF$1569)*(AD$4:AD$1569-BF$4:BF$1569))/MAX(1,COUNTIF(AD$4:AD$1569,"&lt;"&amp;BF1157+0.01)),BF1157))</f>
        <v/>
      </c>
      <c r="BU1157" s="9">
        <f>IF(AE1157&gt;=BG1157,0,IFERROR(BG1157+SUMPRODUCT((AE$4:AE$1569&gt;=BG$4:BG$1569)*(AE$4:AE$1569-BG$4:BG$1569))/MAX(1,COUNTIF(AE$4:AE$1569,"&lt;"&amp;BG1157+0.01)),BG1157))</f>
        <v/>
      </c>
      <c r="BV1157" s="9">
        <f>IF(AF1157&gt;=BH1157,0,IFERROR(BH1157+SUMPRODUCT((AF$4:AF$1569&gt;=BH$4:BH$1569)*(AF$4:AF$1569-BH$4:BH$1569))/MAX(1,COUNTIF(AF$4:AF$1569,"&lt;"&amp;BH1157+0.01)),BH1157))</f>
        <v/>
      </c>
      <c r="BW1157" s="9">
        <f>IF(AG1157&gt;=BI1157,0,IFERROR(BI1157+SUMPRODUCT((AG$4:AG$1569&gt;=BI$4:BI$1569)*(AG$4:AG$1569-BI$4:BI$1569))/MAX(1,COUNTIF(AG$4:AG$1569,"&lt;"&amp;BI1157+0.01)),BI1157))</f>
        <v/>
      </c>
      <c r="BX1157" s="9">
        <f>IF(AH1157&gt;=BJ1157,0,IFERROR(BJ1157+SUMPRODUCT((AH$4:AH$1569&gt;=BJ$4:BJ$1569)*(AH$4:AH$1569-BJ$4:BJ$1569))/MAX(1,COUNTIF(AH$4:AH$1569,"&lt;"&amp;BJ1157+0.01)),BJ1157))</f>
        <v/>
      </c>
      <c r="BY1157" s="9">
        <f>IF(AI1157&gt;=BK1157,0,IFERROR(BK1157+SUMPRODUCT((AI$4:AI$1569&gt;=BK$4:BK$1569)*(AI$4:AI$1569-BK$4:BK$1569))/MAX(1,COUNTIF(AI$4:AI$1569,"&lt;"&amp;BK1157+0.01)),BK1157))</f>
        <v/>
      </c>
      <c r="BZ1157" s="9">
        <f>IF(AJ1157&gt;=BL1157,0,IFERROR(BL1157+SUMPRODUCT((AJ$4:AJ$1569&gt;=BL$4:BL$1569)*(AJ$4:AJ$1569-BL$4:BL$1569))/MAX(1,COUNTIF(AJ$4:AJ$1569,"&lt;"&amp;BL1157+0.01)),BL1157))</f>
        <v/>
      </c>
      <c r="CA1157" s="9">
        <f>IF(AK1157&gt;=BM1157,0,IFERROR(BM1157+SUMPRODUCT((AK$4:AK$1569&gt;=BM$4:BM$1569)*(AK$4:AK$1569-BM$4:BM$1569))/MAX(1,COUNTIF(AK$4:AK$1569,"&lt;"&amp;BM1157+0.01)),BM1157))</f>
        <v/>
      </c>
      <c r="CB1157" s="9">
        <f>IF(AL1157&gt;=BN1157,0,IFERROR(BN1157+SUMPRODUCT((AL$4:AL$1569&gt;=BN$4:BN$1569)*(AL$4:AL$1569-BN$4:BN$1569))/MAX(1,COUNTIF(AL$4:AL$1569,"&lt;"&amp;BN1157+0.01)),BN1157))</f>
        <v/>
      </c>
      <c r="CC1157" s="5">
        <f>IF(AO1157="🟢","VERDE",IF(AO1157="🟡","AMARELO",IF(AO1157="🟠","VERMELHO",IF(AO1157="🔴","VERMELHO","ROXO"))))</f>
        <v/>
      </c>
      <c r="CD1157" s="5" t="inlineStr">
        <is>
          <t>🌎 REGIÕES</t>
        </is>
      </c>
      <c r="CE1157" s="5" t="inlineStr">
        <is>
          <t>SEM REDE</t>
        </is>
      </c>
    </row>
    <row r="1158">
      <c r="A1158" s="5" t="inlineStr">
        <is>
          <t>40162780000190</t>
        </is>
      </c>
      <c r="B1158" s="5" t="inlineStr">
        <is>
          <t>ANTONIO ADRIANO MATIAS LOPES 92549888391</t>
        </is>
      </c>
      <c r="C1158" s="5" t="inlineStr">
        <is>
          <t>06 - SEM GRUPO</t>
        </is>
      </c>
      <c r="D1158" s="5" t="inlineStr">
        <is>
          <t>LARISSA PADILHA</t>
        </is>
      </c>
      <c r="E1158" s="5" t="inlineStr">
        <is>
          <t>CE</t>
        </is>
      </c>
      <c r="F1158" s="5">
        <f>IFERROR(VLOOKUP(C1158,$AS$4:$AT$25,2,FALSE),"")</f>
        <v/>
      </c>
      <c r="G1158" s="6">
        <f>IFERROR(VLOOKUP(C1158,$AS$4:$AX$25,6,FALSE),"")</f>
        <v/>
      </c>
      <c r="H1158" s="5">
        <f>IFERROR(VLOOKUP(C1158,$AS$4:$AY$25,7,FALSE),"")</f>
        <v/>
      </c>
      <c r="I1158" s="5">
        <f>IFERROR(VLOOKUP(C1158,$AS$4:$AZ$25,8,FALSE),"")</f>
        <v/>
      </c>
      <c r="J1158" s="7" t="inlineStr">
        <is>
          <t>.</t>
        </is>
      </c>
      <c r="K1158" s="5" t="inlineStr">
        <is>
          <t>NORDESTE (SEM MA)</t>
        </is>
      </c>
      <c r="L1158" s="8" t="n">
        <v>1270.588235294118</v>
      </c>
      <c r="M1158" s="9" t="n">
        <v>105.8823529411765</v>
      </c>
      <c r="N1158" s="9" t="n">
        <v>105.8823529411765</v>
      </c>
      <c r="O1158" s="9" t="n">
        <v>105.8823529411765</v>
      </c>
      <c r="P1158" s="9" t="n">
        <v>105.8823529411765</v>
      </c>
      <c r="Q1158" s="9" t="n">
        <v>105.8823529411765</v>
      </c>
      <c r="R1158" s="9" t="n">
        <v>105.8823529411765</v>
      </c>
      <c r="S1158" s="9" t="n">
        <v>105.8823529411765</v>
      </c>
      <c r="T1158" s="9" t="n">
        <v>105.8823529411765</v>
      </c>
      <c r="U1158" s="9" t="n">
        <v>105.8823529411765</v>
      </c>
      <c r="V1158" s="9" t="n">
        <v>105.8823529411765</v>
      </c>
      <c r="W1158" s="9" t="n">
        <v>105.8823529411765</v>
      </c>
      <c r="X1158" s="9" t="n">
        <v>105.8823529411765</v>
      </c>
      <c r="Y1158" s="7" t="inlineStr">
        <is>
          <t>.</t>
        </is>
      </c>
      <c r="Z1158" s="8">
        <f>SUM(AA1158:AL1158)</f>
        <v/>
      </c>
      <c r="AA1158" s="9" t="n">
        <v>0</v>
      </c>
      <c r="AB1158" s="9" t="n">
        <v>0</v>
      </c>
      <c r="AC1158" s="9" t="n">
        <v>0</v>
      </c>
      <c r="AD1158" s="9" t="n">
        <v>0</v>
      </c>
      <c r="AE1158" s="9" t="n">
        <v>0</v>
      </c>
      <c r="AF1158" s="9" t="n">
        <v>0</v>
      </c>
      <c r="AG1158" s="9" t="n">
        <v>0</v>
      </c>
      <c r="AH1158" s="9" t="n">
        <v>0</v>
      </c>
      <c r="AI1158" s="9" t="n">
        <v>0</v>
      </c>
      <c r="AJ1158" s="9" t="n">
        <v>0</v>
      </c>
      <c r="AK1158" s="9" t="n">
        <v>0</v>
      </c>
      <c r="AL1158" s="9" t="n">
        <v>0</v>
      </c>
      <c r="AM1158" s="7" t="inlineStr">
        <is>
          <t>.</t>
        </is>
      </c>
      <c r="AN1158" s="6">
        <f>IF(L1158=0,0,Z1158/L1158)</f>
        <v/>
      </c>
      <c r="AO1158" s="5">
        <f>IF(AN1158="","",IF(AN1158&gt;=0.9,"🟢",IF(AN1158&gt;=0.7,"🟡",IF(AN1158&gt;=0.5,"🟠","🔴"))))</f>
        <v/>
      </c>
      <c r="AP1158" s="9">
        <f>IF(L1158=0,0,L1158-Z1158)</f>
        <v/>
      </c>
      <c r="AQ1158" s="5">
        <f>IF(Z1158=0,"",RANK(Z1158,Z$4:Z$1569,0))</f>
        <v/>
      </c>
      <c r="AR1158" s="7" t="inlineStr">
        <is>
          <t>.</t>
        </is>
      </c>
      <c r="BA1158" s="7" t="inlineStr">
        <is>
          <t>.</t>
        </is>
      </c>
      <c r="BB1158" s="9">
        <f>SUM(L$4:L$1569)/COUNTA(A$4:A$1569)</f>
        <v/>
      </c>
      <c r="BC1158" s="9">
        <f>SUM(M$4:M$1569)/COUNTA(A$4:A$1569)</f>
        <v/>
      </c>
      <c r="BD1158" s="9">
        <f>SUM(N$4:N$1569)/COUNTA(A$4:A$1569)</f>
        <v/>
      </c>
      <c r="BE1158" s="9">
        <f>SUM(O$4:O$1569)/COUNTA(A$4:A$1569)</f>
        <v/>
      </c>
      <c r="BF1158" s="9">
        <f>SUM(P$4:P$1569)/COUNTA(A$4:A$1569)</f>
        <v/>
      </c>
      <c r="BG1158" s="9">
        <f>SUM(Q$4:Q$1569)/COUNTA(A$4:A$1569)</f>
        <v/>
      </c>
      <c r="BH1158" s="9">
        <f>SUM(R$4:R$1569)/COUNTA(A$4:A$1569)</f>
        <v/>
      </c>
      <c r="BI1158" s="9">
        <f>SUM(S$4:S$1569)/COUNTA(A$4:A$1569)</f>
        <v/>
      </c>
      <c r="BJ1158" s="9">
        <f>SUM(T$4:T$1569)/COUNTA(A$4:A$1569)</f>
        <v/>
      </c>
      <c r="BK1158" s="9">
        <f>SUM(U$4:U$1569)/COUNTA(A$4:A$1569)</f>
        <v/>
      </c>
      <c r="BL1158" s="9">
        <f>SUM(V$4:V$1569)/COUNTA(A$4:A$1569)</f>
        <v/>
      </c>
      <c r="BM1158" s="9">
        <f>SUM(W$4:W$1569)/COUNTA(A$4:A$1569)</f>
        <v/>
      </c>
      <c r="BN1158" s="9">
        <f>SUM(X$4:X$1569)/COUNTA(A$4:A$1569)</f>
        <v/>
      </c>
      <c r="BO1158" s="7" t="inlineStr">
        <is>
          <t>.</t>
        </is>
      </c>
      <c r="BP1158" s="9">
        <f>IF(Z1158&gt;=BB1158,0,IFERROR(BB1158+(SUMPRODUCT((Z$4:Z$1569&gt;=BB$4:BB$1569)*(Z$4:Z$1569-BB$4:BB$1569))/MAX(1,COUNTIF(Z$4:Z$1569,"&lt;"&amp;BB1158+0.01))),BB1158))</f>
        <v/>
      </c>
      <c r="BQ1158" s="9">
        <f>IF(AA1158&gt;=BC1158,0,IFERROR(BC1158+SUMPRODUCT((AA$4:AA$1569&gt;=BC$4:BC$1569)*(AA$4:AA$1569-BC$4:BC$1569))/MAX(1,COUNTIF(AA$4:AA$1569,"&lt;"&amp;BC1158+0.01)),BC1158))</f>
        <v/>
      </c>
      <c r="BR1158" s="9">
        <f>IF(AB1158&gt;=BD1158,0,IFERROR(BD1158+SUMPRODUCT((AB$4:AB$1569&gt;=BD$4:BD$1569)*(AB$4:AB$1569-BD$4:BD$1569))/MAX(1,COUNTIF(AB$4:AB$1569,"&lt;"&amp;BD1158+0.01)),BD1158))</f>
        <v/>
      </c>
      <c r="BS1158" s="9">
        <f>IF(AC1158&gt;=BE1158,0,IFERROR(BE1158+SUMPRODUCT((AC$4:AC$1569&gt;=BE$4:BE$1569)*(AC$4:AC$1569-BE$4:BE$1569))/MAX(1,COUNTIF(AC$4:AC$1569,"&lt;"&amp;BE1158+0.01)),BE1158))</f>
        <v/>
      </c>
      <c r="BT1158" s="9">
        <f>IF(AD1158&gt;=BF1158,0,IFERROR(BF1158+SUMPRODUCT((AD$4:AD$1569&gt;=BF$4:BF$1569)*(AD$4:AD$1569-BF$4:BF$1569))/MAX(1,COUNTIF(AD$4:AD$1569,"&lt;"&amp;BF1158+0.01)),BF1158))</f>
        <v/>
      </c>
      <c r="BU1158" s="9">
        <f>IF(AE1158&gt;=BG1158,0,IFERROR(BG1158+SUMPRODUCT((AE$4:AE$1569&gt;=BG$4:BG$1569)*(AE$4:AE$1569-BG$4:BG$1569))/MAX(1,COUNTIF(AE$4:AE$1569,"&lt;"&amp;BG1158+0.01)),BG1158))</f>
        <v/>
      </c>
      <c r="BV1158" s="9">
        <f>IF(AF1158&gt;=BH1158,0,IFERROR(BH1158+SUMPRODUCT((AF$4:AF$1569&gt;=BH$4:BH$1569)*(AF$4:AF$1569-BH$4:BH$1569))/MAX(1,COUNTIF(AF$4:AF$1569,"&lt;"&amp;BH1158+0.01)),BH1158))</f>
        <v/>
      </c>
      <c r="BW1158" s="9">
        <f>IF(AG1158&gt;=BI1158,0,IFERROR(BI1158+SUMPRODUCT((AG$4:AG$1569&gt;=BI$4:BI$1569)*(AG$4:AG$1569-BI$4:BI$1569))/MAX(1,COUNTIF(AG$4:AG$1569,"&lt;"&amp;BI1158+0.01)),BI1158))</f>
        <v/>
      </c>
      <c r="BX1158" s="9">
        <f>IF(AH1158&gt;=BJ1158,0,IFERROR(BJ1158+SUMPRODUCT((AH$4:AH$1569&gt;=BJ$4:BJ$1569)*(AH$4:AH$1569-BJ$4:BJ$1569))/MAX(1,COUNTIF(AH$4:AH$1569,"&lt;"&amp;BJ1158+0.01)),BJ1158))</f>
        <v/>
      </c>
      <c r="BY1158" s="9">
        <f>IF(AI1158&gt;=BK1158,0,IFERROR(BK1158+SUMPRODUCT((AI$4:AI$1569&gt;=BK$4:BK$1569)*(AI$4:AI$1569-BK$4:BK$1569))/MAX(1,COUNTIF(AI$4:AI$1569,"&lt;"&amp;BK1158+0.01)),BK1158))</f>
        <v/>
      </c>
      <c r="BZ1158" s="9">
        <f>IF(AJ1158&gt;=BL1158,0,IFERROR(BL1158+SUMPRODUCT((AJ$4:AJ$1569&gt;=BL$4:BL$1569)*(AJ$4:AJ$1569-BL$4:BL$1569))/MAX(1,COUNTIF(AJ$4:AJ$1569,"&lt;"&amp;BL1158+0.01)),BL1158))</f>
        <v/>
      </c>
      <c r="CA1158" s="9">
        <f>IF(AK1158&gt;=BM1158,0,IFERROR(BM1158+SUMPRODUCT((AK$4:AK$1569&gt;=BM$4:BM$1569)*(AK$4:AK$1569-BM$4:BM$1569))/MAX(1,COUNTIF(AK$4:AK$1569,"&lt;"&amp;BM1158+0.01)),BM1158))</f>
        <v/>
      </c>
      <c r="CB1158" s="9">
        <f>IF(AL1158&gt;=BN1158,0,IFERROR(BN1158+SUMPRODUCT((AL$4:AL$1569&gt;=BN$4:BN$1569)*(AL$4:AL$1569-BN$4:BN$1569))/MAX(1,COUNTIF(AL$4:AL$1569,"&lt;"&amp;BN1158+0.01)),BN1158))</f>
        <v/>
      </c>
      <c r="CC1158" s="5">
        <f>IF(AO1158="🟢","VERDE",IF(AO1158="🟡","AMARELO",IF(AO1158="🟠","VERMELHO",IF(AO1158="🔴","VERMELHO","ROXO"))))</f>
        <v/>
      </c>
      <c r="CD1158" s="5" t="inlineStr">
        <is>
          <t>🌎 REGIÕES</t>
        </is>
      </c>
      <c r="CE1158" s="5" t="inlineStr">
        <is>
          <t>SEM REDE</t>
        </is>
      </c>
    </row>
    <row r="1159">
      <c r="A1159" s="5" t="inlineStr">
        <is>
          <t>40254607000112</t>
        </is>
      </c>
      <c r="B1159" s="5" t="inlineStr">
        <is>
          <t>ADM COMERCIO DE ALIMENTOS LTDA - ME</t>
        </is>
      </c>
      <c r="C1159" s="5" t="inlineStr">
        <is>
          <t>06 - SEM GRUPO</t>
        </is>
      </c>
      <c r="D1159" s="5" t="inlineStr">
        <is>
          <t>LARISSA PADILHA</t>
        </is>
      </c>
      <c r="E1159" s="5" t="inlineStr">
        <is>
          <t>GO</t>
        </is>
      </c>
      <c r="F1159" s="5">
        <f>IFERROR(VLOOKUP(C1159,$AS$4:$AT$25,2,FALSE),"")</f>
        <v/>
      </c>
      <c r="G1159" s="6">
        <f>IFERROR(VLOOKUP(C1159,$AS$4:$AX$25,6,FALSE),"")</f>
        <v/>
      </c>
      <c r="H1159" s="5">
        <f>IFERROR(VLOOKUP(C1159,$AS$4:$AY$25,7,FALSE),"")</f>
        <v/>
      </c>
      <c r="I1159" s="5">
        <f>IFERROR(VLOOKUP(C1159,$AS$4:$AZ$25,8,FALSE),"")</f>
        <v/>
      </c>
      <c r="J1159" s="7" t="inlineStr">
        <is>
          <t>.</t>
        </is>
      </c>
      <c r="K1159" s="5" t="inlineStr">
        <is>
          <t>CENTRO OESTE</t>
        </is>
      </c>
      <c r="L1159" s="8" t="n">
        <v>1494.339622641509</v>
      </c>
      <c r="M1159" s="9" t="n">
        <v>124.5283018867924</v>
      </c>
      <c r="N1159" s="9" t="n">
        <v>124.5283018867924</v>
      </c>
      <c r="O1159" s="9" t="n">
        <v>124.5283018867924</v>
      </c>
      <c r="P1159" s="9" t="n">
        <v>124.5283018867924</v>
      </c>
      <c r="Q1159" s="9" t="n">
        <v>124.5283018867924</v>
      </c>
      <c r="R1159" s="9" t="n">
        <v>124.5283018867924</v>
      </c>
      <c r="S1159" s="9" t="n">
        <v>124.5283018867924</v>
      </c>
      <c r="T1159" s="9" t="n">
        <v>124.5283018867924</v>
      </c>
      <c r="U1159" s="9" t="n">
        <v>124.5283018867924</v>
      </c>
      <c r="V1159" s="9" t="n">
        <v>124.5283018867924</v>
      </c>
      <c r="W1159" s="9" t="n">
        <v>124.5283018867924</v>
      </c>
      <c r="X1159" s="9" t="n">
        <v>124.5283018867924</v>
      </c>
      <c r="Y1159" s="7" t="inlineStr">
        <is>
          <t>.</t>
        </is>
      </c>
      <c r="Z1159" s="8">
        <f>SUM(AA1159:AL1159)</f>
        <v/>
      </c>
      <c r="AA1159" s="9" t="n">
        <v>0</v>
      </c>
      <c r="AB1159" s="9" t="n">
        <v>0</v>
      </c>
      <c r="AC1159" s="9" t="n">
        <v>0</v>
      </c>
      <c r="AD1159" s="9" t="n">
        <v>0</v>
      </c>
      <c r="AE1159" s="9" t="n">
        <v>0</v>
      </c>
      <c r="AF1159" s="9" t="n">
        <v>0</v>
      </c>
      <c r="AG1159" s="9" t="n">
        <v>0</v>
      </c>
      <c r="AH1159" s="9" t="n">
        <v>0</v>
      </c>
      <c r="AI1159" s="9" t="n">
        <v>0</v>
      </c>
      <c r="AJ1159" s="9" t="n">
        <v>0</v>
      </c>
      <c r="AK1159" s="9" t="n">
        <v>0</v>
      </c>
      <c r="AL1159" s="9" t="n">
        <v>0</v>
      </c>
      <c r="AM1159" s="7" t="inlineStr">
        <is>
          <t>.</t>
        </is>
      </c>
      <c r="AN1159" s="6">
        <f>IF(L1159=0,0,Z1159/L1159)</f>
        <v/>
      </c>
      <c r="AO1159" s="5">
        <f>IF(AN1159="","",IF(AN1159&gt;=0.9,"🟢",IF(AN1159&gt;=0.7,"🟡",IF(AN1159&gt;=0.5,"🟠","🔴"))))</f>
        <v/>
      </c>
      <c r="AP1159" s="9">
        <f>IF(L1159=0,0,L1159-Z1159)</f>
        <v/>
      </c>
      <c r="AQ1159" s="5">
        <f>IF(Z1159=0,"",RANK(Z1159,Z$4:Z$1569,0))</f>
        <v/>
      </c>
      <c r="AR1159" s="7" t="inlineStr">
        <is>
          <t>.</t>
        </is>
      </c>
      <c r="BA1159" s="7" t="inlineStr">
        <is>
          <t>.</t>
        </is>
      </c>
      <c r="BB1159" s="9">
        <f>SUM(L$4:L$1569)/COUNTA(A$4:A$1569)</f>
        <v/>
      </c>
      <c r="BC1159" s="9">
        <f>SUM(M$4:M$1569)/COUNTA(A$4:A$1569)</f>
        <v/>
      </c>
      <c r="BD1159" s="9">
        <f>SUM(N$4:N$1569)/COUNTA(A$4:A$1569)</f>
        <v/>
      </c>
      <c r="BE1159" s="9">
        <f>SUM(O$4:O$1569)/COUNTA(A$4:A$1569)</f>
        <v/>
      </c>
      <c r="BF1159" s="9">
        <f>SUM(P$4:P$1569)/COUNTA(A$4:A$1569)</f>
        <v/>
      </c>
      <c r="BG1159" s="9">
        <f>SUM(Q$4:Q$1569)/COUNTA(A$4:A$1569)</f>
        <v/>
      </c>
      <c r="BH1159" s="9">
        <f>SUM(R$4:R$1569)/COUNTA(A$4:A$1569)</f>
        <v/>
      </c>
      <c r="BI1159" s="9">
        <f>SUM(S$4:S$1569)/COUNTA(A$4:A$1569)</f>
        <v/>
      </c>
      <c r="BJ1159" s="9">
        <f>SUM(T$4:T$1569)/COUNTA(A$4:A$1569)</f>
        <v/>
      </c>
      <c r="BK1159" s="9">
        <f>SUM(U$4:U$1569)/COUNTA(A$4:A$1569)</f>
        <v/>
      </c>
      <c r="BL1159" s="9">
        <f>SUM(V$4:V$1569)/COUNTA(A$4:A$1569)</f>
        <v/>
      </c>
      <c r="BM1159" s="9">
        <f>SUM(W$4:W$1569)/COUNTA(A$4:A$1569)</f>
        <v/>
      </c>
      <c r="BN1159" s="9">
        <f>SUM(X$4:X$1569)/COUNTA(A$4:A$1569)</f>
        <v/>
      </c>
      <c r="BO1159" s="7" t="inlineStr">
        <is>
          <t>.</t>
        </is>
      </c>
      <c r="BP1159" s="9">
        <f>IF(Z1159&gt;=BB1159,0,IFERROR(BB1159+(SUMPRODUCT((Z$4:Z$1569&gt;=BB$4:BB$1569)*(Z$4:Z$1569-BB$4:BB$1569))/MAX(1,COUNTIF(Z$4:Z$1569,"&lt;"&amp;BB1159+0.01))),BB1159))</f>
        <v/>
      </c>
      <c r="BQ1159" s="9">
        <f>IF(AA1159&gt;=BC1159,0,IFERROR(BC1159+SUMPRODUCT((AA$4:AA$1569&gt;=BC$4:BC$1569)*(AA$4:AA$1569-BC$4:BC$1569))/MAX(1,COUNTIF(AA$4:AA$1569,"&lt;"&amp;BC1159+0.01)),BC1159))</f>
        <v/>
      </c>
      <c r="BR1159" s="9">
        <f>IF(AB1159&gt;=BD1159,0,IFERROR(BD1159+SUMPRODUCT((AB$4:AB$1569&gt;=BD$4:BD$1569)*(AB$4:AB$1569-BD$4:BD$1569))/MAX(1,COUNTIF(AB$4:AB$1569,"&lt;"&amp;BD1159+0.01)),BD1159))</f>
        <v/>
      </c>
      <c r="BS1159" s="9">
        <f>IF(AC1159&gt;=BE1159,0,IFERROR(BE1159+SUMPRODUCT((AC$4:AC$1569&gt;=BE$4:BE$1569)*(AC$4:AC$1569-BE$4:BE$1569))/MAX(1,COUNTIF(AC$4:AC$1569,"&lt;"&amp;BE1159+0.01)),BE1159))</f>
        <v/>
      </c>
      <c r="BT1159" s="9">
        <f>IF(AD1159&gt;=BF1159,0,IFERROR(BF1159+SUMPRODUCT((AD$4:AD$1569&gt;=BF$4:BF$1569)*(AD$4:AD$1569-BF$4:BF$1569))/MAX(1,COUNTIF(AD$4:AD$1569,"&lt;"&amp;BF1159+0.01)),BF1159))</f>
        <v/>
      </c>
      <c r="BU1159" s="9">
        <f>IF(AE1159&gt;=BG1159,0,IFERROR(BG1159+SUMPRODUCT((AE$4:AE$1569&gt;=BG$4:BG$1569)*(AE$4:AE$1569-BG$4:BG$1569))/MAX(1,COUNTIF(AE$4:AE$1569,"&lt;"&amp;BG1159+0.01)),BG1159))</f>
        <v/>
      </c>
      <c r="BV1159" s="9">
        <f>IF(AF1159&gt;=BH1159,0,IFERROR(BH1159+SUMPRODUCT((AF$4:AF$1569&gt;=BH$4:BH$1569)*(AF$4:AF$1569-BH$4:BH$1569))/MAX(1,COUNTIF(AF$4:AF$1569,"&lt;"&amp;BH1159+0.01)),BH1159))</f>
        <v/>
      </c>
      <c r="BW1159" s="9">
        <f>IF(AG1159&gt;=BI1159,0,IFERROR(BI1159+SUMPRODUCT((AG$4:AG$1569&gt;=BI$4:BI$1569)*(AG$4:AG$1569-BI$4:BI$1569))/MAX(1,COUNTIF(AG$4:AG$1569,"&lt;"&amp;BI1159+0.01)),BI1159))</f>
        <v/>
      </c>
      <c r="BX1159" s="9">
        <f>IF(AH1159&gt;=BJ1159,0,IFERROR(BJ1159+SUMPRODUCT((AH$4:AH$1569&gt;=BJ$4:BJ$1569)*(AH$4:AH$1569-BJ$4:BJ$1569))/MAX(1,COUNTIF(AH$4:AH$1569,"&lt;"&amp;BJ1159+0.01)),BJ1159))</f>
        <v/>
      </c>
      <c r="BY1159" s="9">
        <f>IF(AI1159&gt;=BK1159,0,IFERROR(BK1159+SUMPRODUCT((AI$4:AI$1569&gt;=BK$4:BK$1569)*(AI$4:AI$1569-BK$4:BK$1569))/MAX(1,COUNTIF(AI$4:AI$1569,"&lt;"&amp;BK1159+0.01)),BK1159))</f>
        <v/>
      </c>
      <c r="BZ1159" s="9">
        <f>IF(AJ1159&gt;=BL1159,0,IFERROR(BL1159+SUMPRODUCT((AJ$4:AJ$1569&gt;=BL$4:BL$1569)*(AJ$4:AJ$1569-BL$4:BL$1569))/MAX(1,COUNTIF(AJ$4:AJ$1569,"&lt;"&amp;BL1159+0.01)),BL1159))</f>
        <v/>
      </c>
      <c r="CA1159" s="9">
        <f>IF(AK1159&gt;=BM1159,0,IFERROR(BM1159+SUMPRODUCT((AK$4:AK$1569&gt;=BM$4:BM$1569)*(AK$4:AK$1569-BM$4:BM$1569))/MAX(1,COUNTIF(AK$4:AK$1569,"&lt;"&amp;BM1159+0.01)),BM1159))</f>
        <v/>
      </c>
      <c r="CB1159" s="9">
        <f>IF(AL1159&gt;=BN1159,0,IFERROR(BN1159+SUMPRODUCT((AL$4:AL$1569&gt;=BN$4:BN$1569)*(AL$4:AL$1569-BN$4:BN$1569))/MAX(1,COUNTIF(AL$4:AL$1569,"&lt;"&amp;BN1159+0.01)),BN1159))</f>
        <v/>
      </c>
      <c r="CC1159" s="5">
        <f>IF(AO1159="🟢","VERDE",IF(AO1159="🟡","AMARELO",IF(AO1159="🟠","VERMELHO",IF(AO1159="🔴","VERMELHO","ROXO"))))</f>
        <v/>
      </c>
      <c r="CD1159" s="5" t="inlineStr">
        <is>
          <t>🌎 REGIÕES</t>
        </is>
      </c>
      <c r="CE1159" s="5" t="inlineStr">
        <is>
          <t>SEM REDE</t>
        </is>
      </c>
    </row>
    <row r="1160">
      <c r="A1160" s="5" t="inlineStr">
        <is>
          <t>40254900000180</t>
        </is>
      </c>
      <c r="B1160" s="5" t="inlineStr">
        <is>
          <t>40.254.900 VIVIANE MARIA RODRIGUES - ME</t>
        </is>
      </c>
      <c r="C1160" s="5" t="inlineStr">
        <is>
          <t>06 - SEM GRUPO</t>
        </is>
      </c>
      <c r="D1160" s="5" t="inlineStr">
        <is>
          <t>LARISSA PADILHA</t>
        </is>
      </c>
      <c r="E1160" s="5" t="inlineStr">
        <is>
          <t>GO</t>
        </is>
      </c>
      <c r="F1160" s="5">
        <f>IFERROR(VLOOKUP(C1160,$AS$4:$AT$25,2,FALSE),"")</f>
        <v/>
      </c>
      <c r="G1160" s="6">
        <f>IFERROR(VLOOKUP(C1160,$AS$4:$AX$25,6,FALSE),"")</f>
        <v/>
      </c>
      <c r="H1160" s="5">
        <f>IFERROR(VLOOKUP(C1160,$AS$4:$AY$25,7,FALSE),"")</f>
        <v/>
      </c>
      <c r="I1160" s="5">
        <f>IFERROR(VLOOKUP(C1160,$AS$4:$AZ$25,8,FALSE),"")</f>
        <v/>
      </c>
      <c r="J1160" s="7" t="inlineStr">
        <is>
          <t>.</t>
        </is>
      </c>
      <c r="K1160" s="5" t="inlineStr">
        <is>
          <t>CENTRO OESTE</t>
        </is>
      </c>
      <c r="L1160" s="8" t="n">
        <v>1494.339622641509</v>
      </c>
      <c r="M1160" s="9" t="n">
        <v>124.5283018867924</v>
      </c>
      <c r="N1160" s="9" t="n">
        <v>124.5283018867924</v>
      </c>
      <c r="O1160" s="9" t="n">
        <v>124.5283018867924</v>
      </c>
      <c r="P1160" s="9" t="n">
        <v>124.5283018867924</v>
      </c>
      <c r="Q1160" s="9" t="n">
        <v>124.5283018867924</v>
      </c>
      <c r="R1160" s="9" t="n">
        <v>124.5283018867924</v>
      </c>
      <c r="S1160" s="9" t="n">
        <v>124.5283018867924</v>
      </c>
      <c r="T1160" s="9" t="n">
        <v>124.5283018867924</v>
      </c>
      <c r="U1160" s="9" t="n">
        <v>124.5283018867924</v>
      </c>
      <c r="V1160" s="9" t="n">
        <v>124.5283018867924</v>
      </c>
      <c r="W1160" s="9" t="n">
        <v>124.5283018867924</v>
      </c>
      <c r="X1160" s="9" t="n">
        <v>124.5283018867924</v>
      </c>
      <c r="Y1160" s="7" t="inlineStr">
        <is>
          <t>.</t>
        </is>
      </c>
      <c r="Z1160" s="8">
        <f>SUM(AA1160:AL1160)</f>
        <v/>
      </c>
      <c r="AA1160" s="9" t="n">
        <v>0</v>
      </c>
      <c r="AB1160" s="9" t="n">
        <v>0</v>
      </c>
      <c r="AC1160" s="9" t="n">
        <v>0</v>
      </c>
      <c r="AD1160" s="9" t="n">
        <v>0</v>
      </c>
      <c r="AE1160" s="9" t="n">
        <v>0</v>
      </c>
      <c r="AF1160" s="9" t="n">
        <v>0</v>
      </c>
      <c r="AG1160" s="9" t="n">
        <v>0</v>
      </c>
      <c r="AH1160" s="9" t="n">
        <v>0</v>
      </c>
      <c r="AI1160" s="9" t="n">
        <v>0</v>
      </c>
      <c r="AJ1160" s="9" t="n">
        <v>0</v>
      </c>
      <c r="AK1160" s="9" t="n">
        <v>0</v>
      </c>
      <c r="AL1160" s="9" t="n">
        <v>0</v>
      </c>
      <c r="AM1160" s="7" t="inlineStr">
        <is>
          <t>.</t>
        </is>
      </c>
      <c r="AN1160" s="6">
        <f>IF(L1160=0,0,Z1160/L1160)</f>
        <v/>
      </c>
      <c r="AO1160" s="5">
        <f>IF(AN1160="","",IF(AN1160&gt;=0.9,"🟢",IF(AN1160&gt;=0.7,"🟡",IF(AN1160&gt;=0.5,"🟠","🔴"))))</f>
        <v/>
      </c>
      <c r="AP1160" s="9">
        <f>IF(L1160=0,0,L1160-Z1160)</f>
        <v/>
      </c>
      <c r="AQ1160" s="5">
        <f>IF(Z1160=0,"",RANK(Z1160,Z$4:Z$1569,0))</f>
        <v/>
      </c>
      <c r="AR1160" s="7" t="inlineStr">
        <is>
          <t>.</t>
        </is>
      </c>
      <c r="BA1160" s="7" t="inlineStr">
        <is>
          <t>.</t>
        </is>
      </c>
      <c r="BB1160" s="9">
        <f>SUM(L$4:L$1569)/COUNTA(A$4:A$1569)</f>
        <v/>
      </c>
      <c r="BC1160" s="9">
        <f>SUM(M$4:M$1569)/COUNTA(A$4:A$1569)</f>
        <v/>
      </c>
      <c r="BD1160" s="9">
        <f>SUM(N$4:N$1569)/COUNTA(A$4:A$1569)</f>
        <v/>
      </c>
      <c r="BE1160" s="9">
        <f>SUM(O$4:O$1569)/COUNTA(A$4:A$1569)</f>
        <v/>
      </c>
      <c r="BF1160" s="9">
        <f>SUM(P$4:P$1569)/COUNTA(A$4:A$1569)</f>
        <v/>
      </c>
      <c r="BG1160" s="9">
        <f>SUM(Q$4:Q$1569)/COUNTA(A$4:A$1569)</f>
        <v/>
      </c>
      <c r="BH1160" s="9">
        <f>SUM(R$4:R$1569)/COUNTA(A$4:A$1569)</f>
        <v/>
      </c>
      <c r="BI1160" s="9">
        <f>SUM(S$4:S$1569)/COUNTA(A$4:A$1569)</f>
        <v/>
      </c>
      <c r="BJ1160" s="9">
        <f>SUM(T$4:T$1569)/COUNTA(A$4:A$1569)</f>
        <v/>
      </c>
      <c r="BK1160" s="9">
        <f>SUM(U$4:U$1569)/COUNTA(A$4:A$1569)</f>
        <v/>
      </c>
      <c r="BL1160" s="9">
        <f>SUM(V$4:V$1569)/COUNTA(A$4:A$1569)</f>
        <v/>
      </c>
      <c r="BM1160" s="9">
        <f>SUM(W$4:W$1569)/COUNTA(A$4:A$1569)</f>
        <v/>
      </c>
      <c r="BN1160" s="9">
        <f>SUM(X$4:X$1569)/COUNTA(A$4:A$1569)</f>
        <v/>
      </c>
      <c r="BO1160" s="7" t="inlineStr">
        <is>
          <t>.</t>
        </is>
      </c>
      <c r="BP1160" s="9">
        <f>IF(Z1160&gt;=BB1160,0,IFERROR(BB1160+(SUMPRODUCT((Z$4:Z$1569&gt;=BB$4:BB$1569)*(Z$4:Z$1569-BB$4:BB$1569))/MAX(1,COUNTIF(Z$4:Z$1569,"&lt;"&amp;BB1160+0.01))),BB1160))</f>
        <v/>
      </c>
      <c r="BQ1160" s="9">
        <f>IF(AA1160&gt;=BC1160,0,IFERROR(BC1160+SUMPRODUCT((AA$4:AA$1569&gt;=BC$4:BC$1569)*(AA$4:AA$1569-BC$4:BC$1569))/MAX(1,COUNTIF(AA$4:AA$1569,"&lt;"&amp;BC1160+0.01)),BC1160))</f>
        <v/>
      </c>
      <c r="BR1160" s="9">
        <f>IF(AB1160&gt;=BD1160,0,IFERROR(BD1160+SUMPRODUCT((AB$4:AB$1569&gt;=BD$4:BD$1569)*(AB$4:AB$1569-BD$4:BD$1569))/MAX(1,COUNTIF(AB$4:AB$1569,"&lt;"&amp;BD1160+0.01)),BD1160))</f>
        <v/>
      </c>
      <c r="BS1160" s="9">
        <f>IF(AC1160&gt;=BE1160,0,IFERROR(BE1160+SUMPRODUCT((AC$4:AC$1569&gt;=BE$4:BE$1569)*(AC$4:AC$1569-BE$4:BE$1569))/MAX(1,COUNTIF(AC$4:AC$1569,"&lt;"&amp;BE1160+0.01)),BE1160))</f>
        <v/>
      </c>
      <c r="BT1160" s="9">
        <f>IF(AD1160&gt;=BF1160,0,IFERROR(BF1160+SUMPRODUCT((AD$4:AD$1569&gt;=BF$4:BF$1569)*(AD$4:AD$1569-BF$4:BF$1569))/MAX(1,COUNTIF(AD$4:AD$1569,"&lt;"&amp;BF1160+0.01)),BF1160))</f>
        <v/>
      </c>
      <c r="BU1160" s="9">
        <f>IF(AE1160&gt;=BG1160,0,IFERROR(BG1160+SUMPRODUCT((AE$4:AE$1569&gt;=BG$4:BG$1569)*(AE$4:AE$1569-BG$4:BG$1569))/MAX(1,COUNTIF(AE$4:AE$1569,"&lt;"&amp;BG1160+0.01)),BG1160))</f>
        <v/>
      </c>
      <c r="BV1160" s="9">
        <f>IF(AF1160&gt;=BH1160,0,IFERROR(BH1160+SUMPRODUCT((AF$4:AF$1569&gt;=BH$4:BH$1569)*(AF$4:AF$1569-BH$4:BH$1569))/MAX(1,COUNTIF(AF$4:AF$1569,"&lt;"&amp;BH1160+0.01)),BH1160))</f>
        <v/>
      </c>
      <c r="BW1160" s="9">
        <f>IF(AG1160&gt;=BI1160,0,IFERROR(BI1160+SUMPRODUCT((AG$4:AG$1569&gt;=BI$4:BI$1569)*(AG$4:AG$1569-BI$4:BI$1569))/MAX(1,COUNTIF(AG$4:AG$1569,"&lt;"&amp;BI1160+0.01)),BI1160))</f>
        <v/>
      </c>
      <c r="BX1160" s="9">
        <f>IF(AH1160&gt;=BJ1160,0,IFERROR(BJ1160+SUMPRODUCT((AH$4:AH$1569&gt;=BJ$4:BJ$1569)*(AH$4:AH$1569-BJ$4:BJ$1569))/MAX(1,COUNTIF(AH$4:AH$1569,"&lt;"&amp;BJ1160+0.01)),BJ1160))</f>
        <v/>
      </c>
      <c r="BY1160" s="9">
        <f>IF(AI1160&gt;=BK1160,0,IFERROR(BK1160+SUMPRODUCT((AI$4:AI$1569&gt;=BK$4:BK$1569)*(AI$4:AI$1569-BK$4:BK$1569))/MAX(1,COUNTIF(AI$4:AI$1569,"&lt;"&amp;BK1160+0.01)),BK1160))</f>
        <v/>
      </c>
      <c r="BZ1160" s="9">
        <f>IF(AJ1160&gt;=BL1160,0,IFERROR(BL1160+SUMPRODUCT((AJ$4:AJ$1569&gt;=BL$4:BL$1569)*(AJ$4:AJ$1569-BL$4:BL$1569))/MAX(1,COUNTIF(AJ$4:AJ$1569,"&lt;"&amp;BL1160+0.01)),BL1160))</f>
        <v/>
      </c>
      <c r="CA1160" s="9">
        <f>IF(AK1160&gt;=BM1160,0,IFERROR(BM1160+SUMPRODUCT((AK$4:AK$1569&gt;=BM$4:BM$1569)*(AK$4:AK$1569-BM$4:BM$1569))/MAX(1,COUNTIF(AK$4:AK$1569,"&lt;"&amp;BM1160+0.01)),BM1160))</f>
        <v/>
      </c>
      <c r="CB1160" s="9">
        <f>IF(AL1160&gt;=BN1160,0,IFERROR(BN1160+SUMPRODUCT((AL$4:AL$1569&gt;=BN$4:BN$1569)*(AL$4:AL$1569-BN$4:BN$1569))/MAX(1,COUNTIF(AL$4:AL$1569,"&lt;"&amp;BN1160+0.01)),BN1160))</f>
        <v/>
      </c>
      <c r="CC1160" s="5">
        <f>IF(AO1160="🟢","VERDE",IF(AO1160="🟡","AMARELO",IF(AO1160="🟠","VERMELHO",IF(AO1160="🔴","VERMELHO","ROXO"))))</f>
        <v/>
      </c>
      <c r="CD1160" s="5" t="inlineStr">
        <is>
          <t>🌎 REGIÕES</t>
        </is>
      </c>
      <c r="CE1160" s="5" t="inlineStr">
        <is>
          <t>SEM REDE</t>
        </is>
      </c>
    </row>
    <row r="1161">
      <c r="A1161" s="5" t="inlineStr">
        <is>
          <t>40263538000103</t>
        </is>
      </c>
      <c r="B1161" s="5" t="inlineStr">
        <is>
          <t>40.263.538 DANIELE DOS REIS DE SOUZA - M</t>
        </is>
      </c>
      <c r="C1161" s="5" t="inlineStr">
        <is>
          <t>06 - SEM GRUPO</t>
        </is>
      </c>
      <c r="D1161" s="5" t="inlineStr">
        <is>
          <t>HEMANUELE DITZEL (MANU)</t>
        </is>
      </c>
      <c r="E1161" s="5" t="inlineStr">
        <is>
          <t>SC</t>
        </is>
      </c>
      <c r="F1161" s="5">
        <f>IFERROR(VLOOKUP(C1161,$AS$4:$AT$25,2,FALSE),"")</f>
        <v/>
      </c>
      <c r="G1161" s="6">
        <f>IFERROR(VLOOKUP(C1161,$AS$4:$AX$25,6,FALSE),"")</f>
        <v/>
      </c>
      <c r="H1161" s="5">
        <f>IFERROR(VLOOKUP(C1161,$AS$4:$AY$25,7,FALSE),"")</f>
        <v/>
      </c>
      <c r="I1161" s="5">
        <f>IFERROR(VLOOKUP(C1161,$AS$4:$AZ$25,8,FALSE),"")</f>
        <v/>
      </c>
      <c r="J1161" s="7" t="inlineStr">
        <is>
          <t>.</t>
        </is>
      </c>
      <c r="K1161" s="5" t="inlineStr">
        <is>
          <t>SUL</t>
        </is>
      </c>
      <c r="L1161" s="8" t="n">
        <v>1513.953488372093</v>
      </c>
      <c r="M1161" s="9" t="n">
        <v>118.6046511627907</v>
      </c>
      <c r="N1161" s="9" t="n">
        <v>118.6046511627907</v>
      </c>
      <c r="O1161" s="9" t="n">
        <v>118.6046511627907</v>
      </c>
      <c r="P1161" s="9" t="n">
        <v>125.5813953488372</v>
      </c>
      <c r="Q1161" s="9" t="n">
        <v>125.5813953488372</v>
      </c>
      <c r="R1161" s="9" t="n">
        <v>125.5813953488372</v>
      </c>
      <c r="S1161" s="9" t="n">
        <v>125.5813953488372</v>
      </c>
      <c r="T1161" s="9" t="n">
        <v>125.5813953488372</v>
      </c>
      <c r="U1161" s="9" t="n">
        <v>132.5581395348837</v>
      </c>
      <c r="V1161" s="9" t="n">
        <v>132.5581395348837</v>
      </c>
      <c r="W1161" s="9" t="n">
        <v>132.5581395348837</v>
      </c>
      <c r="X1161" s="9" t="n">
        <v>132.5581395348837</v>
      </c>
      <c r="Y1161" s="7" t="inlineStr">
        <is>
          <t>.</t>
        </is>
      </c>
      <c r="Z1161" s="8">
        <f>SUM(AA1161:AL1161)</f>
        <v/>
      </c>
      <c r="AA1161" s="9" t="n">
        <v>0</v>
      </c>
      <c r="AB1161" s="9" t="n">
        <v>0</v>
      </c>
      <c r="AC1161" s="9" t="n">
        <v>0</v>
      </c>
      <c r="AD1161" s="9" t="n">
        <v>0</v>
      </c>
      <c r="AE1161" s="9" t="n">
        <v>0</v>
      </c>
      <c r="AF1161" s="9" t="n">
        <v>0</v>
      </c>
      <c r="AG1161" s="9" t="n">
        <v>0</v>
      </c>
      <c r="AH1161" s="9" t="n">
        <v>0</v>
      </c>
      <c r="AI1161" s="9" t="n">
        <v>0</v>
      </c>
      <c r="AJ1161" s="9" t="n">
        <v>0</v>
      </c>
      <c r="AK1161" s="9" t="n">
        <v>0</v>
      </c>
      <c r="AL1161" s="9" t="n">
        <v>0</v>
      </c>
      <c r="AM1161" s="7" t="inlineStr">
        <is>
          <t>.</t>
        </is>
      </c>
      <c r="AN1161" s="6">
        <f>IF(L1161=0,0,Z1161/L1161)</f>
        <v/>
      </c>
      <c r="AO1161" s="5">
        <f>IF(AN1161="","",IF(AN1161&gt;=0.9,"🟢",IF(AN1161&gt;=0.7,"🟡",IF(AN1161&gt;=0.5,"🟠","🔴"))))</f>
        <v/>
      </c>
      <c r="AP1161" s="9">
        <f>IF(L1161=0,0,L1161-Z1161)</f>
        <v/>
      </c>
      <c r="AQ1161" s="5">
        <f>IF(Z1161=0,"",RANK(Z1161,Z$4:Z$1569,0))</f>
        <v/>
      </c>
      <c r="AR1161" s="7" t="inlineStr">
        <is>
          <t>.</t>
        </is>
      </c>
      <c r="BA1161" s="7" t="inlineStr">
        <is>
          <t>.</t>
        </is>
      </c>
      <c r="BB1161" s="9">
        <f>SUM(L$4:L$1569)/COUNTA(A$4:A$1569)</f>
        <v/>
      </c>
      <c r="BC1161" s="9">
        <f>SUM(M$4:M$1569)/COUNTA(A$4:A$1569)</f>
        <v/>
      </c>
      <c r="BD1161" s="9">
        <f>SUM(N$4:N$1569)/COUNTA(A$4:A$1569)</f>
        <v/>
      </c>
      <c r="BE1161" s="9">
        <f>SUM(O$4:O$1569)/COUNTA(A$4:A$1569)</f>
        <v/>
      </c>
      <c r="BF1161" s="9">
        <f>SUM(P$4:P$1569)/COUNTA(A$4:A$1569)</f>
        <v/>
      </c>
      <c r="BG1161" s="9">
        <f>SUM(Q$4:Q$1569)/COUNTA(A$4:A$1569)</f>
        <v/>
      </c>
      <c r="BH1161" s="9">
        <f>SUM(R$4:R$1569)/COUNTA(A$4:A$1569)</f>
        <v/>
      </c>
      <c r="BI1161" s="9">
        <f>SUM(S$4:S$1569)/COUNTA(A$4:A$1569)</f>
        <v/>
      </c>
      <c r="BJ1161" s="9">
        <f>SUM(T$4:T$1569)/COUNTA(A$4:A$1569)</f>
        <v/>
      </c>
      <c r="BK1161" s="9">
        <f>SUM(U$4:U$1569)/COUNTA(A$4:A$1569)</f>
        <v/>
      </c>
      <c r="BL1161" s="9">
        <f>SUM(V$4:V$1569)/COUNTA(A$4:A$1569)</f>
        <v/>
      </c>
      <c r="BM1161" s="9">
        <f>SUM(W$4:W$1569)/COUNTA(A$4:A$1569)</f>
        <v/>
      </c>
      <c r="BN1161" s="9">
        <f>SUM(X$4:X$1569)/COUNTA(A$4:A$1569)</f>
        <v/>
      </c>
      <c r="BO1161" s="7" t="inlineStr">
        <is>
          <t>.</t>
        </is>
      </c>
      <c r="BP1161" s="9">
        <f>IF(Z1161&gt;=BB1161,0,IFERROR(BB1161+(SUMPRODUCT((Z$4:Z$1569&gt;=BB$4:BB$1569)*(Z$4:Z$1569-BB$4:BB$1569))/MAX(1,COUNTIF(Z$4:Z$1569,"&lt;"&amp;BB1161+0.01))),BB1161))</f>
        <v/>
      </c>
      <c r="BQ1161" s="9">
        <f>IF(AA1161&gt;=BC1161,0,IFERROR(BC1161+SUMPRODUCT((AA$4:AA$1569&gt;=BC$4:BC$1569)*(AA$4:AA$1569-BC$4:BC$1569))/MAX(1,COUNTIF(AA$4:AA$1569,"&lt;"&amp;BC1161+0.01)),BC1161))</f>
        <v/>
      </c>
      <c r="BR1161" s="9">
        <f>IF(AB1161&gt;=BD1161,0,IFERROR(BD1161+SUMPRODUCT((AB$4:AB$1569&gt;=BD$4:BD$1569)*(AB$4:AB$1569-BD$4:BD$1569))/MAX(1,COUNTIF(AB$4:AB$1569,"&lt;"&amp;BD1161+0.01)),BD1161))</f>
        <v/>
      </c>
      <c r="BS1161" s="9">
        <f>IF(AC1161&gt;=BE1161,0,IFERROR(BE1161+SUMPRODUCT((AC$4:AC$1569&gt;=BE$4:BE$1569)*(AC$4:AC$1569-BE$4:BE$1569))/MAX(1,COUNTIF(AC$4:AC$1569,"&lt;"&amp;BE1161+0.01)),BE1161))</f>
        <v/>
      </c>
      <c r="BT1161" s="9">
        <f>IF(AD1161&gt;=BF1161,0,IFERROR(BF1161+SUMPRODUCT((AD$4:AD$1569&gt;=BF$4:BF$1569)*(AD$4:AD$1569-BF$4:BF$1569))/MAX(1,COUNTIF(AD$4:AD$1569,"&lt;"&amp;BF1161+0.01)),BF1161))</f>
        <v/>
      </c>
      <c r="BU1161" s="9">
        <f>IF(AE1161&gt;=BG1161,0,IFERROR(BG1161+SUMPRODUCT((AE$4:AE$1569&gt;=BG$4:BG$1569)*(AE$4:AE$1569-BG$4:BG$1569))/MAX(1,COUNTIF(AE$4:AE$1569,"&lt;"&amp;BG1161+0.01)),BG1161))</f>
        <v/>
      </c>
      <c r="BV1161" s="9">
        <f>IF(AF1161&gt;=BH1161,0,IFERROR(BH1161+SUMPRODUCT((AF$4:AF$1569&gt;=BH$4:BH$1569)*(AF$4:AF$1569-BH$4:BH$1569))/MAX(1,COUNTIF(AF$4:AF$1569,"&lt;"&amp;BH1161+0.01)),BH1161))</f>
        <v/>
      </c>
      <c r="BW1161" s="9">
        <f>IF(AG1161&gt;=BI1161,0,IFERROR(BI1161+SUMPRODUCT((AG$4:AG$1569&gt;=BI$4:BI$1569)*(AG$4:AG$1569-BI$4:BI$1569))/MAX(1,COUNTIF(AG$4:AG$1569,"&lt;"&amp;BI1161+0.01)),BI1161))</f>
        <v/>
      </c>
      <c r="BX1161" s="9">
        <f>IF(AH1161&gt;=BJ1161,0,IFERROR(BJ1161+SUMPRODUCT((AH$4:AH$1569&gt;=BJ$4:BJ$1569)*(AH$4:AH$1569-BJ$4:BJ$1569))/MAX(1,COUNTIF(AH$4:AH$1569,"&lt;"&amp;BJ1161+0.01)),BJ1161))</f>
        <v/>
      </c>
      <c r="BY1161" s="9">
        <f>IF(AI1161&gt;=BK1161,0,IFERROR(BK1161+SUMPRODUCT((AI$4:AI$1569&gt;=BK$4:BK$1569)*(AI$4:AI$1569-BK$4:BK$1569))/MAX(1,COUNTIF(AI$4:AI$1569,"&lt;"&amp;BK1161+0.01)),BK1161))</f>
        <v/>
      </c>
      <c r="BZ1161" s="9">
        <f>IF(AJ1161&gt;=BL1161,0,IFERROR(BL1161+SUMPRODUCT((AJ$4:AJ$1569&gt;=BL$4:BL$1569)*(AJ$4:AJ$1569-BL$4:BL$1569))/MAX(1,COUNTIF(AJ$4:AJ$1569,"&lt;"&amp;BL1161+0.01)),BL1161))</f>
        <v/>
      </c>
      <c r="CA1161" s="9">
        <f>IF(AK1161&gt;=BM1161,0,IFERROR(BM1161+SUMPRODUCT((AK$4:AK$1569&gt;=BM$4:BM$1569)*(AK$4:AK$1569-BM$4:BM$1569))/MAX(1,COUNTIF(AK$4:AK$1569,"&lt;"&amp;BM1161+0.01)),BM1161))</f>
        <v/>
      </c>
      <c r="CB1161" s="9">
        <f>IF(AL1161&gt;=BN1161,0,IFERROR(BN1161+SUMPRODUCT((AL$4:AL$1569&gt;=BN$4:BN$1569)*(AL$4:AL$1569-BN$4:BN$1569))/MAX(1,COUNTIF(AL$4:AL$1569,"&lt;"&amp;BN1161+0.01)),BN1161))</f>
        <v/>
      </c>
      <c r="CC1161" s="5">
        <f>IF(AO1161="🟢","VERDE",IF(AO1161="🟡","AMARELO",IF(AO1161="🟠","VERMELHO",IF(AO1161="🔴","VERMELHO","ROXO"))))</f>
        <v/>
      </c>
      <c r="CD1161" s="5" t="inlineStr">
        <is>
          <t>🌎 REGIÕES</t>
        </is>
      </c>
      <c r="CE1161" s="5" t="inlineStr">
        <is>
          <t>SEM REDE</t>
        </is>
      </c>
    </row>
    <row r="1162">
      <c r="A1162" s="5" t="inlineStr">
        <is>
          <t>40341231000183</t>
        </is>
      </c>
      <c r="B1162" s="5" t="inlineStr">
        <is>
          <t>GRACIELY THAMIRYS RODRIGUES 05974924924-</t>
        </is>
      </c>
      <c r="C1162" s="5" t="inlineStr">
        <is>
          <t>06 - SEM GRUPO</t>
        </is>
      </c>
      <c r="D1162" s="5" t="inlineStr">
        <is>
          <t>HEMANUELE DITZEL (MANU)</t>
        </is>
      </c>
      <c r="E1162" s="5" t="inlineStr">
        <is>
          <t>SC</t>
        </is>
      </c>
      <c r="F1162" s="5">
        <f>IFERROR(VLOOKUP(C1162,$AS$4:$AT$25,2,FALSE),"")</f>
        <v/>
      </c>
      <c r="G1162" s="6">
        <f>IFERROR(VLOOKUP(C1162,$AS$4:$AX$25,6,FALSE),"")</f>
        <v/>
      </c>
      <c r="H1162" s="5">
        <f>IFERROR(VLOOKUP(C1162,$AS$4:$AY$25,7,FALSE),"")</f>
        <v/>
      </c>
      <c r="I1162" s="5">
        <f>IFERROR(VLOOKUP(C1162,$AS$4:$AZ$25,8,FALSE),"")</f>
        <v/>
      </c>
      <c r="J1162" s="7" t="inlineStr">
        <is>
          <t>.</t>
        </is>
      </c>
      <c r="K1162" s="5" t="inlineStr">
        <is>
          <t>SUL</t>
        </is>
      </c>
      <c r="L1162" s="8" t="n">
        <v>1643.478260869565</v>
      </c>
      <c r="M1162" s="9" t="n">
        <v>117.3913043478261</v>
      </c>
      <c r="N1162" s="9" t="n">
        <v>130.4347826086957</v>
      </c>
      <c r="O1162" s="9" t="n">
        <v>130.4347826086957</v>
      </c>
      <c r="P1162" s="9" t="n">
        <v>130.4347826086957</v>
      </c>
      <c r="Q1162" s="9" t="n">
        <v>130.4347826086957</v>
      </c>
      <c r="R1162" s="9" t="n">
        <v>130.4347826086957</v>
      </c>
      <c r="S1162" s="9" t="n">
        <v>143.4782608695652</v>
      </c>
      <c r="T1162" s="9" t="n">
        <v>143.4782608695652</v>
      </c>
      <c r="U1162" s="9" t="n">
        <v>143.4782608695652</v>
      </c>
      <c r="V1162" s="9" t="n">
        <v>143.4782608695652</v>
      </c>
      <c r="W1162" s="9" t="n">
        <v>143.4782608695652</v>
      </c>
      <c r="X1162" s="9" t="n">
        <v>156.5217391304348</v>
      </c>
      <c r="Y1162" s="7" t="inlineStr">
        <is>
          <t>.</t>
        </is>
      </c>
      <c r="Z1162" s="8">
        <f>SUM(AA1162:AL1162)</f>
        <v/>
      </c>
      <c r="AA1162" s="9" t="n">
        <v>0</v>
      </c>
      <c r="AB1162" s="9" t="n">
        <v>0</v>
      </c>
      <c r="AC1162" s="9" t="n">
        <v>0</v>
      </c>
      <c r="AD1162" s="9" t="n">
        <v>0</v>
      </c>
      <c r="AE1162" s="9" t="n">
        <v>0</v>
      </c>
      <c r="AF1162" s="9" t="n">
        <v>0</v>
      </c>
      <c r="AG1162" s="9" t="n">
        <v>0</v>
      </c>
      <c r="AH1162" s="9" t="n">
        <v>0</v>
      </c>
      <c r="AI1162" s="9" t="n">
        <v>0</v>
      </c>
      <c r="AJ1162" s="9" t="n">
        <v>0</v>
      </c>
      <c r="AK1162" s="9" t="n">
        <v>0</v>
      </c>
      <c r="AL1162" s="9" t="n">
        <v>0</v>
      </c>
      <c r="AM1162" s="7" t="inlineStr">
        <is>
          <t>.</t>
        </is>
      </c>
      <c r="AN1162" s="6">
        <f>IF(L1162=0,0,Z1162/L1162)</f>
        <v/>
      </c>
      <c r="AO1162" s="5">
        <f>IF(AN1162="","",IF(AN1162&gt;=0.9,"🟢",IF(AN1162&gt;=0.7,"🟡",IF(AN1162&gt;=0.5,"🟠","🔴"))))</f>
        <v/>
      </c>
      <c r="AP1162" s="9">
        <f>IF(L1162=0,0,L1162-Z1162)</f>
        <v/>
      </c>
      <c r="AQ1162" s="5">
        <f>IF(Z1162=0,"",RANK(Z1162,Z$4:Z$1569,0))</f>
        <v/>
      </c>
      <c r="AR1162" s="7" t="inlineStr">
        <is>
          <t>.</t>
        </is>
      </c>
      <c r="BA1162" s="7" t="inlineStr">
        <is>
          <t>.</t>
        </is>
      </c>
      <c r="BB1162" s="9">
        <f>SUM(L$4:L$1569)/COUNTA(A$4:A$1569)</f>
        <v/>
      </c>
      <c r="BC1162" s="9">
        <f>SUM(M$4:M$1569)/COUNTA(A$4:A$1569)</f>
        <v/>
      </c>
      <c r="BD1162" s="9">
        <f>SUM(N$4:N$1569)/COUNTA(A$4:A$1569)</f>
        <v/>
      </c>
      <c r="BE1162" s="9">
        <f>SUM(O$4:O$1569)/COUNTA(A$4:A$1569)</f>
        <v/>
      </c>
      <c r="BF1162" s="9">
        <f>SUM(P$4:P$1569)/COUNTA(A$4:A$1569)</f>
        <v/>
      </c>
      <c r="BG1162" s="9">
        <f>SUM(Q$4:Q$1569)/COUNTA(A$4:A$1569)</f>
        <v/>
      </c>
      <c r="BH1162" s="9">
        <f>SUM(R$4:R$1569)/COUNTA(A$4:A$1569)</f>
        <v/>
      </c>
      <c r="BI1162" s="9">
        <f>SUM(S$4:S$1569)/COUNTA(A$4:A$1569)</f>
        <v/>
      </c>
      <c r="BJ1162" s="9">
        <f>SUM(T$4:T$1569)/COUNTA(A$4:A$1569)</f>
        <v/>
      </c>
      <c r="BK1162" s="9">
        <f>SUM(U$4:U$1569)/COUNTA(A$4:A$1569)</f>
        <v/>
      </c>
      <c r="BL1162" s="9">
        <f>SUM(V$4:V$1569)/COUNTA(A$4:A$1569)</f>
        <v/>
      </c>
      <c r="BM1162" s="9">
        <f>SUM(W$4:W$1569)/COUNTA(A$4:A$1569)</f>
        <v/>
      </c>
      <c r="BN1162" s="9">
        <f>SUM(X$4:X$1569)/COUNTA(A$4:A$1569)</f>
        <v/>
      </c>
      <c r="BO1162" s="7" t="inlineStr">
        <is>
          <t>.</t>
        </is>
      </c>
      <c r="BP1162" s="9">
        <f>IF(Z1162&gt;=BB1162,0,IFERROR(BB1162+(SUMPRODUCT((Z$4:Z$1569&gt;=BB$4:BB$1569)*(Z$4:Z$1569-BB$4:BB$1569))/MAX(1,COUNTIF(Z$4:Z$1569,"&lt;"&amp;BB1162+0.01))),BB1162))</f>
        <v/>
      </c>
      <c r="BQ1162" s="9">
        <f>IF(AA1162&gt;=BC1162,0,IFERROR(BC1162+SUMPRODUCT((AA$4:AA$1569&gt;=BC$4:BC$1569)*(AA$4:AA$1569-BC$4:BC$1569))/MAX(1,COUNTIF(AA$4:AA$1569,"&lt;"&amp;BC1162+0.01)),BC1162))</f>
        <v/>
      </c>
      <c r="BR1162" s="9">
        <f>IF(AB1162&gt;=BD1162,0,IFERROR(BD1162+SUMPRODUCT((AB$4:AB$1569&gt;=BD$4:BD$1569)*(AB$4:AB$1569-BD$4:BD$1569))/MAX(1,COUNTIF(AB$4:AB$1569,"&lt;"&amp;BD1162+0.01)),BD1162))</f>
        <v/>
      </c>
      <c r="BS1162" s="9">
        <f>IF(AC1162&gt;=BE1162,0,IFERROR(BE1162+SUMPRODUCT((AC$4:AC$1569&gt;=BE$4:BE$1569)*(AC$4:AC$1569-BE$4:BE$1569))/MAX(1,COUNTIF(AC$4:AC$1569,"&lt;"&amp;BE1162+0.01)),BE1162))</f>
        <v/>
      </c>
      <c r="BT1162" s="9">
        <f>IF(AD1162&gt;=BF1162,0,IFERROR(BF1162+SUMPRODUCT((AD$4:AD$1569&gt;=BF$4:BF$1569)*(AD$4:AD$1569-BF$4:BF$1569))/MAX(1,COUNTIF(AD$4:AD$1569,"&lt;"&amp;BF1162+0.01)),BF1162))</f>
        <v/>
      </c>
      <c r="BU1162" s="9">
        <f>IF(AE1162&gt;=BG1162,0,IFERROR(BG1162+SUMPRODUCT((AE$4:AE$1569&gt;=BG$4:BG$1569)*(AE$4:AE$1569-BG$4:BG$1569))/MAX(1,COUNTIF(AE$4:AE$1569,"&lt;"&amp;BG1162+0.01)),BG1162))</f>
        <v/>
      </c>
      <c r="BV1162" s="9">
        <f>IF(AF1162&gt;=BH1162,0,IFERROR(BH1162+SUMPRODUCT((AF$4:AF$1569&gt;=BH$4:BH$1569)*(AF$4:AF$1569-BH$4:BH$1569))/MAX(1,COUNTIF(AF$4:AF$1569,"&lt;"&amp;BH1162+0.01)),BH1162))</f>
        <v/>
      </c>
      <c r="BW1162" s="9">
        <f>IF(AG1162&gt;=BI1162,0,IFERROR(BI1162+SUMPRODUCT((AG$4:AG$1569&gt;=BI$4:BI$1569)*(AG$4:AG$1569-BI$4:BI$1569))/MAX(1,COUNTIF(AG$4:AG$1569,"&lt;"&amp;BI1162+0.01)),BI1162))</f>
        <v/>
      </c>
      <c r="BX1162" s="9">
        <f>IF(AH1162&gt;=BJ1162,0,IFERROR(BJ1162+SUMPRODUCT((AH$4:AH$1569&gt;=BJ$4:BJ$1569)*(AH$4:AH$1569-BJ$4:BJ$1569))/MAX(1,COUNTIF(AH$4:AH$1569,"&lt;"&amp;BJ1162+0.01)),BJ1162))</f>
        <v/>
      </c>
      <c r="BY1162" s="9">
        <f>IF(AI1162&gt;=BK1162,0,IFERROR(BK1162+SUMPRODUCT((AI$4:AI$1569&gt;=BK$4:BK$1569)*(AI$4:AI$1569-BK$4:BK$1569))/MAX(1,COUNTIF(AI$4:AI$1569,"&lt;"&amp;BK1162+0.01)),BK1162))</f>
        <v/>
      </c>
      <c r="BZ1162" s="9">
        <f>IF(AJ1162&gt;=BL1162,0,IFERROR(BL1162+SUMPRODUCT((AJ$4:AJ$1569&gt;=BL$4:BL$1569)*(AJ$4:AJ$1569-BL$4:BL$1569))/MAX(1,COUNTIF(AJ$4:AJ$1569,"&lt;"&amp;BL1162+0.01)),BL1162))</f>
        <v/>
      </c>
      <c r="CA1162" s="9">
        <f>IF(AK1162&gt;=BM1162,0,IFERROR(BM1162+SUMPRODUCT((AK$4:AK$1569&gt;=BM$4:BM$1569)*(AK$4:AK$1569-BM$4:BM$1569))/MAX(1,COUNTIF(AK$4:AK$1569,"&lt;"&amp;BM1162+0.01)),BM1162))</f>
        <v/>
      </c>
      <c r="CB1162" s="9">
        <f>IF(AL1162&gt;=BN1162,0,IFERROR(BN1162+SUMPRODUCT((AL$4:AL$1569&gt;=BN$4:BN$1569)*(AL$4:AL$1569-BN$4:BN$1569))/MAX(1,COUNTIF(AL$4:AL$1569,"&lt;"&amp;BN1162+0.01)),BN1162))</f>
        <v/>
      </c>
      <c r="CC1162" s="5">
        <f>IF(AO1162="🟢","VERDE",IF(AO1162="🟡","AMARELO",IF(AO1162="🟠","VERMELHO",IF(AO1162="🔴","VERMELHO","ROXO"))))</f>
        <v/>
      </c>
      <c r="CD1162" s="5" t="inlineStr">
        <is>
          <t>🌎 REGIÕES</t>
        </is>
      </c>
      <c r="CE1162" s="5" t="inlineStr">
        <is>
          <t>SEM REDE</t>
        </is>
      </c>
    </row>
    <row r="1163">
      <c r="A1163" s="5" t="inlineStr">
        <is>
          <t>40353346000198</t>
        </is>
      </c>
      <c r="B1163" s="5" t="inlineStr">
        <is>
          <t>DODZ INDUSTRIA E COMERCIO DE ALIMENTOS L</t>
        </is>
      </c>
      <c r="C1163" s="5" t="inlineStr">
        <is>
          <t>06 - SEM GRUPO</t>
        </is>
      </c>
      <c r="D1163" s="5" t="inlineStr">
        <is>
          <t>HEMANUELE DITZEL (MANU)</t>
        </is>
      </c>
      <c r="E1163" s="5" t="inlineStr">
        <is>
          <t>SC</t>
        </is>
      </c>
      <c r="F1163" s="5">
        <f>IFERROR(VLOOKUP(C1163,$AS$4:$AT$25,2,FALSE),"")</f>
        <v/>
      </c>
      <c r="G1163" s="6">
        <f>IFERROR(VLOOKUP(C1163,$AS$4:$AX$25,6,FALSE),"")</f>
        <v/>
      </c>
      <c r="H1163" s="5">
        <f>IFERROR(VLOOKUP(C1163,$AS$4:$AY$25,7,FALSE),"")</f>
        <v/>
      </c>
      <c r="I1163" s="5">
        <f>IFERROR(VLOOKUP(C1163,$AS$4:$AZ$25,8,FALSE),"")</f>
        <v/>
      </c>
      <c r="J1163" s="7" t="inlineStr">
        <is>
          <t>.</t>
        </is>
      </c>
      <c r="K1163" s="5" t="inlineStr">
        <is>
          <t>SUL</t>
        </is>
      </c>
      <c r="L1163" s="8" t="n">
        <v>1553.191489361702</v>
      </c>
      <c r="M1163" s="9" t="n">
        <v>119.1489361702128</v>
      </c>
      <c r="N1163" s="9" t="n">
        <v>123.4042553191489</v>
      </c>
      <c r="O1163" s="9" t="n">
        <v>123.4042553191489</v>
      </c>
      <c r="P1163" s="9" t="n">
        <v>123.4042553191489</v>
      </c>
      <c r="Q1163" s="9" t="n">
        <v>127.6595744680851</v>
      </c>
      <c r="R1163" s="9" t="n">
        <v>127.6595744680851</v>
      </c>
      <c r="S1163" s="9" t="n">
        <v>131.9148936170213</v>
      </c>
      <c r="T1163" s="9" t="n">
        <v>131.9148936170213</v>
      </c>
      <c r="U1163" s="9" t="n">
        <v>131.9148936170213</v>
      </c>
      <c r="V1163" s="9" t="n">
        <v>136.1702127659574</v>
      </c>
      <c r="W1163" s="9" t="n">
        <v>136.1702127659574</v>
      </c>
      <c r="X1163" s="9" t="n">
        <v>140.4255319148936</v>
      </c>
      <c r="Y1163" s="7" t="inlineStr">
        <is>
          <t>.</t>
        </is>
      </c>
      <c r="Z1163" s="8">
        <f>SUM(AA1163:AL1163)</f>
        <v/>
      </c>
      <c r="AA1163" s="9" t="n">
        <v>0</v>
      </c>
      <c r="AB1163" s="9" t="n">
        <v>0</v>
      </c>
      <c r="AC1163" s="9" t="n">
        <v>0</v>
      </c>
      <c r="AD1163" s="9" t="n">
        <v>0</v>
      </c>
      <c r="AE1163" s="9" t="n">
        <v>0</v>
      </c>
      <c r="AF1163" s="9" t="n">
        <v>0</v>
      </c>
      <c r="AG1163" s="9" t="n">
        <v>0</v>
      </c>
      <c r="AH1163" s="9" t="n">
        <v>0</v>
      </c>
      <c r="AI1163" s="9" t="n">
        <v>0</v>
      </c>
      <c r="AJ1163" s="9" t="n">
        <v>0</v>
      </c>
      <c r="AK1163" s="9" t="n">
        <v>0</v>
      </c>
      <c r="AL1163" s="9" t="n">
        <v>0</v>
      </c>
      <c r="AM1163" s="7" t="inlineStr">
        <is>
          <t>.</t>
        </is>
      </c>
      <c r="AN1163" s="6">
        <f>IF(L1163=0,0,Z1163/L1163)</f>
        <v/>
      </c>
      <c r="AO1163" s="5">
        <f>IF(AN1163="","",IF(AN1163&gt;=0.9,"🟢",IF(AN1163&gt;=0.7,"🟡",IF(AN1163&gt;=0.5,"🟠","🔴"))))</f>
        <v/>
      </c>
      <c r="AP1163" s="9">
        <f>IF(L1163=0,0,L1163-Z1163)</f>
        <v/>
      </c>
      <c r="AQ1163" s="5">
        <f>IF(Z1163=0,"",RANK(Z1163,Z$4:Z$1569,0))</f>
        <v/>
      </c>
      <c r="AR1163" s="7" t="inlineStr">
        <is>
          <t>.</t>
        </is>
      </c>
      <c r="BA1163" s="7" t="inlineStr">
        <is>
          <t>.</t>
        </is>
      </c>
      <c r="BB1163" s="9">
        <f>SUM(L$4:L$1569)/COUNTA(A$4:A$1569)</f>
        <v/>
      </c>
      <c r="BC1163" s="9">
        <f>SUM(M$4:M$1569)/COUNTA(A$4:A$1569)</f>
        <v/>
      </c>
      <c r="BD1163" s="9">
        <f>SUM(N$4:N$1569)/COUNTA(A$4:A$1569)</f>
        <v/>
      </c>
      <c r="BE1163" s="9">
        <f>SUM(O$4:O$1569)/COUNTA(A$4:A$1569)</f>
        <v/>
      </c>
      <c r="BF1163" s="9">
        <f>SUM(P$4:P$1569)/COUNTA(A$4:A$1569)</f>
        <v/>
      </c>
      <c r="BG1163" s="9">
        <f>SUM(Q$4:Q$1569)/COUNTA(A$4:A$1569)</f>
        <v/>
      </c>
      <c r="BH1163" s="9">
        <f>SUM(R$4:R$1569)/COUNTA(A$4:A$1569)</f>
        <v/>
      </c>
      <c r="BI1163" s="9">
        <f>SUM(S$4:S$1569)/COUNTA(A$4:A$1569)</f>
        <v/>
      </c>
      <c r="BJ1163" s="9">
        <f>SUM(T$4:T$1569)/COUNTA(A$4:A$1569)</f>
        <v/>
      </c>
      <c r="BK1163" s="9">
        <f>SUM(U$4:U$1569)/COUNTA(A$4:A$1569)</f>
        <v/>
      </c>
      <c r="BL1163" s="9">
        <f>SUM(V$4:V$1569)/COUNTA(A$4:A$1569)</f>
        <v/>
      </c>
      <c r="BM1163" s="9">
        <f>SUM(W$4:W$1569)/COUNTA(A$4:A$1569)</f>
        <v/>
      </c>
      <c r="BN1163" s="9">
        <f>SUM(X$4:X$1569)/COUNTA(A$4:A$1569)</f>
        <v/>
      </c>
      <c r="BO1163" s="7" t="inlineStr">
        <is>
          <t>.</t>
        </is>
      </c>
      <c r="BP1163" s="9">
        <f>IF(Z1163&gt;=BB1163,0,IFERROR(BB1163+(SUMPRODUCT((Z$4:Z$1569&gt;=BB$4:BB$1569)*(Z$4:Z$1569-BB$4:BB$1569))/MAX(1,COUNTIF(Z$4:Z$1569,"&lt;"&amp;BB1163+0.01))),BB1163))</f>
        <v/>
      </c>
      <c r="BQ1163" s="9">
        <f>IF(AA1163&gt;=BC1163,0,IFERROR(BC1163+SUMPRODUCT((AA$4:AA$1569&gt;=BC$4:BC$1569)*(AA$4:AA$1569-BC$4:BC$1569))/MAX(1,COUNTIF(AA$4:AA$1569,"&lt;"&amp;BC1163+0.01)),BC1163))</f>
        <v/>
      </c>
      <c r="BR1163" s="9">
        <f>IF(AB1163&gt;=BD1163,0,IFERROR(BD1163+SUMPRODUCT((AB$4:AB$1569&gt;=BD$4:BD$1569)*(AB$4:AB$1569-BD$4:BD$1569))/MAX(1,COUNTIF(AB$4:AB$1569,"&lt;"&amp;BD1163+0.01)),BD1163))</f>
        <v/>
      </c>
      <c r="BS1163" s="9">
        <f>IF(AC1163&gt;=BE1163,0,IFERROR(BE1163+SUMPRODUCT((AC$4:AC$1569&gt;=BE$4:BE$1569)*(AC$4:AC$1569-BE$4:BE$1569))/MAX(1,COUNTIF(AC$4:AC$1569,"&lt;"&amp;BE1163+0.01)),BE1163))</f>
        <v/>
      </c>
      <c r="BT1163" s="9">
        <f>IF(AD1163&gt;=BF1163,0,IFERROR(BF1163+SUMPRODUCT((AD$4:AD$1569&gt;=BF$4:BF$1569)*(AD$4:AD$1569-BF$4:BF$1569))/MAX(1,COUNTIF(AD$4:AD$1569,"&lt;"&amp;BF1163+0.01)),BF1163))</f>
        <v/>
      </c>
      <c r="BU1163" s="9">
        <f>IF(AE1163&gt;=BG1163,0,IFERROR(BG1163+SUMPRODUCT((AE$4:AE$1569&gt;=BG$4:BG$1569)*(AE$4:AE$1569-BG$4:BG$1569))/MAX(1,COUNTIF(AE$4:AE$1569,"&lt;"&amp;BG1163+0.01)),BG1163))</f>
        <v/>
      </c>
      <c r="BV1163" s="9">
        <f>IF(AF1163&gt;=BH1163,0,IFERROR(BH1163+SUMPRODUCT((AF$4:AF$1569&gt;=BH$4:BH$1569)*(AF$4:AF$1569-BH$4:BH$1569))/MAX(1,COUNTIF(AF$4:AF$1569,"&lt;"&amp;BH1163+0.01)),BH1163))</f>
        <v/>
      </c>
      <c r="BW1163" s="9">
        <f>IF(AG1163&gt;=BI1163,0,IFERROR(BI1163+SUMPRODUCT((AG$4:AG$1569&gt;=BI$4:BI$1569)*(AG$4:AG$1569-BI$4:BI$1569))/MAX(1,COUNTIF(AG$4:AG$1569,"&lt;"&amp;BI1163+0.01)),BI1163))</f>
        <v/>
      </c>
      <c r="BX1163" s="9">
        <f>IF(AH1163&gt;=BJ1163,0,IFERROR(BJ1163+SUMPRODUCT((AH$4:AH$1569&gt;=BJ$4:BJ$1569)*(AH$4:AH$1569-BJ$4:BJ$1569))/MAX(1,COUNTIF(AH$4:AH$1569,"&lt;"&amp;BJ1163+0.01)),BJ1163))</f>
        <v/>
      </c>
      <c r="BY1163" s="9">
        <f>IF(AI1163&gt;=BK1163,0,IFERROR(BK1163+SUMPRODUCT((AI$4:AI$1569&gt;=BK$4:BK$1569)*(AI$4:AI$1569-BK$4:BK$1569))/MAX(1,COUNTIF(AI$4:AI$1569,"&lt;"&amp;BK1163+0.01)),BK1163))</f>
        <v/>
      </c>
      <c r="BZ1163" s="9">
        <f>IF(AJ1163&gt;=BL1163,0,IFERROR(BL1163+SUMPRODUCT((AJ$4:AJ$1569&gt;=BL$4:BL$1569)*(AJ$4:AJ$1569-BL$4:BL$1569))/MAX(1,COUNTIF(AJ$4:AJ$1569,"&lt;"&amp;BL1163+0.01)),BL1163))</f>
        <v/>
      </c>
      <c r="CA1163" s="9">
        <f>IF(AK1163&gt;=BM1163,0,IFERROR(BM1163+SUMPRODUCT((AK$4:AK$1569&gt;=BM$4:BM$1569)*(AK$4:AK$1569-BM$4:BM$1569))/MAX(1,COUNTIF(AK$4:AK$1569,"&lt;"&amp;BM1163+0.01)),BM1163))</f>
        <v/>
      </c>
      <c r="CB1163" s="9">
        <f>IF(AL1163&gt;=BN1163,0,IFERROR(BN1163+SUMPRODUCT((AL$4:AL$1569&gt;=BN$4:BN$1569)*(AL$4:AL$1569-BN$4:BN$1569))/MAX(1,COUNTIF(AL$4:AL$1569,"&lt;"&amp;BN1163+0.01)),BN1163))</f>
        <v/>
      </c>
      <c r="CC1163" s="5">
        <f>IF(AO1163="🟢","VERDE",IF(AO1163="🟡","AMARELO",IF(AO1163="🟠","VERMELHO",IF(AO1163="🔴","VERMELHO","ROXO"))))</f>
        <v/>
      </c>
      <c r="CD1163" s="5" t="inlineStr">
        <is>
          <t>🌎 REGIÕES</t>
        </is>
      </c>
      <c r="CE1163" s="5" t="inlineStr">
        <is>
          <t>SEM REDE</t>
        </is>
      </c>
    </row>
    <row r="1164">
      <c r="A1164" s="5" t="inlineStr">
        <is>
          <t>40362641000100</t>
        </is>
      </c>
      <c r="B1164" s="5" t="inlineStr">
        <is>
          <t>ANA PAULA ZANIZ 08278661944 - ME</t>
        </is>
      </c>
      <c r="C1164" s="5" t="inlineStr">
        <is>
          <t>06 - SEM GRUPO</t>
        </is>
      </c>
      <c r="D1164" s="5" t="inlineStr">
        <is>
          <t>HEMANUELE DITZEL (MANU)</t>
        </is>
      </c>
      <c r="E1164" s="5" t="inlineStr">
        <is>
          <t>SC</t>
        </is>
      </c>
      <c r="F1164" s="5">
        <f>IFERROR(VLOOKUP(C1164,$AS$4:$AT$25,2,FALSE),"")</f>
        <v/>
      </c>
      <c r="G1164" s="6">
        <f>IFERROR(VLOOKUP(C1164,$AS$4:$AX$25,6,FALSE),"")</f>
        <v/>
      </c>
      <c r="H1164" s="5">
        <f>IFERROR(VLOOKUP(C1164,$AS$4:$AY$25,7,FALSE),"")</f>
        <v/>
      </c>
      <c r="I1164" s="5">
        <f>IFERROR(VLOOKUP(C1164,$AS$4:$AZ$25,8,FALSE),"")</f>
        <v/>
      </c>
      <c r="J1164" s="7" t="inlineStr">
        <is>
          <t>.</t>
        </is>
      </c>
      <c r="K1164" s="5" t="inlineStr">
        <is>
          <t>SUL</t>
        </is>
      </c>
      <c r="L1164" s="8" t="n">
        <v>1513.953488372093</v>
      </c>
      <c r="M1164" s="9" t="n">
        <v>118.6046511627907</v>
      </c>
      <c r="N1164" s="9" t="n">
        <v>118.6046511627907</v>
      </c>
      <c r="O1164" s="9" t="n">
        <v>118.6046511627907</v>
      </c>
      <c r="P1164" s="9" t="n">
        <v>125.5813953488372</v>
      </c>
      <c r="Q1164" s="9" t="n">
        <v>125.5813953488372</v>
      </c>
      <c r="R1164" s="9" t="n">
        <v>125.5813953488372</v>
      </c>
      <c r="S1164" s="9" t="n">
        <v>125.5813953488372</v>
      </c>
      <c r="T1164" s="9" t="n">
        <v>125.5813953488372</v>
      </c>
      <c r="U1164" s="9" t="n">
        <v>132.5581395348837</v>
      </c>
      <c r="V1164" s="9" t="n">
        <v>132.5581395348837</v>
      </c>
      <c r="W1164" s="9" t="n">
        <v>132.5581395348837</v>
      </c>
      <c r="X1164" s="9" t="n">
        <v>132.5581395348837</v>
      </c>
      <c r="Y1164" s="7" t="inlineStr">
        <is>
          <t>.</t>
        </is>
      </c>
      <c r="Z1164" s="8">
        <f>SUM(AA1164:AL1164)</f>
        <v/>
      </c>
      <c r="AA1164" s="9" t="n">
        <v>0</v>
      </c>
      <c r="AB1164" s="9" t="n">
        <v>0</v>
      </c>
      <c r="AC1164" s="9" t="n">
        <v>0</v>
      </c>
      <c r="AD1164" s="9" t="n">
        <v>0</v>
      </c>
      <c r="AE1164" s="9" t="n">
        <v>0</v>
      </c>
      <c r="AF1164" s="9" t="n">
        <v>0</v>
      </c>
      <c r="AG1164" s="9" t="n">
        <v>0</v>
      </c>
      <c r="AH1164" s="9" t="n">
        <v>0</v>
      </c>
      <c r="AI1164" s="9" t="n">
        <v>0</v>
      </c>
      <c r="AJ1164" s="9" t="n">
        <v>0</v>
      </c>
      <c r="AK1164" s="9" t="n">
        <v>0</v>
      </c>
      <c r="AL1164" s="9" t="n">
        <v>0</v>
      </c>
      <c r="AM1164" s="7" t="inlineStr">
        <is>
          <t>.</t>
        </is>
      </c>
      <c r="AN1164" s="6">
        <f>IF(L1164=0,0,Z1164/L1164)</f>
        <v/>
      </c>
      <c r="AO1164" s="5">
        <f>IF(AN1164="","",IF(AN1164&gt;=0.9,"🟢",IF(AN1164&gt;=0.7,"🟡",IF(AN1164&gt;=0.5,"🟠","🔴"))))</f>
        <v/>
      </c>
      <c r="AP1164" s="9">
        <f>IF(L1164=0,0,L1164-Z1164)</f>
        <v/>
      </c>
      <c r="AQ1164" s="5">
        <f>IF(Z1164=0,"",RANK(Z1164,Z$4:Z$1569,0))</f>
        <v/>
      </c>
      <c r="AR1164" s="7" t="inlineStr">
        <is>
          <t>.</t>
        </is>
      </c>
      <c r="BA1164" s="7" t="inlineStr">
        <is>
          <t>.</t>
        </is>
      </c>
      <c r="BB1164" s="9">
        <f>SUM(L$4:L$1569)/COUNTA(A$4:A$1569)</f>
        <v/>
      </c>
      <c r="BC1164" s="9">
        <f>SUM(M$4:M$1569)/COUNTA(A$4:A$1569)</f>
        <v/>
      </c>
      <c r="BD1164" s="9">
        <f>SUM(N$4:N$1569)/COUNTA(A$4:A$1569)</f>
        <v/>
      </c>
      <c r="BE1164" s="9">
        <f>SUM(O$4:O$1569)/COUNTA(A$4:A$1569)</f>
        <v/>
      </c>
      <c r="BF1164" s="9">
        <f>SUM(P$4:P$1569)/COUNTA(A$4:A$1569)</f>
        <v/>
      </c>
      <c r="BG1164" s="9">
        <f>SUM(Q$4:Q$1569)/COUNTA(A$4:A$1569)</f>
        <v/>
      </c>
      <c r="BH1164" s="9">
        <f>SUM(R$4:R$1569)/COUNTA(A$4:A$1569)</f>
        <v/>
      </c>
      <c r="BI1164" s="9">
        <f>SUM(S$4:S$1569)/COUNTA(A$4:A$1569)</f>
        <v/>
      </c>
      <c r="BJ1164" s="9">
        <f>SUM(T$4:T$1569)/COUNTA(A$4:A$1569)</f>
        <v/>
      </c>
      <c r="BK1164" s="9">
        <f>SUM(U$4:U$1569)/COUNTA(A$4:A$1569)</f>
        <v/>
      </c>
      <c r="BL1164" s="9">
        <f>SUM(V$4:V$1569)/COUNTA(A$4:A$1569)</f>
        <v/>
      </c>
      <c r="BM1164" s="9">
        <f>SUM(W$4:W$1569)/COUNTA(A$4:A$1569)</f>
        <v/>
      </c>
      <c r="BN1164" s="9">
        <f>SUM(X$4:X$1569)/COUNTA(A$4:A$1569)</f>
        <v/>
      </c>
      <c r="BO1164" s="7" t="inlineStr">
        <is>
          <t>.</t>
        </is>
      </c>
      <c r="BP1164" s="9">
        <f>IF(Z1164&gt;=BB1164,0,IFERROR(BB1164+(SUMPRODUCT((Z$4:Z$1569&gt;=BB$4:BB$1569)*(Z$4:Z$1569-BB$4:BB$1569))/MAX(1,COUNTIF(Z$4:Z$1569,"&lt;"&amp;BB1164+0.01))),BB1164))</f>
        <v/>
      </c>
      <c r="BQ1164" s="9">
        <f>IF(AA1164&gt;=BC1164,0,IFERROR(BC1164+SUMPRODUCT((AA$4:AA$1569&gt;=BC$4:BC$1569)*(AA$4:AA$1569-BC$4:BC$1569))/MAX(1,COUNTIF(AA$4:AA$1569,"&lt;"&amp;BC1164+0.01)),BC1164))</f>
        <v/>
      </c>
      <c r="BR1164" s="9">
        <f>IF(AB1164&gt;=BD1164,0,IFERROR(BD1164+SUMPRODUCT((AB$4:AB$1569&gt;=BD$4:BD$1569)*(AB$4:AB$1569-BD$4:BD$1569))/MAX(1,COUNTIF(AB$4:AB$1569,"&lt;"&amp;BD1164+0.01)),BD1164))</f>
        <v/>
      </c>
      <c r="BS1164" s="9">
        <f>IF(AC1164&gt;=BE1164,0,IFERROR(BE1164+SUMPRODUCT((AC$4:AC$1569&gt;=BE$4:BE$1569)*(AC$4:AC$1569-BE$4:BE$1569))/MAX(1,COUNTIF(AC$4:AC$1569,"&lt;"&amp;BE1164+0.01)),BE1164))</f>
        <v/>
      </c>
      <c r="BT1164" s="9">
        <f>IF(AD1164&gt;=BF1164,0,IFERROR(BF1164+SUMPRODUCT((AD$4:AD$1569&gt;=BF$4:BF$1569)*(AD$4:AD$1569-BF$4:BF$1569))/MAX(1,COUNTIF(AD$4:AD$1569,"&lt;"&amp;BF1164+0.01)),BF1164))</f>
        <v/>
      </c>
      <c r="BU1164" s="9">
        <f>IF(AE1164&gt;=BG1164,0,IFERROR(BG1164+SUMPRODUCT((AE$4:AE$1569&gt;=BG$4:BG$1569)*(AE$4:AE$1569-BG$4:BG$1569))/MAX(1,COUNTIF(AE$4:AE$1569,"&lt;"&amp;BG1164+0.01)),BG1164))</f>
        <v/>
      </c>
      <c r="BV1164" s="9">
        <f>IF(AF1164&gt;=BH1164,0,IFERROR(BH1164+SUMPRODUCT((AF$4:AF$1569&gt;=BH$4:BH$1569)*(AF$4:AF$1569-BH$4:BH$1569))/MAX(1,COUNTIF(AF$4:AF$1569,"&lt;"&amp;BH1164+0.01)),BH1164))</f>
        <v/>
      </c>
      <c r="BW1164" s="9">
        <f>IF(AG1164&gt;=BI1164,0,IFERROR(BI1164+SUMPRODUCT((AG$4:AG$1569&gt;=BI$4:BI$1569)*(AG$4:AG$1569-BI$4:BI$1569))/MAX(1,COUNTIF(AG$4:AG$1569,"&lt;"&amp;BI1164+0.01)),BI1164))</f>
        <v/>
      </c>
      <c r="BX1164" s="9">
        <f>IF(AH1164&gt;=BJ1164,0,IFERROR(BJ1164+SUMPRODUCT((AH$4:AH$1569&gt;=BJ$4:BJ$1569)*(AH$4:AH$1569-BJ$4:BJ$1569))/MAX(1,COUNTIF(AH$4:AH$1569,"&lt;"&amp;BJ1164+0.01)),BJ1164))</f>
        <v/>
      </c>
      <c r="BY1164" s="9">
        <f>IF(AI1164&gt;=BK1164,0,IFERROR(BK1164+SUMPRODUCT((AI$4:AI$1569&gt;=BK$4:BK$1569)*(AI$4:AI$1569-BK$4:BK$1569))/MAX(1,COUNTIF(AI$4:AI$1569,"&lt;"&amp;BK1164+0.01)),BK1164))</f>
        <v/>
      </c>
      <c r="BZ1164" s="9">
        <f>IF(AJ1164&gt;=BL1164,0,IFERROR(BL1164+SUMPRODUCT((AJ$4:AJ$1569&gt;=BL$4:BL$1569)*(AJ$4:AJ$1569-BL$4:BL$1569))/MAX(1,COUNTIF(AJ$4:AJ$1569,"&lt;"&amp;BL1164+0.01)),BL1164))</f>
        <v/>
      </c>
      <c r="CA1164" s="9">
        <f>IF(AK1164&gt;=BM1164,0,IFERROR(BM1164+SUMPRODUCT((AK$4:AK$1569&gt;=BM$4:BM$1569)*(AK$4:AK$1569-BM$4:BM$1569))/MAX(1,COUNTIF(AK$4:AK$1569,"&lt;"&amp;BM1164+0.01)),BM1164))</f>
        <v/>
      </c>
      <c r="CB1164" s="9">
        <f>IF(AL1164&gt;=BN1164,0,IFERROR(BN1164+SUMPRODUCT((AL$4:AL$1569&gt;=BN$4:BN$1569)*(AL$4:AL$1569-BN$4:BN$1569))/MAX(1,COUNTIF(AL$4:AL$1569,"&lt;"&amp;BN1164+0.01)),BN1164))</f>
        <v/>
      </c>
      <c r="CC1164" s="5">
        <f>IF(AO1164="🟢","VERDE",IF(AO1164="🟡","AMARELO",IF(AO1164="🟠","VERMELHO",IF(AO1164="🔴","VERMELHO","ROXO"))))</f>
        <v/>
      </c>
      <c r="CD1164" s="5" t="inlineStr">
        <is>
          <t>🌎 REGIÕES</t>
        </is>
      </c>
      <c r="CE1164" s="5" t="inlineStr">
        <is>
          <t>SEM REDE</t>
        </is>
      </c>
    </row>
    <row r="1165">
      <c r="A1165" s="5" t="inlineStr">
        <is>
          <t>40384228000147</t>
        </is>
      </c>
      <c r="B1165" s="5" t="inlineStr">
        <is>
          <t>VERDE OLIVA EMPORIO NATURAL LTDA - ME</t>
        </is>
      </c>
      <c r="C1165" s="5" t="inlineStr">
        <is>
          <t>06 - SEM GRUPO</t>
        </is>
      </c>
      <c r="D1165" s="5" t="inlineStr">
        <is>
          <t>HEMANUELE DITZEL (MANU)</t>
        </is>
      </c>
      <c r="E1165" s="5" t="inlineStr">
        <is>
          <t>PR</t>
        </is>
      </c>
      <c r="F1165" s="5">
        <f>IFERROR(VLOOKUP(C1165,$AS$4:$AT$25,2,FALSE),"")</f>
        <v/>
      </c>
      <c r="G1165" s="6">
        <f>IFERROR(VLOOKUP(C1165,$AS$4:$AX$25,6,FALSE),"")</f>
        <v/>
      </c>
      <c r="H1165" s="5">
        <f>IFERROR(VLOOKUP(C1165,$AS$4:$AY$25,7,FALSE),"")</f>
        <v/>
      </c>
      <c r="I1165" s="5">
        <f>IFERROR(VLOOKUP(C1165,$AS$4:$AZ$25,8,FALSE),"")</f>
        <v/>
      </c>
      <c r="J1165" s="7" t="inlineStr">
        <is>
          <t>.</t>
        </is>
      </c>
      <c r="K1165" s="5" t="inlineStr">
        <is>
          <t>SUL</t>
        </is>
      </c>
      <c r="L1165" s="8" t="n">
        <v>1613.793103448276</v>
      </c>
      <c r="M1165" s="9" t="n">
        <v>124.1379310344828</v>
      </c>
      <c r="N1165" s="9" t="n">
        <v>124.1379310344828</v>
      </c>
      <c r="O1165" s="9" t="n">
        <v>129.3103448275862</v>
      </c>
      <c r="P1165" s="9" t="n">
        <v>129.3103448275862</v>
      </c>
      <c r="Q1165" s="9" t="n">
        <v>129.3103448275862</v>
      </c>
      <c r="R1165" s="9" t="n">
        <v>134.4827586206897</v>
      </c>
      <c r="S1165" s="9" t="n">
        <v>134.4827586206897</v>
      </c>
      <c r="T1165" s="9" t="n">
        <v>139.6551724137931</v>
      </c>
      <c r="U1165" s="9" t="n">
        <v>139.6551724137931</v>
      </c>
      <c r="V1165" s="9" t="n">
        <v>139.6551724137931</v>
      </c>
      <c r="W1165" s="9" t="n">
        <v>144.8275862068965</v>
      </c>
      <c r="X1165" s="9" t="n">
        <v>144.8275862068965</v>
      </c>
      <c r="Y1165" s="7" t="inlineStr">
        <is>
          <t>.</t>
        </is>
      </c>
      <c r="Z1165" s="8">
        <f>SUM(AA1165:AL1165)</f>
        <v/>
      </c>
      <c r="AA1165" s="9" t="n">
        <v>0</v>
      </c>
      <c r="AB1165" s="9" t="n">
        <v>0</v>
      </c>
      <c r="AC1165" s="9" t="n">
        <v>0</v>
      </c>
      <c r="AD1165" s="9" t="n">
        <v>0</v>
      </c>
      <c r="AE1165" s="9" t="n">
        <v>0</v>
      </c>
      <c r="AF1165" s="9" t="n">
        <v>0</v>
      </c>
      <c r="AG1165" s="9" t="n">
        <v>0</v>
      </c>
      <c r="AH1165" s="9" t="n">
        <v>0</v>
      </c>
      <c r="AI1165" s="9" t="n">
        <v>0</v>
      </c>
      <c r="AJ1165" s="9" t="n">
        <v>0</v>
      </c>
      <c r="AK1165" s="9" t="n">
        <v>0</v>
      </c>
      <c r="AL1165" s="9" t="n">
        <v>0</v>
      </c>
      <c r="AM1165" s="7" t="inlineStr">
        <is>
          <t>.</t>
        </is>
      </c>
      <c r="AN1165" s="6">
        <f>IF(L1165=0,0,Z1165/L1165)</f>
        <v/>
      </c>
      <c r="AO1165" s="5">
        <f>IF(AN1165="","",IF(AN1165&gt;=0.9,"🟢",IF(AN1165&gt;=0.7,"🟡",IF(AN1165&gt;=0.5,"🟠","🔴"))))</f>
        <v/>
      </c>
      <c r="AP1165" s="9">
        <f>IF(L1165=0,0,L1165-Z1165)</f>
        <v/>
      </c>
      <c r="AQ1165" s="5">
        <f>IF(Z1165=0,"",RANK(Z1165,Z$4:Z$1569,0))</f>
        <v/>
      </c>
      <c r="AR1165" s="7" t="inlineStr">
        <is>
          <t>.</t>
        </is>
      </c>
      <c r="BA1165" s="7" t="inlineStr">
        <is>
          <t>.</t>
        </is>
      </c>
      <c r="BB1165" s="9">
        <f>SUM(L$4:L$1569)/COUNTA(A$4:A$1569)</f>
        <v/>
      </c>
      <c r="BC1165" s="9">
        <f>SUM(M$4:M$1569)/COUNTA(A$4:A$1569)</f>
        <v/>
      </c>
      <c r="BD1165" s="9">
        <f>SUM(N$4:N$1569)/COUNTA(A$4:A$1569)</f>
        <v/>
      </c>
      <c r="BE1165" s="9">
        <f>SUM(O$4:O$1569)/COUNTA(A$4:A$1569)</f>
        <v/>
      </c>
      <c r="BF1165" s="9">
        <f>SUM(P$4:P$1569)/COUNTA(A$4:A$1569)</f>
        <v/>
      </c>
      <c r="BG1165" s="9">
        <f>SUM(Q$4:Q$1569)/COUNTA(A$4:A$1569)</f>
        <v/>
      </c>
      <c r="BH1165" s="9">
        <f>SUM(R$4:R$1569)/COUNTA(A$4:A$1569)</f>
        <v/>
      </c>
      <c r="BI1165" s="9">
        <f>SUM(S$4:S$1569)/COUNTA(A$4:A$1569)</f>
        <v/>
      </c>
      <c r="BJ1165" s="9">
        <f>SUM(T$4:T$1569)/COUNTA(A$4:A$1569)</f>
        <v/>
      </c>
      <c r="BK1165" s="9">
        <f>SUM(U$4:U$1569)/COUNTA(A$4:A$1569)</f>
        <v/>
      </c>
      <c r="BL1165" s="9">
        <f>SUM(V$4:V$1569)/COUNTA(A$4:A$1569)</f>
        <v/>
      </c>
      <c r="BM1165" s="9">
        <f>SUM(W$4:W$1569)/COUNTA(A$4:A$1569)</f>
        <v/>
      </c>
      <c r="BN1165" s="9">
        <f>SUM(X$4:X$1569)/COUNTA(A$4:A$1569)</f>
        <v/>
      </c>
      <c r="BO1165" s="7" t="inlineStr">
        <is>
          <t>.</t>
        </is>
      </c>
      <c r="BP1165" s="9">
        <f>IF(Z1165&gt;=BB1165,0,IFERROR(BB1165+(SUMPRODUCT((Z$4:Z$1569&gt;=BB$4:BB$1569)*(Z$4:Z$1569-BB$4:BB$1569))/MAX(1,COUNTIF(Z$4:Z$1569,"&lt;"&amp;BB1165+0.01))),BB1165))</f>
        <v/>
      </c>
      <c r="BQ1165" s="9">
        <f>IF(AA1165&gt;=BC1165,0,IFERROR(BC1165+SUMPRODUCT((AA$4:AA$1569&gt;=BC$4:BC$1569)*(AA$4:AA$1569-BC$4:BC$1569))/MAX(1,COUNTIF(AA$4:AA$1569,"&lt;"&amp;BC1165+0.01)),BC1165))</f>
        <v/>
      </c>
      <c r="BR1165" s="9">
        <f>IF(AB1165&gt;=BD1165,0,IFERROR(BD1165+SUMPRODUCT((AB$4:AB$1569&gt;=BD$4:BD$1569)*(AB$4:AB$1569-BD$4:BD$1569))/MAX(1,COUNTIF(AB$4:AB$1569,"&lt;"&amp;BD1165+0.01)),BD1165))</f>
        <v/>
      </c>
      <c r="BS1165" s="9">
        <f>IF(AC1165&gt;=BE1165,0,IFERROR(BE1165+SUMPRODUCT((AC$4:AC$1569&gt;=BE$4:BE$1569)*(AC$4:AC$1569-BE$4:BE$1569))/MAX(1,COUNTIF(AC$4:AC$1569,"&lt;"&amp;BE1165+0.01)),BE1165))</f>
        <v/>
      </c>
      <c r="BT1165" s="9">
        <f>IF(AD1165&gt;=BF1165,0,IFERROR(BF1165+SUMPRODUCT((AD$4:AD$1569&gt;=BF$4:BF$1569)*(AD$4:AD$1569-BF$4:BF$1569))/MAX(1,COUNTIF(AD$4:AD$1569,"&lt;"&amp;BF1165+0.01)),BF1165))</f>
        <v/>
      </c>
      <c r="BU1165" s="9">
        <f>IF(AE1165&gt;=BG1165,0,IFERROR(BG1165+SUMPRODUCT((AE$4:AE$1569&gt;=BG$4:BG$1569)*(AE$4:AE$1569-BG$4:BG$1569))/MAX(1,COUNTIF(AE$4:AE$1569,"&lt;"&amp;BG1165+0.01)),BG1165))</f>
        <v/>
      </c>
      <c r="BV1165" s="9">
        <f>IF(AF1165&gt;=BH1165,0,IFERROR(BH1165+SUMPRODUCT((AF$4:AF$1569&gt;=BH$4:BH$1569)*(AF$4:AF$1569-BH$4:BH$1569))/MAX(1,COUNTIF(AF$4:AF$1569,"&lt;"&amp;BH1165+0.01)),BH1165))</f>
        <v/>
      </c>
      <c r="BW1165" s="9">
        <f>IF(AG1165&gt;=BI1165,0,IFERROR(BI1165+SUMPRODUCT((AG$4:AG$1569&gt;=BI$4:BI$1569)*(AG$4:AG$1569-BI$4:BI$1569))/MAX(1,COUNTIF(AG$4:AG$1569,"&lt;"&amp;BI1165+0.01)),BI1165))</f>
        <v/>
      </c>
      <c r="BX1165" s="9">
        <f>IF(AH1165&gt;=BJ1165,0,IFERROR(BJ1165+SUMPRODUCT((AH$4:AH$1569&gt;=BJ$4:BJ$1569)*(AH$4:AH$1569-BJ$4:BJ$1569))/MAX(1,COUNTIF(AH$4:AH$1569,"&lt;"&amp;BJ1165+0.01)),BJ1165))</f>
        <v/>
      </c>
      <c r="BY1165" s="9">
        <f>IF(AI1165&gt;=BK1165,0,IFERROR(BK1165+SUMPRODUCT((AI$4:AI$1569&gt;=BK$4:BK$1569)*(AI$4:AI$1569-BK$4:BK$1569))/MAX(1,COUNTIF(AI$4:AI$1569,"&lt;"&amp;BK1165+0.01)),BK1165))</f>
        <v/>
      </c>
      <c r="BZ1165" s="9">
        <f>IF(AJ1165&gt;=BL1165,0,IFERROR(BL1165+SUMPRODUCT((AJ$4:AJ$1569&gt;=BL$4:BL$1569)*(AJ$4:AJ$1569-BL$4:BL$1569))/MAX(1,COUNTIF(AJ$4:AJ$1569,"&lt;"&amp;BL1165+0.01)),BL1165))</f>
        <v/>
      </c>
      <c r="CA1165" s="9">
        <f>IF(AK1165&gt;=BM1165,0,IFERROR(BM1165+SUMPRODUCT((AK$4:AK$1569&gt;=BM$4:BM$1569)*(AK$4:AK$1569-BM$4:BM$1569))/MAX(1,COUNTIF(AK$4:AK$1569,"&lt;"&amp;BM1165+0.01)),BM1165))</f>
        <v/>
      </c>
      <c r="CB1165" s="9">
        <f>IF(AL1165&gt;=BN1165,0,IFERROR(BN1165+SUMPRODUCT((AL$4:AL$1569&gt;=BN$4:BN$1569)*(AL$4:AL$1569-BN$4:BN$1569))/MAX(1,COUNTIF(AL$4:AL$1569,"&lt;"&amp;BN1165+0.01)),BN1165))</f>
        <v/>
      </c>
      <c r="CC1165" s="5">
        <f>IF(AO1165="🟢","VERDE",IF(AO1165="🟡","AMARELO",IF(AO1165="🟠","VERMELHO",IF(AO1165="🔴","VERMELHO","ROXO"))))</f>
        <v/>
      </c>
      <c r="CD1165" s="5" t="inlineStr">
        <is>
          <t>🌎 REGIÕES</t>
        </is>
      </c>
      <c r="CE1165" s="5" t="inlineStr">
        <is>
          <t>SEM REDE</t>
        </is>
      </c>
    </row>
    <row r="1166">
      <c r="A1166" s="5" t="inlineStr">
        <is>
          <t>40421709000185</t>
        </is>
      </c>
      <c r="B1166" s="5" t="inlineStr">
        <is>
          <t>40.421.709 ROBERTA CORTELETTI VERGANI</t>
        </is>
      </c>
      <c r="C1166" s="5" t="inlineStr">
        <is>
          <t>06 - SEM GRUPO</t>
        </is>
      </c>
      <c r="D1166" s="5" t="inlineStr">
        <is>
          <t>HEMANUELE DITZEL (MANU)</t>
        </is>
      </c>
      <c r="E1166" s="5" t="inlineStr">
        <is>
          <t>RS</t>
        </is>
      </c>
      <c r="F1166" s="5">
        <f>IFERROR(VLOOKUP(C1166,$AS$4:$AT$25,2,FALSE),"")</f>
        <v/>
      </c>
      <c r="G1166" s="6">
        <f>IFERROR(VLOOKUP(C1166,$AS$4:$AX$25,6,FALSE),"")</f>
        <v/>
      </c>
      <c r="H1166" s="5">
        <f>IFERROR(VLOOKUP(C1166,$AS$4:$AY$25,7,FALSE),"")</f>
        <v/>
      </c>
      <c r="I1166" s="5">
        <f>IFERROR(VLOOKUP(C1166,$AS$4:$AZ$25,8,FALSE),"")</f>
        <v/>
      </c>
      <c r="J1166" s="7" t="inlineStr">
        <is>
          <t>.</t>
        </is>
      </c>
      <c r="K1166" s="5" t="inlineStr">
        <is>
          <t>SUL</t>
        </is>
      </c>
      <c r="L1166" s="8" t="n">
        <v>1582.758620689655</v>
      </c>
      <c r="M1166" s="9" t="n">
        <v>124.1379310344828</v>
      </c>
      <c r="N1166" s="9" t="n">
        <v>124.1379310344828</v>
      </c>
      <c r="O1166" s="9" t="n">
        <v>124.1379310344828</v>
      </c>
      <c r="P1166" s="9" t="n">
        <v>124.1379310344828</v>
      </c>
      <c r="Q1166" s="9" t="n">
        <v>124.1379310344828</v>
      </c>
      <c r="R1166" s="9" t="n">
        <v>134.4827586206897</v>
      </c>
      <c r="S1166" s="9" t="n">
        <v>134.4827586206897</v>
      </c>
      <c r="T1166" s="9" t="n">
        <v>134.4827586206897</v>
      </c>
      <c r="U1166" s="9" t="n">
        <v>134.4827586206897</v>
      </c>
      <c r="V1166" s="9" t="n">
        <v>134.4827586206897</v>
      </c>
      <c r="W1166" s="9" t="n">
        <v>144.8275862068965</v>
      </c>
      <c r="X1166" s="9" t="n">
        <v>144.8275862068965</v>
      </c>
      <c r="Y1166" s="7" t="inlineStr">
        <is>
          <t>.</t>
        </is>
      </c>
      <c r="Z1166" s="8">
        <f>SUM(AA1166:AL1166)</f>
        <v/>
      </c>
      <c r="AA1166" s="9" t="n">
        <v>0</v>
      </c>
      <c r="AB1166" s="9" t="n">
        <v>0</v>
      </c>
      <c r="AC1166" s="9" t="n">
        <v>0</v>
      </c>
      <c r="AD1166" s="9" t="n">
        <v>0</v>
      </c>
      <c r="AE1166" s="9" t="n">
        <v>0</v>
      </c>
      <c r="AF1166" s="9" t="n">
        <v>0</v>
      </c>
      <c r="AG1166" s="9" t="n">
        <v>0</v>
      </c>
      <c r="AH1166" s="9" t="n">
        <v>0</v>
      </c>
      <c r="AI1166" s="9" t="n">
        <v>0</v>
      </c>
      <c r="AJ1166" s="9" t="n">
        <v>0</v>
      </c>
      <c r="AK1166" s="9" t="n">
        <v>0</v>
      </c>
      <c r="AL1166" s="9" t="n">
        <v>0</v>
      </c>
      <c r="AM1166" s="7" t="inlineStr">
        <is>
          <t>.</t>
        </is>
      </c>
      <c r="AN1166" s="6">
        <f>IF(L1166=0,0,Z1166/L1166)</f>
        <v/>
      </c>
      <c r="AO1166" s="5">
        <f>IF(AN1166="","",IF(AN1166&gt;=0.9,"🟢",IF(AN1166&gt;=0.7,"🟡",IF(AN1166&gt;=0.5,"🟠","🔴"))))</f>
        <v/>
      </c>
      <c r="AP1166" s="9">
        <f>IF(L1166=0,0,L1166-Z1166)</f>
        <v/>
      </c>
      <c r="AQ1166" s="5">
        <f>IF(Z1166=0,"",RANK(Z1166,Z$4:Z$1569,0))</f>
        <v/>
      </c>
      <c r="AR1166" s="7" t="inlineStr">
        <is>
          <t>.</t>
        </is>
      </c>
      <c r="BA1166" s="7" t="inlineStr">
        <is>
          <t>.</t>
        </is>
      </c>
      <c r="BB1166" s="9">
        <f>SUM(L$4:L$1569)/COUNTA(A$4:A$1569)</f>
        <v/>
      </c>
      <c r="BC1166" s="9">
        <f>SUM(M$4:M$1569)/COUNTA(A$4:A$1569)</f>
        <v/>
      </c>
      <c r="BD1166" s="9">
        <f>SUM(N$4:N$1569)/COUNTA(A$4:A$1569)</f>
        <v/>
      </c>
      <c r="BE1166" s="9">
        <f>SUM(O$4:O$1569)/COUNTA(A$4:A$1569)</f>
        <v/>
      </c>
      <c r="BF1166" s="9">
        <f>SUM(P$4:P$1569)/COUNTA(A$4:A$1569)</f>
        <v/>
      </c>
      <c r="BG1166" s="9">
        <f>SUM(Q$4:Q$1569)/COUNTA(A$4:A$1569)</f>
        <v/>
      </c>
      <c r="BH1166" s="9">
        <f>SUM(R$4:R$1569)/COUNTA(A$4:A$1569)</f>
        <v/>
      </c>
      <c r="BI1166" s="9">
        <f>SUM(S$4:S$1569)/COUNTA(A$4:A$1569)</f>
        <v/>
      </c>
      <c r="BJ1166" s="9">
        <f>SUM(T$4:T$1569)/COUNTA(A$4:A$1569)</f>
        <v/>
      </c>
      <c r="BK1166" s="9">
        <f>SUM(U$4:U$1569)/COUNTA(A$4:A$1569)</f>
        <v/>
      </c>
      <c r="BL1166" s="9">
        <f>SUM(V$4:V$1569)/COUNTA(A$4:A$1569)</f>
        <v/>
      </c>
      <c r="BM1166" s="9">
        <f>SUM(W$4:W$1569)/COUNTA(A$4:A$1569)</f>
        <v/>
      </c>
      <c r="BN1166" s="9">
        <f>SUM(X$4:X$1569)/COUNTA(A$4:A$1569)</f>
        <v/>
      </c>
      <c r="BO1166" s="7" t="inlineStr">
        <is>
          <t>.</t>
        </is>
      </c>
      <c r="BP1166" s="9">
        <f>IF(Z1166&gt;=BB1166,0,IFERROR(BB1166+(SUMPRODUCT((Z$4:Z$1569&gt;=BB$4:BB$1569)*(Z$4:Z$1569-BB$4:BB$1569))/MAX(1,COUNTIF(Z$4:Z$1569,"&lt;"&amp;BB1166+0.01))),BB1166))</f>
        <v/>
      </c>
      <c r="BQ1166" s="9">
        <f>IF(AA1166&gt;=BC1166,0,IFERROR(BC1166+SUMPRODUCT((AA$4:AA$1569&gt;=BC$4:BC$1569)*(AA$4:AA$1569-BC$4:BC$1569))/MAX(1,COUNTIF(AA$4:AA$1569,"&lt;"&amp;BC1166+0.01)),BC1166))</f>
        <v/>
      </c>
      <c r="BR1166" s="9">
        <f>IF(AB1166&gt;=BD1166,0,IFERROR(BD1166+SUMPRODUCT((AB$4:AB$1569&gt;=BD$4:BD$1569)*(AB$4:AB$1569-BD$4:BD$1569))/MAX(1,COUNTIF(AB$4:AB$1569,"&lt;"&amp;BD1166+0.01)),BD1166))</f>
        <v/>
      </c>
      <c r="BS1166" s="9">
        <f>IF(AC1166&gt;=BE1166,0,IFERROR(BE1166+SUMPRODUCT((AC$4:AC$1569&gt;=BE$4:BE$1569)*(AC$4:AC$1569-BE$4:BE$1569))/MAX(1,COUNTIF(AC$4:AC$1569,"&lt;"&amp;BE1166+0.01)),BE1166))</f>
        <v/>
      </c>
      <c r="BT1166" s="9">
        <f>IF(AD1166&gt;=BF1166,0,IFERROR(BF1166+SUMPRODUCT((AD$4:AD$1569&gt;=BF$4:BF$1569)*(AD$4:AD$1569-BF$4:BF$1569))/MAX(1,COUNTIF(AD$4:AD$1569,"&lt;"&amp;BF1166+0.01)),BF1166))</f>
        <v/>
      </c>
      <c r="BU1166" s="9">
        <f>IF(AE1166&gt;=BG1166,0,IFERROR(BG1166+SUMPRODUCT((AE$4:AE$1569&gt;=BG$4:BG$1569)*(AE$4:AE$1569-BG$4:BG$1569))/MAX(1,COUNTIF(AE$4:AE$1569,"&lt;"&amp;BG1166+0.01)),BG1166))</f>
        <v/>
      </c>
      <c r="BV1166" s="9">
        <f>IF(AF1166&gt;=BH1166,0,IFERROR(BH1166+SUMPRODUCT((AF$4:AF$1569&gt;=BH$4:BH$1569)*(AF$4:AF$1569-BH$4:BH$1569))/MAX(1,COUNTIF(AF$4:AF$1569,"&lt;"&amp;BH1166+0.01)),BH1166))</f>
        <v/>
      </c>
      <c r="BW1166" s="9">
        <f>IF(AG1166&gt;=BI1166,0,IFERROR(BI1166+SUMPRODUCT((AG$4:AG$1569&gt;=BI$4:BI$1569)*(AG$4:AG$1569-BI$4:BI$1569))/MAX(1,COUNTIF(AG$4:AG$1569,"&lt;"&amp;BI1166+0.01)),BI1166))</f>
        <v/>
      </c>
      <c r="BX1166" s="9">
        <f>IF(AH1166&gt;=BJ1166,0,IFERROR(BJ1166+SUMPRODUCT((AH$4:AH$1569&gt;=BJ$4:BJ$1569)*(AH$4:AH$1569-BJ$4:BJ$1569))/MAX(1,COUNTIF(AH$4:AH$1569,"&lt;"&amp;BJ1166+0.01)),BJ1166))</f>
        <v/>
      </c>
      <c r="BY1166" s="9">
        <f>IF(AI1166&gt;=BK1166,0,IFERROR(BK1166+SUMPRODUCT((AI$4:AI$1569&gt;=BK$4:BK$1569)*(AI$4:AI$1569-BK$4:BK$1569))/MAX(1,COUNTIF(AI$4:AI$1569,"&lt;"&amp;BK1166+0.01)),BK1166))</f>
        <v/>
      </c>
      <c r="BZ1166" s="9">
        <f>IF(AJ1166&gt;=BL1166,0,IFERROR(BL1166+SUMPRODUCT((AJ$4:AJ$1569&gt;=BL$4:BL$1569)*(AJ$4:AJ$1569-BL$4:BL$1569))/MAX(1,COUNTIF(AJ$4:AJ$1569,"&lt;"&amp;BL1166+0.01)),BL1166))</f>
        <v/>
      </c>
      <c r="CA1166" s="9">
        <f>IF(AK1166&gt;=BM1166,0,IFERROR(BM1166+SUMPRODUCT((AK$4:AK$1569&gt;=BM$4:BM$1569)*(AK$4:AK$1569-BM$4:BM$1569))/MAX(1,COUNTIF(AK$4:AK$1569,"&lt;"&amp;BM1166+0.01)),BM1166))</f>
        <v/>
      </c>
      <c r="CB1166" s="9">
        <f>IF(AL1166&gt;=BN1166,0,IFERROR(BN1166+SUMPRODUCT((AL$4:AL$1569&gt;=BN$4:BN$1569)*(AL$4:AL$1569-BN$4:BN$1569))/MAX(1,COUNTIF(AL$4:AL$1569,"&lt;"&amp;BN1166+0.01)),BN1166))</f>
        <v/>
      </c>
      <c r="CC1166" s="5">
        <f>IF(AO1166="🟢","VERDE",IF(AO1166="🟡","AMARELO",IF(AO1166="🟠","VERMELHO",IF(AO1166="🔴","VERMELHO","ROXO"))))</f>
        <v/>
      </c>
      <c r="CD1166" s="5" t="inlineStr">
        <is>
          <t>🌎 REGIÕES</t>
        </is>
      </c>
      <c r="CE1166" s="5" t="inlineStr">
        <is>
          <t>SEM REDE</t>
        </is>
      </c>
    </row>
    <row r="1167">
      <c r="A1167" s="5" t="inlineStr">
        <is>
          <t>40438284000117</t>
        </is>
      </c>
      <c r="B1167" s="5" t="inlineStr">
        <is>
          <t>THAIS MACHADO OLIVEIRA CASTRO LTDA - ME</t>
        </is>
      </c>
      <c r="C1167" s="5" t="inlineStr">
        <is>
          <t>06 - SEM GRUPO</t>
        </is>
      </c>
      <c r="D1167" s="5" t="inlineStr">
        <is>
          <t>LARISSA PADILHA</t>
        </is>
      </c>
      <c r="E1167" s="5" t="inlineStr">
        <is>
          <t>RO</t>
        </is>
      </c>
      <c r="F1167" s="5">
        <f>IFERROR(VLOOKUP(C1167,$AS$4:$AT$25,2,FALSE),"")</f>
        <v/>
      </c>
      <c r="G1167" s="6">
        <f>IFERROR(VLOOKUP(C1167,$AS$4:$AX$25,6,FALSE),"")</f>
        <v/>
      </c>
      <c r="H1167" s="5">
        <f>IFERROR(VLOOKUP(C1167,$AS$4:$AY$25,7,FALSE),"")</f>
        <v/>
      </c>
      <c r="I1167" s="5">
        <f>IFERROR(VLOOKUP(C1167,$AS$4:$AZ$25,8,FALSE),"")</f>
        <v/>
      </c>
      <c r="J1167" s="7" t="inlineStr">
        <is>
          <t>.</t>
        </is>
      </c>
      <c r="K1167" s="5" t="inlineStr">
        <is>
          <t>NORTE + MA</t>
        </is>
      </c>
      <c r="L1167" s="8" t="n">
        <v>1800</v>
      </c>
      <c r="M1167" s="9" t="n">
        <v>150</v>
      </c>
      <c r="N1167" s="9" t="n">
        <v>150</v>
      </c>
      <c r="O1167" s="9" t="n">
        <v>150</v>
      </c>
      <c r="P1167" s="9" t="n">
        <v>150</v>
      </c>
      <c r="Q1167" s="9" t="n">
        <v>150</v>
      </c>
      <c r="R1167" s="9" t="n">
        <v>150</v>
      </c>
      <c r="S1167" s="9" t="n">
        <v>150</v>
      </c>
      <c r="T1167" s="9" t="n">
        <v>150</v>
      </c>
      <c r="U1167" s="9" t="n">
        <v>150</v>
      </c>
      <c r="V1167" s="9" t="n">
        <v>150</v>
      </c>
      <c r="W1167" s="9" t="n">
        <v>150</v>
      </c>
      <c r="X1167" s="9" t="n">
        <v>150</v>
      </c>
      <c r="Y1167" s="7" t="inlineStr">
        <is>
          <t>.</t>
        </is>
      </c>
      <c r="Z1167" s="8">
        <f>SUM(AA1167:AL1167)</f>
        <v/>
      </c>
      <c r="AA1167" s="9" t="n">
        <v>0</v>
      </c>
      <c r="AB1167" s="9" t="n">
        <v>0</v>
      </c>
      <c r="AC1167" s="9" t="n">
        <v>0</v>
      </c>
      <c r="AD1167" s="9" t="n">
        <v>0</v>
      </c>
      <c r="AE1167" s="9" t="n">
        <v>0</v>
      </c>
      <c r="AF1167" s="9" t="n">
        <v>0</v>
      </c>
      <c r="AG1167" s="9" t="n">
        <v>0</v>
      </c>
      <c r="AH1167" s="9" t="n">
        <v>0</v>
      </c>
      <c r="AI1167" s="9" t="n">
        <v>0</v>
      </c>
      <c r="AJ1167" s="9" t="n">
        <v>0</v>
      </c>
      <c r="AK1167" s="9" t="n">
        <v>0</v>
      </c>
      <c r="AL1167" s="9" t="n">
        <v>0</v>
      </c>
      <c r="AM1167" s="7" t="inlineStr">
        <is>
          <t>.</t>
        </is>
      </c>
      <c r="AN1167" s="6">
        <f>IF(L1167=0,0,Z1167/L1167)</f>
        <v/>
      </c>
      <c r="AO1167" s="5">
        <f>IF(AN1167="","",IF(AN1167&gt;=0.9,"🟢",IF(AN1167&gt;=0.7,"🟡",IF(AN1167&gt;=0.5,"🟠","🔴"))))</f>
        <v/>
      </c>
      <c r="AP1167" s="9">
        <f>IF(L1167=0,0,L1167-Z1167)</f>
        <v/>
      </c>
      <c r="AQ1167" s="5">
        <f>IF(Z1167=0,"",RANK(Z1167,Z$4:Z$1569,0))</f>
        <v/>
      </c>
      <c r="AR1167" s="7" t="inlineStr">
        <is>
          <t>.</t>
        </is>
      </c>
      <c r="BA1167" s="7" t="inlineStr">
        <is>
          <t>.</t>
        </is>
      </c>
      <c r="BB1167" s="9">
        <f>SUM(L$4:L$1569)/COUNTA(A$4:A$1569)</f>
        <v/>
      </c>
      <c r="BC1167" s="9">
        <f>SUM(M$4:M$1569)/COUNTA(A$4:A$1569)</f>
        <v/>
      </c>
      <c r="BD1167" s="9">
        <f>SUM(N$4:N$1569)/COUNTA(A$4:A$1569)</f>
        <v/>
      </c>
      <c r="BE1167" s="9">
        <f>SUM(O$4:O$1569)/COUNTA(A$4:A$1569)</f>
        <v/>
      </c>
      <c r="BF1167" s="9">
        <f>SUM(P$4:P$1569)/COUNTA(A$4:A$1569)</f>
        <v/>
      </c>
      <c r="BG1167" s="9">
        <f>SUM(Q$4:Q$1569)/COUNTA(A$4:A$1569)</f>
        <v/>
      </c>
      <c r="BH1167" s="9">
        <f>SUM(R$4:R$1569)/COUNTA(A$4:A$1569)</f>
        <v/>
      </c>
      <c r="BI1167" s="9">
        <f>SUM(S$4:S$1569)/COUNTA(A$4:A$1569)</f>
        <v/>
      </c>
      <c r="BJ1167" s="9">
        <f>SUM(T$4:T$1569)/COUNTA(A$4:A$1569)</f>
        <v/>
      </c>
      <c r="BK1167" s="9">
        <f>SUM(U$4:U$1569)/COUNTA(A$4:A$1569)</f>
        <v/>
      </c>
      <c r="BL1167" s="9">
        <f>SUM(V$4:V$1569)/COUNTA(A$4:A$1569)</f>
        <v/>
      </c>
      <c r="BM1167" s="9">
        <f>SUM(W$4:W$1569)/COUNTA(A$4:A$1569)</f>
        <v/>
      </c>
      <c r="BN1167" s="9">
        <f>SUM(X$4:X$1569)/COUNTA(A$4:A$1569)</f>
        <v/>
      </c>
      <c r="BO1167" s="7" t="inlineStr">
        <is>
          <t>.</t>
        </is>
      </c>
      <c r="BP1167" s="9">
        <f>IF(Z1167&gt;=BB1167,0,IFERROR(BB1167+(SUMPRODUCT((Z$4:Z$1569&gt;=BB$4:BB$1569)*(Z$4:Z$1569-BB$4:BB$1569))/MAX(1,COUNTIF(Z$4:Z$1569,"&lt;"&amp;BB1167+0.01))),BB1167))</f>
        <v/>
      </c>
      <c r="BQ1167" s="9">
        <f>IF(AA1167&gt;=BC1167,0,IFERROR(BC1167+SUMPRODUCT((AA$4:AA$1569&gt;=BC$4:BC$1569)*(AA$4:AA$1569-BC$4:BC$1569))/MAX(1,COUNTIF(AA$4:AA$1569,"&lt;"&amp;BC1167+0.01)),BC1167))</f>
        <v/>
      </c>
      <c r="BR1167" s="9">
        <f>IF(AB1167&gt;=BD1167,0,IFERROR(BD1167+SUMPRODUCT((AB$4:AB$1569&gt;=BD$4:BD$1569)*(AB$4:AB$1569-BD$4:BD$1569))/MAX(1,COUNTIF(AB$4:AB$1569,"&lt;"&amp;BD1167+0.01)),BD1167))</f>
        <v/>
      </c>
      <c r="BS1167" s="9">
        <f>IF(AC1167&gt;=BE1167,0,IFERROR(BE1167+SUMPRODUCT((AC$4:AC$1569&gt;=BE$4:BE$1569)*(AC$4:AC$1569-BE$4:BE$1569))/MAX(1,COUNTIF(AC$4:AC$1569,"&lt;"&amp;BE1167+0.01)),BE1167))</f>
        <v/>
      </c>
      <c r="BT1167" s="9">
        <f>IF(AD1167&gt;=BF1167,0,IFERROR(BF1167+SUMPRODUCT((AD$4:AD$1569&gt;=BF$4:BF$1569)*(AD$4:AD$1569-BF$4:BF$1569))/MAX(1,COUNTIF(AD$4:AD$1569,"&lt;"&amp;BF1167+0.01)),BF1167))</f>
        <v/>
      </c>
      <c r="BU1167" s="9">
        <f>IF(AE1167&gt;=BG1167,0,IFERROR(BG1167+SUMPRODUCT((AE$4:AE$1569&gt;=BG$4:BG$1569)*(AE$4:AE$1569-BG$4:BG$1569))/MAX(1,COUNTIF(AE$4:AE$1569,"&lt;"&amp;BG1167+0.01)),BG1167))</f>
        <v/>
      </c>
      <c r="BV1167" s="9">
        <f>IF(AF1167&gt;=BH1167,0,IFERROR(BH1167+SUMPRODUCT((AF$4:AF$1569&gt;=BH$4:BH$1569)*(AF$4:AF$1569-BH$4:BH$1569))/MAX(1,COUNTIF(AF$4:AF$1569,"&lt;"&amp;BH1167+0.01)),BH1167))</f>
        <v/>
      </c>
      <c r="BW1167" s="9">
        <f>IF(AG1167&gt;=BI1167,0,IFERROR(BI1167+SUMPRODUCT((AG$4:AG$1569&gt;=BI$4:BI$1569)*(AG$4:AG$1569-BI$4:BI$1569))/MAX(1,COUNTIF(AG$4:AG$1569,"&lt;"&amp;BI1167+0.01)),BI1167))</f>
        <v/>
      </c>
      <c r="BX1167" s="9">
        <f>IF(AH1167&gt;=BJ1167,0,IFERROR(BJ1167+SUMPRODUCT((AH$4:AH$1569&gt;=BJ$4:BJ$1569)*(AH$4:AH$1569-BJ$4:BJ$1569))/MAX(1,COUNTIF(AH$4:AH$1569,"&lt;"&amp;BJ1167+0.01)),BJ1167))</f>
        <v/>
      </c>
      <c r="BY1167" s="9">
        <f>IF(AI1167&gt;=BK1167,0,IFERROR(BK1167+SUMPRODUCT((AI$4:AI$1569&gt;=BK$4:BK$1569)*(AI$4:AI$1569-BK$4:BK$1569))/MAX(1,COUNTIF(AI$4:AI$1569,"&lt;"&amp;BK1167+0.01)),BK1167))</f>
        <v/>
      </c>
      <c r="BZ1167" s="9">
        <f>IF(AJ1167&gt;=BL1167,0,IFERROR(BL1167+SUMPRODUCT((AJ$4:AJ$1569&gt;=BL$4:BL$1569)*(AJ$4:AJ$1569-BL$4:BL$1569))/MAX(1,COUNTIF(AJ$4:AJ$1569,"&lt;"&amp;BL1167+0.01)),BL1167))</f>
        <v/>
      </c>
      <c r="CA1167" s="9">
        <f>IF(AK1167&gt;=BM1167,0,IFERROR(BM1167+SUMPRODUCT((AK$4:AK$1569&gt;=BM$4:BM$1569)*(AK$4:AK$1569-BM$4:BM$1569))/MAX(1,COUNTIF(AK$4:AK$1569,"&lt;"&amp;BM1167+0.01)),BM1167))</f>
        <v/>
      </c>
      <c r="CB1167" s="9">
        <f>IF(AL1167&gt;=BN1167,0,IFERROR(BN1167+SUMPRODUCT((AL$4:AL$1569&gt;=BN$4:BN$1569)*(AL$4:AL$1569-BN$4:BN$1569))/MAX(1,COUNTIF(AL$4:AL$1569,"&lt;"&amp;BN1167+0.01)),BN1167))</f>
        <v/>
      </c>
      <c r="CC1167" s="5">
        <f>IF(AO1167="🟢","VERDE",IF(AO1167="🟡","AMARELO",IF(AO1167="🟠","VERMELHO",IF(AO1167="🔴","VERMELHO","ROXO"))))</f>
        <v/>
      </c>
      <c r="CD1167" s="5" t="inlineStr">
        <is>
          <t>🌎 REGIÕES</t>
        </is>
      </c>
      <c r="CE1167" s="5" t="inlineStr">
        <is>
          <t>SEM REDE</t>
        </is>
      </c>
    </row>
    <row r="1168">
      <c r="A1168" s="5" t="inlineStr">
        <is>
          <t>40445742000145</t>
        </is>
      </c>
      <c r="B1168" s="5" t="inlineStr">
        <is>
          <t>FUNCIONAL SUPLEMENTOS E PRODUTOS NATURAI</t>
        </is>
      </c>
      <c r="C1168" s="5" t="inlineStr">
        <is>
          <t>06 - SEM GRUPO</t>
        </is>
      </c>
      <c r="D1168" s="5" t="inlineStr">
        <is>
          <t>HEMANUELE DITZEL (MANU)</t>
        </is>
      </c>
      <c r="E1168" s="5" t="inlineStr">
        <is>
          <t>SC</t>
        </is>
      </c>
      <c r="F1168" s="5">
        <f>IFERROR(VLOOKUP(C1168,$AS$4:$AT$25,2,FALSE),"")</f>
        <v/>
      </c>
      <c r="G1168" s="6">
        <f>IFERROR(VLOOKUP(C1168,$AS$4:$AX$25,6,FALSE),"")</f>
        <v/>
      </c>
      <c r="H1168" s="5">
        <f>IFERROR(VLOOKUP(C1168,$AS$4:$AY$25,7,FALSE),"")</f>
        <v/>
      </c>
      <c r="I1168" s="5">
        <f>IFERROR(VLOOKUP(C1168,$AS$4:$AZ$25,8,FALSE),"")</f>
        <v/>
      </c>
      <c r="J1168" s="7" t="inlineStr">
        <is>
          <t>.</t>
        </is>
      </c>
      <c r="K1168" s="5" t="inlineStr">
        <is>
          <t>SUL</t>
        </is>
      </c>
      <c r="L1168" s="8" t="n">
        <v>1553.191489361702</v>
      </c>
      <c r="M1168" s="9" t="n">
        <v>119.1489361702128</v>
      </c>
      <c r="N1168" s="9" t="n">
        <v>123.4042553191489</v>
      </c>
      <c r="O1168" s="9" t="n">
        <v>123.4042553191489</v>
      </c>
      <c r="P1168" s="9" t="n">
        <v>123.4042553191489</v>
      </c>
      <c r="Q1168" s="9" t="n">
        <v>127.6595744680851</v>
      </c>
      <c r="R1168" s="9" t="n">
        <v>127.6595744680851</v>
      </c>
      <c r="S1168" s="9" t="n">
        <v>131.9148936170213</v>
      </c>
      <c r="T1168" s="9" t="n">
        <v>131.9148936170213</v>
      </c>
      <c r="U1168" s="9" t="n">
        <v>131.9148936170213</v>
      </c>
      <c r="V1168" s="9" t="n">
        <v>136.1702127659574</v>
      </c>
      <c r="W1168" s="9" t="n">
        <v>136.1702127659574</v>
      </c>
      <c r="X1168" s="9" t="n">
        <v>140.4255319148936</v>
      </c>
      <c r="Y1168" s="7" t="inlineStr">
        <is>
          <t>.</t>
        </is>
      </c>
      <c r="Z1168" s="8">
        <f>SUM(AA1168:AL1168)</f>
        <v/>
      </c>
      <c r="AA1168" s="9" t="n">
        <v>0</v>
      </c>
      <c r="AB1168" s="9" t="n">
        <v>0</v>
      </c>
      <c r="AC1168" s="9" t="n">
        <v>0</v>
      </c>
      <c r="AD1168" s="9" t="n">
        <v>0</v>
      </c>
      <c r="AE1168" s="9" t="n">
        <v>0</v>
      </c>
      <c r="AF1168" s="9" t="n">
        <v>0</v>
      </c>
      <c r="AG1168" s="9" t="n">
        <v>0</v>
      </c>
      <c r="AH1168" s="9" t="n">
        <v>0</v>
      </c>
      <c r="AI1168" s="9" t="n">
        <v>0</v>
      </c>
      <c r="AJ1168" s="9" t="n">
        <v>0</v>
      </c>
      <c r="AK1168" s="9" t="n">
        <v>0</v>
      </c>
      <c r="AL1168" s="9" t="n">
        <v>0</v>
      </c>
      <c r="AM1168" s="7" t="inlineStr">
        <is>
          <t>.</t>
        </is>
      </c>
      <c r="AN1168" s="6">
        <f>IF(L1168=0,0,Z1168/L1168)</f>
        <v/>
      </c>
      <c r="AO1168" s="5">
        <f>IF(AN1168="","",IF(AN1168&gt;=0.9,"🟢",IF(AN1168&gt;=0.7,"🟡",IF(AN1168&gt;=0.5,"🟠","🔴"))))</f>
        <v/>
      </c>
      <c r="AP1168" s="9">
        <f>IF(L1168=0,0,L1168-Z1168)</f>
        <v/>
      </c>
      <c r="AQ1168" s="5">
        <f>IF(Z1168=0,"",RANK(Z1168,Z$4:Z$1569,0))</f>
        <v/>
      </c>
      <c r="AR1168" s="7" t="inlineStr">
        <is>
          <t>.</t>
        </is>
      </c>
      <c r="BA1168" s="7" t="inlineStr">
        <is>
          <t>.</t>
        </is>
      </c>
      <c r="BB1168" s="9">
        <f>SUM(L$4:L$1569)/COUNTA(A$4:A$1569)</f>
        <v/>
      </c>
      <c r="BC1168" s="9">
        <f>SUM(M$4:M$1569)/COUNTA(A$4:A$1569)</f>
        <v/>
      </c>
      <c r="BD1168" s="9">
        <f>SUM(N$4:N$1569)/COUNTA(A$4:A$1569)</f>
        <v/>
      </c>
      <c r="BE1168" s="9">
        <f>SUM(O$4:O$1569)/COUNTA(A$4:A$1569)</f>
        <v/>
      </c>
      <c r="BF1168" s="9">
        <f>SUM(P$4:P$1569)/COUNTA(A$4:A$1569)</f>
        <v/>
      </c>
      <c r="BG1168" s="9">
        <f>SUM(Q$4:Q$1569)/COUNTA(A$4:A$1569)</f>
        <v/>
      </c>
      <c r="BH1168" s="9">
        <f>SUM(R$4:R$1569)/COUNTA(A$4:A$1569)</f>
        <v/>
      </c>
      <c r="BI1168" s="9">
        <f>SUM(S$4:S$1569)/COUNTA(A$4:A$1569)</f>
        <v/>
      </c>
      <c r="BJ1168" s="9">
        <f>SUM(T$4:T$1569)/COUNTA(A$4:A$1569)</f>
        <v/>
      </c>
      <c r="BK1168" s="9">
        <f>SUM(U$4:U$1569)/COUNTA(A$4:A$1569)</f>
        <v/>
      </c>
      <c r="BL1168" s="9">
        <f>SUM(V$4:V$1569)/COUNTA(A$4:A$1569)</f>
        <v/>
      </c>
      <c r="BM1168" s="9">
        <f>SUM(W$4:W$1569)/COUNTA(A$4:A$1569)</f>
        <v/>
      </c>
      <c r="BN1168" s="9">
        <f>SUM(X$4:X$1569)/COUNTA(A$4:A$1569)</f>
        <v/>
      </c>
      <c r="BO1168" s="7" t="inlineStr">
        <is>
          <t>.</t>
        </is>
      </c>
      <c r="BP1168" s="9">
        <f>IF(Z1168&gt;=BB1168,0,IFERROR(BB1168+(SUMPRODUCT((Z$4:Z$1569&gt;=BB$4:BB$1569)*(Z$4:Z$1569-BB$4:BB$1569))/MAX(1,COUNTIF(Z$4:Z$1569,"&lt;"&amp;BB1168+0.01))),BB1168))</f>
        <v/>
      </c>
      <c r="BQ1168" s="9">
        <f>IF(AA1168&gt;=BC1168,0,IFERROR(BC1168+SUMPRODUCT((AA$4:AA$1569&gt;=BC$4:BC$1569)*(AA$4:AA$1569-BC$4:BC$1569))/MAX(1,COUNTIF(AA$4:AA$1569,"&lt;"&amp;BC1168+0.01)),BC1168))</f>
        <v/>
      </c>
      <c r="BR1168" s="9">
        <f>IF(AB1168&gt;=BD1168,0,IFERROR(BD1168+SUMPRODUCT((AB$4:AB$1569&gt;=BD$4:BD$1569)*(AB$4:AB$1569-BD$4:BD$1569))/MAX(1,COUNTIF(AB$4:AB$1569,"&lt;"&amp;BD1168+0.01)),BD1168))</f>
        <v/>
      </c>
      <c r="BS1168" s="9">
        <f>IF(AC1168&gt;=BE1168,0,IFERROR(BE1168+SUMPRODUCT((AC$4:AC$1569&gt;=BE$4:BE$1569)*(AC$4:AC$1569-BE$4:BE$1569))/MAX(1,COUNTIF(AC$4:AC$1569,"&lt;"&amp;BE1168+0.01)),BE1168))</f>
        <v/>
      </c>
      <c r="BT1168" s="9">
        <f>IF(AD1168&gt;=BF1168,0,IFERROR(BF1168+SUMPRODUCT((AD$4:AD$1569&gt;=BF$4:BF$1569)*(AD$4:AD$1569-BF$4:BF$1569))/MAX(1,COUNTIF(AD$4:AD$1569,"&lt;"&amp;BF1168+0.01)),BF1168))</f>
        <v/>
      </c>
      <c r="BU1168" s="9">
        <f>IF(AE1168&gt;=BG1168,0,IFERROR(BG1168+SUMPRODUCT((AE$4:AE$1569&gt;=BG$4:BG$1569)*(AE$4:AE$1569-BG$4:BG$1569))/MAX(1,COUNTIF(AE$4:AE$1569,"&lt;"&amp;BG1168+0.01)),BG1168))</f>
        <v/>
      </c>
      <c r="BV1168" s="9">
        <f>IF(AF1168&gt;=BH1168,0,IFERROR(BH1168+SUMPRODUCT((AF$4:AF$1569&gt;=BH$4:BH$1569)*(AF$4:AF$1569-BH$4:BH$1569))/MAX(1,COUNTIF(AF$4:AF$1569,"&lt;"&amp;BH1168+0.01)),BH1168))</f>
        <v/>
      </c>
      <c r="BW1168" s="9">
        <f>IF(AG1168&gt;=BI1168,0,IFERROR(BI1168+SUMPRODUCT((AG$4:AG$1569&gt;=BI$4:BI$1569)*(AG$4:AG$1569-BI$4:BI$1569))/MAX(1,COUNTIF(AG$4:AG$1569,"&lt;"&amp;BI1168+0.01)),BI1168))</f>
        <v/>
      </c>
      <c r="BX1168" s="9">
        <f>IF(AH1168&gt;=BJ1168,0,IFERROR(BJ1168+SUMPRODUCT((AH$4:AH$1569&gt;=BJ$4:BJ$1569)*(AH$4:AH$1569-BJ$4:BJ$1569))/MAX(1,COUNTIF(AH$4:AH$1569,"&lt;"&amp;BJ1168+0.01)),BJ1168))</f>
        <v/>
      </c>
      <c r="BY1168" s="9">
        <f>IF(AI1168&gt;=BK1168,0,IFERROR(BK1168+SUMPRODUCT((AI$4:AI$1569&gt;=BK$4:BK$1569)*(AI$4:AI$1569-BK$4:BK$1569))/MAX(1,COUNTIF(AI$4:AI$1569,"&lt;"&amp;BK1168+0.01)),BK1168))</f>
        <v/>
      </c>
      <c r="BZ1168" s="9">
        <f>IF(AJ1168&gt;=BL1168,0,IFERROR(BL1168+SUMPRODUCT((AJ$4:AJ$1569&gt;=BL$4:BL$1569)*(AJ$4:AJ$1569-BL$4:BL$1569))/MAX(1,COUNTIF(AJ$4:AJ$1569,"&lt;"&amp;BL1168+0.01)),BL1168))</f>
        <v/>
      </c>
      <c r="CA1168" s="9">
        <f>IF(AK1168&gt;=BM1168,0,IFERROR(BM1168+SUMPRODUCT((AK$4:AK$1569&gt;=BM$4:BM$1569)*(AK$4:AK$1569-BM$4:BM$1569))/MAX(1,COUNTIF(AK$4:AK$1569,"&lt;"&amp;BM1168+0.01)),BM1168))</f>
        <v/>
      </c>
      <c r="CB1168" s="9">
        <f>IF(AL1168&gt;=BN1168,0,IFERROR(BN1168+SUMPRODUCT((AL$4:AL$1569&gt;=BN$4:BN$1569)*(AL$4:AL$1569-BN$4:BN$1569))/MAX(1,COUNTIF(AL$4:AL$1569,"&lt;"&amp;BN1168+0.01)),BN1168))</f>
        <v/>
      </c>
      <c r="CC1168" s="5">
        <f>IF(AO1168="🟢","VERDE",IF(AO1168="🟡","AMARELO",IF(AO1168="🟠","VERMELHO",IF(AO1168="🔴","VERMELHO","ROXO"))))</f>
        <v/>
      </c>
      <c r="CD1168" s="5" t="inlineStr">
        <is>
          <t>🌎 REGIÕES</t>
        </is>
      </c>
      <c r="CE1168" s="5" t="inlineStr">
        <is>
          <t>SEM REDE</t>
        </is>
      </c>
    </row>
    <row r="1169">
      <c r="A1169" s="5" t="inlineStr">
        <is>
          <t>40521903000132</t>
        </is>
      </c>
      <c r="B1169" s="5" t="inlineStr">
        <is>
          <t>VILLA GRANELL LTDA - ME</t>
        </is>
      </c>
      <c r="C1169" s="5" t="inlineStr">
        <is>
          <t>06 - SEM GRUPO</t>
        </is>
      </c>
      <c r="D1169" s="5" t="inlineStr">
        <is>
          <t>LARISSA PADILHA</t>
        </is>
      </c>
      <c r="E1169" s="5" t="inlineStr">
        <is>
          <t>MG</t>
        </is>
      </c>
      <c r="F1169" s="5">
        <f>IFERROR(VLOOKUP(C1169,$AS$4:$AT$25,2,FALSE),"")</f>
        <v/>
      </c>
      <c r="G1169" s="6">
        <f>IFERROR(VLOOKUP(C1169,$AS$4:$AX$25,6,FALSE),"")</f>
        <v/>
      </c>
      <c r="H1169" s="5">
        <f>IFERROR(VLOOKUP(C1169,$AS$4:$AY$25,7,FALSE),"")</f>
        <v/>
      </c>
      <c r="I1169" s="5">
        <f>IFERROR(VLOOKUP(C1169,$AS$4:$AZ$25,8,FALSE),"")</f>
        <v/>
      </c>
      <c r="J1169" s="7" t="inlineStr">
        <is>
          <t>.</t>
        </is>
      </c>
      <c r="K1169" s="5" t="inlineStr">
        <is>
          <t>RJ + ES + MG</t>
        </is>
      </c>
      <c r="L1169" s="8" t="n">
        <v>1440</v>
      </c>
      <c r="M1169" s="9" t="n">
        <v>120</v>
      </c>
      <c r="N1169" s="9" t="n">
        <v>120</v>
      </c>
      <c r="O1169" s="9" t="n">
        <v>120</v>
      </c>
      <c r="P1169" s="9" t="n">
        <v>120</v>
      </c>
      <c r="Q1169" s="9" t="n">
        <v>120</v>
      </c>
      <c r="R1169" s="9" t="n">
        <v>120</v>
      </c>
      <c r="S1169" s="9" t="n">
        <v>120</v>
      </c>
      <c r="T1169" s="9" t="n">
        <v>120</v>
      </c>
      <c r="U1169" s="9" t="n">
        <v>120</v>
      </c>
      <c r="V1169" s="9" t="n">
        <v>120</v>
      </c>
      <c r="W1169" s="9" t="n">
        <v>120</v>
      </c>
      <c r="X1169" s="9" t="n">
        <v>120</v>
      </c>
      <c r="Y1169" s="7" t="inlineStr">
        <is>
          <t>.</t>
        </is>
      </c>
      <c r="Z1169" s="8">
        <f>SUM(AA1169:AL1169)</f>
        <v/>
      </c>
      <c r="AA1169" s="9" t="n">
        <v>0</v>
      </c>
      <c r="AB1169" s="9" t="n">
        <v>0</v>
      </c>
      <c r="AC1169" s="9" t="n">
        <v>0</v>
      </c>
      <c r="AD1169" s="9" t="n">
        <v>0</v>
      </c>
      <c r="AE1169" s="9" t="n">
        <v>0</v>
      </c>
      <c r="AF1169" s="9" t="n">
        <v>0</v>
      </c>
      <c r="AG1169" s="9" t="n">
        <v>0</v>
      </c>
      <c r="AH1169" s="9" t="n">
        <v>0</v>
      </c>
      <c r="AI1169" s="9" t="n">
        <v>0</v>
      </c>
      <c r="AJ1169" s="9" t="n">
        <v>0</v>
      </c>
      <c r="AK1169" s="9" t="n">
        <v>0</v>
      </c>
      <c r="AL1169" s="9" t="n">
        <v>0</v>
      </c>
      <c r="AM1169" s="7" t="inlineStr">
        <is>
          <t>.</t>
        </is>
      </c>
      <c r="AN1169" s="6">
        <f>IF(L1169=0,0,Z1169/L1169)</f>
        <v/>
      </c>
      <c r="AO1169" s="5">
        <f>IF(AN1169="","",IF(AN1169&gt;=0.9,"🟢",IF(AN1169&gt;=0.7,"🟡",IF(AN1169&gt;=0.5,"🟠","🔴"))))</f>
        <v/>
      </c>
      <c r="AP1169" s="9">
        <f>IF(L1169=0,0,L1169-Z1169)</f>
        <v/>
      </c>
      <c r="AQ1169" s="5">
        <f>IF(Z1169=0,"",RANK(Z1169,Z$4:Z$1569,0))</f>
        <v/>
      </c>
      <c r="AR1169" s="7" t="inlineStr">
        <is>
          <t>.</t>
        </is>
      </c>
      <c r="BA1169" s="7" t="inlineStr">
        <is>
          <t>.</t>
        </is>
      </c>
      <c r="BB1169" s="9">
        <f>SUM(L$4:L$1569)/COUNTA(A$4:A$1569)</f>
        <v/>
      </c>
      <c r="BC1169" s="9">
        <f>SUM(M$4:M$1569)/COUNTA(A$4:A$1569)</f>
        <v/>
      </c>
      <c r="BD1169" s="9">
        <f>SUM(N$4:N$1569)/COUNTA(A$4:A$1569)</f>
        <v/>
      </c>
      <c r="BE1169" s="9">
        <f>SUM(O$4:O$1569)/COUNTA(A$4:A$1569)</f>
        <v/>
      </c>
      <c r="BF1169" s="9">
        <f>SUM(P$4:P$1569)/COUNTA(A$4:A$1569)</f>
        <v/>
      </c>
      <c r="BG1169" s="9">
        <f>SUM(Q$4:Q$1569)/COUNTA(A$4:A$1569)</f>
        <v/>
      </c>
      <c r="BH1169" s="9">
        <f>SUM(R$4:R$1569)/COUNTA(A$4:A$1569)</f>
        <v/>
      </c>
      <c r="BI1169" s="9">
        <f>SUM(S$4:S$1569)/COUNTA(A$4:A$1569)</f>
        <v/>
      </c>
      <c r="BJ1169" s="9">
        <f>SUM(T$4:T$1569)/COUNTA(A$4:A$1569)</f>
        <v/>
      </c>
      <c r="BK1169" s="9">
        <f>SUM(U$4:U$1569)/COUNTA(A$4:A$1569)</f>
        <v/>
      </c>
      <c r="BL1169" s="9">
        <f>SUM(V$4:V$1569)/COUNTA(A$4:A$1569)</f>
        <v/>
      </c>
      <c r="BM1169" s="9">
        <f>SUM(W$4:W$1569)/COUNTA(A$4:A$1569)</f>
        <v/>
      </c>
      <c r="BN1169" s="9">
        <f>SUM(X$4:X$1569)/COUNTA(A$4:A$1569)</f>
        <v/>
      </c>
      <c r="BO1169" s="7" t="inlineStr">
        <is>
          <t>.</t>
        </is>
      </c>
      <c r="BP1169" s="9">
        <f>IF(Z1169&gt;=BB1169,0,IFERROR(BB1169+(SUMPRODUCT((Z$4:Z$1569&gt;=BB$4:BB$1569)*(Z$4:Z$1569-BB$4:BB$1569))/MAX(1,COUNTIF(Z$4:Z$1569,"&lt;"&amp;BB1169+0.01))),BB1169))</f>
        <v/>
      </c>
      <c r="BQ1169" s="9">
        <f>IF(AA1169&gt;=BC1169,0,IFERROR(BC1169+SUMPRODUCT((AA$4:AA$1569&gt;=BC$4:BC$1569)*(AA$4:AA$1569-BC$4:BC$1569))/MAX(1,COUNTIF(AA$4:AA$1569,"&lt;"&amp;BC1169+0.01)),BC1169))</f>
        <v/>
      </c>
      <c r="BR1169" s="9">
        <f>IF(AB1169&gt;=BD1169,0,IFERROR(BD1169+SUMPRODUCT((AB$4:AB$1569&gt;=BD$4:BD$1569)*(AB$4:AB$1569-BD$4:BD$1569))/MAX(1,COUNTIF(AB$4:AB$1569,"&lt;"&amp;BD1169+0.01)),BD1169))</f>
        <v/>
      </c>
      <c r="BS1169" s="9">
        <f>IF(AC1169&gt;=BE1169,0,IFERROR(BE1169+SUMPRODUCT((AC$4:AC$1569&gt;=BE$4:BE$1569)*(AC$4:AC$1569-BE$4:BE$1569))/MAX(1,COUNTIF(AC$4:AC$1569,"&lt;"&amp;BE1169+0.01)),BE1169))</f>
        <v/>
      </c>
      <c r="BT1169" s="9">
        <f>IF(AD1169&gt;=BF1169,0,IFERROR(BF1169+SUMPRODUCT((AD$4:AD$1569&gt;=BF$4:BF$1569)*(AD$4:AD$1569-BF$4:BF$1569))/MAX(1,COUNTIF(AD$4:AD$1569,"&lt;"&amp;BF1169+0.01)),BF1169))</f>
        <v/>
      </c>
      <c r="BU1169" s="9">
        <f>IF(AE1169&gt;=BG1169,0,IFERROR(BG1169+SUMPRODUCT((AE$4:AE$1569&gt;=BG$4:BG$1569)*(AE$4:AE$1569-BG$4:BG$1569))/MAX(1,COUNTIF(AE$4:AE$1569,"&lt;"&amp;BG1169+0.01)),BG1169))</f>
        <v/>
      </c>
      <c r="BV1169" s="9">
        <f>IF(AF1169&gt;=BH1169,0,IFERROR(BH1169+SUMPRODUCT((AF$4:AF$1569&gt;=BH$4:BH$1569)*(AF$4:AF$1569-BH$4:BH$1569))/MAX(1,COUNTIF(AF$4:AF$1569,"&lt;"&amp;BH1169+0.01)),BH1169))</f>
        <v/>
      </c>
      <c r="BW1169" s="9">
        <f>IF(AG1169&gt;=BI1169,0,IFERROR(BI1169+SUMPRODUCT((AG$4:AG$1569&gt;=BI$4:BI$1569)*(AG$4:AG$1569-BI$4:BI$1569))/MAX(1,COUNTIF(AG$4:AG$1569,"&lt;"&amp;BI1169+0.01)),BI1169))</f>
        <v/>
      </c>
      <c r="BX1169" s="9">
        <f>IF(AH1169&gt;=BJ1169,0,IFERROR(BJ1169+SUMPRODUCT((AH$4:AH$1569&gt;=BJ$4:BJ$1569)*(AH$4:AH$1569-BJ$4:BJ$1569))/MAX(1,COUNTIF(AH$4:AH$1569,"&lt;"&amp;BJ1169+0.01)),BJ1169))</f>
        <v/>
      </c>
      <c r="BY1169" s="9">
        <f>IF(AI1169&gt;=BK1169,0,IFERROR(BK1169+SUMPRODUCT((AI$4:AI$1569&gt;=BK$4:BK$1569)*(AI$4:AI$1569-BK$4:BK$1569))/MAX(1,COUNTIF(AI$4:AI$1569,"&lt;"&amp;BK1169+0.01)),BK1169))</f>
        <v/>
      </c>
      <c r="BZ1169" s="9">
        <f>IF(AJ1169&gt;=BL1169,0,IFERROR(BL1169+SUMPRODUCT((AJ$4:AJ$1569&gt;=BL$4:BL$1569)*(AJ$4:AJ$1569-BL$4:BL$1569))/MAX(1,COUNTIF(AJ$4:AJ$1569,"&lt;"&amp;BL1169+0.01)),BL1169))</f>
        <v/>
      </c>
      <c r="CA1169" s="9">
        <f>IF(AK1169&gt;=BM1169,0,IFERROR(BM1169+SUMPRODUCT((AK$4:AK$1569&gt;=BM$4:BM$1569)*(AK$4:AK$1569-BM$4:BM$1569))/MAX(1,COUNTIF(AK$4:AK$1569,"&lt;"&amp;BM1169+0.01)),BM1169))</f>
        <v/>
      </c>
      <c r="CB1169" s="9">
        <f>IF(AL1169&gt;=BN1169,0,IFERROR(BN1169+SUMPRODUCT((AL$4:AL$1569&gt;=BN$4:BN$1569)*(AL$4:AL$1569-BN$4:BN$1569))/MAX(1,COUNTIF(AL$4:AL$1569,"&lt;"&amp;BN1169+0.01)),BN1169))</f>
        <v/>
      </c>
      <c r="CC1169" s="5">
        <f>IF(AO1169="🟢","VERDE",IF(AO1169="🟡","AMARELO",IF(AO1169="🟠","VERMELHO",IF(AO1169="🔴","VERMELHO","ROXO"))))</f>
        <v/>
      </c>
      <c r="CD1169" s="5" t="inlineStr">
        <is>
          <t>🌎 REGIÕES</t>
        </is>
      </c>
      <c r="CE1169" s="5" t="inlineStr">
        <is>
          <t>SEM REDE</t>
        </is>
      </c>
    </row>
    <row r="1170">
      <c r="A1170" s="5" t="inlineStr">
        <is>
          <t>40538223000121</t>
        </is>
      </c>
      <c r="B1170" s="5" t="inlineStr">
        <is>
          <t>40.538.223 MARCELA MEDEIROS - ME</t>
        </is>
      </c>
      <c r="C1170" s="5" t="inlineStr">
        <is>
          <t>06 - SEM GRUPO</t>
        </is>
      </c>
      <c r="D1170" s="5" t="inlineStr">
        <is>
          <t>LARISSA PADILHA</t>
        </is>
      </c>
      <c r="E1170" s="5" t="inlineStr">
        <is>
          <t>AL</t>
        </is>
      </c>
      <c r="F1170" s="5">
        <f>IFERROR(VLOOKUP(C1170,$AS$4:$AT$25,2,FALSE),"")</f>
        <v/>
      </c>
      <c r="G1170" s="6">
        <f>IFERROR(VLOOKUP(C1170,$AS$4:$AX$25,6,FALSE),"")</f>
        <v/>
      </c>
      <c r="H1170" s="5">
        <f>IFERROR(VLOOKUP(C1170,$AS$4:$AY$25,7,FALSE),"")</f>
        <v/>
      </c>
      <c r="I1170" s="5">
        <f>IFERROR(VLOOKUP(C1170,$AS$4:$AZ$25,8,FALSE),"")</f>
        <v/>
      </c>
      <c r="J1170" s="7" t="inlineStr">
        <is>
          <t>.</t>
        </is>
      </c>
      <c r="K1170" s="5" t="inlineStr">
        <is>
          <t>NORDESTE (SEM MA)</t>
        </is>
      </c>
      <c r="L1170" s="8" t="n">
        <v>1600</v>
      </c>
      <c r="M1170" s="9" t="n">
        <v>133.3333333333333</v>
      </c>
      <c r="N1170" s="9" t="n">
        <v>133.3333333333333</v>
      </c>
      <c r="O1170" s="9" t="n">
        <v>133.3333333333333</v>
      </c>
      <c r="P1170" s="9" t="n">
        <v>133.3333333333333</v>
      </c>
      <c r="Q1170" s="9" t="n">
        <v>133.3333333333333</v>
      </c>
      <c r="R1170" s="9" t="n">
        <v>133.3333333333333</v>
      </c>
      <c r="S1170" s="9" t="n">
        <v>133.3333333333333</v>
      </c>
      <c r="T1170" s="9" t="n">
        <v>133.3333333333333</v>
      </c>
      <c r="U1170" s="9" t="n">
        <v>133.3333333333333</v>
      </c>
      <c r="V1170" s="9" t="n">
        <v>133.3333333333333</v>
      </c>
      <c r="W1170" s="9" t="n">
        <v>133.3333333333333</v>
      </c>
      <c r="X1170" s="9" t="n">
        <v>133.3333333333333</v>
      </c>
      <c r="Y1170" s="7" t="inlineStr">
        <is>
          <t>.</t>
        </is>
      </c>
      <c r="Z1170" s="8">
        <f>SUM(AA1170:AL1170)</f>
        <v/>
      </c>
      <c r="AA1170" s="9" t="n">
        <v>0</v>
      </c>
      <c r="AB1170" s="9" t="n">
        <v>0</v>
      </c>
      <c r="AC1170" s="9" t="n">
        <v>0</v>
      </c>
      <c r="AD1170" s="9" t="n">
        <v>0</v>
      </c>
      <c r="AE1170" s="9" t="n">
        <v>0</v>
      </c>
      <c r="AF1170" s="9" t="n">
        <v>0</v>
      </c>
      <c r="AG1170" s="9" t="n">
        <v>0</v>
      </c>
      <c r="AH1170" s="9" t="n">
        <v>0</v>
      </c>
      <c r="AI1170" s="9" t="n">
        <v>0</v>
      </c>
      <c r="AJ1170" s="9" t="n">
        <v>0</v>
      </c>
      <c r="AK1170" s="9" t="n">
        <v>0</v>
      </c>
      <c r="AL1170" s="9" t="n">
        <v>0</v>
      </c>
      <c r="AM1170" s="7" t="inlineStr">
        <is>
          <t>.</t>
        </is>
      </c>
      <c r="AN1170" s="6">
        <f>IF(L1170=0,0,Z1170/L1170)</f>
        <v/>
      </c>
      <c r="AO1170" s="5">
        <f>IF(AN1170="","",IF(AN1170&gt;=0.9,"🟢",IF(AN1170&gt;=0.7,"🟡",IF(AN1170&gt;=0.5,"🟠","🔴"))))</f>
        <v/>
      </c>
      <c r="AP1170" s="9">
        <f>IF(L1170=0,0,L1170-Z1170)</f>
        <v/>
      </c>
      <c r="AQ1170" s="5">
        <f>IF(Z1170=0,"",RANK(Z1170,Z$4:Z$1569,0))</f>
        <v/>
      </c>
      <c r="AR1170" s="7" t="inlineStr">
        <is>
          <t>.</t>
        </is>
      </c>
      <c r="BA1170" s="7" t="inlineStr">
        <is>
          <t>.</t>
        </is>
      </c>
      <c r="BB1170" s="9">
        <f>SUM(L$4:L$1569)/COUNTA(A$4:A$1569)</f>
        <v/>
      </c>
      <c r="BC1170" s="9">
        <f>SUM(M$4:M$1569)/COUNTA(A$4:A$1569)</f>
        <v/>
      </c>
      <c r="BD1170" s="9">
        <f>SUM(N$4:N$1569)/COUNTA(A$4:A$1569)</f>
        <v/>
      </c>
      <c r="BE1170" s="9">
        <f>SUM(O$4:O$1569)/COUNTA(A$4:A$1569)</f>
        <v/>
      </c>
      <c r="BF1170" s="9">
        <f>SUM(P$4:P$1569)/COUNTA(A$4:A$1569)</f>
        <v/>
      </c>
      <c r="BG1170" s="9">
        <f>SUM(Q$4:Q$1569)/COUNTA(A$4:A$1569)</f>
        <v/>
      </c>
      <c r="BH1170" s="9">
        <f>SUM(R$4:R$1569)/COUNTA(A$4:A$1569)</f>
        <v/>
      </c>
      <c r="BI1170" s="9">
        <f>SUM(S$4:S$1569)/COUNTA(A$4:A$1569)</f>
        <v/>
      </c>
      <c r="BJ1170" s="9">
        <f>SUM(T$4:T$1569)/COUNTA(A$4:A$1569)</f>
        <v/>
      </c>
      <c r="BK1170" s="9">
        <f>SUM(U$4:U$1569)/COUNTA(A$4:A$1569)</f>
        <v/>
      </c>
      <c r="BL1170" s="9">
        <f>SUM(V$4:V$1569)/COUNTA(A$4:A$1569)</f>
        <v/>
      </c>
      <c r="BM1170" s="9">
        <f>SUM(W$4:W$1569)/COUNTA(A$4:A$1569)</f>
        <v/>
      </c>
      <c r="BN1170" s="9">
        <f>SUM(X$4:X$1569)/COUNTA(A$4:A$1569)</f>
        <v/>
      </c>
      <c r="BO1170" s="7" t="inlineStr">
        <is>
          <t>.</t>
        </is>
      </c>
      <c r="BP1170" s="9">
        <f>IF(Z1170&gt;=BB1170,0,IFERROR(BB1170+(SUMPRODUCT((Z$4:Z$1569&gt;=BB$4:BB$1569)*(Z$4:Z$1569-BB$4:BB$1569))/MAX(1,COUNTIF(Z$4:Z$1569,"&lt;"&amp;BB1170+0.01))),BB1170))</f>
        <v/>
      </c>
      <c r="BQ1170" s="9">
        <f>IF(AA1170&gt;=BC1170,0,IFERROR(BC1170+SUMPRODUCT((AA$4:AA$1569&gt;=BC$4:BC$1569)*(AA$4:AA$1569-BC$4:BC$1569))/MAX(1,COUNTIF(AA$4:AA$1569,"&lt;"&amp;BC1170+0.01)),BC1170))</f>
        <v/>
      </c>
      <c r="BR1170" s="9">
        <f>IF(AB1170&gt;=BD1170,0,IFERROR(BD1170+SUMPRODUCT((AB$4:AB$1569&gt;=BD$4:BD$1569)*(AB$4:AB$1569-BD$4:BD$1569))/MAX(1,COUNTIF(AB$4:AB$1569,"&lt;"&amp;BD1170+0.01)),BD1170))</f>
        <v/>
      </c>
      <c r="BS1170" s="9">
        <f>IF(AC1170&gt;=BE1170,0,IFERROR(BE1170+SUMPRODUCT((AC$4:AC$1569&gt;=BE$4:BE$1569)*(AC$4:AC$1569-BE$4:BE$1569))/MAX(1,COUNTIF(AC$4:AC$1569,"&lt;"&amp;BE1170+0.01)),BE1170))</f>
        <v/>
      </c>
      <c r="BT1170" s="9">
        <f>IF(AD1170&gt;=BF1170,0,IFERROR(BF1170+SUMPRODUCT((AD$4:AD$1569&gt;=BF$4:BF$1569)*(AD$4:AD$1569-BF$4:BF$1569))/MAX(1,COUNTIF(AD$4:AD$1569,"&lt;"&amp;BF1170+0.01)),BF1170))</f>
        <v/>
      </c>
      <c r="BU1170" s="9">
        <f>IF(AE1170&gt;=BG1170,0,IFERROR(BG1170+SUMPRODUCT((AE$4:AE$1569&gt;=BG$4:BG$1569)*(AE$4:AE$1569-BG$4:BG$1569))/MAX(1,COUNTIF(AE$4:AE$1569,"&lt;"&amp;BG1170+0.01)),BG1170))</f>
        <v/>
      </c>
      <c r="BV1170" s="9">
        <f>IF(AF1170&gt;=BH1170,0,IFERROR(BH1170+SUMPRODUCT((AF$4:AF$1569&gt;=BH$4:BH$1569)*(AF$4:AF$1569-BH$4:BH$1569))/MAX(1,COUNTIF(AF$4:AF$1569,"&lt;"&amp;BH1170+0.01)),BH1170))</f>
        <v/>
      </c>
      <c r="BW1170" s="9">
        <f>IF(AG1170&gt;=BI1170,0,IFERROR(BI1170+SUMPRODUCT((AG$4:AG$1569&gt;=BI$4:BI$1569)*(AG$4:AG$1569-BI$4:BI$1569))/MAX(1,COUNTIF(AG$4:AG$1569,"&lt;"&amp;BI1170+0.01)),BI1170))</f>
        <v/>
      </c>
      <c r="BX1170" s="9">
        <f>IF(AH1170&gt;=BJ1170,0,IFERROR(BJ1170+SUMPRODUCT((AH$4:AH$1569&gt;=BJ$4:BJ$1569)*(AH$4:AH$1569-BJ$4:BJ$1569))/MAX(1,COUNTIF(AH$4:AH$1569,"&lt;"&amp;BJ1170+0.01)),BJ1170))</f>
        <v/>
      </c>
      <c r="BY1170" s="9">
        <f>IF(AI1170&gt;=BK1170,0,IFERROR(BK1170+SUMPRODUCT((AI$4:AI$1569&gt;=BK$4:BK$1569)*(AI$4:AI$1569-BK$4:BK$1569))/MAX(1,COUNTIF(AI$4:AI$1569,"&lt;"&amp;BK1170+0.01)),BK1170))</f>
        <v/>
      </c>
      <c r="BZ1170" s="9">
        <f>IF(AJ1170&gt;=BL1170,0,IFERROR(BL1170+SUMPRODUCT((AJ$4:AJ$1569&gt;=BL$4:BL$1569)*(AJ$4:AJ$1569-BL$4:BL$1569))/MAX(1,COUNTIF(AJ$4:AJ$1569,"&lt;"&amp;BL1170+0.01)),BL1170))</f>
        <v/>
      </c>
      <c r="CA1170" s="9">
        <f>IF(AK1170&gt;=BM1170,0,IFERROR(BM1170+SUMPRODUCT((AK$4:AK$1569&gt;=BM$4:BM$1569)*(AK$4:AK$1569-BM$4:BM$1569))/MAX(1,COUNTIF(AK$4:AK$1569,"&lt;"&amp;BM1170+0.01)),BM1170))</f>
        <v/>
      </c>
      <c r="CB1170" s="9">
        <f>IF(AL1170&gt;=BN1170,0,IFERROR(BN1170+SUMPRODUCT((AL$4:AL$1569&gt;=BN$4:BN$1569)*(AL$4:AL$1569-BN$4:BN$1569))/MAX(1,COUNTIF(AL$4:AL$1569,"&lt;"&amp;BN1170+0.01)),BN1170))</f>
        <v/>
      </c>
      <c r="CC1170" s="5">
        <f>IF(AO1170="🟢","VERDE",IF(AO1170="🟡","AMARELO",IF(AO1170="🟠","VERMELHO",IF(AO1170="🔴","VERMELHO","ROXO"))))</f>
        <v/>
      </c>
      <c r="CD1170" s="5" t="inlineStr">
        <is>
          <t>🌎 REGIÕES</t>
        </is>
      </c>
      <c r="CE1170" s="5" t="inlineStr">
        <is>
          <t>SEM REDE</t>
        </is>
      </c>
    </row>
    <row r="1171">
      <c r="A1171" s="5" t="inlineStr">
        <is>
          <t>40549585000118</t>
        </is>
      </c>
      <c r="B1171" s="5" t="inlineStr">
        <is>
          <t>MARCIA APARECIDA DOS SANTOS RODRIGUES -M</t>
        </is>
      </c>
      <c r="C1171" s="5" t="inlineStr">
        <is>
          <t>06 - SEM GRUPO</t>
        </is>
      </c>
      <c r="D1171" s="5" t="inlineStr">
        <is>
          <t>HEMANUELE DITZEL (MANU)</t>
        </is>
      </c>
      <c r="E1171" s="5" t="inlineStr">
        <is>
          <t>RS</t>
        </is>
      </c>
      <c r="F1171" s="5">
        <f>IFERROR(VLOOKUP(C1171,$AS$4:$AT$25,2,FALSE),"")</f>
        <v/>
      </c>
      <c r="G1171" s="6">
        <f>IFERROR(VLOOKUP(C1171,$AS$4:$AX$25,6,FALSE),"")</f>
        <v/>
      </c>
      <c r="H1171" s="5">
        <f>IFERROR(VLOOKUP(C1171,$AS$4:$AY$25,7,FALSE),"")</f>
        <v/>
      </c>
      <c r="I1171" s="5">
        <f>IFERROR(VLOOKUP(C1171,$AS$4:$AZ$25,8,FALSE),"")</f>
        <v/>
      </c>
      <c r="J1171" s="7" t="inlineStr">
        <is>
          <t>.</t>
        </is>
      </c>
      <c r="K1171" s="5" t="inlineStr">
        <is>
          <t>SUL</t>
        </is>
      </c>
      <c r="L1171" s="8" t="n">
        <v>1612.5</v>
      </c>
      <c r="M1171" s="9" t="n">
        <v>125</v>
      </c>
      <c r="N1171" s="9" t="n">
        <v>125</v>
      </c>
      <c r="O1171" s="9" t="n">
        <v>125</v>
      </c>
      <c r="P1171" s="9" t="n">
        <v>125</v>
      </c>
      <c r="Q1171" s="9" t="n">
        <v>125</v>
      </c>
      <c r="R1171" s="9" t="n">
        <v>137.5</v>
      </c>
      <c r="S1171" s="9" t="n">
        <v>137.5</v>
      </c>
      <c r="T1171" s="9" t="n">
        <v>137.5</v>
      </c>
      <c r="U1171" s="9" t="n">
        <v>137.5</v>
      </c>
      <c r="V1171" s="9" t="n">
        <v>137.5</v>
      </c>
      <c r="W1171" s="9" t="n">
        <v>150</v>
      </c>
      <c r="X1171" s="9" t="n">
        <v>150</v>
      </c>
      <c r="Y1171" s="7" t="inlineStr">
        <is>
          <t>.</t>
        </is>
      </c>
      <c r="Z1171" s="8">
        <f>SUM(AA1171:AL1171)</f>
        <v/>
      </c>
      <c r="AA1171" s="9" t="n">
        <v>0</v>
      </c>
      <c r="AB1171" s="9" t="n">
        <v>0</v>
      </c>
      <c r="AC1171" s="9" t="n">
        <v>0</v>
      </c>
      <c r="AD1171" s="9" t="n">
        <v>0</v>
      </c>
      <c r="AE1171" s="9" t="n">
        <v>0</v>
      </c>
      <c r="AF1171" s="9" t="n">
        <v>0</v>
      </c>
      <c r="AG1171" s="9" t="n">
        <v>0</v>
      </c>
      <c r="AH1171" s="9" t="n">
        <v>0</v>
      </c>
      <c r="AI1171" s="9" t="n">
        <v>0</v>
      </c>
      <c r="AJ1171" s="9" t="n">
        <v>0</v>
      </c>
      <c r="AK1171" s="9" t="n">
        <v>0</v>
      </c>
      <c r="AL1171" s="9" t="n">
        <v>0</v>
      </c>
      <c r="AM1171" s="7" t="inlineStr">
        <is>
          <t>.</t>
        </is>
      </c>
      <c r="AN1171" s="6">
        <f>IF(L1171=0,0,Z1171/L1171)</f>
        <v/>
      </c>
      <c r="AO1171" s="5">
        <f>IF(AN1171="","",IF(AN1171&gt;=0.9,"🟢",IF(AN1171&gt;=0.7,"🟡",IF(AN1171&gt;=0.5,"🟠","🔴"))))</f>
        <v/>
      </c>
      <c r="AP1171" s="9">
        <f>IF(L1171=0,0,L1171-Z1171)</f>
        <v/>
      </c>
      <c r="AQ1171" s="5">
        <f>IF(Z1171=0,"",RANK(Z1171,Z$4:Z$1569,0))</f>
        <v/>
      </c>
      <c r="AR1171" s="7" t="inlineStr">
        <is>
          <t>.</t>
        </is>
      </c>
      <c r="BA1171" s="7" t="inlineStr">
        <is>
          <t>.</t>
        </is>
      </c>
      <c r="BB1171" s="9">
        <f>SUM(L$4:L$1569)/COUNTA(A$4:A$1569)</f>
        <v/>
      </c>
      <c r="BC1171" s="9">
        <f>SUM(M$4:M$1569)/COUNTA(A$4:A$1569)</f>
        <v/>
      </c>
      <c r="BD1171" s="9">
        <f>SUM(N$4:N$1569)/COUNTA(A$4:A$1569)</f>
        <v/>
      </c>
      <c r="BE1171" s="9">
        <f>SUM(O$4:O$1569)/COUNTA(A$4:A$1569)</f>
        <v/>
      </c>
      <c r="BF1171" s="9">
        <f>SUM(P$4:P$1569)/COUNTA(A$4:A$1569)</f>
        <v/>
      </c>
      <c r="BG1171" s="9">
        <f>SUM(Q$4:Q$1569)/COUNTA(A$4:A$1569)</f>
        <v/>
      </c>
      <c r="BH1171" s="9">
        <f>SUM(R$4:R$1569)/COUNTA(A$4:A$1569)</f>
        <v/>
      </c>
      <c r="BI1171" s="9">
        <f>SUM(S$4:S$1569)/COUNTA(A$4:A$1569)</f>
        <v/>
      </c>
      <c r="BJ1171" s="9">
        <f>SUM(T$4:T$1569)/COUNTA(A$4:A$1569)</f>
        <v/>
      </c>
      <c r="BK1171" s="9">
        <f>SUM(U$4:U$1569)/COUNTA(A$4:A$1569)</f>
        <v/>
      </c>
      <c r="BL1171" s="9">
        <f>SUM(V$4:V$1569)/COUNTA(A$4:A$1569)</f>
        <v/>
      </c>
      <c r="BM1171" s="9">
        <f>SUM(W$4:W$1569)/COUNTA(A$4:A$1569)</f>
        <v/>
      </c>
      <c r="BN1171" s="9">
        <f>SUM(X$4:X$1569)/COUNTA(A$4:A$1569)</f>
        <v/>
      </c>
      <c r="BO1171" s="7" t="inlineStr">
        <is>
          <t>.</t>
        </is>
      </c>
      <c r="BP1171" s="9">
        <f>IF(Z1171&gt;=BB1171,0,IFERROR(BB1171+(SUMPRODUCT((Z$4:Z$1569&gt;=BB$4:BB$1569)*(Z$4:Z$1569-BB$4:BB$1569))/MAX(1,COUNTIF(Z$4:Z$1569,"&lt;"&amp;BB1171+0.01))),BB1171))</f>
        <v/>
      </c>
      <c r="BQ1171" s="9">
        <f>IF(AA1171&gt;=BC1171,0,IFERROR(BC1171+SUMPRODUCT((AA$4:AA$1569&gt;=BC$4:BC$1569)*(AA$4:AA$1569-BC$4:BC$1569))/MAX(1,COUNTIF(AA$4:AA$1569,"&lt;"&amp;BC1171+0.01)),BC1171))</f>
        <v/>
      </c>
      <c r="BR1171" s="9">
        <f>IF(AB1171&gt;=BD1171,0,IFERROR(BD1171+SUMPRODUCT((AB$4:AB$1569&gt;=BD$4:BD$1569)*(AB$4:AB$1569-BD$4:BD$1569))/MAX(1,COUNTIF(AB$4:AB$1569,"&lt;"&amp;BD1171+0.01)),BD1171))</f>
        <v/>
      </c>
      <c r="BS1171" s="9">
        <f>IF(AC1171&gt;=BE1171,0,IFERROR(BE1171+SUMPRODUCT((AC$4:AC$1569&gt;=BE$4:BE$1569)*(AC$4:AC$1569-BE$4:BE$1569))/MAX(1,COUNTIF(AC$4:AC$1569,"&lt;"&amp;BE1171+0.01)),BE1171))</f>
        <v/>
      </c>
      <c r="BT1171" s="9">
        <f>IF(AD1171&gt;=BF1171,0,IFERROR(BF1171+SUMPRODUCT((AD$4:AD$1569&gt;=BF$4:BF$1569)*(AD$4:AD$1569-BF$4:BF$1569))/MAX(1,COUNTIF(AD$4:AD$1569,"&lt;"&amp;BF1171+0.01)),BF1171))</f>
        <v/>
      </c>
      <c r="BU1171" s="9">
        <f>IF(AE1171&gt;=BG1171,0,IFERROR(BG1171+SUMPRODUCT((AE$4:AE$1569&gt;=BG$4:BG$1569)*(AE$4:AE$1569-BG$4:BG$1569))/MAX(1,COUNTIF(AE$4:AE$1569,"&lt;"&amp;BG1171+0.01)),BG1171))</f>
        <v/>
      </c>
      <c r="BV1171" s="9">
        <f>IF(AF1171&gt;=BH1171,0,IFERROR(BH1171+SUMPRODUCT((AF$4:AF$1569&gt;=BH$4:BH$1569)*(AF$4:AF$1569-BH$4:BH$1569))/MAX(1,COUNTIF(AF$4:AF$1569,"&lt;"&amp;BH1171+0.01)),BH1171))</f>
        <v/>
      </c>
      <c r="BW1171" s="9">
        <f>IF(AG1171&gt;=BI1171,0,IFERROR(BI1171+SUMPRODUCT((AG$4:AG$1569&gt;=BI$4:BI$1569)*(AG$4:AG$1569-BI$4:BI$1569))/MAX(1,COUNTIF(AG$4:AG$1569,"&lt;"&amp;BI1171+0.01)),BI1171))</f>
        <v/>
      </c>
      <c r="BX1171" s="9">
        <f>IF(AH1171&gt;=BJ1171,0,IFERROR(BJ1171+SUMPRODUCT((AH$4:AH$1569&gt;=BJ$4:BJ$1569)*(AH$4:AH$1569-BJ$4:BJ$1569))/MAX(1,COUNTIF(AH$4:AH$1569,"&lt;"&amp;BJ1171+0.01)),BJ1171))</f>
        <v/>
      </c>
      <c r="BY1171" s="9">
        <f>IF(AI1171&gt;=BK1171,0,IFERROR(BK1171+SUMPRODUCT((AI$4:AI$1569&gt;=BK$4:BK$1569)*(AI$4:AI$1569-BK$4:BK$1569))/MAX(1,COUNTIF(AI$4:AI$1569,"&lt;"&amp;BK1171+0.01)),BK1171))</f>
        <v/>
      </c>
      <c r="BZ1171" s="9">
        <f>IF(AJ1171&gt;=BL1171,0,IFERROR(BL1171+SUMPRODUCT((AJ$4:AJ$1569&gt;=BL$4:BL$1569)*(AJ$4:AJ$1569-BL$4:BL$1569))/MAX(1,COUNTIF(AJ$4:AJ$1569,"&lt;"&amp;BL1171+0.01)),BL1171))</f>
        <v/>
      </c>
      <c r="CA1171" s="9">
        <f>IF(AK1171&gt;=BM1171,0,IFERROR(BM1171+SUMPRODUCT((AK$4:AK$1569&gt;=BM$4:BM$1569)*(AK$4:AK$1569-BM$4:BM$1569))/MAX(1,COUNTIF(AK$4:AK$1569,"&lt;"&amp;BM1171+0.01)),BM1171))</f>
        <v/>
      </c>
      <c r="CB1171" s="9">
        <f>IF(AL1171&gt;=BN1171,0,IFERROR(BN1171+SUMPRODUCT((AL$4:AL$1569&gt;=BN$4:BN$1569)*(AL$4:AL$1569-BN$4:BN$1569))/MAX(1,COUNTIF(AL$4:AL$1569,"&lt;"&amp;BN1171+0.01)),BN1171))</f>
        <v/>
      </c>
      <c r="CC1171" s="5">
        <f>IF(AO1171="🟢","VERDE",IF(AO1171="🟡","AMARELO",IF(AO1171="🟠","VERMELHO",IF(AO1171="🔴","VERMELHO","ROXO"))))</f>
        <v/>
      </c>
      <c r="CD1171" s="5" t="inlineStr">
        <is>
          <t>🌎 REGIÕES</t>
        </is>
      </c>
      <c r="CE1171" s="5" t="inlineStr">
        <is>
          <t>SEM REDE</t>
        </is>
      </c>
    </row>
    <row r="1172">
      <c r="A1172" s="5" t="inlineStr">
        <is>
          <t>40647114000142</t>
        </is>
      </c>
      <c r="B1172" s="5" t="inlineStr">
        <is>
          <t>EMPORIO DONA SEMENTE COMERCIO VAREJISTA-</t>
        </is>
      </c>
      <c r="C1172" s="5" t="inlineStr">
        <is>
          <t>06 - SEM GRUPO</t>
        </is>
      </c>
      <c r="D1172" s="5" t="inlineStr">
        <is>
          <t>LARISSA PADILHA</t>
        </is>
      </c>
      <c r="E1172" s="5" t="inlineStr">
        <is>
          <t>SP</t>
        </is>
      </c>
      <c r="F1172" s="5">
        <f>IFERROR(VLOOKUP(C1172,$AS$4:$AT$25,2,FALSE),"")</f>
        <v/>
      </c>
      <c r="G1172" s="6">
        <f>IFERROR(VLOOKUP(C1172,$AS$4:$AX$25,6,FALSE),"")</f>
        <v/>
      </c>
      <c r="H1172" s="5">
        <f>IFERROR(VLOOKUP(C1172,$AS$4:$AY$25,7,FALSE),"")</f>
        <v/>
      </c>
      <c r="I1172" s="5">
        <f>IFERROR(VLOOKUP(C1172,$AS$4:$AZ$25,8,FALSE),"")</f>
        <v/>
      </c>
      <c r="J1172" s="7" t="inlineStr">
        <is>
          <t>.</t>
        </is>
      </c>
      <c r="K1172" s="5" t="inlineStr">
        <is>
          <t>SP CAPITAL</t>
        </is>
      </c>
      <c r="L1172" s="8" t="n">
        <v>2442.857142857143</v>
      </c>
      <c r="M1172" s="9" t="n">
        <v>171.4285714285714</v>
      </c>
      <c r="N1172" s="9" t="n">
        <v>192.8571428571429</v>
      </c>
      <c r="O1172" s="9" t="n">
        <v>192.8571428571429</v>
      </c>
      <c r="P1172" s="9" t="n">
        <v>192.8571428571429</v>
      </c>
      <c r="Q1172" s="9" t="n">
        <v>192.8571428571429</v>
      </c>
      <c r="R1172" s="9" t="n">
        <v>192.8571428571429</v>
      </c>
      <c r="S1172" s="9" t="n">
        <v>214.2857142857143</v>
      </c>
      <c r="T1172" s="9" t="n">
        <v>214.2857142857143</v>
      </c>
      <c r="U1172" s="9" t="n">
        <v>214.2857142857143</v>
      </c>
      <c r="V1172" s="9" t="n">
        <v>214.2857142857143</v>
      </c>
      <c r="W1172" s="9" t="n">
        <v>214.2857142857143</v>
      </c>
      <c r="X1172" s="9" t="n">
        <v>235.7142857142857</v>
      </c>
      <c r="Y1172" s="7" t="inlineStr">
        <is>
          <t>.</t>
        </is>
      </c>
      <c r="Z1172" s="8">
        <f>SUM(AA1172:AL1172)</f>
        <v/>
      </c>
      <c r="AA1172" s="9" t="n">
        <v>0</v>
      </c>
      <c r="AB1172" s="9" t="n">
        <v>0</v>
      </c>
      <c r="AC1172" s="9" t="n">
        <v>0</v>
      </c>
      <c r="AD1172" s="9" t="n">
        <v>0</v>
      </c>
      <c r="AE1172" s="9" t="n">
        <v>0</v>
      </c>
      <c r="AF1172" s="9" t="n">
        <v>0</v>
      </c>
      <c r="AG1172" s="9" t="n">
        <v>0</v>
      </c>
      <c r="AH1172" s="9" t="n">
        <v>0</v>
      </c>
      <c r="AI1172" s="9" t="n">
        <v>0</v>
      </c>
      <c r="AJ1172" s="9" t="n">
        <v>0</v>
      </c>
      <c r="AK1172" s="9" t="n">
        <v>0</v>
      </c>
      <c r="AL1172" s="9" t="n">
        <v>0</v>
      </c>
      <c r="AM1172" s="7" t="inlineStr">
        <is>
          <t>.</t>
        </is>
      </c>
      <c r="AN1172" s="6">
        <f>IF(L1172=0,0,Z1172/L1172)</f>
        <v/>
      </c>
      <c r="AO1172" s="5">
        <f>IF(AN1172="","",IF(AN1172&gt;=0.9,"🟢",IF(AN1172&gt;=0.7,"🟡",IF(AN1172&gt;=0.5,"🟠","🔴"))))</f>
        <v/>
      </c>
      <c r="AP1172" s="9">
        <f>IF(L1172=0,0,L1172-Z1172)</f>
        <v/>
      </c>
      <c r="AQ1172" s="5">
        <f>IF(Z1172=0,"",RANK(Z1172,Z$4:Z$1569,0))</f>
        <v/>
      </c>
      <c r="AR1172" s="7" t="inlineStr">
        <is>
          <t>.</t>
        </is>
      </c>
      <c r="BA1172" s="7" t="inlineStr">
        <is>
          <t>.</t>
        </is>
      </c>
      <c r="BB1172" s="9">
        <f>SUM(L$4:L$1569)/COUNTA(A$4:A$1569)</f>
        <v/>
      </c>
      <c r="BC1172" s="9">
        <f>SUM(M$4:M$1569)/COUNTA(A$4:A$1569)</f>
        <v/>
      </c>
      <c r="BD1172" s="9">
        <f>SUM(N$4:N$1569)/COUNTA(A$4:A$1569)</f>
        <v/>
      </c>
      <c r="BE1172" s="9">
        <f>SUM(O$4:O$1569)/COUNTA(A$4:A$1569)</f>
        <v/>
      </c>
      <c r="BF1172" s="9">
        <f>SUM(P$4:P$1569)/COUNTA(A$4:A$1569)</f>
        <v/>
      </c>
      <c r="BG1172" s="9">
        <f>SUM(Q$4:Q$1569)/COUNTA(A$4:A$1569)</f>
        <v/>
      </c>
      <c r="BH1172" s="9">
        <f>SUM(R$4:R$1569)/COUNTA(A$4:A$1569)</f>
        <v/>
      </c>
      <c r="BI1172" s="9">
        <f>SUM(S$4:S$1569)/COUNTA(A$4:A$1569)</f>
        <v/>
      </c>
      <c r="BJ1172" s="9">
        <f>SUM(T$4:T$1569)/COUNTA(A$4:A$1569)</f>
        <v/>
      </c>
      <c r="BK1172" s="9">
        <f>SUM(U$4:U$1569)/COUNTA(A$4:A$1569)</f>
        <v/>
      </c>
      <c r="BL1172" s="9">
        <f>SUM(V$4:V$1569)/COUNTA(A$4:A$1569)</f>
        <v/>
      </c>
      <c r="BM1172" s="9">
        <f>SUM(W$4:W$1569)/COUNTA(A$4:A$1569)</f>
        <v/>
      </c>
      <c r="BN1172" s="9">
        <f>SUM(X$4:X$1569)/COUNTA(A$4:A$1569)</f>
        <v/>
      </c>
      <c r="BO1172" s="7" t="inlineStr">
        <is>
          <t>.</t>
        </is>
      </c>
      <c r="BP1172" s="9">
        <f>IF(Z1172&gt;=BB1172,0,IFERROR(BB1172+(SUMPRODUCT((Z$4:Z$1569&gt;=BB$4:BB$1569)*(Z$4:Z$1569-BB$4:BB$1569))/MAX(1,COUNTIF(Z$4:Z$1569,"&lt;"&amp;BB1172+0.01))),BB1172))</f>
        <v/>
      </c>
      <c r="BQ1172" s="9">
        <f>IF(AA1172&gt;=BC1172,0,IFERROR(BC1172+SUMPRODUCT((AA$4:AA$1569&gt;=BC$4:BC$1569)*(AA$4:AA$1569-BC$4:BC$1569))/MAX(1,COUNTIF(AA$4:AA$1569,"&lt;"&amp;BC1172+0.01)),BC1172))</f>
        <v/>
      </c>
      <c r="BR1172" s="9">
        <f>IF(AB1172&gt;=BD1172,0,IFERROR(BD1172+SUMPRODUCT((AB$4:AB$1569&gt;=BD$4:BD$1569)*(AB$4:AB$1569-BD$4:BD$1569))/MAX(1,COUNTIF(AB$4:AB$1569,"&lt;"&amp;BD1172+0.01)),BD1172))</f>
        <v/>
      </c>
      <c r="BS1172" s="9">
        <f>IF(AC1172&gt;=BE1172,0,IFERROR(BE1172+SUMPRODUCT((AC$4:AC$1569&gt;=BE$4:BE$1569)*(AC$4:AC$1569-BE$4:BE$1569))/MAX(1,COUNTIF(AC$4:AC$1569,"&lt;"&amp;BE1172+0.01)),BE1172))</f>
        <v/>
      </c>
      <c r="BT1172" s="9">
        <f>IF(AD1172&gt;=BF1172,0,IFERROR(BF1172+SUMPRODUCT((AD$4:AD$1569&gt;=BF$4:BF$1569)*(AD$4:AD$1569-BF$4:BF$1569))/MAX(1,COUNTIF(AD$4:AD$1569,"&lt;"&amp;BF1172+0.01)),BF1172))</f>
        <v/>
      </c>
      <c r="BU1172" s="9">
        <f>IF(AE1172&gt;=BG1172,0,IFERROR(BG1172+SUMPRODUCT((AE$4:AE$1569&gt;=BG$4:BG$1569)*(AE$4:AE$1569-BG$4:BG$1569))/MAX(1,COUNTIF(AE$4:AE$1569,"&lt;"&amp;BG1172+0.01)),BG1172))</f>
        <v/>
      </c>
      <c r="BV1172" s="9">
        <f>IF(AF1172&gt;=BH1172,0,IFERROR(BH1172+SUMPRODUCT((AF$4:AF$1569&gt;=BH$4:BH$1569)*(AF$4:AF$1569-BH$4:BH$1569))/MAX(1,COUNTIF(AF$4:AF$1569,"&lt;"&amp;BH1172+0.01)),BH1172))</f>
        <v/>
      </c>
      <c r="BW1172" s="9">
        <f>IF(AG1172&gt;=BI1172,0,IFERROR(BI1172+SUMPRODUCT((AG$4:AG$1569&gt;=BI$4:BI$1569)*(AG$4:AG$1569-BI$4:BI$1569))/MAX(1,COUNTIF(AG$4:AG$1569,"&lt;"&amp;BI1172+0.01)),BI1172))</f>
        <v/>
      </c>
      <c r="BX1172" s="9">
        <f>IF(AH1172&gt;=BJ1172,0,IFERROR(BJ1172+SUMPRODUCT((AH$4:AH$1569&gt;=BJ$4:BJ$1569)*(AH$4:AH$1569-BJ$4:BJ$1569))/MAX(1,COUNTIF(AH$4:AH$1569,"&lt;"&amp;BJ1172+0.01)),BJ1172))</f>
        <v/>
      </c>
      <c r="BY1172" s="9">
        <f>IF(AI1172&gt;=BK1172,0,IFERROR(BK1172+SUMPRODUCT((AI$4:AI$1569&gt;=BK$4:BK$1569)*(AI$4:AI$1569-BK$4:BK$1569))/MAX(1,COUNTIF(AI$4:AI$1569,"&lt;"&amp;BK1172+0.01)),BK1172))</f>
        <v/>
      </c>
      <c r="BZ1172" s="9">
        <f>IF(AJ1172&gt;=BL1172,0,IFERROR(BL1172+SUMPRODUCT((AJ$4:AJ$1569&gt;=BL$4:BL$1569)*(AJ$4:AJ$1569-BL$4:BL$1569))/MAX(1,COUNTIF(AJ$4:AJ$1569,"&lt;"&amp;BL1172+0.01)),BL1172))</f>
        <v/>
      </c>
      <c r="CA1172" s="9">
        <f>IF(AK1172&gt;=BM1172,0,IFERROR(BM1172+SUMPRODUCT((AK$4:AK$1569&gt;=BM$4:BM$1569)*(AK$4:AK$1569-BM$4:BM$1569))/MAX(1,COUNTIF(AK$4:AK$1569,"&lt;"&amp;BM1172+0.01)),BM1172))</f>
        <v/>
      </c>
      <c r="CB1172" s="9">
        <f>IF(AL1172&gt;=BN1172,0,IFERROR(BN1172+SUMPRODUCT((AL$4:AL$1569&gt;=BN$4:BN$1569)*(AL$4:AL$1569-BN$4:BN$1569))/MAX(1,COUNTIF(AL$4:AL$1569,"&lt;"&amp;BN1172+0.01)),BN1172))</f>
        <v/>
      </c>
      <c r="CC1172" s="5">
        <f>IF(AO1172="🟢","VERDE",IF(AO1172="🟡","AMARELO",IF(AO1172="🟠","VERMELHO",IF(AO1172="🔴","VERMELHO","ROXO"))))</f>
        <v/>
      </c>
      <c r="CD1172" s="5" t="inlineStr">
        <is>
          <t>🌎 REGIÕES</t>
        </is>
      </c>
      <c r="CE1172" s="5" t="inlineStr">
        <is>
          <t>SEM REDE</t>
        </is>
      </c>
    </row>
    <row r="1173">
      <c r="A1173" s="5" t="inlineStr">
        <is>
          <t>40652613000128</t>
        </is>
      </c>
      <c r="B1173" s="5" t="inlineStr">
        <is>
          <t>SOARES &amp; DESTRI PRODUTOS NATURAIS LTDA</t>
        </is>
      </c>
      <c r="C1173" s="5" t="inlineStr">
        <is>
          <t>06 - SEM GRUPO</t>
        </is>
      </c>
      <c r="D1173" s="5" t="inlineStr">
        <is>
          <t>HEMANUELE DITZEL (MANU)</t>
        </is>
      </c>
      <c r="E1173" s="5" t="inlineStr">
        <is>
          <t>RS</t>
        </is>
      </c>
      <c r="F1173" s="5">
        <f>IFERROR(VLOOKUP(C1173,$AS$4:$AT$25,2,FALSE),"")</f>
        <v/>
      </c>
      <c r="G1173" s="6">
        <f>IFERROR(VLOOKUP(C1173,$AS$4:$AX$25,6,FALSE),"")</f>
        <v/>
      </c>
      <c r="H1173" s="5">
        <f>IFERROR(VLOOKUP(C1173,$AS$4:$AY$25,7,FALSE),"")</f>
        <v/>
      </c>
      <c r="I1173" s="5">
        <f>IFERROR(VLOOKUP(C1173,$AS$4:$AZ$25,8,FALSE),"")</f>
        <v/>
      </c>
      <c r="J1173" s="7" t="inlineStr">
        <is>
          <t>.</t>
        </is>
      </c>
      <c r="K1173" s="5" t="inlineStr">
        <is>
          <t>SUL</t>
        </is>
      </c>
      <c r="L1173" s="8" t="n">
        <v>1582.758620689655</v>
      </c>
      <c r="M1173" s="9" t="n">
        <v>124.1379310344828</v>
      </c>
      <c r="N1173" s="9" t="n">
        <v>124.1379310344828</v>
      </c>
      <c r="O1173" s="9" t="n">
        <v>124.1379310344828</v>
      </c>
      <c r="P1173" s="9" t="n">
        <v>124.1379310344828</v>
      </c>
      <c r="Q1173" s="9" t="n">
        <v>124.1379310344828</v>
      </c>
      <c r="R1173" s="9" t="n">
        <v>134.4827586206897</v>
      </c>
      <c r="S1173" s="9" t="n">
        <v>134.4827586206897</v>
      </c>
      <c r="T1173" s="9" t="n">
        <v>134.4827586206897</v>
      </c>
      <c r="U1173" s="9" t="n">
        <v>134.4827586206897</v>
      </c>
      <c r="V1173" s="9" t="n">
        <v>134.4827586206897</v>
      </c>
      <c r="W1173" s="9" t="n">
        <v>144.8275862068965</v>
      </c>
      <c r="X1173" s="9" t="n">
        <v>144.8275862068965</v>
      </c>
      <c r="Y1173" s="7" t="inlineStr">
        <is>
          <t>.</t>
        </is>
      </c>
      <c r="Z1173" s="8">
        <f>SUM(AA1173:AL1173)</f>
        <v/>
      </c>
      <c r="AA1173" s="9" t="n">
        <v>0</v>
      </c>
      <c r="AB1173" s="9" t="n">
        <v>0</v>
      </c>
      <c r="AC1173" s="9" t="n">
        <v>0</v>
      </c>
      <c r="AD1173" s="9" t="n">
        <v>0</v>
      </c>
      <c r="AE1173" s="9" t="n">
        <v>0</v>
      </c>
      <c r="AF1173" s="9" t="n">
        <v>0</v>
      </c>
      <c r="AG1173" s="9" t="n">
        <v>0</v>
      </c>
      <c r="AH1173" s="9" t="n">
        <v>0</v>
      </c>
      <c r="AI1173" s="9" t="n">
        <v>0</v>
      </c>
      <c r="AJ1173" s="9" t="n">
        <v>0</v>
      </c>
      <c r="AK1173" s="9" t="n">
        <v>0</v>
      </c>
      <c r="AL1173" s="9" t="n">
        <v>0</v>
      </c>
      <c r="AM1173" s="7" t="inlineStr">
        <is>
          <t>.</t>
        </is>
      </c>
      <c r="AN1173" s="6">
        <f>IF(L1173=0,0,Z1173/L1173)</f>
        <v/>
      </c>
      <c r="AO1173" s="5">
        <f>IF(AN1173="","",IF(AN1173&gt;=0.9,"🟢",IF(AN1173&gt;=0.7,"🟡",IF(AN1173&gt;=0.5,"🟠","🔴"))))</f>
        <v/>
      </c>
      <c r="AP1173" s="9">
        <f>IF(L1173=0,0,L1173-Z1173)</f>
        <v/>
      </c>
      <c r="AQ1173" s="5">
        <f>IF(Z1173=0,"",RANK(Z1173,Z$4:Z$1569,0))</f>
        <v/>
      </c>
      <c r="AR1173" s="7" t="inlineStr">
        <is>
          <t>.</t>
        </is>
      </c>
      <c r="BA1173" s="7" t="inlineStr">
        <is>
          <t>.</t>
        </is>
      </c>
      <c r="BB1173" s="9">
        <f>SUM(L$4:L$1569)/COUNTA(A$4:A$1569)</f>
        <v/>
      </c>
      <c r="BC1173" s="9">
        <f>SUM(M$4:M$1569)/COUNTA(A$4:A$1569)</f>
        <v/>
      </c>
      <c r="BD1173" s="9">
        <f>SUM(N$4:N$1569)/COUNTA(A$4:A$1569)</f>
        <v/>
      </c>
      <c r="BE1173" s="9">
        <f>SUM(O$4:O$1569)/COUNTA(A$4:A$1569)</f>
        <v/>
      </c>
      <c r="BF1173" s="9">
        <f>SUM(P$4:P$1569)/COUNTA(A$4:A$1569)</f>
        <v/>
      </c>
      <c r="BG1173" s="9">
        <f>SUM(Q$4:Q$1569)/COUNTA(A$4:A$1569)</f>
        <v/>
      </c>
      <c r="BH1173" s="9">
        <f>SUM(R$4:R$1569)/COUNTA(A$4:A$1569)</f>
        <v/>
      </c>
      <c r="BI1173" s="9">
        <f>SUM(S$4:S$1569)/COUNTA(A$4:A$1569)</f>
        <v/>
      </c>
      <c r="BJ1173" s="9">
        <f>SUM(T$4:T$1569)/COUNTA(A$4:A$1569)</f>
        <v/>
      </c>
      <c r="BK1173" s="9">
        <f>SUM(U$4:U$1569)/COUNTA(A$4:A$1569)</f>
        <v/>
      </c>
      <c r="BL1173" s="9">
        <f>SUM(V$4:V$1569)/COUNTA(A$4:A$1569)</f>
        <v/>
      </c>
      <c r="BM1173" s="9">
        <f>SUM(W$4:W$1569)/COUNTA(A$4:A$1569)</f>
        <v/>
      </c>
      <c r="BN1173" s="9">
        <f>SUM(X$4:X$1569)/COUNTA(A$4:A$1569)</f>
        <v/>
      </c>
      <c r="BO1173" s="7" t="inlineStr">
        <is>
          <t>.</t>
        </is>
      </c>
      <c r="BP1173" s="9">
        <f>IF(Z1173&gt;=BB1173,0,IFERROR(BB1173+(SUMPRODUCT((Z$4:Z$1569&gt;=BB$4:BB$1569)*(Z$4:Z$1569-BB$4:BB$1569))/MAX(1,COUNTIF(Z$4:Z$1569,"&lt;"&amp;BB1173+0.01))),BB1173))</f>
        <v/>
      </c>
      <c r="BQ1173" s="9">
        <f>IF(AA1173&gt;=BC1173,0,IFERROR(BC1173+SUMPRODUCT((AA$4:AA$1569&gt;=BC$4:BC$1569)*(AA$4:AA$1569-BC$4:BC$1569))/MAX(1,COUNTIF(AA$4:AA$1569,"&lt;"&amp;BC1173+0.01)),BC1173))</f>
        <v/>
      </c>
      <c r="BR1173" s="9">
        <f>IF(AB1173&gt;=BD1173,0,IFERROR(BD1173+SUMPRODUCT((AB$4:AB$1569&gt;=BD$4:BD$1569)*(AB$4:AB$1569-BD$4:BD$1569))/MAX(1,COUNTIF(AB$4:AB$1569,"&lt;"&amp;BD1173+0.01)),BD1173))</f>
        <v/>
      </c>
      <c r="BS1173" s="9">
        <f>IF(AC1173&gt;=BE1173,0,IFERROR(BE1173+SUMPRODUCT((AC$4:AC$1569&gt;=BE$4:BE$1569)*(AC$4:AC$1569-BE$4:BE$1569))/MAX(1,COUNTIF(AC$4:AC$1569,"&lt;"&amp;BE1173+0.01)),BE1173))</f>
        <v/>
      </c>
      <c r="BT1173" s="9">
        <f>IF(AD1173&gt;=BF1173,0,IFERROR(BF1173+SUMPRODUCT((AD$4:AD$1569&gt;=BF$4:BF$1569)*(AD$4:AD$1569-BF$4:BF$1569))/MAX(1,COUNTIF(AD$4:AD$1569,"&lt;"&amp;BF1173+0.01)),BF1173))</f>
        <v/>
      </c>
      <c r="BU1173" s="9">
        <f>IF(AE1173&gt;=BG1173,0,IFERROR(BG1173+SUMPRODUCT((AE$4:AE$1569&gt;=BG$4:BG$1569)*(AE$4:AE$1569-BG$4:BG$1569))/MAX(1,COUNTIF(AE$4:AE$1569,"&lt;"&amp;BG1173+0.01)),BG1173))</f>
        <v/>
      </c>
      <c r="BV1173" s="9">
        <f>IF(AF1173&gt;=BH1173,0,IFERROR(BH1173+SUMPRODUCT((AF$4:AF$1569&gt;=BH$4:BH$1569)*(AF$4:AF$1569-BH$4:BH$1569))/MAX(1,COUNTIF(AF$4:AF$1569,"&lt;"&amp;BH1173+0.01)),BH1173))</f>
        <v/>
      </c>
      <c r="BW1173" s="9">
        <f>IF(AG1173&gt;=BI1173,0,IFERROR(BI1173+SUMPRODUCT((AG$4:AG$1569&gt;=BI$4:BI$1569)*(AG$4:AG$1569-BI$4:BI$1569))/MAX(1,COUNTIF(AG$4:AG$1569,"&lt;"&amp;BI1173+0.01)),BI1173))</f>
        <v/>
      </c>
      <c r="BX1173" s="9">
        <f>IF(AH1173&gt;=BJ1173,0,IFERROR(BJ1173+SUMPRODUCT((AH$4:AH$1569&gt;=BJ$4:BJ$1569)*(AH$4:AH$1569-BJ$4:BJ$1569))/MAX(1,COUNTIF(AH$4:AH$1569,"&lt;"&amp;BJ1173+0.01)),BJ1173))</f>
        <v/>
      </c>
      <c r="BY1173" s="9">
        <f>IF(AI1173&gt;=BK1173,0,IFERROR(BK1173+SUMPRODUCT((AI$4:AI$1569&gt;=BK$4:BK$1569)*(AI$4:AI$1569-BK$4:BK$1569))/MAX(1,COUNTIF(AI$4:AI$1569,"&lt;"&amp;BK1173+0.01)),BK1173))</f>
        <v/>
      </c>
      <c r="BZ1173" s="9">
        <f>IF(AJ1173&gt;=BL1173,0,IFERROR(BL1173+SUMPRODUCT((AJ$4:AJ$1569&gt;=BL$4:BL$1569)*(AJ$4:AJ$1569-BL$4:BL$1569))/MAX(1,COUNTIF(AJ$4:AJ$1569,"&lt;"&amp;BL1173+0.01)),BL1173))</f>
        <v/>
      </c>
      <c r="CA1173" s="9">
        <f>IF(AK1173&gt;=BM1173,0,IFERROR(BM1173+SUMPRODUCT((AK$4:AK$1569&gt;=BM$4:BM$1569)*(AK$4:AK$1569-BM$4:BM$1569))/MAX(1,COUNTIF(AK$4:AK$1569,"&lt;"&amp;BM1173+0.01)),BM1173))</f>
        <v/>
      </c>
      <c r="CB1173" s="9">
        <f>IF(AL1173&gt;=BN1173,0,IFERROR(BN1173+SUMPRODUCT((AL$4:AL$1569&gt;=BN$4:BN$1569)*(AL$4:AL$1569-BN$4:BN$1569))/MAX(1,COUNTIF(AL$4:AL$1569,"&lt;"&amp;BN1173+0.01)),BN1173))</f>
        <v/>
      </c>
      <c r="CC1173" s="5">
        <f>IF(AO1173="🟢","VERDE",IF(AO1173="🟡","AMARELO",IF(AO1173="🟠","VERMELHO",IF(AO1173="🔴","VERMELHO","ROXO"))))</f>
        <v/>
      </c>
      <c r="CD1173" s="5" t="inlineStr">
        <is>
          <t>🌎 REGIÕES</t>
        </is>
      </c>
      <c r="CE1173" s="5" t="inlineStr">
        <is>
          <t>SEM REDE</t>
        </is>
      </c>
    </row>
    <row r="1174">
      <c r="A1174" s="5" t="inlineStr">
        <is>
          <t>40685251000171</t>
        </is>
      </c>
      <c r="B1174" s="5" t="inlineStr">
        <is>
          <t>MAMAVITTA COMERCIO DE ALIMENTOS LTDA - E</t>
        </is>
      </c>
      <c r="C1174" s="5" t="inlineStr">
        <is>
          <t>06 - SEM GRUPO</t>
        </is>
      </c>
      <c r="D1174" s="5" t="inlineStr">
        <is>
          <t>LARISSA PADILHA</t>
        </is>
      </c>
      <c r="E1174" s="5" t="inlineStr">
        <is>
          <t>MG</t>
        </is>
      </c>
      <c r="F1174" s="5">
        <f>IFERROR(VLOOKUP(C1174,$AS$4:$AT$25,2,FALSE),"")</f>
        <v/>
      </c>
      <c r="G1174" s="6">
        <f>IFERROR(VLOOKUP(C1174,$AS$4:$AX$25,6,FALSE),"")</f>
        <v/>
      </c>
      <c r="H1174" s="5">
        <f>IFERROR(VLOOKUP(C1174,$AS$4:$AY$25,7,FALSE),"")</f>
        <v/>
      </c>
      <c r="I1174" s="5">
        <f>IFERROR(VLOOKUP(C1174,$AS$4:$AZ$25,8,FALSE),"")</f>
        <v/>
      </c>
      <c r="J1174" s="7" t="inlineStr">
        <is>
          <t>.</t>
        </is>
      </c>
      <c r="K1174" s="5" t="inlineStr">
        <is>
          <t>RJ + ES + MG</t>
        </is>
      </c>
      <c r="L1174" s="8" t="n">
        <v>1565.217391304348</v>
      </c>
      <c r="M1174" s="9" t="n">
        <v>130.4347826086957</v>
      </c>
      <c r="N1174" s="9" t="n">
        <v>130.4347826086957</v>
      </c>
      <c r="O1174" s="9" t="n">
        <v>130.4347826086957</v>
      </c>
      <c r="P1174" s="9" t="n">
        <v>130.4347826086957</v>
      </c>
      <c r="Q1174" s="9" t="n">
        <v>130.4347826086957</v>
      </c>
      <c r="R1174" s="9" t="n">
        <v>130.4347826086957</v>
      </c>
      <c r="S1174" s="9" t="n">
        <v>130.4347826086957</v>
      </c>
      <c r="T1174" s="9" t="n">
        <v>130.4347826086957</v>
      </c>
      <c r="U1174" s="9" t="n">
        <v>130.4347826086957</v>
      </c>
      <c r="V1174" s="9" t="n">
        <v>130.4347826086957</v>
      </c>
      <c r="W1174" s="9" t="n">
        <v>130.4347826086957</v>
      </c>
      <c r="X1174" s="9" t="n">
        <v>130.4347826086957</v>
      </c>
      <c r="Y1174" s="7" t="inlineStr">
        <is>
          <t>.</t>
        </is>
      </c>
      <c r="Z1174" s="8">
        <f>SUM(AA1174:AL1174)</f>
        <v/>
      </c>
      <c r="AA1174" s="9" t="n">
        <v>0</v>
      </c>
      <c r="AB1174" s="9" t="n">
        <v>0</v>
      </c>
      <c r="AC1174" s="9" t="n">
        <v>0</v>
      </c>
      <c r="AD1174" s="9" t="n">
        <v>0</v>
      </c>
      <c r="AE1174" s="9" t="n">
        <v>0</v>
      </c>
      <c r="AF1174" s="9" t="n">
        <v>0</v>
      </c>
      <c r="AG1174" s="9" t="n">
        <v>0</v>
      </c>
      <c r="AH1174" s="9" t="n">
        <v>0</v>
      </c>
      <c r="AI1174" s="9" t="n">
        <v>0</v>
      </c>
      <c r="AJ1174" s="9" t="n">
        <v>0</v>
      </c>
      <c r="AK1174" s="9" t="n">
        <v>0</v>
      </c>
      <c r="AL1174" s="9" t="n">
        <v>0</v>
      </c>
      <c r="AM1174" s="7" t="inlineStr">
        <is>
          <t>.</t>
        </is>
      </c>
      <c r="AN1174" s="6">
        <f>IF(L1174=0,0,Z1174/L1174)</f>
        <v/>
      </c>
      <c r="AO1174" s="5">
        <f>IF(AN1174="","",IF(AN1174&gt;=0.9,"🟢",IF(AN1174&gt;=0.7,"🟡",IF(AN1174&gt;=0.5,"🟠","🔴"))))</f>
        <v/>
      </c>
      <c r="AP1174" s="9">
        <f>IF(L1174=0,0,L1174-Z1174)</f>
        <v/>
      </c>
      <c r="AQ1174" s="5">
        <f>IF(Z1174=0,"",RANK(Z1174,Z$4:Z$1569,0))</f>
        <v/>
      </c>
      <c r="AR1174" s="7" t="inlineStr">
        <is>
          <t>.</t>
        </is>
      </c>
      <c r="BA1174" s="7" t="inlineStr">
        <is>
          <t>.</t>
        </is>
      </c>
      <c r="BB1174" s="9">
        <f>SUM(L$4:L$1569)/COUNTA(A$4:A$1569)</f>
        <v/>
      </c>
      <c r="BC1174" s="9">
        <f>SUM(M$4:M$1569)/COUNTA(A$4:A$1569)</f>
        <v/>
      </c>
      <c r="BD1174" s="9">
        <f>SUM(N$4:N$1569)/COUNTA(A$4:A$1569)</f>
        <v/>
      </c>
      <c r="BE1174" s="9">
        <f>SUM(O$4:O$1569)/COUNTA(A$4:A$1569)</f>
        <v/>
      </c>
      <c r="BF1174" s="9">
        <f>SUM(P$4:P$1569)/COUNTA(A$4:A$1569)</f>
        <v/>
      </c>
      <c r="BG1174" s="9">
        <f>SUM(Q$4:Q$1569)/COUNTA(A$4:A$1569)</f>
        <v/>
      </c>
      <c r="BH1174" s="9">
        <f>SUM(R$4:R$1569)/COUNTA(A$4:A$1569)</f>
        <v/>
      </c>
      <c r="BI1174" s="9">
        <f>SUM(S$4:S$1569)/COUNTA(A$4:A$1569)</f>
        <v/>
      </c>
      <c r="BJ1174" s="9">
        <f>SUM(T$4:T$1569)/COUNTA(A$4:A$1569)</f>
        <v/>
      </c>
      <c r="BK1174" s="9">
        <f>SUM(U$4:U$1569)/COUNTA(A$4:A$1569)</f>
        <v/>
      </c>
      <c r="BL1174" s="9">
        <f>SUM(V$4:V$1569)/COUNTA(A$4:A$1569)</f>
        <v/>
      </c>
      <c r="BM1174" s="9">
        <f>SUM(W$4:W$1569)/COUNTA(A$4:A$1569)</f>
        <v/>
      </c>
      <c r="BN1174" s="9">
        <f>SUM(X$4:X$1569)/COUNTA(A$4:A$1569)</f>
        <v/>
      </c>
      <c r="BO1174" s="7" t="inlineStr">
        <is>
          <t>.</t>
        </is>
      </c>
      <c r="BP1174" s="9">
        <f>IF(Z1174&gt;=BB1174,0,IFERROR(BB1174+(SUMPRODUCT((Z$4:Z$1569&gt;=BB$4:BB$1569)*(Z$4:Z$1569-BB$4:BB$1569))/MAX(1,COUNTIF(Z$4:Z$1569,"&lt;"&amp;BB1174+0.01))),BB1174))</f>
        <v/>
      </c>
      <c r="BQ1174" s="9">
        <f>IF(AA1174&gt;=BC1174,0,IFERROR(BC1174+SUMPRODUCT((AA$4:AA$1569&gt;=BC$4:BC$1569)*(AA$4:AA$1569-BC$4:BC$1569))/MAX(1,COUNTIF(AA$4:AA$1569,"&lt;"&amp;BC1174+0.01)),BC1174))</f>
        <v/>
      </c>
      <c r="BR1174" s="9">
        <f>IF(AB1174&gt;=BD1174,0,IFERROR(BD1174+SUMPRODUCT((AB$4:AB$1569&gt;=BD$4:BD$1569)*(AB$4:AB$1569-BD$4:BD$1569))/MAX(1,COUNTIF(AB$4:AB$1569,"&lt;"&amp;BD1174+0.01)),BD1174))</f>
        <v/>
      </c>
      <c r="BS1174" s="9">
        <f>IF(AC1174&gt;=BE1174,0,IFERROR(BE1174+SUMPRODUCT((AC$4:AC$1569&gt;=BE$4:BE$1569)*(AC$4:AC$1569-BE$4:BE$1569))/MAX(1,COUNTIF(AC$4:AC$1569,"&lt;"&amp;BE1174+0.01)),BE1174))</f>
        <v/>
      </c>
      <c r="BT1174" s="9">
        <f>IF(AD1174&gt;=BF1174,0,IFERROR(BF1174+SUMPRODUCT((AD$4:AD$1569&gt;=BF$4:BF$1569)*(AD$4:AD$1569-BF$4:BF$1569))/MAX(1,COUNTIF(AD$4:AD$1569,"&lt;"&amp;BF1174+0.01)),BF1174))</f>
        <v/>
      </c>
      <c r="BU1174" s="9">
        <f>IF(AE1174&gt;=BG1174,0,IFERROR(BG1174+SUMPRODUCT((AE$4:AE$1569&gt;=BG$4:BG$1569)*(AE$4:AE$1569-BG$4:BG$1569))/MAX(1,COUNTIF(AE$4:AE$1569,"&lt;"&amp;BG1174+0.01)),BG1174))</f>
        <v/>
      </c>
      <c r="BV1174" s="9">
        <f>IF(AF1174&gt;=BH1174,0,IFERROR(BH1174+SUMPRODUCT((AF$4:AF$1569&gt;=BH$4:BH$1569)*(AF$4:AF$1569-BH$4:BH$1569))/MAX(1,COUNTIF(AF$4:AF$1569,"&lt;"&amp;BH1174+0.01)),BH1174))</f>
        <v/>
      </c>
      <c r="BW1174" s="9">
        <f>IF(AG1174&gt;=BI1174,0,IFERROR(BI1174+SUMPRODUCT((AG$4:AG$1569&gt;=BI$4:BI$1569)*(AG$4:AG$1569-BI$4:BI$1569))/MAX(1,COUNTIF(AG$4:AG$1569,"&lt;"&amp;BI1174+0.01)),BI1174))</f>
        <v/>
      </c>
      <c r="BX1174" s="9">
        <f>IF(AH1174&gt;=BJ1174,0,IFERROR(BJ1174+SUMPRODUCT((AH$4:AH$1569&gt;=BJ$4:BJ$1569)*(AH$4:AH$1569-BJ$4:BJ$1569))/MAX(1,COUNTIF(AH$4:AH$1569,"&lt;"&amp;BJ1174+0.01)),BJ1174))</f>
        <v/>
      </c>
      <c r="BY1174" s="9">
        <f>IF(AI1174&gt;=BK1174,0,IFERROR(BK1174+SUMPRODUCT((AI$4:AI$1569&gt;=BK$4:BK$1569)*(AI$4:AI$1569-BK$4:BK$1569))/MAX(1,COUNTIF(AI$4:AI$1569,"&lt;"&amp;BK1174+0.01)),BK1174))</f>
        <v/>
      </c>
      <c r="BZ1174" s="9">
        <f>IF(AJ1174&gt;=BL1174,0,IFERROR(BL1174+SUMPRODUCT((AJ$4:AJ$1569&gt;=BL$4:BL$1569)*(AJ$4:AJ$1569-BL$4:BL$1569))/MAX(1,COUNTIF(AJ$4:AJ$1569,"&lt;"&amp;BL1174+0.01)),BL1174))</f>
        <v/>
      </c>
      <c r="CA1174" s="9">
        <f>IF(AK1174&gt;=BM1174,0,IFERROR(BM1174+SUMPRODUCT((AK$4:AK$1569&gt;=BM$4:BM$1569)*(AK$4:AK$1569-BM$4:BM$1569))/MAX(1,COUNTIF(AK$4:AK$1569,"&lt;"&amp;BM1174+0.01)),BM1174))</f>
        <v/>
      </c>
      <c r="CB1174" s="9">
        <f>IF(AL1174&gt;=BN1174,0,IFERROR(BN1174+SUMPRODUCT((AL$4:AL$1569&gt;=BN$4:BN$1569)*(AL$4:AL$1569-BN$4:BN$1569))/MAX(1,COUNTIF(AL$4:AL$1569,"&lt;"&amp;BN1174+0.01)),BN1174))</f>
        <v/>
      </c>
      <c r="CC1174" s="5">
        <f>IF(AO1174="🟢","VERDE",IF(AO1174="🟡","AMARELO",IF(AO1174="🟠","VERMELHO",IF(AO1174="🔴","VERMELHO","ROXO"))))</f>
        <v/>
      </c>
      <c r="CD1174" s="5" t="inlineStr">
        <is>
          <t>🌎 REGIÕES</t>
        </is>
      </c>
      <c r="CE1174" s="5" t="inlineStr">
        <is>
          <t>SEM REDE</t>
        </is>
      </c>
    </row>
    <row r="1175">
      <c r="A1175" s="5" t="inlineStr">
        <is>
          <t>40685470000150</t>
        </is>
      </c>
      <c r="B1175" s="5" t="inlineStr">
        <is>
          <t>BELLA PRODUTOS NATURAIS LTDA - ME</t>
        </is>
      </c>
      <c r="C1175" s="5" t="inlineStr">
        <is>
          <t>06 - SEM GRUPO</t>
        </is>
      </c>
      <c r="D1175" s="5" t="inlineStr">
        <is>
          <t>LARISSA PADILHA</t>
        </is>
      </c>
      <c r="E1175" s="5" t="inlineStr">
        <is>
          <t>MT</t>
        </is>
      </c>
      <c r="F1175" s="5">
        <f>IFERROR(VLOOKUP(C1175,$AS$4:$AT$25,2,FALSE),"")</f>
        <v/>
      </c>
      <c r="G1175" s="6">
        <f>IFERROR(VLOOKUP(C1175,$AS$4:$AX$25,6,FALSE),"")</f>
        <v/>
      </c>
      <c r="H1175" s="5">
        <f>IFERROR(VLOOKUP(C1175,$AS$4:$AY$25,7,FALSE),"")</f>
        <v/>
      </c>
      <c r="I1175" s="5">
        <f>IFERROR(VLOOKUP(C1175,$AS$4:$AZ$25,8,FALSE),"")</f>
        <v/>
      </c>
      <c r="J1175" s="7" t="inlineStr">
        <is>
          <t>.</t>
        </is>
      </c>
      <c r="K1175" s="5" t="inlineStr">
        <is>
          <t>CENTRO OESTE</t>
        </is>
      </c>
      <c r="L1175" s="8" t="n">
        <v>1542.857142857143</v>
      </c>
      <c r="M1175" s="9" t="n">
        <v>128.5714285714286</v>
      </c>
      <c r="N1175" s="9" t="n">
        <v>128.5714285714286</v>
      </c>
      <c r="O1175" s="9" t="n">
        <v>128.5714285714286</v>
      </c>
      <c r="P1175" s="9" t="n">
        <v>128.5714285714286</v>
      </c>
      <c r="Q1175" s="9" t="n">
        <v>128.5714285714286</v>
      </c>
      <c r="R1175" s="9" t="n">
        <v>128.5714285714286</v>
      </c>
      <c r="S1175" s="9" t="n">
        <v>128.5714285714286</v>
      </c>
      <c r="T1175" s="9" t="n">
        <v>128.5714285714286</v>
      </c>
      <c r="U1175" s="9" t="n">
        <v>128.5714285714286</v>
      </c>
      <c r="V1175" s="9" t="n">
        <v>128.5714285714286</v>
      </c>
      <c r="W1175" s="9" t="n">
        <v>128.5714285714286</v>
      </c>
      <c r="X1175" s="9" t="n">
        <v>128.5714285714286</v>
      </c>
      <c r="Y1175" s="7" t="inlineStr">
        <is>
          <t>.</t>
        </is>
      </c>
      <c r="Z1175" s="8">
        <f>SUM(AA1175:AL1175)</f>
        <v/>
      </c>
      <c r="AA1175" s="9" t="n">
        <v>0</v>
      </c>
      <c r="AB1175" s="9" t="n">
        <v>0</v>
      </c>
      <c r="AC1175" s="9" t="n">
        <v>0</v>
      </c>
      <c r="AD1175" s="9" t="n">
        <v>0</v>
      </c>
      <c r="AE1175" s="9" t="n">
        <v>0</v>
      </c>
      <c r="AF1175" s="9" t="n">
        <v>0</v>
      </c>
      <c r="AG1175" s="9" t="n">
        <v>0</v>
      </c>
      <c r="AH1175" s="9" t="n">
        <v>0</v>
      </c>
      <c r="AI1175" s="9" t="n">
        <v>0</v>
      </c>
      <c r="AJ1175" s="9" t="n">
        <v>0</v>
      </c>
      <c r="AK1175" s="9" t="n">
        <v>0</v>
      </c>
      <c r="AL1175" s="9" t="n">
        <v>0</v>
      </c>
      <c r="AM1175" s="7" t="inlineStr">
        <is>
          <t>.</t>
        </is>
      </c>
      <c r="AN1175" s="6">
        <f>IF(L1175=0,0,Z1175/L1175)</f>
        <v/>
      </c>
      <c r="AO1175" s="5">
        <f>IF(AN1175="","",IF(AN1175&gt;=0.9,"🟢",IF(AN1175&gt;=0.7,"🟡",IF(AN1175&gt;=0.5,"🟠","🔴"))))</f>
        <v/>
      </c>
      <c r="AP1175" s="9">
        <f>IF(L1175=0,0,L1175-Z1175)</f>
        <v/>
      </c>
      <c r="AQ1175" s="5">
        <f>IF(Z1175=0,"",RANK(Z1175,Z$4:Z$1569,0))</f>
        <v/>
      </c>
      <c r="AR1175" s="7" t="inlineStr">
        <is>
          <t>.</t>
        </is>
      </c>
      <c r="BA1175" s="7" t="inlineStr">
        <is>
          <t>.</t>
        </is>
      </c>
      <c r="BB1175" s="9">
        <f>SUM(L$4:L$1569)/COUNTA(A$4:A$1569)</f>
        <v/>
      </c>
      <c r="BC1175" s="9">
        <f>SUM(M$4:M$1569)/COUNTA(A$4:A$1569)</f>
        <v/>
      </c>
      <c r="BD1175" s="9">
        <f>SUM(N$4:N$1569)/COUNTA(A$4:A$1569)</f>
        <v/>
      </c>
      <c r="BE1175" s="9">
        <f>SUM(O$4:O$1569)/COUNTA(A$4:A$1569)</f>
        <v/>
      </c>
      <c r="BF1175" s="9">
        <f>SUM(P$4:P$1569)/COUNTA(A$4:A$1569)</f>
        <v/>
      </c>
      <c r="BG1175" s="9">
        <f>SUM(Q$4:Q$1569)/COUNTA(A$4:A$1569)</f>
        <v/>
      </c>
      <c r="BH1175" s="9">
        <f>SUM(R$4:R$1569)/COUNTA(A$4:A$1569)</f>
        <v/>
      </c>
      <c r="BI1175" s="9">
        <f>SUM(S$4:S$1569)/COUNTA(A$4:A$1569)</f>
        <v/>
      </c>
      <c r="BJ1175" s="9">
        <f>SUM(T$4:T$1569)/COUNTA(A$4:A$1569)</f>
        <v/>
      </c>
      <c r="BK1175" s="9">
        <f>SUM(U$4:U$1569)/COUNTA(A$4:A$1569)</f>
        <v/>
      </c>
      <c r="BL1175" s="9">
        <f>SUM(V$4:V$1569)/COUNTA(A$4:A$1569)</f>
        <v/>
      </c>
      <c r="BM1175" s="9">
        <f>SUM(W$4:W$1569)/COUNTA(A$4:A$1569)</f>
        <v/>
      </c>
      <c r="BN1175" s="9">
        <f>SUM(X$4:X$1569)/COUNTA(A$4:A$1569)</f>
        <v/>
      </c>
      <c r="BO1175" s="7" t="inlineStr">
        <is>
          <t>.</t>
        </is>
      </c>
      <c r="BP1175" s="9">
        <f>IF(Z1175&gt;=BB1175,0,IFERROR(BB1175+(SUMPRODUCT((Z$4:Z$1569&gt;=BB$4:BB$1569)*(Z$4:Z$1569-BB$4:BB$1569))/MAX(1,COUNTIF(Z$4:Z$1569,"&lt;"&amp;BB1175+0.01))),BB1175))</f>
        <v/>
      </c>
      <c r="BQ1175" s="9">
        <f>IF(AA1175&gt;=BC1175,0,IFERROR(BC1175+SUMPRODUCT((AA$4:AA$1569&gt;=BC$4:BC$1569)*(AA$4:AA$1569-BC$4:BC$1569))/MAX(1,COUNTIF(AA$4:AA$1569,"&lt;"&amp;BC1175+0.01)),BC1175))</f>
        <v/>
      </c>
      <c r="BR1175" s="9">
        <f>IF(AB1175&gt;=BD1175,0,IFERROR(BD1175+SUMPRODUCT((AB$4:AB$1569&gt;=BD$4:BD$1569)*(AB$4:AB$1569-BD$4:BD$1569))/MAX(1,COUNTIF(AB$4:AB$1569,"&lt;"&amp;BD1175+0.01)),BD1175))</f>
        <v/>
      </c>
      <c r="BS1175" s="9">
        <f>IF(AC1175&gt;=BE1175,0,IFERROR(BE1175+SUMPRODUCT((AC$4:AC$1569&gt;=BE$4:BE$1569)*(AC$4:AC$1569-BE$4:BE$1569))/MAX(1,COUNTIF(AC$4:AC$1569,"&lt;"&amp;BE1175+0.01)),BE1175))</f>
        <v/>
      </c>
      <c r="BT1175" s="9">
        <f>IF(AD1175&gt;=BF1175,0,IFERROR(BF1175+SUMPRODUCT((AD$4:AD$1569&gt;=BF$4:BF$1569)*(AD$4:AD$1569-BF$4:BF$1569))/MAX(1,COUNTIF(AD$4:AD$1569,"&lt;"&amp;BF1175+0.01)),BF1175))</f>
        <v/>
      </c>
      <c r="BU1175" s="9">
        <f>IF(AE1175&gt;=BG1175,0,IFERROR(BG1175+SUMPRODUCT((AE$4:AE$1569&gt;=BG$4:BG$1569)*(AE$4:AE$1569-BG$4:BG$1569))/MAX(1,COUNTIF(AE$4:AE$1569,"&lt;"&amp;BG1175+0.01)),BG1175))</f>
        <v/>
      </c>
      <c r="BV1175" s="9">
        <f>IF(AF1175&gt;=BH1175,0,IFERROR(BH1175+SUMPRODUCT((AF$4:AF$1569&gt;=BH$4:BH$1569)*(AF$4:AF$1569-BH$4:BH$1569))/MAX(1,COUNTIF(AF$4:AF$1569,"&lt;"&amp;BH1175+0.01)),BH1175))</f>
        <v/>
      </c>
      <c r="BW1175" s="9">
        <f>IF(AG1175&gt;=BI1175,0,IFERROR(BI1175+SUMPRODUCT((AG$4:AG$1569&gt;=BI$4:BI$1569)*(AG$4:AG$1569-BI$4:BI$1569))/MAX(1,COUNTIF(AG$4:AG$1569,"&lt;"&amp;BI1175+0.01)),BI1175))</f>
        <v/>
      </c>
      <c r="BX1175" s="9">
        <f>IF(AH1175&gt;=BJ1175,0,IFERROR(BJ1175+SUMPRODUCT((AH$4:AH$1569&gt;=BJ$4:BJ$1569)*(AH$4:AH$1569-BJ$4:BJ$1569))/MAX(1,COUNTIF(AH$4:AH$1569,"&lt;"&amp;BJ1175+0.01)),BJ1175))</f>
        <v/>
      </c>
      <c r="BY1175" s="9">
        <f>IF(AI1175&gt;=BK1175,0,IFERROR(BK1175+SUMPRODUCT((AI$4:AI$1569&gt;=BK$4:BK$1569)*(AI$4:AI$1569-BK$4:BK$1569))/MAX(1,COUNTIF(AI$4:AI$1569,"&lt;"&amp;BK1175+0.01)),BK1175))</f>
        <v/>
      </c>
      <c r="BZ1175" s="9">
        <f>IF(AJ1175&gt;=BL1175,0,IFERROR(BL1175+SUMPRODUCT((AJ$4:AJ$1569&gt;=BL$4:BL$1569)*(AJ$4:AJ$1569-BL$4:BL$1569))/MAX(1,COUNTIF(AJ$4:AJ$1569,"&lt;"&amp;BL1175+0.01)),BL1175))</f>
        <v/>
      </c>
      <c r="CA1175" s="9">
        <f>IF(AK1175&gt;=BM1175,0,IFERROR(BM1175+SUMPRODUCT((AK$4:AK$1569&gt;=BM$4:BM$1569)*(AK$4:AK$1569-BM$4:BM$1569))/MAX(1,COUNTIF(AK$4:AK$1569,"&lt;"&amp;BM1175+0.01)),BM1175))</f>
        <v/>
      </c>
      <c r="CB1175" s="9">
        <f>IF(AL1175&gt;=BN1175,0,IFERROR(BN1175+SUMPRODUCT((AL$4:AL$1569&gt;=BN$4:BN$1569)*(AL$4:AL$1569-BN$4:BN$1569))/MAX(1,COUNTIF(AL$4:AL$1569,"&lt;"&amp;BN1175+0.01)),BN1175))</f>
        <v/>
      </c>
      <c r="CC1175" s="5">
        <f>IF(AO1175="🟢","VERDE",IF(AO1175="🟡","AMARELO",IF(AO1175="🟠","VERMELHO",IF(AO1175="🔴","VERMELHO","ROXO"))))</f>
        <v/>
      </c>
      <c r="CD1175" s="5" t="inlineStr">
        <is>
          <t>🌎 REGIÕES</t>
        </is>
      </c>
      <c r="CE1175" s="5" t="inlineStr">
        <is>
          <t>SEM REDE</t>
        </is>
      </c>
    </row>
    <row r="1176">
      <c r="A1176" s="5" t="inlineStr">
        <is>
          <t>40721041000191</t>
        </is>
      </c>
      <c r="B1176" s="5" t="inlineStr">
        <is>
          <t>INGLESES VIDA SAUDAVEL LTDA - ME</t>
        </is>
      </c>
      <c r="C1176" s="5" t="inlineStr">
        <is>
          <t>06 - SEM GRUPO</t>
        </is>
      </c>
      <c r="D1176" s="5" t="inlineStr">
        <is>
          <t>HEMANUELE DITZEL (MANU)</t>
        </is>
      </c>
      <c r="E1176" s="5" t="inlineStr">
        <is>
          <t>SC</t>
        </is>
      </c>
      <c r="F1176" s="5">
        <f>IFERROR(VLOOKUP(C1176,$AS$4:$AT$25,2,FALSE),"")</f>
        <v/>
      </c>
      <c r="G1176" s="6">
        <f>IFERROR(VLOOKUP(C1176,$AS$4:$AX$25,6,FALSE),"")</f>
        <v/>
      </c>
      <c r="H1176" s="5">
        <f>IFERROR(VLOOKUP(C1176,$AS$4:$AY$25,7,FALSE),"")</f>
        <v/>
      </c>
      <c r="I1176" s="5">
        <f>IFERROR(VLOOKUP(C1176,$AS$4:$AZ$25,8,FALSE),"")</f>
        <v/>
      </c>
      <c r="J1176" s="7" t="inlineStr">
        <is>
          <t>.</t>
        </is>
      </c>
      <c r="K1176" s="5" t="inlineStr">
        <is>
          <t>SUL</t>
        </is>
      </c>
      <c r="L1176" s="8" t="n">
        <v>1553.191489361702</v>
      </c>
      <c r="M1176" s="9" t="n">
        <v>119.1489361702128</v>
      </c>
      <c r="N1176" s="9" t="n">
        <v>123.4042553191489</v>
      </c>
      <c r="O1176" s="9" t="n">
        <v>123.4042553191489</v>
      </c>
      <c r="P1176" s="9" t="n">
        <v>123.4042553191489</v>
      </c>
      <c r="Q1176" s="9" t="n">
        <v>127.6595744680851</v>
      </c>
      <c r="R1176" s="9" t="n">
        <v>127.6595744680851</v>
      </c>
      <c r="S1176" s="9" t="n">
        <v>131.9148936170213</v>
      </c>
      <c r="T1176" s="9" t="n">
        <v>131.9148936170213</v>
      </c>
      <c r="U1176" s="9" t="n">
        <v>131.9148936170213</v>
      </c>
      <c r="V1176" s="9" t="n">
        <v>136.1702127659574</v>
      </c>
      <c r="W1176" s="9" t="n">
        <v>136.1702127659574</v>
      </c>
      <c r="X1176" s="9" t="n">
        <v>140.4255319148936</v>
      </c>
      <c r="Y1176" s="7" t="inlineStr">
        <is>
          <t>.</t>
        </is>
      </c>
      <c r="Z1176" s="8">
        <f>SUM(AA1176:AL1176)</f>
        <v/>
      </c>
      <c r="AA1176" s="9" t="n">
        <v>0</v>
      </c>
      <c r="AB1176" s="9" t="n">
        <v>0</v>
      </c>
      <c r="AC1176" s="9" t="n">
        <v>0</v>
      </c>
      <c r="AD1176" s="9" t="n">
        <v>0</v>
      </c>
      <c r="AE1176" s="9" t="n">
        <v>0</v>
      </c>
      <c r="AF1176" s="9" t="n">
        <v>0</v>
      </c>
      <c r="AG1176" s="9" t="n">
        <v>0</v>
      </c>
      <c r="AH1176" s="9" t="n">
        <v>0</v>
      </c>
      <c r="AI1176" s="9" t="n">
        <v>0</v>
      </c>
      <c r="AJ1176" s="9" t="n">
        <v>0</v>
      </c>
      <c r="AK1176" s="9" t="n">
        <v>0</v>
      </c>
      <c r="AL1176" s="9" t="n">
        <v>0</v>
      </c>
      <c r="AM1176" s="7" t="inlineStr">
        <is>
          <t>.</t>
        </is>
      </c>
      <c r="AN1176" s="6">
        <f>IF(L1176=0,0,Z1176/L1176)</f>
        <v/>
      </c>
      <c r="AO1176" s="5">
        <f>IF(AN1176="","",IF(AN1176&gt;=0.9,"🟢",IF(AN1176&gt;=0.7,"🟡",IF(AN1176&gt;=0.5,"🟠","🔴"))))</f>
        <v/>
      </c>
      <c r="AP1176" s="9">
        <f>IF(L1176=0,0,L1176-Z1176)</f>
        <v/>
      </c>
      <c r="AQ1176" s="5">
        <f>IF(Z1176=0,"",RANK(Z1176,Z$4:Z$1569,0))</f>
        <v/>
      </c>
      <c r="AR1176" s="7" t="inlineStr">
        <is>
          <t>.</t>
        </is>
      </c>
      <c r="BA1176" s="7" t="inlineStr">
        <is>
          <t>.</t>
        </is>
      </c>
      <c r="BB1176" s="9">
        <f>SUM(L$4:L$1569)/COUNTA(A$4:A$1569)</f>
        <v/>
      </c>
      <c r="BC1176" s="9">
        <f>SUM(M$4:M$1569)/COUNTA(A$4:A$1569)</f>
        <v/>
      </c>
      <c r="BD1176" s="9">
        <f>SUM(N$4:N$1569)/COUNTA(A$4:A$1569)</f>
        <v/>
      </c>
      <c r="BE1176" s="9">
        <f>SUM(O$4:O$1569)/COUNTA(A$4:A$1569)</f>
        <v/>
      </c>
      <c r="BF1176" s="9">
        <f>SUM(P$4:P$1569)/COUNTA(A$4:A$1569)</f>
        <v/>
      </c>
      <c r="BG1176" s="9">
        <f>SUM(Q$4:Q$1569)/COUNTA(A$4:A$1569)</f>
        <v/>
      </c>
      <c r="BH1176" s="9">
        <f>SUM(R$4:R$1569)/COUNTA(A$4:A$1569)</f>
        <v/>
      </c>
      <c r="BI1176" s="9">
        <f>SUM(S$4:S$1569)/COUNTA(A$4:A$1569)</f>
        <v/>
      </c>
      <c r="BJ1176" s="9">
        <f>SUM(T$4:T$1569)/COUNTA(A$4:A$1569)</f>
        <v/>
      </c>
      <c r="BK1176" s="9">
        <f>SUM(U$4:U$1569)/COUNTA(A$4:A$1569)</f>
        <v/>
      </c>
      <c r="BL1176" s="9">
        <f>SUM(V$4:V$1569)/COUNTA(A$4:A$1569)</f>
        <v/>
      </c>
      <c r="BM1176" s="9">
        <f>SUM(W$4:W$1569)/COUNTA(A$4:A$1569)</f>
        <v/>
      </c>
      <c r="BN1176" s="9">
        <f>SUM(X$4:X$1569)/COUNTA(A$4:A$1569)</f>
        <v/>
      </c>
      <c r="BO1176" s="7" t="inlineStr">
        <is>
          <t>.</t>
        </is>
      </c>
      <c r="BP1176" s="9">
        <f>IF(Z1176&gt;=BB1176,0,IFERROR(BB1176+(SUMPRODUCT((Z$4:Z$1569&gt;=BB$4:BB$1569)*(Z$4:Z$1569-BB$4:BB$1569))/MAX(1,COUNTIF(Z$4:Z$1569,"&lt;"&amp;BB1176+0.01))),BB1176))</f>
        <v/>
      </c>
      <c r="BQ1176" s="9">
        <f>IF(AA1176&gt;=BC1176,0,IFERROR(BC1176+SUMPRODUCT((AA$4:AA$1569&gt;=BC$4:BC$1569)*(AA$4:AA$1569-BC$4:BC$1569))/MAX(1,COUNTIF(AA$4:AA$1569,"&lt;"&amp;BC1176+0.01)),BC1176))</f>
        <v/>
      </c>
      <c r="BR1176" s="9">
        <f>IF(AB1176&gt;=BD1176,0,IFERROR(BD1176+SUMPRODUCT((AB$4:AB$1569&gt;=BD$4:BD$1569)*(AB$4:AB$1569-BD$4:BD$1569))/MAX(1,COUNTIF(AB$4:AB$1569,"&lt;"&amp;BD1176+0.01)),BD1176))</f>
        <v/>
      </c>
      <c r="BS1176" s="9">
        <f>IF(AC1176&gt;=BE1176,0,IFERROR(BE1176+SUMPRODUCT((AC$4:AC$1569&gt;=BE$4:BE$1569)*(AC$4:AC$1569-BE$4:BE$1569))/MAX(1,COUNTIF(AC$4:AC$1569,"&lt;"&amp;BE1176+0.01)),BE1176))</f>
        <v/>
      </c>
      <c r="BT1176" s="9">
        <f>IF(AD1176&gt;=BF1176,0,IFERROR(BF1176+SUMPRODUCT((AD$4:AD$1569&gt;=BF$4:BF$1569)*(AD$4:AD$1569-BF$4:BF$1569))/MAX(1,COUNTIF(AD$4:AD$1569,"&lt;"&amp;BF1176+0.01)),BF1176))</f>
        <v/>
      </c>
      <c r="BU1176" s="9">
        <f>IF(AE1176&gt;=BG1176,0,IFERROR(BG1176+SUMPRODUCT((AE$4:AE$1569&gt;=BG$4:BG$1569)*(AE$4:AE$1569-BG$4:BG$1569))/MAX(1,COUNTIF(AE$4:AE$1569,"&lt;"&amp;BG1176+0.01)),BG1176))</f>
        <v/>
      </c>
      <c r="BV1176" s="9">
        <f>IF(AF1176&gt;=BH1176,0,IFERROR(BH1176+SUMPRODUCT((AF$4:AF$1569&gt;=BH$4:BH$1569)*(AF$4:AF$1569-BH$4:BH$1569))/MAX(1,COUNTIF(AF$4:AF$1569,"&lt;"&amp;BH1176+0.01)),BH1176))</f>
        <v/>
      </c>
      <c r="BW1176" s="9">
        <f>IF(AG1176&gt;=BI1176,0,IFERROR(BI1176+SUMPRODUCT((AG$4:AG$1569&gt;=BI$4:BI$1569)*(AG$4:AG$1569-BI$4:BI$1569))/MAX(1,COUNTIF(AG$4:AG$1569,"&lt;"&amp;BI1176+0.01)),BI1176))</f>
        <v/>
      </c>
      <c r="BX1176" s="9">
        <f>IF(AH1176&gt;=BJ1176,0,IFERROR(BJ1176+SUMPRODUCT((AH$4:AH$1569&gt;=BJ$4:BJ$1569)*(AH$4:AH$1569-BJ$4:BJ$1569))/MAX(1,COUNTIF(AH$4:AH$1569,"&lt;"&amp;BJ1176+0.01)),BJ1176))</f>
        <v/>
      </c>
      <c r="BY1176" s="9">
        <f>IF(AI1176&gt;=BK1176,0,IFERROR(BK1176+SUMPRODUCT((AI$4:AI$1569&gt;=BK$4:BK$1569)*(AI$4:AI$1569-BK$4:BK$1569))/MAX(1,COUNTIF(AI$4:AI$1569,"&lt;"&amp;BK1176+0.01)),BK1176))</f>
        <v/>
      </c>
      <c r="BZ1176" s="9">
        <f>IF(AJ1176&gt;=BL1176,0,IFERROR(BL1176+SUMPRODUCT((AJ$4:AJ$1569&gt;=BL$4:BL$1569)*(AJ$4:AJ$1569-BL$4:BL$1569))/MAX(1,COUNTIF(AJ$4:AJ$1569,"&lt;"&amp;BL1176+0.01)),BL1176))</f>
        <v/>
      </c>
      <c r="CA1176" s="9">
        <f>IF(AK1176&gt;=BM1176,0,IFERROR(BM1176+SUMPRODUCT((AK$4:AK$1569&gt;=BM$4:BM$1569)*(AK$4:AK$1569-BM$4:BM$1569))/MAX(1,COUNTIF(AK$4:AK$1569,"&lt;"&amp;BM1176+0.01)),BM1176))</f>
        <v/>
      </c>
      <c r="CB1176" s="9">
        <f>IF(AL1176&gt;=BN1176,0,IFERROR(BN1176+SUMPRODUCT((AL$4:AL$1569&gt;=BN$4:BN$1569)*(AL$4:AL$1569-BN$4:BN$1569))/MAX(1,COUNTIF(AL$4:AL$1569,"&lt;"&amp;BN1176+0.01)),BN1176))</f>
        <v/>
      </c>
      <c r="CC1176" s="5">
        <f>IF(AO1176="🟢","VERDE",IF(AO1176="🟡","AMARELO",IF(AO1176="🟠","VERMELHO",IF(AO1176="🔴","VERMELHO","ROXO"))))</f>
        <v/>
      </c>
      <c r="CD1176" s="5" t="inlineStr">
        <is>
          <t>🌎 REGIÕES</t>
        </is>
      </c>
      <c r="CE1176" s="5" t="inlineStr">
        <is>
          <t>SEM REDE</t>
        </is>
      </c>
    </row>
    <row r="1177">
      <c r="A1177" s="5" t="inlineStr">
        <is>
          <t>40770680000147</t>
        </is>
      </c>
      <c r="B1177" s="5" t="inlineStr">
        <is>
          <t>ANA FLAVIA FRIEDRICH 04302421908 - ME</t>
        </is>
      </c>
      <c r="C1177" s="5" t="inlineStr">
        <is>
          <t>06 - SEM GRUPO</t>
        </is>
      </c>
      <c r="D1177" s="5" t="inlineStr">
        <is>
          <t>HEMANUELE DITZEL (MANU)</t>
        </is>
      </c>
      <c r="E1177" s="5" t="inlineStr">
        <is>
          <t>SC</t>
        </is>
      </c>
      <c r="F1177" s="5">
        <f>IFERROR(VLOOKUP(C1177,$AS$4:$AT$25,2,FALSE),"")</f>
        <v/>
      </c>
      <c r="G1177" s="6">
        <f>IFERROR(VLOOKUP(C1177,$AS$4:$AX$25,6,FALSE),"")</f>
        <v/>
      </c>
      <c r="H1177" s="5">
        <f>IFERROR(VLOOKUP(C1177,$AS$4:$AY$25,7,FALSE),"")</f>
        <v/>
      </c>
      <c r="I1177" s="5">
        <f>IFERROR(VLOOKUP(C1177,$AS$4:$AZ$25,8,FALSE),"")</f>
        <v/>
      </c>
      <c r="J1177" s="7" t="inlineStr">
        <is>
          <t>.</t>
        </is>
      </c>
      <c r="K1177" s="5" t="inlineStr">
        <is>
          <t>SUL</t>
        </is>
      </c>
      <c r="L1177" s="8" t="n">
        <v>1513.953488372093</v>
      </c>
      <c r="M1177" s="9" t="n">
        <v>118.6046511627907</v>
      </c>
      <c r="N1177" s="9" t="n">
        <v>118.6046511627907</v>
      </c>
      <c r="O1177" s="9" t="n">
        <v>118.6046511627907</v>
      </c>
      <c r="P1177" s="9" t="n">
        <v>125.5813953488372</v>
      </c>
      <c r="Q1177" s="9" t="n">
        <v>125.5813953488372</v>
      </c>
      <c r="R1177" s="9" t="n">
        <v>125.5813953488372</v>
      </c>
      <c r="S1177" s="9" t="n">
        <v>125.5813953488372</v>
      </c>
      <c r="T1177" s="9" t="n">
        <v>125.5813953488372</v>
      </c>
      <c r="U1177" s="9" t="n">
        <v>132.5581395348837</v>
      </c>
      <c r="V1177" s="9" t="n">
        <v>132.5581395348837</v>
      </c>
      <c r="W1177" s="9" t="n">
        <v>132.5581395348837</v>
      </c>
      <c r="X1177" s="9" t="n">
        <v>132.5581395348837</v>
      </c>
      <c r="Y1177" s="7" t="inlineStr">
        <is>
          <t>.</t>
        </is>
      </c>
      <c r="Z1177" s="8">
        <f>SUM(AA1177:AL1177)</f>
        <v/>
      </c>
      <c r="AA1177" s="9" t="n">
        <v>0</v>
      </c>
      <c r="AB1177" s="9" t="n">
        <v>0</v>
      </c>
      <c r="AC1177" s="9" t="n">
        <v>0</v>
      </c>
      <c r="AD1177" s="9" t="n">
        <v>0</v>
      </c>
      <c r="AE1177" s="9" t="n">
        <v>0</v>
      </c>
      <c r="AF1177" s="9" t="n">
        <v>0</v>
      </c>
      <c r="AG1177" s="9" t="n">
        <v>0</v>
      </c>
      <c r="AH1177" s="9" t="n">
        <v>0</v>
      </c>
      <c r="AI1177" s="9" t="n">
        <v>0</v>
      </c>
      <c r="AJ1177" s="9" t="n">
        <v>0</v>
      </c>
      <c r="AK1177" s="9" t="n">
        <v>0</v>
      </c>
      <c r="AL1177" s="9" t="n">
        <v>0</v>
      </c>
      <c r="AM1177" s="7" t="inlineStr">
        <is>
          <t>.</t>
        </is>
      </c>
      <c r="AN1177" s="6">
        <f>IF(L1177=0,0,Z1177/L1177)</f>
        <v/>
      </c>
      <c r="AO1177" s="5">
        <f>IF(AN1177="","",IF(AN1177&gt;=0.9,"🟢",IF(AN1177&gt;=0.7,"🟡",IF(AN1177&gt;=0.5,"🟠","🔴"))))</f>
        <v/>
      </c>
      <c r="AP1177" s="9">
        <f>IF(L1177=0,0,L1177-Z1177)</f>
        <v/>
      </c>
      <c r="AQ1177" s="5">
        <f>IF(Z1177=0,"",RANK(Z1177,Z$4:Z$1569,0))</f>
        <v/>
      </c>
      <c r="AR1177" s="7" t="inlineStr">
        <is>
          <t>.</t>
        </is>
      </c>
      <c r="BA1177" s="7" t="inlineStr">
        <is>
          <t>.</t>
        </is>
      </c>
      <c r="BB1177" s="9">
        <f>SUM(L$4:L$1569)/COUNTA(A$4:A$1569)</f>
        <v/>
      </c>
      <c r="BC1177" s="9">
        <f>SUM(M$4:M$1569)/COUNTA(A$4:A$1569)</f>
        <v/>
      </c>
      <c r="BD1177" s="9">
        <f>SUM(N$4:N$1569)/COUNTA(A$4:A$1569)</f>
        <v/>
      </c>
      <c r="BE1177" s="9">
        <f>SUM(O$4:O$1569)/COUNTA(A$4:A$1569)</f>
        <v/>
      </c>
      <c r="BF1177" s="9">
        <f>SUM(P$4:P$1569)/COUNTA(A$4:A$1569)</f>
        <v/>
      </c>
      <c r="BG1177" s="9">
        <f>SUM(Q$4:Q$1569)/COUNTA(A$4:A$1569)</f>
        <v/>
      </c>
      <c r="BH1177" s="9">
        <f>SUM(R$4:R$1569)/COUNTA(A$4:A$1569)</f>
        <v/>
      </c>
      <c r="BI1177" s="9">
        <f>SUM(S$4:S$1569)/COUNTA(A$4:A$1569)</f>
        <v/>
      </c>
      <c r="BJ1177" s="9">
        <f>SUM(T$4:T$1569)/COUNTA(A$4:A$1569)</f>
        <v/>
      </c>
      <c r="BK1177" s="9">
        <f>SUM(U$4:U$1569)/COUNTA(A$4:A$1569)</f>
        <v/>
      </c>
      <c r="BL1177" s="9">
        <f>SUM(V$4:V$1569)/COUNTA(A$4:A$1569)</f>
        <v/>
      </c>
      <c r="BM1177" s="9">
        <f>SUM(W$4:W$1569)/COUNTA(A$4:A$1569)</f>
        <v/>
      </c>
      <c r="BN1177" s="9">
        <f>SUM(X$4:X$1569)/COUNTA(A$4:A$1569)</f>
        <v/>
      </c>
      <c r="BO1177" s="7" t="inlineStr">
        <is>
          <t>.</t>
        </is>
      </c>
      <c r="BP1177" s="9">
        <f>IF(Z1177&gt;=BB1177,0,IFERROR(BB1177+(SUMPRODUCT((Z$4:Z$1569&gt;=BB$4:BB$1569)*(Z$4:Z$1569-BB$4:BB$1569))/MAX(1,COUNTIF(Z$4:Z$1569,"&lt;"&amp;BB1177+0.01))),BB1177))</f>
        <v/>
      </c>
      <c r="BQ1177" s="9">
        <f>IF(AA1177&gt;=BC1177,0,IFERROR(BC1177+SUMPRODUCT((AA$4:AA$1569&gt;=BC$4:BC$1569)*(AA$4:AA$1569-BC$4:BC$1569))/MAX(1,COUNTIF(AA$4:AA$1569,"&lt;"&amp;BC1177+0.01)),BC1177))</f>
        <v/>
      </c>
      <c r="BR1177" s="9">
        <f>IF(AB1177&gt;=BD1177,0,IFERROR(BD1177+SUMPRODUCT((AB$4:AB$1569&gt;=BD$4:BD$1569)*(AB$4:AB$1569-BD$4:BD$1569))/MAX(1,COUNTIF(AB$4:AB$1569,"&lt;"&amp;BD1177+0.01)),BD1177))</f>
        <v/>
      </c>
      <c r="BS1177" s="9">
        <f>IF(AC1177&gt;=BE1177,0,IFERROR(BE1177+SUMPRODUCT((AC$4:AC$1569&gt;=BE$4:BE$1569)*(AC$4:AC$1569-BE$4:BE$1569))/MAX(1,COUNTIF(AC$4:AC$1569,"&lt;"&amp;BE1177+0.01)),BE1177))</f>
        <v/>
      </c>
      <c r="BT1177" s="9">
        <f>IF(AD1177&gt;=BF1177,0,IFERROR(BF1177+SUMPRODUCT((AD$4:AD$1569&gt;=BF$4:BF$1569)*(AD$4:AD$1569-BF$4:BF$1569))/MAX(1,COUNTIF(AD$4:AD$1569,"&lt;"&amp;BF1177+0.01)),BF1177))</f>
        <v/>
      </c>
      <c r="BU1177" s="9">
        <f>IF(AE1177&gt;=BG1177,0,IFERROR(BG1177+SUMPRODUCT((AE$4:AE$1569&gt;=BG$4:BG$1569)*(AE$4:AE$1569-BG$4:BG$1569))/MAX(1,COUNTIF(AE$4:AE$1569,"&lt;"&amp;BG1177+0.01)),BG1177))</f>
        <v/>
      </c>
      <c r="BV1177" s="9">
        <f>IF(AF1177&gt;=BH1177,0,IFERROR(BH1177+SUMPRODUCT((AF$4:AF$1569&gt;=BH$4:BH$1569)*(AF$4:AF$1569-BH$4:BH$1569))/MAX(1,COUNTIF(AF$4:AF$1569,"&lt;"&amp;BH1177+0.01)),BH1177))</f>
        <v/>
      </c>
      <c r="BW1177" s="9">
        <f>IF(AG1177&gt;=BI1177,0,IFERROR(BI1177+SUMPRODUCT((AG$4:AG$1569&gt;=BI$4:BI$1569)*(AG$4:AG$1569-BI$4:BI$1569))/MAX(1,COUNTIF(AG$4:AG$1569,"&lt;"&amp;BI1177+0.01)),BI1177))</f>
        <v/>
      </c>
      <c r="BX1177" s="9">
        <f>IF(AH1177&gt;=BJ1177,0,IFERROR(BJ1177+SUMPRODUCT((AH$4:AH$1569&gt;=BJ$4:BJ$1569)*(AH$4:AH$1569-BJ$4:BJ$1569))/MAX(1,COUNTIF(AH$4:AH$1569,"&lt;"&amp;BJ1177+0.01)),BJ1177))</f>
        <v/>
      </c>
      <c r="BY1177" s="9">
        <f>IF(AI1177&gt;=BK1177,0,IFERROR(BK1177+SUMPRODUCT((AI$4:AI$1569&gt;=BK$4:BK$1569)*(AI$4:AI$1569-BK$4:BK$1569))/MAX(1,COUNTIF(AI$4:AI$1569,"&lt;"&amp;BK1177+0.01)),BK1177))</f>
        <v/>
      </c>
      <c r="BZ1177" s="9">
        <f>IF(AJ1177&gt;=BL1177,0,IFERROR(BL1177+SUMPRODUCT((AJ$4:AJ$1569&gt;=BL$4:BL$1569)*(AJ$4:AJ$1569-BL$4:BL$1569))/MAX(1,COUNTIF(AJ$4:AJ$1569,"&lt;"&amp;BL1177+0.01)),BL1177))</f>
        <v/>
      </c>
      <c r="CA1177" s="9">
        <f>IF(AK1177&gt;=BM1177,0,IFERROR(BM1177+SUMPRODUCT((AK$4:AK$1569&gt;=BM$4:BM$1569)*(AK$4:AK$1569-BM$4:BM$1569))/MAX(1,COUNTIF(AK$4:AK$1569,"&lt;"&amp;BM1177+0.01)),BM1177))</f>
        <v/>
      </c>
      <c r="CB1177" s="9">
        <f>IF(AL1177&gt;=BN1177,0,IFERROR(BN1177+SUMPRODUCT((AL$4:AL$1569&gt;=BN$4:BN$1569)*(AL$4:AL$1569-BN$4:BN$1569))/MAX(1,COUNTIF(AL$4:AL$1569,"&lt;"&amp;BN1177+0.01)),BN1177))</f>
        <v/>
      </c>
      <c r="CC1177" s="5">
        <f>IF(AO1177="🟢","VERDE",IF(AO1177="🟡","AMARELO",IF(AO1177="🟠","VERMELHO",IF(AO1177="🔴","VERMELHO","ROXO"))))</f>
        <v/>
      </c>
      <c r="CD1177" s="5" t="inlineStr">
        <is>
          <t>🌎 REGIÕES</t>
        </is>
      </c>
      <c r="CE1177" s="5" t="inlineStr">
        <is>
          <t>SEM REDE</t>
        </is>
      </c>
    </row>
    <row r="1178">
      <c r="A1178" s="5" t="inlineStr">
        <is>
          <t>40783308000175</t>
        </is>
      </c>
      <c r="B1178" s="5" t="inlineStr">
        <is>
          <t>ALECRIM EMPORIO NATURAL LTDA - ME</t>
        </is>
      </c>
      <c r="C1178" s="5" t="inlineStr">
        <is>
          <t>06 - SEM GRUPO</t>
        </is>
      </c>
      <c r="D1178" s="5" t="inlineStr">
        <is>
          <t>LARISSA PADILHA</t>
        </is>
      </c>
      <c r="E1178" s="5" t="inlineStr">
        <is>
          <t>BA</t>
        </is>
      </c>
      <c r="F1178" s="5">
        <f>IFERROR(VLOOKUP(C1178,$AS$4:$AT$25,2,FALSE),"")</f>
        <v/>
      </c>
      <c r="G1178" s="6">
        <f>IFERROR(VLOOKUP(C1178,$AS$4:$AX$25,6,FALSE),"")</f>
        <v/>
      </c>
      <c r="H1178" s="5">
        <f>IFERROR(VLOOKUP(C1178,$AS$4:$AY$25,7,FALSE),"")</f>
        <v/>
      </c>
      <c r="I1178" s="5">
        <f>IFERROR(VLOOKUP(C1178,$AS$4:$AZ$25,8,FALSE),"")</f>
        <v/>
      </c>
      <c r="J1178" s="7" t="inlineStr">
        <is>
          <t>.</t>
        </is>
      </c>
      <c r="K1178" s="5" t="inlineStr">
        <is>
          <t>NORDESTE (SEM MA)</t>
        </is>
      </c>
      <c r="L1178" s="8" t="n">
        <v>1600</v>
      </c>
      <c r="M1178" s="9" t="n">
        <v>133.3333333333333</v>
      </c>
      <c r="N1178" s="9" t="n">
        <v>133.3333333333333</v>
      </c>
      <c r="O1178" s="9" t="n">
        <v>133.3333333333333</v>
      </c>
      <c r="P1178" s="9" t="n">
        <v>133.3333333333333</v>
      </c>
      <c r="Q1178" s="9" t="n">
        <v>133.3333333333333</v>
      </c>
      <c r="R1178" s="9" t="n">
        <v>133.3333333333333</v>
      </c>
      <c r="S1178" s="9" t="n">
        <v>133.3333333333333</v>
      </c>
      <c r="T1178" s="9" t="n">
        <v>133.3333333333333</v>
      </c>
      <c r="U1178" s="9" t="n">
        <v>133.3333333333333</v>
      </c>
      <c r="V1178" s="9" t="n">
        <v>133.3333333333333</v>
      </c>
      <c r="W1178" s="9" t="n">
        <v>133.3333333333333</v>
      </c>
      <c r="X1178" s="9" t="n">
        <v>133.3333333333333</v>
      </c>
      <c r="Y1178" s="7" t="inlineStr">
        <is>
          <t>.</t>
        </is>
      </c>
      <c r="Z1178" s="8">
        <f>SUM(AA1178:AL1178)</f>
        <v/>
      </c>
      <c r="AA1178" s="9" t="n">
        <v>0</v>
      </c>
      <c r="AB1178" s="9" t="n">
        <v>0</v>
      </c>
      <c r="AC1178" s="9" t="n">
        <v>0</v>
      </c>
      <c r="AD1178" s="9" t="n">
        <v>0</v>
      </c>
      <c r="AE1178" s="9" t="n">
        <v>0</v>
      </c>
      <c r="AF1178" s="9" t="n">
        <v>0</v>
      </c>
      <c r="AG1178" s="9" t="n">
        <v>0</v>
      </c>
      <c r="AH1178" s="9" t="n">
        <v>0</v>
      </c>
      <c r="AI1178" s="9" t="n">
        <v>0</v>
      </c>
      <c r="AJ1178" s="9" t="n">
        <v>0</v>
      </c>
      <c r="AK1178" s="9" t="n">
        <v>0</v>
      </c>
      <c r="AL1178" s="9" t="n">
        <v>0</v>
      </c>
      <c r="AM1178" s="7" t="inlineStr">
        <is>
          <t>.</t>
        </is>
      </c>
      <c r="AN1178" s="6">
        <f>IF(L1178=0,0,Z1178/L1178)</f>
        <v/>
      </c>
      <c r="AO1178" s="5">
        <f>IF(AN1178="","",IF(AN1178&gt;=0.9,"🟢",IF(AN1178&gt;=0.7,"🟡",IF(AN1178&gt;=0.5,"🟠","🔴"))))</f>
        <v/>
      </c>
      <c r="AP1178" s="9">
        <f>IF(L1178=0,0,L1178-Z1178)</f>
        <v/>
      </c>
      <c r="AQ1178" s="5">
        <f>IF(Z1178=0,"",RANK(Z1178,Z$4:Z$1569,0))</f>
        <v/>
      </c>
      <c r="AR1178" s="7" t="inlineStr">
        <is>
          <t>.</t>
        </is>
      </c>
      <c r="BA1178" s="7" t="inlineStr">
        <is>
          <t>.</t>
        </is>
      </c>
      <c r="BB1178" s="9">
        <f>SUM(L$4:L$1569)/COUNTA(A$4:A$1569)</f>
        <v/>
      </c>
      <c r="BC1178" s="9">
        <f>SUM(M$4:M$1569)/COUNTA(A$4:A$1569)</f>
        <v/>
      </c>
      <c r="BD1178" s="9">
        <f>SUM(N$4:N$1569)/COUNTA(A$4:A$1569)</f>
        <v/>
      </c>
      <c r="BE1178" s="9">
        <f>SUM(O$4:O$1569)/COUNTA(A$4:A$1569)</f>
        <v/>
      </c>
      <c r="BF1178" s="9">
        <f>SUM(P$4:P$1569)/COUNTA(A$4:A$1569)</f>
        <v/>
      </c>
      <c r="BG1178" s="9">
        <f>SUM(Q$4:Q$1569)/COUNTA(A$4:A$1569)</f>
        <v/>
      </c>
      <c r="BH1178" s="9">
        <f>SUM(R$4:R$1569)/COUNTA(A$4:A$1569)</f>
        <v/>
      </c>
      <c r="BI1178" s="9">
        <f>SUM(S$4:S$1569)/COUNTA(A$4:A$1569)</f>
        <v/>
      </c>
      <c r="BJ1178" s="9">
        <f>SUM(T$4:T$1569)/COUNTA(A$4:A$1569)</f>
        <v/>
      </c>
      <c r="BK1178" s="9">
        <f>SUM(U$4:U$1569)/COUNTA(A$4:A$1569)</f>
        <v/>
      </c>
      <c r="BL1178" s="9">
        <f>SUM(V$4:V$1569)/COUNTA(A$4:A$1569)</f>
        <v/>
      </c>
      <c r="BM1178" s="9">
        <f>SUM(W$4:W$1569)/COUNTA(A$4:A$1569)</f>
        <v/>
      </c>
      <c r="BN1178" s="9">
        <f>SUM(X$4:X$1569)/COUNTA(A$4:A$1569)</f>
        <v/>
      </c>
      <c r="BO1178" s="7" t="inlineStr">
        <is>
          <t>.</t>
        </is>
      </c>
      <c r="BP1178" s="9">
        <f>IF(Z1178&gt;=BB1178,0,IFERROR(BB1178+(SUMPRODUCT((Z$4:Z$1569&gt;=BB$4:BB$1569)*(Z$4:Z$1569-BB$4:BB$1569))/MAX(1,COUNTIF(Z$4:Z$1569,"&lt;"&amp;BB1178+0.01))),BB1178))</f>
        <v/>
      </c>
      <c r="BQ1178" s="9">
        <f>IF(AA1178&gt;=BC1178,0,IFERROR(BC1178+SUMPRODUCT((AA$4:AA$1569&gt;=BC$4:BC$1569)*(AA$4:AA$1569-BC$4:BC$1569))/MAX(1,COUNTIF(AA$4:AA$1569,"&lt;"&amp;BC1178+0.01)),BC1178))</f>
        <v/>
      </c>
      <c r="BR1178" s="9">
        <f>IF(AB1178&gt;=BD1178,0,IFERROR(BD1178+SUMPRODUCT((AB$4:AB$1569&gt;=BD$4:BD$1569)*(AB$4:AB$1569-BD$4:BD$1569))/MAX(1,COUNTIF(AB$4:AB$1569,"&lt;"&amp;BD1178+0.01)),BD1178))</f>
        <v/>
      </c>
      <c r="BS1178" s="9">
        <f>IF(AC1178&gt;=BE1178,0,IFERROR(BE1178+SUMPRODUCT((AC$4:AC$1569&gt;=BE$4:BE$1569)*(AC$4:AC$1569-BE$4:BE$1569))/MAX(1,COUNTIF(AC$4:AC$1569,"&lt;"&amp;BE1178+0.01)),BE1178))</f>
        <v/>
      </c>
      <c r="BT1178" s="9">
        <f>IF(AD1178&gt;=BF1178,0,IFERROR(BF1178+SUMPRODUCT((AD$4:AD$1569&gt;=BF$4:BF$1569)*(AD$4:AD$1569-BF$4:BF$1569))/MAX(1,COUNTIF(AD$4:AD$1569,"&lt;"&amp;BF1178+0.01)),BF1178))</f>
        <v/>
      </c>
      <c r="BU1178" s="9">
        <f>IF(AE1178&gt;=BG1178,0,IFERROR(BG1178+SUMPRODUCT((AE$4:AE$1569&gt;=BG$4:BG$1569)*(AE$4:AE$1569-BG$4:BG$1569))/MAX(1,COUNTIF(AE$4:AE$1569,"&lt;"&amp;BG1178+0.01)),BG1178))</f>
        <v/>
      </c>
      <c r="BV1178" s="9">
        <f>IF(AF1178&gt;=BH1178,0,IFERROR(BH1178+SUMPRODUCT((AF$4:AF$1569&gt;=BH$4:BH$1569)*(AF$4:AF$1569-BH$4:BH$1569))/MAX(1,COUNTIF(AF$4:AF$1569,"&lt;"&amp;BH1178+0.01)),BH1178))</f>
        <v/>
      </c>
      <c r="BW1178" s="9">
        <f>IF(AG1178&gt;=BI1178,0,IFERROR(BI1178+SUMPRODUCT((AG$4:AG$1569&gt;=BI$4:BI$1569)*(AG$4:AG$1569-BI$4:BI$1569))/MAX(1,COUNTIF(AG$4:AG$1569,"&lt;"&amp;BI1178+0.01)),BI1178))</f>
        <v/>
      </c>
      <c r="BX1178" s="9">
        <f>IF(AH1178&gt;=BJ1178,0,IFERROR(BJ1178+SUMPRODUCT((AH$4:AH$1569&gt;=BJ$4:BJ$1569)*(AH$4:AH$1569-BJ$4:BJ$1569))/MAX(1,COUNTIF(AH$4:AH$1569,"&lt;"&amp;BJ1178+0.01)),BJ1178))</f>
        <v/>
      </c>
      <c r="BY1178" s="9">
        <f>IF(AI1178&gt;=BK1178,0,IFERROR(BK1178+SUMPRODUCT((AI$4:AI$1569&gt;=BK$4:BK$1569)*(AI$4:AI$1569-BK$4:BK$1569))/MAX(1,COUNTIF(AI$4:AI$1569,"&lt;"&amp;BK1178+0.01)),BK1178))</f>
        <v/>
      </c>
      <c r="BZ1178" s="9">
        <f>IF(AJ1178&gt;=BL1178,0,IFERROR(BL1178+SUMPRODUCT((AJ$4:AJ$1569&gt;=BL$4:BL$1569)*(AJ$4:AJ$1569-BL$4:BL$1569))/MAX(1,COUNTIF(AJ$4:AJ$1569,"&lt;"&amp;BL1178+0.01)),BL1178))</f>
        <v/>
      </c>
      <c r="CA1178" s="9">
        <f>IF(AK1178&gt;=BM1178,0,IFERROR(BM1178+SUMPRODUCT((AK$4:AK$1569&gt;=BM$4:BM$1569)*(AK$4:AK$1569-BM$4:BM$1569))/MAX(1,COUNTIF(AK$4:AK$1569,"&lt;"&amp;BM1178+0.01)),BM1178))</f>
        <v/>
      </c>
      <c r="CB1178" s="9">
        <f>IF(AL1178&gt;=BN1178,0,IFERROR(BN1178+SUMPRODUCT((AL$4:AL$1569&gt;=BN$4:BN$1569)*(AL$4:AL$1569-BN$4:BN$1569))/MAX(1,COUNTIF(AL$4:AL$1569,"&lt;"&amp;BN1178+0.01)),BN1178))</f>
        <v/>
      </c>
      <c r="CC1178" s="5">
        <f>IF(AO1178="🟢","VERDE",IF(AO1178="🟡","AMARELO",IF(AO1178="🟠","VERMELHO",IF(AO1178="🔴","VERMELHO","ROXO"))))</f>
        <v/>
      </c>
      <c r="CD1178" s="5" t="inlineStr">
        <is>
          <t>🌎 REGIÕES</t>
        </is>
      </c>
      <c r="CE1178" s="5" t="inlineStr">
        <is>
          <t>SEM REDE</t>
        </is>
      </c>
    </row>
    <row r="1179">
      <c r="A1179" s="5" t="inlineStr">
        <is>
          <t>40858648000118</t>
        </is>
      </c>
      <c r="B1179" s="5" t="inlineStr">
        <is>
          <t>NYATA COMERCIO DE PRODUTOS ALIMENTICIOSE</t>
        </is>
      </c>
      <c r="C1179" s="5" t="inlineStr">
        <is>
          <t>06 - SEM GRUPO</t>
        </is>
      </c>
      <c r="D1179" s="5" t="inlineStr">
        <is>
          <t>LARISSA PADILHA</t>
        </is>
      </c>
      <c r="E1179" s="5" t="inlineStr">
        <is>
          <t>PB</t>
        </is>
      </c>
      <c r="F1179" s="5">
        <f>IFERROR(VLOOKUP(C1179,$AS$4:$AT$25,2,FALSE),"")</f>
        <v/>
      </c>
      <c r="G1179" s="6">
        <f>IFERROR(VLOOKUP(C1179,$AS$4:$AX$25,6,FALSE),"")</f>
        <v/>
      </c>
      <c r="H1179" s="5">
        <f>IFERROR(VLOOKUP(C1179,$AS$4:$AY$25,7,FALSE),"")</f>
        <v/>
      </c>
      <c r="I1179" s="5">
        <f>IFERROR(VLOOKUP(C1179,$AS$4:$AZ$25,8,FALSE),"")</f>
        <v/>
      </c>
      <c r="J1179" s="7" t="inlineStr">
        <is>
          <t>.</t>
        </is>
      </c>
      <c r="K1179" s="5" t="inlineStr">
        <is>
          <t>NORDESTE (SEM MA)</t>
        </is>
      </c>
      <c r="L1179" s="8" t="n">
        <v>1440</v>
      </c>
      <c r="M1179" s="9" t="n">
        <v>120</v>
      </c>
      <c r="N1179" s="9" t="n">
        <v>120</v>
      </c>
      <c r="O1179" s="9" t="n">
        <v>120</v>
      </c>
      <c r="P1179" s="9" t="n">
        <v>120</v>
      </c>
      <c r="Q1179" s="9" t="n">
        <v>120</v>
      </c>
      <c r="R1179" s="9" t="n">
        <v>120</v>
      </c>
      <c r="S1179" s="9" t="n">
        <v>120</v>
      </c>
      <c r="T1179" s="9" t="n">
        <v>120</v>
      </c>
      <c r="U1179" s="9" t="n">
        <v>120</v>
      </c>
      <c r="V1179" s="9" t="n">
        <v>120</v>
      </c>
      <c r="W1179" s="9" t="n">
        <v>120</v>
      </c>
      <c r="X1179" s="9" t="n">
        <v>120</v>
      </c>
      <c r="Y1179" s="7" t="inlineStr">
        <is>
          <t>.</t>
        </is>
      </c>
      <c r="Z1179" s="8">
        <f>SUM(AA1179:AL1179)</f>
        <v/>
      </c>
      <c r="AA1179" s="9" t="n">
        <v>0</v>
      </c>
      <c r="AB1179" s="9" t="n">
        <v>0</v>
      </c>
      <c r="AC1179" s="9" t="n">
        <v>0</v>
      </c>
      <c r="AD1179" s="9" t="n">
        <v>0</v>
      </c>
      <c r="AE1179" s="9" t="n">
        <v>0</v>
      </c>
      <c r="AF1179" s="9" t="n">
        <v>0</v>
      </c>
      <c r="AG1179" s="9" t="n">
        <v>0</v>
      </c>
      <c r="AH1179" s="9" t="n">
        <v>0</v>
      </c>
      <c r="AI1179" s="9" t="n">
        <v>0</v>
      </c>
      <c r="AJ1179" s="9" t="n">
        <v>0</v>
      </c>
      <c r="AK1179" s="9" t="n">
        <v>0</v>
      </c>
      <c r="AL1179" s="9" t="n">
        <v>0</v>
      </c>
      <c r="AM1179" s="7" t="inlineStr">
        <is>
          <t>.</t>
        </is>
      </c>
      <c r="AN1179" s="6">
        <f>IF(L1179=0,0,Z1179/L1179)</f>
        <v/>
      </c>
      <c r="AO1179" s="5">
        <f>IF(AN1179="","",IF(AN1179&gt;=0.9,"🟢",IF(AN1179&gt;=0.7,"🟡",IF(AN1179&gt;=0.5,"🟠","🔴"))))</f>
        <v/>
      </c>
      <c r="AP1179" s="9">
        <f>IF(L1179=0,0,L1179-Z1179)</f>
        <v/>
      </c>
      <c r="AQ1179" s="5">
        <f>IF(Z1179=0,"",RANK(Z1179,Z$4:Z$1569,0))</f>
        <v/>
      </c>
      <c r="AR1179" s="7" t="inlineStr">
        <is>
          <t>.</t>
        </is>
      </c>
      <c r="BA1179" s="7" t="inlineStr">
        <is>
          <t>.</t>
        </is>
      </c>
      <c r="BB1179" s="9">
        <f>SUM(L$4:L$1569)/COUNTA(A$4:A$1569)</f>
        <v/>
      </c>
      <c r="BC1179" s="9">
        <f>SUM(M$4:M$1569)/COUNTA(A$4:A$1569)</f>
        <v/>
      </c>
      <c r="BD1179" s="9">
        <f>SUM(N$4:N$1569)/COUNTA(A$4:A$1569)</f>
        <v/>
      </c>
      <c r="BE1179" s="9">
        <f>SUM(O$4:O$1569)/COUNTA(A$4:A$1569)</f>
        <v/>
      </c>
      <c r="BF1179" s="9">
        <f>SUM(P$4:P$1569)/COUNTA(A$4:A$1569)</f>
        <v/>
      </c>
      <c r="BG1179" s="9">
        <f>SUM(Q$4:Q$1569)/COUNTA(A$4:A$1569)</f>
        <v/>
      </c>
      <c r="BH1179" s="9">
        <f>SUM(R$4:R$1569)/COUNTA(A$4:A$1569)</f>
        <v/>
      </c>
      <c r="BI1179" s="9">
        <f>SUM(S$4:S$1569)/COUNTA(A$4:A$1569)</f>
        <v/>
      </c>
      <c r="BJ1179" s="9">
        <f>SUM(T$4:T$1569)/COUNTA(A$4:A$1569)</f>
        <v/>
      </c>
      <c r="BK1179" s="9">
        <f>SUM(U$4:U$1569)/COUNTA(A$4:A$1569)</f>
        <v/>
      </c>
      <c r="BL1179" s="9">
        <f>SUM(V$4:V$1569)/COUNTA(A$4:A$1569)</f>
        <v/>
      </c>
      <c r="BM1179" s="9">
        <f>SUM(W$4:W$1569)/COUNTA(A$4:A$1569)</f>
        <v/>
      </c>
      <c r="BN1179" s="9">
        <f>SUM(X$4:X$1569)/COUNTA(A$4:A$1569)</f>
        <v/>
      </c>
      <c r="BO1179" s="7" t="inlineStr">
        <is>
          <t>.</t>
        </is>
      </c>
      <c r="BP1179" s="9">
        <f>IF(Z1179&gt;=BB1179,0,IFERROR(BB1179+(SUMPRODUCT((Z$4:Z$1569&gt;=BB$4:BB$1569)*(Z$4:Z$1569-BB$4:BB$1569))/MAX(1,COUNTIF(Z$4:Z$1569,"&lt;"&amp;BB1179+0.01))),BB1179))</f>
        <v/>
      </c>
      <c r="BQ1179" s="9">
        <f>IF(AA1179&gt;=BC1179,0,IFERROR(BC1179+SUMPRODUCT((AA$4:AA$1569&gt;=BC$4:BC$1569)*(AA$4:AA$1569-BC$4:BC$1569))/MAX(1,COUNTIF(AA$4:AA$1569,"&lt;"&amp;BC1179+0.01)),BC1179))</f>
        <v/>
      </c>
      <c r="BR1179" s="9">
        <f>IF(AB1179&gt;=BD1179,0,IFERROR(BD1179+SUMPRODUCT((AB$4:AB$1569&gt;=BD$4:BD$1569)*(AB$4:AB$1569-BD$4:BD$1569))/MAX(1,COUNTIF(AB$4:AB$1569,"&lt;"&amp;BD1179+0.01)),BD1179))</f>
        <v/>
      </c>
      <c r="BS1179" s="9">
        <f>IF(AC1179&gt;=BE1179,0,IFERROR(BE1179+SUMPRODUCT((AC$4:AC$1569&gt;=BE$4:BE$1569)*(AC$4:AC$1569-BE$4:BE$1569))/MAX(1,COUNTIF(AC$4:AC$1569,"&lt;"&amp;BE1179+0.01)),BE1179))</f>
        <v/>
      </c>
      <c r="BT1179" s="9">
        <f>IF(AD1179&gt;=BF1179,0,IFERROR(BF1179+SUMPRODUCT((AD$4:AD$1569&gt;=BF$4:BF$1569)*(AD$4:AD$1569-BF$4:BF$1569))/MAX(1,COUNTIF(AD$4:AD$1569,"&lt;"&amp;BF1179+0.01)),BF1179))</f>
        <v/>
      </c>
      <c r="BU1179" s="9">
        <f>IF(AE1179&gt;=BG1179,0,IFERROR(BG1179+SUMPRODUCT((AE$4:AE$1569&gt;=BG$4:BG$1569)*(AE$4:AE$1569-BG$4:BG$1569))/MAX(1,COUNTIF(AE$4:AE$1569,"&lt;"&amp;BG1179+0.01)),BG1179))</f>
        <v/>
      </c>
      <c r="BV1179" s="9">
        <f>IF(AF1179&gt;=BH1179,0,IFERROR(BH1179+SUMPRODUCT((AF$4:AF$1569&gt;=BH$4:BH$1569)*(AF$4:AF$1569-BH$4:BH$1569))/MAX(1,COUNTIF(AF$4:AF$1569,"&lt;"&amp;BH1179+0.01)),BH1179))</f>
        <v/>
      </c>
      <c r="BW1179" s="9">
        <f>IF(AG1179&gt;=BI1179,0,IFERROR(BI1179+SUMPRODUCT((AG$4:AG$1569&gt;=BI$4:BI$1569)*(AG$4:AG$1569-BI$4:BI$1569))/MAX(1,COUNTIF(AG$4:AG$1569,"&lt;"&amp;BI1179+0.01)),BI1179))</f>
        <v/>
      </c>
      <c r="BX1179" s="9">
        <f>IF(AH1179&gt;=BJ1179,0,IFERROR(BJ1179+SUMPRODUCT((AH$4:AH$1569&gt;=BJ$4:BJ$1569)*(AH$4:AH$1569-BJ$4:BJ$1569))/MAX(1,COUNTIF(AH$4:AH$1569,"&lt;"&amp;BJ1179+0.01)),BJ1179))</f>
        <v/>
      </c>
      <c r="BY1179" s="9">
        <f>IF(AI1179&gt;=BK1179,0,IFERROR(BK1179+SUMPRODUCT((AI$4:AI$1569&gt;=BK$4:BK$1569)*(AI$4:AI$1569-BK$4:BK$1569))/MAX(1,COUNTIF(AI$4:AI$1569,"&lt;"&amp;BK1179+0.01)),BK1179))</f>
        <v/>
      </c>
      <c r="BZ1179" s="9">
        <f>IF(AJ1179&gt;=BL1179,0,IFERROR(BL1179+SUMPRODUCT((AJ$4:AJ$1569&gt;=BL$4:BL$1569)*(AJ$4:AJ$1569-BL$4:BL$1569))/MAX(1,COUNTIF(AJ$4:AJ$1569,"&lt;"&amp;BL1179+0.01)),BL1179))</f>
        <v/>
      </c>
      <c r="CA1179" s="9">
        <f>IF(AK1179&gt;=BM1179,0,IFERROR(BM1179+SUMPRODUCT((AK$4:AK$1569&gt;=BM$4:BM$1569)*(AK$4:AK$1569-BM$4:BM$1569))/MAX(1,COUNTIF(AK$4:AK$1569,"&lt;"&amp;BM1179+0.01)),BM1179))</f>
        <v/>
      </c>
      <c r="CB1179" s="9">
        <f>IF(AL1179&gt;=BN1179,0,IFERROR(BN1179+SUMPRODUCT((AL$4:AL$1569&gt;=BN$4:BN$1569)*(AL$4:AL$1569-BN$4:BN$1569))/MAX(1,COUNTIF(AL$4:AL$1569,"&lt;"&amp;BN1179+0.01)),BN1179))</f>
        <v/>
      </c>
      <c r="CC1179" s="5">
        <f>IF(AO1179="🟢","VERDE",IF(AO1179="🟡","AMARELO",IF(AO1179="🟠","VERMELHO",IF(AO1179="🔴","VERMELHO","ROXO"))))</f>
        <v/>
      </c>
      <c r="CD1179" s="5" t="inlineStr">
        <is>
          <t>🌎 REGIÕES</t>
        </is>
      </c>
      <c r="CE1179" s="5" t="inlineStr">
        <is>
          <t>SEM REDE</t>
        </is>
      </c>
    </row>
    <row r="1180">
      <c r="A1180" s="5" t="inlineStr">
        <is>
          <t>40863651000120</t>
        </is>
      </c>
      <c r="B1180" s="5" t="inlineStr">
        <is>
          <t>CEREHALLI COMERCIO DE ALIMENTOS - ME</t>
        </is>
      </c>
      <c r="C1180" s="5" t="inlineStr">
        <is>
          <t>06 - SEM GRUPO</t>
        </is>
      </c>
      <c r="D1180" s="5" t="inlineStr">
        <is>
          <t>LARISSA PADILHA</t>
        </is>
      </c>
      <c r="E1180" s="5" t="inlineStr">
        <is>
          <t>SP</t>
        </is>
      </c>
      <c r="F1180" s="5">
        <f>IFERROR(VLOOKUP(C1180,$AS$4:$AT$25,2,FALSE),"")</f>
        <v/>
      </c>
      <c r="G1180" s="6">
        <f>IFERROR(VLOOKUP(C1180,$AS$4:$AX$25,6,FALSE),"")</f>
        <v/>
      </c>
      <c r="H1180" s="5">
        <f>IFERROR(VLOOKUP(C1180,$AS$4:$AY$25,7,FALSE),"")</f>
        <v/>
      </c>
      <c r="I1180" s="5">
        <f>IFERROR(VLOOKUP(C1180,$AS$4:$AZ$25,8,FALSE),"")</f>
        <v/>
      </c>
      <c r="J1180" s="7" t="inlineStr">
        <is>
          <t>.</t>
        </is>
      </c>
      <c r="K1180" s="5" t="inlineStr">
        <is>
          <t>SP CAPITAL</t>
        </is>
      </c>
      <c r="L1180" s="8" t="n">
        <v>2442.857142857143</v>
      </c>
      <c r="M1180" s="9" t="n">
        <v>171.4285714285714</v>
      </c>
      <c r="N1180" s="9" t="n">
        <v>192.8571428571429</v>
      </c>
      <c r="O1180" s="9" t="n">
        <v>192.8571428571429</v>
      </c>
      <c r="P1180" s="9" t="n">
        <v>192.8571428571429</v>
      </c>
      <c r="Q1180" s="9" t="n">
        <v>192.8571428571429</v>
      </c>
      <c r="R1180" s="9" t="n">
        <v>192.8571428571429</v>
      </c>
      <c r="S1180" s="9" t="n">
        <v>214.2857142857143</v>
      </c>
      <c r="T1180" s="9" t="n">
        <v>214.2857142857143</v>
      </c>
      <c r="U1180" s="9" t="n">
        <v>214.2857142857143</v>
      </c>
      <c r="V1180" s="9" t="n">
        <v>214.2857142857143</v>
      </c>
      <c r="W1180" s="9" t="n">
        <v>214.2857142857143</v>
      </c>
      <c r="X1180" s="9" t="n">
        <v>235.7142857142857</v>
      </c>
      <c r="Y1180" s="7" t="inlineStr">
        <is>
          <t>.</t>
        </is>
      </c>
      <c r="Z1180" s="8">
        <f>SUM(AA1180:AL1180)</f>
        <v/>
      </c>
      <c r="AA1180" s="9" t="n">
        <v>0</v>
      </c>
      <c r="AB1180" s="9" t="n">
        <v>0</v>
      </c>
      <c r="AC1180" s="9" t="n">
        <v>0</v>
      </c>
      <c r="AD1180" s="9" t="n">
        <v>0</v>
      </c>
      <c r="AE1180" s="9" t="n">
        <v>0</v>
      </c>
      <c r="AF1180" s="9" t="n">
        <v>0</v>
      </c>
      <c r="AG1180" s="9" t="n">
        <v>0</v>
      </c>
      <c r="AH1180" s="9" t="n">
        <v>0</v>
      </c>
      <c r="AI1180" s="9" t="n">
        <v>0</v>
      </c>
      <c r="AJ1180" s="9" t="n">
        <v>0</v>
      </c>
      <c r="AK1180" s="9" t="n">
        <v>0</v>
      </c>
      <c r="AL1180" s="9" t="n">
        <v>0</v>
      </c>
      <c r="AM1180" s="7" t="inlineStr">
        <is>
          <t>.</t>
        </is>
      </c>
      <c r="AN1180" s="6">
        <f>IF(L1180=0,0,Z1180/L1180)</f>
        <v/>
      </c>
      <c r="AO1180" s="5">
        <f>IF(AN1180="","",IF(AN1180&gt;=0.9,"🟢",IF(AN1180&gt;=0.7,"🟡",IF(AN1180&gt;=0.5,"🟠","🔴"))))</f>
        <v/>
      </c>
      <c r="AP1180" s="9">
        <f>IF(L1180=0,0,L1180-Z1180)</f>
        <v/>
      </c>
      <c r="AQ1180" s="5">
        <f>IF(Z1180=0,"",RANK(Z1180,Z$4:Z$1569,0))</f>
        <v/>
      </c>
      <c r="AR1180" s="7" t="inlineStr">
        <is>
          <t>.</t>
        </is>
      </c>
      <c r="BA1180" s="7" t="inlineStr">
        <is>
          <t>.</t>
        </is>
      </c>
      <c r="BB1180" s="9">
        <f>SUM(L$4:L$1569)/COUNTA(A$4:A$1569)</f>
        <v/>
      </c>
      <c r="BC1180" s="9">
        <f>SUM(M$4:M$1569)/COUNTA(A$4:A$1569)</f>
        <v/>
      </c>
      <c r="BD1180" s="9">
        <f>SUM(N$4:N$1569)/COUNTA(A$4:A$1569)</f>
        <v/>
      </c>
      <c r="BE1180" s="9">
        <f>SUM(O$4:O$1569)/COUNTA(A$4:A$1569)</f>
        <v/>
      </c>
      <c r="BF1180" s="9">
        <f>SUM(P$4:P$1569)/COUNTA(A$4:A$1569)</f>
        <v/>
      </c>
      <c r="BG1180" s="9">
        <f>SUM(Q$4:Q$1569)/COUNTA(A$4:A$1569)</f>
        <v/>
      </c>
      <c r="BH1180" s="9">
        <f>SUM(R$4:R$1569)/COUNTA(A$4:A$1569)</f>
        <v/>
      </c>
      <c r="BI1180" s="9">
        <f>SUM(S$4:S$1569)/COUNTA(A$4:A$1569)</f>
        <v/>
      </c>
      <c r="BJ1180" s="9">
        <f>SUM(T$4:T$1569)/COUNTA(A$4:A$1569)</f>
        <v/>
      </c>
      <c r="BK1180" s="9">
        <f>SUM(U$4:U$1569)/COUNTA(A$4:A$1569)</f>
        <v/>
      </c>
      <c r="BL1180" s="9">
        <f>SUM(V$4:V$1569)/COUNTA(A$4:A$1569)</f>
        <v/>
      </c>
      <c r="BM1180" s="9">
        <f>SUM(W$4:W$1569)/COUNTA(A$4:A$1569)</f>
        <v/>
      </c>
      <c r="BN1180" s="9">
        <f>SUM(X$4:X$1569)/COUNTA(A$4:A$1569)</f>
        <v/>
      </c>
      <c r="BO1180" s="7" t="inlineStr">
        <is>
          <t>.</t>
        </is>
      </c>
      <c r="BP1180" s="9">
        <f>IF(Z1180&gt;=BB1180,0,IFERROR(BB1180+(SUMPRODUCT((Z$4:Z$1569&gt;=BB$4:BB$1569)*(Z$4:Z$1569-BB$4:BB$1569))/MAX(1,COUNTIF(Z$4:Z$1569,"&lt;"&amp;BB1180+0.01))),BB1180))</f>
        <v/>
      </c>
      <c r="BQ1180" s="9">
        <f>IF(AA1180&gt;=BC1180,0,IFERROR(BC1180+SUMPRODUCT((AA$4:AA$1569&gt;=BC$4:BC$1569)*(AA$4:AA$1569-BC$4:BC$1569))/MAX(1,COUNTIF(AA$4:AA$1569,"&lt;"&amp;BC1180+0.01)),BC1180))</f>
        <v/>
      </c>
      <c r="BR1180" s="9">
        <f>IF(AB1180&gt;=BD1180,0,IFERROR(BD1180+SUMPRODUCT((AB$4:AB$1569&gt;=BD$4:BD$1569)*(AB$4:AB$1569-BD$4:BD$1569))/MAX(1,COUNTIF(AB$4:AB$1569,"&lt;"&amp;BD1180+0.01)),BD1180))</f>
        <v/>
      </c>
      <c r="BS1180" s="9">
        <f>IF(AC1180&gt;=BE1180,0,IFERROR(BE1180+SUMPRODUCT((AC$4:AC$1569&gt;=BE$4:BE$1569)*(AC$4:AC$1569-BE$4:BE$1569))/MAX(1,COUNTIF(AC$4:AC$1569,"&lt;"&amp;BE1180+0.01)),BE1180))</f>
        <v/>
      </c>
      <c r="BT1180" s="9">
        <f>IF(AD1180&gt;=BF1180,0,IFERROR(BF1180+SUMPRODUCT((AD$4:AD$1569&gt;=BF$4:BF$1569)*(AD$4:AD$1569-BF$4:BF$1569))/MAX(1,COUNTIF(AD$4:AD$1569,"&lt;"&amp;BF1180+0.01)),BF1180))</f>
        <v/>
      </c>
      <c r="BU1180" s="9">
        <f>IF(AE1180&gt;=BG1180,0,IFERROR(BG1180+SUMPRODUCT((AE$4:AE$1569&gt;=BG$4:BG$1569)*(AE$4:AE$1569-BG$4:BG$1569))/MAX(1,COUNTIF(AE$4:AE$1569,"&lt;"&amp;BG1180+0.01)),BG1180))</f>
        <v/>
      </c>
      <c r="BV1180" s="9">
        <f>IF(AF1180&gt;=BH1180,0,IFERROR(BH1180+SUMPRODUCT((AF$4:AF$1569&gt;=BH$4:BH$1569)*(AF$4:AF$1569-BH$4:BH$1569))/MAX(1,COUNTIF(AF$4:AF$1569,"&lt;"&amp;BH1180+0.01)),BH1180))</f>
        <v/>
      </c>
      <c r="BW1180" s="9">
        <f>IF(AG1180&gt;=BI1180,0,IFERROR(BI1180+SUMPRODUCT((AG$4:AG$1569&gt;=BI$4:BI$1569)*(AG$4:AG$1569-BI$4:BI$1569))/MAX(1,COUNTIF(AG$4:AG$1569,"&lt;"&amp;BI1180+0.01)),BI1180))</f>
        <v/>
      </c>
      <c r="BX1180" s="9">
        <f>IF(AH1180&gt;=BJ1180,0,IFERROR(BJ1180+SUMPRODUCT((AH$4:AH$1569&gt;=BJ$4:BJ$1569)*(AH$4:AH$1569-BJ$4:BJ$1569))/MAX(1,COUNTIF(AH$4:AH$1569,"&lt;"&amp;BJ1180+0.01)),BJ1180))</f>
        <v/>
      </c>
      <c r="BY1180" s="9">
        <f>IF(AI1180&gt;=BK1180,0,IFERROR(BK1180+SUMPRODUCT((AI$4:AI$1569&gt;=BK$4:BK$1569)*(AI$4:AI$1569-BK$4:BK$1569))/MAX(1,COUNTIF(AI$4:AI$1569,"&lt;"&amp;BK1180+0.01)),BK1180))</f>
        <v/>
      </c>
      <c r="BZ1180" s="9">
        <f>IF(AJ1180&gt;=BL1180,0,IFERROR(BL1180+SUMPRODUCT((AJ$4:AJ$1569&gt;=BL$4:BL$1569)*(AJ$4:AJ$1569-BL$4:BL$1569))/MAX(1,COUNTIF(AJ$4:AJ$1569,"&lt;"&amp;BL1180+0.01)),BL1180))</f>
        <v/>
      </c>
      <c r="CA1180" s="9">
        <f>IF(AK1180&gt;=BM1180,0,IFERROR(BM1180+SUMPRODUCT((AK$4:AK$1569&gt;=BM$4:BM$1569)*(AK$4:AK$1569-BM$4:BM$1569))/MAX(1,COUNTIF(AK$4:AK$1569,"&lt;"&amp;BM1180+0.01)),BM1180))</f>
        <v/>
      </c>
      <c r="CB1180" s="9">
        <f>IF(AL1180&gt;=BN1180,0,IFERROR(BN1180+SUMPRODUCT((AL$4:AL$1569&gt;=BN$4:BN$1569)*(AL$4:AL$1569-BN$4:BN$1569))/MAX(1,COUNTIF(AL$4:AL$1569,"&lt;"&amp;BN1180+0.01)),BN1180))</f>
        <v/>
      </c>
      <c r="CC1180" s="5">
        <f>IF(AO1180="🟢","VERDE",IF(AO1180="🟡","AMARELO",IF(AO1180="🟠","VERMELHO",IF(AO1180="🔴","VERMELHO","ROXO"))))</f>
        <v/>
      </c>
      <c r="CD1180" s="5" t="inlineStr">
        <is>
          <t>🌎 REGIÕES</t>
        </is>
      </c>
      <c r="CE1180" s="5" t="inlineStr">
        <is>
          <t>SEM REDE</t>
        </is>
      </c>
    </row>
    <row r="1181">
      <c r="A1181" s="5" t="inlineStr">
        <is>
          <t>40877713000152</t>
        </is>
      </c>
      <c r="B1181" s="5" t="inlineStr">
        <is>
          <t>CELEIRO BIOMASTER NATURAIS LTDA - ME</t>
        </is>
      </c>
      <c r="C1181" s="5" t="inlineStr">
        <is>
          <t>06 - SEM GRUPO</t>
        </is>
      </c>
      <c r="D1181" s="5" t="inlineStr">
        <is>
          <t>HEMANUELE DITZEL (MANU)</t>
        </is>
      </c>
      <c r="E1181" s="5" t="inlineStr">
        <is>
          <t>PR</t>
        </is>
      </c>
      <c r="F1181" s="5">
        <f>IFERROR(VLOOKUP(C1181,$AS$4:$AT$25,2,FALSE),"")</f>
        <v/>
      </c>
      <c r="G1181" s="6">
        <f>IFERROR(VLOOKUP(C1181,$AS$4:$AX$25,6,FALSE),"")</f>
        <v/>
      </c>
      <c r="H1181" s="5">
        <f>IFERROR(VLOOKUP(C1181,$AS$4:$AY$25,7,FALSE),"")</f>
        <v/>
      </c>
      <c r="I1181" s="5">
        <f>IFERROR(VLOOKUP(C1181,$AS$4:$AZ$25,8,FALSE),"")</f>
        <v/>
      </c>
      <c r="J1181" s="7" t="inlineStr">
        <is>
          <t>.</t>
        </is>
      </c>
      <c r="K1181" s="5" t="inlineStr">
        <is>
          <t>SUL</t>
        </is>
      </c>
      <c r="L1181" s="8" t="n">
        <v>1711.764705882353</v>
      </c>
      <c r="M1181" s="9" t="n">
        <v>123.5294117647059</v>
      </c>
      <c r="N1181" s="9" t="n">
        <v>123.5294117647059</v>
      </c>
      <c r="O1181" s="9" t="n">
        <v>123.5294117647059</v>
      </c>
      <c r="P1181" s="9" t="n">
        <v>141.1764705882353</v>
      </c>
      <c r="Q1181" s="9" t="n">
        <v>141.1764705882353</v>
      </c>
      <c r="R1181" s="9" t="n">
        <v>141.1764705882353</v>
      </c>
      <c r="S1181" s="9" t="n">
        <v>141.1764705882353</v>
      </c>
      <c r="T1181" s="9" t="n">
        <v>141.1764705882353</v>
      </c>
      <c r="U1181" s="9" t="n">
        <v>158.8235294117647</v>
      </c>
      <c r="V1181" s="9" t="n">
        <v>158.8235294117647</v>
      </c>
      <c r="W1181" s="9" t="n">
        <v>158.8235294117647</v>
      </c>
      <c r="X1181" s="9" t="n">
        <v>158.8235294117647</v>
      </c>
      <c r="Y1181" s="7" t="inlineStr">
        <is>
          <t>.</t>
        </is>
      </c>
      <c r="Z1181" s="8">
        <f>SUM(AA1181:AL1181)</f>
        <v/>
      </c>
      <c r="AA1181" s="9" t="n">
        <v>0</v>
      </c>
      <c r="AB1181" s="9" t="n">
        <v>0</v>
      </c>
      <c r="AC1181" s="9" t="n">
        <v>0</v>
      </c>
      <c r="AD1181" s="9" t="n">
        <v>0</v>
      </c>
      <c r="AE1181" s="9" t="n">
        <v>0</v>
      </c>
      <c r="AF1181" s="9" t="n">
        <v>0</v>
      </c>
      <c r="AG1181" s="9" t="n">
        <v>0</v>
      </c>
      <c r="AH1181" s="9" t="n">
        <v>0</v>
      </c>
      <c r="AI1181" s="9" t="n">
        <v>0</v>
      </c>
      <c r="AJ1181" s="9" t="n">
        <v>0</v>
      </c>
      <c r="AK1181" s="9" t="n">
        <v>0</v>
      </c>
      <c r="AL1181" s="9" t="n">
        <v>0</v>
      </c>
      <c r="AM1181" s="7" t="inlineStr">
        <is>
          <t>.</t>
        </is>
      </c>
      <c r="AN1181" s="6">
        <f>IF(L1181=0,0,Z1181/L1181)</f>
        <v/>
      </c>
      <c r="AO1181" s="5">
        <f>IF(AN1181="","",IF(AN1181&gt;=0.9,"🟢",IF(AN1181&gt;=0.7,"🟡",IF(AN1181&gt;=0.5,"🟠","🔴"))))</f>
        <v/>
      </c>
      <c r="AP1181" s="9">
        <f>IF(L1181=0,0,L1181-Z1181)</f>
        <v/>
      </c>
      <c r="AQ1181" s="5">
        <f>IF(Z1181=0,"",RANK(Z1181,Z$4:Z$1569,0))</f>
        <v/>
      </c>
      <c r="AR1181" s="7" t="inlineStr">
        <is>
          <t>.</t>
        </is>
      </c>
      <c r="BA1181" s="7" t="inlineStr">
        <is>
          <t>.</t>
        </is>
      </c>
      <c r="BB1181" s="9">
        <f>SUM(L$4:L$1569)/COUNTA(A$4:A$1569)</f>
        <v/>
      </c>
      <c r="BC1181" s="9">
        <f>SUM(M$4:M$1569)/COUNTA(A$4:A$1569)</f>
        <v/>
      </c>
      <c r="BD1181" s="9">
        <f>SUM(N$4:N$1569)/COUNTA(A$4:A$1569)</f>
        <v/>
      </c>
      <c r="BE1181" s="9">
        <f>SUM(O$4:O$1569)/COUNTA(A$4:A$1569)</f>
        <v/>
      </c>
      <c r="BF1181" s="9">
        <f>SUM(P$4:P$1569)/COUNTA(A$4:A$1569)</f>
        <v/>
      </c>
      <c r="BG1181" s="9">
        <f>SUM(Q$4:Q$1569)/COUNTA(A$4:A$1569)</f>
        <v/>
      </c>
      <c r="BH1181" s="9">
        <f>SUM(R$4:R$1569)/COUNTA(A$4:A$1569)</f>
        <v/>
      </c>
      <c r="BI1181" s="9">
        <f>SUM(S$4:S$1569)/COUNTA(A$4:A$1569)</f>
        <v/>
      </c>
      <c r="BJ1181" s="9">
        <f>SUM(T$4:T$1569)/COUNTA(A$4:A$1569)</f>
        <v/>
      </c>
      <c r="BK1181" s="9">
        <f>SUM(U$4:U$1569)/COUNTA(A$4:A$1569)</f>
        <v/>
      </c>
      <c r="BL1181" s="9">
        <f>SUM(V$4:V$1569)/COUNTA(A$4:A$1569)</f>
        <v/>
      </c>
      <c r="BM1181" s="9">
        <f>SUM(W$4:W$1569)/COUNTA(A$4:A$1569)</f>
        <v/>
      </c>
      <c r="BN1181" s="9">
        <f>SUM(X$4:X$1569)/COUNTA(A$4:A$1569)</f>
        <v/>
      </c>
      <c r="BO1181" s="7" t="inlineStr">
        <is>
          <t>.</t>
        </is>
      </c>
      <c r="BP1181" s="9">
        <f>IF(Z1181&gt;=BB1181,0,IFERROR(BB1181+(SUMPRODUCT((Z$4:Z$1569&gt;=BB$4:BB$1569)*(Z$4:Z$1569-BB$4:BB$1569))/MAX(1,COUNTIF(Z$4:Z$1569,"&lt;"&amp;BB1181+0.01))),BB1181))</f>
        <v/>
      </c>
      <c r="BQ1181" s="9">
        <f>IF(AA1181&gt;=BC1181,0,IFERROR(BC1181+SUMPRODUCT((AA$4:AA$1569&gt;=BC$4:BC$1569)*(AA$4:AA$1569-BC$4:BC$1569))/MAX(1,COUNTIF(AA$4:AA$1569,"&lt;"&amp;BC1181+0.01)),BC1181))</f>
        <v/>
      </c>
      <c r="BR1181" s="9">
        <f>IF(AB1181&gt;=BD1181,0,IFERROR(BD1181+SUMPRODUCT((AB$4:AB$1569&gt;=BD$4:BD$1569)*(AB$4:AB$1569-BD$4:BD$1569))/MAX(1,COUNTIF(AB$4:AB$1569,"&lt;"&amp;BD1181+0.01)),BD1181))</f>
        <v/>
      </c>
      <c r="BS1181" s="9">
        <f>IF(AC1181&gt;=BE1181,0,IFERROR(BE1181+SUMPRODUCT((AC$4:AC$1569&gt;=BE$4:BE$1569)*(AC$4:AC$1569-BE$4:BE$1569))/MAX(1,COUNTIF(AC$4:AC$1569,"&lt;"&amp;BE1181+0.01)),BE1181))</f>
        <v/>
      </c>
      <c r="BT1181" s="9">
        <f>IF(AD1181&gt;=BF1181,0,IFERROR(BF1181+SUMPRODUCT((AD$4:AD$1569&gt;=BF$4:BF$1569)*(AD$4:AD$1569-BF$4:BF$1569))/MAX(1,COUNTIF(AD$4:AD$1569,"&lt;"&amp;BF1181+0.01)),BF1181))</f>
        <v/>
      </c>
      <c r="BU1181" s="9">
        <f>IF(AE1181&gt;=BG1181,0,IFERROR(BG1181+SUMPRODUCT((AE$4:AE$1569&gt;=BG$4:BG$1569)*(AE$4:AE$1569-BG$4:BG$1569))/MAX(1,COUNTIF(AE$4:AE$1569,"&lt;"&amp;BG1181+0.01)),BG1181))</f>
        <v/>
      </c>
      <c r="BV1181" s="9">
        <f>IF(AF1181&gt;=BH1181,0,IFERROR(BH1181+SUMPRODUCT((AF$4:AF$1569&gt;=BH$4:BH$1569)*(AF$4:AF$1569-BH$4:BH$1569))/MAX(1,COUNTIF(AF$4:AF$1569,"&lt;"&amp;BH1181+0.01)),BH1181))</f>
        <v/>
      </c>
      <c r="BW1181" s="9">
        <f>IF(AG1181&gt;=BI1181,0,IFERROR(BI1181+SUMPRODUCT((AG$4:AG$1569&gt;=BI$4:BI$1569)*(AG$4:AG$1569-BI$4:BI$1569))/MAX(1,COUNTIF(AG$4:AG$1569,"&lt;"&amp;BI1181+0.01)),BI1181))</f>
        <v/>
      </c>
      <c r="BX1181" s="9">
        <f>IF(AH1181&gt;=BJ1181,0,IFERROR(BJ1181+SUMPRODUCT((AH$4:AH$1569&gt;=BJ$4:BJ$1569)*(AH$4:AH$1569-BJ$4:BJ$1569))/MAX(1,COUNTIF(AH$4:AH$1569,"&lt;"&amp;BJ1181+0.01)),BJ1181))</f>
        <v/>
      </c>
      <c r="BY1181" s="9">
        <f>IF(AI1181&gt;=BK1181,0,IFERROR(BK1181+SUMPRODUCT((AI$4:AI$1569&gt;=BK$4:BK$1569)*(AI$4:AI$1569-BK$4:BK$1569))/MAX(1,COUNTIF(AI$4:AI$1569,"&lt;"&amp;BK1181+0.01)),BK1181))</f>
        <v/>
      </c>
      <c r="BZ1181" s="9">
        <f>IF(AJ1181&gt;=BL1181,0,IFERROR(BL1181+SUMPRODUCT((AJ$4:AJ$1569&gt;=BL$4:BL$1569)*(AJ$4:AJ$1569-BL$4:BL$1569))/MAX(1,COUNTIF(AJ$4:AJ$1569,"&lt;"&amp;BL1181+0.01)),BL1181))</f>
        <v/>
      </c>
      <c r="CA1181" s="9">
        <f>IF(AK1181&gt;=BM1181,0,IFERROR(BM1181+SUMPRODUCT((AK$4:AK$1569&gt;=BM$4:BM$1569)*(AK$4:AK$1569-BM$4:BM$1569))/MAX(1,COUNTIF(AK$4:AK$1569,"&lt;"&amp;BM1181+0.01)),BM1181))</f>
        <v/>
      </c>
      <c r="CB1181" s="9">
        <f>IF(AL1181&gt;=BN1181,0,IFERROR(BN1181+SUMPRODUCT((AL$4:AL$1569&gt;=BN$4:BN$1569)*(AL$4:AL$1569-BN$4:BN$1569))/MAX(1,COUNTIF(AL$4:AL$1569,"&lt;"&amp;BN1181+0.01)),BN1181))</f>
        <v/>
      </c>
      <c r="CC1181" s="5">
        <f>IF(AO1181="🟢","VERDE",IF(AO1181="🟡","AMARELO",IF(AO1181="🟠","VERMELHO",IF(AO1181="🔴","VERMELHO","ROXO"))))</f>
        <v/>
      </c>
      <c r="CD1181" s="5" t="inlineStr">
        <is>
          <t>🌎 REGIÕES</t>
        </is>
      </c>
      <c r="CE1181" s="5" t="inlineStr">
        <is>
          <t>SEM REDE</t>
        </is>
      </c>
    </row>
    <row r="1182">
      <c r="A1182" s="5" t="inlineStr">
        <is>
          <t>40887578000126</t>
        </is>
      </c>
      <c r="B1182" s="5" t="inlineStr">
        <is>
          <t>40.887.578 DOUGLAS JUNIO JOSE RITA - ME</t>
        </is>
      </c>
      <c r="C1182" s="5" t="inlineStr">
        <is>
          <t>06 - SEM GRUPO</t>
        </is>
      </c>
      <c r="D1182" s="5" t="inlineStr">
        <is>
          <t>LARISSA PADILHA</t>
        </is>
      </c>
      <c r="E1182" s="5" t="inlineStr">
        <is>
          <t>MG</t>
        </is>
      </c>
      <c r="F1182" s="5">
        <f>IFERROR(VLOOKUP(C1182,$AS$4:$AT$25,2,FALSE),"")</f>
        <v/>
      </c>
      <c r="G1182" s="6">
        <f>IFERROR(VLOOKUP(C1182,$AS$4:$AX$25,6,FALSE),"")</f>
        <v/>
      </c>
      <c r="H1182" s="5">
        <f>IFERROR(VLOOKUP(C1182,$AS$4:$AY$25,7,FALSE),"")</f>
        <v/>
      </c>
      <c r="I1182" s="5">
        <f>IFERROR(VLOOKUP(C1182,$AS$4:$AZ$25,8,FALSE),"")</f>
        <v/>
      </c>
      <c r="J1182" s="7" t="inlineStr">
        <is>
          <t>.</t>
        </is>
      </c>
      <c r="K1182" s="5" t="inlineStr">
        <is>
          <t>RJ + ES + MG</t>
        </is>
      </c>
      <c r="L1182" s="8" t="n">
        <v>900</v>
      </c>
      <c r="M1182" s="9" t="n">
        <v>75</v>
      </c>
      <c r="N1182" s="9" t="n">
        <v>75</v>
      </c>
      <c r="O1182" s="9" t="n">
        <v>75</v>
      </c>
      <c r="P1182" s="9" t="n">
        <v>75</v>
      </c>
      <c r="Q1182" s="9" t="n">
        <v>75</v>
      </c>
      <c r="R1182" s="9" t="n">
        <v>75</v>
      </c>
      <c r="S1182" s="9" t="n">
        <v>75</v>
      </c>
      <c r="T1182" s="9" t="n">
        <v>75</v>
      </c>
      <c r="U1182" s="9" t="n">
        <v>75</v>
      </c>
      <c r="V1182" s="9" t="n">
        <v>75</v>
      </c>
      <c r="W1182" s="9" t="n">
        <v>75</v>
      </c>
      <c r="X1182" s="9" t="n">
        <v>75</v>
      </c>
      <c r="Y1182" s="7" t="inlineStr">
        <is>
          <t>.</t>
        </is>
      </c>
      <c r="Z1182" s="8">
        <f>SUM(AA1182:AL1182)</f>
        <v/>
      </c>
      <c r="AA1182" s="9" t="n">
        <v>0</v>
      </c>
      <c r="AB1182" s="9" t="n">
        <v>0</v>
      </c>
      <c r="AC1182" s="9" t="n">
        <v>0</v>
      </c>
      <c r="AD1182" s="9" t="n">
        <v>0</v>
      </c>
      <c r="AE1182" s="9" t="n">
        <v>0</v>
      </c>
      <c r="AF1182" s="9" t="n">
        <v>0</v>
      </c>
      <c r="AG1182" s="9" t="n">
        <v>0</v>
      </c>
      <c r="AH1182" s="9" t="n">
        <v>0</v>
      </c>
      <c r="AI1182" s="9" t="n">
        <v>0</v>
      </c>
      <c r="AJ1182" s="9" t="n">
        <v>0</v>
      </c>
      <c r="AK1182" s="9" t="n">
        <v>0</v>
      </c>
      <c r="AL1182" s="9" t="n">
        <v>0</v>
      </c>
      <c r="AM1182" s="7" t="inlineStr">
        <is>
          <t>.</t>
        </is>
      </c>
      <c r="AN1182" s="6">
        <f>IF(L1182=0,0,Z1182/L1182)</f>
        <v/>
      </c>
      <c r="AO1182" s="5">
        <f>IF(AN1182="","",IF(AN1182&gt;=0.9,"🟢",IF(AN1182&gt;=0.7,"🟡",IF(AN1182&gt;=0.5,"🟠","🔴"))))</f>
        <v/>
      </c>
      <c r="AP1182" s="9">
        <f>IF(L1182=0,0,L1182-Z1182)</f>
        <v/>
      </c>
      <c r="AQ1182" s="5">
        <f>IF(Z1182=0,"",RANK(Z1182,Z$4:Z$1569,0))</f>
        <v/>
      </c>
      <c r="AR1182" s="7" t="inlineStr">
        <is>
          <t>.</t>
        </is>
      </c>
      <c r="BA1182" s="7" t="inlineStr">
        <is>
          <t>.</t>
        </is>
      </c>
      <c r="BB1182" s="9">
        <f>SUM(L$4:L$1569)/COUNTA(A$4:A$1569)</f>
        <v/>
      </c>
      <c r="BC1182" s="9">
        <f>SUM(M$4:M$1569)/COUNTA(A$4:A$1569)</f>
        <v/>
      </c>
      <c r="BD1182" s="9">
        <f>SUM(N$4:N$1569)/COUNTA(A$4:A$1569)</f>
        <v/>
      </c>
      <c r="BE1182" s="9">
        <f>SUM(O$4:O$1569)/COUNTA(A$4:A$1569)</f>
        <v/>
      </c>
      <c r="BF1182" s="9">
        <f>SUM(P$4:P$1569)/COUNTA(A$4:A$1569)</f>
        <v/>
      </c>
      <c r="BG1182" s="9">
        <f>SUM(Q$4:Q$1569)/COUNTA(A$4:A$1569)</f>
        <v/>
      </c>
      <c r="BH1182" s="9">
        <f>SUM(R$4:R$1569)/COUNTA(A$4:A$1569)</f>
        <v/>
      </c>
      <c r="BI1182" s="9">
        <f>SUM(S$4:S$1569)/COUNTA(A$4:A$1569)</f>
        <v/>
      </c>
      <c r="BJ1182" s="9">
        <f>SUM(T$4:T$1569)/COUNTA(A$4:A$1569)</f>
        <v/>
      </c>
      <c r="BK1182" s="9">
        <f>SUM(U$4:U$1569)/COUNTA(A$4:A$1569)</f>
        <v/>
      </c>
      <c r="BL1182" s="9">
        <f>SUM(V$4:V$1569)/COUNTA(A$4:A$1569)</f>
        <v/>
      </c>
      <c r="BM1182" s="9">
        <f>SUM(W$4:W$1569)/COUNTA(A$4:A$1569)</f>
        <v/>
      </c>
      <c r="BN1182" s="9">
        <f>SUM(X$4:X$1569)/COUNTA(A$4:A$1569)</f>
        <v/>
      </c>
      <c r="BO1182" s="7" t="inlineStr">
        <is>
          <t>.</t>
        </is>
      </c>
      <c r="BP1182" s="9">
        <f>IF(Z1182&gt;=BB1182,0,IFERROR(BB1182+(SUMPRODUCT((Z$4:Z$1569&gt;=BB$4:BB$1569)*(Z$4:Z$1569-BB$4:BB$1569))/MAX(1,COUNTIF(Z$4:Z$1569,"&lt;"&amp;BB1182+0.01))),BB1182))</f>
        <v/>
      </c>
      <c r="BQ1182" s="9">
        <f>IF(AA1182&gt;=BC1182,0,IFERROR(BC1182+SUMPRODUCT((AA$4:AA$1569&gt;=BC$4:BC$1569)*(AA$4:AA$1569-BC$4:BC$1569))/MAX(1,COUNTIF(AA$4:AA$1569,"&lt;"&amp;BC1182+0.01)),BC1182))</f>
        <v/>
      </c>
      <c r="BR1182" s="9">
        <f>IF(AB1182&gt;=BD1182,0,IFERROR(BD1182+SUMPRODUCT((AB$4:AB$1569&gt;=BD$4:BD$1569)*(AB$4:AB$1569-BD$4:BD$1569))/MAX(1,COUNTIF(AB$4:AB$1569,"&lt;"&amp;BD1182+0.01)),BD1182))</f>
        <v/>
      </c>
      <c r="BS1182" s="9">
        <f>IF(AC1182&gt;=BE1182,0,IFERROR(BE1182+SUMPRODUCT((AC$4:AC$1569&gt;=BE$4:BE$1569)*(AC$4:AC$1569-BE$4:BE$1569))/MAX(1,COUNTIF(AC$4:AC$1569,"&lt;"&amp;BE1182+0.01)),BE1182))</f>
        <v/>
      </c>
      <c r="BT1182" s="9">
        <f>IF(AD1182&gt;=BF1182,0,IFERROR(BF1182+SUMPRODUCT((AD$4:AD$1569&gt;=BF$4:BF$1569)*(AD$4:AD$1569-BF$4:BF$1569))/MAX(1,COUNTIF(AD$4:AD$1569,"&lt;"&amp;BF1182+0.01)),BF1182))</f>
        <v/>
      </c>
      <c r="BU1182" s="9">
        <f>IF(AE1182&gt;=BG1182,0,IFERROR(BG1182+SUMPRODUCT((AE$4:AE$1569&gt;=BG$4:BG$1569)*(AE$4:AE$1569-BG$4:BG$1569))/MAX(1,COUNTIF(AE$4:AE$1569,"&lt;"&amp;BG1182+0.01)),BG1182))</f>
        <v/>
      </c>
      <c r="BV1182" s="9">
        <f>IF(AF1182&gt;=BH1182,0,IFERROR(BH1182+SUMPRODUCT((AF$4:AF$1569&gt;=BH$4:BH$1569)*(AF$4:AF$1569-BH$4:BH$1569))/MAX(1,COUNTIF(AF$4:AF$1569,"&lt;"&amp;BH1182+0.01)),BH1182))</f>
        <v/>
      </c>
      <c r="BW1182" s="9">
        <f>IF(AG1182&gt;=BI1182,0,IFERROR(BI1182+SUMPRODUCT((AG$4:AG$1569&gt;=BI$4:BI$1569)*(AG$4:AG$1569-BI$4:BI$1569))/MAX(1,COUNTIF(AG$4:AG$1569,"&lt;"&amp;BI1182+0.01)),BI1182))</f>
        <v/>
      </c>
      <c r="BX1182" s="9">
        <f>IF(AH1182&gt;=BJ1182,0,IFERROR(BJ1182+SUMPRODUCT((AH$4:AH$1569&gt;=BJ$4:BJ$1569)*(AH$4:AH$1569-BJ$4:BJ$1569))/MAX(1,COUNTIF(AH$4:AH$1569,"&lt;"&amp;BJ1182+0.01)),BJ1182))</f>
        <v/>
      </c>
      <c r="BY1182" s="9">
        <f>IF(AI1182&gt;=BK1182,0,IFERROR(BK1182+SUMPRODUCT((AI$4:AI$1569&gt;=BK$4:BK$1569)*(AI$4:AI$1569-BK$4:BK$1569))/MAX(1,COUNTIF(AI$4:AI$1569,"&lt;"&amp;BK1182+0.01)),BK1182))</f>
        <v/>
      </c>
      <c r="BZ1182" s="9">
        <f>IF(AJ1182&gt;=BL1182,0,IFERROR(BL1182+SUMPRODUCT((AJ$4:AJ$1569&gt;=BL$4:BL$1569)*(AJ$4:AJ$1569-BL$4:BL$1569))/MAX(1,COUNTIF(AJ$4:AJ$1569,"&lt;"&amp;BL1182+0.01)),BL1182))</f>
        <v/>
      </c>
      <c r="CA1182" s="9">
        <f>IF(AK1182&gt;=BM1182,0,IFERROR(BM1182+SUMPRODUCT((AK$4:AK$1569&gt;=BM$4:BM$1569)*(AK$4:AK$1569-BM$4:BM$1569))/MAX(1,COUNTIF(AK$4:AK$1569,"&lt;"&amp;BM1182+0.01)),BM1182))</f>
        <v/>
      </c>
      <c r="CB1182" s="9">
        <f>IF(AL1182&gt;=BN1182,0,IFERROR(BN1182+SUMPRODUCT((AL$4:AL$1569&gt;=BN$4:BN$1569)*(AL$4:AL$1569-BN$4:BN$1569))/MAX(1,COUNTIF(AL$4:AL$1569,"&lt;"&amp;BN1182+0.01)),BN1182))</f>
        <v/>
      </c>
      <c r="CC1182" s="5">
        <f>IF(AO1182="🟢","VERDE",IF(AO1182="🟡","AMARELO",IF(AO1182="🟠","VERMELHO",IF(AO1182="🔴","VERMELHO","ROXO"))))</f>
        <v/>
      </c>
      <c r="CD1182" s="5" t="inlineStr">
        <is>
          <t>🌎 REGIÕES</t>
        </is>
      </c>
      <c r="CE1182" s="5" t="inlineStr">
        <is>
          <t>SEM REDE</t>
        </is>
      </c>
    </row>
    <row r="1183">
      <c r="A1183" s="5" t="inlineStr">
        <is>
          <t>40944019000291</t>
        </is>
      </c>
      <c r="B1183" s="5" t="inlineStr">
        <is>
          <t>JOSE MARCELO AMORIM - EPP</t>
        </is>
      </c>
      <c r="C1183" s="5" t="inlineStr">
        <is>
          <t>06 - SEM GRUPO</t>
        </is>
      </c>
      <c r="D1183" s="5" t="inlineStr">
        <is>
          <t>LARISSA PADILHA</t>
        </is>
      </c>
      <c r="E1183" s="5" t="inlineStr">
        <is>
          <t>PB</t>
        </is>
      </c>
      <c r="F1183" s="5">
        <f>IFERROR(VLOOKUP(C1183,$AS$4:$AT$25,2,FALSE),"")</f>
        <v/>
      </c>
      <c r="G1183" s="6">
        <f>IFERROR(VLOOKUP(C1183,$AS$4:$AX$25,6,FALSE),"")</f>
        <v/>
      </c>
      <c r="H1183" s="5">
        <f>IFERROR(VLOOKUP(C1183,$AS$4:$AY$25,7,FALSE),"")</f>
        <v/>
      </c>
      <c r="I1183" s="5">
        <f>IFERROR(VLOOKUP(C1183,$AS$4:$AZ$25,8,FALSE),"")</f>
        <v/>
      </c>
      <c r="J1183" s="7" t="inlineStr">
        <is>
          <t>.</t>
        </is>
      </c>
      <c r="K1183" s="5" t="inlineStr">
        <is>
          <t>NORDESTE (SEM MA)</t>
        </is>
      </c>
      <c r="L1183" s="8" t="n">
        <v>1200</v>
      </c>
      <c r="M1183" s="9" t="n">
        <v>100</v>
      </c>
      <c r="N1183" s="9" t="n">
        <v>100</v>
      </c>
      <c r="O1183" s="9" t="n">
        <v>100</v>
      </c>
      <c r="P1183" s="9" t="n">
        <v>100</v>
      </c>
      <c r="Q1183" s="9" t="n">
        <v>100</v>
      </c>
      <c r="R1183" s="9" t="n">
        <v>100</v>
      </c>
      <c r="S1183" s="9" t="n">
        <v>100</v>
      </c>
      <c r="T1183" s="9" t="n">
        <v>100</v>
      </c>
      <c r="U1183" s="9" t="n">
        <v>100</v>
      </c>
      <c r="V1183" s="9" t="n">
        <v>100</v>
      </c>
      <c r="W1183" s="9" t="n">
        <v>100</v>
      </c>
      <c r="X1183" s="9" t="n">
        <v>100</v>
      </c>
      <c r="Y1183" s="7" t="inlineStr">
        <is>
          <t>.</t>
        </is>
      </c>
      <c r="Z1183" s="8">
        <f>SUM(AA1183:AL1183)</f>
        <v/>
      </c>
      <c r="AA1183" s="9" t="n">
        <v>0</v>
      </c>
      <c r="AB1183" s="9" t="n">
        <v>0</v>
      </c>
      <c r="AC1183" s="9" t="n">
        <v>0</v>
      </c>
      <c r="AD1183" s="9" t="n">
        <v>0</v>
      </c>
      <c r="AE1183" s="9" t="n">
        <v>0</v>
      </c>
      <c r="AF1183" s="9" t="n">
        <v>0</v>
      </c>
      <c r="AG1183" s="9" t="n">
        <v>0</v>
      </c>
      <c r="AH1183" s="9" t="n">
        <v>0</v>
      </c>
      <c r="AI1183" s="9" t="n">
        <v>0</v>
      </c>
      <c r="AJ1183" s="9" t="n">
        <v>0</v>
      </c>
      <c r="AK1183" s="9" t="n">
        <v>0</v>
      </c>
      <c r="AL1183" s="9" t="n">
        <v>0</v>
      </c>
      <c r="AM1183" s="7" t="inlineStr">
        <is>
          <t>.</t>
        </is>
      </c>
      <c r="AN1183" s="6">
        <f>IF(L1183=0,0,Z1183/L1183)</f>
        <v/>
      </c>
      <c r="AO1183" s="5">
        <f>IF(AN1183="","",IF(AN1183&gt;=0.9,"🟢",IF(AN1183&gt;=0.7,"🟡",IF(AN1183&gt;=0.5,"🟠","🔴"))))</f>
        <v/>
      </c>
      <c r="AP1183" s="9">
        <f>IF(L1183=0,0,L1183-Z1183)</f>
        <v/>
      </c>
      <c r="AQ1183" s="5">
        <f>IF(Z1183=0,"",RANK(Z1183,Z$4:Z$1569,0))</f>
        <v/>
      </c>
      <c r="AR1183" s="7" t="inlineStr">
        <is>
          <t>.</t>
        </is>
      </c>
      <c r="BA1183" s="7" t="inlineStr">
        <is>
          <t>.</t>
        </is>
      </c>
      <c r="BB1183" s="9">
        <f>SUM(L$4:L$1569)/COUNTA(A$4:A$1569)</f>
        <v/>
      </c>
      <c r="BC1183" s="9">
        <f>SUM(M$4:M$1569)/COUNTA(A$4:A$1569)</f>
        <v/>
      </c>
      <c r="BD1183" s="9">
        <f>SUM(N$4:N$1569)/COUNTA(A$4:A$1569)</f>
        <v/>
      </c>
      <c r="BE1183" s="9">
        <f>SUM(O$4:O$1569)/COUNTA(A$4:A$1569)</f>
        <v/>
      </c>
      <c r="BF1183" s="9">
        <f>SUM(P$4:P$1569)/COUNTA(A$4:A$1569)</f>
        <v/>
      </c>
      <c r="BG1183" s="9">
        <f>SUM(Q$4:Q$1569)/COUNTA(A$4:A$1569)</f>
        <v/>
      </c>
      <c r="BH1183" s="9">
        <f>SUM(R$4:R$1569)/COUNTA(A$4:A$1569)</f>
        <v/>
      </c>
      <c r="BI1183" s="9">
        <f>SUM(S$4:S$1569)/COUNTA(A$4:A$1569)</f>
        <v/>
      </c>
      <c r="BJ1183" s="9">
        <f>SUM(T$4:T$1569)/COUNTA(A$4:A$1569)</f>
        <v/>
      </c>
      <c r="BK1183" s="9">
        <f>SUM(U$4:U$1569)/COUNTA(A$4:A$1569)</f>
        <v/>
      </c>
      <c r="BL1183" s="9">
        <f>SUM(V$4:V$1569)/COUNTA(A$4:A$1569)</f>
        <v/>
      </c>
      <c r="BM1183" s="9">
        <f>SUM(W$4:W$1569)/COUNTA(A$4:A$1569)</f>
        <v/>
      </c>
      <c r="BN1183" s="9">
        <f>SUM(X$4:X$1569)/COUNTA(A$4:A$1569)</f>
        <v/>
      </c>
      <c r="BO1183" s="7" t="inlineStr">
        <is>
          <t>.</t>
        </is>
      </c>
      <c r="BP1183" s="9">
        <f>IF(Z1183&gt;=BB1183,0,IFERROR(BB1183+(SUMPRODUCT((Z$4:Z$1569&gt;=BB$4:BB$1569)*(Z$4:Z$1569-BB$4:BB$1569))/MAX(1,COUNTIF(Z$4:Z$1569,"&lt;"&amp;BB1183+0.01))),BB1183))</f>
        <v/>
      </c>
      <c r="BQ1183" s="9">
        <f>IF(AA1183&gt;=BC1183,0,IFERROR(BC1183+SUMPRODUCT((AA$4:AA$1569&gt;=BC$4:BC$1569)*(AA$4:AA$1569-BC$4:BC$1569))/MAX(1,COUNTIF(AA$4:AA$1569,"&lt;"&amp;BC1183+0.01)),BC1183))</f>
        <v/>
      </c>
      <c r="BR1183" s="9">
        <f>IF(AB1183&gt;=BD1183,0,IFERROR(BD1183+SUMPRODUCT((AB$4:AB$1569&gt;=BD$4:BD$1569)*(AB$4:AB$1569-BD$4:BD$1569))/MAX(1,COUNTIF(AB$4:AB$1569,"&lt;"&amp;BD1183+0.01)),BD1183))</f>
        <v/>
      </c>
      <c r="BS1183" s="9">
        <f>IF(AC1183&gt;=BE1183,0,IFERROR(BE1183+SUMPRODUCT((AC$4:AC$1569&gt;=BE$4:BE$1569)*(AC$4:AC$1569-BE$4:BE$1569))/MAX(1,COUNTIF(AC$4:AC$1569,"&lt;"&amp;BE1183+0.01)),BE1183))</f>
        <v/>
      </c>
      <c r="BT1183" s="9">
        <f>IF(AD1183&gt;=BF1183,0,IFERROR(BF1183+SUMPRODUCT((AD$4:AD$1569&gt;=BF$4:BF$1569)*(AD$4:AD$1569-BF$4:BF$1569))/MAX(1,COUNTIF(AD$4:AD$1569,"&lt;"&amp;BF1183+0.01)),BF1183))</f>
        <v/>
      </c>
      <c r="BU1183" s="9">
        <f>IF(AE1183&gt;=BG1183,0,IFERROR(BG1183+SUMPRODUCT((AE$4:AE$1569&gt;=BG$4:BG$1569)*(AE$4:AE$1569-BG$4:BG$1569))/MAX(1,COUNTIF(AE$4:AE$1569,"&lt;"&amp;BG1183+0.01)),BG1183))</f>
        <v/>
      </c>
      <c r="BV1183" s="9">
        <f>IF(AF1183&gt;=BH1183,0,IFERROR(BH1183+SUMPRODUCT((AF$4:AF$1569&gt;=BH$4:BH$1569)*(AF$4:AF$1569-BH$4:BH$1569))/MAX(1,COUNTIF(AF$4:AF$1569,"&lt;"&amp;BH1183+0.01)),BH1183))</f>
        <v/>
      </c>
      <c r="BW1183" s="9">
        <f>IF(AG1183&gt;=BI1183,0,IFERROR(BI1183+SUMPRODUCT((AG$4:AG$1569&gt;=BI$4:BI$1569)*(AG$4:AG$1569-BI$4:BI$1569))/MAX(1,COUNTIF(AG$4:AG$1569,"&lt;"&amp;BI1183+0.01)),BI1183))</f>
        <v/>
      </c>
      <c r="BX1183" s="9">
        <f>IF(AH1183&gt;=BJ1183,0,IFERROR(BJ1183+SUMPRODUCT((AH$4:AH$1569&gt;=BJ$4:BJ$1569)*(AH$4:AH$1569-BJ$4:BJ$1569))/MAX(1,COUNTIF(AH$4:AH$1569,"&lt;"&amp;BJ1183+0.01)),BJ1183))</f>
        <v/>
      </c>
      <c r="BY1183" s="9">
        <f>IF(AI1183&gt;=BK1183,0,IFERROR(BK1183+SUMPRODUCT((AI$4:AI$1569&gt;=BK$4:BK$1569)*(AI$4:AI$1569-BK$4:BK$1569))/MAX(1,COUNTIF(AI$4:AI$1569,"&lt;"&amp;BK1183+0.01)),BK1183))</f>
        <v/>
      </c>
      <c r="BZ1183" s="9">
        <f>IF(AJ1183&gt;=BL1183,0,IFERROR(BL1183+SUMPRODUCT((AJ$4:AJ$1569&gt;=BL$4:BL$1569)*(AJ$4:AJ$1569-BL$4:BL$1569))/MAX(1,COUNTIF(AJ$4:AJ$1569,"&lt;"&amp;BL1183+0.01)),BL1183))</f>
        <v/>
      </c>
      <c r="CA1183" s="9">
        <f>IF(AK1183&gt;=BM1183,0,IFERROR(BM1183+SUMPRODUCT((AK$4:AK$1569&gt;=BM$4:BM$1569)*(AK$4:AK$1569-BM$4:BM$1569))/MAX(1,COUNTIF(AK$4:AK$1569,"&lt;"&amp;BM1183+0.01)),BM1183))</f>
        <v/>
      </c>
      <c r="CB1183" s="9">
        <f>IF(AL1183&gt;=BN1183,0,IFERROR(BN1183+SUMPRODUCT((AL$4:AL$1569&gt;=BN$4:BN$1569)*(AL$4:AL$1569-BN$4:BN$1569))/MAX(1,COUNTIF(AL$4:AL$1569,"&lt;"&amp;BN1183+0.01)),BN1183))</f>
        <v/>
      </c>
      <c r="CC1183" s="5">
        <f>IF(AO1183="🟢","VERDE",IF(AO1183="🟡","AMARELO",IF(AO1183="🟠","VERMELHO",IF(AO1183="🔴","VERMELHO","ROXO"))))</f>
        <v/>
      </c>
      <c r="CD1183" s="5" t="inlineStr">
        <is>
          <t>🌎 REGIÕES</t>
        </is>
      </c>
      <c r="CE1183" s="5" t="inlineStr">
        <is>
          <t>SEM REDE</t>
        </is>
      </c>
    </row>
    <row r="1184">
      <c r="A1184" s="5" t="inlineStr">
        <is>
          <t>40949939000111</t>
        </is>
      </c>
      <c r="B1184" s="5" t="inlineStr">
        <is>
          <t>40.949.939 RAFAEL BRANDANI VILELA - ME</t>
        </is>
      </c>
      <c r="C1184" s="5" t="inlineStr">
        <is>
          <t>06 - SEM GRUPO</t>
        </is>
      </c>
      <c r="D1184" s="5" t="inlineStr">
        <is>
          <t>LARISSA PADILHA</t>
        </is>
      </c>
      <c r="E1184" s="5" t="inlineStr">
        <is>
          <t>MG</t>
        </is>
      </c>
      <c r="F1184" s="5">
        <f>IFERROR(VLOOKUP(C1184,$AS$4:$AT$25,2,FALSE),"")</f>
        <v/>
      </c>
      <c r="G1184" s="6">
        <f>IFERROR(VLOOKUP(C1184,$AS$4:$AX$25,6,FALSE),"")</f>
        <v/>
      </c>
      <c r="H1184" s="5">
        <f>IFERROR(VLOOKUP(C1184,$AS$4:$AY$25,7,FALSE),"")</f>
        <v/>
      </c>
      <c r="I1184" s="5">
        <f>IFERROR(VLOOKUP(C1184,$AS$4:$AZ$25,8,FALSE),"")</f>
        <v/>
      </c>
      <c r="J1184" s="7" t="inlineStr">
        <is>
          <t>.</t>
        </is>
      </c>
      <c r="K1184" s="5" t="inlineStr">
        <is>
          <t>RJ + ES + MG</t>
        </is>
      </c>
      <c r="L1184" s="8" t="n">
        <v>1565.217391304348</v>
      </c>
      <c r="M1184" s="9" t="n">
        <v>130.4347826086957</v>
      </c>
      <c r="N1184" s="9" t="n">
        <v>130.4347826086957</v>
      </c>
      <c r="O1184" s="9" t="n">
        <v>130.4347826086957</v>
      </c>
      <c r="P1184" s="9" t="n">
        <v>130.4347826086957</v>
      </c>
      <c r="Q1184" s="9" t="n">
        <v>130.4347826086957</v>
      </c>
      <c r="R1184" s="9" t="n">
        <v>130.4347826086957</v>
      </c>
      <c r="S1184" s="9" t="n">
        <v>130.4347826086957</v>
      </c>
      <c r="T1184" s="9" t="n">
        <v>130.4347826086957</v>
      </c>
      <c r="U1184" s="9" t="n">
        <v>130.4347826086957</v>
      </c>
      <c r="V1184" s="9" t="n">
        <v>130.4347826086957</v>
      </c>
      <c r="W1184" s="9" t="n">
        <v>130.4347826086957</v>
      </c>
      <c r="X1184" s="9" t="n">
        <v>130.4347826086957</v>
      </c>
      <c r="Y1184" s="7" t="inlineStr">
        <is>
          <t>.</t>
        </is>
      </c>
      <c r="Z1184" s="8">
        <f>SUM(AA1184:AL1184)</f>
        <v/>
      </c>
      <c r="AA1184" s="9" t="n">
        <v>0</v>
      </c>
      <c r="AB1184" s="9" t="n">
        <v>0</v>
      </c>
      <c r="AC1184" s="9" t="n">
        <v>0</v>
      </c>
      <c r="AD1184" s="9" t="n">
        <v>0</v>
      </c>
      <c r="AE1184" s="9" t="n">
        <v>0</v>
      </c>
      <c r="AF1184" s="9" t="n">
        <v>0</v>
      </c>
      <c r="AG1184" s="9" t="n">
        <v>0</v>
      </c>
      <c r="AH1184" s="9" t="n">
        <v>0</v>
      </c>
      <c r="AI1184" s="9" t="n">
        <v>0</v>
      </c>
      <c r="AJ1184" s="9" t="n">
        <v>0</v>
      </c>
      <c r="AK1184" s="9" t="n">
        <v>0</v>
      </c>
      <c r="AL1184" s="9" t="n">
        <v>0</v>
      </c>
      <c r="AM1184" s="7" t="inlineStr">
        <is>
          <t>.</t>
        </is>
      </c>
      <c r="AN1184" s="6">
        <f>IF(L1184=0,0,Z1184/L1184)</f>
        <v/>
      </c>
      <c r="AO1184" s="5">
        <f>IF(AN1184="","",IF(AN1184&gt;=0.9,"🟢",IF(AN1184&gt;=0.7,"🟡",IF(AN1184&gt;=0.5,"🟠","🔴"))))</f>
        <v/>
      </c>
      <c r="AP1184" s="9">
        <f>IF(L1184=0,0,L1184-Z1184)</f>
        <v/>
      </c>
      <c r="AQ1184" s="5">
        <f>IF(Z1184=0,"",RANK(Z1184,Z$4:Z$1569,0))</f>
        <v/>
      </c>
      <c r="AR1184" s="7" t="inlineStr">
        <is>
          <t>.</t>
        </is>
      </c>
      <c r="BA1184" s="7" t="inlineStr">
        <is>
          <t>.</t>
        </is>
      </c>
      <c r="BB1184" s="9">
        <f>SUM(L$4:L$1569)/COUNTA(A$4:A$1569)</f>
        <v/>
      </c>
      <c r="BC1184" s="9">
        <f>SUM(M$4:M$1569)/COUNTA(A$4:A$1569)</f>
        <v/>
      </c>
      <c r="BD1184" s="9">
        <f>SUM(N$4:N$1569)/COUNTA(A$4:A$1569)</f>
        <v/>
      </c>
      <c r="BE1184" s="9">
        <f>SUM(O$4:O$1569)/COUNTA(A$4:A$1569)</f>
        <v/>
      </c>
      <c r="BF1184" s="9">
        <f>SUM(P$4:P$1569)/COUNTA(A$4:A$1569)</f>
        <v/>
      </c>
      <c r="BG1184" s="9">
        <f>SUM(Q$4:Q$1569)/COUNTA(A$4:A$1569)</f>
        <v/>
      </c>
      <c r="BH1184" s="9">
        <f>SUM(R$4:R$1569)/COUNTA(A$4:A$1569)</f>
        <v/>
      </c>
      <c r="BI1184" s="9">
        <f>SUM(S$4:S$1569)/COUNTA(A$4:A$1569)</f>
        <v/>
      </c>
      <c r="BJ1184" s="9">
        <f>SUM(T$4:T$1569)/COUNTA(A$4:A$1569)</f>
        <v/>
      </c>
      <c r="BK1184" s="9">
        <f>SUM(U$4:U$1569)/COUNTA(A$4:A$1569)</f>
        <v/>
      </c>
      <c r="BL1184" s="9">
        <f>SUM(V$4:V$1569)/COUNTA(A$4:A$1569)</f>
        <v/>
      </c>
      <c r="BM1184" s="9">
        <f>SUM(W$4:W$1569)/COUNTA(A$4:A$1569)</f>
        <v/>
      </c>
      <c r="BN1184" s="9">
        <f>SUM(X$4:X$1569)/COUNTA(A$4:A$1569)</f>
        <v/>
      </c>
      <c r="BO1184" s="7" t="inlineStr">
        <is>
          <t>.</t>
        </is>
      </c>
      <c r="BP1184" s="9">
        <f>IF(Z1184&gt;=BB1184,0,IFERROR(BB1184+(SUMPRODUCT((Z$4:Z$1569&gt;=BB$4:BB$1569)*(Z$4:Z$1569-BB$4:BB$1569))/MAX(1,COUNTIF(Z$4:Z$1569,"&lt;"&amp;BB1184+0.01))),BB1184))</f>
        <v/>
      </c>
      <c r="BQ1184" s="9">
        <f>IF(AA1184&gt;=BC1184,0,IFERROR(BC1184+SUMPRODUCT((AA$4:AA$1569&gt;=BC$4:BC$1569)*(AA$4:AA$1569-BC$4:BC$1569))/MAX(1,COUNTIF(AA$4:AA$1569,"&lt;"&amp;BC1184+0.01)),BC1184))</f>
        <v/>
      </c>
      <c r="BR1184" s="9">
        <f>IF(AB1184&gt;=BD1184,0,IFERROR(BD1184+SUMPRODUCT((AB$4:AB$1569&gt;=BD$4:BD$1569)*(AB$4:AB$1569-BD$4:BD$1569))/MAX(1,COUNTIF(AB$4:AB$1569,"&lt;"&amp;BD1184+0.01)),BD1184))</f>
        <v/>
      </c>
      <c r="BS1184" s="9">
        <f>IF(AC1184&gt;=BE1184,0,IFERROR(BE1184+SUMPRODUCT((AC$4:AC$1569&gt;=BE$4:BE$1569)*(AC$4:AC$1569-BE$4:BE$1569))/MAX(1,COUNTIF(AC$4:AC$1569,"&lt;"&amp;BE1184+0.01)),BE1184))</f>
        <v/>
      </c>
      <c r="BT1184" s="9">
        <f>IF(AD1184&gt;=BF1184,0,IFERROR(BF1184+SUMPRODUCT((AD$4:AD$1569&gt;=BF$4:BF$1569)*(AD$4:AD$1569-BF$4:BF$1569))/MAX(1,COUNTIF(AD$4:AD$1569,"&lt;"&amp;BF1184+0.01)),BF1184))</f>
        <v/>
      </c>
      <c r="BU1184" s="9">
        <f>IF(AE1184&gt;=BG1184,0,IFERROR(BG1184+SUMPRODUCT((AE$4:AE$1569&gt;=BG$4:BG$1569)*(AE$4:AE$1569-BG$4:BG$1569))/MAX(1,COUNTIF(AE$4:AE$1569,"&lt;"&amp;BG1184+0.01)),BG1184))</f>
        <v/>
      </c>
      <c r="BV1184" s="9">
        <f>IF(AF1184&gt;=BH1184,0,IFERROR(BH1184+SUMPRODUCT((AF$4:AF$1569&gt;=BH$4:BH$1569)*(AF$4:AF$1569-BH$4:BH$1569))/MAX(1,COUNTIF(AF$4:AF$1569,"&lt;"&amp;BH1184+0.01)),BH1184))</f>
        <v/>
      </c>
      <c r="BW1184" s="9">
        <f>IF(AG1184&gt;=BI1184,0,IFERROR(BI1184+SUMPRODUCT((AG$4:AG$1569&gt;=BI$4:BI$1569)*(AG$4:AG$1569-BI$4:BI$1569))/MAX(1,COUNTIF(AG$4:AG$1569,"&lt;"&amp;BI1184+0.01)),BI1184))</f>
        <v/>
      </c>
      <c r="BX1184" s="9">
        <f>IF(AH1184&gt;=BJ1184,0,IFERROR(BJ1184+SUMPRODUCT((AH$4:AH$1569&gt;=BJ$4:BJ$1569)*(AH$4:AH$1569-BJ$4:BJ$1569))/MAX(1,COUNTIF(AH$4:AH$1569,"&lt;"&amp;BJ1184+0.01)),BJ1184))</f>
        <v/>
      </c>
      <c r="BY1184" s="9">
        <f>IF(AI1184&gt;=BK1184,0,IFERROR(BK1184+SUMPRODUCT((AI$4:AI$1569&gt;=BK$4:BK$1569)*(AI$4:AI$1569-BK$4:BK$1569))/MAX(1,COUNTIF(AI$4:AI$1569,"&lt;"&amp;BK1184+0.01)),BK1184))</f>
        <v/>
      </c>
      <c r="BZ1184" s="9">
        <f>IF(AJ1184&gt;=BL1184,0,IFERROR(BL1184+SUMPRODUCT((AJ$4:AJ$1569&gt;=BL$4:BL$1569)*(AJ$4:AJ$1569-BL$4:BL$1569))/MAX(1,COUNTIF(AJ$4:AJ$1569,"&lt;"&amp;BL1184+0.01)),BL1184))</f>
        <v/>
      </c>
      <c r="CA1184" s="9">
        <f>IF(AK1184&gt;=BM1184,0,IFERROR(BM1184+SUMPRODUCT((AK$4:AK$1569&gt;=BM$4:BM$1569)*(AK$4:AK$1569-BM$4:BM$1569))/MAX(1,COUNTIF(AK$4:AK$1569,"&lt;"&amp;BM1184+0.01)),BM1184))</f>
        <v/>
      </c>
      <c r="CB1184" s="9">
        <f>IF(AL1184&gt;=BN1184,0,IFERROR(BN1184+SUMPRODUCT((AL$4:AL$1569&gt;=BN$4:BN$1569)*(AL$4:AL$1569-BN$4:BN$1569))/MAX(1,COUNTIF(AL$4:AL$1569,"&lt;"&amp;BN1184+0.01)),BN1184))</f>
        <v/>
      </c>
      <c r="CC1184" s="5">
        <f>IF(AO1184="🟢","VERDE",IF(AO1184="🟡","AMARELO",IF(AO1184="🟠","VERMELHO",IF(AO1184="🔴","VERMELHO","ROXO"))))</f>
        <v/>
      </c>
      <c r="CD1184" s="5" t="inlineStr">
        <is>
          <t>🌎 REGIÕES</t>
        </is>
      </c>
      <c r="CE1184" s="5" t="inlineStr">
        <is>
          <t>SEM REDE</t>
        </is>
      </c>
    </row>
    <row r="1185">
      <c r="A1185" s="5" t="inlineStr">
        <is>
          <t>40969485000140</t>
        </is>
      </c>
      <c r="B1185" s="5" t="inlineStr">
        <is>
          <t>TREVITE NATURAL LTDA - ME</t>
        </is>
      </c>
      <c r="C1185" s="5" t="inlineStr">
        <is>
          <t>06 - SEM GRUPO</t>
        </is>
      </c>
      <c r="D1185" s="5" t="inlineStr">
        <is>
          <t>HEMANUELE DITZEL (MANU)</t>
        </is>
      </c>
      <c r="E1185" s="5" t="inlineStr">
        <is>
          <t>PR</t>
        </is>
      </c>
      <c r="F1185" s="5">
        <f>IFERROR(VLOOKUP(C1185,$AS$4:$AT$25,2,FALSE),"")</f>
        <v/>
      </c>
      <c r="G1185" s="6">
        <f>IFERROR(VLOOKUP(C1185,$AS$4:$AX$25,6,FALSE),"")</f>
        <v/>
      </c>
      <c r="H1185" s="5">
        <f>IFERROR(VLOOKUP(C1185,$AS$4:$AY$25,7,FALSE),"")</f>
        <v/>
      </c>
      <c r="I1185" s="5">
        <f>IFERROR(VLOOKUP(C1185,$AS$4:$AZ$25,8,FALSE),"")</f>
        <v/>
      </c>
      <c r="J1185" s="7" t="inlineStr">
        <is>
          <t>.</t>
        </is>
      </c>
      <c r="K1185" s="5" t="inlineStr">
        <is>
          <t>SUL</t>
        </is>
      </c>
      <c r="L1185" s="8" t="n">
        <v>1575</v>
      </c>
      <c r="M1185" s="9" t="n">
        <v>112.5</v>
      </c>
      <c r="N1185" s="9" t="n">
        <v>125</v>
      </c>
      <c r="O1185" s="9" t="n">
        <v>125</v>
      </c>
      <c r="P1185" s="9" t="n">
        <v>125</v>
      </c>
      <c r="Q1185" s="9" t="n">
        <v>125</v>
      </c>
      <c r="R1185" s="9" t="n">
        <v>125</v>
      </c>
      <c r="S1185" s="9" t="n">
        <v>137.5</v>
      </c>
      <c r="T1185" s="9" t="n">
        <v>137.5</v>
      </c>
      <c r="U1185" s="9" t="n">
        <v>137.5</v>
      </c>
      <c r="V1185" s="9" t="n">
        <v>137.5</v>
      </c>
      <c r="W1185" s="9" t="n">
        <v>137.5</v>
      </c>
      <c r="X1185" s="9" t="n">
        <v>150</v>
      </c>
      <c r="Y1185" s="7" t="inlineStr">
        <is>
          <t>.</t>
        </is>
      </c>
      <c r="Z1185" s="8">
        <f>SUM(AA1185:AL1185)</f>
        <v/>
      </c>
      <c r="AA1185" s="9" t="n">
        <v>0</v>
      </c>
      <c r="AB1185" s="9" t="n">
        <v>0</v>
      </c>
      <c r="AC1185" s="9" t="n">
        <v>0</v>
      </c>
      <c r="AD1185" s="9" t="n">
        <v>0</v>
      </c>
      <c r="AE1185" s="9" t="n">
        <v>0</v>
      </c>
      <c r="AF1185" s="9" t="n">
        <v>0</v>
      </c>
      <c r="AG1185" s="9" t="n">
        <v>0</v>
      </c>
      <c r="AH1185" s="9" t="n">
        <v>0</v>
      </c>
      <c r="AI1185" s="9" t="n">
        <v>0</v>
      </c>
      <c r="AJ1185" s="9" t="n">
        <v>0</v>
      </c>
      <c r="AK1185" s="9" t="n">
        <v>0</v>
      </c>
      <c r="AL1185" s="9" t="n">
        <v>0</v>
      </c>
      <c r="AM1185" s="7" t="inlineStr">
        <is>
          <t>.</t>
        </is>
      </c>
      <c r="AN1185" s="6">
        <f>IF(L1185=0,0,Z1185/L1185)</f>
        <v/>
      </c>
      <c r="AO1185" s="5">
        <f>IF(AN1185="","",IF(AN1185&gt;=0.9,"🟢",IF(AN1185&gt;=0.7,"🟡",IF(AN1185&gt;=0.5,"🟠","🔴"))))</f>
        <v/>
      </c>
      <c r="AP1185" s="9">
        <f>IF(L1185=0,0,L1185-Z1185)</f>
        <v/>
      </c>
      <c r="AQ1185" s="5">
        <f>IF(Z1185=0,"",RANK(Z1185,Z$4:Z$1569,0))</f>
        <v/>
      </c>
      <c r="AR1185" s="7" t="inlineStr">
        <is>
          <t>.</t>
        </is>
      </c>
      <c r="BA1185" s="7" t="inlineStr">
        <is>
          <t>.</t>
        </is>
      </c>
      <c r="BB1185" s="9">
        <f>SUM(L$4:L$1569)/COUNTA(A$4:A$1569)</f>
        <v/>
      </c>
      <c r="BC1185" s="9">
        <f>SUM(M$4:M$1569)/COUNTA(A$4:A$1569)</f>
        <v/>
      </c>
      <c r="BD1185" s="9">
        <f>SUM(N$4:N$1569)/COUNTA(A$4:A$1569)</f>
        <v/>
      </c>
      <c r="BE1185" s="9">
        <f>SUM(O$4:O$1569)/COUNTA(A$4:A$1569)</f>
        <v/>
      </c>
      <c r="BF1185" s="9">
        <f>SUM(P$4:P$1569)/COUNTA(A$4:A$1569)</f>
        <v/>
      </c>
      <c r="BG1185" s="9">
        <f>SUM(Q$4:Q$1569)/COUNTA(A$4:A$1569)</f>
        <v/>
      </c>
      <c r="BH1185" s="9">
        <f>SUM(R$4:R$1569)/COUNTA(A$4:A$1569)</f>
        <v/>
      </c>
      <c r="BI1185" s="9">
        <f>SUM(S$4:S$1569)/COUNTA(A$4:A$1569)</f>
        <v/>
      </c>
      <c r="BJ1185" s="9">
        <f>SUM(T$4:T$1569)/COUNTA(A$4:A$1569)</f>
        <v/>
      </c>
      <c r="BK1185" s="9">
        <f>SUM(U$4:U$1569)/COUNTA(A$4:A$1569)</f>
        <v/>
      </c>
      <c r="BL1185" s="9">
        <f>SUM(V$4:V$1569)/COUNTA(A$4:A$1569)</f>
        <v/>
      </c>
      <c r="BM1185" s="9">
        <f>SUM(W$4:W$1569)/COUNTA(A$4:A$1569)</f>
        <v/>
      </c>
      <c r="BN1185" s="9">
        <f>SUM(X$4:X$1569)/COUNTA(A$4:A$1569)</f>
        <v/>
      </c>
      <c r="BO1185" s="7" t="inlineStr">
        <is>
          <t>.</t>
        </is>
      </c>
      <c r="BP1185" s="9">
        <f>IF(Z1185&gt;=BB1185,0,IFERROR(BB1185+(SUMPRODUCT((Z$4:Z$1569&gt;=BB$4:BB$1569)*(Z$4:Z$1569-BB$4:BB$1569))/MAX(1,COUNTIF(Z$4:Z$1569,"&lt;"&amp;BB1185+0.01))),BB1185))</f>
        <v/>
      </c>
      <c r="BQ1185" s="9">
        <f>IF(AA1185&gt;=BC1185,0,IFERROR(BC1185+SUMPRODUCT((AA$4:AA$1569&gt;=BC$4:BC$1569)*(AA$4:AA$1569-BC$4:BC$1569))/MAX(1,COUNTIF(AA$4:AA$1569,"&lt;"&amp;BC1185+0.01)),BC1185))</f>
        <v/>
      </c>
      <c r="BR1185" s="9">
        <f>IF(AB1185&gt;=BD1185,0,IFERROR(BD1185+SUMPRODUCT((AB$4:AB$1569&gt;=BD$4:BD$1569)*(AB$4:AB$1569-BD$4:BD$1569))/MAX(1,COUNTIF(AB$4:AB$1569,"&lt;"&amp;BD1185+0.01)),BD1185))</f>
        <v/>
      </c>
      <c r="BS1185" s="9">
        <f>IF(AC1185&gt;=BE1185,0,IFERROR(BE1185+SUMPRODUCT((AC$4:AC$1569&gt;=BE$4:BE$1569)*(AC$4:AC$1569-BE$4:BE$1569))/MAX(1,COUNTIF(AC$4:AC$1569,"&lt;"&amp;BE1185+0.01)),BE1185))</f>
        <v/>
      </c>
      <c r="BT1185" s="9">
        <f>IF(AD1185&gt;=BF1185,0,IFERROR(BF1185+SUMPRODUCT((AD$4:AD$1569&gt;=BF$4:BF$1569)*(AD$4:AD$1569-BF$4:BF$1569))/MAX(1,COUNTIF(AD$4:AD$1569,"&lt;"&amp;BF1185+0.01)),BF1185))</f>
        <v/>
      </c>
      <c r="BU1185" s="9">
        <f>IF(AE1185&gt;=BG1185,0,IFERROR(BG1185+SUMPRODUCT((AE$4:AE$1569&gt;=BG$4:BG$1569)*(AE$4:AE$1569-BG$4:BG$1569))/MAX(1,COUNTIF(AE$4:AE$1569,"&lt;"&amp;BG1185+0.01)),BG1185))</f>
        <v/>
      </c>
      <c r="BV1185" s="9">
        <f>IF(AF1185&gt;=BH1185,0,IFERROR(BH1185+SUMPRODUCT((AF$4:AF$1569&gt;=BH$4:BH$1569)*(AF$4:AF$1569-BH$4:BH$1569))/MAX(1,COUNTIF(AF$4:AF$1569,"&lt;"&amp;BH1185+0.01)),BH1185))</f>
        <v/>
      </c>
      <c r="BW1185" s="9">
        <f>IF(AG1185&gt;=BI1185,0,IFERROR(BI1185+SUMPRODUCT((AG$4:AG$1569&gt;=BI$4:BI$1569)*(AG$4:AG$1569-BI$4:BI$1569))/MAX(1,COUNTIF(AG$4:AG$1569,"&lt;"&amp;BI1185+0.01)),BI1185))</f>
        <v/>
      </c>
      <c r="BX1185" s="9">
        <f>IF(AH1185&gt;=BJ1185,0,IFERROR(BJ1185+SUMPRODUCT((AH$4:AH$1569&gt;=BJ$4:BJ$1569)*(AH$4:AH$1569-BJ$4:BJ$1569))/MAX(1,COUNTIF(AH$4:AH$1569,"&lt;"&amp;BJ1185+0.01)),BJ1185))</f>
        <v/>
      </c>
      <c r="BY1185" s="9">
        <f>IF(AI1185&gt;=BK1185,0,IFERROR(BK1185+SUMPRODUCT((AI$4:AI$1569&gt;=BK$4:BK$1569)*(AI$4:AI$1569-BK$4:BK$1569))/MAX(1,COUNTIF(AI$4:AI$1569,"&lt;"&amp;BK1185+0.01)),BK1185))</f>
        <v/>
      </c>
      <c r="BZ1185" s="9">
        <f>IF(AJ1185&gt;=BL1185,0,IFERROR(BL1185+SUMPRODUCT((AJ$4:AJ$1569&gt;=BL$4:BL$1569)*(AJ$4:AJ$1569-BL$4:BL$1569))/MAX(1,COUNTIF(AJ$4:AJ$1569,"&lt;"&amp;BL1185+0.01)),BL1185))</f>
        <v/>
      </c>
      <c r="CA1185" s="9">
        <f>IF(AK1185&gt;=BM1185,0,IFERROR(BM1185+SUMPRODUCT((AK$4:AK$1569&gt;=BM$4:BM$1569)*(AK$4:AK$1569-BM$4:BM$1569))/MAX(1,COUNTIF(AK$4:AK$1569,"&lt;"&amp;BM1185+0.01)),BM1185))</f>
        <v/>
      </c>
      <c r="CB1185" s="9">
        <f>IF(AL1185&gt;=BN1185,0,IFERROR(BN1185+SUMPRODUCT((AL$4:AL$1569&gt;=BN$4:BN$1569)*(AL$4:AL$1569-BN$4:BN$1569))/MAX(1,COUNTIF(AL$4:AL$1569,"&lt;"&amp;BN1185+0.01)),BN1185))</f>
        <v/>
      </c>
      <c r="CC1185" s="5">
        <f>IF(AO1185="🟢","VERDE",IF(AO1185="🟡","AMARELO",IF(AO1185="🟠","VERMELHO",IF(AO1185="🔴","VERMELHO","ROXO"))))</f>
        <v/>
      </c>
      <c r="CD1185" s="5" t="inlineStr">
        <is>
          <t>🌎 REGIÕES</t>
        </is>
      </c>
      <c r="CE1185" s="5" t="inlineStr">
        <is>
          <t>SEM REDE</t>
        </is>
      </c>
    </row>
    <row r="1186">
      <c r="A1186" s="5" t="inlineStr">
        <is>
          <t>41006563000174</t>
        </is>
      </c>
      <c r="B1186" s="5" t="inlineStr">
        <is>
          <t>NOVA DESPENSA COMERCIO DE PRODUTOS ALIME</t>
        </is>
      </c>
      <c r="C1186" s="5" t="inlineStr">
        <is>
          <t>06 - SEM GRUPO</t>
        </is>
      </c>
      <c r="D1186" s="5" t="inlineStr">
        <is>
          <t>HEMANUELE DITZEL (MANU)</t>
        </is>
      </c>
      <c r="E1186" s="5" t="inlineStr">
        <is>
          <t>PR</t>
        </is>
      </c>
      <c r="F1186" s="5">
        <f>IFERROR(VLOOKUP(C1186,$AS$4:$AT$25,2,FALSE),"")</f>
        <v/>
      </c>
      <c r="G1186" s="6">
        <f>IFERROR(VLOOKUP(C1186,$AS$4:$AX$25,6,FALSE),"")</f>
        <v/>
      </c>
      <c r="H1186" s="5">
        <f>IFERROR(VLOOKUP(C1186,$AS$4:$AY$25,7,FALSE),"")</f>
        <v/>
      </c>
      <c r="I1186" s="5">
        <f>IFERROR(VLOOKUP(C1186,$AS$4:$AZ$25,8,FALSE),"")</f>
        <v/>
      </c>
      <c r="J1186" s="7" t="inlineStr">
        <is>
          <t>.</t>
        </is>
      </c>
      <c r="K1186" s="5" t="inlineStr">
        <is>
          <t>SUL</t>
        </is>
      </c>
      <c r="L1186" s="8" t="n">
        <v>1613.793103448276</v>
      </c>
      <c r="M1186" s="9" t="n">
        <v>124.1379310344828</v>
      </c>
      <c r="N1186" s="9" t="n">
        <v>124.1379310344828</v>
      </c>
      <c r="O1186" s="9" t="n">
        <v>129.3103448275862</v>
      </c>
      <c r="P1186" s="9" t="n">
        <v>129.3103448275862</v>
      </c>
      <c r="Q1186" s="9" t="n">
        <v>129.3103448275862</v>
      </c>
      <c r="R1186" s="9" t="n">
        <v>134.4827586206897</v>
      </c>
      <c r="S1186" s="9" t="n">
        <v>134.4827586206897</v>
      </c>
      <c r="T1186" s="9" t="n">
        <v>139.6551724137931</v>
      </c>
      <c r="U1186" s="9" t="n">
        <v>139.6551724137931</v>
      </c>
      <c r="V1186" s="9" t="n">
        <v>139.6551724137931</v>
      </c>
      <c r="W1186" s="9" t="n">
        <v>144.8275862068965</v>
      </c>
      <c r="X1186" s="9" t="n">
        <v>144.8275862068965</v>
      </c>
      <c r="Y1186" s="7" t="inlineStr">
        <is>
          <t>.</t>
        </is>
      </c>
      <c r="Z1186" s="8">
        <f>SUM(AA1186:AL1186)</f>
        <v/>
      </c>
      <c r="AA1186" s="9" t="n">
        <v>0</v>
      </c>
      <c r="AB1186" s="9" t="n">
        <v>0</v>
      </c>
      <c r="AC1186" s="9" t="n">
        <v>0</v>
      </c>
      <c r="AD1186" s="9" t="n">
        <v>0</v>
      </c>
      <c r="AE1186" s="9" t="n">
        <v>0</v>
      </c>
      <c r="AF1186" s="9" t="n">
        <v>0</v>
      </c>
      <c r="AG1186" s="9" t="n">
        <v>0</v>
      </c>
      <c r="AH1186" s="9" t="n">
        <v>0</v>
      </c>
      <c r="AI1186" s="9" t="n">
        <v>0</v>
      </c>
      <c r="AJ1186" s="9" t="n">
        <v>0</v>
      </c>
      <c r="AK1186" s="9" t="n">
        <v>0</v>
      </c>
      <c r="AL1186" s="9" t="n">
        <v>0</v>
      </c>
      <c r="AM1186" s="7" t="inlineStr">
        <is>
          <t>.</t>
        </is>
      </c>
      <c r="AN1186" s="6">
        <f>IF(L1186=0,0,Z1186/L1186)</f>
        <v/>
      </c>
      <c r="AO1186" s="5">
        <f>IF(AN1186="","",IF(AN1186&gt;=0.9,"🟢",IF(AN1186&gt;=0.7,"🟡",IF(AN1186&gt;=0.5,"🟠","🔴"))))</f>
        <v/>
      </c>
      <c r="AP1186" s="9">
        <f>IF(L1186=0,0,L1186-Z1186)</f>
        <v/>
      </c>
      <c r="AQ1186" s="5">
        <f>IF(Z1186=0,"",RANK(Z1186,Z$4:Z$1569,0))</f>
        <v/>
      </c>
      <c r="AR1186" s="7" t="inlineStr">
        <is>
          <t>.</t>
        </is>
      </c>
      <c r="BA1186" s="7" t="inlineStr">
        <is>
          <t>.</t>
        </is>
      </c>
      <c r="BB1186" s="9">
        <f>SUM(L$4:L$1569)/COUNTA(A$4:A$1569)</f>
        <v/>
      </c>
      <c r="BC1186" s="9">
        <f>SUM(M$4:M$1569)/COUNTA(A$4:A$1569)</f>
        <v/>
      </c>
      <c r="BD1186" s="9">
        <f>SUM(N$4:N$1569)/COUNTA(A$4:A$1569)</f>
        <v/>
      </c>
      <c r="BE1186" s="9">
        <f>SUM(O$4:O$1569)/COUNTA(A$4:A$1569)</f>
        <v/>
      </c>
      <c r="BF1186" s="9">
        <f>SUM(P$4:P$1569)/COUNTA(A$4:A$1569)</f>
        <v/>
      </c>
      <c r="BG1186" s="9">
        <f>SUM(Q$4:Q$1569)/COUNTA(A$4:A$1569)</f>
        <v/>
      </c>
      <c r="BH1186" s="9">
        <f>SUM(R$4:R$1569)/COUNTA(A$4:A$1569)</f>
        <v/>
      </c>
      <c r="BI1186" s="9">
        <f>SUM(S$4:S$1569)/COUNTA(A$4:A$1569)</f>
        <v/>
      </c>
      <c r="BJ1186" s="9">
        <f>SUM(T$4:T$1569)/COUNTA(A$4:A$1569)</f>
        <v/>
      </c>
      <c r="BK1186" s="9">
        <f>SUM(U$4:U$1569)/COUNTA(A$4:A$1569)</f>
        <v/>
      </c>
      <c r="BL1186" s="9">
        <f>SUM(V$4:V$1569)/COUNTA(A$4:A$1569)</f>
        <v/>
      </c>
      <c r="BM1186" s="9">
        <f>SUM(W$4:W$1569)/COUNTA(A$4:A$1569)</f>
        <v/>
      </c>
      <c r="BN1186" s="9">
        <f>SUM(X$4:X$1569)/COUNTA(A$4:A$1569)</f>
        <v/>
      </c>
      <c r="BO1186" s="7" t="inlineStr">
        <is>
          <t>.</t>
        </is>
      </c>
      <c r="BP1186" s="9">
        <f>IF(Z1186&gt;=BB1186,0,IFERROR(BB1186+(SUMPRODUCT((Z$4:Z$1569&gt;=BB$4:BB$1569)*(Z$4:Z$1569-BB$4:BB$1569))/MAX(1,COUNTIF(Z$4:Z$1569,"&lt;"&amp;BB1186+0.01))),BB1186))</f>
        <v/>
      </c>
      <c r="BQ1186" s="9">
        <f>IF(AA1186&gt;=BC1186,0,IFERROR(BC1186+SUMPRODUCT((AA$4:AA$1569&gt;=BC$4:BC$1569)*(AA$4:AA$1569-BC$4:BC$1569))/MAX(1,COUNTIF(AA$4:AA$1569,"&lt;"&amp;BC1186+0.01)),BC1186))</f>
        <v/>
      </c>
      <c r="BR1186" s="9">
        <f>IF(AB1186&gt;=BD1186,0,IFERROR(BD1186+SUMPRODUCT((AB$4:AB$1569&gt;=BD$4:BD$1569)*(AB$4:AB$1569-BD$4:BD$1569))/MAX(1,COUNTIF(AB$4:AB$1569,"&lt;"&amp;BD1186+0.01)),BD1186))</f>
        <v/>
      </c>
      <c r="BS1186" s="9">
        <f>IF(AC1186&gt;=BE1186,0,IFERROR(BE1186+SUMPRODUCT((AC$4:AC$1569&gt;=BE$4:BE$1569)*(AC$4:AC$1569-BE$4:BE$1569))/MAX(1,COUNTIF(AC$4:AC$1569,"&lt;"&amp;BE1186+0.01)),BE1186))</f>
        <v/>
      </c>
      <c r="BT1186" s="9">
        <f>IF(AD1186&gt;=BF1186,0,IFERROR(BF1186+SUMPRODUCT((AD$4:AD$1569&gt;=BF$4:BF$1569)*(AD$4:AD$1569-BF$4:BF$1569))/MAX(1,COUNTIF(AD$4:AD$1569,"&lt;"&amp;BF1186+0.01)),BF1186))</f>
        <v/>
      </c>
      <c r="BU1186" s="9">
        <f>IF(AE1186&gt;=BG1186,0,IFERROR(BG1186+SUMPRODUCT((AE$4:AE$1569&gt;=BG$4:BG$1569)*(AE$4:AE$1569-BG$4:BG$1569))/MAX(1,COUNTIF(AE$4:AE$1569,"&lt;"&amp;BG1186+0.01)),BG1186))</f>
        <v/>
      </c>
      <c r="BV1186" s="9">
        <f>IF(AF1186&gt;=BH1186,0,IFERROR(BH1186+SUMPRODUCT((AF$4:AF$1569&gt;=BH$4:BH$1569)*(AF$4:AF$1569-BH$4:BH$1569))/MAX(1,COUNTIF(AF$4:AF$1569,"&lt;"&amp;BH1186+0.01)),BH1186))</f>
        <v/>
      </c>
      <c r="BW1186" s="9">
        <f>IF(AG1186&gt;=BI1186,0,IFERROR(BI1186+SUMPRODUCT((AG$4:AG$1569&gt;=BI$4:BI$1569)*(AG$4:AG$1569-BI$4:BI$1569))/MAX(1,COUNTIF(AG$4:AG$1569,"&lt;"&amp;BI1186+0.01)),BI1186))</f>
        <v/>
      </c>
      <c r="BX1186" s="9">
        <f>IF(AH1186&gt;=BJ1186,0,IFERROR(BJ1186+SUMPRODUCT((AH$4:AH$1569&gt;=BJ$4:BJ$1569)*(AH$4:AH$1569-BJ$4:BJ$1569))/MAX(1,COUNTIF(AH$4:AH$1569,"&lt;"&amp;BJ1186+0.01)),BJ1186))</f>
        <v/>
      </c>
      <c r="BY1186" s="9">
        <f>IF(AI1186&gt;=BK1186,0,IFERROR(BK1186+SUMPRODUCT((AI$4:AI$1569&gt;=BK$4:BK$1569)*(AI$4:AI$1569-BK$4:BK$1569))/MAX(1,COUNTIF(AI$4:AI$1569,"&lt;"&amp;BK1186+0.01)),BK1186))</f>
        <v/>
      </c>
      <c r="BZ1186" s="9">
        <f>IF(AJ1186&gt;=BL1186,0,IFERROR(BL1186+SUMPRODUCT((AJ$4:AJ$1569&gt;=BL$4:BL$1569)*(AJ$4:AJ$1569-BL$4:BL$1569))/MAX(1,COUNTIF(AJ$4:AJ$1569,"&lt;"&amp;BL1186+0.01)),BL1186))</f>
        <v/>
      </c>
      <c r="CA1186" s="9">
        <f>IF(AK1186&gt;=BM1186,0,IFERROR(BM1186+SUMPRODUCT((AK$4:AK$1569&gt;=BM$4:BM$1569)*(AK$4:AK$1569-BM$4:BM$1569))/MAX(1,COUNTIF(AK$4:AK$1569,"&lt;"&amp;BM1186+0.01)),BM1186))</f>
        <v/>
      </c>
      <c r="CB1186" s="9">
        <f>IF(AL1186&gt;=BN1186,0,IFERROR(BN1186+SUMPRODUCT((AL$4:AL$1569&gt;=BN$4:BN$1569)*(AL$4:AL$1569-BN$4:BN$1569))/MAX(1,COUNTIF(AL$4:AL$1569,"&lt;"&amp;BN1186+0.01)),BN1186))</f>
        <v/>
      </c>
      <c r="CC1186" s="5">
        <f>IF(AO1186="🟢","VERDE",IF(AO1186="🟡","AMARELO",IF(AO1186="🟠","VERMELHO",IF(AO1186="🔴","VERMELHO","ROXO"))))</f>
        <v/>
      </c>
      <c r="CD1186" s="5" t="inlineStr">
        <is>
          <t>🌎 REGIÕES</t>
        </is>
      </c>
      <c r="CE1186" s="5" t="inlineStr">
        <is>
          <t>SEM REDE</t>
        </is>
      </c>
    </row>
    <row r="1187">
      <c r="A1187" s="5" t="inlineStr">
        <is>
          <t>41023429000181</t>
        </is>
      </c>
      <c r="B1187" s="5" t="inlineStr">
        <is>
          <t>M.P. LOPES ESSENCIAL MERCADO SAUDAVEL -M</t>
        </is>
      </c>
      <c r="C1187" s="5" t="inlineStr">
        <is>
          <t>06 - SEM GRUPO</t>
        </is>
      </c>
      <c r="D1187" s="5" t="inlineStr">
        <is>
          <t>LARISSA PADILHA</t>
        </is>
      </c>
      <c r="E1187" s="5" t="inlineStr">
        <is>
          <t>SP</t>
        </is>
      </c>
      <c r="F1187" s="5">
        <f>IFERROR(VLOOKUP(C1187,$AS$4:$AT$25,2,FALSE),"")</f>
        <v/>
      </c>
      <c r="G1187" s="6">
        <f>IFERROR(VLOOKUP(C1187,$AS$4:$AX$25,6,FALSE),"")</f>
        <v/>
      </c>
      <c r="H1187" s="5">
        <f>IFERROR(VLOOKUP(C1187,$AS$4:$AY$25,7,FALSE),"")</f>
        <v/>
      </c>
      <c r="I1187" s="5">
        <f>IFERROR(VLOOKUP(C1187,$AS$4:$AZ$25,8,FALSE),"")</f>
        <v/>
      </c>
      <c r="J1187" s="7" t="inlineStr">
        <is>
          <t>.</t>
        </is>
      </c>
      <c r="K1187" s="5" t="inlineStr">
        <is>
          <t>SP INTERIOR</t>
        </is>
      </c>
      <c r="L1187" s="8" t="n">
        <v>2622.857142857143</v>
      </c>
      <c r="M1187" s="9" t="n">
        <v>205.7142857142857</v>
      </c>
      <c r="N1187" s="9" t="n">
        <v>205.7142857142857</v>
      </c>
      <c r="O1187" s="9" t="n">
        <v>205.7142857142857</v>
      </c>
      <c r="P1187" s="9" t="n">
        <v>205.7142857142857</v>
      </c>
      <c r="Q1187" s="9" t="n">
        <v>205.7142857142857</v>
      </c>
      <c r="R1187" s="9" t="n">
        <v>222.8571428571429</v>
      </c>
      <c r="S1187" s="9" t="n">
        <v>222.8571428571429</v>
      </c>
      <c r="T1187" s="9" t="n">
        <v>222.8571428571429</v>
      </c>
      <c r="U1187" s="9" t="n">
        <v>222.8571428571429</v>
      </c>
      <c r="V1187" s="9" t="n">
        <v>222.8571428571429</v>
      </c>
      <c r="W1187" s="9" t="n">
        <v>240</v>
      </c>
      <c r="X1187" s="9" t="n">
        <v>240</v>
      </c>
      <c r="Y1187" s="7" t="inlineStr">
        <is>
          <t>.</t>
        </is>
      </c>
      <c r="Z1187" s="8">
        <f>SUM(AA1187:AL1187)</f>
        <v/>
      </c>
      <c r="AA1187" s="9" t="n">
        <v>0</v>
      </c>
      <c r="AB1187" s="9" t="n">
        <v>0</v>
      </c>
      <c r="AC1187" s="9" t="n">
        <v>0</v>
      </c>
      <c r="AD1187" s="9" t="n">
        <v>0</v>
      </c>
      <c r="AE1187" s="9" t="n">
        <v>0</v>
      </c>
      <c r="AF1187" s="9" t="n">
        <v>0</v>
      </c>
      <c r="AG1187" s="9" t="n">
        <v>0</v>
      </c>
      <c r="AH1187" s="9" t="n">
        <v>0</v>
      </c>
      <c r="AI1187" s="9" t="n">
        <v>0</v>
      </c>
      <c r="AJ1187" s="9" t="n">
        <v>0</v>
      </c>
      <c r="AK1187" s="9" t="n">
        <v>0</v>
      </c>
      <c r="AL1187" s="9" t="n">
        <v>0</v>
      </c>
      <c r="AM1187" s="7" t="inlineStr">
        <is>
          <t>.</t>
        </is>
      </c>
      <c r="AN1187" s="6">
        <f>IF(L1187=0,0,Z1187/L1187)</f>
        <v/>
      </c>
      <c r="AO1187" s="5">
        <f>IF(AN1187="","",IF(AN1187&gt;=0.9,"🟢",IF(AN1187&gt;=0.7,"🟡",IF(AN1187&gt;=0.5,"🟠","🔴"))))</f>
        <v/>
      </c>
      <c r="AP1187" s="9">
        <f>IF(L1187=0,0,L1187-Z1187)</f>
        <v/>
      </c>
      <c r="AQ1187" s="5">
        <f>IF(Z1187=0,"",RANK(Z1187,Z$4:Z$1569,0))</f>
        <v/>
      </c>
      <c r="AR1187" s="7" t="inlineStr">
        <is>
          <t>.</t>
        </is>
      </c>
      <c r="BA1187" s="7" t="inlineStr">
        <is>
          <t>.</t>
        </is>
      </c>
      <c r="BB1187" s="9">
        <f>SUM(L$4:L$1569)/COUNTA(A$4:A$1569)</f>
        <v/>
      </c>
      <c r="BC1187" s="9">
        <f>SUM(M$4:M$1569)/COUNTA(A$4:A$1569)</f>
        <v/>
      </c>
      <c r="BD1187" s="9">
        <f>SUM(N$4:N$1569)/COUNTA(A$4:A$1569)</f>
        <v/>
      </c>
      <c r="BE1187" s="9">
        <f>SUM(O$4:O$1569)/COUNTA(A$4:A$1569)</f>
        <v/>
      </c>
      <c r="BF1187" s="9">
        <f>SUM(P$4:P$1569)/COUNTA(A$4:A$1569)</f>
        <v/>
      </c>
      <c r="BG1187" s="9">
        <f>SUM(Q$4:Q$1569)/COUNTA(A$4:A$1569)</f>
        <v/>
      </c>
      <c r="BH1187" s="9">
        <f>SUM(R$4:R$1569)/COUNTA(A$4:A$1569)</f>
        <v/>
      </c>
      <c r="BI1187" s="9">
        <f>SUM(S$4:S$1569)/COUNTA(A$4:A$1569)</f>
        <v/>
      </c>
      <c r="BJ1187" s="9">
        <f>SUM(T$4:T$1569)/COUNTA(A$4:A$1569)</f>
        <v/>
      </c>
      <c r="BK1187" s="9">
        <f>SUM(U$4:U$1569)/COUNTA(A$4:A$1569)</f>
        <v/>
      </c>
      <c r="BL1187" s="9">
        <f>SUM(V$4:V$1569)/COUNTA(A$4:A$1569)</f>
        <v/>
      </c>
      <c r="BM1187" s="9">
        <f>SUM(W$4:W$1569)/COUNTA(A$4:A$1569)</f>
        <v/>
      </c>
      <c r="BN1187" s="9">
        <f>SUM(X$4:X$1569)/COUNTA(A$4:A$1569)</f>
        <v/>
      </c>
      <c r="BO1187" s="7" t="inlineStr">
        <is>
          <t>.</t>
        </is>
      </c>
      <c r="BP1187" s="9">
        <f>IF(Z1187&gt;=BB1187,0,IFERROR(BB1187+(SUMPRODUCT((Z$4:Z$1569&gt;=BB$4:BB$1569)*(Z$4:Z$1569-BB$4:BB$1569))/MAX(1,COUNTIF(Z$4:Z$1569,"&lt;"&amp;BB1187+0.01))),BB1187))</f>
        <v/>
      </c>
      <c r="BQ1187" s="9">
        <f>IF(AA1187&gt;=BC1187,0,IFERROR(BC1187+SUMPRODUCT((AA$4:AA$1569&gt;=BC$4:BC$1569)*(AA$4:AA$1569-BC$4:BC$1569))/MAX(1,COUNTIF(AA$4:AA$1569,"&lt;"&amp;BC1187+0.01)),BC1187))</f>
        <v/>
      </c>
      <c r="BR1187" s="9">
        <f>IF(AB1187&gt;=BD1187,0,IFERROR(BD1187+SUMPRODUCT((AB$4:AB$1569&gt;=BD$4:BD$1569)*(AB$4:AB$1569-BD$4:BD$1569))/MAX(1,COUNTIF(AB$4:AB$1569,"&lt;"&amp;BD1187+0.01)),BD1187))</f>
        <v/>
      </c>
      <c r="BS1187" s="9">
        <f>IF(AC1187&gt;=BE1187,0,IFERROR(BE1187+SUMPRODUCT((AC$4:AC$1569&gt;=BE$4:BE$1569)*(AC$4:AC$1569-BE$4:BE$1569))/MAX(1,COUNTIF(AC$4:AC$1569,"&lt;"&amp;BE1187+0.01)),BE1187))</f>
        <v/>
      </c>
      <c r="BT1187" s="9">
        <f>IF(AD1187&gt;=BF1187,0,IFERROR(BF1187+SUMPRODUCT((AD$4:AD$1569&gt;=BF$4:BF$1569)*(AD$4:AD$1569-BF$4:BF$1569))/MAX(1,COUNTIF(AD$4:AD$1569,"&lt;"&amp;BF1187+0.01)),BF1187))</f>
        <v/>
      </c>
      <c r="BU1187" s="9">
        <f>IF(AE1187&gt;=BG1187,0,IFERROR(BG1187+SUMPRODUCT((AE$4:AE$1569&gt;=BG$4:BG$1569)*(AE$4:AE$1569-BG$4:BG$1569))/MAX(1,COUNTIF(AE$4:AE$1569,"&lt;"&amp;BG1187+0.01)),BG1187))</f>
        <v/>
      </c>
      <c r="BV1187" s="9">
        <f>IF(AF1187&gt;=BH1187,0,IFERROR(BH1187+SUMPRODUCT((AF$4:AF$1569&gt;=BH$4:BH$1569)*(AF$4:AF$1569-BH$4:BH$1569))/MAX(1,COUNTIF(AF$4:AF$1569,"&lt;"&amp;BH1187+0.01)),BH1187))</f>
        <v/>
      </c>
      <c r="BW1187" s="9">
        <f>IF(AG1187&gt;=BI1187,0,IFERROR(BI1187+SUMPRODUCT((AG$4:AG$1569&gt;=BI$4:BI$1569)*(AG$4:AG$1569-BI$4:BI$1569))/MAX(1,COUNTIF(AG$4:AG$1569,"&lt;"&amp;BI1187+0.01)),BI1187))</f>
        <v/>
      </c>
      <c r="BX1187" s="9">
        <f>IF(AH1187&gt;=BJ1187,0,IFERROR(BJ1187+SUMPRODUCT((AH$4:AH$1569&gt;=BJ$4:BJ$1569)*(AH$4:AH$1569-BJ$4:BJ$1569))/MAX(1,COUNTIF(AH$4:AH$1569,"&lt;"&amp;BJ1187+0.01)),BJ1187))</f>
        <v/>
      </c>
      <c r="BY1187" s="9">
        <f>IF(AI1187&gt;=BK1187,0,IFERROR(BK1187+SUMPRODUCT((AI$4:AI$1569&gt;=BK$4:BK$1569)*(AI$4:AI$1569-BK$4:BK$1569))/MAX(1,COUNTIF(AI$4:AI$1569,"&lt;"&amp;BK1187+0.01)),BK1187))</f>
        <v/>
      </c>
      <c r="BZ1187" s="9">
        <f>IF(AJ1187&gt;=BL1187,0,IFERROR(BL1187+SUMPRODUCT((AJ$4:AJ$1569&gt;=BL$4:BL$1569)*(AJ$4:AJ$1569-BL$4:BL$1569))/MAX(1,COUNTIF(AJ$4:AJ$1569,"&lt;"&amp;BL1187+0.01)),BL1187))</f>
        <v/>
      </c>
      <c r="CA1187" s="9">
        <f>IF(AK1187&gt;=BM1187,0,IFERROR(BM1187+SUMPRODUCT((AK$4:AK$1569&gt;=BM$4:BM$1569)*(AK$4:AK$1569-BM$4:BM$1569))/MAX(1,COUNTIF(AK$4:AK$1569,"&lt;"&amp;BM1187+0.01)),BM1187))</f>
        <v/>
      </c>
      <c r="CB1187" s="9">
        <f>IF(AL1187&gt;=BN1187,0,IFERROR(BN1187+SUMPRODUCT((AL$4:AL$1569&gt;=BN$4:BN$1569)*(AL$4:AL$1569-BN$4:BN$1569))/MAX(1,COUNTIF(AL$4:AL$1569,"&lt;"&amp;BN1187+0.01)),BN1187))</f>
        <v/>
      </c>
      <c r="CC1187" s="5">
        <f>IF(AO1187="🟢","VERDE",IF(AO1187="🟡","AMARELO",IF(AO1187="🟠","VERMELHO",IF(AO1187="🔴","VERMELHO","ROXO"))))</f>
        <v/>
      </c>
      <c r="CD1187" s="5" t="inlineStr">
        <is>
          <t>🌎 REGIÕES</t>
        </is>
      </c>
      <c r="CE1187" s="5" t="inlineStr">
        <is>
          <t>SEM REDE</t>
        </is>
      </c>
    </row>
    <row r="1188">
      <c r="A1188" s="5" t="inlineStr">
        <is>
          <t>41035375000174</t>
        </is>
      </c>
      <c r="B1188" s="5" t="inlineStr">
        <is>
          <t>LUDMILLA SOUSA TEIXEIRA 70410544116 - ME</t>
        </is>
      </c>
      <c r="C1188" s="5" t="inlineStr">
        <is>
          <t>06 - SEM GRUPO</t>
        </is>
      </c>
      <c r="D1188" s="5" t="inlineStr">
        <is>
          <t>LARISSA PADILHA</t>
        </is>
      </c>
      <c r="E1188" s="5" t="inlineStr">
        <is>
          <t>MS</t>
        </is>
      </c>
      <c r="F1188" s="5">
        <f>IFERROR(VLOOKUP(C1188,$AS$4:$AT$25,2,FALSE),"")</f>
        <v/>
      </c>
      <c r="G1188" s="6">
        <f>IFERROR(VLOOKUP(C1188,$AS$4:$AX$25,6,FALSE),"")</f>
        <v/>
      </c>
      <c r="H1188" s="5">
        <f>IFERROR(VLOOKUP(C1188,$AS$4:$AY$25,7,FALSE),"")</f>
        <v/>
      </c>
      <c r="I1188" s="5">
        <f>IFERROR(VLOOKUP(C1188,$AS$4:$AZ$25,8,FALSE),"")</f>
        <v/>
      </c>
      <c r="J1188" s="7" t="inlineStr">
        <is>
          <t>.</t>
        </is>
      </c>
      <c r="K1188" s="5" t="inlineStr">
        <is>
          <t>CENTRO OESTE</t>
        </is>
      </c>
      <c r="L1188" s="8" t="n">
        <v>1542.857142857143</v>
      </c>
      <c r="M1188" s="9" t="n">
        <v>128.5714285714286</v>
      </c>
      <c r="N1188" s="9" t="n">
        <v>128.5714285714286</v>
      </c>
      <c r="O1188" s="9" t="n">
        <v>128.5714285714286</v>
      </c>
      <c r="P1188" s="9" t="n">
        <v>128.5714285714286</v>
      </c>
      <c r="Q1188" s="9" t="n">
        <v>128.5714285714286</v>
      </c>
      <c r="R1188" s="9" t="n">
        <v>128.5714285714286</v>
      </c>
      <c r="S1188" s="9" t="n">
        <v>128.5714285714286</v>
      </c>
      <c r="T1188" s="9" t="n">
        <v>128.5714285714286</v>
      </c>
      <c r="U1188" s="9" t="n">
        <v>128.5714285714286</v>
      </c>
      <c r="V1188" s="9" t="n">
        <v>128.5714285714286</v>
      </c>
      <c r="W1188" s="9" t="n">
        <v>128.5714285714286</v>
      </c>
      <c r="X1188" s="9" t="n">
        <v>128.5714285714286</v>
      </c>
      <c r="Y1188" s="7" t="inlineStr">
        <is>
          <t>.</t>
        </is>
      </c>
      <c r="Z1188" s="8">
        <f>SUM(AA1188:AL1188)</f>
        <v/>
      </c>
      <c r="AA1188" s="9" t="n">
        <v>0</v>
      </c>
      <c r="AB1188" s="9" t="n">
        <v>0</v>
      </c>
      <c r="AC1188" s="9" t="n">
        <v>0</v>
      </c>
      <c r="AD1188" s="9" t="n">
        <v>0</v>
      </c>
      <c r="AE1188" s="9" t="n">
        <v>0</v>
      </c>
      <c r="AF1188" s="9" t="n">
        <v>0</v>
      </c>
      <c r="AG1188" s="9" t="n">
        <v>0</v>
      </c>
      <c r="AH1188" s="9" t="n">
        <v>0</v>
      </c>
      <c r="AI1188" s="9" t="n">
        <v>0</v>
      </c>
      <c r="AJ1188" s="9" t="n">
        <v>0</v>
      </c>
      <c r="AK1188" s="9" t="n">
        <v>0</v>
      </c>
      <c r="AL1188" s="9" t="n">
        <v>0</v>
      </c>
      <c r="AM1188" s="7" t="inlineStr">
        <is>
          <t>.</t>
        </is>
      </c>
      <c r="AN1188" s="6">
        <f>IF(L1188=0,0,Z1188/L1188)</f>
        <v/>
      </c>
      <c r="AO1188" s="5">
        <f>IF(AN1188="","",IF(AN1188&gt;=0.9,"🟢",IF(AN1188&gt;=0.7,"🟡",IF(AN1188&gt;=0.5,"🟠","🔴"))))</f>
        <v/>
      </c>
      <c r="AP1188" s="9">
        <f>IF(L1188=0,0,L1188-Z1188)</f>
        <v/>
      </c>
      <c r="AQ1188" s="5">
        <f>IF(Z1188=0,"",RANK(Z1188,Z$4:Z$1569,0))</f>
        <v/>
      </c>
      <c r="AR1188" s="7" t="inlineStr">
        <is>
          <t>.</t>
        </is>
      </c>
      <c r="BA1188" s="7" t="inlineStr">
        <is>
          <t>.</t>
        </is>
      </c>
      <c r="BB1188" s="9">
        <f>SUM(L$4:L$1569)/COUNTA(A$4:A$1569)</f>
        <v/>
      </c>
      <c r="BC1188" s="9">
        <f>SUM(M$4:M$1569)/COUNTA(A$4:A$1569)</f>
        <v/>
      </c>
      <c r="BD1188" s="9">
        <f>SUM(N$4:N$1569)/COUNTA(A$4:A$1569)</f>
        <v/>
      </c>
      <c r="BE1188" s="9">
        <f>SUM(O$4:O$1569)/COUNTA(A$4:A$1569)</f>
        <v/>
      </c>
      <c r="BF1188" s="9">
        <f>SUM(P$4:P$1569)/COUNTA(A$4:A$1569)</f>
        <v/>
      </c>
      <c r="BG1188" s="9">
        <f>SUM(Q$4:Q$1569)/COUNTA(A$4:A$1569)</f>
        <v/>
      </c>
      <c r="BH1188" s="9">
        <f>SUM(R$4:R$1569)/COUNTA(A$4:A$1569)</f>
        <v/>
      </c>
      <c r="BI1188" s="9">
        <f>SUM(S$4:S$1569)/COUNTA(A$4:A$1569)</f>
        <v/>
      </c>
      <c r="BJ1188" s="9">
        <f>SUM(T$4:T$1569)/COUNTA(A$4:A$1569)</f>
        <v/>
      </c>
      <c r="BK1188" s="9">
        <f>SUM(U$4:U$1569)/COUNTA(A$4:A$1569)</f>
        <v/>
      </c>
      <c r="BL1188" s="9">
        <f>SUM(V$4:V$1569)/COUNTA(A$4:A$1569)</f>
        <v/>
      </c>
      <c r="BM1188" s="9">
        <f>SUM(W$4:W$1569)/COUNTA(A$4:A$1569)</f>
        <v/>
      </c>
      <c r="BN1188" s="9">
        <f>SUM(X$4:X$1569)/COUNTA(A$4:A$1569)</f>
        <v/>
      </c>
      <c r="BO1188" s="7" t="inlineStr">
        <is>
          <t>.</t>
        </is>
      </c>
      <c r="BP1188" s="9">
        <f>IF(Z1188&gt;=BB1188,0,IFERROR(BB1188+(SUMPRODUCT((Z$4:Z$1569&gt;=BB$4:BB$1569)*(Z$4:Z$1569-BB$4:BB$1569))/MAX(1,COUNTIF(Z$4:Z$1569,"&lt;"&amp;BB1188+0.01))),BB1188))</f>
        <v/>
      </c>
      <c r="BQ1188" s="9">
        <f>IF(AA1188&gt;=BC1188,0,IFERROR(BC1188+SUMPRODUCT((AA$4:AA$1569&gt;=BC$4:BC$1569)*(AA$4:AA$1569-BC$4:BC$1569))/MAX(1,COUNTIF(AA$4:AA$1569,"&lt;"&amp;BC1188+0.01)),BC1188))</f>
        <v/>
      </c>
      <c r="BR1188" s="9">
        <f>IF(AB1188&gt;=BD1188,0,IFERROR(BD1188+SUMPRODUCT((AB$4:AB$1569&gt;=BD$4:BD$1569)*(AB$4:AB$1569-BD$4:BD$1569))/MAX(1,COUNTIF(AB$4:AB$1569,"&lt;"&amp;BD1188+0.01)),BD1188))</f>
        <v/>
      </c>
      <c r="BS1188" s="9">
        <f>IF(AC1188&gt;=BE1188,0,IFERROR(BE1188+SUMPRODUCT((AC$4:AC$1569&gt;=BE$4:BE$1569)*(AC$4:AC$1569-BE$4:BE$1569))/MAX(1,COUNTIF(AC$4:AC$1569,"&lt;"&amp;BE1188+0.01)),BE1188))</f>
        <v/>
      </c>
      <c r="BT1188" s="9">
        <f>IF(AD1188&gt;=BF1188,0,IFERROR(BF1188+SUMPRODUCT((AD$4:AD$1569&gt;=BF$4:BF$1569)*(AD$4:AD$1569-BF$4:BF$1569))/MAX(1,COUNTIF(AD$4:AD$1569,"&lt;"&amp;BF1188+0.01)),BF1188))</f>
        <v/>
      </c>
      <c r="BU1188" s="9">
        <f>IF(AE1188&gt;=BG1188,0,IFERROR(BG1188+SUMPRODUCT((AE$4:AE$1569&gt;=BG$4:BG$1569)*(AE$4:AE$1569-BG$4:BG$1569))/MAX(1,COUNTIF(AE$4:AE$1569,"&lt;"&amp;BG1188+0.01)),BG1188))</f>
        <v/>
      </c>
      <c r="BV1188" s="9">
        <f>IF(AF1188&gt;=BH1188,0,IFERROR(BH1188+SUMPRODUCT((AF$4:AF$1569&gt;=BH$4:BH$1569)*(AF$4:AF$1569-BH$4:BH$1569))/MAX(1,COUNTIF(AF$4:AF$1569,"&lt;"&amp;BH1188+0.01)),BH1188))</f>
        <v/>
      </c>
      <c r="BW1188" s="9">
        <f>IF(AG1188&gt;=BI1188,0,IFERROR(BI1188+SUMPRODUCT((AG$4:AG$1569&gt;=BI$4:BI$1569)*(AG$4:AG$1569-BI$4:BI$1569))/MAX(1,COUNTIF(AG$4:AG$1569,"&lt;"&amp;BI1188+0.01)),BI1188))</f>
        <v/>
      </c>
      <c r="BX1188" s="9">
        <f>IF(AH1188&gt;=BJ1188,0,IFERROR(BJ1188+SUMPRODUCT((AH$4:AH$1569&gt;=BJ$4:BJ$1569)*(AH$4:AH$1569-BJ$4:BJ$1569))/MAX(1,COUNTIF(AH$4:AH$1569,"&lt;"&amp;BJ1188+0.01)),BJ1188))</f>
        <v/>
      </c>
      <c r="BY1188" s="9">
        <f>IF(AI1188&gt;=BK1188,0,IFERROR(BK1188+SUMPRODUCT((AI$4:AI$1569&gt;=BK$4:BK$1569)*(AI$4:AI$1569-BK$4:BK$1569))/MAX(1,COUNTIF(AI$4:AI$1569,"&lt;"&amp;BK1188+0.01)),BK1188))</f>
        <v/>
      </c>
      <c r="BZ1188" s="9">
        <f>IF(AJ1188&gt;=BL1188,0,IFERROR(BL1188+SUMPRODUCT((AJ$4:AJ$1569&gt;=BL$4:BL$1569)*(AJ$4:AJ$1569-BL$4:BL$1569))/MAX(1,COUNTIF(AJ$4:AJ$1569,"&lt;"&amp;BL1188+0.01)),BL1188))</f>
        <v/>
      </c>
      <c r="CA1188" s="9">
        <f>IF(AK1188&gt;=BM1188,0,IFERROR(BM1188+SUMPRODUCT((AK$4:AK$1569&gt;=BM$4:BM$1569)*(AK$4:AK$1569-BM$4:BM$1569))/MAX(1,COUNTIF(AK$4:AK$1569,"&lt;"&amp;BM1188+0.01)),BM1188))</f>
        <v/>
      </c>
      <c r="CB1188" s="9">
        <f>IF(AL1188&gt;=BN1188,0,IFERROR(BN1188+SUMPRODUCT((AL$4:AL$1569&gt;=BN$4:BN$1569)*(AL$4:AL$1569-BN$4:BN$1569))/MAX(1,COUNTIF(AL$4:AL$1569,"&lt;"&amp;BN1188+0.01)),BN1188))</f>
        <v/>
      </c>
      <c r="CC1188" s="5">
        <f>IF(AO1188="🟢","VERDE",IF(AO1188="🟡","AMARELO",IF(AO1188="🟠","VERMELHO",IF(AO1188="🔴","VERMELHO","ROXO"))))</f>
        <v/>
      </c>
      <c r="CD1188" s="5" t="inlineStr">
        <is>
          <t>🌎 REGIÕES</t>
        </is>
      </c>
      <c r="CE1188" s="5" t="inlineStr">
        <is>
          <t>SEM REDE</t>
        </is>
      </c>
    </row>
    <row r="1189">
      <c r="A1189" s="5" t="inlineStr">
        <is>
          <t>41102866000190</t>
        </is>
      </c>
      <c r="B1189" s="5" t="inlineStr">
        <is>
          <t>3J ALIMENTOS SAUDAVEIS LTDA - ME</t>
        </is>
      </c>
      <c r="C1189" s="5" t="inlineStr">
        <is>
          <t>06 - INTERNA - ARMAZEM FIT STORE</t>
        </is>
      </c>
      <c r="D1189" s="5" t="inlineStr">
        <is>
          <t>DAIANE STAVICKI</t>
        </is>
      </c>
      <c r="E1189" s="5" t="inlineStr">
        <is>
          <t>SC</t>
        </is>
      </c>
      <c r="F1189" s="5">
        <f>IFERROR(VLOOKUP(C1189,$AS$4:$AT$25,2,FALSE),"")</f>
        <v/>
      </c>
      <c r="G1189" s="6">
        <f>IFERROR(VLOOKUP(C1189,$AS$4:$AX$25,6,FALSE),"")</f>
        <v/>
      </c>
      <c r="H1189" s="5">
        <f>IFERROR(VLOOKUP(C1189,$AS$4:$AY$25,7,FALSE),"")</f>
        <v/>
      </c>
      <c r="I1189" s="5">
        <f>IFERROR(VLOOKUP(C1189,$AS$4:$AZ$25,8,FALSE),"")</f>
        <v/>
      </c>
      <c r="J1189" s="7" t="inlineStr">
        <is>
          <t>.</t>
        </is>
      </c>
      <c r="K1189" s="5" t="inlineStr">
        <is>
          <t>SUL</t>
        </is>
      </c>
      <c r="L1189" s="8" t="n">
        <v>7200</v>
      </c>
      <c r="M1189" s="9" t="n">
        <v>600</v>
      </c>
      <c r="N1189" s="9" t="n">
        <v>600</v>
      </c>
      <c r="O1189" s="9" t="n">
        <v>600</v>
      </c>
      <c r="P1189" s="9" t="n">
        <v>600</v>
      </c>
      <c r="Q1189" s="9" t="n">
        <v>600</v>
      </c>
      <c r="R1189" s="9" t="n">
        <v>600</v>
      </c>
      <c r="S1189" s="9" t="n">
        <v>600</v>
      </c>
      <c r="T1189" s="9" t="n">
        <v>600</v>
      </c>
      <c r="U1189" s="9" t="n">
        <v>600</v>
      </c>
      <c r="V1189" s="9" t="n">
        <v>600</v>
      </c>
      <c r="W1189" s="9" t="n">
        <v>600</v>
      </c>
      <c r="X1189" s="9" t="n">
        <v>600</v>
      </c>
      <c r="Y1189" s="7" t="inlineStr">
        <is>
          <t>.</t>
        </is>
      </c>
      <c r="Z1189" s="8">
        <f>SUM(AA1189:AL1189)</f>
        <v/>
      </c>
      <c r="AA1189" s="9" t="n">
        <v>0</v>
      </c>
      <c r="AB1189" s="9" t="n">
        <v>0</v>
      </c>
      <c r="AC1189" s="9" t="n">
        <v>0</v>
      </c>
      <c r="AD1189" s="9" t="n">
        <v>0</v>
      </c>
      <c r="AE1189" s="9" t="n">
        <v>0</v>
      </c>
      <c r="AF1189" s="9" t="n">
        <v>0</v>
      </c>
      <c r="AG1189" s="9" t="n">
        <v>0</v>
      </c>
      <c r="AH1189" s="9" t="n">
        <v>0</v>
      </c>
      <c r="AI1189" s="9" t="n">
        <v>0</v>
      </c>
      <c r="AJ1189" s="9" t="n">
        <v>0</v>
      </c>
      <c r="AK1189" s="9" t="n">
        <v>0</v>
      </c>
      <c r="AL1189" s="9" t="n">
        <v>0</v>
      </c>
      <c r="AM1189" s="7" t="inlineStr">
        <is>
          <t>.</t>
        </is>
      </c>
      <c r="AN1189" s="6">
        <f>IF(L1189=0,0,Z1189/L1189)</f>
        <v/>
      </c>
      <c r="AO1189" s="5">
        <f>IF(AN1189="","",IF(AN1189&gt;=0.9,"🟢",IF(AN1189&gt;=0.7,"🟡",IF(AN1189&gt;=0.5,"🟠","🔴"))))</f>
        <v/>
      </c>
      <c r="AP1189" s="9">
        <f>IF(L1189=0,0,L1189-Z1189)</f>
        <v/>
      </c>
      <c r="AQ1189" s="5">
        <f>IF(Z1189=0,"",RANK(Z1189,Z$4:Z$1569,0))</f>
        <v/>
      </c>
      <c r="AR1189" s="7" t="inlineStr">
        <is>
          <t>.</t>
        </is>
      </c>
      <c r="BA1189" s="7" t="inlineStr">
        <is>
          <t>.</t>
        </is>
      </c>
      <c r="BB1189" s="9">
        <f>SUM(L$4:L$1569)/COUNTA(A$4:A$1569)</f>
        <v/>
      </c>
      <c r="BC1189" s="9">
        <f>SUM(M$4:M$1569)/COUNTA(A$4:A$1569)</f>
        <v/>
      </c>
      <c r="BD1189" s="9">
        <f>SUM(N$4:N$1569)/COUNTA(A$4:A$1569)</f>
        <v/>
      </c>
      <c r="BE1189" s="9">
        <f>SUM(O$4:O$1569)/COUNTA(A$4:A$1569)</f>
        <v/>
      </c>
      <c r="BF1189" s="9">
        <f>SUM(P$4:P$1569)/COUNTA(A$4:A$1569)</f>
        <v/>
      </c>
      <c r="BG1189" s="9">
        <f>SUM(Q$4:Q$1569)/COUNTA(A$4:A$1569)</f>
        <v/>
      </c>
      <c r="BH1189" s="9">
        <f>SUM(R$4:R$1569)/COUNTA(A$4:A$1569)</f>
        <v/>
      </c>
      <c r="BI1189" s="9">
        <f>SUM(S$4:S$1569)/COUNTA(A$4:A$1569)</f>
        <v/>
      </c>
      <c r="BJ1189" s="9">
        <f>SUM(T$4:T$1569)/COUNTA(A$4:A$1569)</f>
        <v/>
      </c>
      <c r="BK1189" s="9">
        <f>SUM(U$4:U$1569)/COUNTA(A$4:A$1569)</f>
        <v/>
      </c>
      <c r="BL1189" s="9">
        <f>SUM(V$4:V$1569)/COUNTA(A$4:A$1569)</f>
        <v/>
      </c>
      <c r="BM1189" s="9">
        <f>SUM(W$4:W$1569)/COUNTA(A$4:A$1569)</f>
        <v/>
      </c>
      <c r="BN1189" s="9">
        <f>SUM(X$4:X$1569)/COUNTA(A$4:A$1569)</f>
        <v/>
      </c>
      <c r="BO1189" s="7" t="inlineStr">
        <is>
          <t>.</t>
        </is>
      </c>
      <c r="BP1189" s="9">
        <f>IF(Z1189&gt;=BB1189,0,IFERROR(BB1189+(SUMPRODUCT((Z$4:Z$1569&gt;=BB$4:BB$1569)*(Z$4:Z$1569-BB$4:BB$1569))/MAX(1,COUNTIF(Z$4:Z$1569,"&lt;"&amp;BB1189+0.01))),BB1189))</f>
        <v/>
      </c>
      <c r="BQ1189" s="9">
        <f>IF(AA1189&gt;=BC1189,0,IFERROR(BC1189+SUMPRODUCT((AA$4:AA$1569&gt;=BC$4:BC$1569)*(AA$4:AA$1569-BC$4:BC$1569))/MAX(1,COUNTIF(AA$4:AA$1569,"&lt;"&amp;BC1189+0.01)),BC1189))</f>
        <v/>
      </c>
      <c r="BR1189" s="9">
        <f>IF(AB1189&gt;=BD1189,0,IFERROR(BD1189+SUMPRODUCT((AB$4:AB$1569&gt;=BD$4:BD$1569)*(AB$4:AB$1569-BD$4:BD$1569))/MAX(1,COUNTIF(AB$4:AB$1569,"&lt;"&amp;BD1189+0.01)),BD1189))</f>
        <v/>
      </c>
      <c r="BS1189" s="9">
        <f>IF(AC1189&gt;=BE1189,0,IFERROR(BE1189+SUMPRODUCT((AC$4:AC$1569&gt;=BE$4:BE$1569)*(AC$4:AC$1569-BE$4:BE$1569))/MAX(1,COUNTIF(AC$4:AC$1569,"&lt;"&amp;BE1189+0.01)),BE1189))</f>
        <v/>
      </c>
      <c r="BT1189" s="9">
        <f>IF(AD1189&gt;=BF1189,0,IFERROR(BF1189+SUMPRODUCT((AD$4:AD$1569&gt;=BF$4:BF$1569)*(AD$4:AD$1569-BF$4:BF$1569))/MAX(1,COUNTIF(AD$4:AD$1569,"&lt;"&amp;BF1189+0.01)),BF1189))</f>
        <v/>
      </c>
      <c r="BU1189" s="9">
        <f>IF(AE1189&gt;=BG1189,0,IFERROR(BG1189+SUMPRODUCT((AE$4:AE$1569&gt;=BG$4:BG$1569)*(AE$4:AE$1569-BG$4:BG$1569))/MAX(1,COUNTIF(AE$4:AE$1569,"&lt;"&amp;BG1189+0.01)),BG1189))</f>
        <v/>
      </c>
      <c r="BV1189" s="9">
        <f>IF(AF1189&gt;=BH1189,0,IFERROR(BH1189+SUMPRODUCT((AF$4:AF$1569&gt;=BH$4:BH$1569)*(AF$4:AF$1569-BH$4:BH$1569))/MAX(1,COUNTIF(AF$4:AF$1569,"&lt;"&amp;BH1189+0.01)),BH1189))</f>
        <v/>
      </c>
      <c r="BW1189" s="9">
        <f>IF(AG1189&gt;=BI1189,0,IFERROR(BI1189+SUMPRODUCT((AG$4:AG$1569&gt;=BI$4:BI$1569)*(AG$4:AG$1569-BI$4:BI$1569))/MAX(1,COUNTIF(AG$4:AG$1569,"&lt;"&amp;BI1189+0.01)),BI1189))</f>
        <v/>
      </c>
      <c r="BX1189" s="9">
        <f>IF(AH1189&gt;=BJ1189,0,IFERROR(BJ1189+SUMPRODUCT((AH$4:AH$1569&gt;=BJ$4:BJ$1569)*(AH$4:AH$1569-BJ$4:BJ$1569))/MAX(1,COUNTIF(AH$4:AH$1569,"&lt;"&amp;BJ1189+0.01)),BJ1189))</f>
        <v/>
      </c>
      <c r="BY1189" s="9">
        <f>IF(AI1189&gt;=BK1189,0,IFERROR(BK1189+SUMPRODUCT((AI$4:AI$1569&gt;=BK$4:BK$1569)*(AI$4:AI$1569-BK$4:BK$1569))/MAX(1,COUNTIF(AI$4:AI$1569,"&lt;"&amp;BK1189+0.01)),BK1189))</f>
        <v/>
      </c>
      <c r="BZ1189" s="9">
        <f>IF(AJ1189&gt;=BL1189,0,IFERROR(BL1189+SUMPRODUCT((AJ$4:AJ$1569&gt;=BL$4:BL$1569)*(AJ$4:AJ$1569-BL$4:BL$1569))/MAX(1,COUNTIF(AJ$4:AJ$1569,"&lt;"&amp;BL1189+0.01)),BL1189))</f>
        <v/>
      </c>
      <c r="CA1189" s="9">
        <f>IF(AK1189&gt;=BM1189,0,IFERROR(BM1189+SUMPRODUCT((AK$4:AK$1569&gt;=BM$4:BM$1569)*(AK$4:AK$1569-BM$4:BM$1569))/MAX(1,COUNTIF(AK$4:AK$1569,"&lt;"&amp;BM1189+0.01)),BM1189))</f>
        <v/>
      </c>
      <c r="CB1189" s="9">
        <f>IF(AL1189&gt;=BN1189,0,IFERROR(BN1189+SUMPRODUCT((AL$4:AL$1569&gt;=BN$4:BN$1569)*(AL$4:AL$1569-BN$4:BN$1569))/MAX(1,COUNTIF(AL$4:AL$1569,"&lt;"&amp;BN1189+0.01)),BN1189))</f>
        <v/>
      </c>
      <c r="CC1189" s="5">
        <f>IF(AO1189="🟢","VERDE",IF(AO1189="🟡","AMARELO",IF(AO1189="🟠","VERMELHO",IF(AO1189="🔴","VERMELHO","ROXO"))))</f>
        <v/>
      </c>
      <c r="CD1189" s="5" t="inlineStr">
        <is>
          <t>🏢 REDES</t>
        </is>
      </c>
      <c r="CE1189" s="5" t="inlineStr">
        <is>
          <t>ARMAZEM FIT STORE</t>
        </is>
      </c>
    </row>
    <row r="1190">
      <c r="A1190" s="5" t="inlineStr">
        <is>
          <t>41132813000112</t>
        </is>
      </c>
      <c r="B1190" s="5" t="inlineStr">
        <is>
          <t>EXTRATO VERDE PRODUTOS NATURAIS LTDA - M</t>
        </is>
      </c>
      <c r="C1190" s="5" t="inlineStr">
        <is>
          <t>06 - SEM GRUPO</t>
        </is>
      </c>
      <c r="D1190" s="5" t="inlineStr">
        <is>
          <t>HEMANUELE DITZEL (MANU)</t>
        </is>
      </c>
      <c r="E1190" s="5" t="inlineStr">
        <is>
          <t>SC</t>
        </is>
      </c>
      <c r="F1190" s="5">
        <f>IFERROR(VLOOKUP(C1190,$AS$4:$AT$25,2,FALSE),"")</f>
        <v/>
      </c>
      <c r="G1190" s="6">
        <f>IFERROR(VLOOKUP(C1190,$AS$4:$AX$25,6,FALSE),"")</f>
        <v/>
      </c>
      <c r="H1190" s="5">
        <f>IFERROR(VLOOKUP(C1190,$AS$4:$AY$25,7,FALSE),"")</f>
        <v/>
      </c>
      <c r="I1190" s="5">
        <f>IFERROR(VLOOKUP(C1190,$AS$4:$AZ$25,8,FALSE),"")</f>
        <v/>
      </c>
      <c r="J1190" s="7" t="inlineStr">
        <is>
          <t>.</t>
        </is>
      </c>
      <c r="K1190" s="5" t="inlineStr">
        <is>
          <t>SUL</t>
        </is>
      </c>
      <c r="L1190" s="8" t="n">
        <v>1604.347826086957</v>
      </c>
      <c r="M1190" s="9" t="n">
        <v>117.3913043478261</v>
      </c>
      <c r="N1190" s="9" t="n">
        <v>117.3913043478261</v>
      </c>
      <c r="O1190" s="9" t="n">
        <v>130.4347826086957</v>
      </c>
      <c r="P1190" s="9" t="n">
        <v>130.4347826086957</v>
      </c>
      <c r="Q1190" s="9" t="n">
        <v>130.4347826086957</v>
      </c>
      <c r="R1190" s="9" t="n">
        <v>130.4347826086957</v>
      </c>
      <c r="S1190" s="9" t="n">
        <v>130.4347826086957</v>
      </c>
      <c r="T1190" s="9" t="n">
        <v>143.4782608695652</v>
      </c>
      <c r="U1190" s="9" t="n">
        <v>143.4782608695652</v>
      </c>
      <c r="V1190" s="9" t="n">
        <v>143.4782608695652</v>
      </c>
      <c r="W1190" s="9" t="n">
        <v>143.4782608695652</v>
      </c>
      <c r="X1190" s="9" t="n">
        <v>143.4782608695652</v>
      </c>
      <c r="Y1190" s="7" t="inlineStr">
        <is>
          <t>.</t>
        </is>
      </c>
      <c r="Z1190" s="8">
        <f>SUM(AA1190:AL1190)</f>
        <v/>
      </c>
      <c r="AA1190" s="9" t="n">
        <v>0</v>
      </c>
      <c r="AB1190" s="9" t="n">
        <v>0</v>
      </c>
      <c r="AC1190" s="9" t="n">
        <v>0</v>
      </c>
      <c r="AD1190" s="9" t="n">
        <v>0</v>
      </c>
      <c r="AE1190" s="9" t="n">
        <v>0</v>
      </c>
      <c r="AF1190" s="9" t="n">
        <v>0</v>
      </c>
      <c r="AG1190" s="9" t="n">
        <v>0</v>
      </c>
      <c r="AH1190" s="9" t="n">
        <v>0</v>
      </c>
      <c r="AI1190" s="9" t="n">
        <v>0</v>
      </c>
      <c r="AJ1190" s="9" t="n">
        <v>0</v>
      </c>
      <c r="AK1190" s="9" t="n">
        <v>0</v>
      </c>
      <c r="AL1190" s="9" t="n">
        <v>0</v>
      </c>
      <c r="AM1190" s="7" t="inlineStr">
        <is>
          <t>.</t>
        </is>
      </c>
      <c r="AN1190" s="6">
        <f>IF(L1190=0,0,Z1190/L1190)</f>
        <v/>
      </c>
      <c r="AO1190" s="5">
        <f>IF(AN1190="","",IF(AN1190&gt;=0.9,"🟢",IF(AN1190&gt;=0.7,"🟡",IF(AN1190&gt;=0.5,"🟠","🔴"))))</f>
        <v/>
      </c>
      <c r="AP1190" s="9">
        <f>IF(L1190=0,0,L1190-Z1190)</f>
        <v/>
      </c>
      <c r="AQ1190" s="5">
        <f>IF(Z1190=0,"",RANK(Z1190,Z$4:Z$1569,0))</f>
        <v/>
      </c>
      <c r="AR1190" s="7" t="inlineStr">
        <is>
          <t>.</t>
        </is>
      </c>
      <c r="BA1190" s="7" t="inlineStr">
        <is>
          <t>.</t>
        </is>
      </c>
      <c r="BB1190" s="9">
        <f>SUM(L$4:L$1569)/COUNTA(A$4:A$1569)</f>
        <v/>
      </c>
      <c r="BC1190" s="9">
        <f>SUM(M$4:M$1569)/COUNTA(A$4:A$1569)</f>
        <v/>
      </c>
      <c r="BD1190" s="9">
        <f>SUM(N$4:N$1569)/COUNTA(A$4:A$1569)</f>
        <v/>
      </c>
      <c r="BE1190" s="9">
        <f>SUM(O$4:O$1569)/COUNTA(A$4:A$1569)</f>
        <v/>
      </c>
      <c r="BF1190" s="9">
        <f>SUM(P$4:P$1569)/COUNTA(A$4:A$1569)</f>
        <v/>
      </c>
      <c r="BG1190" s="9">
        <f>SUM(Q$4:Q$1569)/COUNTA(A$4:A$1569)</f>
        <v/>
      </c>
      <c r="BH1190" s="9">
        <f>SUM(R$4:R$1569)/COUNTA(A$4:A$1569)</f>
        <v/>
      </c>
      <c r="BI1190" s="9">
        <f>SUM(S$4:S$1569)/COUNTA(A$4:A$1569)</f>
        <v/>
      </c>
      <c r="BJ1190" s="9">
        <f>SUM(T$4:T$1569)/COUNTA(A$4:A$1569)</f>
        <v/>
      </c>
      <c r="BK1190" s="9">
        <f>SUM(U$4:U$1569)/COUNTA(A$4:A$1569)</f>
        <v/>
      </c>
      <c r="BL1190" s="9">
        <f>SUM(V$4:V$1569)/COUNTA(A$4:A$1569)</f>
        <v/>
      </c>
      <c r="BM1190" s="9">
        <f>SUM(W$4:W$1569)/COUNTA(A$4:A$1569)</f>
        <v/>
      </c>
      <c r="BN1190" s="9">
        <f>SUM(X$4:X$1569)/COUNTA(A$4:A$1569)</f>
        <v/>
      </c>
      <c r="BO1190" s="7" t="inlineStr">
        <is>
          <t>.</t>
        </is>
      </c>
      <c r="BP1190" s="9">
        <f>IF(Z1190&gt;=BB1190,0,IFERROR(BB1190+(SUMPRODUCT((Z$4:Z$1569&gt;=BB$4:BB$1569)*(Z$4:Z$1569-BB$4:BB$1569))/MAX(1,COUNTIF(Z$4:Z$1569,"&lt;"&amp;BB1190+0.01))),BB1190))</f>
        <v/>
      </c>
      <c r="BQ1190" s="9">
        <f>IF(AA1190&gt;=BC1190,0,IFERROR(BC1190+SUMPRODUCT((AA$4:AA$1569&gt;=BC$4:BC$1569)*(AA$4:AA$1569-BC$4:BC$1569))/MAX(1,COUNTIF(AA$4:AA$1569,"&lt;"&amp;BC1190+0.01)),BC1190))</f>
        <v/>
      </c>
      <c r="BR1190" s="9">
        <f>IF(AB1190&gt;=BD1190,0,IFERROR(BD1190+SUMPRODUCT((AB$4:AB$1569&gt;=BD$4:BD$1569)*(AB$4:AB$1569-BD$4:BD$1569))/MAX(1,COUNTIF(AB$4:AB$1569,"&lt;"&amp;BD1190+0.01)),BD1190))</f>
        <v/>
      </c>
      <c r="BS1190" s="9">
        <f>IF(AC1190&gt;=BE1190,0,IFERROR(BE1190+SUMPRODUCT((AC$4:AC$1569&gt;=BE$4:BE$1569)*(AC$4:AC$1569-BE$4:BE$1569))/MAX(1,COUNTIF(AC$4:AC$1569,"&lt;"&amp;BE1190+0.01)),BE1190))</f>
        <v/>
      </c>
      <c r="BT1190" s="9">
        <f>IF(AD1190&gt;=BF1190,0,IFERROR(BF1190+SUMPRODUCT((AD$4:AD$1569&gt;=BF$4:BF$1569)*(AD$4:AD$1569-BF$4:BF$1569))/MAX(1,COUNTIF(AD$4:AD$1569,"&lt;"&amp;BF1190+0.01)),BF1190))</f>
        <v/>
      </c>
      <c r="BU1190" s="9">
        <f>IF(AE1190&gt;=BG1190,0,IFERROR(BG1190+SUMPRODUCT((AE$4:AE$1569&gt;=BG$4:BG$1569)*(AE$4:AE$1569-BG$4:BG$1569))/MAX(1,COUNTIF(AE$4:AE$1569,"&lt;"&amp;BG1190+0.01)),BG1190))</f>
        <v/>
      </c>
      <c r="BV1190" s="9">
        <f>IF(AF1190&gt;=BH1190,0,IFERROR(BH1190+SUMPRODUCT((AF$4:AF$1569&gt;=BH$4:BH$1569)*(AF$4:AF$1569-BH$4:BH$1569))/MAX(1,COUNTIF(AF$4:AF$1569,"&lt;"&amp;BH1190+0.01)),BH1190))</f>
        <v/>
      </c>
      <c r="BW1190" s="9">
        <f>IF(AG1190&gt;=BI1190,0,IFERROR(BI1190+SUMPRODUCT((AG$4:AG$1569&gt;=BI$4:BI$1569)*(AG$4:AG$1569-BI$4:BI$1569))/MAX(1,COUNTIF(AG$4:AG$1569,"&lt;"&amp;BI1190+0.01)),BI1190))</f>
        <v/>
      </c>
      <c r="BX1190" s="9">
        <f>IF(AH1190&gt;=BJ1190,0,IFERROR(BJ1190+SUMPRODUCT((AH$4:AH$1569&gt;=BJ$4:BJ$1569)*(AH$4:AH$1569-BJ$4:BJ$1569))/MAX(1,COUNTIF(AH$4:AH$1569,"&lt;"&amp;BJ1190+0.01)),BJ1190))</f>
        <v/>
      </c>
      <c r="BY1190" s="9">
        <f>IF(AI1190&gt;=BK1190,0,IFERROR(BK1190+SUMPRODUCT((AI$4:AI$1569&gt;=BK$4:BK$1569)*(AI$4:AI$1569-BK$4:BK$1569))/MAX(1,COUNTIF(AI$4:AI$1569,"&lt;"&amp;BK1190+0.01)),BK1190))</f>
        <v/>
      </c>
      <c r="BZ1190" s="9">
        <f>IF(AJ1190&gt;=BL1190,0,IFERROR(BL1190+SUMPRODUCT((AJ$4:AJ$1569&gt;=BL$4:BL$1569)*(AJ$4:AJ$1569-BL$4:BL$1569))/MAX(1,COUNTIF(AJ$4:AJ$1569,"&lt;"&amp;BL1190+0.01)),BL1190))</f>
        <v/>
      </c>
      <c r="CA1190" s="9">
        <f>IF(AK1190&gt;=BM1190,0,IFERROR(BM1190+SUMPRODUCT((AK$4:AK$1569&gt;=BM$4:BM$1569)*(AK$4:AK$1569-BM$4:BM$1569))/MAX(1,COUNTIF(AK$4:AK$1569,"&lt;"&amp;BM1190+0.01)),BM1190))</f>
        <v/>
      </c>
      <c r="CB1190" s="9">
        <f>IF(AL1190&gt;=BN1190,0,IFERROR(BN1190+SUMPRODUCT((AL$4:AL$1569&gt;=BN$4:BN$1569)*(AL$4:AL$1569-BN$4:BN$1569))/MAX(1,COUNTIF(AL$4:AL$1569,"&lt;"&amp;BN1190+0.01)),BN1190))</f>
        <v/>
      </c>
      <c r="CC1190" s="5">
        <f>IF(AO1190="🟢","VERDE",IF(AO1190="🟡","AMARELO",IF(AO1190="🟠","VERMELHO",IF(AO1190="🔴","VERMELHO","ROXO"))))</f>
        <v/>
      </c>
      <c r="CD1190" s="5" t="inlineStr">
        <is>
          <t>🌎 REGIÕES</t>
        </is>
      </c>
      <c r="CE1190" s="5" t="inlineStr">
        <is>
          <t>SEM REDE</t>
        </is>
      </c>
    </row>
    <row r="1191">
      <c r="A1191" s="5" t="inlineStr">
        <is>
          <t>41159139000160</t>
        </is>
      </c>
      <c r="B1191" s="5" t="inlineStr">
        <is>
          <t>JOAO CARLOS BERTE COMERCIO PRODUTOS NATU</t>
        </is>
      </c>
      <c r="C1191" s="5" t="inlineStr">
        <is>
          <t>06 - SEM GRUPO</t>
        </is>
      </c>
      <c r="D1191" s="5" t="inlineStr">
        <is>
          <t>HEMANUELE DITZEL (MANU)</t>
        </is>
      </c>
      <c r="E1191" s="5" t="inlineStr">
        <is>
          <t>PR</t>
        </is>
      </c>
      <c r="F1191" s="5">
        <f>IFERROR(VLOOKUP(C1191,$AS$4:$AT$25,2,FALSE),"")</f>
        <v/>
      </c>
      <c r="G1191" s="6">
        <f>IFERROR(VLOOKUP(C1191,$AS$4:$AX$25,6,FALSE),"")</f>
        <v/>
      </c>
      <c r="H1191" s="5">
        <f>IFERROR(VLOOKUP(C1191,$AS$4:$AY$25,7,FALSE),"")</f>
        <v/>
      </c>
      <c r="I1191" s="5">
        <f>IFERROR(VLOOKUP(C1191,$AS$4:$AZ$25,8,FALSE),"")</f>
        <v/>
      </c>
      <c r="J1191" s="7" t="inlineStr">
        <is>
          <t>.</t>
        </is>
      </c>
      <c r="K1191" s="5" t="inlineStr">
        <is>
          <t>SUL</t>
        </is>
      </c>
      <c r="L1191" s="8" t="n">
        <v>1711.764705882353</v>
      </c>
      <c r="M1191" s="9" t="n">
        <v>123.5294117647059</v>
      </c>
      <c r="N1191" s="9" t="n">
        <v>123.5294117647059</v>
      </c>
      <c r="O1191" s="9" t="n">
        <v>123.5294117647059</v>
      </c>
      <c r="P1191" s="9" t="n">
        <v>141.1764705882353</v>
      </c>
      <c r="Q1191" s="9" t="n">
        <v>141.1764705882353</v>
      </c>
      <c r="R1191" s="9" t="n">
        <v>141.1764705882353</v>
      </c>
      <c r="S1191" s="9" t="n">
        <v>141.1764705882353</v>
      </c>
      <c r="T1191" s="9" t="n">
        <v>141.1764705882353</v>
      </c>
      <c r="U1191" s="9" t="n">
        <v>158.8235294117647</v>
      </c>
      <c r="V1191" s="9" t="n">
        <v>158.8235294117647</v>
      </c>
      <c r="W1191" s="9" t="n">
        <v>158.8235294117647</v>
      </c>
      <c r="X1191" s="9" t="n">
        <v>158.8235294117647</v>
      </c>
      <c r="Y1191" s="7" t="inlineStr">
        <is>
          <t>.</t>
        </is>
      </c>
      <c r="Z1191" s="8">
        <f>SUM(AA1191:AL1191)</f>
        <v/>
      </c>
      <c r="AA1191" s="9" t="n">
        <v>0</v>
      </c>
      <c r="AB1191" s="9" t="n">
        <v>0</v>
      </c>
      <c r="AC1191" s="9" t="n">
        <v>0</v>
      </c>
      <c r="AD1191" s="9" t="n">
        <v>0</v>
      </c>
      <c r="AE1191" s="9" t="n">
        <v>0</v>
      </c>
      <c r="AF1191" s="9" t="n">
        <v>0</v>
      </c>
      <c r="AG1191" s="9" t="n">
        <v>0</v>
      </c>
      <c r="AH1191" s="9" t="n">
        <v>0</v>
      </c>
      <c r="AI1191" s="9" t="n">
        <v>0</v>
      </c>
      <c r="AJ1191" s="9" t="n">
        <v>0</v>
      </c>
      <c r="AK1191" s="9" t="n">
        <v>0</v>
      </c>
      <c r="AL1191" s="9" t="n">
        <v>0</v>
      </c>
      <c r="AM1191" s="7" t="inlineStr">
        <is>
          <t>.</t>
        </is>
      </c>
      <c r="AN1191" s="6">
        <f>IF(L1191=0,0,Z1191/L1191)</f>
        <v/>
      </c>
      <c r="AO1191" s="5">
        <f>IF(AN1191="","",IF(AN1191&gt;=0.9,"🟢",IF(AN1191&gt;=0.7,"🟡",IF(AN1191&gt;=0.5,"🟠","🔴"))))</f>
        <v/>
      </c>
      <c r="AP1191" s="9">
        <f>IF(L1191=0,0,L1191-Z1191)</f>
        <v/>
      </c>
      <c r="AQ1191" s="5">
        <f>IF(Z1191=0,"",RANK(Z1191,Z$4:Z$1569,0))</f>
        <v/>
      </c>
      <c r="AR1191" s="7" t="inlineStr">
        <is>
          <t>.</t>
        </is>
      </c>
      <c r="BA1191" s="7" t="inlineStr">
        <is>
          <t>.</t>
        </is>
      </c>
      <c r="BB1191" s="9">
        <f>SUM(L$4:L$1569)/COUNTA(A$4:A$1569)</f>
        <v/>
      </c>
      <c r="BC1191" s="9">
        <f>SUM(M$4:M$1569)/COUNTA(A$4:A$1569)</f>
        <v/>
      </c>
      <c r="BD1191" s="9">
        <f>SUM(N$4:N$1569)/COUNTA(A$4:A$1569)</f>
        <v/>
      </c>
      <c r="BE1191" s="9">
        <f>SUM(O$4:O$1569)/COUNTA(A$4:A$1569)</f>
        <v/>
      </c>
      <c r="BF1191" s="9">
        <f>SUM(P$4:P$1569)/COUNTA(A$4:A$1569)</f>
        <v/>
      </c>
      <c r="BG1191" s="9">
        <f>SUM(Q$4:Q$1569)/COUNTA(A$4:A$1569)</f>
        <v/>
      </c>
      <c r="BH1191" s="9">
        <f>SUM(R$4:R$1569)/COUNTA(A$4:A$1569)</f>
        <v/>
      </c>
      <c r="BI1191" s="9">
        <f>SUM(S$4:S$1569)/COUNTA(A$4:A$1569)</f>
        <v/>
      </c>
      <c r="BJ1191" s="9">
        <f>SUM(T$4:T$1569)/COUNTA(A$4:A$1569)</f>
        <v/>
      </c>
      <c r="BK1191" s="9">
        <f>SUM(U$4:U$1569)/COUNTA(A$4:A$1569)</f>
        <v/>
      </c>
      <c r="BL1191" s="9">
        <f>SUM(V$4:V$1569)/COUNTA(A$4:A$1569)</f>
        <v/>
      </c>
      <c r="BM1191" s="9">
        <f>SUM(W$4:W$1569)/COUNTA(A$4:A$1569)</f>
        <v/>
      </c>
      <c r="BN1191" s="9">
        <f>SUM(X$4:X$1569)/COUNTA(A$4:A$1569)</f>
        <v/>
      </c>
      <c r="BO1191" s="7" t="inlineStr">
        <is>
          <t>.</t>
        </is>
      </c>
      <c r="BP1191" s="9">
        <f>IF(Z1191&gt;=BB1191,0,IFERROR(BB1191+(SUMPRODUCT((Z$4:Z$1569&gt;=BB$4:BB$1569)*(Z$4:Z$1569-BB$4:BB$1569))/MAX(1,COUNTIF(Z$4:Z$1569,"&lt;"&amp;BB1191+0.01))),BB1191))</f>
        <v/>
      </c>
      <c r="BQ1191" s="9">
        <f>IF(AA1191&gt;=BC1191,0,IFERROR(BC1191+SUMPRODUCT((AA$4:AA$1569&gt;=BC$4:BC$1569)*(AA$4:AA$1569-BC$4:BC$1569))/MAX(1,COUNTIF(AA$4:AA$1569,"&lt;"&amp;BC1191+0.01)),BC1191))</f>
        <v/>
      </c>
      <c r="BR1191" s="9">
        <f>IF(AB1191&gt;=BD1191,0,IFERROR(BD1191+SUMPRODUCT((AB$4:AB$1569&gt;=BD$4:BD$1569)*(AB$4:AB$1569-BD$4:BD$1569))/MAX(1,COUNTIF(AB$4:AB$1569,"&lt;"&amp;BD1191+0.01)),BD1191))</f>
        <v/>
      </c>
      <c r="BS1191" s="9">
        <f>IF(AC1191&gt;=BE1191,0,IFERROR(BE1191+SUMPRODUCT((AC$4:AC$1569&gt;=BE$4:BE$1569)*(AC$4:AC$1569-BE$4:BE$1569))/MAX(1,COUNTIF(AC$4:AC$1569,"&lt;"&amp;BE1191+0.01)),BE1191))</f>
        <v/>
      </c>
      <c r="BT1191" s="9">
        <f>IF(AD1191&gt;=BF1191,0,IFERROR(BF1191+SUMPRODUCT((AD$4:AD$1569&gt;=BF$4:BF$1569)*(AD$4:AD$1569-BF$4:BF$1569))/MAX(1,COUNTIF(AD$4:AD$1569,"&lt;"&amp;BF1191+0.01)),BF1191))</f>
        <v/>
      </c>
      <c r="BU1191" s="9">
        <f>IF(AE1191&gt;=BG1191,0,IFERROR(BG1191+SUMPRODUCT((AE$4:AE$1569&gt;=BG$4:BG$1569)*(AE$4:AE$1569-BG$4:BG$1569))/MAX(1,COUNTIF(AE$4:AE$1569,"&lt;"&amp;BG1191+0.01)),BG1191))</f>
        <v/>
      </c>
      <c r="BV1191" s="9">
        <f>IF(AF1191&gt;=BH1191,0,IFERROR(BH1191+SUMPRODUCT((AF$4:AF$1569&gt;=BH$4:BH$1569)*(AF$4:AF$1569-BH$4:BH$1569))/MAX(1,COUNTIF(AF$4:AF$1569,"&lt;"&amp;BH1191+0.01)),BH1191))</f>
        <v/>
      </c>
      <c r="BW1191" s="9">
        <f>IF(AG1191&gt;=BI1191,0,IFERROR(BI1191+SUMPRODUCT((AG$4:AG$1569&gt;=BI$4:BI$1569)*(AG$4:AG$1569-BI$4:BI$1569))/MAX(1,COUNTIF(AG$4:AG$1569,"&lt;"&amp;BI1191+0.01)),BI1191))</f>
        <v/>
      </c>
      <c r="BX1191" s="9">
        <f>IF(AH1191&gt;=BJ1191,0,IFERROR(BJ1191+SUMPRODUCT((AH$4:AH$1569&gt;=BJ$4:BJ$1569)*(AH$4:AH$1569-BJ$4:BJ$1569))/MAX(1,COUNTIF(AH$4:AH$1569,"&lt;"&amp;BJ1191+0.01)),BJ1191))</f>
        <v/>
      </c>
      <c r="BY1191" s="9">
        <f>IF(AI1191&gt;=BK1191,0,IFERROR(BK1191+SUMPRODUCT((AI$4:AI$1569&gt;=BK$4:BK$1569)*(AI$4:AI$1569-BK$4:BK$1569))/MAX(1,COUNTIF(AI$4:AI$1569,"&lt;"&amp;BK1191+0.01)),BK1191))</f>
        <v/>
      </c>
      <c r="BZ1191" s="9">
        <f>IF(AJ1191&gt;=BL1191,0,IFERROR(BL1191+SUMPRODUCT((AJ$4:AJ$1569&gt;=BL$4:BL$1569)*(AJ$4:AJ$1569-BL$4:BL$1569))/MAX(1,COUNTIF(AJ$4:AJ$1569,"&lt;"&amp;BL1191+0.01)),BL1191))</f>
        <v/>
      </c>
      <c r="CA1191" s="9">
        <f>IF(AK1191&gt;=BM1191,0,IFERROR(BM1191+SUMPRODUCT((AK$4:AK$1569&gt;=BM$4:BM$1569)*(AK$4:AK$1569-BM$4:BM$1569))/MAX(1,COUNTIF(AK$4:AK$1569,"&lt;"&amp;BM1191+0.01)),BM1191))</f>
        <v/>
      </c>
      <c r="CB1191" s="9">
        <f>IF(AL1191&gt;=BN1191,0,IFERROR(BN1191+SUMPRODUCT((AL$4:AL$1569&gt;=BN$4:BN$1569)*(AL$4:AL$1569-BN$4:BN$1569))/MAX(1,COUNTIF(AL$4:AL$1569,"&lt;"&amp;BN1191+0.01)),BN1191))</f>
        <v/>
      </c>
      <c r="CC1191" s="5">
        <f>IF(AO1191="🟢","VERDE",IF(AO1191="🟡","AMARELO",IF(AO1191="🟠","VERMELHO",IF(AO1191="🔴","VERMELHO","ROXO"))))</f>
        <v/>
      </c>
      <c r="CD1191" s="5" t="inlineStr">
        <is>
          <t>🌎 REGIÕES</t>
        </is>
      </c>
      <c r="CE1191" s="5" t="inlineStr">
        <is>
          <t>SEM REDE</t>
        </is>
      </c>
    </row>
    <row r="1192">
      <c r="A1192" s="5" t="inlineStr">
        <is>
          <t>41185319000116</t>
        </is>
      </c>
      <c r="B1192" s="5" t="inlineStr">
        <is>
          <t>MS LIFE SUPLEMENTOS NUTRICIONAIS LTDA -M</t>
        </is>
      </c>
      <c r="C1192" s="5" t="inlineStr">
        <is>
          <t>06 - SEM GRUPO</t>
        </is>
      </c>
      <c r="D1192" s="5" t="inlineStr">
        <is>
          <t>LARISSA PADILHA</t>
        </is>
      </c>
      <c r="E1192" s="5" t="inlineStr">
        <is>
          <t>MT</t>
        </is>
      </c>
      <c r="F1192" s="5">
        <f>IFERROR(VLOOKUP(C1192,$AS$4:$AT$25,2,FALSE),"")</f>
        <v/>
      </c>
      <c r="G1192" s="6">
        <f>IFERROR(VLOOKUP(C1192,$AS$4:$AX$25,6,FALSE),"")</f>
        <v/>
      </c>
      <c r="H1192" s="5">
        <f>IFERROR(VLOOKUP(C1192,$AS$4:$AY$25,7,FALSE),"")</f>
        <v/>
      </c>
      <c r="I1192" s="5">
        <f>IFERROR(VLOOKUP(C1192,$AS$4:$AZ$25,8,FALSE),"")</f>
        <v/>
      </c>
      <c r="J1192" s="7" t="inlineStr">
        <is>
          <t>.</t>
        </is>
      </c>
      <c r="K1192" s="5" t="inlineStr">
        <is>
          <t>CENTRO OESTE</t>
        </is>
      </c>
      <c r="L1192" s="8" t="n">
        <v>1542.857142857143</v>
      </c>
      <c r="M1192" s="9" t="n">
        <v>128.5714285714286</v>
      </c>
      <c r="N1192" s="9" t="n">
        <v>128.5714285714286</v>
      </c>
      <c r="O1192" s="9" t="n">
        <v>128.5714285714286</v>
      </c>
      <c r="P1192" s="9" t="n">
        <v>128.5714285714286</v>
      </c>
      <c r="Q1192" s="9" t="n">
        <v>128.5714285714286</v>
      </c>
      <c r="R1192" s="9" t="n">
        <v>128.5714285714286</v>
      </c>
      <c r="S1192" s="9" t="n">
        <v>128.5714285714286</v>
      </c>
      <c r="T1192" s="9" t="n">
        <v>128.5714285714286</v>
      </c>
      <c r="U1192" s="9" t="n">
        <v>128.5714285714286</v>
      </c>
      <c r="V1192" s="9" t="n">
        <v>128.5714285714286</v>
      </c>
      <c r="W1192" s="9" t="n">
        <v>128.5714285714286</v>
      </c>
      <c r="X1192" s="9" t="n">
        <v>128.5714285714286</v>
      </c>
      <c r="Y1192" s="7" t="inlineStr">
        <is>
          <t>.</t>
        </is>
      </c>
      <c r="Z1192" s="8">
        <f>SUM(AA1192:AL1192)</f>
        <v/>
      </c>
      <c r="AA1192" s="9" t="n">
        <v>0</v>
      </c>
      <c r="AB1192" s="9" t="n">
        <v>0</v>
      </c>
      <c r="AC1192" s="9" t="n">
        <v>0</v>
      </c>
      <c r="AD1192" s="9" t="n">
        <v>0</v>
      </c>
      <c r="AE1192" s="9" t="n">
        <v>0</v>
      </c>
      <c r="AF1192" s="9" t="n">
        <v>0</v>
      </c>
      <c r="AG1192" s="9" t="n">
        <v>0</v>
      </c>
      <c r="AH1192" s="9" t="n">
        <v>0</v>
      </c>
      <c r="AI1192" s="9" t="n">
        <v>0</v>
      </c>
      <c r="AJ1192" s="9" t="n">
        <v>0</v>
      </c>
      <c r="AK1192" s="9" t="n">
        <v>0</v>
      </c>
      <c r="AL1192" s="9" t="n">
        <v>0</v>
      </c>
      <c r="AM1192" s="7" t="inlineStr">
        <is>
          <t>.</t>
        </is>
      </c>
      <c r="AN1192" s="6">
        <f>IF(L1192=0,0,Z1192/L1192)</f>
        <v/>
      </c>
      <c r="AO1192" s="5">
        <f>IF(AN1192="","",IF(AN1192&gt;=0.9,"🟢",IF(AN1192&gt;=0.7,"🟡",IF(AN1192&gt;=0.5,"🟠","🔴"))))</f>
        <v/>
      </c>
      <c r="AP1192" s="9">
        <f>IF(L1192=0,0,L1192-Z1192)</f>
        <v/>
      </c>
      <c r="AQ1192" s="5">
        <f>IF(Z1192=0,"",RANK(Z1192,Z$4:Z$1569,0))</f>
        <v/>
      </c>
      <c r="AR1192" s="7" t="inlineStr">
        <is>
          <t>.</t>
        </is>
      </c>
      <c r="BA1192" s="7" t="inlineStr">
        <is>
          <t>.</t>
        </is>
      </c>
      <c r="BB1192" s="9">
        <f>SUM(L$4:L$1569)/COUNTA(A$4:A$1569)</f>
        <v/>
      </c>
      <c r="BC1192" s="9">
        <f>SUM(M$4:M$1569)/COUNTA(A$4:A$1569)</f>
        <v/>
      </c>
      <c r="BD1192" s="9">
        <f>SUM(N$4:N$1569)/COUNTA(A$4:A$1569)</f>
        <v/>
      </c>
      <c r="BE1192" s="9">
        <f>SUM(O$4:O$1569)/COUNTA(A$4:A$1569)</f>
        <v/>
      </c>
      <c r="BF1192" s="9">
        <f>SUM(P$4:P$1569)/COUNTA(A$4:A$1569)</f>
        <v/>
      </c>
      <c r="BG1192" s="9">
        <f>SUM(Q$4:Q$1569)/COUNTA(A$4:A$1569)</f>
        <v/>
      </c>
      <c r="BH1192" s="9">
        <f>SUM(R$4:R$1569)/COUNTA(A$4:A$1569)</f>
        <v/>
      </c>
      <c r="BI1192" s="9">
        <f>SUM(S$4:S$1569)/COUNTA(A$4:A$1569)</f>
        <v/>
      </c>
      <c r="BJ1192" s="9">
        <f>SUM(T$4:T$1569)/COUNTA(A$4:A$1569)</f>
        <v/>
      </c>
      <c r="BK1192" s="9">
        <f>SUM(U$4:U$1569)/COUNTA(A$4:A$1569)</f>
        <v/>
      </c>
      <c r="BL1192" s="9">
        <f>SUM(V$4:V$1569)/COUNTA(A$4:A$1569)</f>
        <v/>
      </c>
      <c r="BM1192" s="9">
        <f>SUM(W$4:W$1569)/COUNTA(A$4:A$1569)</f>
        <v/>
      </c>
      <c r="BN1192" s="9">
        <f>SUM(X$4:X$1569)/COUNTA(A$4:A$1569)</f>
        <v/>
      </c>
      <c r="BO1192" s="7" t="inlineStr">
        <is>
          <t>.</t>
        </is>
      </c>
      <c r="BP1192" s="9">
        <f>IF(Z1192&gt;=BB1192,0,IFERROR(BB1192+(SUMPRODUCT((Z$4:Z$1569&gt;=BB$4:BB$1569)*(Z$4:Z$1569-BB$4:BB$1569))/MAX(1,COUNTIF(Z$4:Z$1569,"&lt;"&amp;BB1192+0.01))),BB1192))</f>
        <v/>
      </c>
      <c r="BQ1192" s="9">
        <f>IF(AA1192&gt;=BC1192,0,IFERROR(BC1192+SUMPRODUCT((AA$4:AA$1569&gt;=BC$4:BC$1569)*(AA$4:AA$1569-BC$4:BC$1569))/MAX(1,COUNTIF(AA$4:AA$1569,"&lt;"&amp;BC1192+0.01)),BC1192))</f>
        <v/>
      </c>
      <c r="BR1192" s="9">
        <f>IF(AB1192&gt;=BD1192,0,IFERROR(BD1192+SUMPRODUCT((AB$4:AB$1569&gt;=BD$4:BD$1569)*(AB$4:AB$1569-BD$4:BD$1569))/MAX(1,COUNTIF(AB$4:AB$1569,"&lt;"&amp;BD1192+0.01)),BD1192))</f>
        <v/>
      </c>
      <c r="BS1192" s="9">
        <f>IF(AC1192&gt;=BE1192,0,IFERROR(BE1192+SUMPRODUCT((AC$4:AC$1569&gt;=BE$4:BE$1569)*(AC$4:AC$1569-BE$4:BE$1569))/MAX(1,COUNTIF(AC$4:AC$1569,"&lt;"&amp;BE1192+0.01)),BE1192))</f>
        <v/>
      </c>
      <c r="BT1192" s="9">
        <f>IF(AD1192&gt;=BF1192,0,IFERROR(BF1192+SUMPRODUCT((AD$4:AD$1569&gt;=BF$4:BF$1569)*(AD$4:AD$1569-BF$4:BF$1569))/MAX(1,COUNTIF(AD$4:AD$1569,"&lt;"&amp;BF1192+0.01)),BF1192))</f>
        <v/>
      </c>
      <c r="BU1192" s="9">
        <f>IF(AE1192&gt;=BG1192,0,IFERROR(BG1192+SUMPRODUCT((AE$4:AE$1569&gt;=BG$4:BG$1569)*(AE$4:AE$1569-BG$4:BG$1569))/MAX(1,COUNTIF(AE$4:AE$1569,"&lt;"&amp;BG1192+0.01)),BG1192))</f>
        <v/>
      </c>
      <c r="BV1192" s="9">
        <f>IF(AF1192&gt;=BH1192,0,IFERROR(BH1192+SUMPRODUCT((AF$4:AF$1569&gt;=BH$4:BH$1569)*(AF$4:AF$1569-BH$4:BH$1569))/MAX(1,COUNTIF(AF$4:AF$1569,"&lt;"&amp;BH1192+0.01)),BH1192))</f>
        <v/>
      </c>
      <c r="BW1192" s="9">
        <f>IF(AG1192&gt;=BI1192,0,IFERROR(BI1192+SUMPRODUCT((AG$4:AG$1569&gt;=BI$4:BI$1569)*(AG$4:AG$1569-BI$4:BI$1569))/MAX(1,COUNTIF(AG$4:AG$1569,"&lt;"&amp;BI1192+0.01)),BI1192))</f>
        <v/>
      </c>
      <c r="BX1192" s="9">
        <f>IF(AH1192&gt;=BJ1192,0,IFERROR(BJ1192+SUMPRODUCT((AH$4:AH$1569&gt;=BJ$4:BJ$1569)*(AH$4:AH$1569-BJ$4:BJ$1569))/MAX(1,COUNTIF(AH$4:AH$1569,"&lt;"&amp;BJ1192+0.01)),BJ1192))</f>
        <v/>
      </c>
      <c r="BY1192" s="9">
        <f>IF(AI1192&gt;=BK1192,0,IFERROR(BK1192+SUMPRODUCT((AI$4:AI$1569&gt;=BK$4:BK$1569)*(AI$4:AI$1569-BK$4:BK$1569))/MAX(1,COUNTIF(AI$4:AI$1569,"&lt;"&amp;BK1192+0.01)),BK1192))</f>
        <v/>
      </c>
      <c r="BZ1192" s="9">
        <f>IF(AJ1192&gt;=BL1192,0,IFERROR(BL1192+SUMPRODUCT((AJ$4:AJ$1569&gt;=BL$4:BL$1569)*(AJ$4:AJ$1569-BL$4:BL$1569))/MAX(1,COUNTIF(AJ$4:AJ$1569,"&lt;"&amp;BL1192+0.01)),BL1192))</f>
        <v/>
      </c>
      <c r="CA1192" s="9">
        <f>IF(AK1192&gt;=BM1192,0,IFERROR(BM1192+SUMPRODUCT((AK$4:AK$1569&gt;=BM$4:BM$1569)*(AK$4:AK$1569-BM$4:BM$1569))/MAX(1,COUNTIF(AK$4:AK$1569,"&lt;"&amp;BM1192+0.01)),BM1192))</f>
        <v/>
      </c>
      <c r="CB1192" s="9">
        <f>IF(AL1192&gt;=BN1192,0,IFERROR(BN1192+SUMPRODUCT((AL$4:AL$1569&gt;=BN$4:BN$1569)*(AL$4:AL$1569-BN$4:BN$1569))/MAX(1,COUNTIF(AL$4:AL$1569,"&lt;"&amp;BN1192+0.01)),BN1192))</f>
        <v/>
      </c>
      <c r="CC1192" s="5">
        <f>IF(AO1192="🟢","VERDE",IF(AO1192="🟡","AMARELO",IF(AO1192="🟠","VERMELHO",IF(AO1192="🔴","VERMELHO","ROXO"))))</f>
        <v/>
      </c>
      <c r="CD1192" s="5" t="inlineStr">
        <is>
          <t>🌎 REGIÕES</t>
        </is>
      </c>
      <c r="CE1192" s="5" t="inlineStr">
        <is>
          <t>SEM REDE</t>
        </is>
      </c>
    </row>
    <row r="1193">
      <c r="A1193" s="5" t="inlineStr">
        <is>
          <t>41191401000153</t>
        </is>
      </c>
      <c r="B1193" s="5" t="inlineStr">
        <is>
          <t>NUTREE EMPORIO NATURAL LTDA - ME</t>
        </is>
      </c>
      <c r="C1193" s="5" t="inlineStr">
        <is>
          <t>06 - SEM GRUPO</t>
        </is>
      </c>
      <c r="D1193" s="5" t="inlineStr">
        <is>
          <t>HEMANUELE DITZEL (MANU)</t>
        </is>
      </c>
      <c r="E1193" s="5" t="inlineStr">
        <is>
          <t>PR</t>
        </is>
      </c>
      <c r="F1193" s="5">
        <f>IFERROR(VLOOKUP(C1193,$AS$4:$AT$25,2,FALSE),"")</f>
        <v/>
      </c>
      <c r="G1193" s="6">
        <f>IFERROR(VLOOKUP(C1193,$AS$4:$AX$25,6,FALSE),"")</f>
        <v/>
      </c>
      <c r="H1193" s="5">
        <f>IFERROR(VLOOKUP(C1193,$AS$4:$AY$25,7,FALSE),"")</f>
        <v/>
      </c>
      <c r="I1193" s="5">
        <f>IFERROR(VLOOKUP(C1193,$AS$4:$AZ$25,8,FALSE),"")</f>
        <v/>
      </c>
      <c r="J1193" s="7" t="inlineStr">
        <is>
          <t>.</t>
        </is>
      </c>
      <c r="K1193" s="5" t="inlineStr">
        <is>
          <t>SUL</t>
        </is>
      </c>
      <c r="L1193" s="8" t="n">
        <v>1575</v>
      </c>
      <c r="M1193" s="9" t="n">
        <v>112.5</v>
      </c>
      <c r="N1193" s="9" t="n">
        <v>125</v>
      </c>
      <c r="O1193" s="9" t="n">
        <v>125</v>
      </c>
      <c r="P1193" s="9" t="n">
        <v>125</v>
      </c>
      <c r="Q1193" s="9" t="n">
        <v>125</v>
      </c>
      <c r="R1193" s="9" t="n">
        <v>125</v>
      </c>
      <c r="S1193" s="9" t="n">
        <v>137.5</v>
      </c>
      <c r="T1193" s="9" t="n">
        <v>137.5</v>
      </c>
      <c r="U1193" s="9" t="n">
        <v>137.5</v>
      </c>
      <c r="V1193" s="9" t="n">
        <v>137.5</v>
      </c>
      <c r="W1193" s="9" t="n">
        <v>137.5</v>
      </c>
      <c r="X1193" s="9" t="n">
        <v>150</v>
      </c>
      <c r="Y1193" s="7" t="inlineStr">
        <is>
          <t>.</t>
        </is>
      </c>
      <c r="Z1193" s="8">
        <f>SUM(AA1193:AL1193)</f>
        <v/>
      </c>
      <c r="AA1193" s="9" t="n">
        <v>0</v>
      </c>
      <c r="AB1193" s="9" t="n">
        <v>0</v>
      </c>
      <c r="AC1193" s="9" t="n">
        <v>0</v>
      </c>
      <c r="AD1193" s="9" t="n">
        <v>0</v>
      </c>
      <c r="AE1193" s="9" t="n">
        <v>0</v>
      </c>
      <c r="AF1193" s="9" t="n">
        <v>0</v>
      </c>
      <c r="AG1193" s="9" t="n">
        <v>0</v>
      </c>
      <c r="AH1193" s="9" t="n">
        <v>0</v>
      </c>
      <c r="AI1193" s="9" t="n">
        <v>0</v>
      </c>
      <c r="AJ1193" s="9" t="n">
        <v>0</v>
      </c>
      <c r="AK1193" s="9" t="n">
        <v>0</v>
      </c>
      <c r="AL1193" s="9" t="n">
        <v>0</v>
      </c>
      <c r="AM1193" s="7" t="inlineStr">
        <is>
          <t>.</t>
        </is>
      </c>
      <c r="AN1193" s="6">
        <f>IF(L1193=0,0,Z1193/L1193)</f>
        <v/>
      </c>
      <c r="AO1193" s="5">
        <f>IF(AN1193="","",IF(AN1193&gt;=0.9,"🟢",IF(AN1193&gt;=0.7,"🟡",IF(AN1193&gt;=0.5,"🟠","🔴"))))</f>
        <v/>
      </c>
      <c r="AP1193" s="9">
        <f>IF(L1193=0,0,L1193-Z1193)</f>
        <v/>
      </c>
      <c r="AQ1193" s="5">
        <f>IF(Z1193=0,"",RANK(Z1193,Z$4:Z$1569,0))</f>
        <v/>
      </c>
      <c r="AR1193" s="7" t="inlineStr">
        <is>
          <t>.</t>
        </is>
      </c>
      <c r="BA1193" s="7" t="inlineStr">
        <is>
          <t>.</t>
        </is>
      </c>
      <c r="BB1193" s="9">
        <f>SUM(L$4:L$1569)/COUNTA(A$4:A$1569)</f>
        <v/>
      </c>
      <c r="BC1193" s="9">
        <f>SUM(M$4:M$1569)/COUNTA(A$4:A$1569)</f>
        <v/>
      </c>
      <c r="BD1193" s="9">
        <f>SUM(N$4:N$1569)/COUNTA(A$4:A$1569)</f>
        <v/>
      </c>
      <c r="BE1193" s="9">
        <f>SUM(O$4:O$1569)/COUNTA(A$4:A$1569)</f>
        <v/>
      </c>
      <c r="BF1193" s="9">
        <f>SUM(P$4:P$1569)/COUNTA(A$4:A$1569)</f>
        <v/>
      </c>
      <c r="BG1193" s="9">
        <f>SUM(Q$4:Q$1569)/COUNTA(A$4:A$1569)</f>
        <v/>
      </c>
      <c r="BH1193" s="9">
        <f>SUM(R$4:R$1569)/COUNTA(A$4:A$1569)</f>
        <v/>
      </c>
      <c r="BI1193" s="9">
        <f>SUM(S$4:S$1569)/COUNTA(A$4:A$1569)</f>
        <v/>
      </c>
      <c r="BJ1193" s="9">
        <f>SUM(T$4:T$1569)/COUNTA(A$4:A$1569)</f>
        <v/>
      </c>
      <c r="BK1193" s="9">
        <f>SUM(U$4:U$1569)/COUNTA(A$4:A$1569)</f>
        <v/>
      </c>
      <c r="BL1193" s="9">
        <f>SUM(V$4:V$1569)/COUNTA(A$4:A$1569)</f>
        <v/>
      </c>
      <c r="BM1193" s="9">
        <f>SUM(W$4:W$1569)/COUNTA(A$4:A$1569)</f>
        <v/>
      </c>
      <c r="BN1193" s="9">
        <f>SUM(X$4:X$1569)/COUNTA(A$4:A$1569)</f>
        <v/>
      </c>
      <c r="BO1193" s="7" t="inlineStr">
        <is>
          <t>.</t>
        </is>
      </c>
      <c r="BP1193" s="9">
        <f>IF(Z1193&gt;=BB1193,0,IFERROR(BB1193+(SUMPRODUCT((Z$4:Z$1569&gt;=BB$4:BB$1569)*(Z$4:Z$1569-BB$4:BB$1569))/MAX(1,COUNTIF(Z$4:Z$1569,"&lt;"&amp;BB1193+0.01))),BB1193))</f>
        <v/>
      </c>
      <c r="BQ1193" s="9">
        <f>IF(AA1193&gt;=BC1193,0,IFERROR(BC1193+SUMPRODUCT((AA$4:AA$1569&gt;=BC$4:BC$1569)*(AA$4:AA$1569-BC$4:BC$1569))/MAX(1,COUNTIF(AA$4:AA$1569,"&lt;"&amp;BC1193+0.01)),BC1193))</f>
        <v/>
      </c>
      <c r="BR1193" s="9">
        <f>IF(AB1193&gt;=BD1193,0,IFERROR(BD1193+SUMPRODUCT((AB$4:AB$1569&gt;=BD$4:BD$1569)*(AB$4:AB$1569-BD$4:BD$1569))/MAX(1,COUNTIF(AB$4:AB$1569,"&lt;"&amp;BD1193+0.01)),BD1193))</f>
        <v/>
      </c>
      <c r="BS1193" s="9">
        <f>IF(AC1193&gt;=BE1193,0,IFERROR(BE1193+SUMPRODUCT((AC$4:AC$1569&gt;=BE$4:BE$1569)*(AC$4:AC$1569-BE$4:BE$1569))/MAX(1,COUNTIF(AC$4:AC$1569,"&lt;"&amp;BE1193+0.01)),BE1193))</f>
        <v/>
      </c>
      <c r="BT1193" s="9">
        <f>IF(AD1193&gt;=BF1193,0,IFERROR(BF1193+SUMPRODUCT((AD$4:AD$1569&gt;=BF$4:BF$1569)*(AD$4:AD$1569-BF$4:BF$1569))/MAX(1,COUNTIF(AD$4:AD$1569,"&lt;"&amp;BF1193+0.01)),BF1193))</f>
        <v/>
      </c>
      <c r="BU1193" s="9">
        <f>IF(AE1193&gt;=BG1193,0,IFERROR(BG1193+SUMPRODUCT((AE$4:AE$1569&gt;=BG$4:BG$1569)*(AE$4:AE$1569-BG$4:BG$1569))/MAX(1,COUNTIF(AE$4:AE$1569,"&lt;"&amp;BG1193+0.01)),BG1193))</f>
        <v/>
      </c>
      <c r="BV1193" s="9">
        <f>IF(AF1193&gt;=BH1193,0,IFERROR(BH1193+SUMPRODUCT((AF$4:AF$1569&gt;=BH$4:BH$1569)*(AF$4:AF$1569-BH$4:BH$1569))/MAX(1,COUNTIF(AF$4:AF$1569,"&lt;"&amp;BH1193+0.01)),BH1193))</f>
        <v/>
      </c>
      <c r="BW1193" s="9">
        <f>IF(AG1193&gt;=BI1193,0,IFERROR(BI1193+SUMPRODUCT((AG$4:AG$1569&gt;=BI$4:BI$1569)*(AG$4:AG$1569-BI$4:BI$1569))/MAX(1,COUNTIF(AG$4:AG$1569,"&lt;"&amp;BI1193+0.01)),BI1193))</f>
        <v/>
      </c>
      <c r="BX1193" s="9">
        <f>IF(AH1193&gt;=BJ1193,0,IFERROR(BJ1193+SUMPRODUCT((AH$4:AH$1569&gt;=BJ$4:BJ$1569)*(AH$4:AH$1569-BJ$4:BJ$1569))/MAX(1,COUNTIF(AH$4:AH$1569,"&lt;"&amp;BJ1193+0.01)),BJ1193))</f>
        <v/>
      </c>
      <c r="BY1193" s="9">
        <f>IF(AI1193&gt;=BK1193,0,IFERROR(BK1193+SUMPRODUCT((AI$4:AI$1569&gt;=BK$4:BK$1569)*(AI$4:AI$1569-BK$4:BK$1569))/MAX(1,COUNTIF(AI$4:AI$1569,"&lt;"&amp;BK1193+0.01)),BK1193))</f>
        <v/>
      </c>
      <c r="BZ1193" s="9">
        <f>IF(AJ1193&gt;=BL1193,0,IFERROR(BL1193+SUMPRODUCT((AJ$4:AJ$1569&gt;=BL$4:BL$1569)*(AJ$4:AJ$1569-BL$4:BL$1569))/MAX(1,COUNTIF(AJ$4:AJ$1569,"&lt;"&amp;BL1193+0.01)),BL1193))</f>
        <v/>
      </c>
      <c r="CA1193" s="9">
        <f>IF(AK1193&gt;=BM1193,0,IFERROR(BM1193+SUMPRODUCT((AK$4:AK$1569&gt;=BM$4:BM$1569)*(AK$4:AK$1569-BM$4:BM$1569))/MAX(1,COUNTIF(AK$4:AK$1569,"&lt;"&amp;BM1193+0.01)),BM1193))</f>
        <v/>
      </c>
      <c r="CB1193" s="9">
        <f>IF(AL1193&gt;=BN1193,0,IFERROR(BN1193+SUMPRODUCT((AL$4:AL$1569&gt;=BN$4:BN$1569)*(AL$4:AL$1569-BN$4:BN$1569))/MAX(1,COUNTIF(AL$4:AL$1569,"&lt;"&amp;BN1193+0.01)),BN1193))</f>
        <v/>
      </c>
      <c r="CC1193" s="5">
        <f>IF(AO1193="🟢","VERDE",IF(AO1193="🟡","AMARELO",IF(AO1193="🟠","VERMELHO",IF(AO1193="🔴","VERMELHO","ROXO"))))</f>
        <v/>
      </c>
      <c r="CD1193" s="5" t="inlineStr">
        <is>
          <t>🌎 REGIÕES</t>
        </is>
      </c>
      <c r="CE1193" s="5" t="inlineStr">
        <is>
          <t>SEM REDE</t>
        </is>
      </c>
    </row>
    <row r="1194">
      <c r="A1194" s="5" t="inlineStr">
        <is>
          <t>41212583000100</t>
        </is>
      </c>
      <c r="B1194" s="5" t="inlineStr">
        <is>
          <t>VILLA SAUDAVEL PRODUTOS NATURAIS LTDA -M</t>
        </is>
      </c>
      <c r="C1194" s="5" t="inlineStr">
        <is>
          <t>06 - SEM GRUPO</t>
        </is>
      </c>
      <c r="D1194" s="5" t="inlineStr">
        <is>
          <t>LARISSA PADILHA</t>
        </is>
      </c>
      <c r="E1194" s="5" t="inlineStr">
        <is>
          <t>GO</t>
        </is>
      </c>
      <c r="F1194" s="5">
        <f>IFERROR(VLOOKUP(C1194,$AS$4:$AT$25,2,FALSE),"")</f>
        <v/>
      </c>
      <c r="G1194" s="6">
        <f>IFERROR(VLOOKUP(C1194,$AS$4:$AX$25,6,FALSE),"")</f>
        <v/>
      </c>
      <c r="H1194" s="5">
        <f>IFERROR(VLOOKUP(C1194,$AS$4:$AY$25,7,FALSE),"")</f>
        <v/>
      </c>
      <c r="I1194" s="5">
        <f>IFERROR(VLOOKUP(C1194,$AS$4:$AZ$25,8,FALSE),"")</f>
        <v/>
      </c>
      <c r="J1194" s="7" t="inlineStr">
        <is>
          <t>.</t>
        </is>
      </c>
      <c r="K1194" s="5" t="inlineStr">
        <is>
          <t>CENTRO OESTE</t>
        </is>
      </c>
      <c r="L1194" s="8" t="n">
        <v>1494.339622641509</v>
      </c>
      <c r="M1194" s="9" t="n">
        <v>124.5283018867924</v>
      </c>
      <c r="N1194" s="9" t="n">
        <v>124.5283018867924</v>
      </c>
      <c r="O1194" s="9" t="n">
        <v>124.5283018867924</v>
      </c>
      <c r="P1194" s="9" t="n">
        <v>124.5283018867924</v>
      </c>
      <c r="Q1194" s="9" t="n">
        <v>124.5283018867924</v>
      </c>
      <c r="R1194" s="9" t="n">
        <v>124.5283018867924</v>
      </c>
      <c r="S1194" s="9" t="n">
        <v>124.5283018867924</v>
      </c>
      <c r="T1194" s="9" t="n">
        <v>124.5283018867924</v>
      </c>
      <c r="U1194" s="9" t="n">
        <v>124.5283018867924</v>
      </c>
      <c r="V1194" s="9" t="n">
        <v>124.5283018867924</v>
      </c>
      <c r="W1194" s="9" t="n">
        <v>124.5283018867924</v>
      </c>
      <c r="X1194" s="9" t="n">
        <v>124.5283018867924</v>
      </c>
      <c r="Y1194" s="7" t="inlineStr">
        <is>
          <t>.</t>
        </is>
      </c>
      <c r="Z1194" s="8">
        <f>SUM(AA1194:AL1194)</f>
        <v/>
      </c>
      <c r="AA1194" s="9" t="n">
        <v>0</v>
      </c>
      <c r="AB1194" s="9" t="n">
        <v>0</v>
      </c>
      <c r="AC1194" s="9" t="n">
        <v>0</v>
      </c>
      <c r="AD1194" s="9" t="n">
        <v>0</v>
      </c>
      <c r="AE1194" s="9" t="n">
        <v>0</v>
      </c>
      <c r="AF1194" s="9" t="n">
        <v>0</v>
      </c>
      <c r="AG1194" s="9" t="n">
        <v>0</v>
      </c>
      <c r="AH1194" s="9" t="n">
        <v>0</v>
      </c>
      <c r="AI1194" s="9" t="n">
        <v>0</v>
      </c>
      <c r="AJ1194" s="9" t="n">
        <v>0</v>
      </c>
      <c r="AK1194" s="9" t="n">
        <v>0</v>
      </c>
      <c r="AL1194" s="9" t="n">
        <v>0</v>
      </c>
      <c r="AM1194" s="7" t="inlineStr">
        <is>
          <t>.</t>
        </is>
      </c>
      <c r="AN1194" s="6">
        <f>IF(L1194=0,0,Z1194/L1194)</f>
        <v/>
      </c>
      <c r="AO1194" s="5">
        <f>IF(AN1194="","",IF(AN1194&gt;=0.9,"🟢",IF(AN1194&gt;=0.7,"🟡",IF(AN1194&gt;=0.5,"🟠","🔴"))))</f>
        <v/>
      </c>
      <c r="AP1194" s="9">
        <f>IF(L1194=0,0,L1194-Z1194)</f>
        <v/>
      </c>
      <c r="AQ1194" s="5">
        <f>IF(Z1194=0,"",RANK(Z1194,Z$4:Z$1569,0))</f>
        <v/>
      </c>
      <c r="AR1194" s="7" t="inlineStr">
        <is>
          <t>.</t>
        </is>
      </c>
      <c r="BA1194" s="7" t="inlineStr">
        <is>
          <t>.</t>
        </is>
      </c>
      <c r="BB1194" s="9">
        <f>SUM(L$4:L$1569)/COUNTA(A$4:A$1569)</f>
        <v/>
      </c>
      <c r="BC1194" s="9">
        <f>SUM(M$4:M$1569)/COUNTA(A$4:A$1569)</f>
        <v/>
      </c>
      <c r="BD1194" s="9">
        <f>SUM(N$4:N$1569)/COUNTA(A$4:A$1569)</f>
        <v/>
      </c>
      <c r="BE1194" s="9">
        <f>SUM(O$4:O$1569)/COUNTA(A$4:A$1569)</f>
        <v/>
      </c>
      <c r="BF1194" s="9">
        <f>SUM(P$4:P$1569)/COUNTA(A$4:A$1569)</f>
        <v/>
      </c>
      <c r="BG1194" s="9">
        <f>SUM(Q$4:Q$1569)/COUNTA(A$4:A$1569)</f>
        <v/>
      </c>
      <c r="BH1194" s="9">
        <f>SUM(R$4:R$1569)/COUNTA(A$4:A$1569)</f>
        <v/>
      </c>
      <c r="BI1194" s="9">
        <f>SUM(S$4:S$1569)/COUNTA(A$4:A$1569)</f>
        <v/>
      </c>
      <c r="BJ1194" s="9">
        <f>SUM(T$4:T$1569)/COUNTA(A$4:A$1569)</f>
        <v/>
      </c>
      <c r="BK1194" s="9">
        <f>SUM(U$4:U$1569)/COUNTA(A$4:A$1569)</f>
        <v/>
      </c>
      <c r="BL1194" s="9">
        <f>SUM(V$4:V$1569)/COUNTA(A$4:A$1569)</f>
        <v/>
      </c>
      <c r="BM1194" s="9">
        <f>SUM(W$4:W$1569)/COUNTA(A$4:A$1569)</f>
        <v/>
      </c>
      <c r="BN1194" s="9">
        <f>SUM(X$4:X$1569)/COUNTA(A$4:A$1569)</f>
        <v/>
      </c>
      <c r="BO1194" s="7" t="inlineStr">
        <is>
          <t>.</t>
        </is>
      </c>
      <c r="BP1194" s="9">
        <f>IF(Z1194&gt;=BB1194,0,IFERROR(BB1194+(SUMPRODUCT((Z$4:Z$1569&gt;=BB$4:BB$1569)*(Z$4:Z$1569-BB$4:BB$1569))/MAX(1,COUNTIF(Z$4:Z$1569,"&lt;"&amp;BB1194+0.01))),BB1194))</f>
        <v/>
      </c>
      <c r="BQ1194" s="9">
        <f>IF(AA1194&gt;=BC1194,0,IFERROR(BC1194+SUMPRODUCT((AA$4:AA$1569&gt;=BC$4:BC$1569)*(AA$4:AA$1569-BC$4:BC$1569))/MAX(1,COUNTIF(AA$4:AA$1569,"&lt;"&amp;BC1194+0.01)),BC1194))</f>
        <v/>
      </c>
      <c r="BR1194" s="9">
        <f>IF(AB1194&gt;=BD1194,0,IFERROR(BD1194+SUMPRODUCT((AB$4:AB$1569&gt;=BD$4:BD$1569)*(AB$4:AB$1569-BD$4:BD$1569))/MAX(1,COUNTIF(AB$4:AB$1569,"&lt;"&amp;BD1194+0.01)),BD1194))</f>
        <v/>
      </c>
      <c r="BS1194" s="9">
        <f>IF(AC1194&gt;=BE1194,0,IFERROR(BE1194+SUMPRODUCT((AC$4:AC$1569&gt;=BE$4:BE$1569)*(AC$4:AC$1569-BE$4:BE$1569))/MAX(1,COUNTIF(AC$4:AC$1569,"&lt;"&amp;BE1194+0.01)),BE1194))</f>
        <v/>
      </c>
      <c r="BT1194" s="9">
        <f>IF(AD1194&gt;=BF1194,0,IFERROR(BF1194+SUMPRODUCT((AD$4:AD$1569&gt;=BF$4:BF$1569)*(AD$4:AD$1569-BF$4:BF$1569))/MAX(1,COUNTIF(AD$4:AD$1569,"&lt;"&amp;BF1194+0.01)),BF1194))</f>
        <v/>
      </c>
      <c r="BU1194" s="9">
        <f>IF(AE1194&gt;=BG1194,0,IFERROR(BG1194+SUMPRODUCT((AE$4:AE$1569&gt;=BG$4:BG$1569)*(AE$4:AE$1569-BG$4:BG$1569))/MAX(1,COUNTIF(AE$4:AE$1569,"&lt;"&amp;BG1194+0.01)),BG1194))</f>
        <v/>
      </c>
      <c r="BV1194" s="9">
        <f>IF(AF1194&gt;=BH1194,0,IFERROR(BH1194+SUMPRODUCT((AF$4:AF$1569&gt;=BH$4:BH$1569)*(AF$4:AF$1569-BH$4:BH$1569))/MAX(1,COUNTIF(AF$4:AF$1569,"&lt;"&amp;BH1194+0.01)),BH1194))</f>
        <v/>
      </c>
      <c r="BW1194" s="9">
        <f>IF(AG1194&gt;=BI1194,0,IFERROR(BI1194+SUMPRODUCT((AG$4:AG$1569&gt;=BI$4:BI$1569)*(AG$4:AG$1569-BI$4:BI$1569))/MAX(1,COUNTIF(AG$4:AG$1569,"&lt;"&amp;BI1194+0.01)),BI1194))</f>
        <v/>
      </c>
      <c r="BX1194" s="9">
        <f>IF(AH1194&gt;=BJ1194,0,IFERROR(BJ1194+SUMPRODUCT((AH$4:AH$1569&gt;=BJ$4:BJ$1569)*(AH$4:AH$1569-BJ$4:BJ$1569))/MAX(1,COUNTIF(AH$4:AH$1569,"&lt;"&amp;BJ1194+0.01)),BJ1194))</f>
        <v/>
      </c>
      <c r="BY1194" s="9">
        <f>IF(AI1194&gt;=BK1194,0,IFERROR(BK1194+SUMPRODUCT((AI$4:AI$1569&gt;=BK$4:BK$1569)*(AI$4:AI$1569-BK$4:BK$1569))/MAX(1,COUNTIF(AI$4:AI$1569,"&lt;"&amp;BK1194+0.01)),BK1194))</f>
        <v/>
      </c>
      <c r="BZ1194" s="9">
        <f>IF(AJ1194&gt;=BL1194,0,IFERROR(BL1194+SUMPRODUCT((AJ$4:AJ$1569&gt;=BL$4:BL$1569)*(AJ$4:AJ$1569-BL$4:BL$1569))/MAX(1,COUNTIF(AJ$4:AJ$1569,"&lt;"&amp;BL1194+0.01)),BL1194))</f>
        <v/>
      </c>
      <c r="CA1194" s="9">
        <f>IF(AK1194&gt;=BM1194,0,IFERROR(BM1194+SUMPRODUCT((AK$4:AK$1569&gt;=BM$4:BM$1569)*(AK$4:AK$1569-BM$4:BM$1569))/MAX(1,COUNTIF(AK$4:AK$1569,"&lt;"&amp;BM1194+0.01)),BM1194))</f>
        <v/>
      </c>
      <c r="CB1194" s="9">
        <f>IF(AL1194&gt;=BN1194,0,IFERROR(BN1194+SUMPRODUCT((AL$4:AL$1569&gt;=BN$4:BN$1569)*(AL$4:AL$1569-BN$4:BN$1569))/MAX(1,COUNTIF(AL$4:AL$1569,"&lt;"&amp;BN1194+0.01)),BN1194))</f>
        <v/>
      </c>
      <c r="CC1194" s="5">
        <f>IF(AO1194="🟢","VERDE",IF(AO1194="🟡","AMARELO",IF(AO1194="🟠","VERMELHO",IF(AO1194="🔴","VERMELHO","ROXO"))))</f>
        <v/>
      </c>
      <c r="CD1194" s="5" t="inlineStr">
        <is>
          <t>🌎 REGIÕES</t>
        </is>
      </c>
      <c r="CE1194" s="5" t="inlineStr">
        <is>
          <t>SEM REDE</t>
        </is>
      </c>
    </row>
    <row r="1195">
      <c r="A1195" s="5" t="inlineStr">
        <is>
          <t>41231560000134</t>
        </is>
      </c>
      <c r="B1195" s="5" t="inlineStr">
        <is>
          <t>ARTSANA COMERCIO DE PRODUTOS ALIMENTICIO</t>
        </is>
      </c>
      <c r="C1195" s="5" t="inlineStr">
        <is>
          <t>06 - SEM GRUPO</t>
        </is>
      </c>
      <c r="D1195" s="5" t="inlineStr">
        <is>
          <t>LARISSA PADILHA</t>
        </is>
      </c>
      <c r="E1195" s="5" t="inlineStr">
        <is>
          <t>TO</t>
        </is>
      </c>
      <c r="F1195" s="5">
        <f>IFERROR(VLOOKUP(C1195,$AS$4:$AT$25,2,FALSE),"")</f>
        <v/>
      </c>
      <c r="G1195" s="6">
        <f>IFERROR(VLOOKUP(C1195,$AS$4:$AX$25,6,FALSE),"")</f>
        <v/>
      </c>
      <c r="H1195" s="5">
        <f>IFERROR(VLOOKUP(C1195,$AS$4:$AY$25,7,FALSE),"")</f>
        <v/>
      </c>
      <c r="I1195" s="5">
        <f>IFERROR(VLOOKUP(C1195,$AS$4:$AZ$25,8,FALSE),"")</f>
        <v/>
      </c>
      <c r="J1195" s="7" t="inlineStr">
        <is>
          <t>.</t>
        </is>
      </c>
      <c r="K1195" s="5" t="inlineStr">
        <is>
          <t>CENTRO OESTE</t>
        </is>
      </c>
      <c r="L1195" s="8" t="n">
        <v>1600</v>
      </c>
      <c r="M1195" s="9" t="n">
        <v>133.3333333333333</v>
      </c>
      <c r="N1195" s="9" t="n">
        <v>133.3333333333333</v>
      </c>
      <c r="O1195" s="9" t="n">
        <v>133.3333333333333</v>
      </c>
      <c r="P1195" s="9" t="n">
        <v>133.3333333333333</v>
      </c>
      <c r="Q1195" s="9" t="n">
        <v>133.3333333333333</v>
      </c>
      <c r="R1195" s="9" t="n">
        <v>133.3333333333333</v>
      </c>
      <c r="S1195" s="9" t="n">
        <v>133.3333333333333</v>
      </c>
      <c r="T1195" s="9" t="n">
        <v>133.3333333333333</v>
      </c>
      <c r="U1195" s="9" t="n">
        <v>133.3333333333333</v>
      </c>
      <c r="V1195" s="9" t="n">
        <v>133.3333333333333</v>
      </c>
      <c r="W1195" s="9" t="n">
        <v>133.3333333333333</v>
      </c>
      <c r="X1195" s="9" t="n">
        <v>133.3333333333333</v>
      </c>
      <c r="Y1195" s="7" t="inlineStr">
        <is>
          <t>.</t>
        </is>
      </c>
      <c r="Z1195" s="8">
        <f>SUM(AA1195:AL1195)</f>
        <v/>
      </c>
      <c r="AA1195" s="9" t="n">
        <v>0</v>
      </c>
      <c r="AB1195" s="9" t="n">
        <v>0</v>
      </c>
      <c r="AC1195" s="9" t="n">
        <v>0</v>
      </c>
      <c r="AD1195" s="9" t="n">
        <v>0</v>
      </c>
      <c r="AE1195" s="9" t="n">
        <v>0</v>
      </c>
      <c r="AF1195" s="9" t="n">
        <v>0</v>
      </c>
      <c r="AG1195" s="9" t="n">
        <v>0</v>
      </c>
      <c r="AH1195" s="9" t="n">
        <v>0</v>
      </c>
      <c r="AI1195" s="9" t="n">
        <v>0</v>
      </c>
      <c r="AJ1195" s="9" t="n">
        <v>0</v>
      </c>
      <c r="AK1195" s="9" t="n">
        <v>0</v>
      </c>
      <c r="AL1195" s="9" t="n">
        <v>0</v>
      </c>
      <c r="AM1195" s="7" t="inlineStr">
        <is>
          <t>.</t>
        </is>
      </c>
      <c r="AN1195" s="6">
        <f>IF(L1195=0,0,Z1195/L1195)</f>
        <v/>
      </c>
      <c r="AO1195" s="5">
        <f>IF(AN1195="","",IF(AN1195&gt;=0.9,"🟢",IF(AN1195&gt;=0.7,"🟡",IF(AN1195&gt;=0.5,"🟠","🔴"))))</f>
        <v/>
      </c>
      <c r="AP1195" s="9">
        <f>IF(L1195=0,0,L1195-Z1195)</f>
        <v/>
      </c>
      <c r="AQ1195" s="5">
        <f>IF(Z1195=0,"",RANK(Z1195,Z$4:Z$1569,0))</f>
        <v/>
      </c>
      <c r="AR1195" s="7" t="inlineStr">
        <is>
          <t>.</t>
        </is>
      </c>
      <c r="BA1195" s="7" t="inlineStr">
        <is>
          <t>.</t>
        </is>
      </c>
      <c r="BB1195" s="9">
        <f>SUM(L$4:L$1569)/COUNTA(A$4:A$1569)</f>
        <v/>
      </c>
      <c r="BC1195" s="9">
        <f>SUM(M$4:M$1569)/COUNTA(A$4:A$1569)</f>
        <v/>
      </c>
      <c r="BD1195" s="9">
        <f>SUM(N$4:N$1569)/COUNTA(A$4:A$1569)</f>
        <v/>
      </c>
      <c r="BE1195" s="9">
        <f>SUM(O$4:O$1569)/COUNTA(A$4:A$1569)</f>
        <v/>
      </c>
      <c r="BF1195" s="9">
        <f>SUM(P$4:P$1569)/COUNTA(A$4:A$1569)</f>
        <v/>
      </c>
      <c r="BG1195" s="9">
        <f>SUM(Q$4:Q$1569)/COUNTA(A$4:A$1569)</f>
        <v/>
      </c>
      <c r="BH1195" s="9">
        <f>SUM(R$4:R$1569)/COUNTA(A$4:A$1569)</f>
        <v/>
      </c>
      <c r="BI1195" s="9">
        <f>SUM(S$4:S$1569)/COUNTA(A$4:A$1569)</f>
        <v/>
      </c>
      <c r="BJ1195" s="9">
        <f>SUM(T$4:T$1569)/COUNTA(A$4:A$1569)</f>
        <v/>
      </c>
      <c r="BK1195" s="9">
        <f>SUM(U$4:U$1569)/COUNTA(A$4:A$1569)</f>
        <v/>
      </c>
      <c r="BL1195" s="9">
        <f>SUM(V$4:V$1569)/COUNTA(A$4:A$1569)</f>
        <v/>
      </c>
      <c r="BM1195" s="9">
        <f>SUM(W$4:W$1569)/COUNTA(A$4:A$1569)</f>
        <v/>
      </c>
      <c r="BN1195" s="9">
        <f>SUM(X$4:X$1569)/COUNTA(A$4:A$1569)</f>
        <v/>
      </c>
      <c r="BO1195" s="7" t="inlineStr">
        <is>
          <t>.</t>
        </is>
      </c>
      <c r="BP1195" s="9">
        <f>IF(Z1195&gt;=BB1195,0,IFERROR(BB1195+(SUMPRODUCT((Z$4:Z$1569&gt;=BB$4:BB$1569)*(Z$4:Z$1569-BB$4:BB$1569))/MAX(1,COUNTIF(Z$4:Z$1569,"&lt;"&amp;BB1195+0.01))),BB1195))</f>
        <v/>
      </c>
      <c r="BQ1195" s="9">
        <f>IF(AA1195&gt;=BC1195,0,IFERROR(BC1195+SUMPRODUCT((AA$4:AA$1569&gt;=BC$4:BC$1569)*(AA$4:AA$1569-BC$4:BC$1569))/MAX(1,COUNTIF(AA$4:AA$1569,"&lt;"&amp;BC1195+0.01)),BC1195))</f>
        <v/>
      </c>
      <c r="BR1195" s="9">
        <f>IF(AB1195&gt;=BD1195,0,IFERROR(BD1195+SUMPRODUCT((AB$4:AB$1569&gt;=BD$4:BD$1569)*(AB$4:AB$1569-BD$4:BD$1569))/MAX(1,COUNTIF(AB$4:AB$1569,"&lt;"&amp;BD1195+0.01)),BD1195))</f>
        <v/>
      </c>
      <c r="BS1195" s="9">
        <f>IF(AC1195&gt;=BE1195,0,IFERROR(BE1195+SUMPRODUCT((AC$4:AC$1569&gt;=BE$4:BE$1569)*(AC$4:AC$1569-BE$4:BE$1569))/MAX(1,COUNTIF(AC$4:AC$1569,"&lt;"&amp;BE1195+0.01)),BE1195))</f>
        <v/>
      </c>
      <c r="BT1195" s="9">
        <f>IF(AD1195&gt;=BF1195,0,IFERROR(BF1195+SUMPRODUCT((AD$4:AD$1569&gt;=BF$4:BF$1569)*(AD$4:AD$1569-BF$4:BF$1569))/MAX(1,COUNTIF(AD$4:AD$1569,"&lt;"&amp;BF1195+0.01)),BF1195))</f>
        <v/>
      </c>
      <c r="BU1195" s="9">
        <f>IF(AE1195&gt;=BG1195,0,IFERROR(BG1195+SUMPRODUCT((AE$4:AE$1569&gt;=BG$4:BG$1569)*(AE$4:AE$1569-BG$4:BG$1569))/MAX(1,COUNTIF(AE$4:AE$1569,"&lt;"&amp;BG1195+0.01)),BG1195))</f>
        <v/>
      </c>
      <c r="BV1195" s="9">
        <f>IF(AF1195&gt;=BH1195,0,IFERROR(BH1195+SUMPRODUCT((AF$4:AF$1569&gt;=BH$4:BH$1569)*(AF$4:AF$1569-BH$4:BH$1569))/MAX(1,COUNTIF(AF$4:AF$1569,"&lt;"&amp;BH1195+0.01)),BH1195))</f>
        <v/>
      </c>
      <c r="BW1195" s="9">
        <f>IF(AG1195&gt;=BI1195,0,IFERROR(BI1195+SUMPRODUCT((AG$4:AG$1569&gt;=BI$4:BI$1569)*(AG$4:AG$1569-BI$4:BI$1569))/MAX(1,COUNTIF(AG$4:AG$1569,"&lt;"&amp;BI1195+0.01)),BI1195))</f>
        <v/>
      </c>
      <c r="BX1195" s="9">
        <f>IF(AH1195&gt;=BJ1195,0,IFERROR(BJ1195+SUMPRODUCT((AH$4:AH$1569&gt;=BJ$4:BJ$1569)*(AH$4:AH$1569-BJ$4:BJ$1569))/MAX(1,COUNTIF(AH$4:AH$1569,"&lt;"&amp;BJ1195+0.01)),BJ1195))</f>
        <v/>
      </c>
      <c r="BY1195" s="9">
        <f>IF(AI1195&gt;=BK1195,0,IFERROR(BK1195+SUMPRODUCT((AI$4:AI$1569&gt;=BK$4:BK$1569)*(AI$4:AI$1569-BK$4:BK$1569))/MAX(1,COUNTIF(AI$4:AI$1569,"&lt;"&amp;BK1195+0.01)),BK1195))</f>
        <v/>
      </c>
      <c r="BZ1195" s="9">
        <f>IF(AJ1195&gt;=BL1195,0,IFERROR(BL1195+SUMPRODUCT((AJ$4:AJ$1569&gt;=BL$4:BL$1569)*(AJ$4:AJ$1569-BL$4:BL$1569))/MAX(1,COUNTIF(AJ$4:AJ$1569,"&lt;"&amp;BL1195+0.01)),BL1195))</f>
        <v/>
      </c>
      <c r="CA1195" s="9">
        <f>IF(AK1195&gt;=BM1195,0,IFERROR(BM1195+SUMPRODUCT((AK$4:AK$1569&gt;=BM$4:BM$1569)*(AK$4:AK$1569-BM$4:BM$1569))/MAX(1,COUNTIF(AK$4:AK$1569,"&lt;"&amp;BM1195+0.01)),BM1195))</f>
        <v/>
      </c>
      <c r="CB1195" s="9">
        <f>IF(AL1195&gt;=BN1195,0,IFERROR(BN1195+SUMPRODUCT((AL$4:AL$1569&gt;=BN$4:BN$1569)*(AL$4:AL$1569-BN$4:BN$1569))/MAX(1,COUNTIF(AL$4:AL$1569,"&lt;"&amp;BN1195+0.01)),BN1195))</f>
        <v/>
      </c>
      <c r="CC1195" s="5">
        <f>IF(AO1195="🟢","VERDE",IF(AO1195="🟡","AMARELO",IF(AO1195="🟠","VERMELHO",IF(AO1195="🔴","VERMELHO","ROXO"))))</f>
        <v/>
      </c>
      <c r="CD1195" s="5" t="inlineStr">
        <is>
          <t>🌎 REGIÕES</t>
        </is>
      </c>
      <c r="CE1195" s="5" t="inlineStr">
        <is>
          <t>SEM REDE</t>
        </is>
      </c>
    </row>
    <row r="1196">
      <c r="A1196" s="5" t="inlineStr">
        <is>
          <t>41233745000188</t>
        </is>
      </c>
      <c r="B1196" s="5" t="inlineStr">
        <is>
          <t>CASAROTTI ORLANDI PRODUTOS NATURAIS LTDA</t>
        </is>
      </c>
      <c r="C1196" s="5" t="inlineStr">
        <is>
          <t>06 - SEM GRUPO</t>
        </is>
      </c>
      <c r="D1196" s="5" t="inlineStr">
        <is>
          <t>HEMANUELE DITZEL (MANU)</t>
        </is>
      </c>
      <c r="E1196" s="5" t="inlineStr">
        <is>
          <t>PR</t>
        </is>
      </c>
      <c r="F1196" s="5">
        <f>IFERROR(VLOOKUP(C1196,$AS$4:$AT$25,2,FALSE),"")</f>
        <v/>
      </c>
      <c r="G1196" s="6">
        <f>IFERROR(VLOOKUP(C1196,$AS$4:$AX$25,6,FALSE),"")</f>
        <v/>
      </c>
      <c r="H1196" s="5">
        <f>IFERROR(VLOOKUP(C1196,$AS$4:$AY$25,7,FALSE),"")</f>
        <v/>
      </c>
      <c r="I1196" s="5">
        <f>IFERROR(VLOOKUP(C1196,$AS$4:$AZ$25,8,FALSE),"")</f>
        <v/>
      </c>
      <c r="J1196" s="7" t="inlineStr">
        <is>
          <t>.</t>
        </is>
      </c>
      <c r="K1196" s="5" t="inlineStr">
        <is>
          <t>SUL</t>
        </is>
      </c>
      <c r="L1196" s="8" t="n">
        <v>1575</v>
      </c>
      <c r="M1196" s="9" t="n">
        <v>112.5</v>
      </c>
      <c r="N1196" s="9" t="n">
        <v>125</v>
      </c>
      <c r="O1196" s="9" t="n">
        <v>125</v>
      </c>
      <c r="P1196" s="9" t="n">
        <v>125</v>
      </c>
      <c r="Q1196" s="9" t="n">
        <v>125</v>
      </c>
      <c r="R1196" s="9" t="n">
        <v>125</v>
      </c>
      <c r="S1196" s="9" t="n">
        <v>137.5</v>
      </c>
      <c r="T1196" s="9" t="n">
        <v>137.5</v>
      </c>
      <c r="U1196" s="9" t="n">
        <v>137.5</v>
      </c>
      <c r="V1196" s="9" t="n">
        <v>137.5</v>
      </c>
      <c r="W1196" s="9" t="n">
        <v>137.5</v>
      </c>
      <c r="X1196" s="9" t="n">
        <v>150</v>
      </c>
      <c r="Y1196" s="7" t="inlineStr">
        <is>
          <t>.</t>
        </is>
      </c>
      <c r="Z1196" s="8">
        <f>SUM(AA1196:AL1196)</f>
        <v/>
      </c>
      <c r="AA1196" s="9" t="n">
        <v>0</v>
      </c>
      <c r="AB1196" s="9" t="n">
        <v>0</v>
      </c>
      <c r="AC1196" s="9" t="n">
        <v>0</v>
      </c>
      <c r="AD1196" s="9" t="n">
        <v>0</v>
      </c>
      <c r="AE1196" s="9" t="n">
        <v>0</v>
      </c>
      <c r="AF1196" s="9" t="n">
        <v>0</v>
      </c>
      <c r="AG1196" s="9" t="n">
        <v>0</v>
      </c>
      <c r="AH1196" s="9" t="n">
        <v>0</v>
      </c>
      <c r="AI1196" s="9" t="n">
        <v>0</v>
      </c>
      <c r="AJ1196" s="9" t="n">
        <v>0</v>
      </c>
      <c r="AK1196" s="9" t="n">
        <v>0</v>
      </c>
      <c r="AL1196" s="9" t="n">
        <v>0</v>
      </c>
      <c r="AM1196" s="7" t="inlineStr">
        <is>
          <t>.</t>
        </is>
      </c>
      <c r="AN1196" s="6">
        <f>IF(L1196=0,0,Z1196/L1196)</f>
        <v/>
      </c>
      <c r="AO1196" s="5">
        <f>IF(AN1196="","",IF(AN1196&gt;=0.9,"🟢",IF(AN1196&gt;=0.7,"🟡",IF(AN1196&gt;=0.5,"🟠","🔴"))))</f>
        <v/>
      </c>
      <c r="AP1196" s="9">
        <f>IF(L1196=0,0,L1196-Z1196)</f>
        <v/>
      </c>
      <c r="AQ1196" s="5">
        <f>IF(Z1196=0,"",RANK(Z1196,Z$4:Z$1569,0))</f>
        <v/>
      </c>
      <c r="AR1196" s="7" t="inlineStr">
        <is>
          <t>.</t>
        </is>
      </c>
      <c r="BA1196" s="7" t="inlineStr">
        <is>
          <t>.</t>
        </is>
      </c>
      <c r="BB1196" s="9">
        <f>SUM(L$4:L$1569)/COUNTA(A$4:A$1569)</f>
        <v/>
      </c>
      <c r="BC1196" s="9">
        <f>SUM(M$4:M$1569)/COUNTA(A$4:A$1569)</f>
        <v/>
      </c>
      <c r="BD1196" s="9">
        <f>SUM(N$4:N$1569)/COUNTA(A$4:A$1569)</f>
        <v/>
      </c>
      <c r="BE1196" s="9">
        <f>SUM(O$4:O$1569)/COUNTA(A$4:A$1569)</f>
        <v/>
      </c>
      <c r="BF1196" s="9">
        <f>SUM(P$4:P$1569)/COUNTA(A$4:A$1569)</f>
        <v/>
      </c>
      <c r="BG1196" s="9">
        <f>SUM(Q$4:Q$1569)/COUNTA(A$4:A$1569)</f>
        <v/>
      </c>
      <c r="BH1196" s="9">
        <f>SUM(R$4:R$1569)/COUNTA(A$4:A$1569)</f>
        <v/>
      </c>
      <c r="BI1196" s="9">
        <f>SUM(S$4:S$1569)/COUNTA(A$4:A$1569)</f>
        <v/>
      </c>
      <c r="BJ1196" s="9">
        <f>SUM(T$4:T$1569)/COUNTA(A$4:A$1569)</f>
        <v/>
      </c>
      <c r="BK1196" s="9">
        <f>SUM(U$4:U$1569)/COUNTA(A$4:A$1569)</f>
        <v/>
      </c>
      <c r="BL1196" s="9">
        <f>SUM(V$4:V$1569)/COUNTA(A$4:A$1569)</f>
        <v/>
      </c>
      <c r="BM1196" s="9">
        <f>SUM(W$4:W$1569)/COUNTA(A$4:A$1569)</f>
        <v/>
      </c>
      <c r="BN1196" s="9">
        <f>SUM(X$4:X$1569)/COUNTA(A$4:A$1569)</f>
        <v/>
      </c>
      <c r="BO1196" s="7" t="inlineStr">
        <is>
          <t>.</t>
        </is>
      </c>
      <c r="BP1196" s="9">
        <f>IF(Z1196&gt;=BB1196,0,IFERROR(BB1196+(SUMPRODUCT((Z$4:Z$1569&gt;=BB$4:BB$1569)*(Z$4:Z$1569-BB$4:BB$1569))/MAX(1,COUNTIF(Z$4:Z$1569,"&lt;"&amp;BB1196+0.01))),BB1196))</f>
        <v/>
      </c>
      <c r="BQ1196" s="9">
        <f>IF(AA1196&gt;=BC1196,0,IFERROR(BC1196+SUMPRODUCT((AA$4:AA$1569&gt;=BC$4:BC$1569)*(AA$4:AA$1569-BC$4:BC$1569))/MAX(1,COUNTIF(AA$4:AA$1569,"&lt;"&amp;BC1196+0.01)),BC1196))</f>
        <v/>
      </c>
      <c r="BR1196" s="9">
        <f>IF(AB1196&gt;=BD1196,0,IFERROR(BD1196+SUMPRODUCT((AB$4:AB$1569&gt;=BD$4:BD$1569)*(AB$4:AB$1569-BD$4:BD$1569))/MAX(1,COUNTIF(AB$4:AB$1569,"&lt;"&amp;BD1196+0.01)),BD1196))</f>
        <v/>
      </c>
      <c r="BS1196" s="9">
        <f>IF(AC1196&gt;=BE1196,0,IFERROR(BE1196+SUMPRODUCT((AC$4:AC$1569&gt;=BE$4:BE$1569)*(AC$4:AC$1569-BE$4:BE$1569))/MAX(1,COUNTIF(AC$4:AC$1569,"&lt;"&amp;BE1196+0.01)),BE1196))</f>
        <v/>
      </c>
      <c r="BT1196" s="9">
        <f>IF(AD1196&gt;=BF1196,0,IFERROR(BF1196+SUMPRODUCT((AD$4:AD$1569&gt;=BF$4:BF$1569)*(AD$4:AD$1569-BF$4:BF$1569))/MAX(1,COUNTIF(AD$4:AD$1569,"&lt;"&amp;BF1196+0.01)),BF1196))</f>
        <v/>
      </c>
      <c r="BU1196" s="9">
        <f>IF(AE1196&gt;=BG1196,0,IFERROR(BG1196+SUMPRODUCT((AE$4:AE$1569&gt;=BG$4:BG$1569)*(AE$4:AE$1569-BG$4:BG$1569))/MAX(1,COUNTIF(AE$4:AE$1569,"&lt;"&amp;BG1196+0.01)),BG1196))</f>
        <v/>
      </c>
      <c r="BV1196" s="9">
        <f>IF(AF1196&gt;=BH1196,0,IFERROR(BH1196+SUMPRODUCT((AF$4:AF$1569&gt;=BH$4:BH$1569)*(AF$4:AF$1569-BH$4:BH$1569))/MAX(1,COUNTIF(AF$4:AF$1569,"&lt;"&amp;BH1196+0.01)),BH1196))</f>
        <v/>
      </c>
      <c r="BW1196" s="9">
        <f>IF(AG1196&gt;=BI1196,0,IFERROR(BI1196+SUMPRODUCT((AG$4:AG$1569&gt;=BI$4:BI$1569)*(AG$4:AG$1569-BI$4:BI$1569))/MAX(1,COUNTIF(AG$4:AG$1569,"&lt;"&amp;BI1196+0.01)),BI1196))</f>
        <v/>
      </c>
      <c r="BX1196" s="9">
        <f>IF(AH1196&gt;=BJ1196,0,IFERROR(BJ1196+SUMPRODUCT((AH$4:AH$1569&gt;=BJ$4:BJ$1569)*(AH$4:AH$1569-BJ$4:BJ$1569))/MAX(1,COUNTIF(AH$4:AH$1569,"&lt;"&amp;BJ1196+0.01)),BJ1196))</f>
        <v/>
      </c>
      <c r="BY1196" s="9">
        <f>IF(AI1196&gt;=BK1196,0,IFERROR(BK1196+SUMPRODUCT((AI$4:AI$1569&gt;=BK$4:BK$1569)*(AI$4:AI$1569-BK$4:BK$1569))/MAX(1,COUNTIF(AI$4:AI$1569,"&lt;"&amp;BK1196+0.01)),BK1196))</f>
        <v/>
      </c>
      <c r="BZ1196" s="9">
        <f>IF(AJ1196&gt;=BL1196,0,IFERROR(BL1196+SUMPRODUCT((AJ$4:AJ$1569&gt;=BL$4:BL$1569)*(AJ$4:AJ$1569-BL$4:BL$1569))/MAX(1,COUNTIF(AJ$4:AJ$1569,"&lt;"&amp;BL1196+0.01)),BL1196))</f>
        <v/>
      </c>
      <c r="CA1196" s="9">
        <f>IF(AK1196&gt;=BM1196,0,IFERROR(BM1196+SUMPRODUCT((AK$4:AK$1569&gt;=BM$4:BM$1569)*(AK$4:AK$1569-BM$4:BM$1569))/MAX(1,COUNTIF(AK$4:AK$1569,"&lt;"&amp;BM1196+0.01)),BM1196))</f>
        <v/>
      </c>
      <c r="CB1196" s="9">
        <f>IF(AL1196&gt;=BN1196,0,IFERROR(BN1196+SUMPRODUCT((AL$4:AL$1569&gt;=BN$4:BN$1569)*(AL$4:AL$1569-BN$4:BN$1569))/MAX(1,COUNTIF(AL$4:AL$1569,"&lt;"&amp;BN1196+0.01)),BN1196))</f>
        <v/>
      </c>
      <c r="CC1196" s="5">
        <f>IF(AO1196="🟢","VERDE",IF(AO1196="🟡","AMARELO",IF(AO1196="🟠","VERMELHO",IF(AO1196="🔴","VERMELHO","ROXO"))))</f>
        <v/>
      </c>
      <c r="CD1196" s="5" t="inlineStr">
        <is>
          <t>🌎 REGIÕES</t>
        </is>
      </c>
      <c r="CE1196" s="5" t="inlineStr">
        <is>
          <t>SEM REDE</t>
        </is>
      </c>
    </row>
    <row r="1197">
      <c r="A1197" s="5" t="inlineStr">
        <is>
          <t>41250522000129</t>
        </is>
      </c>
      <c r="B1197" s="5" t="inlineStr">
        <is>
          <t>GABRIELE PICOLOTTO DA VEIGA 01194316964-</t>
        </is>
      </c>
      <c r="C1197" s="5" t="inlineStr">
        <is>
          <t>06 - SEM GRUPO</t>
        </is>
      </c>
      <c r="D1197" s="5" t="inlineStr">
        <is>
          <t>HEMANUELE DITZEL (MANU)</t>
        </is>
      </c>
      <c r="E1197" s="5" t="inlineStr">
        <is>
          <t>SC</t>
        </is>
      </c>
      <c r="F1197" s="5">
        <f>IFERROR(VLOOKUP(C1197,$AS$4:$AT$25,2,FALSE),"")</f>
        <v/>
      </c>
      <c r="G1197" s="6">
        <f>IFERROR(VLOOKUP(C1197,$AS$4:$AX$25,6,FALSE),"")</f>
        <v/>
      </c>
      <c r="H1197" s="5">
        <f>IFERROR(VLOOKUP(C1197,$AS$4:$AY$25,7,FALSE),"")</f>
        <v/>
      </c>
      <c r="I1197" s="5">
        <f>IFERROR(VLOOKUP(C1197,$AS$4:$AZ$25,8,FALSE),"")</f>
        <v/>
      </c>
      <c r="J1197" s="7" t="inlineStr">
        <is>
          <t>.</t>
        </is>
      </c>
      <c r="K1197" s="5" t="inlineStr">
        <is>
          <t>SUL</t>
        </is>
      </c>
      <c r="L1197" s="8" t="n">
        <v>1643.478260869565</v>
      </c>
      <c r="M1197" s="9" t="n">
        <v>117.3913043478261</v>
      </c>
      <c r="N1197" s="9" t="n">
        <v>130.4347826086957</v>
      </c>
      <c r="O1197" s="9" t="n">
        <v>130.4347826086957</v>
      </c>
      <c r="P1197" s="9" t="n">
        <v>130.4347826086957</v>
      </c>
      <c r="Q1197" s="9" t="n">
        <v>130.4347826086957</v>
      </c>
      <c r="R1197" s="9" t="n">
        <v>130.4347826086957</v>
      </c>
      <c r="S1197" s="9" t="n">
        <v>143.4782608695652</v>
      </c>
      <c r="T1197" s="9" t="n">
        <v>143.4782608695652</v>
      </c>
      <c r="U1197" s="9" t="n">
        <v>143.4782608695652</v>
      </c>
      <c r="V1197" s="9" t="n">
        <v>143.4782608695652</v>
      </c>
      <c r="W1197" s="9" t="n">
        <v>143.4782608695652</v>
      </c>
      <c r="X1197" s="9" t="n">
        <v>156.5217391304348</v>
      </c>
      <c r="Y1197" s="7" t="inlineStr">
        <is>
          <t>.</t>
        </is>
      </c>
      <c r="Z1197" s="8">
        <f>SUM(AA1197:AL1197)</f>
        <v/>
      </c>
      <c r="AA1197" s="9" t="n">
        <v>0</v>
      </c>
      <c r="AB1197" s="9" t="n">
        <v>0</v>
      </c>
      <c r="AC1197" s="9" t="n">
        <v>0</v>
      </c>
      <c r="AD1197" s="9" t="n">
        <v>0</v>
      </c>
      <c r="AE1197" s="9" t="n">
        <v>0</v>
      </c>
      <c r="AF1197" s="9" t="n">
        <v>0</v>
      </c>
      <c r="AG1197" s="9" t="n">
        <v>0</v>
      </c>
      <c r="AH1197" s="9" t="n">
        <v>0</v>
      </c>
      <c r="AI1197" s="9" t="n">
        <v>0</v>
      </c>
      <c r="AJ1197" s="9" t="n">
        <v>0</v>
      </c>
      <c r="AK1197" s="9" t="n">
        <v>0</v>
      </c>
      <c r="AL1197" s="9" t="n">
        <v>0</v>
      </c>
      <c r="AM1197" s="7" t="inlineStr">
        <is>
          <t>.</t>
        </is>
      </c>
      <c r="AN1197" s="6">
        <f>IF(L1197=0,0,Z1197/L1197)</f>
        <v/>
      </c>
      <c r="AO1197" s="5">
        <f>IF(AN1197="","",IF(AN1197&gt;=0.9,"🟢",IF(AN1197&gt;=0.7,"🟡",IF(AN1197&gt;=0.5,"🟠","🔴"))))</f>
        <v/>
      </c>
      <c r="AP1197" s="9">
        <f>IF(L1197=0,0,L1197-Z1197)</f>
        <v/>
      </c>
      <c r="AQ1197" s="5">
        <f>IF(Z1197=0,"",RANK(Z1197,Z$4:Z$1569,0))</f>
        <v/>
      </c>
      <c r="AR1197" s="7" t="inlineStr">
        <is>
          <t>.</t>
        </is>
      </c>
      <c r="BA1197" s="7" t="inlineStr">
        <is>
          <t>.</t>
        </is>
      </c>
      <c r="BB1197" s="9">
        <f>SUM(L$4:L$1569)/COUNTA(A$4:A$1569)</f>
        <v/>
      </c>
      <c r="BC1197" s="9">
        <f>SUM(M$4:M$1569)/COUNTA(A$4:A$1569)</f>
        <v/>
      </c>
      <c r="BD1197" s="9">
        <f>SUM(N$4:N$1569)/COUNTA(A$4:A$1569)</f>
        <v/>
      </c>
      <c r="BE1197" s="9">
        <f>SUM(O$4:O$1569)/COUNTA(A$4:A$1569)</f>
        <v/>
      </c>
      <c r="BF1197" s="9">
        <f>SUM(P$4:P$1569)/COUNTA(A$4:A$1569)</f>
        <v/>
      </c>
      <c r="BG1197" s="9">
        <f>SUM(Q$4:Q$1569)/COUNTA(A$4:A$1569)</f>
        <v/>
      </c>
      <c r="BH1197" s="9">
        <f>SUM(R$4:R$1569)/COUNTA(A$4:A$1569)</f>
        <v/>
      </c>
      <c r="BI1197" s="9">
        <f>SUM(S$4:S$1569)/COUNTA(A$4:A$1569)</f>
        <v/>
      </c>
      <c r="BJ1197" s="9">
        <f>SUM(T$4:T$1569)/COUNTA(A$4:A$1569)</f>
        <v/>
      </c>
      <c r="BK1197" s="9">
        <f>SUM(U$4:U$1569)/COUNTA(A$4:A$1569)</f>
        <v/>
      </c>
      <c r="BL1197" s="9">
        <f>SUM(V$4:V$1569)/COUNTA(A$4:A$1569)</f>
        <v/>
      </c>
      <c r="BM1197" s="9">
        <f>SUM(W$4:W$1569)/COUNTA(A$4:A$1569)</f>
        <v/>
      </c>
      <c r="BN1197" s="9">
        <f>SUM(X$4:X$1569)/COUNTA(A$4:A$1569)</f>
        <v/>
      </c>
      <c r="BO1197" s="7" t="inlineStr">
        <is>
          <t>.</t>
        </is>
      </c>
      <c r="BP1197" s="9">
        <f>IF(Z1197&gt;=BB1197,0,IFERROR(BB1197+(SUMPRODUCT((Z$4:Z$1569&gt;=BB$4:BB$1569)*(Z$4:Z$1569-BB$4:BB$1569))/MAX(1,COUNTIF(Z$4:Z$1569,"&lt;"&amp;BB1197+0.01))),BB1197))</f>
        <v/>
      </c>
      <c r="BQ1197" s="9">
        <f>IF(AA1197&gt;=BC1197,0,IFERROR(BC1197+SUMPRODUCT((AA$4:AA$1569&gt;=BC$4:BC$1569)*(AA$4:AA$1569-BC$4:BC$1569))/MAX(1,COUNTIF(AA$4:AA$1569,"&lt;"&amp;BC1197+0.01)),BC1197))</f>
        <v/>
      </c>
      <c r="BR1197" s="9">
        <f>IF(AB1197&gt;=BD1197,0,IFERROR(BD1197+SUMPRODUCT((AB$4:AB$1569&gt;=BD$4:BD$1569)*(AB$4:AB$1569-BD$4:BD$1569))/MAX(1,COUNTIF(AB$4:AB$1569,"&lt;"&amp;BD1197+0.01)),BD1197))</f>
        <v/>
      </c>
      <c r="BS1197" s="9">
        <f>IF(AC1197&gt;=BE1197,0,IFERROR(BE1197+SUMPRODUCT((AC$4:AC$1569&gt;=BE$4:BE$1569)*(AC$4:AC$1569-BE$4:BE$1569))/MAX(1,COUNTIF(AC$4:AC$1569,"&lt;"&amp;BE1197+0.01)),BE1197))</f>
        <v/>
      </c>
      <c r="BT1197" s="9">
        <f>IF(AD1197&gt;=BF1197,0,IFERROR(BF1197+SUMPRODUCT((AD$4:AD$1569&gt;=BF$4:BF$1569)*(AD$4:AD$1569-BF$4:BF$1569))/MAX(1,COUNTIF(AD$4:AD$1569,"&lt;"&amp;BF1197+0.01)),BF1197))</f>
        <v/>
      </c>
      <c r="BU1197" s="9">
        <f>IF(AE1197&gt;=BG1197,0,IFERROR(BG1197+SUMPRODUCT((AE$4:AE$1569&gt;=BG$4:BG$1569)*(AE$4:AE$1569-BG$4:BG$1569))/MAX(1,COUNTIF(AE$4:AE$1569,"&lt;"&amp;BG1197+0.01)),BG1197))</f>
        <v/>
      </c>
      <c r="BV1197" s="9">
        <f>IF(AF1197&gt;=BH1197,0,IFERROR(BH1197+SUMPRODUCT((AF$4:AF$1569&gt;=BH$4:BH$1569)*(AF$4:AF$1569-BH$4:BH$1569))/MAX(1,COUNTIF(AF$4:AF$1569,"&lt;"&amp;BH1197+0.01)),BH1197))</f>
        <v/>
      </c>
      <c r="BW1197" s="9">
        <f>IF(AG1197&gt;=BI1197,0,IFERROR(BI1197+SUMPRODUCT((AG$4:AG$1569&gt;=BI$4:BI$1569)*(AG$4:AG$1569-BI$4:BI$1569))/MAX(1,COUNTIF(AG$4:AG$1569,"&lt;"&amp;BI1197+0.01)),BI1197))</f>
        <v/>
      </c>
      <c r="BX1197" s="9">
        <f>IF(AH1197&gt;=BJ1197,0,IFERROR(BJ1197+SUMPRODUCT((AH$4:AH$1569&gt;=BJ$4:BJ$1569)*(AH$4:AH$1569-BJ$4:BJ$1569))/MAX(1,COUNTIF(AH$4:AH$1569,"&lt;"&amp;BJ1197+0.01)),BJ1197))</f>
        <v/>
      </c>
      <c r="BY1197" s="9">
        <f>IF(AI1197&gt;=BK1197,0,IFERROR(BK1197+SUMPRODUCT((AI$4:AI$1569&gt;=BK$4:BK$1569)*(AI$4:AI$1569-BK$4:BK$1569))/MAX(1,COUNTIF(AI$4:AI$1569,"&lt;"&amp;BK1197+0.01)),BK1197))</f>
        <v/>
      </c>
      <c r="BZ1197" s="9">
        <f>IF(AJ1197&gt;=BL1197,0,IFERROR(BL1197+SUMPRODUCT((AJ$4:AJ$1569&gt;=BL$4:BL$1569)*(AJ$4:AJ$1569-BL$4:BL$1569))/MAX(1,COUNTIF(AJ$4:AJ$1569,"&lt;"&amp;BL1197+0.01)),BL1197))</f>
        <v/>
      </c>
      <c r="CA1197" s="9">
        <f>IF(AK1197&gt;=BM1197,0,IFERROR(BM1197+SUMPRODUCT((AK$4:AK$1569&gt;=BM$4:BM$1569)*(AK$4:AK$1569-BM$4:BM$1569))/MAX(1,COUNTIF(AK$4:AK$1569,"&lt;"&amp;BM1197+0.01)),BM1197))</f>
        <v/>
      </c>
      <c r="CB1197" s="9">
        <f>IF(AL1197&gt;=BN1197,0,IFERROR(BN1197+SUMPRODUCT((AL$4:AL$1569&gt;=BN$4:BN$1569)*(AL$4:AL$1569-BN$4:BN$1569))/MAX(1,COUNTIF(AL$4:AL$1569,"&lt;"&amp;BN1197+0.01)),BN1197))</f>
        <v/>
      </c>
      <c r="CC1197" s="5">
        <f>IF(AO1197="🟢","VERDE",IF(AO1197="🟡","AMARELO",IF(AO1197="🟠","VERMELHO",IF(AO1197="🔴","VERMELHO","ROXO"))))</f>
        <v/>
      </c>
      <c r="CD1197" s="5" t="inlineStr">
        <is>
          <t>🌎 REGIÕES</t>
        </is>
      </c>
      <c r="CE1197" s="5" t="inlineStr">
        <is>
          <t>SEM REDE</t>
        </is>
      </c>
    </row>
    <row r="1198">
      <c r="A1198" s="5" t="inlineStr">
        <is>
          <t>41285843000169</t>
        </is>
      </c>
      <c r="B1198" s="5" t="inlineStr">
        <is>
          <t>BIO NATURAL COMERCIO DE PRODUTOS NATURAI</t>
        </is>
      </c>
      <c r="C1198" s="5" t="inlineStr">
        <is>
          <t>06 - SEM GRUPO</t>
        </is>
      </c>
      <c r="D1198" s="5" t="inlineStr">
        <is>
          <t>HEMANUELE DITZEL (MANU)</t>
        </is>
      </c>
      <c r="E1198" s="5" t="inlineStr">
        <is>
          <t>SC</t>
        </is>
      </c>
      <c r="F1198" s="5">
        <f>IFERROR(VLOOKUP(C1198,$AS$4:$AT$25,2,FALSE),"")</f>
        <v/>
      </c>
      <c r="G1198" s="6">
        <f>IFERROR(VLOOKUP(C1198,$AS$4:$AX$25,6,FALSE),"")</f>
        <v/>
      </c>
      <c r="H1198" s="5">
        <f>IFERROR(VLOOKUP(C1198,$AS$4:$AY$25,7,FALSE),"")</f>
        <v/>
      </c>
      <c r="I1198" s="5">
        <f>IFERROR(VLOOKUP(C1198,$AS$4:$AZ$25,8,FALSE),"")</f>
        <v/>
      </c>
      <c r="J1198" s="7" t="inlineStr">
        <is>
          <t>.</t>
        </is>
      </c>
      <c r="K1198" s="5" t="inlineStr">
        <is>
          <t>SUL</t>
        </is>
      </c>
      <c r="L1198" s="8" t="n">
        <v>1513.953488372093</v>
      </c>
      <c r="M1198" s="9" t="n">
        <v>118.6046511627907</v>
      </c>
      <c r="N1198" s="9" t="n">
        <v>118.6046511627907</v>
      </c>
      <c r="O1198" s="9" t="n">
        <v>118.6046511627907</v>
      </c>
      <c r="P1198" s="9" t="n">
        <v>125.5813953488372</v>
      </c>
      <c r="Q1198" s="9" t="n">
        <v>125.5813953488372</v>
      </c>
      <c r="R1198" s="9" t="n">
        <v>125.5813953488372</v>
      </c>
      <c r="S1198" s="9" t="n">
        <v>125.5813953488372</v>
      </c>
      <c r="T1198" s="9" t="n">
        <v>125.5813953488372</v>
      </c>
      <c r="U1198" s="9" t="n">
        <v>132.5581395348837</v>
      </c>
      <c r="V1198" s="9" t="n">
        <v>132.5581395348837</v>
      </c>
      <c r="W1198" s="9" t="n">
        <v>132.5581395348837</v>
      </c>
      <c r="X1198" s="9" t="n">
        <v>132.5581395348837</v>
      </c>
      <c r="Y1198" s="7" t="inlineStr">
        <is>
          <t>.</t>
        </is>
      </c>
      <c r="Z1198" s="8">
        <f>SUM(AA1198:AL1198)</f>
        <v/>
      </c>
      <c r="AA1198" s="9" t="n">
        <v>0</v>
      </c>
      <c r="AB1198" s="9" t="n">
        <v>0</v>
      </c>
      <c r="AC1198" s="9" t="n">
        <v>0</v>
      </c>
      <c r="AD1198" s="9" t="n">
        <v>0</v>
      </c>
      <c r="AE1198" s="9" t="n">
        <v>0</v>
      </c>
      <c r="AF1198" s="9" t="n">
        <v>0</v>
      </c>
      <c r="AG1198" s="9" t="n">
        <v>0</v>
      </c>
      <c r="AH1198" s="9" t="n">
        <v>0</v>
      </c>
      <c r="AI1198" s="9" t="n">
        <v>0</v>
      </c>
      <c r="AJ1198" s="9" t="n">
        <v>0</v>
      </c>
      <c r="AK1198" s="9" t="n">
        <v>0</v>
      </c>
      <c r="AL1198" s="9" t="n">
        <v>0</v>
      </c>
      <c r="AM1198" s="7" t="inlineStr">
        <is>
          <t>.</t>
        </is>
      </c>
      <c r="AN1198" s="6">
        <f>IF(L1198=0,0,Z1198/L1198)</f>
        <v/>
      </c>
      <c r="AO1198" s="5">
        <f>IF(AN1198="","",IF(AN1198&gt;=0.9,"🟢",IF(AN1198&gt;=0.7,"🟡",IF(AN1198&gt;=0.5,"🟠","🔴"))))</f>
        <v/>
      </c>
      <c r="AP1198" s="9">
        <f>IF(L1198=0,0,L1198-Z1198)</f>
        <v/>
      </c>
      <c r="AQ1198" s="5">
        <f>IF(Z1198=0,"",RANK(Z1198,Z$4:Z$1569,0))</f>
        <v/>
      </c>
      <c r="AR1198" s="7" t="inlineStr">
        <is>
          <t>.</t>
        </is>
      </c>
      <c r="BA1198" s="7" t="inlineStr">
        <is>
          <t>.</t>
        </is>
      </c>
      <c r="BB1198" s="9">
        <f>SUM(L$4:L$1569)/COUNTA(A$4:A$1569)</f>
        <v/>
      </c>
      <c r="BC1198" s="9">
        <f>SUM(M$4:M$1569)/COUNTA(A$4:A$1569)</f>
        <v/>
      </c>
      <c r="BD1198" s="9">
        <f>SUM(N$4:N$1569)/COUNTA(A$4:A$1569)</f>
        <v/>
      </c>
      <c r="BE1198" s="9">
        <f>SUM(O$4:O$1569)/COUNTA(A$4:A$1569)</f>
        <v/>
      </c>
      <c r="BF1198" s="9">
        <f>SUM(P$4:P$1569)/COUNTA(A$4:A$1569)</f>
        <v/>
      </c>
      <c r="BG1198" s="9">
        <f>SUM(Q$4:Q$1569)/COUNTA(A$4:A$1569)</f>
        <v/>
      </c>
      <c r="BH1198" s="9">
        <f>SUM(R$4:R$1569)/COUNTA(A$4:A$1569)</f>
        <v/>
      </c>
      <c r="BI1198" s="9">
        <f>SUM(S$4:S$1569)/COUNTA(A$4:A$1569)</f>
        <v/>
      </c>
      <c r="BJ1198" s="9">
        <f>SUM(T$4:T$1569)/COUNTA(A$4:A$1569)</f>
        <v/>
      </c>
      <c r="BK1198" s="9">
        <f>SUM(U$4:U$1569)/COUNTA(A$4:A$1569)</f>
        <v/>
      </c>
      <c r="BL1198" s="9">
        <f>SUM(V$4:V$1569)/COUNTA(A$4:A$1569)</f>
        <v/>
      </c>
      <c r="BM1198" s="9">
        <f>SUM(W$4:W$1569)/COUNTA(A$4:A$1569)</f>
        <v/>
      </c>
      <c r="BN1198" s="9">
        <f>SUM(X$4:X$1569)/COUNTA(A$4:A$1569)</f>
        <v/>
      </c>
      <c r="BO1198" s="7" t="inlineStr">
        <is>
          <t>.</t>
        </is>
      </c>
      <c r="BP1198" s="9">
        <f>IF(Z1198&gt;=BB1198,0,IFERROR(BB1198+(SUMPRODUCT((Z$4:Z$1569&gt;=BB$4:BB$1569)*(Z$4:Z$1569-BB$4:BB$1569))/MAX(1,COUNTIF(Z$4:Z$1569,"&lt;"&amp;BB1198+0.01))),BB1198))</f>
        <v/>
      </c>
      <c r="BQ1198" s="9">
        <f>IF(AA1198&gt;=BC1198,0,IFERROR(BC1198+SUMPRODUCT((AA$4:AA$1569&gt;=BC$4:BC$1569)*(AA$4:AA$1569-BC$4:BC$1569))/MAX(1,COUNTIF(AA$4:AA$1569,"&lt;"&amp;BC1198+0.01)),BC1198))</f>
        <v/>
      </c>
      <c r="BR1198" s="9">
        <f>IF(AB1198&gt;=BD1198,0,IFERROR(BD1198+SUMPRODUCT((AB$4:AB$1569&gt;=BD$4:BD$1569)*(AB$4:AB$1569-BD$4:BD$1569))/MAX(1,COUNTIF(AB$4:AB$1569,"&lt;"&amp;BD1198+0.01)),BD1198))</f>
        <v/>
      </c>
      <c r="BS1198" s="9">
        <f>IF(AC1198&gt;=BE1198,0,IFERROR(BE1198+SUMPRODUCT((AC$4:AC$1569&gt;=BE$4:BE$1569)*(AC$4:AC$1569-BE$4:BE$1569))/MAX(1,COUNTIF(AC$4:AC$1569,"&lt;"&amp;BE1198+0.01)),BE1198))</f>
        <v/>
      </c>
      <c r="BT1198" s="9">
        <f>IF(AD1198&gt;=BF1198,0,IFERROR(BF1198+SUMPRODUCT((AD$4:AD$1569&gt;=BF$4:BF$1569)*(AD$4:AD$1569-BF$4:BF$1569))/MAX(1,COUNTIF(AD$4:AD$1569,"&lt;"&amp;BF1198+0.01)),BF1198))</f>
        <v/>
      </c>
      <c r="BU1198" s="9">
        <f>IF(AE1198&gt;=BG1198,0,IFERROR(BG1198+SUMPRODUCT((AE$4:AE$1569&gt;=BG$4:BG$1569)*(AE$4:AE$1569-BG$4:BG$1569))/MAX(1,COUNTIF(AE$4:AE$1569,"&lt;"&amp;BG1198+0.01)),BG1198))</f>
        <v/>
      </c>
      <c r="BV1198" s="9">
        <f>IF(AF1198&gt;=BH1198,0,IFERROR(BH1198+SUMPRODUCT((AF$4:AF$1569&gt;=BH$4:BH$1569)*(AF$4:AF$1569-BH$4:BH$1569))/MAX(1,COUNTIF(AF$4:AF$1569,"&lt;"&amp;BH1198+0.01)),BH1198))</f>
        <v/>
      </c>
      <c r="BW1198" s="9">
        <f>IF(AG1198&gt;=BI1198,0,IFERROR(BI1198+SUMPRODUCT((AG$4:AG$1569&gt;=BI$4:BI$1569)*(AG$4:AG$1569-BI$4:BI$1569))/MAX(1,COUNTIF(AG$4:AG$1569,"&lt;"&amp;BI1198+0.01)),BI1198))</f>
        <v/>
      </c>
      <c r="BX1198" s="9">
        <f>IF(AH1198&gt;=BJ1198,0,IFERROR(BJ1198+SUMPRODUCT((AH$4:AH$1569&gt;=BJ$4:BJ$1569)*(AH$4:AH$1569-BJ$4:BJ$1569))/MAX(1,COUNTIF(AH$4:AH$1569,"&lt;"&amp;BJ1198+0.01)),BJ1198))</f>
        <v/>
      </c>
      <c r="BY1198" s="9">
        <f>IF(AI1198&gt;=BK1198,0,IFERROR(BK1198+SUMPRODUCT((AI$4:AI$1569&gt;=BK$4:BK$1569)*(AI$4:AI$1569-BK$4:BK$1569))/MAX(1,COUNTIF(AI$4:AI$1569,"&lt;"&amp;BK1198+0.01)),BK1198))</f>
        <v/>
      </c>
      <c r="BZ1198" s="9">
        <f>IF(AJ1198&gt;=BL1198,0,IFERROR(BL1198+SUMPRODUCT((AJ$4:AJ$1569&gt;=BL$4:BL$1569)*(AJ$4:AJ$1569-BL$4:BL$1569))/MAX(1,COUNTIF(AJ$4:AJ$1569,"&lt;"&amp;BL1198+0.01)),BL1198))</f>
        <v/>
      </c>
      <c r="CA1198" s="9">
        <f>IF(AK1198&gt;=BM1198,0,IFERROR(BM1198+SUMPRODUCT((AK$4:AK$1569&gt;=BM$4:BM$1569)*(AK$4:AK$1569-BM$4:BM$1569))/MAX(1,COUNTIF(AK$4:AK$1569,"&lt;"&amp;BM1198+0.01)),BM1198))</f>
        <v/>
      </c>
      <c r="CB1198" s="9">
        <f>IF(AL1198&gt;=BN1198,0,IFERROR(BN1198+SUMPRODUCT((AL$4:AL$1569&gt;=BN$4:BN$1569)*(AL$4:AL$1569-BN$4:BN$1569))/MAX(1,COUNTIF(AL$4:AL$1569,"&lt;"&amp;BN1198+0.01)),BN1198))</f>
        <v/>
      </c>
      <c r="CC1198" s="5">
        <f>IF(AO1198="🟢","VERDE",IF(AO1198="🟡","AMARELO",IF(AO1198="🟠","VERMELHO",IF(AO1198="🔴","VERMELHO","ROXO"))))</f>
        <v/>
      </c>
      <c r="CD1198" s="5" t="inlineStr">
        <is>
          <t>🌎 REGIÕES</t>
        </is>
      </c>
      <c r="CE1198" s="5" t="inlineStr">
        <is>
          <t>SEM REDE</t>
        </is>
      </c>
    </row>
    <row r="1199">
      <c r="A1199" s="5" t="inlineStr">
        <is>
          <t>41371321000180</t>
        </is>
      </c>
      <c r="B1199" s="5" t="inlineStr">
        <is>
          <t>MOREIRA SAUDAVEIS LTDA - ME</t>
        </is>
      </c>
      <c r="C1199" s="5" t="inlineStr">
        <is>
          <t>06 - INTERNA - DIVINA TERRA</t>
        </is>
      </c>
      <c r="D1199" s="5" t="inlineStr">
        <is>
          <t>DAIANE STAVICKI</t>
        </is>
      </c>
      <c r="E1199" s="5" t="inlineStr"/>
      <c r="F1199" s="5">
        <f>IFERROR(VLOOKUP(C1199,$AS$4:$AT$25,2,FALSE),"")</f>
        <v/>
      </c>
      <c r="G1199" s="6">
        <f>IFERROR(VLOOKUP(C1199,$AS$4:$AX$25,6,FALSE),"")</f>
        <v/>
      </c>
      <c r="H1199" s="5">
        <f>IFERROR(VLOOKUP(C1199,$AS$4:$AY$25,7,FALSE),"")</f>
        <v/>
      </c>
      <c r="I1199" s="5">
        <f>IFERROR(VLOOKUP(C1199,$AS$4:$AZ$25,8,FALSE),"")</f>
        <v/>
      </c>
      <c r="J1199" s="7" t="inlineStr">
        <is>
          <t>.</t>
        </is>
      </c>
      <c r="K1199" s="5" t="inlineStr">
        <is>
          <t>NACIONAL</t>
        </is>
      </c>
      <c r="L1199" s="8" t="n">
        <v>6566.037735849057</v>
      </c>
      <c r="M1199" s="9" t="n">
        <v>452.8301886792453</v>
      </c>
      <c r="N1199" s="9" t="n">
        <v>481.1320754716981</v>
      </c>
      <c r="O1199" s="9" t="n">
        <v>481.1320754716981</v>
      </c>
      <c r="P1199" s="9" t="n">
        <v>509.4339622641509</v>
      </c>
      <c r="Q1199" s="9" t="n">
        <v>509.4339622641509</v>
      </c>
      <c r="R1199" s="9" t="n">
        <v>537.7358490566038</v>
      </c>
      <c r="S1199" s="9" t="n">
        <v>566.0377358490566</v>
      </c>
      <c r="T1199" s="9" t="n">
        <v>566.0377358490566</v>
      </c>
      <c r="U1199" s="9" t="n">
        <v>594.3396226415094</v>
      </c>
      <c r="V1199" s="9" t="n">
        <v>594.3396226415094</v>
      </c>
      <c r="W1199" s="9" t="n">
        <v>622.6415094339623</v>
      </c>
      <c r="X1199" s="9" t="n">
        <v>650.9433962264151</v>
      </c>
      <c r="Y1199" s="7" t="inlineStr">
        <is>
          <t>.</t>
        </is>
      </c>
      <c r="Z1199" s="8">
        <f>SUM(AA1199:AL1199)</f>
        <v/>
      </c>
      <c r="AA1199" s="9" t="n">
        <v>0</v>
      </c>
      <c r="AB1199" s="9" t="n">
        <v>0</v>
      </c>
      <c r="AC1199" s="9" t="n">
        <v>0</v>
      </c>
      <c r="AD1199" s="9" t="n">
        <v>0</v>
      </c>
      <c r="AE1199" s="9" t="n">
        <v>0</v>
      </c>
      <c r="AF1199" s="9" t="n">
        <v>0</v>
      </c>
      <c r="AG1199" s="9" t="n">
        <v>0</v>
      </c>
      <c r="AH1199" s="9" t="n">
        <v>0</v>
      </c>
      <c r="AI1199" s="9" t="n">
        <v>0</v>
      </c>
      <c r="AJ1199" s="9" t="n">
        <v>0</v>
      </c>
      <c r="AK1199" s="9" t="n">
        <v>0</v>
      </c>
      <c r="AL1199" s="9" t="n">
        <v>0</v>
      </c>
      <c r="AM1199" s="7" t="inlineStr">
        <is>
          <t>.</t>
        </is>
      </c>
      <c r="AN1199" s="6">
        <f>IF(L1199=0,0,Z1199/L1199)</f>
        <v/>
      </c>
      <c r="AO1199" s="5">
        <f>IF(AN1199="","",IF(AN1199&gt;=0.9,"🟢",IF(AN1199&gt;=0.7,"🟡",IF(AN1199&gt;=0.5,"🟠","🔴"))))</f>
        <v/>
      </c>
      <c r="AP1199" s="9">
        <f>IF(L1199=0,0,L1199-Z1199)</f>
        <v/>
      </c>
      <c r="AQ1199" s="5">
        <f>IF(Z1199=0,"",RANK(Z1199,Z$4:Z$1569,0))</f>
        <v/>
      </c>
      <c r="AR1199" s="7" t="inlineStr">
        <is>
          <t>.</t>
        </is>
      </c>
      <c r="BA1199" s="7" t="inlineStr">
        <is>
          <t>.</t>
        </is>
      </c>
      <c r="BB1199" s="9">
        <f>SUM(L$4:L$1569)/COUNTA(A$4:A$1569)</f>
        <v/>
      </c>
      <c r="BC1199" s="9">
        <f>SUM(M$4:M$1569)/COUNTA(A$4:A$1569)</f>
        <v/>
      </c>
      <c r="BD1199" s="9">
        <f>SUM(N$4:N$1569)/COUNTA(A$4:A$1569)</f>
        <v/>
      </c>
      <c r="BE1199" s="9">
        <f>SUM(O$4:O$1569)/COUNTA(A$4:A$1569)</f>
        <v/>
      </c>
      <c r="BF1199" s="9">
        <f>SUM(P$4:P$1569)/COUNTA(A$4:A$1569)</f>
        <v/>
      </c>
      <c r="BG1199" s="9">
        <f>SUM(Q$4:Q$1569)/COUNTA(A$4:A$1569)</f>
        <v/>
      </c>
      <c r="BH1199" s="9">
        <f>SUM(R$4:R$1569)/COUNTA(A$4:A$1569)</f>
        <v/>
      </c>
      <c r="BI1199" s="9">
        <f>SUM(S$4:S$1569)/COUNTA(A$4:A$1569)</f>
        <v/>
      </c>
      <c r="BJ1199" s="9">
        <f>SUM(T$4:T$1569)/COUNTA(A$4:A$1569)</f>
        <v/>
      </c>
      <c r="BK1199" s="9">
        <f>SUM(U$4:U$1569)/COUNTA(A$4:A$1569)</f>
        <v/>
      </c>
      <c r="BL1199" s="9">
        <f>SUM(V$4:V$1569)/COUNTA(A$4:A$1569)</f>
        <v/>
      </c>
      <c r="BM1199" s="9">
        <f>SUM(W$4:W$1569)/COUNTA(A$4:A$1569)</f>
        <v/>
      </c>
      <c r="BN1199" s="9">
        <f>SUM(X$4:X$1569)/COUNTA(A$4:A$1569)</f>
        <v/>
      </c>
      <c r="BO1199" s="7" t="inlineStr">
        <is>
          <t>.</t>
        </is>
      </c>
      <c r="BP1199" s="9">
        <f>IF(Z1199&gt;=BB1199,0,IFERROR(BB1199+(SUMPRODUCT((Z$4:Z$1569&gt;=BB$4:BB$1569)*(Z$4:Z$1569-BB$4:BB$1569))/MAX(1,COUNTIF(Z$4:Z$1569,"&lt;"&amp;BB1199+0.01))),BB1199))</f>
        <v/>
      </c>
      <c r="BQ1199" s="9">
        <f>IF(AA1199&gt;=BC1199,0,IFERROR(BC1199+SUMPRODUCT((AA$4:AA$1569&gt;=BC$4:BC$1569)*(AA$4:AA$1569-BC$4:BC$1569))/MAX(1,COUNTIF(AA$4:AA$1569,"&lt;"&amp;BC1199+0.01)),BC1199))</f>
        <v/>
      </c>
      <c r="BR1199" s="9">
        <f>IF(AB1199&gt;=BD1199,0,IFERROR(BD1199+SUMPRODUCT((AB$4:AB$1569&gt;=BD$4:BD$1569)*(AB$4:AB$1569-BD$4:BD$1569))/MAX(1,COUNTIF(AB$4:AB$1569,"&lt;"&amp;BD1199+0.01)),BD1199))</f>
        <v/>
      </c>
      <c r="BS1199" s="9">
        <f>IF(AC1199&gt;=BE1199,0,IFERROR(BE1199+SUMPRODUCT((AC$4:AC$1569&gt;=BE$4:BE$1569)*(AC$4:AC$1569-BE$4:BE$1569))/MAX(1,COUNTIF(AC$4:AC$1569,"&lt;"&amp;BE1199+0.01)),BE1199))</f>
        <v/>
      </c>
      <c r="BT1199" s="9">
        <f>IF(AD1199&gt;=BF1199,0,IFERROR(BF1199+SUMPRODUCT((AD$4:AD$1569&gt;=BF$4:BF$1569)*(AD$4:AD$1569-BF$4:BF$1569))/MAX(1,COUNTIF(AD$4:AD$1569,"&lt;"&amp;BF1199+0.01)),BF1199))</f>
        <v/>
      </c>
      <c r="BU1199" s="9">
        <f>IF(AE1199&gt;=BG1199,0,IFERROR(BG1199+SUMPRODUCT((AE$4:AE$1569&gt;=BG$4:BG$1569)*(AE$4:AE$1569-BG$4:BG$1569))/MAX(1,COUNTIF(AE$4:AE$1569,"&lt;"&amp;BG1199+0.01)),BG1199))</f>
        <v/>
      </c>
      <c r="BV1199" s="9">
        <f>IF(AF1199&gt;=BH1199,0,IFERROR(BH1199+SUMPRODUCT((AF$4:AF$1569&gt;=BH$4:BH$1569)*(AF$4:AF$1569-BH$4:BH$1569))/MAX(1,COUNTIF(AF$4:AF$1569,"&lt;"&amp;BH1199+0.01)),BH1199))</f>
        <v/>
      </c>
      <c r="BW1199" s="9">
        <f>IF(AG1199&gt;=BI1199,0,IFERROR(BI1199+SUMPRODUCT((AG$4:AG$1569&gt;=BI$4:BI$1569)*(AG$4:AG$1569-BI$4:BI$1569))/MAX(1,COUNTIF(AG$4:AG$1569,"&lt;"&amp;BI1199+0.01)),BI1199))</f>
        <v/>
      </c>
      <c r="BX1199" s="9">
        <f>IF(AH1199&gt;=BJ1199,0,IFERROR(BJ1199+SUMPRODUCT((AH$4:AH$1569&gt;=BJ$4:BJ$1569)*(AH$4:AH$1569-BJ$4:BJ$1569))/MAX(1,COUNTIF(AH$4:AH$1569,"&lt;"&amp;BJ1199+0.01)),BJ1199))</f>
        <v/>
      </c>
      <c r="BY1199" s="9">
        <f>IF(AI1199&gt;=BK1199,0,IFERROR(BK1199+SUMPRODUCT((AI$4:AI$1569&gt;=BK$4:BK$1569)*(AI$4:AI$1569-BK$4:BK$1569))/MAX(1,COUNTIF(AI$4:AI$1569,"&lt;"&amp;BK1199+0.01)),BK1199))</f>
        <v/>
      </c>
      <c r="BZ1199" s="9">
        <f>IF(AJ1199&gt;=BL1199,0,IFERROR(BL1199+SUMPRODUCT((AJ$4:AJ$1569&gt;=BL$4:BL$1569)*(AJ$4:AJ$1569-BL$4:BL$1569))/MAX(1,COUNTIF(AJ$4:AJ$1569,"&lt;"&amp;BL1199+0.01)),BL1199))</f>
        <v/>
      </c>
      <c r="CA1199" s="9">
        <f>IF(AK1199&gt;=BM1199,0,IFERROR(BM1199+SUMPRODUCT((AK$4:AK$1569&gt;=BM$4:BM$1569)*(AK$4:AK$1569-BM$4:BM$1569))/MAX(1,COUNTIF(AK$4:AK$1569,"&lt;"&amp;BM1199+0.01)),BM1199))</f>
        <v/>
      </c>
      <c r="CB1199" s="9">
        <f>IF(AL1199&gt;=BN1199,0,IFERROR(BN1199+SUMPRODUCT((AL$4:AL$1569&gt;=BN$4:BN$1569)*(AL$4:AL$1569-BN$4:BN$1569))/MAX(1,COUNTIF(AL$4:AL$1569,"&lt;"&amp;BN1199+0.01)),BN1199))</f>
        <v/>
      </c>
      <c r="CC1199" s="5">
        <f>IF(AO1199="🟢","VERDE",IF(AO1199="🟡","AMARELO",IF(AO1199="🟠","VERMELHO",IF(AO1199="🔴","VERMELHO","ROXO"))))</f>
        <v/>
      </c>
      <c r="CD1199" s="5" t="inlineStr">
        <is>
          <t>🏢 REDES</t>
        </is>
      </c>
      <c r="CE1199" s="5" t="inlineStr">
        <is>
          <t>DIVINA TERRA</t>
        </is>
      </c>
    </row>
    <row r="1200">
      <c r="A1200" s="5" t="inlineStr">
        <is>
          <t>41402941000139</t>
        </is>
      </c>
      <c r="B1200" s="5" t="inlineStr">
        <is>
          <t>ARMAZEM DO BOI LTDA - ME</t>
        </is>
      </c>
      <c r="C1200" s="5" t="inlineStr">
        <is>
          <t>06 - INTERNA - CIA DA SAUDE</t>
        </is>
      </c>
      <c r="D1200" s="5" t="inlineStr">
        <is>
          <t>JULIO GADRET</t>
        </is>
      </c>
      <c r="E1200" s="5" t="inlineStr"/>
      <c r="F1200" s="5">
        <f>IFERROR(VLOOKUP(C1200,$AS$4:$AT$25,2,FALSE),"")</f>
        <v/>
      </c>
      <c r="G1200" s="6">
        <f>IFERROR(VLOOKUP(C1200,$AS$4:$AX$25,6,FALSE),"")</f>
        <v/>
      </c>
      <c r="H1200" s="5">
        <f>IFERROR(VLOOKUP(C1200,$AS$4:$AY$25,7,FALSE),"")</f>
        <v/>
      </c>
      <c r="I1200" s="5">
        <f>IFERROR(VLOOKUP(C1200,$AS$4:$AZ$25,8,FALSE),"")</f>
        <v/>
      </c>
      <c r="J1200" s="7" t="inlineStr">
        <is>
          <t>.</t>
        </is>
      </c>
      <c r="K1200" s="5" t="inlineStr">
        <is>
          <t>NACIONAL</t>
        </is>
      </c>
      <c r="L1200" s="8" t="n">
        <v>10875</v>
      </c>
      <c r="M1200" s="9" t="n">
        <v>729.1666666666666</v>
      </c>
      <c r="N1200" s="9" t="n">
        <v>770.8333333333334</v>
      </c>
      <c r="O1200" s="9" t="n">
        <v>791.6666666666666</v>
      </c>
      <c r="P1200" s="9" t="n">
        <v>833.3333333333334</v>
      </c>
      <c r="Q1200" s="9" t="n">
        <v>854.1666666666666</v>
      </c>
      <c r="R1200" s="9" t="n">
        <v>895.8333333333334</v>
      </c>
      <c r="S1200" s="9" t="n">
        <v>916.6666666666666</v>
      </c>
      <c r="T1200" s="9" t="n">
        <v>958.3333333333334</v>
      </c>
      <c r="U1200" s="9" t="n">
        <v>979.1666666666666</v>
      </c>
      <c r="V1200" s="9" t="n">
        <v>1020.833333333333</v>
      </c>
      <c r="W1200" s="9" t="n">
        <v>1041.666666666667</v>
      </c>
      <c r="X1200" s="9" t="n">
        <v>1083.333333333333</v>
      </c>
      <c r="Y1200" s="7" t="inlineStr">
        <is>
          <t>.</t>
        </is>
      </c>
      <c r="Z1200" s="8">
        <f>SUM(AA1200:AL1200)</f>
        <v/>
      </c>
      <c r="AA1200" s="9" t="n">
        <v>0</v>
      </c>
      <c r="AB1200" s="9" t="n">
        <v>0</v>
      </c>
      <c r="AC1200" s="9" t="n">
        <v>0</v>
      </c>
      <c r="AD1200" s="9" t="n">
        <v>0</v>
      </c>
      <c r="AE1200" s="9" t="n">
        <v>0</v>
      </c>
      <c r="AF1200" s="9" t="n">
        <v>0</v>
      </c>
      <c r="AG1200" s="9" t="n">
        <v>0</v>
      </c>
      <c r="AH1200" s="9" t="n">
        <v>0</v>
      </c>
      <c r="AI1200" s="9" t="n">
        <v>0</v>
      </c>
      <c r="AJ1200" s="9" t="n">
        <v>0</v>
      </c>
      <c r="AK1200" s="9" t="n">
        <v>0</v>
      </c>
      <c r="AL1200" s="9" t="n">
        <v>0</v>
      </c>
      <c r="AM1200" s="7" t="inlineStr">
        <is>
          <t>.</t>
        </is>
      </c>
      <c r="AN1200" s="6">
        <f>IF(L1200=0,0,Z1200/L1200)</f>
        <v/>
      </c>
      <c r="AO1200" s="5">
        <f>IF(AN1200="","",IF(AN1200&gt;=0.9,"🟢",IF(AN1200&gt;=0.7,"🟡",IF(AN1200&gt;=0.5,"🟠","🔴"))))</f>
        <v/>
      </c>
      <c r="AP1200" s="9">
        <f>IF(L1200=0,0,L1200-Z1200)</f>
        <v/>
      </c>
      <c r="AQ1200" s="5">
        <f>IF(Z1200=0,"",RANK(Z1200,Z$4:Z$1569,0))</f>
        <v/>
      </c>
      <c r="AR1200" s="7" t="inlineStr">
        <is>
          <t>.</t>
        </is>
      </c>
      <c r="BA1200" s="7" t="inlineStr">
        <is>
          <t>.</t>
        </is>
      </c>
      <c r="BB1200" s="9">
        <f>SUM(L$4:L$1569)/COUNTA(A$4:A$1569)</f>
        <v/>
      </c>
      <c r="BC1200" s="9">
        <f>SUM(M$4:M$1569)/COUNTA(A$4:A$1569)</f>
        <v/>
      </c>
      <c r="BD1200" s="9">
        <f>SUM(N$4:N$1569)/COUNTA(A$4:A$1569)</f>
        <v/>
      </c>
      <c r="BE1200" s="9">
        <f>SUM(O$4:O$1569)/COUNTA(A$4:A$1569)</f>
        <v/>
      </c>
      <c r="BF1200" s="9">
        <f>SUM(P$4:P$1569)/COUNTA(A$4:A$1569)</f>
        <v/>
      </c>
      <c r="BG1200" s="9">
        <f>SUM(Q$4:Q$1569)/COUNTA(A$4:A$1569)</f>
        <v/>
      </c>
      <c r="BH1200" s="9">
        <f>SUM(R$4:R$1569)/COUNTA(A$4:A$1569)</f>
        <v/>
      </c>
      <c r="BI1200" s="9">
        <f>SUM(S$4:S$1569)/COUNTA(A$4:A$1569)</f>
        <v/>
      </c>
      <c r="BJ1200" s="9">
        <f>SUM(T$4:T$1569)/COUNTA(A$4:A$1569)</f>
        <v/>
      </c>
      <c r="BK1200" s="9">
        <f>SUM(U$4:U$1569)/COUNTA(A$4:A$1569)</f>
        <v/>
      </c>
      <c r="BL1200" s="9">
        <f>SUM(V$4:V$1569)/COUNTA(A$4:A$1569)</f>
        <v/>
      </c>
      <c r="BM1200" s="9">
        <f>SUM(W$4:W$1569)/COUNTA(A$4:A$1569)</f>
        <v/>
      </c>
      <c r="BN1200" s="9">
        <f>SUM(X$4:X$1569)/COUNTA(A$4:A$1569)</f>
        <v/>
      </c>
      <c r="BO1200" s="7" t="inlineStr">
        <is>
          <t>.</t>
        </is>
      </c>
      <c r="BP1200" s="9">
        <f>IF(Z1200&gt;=BB1200,0,IFERROR(BB1200+(SUMPRODUCT((Z$4:Z$1569&gt;=BB$4:BB$1569)*(Z$4:Z$1569-BB$4:BB$1569))/MAX(1,COUNTIF(Z$4:Z$1569,"&lt;"&amp;BB1200+0.01))),BB1200))</f>
        <v/>
      </c>
      <c r="BQ1200" s="9">
        <f>IF(AA1200&gt;=BC1200,0,IFERROR(BC1200+SUMPRODUCT((AA$4:AA$1569&gt;=BC$4:BC$1569)*(AA$4:AA$1569-BC$4:BC$1569))/MAX(1,COUNTIF(AA$4:AA$1569,"&lt;"&amp;BC1200+0.01)),BC1200))</f>
        <v/>
      </c>
      <c r="BR1200" s="9">
        <f>IF(AB1200&gt;=BD1200,0,IFERROR(BD1200+SUMPRODUCT((AB$4:AB$1569&gt;=BD$4:BD$1569)*(AB$4:AB$1569-BD$4:BD$1569))/MAX(1,COUNTIF(AB$4:AB$1569,"&lt;"&amp;BD1200+0.01)),BD1200))</f>
        <v/>
      </c>
      <c r="BS1200" s="9">
        <f>IF(AC1200&gt;=BE1200,0,IFERROR(BE1200+SUMPRODUCT((AC$4:AC$1569&gt;=BE$4:BE$1569)*(AC$4:AC$1569-BE$4:BE$1569))/MAX(1,COUNTIF(AC$4:AC$1569,"&lt;"&amp;BE1200+0.01)),BE1200))</f>
        <v/>
      </c>
      <c r="BT1200" s="9">
        <f>IF(AD1200&gt;=BF1200,0,IFERROR(BF1200+SUMPRODUCT((AD$4:AD$1569&gt;=BF$4:BF$1569)*(AD$4:AD$1569-BF$4:BF$1569))/MAX(1,COUNTIF(AD$4:AD$1569,"&lt;"&amp;BF1200+0.01)),BF1200))</f>
        <v/>
      </c>
      <c r="BU1200" s="9">
        <f>IF(AE1200&gt;=BG1200,0,IFERROR(BG1200+SUMPRODUCT((AE$4:AE$1569&gt;=BG$4:BG$1569)*(AE$4:AE$1569-BG$4:BG$1569))/MAX(1,COUNTIF(AE$4:AE$1569,"&lt;"&amp;BG1200+0.01)),BG1200))</f>
        <v/>
      </c>
      <c r="BV1200" s="9">
        <f>IF(AF1200&gt;=BH1200,0,IFERROR(BH1200+SUMPRODUCT((AF$4:AF$1569&gt;=BH$4:BH$1569)*(AF$4:AF$1569-BH$4:BH$1569))/MAX(1,COUNTIF(AF$4:AF$1569,"&lt;"&amp;BH1200+0.01)),BH1200))</f>
        <v/>
      </c>
      <c r="BW1200" s="9">
        <f>IF(AG1200&gt;=BI1200,0,IFERROR(BI1200+SUMPRODUCT((AG$4:AG$1569&gt;=BI$4:BI$1569)*(AG$4:AG$1569-BI$4:BI$1569))/MAX(1,COUNTIF(AG$4:AG$1569,"&lt;"&amp;BI1200+0.01)),BI1200))</f>
        <v/>
      </c>
      <c r="BX1200" s="9">
        <f>IF(AH1200&gt;=BJ1200,0,IFERROR(BJ1200+SUMPRODUCT((AH$4:AH$1569&gt;=BJ$4:BJ$1569)*(AH$4:AH$1569-BJ$4:BJ$1569))/MAX(1,COUNTIF(AH$4:AH$1569,"&lt;"&amp;BJ1200+0.01)),BJ1200))</f>
        <v/>
      </c>
      <c r="BY1200" s="9">
        <f>IF(AI1200&gt;=BK1200,0,IFERROR(BK1200+SUMPRODUCT((AI$4:AI$1569&gt;=BK$4:BK$1569)*(AI$4:AI$1569-BK$4:BK$1569))/MAX(1,COUNTIF(AI$4:AI$1569,"&lt;"&amp;BK1200+0.01)),BK1200))</f>
        <v/>
      </c>
      <c r="BZ1200" s="9">
        <f>IF(AJ1200&gt;=BL1200,0,IFERROR(BL1200+SUMPRODUCT((AJ$4:AJ$1569&gt;=BL$4:BL$1569)*(AJ$4:AJ$1569-BL$4:BL$1569))/MAX(1,COUNTIF(AJ$4:AJ$1569,"&lt;"&amp;BL1200+0.01)),BL1200))</f>
        <v/>
      </c>
      <c r="CA1200" s="9">
        <f>IF(AK1200&gt;=BM1200,0,IFERROR(BM1200+SUMPRODUCT((AK$4:AK$1569&gt;=BM$4:BM$1569)*(AK$4:AK$1569-BM$4:BM$1569))/MAX(1,COUNTIF(AK$4:AK$1569,"&lt;"&amp;BM1200+0.01)),BM1200))</f>
        <v/>
      </c>
      <c r="CB1200" s="9">
        <f>IF(AL1200&gt;=BN1200,0,IFERROR(BN1200+SUMPRODUCT((AL$4:AL$1569&gt;=BN$4:BN$1569)*(AL$4:AL$1569-BN$4:BN$1569))/MAX(1,COUNTIF(AL$4:AL$1569,"&lt;"&amp;BN1200+0.01)),BN1200))</f>
        <v/>
      </c>
      <c r="CC1200" s="5">
        <f>IF(AO1200="🟢","VERDE",IF(AO1200="🟡","AMARELO",IF(AO1200="🟠","VERMELHO",IF(AO1200="🔴","VERMELHO","ROXO"))))</f>
        <v/>
      </c>
      <c r="CD1200" s="5" t="inlineStr">
        <is>
          <t>🏢 REDES</t>
        </is>
      </c>
      <c r="CE1200" s="5" t="inlineStr">
        <is>
          <t>CIA DA SAUDE</t>
        </is>
      </c>
    </row>
    <row r="1201">
      <c r="A1201" s="5" t="inlineStr">
        <is>
          <t>41459197000109</t>
        </is>
      </c>
      <c r="B1201" s="5" t="inlineStr">
        <is>
          <t>AVEIA &amp; MEL PRODUTOS NATURAIS LTDA - ME</t>
        </is>
      </c>
      <c r="C1201" s="5" t="inlineStr">
        <is>
          <t>06 - SEM GRUPO</t>
        </is>
      </c>
      <c r="D1201" s="5" t="inlineStr">
        <is>
          <t>HEMANUELE DITZEL (MANU)</t>
        </is>
      </c>
      <c r="E1201" s="5" t="inlineStr">
        <is>
          <t>SC</t>
        </is>
      </c>
      <c r="F1201" s="5">
        <f>IFERROR(VLOOKUP(C1201,$AS$4:$AT$25,2,FALSE),"")</f>
        <v/>
      </c>
      <c r="G1201" s="6">
        <f>IFERROR(VLOOKUP(C1201,$AS$4:$AX$25,6,FALSE),"")</f>
        <v/>
      </c>
      <c r="H1201" s="5">
        <f>IFERROR(VLOOKUP(C1201,$AS$4:$AY$25,7,FALSE),"")</f>
        <v/>
      </c>
      <c r="I1201" s="5">
        <f>IFERROR(VLOOKUP(C1201,$AS$4:$AZ$25,8,FALSE),"")</f>
        <v/>
      </c>
      <c r="J1201" s="7" t="inlineStr">
        <is>
          <t>.</t>
        </is>
      </c>
      <c r="K1201" s="5" t="inlineStr">
        <is>
          <t>SUL</t>
        </is>
      </c>
      <c r="L1201" s="8" t="n">
        <v>1553.191489361702</v>
      </c>
      <c r="M1201" s="9" t="n">
        <v>119.1489361702128</v>
      </c>
      <c r="N1201" s="9" t="n">
        <v>123.4042553191489</v>
      </c>
      <c r="O1201" s="9" t="n">
        <v>123.4042553191489</v>
      </c>
      <c r="P1201" s="9" t="n">
        <v>123.4042553191489</v>
      </c>
      <c r="Q1201" s="9" t="n">
        <v>127.6595744680851</v>
      </c>
      <c r="R1201" s="9" t="n">
        <v>127.6595744680851</v>
      </c>
      <c r="S1201" s="9" t="n">
        <v>131.9148936170213</v>
      </c>
      <c r="T1201" s="9" t="n">
        <v>131.9148936170213</v>
      </c>
      <c r="U1201" s="9" t="n">
        <v>131.9148936170213</v>
      </c>
      <c r="V1201" s="9" t="n">
        <v>136.1702127659574</v>
      </c>
      <c r="W1201" s="9" t="n">
        <v>136.1702127659574</v>
      </c>
      <c r="X1201" s="9" t="n">
        <v>140.4255319148936</v>
      </c>
      <c r="Y1201" s="7" t="inlineStr">
        <is>
          <t>.</t>
        </is>
      </c>
      <c r="Z1201" s="8">
        <f>SUM(AA1201:AL1201)</f>
        <v/>
      </c>
      <c r="AA1201" s="9" t="n">
        <v>0</v>
      </c>
      <c r="AB1201" s="9" t="n">
        <v>0</v>
      </c>
      <c r="AC1201" s="9" t="n">
        <v>0</v>
      </c>
      <c r="AD1201" s="9" t="n">
        <v>0</v>
      </c>
      <c r="AE1201" s="9" t="n">
        <v>0</v>
      </c>
      <c r="AF1201" s="9" t="n">
        <v>0</v>
      </c>
      <c r="AG1201" s="9" t="n">
        <v>0</v>
      </c>
      <c r="AH1201" s="9" t="n">
        <v>0</v>
      </c>
      <c r="AI1201" s="9" t="n">
        <v>0</v>
      </c>
      <c r="AJ1201" s="9" t="n">
        <v>0</v>
      </c>
      <c r="AK1201" s="9" t="n">
        <v>0</v>
      </c>
      <c r="AL1201" s="9" t="n">
        <v>0</v>
      </c>
      <c r="AM1201" s="7" t="inlineStr">
        <is>
          <t>.</t>
        </is>
      </c>
      <c r="AN1201" s="6">
        <f>IF(L1201=0,0,Z1201/L1201)</f>
        <v/>
      </c>
      <c r="AO1201" s="5">
        <f>IF(AN1201="","",IF(AN1201&gt;=0.9,"🟢",IF(AN1201&gt;=0.7,"🟡",IF(AN1201&gt;=0.5,"🟠","🔴"))))</f>
        <v/>
      </c>
      <c r="AP1201" s="9">
        <f>IF(L1201=0,0,L1201-Z1201)</f>
        <v/>
      </c>
      <c r="AQ1201" s="5">
        <f>IF(Z1201=0,"",RANK(Z1201,Z$4:Z$1569,0))</f>
        <v/>
      </c>
      <c r="AR1201" s="7" t="inlineStr">
        <is>
          <t>.</t>
        </is>
      </c>
      <c r="BA1201" s="7" t="inlineStr">
        <is>
          <t>.</t>
        </is>
      </c>
      <c r="BB1201" s="9">
        <f>SUM(L$4:L$1569)/COUNTA(A$4:A$1569)</f>
        <v/>
      </c>
      <c r="BC1201" s="9">
        <f>SUM(M$4:M$1569)/COUNTA(A$4:A$1569)</f>
        <v/>
      </c>
      <c r="BD1201" s="9">
        <f>SUM(N$4:N$1569)/COUNTA(A$4:A$1569)</f>
        <v/>
      </c>
      <c r="BE1201" s="9">
        <f>SUM(O$4:O$1569)/COUNTA(A$4:A$1569)</f>
        <v/>
      </c>
      <c r="BF1201" s="9">
        <f>SUM(P$4:P$1569)/COUNTA(A$4:A$1569)</f>
        <v/>
      </c>
      <c r="BG1201" s="9">
        <f>SUM(Q$4:Q$1569)/COUNTA(A$4:A$1569)</f>
        <v/>
      </c>
      <c r="BH1201" s="9">
        <f>SUM(R$4:R$1569)/COUNTA(A$4:A$1569)</f>
        <v/>
      </c>
      <c r="BI1201" s="9">
        <f>SUM(S$4:S$1569)/COUNTA(A$4:A$1569)</f>
        <v/>
      </c>
      <c r="BJ1201" s="9">
        <f>SUM(T$4:T$1569)/COUNTA(A$4:A$1569)</f>
        <v/>
      </c>
      <c r="BK1201" s="9">
        <f>SUM(U$4:U$1569)/COUNTA(A$4:A$1569)</f>
        <v/>
      </c>
      <c r="BL1201" s="9">
        <f>SUM(V$4:V$1569)/COUNTA(A$4:A$1569)</f>
        <v/>
      </c>
      <c r="BM1201" s="9">
        <f>SUM(W$4:W$1569)/COUNTA(A$4:A$1569)</f>
        <v/>
      </c>
      <c r="BN1201" s="9">
        <f>SUM(X$4:X$1569)/COUNTA(A$4:A$1569)</f>
        <v/>
      </c>
      <c r="BO1201" s="7" t="inlineStr">
        <is>
          <t>.</t>
        </is>
      </c>
      <c r="BP1201" s="9">
        <f>IF(Z1201&gt;=BB1201,0,IFERROR(BB1201+(SUMPRODUCT((Z$4:Z$1569&gt;=BB$4:BB$1569)*(Z$4:Z$1569-BB$4:BB$1569))/MAX(1,COUNTIF(Z$4:Z$1569,"&lt;"&amp;BB1201+0.01))),BB1201))</f>
        <v/>
      </c>
      <c r="BQ1201" s="9">
        <f>IF(AA1201&gt;=BC1201,0,IFERROR(BC1201+SUMPRODUCT((AA$4:AA$1569&gt;=BC$4:BC$1569)*(AA$4:AA$1569-BC$4:BC$1569))/MAX(1,COUNTIF(AA$4:AA$1569,"&lt;"&amp;BC1201+0.01)),BC1201))</f>
        <v/>
      </c>
      <c r="BR1201" s="9">
        <f>IF(AB1201&gt;=BD1201,0,IFERROR(BD1201+SUMPRODUCT((AB$4:AB$1569&gt;=BD$4:BD$1569)*(AB$4:AB$1569-BD$4:BD$1569))/MAX(1,COUNTIF(AB$4:AB$1569,"&lt;"&amp;BD1201+0.01)),BD1201))</f>
        <v/>
      </c>
      <c r="BS1201" s="9">
        <f>IF(AC1201&gt;=BE1201,0,IFERROR(BE1201+SUMPRODUCT((AC$4:AC$1569&gt;=BE$4:BE$1569)*(AC$4:AC$1569-BE$4:BE$1569))/MAX(1,COUNTIF(AC$4:AC$1569,"&lt;"&amp;BE1201+0.01)),BE1201))</f>
        <v/>
      </c>
      <c r="BT1201" s="9">
        <f>IF(AD1201&gt;=BF1201,0,IFERROR(BF1201+SUMPRODUCT((AD$4:AD$1569&gt;=BF$4:BF$1569)*(AD$4:AD$1569-BF$4:BF$1569))/MAX(1,COUNTIF(AD$4:AD$1569,"&lt;"&amp;BF1201+0.01)),BF1201))</f>
        <v/>
      </c>
      <c r="BU1201" s="9">
        <f>IF(AE1201&gt;=BG1201,0,IFERROR(BG1201+SUMPRODUCT((AE$4:AE$1569&gt;=BG$4:BG$1569)*(AE$4:AE$1569-BG$4:BG$1569))/MAX(1,COUNTIF(AE$4:AE$1569,"&lt;"&amp;BG1201+0.01)),BG1201))</f>
        <v/>
      </c>
      <c r="BV1201" s="9">
        <f>IF(AF1201&gt;=BH1201,0,IFERROR(BH1201+SUMPRODUCT((AF$4:AF$1569&gt;=BH$4:BH$1569)*(AF$4:AF$1569-BH$4:BH$1569))/MAX(1,COUNTIF(AF$4:AF$1569,"&lt;"&amp;BH1201+0.01)),BH1201))</f>
        <v/>
      </c>
      <c r="BW1201" s="9">
        <f>IF(AG1201&gt;=BI1201,0,IFERROR(BI1201+SUMPRODUCT((AG$4:AG$1569&gt;=BI$4:BI$1569)*(AG$4:AG$1569-BI$4:BI$1569))/MAX(1,COUNTIF(AG$4:AG$1569,"&lt;"&amp;BI1201+0.01)),BI1201))</f>
        <v/>
      </c>
      <c r="BX1201" s="9">
        <f>IF(AH1201&gt;=BJ1201,0,IFERROR(BJ1201+SUMPRODUCT((AH$4:AH$1569&gt;=BJ$4:BJ$1569)*(AH$4:AH$1569-BJ$4:BJ$1569))/MAX(1,COUNTIF(AH$4:AH$1569,"&lt;"&amp;BJ1201+0.01)),BJ1201))</f>
        <v/>
      </c>
      <c r="BY1201" s="9">
        <f>IF(AI1201&gt;=BK1201,0,IFERROR(BK1201+SUMPRODUCT((AI$4:AI$1569&gt;=BK$4:BK$1569)*(AI$4:AI$1569-BK$4:BK$1569))/MAX(1,COUNTIF(AI$4:AI$1569,"&lt;"&amp;BK1201+0.01)),BK1201))</f>
        <v/>
      </c>
      <c r="BZ1201" s="9">
        <f>IF(AJ1201&gt;=BL1201,0,IFERROR(BL1201+SUMPRODUCT((AJ$4:AJ$1569&gt;=BL$4:BL$1569)*(AJ$4:AJ$1569-BL$4:BL$1569))/MAX(1,COUNTIF(AJ$4:AJ$1569,"&lt;"&amp;BL1201+0.01)),BL1201))</f>
        <v/>
      </c>
      <c r="CA1201" s="9">
        <f>IF(AK1201&gt;=BM1201,0,IFERROR(BM1201+SUMPRODUCT((AK$4:AK$1569&gt;=BM$4:BM$1569)*(AK$4:AK$1569-BM$4:BM$1569))/MAX(1,COUNTIF(AK$4:AK$1569,"&lt;"&amp;BM1201+0.01)),BM1201))</f>
        <v/>
      </c>
      <c r="CB1201" s="9">
        <f>IF(AL1201&gt;=BN1201,0,IFERROR(BN1201+SUMPRODUCT((AL$4:AL$1569&gt;=BN$4:BN$1569)*(AL$4:AL$1569-BN$4:BN$1569))/MAX(1,COUNTIF(AL$4:AL$1569,"&lt;"&amp;BN1201+0.01)),BN1201))</f>
        <v/>
      </c>
      <c r="CC1201" s="5">
        <f>IF(AO1201="🟢","VERDE",IF(AO1201="🟡","AMARELO",IF(AO1201="🟠","VERMELHO",IF(AO1201="🔴","VERMELHO","ROXO"))))</f>
        <v/>
      </c>
      <c r="CD1201" s="5" t="inlineStr">
        <is>
          <t>🌎 REGIÕES</t>
        </is>
      </c>
      <c r="CE1201" s="5" t="inlineStr">
        <is>
          <t>SEM REDE</t>
        </is>
      </c>
    </row>
    <row r="1202">
      <c r="A1202" s="5" t="inlineStr">
        <is>
          <t>41554727000106</t>
        </is>
      </c>
      <c r="B1202" s="5" t="inlineStr">
        <is>
          <t>JEANINE GERALDIN ESTEQUI 42087426821- ME</t>
        </is>
      </c>
      <c r="C1202" s="5" t="inlineStr">
        <is>
          <t>06 - SEM GRUPO</t>
        </is>
      </c>
      <c r="D1202" s="5" t="inlineStr">
        <is>
          <t>LARISSA PADILHA</t>
        </is>
      </c>
      <c r="E1202" s="5" t="inlineStr">
        <is>
          <t>SP</t>
        </is>
      </c>
      <c r="F1202" s="5">
        <f>IFERROR(VLOOKUP(C1202,$AS$4:$AT$25,2,FALSE),"")</f>
        <v/>
      </c>
      <c r="G1202" s="6">
        <f>IFERROR(VLOOKUP(C1202,$AS$4:$AX$25,6,FALSE),"")</f>
        <v/>
      </c>
      <c r="H1202" s="5">
        <f>IFERROR(VLOOKUP(C1202,$AS$4:$AY$25,7,FALSE),"")</f>
        <v/>
      </c>
      <c r="I1202" s="5">
        <f>IFERROR(VLOOKUP(C1202,$AS$4:$AZ$25,8,FALSE),"")</f>
        <v/>
      </c>
      <c r="J1202" s="7" t="inlineStr">
        <is>
          <t>.</t>
        </is>
      </c>
      <c r="K1202" s="5" t="inlineStr">
        <is>
          <t>SP INTERIOR</t>
        </is>
      </c>
      <c r="L1202" s="8" t="n">
        <v>2622.857142857143</v>
      </c>
      <c r="M1202" s="9" t="n">
        <v>205.7142857142857</v>
      </c>
      <c r="N1202" s="9" t="n">
        <v>205.7142857142857</v>
      </c>
      <c r="O1202" s="9" t="n">
        <v>205.7142857142857</v>
      </c>
      <c r="P1202" s="9" t="n">
        <v>205.7142857142857</v>
      </c>
      <c r="Q1202" s="9" t="n">
        <v>205.7142857142857</v>
      </c>
      <c r="R1202" s="9" t="n">
        <v>222.8571428571429</v>
      </c>
      <c r="S1202" s="9" t="n">
        <v>222.8571428571429</v>
      </c>
      <c r="T1202" s="9" t="n">
        <v>222.8571428571429</v>
      </c>
      <c r="U1202" s="9" t="n">
        <v>222.8571428571429</v>
      </c>
      <c r="V1202" s="9" t="n">
        <v>222.8571428571429</v>
      </c>
      <c r="W1202" s="9" t="n">
        <v>240</v>
      </c>
      <c r="X1202" s="9" t="n">
        <v>240</v>
      </c>
      <c r="Y1202" s="7" t="inlineStr">
        <is>
          <t>.</t>
        </is>
      </c>
      <c r="Z1202" s="8">
        <f>SUM(AA1202:AL1202)</f>
        <v/>
      </c>
      <c r="AA1202" s="9" t="n">
        <v>0</v>
      </c>
      <c r="AB1202" s="9" t="n">
        <v>0</v>
      </c>
      <c r="AC1202" s="9" t="n">
        <v>0</v>
      </c>
      <c r="AD1202" s="9" t="n">
        <v>0</v>
      </c>
      <c r="AE1202" s="9" t="n">
        <v>0</v>
      </c>
      <c r="AF1202" s="9" t="n">
        <v>0</v>
      </c>
      <c r="AG1202" s="9" t="n">
        <v>0</v>
      </c>
      <c r="AH1202" s="9" t="n">
        <v>0</v>
      </c>
      <c r="AI1202" s="9" t="n">
        <v>0</v>
      </c>
      <c r="AJ1202" s="9" t="n">
        <v>0</v>
      </c>
      <c r="AK1202" s="9" t="n">
        <v>0</v>
      </c>
      <c r="AL1202" s="9" t="n">
        <v>0</v>
      </c>
      <c r="AM1202" s="7" t="inlineStr">
        <is>
          <t>.</t>
        </is>
      </c>
      <c r="AN1202" s="6">
        <f>IF(L1202=0,0,Z1202/L1202)</f>
        <v/>
      </c>
      <c r="AO1202" s="5">
        <f>IF(AN1202="","",IF(AN1202&gt;=0.9,"🟢",IF(AN1202&gt;=0.7,"🟡",IF(AN1202&gt;=0.5,"🟠","🔴"))))</f>
        <v/>
      </c>
      <c r="AP1202" s="9">
        <f>IF(L1202=0,0,L1202-Z1202)</f>
        <v/>
      </c>
      <c r="AQ1202" s="5">
        <f>IF(Z1202=0,"",RANK(Z1202,Z$4:Z$1569,0))</f>
        <v/>
      </c>
      <c r="AR1202" s="7" t="inlineStr">
        <is>
          <t>.</t>
        </is>
      </c>
      <c r="BA1202" s="7" t="inlineStr">
        <is>
          <t>.</t>
        </is>
      </c>
      <c r="BB1202" s="9">
        <f>SUM(L$4:L$1569)/COUNTA(A$4:A$1569)</f>
        <v/>
      </c>
      <c r="BC1202" s="9">
        <f>SUM(M$4:M$1569)/COUNTA(A$4:A$1569)</f>
        <v/>
      </c>
      <c r="BD1202" s="9">
        <f>SUM(N$4:N$1569)/COUNTA(A$4:A$1569)</f>
        <v/>
      </c>
      <c r="BE1202" s="9">
        <f>SUM(O$4:O$1569)/COUNTA(A$4:A$1569)</f>
        <v/>
      </c>
      <c r="BF1202" s="9">
        <f>SUM(P$4:P$1569)/COUNTA(A$4:A$1569)</f>
        <v/>
      </c>
      <c r="BG1202" s="9">
        <f>SUM(Q$4:Q$1569)/COUNTA(A$4:A$1569)</f>
        <v/>
      </c>
      <c r="BH1202" s="9">
        <f>SUM(R$4:R$1569)/COUNTA(A$4:A$1569)</f>
        <v/>
      </c>
      <c r="BI1202" s="9">
        <f>SUM(S$4:S$1569)/COUNTA(A$4:A$1569)</f>
        <v/>
      </c>
      <c r="BJ1202" s="9">
        <f>SUM(T$4:T$1569)/COUNTA(A$4:A$1569)</f>
        <v/>
      </c>
      <c r="BK1202" s="9">
        <f>SUM(U$4:U$1569)/COUNTA(A$4:A$1569)</f>
        <v/>
      </c>
      <c r="BL1202" s="9">
        <f>SUM(V$4:V$1569)/COUNTA(A$4:A$1569)</f>
        <v/>
      </c>
      <c r="BM1202" s="9">
        <f>SUM(W$4:W$1569)/COUNTA(A$4:A$1569)</f>
        <v/>
      </c>
      <c r="BN1202" s="9">
        <f>SUM(X$4:X$1569)/COUNTA(A$4:A$1569)</f>
        <v/>
      </c>
      <c r="BO1202" s="7" t="inlineStr">
        <is>
          <t>.</t>
        </is>
      </c>
      <c r="BP1202" s="9">
        <f>IF(Z1202&gt;=BB1202,0,IFERROR(BB1202+(SUMPRODUCT((Z$4:Z$1569&gt;=BB$4:BB$1569)*(Z$4:Z$1569-BB$4:BB$1569))/MAX(1,COUNTIF(Z$4:Z$1569,"&lt;"&amp;BB1202+0.01))),BB1202))</f>
        <v/>
      </c>
      <c r="BQ1202" s="9">
        <f>IF(AA1202&gt;=BC1202,0,IFERROR(BC1202+SUMPRODUCT((AA$4:AA$1569&gt;=BC$4:BC$1569)*(AA$4:AA$1569-BC$4:BC$1569))/MAX(1,COUNTIF(AA$4:AA$1569,"&lt;"&amp;BC1202+0.01)),BC1202))</f>
        <v/>
      </c>
      <c r="BR1202" s="9">
        <f>IF(AB1202&gt;=BD1202,0,IFERROR(BD1202+SUMPRODUCT((AB$4:AB$1569&gt;=BD$4:BD$1569)*(AB$4:AB$1569-BD$4:BD$1569))/MAX(1,COUNTIF(AB$4:AB$1569,"&lt;"&amp;BD1202+0.01)),BD1202))</f>
        <v/>
      </c>
      <c r="BS1202" s="9">
        <f>IF(AC1202&gt;=BE1202,0,IFERROR(BE1202+SUMPRODUCT((AC$4:AC$1569&gt;=BE$4:BE$1569)*(AC$4:AC$1569-BE$4:BE$1569))/MAX(1,COUNTIF(AC$4:AC$1569,"&lt;"&amp;BE1202+0.01)),BE1202))</f>
        <v/>
      </c>
      <c r="BT1202" s="9">
        <f>IF(AD1202&gt;=BF1202,0,IFERROR(BF1202+SUMPRODUCT((AD$4:AD$1569&gt;=BF$4:BF$1569)*(AD$4:AD$1569-BF$4:BF$1569))/MAX(1,COUNTIF(AD$4:AD$1569,"&lt;"&amp;BF1202+0.01)),BF1202))</f>
        <v/>
      </c>
      <c r="BU1202" s="9">
        <f>IF(AE1202&gt;=BG1202,0,IFERROR(BG1202+SUMPRODUCT((AE$4:AE$1569&gt;=BG$4:BG$1569)*(AE$4:AE$1569-BG$4:BG$1569))/MAX(1,COUNTIF(AE$4:AE$1569,"&lt;"&amp;BG1202+0.01)),BG1202))</f>
        <v/>
      </c>
      <c r="BV1202" s="9">
        <f>IF(AF1202&gt;=BH1202,0,IFERROR(BH1202+SUMPRODUCT((AF$4:AF$1569&gt;=BH$4:BH$1569)*(AF$4:AF$1569-BH$4:BH$1569))/MAX(1,COUNTIF(AF$4:AF$1569,"&lt;"&amp;BH1202+0.01)),BH1202))</f>
        <v/>
      </c>
      <c r="BW1202" s="9">
        <f>IF(AG1202&gt;=BI1202,0,IFERROR(BI1202+SUMPRODUCT((AG$4:AG$1569&gt;=BI$4:BI$1569)*(AG$4:AG$1569-BI$4:BI$1569))/MAX(1,COUNTIF(AG$4:AG$1569,"&lt;"&amp;BI1202+0.01)),BI1202))</f>
        <v/>
      </c>
      <c r="BX1202" s="9">
        <f>IF(AH1202&gt;=BJ1202,0,IFERROR(BJ1202+SUMPRODUCT((AH$4:AH$1569&gt;=BJ$4:BJ$1569)*(AH$4:AH$1569-BJ$4:BJ$1569))/MAX(1,COUNTIF(AH$4:AH$1569,"&lt;"&amp;BJ1202+0.01)),BJ1202))</f>
        <v/>
      </c>
      <c r="BY1202" s="9">
        <f>IF(AI1202&gt;=BK1202,0,IFERROR(BK1202+SUMPRODUCT((AI$4:AI$1569&gt;=BK$4:BK$1569)*(AI$4:AI$1569-BK$4:BK$1569))/MAX(1,COUNTIF(AI$4:AI$1569,"&lt;"&amp;BK1202+0.01)),BK1202))</f>
        <v/>
      </c>
      <c r="BZ1202" s="9">
        <f>IF(AJ1202&gt;=BL1202,0,IFERROR(BL1202+SUMPRODUCT((AJ$4:AJ$1569&gt;=BL$4:BL$1569)*(AJ$4:AJ$1569-BL$4:BL$1569))/MAX(1,COUNTIF(AJ$4:AJ$1569,"&lt;"&amp;BL1202+0.01)),BL1202))</f>
        <v/>
      </c>
      <c r="CA1202" s="9">
        <f>IF(AK1202&gt;=BM1202,0,IFERROR(BM1202+SUMPRODUCT((AK$4:AK$1569&gt;=BM$4:BM$1569)*(AK$4:AK$1569-BM$4:BM$1569))/MAX(1,COUNTIF(AK$4:AK$1569,"&lt;"&amp;BM1202+0.01)),BM1202))</f>
        <v/>
      </c>
      <c r="CB1202" s="9">
        <f>IF(AL1202&gt;=BN1202,0,IFERROR(BN1202+SUMPRODUCT((AL$4:AL$1569&gt;=BN$4:BN$1569)*(AL$4:AL$1569-BN$4:BN$1569))/MAX(1,COUNTIF(AL$4:AL$1569,"&lt;"&amp;BN1202+0.01)),BN1202))</f>
        <v/>
      </c>
      <c r="CC1202" s="5">
        <f>IF(AO1202="🟢","VERDE",IF(AO1202="🟡","AMARELO",IF(AO1202="🟠","VERMELHO",IF(AO1202="🔴","VERMELHO","ROXO"))))</f>
        <v/>
      </c>
      <c r="CD1202" s="5" t="inlineStr">
        <is>
          <t>🌎 REGIÕES</t>
        </is>
      </c>
      <c r="CE1202" s="5" t="inlineStr">
        <is>
          <t>SEM REDE</t>
        </is>
      </c>
    </row>
    <row r="1203">
      <c r="A1203" s="5" t="inlineStr">
        <is>
          <t>41587475000103</t>
        </is>
      </c>
      <c r="B1203" s="5" t="inlineStr">
        <is>
          <t>TAVARES COMERCIO DE ALIMENTOS LTDA - ME</t>
        </is>
      </c>
      <c r="C1203" s="5" t="inlineStr">
        <is>
          <t>06 - SEM GRUPO</t>
        </is>
      </c>
      <c r="D1203" s="5" t="inlineStr">
        <is>
          <t>LARISSA PADILHA</t>
        </is>
      </c>
      <c r="E1203" s="5" t="inlineStr">
        <is>
          <t>BA</t>
        </is>
      </c>
      <c r="F1203" s="5">
        <f>IFERROR(VLOOKUP(C1203,$AS$4:$AT$25,2,FALSE),"")</f>
        <v/>
      </c>
      <c r="G1203" s="6">
        <f>IFERROR(VLOOKUP(C1203,$AS$4:$AX$25,6,FALSE),"")</f>
        <v/>
      </c>
      <c r="H1203" s="5">
        <f>IFERROR(VLOOKUP(C1203,$AS$4:$AY$25,7,FALSE),"")</f>
        <v/>
      </c>
      <c r="I1203" s="5">
        <f>IFERROR(VLOOKUP(C1203,$AS$4:$AZ$25,8,FALSE),"")</f>
        <v/>
      </c>
      <c r="J1203" s="7" t="inlineStr">
        <is>
          <t>.</t>
        </is>
      </c>
      <c r="K1203" s="5" t="inlineStr">
        <is>
          <t>NORDESTE (SEM MA)</t>
        </is>
      </c>
      <c r="L1203" s="8" t="n">
        <v>1200</v>
      </c>
      <c r="M1203" s="9" t="n">
        <v>100</v>
      </c>
      <c r="N1203" s="9" t="n">
        <v>100</v>
      </c>
      <c r="O1203" s="9" t="n">
        <v>100</v>
      </c>
      <c r="P1203" s="9" t="n">
        <v>100</v>
      </c>
      <c r="Q1203" s="9" t="n">
        <v>100</v>
      </c>
      <c r="R1203" s="9" t="n">
        <v>100</v>
      </c>
      <c r="S1203" s="9" t="n">
        <v>100</v>
      </c>
      <c r="T1203" s="9" t="n">
        <v>100</v>
      </c>
      <c r="U1203" s="9" t="n">
        <v>100</v>
      </c>
      <c r="V1203" s="9" t="n">
        <v>100</v>
      </c>
      <c r="W1203" s="9" t="n">
        <v>100</v>
      </c>
      <c r="X1203" s="9" t="n">
        <v>100</v>
      </c>
      <c r="Y1203" s="7" t="inlineStr">
        <is>
          <t>.</t>
        </is>
      </c>
      <c r="Z1203" s="8">
        <f>SUM(AA1203:AL1203)</f>
        <v/>
      </c>
      <c r="AA1203" s="9" t="n">
        <v>0</v>
      </c>
      <c r="AB1203" s="9" t="n">
        <v>0</v>
      </c>
      <c r="AC1203" s="9" t="n">
        <v>0</v>
      </c>
      <c r="AD1203" s="9" t="n">
        <v>0</v>
      </c>
      <c r="AE1203" s="9" t="n">
        <v>0</v>
      </c>
      <c r="AF1203" s="9" t="n">
        <v>0</v>
      </c>
      <c r="AG1203" s="9" t="n">
        <v>0</v>
      </c>
      <c r="AH1203" s="9" t="n">
        <v>0</v>
      </c>
      <c r="AI1203" s="9" t="n">
        <v>0</v>
      </c>
      <c r="AJ1203" s="9" t="n">
        <v>0</v>
      </c>
      <c r="AK1203" s="9" t="n">
        <v>0</v>
      </c>
      <c r="AL1203" s="9" t="n">
        <v>0</v>
      </c>
      <c r="AM1203" s="7" t="inlineStr">
        <is>
          <t>.</t>
        </is>
      </c>
      <c r="AN1203" s="6">
        <f>IF(L1203=0,0,Z1203/L1203)</f>
        <v/>
      </c>
      <c r="AO1203" s="5">
        <f>IF(AN1203="","",IF(AN1203&gt;=0.9,"🟢",IF(AN1203&gt;=0.7,"🟡",IF(AN1203&gt;=0.5,"🟠","🔴"))))</f>
        <v/>
      </c>
      <c r="AP1203" s="9">
        <f>IF(L1203=0,0,L1203-Z1203)</f>
        <v/>
      </c>
      <c r="AQ1203" s="5">
        <f>IF(Z1203=0,"",RANK(Z1203,Z$4:Z$1569,0))</f>
        <v/>
      </c>
      <c r="AR1203" s="7" t="inlineStr">
        <is>
          <t>.</t>
        </is>
      </c>
      <c r="BA1203" s="7" t="inlineStr">
        <is>
          <t>.</t>
        </is>
      </c>
      <c r="BB1203" s="9">
        <f>SUM(L$4:L$1569)/COUNTA(A$4:A$1569)</f>
        <v/>
      </c>
      <c r="BC1203" s="9">
        <f>SUM(M$4:M$1569)/COUNTA(A$4:A$1569)</f>
        <v/>
      </c>
      <c r="BD1203" s="9">
        <f>SUM(N$4:N$1569)/COUNTA(A$4:A$1569)</f>
        <v/>
      </c>
      <c r="BE1203" s="9">
        <f>SUM(O$4:O$1569)/COUNTA(A$4:A$1569)</f>
        <v/>
      </c>
      <c r="BF1203" s="9">
        <f>SUM(P$4:P$1569)/COUNTA(A$4:A$1569)</f>
        <v/>
      </c>
      <c r="BG1203" s="9">
        <f>SUM(Q$4:Q$1569)/COUNTA(A$4:A$1569)</f>
        <v/>
      </c>
      <c r="BH1203" s="9">
        <f>SUM(R$4:R$1569)/COUNTA(A$4:A$1569)</f>
        <v/>
      </c>
      <c r="BI1203" s="9">
        <f>SUM(S$4:S$1569)/COUNTA(A$4:A$1569)</f>
        <v/>
      </c>
      <c r="BJ1203" s="9">
        <f>SUM(T$4:T$1569)/COUNTA(A$4:A$1569)</f>
        <v/>
      </c>
      <c r="BK1203" s="9">
        <f>SUM(U$4:U$1569)/COUNTA(A$4:A$1569)</f>
        <v/>
      </c>
      <c r="BL1203" s="9">
        <f>SUM(V$4:V$1569)/COUNTA(A$4:A$1569)</f>
        <v/>
      </c>
      <c r="BM1203" s="9">
        <f>SUM(W$4:W$1569)/COUNTA(A$4:A$1569)</f>
        <v/>
      </c>
      <c r="BN1203" s="9">
        <f>SUM(X$4:X$1569)/COUNTA(A$4:A$1569)</f>
        <v/>
      </c>
      <c r="BO1203" s="7" t="inlineStr">
        <is>
          <t>.</t>
        </is>
      </c>
      <c r="BP1203" s="9">
        <f>IF(Z1203&gt;=BB1203,0,IFERROR(BB1203+(SUMPRODUCT((Z$4:Z$1569&gt;=BB$4:BB$1569)*(Z$4:Z$1569-BB$4:BB$1569))/MAX(1,COUNTIF(Z$4:Z$1569,"&lt;"&amp;BB1203+0.01))),BB1203))</f>
        <v/>
      </c>
      <c r="BQ1203" s="9">
        <f>IF(AA1203&gt;=BC1203,0,IFERROR(BC1203+SUMPRODUCT((AA$4:AA$1569&gt;=BC$4:BC$1569)*(AA$4:AA$1569-BC$4:BC$1569))/MAX(1,COUNTIF(AA$4:AA$1569,"&lt;"&amp;BC1203+0.01)),BC1203))</f>
        <v/>
      </c>
      <c r="BR1203" s="9">
        <f>IF(AB1203&gt;=BD1203,0,IFERROR(BD1203+SUMPRODUCT((AB$4:AB$1569&gt;=BD$4:BD$1569)*(AB$4:AB$1569-BD$4:BD$1569))/MAX(1,COUNTIF(AB$4:AB$1569,"&lt;"&amp;BD1203+0.01)),BD1203))</f>
        <v/>
      </c>
      <c r="BS1203" s="9">
        <f>IF(AC1203&gt;=BE1203,0,IFERROR(BE1203+SUMPRODUCT((AC$4:AC$1569&gt;=BE$4:BE$1569)*(AC$4:AC$1569-BE$4:BE$1569))/MAX(1,COUNTIF(AC$4:AC$1569,"&lt;"&amp;BE1203+0.01)),BE1203))</f>
        <v/>
      </c>
      <c r="BT1203" s="9">
        <f>IF(AD1203&gt;=BF1203,0,IFERROR(BF1203+SUMPRODUCT((AD$4:AD$1569&gt;=BF$4:BF$1569)*(AD$4:AD$1569-BF$4:BF$1569))/MAX(1,COUNTIF(AD$4:AD$1569,"&lt;"&amp;BF1203+0.01)),BF1203))</f>
        <v/>
      </c>
      <c r="BU1203" s="9">
        <f>IF(AE1203&gt;=BG1203,0,IFERROR(BG1203+SUMPRODUCT((AE$4:AE$1569&gt;=BG$4:BG$1569)*(AE$4:AE$1569-BG$4:BG$1569))/MAX(1,COUNTIF(AE$4:AE$1569,"&lt;"&amp;BG1203+0.01)),BG1203))</f>
        <v/>
      </c>
      <c r="BV1203" s="9">
        <f>IF(AF1203&gt;=BH1203,0,IFERROR(BH1203+SUMPRODUCT((AF$4:AF$1569&gt;=BH$4:BH$1569)*(AF$4:AF$1569-BH$4:BH$1569))/MAX(1,COUNTIF(AF$4:AF$1569,"&lt;"&amp;BH1203+0.01)),BH1203))</f>
        <v/>
      </c>
      <c r="BW1203" s="9">
        <f>IF(AG1203&gt;=BI1203,0,IFERROR(BI1203+SUMPRODUCT((AG$4:AG$1569&gt;=BI$4:BI$1569)*(AG$4:AG$1569-BI$4:BI$1569))/MAX(1,COUNTIF(AG$4:AG$1569,"&lt;"&amp;BI1203+0.01)),BI1203))</f>
        <v/>
      </c>
      <c r="BX1203" s="9">
        <f>IF(AH1203&gt;=BJ1203,0,IFERROR(BJ1203+SUMPRODUCT((AH$4:AH$1569&gt;=BJ$4:BJ$1569)*(AH$4:AH$1569-BJ$4:BJ$1569))/MAX(1,COUNTIF(AH$4:AH$1569,"&lt;"&amp;BJ1203+0.01)),BJ1203))</f>
        <v/>
      </c>
      <c r="BY1203" s="9">
        <f>IF(AI1203&gt;=BK1203,0,IFERROR(BK1203+SUMPRODUCT((AI$4:AI$1569&gt;=BK$4:BK$1569)*(AI$4:AI$1569-BK$4:BK$1569))/MAX(1,COUNTIF(AI$4:AI$1569,"&lt;"&amp;BK1203+0.01)),BK1203))</f>
        <v/>
      </c>
      <c r="BZ1203" s="9">
        <f>IF(AJ1203&gt;=BL1203,0,IFERROR(BL1203+SUMPRODUCT((AJ$4:AJ$1569&gt;=BL$4:BL$1569)*(AJ$4:AJ$1569-BL$4:BL$1569))/MAX(1,COUNTIF(AJ$4:AJ$1569,"&lt;"&amp;BL1203+0.01)),BL1203))</f>
        <v/>
      </c>
      <c r="CA1203" s="9">
        <f>IF(AK1203&gt;=BM1203,0,IFERROR(BM1203+SUMPRODUCT((AK$4:AK$1569&gt;=BM$4:BM$1569)*(AK$4:AK$1569-BM$4:BM$1569))/MAX(1,COUNTIF(AK$4:AK$1569,"&lt;"&amp;BM1203+0.01)),BM1203))</f>
        <v/>
      </c>
      <c r="CB1203" s="9">
        <f>IF(AL1203&gt;=BN1203,0,IFERROR(BN1203+SUMPRODUCT((AL$4:AL$1569&gt;=BN$4:BN$1569)*(AL$4:AL$1569-BN$4:BN$1569))/MAX(1,COUNTIF(AL$4:AL$1569,"&lt;"&amp;BN1203+0.01)),BN1203))</f>
        <v/>
      </c>
      <c r="CC1203" s="5">
        <f>IF(AO1203="🟢","VERDE",IF(AO1203="🟡","AMARELO",IF(AO1203="🟠","VERMELHO",IF(AO1203="🔴","VERMELHO","ROXO"))))</f>
        <v/>
      </c>
      <c r="CD1203" s="5" t="inlineStr">
        <is>
          <t>🌎 REGIÕES</t>
        </is>
      </c>
      <c r="CE1203" s="5" t="inlineStr">
        <is>
          <t>SEM REDE</t>
        </is>
      </c>
    </row>
    <row r="1204">
      <c r="A1204" s="5" t="inlineStr">
        <is>
          <t>41607567000108</t>
        </is>
      </c>
      <c r="B1204" s="5" t="inlineStr">
        <is>
          <t>41.607.567 BRUNA HELENA SCHUTZ KROLL - M</t>
        </is>
      </c>
      <c r="C1204" s="5" t="inlineStr">
        <is>
          <t>06 - SEM GRUPO</t>
        </is>
      </c>
      <c r="D1204" s="5" t="inlineStr">
        <is>
          <t>HEMANUELE DITZEL (MANU)</t>
        </is>
      </c>
      <c r="E1204" s="5" t="inlineStr">
        <is>
          <t>SC</t>
        </is>
      </c>
      <c r="F1204" s="5">
        <f>IFERROR(VLOOKUP(C1204,$AS$4:$AT$25,2,FALSE),"")</f>
        <v/>
      </c>
      <c r="G1204" s="6">
        <f>IFERROR(VLOOKUP(C1204,$AS$4:$AX$25,6,FALSE),"")</f>
        <v/>
      </c>
      <c r="H1204" s="5">
        <f>IFERROR(VLOOKUP(C1204,$AS$4:$AY$25,7,FALSE),"")</f>
        <v/>
      </c>
      <c r="I1204" s="5">
        <f>IFERROR(VLOOKUP(C1204,$AS$4:$AZ$25,8,FALSE),"")</f>
        <v/>
      </c>
      <c r="J1204" s="7" t="inlineStr">
        <is>
          <t>.</t>
        </is>
      </c>
      <c r="K1204" s="5" t="inlineStr">
        <is>
          <t>SUL</t>
        </is>
      </c>
      <c r="L1204" s="8" t="n">
        <v>1553.191489361702</v>
      </c>
      <c r="M1204" s="9" t="n">
        <v>119.1489361702128</v>
      </c>
      <c r="N1204" s="9" t="n">
        <v>123.4042553191489</v>
      </c>
      <c r="O1204" s="9" t="n">
        <v>123.4042553191489</v>
      </c>
      <c r="P1204" s="9" t="n">
        <v>123.4042553191489</v>
      </c>
      <c r="Q1204" s="9" t="n">
        <v>127.6595744680851</v>
      </c>
      <c r="R1204" s="9" t="n">
        <v>127.6595744680851</v>
      </c>
      <c r="S1204" s="9" t="n">
        <v>131.9148936170213</v>
      </c>
      <c r="T1204" s="9" t="n">
        <v>131.9148936170213</v>
      </c>
      <c r="U1204" s="9" t="n">
        <v>131.9148936170213</v>
      </c>
      <c r="V1204" s="9" t="n">
        <v>136.1702127659574</v>
      </c>
      <c r="W1204" s="9" t="n">
        <v>136.1702127659574</v>
      </c>
      <c r="X1204" s="9" t="n">
        <v>140.4255319148936</v>
      </c>
      <c r="Y1204" s="7" t="inlineStr">
        <is>
          <t>.</t>
        </is>
      </c>
      <c r="Z1204" s="8">
        <f>SUM(AA1204:AL1204)</f>
        <v/>
      </c>
      <c r="AA1204" s="9" t="n">
        <v>0</v>
      </c>
      <c r="AB1204" s="9" t="n">
        <v>0</v>
      </c>
      <c r="AC1204" s="9" t="n">
        <v>0</v>
      </c>
      <c r="AD1204" s="9" t="n">
        <v>0</v>
      </c>
      <c r="AE1204" s="9" t="n">
        <v>0</v>
      </c>
      <c r="AF1204" s="9" t="n">
        <v>0</v>
      </c>
      <c r="AG1204" s="9" t="n">
        <v>0</v>
      </c>
      <c r="AH1204" s="9" t="n">
        <v>0</v>
      </c>
      <c r="AI1204" s="9" t="n">
        <v>0</v>
      </c>
      <c r="AJ1204" s="9" t="n">
        <v>0</v>
      </c>
      <c r="AK1204" s="9" t="n">
        <v>0</v>
      </c>
      <c r="AL1204" s="9" t="n">
        <v>0</v>
      </c>
      <c r="AM1204" s="7" t="inlineStr">
        <is>
          <t>.</t>
        </is>
      </c>
      <c r="AN1204" s="6">
        <f>IF(L1204=0,0,Z1204/L1204)</f>
        <v/>
      </c>
      <c r="AO1204" s="5">
        <f>IF(AN1204="","",IF(AN1204&gt;=0.9,"🟢",IF(AN1204&gt;=0.7,"🟡",IF(AN1204&gt;=0.5,"🟠","🔴"))))</f>
        <v/>
      </c>
      <c r="AP1204" s="9">
        <f>IF(L1204=0,0,L1204-Z1204)</f>
        <v/>
      </c>
      <c r="AQ1204" s="5">
        <f>IF(Z1204=0,"",RANK(Z1204,Z$4:Z$1569,0))</f>
        <v/>
      </c>
      <c r="AR1204" s="7" t="inlineStr">
        <is>
          <t>.</t>
        </is>
      </c>
      <c r="BA1204" s="7" t="inlineStr">
        <is>
          <t>.</t>
        </is>
      </c>
      <c r="BB1204" s="9">
        <f>SUM(L$4:L$1569)/COUNTA(A$4:A$1569)</f>
        <v/>
      </c>
      <c r="BC1204" s="9">
        <f>SUM(M$4:M$1569)/COUNTA(A$4:A$1569)</f>
        <v/>
      </c>
      <c r="BD1204" s="9">
        <f>SUM(N$4:N$1569)/COUNTA(A$4:A$1569)</f>
        <v/>
      </c>
      <c r="BE1204" s="9">
        <f>SUM(O$4:O$1569)/COUNTA(A$4:A$1569)</f>
        <v/>
      </c>
      <c r="BF1204" s="9">
        <f>SUM(P$4:P$1569)/COUNTA(A$4:A$1569)</f>
        <v/>
      </c>
      <c r="BG1204" s="9">
        <f>SUM(Q$4:Q$1569)/COUNTA(A$4:A$1569)</f>
        <v/>
      </c>
      <c r="BH1204" s="9">
        <f>SUM(R$4:R$1569)/COUNTA(A$4:A$1569)</f>
        <v/>
      </c>
      <c r="BI1204" s="9">
        <f>SUM(S$4:S$1569)/COUNTA(A$4:A$1569)</f>
        <v/>
      </c>
      <c r="BJ1204" s="9">
        <f>SUM(T$4:T$1569)/COUNTA(A$4:A$1569)</f>
        <v/>
      </c>
      <c r="BK1204" s="9">
        <f>SUM(U$4:U$1569)/COUNTA(A$4:A$1569)</f>
        <v/>
      </c>
      <c r="BL1204" s="9">
        <f>SUM(V$4:V$1569)/COUNTA(A$4:A$1569)</f>
        <v/>
      </c>
      <c r="BM1204" s="9">
        <f>SUM(W$4:W$1569)/COUNTA(A$4:A$1569)</f>
        <v/>
      </c>
      <c r="BN1204" s="9">
        <f>SUM(X$4:X$1569)/COUNTA(A$4:A$1569)</f>
        <v/>
      </c>
      <c r="BO1204" s="7" t="inlineStr">
        <is>
          <t>.</t>
        </is>
      </c>
      <c r="BP1204" s="9">
        <f>IF(Z1204&gt;=BB1204,0,IFERROR(BB1204+(SUMPRODUCT((Z$4:Z$1569&gt;=BB$4:BB$1569)*(Z$4:Z$1569-BB$4:BB$1569))/MAX(1,COUNTIF(Z$4:Z$1569,"&lt;"&amp;BB1204+0.01))),BB1204))</f>
        <v/>
      </c>
      <c r="BQ1204" s="9">
        <f>IF(AA1204&gt;=BC1204,0,IFERROR(BC1204+SUMPRODUCT((AA$4:AA$1569&gt;=BC$4:BC$1569)*(AA$4:AA$1569-BC$4:BC$1569))/MAX(1,COUNTIF(AA$4:AA$1569,"&lt;"&amp;BC1204+0.01)),BC1204))</f>
        <v/>
      </c>
      <c r="BR1204" s="9">
        <f>IF(AB1204&gt;=BD1204,0,IFERROR(BD1204+SUMPRODUCT((AB$4:AB$1569&gt;=BD$4:BD$1569)*(AB$4:AB$1569-BD$4:BD$1569))/MAX(1,COUNTIF(AB$4:AB$1569,"&lt;"&amp;BD1204+0.01)),BD1204))</f>
        <v/>
      </c>
      <c r="BS1204" s="9">
        <f>IF(AC1204&gt;=BE1204,0,IFERROR(BE1204+SUMPRODUCT((AC$4:AC$1569&gt;=BE$4:BE$1569)*(AC$4:AC$1569-BE$4:BE$1569))/MAX(1,COUNTIF(AC$4:AC$1569,"&lt;"&amp;BE1204+0.01)),BE1204))</f>
        <v/>
      </c>
      <c r="BT1204" s="9">
        <f>IF(AD1204&gt;=BF1204,0,IFERROR(BF1204+SUMPRODUCT((AD$4:AD$1569&gt;=BF$4:BF$1569)*(AD$4:AD$1569-BF$4:BF$1569))/MAX(1,COUNTIF(AD$4:AD$1569,"&lt;"&amp;BF1204+0.01)),BF1204))</f>
        <v/>
      </c>
      <c r="BU1204" s="9">
        <f>IF(AE1204&gt;=BG1204,0,IFERROR(BG1204+SUMPRODUCT((AE$4:AE$1569&gt;=BG$4:BG$1569)*(AE$4:AE$1569-BG$4:BG$1569))/MAX(1,COUNTIF(AE$4:AE$1569,"&lt;"&amp;BG1204+0.01)),BG1204))</f>
        <v/>
      </c>
      <c r="BV1204" s="9">
        <f>IF(AF1204&gt;=BH1204,0,IFERROR(BH1204+SUMPRODUCT((AF$4:AF$1569&gt;=BH$4:BH$1569)*(AF$4:AF$1569-BH$4:BH$1569))/MAX(1,COUNTIF(AF$4:AF$1569,"&lt;"&amp;BH1204+0.01)),BH1204))</f>
        <v/>
      </c>
      <c r="BW1204" s="9">
        <f>IF(AG1204&gt;=BI1204,0,IFERROR(BI1204+SUMPRODUCT((AG$4:AG$1569&gt;=BI$4:BI$1569)*(AG$4:AG$1569-BI$4:BI$1569))/MAX(1,COUNTIF(AG$4:AG$1569,"&lt;"&amp;BI1204+0.01)),BI1204))</f>
        <v/>
      </c>
      <c r="BX1204" s="9">
        <f>IF(AH1204&gt;=BJ1204,0,IFERROR(BJ1204+SUMPRODUCT((AH$4:AH$1569&gt;=BJ$4:BJ$1569)*(AH$4:AH$1569-BJ$4:BJ$1569))/MAX(1,COUNTIF(AH$4:AH$1569,"&lt;"&amp;BJ1204+0.01)),BJ1204))</f>
        <v/>
      </c>
      <c r="BY1204" s="9">
        <f>IF(AI1204&gt;=BK1204,0,IFERROR(BK1204+SUMPRODUCT((AI$4:AI$1569&gt;=BK$4:BK$1569)*(AI$4:AI$1569-BK$4:BK$1569))/MAX(1,COUNTIF(AI$4:AI$1569,"&lt;"&amp;BK1204+0.01)),BK1204))</f>
        <v/>
      </c>
      <c r="BZ1204" s="9">
        <f>IF(AJ1204&gt;=BL1204,0,IFERROR(BL1204+SUMPRODUCT((AJ$4:AJ$1569&gt;=BL$4:BL$1569)*(AJ$4:AJ$1569-BL$4:BL$1569))/MAX(1,COUNTIF(AJ$4:AJ$1569,"&lt;"&amp;BL1204+0.01)),BL1204))</f>
        <v/>
      </c>
      <c r="CA1204" s="9">
        <f>IF(AK1204&gt;=BM1204,0,IFERROR(BM1204+SUMPRODUCT((AK$4:AK$1569&gt;=BM$4:BM$1569)*(AK$4:AK$1569-BM$4:BM$1569))/MAX(1,COUNTIF(AK$4:AK$1569,"&lt;"&amp;BM1204+0.01)),BM1204))</f>
        <v/>
      </c>
      <c r="CB1204" s="9">
        <f>IF(AL1204&gt;=BN1204,0,IFERROR(BN1204+SUMPRODUCT((AL$4:AL$1569&gt;=BN$4:BN$1569)*(AL$4:AL$1569-BN$4:BN$1569))/MAX(1,COUNTIF(AL$4:AL$1569,"&lt;"&amp;BN1204+0.01)),BN1204))</f>
        <v/>
      </c>
      <c r="CC1204" s="5">
        <f>IF(AO1204="🟢","VERDE",IF(AO1204="🟡","AMARELO",IF(AO1204="🟠","VERMELHO",IF(AO1204="🔴","VERMELHO","ROXO"))))</f>
        <v/>
      </c>
      <c r="CD1204" s="5" t="inlineStr">
        <is>
          <t>🌎 REGIÕES</t>
        </is>
      </c>
      <c r="CE1204" s="5" t="inlineStr">
        <is>
          <t>SEM REDE</t>
        </is>
      </c>
    </row>
    <row r="1205">
      <c r="A1205" s="5" t="inlineStr">
        <is>
          <t>41628986000126</t>
        </is>
      </c>
      <c r="B1205" s="5" t="inlineStr">
        <is>
          <t>SALUTI GRAOS E GRANEL LTDA - ME</t>
        </is>
      </c>
      <c r="C1205" s="5" t="inlineStr">
        <is>
          <t>06 - SEM GRUPO</t>
        </is>
      </c>
      <c r="D1205" s="5" t="inlineStr">
        <is>
          <t>HEMANUELE DITZEL (MANU)</t>
        </is>
      </c>
      <c r="E1205" s="5" t="inlineStr">
        <is>
          <t>SC</t>
        </is>
      </c>
      <c r="F1205" s="5">
        <f>IFERROR(VLOOKUP(C1205,$AS$4:$AT$25,2,FALSE),"")</f>
        <v/>
      </c>
      <c r="G1205" s="6">
        <f>IFERROR(VLOOKUP(C1205,$AS$4:$AX$25,6,FALSE),"")</f>
        <v/>
      </c>
      <c r="H1205" s="5">
        <f>IFERROR(VLOOKUP(C1205,$AS$4:$AY$25,7,FALSE),"")</f>
        <v/>
      </c>
      <c r="I1205" s="5">
        <f>IFERROR(VLOOKUP(C1205,$AS$4:$AZ$25,8,FALSE),"")</f>
        <v/>
      </c>
      <c r="J1205" s="7" t="inlineStr">
        <is>
          <t>.</t>
        </is>
      </c>
      <c r="K1205" s="5" t="inlineStr">
        <is>
          <t>SUL</t>
        </is>
      </c>
      <c r="L1205" s="8" t="n">
        <v>1513.953488372093</v>
      </c>
      <c r="M1205" s="9" t="n">
        <v>118.6046511627907</v>
      </c>
      <c r="N1205" s="9" t="n">
        <v>118.6046511627907</v>
      </c>
      <c r="O1205" s="9" t="n">
        <v>118.6046511627907</v>
      </c>
      <c r="P1205" s="9" t="n">
        <v>125.5813953488372</v>
      </c>
      <c r="Q1205" s="9" t="n">
        <v>125.5813953488372</v>
      </c>
      <c r="R1205" s="9" t="n">
        <v>125.5813953488372</v>
      </c>
      <c r="S1205" s="9" t="n">
        <v>125.5813953488372</v>
      </c>
      <c r="T1205" s="9" t="n">
        <v>125.5813953488372</v>
      </c>
      <c r="U1205" s="9" t="n">
        <v>132.5581395348837</v>
      </c>
      <c r="V1205" s="9" t="n">
        <v>132.5581395348837</v>
      </c>
      <c r="W1205" s="9" t="n">
        <v>132.5581395348837</v>
      </c>
      <c r="X1205" s="9" t="n">
        <v>132.5581395348837</v>
      </c>
      <c r="Y1205" s="7" t="inlineStr">
        <is>
          <t>.</t>
        </is>
      </c>
      <c r="Z1205" s="8">
        <f>SUM(AA1205:AL1205)</f>
        <v/>
      </c>
      <c r="AA1205" s="9" t="n">
        <v>0</v>
      </c>
      <c r="AB1205" s="9" t="n">
        <v>0</v>
      </c>
      <c r="AC1205" s="9" t="n">
        <v>0</v>
      </c>
      <c r="AD1205" s="9" t="n">
        <v>0</v>
      </c>
      <c r="AE1205" s="9" t="n">
        <v>0</v>
      </c>
      <c r="AF1205" s="9" t="n">
        <v>0</v>
      </c>
      <c r="AG1205" s="9" t="n">
        <v>0</v>
      </c>
      <c r="AH1205" s="9" t="n">
        <v>0</v>
      </c>
      <c r="AI1205" s="9" t="n">
        <v>0</v>
      </c>
      <c r="AJ1205" s="9" t="n">
        <v>0</v>
      </c>
      <c r="AK1205" s="9" t="n">
        <v>0</v>
      </c>
      <c r="AL1205" s="9" t="n">
        <v>0</v>
      </c>
      <c r="AM1205" s="7" t="inlineStr">
        <is>
          <t>.</t>
        </is>
      </c>
      <c r="AN1205" s="6">
        <f>IF(L1205=0,0,Z1205/L1205)</f>
        <v/>
      </c>
      <c r="AO1205" s="5">
        <f>IF(AN1205="","",IF(AN1205&gt;=0.9,"🟢",IF(AN1205&gt;=0.7,"🟡",IF(AN1205&gt;=0.5,"🟠","🔴"))))</f>
        <v/>
      </c>
      <c r="AP1205" s="9">
        <f>IF(L1205=0,0,L1205-Z1205)</f>
        <v/>
      </c>
      <c r="AQ1205" s="5">
        <f>IF(Z1205=0,"",RANK(Z1205,Z$4:Z$1569,0))</f>
        <v/>
      </c>
      <c r="AR1205" s="7" t="inlineStr">
        <is>
          <t>.</t>
        </is>
      </c>
      <c r="BA1205" s="7" t="inlineStr">
        <is>
          <t>.</t>
        </is>
      </c>
      <c r="BB1205" s="9">
        <f>SUM(L$4:L$1569)/COUNTA(A$4:A$1569)</f>
        <v/>
      </c>
      <c r="BC1205" s="9">
        <f>SUM(M$4:M$1569)/COUNTA(A$4:A$1569)</f>
        <v/>
      </c>
      <c r="BD1205" s="9">
        <f>SUM(N$4:N$1569)/COUNTA(A$4:A$1569)</f>
        <v/>
      </c>
      <c r="BE1205" s="9">
        <f>SUM(O$4:O$1569)/COUNTA(A$4:A$1569)</f>
        <v/>
      </c>
      <c r="BF1205" s="9">
        <f>SUM(P$4:P$1569)/COUNTA(A$4:A$1569)</f>
        <v/>
      </c>
      <c r="BG1205" s="9">
        <f>SUM(Q$4:Q$1569)/COUNTA(A$4:A$1569)</f>
        <v/>
      </c>
      <c r="BH1205" s="9">
        <f>SUM(R$4:R$1569)/COUNTA(A$4:A$1569)</f>
        <v/>
      </c>
      <c r="BI1205" s="9">
        <f>SUM(S$4:S$1569)/COUNTA(A$4:A$1569)</f>
        <v/>
      </c>
      <c r="BJ1205" s="9">
        <f>SUM(T$4:T$1569)/COUNTA(A$4:A$1569)</f>
        <v/>
      </c>
      <c r="BK1205" s="9">
        <f>SUM(U$4:U$1569)/COUNTA(A$4:A$1569)</f>
        <v/>
      </c>
      <c r="BL1205" s="9">
        <f>SUM(V$4:V$1569)/COUNTA(A$4:A$1569)</f>
        <v/>
      </c>
      <c r="BM1205" s="9">
        <f>SUM(W$4:W$1569)/COUNTA(A$4:A$1569)</f>
        <v/>
      </c>
      <c r="BN1205" s="9">
        <f>SUM(X$4:X$1569)/COUNTA(A$4:A$1569)</f>
        <v/>
      </c>
      <c r="BO1205" s="7" t="inlineStr">
        <is>
          <t>.</t>
        </is>
      </c>
      <c r="BP1205" s="9">
        <f>IF(Z1205&gt;=BB1205,0,IFERROR(BB1205+(SUMPRODUCT((Z$4:Z$1569&gt;=BB$4:BB$1569)*(Z$4:Z$1569-BB$4:BB$1569))/MAX(1,COUNTIF(Z$4:Z$1569,"&lt;"&amp;BB1205+0.01))),BB1205))</f>
        <v/>
      </c>
      <c r="BQ1205" s="9">
        <f>IF(AA1205&gt;=BC1205,0,IFERROR(BC1205+SUMPRODUCT((AA$4:AA$1569&gt;=BC$4:BC$1569)*(AA$4:AA$1569-BC$4:BC$1569))/MAX(1,COUNTIF(AA$4:AA$1569,"&lt;"&amp;BC1205+0.01)),BC1205))</f>
        <v/>
      </c>
      <c r="BR1205" s="9">
        <f>IF(AB1205&gt;=BD1205,0,IFERROR(BD1205+SUMPRODUCT((AB$4:AB$1569&gt;=BD$4:BD$1569)*(AB$4:AB$1569-BD$4:BD$1569))/MAX(1,COUNTIF(AB$4:AB$1569,"&lt;"&amp;BD1205+0.01)),BD1205))</f>
        <v/>
      </c>
      <c r="BS1205" s="9">
        <f>IF(AC1205&gt;=BE1205,0,IFERROR(BE1205+SUMPRODUCT((AC$4:AC$1569&gt;=BE$4:BE$1569)*(AC$4:AC$1569-BE$4:BE$1569))/MAX(1,COUNTIF(AC$4:AC$1569,"&lt;"&amp;BE1205+0.01)),BE1205))</f>
        <v/>
      </c>
      <c r="BT1205" s="9">
        <f>IF(AD1205&gt;=BF1205,0,IFERROR(BF1205+SUMPRODUCT((AD$4:AD$1569&gt;=BF$4:BF$1569)*(AD$4:AD$1569-BF$4:BF$1569))/MAX(1,COUNTIF(AD$4:AD$1569,"&lt;"&amp;BF1205+0.01)),BF1205))</f>
        <v/>
      </c>
      <c r="BU1205" s="9">
        <f>IF(AE1205&gt;=BG1205,0,IFERROR(BG1205+SUMPRODUCT((AE$4:AE$1569&gt;=BG$4:BG$1569)*(AE$4:AE$1569-BG$4:BG$1569))/MAX(1,COUNTIF(AE$4:AE$1569,"&lt;"&amp;BG1205+0.01)),BG1205))</f>
        <v/>
      </c>
      <c r="BV1205" s="9">
        <f>IF(AF1205&gt;=BH1205,0,IFERROR(BH1205+SUMPRODUCT((AF$4:AF$1569&gt;=BH$4:BH$1569)*(AF$4:AF$1569-BH$4:BH$1569))/MAX(1,COUNTIF(AF$4:AF$1569,"&lt;"&amp;BH1205+0.01)),BH1205))</f>
        <v/>
      </c>
      <c r="BW1205" s="9">
        <f>IF(AG1205&gt;=BI1205,0,IFERROR(BI1205+SUMPRODUCT((AG$4:AG$1569&gt;=BI$4:BI$1569)*(AG$4:AG$1569-BI$4:BI$1569))/MAX(1,COUNTIF(AG$4:AG$1569,"&lt;"&amp;BI1205+0.01)),BI1205))</f>
        <v/>
      </c>
      <c r="BX1205" s="9">
        <f>IF(AH1205&gt;=BJ1205,0,IFERROR(BJ1205+SUMPRODUCT((AH$4:AH$1569&gt;=BJ$4:BJ$1569)*(AH$4:AH$1569-BJ$4:BJ$1569))/MAX(1,COUNTIF(AH$4:AH$1569,"&lt;"&amp;BJ1205+0.01)),BJ1205))</f>
        <v/>
      </c>
      <c r="BY1205" s="9">
        <f>IF(AI1205&gt;=BK1205,0,IFERROR(BK1205+SUMPRODUCT((AI$4:AI$1569&gt;=BK$4:BK$1569)*(AI$4:AI$1569-BK$4:BK$1569))/MAX(1,COUNTIF(AI$4:AI$1569,"&lt;"&amp;BK1205+0.01)),BK1205))</f>
        <v/>
      </c>
      <c r="BZ1205" s="9">
        <f>IF(AJ1205&gt;=BL1205,0,IFERROR(BL1205+SUMPRODUCT((AJ$4:AJ$1569&gt;=BL$4:BL$1569)*(AJ$4:AJ$1569-BL$4:BL$1569))/MAX(1,COUNTIF(AJ$4:AJ$1569,"&lt;"&amp;BL1205+0.01)),BL1205))</f>
        <v/>
      </c>
      <c r="CA1205" s="9">
        <f>IF(AK1205&gt;=BM1205,0,IFERROR(BM1205+SUMPRODUCT((AK$4:AK$1569&gt;=BM$4:BM$1569)*(AK$4:AK$1569-BM$4:BM$1569))/MAX(1,COUNTIF(AK$4:AK$1569,"&lt;"&amp;BM1205+0.01)),BM1205))</f>
        <v/>
      </c>
      <c r="CB1205" s="9">
        <f>IF(AL1205&gt;=BN1205,0,IFERROR(BN1205+SUMPRODUCT((AL$4:AL$1569&gt;=BN$4:BN$1569)*(AL$4:AL$1569-BN$4:BN$1569))/MAX(1,COUNTIF(AL$4:AL$1569,"&lt;"&amp;BN1205+0.01)),BN1205))</f>
        <v/>
      </c>
      <c r="CC1205" s="5">
        <f>IF(AO1205="🟢","VERDE",IF(AO1205="🟡","AMARELO",IF(AO1205="🟠","VERMELHO",IF(AO1205="🔴","VERMELHO","ROXO"))))</f>
        <v/>
      </c>
      <c r="CD1205" s="5" t="inlineStr">
        <is>
          <t>🌎 REGIÕES</t>
        </is>
      </c>
      <c r="CE1205" s="5" t="inlineStr">
        <is>
          <t>SEM REDE</t>
        </is>
      </c>
    </row>
    <row r="1206">
      <c r="A1206" s="5" t="inlineStr">
        <is>
          <t>41668495000109</t>
        </is>
      </c>
      <c r="B1206" s="5" t="inlineStr">
        <is>
          <t>MARCOS AUGUSTO COSTA LEMES 07453646910 -</t>
        </is>
      </c>
      <c r="C1206" s="5" t="inlineStr">
        <is>
          <t>06 - SEM GRUPO</t>
        </is>
      </c>
      <c r="D1206" s="5" t="inlineStr">
        <is>
          <t>HEMANUELE DITZEL (MANU)</t>
        </is>
      </c>
      <c r="E1206" s="5" t="inlineStr">
        <is>
          <t>PR</t>
        </is>
      </c>
      <c r="F1206" s="5">
        <f>IFERROR(VLOOKUP(C1206,$AS$4:$AT$25,2,FALSE),"")</f>
        <v/>
      </c>
      <c r="G1206" s="6">
        <f>IFERROR(VLOOKUP(C1206,$AS$4:$AX$25,6,FALSE),"")</f>
        <v/>
      </c>
      <c r="H1206" s="5">
        <f>IFERROR(VLOOKUP(C1206,$AS$4:$AY$25,7,FALSE),"")</f>
        <v/>
      </c>
      <c r="I1206" s="5">
        <f>IFERROR(VLOOKUP(C1206,$AS$4:$AZ$25,8,FALSE),"")</f>
        <v/>
      </c>
      <c r="J1206" s="7" t="inlineStr">
        <is>
          <t>.</t>
        </is>
      </c>
      <c r="K1206" s="5" t="inlineStr">
        <is>
          <t>SUL</t>
        </is>
      </c>
      <c r="L1206" s="8" t="n">
        <v>1575</v>
      </c>
      <c r="M1206" s="9" t="n">
        <v>112.5</v>
      </c>
      <c r="N1206" s="9" t="n">
        <v>125</v>
      </c>
      <c r="O1206" s="9" t="n">
        <v>125</v>
      </c>
      <c r="P1206" s="9" t="n">
        <v>125</v>
      </c>
      <c r="Q1206" s="9" t="n">
        <v>125</v>
      </c>
      <c r="R1206" s="9" t="n">
        <v>125</v>
      </c>
      <c r="S1206" s="9" t="n">
        <v>137.5</v>
      </c>
      <c r="T1206" s="9" t="n">
        <v>137.5</v>
      </c>
      <c r="U1206" s="9" t="n">
        <v>137.5</v>
      </c>
      <c r="V1206" s="9" t="n">
        <v>137.5</v>
      </c>
      <c r="W1206" s="9" t="n">
        <v>137.5</v>
      </c>
      <c r="X1206" s="9" t="n">
        <v>150</v>
      </c>
      <c r="Y1206" s="7" t="inlineStr">
        <is>
          <t>.</t>
        </is>
      </c>
      <c r="Z1206" s="8">
        <f>SUM(AA1206:AL1206)</f>
        <v/>
      </c>
      <c r="AA1206" s="9" t="n">
        <v>0</v>
      </c>
      <c r="AB1206" s="9" t="n">
        <v>0</v>
      </c>
      <c r="AC1206" s="9" t="n">
        <v>0</v>
      </c>
      <c r="AD1206" s="9" t="n">
        <v>0</v>
      </c>
      <c r="AE1206" s="9" t="n">
        <v>0</v>
      </c>
      <c r="AF1206" s="9" t="n">
        <v>0</v>
      </c>
      <c r="AG1206" s="9" t="n">
        <v>0</v>
      </c>
      <c r="AH1206" s="9" t="n">
        <v>0</v>
      </c>
      <c r="AI1206" s="9" t="n">
        <v>0</v>
      </c>
      <c r="AJ1206" s="9" t="n">
        <v>0</v>
      </c>
      <c r="AK1206" s="9" t="n">
        <v>0</v>
      </c>
      <c r="AL1206" s="9" t="n">
        <v>0</v>
      </c>
      <c r="AM1206" s="7" t="inlineStr">
        <is>
          <t>.</t>
        </is>
      </c>
      <c r="AN1206" s="6">
        <f>IF(L1206=0,0,Z1206/L1206)</f>
        <v/>
      </c>
      <c r="AO1206" s="5">
        <f>IF(AN1206="","",IF(AN1206&gt;=0.9,"🟢",IF(AN1206&gt;=0.7,"🟡",IF(AN1206&gt;=0.5,"🟠","🔴"))))</f>
        <v/>
      </c>
      <c r="AP1206" s="9">
        <f>IF(L1206=0,0,L1206-Z1206)</f>
        <v/>
      </c>
      <c r="AQ1206" s="5">
        <f>IF(Z1206=0,"",RANK(Z1206,Z$4:Z$1569,0))</f>
        <v/>
      </c>
      <c r="AR1206" s="7" t="inlineStr">
        <is>
          <t>.</t>
        </is>
      </c>
      <c r="BA1206" s="7" t="inlineStr">
        <is>
          <t>.</t>
        </is>
      </c>
      <c r="BB1206" s="9">
        <f>SUM(L$4:L$1569)/COUNTA(A$4:A$1569)</f>
        <v/>
      </c>
      <c r="BC1206" s="9">
        <f>SUM(M$4:M$1569)/COUNTA(A$4:A$1569)</f>
        <v/>
      </c>
      <c r="BD1206" s="9">
        <f>SUM(N$4:N$1569)/COUNTA(A$4:A$1569)</f>
        <v/>
      </c>
      <c r="BE1206" s="9">
        <f>SUM(O$4:O$1569)/COUNTA(A$4:A$1569)</f>
        <v/>
      </c>
      <c r="BF1206" s="9">
        <f>SUM(P$4:P$1569)/COUNTA(A$4:A$1569)</f>
        <v/>
      </c>
      <c r="BG1206" s="9">
        <f>SUM(Q$4:Q$1569)/COUNTA(A$4:A$1569)</f>
        <v/>
      </c>
      <c r="BH1206" s="9">
        <f>SUM(R$4:R$1569)/COUNTA(A$4:A$1569)</f>
        <v/>
      </c>
      <c r="BI1206" s="9">
        <f>SUM(S$4:S$1569)/COUNTA(A$4:A$1569)</f>
        <v/>
      </c>
      <c r="BJ1206" s="9">
        <f>SUM(T$4:T$1569)/COUNTA(A$4:A$1569)</f>
        <v/>
      </c>
      <c r="BK1206" s="9">
        <f>SUM(U$4:U$1569)/COUNTA(A$4:A$1569)</f>
        <v/>
      </c>
      <c r="BL1206" s="9">
        <f>SUM(V$4:V$1569)/COUNTA(A$4:A$1569)</f>
        <v/>
      </c>
      <c r="BM1206" s="9">
        <f>SUM(W$4:W$1569)/COUNTA(A$4:A$1569)</f>
        <v/>
      </c>
      <c r="BN1206" s="9">
        <f>SUM(X$4:X$1569)/COUNTA(A$4:A$1569)</f>
        <v/>
      </c>
      <c r="BO1206" s="7" t="inlineStr">
        <is>
          <t>.</t>
        </is>
      </c>
      <c r="BP1206" s="9">
        <f>IF(Z1206&gt;=BB1206,0,IFERROR(BB1206+(SUMPRODUCT((Z$4:Z$1569&gt;=BB$4:BB$1569)*(Z$4:Z$1569-BB$4:BB$1569))/MAX(1,COUNTIF(Z$4:Z$1569,"&lt;"&amp;BB1206+0.01))),BB1206))</f>
        <v/>
      </c>
      <c r="BQ1206" s="9">
        <f>IF(AA1206&gt;=BC1206,0,IFERROR(BC1206+SUMPRODUCT((AA$4:AA$1569&gt;=BC$4:BC$1569)*(AA$4:AA$1569-BC$4:BC$1569))/MAX(1,COUNTIF(AA$4:AA$1569,"&lt;"&amp;BC1206+0.01)),BC1206))</f>
        <v/>
      </c>
      <c r="BR1206" s="9">
        <f>IF(AB1206&gt;=BD1206,0,IFERROR(BD1206+SUMPRODUCT((AB$4:AB$1569&gt;=BD$4:BD$1569)*(AB$4:AB$1569-BD$4:BD$1569))/MAX(1,COUNTIF(AB$4:AB$1569,"&lt;"&amp;BD1206+0.01)),BD1206))</f>
        <v/>
      </c>
      <c r="BS1206" s="9">
        <f>IF(AC1206&gt;=BE1206,0,IFERROR(BE1206+SUMPRODUCT((AC$4:AC$1569&gt;=BE$4:BE$1569)*(AC$4:AC$1569-BE$4:BE$1569))/MAX(1,COUNTIF(AC$4:AC$1569,"&lt;"&amp;BE1206+0.01)),BE1206))</f>
        <v/>
      </c>
      <c r="BT1206" s="9">
        <f>IF(AD1206&gt;=BF1206,0,IFERROR(BF1206+SUMPRODUCT((AD$4:AD$1569&gt;=BF$4:BF$1569)*(AD$4:AD$1569-BF$4:BF$1569))/MAX(1,COUNTIF(AD$4:AD$1569,"&lt;"&amp;BF1206+0.01)),BF1206))</f>
        <v/>
      </c>
      <c r="BU1206" s="9">
        <f>IF(AE1206&gt;=BG1206,0,IFERROR(BG1206+SUMPRODUCT((AE$4:AE$1569&gt;=BG$4:BG$1569)*(AE$4:AE$1569-BG$4:BG$1569))/MAX(1,COUNTIF(AE$4:AE$1569,"&lt;"&amp;BG1206+0.01)),BG1206))</f>
        <v/>
      </c>
      <c r="BV1206" s="9">
        <f>IF(AF1206&gt;=BH1206,0,IFERROR(BH1206+SUMPRODUCT((AF$4:AF$1569&gt;=BH$4:BH$1569)*(AF$4:AF$1569-BH$4:BH$1569))/MAX(1,COUNTIF(AF$4:AF$1569,"&lt;"&amp;BH1206+0.01)),BH1206))</f>
        <v/>
      </c>
      <c r="BW1206" s="9">
        <f>IF(AG1206&gt;=BI1206,0,IFERROR(BI1206+SUMPRODUCT((AG$4:AG$1569&gt;=BI$4:BI$1569)*(AG$4:AG$1569-BI$4:BI$1569))/MAX(1,COUNTIF(AG$4:AG$1569,"&lt;"&amp;BI1206+0.01)),BI1206))</f>
        <v/>
      </c>
      <c r="BX1206" s="9">
        <f>IF(AH1206&gt;=BJ1206,0,IFERROR(BJ1206+SUMPRODUCT((AH$4:AH$1569&gt;=BJ$4:BJ$1569)*(AH$4:AH$1569-BJ$4:BJ$1569))/MAX(1,COUNTIF(AH$4:AH$1569,"&lt;"&amp;BJ1206+0.01)),BJ1206))</f>
        <v/>
      </c>
      <c r="BY1206" s="9">
        <f>IF(AI1206&gt;=BK1206,0,IFERROR(BK1206+SUMPRODUCT((AI$4:AI$1569&gt;=BK$4:BK$1569)*(AI$4:AI$1569-BK$4:BK$1569))/MAX(1,COUNTIF(AI$4:AI$1569,"&lt;"&amp;BK1206+0.01)),BK1206))</f>
        <v/>
      </c>
      <c r="BZ1206" s="9">
        <f>IF(AJ1206&gt;=BL1206,0,IFERROR(BL1206+SUMPRODUCT((AJ$4:AJ$1569&gt;=BL$4:BL$1569)*(AJ$4:AJ$1569-BL$4:BL$1569))/MAX(1,COUNTIF(AJ$4:AJ$1569,"&lt;"&amp;BL1206+0.01)),BL1206))</f>
        <v/>
      </c>
      <c r="CA1206" s="9">
        <f>IF(AK1206&gt;=BM1206,0,IFERROR(BM1206+SUMPRODUCT((AK$4:AK$1569&gt;=BM$4:BM$1569)*(AK$4:AK$1569-BM$4:BM$1569))/MAX(1,COUNTIF(AK$4:AK$1569,"&lt;"&amp;BM1206+0.01)),BM1206))</f>
        <v/>
      </c>
      <c r="CB1206" s="9">
        <f>IF(AL1206&gt;=BN1206,0,IFERROR(BN1206+SUMPRODUCT((AL$4:AL$1569&gt;=BN$4:BN$1569)*(AL$4:AL$1569-BN$4:BN$1569))/MAX(1,COUNTIF(AL$4:AL$1569,"&lt;"&amp;BN1206+0.01)),BN1206))</f>
        <v/>
      </c>
      <c r="CC1206" s="5">
        <f>IF(AO1206="🟢","VERDE",IF(AO1206="🟡","AMARELO",IF(AO1206="🟠","VERMELHO",IF(AO1206="🔴","VERMELHO","ROXO"))))</f>
        <v/>
      </c>
      <c r="CD1206" s="5" t="inlineStr">
        <is>
          <t>🌎 REGIÕES</t>
        </is>
      </c>
      <c r="CE1206" s="5" t="inlineStr">
        <is>
          <t>SEM REDE</t>
        </is>
      </c>
    </row>
    <row r="1207">
      <c r="A1207" s="5" t="inlineStr">
        <is>
          <t>41725651000126</t>
        </is>
      </c>
      <c r="B1207" s="5" t="inlineStr">
        <is>
          <t>DIVINA ALIMENTOS SAUDAVEIS LTDA - ME</t>
        </is>
      </c>
      <c r="C1207" s="5" t="inlineStr">
        <is>
          <t>06 - INTERNA - DIVINA TERRA</t>
        </is>
      </c>
      <c r="D1207" s="5" t="inlineStr">
        <is>
          <t>DAIANE STAVICKI</t>
        </is>
      </c>
      <c r="E1207" s="5" t="inlineStr"/>
      <c r="F1207" s="5">
        <f>IFERROR(VLOOKUP(C1207,$AS$4:$AT$25,2,FALSE),"")</f>
        <v/>
      </c>
      <c r="G1207" s="6">
        <f>IFERROR(VLOOKUP(C1207,$AS$4:$AX$25,6,FALSE),"")</f>
        <v/>
      </c>
      <c r="H1207" s="5">
        <f>IFERROR(VLOOKUP(C1207,$AS$4:$AY$25,7,FALSE),"")</f>
        <v/>
      </c>
      <c r="I1207" s="5">
        <f>IFERROR(VLOOKUP(C1207,$AS$4:$AZ$25,8,FALSE),"")</f>
        <v/>
      </c>
      <c r="J1207" s="7" t="inlineStr">
        <is>
          <t>.</t>
        </is>
      </c>
      <c r="K1207" s="5" t="inlineStr">
        <is>
          <t>NACIONAL</t>
        </is>
      </c>
      <c r="L1207" s="8" t="n">
        <v>6566.037735849057</v>
      </c>
      <c r="M1207" s="9" t="n">
        <v>452.8301886792453</v>
      </c>
      <c r="N1207" s="9" t="n">
        <v>481.1320754716981</v>
      </c>
      <c r="O1207" s="9" t="n">
        <v>481.1320754716981</v>
      </c>
      <c r="P1207" s="9" t="n">
        <v>509.4339622641509</v>
      </c>
      <c r="Q1207" s="9" t="n">
        <v>509.4339622641509</v>
      </c>
      <c r="R1207" s="9" t="n">
        <v>537.7358490566038</v>
      </c>
      <c r="S1207" s="9" t="n">
        <v>566.0377358490566</v>
      </c>
      <c r="T1207" s="9" t="n">
        <v>566.0377358490566</v>
      </c>
      <c r="U1207" s="9" t="n">
        <v>594.3396226415094</v>
      </c>
      <c r="V1207" s="9" t="n">
        <v>594.3396226415094</v>
      </c>
      <c r="W1207" s="9" t="n">
        <v>622.6415094339623</v>
      </c>
      <c r="X1207" s="9" t="n">
        <v>650.9433962264151</v>
      </c>
      <c r="Y1207" s="7" t="inlineStr">
        <is>
          <t>.</t>
        </is>
      </c>
      <c r="Z1207" s="8">
        <f>SUM(AA1207:AL1207)</f>
        <v/>
      </c>
      <c r="AA1207" s="9" t="n">
        <v>0</v>
      </c>
      <c r="AB1207" s="9" t="n">
        <v>0</v>
      </c>
      <c r="AC1207" s="9" t="n">
        <v>0</v>
      </c>
      <c r="AD1207" s="9" t="n">
        <v>0</v>
      </c>
      <c r="AE1207" s="9" t="n">
        <v>0</v>
      </c>
      <c r="AF1207" s="9" t="n">
        <v>0</v>
      </c>
      <c r="AG1207" s="9" t="n">
        <v>0</v>
      </c>
      <c r="AH1207" s="9" t="n">
        <v>0</v>
      </c>
      <c r="AI1207" s="9" t="n">
        <v>0</v>
      </c>
      <c r="AJ1207" s="9" t="n">
        <v>0</v>
      </c>
      <c r="AK1207" s="9" t="n">
        <v>0</v>
      </c>
      <c r="AL1207" s="9" t="n">
        <v>0</v>
      </c>
      <c r="AM1207" s="7" t="inlineStr">
        <is>
          <t>.</t>
        </is>
      </c>
      <c r="AN1207" s="6">
        <f>IF(L1207=0,0,Z1207/L1207)</f>
        <v/>
      </c>
      <c r="AO1207" s="5">
        <f>IF(AN1207="","",IF(AN1207&gt;=0.9,"🟢",IF(AN1207&gt;=0.7,"🟡",IF(AN1207&gt;=0.5,"🟠","🔴"))))</f>
        <v/>
      </c>
      <c r="AP1207" s="9">
        <f>IF(L1207=0,0,L1207-Z1207)</f>
        <v/>
      </c>
      <c r="AQ1207" s="5">
        <f>IF(Z1207=0,"",RANK(Z1207,Z$4:Z$1569,0))</f>
        <v/>
      </c>
      <c r="AR1207" s="7" t="inlineStr">
        <is>
          <t>.</t>
        </is>
      </c>
      <c r="BA1207" s="7" t="inlineStr">
        <is>
          <t>.</t>
        </is>
      </c>
      <c r="BB1207" s="9">
        <f>SUM(L$4:L$1569)/COUNTA(A$4:A$1569)</f>
        <v/>
      </c>
      <c r="BC1207" s="9">
        <f>SUM(M$4:M$1569)/COUNTA(A$4:A$1569)</f>
        <v/>
      </c>
      <c r="BD1207" s="9">
        <f>SUM(N$4:N$1569)/COUNTA(A$4:A$1569)</f>
        <v/>
      </c>
      <c r="BE1207" s="9">
        <f>SUM(O$4:O$1569)/COUNTA(A$4:A$1569)</f>
        <v/>
      </c>
      <c r="BF1207" s="9">
        <f>SUM(P$4:P$1569)/COUNTA(A$4:A$1569)</f>
        <v/>
      </c>
      <c r="BG1207" s="9">
        <f>SUM(Q$4:Q$1569)/COUNTA(A$4:A$1569)</f>
        <v/>
      </c>
      <c r="BH1207" s="9">
        <f>SUM(R$4:R$1569)/COUNTA(A$4:A$1569)</f>
        <v/>
      </c>
      <c r="BI1207" s="9">
        <f>SUM(S$4:S$1569)/COUNTA(A$4:A$1569)</f>
        <v/>
      </c>
      <c r="BJ1207" s="9">
        <f>SUM(T$4:T$1569)/COUNTA(A$4:A$1569)</f>
        <v/>
      </c>
      <c r="BK1207" s="9">
        <f>SUM(U$4:U$1569)/COUNTA(A$4:A$1569)</f>
        <v/>
      </c>
      <c r="BL1207" s="9">
        <f>SUM(V$4:V$1569)/COUNTA(A$4:A$1569)</f>
        <v/>
      </c>
      <c r="BM1207" s="9">
        <f>SUM(W$4:W$1569)/COUNTA(A$4:A$1569)</f>
        <v/>
      </c>
      <c r="BN1207" s="9">
        <f>SUM(X$4:X$1569)/COUNTA(A$4:A$1569)</f>
        <v/>
      </c>
      <c r="BO1207" s="7" t="inlineStr">
        <is>
          <t>.</t>
        </is>
      </c>
      <c r="BP1207" s="9">
        <f>IF(Z1207&gt;=BB1207,0,IFERROR(BB1207+(SUMPRODUCT((Z$4:Z$1569&gt;=BB$4:BB$1569)*(Z$4:Z$1569-BB$4:BB$1569))/MAX(1,COUNTIF(Z$4:Z$1569,"&lt;"&amp;BB1207+0.01))),BB1207))</f>
        <v/>
      </c>
      <c r="BQ1207" s="9">
        <f>IF(AA1207&gt;=BC1207,0,IFERROR(BC1207+SUMPRODUCT((AA$4:AA$1569&gt;=BC$4:BC$1569)*(AA$4:AA$1569-BC$4:BC$1569))/MAX(1,COUNTIF(AA$4:AA$1569,"&lt;"&amp;BC1207+0.01)),BC1207))</f>
        <v/>
      </c>
      <c r="BR1207" s="9">
        <f>IF(AB1207&gt;=BD1207,0,IFERROR(BD1207+SUMPRODUCT((AB$4:AB$1569&gt;=BD$4:BD$1569)*(AB$4:AB$1569-BD$4:BD$1569))/MAX(1,COUNTIF(AB$4:AB$1569,"&lt;"&amp;BD1207+0.01)),BD1207))</f>
        <v/>
      </c>
      <c r="BS1207" s="9">
        <f>IF(AC1207&gt;=BE1207,0,IFERROR(BE1207+SUMPRODUCT((AC$4:AC$1569&gt;=BE$4:BE$1569)*(AC$4:AC$1569-BE$4:BE$1569))/MAX(1,COUNTIF(AC$4:AC$1569,"&lt;"&amp;BE1207+0.01)),BE1207))</f>
        <v/>
      </c>
      <c r="BT1207" s="9">
        <f>IF(AD1207&gt;=BF1207,0,IFERROR(BF1207+SUMPRODUCT((AD$4:AD$1569&gt;=BF$4:BF$1569)*(AD$4:AD$1569-BF$4:BF$1569))/MAX(1,COUNTIF(AD$4:AD$1569,"&lt;"&amp;BF1207+0.01)),BF1207))</f>
        <v/>
      </c>
      <c r="BU1207" s="9">
        <f>IF(AE1207&gt;=BG1207,0,IFERROR(BG1207+SUMPRODUCT((AE$4:AE$1569&gt;=BG$4:BG$1569)*(AE$4:AE$1569-BG$4:BG$1569))/MAX(1,COUNTIF(AE$4:AE$1569,"&lt;"&amp;BG1207+0.01)),BG1207))</f>
        <v/>
      </c>
      <c r="BV1207" s="9">
        <f>IF(AF1207&gt;=BH1207,0,IFERROR(BH1207+SUMPRODUCT((AF$4:AF$1569&gt;=BH$4:BH$1569)*(AF$4:AF$1569-BH$4:BH$1569))/MAX(1,COUNTIF(AF$4:AF$1569,"&lt;"&amp;BH1207+0.01)),BH1207))</f>
        <v/>
      </c>
      <c r="BW1207" s="9">
        <f>IF(AG1207&gt;=BI1207,0,IFERROR(BI1207+SUMPRODUCT((AG$4:AG$1569&gt;=BI$4:BI$1569)*(AG$4:AG$1569-BI$4:BI$1569))/MAX(1,COUNTIF(AG$4:AG$1569,"&lt;"&amp;BI1207+0.01)),BI1207))</f>
        <v/>
      </c>
      <c r="BX1207" s="9">
        <f>IF(AH1207&gt;=BJ1207,0,IFERROR(BJ1207+SUMPRODUCT((AH$4:AH$1569&gt;=BJ$4:BJ$1569)*(AH$4:AH$1569-BJ$4:BJ$1569))/MAX(1,COUNTIF(AH$4:AH$1569,"&lt;"&amp;BJ1207+0.01)),BJ1207))</f>
        <v/>
      </c>
      <c r="BY1207" s="9">
        <f>IF(AI1207&gt;=BK1207,0,IFERROR(BK1207+SUMPRODUCT((AI$4:AI$1569&gt;=BK$4:BK$1569)*(AI$4:AI$1569-BK$4:BK$1569))/MAX(1,COUNTIF(AI$4:AI$1569,"&lt;"&amp;BK1207+0.01)),BK1207))</f>
        <v/>
      </c>
      <c r="BZ1207" s="9">
        <f>IF(AJ1207&gt;=BL1207,0,IFERROR(BL1207+SUMPRODUCT((AJ$4:AJ$1569&gt;=BL$4:BL$1569)*(AJ$4:AJ$1569-BL$4:BL$1569))/MAX(1,COUNTIF(AJ$4:AJ$1569,"&lt;"&amp;BL1207+0.01)),BL1207))</f>
        <v/>
      </c>
      <c r="CA1207" s="9">
        <f>IF(AK1207&gt;=BM1207,0,IFERROR(BM1207+SUMPRODUCT((AK$4:AK$1569&gt;=BM$4:BM$1569)*(AK$4:AK$1569-BM$4:BM$1569))/MAX(1,COUNTIF(AK$4:AK$1569,"&lt;"&amp;BM1207+0.01)),BM1207))</f>
        <v/>
      </c>
      <c r="CB1207" s="9">
        <f>IF(AL1207&gt;=BN1207,0,IFERROR(BN1207+SUMPRODUCT((AL$4:AL$1569&gt;=BN$4:BN$1569)*(AL$4:AL$1569-BN$4:BN$1569))/MAX(1,COUNTIF(AL$4:AL$1569,"&lt;"&amp;BN1207+0.01)),BN1207))</f>
        <v/>
      </c>
      <c r="CC1207" s="5">
        <f>IF(AO1207="🟢","VERDE",IF(AO1207="🟡","AMARELO",IF(AO1207="🟠","VERMELHO",IF(AO1207="🔴","VERMELHO","ROXO"))))</f>
        <v/>
      </c>
      <c r="CD1207" s="5" t="inlineStr">
        <is>
          <t>🏢 REDES</t>
        </is>
      </c>
      <c r="CE1207" s="5" t="inlineStr">
        <is>
          <t>DIVINA TERRA</t>
        </is>
      </c>
    </row>
    <row r="1208">
      <c r="A1208" s="5" t="inlineStr">
        <is>
          <t>41774112000187</t>
        </is>
      </c>
      <c r="B1208" s="5" t="inlineStr">
        <is>
          <t>GFGRAOS PRODUTOS ALIMENTICIOS LTDA - ME</t>
        </is>
      </c>
      <c r="C1208" s="5" t="inlineStr">
        <is>
          <t>06 - SEM GRUPO</t>
        </is>
      </c>
      <c r="D1208" s="5" t="inlineStr">
        <is>
          <t>LARISSA PADILHA</t>
        </is>
      </c>
      <c r="E1208" s="5" t="inlineStr">
        <is>
          <t>PE</t>
        </is>
      </c>
      <c r="F1208" s="5">
        <f>IFERROR(VLOOKUP(C1208,$AS$4:$AT$25,2,FALSE),"")</f>
        <v/>
      </c>
      <c r="G1208" s="6">
        <f>IFERROR(VLOOKUP(C1208,$AS$4:$AX$25,6,FALSE),"")</f>
        <v/>
      </c>
      <c r="H1208" s="5">
        <f>IFERROR(VLOOKUP(C1208,$AS$4:$AY$25,7,FALSE),"")</f>
        <v/>
      </c>
      <c r="I1208" s="5">
        <f>IFERROR(VLOOKUP(C1208,$AS$4:$AZ$25,8,FALSE),"")</f>
        <v/>
      </c>
      <c r="J1208" s="7" t="inlineStr">
        <is>
          <t>.</t>
        </is>
      </c>
      <c r="K1208" s="5" t="inlineStr">
        <is>
          <t>NORDESTE (SEM MA)</t>
        </is>
      </c>
      <c r="L1208" s="8" t="n">
        <v>1515.789473684211</v>
      </c>
      <c r="M1208" s="9" t="n">
        <v>126.3157894736842</v>
      </c>
      <c r="N1208" s="9" t="n">
        <v>126.3157894736842</v>
      </c>
      <c r="O1208" s="9" t="n">
        <v>126.3157894736842</v>
      </c>
      <c r="P1208" s="9" t="n">
        <v>126.3157894736842</v>
      </c>
      <c r="Q1208" s="9" t="n">
        <v>126.3157894736842</v>
      </c>
      <c r="R1208" s="9" t="n">
        <v>126.3157894736842</v>
      </c>
      <c r="S1208" s="9" t="n">
        <v>126.3157894736842</v>
      </c>
      <c r="T1208" s="9" t="n">
        <v>126.3157894736842</v>
      </c>
      <c r="U1208" s="9" t="n">
        <v>126.3157894736842</v>
      </c>
      <c r="V1208" s="9" t="n">
        <v>126.3157894736842</v>
      </c>
      <c r="W1208" s="9" t="n">
        <v>126.3157894736842</v>
      </c>
      <c r="X1208" s="9" t="n">
        <v>126.3157894736842</v>
      </c>
      <c r="Y1208" s="7" t="inlineStr">
        <is>
          <t>.</t>
        </is>
      </c>
      <c r="Z1208" s="8">
        <f>SUM(AA1208:AL1208)</f>
        <v/>
      </c>
      <c r="AA1208" s="9" t="n">
        <v>0</v>
      </c>
      <c r="AB1208" s="9" t="n">
        <v>0</v>
      </c>
      <c r="AC1208" s="9" t="n">
        <v>0</v>
      </c>
      <c r="AD1208" s="9" t="n">
        <v>0</v>
      </c>
      <c r="AE1208" s="9" t="n">
        <v>0</v>
      </c>
      <c r="AF1208" s="9" t="n">
        <v>0</v>
      </c>
      <c r="AG1208" s="9" t="n">
        <v>0</v>
      </c>
      <c r="AH1208" s="9" t="n">
        <v>0</v>
      </c>
      <c r="AI1208" s="9" t="n">
        <v>0</v>
      </c>
      <c r="AJ1208" s="9" t="n">
        <v>0</v>
      </c>
      <c r="AK1208" s="9" t="n">
        <v>0</v>
      </c>
      <c r="AL1208" s="9" t="n">
        <v>0</v>
      </c>
      <c r="AM1208" s="7" t="inlineStr">
        <is>
          <t>.</t>
        </is>
      </c>
      <c r="AN1208" s="6">
        <f>IF(L1208=0,0,Z1208/L1208)</f>
        <v/>
      </c>
      <c r="AO1208" s="5">
        <f>IF(AN1208="","",IF(AN1208&gt;=0.9,"🟢",IF(AN1208&gt;=0.7,"🟡",IF(AN1208&gt;=0.5,"🟠","🔴"))))</f>
        <v/>
      </c>
      <c r="AP1208" s="9">
        <f>IF(L1208=0,0,L1208-Z1208)</f>
        <v/>
      </c>
      <c r="AQ1208" s="5">
        <f>IF(Z1208=0,"",RANK(Z1208,Z$4:Z$1569,0))</f>
        <v/>
      </c>
      <c r="AR1208" s="7" t="inlineStr">
        <is>
          <t>.</t>
        </is>
      </c>
      <c r="BA1208" s="7" t="inlineStr">
        <is>
          <t>.</t>
        </is>
      </c>
      <c r="BB1208" s="9">
        <f>SUM(L$4:L$1569)/COUNTA(A$4:A$1569)</f>
        <v/>
      </c>
      <c r="BC1208" s="9">
        <f>SUM(M$4:M$1569)/COUNTA(A$4:A$1569)</f>
        <v/>
      </c>
      <c r="BD1208" s="9">
        <f>SUM(N$4:N$1569)/COUNTA(A$4:A$1569)</f>
        <v/>
      </c>
      <c r="BE1208" s="9">
        <f>SUM(O$4:O$1569)/COUNTA(A$4:A$1569)</f>
        <v/>
      </c>
      <c r="BF1208" s="9">
        <f>SUM(P$4:P$1569)/COUNTA(A$4:A$1569)</f>
        <v/>
      </c>
      <c r="BG1208" s="9">
        <f>SUM(Q$4:Q$1569)/COUNTA(A$4:A$1569)</f>
        <v/>
      </c>
      <c r="BH1208" s="9">
        <f>SUM(R$4:R$1569)/COUNTA(A$4:A$1569)</f>
        <v/>
      </c>
      <c r="BI1208" s="9">
        <f>SUM(S$4:S$1569)/COUNTA(A$4:A$1569)</f>
        <v/>
      </c>
      <c r="BJ1208" s="9">
        <f>SUM(T$4:T$1569)/COUNTA(A$4:A$1569)</f>
        <v/>
      </c>
      <c r="BK1208" s="9">
        <f>SUM(U$4:U$1569)/COUNTA(A$4:A$1569)</f>
        <v/>
      </c>
      <c r="BL1208" s="9">
        <f>SUM(V$4:V$1569)/COUNTA(A$4:A$1569)</f>
        <v/>
      </c>
      <c r="BM1208" s="9">
        <f>SUM(W$4:W$1569)/COUNTA(A$4:A$1569)</f>
        <v/>
      </c>
      <c r="BN1208" s="9">
        <f>SUM(X$4:X$1569)/COUNTA(A$4:A$1569)</f>
        <v/>
      </c>
      <c r="BO1208" s="7" t="inlineStr">
        <is>
          <t>.</t>
        </is>
      </c>
      <c r="BP1208" s="9">
        <f>IF(Z1208&gt;=BB1208,0,IFERROR(BB1208+(SUMPRODUCT((Z$4:Z$1569&gt;=BB$4:BB$1569)*(Z$4:Z$1569-BB$4:BB$1569))/MAX(1,COUNTIF(Z$4:Z$1569,"&lt;"&amp;BB1208+0.01))),BB1208))</f>
        <v/>
      </c>
      <c r="BQ1208" s="9">
        <f>IF(AA1208&gt;=BC1208,0,IFERROR(BC1208+SUMPRODUCT((AA$4:AA$1569&gt;=BC$4:BC$1569)*(AA$4:AA$1569-BC$4:BC$1569))/MAX(1,COUNTIF(AA$4:AA$1569,"&lt;"&amp;BC1208+0.01)),BC1208))</f>
        <v/>
      </c>
      <c r="BR1208" s="9">
        <f>IF(AB1208&gt;=BD1208,0,IFERROR(BD1208+SUMPRODUCT((AB$4:AB$1569&gt;=BD$4:BD$1569)*(AB$4:AB$1569-BD$4:BD$1569))/MAX(1,COUNTIF(AB$4:AB$1569,"&lt;"&amp;BD1208+0.01)),BD1208))</f>
        <v/>
      </c>
      <c r="BS1208" s="9">
        <f>IF(AC1208&gt;=BE1208,0,IFERROR(BE1208+SUMPRODUCT((AC$4:AC$1569&gt;=BE$4:BE$1569)*(AC$4:AC$1569-BE$4:BE$1569))/MAX(1,COUNTIF(AC$4:AC$1569,"&lt;"&amp;BE1208+0.01)),BE1208))</f>
        <v/>
      </c>
      <c r="BT1208" s="9">
        <f>IF(AD1208&gt;=BF1208,0,IFERROR(BF1208+SUMPRODUCT((AD$4:AD$1569&gt;=BF$4:BF$1569)*(AD$4:AD$1569-BF$4:BF$1569))/MAX(1,COUNTIF(AD$4:AD$1569,"&lt;"&amp;BF1208+0.01)),BF1208))</f>
        <v/>
      </c>
      <c r="BU1208" s="9">
        <f>IF(AE1208&gt;=BG1208,0,IFERROR(BG1208+SUMPRODUCT((AE$4:AE$1569&gt;=BG$4:BG$1569)*(AE$4:AE$1569-BG$4:BG$1569))/MAX(1,COUNTIF(AE$4:AE$1569,"&lt;"&amp;BG1208+0.01)),BG1208))</f>
        <v/>
      </c>
      <c r="BV1208" s="9">
        <f>IF(AF1208&gt;=BH1208,0,IFERROR(BH1208+SUMPRODUCT((AF$4:AF$1569&gt;=BH$4:BH$1569)*(AF$4:AF$1569-BH$4:BH$1569))/MAX(1,COUNTIF(AF$4:AF$1569,"&lt;"&amp;BH1208+0.01)),BH1208))</f>
        <v/>
      </c>
      <c r="BW1208" s="9">
        <f>IF(AG1208&gt;=BI1208,0,IFERROR(BI1208+SUMPRODUCT((AG$4:AG$1569&gt;=BI$4:BI$1569)*(AG$4:AG$1569-BI$4:BI$1569))/MAX(1,COUNTIF(AG$4:AG$1569,"&lt;"&amp;BI1208+0.01)),BI1208))</f>
        <v/>
      </c>
      <c r="BX1208" s="9">
        <f>IF(AH1208&gt;=BJ1208,0,IFERROR(BJ1208+SUMPRODUCT((AH$4:AH$1569&gt;=BJ$4:BJ$1569)*(AH$4:AH$1569-BJ$4:BJ$1569))/MAX(1,COUNTIF(AH$4:AH$1569,"&lt;"&amp;BJ1208+0.01)),BJ1208))</f>
        <v/>
      </c>
      <c r="BY1208" s="9">
        <f>IF(AI1208&gt;=BK1208,0,IFERROR(BK1208+SUMPRODUCT((AI$4:AI$1569&gt;=BK$4:BK$1569)*(AI$4:AI$1569-BK$4:BK$1569))/MAX(1,COUNTIF(AI$4:AI$1569,"&lt;"&amp;BK1208+0.01)),BK1208))</f>
        <v/>
      </c>
      <c r="BZ1208" s="9">
        <f>IF(AJ1208&gt;=BL1208,0,IFERROR(BL1208+SUMPRODUCT((AJ$4:AJ$1569&gt;=BL$4:BL$1569)*(AJ$4:AJ$1569-BL$4:BL$1569))/MAX(1,COUNTIF(AJ$4:AJ$1569,"&lt;"&amp;BL1208+0.01)),BL1208))</f>
        <v/>
      </c>
      <c r="CA1208" s="9">
        <f>IF(AK1208&gt;=BM1208,0,IFERROR(BM1208+SUMPRODUCT((AK$4:AK$1569&gt;=BM$4:BM$1569)*(AK$4:AK$1569-BM$4:BM$1569))/MAX(1,COUNTIF(AK$4:AK$1569,"&lt;"&amp;BM1208+0.01)),BM1208))</f>
        <v/>
      </c>
      <c r="CB1208" s="9">
        <f>IF(AL1208&gt;=BN1208,0,IFERROR(BN1208+SUMPRODUCT((AL$4:AL$1569&gt;=BN$4:BN$1569)*(AL$4:AL$1569-BN$4:BN$1569))/MAX(1,COUNTIF(AL$4:AL$1569,"&lt;"&amp;BN1208+0.01)),BN1208))</f>
        <v/>
      </c>
      <c r="CC1208" s="5">
        <f>IF(AO1208="🟢","VERDE",IF(AO1208="🟡","AMARELO",IF(AO1208="🟠","VERMELHO",IF(AO1208="🔴","VERMELHO","ROXO"))))</f>
        <v/>
      </c>
      <c r="CD1208" s="5" t="inlineStr">
        <is>
          <t>🌎 REGIÕES</t>
        </is>
      </c>
      <c r="CE1208" s="5" t="inlineStr">
        <is>
          <t>SEM REDE</t>
        </is>
      </c>
    </row>
    <row r="1209">
      <c r="A1209" s="5" t="inlineStr">
        <is>
          <t>41786147000136</t>
        </is>
      </c>
      <c r="B1209" s="5" t="inlineStr">
        <is>
          <t>COMERCIO DE ALIMENTOS THE BEST FIT LTDA-</t>
        </is>
      </c>
      <c r="C1209" s="5" t="inlineStr">
        <is>
          <t>06 - SEM GRUPO</t>
        </is>
      </c>
      <c r="D1209" s="5" t="inlineStr">
        <is>
          <t>LARISSA PADILHA</t>
        </is>
      </c>
      <c r="E1209" s="5" t="inlineStr">
        <is>
          <t>MG</t>
        </is>
      </c>
      <c r="F1209" s="5">
        <f>IFERROR(VLOOKUP(C1209,$AS$4:$AT$25,2,FALSE),"")</f>
        <v/>
      </c>
      <c r="G1209" s="6">
        <f>IFERROR(VLOOKUP(C1209,$AS$4:$AX$25,6,FALSE),"")</f>
        <v/>
      </c>
      <c r="H1209" s="5">
        <f>IFERROR(VLOOKUP(C1209,$AS$4:$AY$25,7,FALSE),"")</f>
        <v/>
      </c>
      <c r="I1209" s="5">
        <f>IFERROR(VLOOKUP(C1209,$AS$4:$AZ$25,8,FALSE),"")</f>
        <v/>
      </c>
      <c r="J1209" s="7" t="inlineStr">
        <is>
          <t>.</t>
        </is>
      </c>
      <c r="K1209" s="5" t="inlineStr">
        <is>
          <t>RJ + ES + MG</t>
        </is>
      </c>
      <c r="L1209" s="8" t="n">
        <v>1440</v>
      </c>
      <c r="M1209" s="9" t="n">
        <v>120</v>
      </c>
      <c r="N1209" s="9" t="n">
        <v>120</v>
      </c>
      <c r="O1209" s="9" t="n">
        <v>120</v>
      </c>
      <c r="P1209" s="9" t="n">
        <v>120</v>
      </c>
      <c r="Q1209" s="9" t="n">
        <v>120</v>
      </c>
      <c r="R1209" s="9" t="n">
        <v>120</v>
      </c>
      <c r="S1209" s="9" t="n">
        <v>120</v>
      </c>
      <c r="T1209" s="9" t="n">
        <v>120</v>
      </c>
      <c r="U1209" s="9" t="n">
        <v>120</v>
      </c>
      <c r="V1209" s="9" t="n">
        <v>120</v>
      </c>
      <c r="W1209" s="9" t="n">
        <v>120</v>
      </c>
      <c r="X1209" s="9" t="n">
        <v>120</v>
      </c>
      <c r="Y1209" s="7" t="inlineStr">
        <is>
          <t>.</t>
        </is>
      </c>
      <c r="Z1209" s="8">
        <f>SUM(AA1209:AL1209)</f>
        <v/>
      </c>
      <c r="AA1209" s="9" t="n">
        <v>0</v>
      </c>
      <c r="AB1209" s="9" t="n">
        <v>0</v>
      </c>
      <c r="AC1209" s="9" t="n">
        <v>0</v>
      </c>
      <c r="AD1209" s="9" t="n">
        <v>0</v>
      </c>
      <c r="AE1209" s="9" t="n">
        <v>0</v>
      </c>
      <c r="AF1209" s="9" t="n">
        <v>0</v>
      </c>
      <c r="AG1209" s="9" t="n">
        <v>0</v>
      </c>
      <c r="AH1209" s="9" t="n">
        <v>0</v>
      </c>
      <c r="AI1209" s="9" t="n">
        <v>0</v>
      </c>
      <c r="AJ1209" s="9" t="n">
        <v>0</v>
      </c>
      <c r="AK1209" s="9" t="n">
        <v>0</v>
      </c>
      <c r="AL1209" s="9" t="n">
        <v>0</v>
      </c>
      <c r="AM1209" s="7" t="inlineStr">
        <is>
          <t>.</t>
        </is>
      </c>
      <c r="AN1209" s="6">
        <f>IF(L1209=0,0,Z1209/L1209)</f>
        <v/>
      </c>
      <c r="AO1209" s="5">
        <f>IF(AN1209="","",IF(AN1209&gt;=0.9,"🟢",IF(AN1209&gt;=0.7,"🟡",IF(AN1209&gt;=0.5,"🟠","🔴"))))</f>
        <v/>
      </c>
      <c r="AP1209" s="9">
        <f>IF(L1209=0,0,L1209-Z1209)</f>
        <v/>
      </c>
      <c r="AQ1209" s="5">
        <f>IF(Z1209=0,"",RANK(Z1209,Z$4:Z$1569,0))</f>
        <v/>
      </c>
      <c r="AR1209" s="7" t="inlineStr">
        <is>
          <t>.</t>
        </is>
      </c>
      <c r="BA1209" s="7" t="inlineStr">
        <is>
          <t>.</t>
        </is>
      </c>
      <c r="BB1209" s="9">
        <f>SUM(L$4:L$1569)/COUNTA(A$4:A$1569)</f>
        <v/>
      </c>
      <c r="BC1209" s="9">
        <f>SUM(M$4:M$1569)/COUNTA(A$4:A$1569)</f>
        <v/>
      </c>
      <c r="BD1209" s="9">
        <f>SUM(N$4:N$1569)/COUNTA(A$4:A$1569)</f>
        <v/>
      </c>
      <c r="BE1209" s="9">
        <f>SUM(O$4:O$1569)/COUNTA(A$4:A$1569)</f>
        <v/>
      </c>
      <c r="BF1209" s="9">
        <f>SUM(P$4:P$1569)/COUNTA(A$4:A$1569)</f>
        <v/>
      </c>
      <c r="BG1209" s="9">
        <f>SUM(Q$4:Q$1569)/COUNTA(A$4:A$1569)</f>
        <v/>
      </c>
      <c r="BH1209" s="9">
        <f>SUM(R$4:R$1569)/COUNTA(A$4:A$1569)</f>
        <v/>
      </c>
      <c r="BI1209" s="9">
        <f>SUM(S$4:S$1569)/COUNTA(A$4:A$1569)</f>
        <v/>
      </c>
      <c r="BJ1209" s="9">
        <f>SUM(T$4:T$1569)/COUNTA(A$4:A$1569)</f>
        <v/>
      </c>
      <c r="BK1209" s="9">
        <f>SUM(U$4:U$1569)/COUNTA(A$4:A$1569)</f>
        <v/>
      </c>
      <c r="BL1209" s="9">
        <f>SUM(V$4:V$1569)/COUNTA(A$4:A$1569)</f>
        <v/>
      </c>
      <c r="BM1209" s="9">
        <f>SUM(W$4:W$1569)/COUNTA(A$4:A$1569)</f>
        <v/>
      </c>
      <c r="BN1209" s="9">
        <f>SUM(X$4:X$1569)/COUNTA(A$4:A$1569)</f>
        <v/>
      </c>
      <c r="BO1209" s="7" t="inlineStr">
        <is>
          <t>.</t>
        </is>
      </c>
      <c r="BP1209" s="9">
        <f>IF(Z1209&gt;=BB1209,0,IFERROR(BB1209+(SUMPRODUCT((Z$4:Z$1569&gt;=BB$4:BB$1569)*(Z$4:Z$1569-BB$4:BB$1569))/MAX(1,COUNTIF(Z$4:Z$1569,"&lt;"&amp;BB1209+0.01))),BB1209))</f>
        <v/>
      </c>
      <c r="BQ1209" s="9">
        <f>IF(AA1209&gt;=BC1209,0,IFERROR(BC1209+SUMPRODUCT((AA$4:AA$1569&gt;=BC$4:BC$1569)*(AA$4:AA$1569-BC$4:BC$1569))/MAX(1,COUNTIF(AA$4:AA$1569,"&lt;"&amp;BC1209+0.01)),BC1209))</f>
        <v/>
      </c>
      <c r="BR1209" s="9">
        <f>IF(AB1209&gt;=BD1209,0,IFERROR(BD1209+SUMPRODUCT((AB$4:AB$1569&gt;=BD$4:BD$1569)*(AB$4:AB$1569-BD$4:BD$1569))/MAX(1,COUNTIF(AB$4:AB$1569,"&lt;"&amp;BD1209+0.01)),BD1209))</f>
        <v/>
      </c>
      <c r="BS1209" s="9">
        <f>IF(AC1209&gt;=BE1209,0,IFERROR(BE1209+SUMPRODUCT((AC$4:AC$1569&gt;=BE$4:BE$1569)*(AC$4:AC$1569-BE$4:BE$1569))/MAX(1,COUNTIF(AC$4:AC$1569,"&lt;"&amp;BE1209+0.01)),BE1209))</f>
        <v/>
      </c>
      <c r="BT1209" s="9">
        <f>IF(AD1209&gt;=BF1209,0,IFERROR(BF1209+SUMPRODUCT((AD$4:AD$1569&gt;=BF$4:BF$1569)*(AD$4:AD$1569-BF$4:BF$1569))/MAX(1,COUNTIF(AD$4:AD$1569,"&lt;"&amp;BF1209+0.01)),BF1209))</f>
        <v/>
      </c>
      <c r="BU1209" s="9">
        <f>IF(AE1209&gt;=BG1209,0,IFERROR(BG1209+SUMPRODUCT((AE$4:AE$1569&gt;=BG$4:BG$1569)*(AE$4:AE$1569-BG$4:BG$1569))/MAX(1,COUNTIF(AE$4:AE$1569,"&lt;"&amp;BG1209+0.01)),BG1209))</f>
        <v/>
      </c>
      <c r="BV1209" s="9">
        <f>IF(AF1209&gt;=BH1209,0,IFERROR(BH1209+SUMPRODUCT((AF$4:AF$1569&gt;=BH$4:BH$1569)*(AF$4:AF$1569-BH$4:BH$1569))/MAX(1,COUNTIF(AF$4:AF$1569,"&lt;"&amp;BH1209+0.01)),BH1209))</f>
        <v/>
      </c>
      <c r="BW1209" s="9">
        <f>IF(AG1209&gt;=BI1209,0,IFERROR(BI1209+SUMPRODUCT((AG$4:AG$1569&gt;=BI$4:BI$1569)*(AG$4:AG$1569-BI$4:BI$1569))/MAX(1,COUNTIF(AG$4:AG$1569,"&lt;"&amp;BI1209+0.01)),BI1209))</f>
        <v/>
      </c>
      <c r="BX1209" s="9">
        <f>IF(AH1209&gt;=BJ1209,0,IFERROR(BJ1209+SUMPRODUCT((AH$4:AH$1569&gt;=BJ$4:BJ$1569)*(AH$4:AH$1569-BJ$4:BJ$1569))/MAX(1,COUNTIF(AH$4:AH$1569,"&lt;"&amp;BJ1209+0.01)),BJ1209))</f>
        <v/>
      </c>
      <c r="BY1209" s="9">
        <f>IF(AI1209&gt;=BK1209,0,IFERROR(BK1209+SUMPRODUCT((AI$4:AI$1569&gt;=BK$4:BK$1569)*(AI$4:AI$1569-BK$4:BK$1569))/MAX(1,COUNTIF(AI$4:AI$1569,"&lt;"&amp;BK1209+0.01)),BK1209))</f>
        <v/>
      </c>
      <c r="BZ1209" s="9">
        <f>IF(AJ1209&gt;=BL1209,0,IFERROR(BL1209+SUMPRODUCT((AJ$4:AJ$1569&gt;=BL$4:BL$1569)*(AJ$4:AJ$1569-BL$4:BL$1569))/MAX(1,COUNTIF(AJ$4:AJ$1569,"&lt;"&amp;BL1209+0.01)),BL1209))</f>
        <v/>
      </c>
      <c r="CA1209" s="9">
        <f>IF(AK1209&gt;=BM1209,0,IFERROR(BM1209+SUMPRODUCT((AK$4:AK$1569&gt;=BM$4:BM$1569)*(AK$4:AK$1569-BM$4:BM$1569))/MAX(1,COUNTIF(AK$4:AK$1569,"&lt;"&amp;BM1209+0.01)),BM1209))</f>
        <v/>
      </c>
      <c r="CB1209" s="9">
        <f>IF(AL1209&gt;=BN1209,0,IFERROR(BN1209+SUMPRODUCT((AL$4:AL$1569&gt;=BN$4:BN$1569)*(AL$4:AL$1569-BN$4:BN$1569))/MAX(1,COUNTIF(AL$4:AL$1569,"&lt;"&amp;BN1209+0.01)),BN1209))</f>
        <v/>
      </c>
      <c r="CC1209" s="5">
        <f>IF(AO1209="🟢","VERDE",IF(AO1209="🟡","AMARELO",IF(AO1209="🟠","VERMELHO",IF(AO1209="🔴","VERMELHO","ROXO"))))</f>
        <v/>
      </c>
      <c r="CD1209" s="5" t="inlineStr">
        <is>
          <t>🌎 REGIÕES</t>
        </is>
      </c>
      <c r="CE1209" s="5" t="inlineStr">
        <is>
          <t>SEM REDE</t>
        </is>
      </c>
    </row>
    <row r="1210">
      <c r="A1210" s="5" t="inlineStr">
        <is>
          <t>41796214000101</t>
        </is>
      </c>
      <c r="B1210" s="5" t="inlineStr">
        <is>
          <t>NATURAL EMPORIO PRODUTOS NATURAIS LTDA-</t>
        </is>
      </c>
      <c r="C1210" s="5" t="inlineStr">
        <is>
          <t>06 - SEM GRUPO</t>
        </is>
      </c>
      <c r="D1210" s="5" t="inlineStr">
        <is>
          <t>LARISSA PADILHA</t>
        </is>
      </c>
      <c r="E1210" s="5" t="inlineStr">
        <is>
          <t>DF</t>
        </is>
      </c>
      <c r="F1210" s="5">
        <f>IFERROR(VLOOKUP(C1210,$AS$4:$AT$25,2,FALSE),"")</f>
        <v/>
      </c>
      <c r="G1210" s="6">
        <f>IFERROR(VLOOKUP(C1210,$AS$4:$AX$25,6,FALSE),"")</f>
        <v/>
      </c>
      <c r="H1210" s="5">
        <f>IFERROR(VLOOKUP(C1210,$AS$4:$AY$25,7,FALSE),"")</f>
        <v/>
      </c>
      <c r="I1210" s="5">
        <f>IFERROR(VLOOKUP(C1210,$AS$4:$AZ$25,8,FALSE),"")</f>
        <v/>
      </c>
      <c r="J1210" s="7" t="inlineStr">
        <is>
          <t>.</t>
        </is>
      </c>
      <c r="K1210" s="5" t="inlineStr">
        <is>
          <t>CENTRO OESTE</t>
        </is>
      </c>
      <c r="L1210" s="8" t="n">
        <v>1200</v>
      </c>
      <c r="M1210" s="9" t="n">
        <v>100</v>
      </c>
      <c r="N1210" s="9" t="n">
        <v>100</v>
      </c>
      <c r="O1210" s="9" t="n">
        <v>100</v>
      </c>
      <c r="P1210" s="9" t="n">
        <v>100</v>
      </c>
      <c r="Q1210" s="9" t="n">
        <v>100</v>
      </c>
      <c r="R1210" s="9" t="n">
        <v>100</v>
      </c>
      <c r="S1210" s="9" t="n">
        <v>100</v>
      </c>
      <c r="T1210" s="9" t="n">
        <v>100</v>
      </c>
      <c r="U1210" s="9" t="n">
        <v>100</v>
      </c>
      <c r="V1210" s="9" t="n">
        <v>100</v>
      </c>
      <c r="W1210" s="9" t="n">
        <v>100</v>
      </c>
      <c r="X1210" s="9" t="n">
        <v>100</v>
      </c>
      <c r="Y1210" s="7" t="inlineStr">
        <is>
          <t>.</t>
        </is>
      </c>
      <c r="Z1210" s="8">
        <f>SUM(AA1210:AL1210)</f>
        <v/>
      </c>
      <c r="AA1210" s="9" t="n">
        <v>0</v>
      </c>
      <c r="AB1210" s="9" t="n">
        <v>0</v>
      </c>
      <c r="AC1210" s="9" t="n">
        <v>0</v>
      </c>
      <c r="AD1210" s="9" t="n">
        <v>0</v>
      </c>
      <c r="AE1210" s="9" t="n">
        <v>0</v>
      </c>
      <c r="AF1210" s="9" t="n">
        <v>0</v>
      </c>
      <c r="AG1210" s="9" t="n">
        <v>0</v>
      </c>
      <c r="AH1210" s="9" t="n">
        <v>0</v>
      </c>
      <c r="AI1210" s="9" t="n">
        <v>0</v>
      </c>
      <c r="AJ1210" s="9" t="n">
        <v>0</v>
      </c>
      <c r="AK1210" s="9" t="n">
        <v>0</v>
      </c>
      <c r="AL1210" s="9" t="n">
        <v>0</v>
      </c>
      <c r="AM1210" s="7" t="inlineStr">
        <is>
          <t>.</t>
        </is>
      </c>
      <c r="AN1210" s="6">
        <f>IF(L1210=0,0,Z1210/L1210)</f>
        <v/>
      </c>
      <c r="AO1210" s="5">
        <f>IF(AN1210="","",IF(AN1210&gt;=0.9,"🟢",IF(AN1210&gt;=0.7,"🟡",IF(AN1210&gt;=0.5,"🟠","🔴"))))</f>
        <v/>
      </c>
      <c r="AP1210" s="9">
        <f>IF(L1210=0,0,L1210-Z1210)</f>
        <v/>
      </c>
      <c r="AQ1210" s="5">
        <f>IF(Z1210=0,"",RANK(Z1210,Z$4:Z$1569,0))</f>
        <v/>
      </c>
      <c r="AR1210" s="7" t="inlineStr">
        <is>
          <t>.</t>
        </is>
      </c>
      <c r="BA1210" s="7" t="inlineStr">
        <is>
          <t>.</t>
        </is>
      </c>
      <c r="BB1210" s="9">
        <f>SUM(L$4:L$1569)/COUNTA(A$4:A$1569)</f>
        <v/>
      </c>
      <c r="BC1210" s="9">
        <f>SUM(M$4:M$1569)/COUNTA(A$4:A$1569)</f>
        <v/>
      </c>
      <c r="BD1210" s="9">
        <f>SUM(N$4:N$1569)/COUNTA(A$4:A$1569)</f>
        <v/>
      </c>
      <c r="BE1210" s="9">
        <f>SUM(O$4:O$1569)/COUNTA(A$4:A$1569)</f>
        <v/>
      </c>
      <c r="BF1210" s="9">
        <f>SUM(P$4:P$1569)/COUNTA(A$4:A$1569)</f>
        <v/>
      </c>
      <c r="BG1210" s="9">
        <f>SUM(Q$4:Q$1569)/COUNTA(A$4:A$1569)</f>
        <v/>
      </c>
      <c r="BH1210" s="9">
        <f>SUM(R$4:R$1569)/COUNTA(A$4:A$1569)</f>
        <v/>
      </c>
      <c r="BI1210" s="9">
        <f>SUM(S$4:S$1569)/COUNTA(A$4:A$1569)</f>
        <v/>
      </c>
      <c r="BJ1210" s="9">
        <f>SUM(T$4:T$1569)/COUNTA(A$4:A$1569)</f>
        <v/>
      </c>
      <c r="BK1210" s="9">
        <f>SUM(U$4:U$1569)/COUNTA(A$4:A$1569)</f>
        <v/>
      </c>
      <c r="BL1210" s="9">
        <f>SUM(V$4:V$1569)/COUNTA(A$4:A$1569)</f>
        <v/>
      </c>
      <c r="BM1210" s="9">
        <f>SUM(W$4:W$1569)/COUNTA(A$4:A$1569)</f>
        <v/>
      </c>
      <c r="BN1210" s="9">
        <f>SUM(X$4:X$1569)/COUNTA(A$4:A$1569)</f>
        <v/>
      </c>
      <c r="BO1210" s="7" t="inlineStr">
        <is>
          <t>.</t>
        </is>
      </c>
      <c r="BP1210" s="9">
        <f>IF(Z1210&gt;=BB1210,0,IFERROR(BB1210+(SUMPRODUCT((Z$4:Z$1569&gt;=BB$4:BB$1569)*(Z$4:Z$1569-BB$4:BB$1569))/MAX(1,COUNTIF(Z$4:Z$1569,"&lt;"&amp;BB1210+0.01))),BB1210))</f>
        <v/>
      </c>
      <c r="BQ1210" s="9">
        <f>IF(AA1210&gt;=BC1210,0,IFERROR(BC1210+SUMPRODUCT((AA$4:AA$1569&gt;=BC$4:BC$1569)*(AA$4:AA$1569-BC$4:BC$1569))/MAX(1,COUNTIF(AA$4:AA$1569,"&lt;"&amp;BC1210+0.01)),BC1210))</f>
        <v/>
      </c>
      <c r="BR1210" s="9">
        <f>IF(AB1210&gt;=BD1210,0,IFERROR(BD1210+SUMPRODUCT((AB$4:AB$1569&gt;=BD$4:BD$1569)*(AB$4:AB$1569-BD$4:BD$1569))/MAX(1,COUNTIF(AB$4:AB$1569,"&lt;"&amp;BD1210+0.01)),BD1210))</f>
        <v/>
      </c>
      <c r="BS1210" s="9">
        <f>IF(AC1210&gt;=BE1210,0,IFERROR(BE1210+SUMPRODUCT((AC$4:AC$1569&gt;=BE$4:BE$1569)*(AC$4:AC$1569-BE$4:BE$1569))/MAX(1,COUNTIF(AC$4:AC$1569,"&lt;"&amp;BE1210+0.01)),BE1210))</f>
        <v/>
      </c>
      <c r="BT1210" s="9">
        <f>IF(AD1210&gt;=BF1210,0,IFERROR(BF1210+SUMPRODUCT((AD$4:AD$1569&gt;=BF$4:BF$1569)*(AD$4:AD$1569-BF$4:BF$1569))/MAX(1,COUNTIF(AD$4:AD$1569,"&lt;"&amp;BF1210+0.01)),BF1210))</f>
        <v/>
      </c>
      <c r="BU1210" s="9">
        <f>IF(AE1210&gt;=BG1210,0,IFERROR(BG1210+SUMPRODUCT((AE$4:AE$1569&gt;=BG$4:BG$1569)*(AE$4:AE$1569-BG$4:BG$1569))/MAX(1,COUNTIF(AE$4:AE$1569,"&lt;"&amp;BG1210+0.01)),BG1210))</f>
        <v/>
      </c>
      <c r="BV1210" s="9">
        <f>IF(AF1210&gt;=BH1210,0,IFERROR(BH1210+SUMPRODUCT((AF$4:AF$1569&gt;=BH$4:BH$1569)*(AF$4:AF$1569-BH$4:BH$1569))/MAX(1,COUNTIF(AF$4:AF$1569,"&lt;"&amp;BH1210+0.01)),BH1210))</f>
        <v/>
      </c>
      <c r="BW1210" s="9">
        <f>IF(AG1210&gt;=BI1210,0,IFERROR(BI1210+SUMPRODUCT((AG$4:AG$1569&gt;=BI$4:BI$1569)*(AG$4:AG$1569-BI$4:BI$1569))/MAX(1,COUNTIF(AG$4:AG$1569,"&lt;"&amp;BI1210+0.01)),BI1210))</f>
        <v/>
      </c>
      <c r="BX1210" s="9">
        <f>IF(AH1210&gt;=BJ1210,0,IFERROR(BJ1210+SUMPRODUCT((AH$4:AH$1569&gt;=BJ$4:BJ$1569)*(AH$4:AH$1569-BJ$4:BJ$1569))/MAX(1,COUNTIF(AH$4:AH$1569,"&lt;"&amp;BJ1210+0.01)),BJ1210))</f>
        <v/>
      </c>
      <c r="BY1210" s="9">
        <f>IF(AI1210&gt;=BK1210,0,IFERROR(BK1210+SUMPRODUCT((AI$4:AI$1569&gt;=BK$4:BK$1569)*(AI$4:AI$1569-BK$4:BK$1569))/MAX(1,COUNTIF(AI$4:AI$1569,"&lt;"&amp;BK1210+0.01)),BK1210))</f>
        <v/>
      </c>
      <c r="BZ1210" s="9">
        <f>IF(AJ1210&gt;=BL1210,0,IFERROR(BL1210+SUMPRODUCT((AJ$4:AJ$1569&gt;=BL$4:BL$1569)*(AJ$4:AJ$1569-BL$4:BL$1569))/MAX(1,COUNTIF(AJ$4:AJ$1569,"&lt;"&amp;BL1210+0.01)),BL1210))</f>
        <v/>
      </c>
      <c r="CA1210" s="9">
        <f>IF(AK1210&gt;=BM1210,0,IFERROR(BM1210+SUMPRODUCT((AK$4:AK$1569&gt;=BM$4:BM$1569)*(AK$4:AK$1569-BM$4:BM$1569))/MAX(1,COUNTIF(AK$4:AK$1569,"&lt;"&amp;BM1210+0.01)),BM1210))</f>
        <v/>
      </c>
      <c r="CB1210" s="9">
        <f>IF(AL1210&gt;=BN1210,0,IFERROR(BN1210+SUMPRODUCT((AL$4:AL$1569&gt;=BN$4:BN$1569)*(AL$4:AL$1569-BN$4:BN$1569))/MAX(1,COUNTIF(AL$4:AL$1569,"&lt;"&amp;BN1210+0.01)),BN1210))</f>
        <v/>
      </c>
      <c r="CC1210" s="5">
        <f>IF(AO1210="🟢","VERDE",IF(AO1210="🟡","AMARELO",IF(AO1210="🟠","VERMELHO",IF(AO1210="🔴","VERMELHO","ROXO"))))</f>
        <v/>
      </c>
      <c r="CD1210" s="5" t="inlineStr">
        <is>
          <t>🌎 REGIÕES</t>
        </is>
      </c>
      <c r="CE1210" s="5" t="inlineStr">
        <is>
          <t>SEM REDE</t>
        </is>
      </c>
    </row>
    <row r="1211">
      <c r="A1211" s="5" t="inlineStr">
        <is>
          <t>41830977000113</t>
        </is>
      </c>
      <c r="B1211" s="5" t="inlineStr">
        <is>
          <t>MARCO AURELIO FERNANDES DE ARAUJO - ME</t>
        </is>
      </c>
      <c r="C1211" s="5" t="inlineStr">
        <is>
          <t>06 - SEM GRUPO</t>
        </is>
      </c>
      <c r="D1211" s="5" t="inlineStr">
        <is>
          <t>LARISSA PADILHA</t>
        </is>
      </c>
      <c r="E1211" s="5" t="inlineStr">
        <is>
          <t>MG</t>
        </is>
      </c>
      <c r="F1211" s="5">
        <f>IFERROR(VLOOKUP(C1211,$AS$4:$AT$25,2,FALSE),"")</f>
        <v/>
      </c>
      <c r="G1211" s="6">
        <f>IFERROR(VLOOKUP(C1211,$AS$4:$AX$25,6,FALSE),"")</f>
        <v/>
      </c>
      <c r="H1211" s="5">
        <f>IFERROR(VLOOKUP(C1211,$AS$4:$AY$25,7,FALSE),"")</f>
        <v/>
      </c>
      <c r="I1211" s="5">
        <f>IFERROR(VLOOKUP(C1211,$AS$4:$AZ$25,8,FALSE),"")</f>
        <v/>
      </c>
      <c r="J1211" s="7" t="inlineStr">
        <is>
          <t>.</t>
        </is>
      </c>
      <c r="K1211" s="5" t="inlineStr">
        <is>
          <t>RJ + ES + MG</t>
        </is>
      </c>
      <c r="L1211" s="8" t="n">
        <v>1440</v>
      </c>
      <c r="M1211" s="9" t="n">
        <v>120</v>
      </c>
      <c r="N1211" s="9" t="n">
        <v>120</v>
      </c>
      <c r="O1211" s="9" t="n">
        <v>120</v>
      </c>
      <c r="P1211" s="9" t="n">
        <v>120</v>
      </c>
      <c r="Q1211" s="9" t="n">
        <v>120</v>
      </c>
      <c r="R1211" s="9" t="n">
        <v>120</v>
      </c>
      <c r="S1211" s="9" t="n">
        <v>120</v>
      </c>
      <c r="T1211" s="9" t="n">
        <v>120</v>
      </c>
      <c r="U1211" s="9" t="n">
        <v>120</v>
      </c>
      <c r="V1211" s="9" t="n">
        <v>120</v>
      </c>
      <c r="W1211" s="9" t="n">
        <v>120</v>
      </c>
      <c r="X1211" s="9" t="n">
        <v>120</v>
      </c>
      <c r="Y1211" s="7" t="inlineStr">
        <is>
          <t>.</t>
        </is>
      </c>
      <c r="Z1211" s="8">
        <f>SUM(AA1211:AL1211)</f>
        <v/>
      </c>
      <c r="AA1211" s="9" t="n">
        <v>0</v>
      </c>
      <c r="AB1211" s="9" t="n">
        <v>0</v>
      </c>
      <c r="AC1211" s="9" t="n">
        <v>0</v>
      </c>
      <c r="AD1211" s="9" t="n">
        <v>0</v>
      </c>
      <c r="AE1211" s="9" t="n">
        <v>0</v>
      </c>
      <c r="AF1211" s="9" t="n">
        <v>0</v>
      </c>
      <c r="AG1211" s="9" t="n">
        <v>0</v>
      </c>
      <c r="AH1211" s="9" t="n">
        <v>0</v>
      </c>
      <c r="AI1211" s="9" t="n">
        <v>0</v>
      </c>
      <c r="AJ1211" s="9" t="n">
        <v>0</v>
      </c>
      <c r="AK1211" s="9" t="n">
        <v>0</v>
      </c>
      <c r="AL1211" s="9" t="n">
        <v>0</v>
      </c>
      <c r="AM1211" s="7" t="inlineStr">
        <is>
          <t>.</t>
        </is>
      </c>
      <c r="AN1211" s="6">
        <f>IF(L1211=0,0,Z1211/L1211)</f>
        <v/>
      </c>
      <c r="AO1211" s="5">
        <f>IF(AN1211="","",IF(AN1211&gt;=0.9,"🟢",IF(AN1211&gt;=0.7,"🟡",IF(AN1211&gt;=0.5,"🟠","🔴"))))</f>
        <v/>
      </c>
      <c r="AP1211" s="9">
        <f>IF(L1211=0,0,L1211-Z1211)</f>
        <v/>
      </c>
      <c r="AQ1211" s="5">
        <f>IF(Z1211=0,"",RANK(Z1211,Z$4:Z$1569,0))</f>
        <v/>
      </c>
      <c r="AR1211" s="7" t="inlineStr">
        <is>
          <t>.</t>
        </is>
      </c>
      <c r="BA1211" s="7" t="inlineStr">
        <is>
          <t>.</t>
        </is>
      </c>
      <c r="BB1211" s="9">
        <f>SUM(L$4:L$1569)/COUNTA(A$4:A$1569)</f>
        <v/>
      </c>
      <c r="BC1211" s="9">
        <f>SUM(M$4:M$1569)/COUNTA(A$4:A$1569)</f>
        <v/>
      </c>
      <c r="BD1211" s="9">
        <f>SUM(N$4:N$1569)/COUNTA(A$4:A$1569)</f>
        <v/>
      </c>
      <c r="BE1211" s="9">
        <f>SUM(O$4:O$1569)/COUNTA(A$4:A$1569)</f>
        <v/>
      </c>
      <c r="BF1211" s="9">
        <f>SUM(P$4:P$1569)/COUNTA(A$4:A$1569)</f>
        <v/>
      </c>
      <c r="BG1211" s="9">
        <f>SUM(Q$4:Q$1569)/COUNTA(A$4:A$1569)</f>
        <v/>
      </c>
      <c r="BH1211" s="9">
        <f>SUM(R$4:R$1569)/COUNTA(A$4:A$1569)</f>
        <v/>
      </c>
      <c r="BI1211" s="9">
        <f>SUM(S$4:S$1569)/COUNTA(A$4:A$1569)</f>
        <v/>
      </c>
      <c r="BJ1211" s="9">
        <f>SUM(T$4:T$1569)/COUNTA(A$4:A$1569)</f>
        <v/>
      </c>
      <c r="BK1211" s="9">
        <f>SUM(U$4:U$1569)/COUNTA(A$4:A$1569)</f>
        <v/>
      </c>
      <c r="BL1211" s="9">
        <f>SUM(V$4:V$1569)/COUNTA(A$4:A$1569)</f>
        <v/>
      </c>
      <c r="BM1211" s="9">
        <f>SUM(W$4:W$1569)/COUNTA(A$4:A$1569)</f>
        <v/>
      </c>
      <c r="BN1211" s="9">
        <f>SUM(X$4:X$1569)/COUNTA(A$4:A$1569)</f>
        <v/>
      </c>
      <c r="BO1211" s="7" t="inlineStr">
        <is>
          <t>.</t>
        </is>
      </c>
      <c r="BP1211" s="9">
        <f>IF(Z1211&gt;=BB1211,0,IFERROR(BB1211+(SUMPRODUCT((Z$4:Z$1569&gt;=BB$4:BB$1569)*(Z$4:Z$1569-BB$4:BB$1569))/MAX(1,COUNTIF(Z$4:Z$1569,"&lt;"&amp;BB1211+0.01))),BB1211))</f>
        <v/>
      </c>
      <c r="BQ1211" s="9">
        <f>IF(AA1211&gt;=BC1211,0,IFERROR(BC1211+SUMPRODUCT((AA$4:AA$1569&gt;=BC$4:BC$1569)*(AA$4:AA$1569-BC$4:BC$1569))/MAX(1,COUNTIF(AA$4:AA$1569,"&lt;"&amp;BC1211+0.01)),BC1211))</f>
        <v/>
      </c>
      <c r="BR1211" s="9">
        <f>IF(AB1211&gt;=BD1211,0,IFERROR(BD1211+SUMPRODUCT((AB$4:AB$1569&gt;=BD$4:BD$1569)*(AB$4:AB$1569-BD$4:BD$1569))/MAX(1,COUNTIF(AB$4:AB$1569,"&lt;"&amp;BD1211+0.01)),BD1211))</f>
        <v/>
      </c>
      <c r="BS1211" s="9">
        <f>IF(AC1211&gt;=BE1211,0,IFERROR(BE1211+SUMPRODUCT((AC$4:AC$1569&gt;=BE$4:BE$1569)*(AC$4:AC$1569-BE$4:BE$1569))/MAX(1,COUNTIF(AC$4:AC$1569,"&lt;"&amp;BE1211+0.01)),BE1211))</f>
        <v/>
      </c>
      <c r="BT1211" s="9">
        <f>IF(AD1211&gt;=BF1211,0,IFERROR(BF1211+SUMPRODUCT((AD$4:AD$1569&gt;=BF$4:BF$1569)*(AD$4:AD$1569-BF$4:BF$1569))/MAX(1,COUNTIF(AD$4:AD$1569,"&lt;"&amp;BF1211+0.01)),BF1211))</f>
        <v/>
      </c>
      <c r="BU1211" s="9">
        <f>IF(AE1211&gt;=BG1211,0,IFERROR(BG1211+SUMPRODUCT((AE$4:AE$1569&gt;=BG$4:BG$1569)*(AE$4:AE$1569-BG$4:BG$1569))/MAX(1,COUNTIF(AE$4:AE$1569,"&lt;"&amp;BG1211+0.01)),BG1211))</f>
        <v/>
      </c>
      <c r="BV1211" s="9">
        <f>IF(AF1211&gt;=BH1211,0,IFERROR(BH1211+SUMPRODUCT((AF$4:AF$1569&gt;=BH$4:BH$1569)*(AF$4:AF$1569-BH$4:BH$1569))/MAX(1,COUNTIF(AF$4:AF$1569,"&lt;"&amp;BH1211+0.01)),BH1211))</f>
        <v/>
      </c>
      <c r="BW1211" s="9">
        <f>IF(AG1211&gt;=BI1211,0,IFERROR(BI1211+SUMPRODUCT((AG$4:AG$1569&gt;=BI$4:BI$1569)*(AG$4:AG$1569-BI$4:BI$1569))/MAX(1,COUNTIF(AG$4:AG$1569,"&lt;"&amp;BI1211+0.01)),BI1211))</f>
        <v/>
      </c>
      <c r="BX1211" s="9">
        <f>IF(AH1211&gt;=BJ1211,0,IFERROR(BJ1211+SUMPRODUCT((AH$4:AH$1569&gt;=BJ$4:BJ$1569)*(AH$4:AH$1569-BJ$4:BJ$1569))/MAX(1,COUNTIF(AH$4:AH$1569,"&lt;"&amp;BJ1211+0.01)),BJ1211))</f>
        <v/>
      </c>
      <c r="BY1211" s="9">
        <f>IF(AI1211&gt;=BK1211,0,IFERROR(BK1211+SUMPRODUCT((AI$4:AI$1569&gt;=BK$4:BK$1569)*(AI$4:AI$1569-BK$4:BK$1569))/MAX(1,COUNTIF(AI$4:AI$1569,"&lt;"&amp;BK1211+0.01)),BK1211))</f>
        <v/>
      </c>
      <c r="BZ1211" s="9">
        <f>IF(AJ1211&gt;=BL1211,0,IFERROR(BL1211+SUMPRODUCT((AJ$4:AJ$1569&gt;=BL$4:BL$1569)*(AJ$4:AJ$1569-BL$4:BL$1569))/MAX(1,COUNTIF(AJ$4:AJ$1569,"&lt;"&amp;BL1211+0.01)),BL1211))</f>
        <v/>
      </c>
      <c r="CA1211" s="9">
        <f>IF(AK1211&gt;=BM1211,0,IFERROR(BM1211+SUMPRODUCT((AK$4:AK$1569&gt;=BM$4:BM$1569)*(AK$4:AK$1569-BM$4:BM$1569))/MAX(1,COUNTIF(AK$4:AK$1569,"&lt;"&amp;BM1211+0.01)),BM1211))</f>
        <v/>
      </c>
      <c r="CB1211" s="9">
        <f>IF(AL1211&gt;=BN1211,0,IFERROR(BN1211+SUMPRODUCT((AL$4:AL$1569&gt;=BN$4:BN$1569)*(AL$4:AL$1569-BN$4:BN$1569))/MAX(1,COUNTIF(AL$4:AL$1569,"&lt;"&amp;BN1211+0.01)),BN1211))</f>
        <v/>
      </c>
      <c r="CC1211" s="5">
        <f>IF(AO1211="🟢","VERDE",IF(AO1211="🟡","AMARELO",IF(AO1211="🟠","VERMELHO",IF(AO1211="🔴","VERMELHO","ROXO"))))</f>
        <v/>
      </c>
      <c r="CD1211" s="5" t="inlineStr">
        <is>
          <t>🌎 REGIÕES</t>
        </is>
      </c>
      <c r="CE1211" s="5" t="inlineStr">
        <is>
          <t>SEM REDE</t>
        </is>
      </c>
    </row>
    <row r="1212">
      <c r="A1212" s="5" t="inlineStr">
        <is>
          <t>41839935000143</t>
        </is>
      </c>
      <c r="B1212" s="5" t="inlineStr">
        <is>
          <t>EMPORIOSA LTDA - ME</t>
        </is>
      </c>
      <c r="C1212" s="5" t="inlineStr">
        <is>
          <t>06 - SEM GRUPO</t>
        </is>
      </c>
      <c r="D1212" s="5" t="inlineStr">
        <is>
          <t>LARISSA PADILHA</t>
        </is>
      </c>
      <c r="E1212" s="5" t="inlineStr">
        <is>
          <t>GO</t>
        </is>
      </c>
      <c r="F1212" s="5">
        <f>IFERROR(VLOOKUP(C1212,$AS$4:$AT$25,2,FALSE),"")</f>
        <v/>
      </c>
      <c r="G1212" s="6">
        <f>IFERROR(VLOOKUP(C1212,$AS$4:$AX$25,6,FALSE),"")</f>
        <v/>
      </c>
      <c r="H1212" s="5">
        <f>IFERROR(VLOOKUP(C1212,$AS$4:$AY$25,7,FALSE),"")</f>
        <v/>
      </c>
      <c r="I1212" s="5">
        <f>IFERROR(VLOOKUP(C1212,$AS$4:$AZ$25,8,FALSE),"")</f>
        <v/>
      </c>
      <c r="J1212" s="7" t="inlineStr">
        <is>
          <t>.</t>
        </is>
      </c>
      <c r="K1212" s="5" t="inlineStr">
        <is>
          <t>CENTRO OESTE</t>
        </is>
      </c>
      <c r="L1212" s="8" t="n">
        <v>1494.339622641509</v>
      </c>
      <c r="M1212" s="9" t="n">
        <v>124.5283018867924</v>
      </c>
      <c r="N1212" s="9" t="n">
        <v>124.5283018867924</v>
      </c>
      <c r="O1212" s="9" t="n">
        <v>124.5283018867924</v>
      </c>
      <c r="P1212" s="9" t="n">
        <v>124.5283018867924</v>
      </c>
      <c r="Q1212" s="9" t="n">
        <v>124.5283018867924</v>
      </c>
      <c r="R1212" s="9" t="n">
        <v>124.5283018867924</v>
      </c>
      <c r="S1212" s="9" t="n">
        <v>124.5283018867924</v>
      </c>
      <c r="T1212" s="9" t="n">
        <v>124.5283018867924</v>
      </c>
      <c r="U1212" s="9" t="n">
        <v>124.5283018867924</v>
      </c>
      <c r="V1212" s="9" t="n">
        <v>124.5283018867924</v>
      </c>
      <c r="W1212" s="9" t="n">
        <v>124.5283018867924</v>
      </c>
      <c r="X1212" s="9" t="n">
        <v>124.5283018867924</v>
      </c>
      <c r="Y1212" s="7" t="inlineStr">
        <is>
          <t>.</t>
        </is>
      </c>
      <c r="Z1212" s="8">
        <f>SUM(AA1212:AL1212)</f>
        <v/>
      </c>
      <c r="AA1212" s="9" t="n">
        <v>0</v>
      </c>
      <c r="AB1212" s="9" t="n">
        <v>0</v>
      </c>
      <c r="AC1212" s="9" t="n">
        <v>0</v>
      </c>
      <c r="AD1212" s="9" t="n">
        <v>0</v>
      </c>
      <c r="AE1212" s="9" t="n">
        <v>0</v>
      </c>
      <c r="AF1212" s="9" t="n">
        <v>0</v>
      </c>
      <c r="AG1212" s="9" t="n">
        <v>0</v>
      </c>
      <c r="AH1212" s="9" t="n">
        <v>0</v>
      </c>
      <c r="AI1212" s="9" t="n">
        <v>0</v>
      </c>
      <c r="AJ1212" s="9" t="n">
        <v>0</v>
      </c>
      <c r="AK1212" s="9" t="n">
        <v>0</v>
      </c>
      <c r="AL1212" s="9" t="n">
        <v>0</v>
      </c>
      <c r="AM1212" s="7" t="inlineStr">
        <is>
          <t>.</t>
        </is>
      </c>
      <c r="AN1212" s="6">
        <f>IF(L1212=0,0,Z1212/L1212)</f>
        <v/>
      </c>
      <c r="AO1212" s="5">
        <f>IF(AN1212="","",IF(AN1212&gt;=0.9,"🟢",IF(AN1212&gt;=0.7,"🟡",IF(AN1212&gt;=0.5,"🟠","🔴"))))</f>
        <v/>
      </c>
      <c r="AP1212" s="9">
        <f>IF(L1212=0,0,L1212-Z1212)</f>
        <v/>
      </c>
      <c r="AQ1212" s="5">
        <f>IF(Z1212=0,"",RANK(Z1212,Z$4:Z$1569,0))</f>
        <v/>
      </c>
      <c r="AR1212" s="7" t="inlineStr">
        <is>
          <t>.</t>
        </is>
      </c>
      <c r="BA1212" s="7" t="inlineStr">
        <is>
          <t>.</t>
        </is>
      </c>
      <c r="BB1212" s="9">
        <f>SUM(L$4:L$1569)/COUNTA(A$4:A$1569)</f>
        <v/>
      </c>
      <c r="BC1212" s="9">
        <f>SUM(M$4:M$1569)/COUNTA(A$4:A$1569)</f>
        <v/>
      </c>
      <c r="BD1212" s="9">
        <f>SUM(N$4:N$1569)/COUNTA(A$4:A$1569)</f>
        <v/>
      </c>
      <c r="BE1212" s="9">
        <f>SUM(O$4:O$1569)/COUNTA(A$4:A$1569)</f>
        <v/>
      </c>
      <c r="BF1212" s="9">
        <f>SUM(P$4:P$1569)/COUNTA(A$4:A$1569)</f>
        <v/>
      </c>
      <c r="BG1212" s="9">
        <f>SUM(Q$4:Q$1569)/COUNTA(A$4:A$1569)</f>
        <v/>
      </c>
      <c r="BH1212" s="9">
        <f>SUM(R$4:R$1569)/COUNTA(A$4:A$1569)</f>
        <v/>
      </c>
      <c r="BI1212" s="9">
        <f>SUM(S$4:S$1569)/COUNTA(A$4:A$1569)</f>
        <v/>
      </c>
      <c r="BJ1212" s="9">
        <f>SUM(T$4:T$1569)/COUNTA(A$4:A$1569)</f>
        <v/>
      </c>
      <c r="BK1212" s="9">
        <f>SUM(U$4:U$1569)/COUNTA(A$4:A$1569)</f>
        <v/>
      </c>
      <c r="BL1212" s="9">
        <f>SUM(V$4:V$1569)/COUNTA(A$4:A$1569)</f>
        <v/>
      </c>
      <c r="BM1212" s="9">
        <f>SUM(W$4:W$1569)/COUNTA(A$4:A$1569)</f>
        <v/>
      </c>
      <c r="BN1212" s="9">
        <f>SUM(X$4:X$1569)/COUNTA(A$4:A$1569)</f>
        <v/>
      </c>
      <c r="BO1212" s="7" t="inlineStr">
        <is>
          <t>.</t>
        </is>
      </c>
      <c r="BP1212" s="9">
        <f>IF(Z1212&gt;=BB1212,0,IFERROR(BB1212+(SUMPRODUCT((Z$4:Z$1569&gt;=BB$4:BB$1569)*(Z$4:Z$1569-BB$4:BB$1569))/MAX(1,COUNTIF(Z$4:Z$1569,"&lt;"&amp;BB1212+0.01))),BB1212))</f>
        <v/>
      </c>
      <c r="BQ1212" s="9">
        <f>IF(AA1212&gt;=BC1212,0,IFERROR(BC1212+SUMPRODUCT((AA$4:AA$1569&gt;=BC$4:BC$1569)*(AA$4:AA$1569-BC$4:BC$1569))/MAX(1,COUNTIF(AA$4:AA$1569,"&lt;"&amp;BC1212+0.01)),BC1212))</f>
        <v/>
      </c>
      <c r="BR1212" s="9">
        <f>IF(AB1212&gt;=BD1212,0,IFERROR(BD1212+SUMPRODUCT((AB$4:AB$1569&gt;=BD$4:BD$1569)*(AB$4:AB$1569-BD$4:BD$1569))/MAX(1,COUNTIF(AB$4:AB$1569,"&lt;"&amp;BD1212+0.01)),BD1212))</f>
        <v/>
      </c>
      <c r="BS1212" s="9">
        <f>IF(AC1212&gt;=BE1212,0,IFERROR(BE1212+SUMPRODUCT((AC$4:AC$1569&gt;=BE$4:BE$1569)*(AC$4:AC$1569-BE$4:BE$1569))/MAX(1,COUNTIF(AC$4:AC$1569,"&lt;"&amp;BE1212+0.01)),BE1212))</f>
        <v/>
      </c>
      <c r="BT1212" s="9">
        <f>IF(AD1212&gt;=BF1212,0,IFERROR(BF1212+SUMPRODUCT((AD$4:AD$1569&gt;=BF$4:BF$1569)*(AD$4:AD$1569-BF$4:BF$1569))/MAX(1,COUNTIF(AD$4:AD$1569,"&lt;"&amp;BF1212+0.01)),BF1212))</f>
        <v/>
      </c>
      <c r="BU1212" s="9">
        <f>IF(AE1212&gt;=BG1212,0,IFERROR(BG1212+SUMPRODUCT((AE$4:AE$1569&gt;=BG$4:BG$1569)*(AE$4:AE$1569-BG$4:BG$1569))/MAX(1,COUNTIF(AE$4:AE$1569,"&lt;"&amp;BG1212+0.01)),BG1212))</f>
        <v/>
      </c>
      <c r="BV1212" s="9">
        <f>IF(AF1212&gt;=BH1212,0,IFERROR(BH1212+SUMPRODUCT((AF$4:AF$1569&gt;=BH$4:BH$1569)*(AF$4:AF$1569-BH$4:BH$1569))/MAX(1,COUNTIF(AF$4:AF$1569,"&lt;"&amp;BH1212+0.01)),BH1212))</f>
        <v/>
      </c>
      <c r="BW1212" s="9">
        <f>IF(AG1212&gt;=BI1212,0,IFERROR(BI1212+SUMPRODUCT((AG$4:AG$1569&gt;=BI$4:BI$1569)*(AG$4:AG$1569-BI$4:BI$1569))/MAX(1,COUNTIF(AG$4:AG$1569,"&lt;"&amp;BI1212+0.01)),BI1212))</f>
        <v/>
      </c>
      <c r="BX1212" s="9">
        <f>IF(AH1212&gt;=BJ1212,0,IFERROR(BJ1212+SUMPRODUCT((AH$4:AH$1569&gt;=BJ$4:BJ$1569)*(AH$4:AH$1569-BJ$4:BJ$1569))/MAX(1,COUNTIF(AH$4:AH$1569,"&lt;"&amp;BJ1212+0.01)),BJ1212))</f>
        <v/>
      </c>
      <c r="BY1212" s="9">
        <f>IF(AI1212&gt;=BK1212,0,IFERROR(BK1212+SUMPRODUCT((AI$4:AI$1569&gt;=BK$4:BK$1569)*(AI$4:AI$1569-BK$4:BK$1569))/MAX(1,COUNTIF(AI$4:AI$1569,"&lt;"&amp;BK1212+0.01)),BK1212))</f>
        <v/>
      </c>
      <c r="BZ1212" s="9">
        <f>IF(AJ1212&gt;=BL1212,0,IFERROR(BL1212+SUMPRODUCT((AJ$4:AJ$1569&gt;=BL$4:BL$1569)*(AJ$4:AJ$1569-BL$4:BL$1569))/MAX(1,COUNTIF(AJ$4:AJ$1569,"&lt;"&amp;BL1212+0.01)),BL1212))</f>
        <v/>
      </c>
      <c r="CA1212" s="9">
        <f>IF(AK1212&gt;=BM1212,0,IFERROR(BM1212+SUMPRODUCT((AK$4:AK$1569&gt;=BM$4:BM$1569)*(AK$4:AK$1569-BM$4:BM$1569))/MAX(1,COUNTIF(AK$4:AK$1569,"&lt;"&amp;BM1212+0.01)),BM1212))</f>
        <v/>
      </c>
      <c r="CB1212" s="9">
        <f>IF(AL1212&gt;=BN1212,0,IFERROR(BN1212+SUMPRODUCT((AL$4:AL$1569&gt;=BN$4:BN$1569)*(AL$4:AL$1569-BN$4:BN$1569))/MAX(1,COUNTIF(AL$4:AL$1569,"&lt;"&amp;BN1212+0.01)),BN1212))</f>
        <v/>
      </c>
      <c r="CC1212" s="5">
        <f>IF(AO1212="🟢","VERDE",IF(AO1212="🟡","AMARELO",IF(AO1212="🟠","VERMELHO",IF(AO1212="🔴","VERMELHO","ROXO"))))</f>
        <v/>
      </c>
      <c r="CD1212" s="5" t="inlineStr">
        <is>
          <t>🌎 REGIÕES</t>
        </is>
      </c>
      <c r="CE1212" s="5" t="inlineStr">
        <is>
          <t>SEM REDE</t>
        </is>
      </c>
    </row>
    <row r="1213">
      <c r="A1213" s="5" t="inlineStr">
        <is>
          <t>41842702000108</t>
        </is>
      </c>
      <c r="B1213" s="5" t="inlineStr">
        <is>
          <t>BRUNO MOEHLECKE ROESE</t>
        </is>
      </c>
      <c r="C1213" s="5" t="inlineStr">
        <is>
          <t>06 - SEM GRUPO</t>
        </is>
      </c>
      <c r="D1213" s="5" t="inlineStr">
        <is>
          <t>HEMANUELE DITZEL (MANU)</t>
        </is>
      </c>
      <c r="E1213" s="5" t="inlineStr">
        <is>
          <t>RS</t>
        </is>
      </c>
      <c r="F1213" s="5">
        <f>IFERROR(VLOOKUP(C1213,$AS$4:$AT$25,2,FALSE),"")</f>
        <v/>
      </c>
      <c r="G1213" s="6">
        <f>IFERROR(VLOOKUP(C1213,$AS$4:$AX$25,6,FALSE),"")</f>
        <v/>
      </c>
      <c r="H1213" s="5">
        <f>IFERROR(VLOOKUP(C1213,$AS$4:$AY$25,7,FALSE),"")</f>
        <v/>
      </c>
      <c r="I1213" s="5">
        <f>IFERROR(VLOOKUP(C1213,$AS$4:$AZ$25,8,FALSE),"")</f>
        <v/>
      </c>
      <c r="J1213" s="7" t="inlineStr">
        <is>
          <t>.</t>
        </is>
      </c>
      <c r="K1213" s="5" t="inlineStr">
        <is>
          <t>SUL</t>
        </is>
      </c>
      <c r="L1213" s="8" t="n">
        <v>1582.758620689655</v>
      </c>
      <c r="M1213" s="9" t="n">
        <v>124.1379310344828</v>
      </c>
      <c r="N1213" s="9" t="n">
        <v>124.1379310344828</v>
      </c>
      <c r="O1213" s="9" t="n">
        <v>124.1379310344828</v>
      </c>
      <c r="P1213" s="9" t="n">
        <v>124.1379310344828</v>
      </c>
      <c r="Q1213" s="9" t="n">
        <v>124.1379310344828</v>
      </c>
      <c r="R1213" s="9" t="n">
        <v>134.4827586206897</v>
      </c>
      <c r="S1213" s="9" t="n">
        <v>134.4827586206897</v>
      </c>
      <c r="T1213" s="9" t="n">
        <v>134.4827586206897</v>
      </c>
      <c r="U1213" s="9" t="n">
        <v>134.4827586206897</v>
      </c>
      <c r="V1213" s="9" t="n">
        <v>134.4827586206897</v>
      </c>
      <c r="W1213" s="9" t="n">
        <v>144.8275862068965</v>
      </c>
      <c r="X1213" s="9" t="n">
        <v>144.8275862068965</v>
      </c>
      <c r="Y1213" s="7" t="inlineStr">
        <is>
          <t>.</t>
        </is>
      </c>
      <c r="Z1213" s="8">
        <f>SUM(AA1213:AL1213)</f>
        <v/>
      </c>
      <c r="AA1213" s="9" t="n">
        <v>0</v>
      </c>
      <c r="AB1213" s="9" t="n">
        <v>0</v>
      </c>
      <c r="AC1213" s="9" t="n">
        <v>0</v>
      </c>
      <c r="AD1213" s="9" t="n">
        <v>0</v>
      </c>
      <c r="AE1213" s="9" t="n">
        <v>0</v>
      </c>
      <c r="AF1213" s="9" t="n">
        <v>0</v>
      </c>
      <c r="AG1213" s="9" t="n">
        <v>0</v>
      </c>
      <c r="AH1213" s="9" t="n">
        <v>0</v>
      </c>
      <c r="AI1213" s="9" t="n">
        <v>0</v>
      </c>
      <c r="AJ1213" s="9" t="n">
        <v>0</v>
      </c>
      <c r="AK1213" s="9" t="n">
        <v>0</v>
      </c>
      <c r="AL1213" s="9" t="n">
        <v>0</v>
      </c>
      <c r="AM1213" s="7" t="inlineStr">
        <is>
          <t>.</t>
        </is>
      </c>
      <c r="AN1213" s="6">
        <f>IF(L1213=0,0,Z1213/L1213)</f>
        <v/>
      </c>
      <c r="AO1213" s="5">
        <f>IF(AN1213="","",IF(AN1213&gt;=0.9,"🟢",IF(AN1213&gt;=0.7,"🟡",IF(AN1213&gt;=0.5,"🟠","🔴"))))</f>
        <v/>
      </c>
      <c r="AP1213" s="9">
        <f>IF(L1213=0,0,L1213-Z1213)</f>
        <v/>
      </c>
      <c r="AQ1213" s="5">
        <f>IF(Z1213=0,"",RANK(Z1213,Z$4:Z$1569,0))</f>
        <v/>
      </c>
      <c r="AR1213" s="7" t="inlineStr">
        <is>
          <t>.</t>
        </is>
      </c>
      <c r="BA1213" s="7" t="inlineStr">
        <is>
          <t>.</t>
        </is>
      </c>
      <c r="BB1213" s="9">
        <f>SUM(L$4:L$1569)/COUNTA(A$4:A$1569)</f>
        <v/>
      </c>
      <c r="BC1213" s="9">
        <f>SUM(M$4:M$1569)/COUNTA(A$4:A$1569)</f>
        <v/>
      </c>
      <c r="BD1213" s="9">
        <f>SUM(N$4:N$1569)/COUNTA(A$4:A$1569)</f>
        <v/>
      </c>
      <c r="BE1213" s="9">
        <f>SUM(O$4:O$1569)/COUNTA(A$4:A$1569)</f>
        <v/>
      </c>
      <c r="BF1213" s="9">
        <f>SUM(P$4:P$1569)/COUNTA(A$4:A$1569)</f>
        <v/>
      </c>
      <c r="BG1213" s="9">
        <f>SUM(Q$4:Q$1569)/COUNTA(A$4:A$1569)</f>
        <v/>
      </c>
      <c r="BH1213" s="9">
        <f>SUM(R$4:R$1569)/COUNTA(A$4:A$1569)</f>
        <v/>
      </c>
      <c r="BI1213" s="9">
        <f>SUM(S$4:S$1569)/COUNTA(A$4:A$1569)</f>
        <v/>
      </c>
      <c r="BJ1213" s="9">
        <f>SUM(T$4:T$1569)/COUNTA(A$4:A$1569)</f>
        <v/>
      </c>
      <c r="BK1213" s="9">
        <f>SUM(U$4:U$1569)/COUNTA(A$4:A$1569)</f>
        <v/>
      </c>
      <c r="BL1213" s="9">
        <f>SUM(V$4:V$1569)/COUNTA(A$4:A$1569)</f>
        <v/>
      </c>
      <c r="BM1213" s="9">
        <f>SUM(W$4:W$1569)/COUNTA(A$4:A$1569)</f>
        <v/>
      </c>
      <c r="BN1213" s="9">
        <f>SUM(X$4:X$1569)/COUNTA(A$4:A$1569)</f>
        <v/>
      </c>
      <c r="BO1213" s="7" t="inlineStr">
        <is>
          <t>.</t>
        </is>
      </c>
      <c r="BP1213" s="9">
        <f>IF(Z1213&gt;=BB1213,0,IFERROR(BB1213+(SUMPRODUCT((Z$4:Z$1569&gt;=BB$4:BB$1569)*(Z$4:Z$1569-BB$4:BB$1569))/MAX(1,COUNTIF(Z$4:Z$1569,"&lt;"&amp;BB1213+0.01))),BB1213))</f>
        <v/>
      </c>
      <c r="BQ1213" s="9">
        <f>IF(AA1213&gt;=BC1213,0,IFERROR(BC1213+SUMPRODUCT((AA$4:AA$1569&gt;=BC$4:BC$1569)*(AA$4:AA$1569-BC$4:BC$1569))/MAX(1,COUNTIF(AA$4:AA$1569,"&lt;"&amp;BC1213+0.01)),BC1213))</f>
        <v/>
      </c>
      <c r="BR1213" s="9">
        <f>IF(AB1213&gt;=BD1213,0,IFERROR(BD1213+SUMPRODUCT((AB$4:AB$1569&gt;=BD$4:BD$1569)*(AB$4:AB$1569-BD$4:BD$1569))/MAX(1,COUNTIF(AB$4:AB$1569,"&lt;"&amp;BD1213+0.01)),BD1213))</f>
        <v/>
      </c>
      <c r="BS1213" s="9">
        <f>IF(AC1213&gt;=BE1213,0,IFERROR(BE1213+SUMPRODUCT((AC$4:AC$1569&gt;=BE$4:BE$1569)*(AC$4:AC$1569-BE$4:BE$1569))/MAX(1,COUNTIF(AC$4:AC$1569,"&lt;"&amp;BE1213+0.01)),BE1213))</f>
        <v/>
      </c>
      <c r="BT1213" s="9">
        <f>IF(AD1213&gt;=BF1213,0,IFERROR(BF1213+SUMPRODUCT((AD$4:AD$1569&gt;=BF$4:BF$1569)*(AD$4:AD$1569-BF$4:BF$1569))/MAX(1,COUNTIF(AD$4:AD$1569,"&lt;"&amp;BF1213+0.01)),BF1213))</f>
        <v/>
      </c>
      <c r="BU1213" s="9">
        <f>IF(AE1213&gt;=BG1213,0,IFERROR(BG1213+SUMPRODUCT((AE$4:AE$1569&gt;=BG$4:BG$1569)*(AE$4:AE$1569-BG$4:BG$1569))/MAX(1,COUNTIF(AE$4:AE$1569,"&lt;"&amp;BG1213+0.01)),BG1213))</f>
        <v/>
      </c>
      <c r="BV1213" s="9">
        <f>IF(AF1213&gt;=BH1213,0,IFERROR(BH1213+SUMPRODUCT((AF$4:AF$1569&gt;=BH$4:BH$1569)*(AF$4:AF$1569-BH$4:BH$1569))/MAX(1,COUNTIF(AF$4:AF$1569,"&lt;"&amp;BH1213+0.01)),BH1213))</f>
        <v/>
      </c>
      <c r="BW1213" s="9">
        <f>IF(AG1213&gt;=BI1213,0,IFERROR(BI1213+SUMPRODUCT((AG$4:AG$1569&gt;=BI$4:BI$1569)*(AG$4:AG$1569-BI$4:BI$1569))/MAX(1,COUNTIF(AG$4:AG$1569,"&lt;"&amp;BI1213+0.01)),BI1213))</f>
        <v/>
      </c>
      <c r="BX1213" s="9">
        <f>IF(AH1213&gt;=BJ1213,0,IFERROR(BJ1213+SUMPRODUCT((AH$4:AH$1569&gt;=BJ$4:BJ$1569)*(AH$4:AH$1569-BJ$4:BJ$1569))/MAX(1,COUNTIF(AH$4:AH$1569,"&lt;"&amp;BJ1213+0.01)),BJ1213))</f>
        <v/>
      </c>
      <c r="BY1213" s="9">
        <f>IF(AI1213&gt;=BK1213,0,IFERROR(BK1213+SUMPRODUCT((AI$4:AI$1569&gt;=BK$4:BK$1569)*(AI$4:AI$1569-BK$4:BK$1569))/MAX(1,COUNTIF(AI$4:AI$1569,"&lt;"&amp;BK1213+0.01)),BK1213))</f>
        <v/>
      </c>
      <c r="BZ1213" s="9">
        <f>IF(AJ1213&gt;=BL1213,0,IFERROR(BL1213+SUMPRODUCT((AJ$4:AJ$1569&gt;=BL$4:BL$1569)*(AJ$4:AJ$1569-BL$4:BL$1569))/MAX(1,COUNTIF(AJ$4:AJ$1569,"&lt;"&amp;BL1213+0.01)),BL1213))</f>
        <v/>
      </c>
      <c r="CA1213" s="9">
        <f>IF(AK1213&gt;=BM1213,0,IFERROR(BM1213+SUMPRODUCT((AK$4:AK$1569&gt;=BM$4:BM$1569)*(AK$4:AK$1569-BM$4:BM$1569))/MAX(1,COUNTIF(AK$4:AK$1569,"&lt;"&amp;BM1213+0.01)),BM1213))</f>
        <v/>
      </c>
      <c r="CB1213" s="9">
        <f>IF(AL1213&gt;=BN1213,0,IFERROR(BN1213+SUMPRODUCT((AL$4:AL$1569&gt;=BN$4:BN$1569)*(AL$4:AL$1569-BN$4:BN$1569))/MAX(1,COUNTIF(AL$4:AL$1569,"&lt;"&amp;BN1213+0.01)),BN1213))</f>
        <v/>
      </c>
      <c r="CC1213" s="5">
        <f>IF(AO1213="🟢","VERDE",IF(AO1213="🟡","AMARELO",IF(AO1213="🟠","VERMELHO",IF(AO1213="🔴","VERMELHO","ROXO"))))</f>
        <v/>
      </c>
      <c r="CD1213" s="5" t="inlineStr">
        <is>
          <t>🌎 REGIÕES</t>
        </is>
      </c>
      <c r="CE1213" s="5" t="inlineStr">
        <is>
          <t>SEM REDE</t>
        </is>
      </c>
    </row>
    <row r="1214">
      <c r="A1214" s="5" t="inlineStr">
        <is>
          <t>41930302000146</t>
        </is>
      </c>
      <c r="B1214" s="5" t="inlineStr">
        <is>
          <t>DIVINA JURERE LTDA - ME</t>
        </is>
      </c>
      <c r="C1214" s="5" t="inlineStr">
        <is>
          <t>06 - INTERNA - DIVINA TERRA</t>
        </is>
      </c>
      <c r="D1214" s="5" t="inlineStr">
        <is>
          <t>DAIANE STAVICKI</t>
        </is>
      </c>
      <c r="E1214" s="5" t="inlineStr"/>
      <c r="F1214" s="5">
        <f>IFERROR(VLOOKUP(C1214,$AS$4:$AT$25,2,FALSE),"")</f>
        <v/>
      </c>
      <c r="G1214" s="6">
        <f>IFERROR(VLOOKUP(C1214,$AS$4:$AX$25,6,FALSE),"")</f>
        <v/>
      </c>
      <c r="H1214" s="5">
        <f>IFERROR(VLOOKUP(C1214,$AS$4:$AY$25,7,FALSE),"")</f>
        <v/>
      </c>
      <c r="I1214" s="5">
        <f>IFERROR(VLOOKUP(C1214,$AS$4:$AZ$25,8,FALSE),"")</f>
        <v/>
      </c>
      <c r="J1214" s="7" t="inlineStr">
        <is>
          <t>.</t>
        </is>
      </c>
      <c r="K1214" s="5" t="inlineStr">
        <is>
          <t>NACIONAL</t>
        </is>
      </c>
      <c r="L1214" s="8" t="n">
        <v>6566.037735849057</v>
      </c>
      <c r="M1214" s="9" t="n">
        <v>452.8301886792453</v>
      </c>
      <c r="N1214" s="9" t="n">
        <v>481.1320754716981</v>
      </c>
      <c r="O1214" s="9" t="n">
        <v>481.1320754716981</v>
      </c>
      <c r="P1214" s="9" t="n">
        <v>509.4339622641509</v>
      </c>
      <c r="Q1214" s="9" t="n">
        <v>509.4339622641509</v>
      </c>
      <c r="R1214" s="9" t="n">
        <v>537.7358490566038</v>
      </c>
      <c r="S1214" s="9" t="n">
        <v>566.0377358490566</v>
      </c>
      <c r="T1214" s="9" t="n">
        <v>566.0377358490566</v>
      </c>
      <c r="U1214" s="9" t="n">
        <v>594.3396226415094</v>
      </c>
      <c r="V1214" s="9" t="n">
        <v>594.3396226415094</v>
      </c>
      <c r="W1214" s="9" t="n">
        <v>622.6415094339623</v>
      </c>
      <c r="X1214" s="9" t="n">
        <v>650.9433962264151</v>
      </c>
      <c r="Y1214" s="7" t="inlineStr">
        <is>
          <t>.</t>
        </is>
      </c>
      <c r="Z1214" s="8">
        <f>SUM(AA1214:AL1214)</f>
        <v/>
      </c>
      <c r="AA1214" s="9" t="n">
        <v>0</v>
      </c>
      <c r="AB1214" s="9" t="n">
        <v>0</v>
      </c>
      <c r="AC1214" s="9" t="n">
        <v>0</v>
      </c>
      <c r="AD1214" s="9" t="n">
        <v>0</v>
      </c>
      <c r="AE1214" s="9" t="n">
        <v>0</v>
      </c>
      <c r="AF1214" s="9" t="n">
        <v>0</v>
      </c>
      <c r="AG1214" s="9" t="n">
        <v>0</v>
      </c>
      <c r="AH1214" s="9" t="n">
        <v>0</v>
      </c>
      <c r="AI1214" s="9" t="n">
        <v>0</v>
      </c>
      <c r="AJ1214" s="9" t="n">
        <v>0</v>
      </c>
      <c r="AK1214" s="9" t="n">
        <v>0</v>
      </c>
      <c r="AL1214" s="9" t="n">
        <v>0</v>
      </c>
      <c r="AM1214" s="7" t="inlineStr">
        <is>
          <t>.</t>
        </is>
      </c>
      <c r="AN1214" s="6">
        <f>IF(L1214=0,0,Z1214/L1214)</f>
        <v/>
      </c>
      <c r="AO1214" s="5">
        <f>IF(AN1214="","",IF(AN1214&gt;=0.9,"🟢",IF(AN1214&gt;=0.7,"🟡",IF(AN1214&gt;=0.5,"🟠","🔴"))))</f>
        <v/>
      </c>
      <c r="AP1214" s="9">
        <f>IF(L1214=0,0,L1214-Z1214)</f>
        <v/>
      </c>
      <c r="AQ1214" s="5">
        <f>IF(Z1214=0,"",RANK(Z1214,Z$4:Z$1569,0))</f>
        <v/>
      </c>
      <c r="AR1214" s="7" t="inlineStr">
        <is>
          <t>.</t>
        </is>
      </c>
      <c r="BA1214" s="7" t="inlineStr">
        <is>
          <t>.</t>
        </is>
      </c>
      <c r="BB1214" s="9">
        <f>SUM(L$4:L$1569)/COUNTA(A$4:A$1569)</f>
        <v/>
      </c>
      <c r="BC1214" s="9">
        <f>SUM(M$4:M$1569)/COUNTA(A$4:A$1569)</f>
        <v/>
      </c>
      <c r="BD1214" s="9">
        <f>SUM(N$4:N$1569)/COUNTA(A$4:A$1569)</f>
        <v/>
      </c>
      <c r="BE1214" s="9">
        <f>SUM(O$4:O$1569)/COUNTA(A$4:A$1569)</f>
        <v/>
      </c>
      <c r="BF1214" s="9">
        <f>SUM(P$4:P$1569)/COUNTA(A$4:A$1569)</f>
        <v/>
      </c>
      <c r="BG1214" s="9">
        <f>SUM(Q$4:Q$1569)/COUNTA(A$4:A$1569)</f>
        <v/>
      </c>
      <c r="BH1214" s="9">
        <f>SUM(R$4:R$1569)/COUNTA(A$4:A$1569)</f>
        <v/>
      </c>
      <c r="BI1214" s="9">
        <f>SUM(S$4:S$1569)/COUNTA(A$4:A$1569)</f>
        <v/>
      </c>
      <c r="BJ1214" s="9">
        <f>SUM(T$4:T$1569)/COUNTA(A$4:A$1569)</f>
        <v/>
      </c>
      <c r="BK1214" s="9">
        <f>SUM(U$4:U$1569)/COUNTA(A$4:A$1569)</f>
        <v/>
      </c>
      <c r="BL1214" s="9">
        <f>SUM(V$4:V$1569)/COUNTA(A$4:A$1569)</f>
        <v/>
      </c>
      <c r="BM1214" s="9">
        <f>SUM(W$4:W$1569)/COUNTA(A$4:A$1569)</f>
        <v/>
      </c>
      <c r="BN1214" s="9">
        <f>SUM(X$4:X$1569)/COUNTA(A$4:A$1569)</f>
        <v/>
      </c>
      <c r="BO1214" s="7" t="inlineStr">
        <is>
          <t>.</t>
        </is>
      </c>
      <c r="BP1214" s="9">
        <f>IF(Z1214&gt;=BB1214,0,IFERROR(BB1214+(SUMPRODUCT((Z$4:Z$1569&gt;=BB$4:BB$1569)*(Z$4:Z$1569-BB$4:BB$1569))/MAX(1,COUNTIF(Z$4:Z$1569,"&lt;"&amp;BB1214+0.01))),BB1214))</f>
        <v/>
      </c>
      <c r="BQ1214" s="9">
        <f>IF(AA1214&gt;=BC1214,0,IFERROR(BC1214+SUMPRODUCT((AA$4:AA$1569&gt;=BC$4:BC$1569)*(AA$4:AA$1569-BC$4:BC$1569))/MAX(1,COUNTIF(AA$4:AA$1569,"&lt;"&amp;BC1214+0.01)),BC1214))</f>
        <v/>
      </c>
      <c r="BR1214" s="9">
        <f>IF(AB1214&gt;=BD1214,0,IFERROR(BD1214+SUMPRODUCT((AB$4:AB$1569&gt;=BD$4:BD$1569)*(AB$4:AB$1569-BD$4:BD$1569))/MAX(1,COUNTIF(AB$4:AB$1569,"&lt;"&amp;BD1214+0.01)),BD1214))</f>
        <v/>
      </c>
      <c r="BS1214" s="9">
        <f>IF(AC1214&gt;=BE1214,0,IFERROR(BE1214+SUMPRODUCT((AC$4:AC$1569&gt;=BE$4:BE$1569)*(AC$4:AC$1569-BE$4:BE$1569))/MAX(1,COUNTIF(AC$4:AC$1569,"&lt;"&amp;BE1214+0.01)),BE1214))</f>
        <v/>
      </c>
      <c r="BT1214" s="9">
        <f>IF(AD1214&gt;=BF1214,0,IFERROR(BF1214+SUMPRODUCT((AD$4:AD$1569&gt;=BF$4:BF$1569)*(AD$4:AD$1569-BF$4:BF$1569))/MAX(1,COUNTIF(AD$4:AD$1569,"&lt;"&amp;BF1214+0.01)),BF1214))</f>
        <v/>
      </c>
      <c r="BU1214" s="9">
        <f>IF(AE1214&gt;=BG1214,0,IFERROR(BG1214+SUMPRODUCT((AE$4:AE$1569&gt;=BG$4:BG$1569)*(AE$4:AE$1569-BG$4:BG$1569))/MAX(1,COUNTIF(AE$4:AE$1569,"&lt;"&amp;BG1214+0.01)),BG1214))</f>
        <v/>
      </c>
      <c r="BV1214" s="9">
        <f>IF(AF1214&gt;=BH1214,0,IFERROR(BH1214+SUMPRODUCT((AF$4:AF$1569&gt;=BH$4:BH$1569)*(AF$4:AF$1569-BH$4:BH$1569))/MAX(1,COUNTIF(AF$4:AF$1569,"&lt;"&amp;BH1214+0.01)),BH1214))</f>
        <v/>
      </c>
      <c r="BW1214" s="9">
        <f>IF(AG1214&gt;=BI1214,0,IFERROR(BI1214+SUMPRODUCT((AG$4:AG$1569&gt;=BI$4:BI$1569)*(AG$4:AG$1569-BI$4:BI$1569))/MAX(1,COUNTIF(AG$4:AG$1569,"&lt;"&amp;BI1214+0.01)),BI1214))</f>
        <v/>
      </c>
      <c r="BX1214" s="9">
        <f>IF(AH1214&gt;=BJ1214,0,IFERROR(BJ1214+SUMPRODUCT((AH$4:AH$1569&gt;=BJ$4:BJ$1569)*(AH$4:AH$1569-BJ$4:BJ$1569))/MAX(1,COUNTIF(AH$4:AH$1569,"&lt;"&amp;BJ1214+0.01)),BJ1214))</f>
        <v/>
      </c>
      <c r="BY1214" s="9">
        <f>IF(AI1214&gt;=BK1214,0,IFERROR(BK1214+SUMPRODUCT((AI$4:AI$1569&gt;=BK$4:BK$1569)*(AI$4:AI$1569-BK$4:BK$1569))/MAX(1,COUNTIF(AI$4:AI$1569,"&lt;"&amp;BK1214+0.01)),BK1214))</f>
        <v/>
      </c>
      <c r="BZ1214" s="9">
        <f>IF(AJ1214&gt;=BL1214,0,IFERROR(BL1214+SUMPRODUCT((AJ$4:AJ$1569&gt;=BL$4:BL$1569)*(AJ$4:AJ$1569-BL$4:BL$1569))/MAX(1,COUNTIF(AJ$4:AJ$1569,"&lt;"&amp;BL1214+0.01)),BL1214))</f>
        <v/>
      </c>
      <c r="CA1214" s="9">
        <f>IF(AK1214&gt;=BM1214,0,IFERROR(BM1214+SUMPRODUCT((AK$4:AK$1569&gt;=BM$4:BM$1569)*(AK$4:AK$1569-BM$4:BM$1569))/MAX(1,COUNTIF(AK$4:AK$1569,"&lt;"&amp;BM1214+0.01)),BM1214))</f>
        <v/>
      </c>
      <c r="CB1214" s="9">
        <f>IF(AL1214&gt;=BN1214,0,IFERROR(BN1214+SUMPRODUCT((AL$4:AL$1569&gt;=BN$4:BN$1569)*(AL$4:AL$1569-BN$4:BN$1569))/MAX(1,COUNTIF(AL$4:AL$1569,"&lt;"&amp;BN1214+0.01)),BN1214))</f>
        <v/>
      </c>
      <c r="CC1214" s="5">
        <f>IF(AO1214="🟢","VERDE",IF(AO1214="🟡","AMARELO",IF(AO1214="🟠","VERMELHO",IF(AO1214="🔴","VERMELHO","ROXO"))))</f>
        <v/>
      </c>
      <c r="CD1214" s="5" t="inlineStr">
        <is>
          <t>🏢 REDES</t>
        </is>
      </c>
      <c r="CE1214" s="5" t="inlineStr">
        <is>
          <t>DIVINA TERRA</t>
        </is>
      </c>
    </row>
    <row r="1215">
      <c r="A1215" s="5" t="inlineStr">
        <is>
          <t>41931321000197</t>
        </is>
      </c>
      <c r="B1215" s="5" t="inlineStr">
        <is>
          <t>URSULA LINS DA SILVA LTDA - ME</t>
        </is>
      </c>
      <c r="C1215" s="5" t="inlineStr">
        <is>
          <t>06 - SEM GRUPO</t>
        </is>
      </c>
      <c r="D1215" s="5" t="inlineStr">
        <is>
          <t>LARISSA PADILHA</t>
        </is>
      </c>
      <c r="E1215" s="5" t="inlineStr">
        <is>
          <t>CE</t>
        </is>
      </c>
      <c r="F1215" s="5">
        <f>IFERROR(VLOOKUP(C1215,$AS$4:$AT$25,2,FALSE),"")</f>
        <v/>
      </c>
      <c r="G1215" s="6">
        <f>IFERROR(VLOOKUP(C1215,$AS$4:$AX$25,6,FALSE),"")</f>
        <v/>
      </c>
      <c r="H1215" s="5">
        <f>IFERROR(VLOOKUP(C1215,$AS$4:$AY$25,7,FALSE),"")</f>
        <v/>
      </c>
      <c r="I1215" s="5">
        <f>IFERROR(VLOOKUP(C1215,$AS$4:$AZ$25,8,FALSE),"")</f>
        <v/>
      </c>
      <c r="J1215" s="7" t="inlineStr">
        <is>
          <t>.</t>
        </is>
      </c>
      <c r="K1215" s="5" t="inlineStr">
        <is>
          <t>NORDESTE (SEM MA)</t>
        </is>
      </c>
      <c r="L1215" s="8" t="n">
        <v>1270.588235294118</v>
      </c>
      <c r="M1215" s="9" t="n">
        <v>105.8823529411765</v>
      </c>
      <c r="N1215" s="9" t="n">
        <v>105.8823529411765</v>
      </c>
      <c r="O1215" s="9" t="n">
        <v>105.8823529411765</v>
      </c>
      <c r="P1215" s="9" t="n">
        <v>105.8823529411765</v>
      </c>
      <c r="Q1215" s="9" t="n">
        <v>105.8823529411765</v>
      </c>
      <c r="R1215" s="9" t="n">
        <v>105.8823529411765</v>
      </c>
      <c r="S1215" s="9" t="n">
        <v>105.8823529411765</v>
      </c>
      <c r="T1215" s="9" t="n">
        <v>105.8823529411765</v>
      </c>
      <c r="U1215" s="9" t="n">
        <v>105.8823529411765</v>
      </c>
      <c r="V1215" s="9" t="n">
        <v>105.8823529411765</v>
      </c>
      <c r="W1215" s="9" t="n">
        <v>105.8823529411765</v>
      </c>
      <c r="X1215" s="9" t="n">
        <v>105.8823529411765</v>
      </c>
      <c r="Y1215" s="7" t="inlineStr">
        <is>
          <t>.</t>
        </is>
      </c>
      <c r="Z1215" s="8">
        <f>SUM(AA1215:AL1215)</f>
        <v/>
      </c>
      <c r="AA1215" s="9" t="n">
        <v>0</v>
      </c>
      <c r="AB1215" s="9" t="n">
        <v>0</v>
      </c>
      <c r="AC1215" s="9" t="n">
        <v>0</v>
      </c>
      <c r="AD1215" s="9" t="n">
        <v>0</v>
      </c>
      <c r="AE1215" s="9" t="n">
        <v>0</v>
      </c>
      <c r="AF1215" s="9" t="n">
        <v>0</v>
      </c>
      <c r="AG1215" s="9" t="n">
        <v>0</v>
      </c>
      <c r="AH1215" s="9" t="n">
        <v>0</v>
      </c>
      <c r="AI1215" s="9" t="n">
        <v>0</v>
      </c>
      <c r="AJ1215" s="9" t="n">
        <v>0</v>
      </c>
      <c r="AK1215" s="9" t="n">
        <v>0</v>
      </c>
      <c r="AL1215" s="9" t="n">
        <v>0</v>
      </c>
      <c r="AM1215" s="7" t="inlineStr">
        <is>
          <t>.</t>
        </is>
      </c>
      <c r="AN1215" s="6">
        <f>IF(L1215=0,0,Z1215/L1215)</f>
        <v/>
      </c>
      <c r="AO1215" s="5">
        <f>IF(AN1215="","",IF(AN1215&gt;=0.9,"🟢",IF(AN1215&gt;=0.7,"🟡",IF(AN1215&gt;=0.5,"🟠","🔴"))))</f>
        <v/>
      </c>
      <c r="AP1215" s="9">
        <f>IF(L1215=0,0,L1215-Z1215)</f>
        <v/>
      </c>
      <c r="AQ1215" s="5">
        <f>IF(Z1215=0,"",RANK(Z1215,Z$4:Z$1569,0))</f>
        <v/>
      </c>
      <c r="AR1215" s="7" t="inlineStr">
        <is>
          <t>.</t>
        </is>
      </c>
      <c r="BA1215" s="7" t="inlineStr">
        <is>
          <t>.</t>
        </is>
      </c>
      <c r="BB1215" s="9">
        <f>SUM(L$4:L$1569)/COUNTA(A$4:A$1569)</f>
        <v/>
      </c>
      <c r="BC1215" s="9">
        <f>SUM(M$4:M$1569)/COUNTA(A$4:A$1569)</f>
        <v/>
      </c>
      <c r="BD1215" s="9">
        <f>SUM(N$4:N$1569)/COUNTA(A$4:A$1569)</f>
        <v/>
      </c>
      <c r="BE1215" s="9">
        <f>SUM(O$4:O$1569)/COUNTA(A$4:A$1569)</f>
        <v/>
      </c>
      <c r="BF1215" s="9">
        <f>SUM(P$4:P$1569)/COUNTA(A$4:A$1569)</f>
        <v/>
      </c>
      <c r="BG1215" s="9">
        <f>SUM(Q$4:Q$1569)/COUNTA(A$4:A$1569)</f>
        <v/>
      </c>
      <c r="BH1215" s="9">
        <f>SUM(R$4:R$1569)/COUNTA(A$4:A$1569)</f>
        <v/>
      </c>
      <c r="BI1215" s="9">
        <f>SUM(S$4:S$1569)/COUNTA(A$4:A$1569)</f>
        <v/>
      </c>
      <c r="BJ1215" s="9">
        <f>SUM(T$4:T$1569)/COUNTA(A$4:A$1569)</f>
        <v/>
      </c>
      <c r="BK1215" s="9">
        <f>SUM(U$4:U$1569)/COUNTA(A$4:A$1569)</f>
        <v/>
      </c>
      <c r="BL1215" s="9">
        <f>SUM(V$4:V$1569)/COUNTA(A$4:A$1569)</f>
        <v/>
      </c>
      <c r="BM1215" s="9">
        <f>SUM(W$4:W$1569)/COUNTA(A$4:A$1569)</f>
        <v/>
      </c>
      <c r="BN1215" s="9">
        <f>SUM(X$4:X$1569)/COUNTA(A$4:A$1569)</f>
        <v/>
      </c>
      <c r="BO1215" s="7" t="inlineStr">
        <is>
          <t>.</t>
        </is>
      </c>
      <c r="BP1215" s="9">
        <f>IF(Z1215&gt;=BB1215,0,IFERROR(BB1215+(SUMPRODUCT((Z$4:Z$1569&gt;=BB$4:BB$1569)*(Z$4:Z$1569-BB$4:BB$1569))/MAX(1,COUNTIF(Z$4:Z$1569,"&lt;"&amp;BB1215+0.01))),BB1215))</f>
        <v/>
      </c>
      <c r="BQ1215" s="9">
        <f>IF(AA1215&gt;=BC1215,0,IFERROR(BC1215+SUMPRODUCT((AA$4:AA$1569&gt;=BC$4:BC$1569)*(AA$4:AA$1569-BC$4:BC$1569))/MAX(1,COUNTIF(AA$4:AA$1569,"&lt;"&amp;BC1215+0.01)),BC1215))</f>
        <v/>
      </c>
      <c r="BR1215" s="9">
        <f>IF(AB1215&gt;=BD1215,0,IFERROR(BD1215+SUMPRODUCT((AB$4:AB$1569&gt;=BD$4:BD$1569)*(AB$4:AB$1569-BD$4:BD$1569))/MAX(1,COUNTIF(AB$4:AB$1569,"&lt;"&amp;BD1215+0.01)),BD1215))</f>
        <v/>
      </c>
      <c r="BS1215" s="9">
        <f>IF(AC1215&gt;=BE1215,0,IFERROR(BE1215+SUMPRODUCT((AC$4:AC$1569&gt;=BE$4:BE$1569)*(AC$4:AC$1569-BE$4:BE$1569))/MAX(1,COUNTIF(AC$4:AC$1569,"&lt;"&amp;BE1215+0.01)),BE1215))</f>
        <v/>
      </c>
      <c r="BT1215" s="9">
        <f>IF(AD1215&gt;=BF1215,0,IFERROR(BF1215+SUMPRODUCT((AD$4:AD$1569&gt;=BF$4:BF$1569)*(AD$4:AD$1569-BF$4:BF$1569))/MAX(1,COUNTIF(AD$4:AD$1569,"&lt;"&amp;BF1215+0.01)),BF1215))</f>
        <v/>
      </c>
      <c r="BU1215" s="9">
        <f>IF(AE1215&gt;=BG1215,0,IFERROR(BG1215+SUMPRODUCT((AE$4:AE$1569&gt;=BG$4:BG$1569)*(AE$4:AE$1569-BG$4:BG$1569))/MAX(1,COUNTIF(AE$4:AE$1569,"&lt;"&amp;BG1215+0.01)),BG1215))</f>
        <v/>
      </c>
      <c r="BV1215" s="9">
        <f>IF(AF1215&gt;=BH1215,0,IFERROR(BH1215+SUMPRODUCT((AF$4:AF$1569&gt;=BH$4:BH$1569)*(AF$4:AF$1569-BH$4:BH$1569))/MAX(1,COUNTIF(AF$4:AF$1569,"&lt;"&amp;BH1215+0.01)),BH1215))</f>
        <v/>
      </c>
      <c r="BW1215" s="9">
        <f>IF(AG1215&gt;=BI1215,0,IFERROR(BI1215+SUMPRODUCT((AG$4:AG$1569&gt;=BI$4:BI$1569)*(AG$4:AG$1569-BI$4:BI$1569))/MAX(1,COUNTIF(AG$4:AG$1569,"&lt;"&amp;BI1215+0.01)),BI1215))</f>
        <v/>
      </c>
      <c r="BX1215" s="9">
        <f>IF(AH1215&gt;=BJ1215,0,IFERROR(BJ1215+SUMPRODUCT((AH$4:AH$1569&gt;=BJ$4:BJ$1569)*(AH$4:AH$1569-BJ$4:BJ$1569))/MAX(1,COUNTIF(AH$4:AH$1569,"&lt;"&amp;BJ1215+0.01)),BJ1215))</f>
        <v/>
      </c>
      <c r="BY1215" s="9">
        <f>IF(AI1215&gt;=BK1215,0,IFERROR(BK1215+SUMPRODUCT((AI$4:AI$1569&gt;=BK$4:BK$1569)*(AI$4:AI$1569-BK$4:BK$1569))/MAX(1,COUNTIF(AI$4:AI$1569,"&lt;"&amp;BK1215+0.01)),BK1215))</f>
        <v/>
      </c>
      <c r="BZ1215" s="9">
        <f>IF(AJ1215&gt;=BL1215,0,IFERROR(BL1215+SUMPRODUCT((AJ$4:AJ$1569&gt;=BL$4:BL$1569)*(AJ$4:AJ$1569-BL$4:BL$1569))/MAX(1,COUNTIF(AJ$4:AJ$1569,"&lt;"&amp;BL1215+0.01)),BL1215))</f>
        <v/>
      </c>
      <c r="CA1215" s="9">
        <f>IF(AK1215&gt;=BM1215,0,IFERROR(BM1215+SUMPRODUCT((AK$4:AK$1569&gt;=BM$4:BM$1569)*(AK$4:AK$1569-BM$4:BM$1569))/MAX(1,COUNTIF(AK$4:AK$1569,"&lt;"&amp;BM1215+0.01)),BM1215))</f>
        <v/>
      </c>
      <c r="CB1215" s="9">
        <f>IF(AL1215&gt;=BN1215,0,IFERROR(BN1215+SUMPRODUCT((AL$4:AL$1569&gt;=BN$4:BN$1569)*(AL$4:AL$1569-BN$4:BN$1569))/MAX(1,COUNTIF(AL$4:AL$1569,"&lt;"&amp;BN1215+0.01)),BN1215))</f>
        <v/>
      </c>
      <c r="CC1215" s="5">
        <f>IF(AO1215="🟢","VERDE",IF(AO1215="🟡","AMARELO",IF(AO1215="🟠","VERMELHO",IF(AO1215="🔴","VERMELHO","ROXO"))))</f>
        <v/>
      </c>
      <c r="CD1215" s="5" t="inlineStr">
        <is>
          <t>🌎 REGIÕES</t>
        </is>
      </c>
      <c r="CE1215" s="5" t="inlineStr">
        <is>
          <t>SEM REDE</t>
        </is>
      </c>
    </row>
    <row r="1216">
      <c r="A1216" s="5" t="inlineStr">
        <is>
          <t>42022805000186</t>
        </is>
      </c>
      <c r="B1216" s="5" t="inlineStr">
        <is>
          <t>DANIELE BARBOZA ALIMENTOS SAUDAVEIS LTDA</t>
        </is>
      </c>
      <c r="C1216" s="5" t="inlineStr">
        <is>
          <t>06 - SEM GRUPO</t>
        </is>
      </c>
      <c r="D1216" s="5" t="inlineStr">
        <is>
          <t>LARISSA PADILHA</t>
        </is>
      </c>
      <c r="E1216" s="5" t="inlineStr">
        <is>
          <t>PE</t>
        </is>
      </c>
      <c r="F1216" s="5">
        <f>IFERROR(VLOOKUP(C1216,$AS$4:$AT$25,2,FALSE),"")</f>
        <v/>
      </c>
      <c r="G1216" s="6">
        <f>IFERROR(VLOOKUP(C1216,$AS$4:$AX$25,6,FALSE),"")</f>
        <v/>
      </c>
      <c r="H1216" s="5">
        <f>IFERROR(VLOOKUP(C1216,$AS$4:$AY$25,7,FALSE),"")</f>
        <v/>
      </c>
      <c r="I1216" s="5">
        <f>IFERROR(VLOOKUP(C1216,$AS$4:$AZ$25,8,FALSE),"")</f>
        <v/>
      </c>
      <c r="J1216" s="7" t="inlineStr">
        <is>
          <t>.</t>
        </is>
      </c>
      <c r="K1216" s="5" t="inlineStr">
        <is>
          <t>NORDESTE (SEM MA)</t>
        </is>
      </c>
      <c r="L1216" s="8" t="n">
        <v>1515.789473684211</v>
      </c>
      <c r="M1216" s="9" t="n">
        <v>126.3157894736842</v>
      </c>
      <c r="N1216" s="9" t="n">
        <v>126.3157894736842</v>
      </c>
      <c r="O1216" s="9" t="n">
        <v>126.3157894736842</v>
      </c>
      <c r="P1216" s="9" t="n">
        <v>126.3157894736842</v>
      </c>
      <c r="Q1216" s="9" t="n">
        <v>126.3157894736842</v>
      </c>
      <c r="R1216" s="9" t="n">
        <v>126.3157894736842</v>
      </c>
      <c r="S1216" s="9" t="n">
        <v>126.3157894736842</v>
      </c>
      <c r="T1216" s="9" t="n">
        <v>126.3157894736842</v>
      </c>
      <c r="U1216" s="9" t="n">
        <v>126.3157894736842</v>
      </c>
      <c r="V1216" s="9" t="n">
        <v>126.3157894736842</v>
      </c>
      <c r="W1216" s="9" t="n">
        <v>126.3157894736842</v>
      </c>
      <c r="X1216" s="9" t="n">
        <v>126.3157894736842</v>
      </c>
      <c r="Y1216" s="7" t="inlineStr">
        <is>
          <t>.</t>
        </is>
      </c>
      <c r="Z1216" s="8">
        <f>SUM(AA1216:AL1216)</f>
        <v/>
      </c>
      <c r="AA1216" s="9" t="n">
        <v>0</v>
      </c>
      <c r="AB1216" s="9" t="n">
        <v>0</v>
      </c>
      <c r="AC1216" s="9" t="n">
        <v>0</v>
      </c>
      <c r="AD1216" s="9" t="n">
        <v>0</v>
      </c>
      <c r="AE1216" s="9" t="n">
        <v>0</v>
      </c>
      <c r="AF1216" s="9" t="n">
        <v>0</v>
      </c>
      <c r="AG1216" s="9" t="n">
        <v>0</v>
      </c>
      <c r="AH1216" s="9" t="n">
        <v>0</v>
      </c>
      <c r="AI1216" s="9" t="n">
        <v>0</v>
      </c>
      <c r="AJ1216" s="9" t="n">
        <v>0</v>
      </c>
      <c r="AK1216" s="9" t="n">
        <v>0</v>
      </c>
      <c r="AL1216" s="9" t="n">
        <v>0</v>
      </c>
      <c r="AM1216" s="7" t="inlineStr">
        <is>
          <t>.</t>
        </is>
      </c>
      <c r="AN1216" s="6">
        <f>IF(L1216=0,0,Z1216/L1216)</f>
        <v/>
      </c>
      <c r="AO1216" s="5">
        <f>IF(AN1216="","",IF(AN1216&gt;=0.9,"🟢",IF(AN1216&gt;=0.7,"🟡",IF(AN1216&gt;=0.5,"🟠","🔴"))))</f>
        <v/>
      </c>
      <c r="AP1216" s="9">
        <f>IF(L1216=0,0,L1216-Z1216)</f>
        <v/>
      </c>
      <c r="AQ1216" s="5">
        <f>IF(Z1216=0,"",RANK(Z1216,Z$4:Z$1569,0))</f>
        <v/>
      </c>
      <c r="AR1216" s="7" t="inlineStr">
        <is>
          <t>.</t>
        </is>
      </c>
      <c r="BA1216" s="7" t="inlineStr">
        <is>
          <t>.</t>
        </is>
      </c>
      <c r="BB1216" s="9">
        <f>SUM(L$4:L$1569)/COUNTA(A$4:A$1569)</f>
        <v/>
      </c>
      <c r="BC1216" s="9">
        <f>SUM(M$4:M$1569)/COUNTA(A$4:A$1569)</f>
        <v/>
      </c>
      <c r="BD1216" s="9">
        <f>SUM(N$4:N$1569)/COUNTA(A$4:A$1569)</f>
        <v/>
      </c>
      <c r="BE1216" s="9">
        <f>SUM(O$4:O$1569)/COUNTA(A$4:A$1569)</f>
        <v/>
      </c>
      <c r="BF1216" s="9">
        <f>SUM(P$4:P$1569)/COUNTA(A$4:A$1569)</f>
        <v/>
      </c>
      <c r="BG1216" s="9">
        <f>SUM(Q$4:Q$1569)/COUNTA(A$4:A$1569)</f>
        <v/>
      </c>
      <c r="BH1216" s="9">
        <f>SUM(R$4:R$1569)/COUNTA(A$4:A$1569)</f>
        <v/>
      </c>
      <c r="BI1216" s="9">
        <f>SUM(S$4:S$1569)/COUNTA(A$4:A$1569)</f>
        <v/>
      </c>
      <c r="BJ1216" s="9">
        <f>SUM(T$4:T$1569)/COUNTA(A$4:A$1569)</f>
        <v/>
      </c>
      <c r="BK1216" s="9">
        <f>SUM(U$4:U$1569)/COUNTA(A$4:A$1569)</f>
        <v/>
      </c>
      <c r="BL1216" s="9">
        <f>SUM(V$4:V$1569)/COUNTA(A$4:A$1569)</f>
        <v/>
      </c>
      <c r="BM1216" s="9">
        <f>SUM(W$4:W$1569)/COUNTA(A$4:A$1569)</f>
        <v/>
      </c>
      <c r="BN1216" s="9">
        <f>SUM(X$4:X$1569)/COUNTA(A$4:A$1569)</f>
        <v/>
      </c>
      <c r="BO1216" s="7" t="inlineStr">
        <is>
          <t>.</t>
        </is>
      </c>
      <c r="BP1216" s="9">
        <f>IF(Z1216&gt;=BB1216,0,IFERROR(BB1216+(SUMPRODUCT((Z$4:Z$1569&gt;=BB$4:BB$1569)*(Z$4:Z$1569-BB$4:BB$1569))/MAX(1,COUNTIF(Z$4:Z$1569,"&lt;"&amp;BB1216+0.01))),BB1216))</f>
        <v/>
      </c>
      <c r="BQ1216" s="9">
        <f>IF(AA1216&gt;=BC1216,0,IFERROR(BC1216+SUMPRODUCT((AA$4:AA$1569&gt;=BC$4:BC$1569)*(AA$4:AA$1569-BC$4:BC$1569))/MAX(1,COUNTIF(AA$4:AA$1569,"&lt;"&amp;BC1216+0.01)),BC1216))</f>
        <v/>
      </c>
      <c r="BR1216" s="9">
        <f>IF(AB1216&gt;=BD1216,0,IFERROR(BD1216+SUMPRODUCT((AB$4:AB$1569&gt;=BD$4:BD$1569)*(AB$4:AB$1569-BD$4:BD$1569))/MAX(1,COUNTIF(AB$4:AB$1569,"&lt;"&amp;BD1216+0.01)),BD1216))</f>
        <v/>
      </c>
      <c r="BS1216" s="9">
        <f>IF(AC1216&gt;=BE1216,0,IFERROR(BE1216+SUMPRODUCT((AC$4:AC$1569&gt;=BE$4:BE$1569)*(AC$4:AC$1569-BE$4:BE$1569))/MAX(1,COUNTIF(AC$4:AC$1569,"&lt;"&amp;BE1216+0.01)),BE1216))</f>
        <v/>
      </c>
      <c r="BT1216" s="9">
        <f>IF(AD1216&gt;=BF1216,0,IFERROR(BF1216+SUMPRODUCT((AD$4:AD$1569&gt;=BF$4:BF$1569)*(AD$4:AD$1569-BF$4:BF$1569))/MAX(1,COUNTIF(AD$4:AD$1569,"&lt;"&amp;BF1216+0.01)),BF1216))</f>
        <v/>
      </c>
      <c r="BU1216" s="9">
        <f>IF(AE1216&gt;=BG1216,0,IFERROR(BG1216+SUMPRODUCT((AE$4:AE$1569&gt;=BG$4:BG$1569)*(AE$4:AE$1569-BG$4:BG$1569))/MAX(1,COUNTIF(AE$4:AE$1569,"&lt;"&amp;BG1216+0.01)),BG1216))</f>
        <v/>
      </c>
      <c r="BV1216" s="9">
        <f>IF(AF1216&gt;=BH1216,0,IFERROR(BH1216+SUMPRODUCT((AF$4:AF$1569&gt;=BH$4:BH$1569)*(AF$4:AF$1569-BH$4:BH$1569))/MAX(1,COUNTIF(AF$4:AF$1569,"&lt;"&amp;BH1216+0.01)),BH1216))</f>
        <v/>
      </c>
      <c r="BW1216" s="9">
        <f>IF(AG1216&gt;=BI1216,0,IFERROR(BI1216+SUMPRODUCT((AG$4:AG$1569&gt;=BI$4:BI$1569)*(AG$4:AG$1569-BI$4:BI$1569))/MAX(1,COUNTIF(AG$4:AG$1569,"&lt;"&amp;BI1216+0.01)),BI1216))</f>
        <v/>
      </c>
      <c r="BX1216" s="9">
        <f>IF(AH1216&gt;=BJ1216,0,IFERROR(BJ1216+SUMPRODUCT((AH$4:AH$1569&gt;=BJ$4:BJ$1569)*(AH$4:AH$1569-BJ$4:BJ$1569))/MAX(1,COUNTIF(AH$4:AH$1569,"&lt;"&amp;BJ1216+0.01)),BJ1216))</f>
        <v/>
      </c>
      <c r="BY1216" s="9">
        <f>IF(AI1216&gt;=BK1216,0,IFERROR(BK1216+SUMPRODUCT((AI$4:AI$1569&gt;=BK$4:BK$1569)*(AI$4:AI$1569-BK$4:BK$1569))/MAX(1,COUNTIF(AI$4:AI$1569,"&lt;"&amp;BK1216+0.01)),BK1216))</f>
        <v/>
      </c>
      <c r="BZ1216" s="9">
        <f>IF(AJ1216&gt;=BL1216,0,IFERROR(BL1216+SUMPRODUCT((AJ$4:AJ$1569&gt;=BL$4:BL$1569)*(AJ$4:AJ$1569-BL$4:BL$1569))/MAX(1,COUNTIF(AJ$4:AJ$1569,"&lt;"&amp;BL1216+0.01)),BL1216))</f>
        <v/>
      </c>
      <c r="CA1216" s="9">
        <f>IF(AK1216&gt;=BM1216,0,IFERROR(BM1216+SUMPRODUCT((AK$4:AK$1569&gt;=BM$4:BM$1569)*(AK$4:AK$1569-BM$4:BM$1569))/MAX(1,COUNTIF(AK$4:AK$1569,"&lt;"&amp;BM1216+0.01)),BM1216))</f>
        <v/>
      </c>
      <c r="CB1216" s="9">
        <f>IF(AL1216&gt;=BN1216,0,IFERROR(BN1216+SUMPRODUCT((AL$4:AL$1569&gt;=BN$4:BN$1569)*(AL$4:AL$1569-BN$4:BN$1569))/MAX(1,COUNTIF(AL$4:AL$1569,"&lt;"&amp;BN1216+0.01)),BN1216))</f>
        <v/>
      </c>
      <c r="CC1216" s="5">
        <f>IF(AO1216="🟢","VERDE",IF(AO1216="🟡","AMARELO",IF(AO1216="🟠","VERMELHO",IF(AO1216="🔴","VERMELHO","ROXO"))))</f>
        <v/>
      </c>
      <c r="CD1216" s="5" t="inlineStr">
        <is>
          <t>🌎 REGIÕES</t>
        </is>
      </c>
      <c r="CE1216" s="5" t="inlineStr">
        <is>
          <t>SEM REDE</t>
        </is>
      </c>
    </row>
    <row r="1217">
      <c r="A1217" s="5" t="inlineStr">
        <is>
          <t>42033695000158</t>
        </is>
      </c>
      <c r="B1217" s="5" t="inlineStr">
        <is>
          <t>NATURALMENTE EMME S LTDA</t>
        </is>
      </c>
      <c r="C1217" s="5" t="inlineStr">
        <is>
          <t>06 - SEM GRUPO</t>
        </is>
      </c>
      <c r="D1217" s="5" t="inlineStr">
        <is>
          <t>HEMANUELE DITZEL (MANU)</t>
        </is>
      </c>
      <c r="E1217" s="5" t="inlineStr">
        <is>
          <t>PR</t>
        </is>
      </c>
      <c r="F1217" s="5">
        <f>IFERROR(VLOOKUP(C1217,$AS$4:$AT$25,2,FALSE),"")</f>
        <v/>
      </c>
      <c r="G1217" s="6">
        <f>IFERROR(VLOOKUP(C1217,$AS$4:$AX$25,6,FALSE),"")</f>
        <v/>
      </c>
      <c r="H1217" s="5">
        <f>IFERROR(VLOOKUP(C1217,$AS$4:$AY$25,7,FALSE),"")</f>
        <v/>
      </c>
      <c r="I1217" s="5">
        <f>IFERROR(VLOOKUP(C1217,$AS$4:$AZ$25,8,FALSE),"")</f>
        <v/>
      </c>
      <c r="J1217" s="7" t="inlineStr">
        <is>
          <t>.</t>
        </is>
      </c>
      <c r="K1217" s="5" t="inlineStr">
        <is>
          <t>SUL</t>
        </is>
      </c>
      <c r="L1217" s="8" t="n">
        <v>1613.793103448276</v>
      </c>
      <c r="M1217" s="9" t="n">
        <v>124.1379310344828</v>
      </c>
      <c r="N1217" s="9" t="n">
        <v>124.1379310344828</v>
      </c>
      <c r="O1217" s="9" t="n">
        <v>129.3103448275862</v>
      </c>
      <c r="P1217" s="9" t="n">
        <v>129.3103448275862</v>
      </c>
      <c r="Q1217" s="9" t="n">
        <v>129.3103448275862</v>
      </c>
      <c r="R1217" s="9" t="n">
        <v>134.4827586206897</v>
      </c>
      <c r="S1217" s="9" t="n">
        <v>134.4827586206897</v>
      </c>
      <c r="T1217" s="9" t="n">
        <v>139.6551724137931</v>
      </c>
      <c r="U1217" s="9" t="n">
        <v>139.6551724137931</v>
      </c>
      <c r="V1217" s="9" t="n">
        <v>139.6551724137931</v>
      </c>
      <c r="W1217" s="9" t="n">
        <v>144.8275862068965</v>
      </c>
      <c r="X1217" s="9" t="n">
        <v>144.8275862068965</v>
      </c>
      <c r="Y1217" s="7" t="inlineStr">
        <is>
          <t>.</t>
        </is>
      </c>
      <c r="Z1217" s="8">
        <f>SUM(AA1217:AL1217)</f>
        <v/>
      </c>
      <c r="AA1217" s="9" t="n">
        <v>0</v>
      </c>
      <c r="AB1217" s="9" t="n">
        <v>0</v>
      </c>
      <c r="AC1217" s="9" t="n">
        <v>0</v>
      </c>
      <c r="AD1217" s="9" t="n">
        <v>0</v>
      </c>
      <c r="AE1217" s="9" t="n">
        <v>0</v>
      </c>
      <c r="AF1217" s="9" t="n">
        <v>0</v>
      </c>
      <c r="AG1217" s="9" t="n">
        <v>0</v>
      </c>
      <c r="AH1217" s="9" t="n">
        <v>0</v>
      </c>
      <c r="AI1217" s="9" t="n">
        <v>0</v>
      </c>
      <c r="AJ1217" s="9" t="n">
        <v>0</v>
      </c>
      <c r="AK1217" s="9" t="n">
        <v>0</v>
      </c>
      <c r="AL1217" s="9" t="n">
        <v>0</v>
      </c>
      <c r="AM1217" s="7" t="inlineStr">
        <is>
          <t>.</t>
        </is>
      </c>
      <c r="AN1217" s="6">
        <f>IF(L1217=0,0,Z1217/L1217)</f>
        <v/>
      </c>
      <c r="AO1217" s="5">
        <f>IF(AN1217="","",IF(AN1217&gt;=0.9,"🟢",IF(AN1217&gt;=0.7,"🟡",IF(AN1217&gt;=0.5,"🟠","🔴"))))</f>
        <v/>
      </c>
      <c r="AP1217" s="9">
        <f>IF(L1217=0,0,L1217-Z1217)</f>
        <v/>
      </c>
      <c r="AQ1217" s="5">
        <f>IF(Z1217=0,"",RANK(Z1217,Z$4:Z$1569,0))</f>
        <v/>
      </c>
      <c r="AR1217" s="7" t="inlineStr">
        <is>
          <t>.</t>
        </is>
      </c>
      <c r="BA1217" s="7" t="inlineStr">
        <is>
          <t>.</t>
        </is>
      </c>
      <c r="BB1217" s="9">
        <f>SUM(L$4:L$1569)/COUNTA(A$4:A$1569)</f>
        <v/>
      </c>
      <c r="BC1217" s="9">
        <f>SUM(M$4:M$1569)/COUNTA(A$4:A$1569)</f>
        <v/>
      </c>
      <c r="BD1217" s="9">
        <f>SUM(N$4:N$1569)/COUNTA(A$4:A$1569)</f>
        <v/>
      </c>
      <c r="BE1217" s="9">
        <f>SUM(O$4:O$1569)/COUNTA(A$4:A$1569)</f>
        <v/>
      </c>
      <c r="BF1217" s="9">
        <f>SUM(P$4:P$1569)/COUNTA(A$4:A$1569)</f>
        <v/>
      </c>
      <c r="BG1217" s="9">
        <f>SUM(Q$4:Q$1569)/COUNTA(A$4:A$1569)</f>
        <v/>
      </c>
      <c r="BH1217" s="9">
        <f>SUM(R$4:R$1569)/COUNTA(A$4:A$1569)</f>
        <v/>
      </c>
      <c r="BI1217" s="9">
        <f>SUM(S$4:S$1569)/COUNTA(A$4:A$1569)</f>
        <v/>
      </c>
      <c r="BJ1217" s="9">
        <f>SUM(T$4:T$1569)/COUNTA(A$4:A$1569)</f>
        <v/>
      </c>
      <c r="BK1217" s="9">
        <f>SUM(U$4:U$1569)/COUNTA(A$4:A$1569)</f>
        <v/>
      </c>
      <c r="BL1217" s="9">
        <f>SUM(V$4:V$1569)/COUNTA(A$4:A$1569)</f>
        <v/>
      </c>
      <c r="BM1217" s="9">
        <f>SUM(W$4:W$1569)/COUNTA(A$4:A$1569)</f>
        <v/>
      </c>
      <c r="BN1217" s="9">
        <f>SUM(X$4:X$1569)/COUNTA(A$4:A$1569)</f>
        <v/>
      </c>
      <c r="BO1217" s="7" t="inlineStr">
        <is>
          <t>.</t>
        </is>
      </c>
      <c r="BP1217" s="9">
        <f>IF(Z1217&gt;=BB1217,0,IFERROR(BB1217+(SUMPRODUCT((Z$4:Z$1569&gt;=BB$4:BB$1569)*(Z$4:Z$1569-BB$4:BB$1569))/MAX(1,COUNTIF(Z$4:Z$1569,"&lt;"&amp;BB1217+0.01))),BB1217))</f>
        <v/>
      </c>
      <c r="BQ1217" s="9">
        <f>IF(AA1217&gt;=BC1217,0,IFERROR(BC1217+SUMPRODUCT((AA$4:AA$1569&gt;=BC$4:BC$1569)*(AA$4:AA$1569-BC$4:BC$1569))/MAX(1,COUNTIF(AA$4:AA$1569,"&lt;"&amp;BC1217+0.01)),BC1217))</f>
        <v/>
      </c>
      <c r="BR1217" s="9">
        <f>IF(AB1217&gt;=BD1217,0,IFERROR(BD1217+SUMPRODUCT((AB$4:AB$1569&gt;=BD$4:BD$1569)*(AB$4:AB$1569-BD$4:BD$1569))/MAX(1,COUNTIF(AB$4:AB$1569,"&lt;"&amp;BD1217+0.01)),BD1217))</f>
        <v/>
      </c>
      <c r="BS1217" s="9">
        <f>IF(AC1217&gt;=BE1217,0,IFERROR(BE1217+SUMPRODUCT((AC$4:AC$1569&gt;=BE$4:BE$1569)*(AC$4:AC$1569-BE$4:BE$1569))/MAX(1,COUNTIF(AC$4:AC$1569,"&lt;"&amp;BE1217+0.01)),BE1217))</f>
        <v/>
      </c>
      <c r="BT1217" s="9">
        <f>IF(AD1217&gt;=BF1217,0,IFERROR(BF1217+SUMPRODUCT((AD$4:AD$1569&gt;=BF$4:BF$1569)*(AD$4:AD$1569-BF$4:BF$1569))/MAX(1,COUNTIF(AD$4:AD$1569,"&lt;"&amp;BF1217+0.01)),BF1217))</f>
        <v/>
      </c>
      <c r="BU1217" s="9">
        <f>IF(AE1217&gt;=BG1217,0,IFERROR(BG1217+SUMPRODUCT((AE$4:AE$1569&gt;=BG$4:BG$1569)*(AE$4:AE$1569-BG$4:BG$1569))/MAX(1,COUNTIF(AE$4:AE$1569,"&lt;"&amp;BG1217+0.01)),BG1217))</f>
        <v/>
      </c>
      <c r="BV1217" s="9">
        <f>IF(AF1217&gt;=BH1217,0,IFERROR(BH1217+SUMPRODUCT((AF$4:AF$1569&gt;=BH$4:BH$1569)*(AF$4:AF$1569-BH$4:BH$1569))/MAX(1,COUNTIF(AF$4:AF$1569,"&lt;"&amp;BH1217+0.01)),BH1217))</f>
        <v/>
      </c>
      <c r="BW1217" s="9">
        <f>IF(AG1217&gt;=BI1217,0,IFERROR(BI1217+SUMPRODUCT((AG$4:AG$1569&gt;=BI$4:BI$1569)*(AG$4:AG$1569-BI$4:BI$1569))/MAX(1,COUNTIF(AG$4:AG$1569,"&lt;"&amp;BI1217+0.01)),BI1217))</f>
        <v/>
      </c>
      <c r="BX1217" s="9">
        <f>IF(AH1217&gt;=BJ1217,0,IFERROR(BJ1217+SUMPRODUCT((AH$4:AH$1569&gt;=BJ$4:BJ$1569)*(AH$4:AH$1569-BJ$4:BJ$1569))/MAX(1,COUNTIF(AH$4:AH$1569,"&lt;"&amp;BJ1217+0.01)),BJ1217))</f>
        <v/>
      </c>
      <c r="BY1217" s="9">
        <f>IF(AI1217&gt;=BK1217,0,IFERROR(BK1217+SUMPRODUCT((AI$4:AI$1569&gt;=BK$4:BK$1569)*(AI$4:AI$1569-BK$4:BK$1569))/MAX(1,COUNTIF(AI$4:AI$1569,"&lt;"&amp;BK1217+0.01)),BK1217))</f>
        <v/>
      </c>
      <c r="BZ1217" s="9">
        <f>IF(AJ1217&gt;=BL1217,0,IFERROR(BL1217+SUMPRODUCT((AJ$4:AJ$1569&gt;=BL$4:BL$1569)*(AJ$4:AJ$1569-BL$4:BL$1569))/MAX(1,COUNTIF(AJ$4:AJ$1569,"&lt;"&amp;BL1217+0.01)),BL1217))</f>
        <v/>
      </c>
      <c r="CA1217" s="9">
        <f>IF(AK1217&gt;=BM1217,0,IFERROR(BM1217+SUMPRODUCT((AK$4:AK$1569&gt;=BM$4:BM$1569)*(AK$4:AK$1569-BM$4:BM$1569))/MAX(1,COUNTIF(AK$4:AK$1569,"&lt;"&amp;BM1217+0.01)),BM1217))</f>
        <v/>
      </c>
      <c r="CB1217" s="9">
        <f>IF(AL1217&gt;=BN1217,0,IFERROR(BN1217+SUMPRODUCT((AL$4:AL$1569&gt;=BN$4:BN$1569)*(AL$4:AL$1569-BN$4:BN$1569))/MAX(1,COUNTIF(AL$4:AL$1569,"&lt;"&amp;BN1217+0.01)),BN1217))</f>
        <v/>
      </c>
      <c r="CC1217" s="5">
        <f>IF(AO1217="🟢","VERDE",IF(AO1217="🟡","AMARELO",IF(AO1217="🟠","VERMELHO",IF(AO1217="🔴","VERMELHO","ROXO"))))</f>
        <v/>
      </c>
      <c r="CD1217" s="5" t="inlineStr">
        <is>
          <t>🌎 REGIÕES</t>
        </is>
      </c>
      <c r="CE1217" s="5" t="inlineStr">
        <is>
          <t>SEM REDE</t>
        </is>
      </c>
    </row>
    <row r="1218">
      <c r="A1218" s="5" t="inlineStr">
        <is>
          <t>42037296000165</t>
        </is>
      </c>
      <c r="B1218" s="5" t="inlineStr">
        <is>
          <t>FLORA NUTRI COMERCIO DE PRODUTOS NATURAI</t>
        </is>
      </c>
      <c r="C1218" s="5" t="inlineStr">
        <is>
          <t>06 - SEM GRUPO</t>
        </is>
      </c>
      <c r="D1218" s="5" t="inlineStr">
        <is>
          <t>LARISSA PADILHA</t>
        </is>
      </c>
      <c r="E1218" s="5" t="inlineStr">
        <is>
          <t>CE</t>
        </is>
      </c>
      <c r="F1218" s="5">
        <f>IFERROR(VLOOKUP(C1218,$AS$4:$AT$25,2,FALSE),"")</f>
        <v/>
      </c>
      <c r="G1218" s="6">
        <f>IFERROR(VLOOKUP(C1218,$AS$4:$AX$25,6,FALSE),"")</f>
        <v/>
      </c>
      <c r="H1218" s="5">
        <f>IFERROR(VLOOKUP(C1218,$AS$4:$AY$25,7,FALSE),"")</f>
        <v/>
      </c>
      <c r="I1218" s="5">
        <f>IFERROR(VLOOKUP(C1218,$AS$4:$AZ$25,8,FALSE),"")</f>
        <v/>
      </c>
      <c r="J1218" s="7" t="inlineStr">
        <is>
          <t>.</t>
        </is>
      </c>
      <c r="K1218" s="5" t="inlineStr">
        <is>
          <t>NORDESTE (SEM MA)</t>
        </is>
      </c>
      <c r="L1218" s="8" t="n">
        <v>1270.588235294118</v>
      </c>
      <c r="M1218" s="9" t="n">
        <v>105.8823529411765</v>
      </c>
      <c r="N1218" s="9" t="n">
        <v>105.8823529411765</v>
      </c>
      <c r="O1218" s="9" t="n">
        <v>105.8823529411765</v>
      </c>
      <c r="P1218" s="9" t="n">
        <v>105.8823529411765</v>
      </c>
      <c r="Q1218" s="9" t="n">
        <v>105.8823529411765</v>
      </c>
      <c r="R1218" s="9" t="n">
        <v>105.8823529411765</v>
      </c>
      <c r="S1218" s="9" t="n">
        <v>105.8823529411765</v>
      </c>
      <c r="T1218" s="9" t="n">
        <v>105.8823529411765</v>
      </c>
      <c r="U1218" s="9" t="n">
        <v>105.8823529411765</v>
      </c>
      <c r="V1218" s="9" t="n">
        <v>105.8823529411765</v>
      </c>
      <c r="W1218" s="9" t="n">
        <v>105.8823529411765</v>
      </c>
      <c r="X1218" s="9" t="n">
        <v>105.8823529411765</v>
      </c>
      <c r="Y1218" s="7" t="inlineStr">
        <is>
          <t>.</t>
        </is>
      </c>
      <c r="Z1218" s="8">
        <f>SUM(AA1218:AL1218)</f>
        <v/>
      </c>
      <c r="AA1218" s="9" t="n">
        <v>0</v>
      </c>
      <c r="AB1218" s="9" t="n">
        <v>0</v>
      </c>
      <c r="AC1218" s="9" t="n">
        <v>0</v>
      </c>
      <c r="AD1218" s="9" t="n">
        <v>0</v>
      </c>
      <c r="AE1218" s="9" t="n">
        <v>0</v>
      </c>
      <c r="AF1218" s="9" t="n">
        <v>0</v>
      </c>
      <c r="AG1218" s="9" t="n">
        <v>0</v>
      </c>
      <c r="AH1218" s="9" t="n">
        <v>0</v>
      </c>
      <c r="AI1218" s="9" t="n">
        <v>0</v>
      </c>
      <c r="AJ1218" s="9" t="n">
        <v>0</v>
      </c>
      <c r="AK1218" s="9" t="n">
        <v>0</v>
      </c>
      <c r="AL1218" s="9" t="n">
        <v>0</v>
      </c>
      <c r="AM1218" s="7" t="inlineStr">
        <is>
          <t>.</t>
        </is>
      </c>
      <c r="AN1218" s="6">
        <f>IF(L1218=0,0,Z1218/L1218)</f>
        <v/>
      </c>
      <c r="AO1218" s="5">
        <f>IF(AN1218="","",IF(AN1218&gt;=0.9,"🟢",IF(AN1218&gt;=0.7,"🟡",IF(AN1218&gt;=0.5,"🟠","🔴"))))</f>
        <v/>
      </c>
      <c r="AP1218" s="9">
        <f>IF(L1218=0,0,L1218-Z1218)</f>
        <v/>
      </c>
      <c r="AQ1218" s="5">
        <f>IF(Z1218=0,"",RANK(Z1218,Z$4:Z$1569,0))</f>
        <v/>
      </c>
      <c r="AR1218" s="7" t="inlineStr">
        <is>
          <t>.</t>
        </is>
      </c>
      <c r="BA1218" s="7" t="inlineStr">
        <is>
          <t>.</t>
        </is>
      </c>
      <c r="BB1218" s="9">
        <f>SUM(L$4:L$1569)/COUNTA(A$4:A$1569)</f>
        <v/>
      </c>
      <c r="BC1218" s="9">
        <f>SUM(M$4:M$1569)/COUNTA(A$4:A$1569)</f>
        <v/>
      </c>
      <c r="BD1218" s="9">
        <f>SUM(N$4:N$1569)/COUNTA(A$4:A$1569)</f>
        <v/>
      </c>
      <c r="BE1218" s="9">
        <f>SUM(O$4:O$1569)/COUNTA(A$4:A$1569)</f>
        <v/>
      </c>
      <c r="BF1218" s="9">
        <f>SUM(P$4:P$1569)/COUNTA(A$4:A$1569)</f>
        <v/>
      </c>
      <c r="BG1218" s="9">
        <f>SUM(Q$4:Q$1569)/COUNTA(A$4:A$1569)</f>
        <v/>
      </c>
      <c r="BH1218" s="9">
        <f>SUM(R$4:R$1569)/COUNTA(A$4:A$1569)</f>
        <v/>
      </c>
      <c r="BI1218" s="9">
        <f>SUM(S$4:S$1569)/COUNTA(A$4:A$1569)</f>
        <v/>
      </c>
      <c r="BJ1218" s="9">
        <f>SUM(T$4:T$1569)/COUNTA(A$4:A$1569)</f>
        <v/>
      </c>
      <c r="BK1218" s="9">
        <f>SUM(U$4:U$1569)/COUNTA(A$4:A$1569)</f>
        <v/>
      </c>
      <c r="BL1218" s="9">
        <f>SUM(V$4:V$1569)/COUNTA(A$4:A$1569)</f>
        <v/>
      </c>
      <c r="BM1218" s="9">
        <f>SUM(W$4:W$1569)/COUNTA(A$4:A$1569)</f>
        <v/>
      </c>
      <c r="BN1218" s="9">
        <f>SUM(X$4:X$1569)/COUNTA(A$4:A$1569)</f>
        <v/>
      </c>
      <c r="BO1218" s="7" t="inlineStr">
        <is>
          <t>.</t>
        </is>
      </c>
      <c r="BP1218" s="9">
        <f>IF(Z1218&gt;=BB1218,0,IFERROR(BB1218+(SUMPRODUCT((Z$4:Z$1569&gt;=BB$4:BB$1569)*(Z$4:Z$1569-BB$4:BB$1569))/MAX(1,COUNTIF(Z$4:Z$1569,"&lt;"&amp;BB1218+0.01))),BB1218))</f>
        <v/>
      </c>
      <c r="BQ1218" s="9">
        <f>IF(AA1218&gt;=BC1218,0,IFERROR(BC1218+SUMPRODUCT((AA$4:AA$1569&gt;=BC$4:BC$1569)*(AA$4:AA$1569-BC$4:BC$1569))/MAX(1,COUNTIF(AA$4:AA$1569,"&lt;"&amp;BC1218+0.01)),BC1218))</f>
        <v/>
      </c>
      <c r="BR1218" s="9">
        <f>IF(AB1218&gt;=BD1218,0,IFERROR(BD1218+SUMPRODUCT((AB$4:AB$1569&gt;=BD$4:BD$1569)*(AB$4:AB$1569-BD$4:BD$1569))/MAX(1,COUNTIF(AB$4:AB$1569,"&lt;"&amp;BD1218+0.01)),BD1218))</f>
        <v/>
      </c>
      <c r="BS1218" s="9">
        <f>IF(AC1218&gt;=BE1218,0,IFERROR(BE1218+SUMPRODUCT((AC$4:AC$1569&gt;=BE$4:BE$1569)*(AC$4:AC$1569-BE$4:BE$1569))/MAX(1,COUNTIF(AC$4:AC$1569,"&lt;"&amp;BE1218+0.01)),BE1218))</f>
        <v/>
      </c>
      <c r="BT1218" s="9">
        <f>IF(AD1218&gt;=BF1218,0,IFERROR(BF1218+SUMPRODUCT((AD$4:AD$1569&gt;=BF$4:BF$1569)*(AD$4:AD$1569-BF$4:BF$1569))/MAX(1,COUNTIF(AD$4:AD$1569,"&lt;"&amp;BF1218+0.01)),BF1218))</f>
        <v/>
      </c>
      <c r="BU1218" s="9">
        <f>IF(AE1218&gt;=BG1218,0,IFERROR(BG1218+SUMPRODUCT((AE$4:AE$1569&gt;=BG$4:BG$1569)*(AE$4:AE$1569-BG$4:BG$1569))/MAX(1,COUNTIF(AE$4:AE$1569,"&lt;"&amp;BG1218+0.01)),BG1218))</f>
        <v/>
      </c>
      <c r="BV1218" s="9">
        <f>IF(AF1218&gt;=BH1218,0,IFERROR(BH1218+SUMPRODUCT((AF$4:AF$1569&gt;=BH$4:BH$1569)*(AF$4:AF$1569-BH$4:BH$1569))/MAX(1,COUNTIF(AF$4:AF$1569,"&lt;"&amp;BH1218+0.01)),BH1218))</f>
        <v/>
      </c>
      <c r="BW1218" s="9">
        <f>IF(AG1218&gt;=BI1218,0,IFERROR(BI1218+SUMPRODUCT((AG$4:AG$1569&gt;=BI$4:BI$1569)*(AG$4:AG$1569-BI$4:BI$1569))/MAX(1,COUNTIF(AG$4:AG$1569,"&lt;"&amp;BI1218+0.01)),BI1218))</f>
        <v/>
      </c>
      <c r="BX1218" s="9">
        <f>IF(AH1218&gt;=BJ1218,0,IFERROR(BJ1218+SUMPRODUCT((AH$4:AH$1569&gt;=BJ$4:BJ$1569)*(AH$4:AH$1569-BJ$4:BJ$1569))/MAX(1,COUNTIF(AH$4:AH$1569,"&lt;"&amp;BJ1218+0.01)),BJ1218))</f>
        <v/>
      </c>
      <c r="BY1218" s="9">
        <f>IF(AI1218&gt;=BK1218,0,IFERROR(BK1218+SUMPRODUCT((AI$4:AI$1569&gt;=BK$4:BK$1569)*(AI$4:AI$1569-BK$4:BK$1569))/MAX(1,COUNTIF(AI$4:AI$1569,"&lt;"&amp;BK1218+0.01)),BK1218))</f>
        <v/>
      </c>
      <c r="BZ1218" s="9">
        <f>IF(AJ1218&gt;=BL1218,0,IFERROR(BL1218+SUMPRODUCT((AJ$4:AJ$1569&gt;=BL$4:BL$1569)*(AJ$4:AJ$1569-BL$4:BL$1569))/MAX(1,COUNTIF(AJ$4:AJ$1569,"&lt;"&amp;BL1218+0.01)),BL1218))</f>
        <v/>
      </c>
      <c r="CA1218" s="9">
        <f>IF(AK1218&gt;=BM1218,0,IFERROR(BM1218+SUMPRODUCT((AK$4:AK$1569&gt;=BM$4:BM$1569)*(AK$4:AK$1569-BM$4:BM$1569))/MAX(1,COUNTIF(AK$4:AK$1569,"&lt;"&amp;BM1218+0.01)),BM1218))</f>
        <v/>
      </c>
      <c r="CB1218" s="9">
        <f>IF(AL1218&gt;=BN1218,0,IFERROR(BN1218+SUMPRODUCT((AL$4:AL$1569&gt;=BN$4:BN$1569)*(AL$4:AL$1569-BN$4:BN$1569))/MAX(1,COUNTIF(AL$4:AL$1569,"&lt;"&amp;BN1218+0.01)),BN1218))</f>
        <v/>
      </c>
      <c r="CC1218" s="5">
        <f>IF(AO1218="🟢","VERDE",IF(AO1218="🟡","AMARELO",IF(AO1218="🟠","VERMELHO",IF(AO1218="🔴","VERMELHO","ROXO"))))</f>
        <v/>
      </c>
      <c r="CD1218" s="5" t="inlineStr">
        <is>
          <t>🌎 REGIÕES</t>
        </is>
      </c>
      <c r="CE1218" s="5" t="inlineStr">
        <is>
          <t>SEM REDE</t>
        </is>
      </c>
    </row>
    <row r="1219">
      <c r="A1219" s="5" t="inlineStr">
        <is>
          <t>42080716000196</t>
        </is>
      </c>
      <c r="B1219" s="5" t="inlineStr">
        <is>
          <t>CAMILA VEDOI - COMERCIO VAREJISTA DE ALI</t>
        </is>
      </c>
      <c r="C1219" s="5" t="inlineStr">
        <is>
          <t>06 - SEM GRUPO</t>
        </is>
      </c>
      <c r="D1219" s="5" t="inlineStr">
        <is>
          <t>HEMANUELE DITZEL (MANU)</t>
        </is>
      </c>
      <c r="E1219" s="5" t="inlineStr">
        <is>
          <t>RS</t>
        </is>
      </c>
      <c r="F1219" s="5">
        <f>IFERROR(VLOOKUP(C1219,$AS$4:$AT$25,2,FALSE),"")</f>
        <v/>
      </c>
      <c r="G1219" s="6">
        <f>IFERROR(VLOOKUP(C1219,$AS$4:$AX$25,6,FALSE),"")</f>
        <v/>
      </c>
      <c r="H1219" s="5">
        <f>IFERROR(VLOOKUP(C1219,$AS$4:$AY$25,7,FALSE),"")</f>
        <v/>
      </c>
      <c r="I1219" s="5">
        <f>IFERROR(VLOOKUP(C1219,$AS$4:$AZ$25,8,FALSE),"")</f>
        <v/>
      </c>
      <c r="J1219" s="7" t="inlineStr">
        <is>
          <t>.</t>
        </is>
      </c>
      <c r="K1219" s="5" t="inlineStr">
        <is>
          <t>SUL</t>
        </is>
      </c>
      <c r="L1219" s="8" t="n">
        <v>1612.5</v>
      </c>
      <c r="M1219" s="9" t="n">
        <v>125</v>
      </c>
      <c r="N1219" s="9" t="n">
        <v>125</v>
      </c>
      <c r="O1219" s="9" t="n">
        <v>125</v>
      </c>
      <c r="P1219" s="9" t="n">
        <v>125</v>
      </c>
      <c r="Q1219" s="9" t="n">
        <v>125</v>
      </c>
      <c r="R1219" s="9" t="n">
        <v>137.5</v>
      </c>
      <c r="S1219" s="9" t="n">
        <v>137.5</v>
      </c>
      <c r="T1219" s="9" t="n">
        <v>137.5</v>
      </c>
      <c r="U1219" s="9" t="n">
        <v>137.5</v>
      </c>
      <c r="V1219" s="9" t="n">
        <v>137.5</v>
      </c>
      <c r="W1219" s="9" t="n">
        <v>150</v>
      </c>
      <c r="X1219" s="9" t="n">
        <v>150</v>
      </c>
      <c r="Y1219" s="7" t="inlineStr">
        <is>
          <t>.</t>
        </is>
      </c>
      <c r="Z1219" s="8">
        <f>SUM(AA1219:AL1219)</f>
        <v/>
      </c>
      <c r="AA1219" s="9" t="n">
        <v>0</v>
      </c>
      <c r="AB1219" s="9" t="n">
        <v>0</v>
      </c>
      <c r="AC1219" s="9" t="n">
        <v>0</v>
      </c>
      <c r="AD1219" s="9" t="n">
        <v>0</v>
      </c>
      <c r="AE1219" s="9" t="n">
        <v>0</v>
      </c>
      <c r="AF1219" s="9" t="n">
        <v>0</v>
      </c>
      <c r="AG1219" s="9" t="n">
        <v>0</v>
      </c>
      <c r="AH1219" s="9" t="n">
        <v>0</v>
      </c>
      <c r="AI1219" s="9" t="n">
        <v>0</v>
      </c>
      <c r="AJ1219" s="9" t="n">
        <v>0</v>
      </c>
      <c r="AK1219" s="9" t="n">
        <v>0</v>
      </c>
      <c r="AL1219" s="9" t="n">
        <v>0</v>
      </c>
      <c r="AM1219" s="7" t="inlineStr">
        <is>
          <t>.</t>
        </is>
      </c>
      <c r="AN1219" s="6">
        <f>IF(L1219=0,0,Z1219/L1219)</f>
        <v/>
      </c>
      <c r="AO1219" s="5">
        <f>IF(AN1219="","",IF(AN1219&gt;=0.9,"🟢",IF(AN1219&gt;=0.7,"🟡",IF(AN1219&gt;=0.5,"🟠","🔴"))))</f>
        <v/>
      </c>
      <c r="AP1219" s="9">
        <f>IF(L1219=0,0,L1219-Z1219)</f>
        <v/>
      </c>
      <c r="AQ1219" s="5">
        <f>IF(Z1219=0,"",RANK(Z1219,Z$4:Z$1569,0))</f>
        <v/>
      </c>
      <c r="AR1219" s="7" t="inlineStr">
        <is>
          <t>.</t>
        </is>
      </c>
      <c r="BA1219" s="7" t="inlineStr">
        <is>
          <t>.</t>
        </is>
      </c>
      <c r="BB1219" s="9">
        <f>SUM(L$4:L$1569)/COUNTA(A$4:A$1569)</f>
        <v/>
      </c>
      <c r="BC1219" s="9">
        <f>SUM(M$4:M$1569)/COUNTA(A$4:A$1569)</f>
        <v/>
      </c>
      <c r="BD1219" s="9">
        <f>SUM(N$4:N$1569)/COUNTA(A$4:A$1569)</f>
        <v/>
      </c>
      <c r="BE1219" s="9">
        <f>SUM(O$4:O$1569)/COUNTA(A$4:A$1569)</f>
        <v/>
      </c>
      <c r="BF1219" s="9">
        <f>SUM(P$4:P$1569)/COUNTA(A$4:A$1569)</f>
        <v/>
      </c>
      <c r="BG1219" s="9">
        <f>SUM(Q$4:Q$1569)/COUNTA(A$4:A$1569)</f>
        <v/>
      </c>
      <c r="BH1219" s="9">
        <f>SUM(R$4:R$1569)/COUNTA(A$4:A$1569)</f>
        <v/>
      </c>
      <c r="BI1219" s="9">
        <f>SUM(S$4:S$1569)/COUNTA(A$4:A$1569)</f>
        <v/>
      </c>
      <c r="BJ1219" s="9">
        <f>SUM(T$4:T$1569)/COUNTA(A$4:A$1569)</f>
        <v/>
      </c>
      <c r="BK1219" s="9">
        <f>SUM(U$4:U$1569)/COUNTA(A$4:A$1569)</f>
        <v/>
      </c>
      <c r="BL1219" s="9">
        <f>SUM(V$4:V$1569)/COUNTA(A$4:A$1569)</f>
        <v/>
      </c>
      <c r="BM1219" s="9">
        <f>SUM(W$4:W$1569)/COUNTA(A$4:A$1569)</f>
        <v/>
      </c>
      <c r="BN1219" s="9">
        <f>SUM(X$4:X$1569)/COUNTA(A$4:A$1569)</f>
        <v/>
      </c>
      <c r="BO1219" s="7" t="inlineStr">
        <is>
          <t>.</t>
        </is>
      </c>
      <c r="BP1219" s="9">
        <f>IF(Z1219&gt;=BB1219,0,IFERROR(BB1219+(SUMPRODUCT((Z$4:Z$1569&gt;=BB$4:BB$1569)*(Z$4:Z$1569-BB$4:BB$1569))/MAX(1,COUNTIF(Z$4:Z$1569,"&lt;"&amp;BB1219+0.01))),BB1219))</f>
        <v/>
      </c>
      <c r="BQ1219" s="9">
        <f>IF(AA1219&gt;=BC1219,0,IFERROR(BC1219+SUMPRODUCT((AA$4:AA$1569&gt;=BC$4:BC$1569)*(AA$4:AA$1569-BC$4:BC$1569))/MAX(1,COUNTIF(AA$4:AA$1569,"&lt;"&amp;BC1219+0.01)),BC1219))</f>
        <v/>
      </c>
      <c r="BR1219" s="9">
        <f>IF(AB1219&gt;=BD1219,0,IFERROR(BD1219+SUMPRODUCT((AB$4:AB$1569&gt;=BD$4:BD$1569)*(AB$4:AB$1569-BD$4:BD$1569))/MAX(1,COUNTIF(AB$4:AB$1569,"&lt;"&amp;BD1219+0.01)),BD1219))</f>
        <v/>
      </c>
      <c r="BS1219" s="9">
        <f>IF(AC1219&gt;=BE1219,0,IFERROR(BE1219+SUMPRODUCT((AC$4:AC$1569&gt;=BE$4:BE$1569)*(AC$4:AC$1569-BE$4:BE$1569))/MAX(1,COUNTIF(AC$4:AC$1569,"&lt;"&amp;BE1219+0.01)),BE1219))</f>
        <v/>
      </c>
      <c r="BT1219" s="9">
        <f>IF(AD1219&gt;=BF1219,0,IFERROR(BF1219+SUMPRODUCT((AD$4:AD$1569&gt;=BF$4:BF$1569)*(AD$4:AD$1569-BF$4:BF$1569))/MAX(1,COUNTIF(AD$4:AD$1569,"&lt;"&amp;BF1219+0.01)),BF1219))</f>
        <v/>
      </c>
      <c r="BU1219" s="9">
        <f>IF(AE1219&gt;=BG1219,0,IFERROR(BG1219+SUMPRODUCT((AE$4:AE$1569&gt;=BG$4:BG$1569)*(AE$4:AE$1569-BG$4:BG$1569))/MAX(1,COUNTIF(AE$4:AE$1569,"&lt;"&amp;BG1219+0.01)),BG1219))</f>
        <v/>
      </c>
      <c r="BV1219" s="9">
        <f>IF(AF1219&gt;=BH1219,0,IFERROR(BH1219+SUMPRODUCT((AF$4:AF$1569&gt;=BH$4:BH$1569)*(AF$4:AF$1569-BH$4:BH$1569))/MAX(1,COUNTIF(AF$4:AF$1569,"&lt;"&amp;BH1219+0.01)),BH1219))</f>
        <v/>
      </c>
      <c r="BW1219" s="9">
        <f>IF(AG1219&gt;=BI1219,0,IFERROR(BI1219+SUMPRODUCT((AG$4:AG$1569&gt;=BI$4:BI$1569)*(AG$4:AG$1569-BI$4:BI$1569))/MAX(1,COUNTIF(AG$4:AG$1569,"&lt;"&amp;BI1219+0.01)),BI1219))</f>
        <v/>
      </c>
      <c r="BX1219" s="9">
        <f>IF(AH1219&gt;=BJ1219,0,IFERROR(BJ1219+SUMPRODUCT((AH$4:AH$1569&gt;=BJ$4:BJ$1569)*(AH$4:AH$1569-BJ$4:BJ$1569))/MAX(1,COUNTIF(AH$4:AH$1569,"&lt;"&amp;BJ1219+0.01)),BJ1219))</f>
        <v/>
      </c>
      <c r="BY1219" s="9">
        <f>IF(AI1219&gt;=BK1219,0,IFERROR(BK1219+SUMPRODUCT((AI$4:AI$1569&gt;=BK$4:BK$1569)*(AI$4:AI$1569-BK$4:BK$1569))/MAX(1,COUNTIF(AI$4:AI$1569,"&lt;"&amp;BK1219+0.01)),BK1219))</f>
        <v/>
      </c>
      <c r="BZ1219" s="9">
        <f>IF(AJ1219&gt;=BL1219,0,IFERROR(BL1219+SUMPRODUCT((AJ$4:AJ$1569&gt;=BL$4:BL$1569)*(AJ$4:AJ$1569-BL$4:BL$1569))/MAX(1,COUNTIF(AJ$4:AJ$1569,"&lt;"&amp;BL1219+0.01)),BL1219))</f>
        <v/>
      </c>
      <c r="CA1219" s="9">
        <f>IF(AK1219&gt;=BM1219,0,IFERROR(BM1219+SUMPRODUCT((AK$4:AK$1569&gt;=BM$4:BM$1569)*(AK$4:AK$1569-BM$4:BM$1569))/MAX(1,COUNTIF(AK$4:AK$1569,"&lt;"&amp;BM1219+0.01)),BM1219))</f>
        <v/>
      </c>
      <c r="CB1219" s="9">
        <f>IF(AL1219&gt;=BN1219,0,IFERROR(BN1219+SUMPRODUCT((AL$4:AL$1569&gt;=BN$4:BN$1569)*(AL$4:AL$1569-BN$4:BN$1569))/MAX(1,COUNTIF(AL$4:AL$1569,"&lt;"&amp;BN1219+0.01)),BN1219))</f>
        <v/>
      </c>
      <c r="CC1219" s="5">
        <f>IF(AO1219="🟢","VERDE",IF(AO1219="🟡","AMARELO",IF(AO1219="🟠","VERMELHO",IF(AO1219="🔴","VERMELHO","ROXO"))))</f>
        <v/>
      </c>
      <c r="CD1219" s="5" t="inlineStr">
        <is>
          <t>🌎 REGIÕES</t>
        </is>
      </c>
      <c r="CE1219" s="5" t="inlineStr">
        <is>
          <t>SEM REDE</t>
        </is>
      </c>
    </row>
    <row r="1220">
      <c r="A1220" s="5" t="inlineStr">
        <is>
          <t>42096622000105</t>
        </is>
      </c>
      <c r="B1220" s="5" t="inlineStr">
        <is>
          <t>EJK CASA DO CAMPO LTDA - ME</t>
        </is>
      </c>
      <c r="C1220" s="5" t="inlineStr">
        <is>
          <t>06 - SEM GRUPO</t>
        </is>
      </c>
      <c r="D1220" s="5" t="inlineStr">
        <is>
          <t>HEMANUELE DITZEL (MANU)</t>
        </is>
      </c>
      <c r="E1220" s="5" t="inlineStr">
        <is>
          <t>SC</t>
        </is>
      </c>
      <c r="F1220" s="5">
        <f>IFERROR(VLOOKUP(C1220,$AS$4:$AT$25,2,FALSE),"")</f>
        <v/>
      </c>
      <c r="G1220" s="6">
        <f>IFERROR(VLOOKUP(C1220,$AS$4:$AX$25,6,FALSE),"")</f>
        <v/>
      </c>
      <c r="H1220" s="5">
        <f>IFERROR(VLOOKUP(C1220,$AS$4:$AY$25,7,FALSE),"")</f>
        <v/>
      </c>
      <c r="I1220" s="5">
        <f>IFERROR(VLOOKUP(C1220,$AS$4:$AZ$25,8,FALSE),"")</f>
        <v/>
      </c>
      <c r="J1220" s="7" t="inlineStr">
        <is>
          <t>.</t>
        </is>
      </c>
      <c r="K1220" s="5" t="inlineStr">
        <is>
          <t>SUL</t>
        </is>
      </c>
      <c r="L1220" s="8" t="n">
        <v>1553.191489361702</v>
      </c>
      <c r="M1220" s="9" t="n">
        <v>119.1489361702128</v>
      </c>
      <c r="N1220" s="9" t="n">
        <v>123.4042553191489</v>
      </c>
      <c r="O1220" s="9" t="n">
        <v>123.4042553191489</v>
      </c>
      <c r="P1220" s="9" t="n">
        <v>123.4042553191489</v>
      </c>
      <c r="Q1220" s="9" t="n">
        <v>127.6595744680851</v>
      </c>
      <c r="R1220" s="9" t="n">
        <v>127.6595744680851</v>
      </c>
      <c r="S1220" s="9" t="n">
        <v>131.9148936170213</v>
      </c>
      <c r="T1220" s="9" t="n">
        <v>131.9148936170213</v>
      </c>
      <c r="U1220" s="9" t="n">
        <v>131.9148936170213</v>
      </c>
      <c r="V1220" s="9" t="n">
        <v>136.1702127659574</v>
      </c>
      <c r="W1220" s="9" t="n">
        <v>136.1702127659574</v>
      </c>
      <c r="X1220" s="9" t="n">
        <v>140.4255319148936</v>
      </c>
      <c r="Y1220" s="7" t="inlineStr">
        <is>
          <t>.</t>
        </is>
      </c>
      <c r="Z1220" s="8">
        <f>SUM(AA1220:AL1220)</f>
        <v/>
      </c>
      <c r="AA1220" s="9" t="n">
        <v>0</v>
      </c>
      <c r="AB1220" s="9" t="n">
        <v>0</v>
      </c>
      <c r="AC1220" s="9" t="n">
        <v>0</v>
      </c>
      <c r="AD1220" s="9" t="n">
        <v>0</v>
      </c>
      <c r="AE1220" s="9" t="n">
        <v>0</v>
      </c>
      <c r="AF1220" s="9" t="n">
        <v>0</v>
      </c>
      <c r="AG1220" s="9" t="n">
        <v>0</v>
      </c>
      <c r="AH1220" s="9" t="n">
        <v>0</v>
      </c>
      <c r="AI1220" s="9" t="n">
        <v>0</v>
      </c>
      <c r="AJ1220" s="9" t="n">
        <v>0</v>
      </c>
      <c r="AK1220" s="9" t="n">
        <v>0</v>
      </c>
      <c r="AL1220" s="9" t="n">
        <v>0</v>
      </c>
      <c r="AM1220" s="7" t="inlineStr">
        <is>
          <t>.</t>
        </is>
      </c>
      <c r="AN1220" s="6">
        <f>IF(L1220=0,0,Z1220/L1220)</f>
        <v/>
      </c>
      <c r="AO1220" s="5">
        <f>IF(AN1220="","",IF(AN1220&gt;=0.9,"🟢",IF(AN1220&gt;=0.7,"🟡",IF(AN1220&gt;=0.5,"🟠","🔴"))))</f>
        <v/>
      </c>
      <c r="AP1220" s="9">
        <f>IF(L1220=0,0,L1220-Z1220)</f>
        <v/>
      </c>
      <c r="AQ1220" s="5">
        <f>IF(Z1220=0,"",RANK(Z1220,Z$4:Z$1569,0))</f>
        <v/>
      </c>
      <c r="AR1220" s="7" t="inlineStr">
        <is>
          <t>.</t>
        </is>
      </c>
      <c r="BA1220" s="7" t="inlineStr">
        <is>
          <t>.</t>
        </is>
      </c>
      <c r="BB1220" s="9">
        <f>SUM(L$4:L$1569)/COUNTA(A$4:A$1569)</f>
        <v/>
      </c>
      <c r="BC1220" s="9">
        <f>SUM(M$4:M$1569)/COUNTA(A$4:A$1569)</f>
        <v/>
      </c>
      <c r="BD1220" s="9">
        <f>SUM(N$4:N$1569)/COUNTA(A$4:A$1569)</f>
        <v/>
      </c>
      <c r="BE1220" s="9">
        <f>SUM(O$4:O$1569)/COUNTA(A$4:A$1569)</f>
        <v/>
      </c>
      <c r="BF1220" s="9">
        <f>SUM(P$4:P$1569)/COUNTA(A$4:A$1569)</f>
        <v/>
      </c>
      <c r="BG1220" s="9">
        <f>SUM(Q$4:Q$1569)/COUNTA(A$4:A$1569)</f>
        <v/>
      </c>
      <c r="BH1220" s="9">
        <f>SUM(R$4:R$1569)/COUNTA(A$4:A$1569)</f>
        <v/>
      </c>
      <c r="BI1220" s="9">
        <f>SUM(S$4:S$1569)/COUNTA(A$4:A$1569)</f>
        <v/>
      </c>
      <c r="BJ1220" s="9">
        <f>SUM(T$4:T$1569)/COUNTA(A$4:A$1569)</f>
        <v/>
      </c>
      <c r="BK1220" s="9">
        <f>SUM(U$4:U$1569)/COUNTA(A$4:A$1569)</f>
        <v/>
      </c>
      <c r="BL1220" s="9">
        <f>SUM(V$4:V$1569)/COUNTA(A$4:A$1569)</f>
        <v/>
      </c>
      <c r="BM1220" s="9">
        <f>SUM(W$4:W$1569)/COUNTA(A$4:A$1569)</f>
        <v/>
      </c>
      <c r="BN1220" s="9">
        <f>SUM(X$4:X$1569)/COUNTA(A$4:A$1569)</f>
        <v/>
      </c>
      <c r="BO1220" s="7" t="inlineStr">
        <is>
          <t>.</t>
        </is>
      </c>
      <c r="BP1220" s="9">
        <f>IF(Z1220&gt;=BB1220,0,IFERROR(BB1220+(SUMPRODUCT((Z$4:Z$1569&gt;=BB$4:BB$1569)*(Z$4:Z$1569-BB$4:BB$1569))/MAX(1,COUNTIF(Z$4:Z$1569,"&lt;"&amp;BB1220+0.01))),BB1220))</f>
        <v/>
      </c>
      <c r="BQ1220" s="9">
        <f>IF(AA1220&gt;=BC1220,0,IFERROR(BC1220+SUMPRODUCT((AA$4:AA$1569&gt;=BC$4:BC$1569)*(AA$4:AA$1569-BC$4:BC$1569))/MAX(1,COUNTIF(AA$4:AA$1569,"&lt;"&amp;BC1220+0.01)),BC1220))</f>
        <v/>
      </c>
      <c r="BR1220" s="9">
        <f>IF(AB1220&gt;=BD1220,0,IFERROR(BD1220+SUMPRODUCT((AB$4:AB$1569&gt;=BD$4:BD$1569)*(AB$4:AB$1569-BD$4:BD$1569))/MAX(1,COUNTIF(AB$4:AB$1569,"&lt;"&amp;BD1220+0.01)),BD1220))</f>
        <v/>
      </c>
      <c r="BS1220" s="9">
        <f>IF(AC1220&gt;=BE1220,0,IFERROR(BE1220+SUMPRODUCT((AC$4:AC$1569&gt;=BE$4:BE$1569)*(AC$4:AC$1569-BE$4:BE$1569))/MAX(1,COUNTIF(AC$4:AC$1569,"&lt;"&amp;BE1220+0.01)),BE1220))</f>
        <v/>
      </c>
      <c r="BT1220" s="9">
        <f>IF(AD1220&gt;=BF1220,0,IFERROR(BF1220+SUMPRODUCT((AD$4:AD$1569&gt;=BF$4:BF$1569)*(AD$4:AD$1569-BF$4:BF$1569))/MAX(1,COUNTIF(AD$4:AD$1569,"&lt;"&amp;BF1220+0.01)),BF1220))</f>
        <v/>
      </c>
      <c r="BU1220" s="9">
        <f>IF(AE1220&gt;=BG1220,0,IFERROR(BG1220+SUMPRODUCT((AE$4:AE$1569&gt;=BG$4:BG$1569)*(AE$4:AE$1569-BG$4:BG$1569))/MAX(1,COUNTIF(AE$4:AE$1569,"&lt;"&amp;BG1220+0.01)),BG1220))</f>
        <v/>
      </c>
      <c r="BV1220" s="9">
        <f>IF(AF1220&gt;=BH1220,0,IFERROR(BH1220+SUMPRODUCT((AF$4:AF$1569&gt;=BH$4:BH$1569)*(AF$4:AF$1569-BH$4:BH$1569))/MAX(1,COUNTIF(AF$4:AF$1569,"&lt;"&amp;BH1220+0.01)),BH1220))</f>
        <v/>
      </c>
      <c r="BW1220" s="9">
        <f>IF(AG1220&gt;=BI1220,0,IFERROR(BI1220+SUMPRODUCT((AG$4:AG$1569&gt;=BI$4:BI$1569)*(AG$4:AG$1569-BI$4:BI$1569))/MAX(1,COUNTIF(AG$4:AG$1569,"&lt;"&amp;BI1220+0.01)),BI1220))</f>
        <v/>
      </c>
      <c r="BX1220" s="9">
        <f>IF(AH1220&gt;=BJ1220,0,IFERROR(BJ1220+SUMPRODUCT((AH$4:AH$1569&gt;=BJ$4:BJ$1569)*(AH$4:AH$1569-BJ$4:BJ$1569))/MAX(1,COUNTIF(AH$4:AH$1569,"&lt;"&amp;BJ1220+0.01)),BJ1220))</f>
        <v/>
      </c>
      <c r="BY1220" s="9">
        <f>IF(AI1220&gt;=BK1220,0,IFERROR(BK1220+SUMPRODUCT((AI$4:AI$1569&gt;=BK$4:BK$1569)*(AI$4:AI$1569-BK$4:BK$1569))/MAX(1,COUNTIF(AI$4:AI$1569,"&lt;"&amp;BK1220+0.01)),BK1220))</f>
        <v/>
      </c>
      <c r="BZ1220" s="9">
        <f>IF(AJ1220&gt;=BL1220,0,IFERROR(BL1220+SUMPRODUCT((AJ$4:AJ$1569&gt;=BL$4:BL$1569)*(AJ$4:AJ$1569-BL$4:BL$1569))/MAX(1,COUNTIF(AJ$4:AJ$1569,"&lt;"&amp;BL1220+0.01)),BL1220))</f>
        <v/>
      </c>
      <c r="CA1220" s="9">
        <f>IF(AK1220&gt;=BM1220,0,IFERROR(BM1220+SUMPRODUCT((AK$4:AK$1569&gt;=BM$4:BM$1569)*(AK$4:AK$1569-BM$4:BM$1569))/MAX(1,COUNTIF(AK$4:AK$1569,"&lt;"&amp;BM1220+0.01)),BM1220))</f>
        <v/>
      </c>
      <c r="CB1220" s="9">
        <f>IF(AL1220&gt;=BN1220,0,IFERROR(BN1220+SUMPRODUCT((AL$4:AL$1569&gt;=BN$4:BN$1569)*(AL$4:AL$1569-BN$4:BN$1569))/MAX(1,COUNTIF(AL$4:AL$1569,"&lt;"&amp;BN1220+0.01)),BN1220))</f>
        <v/>
      </c>
      <c r="CC1220" s="5">
        <f>IF(AO1220="🟢","VERDE",IF(AO1220="🟡","AMARELO",IF(AO1220="🟠","VERMELHO",IF(AO1220="🔴","VERMELHO","ROXO"))))</f>
        <v/>
      </c>
      <c r="CD1220" s="5" t="inlineStr">
        <is>
          <t>🌎 REGIÕES</t>
        </is>
      </c>
      <c r="CE1220" s="5" t="inlineStr">
        <is>
          <t>SEM REDE</t>
        </is>
      </c>
    </row>
    <row r="1221">
      <c r="A1221" s="5" t="inlineStr">
        <is>
          <t>42146166000160</t>
        </is>
      </c>
      <c r="B1221" s="5" t="inlineStr">
        <is>
          <t>D FIGUEREDO STORE COMERCIO LTDA - ME</t>
        </is>
      </c>
      <c r="C1221" s="5" t="inlineStr">
        <is>
          <t>06 - SEM GRUPO</t>
        </is>
      </c>
      <c r="D1221" s="5" t="inlineStr">
        <is>
          <t>LARISSA PADILHA</t>
        </is>
      </c>
      <c r="E1221" s="5" t="inlineStr">
        <is>
          <t>SP</t>
        </is>
      </c>
      <c r="F1221" s="5">
        <f>IFERROR(VLOOKUP(C1221,$AS$4:$AT$25,2,FALSE),"")</f>
        <v/>
      </c>
      <c r="G1221" s="6">
        <f>IFERROR(VLOOKUP(C1221,$AS$4:$AX$25,6,FALSE),"")</f>
        <v/>
      </c>
      <c r="H1221" s="5">
        <f>IFERROR(VLOOKUP(C1221,$AS$4:$AY$25,7,FALSE),"")</f>
        <v/>
      </c>
      <c r="I1221" s="5">
        <f>IFERROR(VLOOKUP(C1221,$AS$4:$AZ$25,8,FALSE),"")</f>
        <v/>
      </c>
      <c r="J1221" s="7" t="inlineStr">
        <is>
          <t>.</t>
        </is>
      </c>
      <c r="K1221" s="5" t="inlineStr">
        <is>
          <t>SP INTERIOR</t>
        </is>
      </c>
      <c r="L1221" s="8" t="n">
        <v>2622.857142857143</v>
      </c>
      <c r="M1221" s="9" t="n">
        <v>205.7142857142857</v>
      </c>
      <c r="N1221" s="9" t="n">
        <v>205.7142857142857</v>
      </c>
      <c r="O1221" s="9" t="n">
        <v>205.7142857142857</v>
      </c>
      <c r="P1221" s="9" t="n">
        <v>205.7142857142857</v>
      </c>
      <c r="Q1221" s="9" t="n">
        <v>205.7142857142857</v>
      </c>
      <c r="R1221" s="9" t="n">
        <v>222.8571428571429</v>
      </c>
      <c r="S1221" s="9" t="n">
        <v>222.8571428571429</v>
      </c>
      <c r="T1221" s="9" t="n">
        <v>222.8571428571429</v>
      </c>
      <c r="U1221" s="9" t="n">
        <v>222.8571428571429</v>
      </c>
      <c r="V1221" s="9" t="n">
        <v>222.8571428571429</v>
      </c>
      <c r="W1221" s="9" t="n">
        <v>240</v>
      </c>
      <c r="X1221" s="9" t="n">
        <v>240</v>
      </c>
      <c r="Y1221" s="7" t="inlineStr">
        <is>
          <t>.</t>
        </is>
      </c>
      <c r="Z1221" s="8">
        <f>SUM(AA1221:AL1221)</f>
        <v/>
      </c>
      <c r="AA1221" s="9" t="n">
        <v>0</v>
      </c>
      <c r="AB1221" s="9" t="n">
        <v>0</v>
      </c>
      <c r="AC1221" s="9" t="n">
        <v>0</v>
      </c>
      <c r="AD1221" s="9" t="n">
        <v>0</v>
      </c>
      <c r="AE1221" s="9" t="n">
        <v>0</v>
      </c>
      <c r="AF1221" s="9" t="n">
        <v>0</v>
      </c>
      <c r="AG1221" s="9" t="n">
        <v>0</v>
      </c>
      <c r="AH1221" s="9" t="n">
        <v>0</v>
      </c>
      <c r="AI1221" s="9" t="n">
        <v>0</v>
      </c>
      <c r="AJ1221" s="9" t="n">
        <v>0</v>
      </c>
      <c r="AK1221" s="9" t="n">
        <v>0</v>
      </c>
      <c r="AL1221" s="9" t="n">
        <v>0</v>
      </c>
      <c r="AM1221" s="7" t="inlineStr">
        <is>
          <t>.</t>
        </is>
      </c>
      <c r="AN1221" s="6">
        <f>IF(L1221=0,0,Z1221/L1221)</f>
        <v/>
      </c>
      <c r="AO1221" s="5">
        <f>IF(AN1221="","",IF(AN1221&gt;=0.9,"🟢",IF(AN1221&gt;=0.7,"🟡",IF(AN1221&gt;=0.5,"🟠","🔴"))))</f>
        <v/>
      </c>
      <c r="AP1221" s="9">
        <f>IF(L1221=0,0,L1221-Z1221)</f>
        <v/>
      </c>
      <c r="AQ1221" s="5">
        <f>IF(Z1221=0,"",RANK(Z1221,Z$4:Z$1569,0))</f>
        <v/>
      </c>
      <c r="AR1221" s="7" t="inlineStr">
        <is>
          <t>.</t>
        </is>
      </c>
      <c r="BA1221" s="7" t="inlineStr">
        <is>
          <t>.</t>
        </is>
      </c>
      <c r="BB1221" s="9">
        <f>SUM(L$4:L$1569)/COUNTA(A$4:A$1569)</f>
        <v/>
      </c>
      <c r="BC1221" s="9">
        <f>SUM(M$4:M$1569)/COUNTA(A$4:A$1569)</f>
        <v/>
      </c>
      <c r="BD1221" s="9">
        <f>SUM(N$4:N$1569)/COUNTA(A$4:A$1569)</f>
        <v/>
      </c>
      <c r="BE1221" s="9">
        <f>SUM(O$4:O$1569)/COUNTA(A$4:A$1569)</f>
        <v/>
      </c>
      <c r="BF1221" s="9">
        <f>SUM(P$4:P$1569)/COUNTA(A$4:A$1569)</f>
        <v/>
      </c>
      <c r="BG1221" s="9">
        <f>SUM(Q$4:Q$1569)/COUNTA(A$4:A$1569)</f>
        <v/>
      </c>
      <c r="BH1221" s="9">
        <f>SUM(R$4:R$1569)/COUNTA(A$4:A$1569)</f>
        <v/>
      </c>
      <c r="BI1221" s="9">
        <f>SUM(S$4:S$1569)/COUNTA(A$4:A$1569)</f>
        <v/>
      </c>
      <c r="BJ1221" s="9">
        <f>SUM(T$4:T$1569)/COUNTA(A$4:A$1569)</f>
        <v/>
      </c>
      <c r="BK1221" s="9">
        <f>SUM(U$4:U$1569)/COUNTA(A$4:A$1569)</f>
        <v/>
      </c>
      <c r="BL1221" s="9">
        <f>SUM(V$4:V$1569)/COUNTA(A$4:A$1569)</f>
        <v/>
      </c>
      <c r="BM1221" s="9">
        <f>SUM(W$4:W$1569)/COUNTA(A$4:A$1569)</f>
        <v/>
      </c>
      <c r="BN1221" s="9">
        <f>SUM(X$4:X$1569)/COUNTA(A$4:A$1569)</f>
        <v/>
      </c>
      <c r="BO1221" s="7" t="inlineStr">
        <is>
          <t>.</t>
        </is>
      </c>
      <c r="BP1221" s="9">
        <f>IF(Z1221&gt;=BB1221,0,IFERROR(BB1221+(SUMPRODUCT((Z$4:Z$1569&gt;=BB$4:BB$1569)*(Z$4:Z$1569-BB$4:BB$1569))/MAX(1,COUNTIF(Z$4:Z$1569,"&lt;"&amp;BB1221+0.01))),BB1221))</f>
        <v/>
      </c>
      <c r="BQ1221" s="9">
        <f>IF(AA1221&gt;=BC1221,0,IFERROR(BC1221+SUMPRODUCT((AA$4:AA$1569&gt;=BC$4:BC$1569)*(AA$4:AA$1569-BC$4:BC$1569))/MAX(1,COUNTIF(AA$4:AA$1569,"&lt;"&amp;BC1221+0.01)),BC1221))</f>
        <v/>
      </c>
      <c r="BR1221" s="9">
        <f>IF(AB1221&gt;=BD1221,0,IFERROR(BD1221+SUMPRODUCT((AB$4:AB$1569&gt;=BD$4:BD$1569)*(AB$4:AB$1569-BD$4:BD$1569))/MAX(1,COUNTIF(AB$4:AB$1569,"&lt;"&amp;BD1221+0.01)),BD1221))</f>
        <v/>
      </c>
      <c r="BS1221" s="9">
        <f>IF(AC1221&gt;=BE1221,0,IFERROR(BE1221+SUMPRODUCT((AC$4:AC$1569&gt;=BE$4:BE$1569)*(AC$4:AC$1569-BE$4:BE$1569))/MAX(1,COUNTIF(AC$4:AC$1569,"&lt;"&amp;BE1221+0.01)),BE1221))</f>
        <v/>
      </c>
      <c r="BT1221" s="9">
        <f>IF(AD1221&gt;=BF1221,0,IFERROR(BF1221+SUMPRODUCT((AD$4:AD$1569&gt;=BF$4:BF$1569)*(AD$4:AD$1569-BF$4:BF$1569))/MAX(1,COUNTIF(AD$4:AD$1569,"&lt;"&amp;BF1221+0.01)),BF1221))</f>
        <v/>
      </c>
      <c r="BU1221" s="9">
        <f>IF(AE1221&gt;=BG1221,0,IFERROR(BG1221+SUMPRODUCT((AE$4:AE$1569&gt;=BG$4:BG$1569)*(AE$4:AE$1569-BG$4:BG$1569))/MAX(1,COUNTIF(AE$4:AE$1569,"&lt;"&amp;BG1221+0.01)),BG1221))</f>
        <v/>
      </c>
      <c r="BV1221" s="9">
        <f>IF(AF1221&gt;=BH1221,0,IFERROR(BH1221+SUMPRODUCT((AF$4:AF$1569&gt;=BH$4:BH$1569)*(AF$4:AF$1569-BH$4:BH$1569))/MAX(1,COUNTIF(AF$4:AF$1569,"&lt;"&amp;BH1221+0.01)),BH1221))</f>
        <v/>
      </c>
      <c r="BW1221" s="9">
        <f>IF(AG1221&gt;=BI1221,0,IFERROR(BI1221+SUMPRODUCT((AG$4:AG$1569&gt;=BI$4:BI$1569)*(AG$4:AG$1569-BI$4:BI$1569))/MAX(1,COUNTIF(AG$4:AG$1569,"&lt;"&amp;BI1221+0.01)),BI1221))</f>
        <v/>
      </c>
      <c r="BX1221" s="9">
        <f>IF(AH1221&gt;=BJ1221,0,IFERROR(BJ1221+SUMPRODUCT((AH$4:AH$1569&gt;=BJ$4:BJ$1569)*(AH$4:AH$1569-BJ$4:BJ$1569))/MAX(1,COUNTIF(AH$4:AH$1569,"&lt;"&amp;BJ1221+0.01)),BJ1221))</f>
        <v/>
      </c>
      <c r="BY1221" s="9">
        <f>IF(AI1221&gt;=BK1221,0,IFERROR(BK1221+SUMPRODUCT((AI$4:AI$1569&gt;=BK$4:BK$1569)*(AI$4:AI$1569-BK$4:BK$1569))/MAX(1,COUNTIF(AI$4:AI$1569,"&lt;"&amp;BK1221+0.01)),BK1221))</f>
        <v/>
      </c>
      <c r="BZ1221" s="9">
        <f>IF(AJ1221&gt;=BL1221,0,IFERROR(BL1221+SUMPRODUCT((AJ$4:AJ$1569&gt;=BL$4:BL$1569)*(AJ$4:AJ$1569-BL$4:BL$1569))/MAX(1,COUNTIF(AJ$4:AJ$1569,"&lt;"&amp;BL1221+0.01)),BL1221))</f>
        <v/>
      </c>
      <c r="CA1221" s="9">
        <f>IF(AK1221&gt;=BM1221,0,IFERROR(BM1221+SUMPRODUCT((AK$4:AK$1569&gt;=BM$4:BM$1569)*(AK$4:AK$1569-BM$4:BM$1569))/MAX(1,COUNTIF(AK$4:AK$1569,"&lt;"&amp;BM1221+0.01)),BM1221))</f>
        <v/>
      </c>
      <c r="CB1221" s="9">
        <f>IF(AL1221&gt;=BN1221,0,IFERROR(BN1221+SUMPRODUCT((AL$4:AL$1569&gt;=BN$4:BN$1569)*(AL$4:AL$1569-BN$4:BN$1569))/MAX(1,COUNTIF(AL$4:AL$1569,"&lt;"&amp;BN1221+0.01)),BN1221))</f>
        <v/>
      </c>
      <c r="CC1221" s="5">
        <f>IF(AO1221="🟢","VERDE",IF(AO1221="🟡","AMARELO",IF(AO1221="🟠","VERMELHO",IF(AO1221="🔴","VERMELHO","ROXO"))))</f>
        <v/>
      </c>
      <c r="CD1221" s="5" t="inlineStr">
        <is>
          <t>🌎 REGIÕES</t>
        </is>
      </c>
      <c r="CE1221" s="5" t="inlineStr">
        <is>
          <t>SEM REDE</t>
        </is>
      </c>
    </row>
    <row r="1222">
      <c r="A1222" s="5" t="inlineStr">
        <is>
          <t>42189444000167</t>
        </is>
      </c>
      <c r="B1222" s="5" t="inlineStr">
        <is>
          <t>NUBIA ANDRADE BENSABATH - ME</t>
        </is>
      </c>
      <c r="C1222" s="5" t="inlineStr">
        <is>
          <t>06 - SEM GRUPO</t>
        </is>
      </c>
      <c r="D1222" s="5" t="inlineStr">
        <is>
          <t>LARISSA PADILHA</t>
        </is>
      </c>
      <c r="E1222" s="5" t="inlineStr">
        <is>
          <t>BA</t>
        </is>
      </c>
      <c r="F1222" s="5">
        <f>IFERROR(VLOOKUP(C1222,$AS$4:$AT$25,2,FALSE),"")</f>
        <v/>
      </c>
      <c r="G1222" s="6">
        <f>IFERROR(VLOOKUP(C1222,$AS$4:$AX$25,6,FALSE),"")</f>
        <v/>
      </c>
      <c r="H1222" s="5">
        <f>IFERROR(VLOOKUP(C1222,$AS$4:$AY$25,7,FALSE),"")</f>
        <v/>
      </c>
      <c r="I1222" s="5">
        <f>IFERROR(VLOOKUP(C1222,$AS$4:$AZ$25,8,FALSE),"")</f>
        <v/>
      </c>
      <c r="J1222" s="7" t="inlineStr">
        <is>
          <t>.</t>
        </is>
      </c>
      <c r="K1222" s="5" t="inlineStr">
        <is>
          <t>NORDESTE (SEM MA)</t>
        </is>
      </c>
      <c r="L1222" s="8" t="n">
        <v>1440</v>
      </c>
      <c r="M1222" s="9" t="n">
        <v>120</v>
      </c>
      <c r="N1222" s="9" t="n">
        <v>120</v>
      </c>
      <c r="O1222" s="9" t="n">
        <v>120</v>
      </c>
      <c r="P1222" s="9" t="n">
        <v>120</v>
      </c>
      <c r="Q1222" s="9" t="n">
        <v>120</v>
      </c>
      <c r="R1222" s="9" t="n">
        <v>120</v>
      </c>
      <c r="S1222" s="9" t="n">
        <v>120</v>
      </c>
      <c r="T1222" s="9" t="n">
        <v>120</v>
      </c>
      <c r="U1222" s="9" t="n">
        <v>120</v>
      </c>
      <c r="V1222" s="9" t="n">
        <v>120</v>
      </c>
      <c r="W1222" s="9" t="n">
        <v>120</v>
      </c>
      <c r="X1222" s="9" t="n">
        <v>120</v>
      </c>
      <c r="Y1222" s="7" t="inlineStr">
        <is>
          <t>.</t>
        </is>
      </c>
      <c r="Z1222" s="8">
        <f>SUM(AA1222:AL1222)</f>
        <v/>
      </c>
      <c r="AA1222" s="9" t="n">
        <v>0</v>
      </c>
      <c r="AB1222" s="9" t="n">
        <v>0</v>
      </c>
      <c r="AC1222" s="9" t="n">
        <v>0</v>
      </c>
      <c r="AD1222" s="9" t="n">
        <v>0</v>
      </c>
      <c r="AE1222" s="9" t="n">
        <v>0</v>
      </c>
      <c r="AF1222" s="9" t="n">
        <v>0</v>
      </c>
      <c r="AG1222" s="9" t="n">
        <v>0</v>
      </c>
      <c r="AH1222" s="9" t="n">
        <v>0</v>
      </c>
      <c r="AI1222" s="9" t="n">
        <v>0</v>
      </c>
      <c r="AJ1222" s="9" t="n">
        <v>0</v>
      </c>
      <c r="AK1222" s="9" t="n">
        <v>0</v>
      </c>
      <c r="AL1222" s="9" t="n">
        <v>0</v>
      </c>
      <c r="AM1222" s="7" t="inlineStr">
        <is>
          <t>.</t>
        </is>
      </c>
      <c r="AN1222" s="6">
        <f>IF(L1222=0,0,Z1222/L1222)</f>
        <v/>
      </c>
      <c r="AO1222" s="5">
        <f>IF(AN1222="","",IF(AN1222&gt;=0.9,"🟢",IF(AN1222&gt;=0.7,"🟡",IF(AN1222&gt;=0.5,"🟠","🔴"))))</f>
        <v/>
      </c>
      <c r="AP1222" s="9">
        <f>IF(L1222=0,0,L1222-Z1222)</f>
        <v/>
      </c>
      <c r="AQ1222" s="5">
        <f>IF(Z1222=0,"",RANK(Z1222,Z$4:Z$1569,0))</f>
        <v/>
      </c>
      <c r="AR1222" s="7" t="inlineStr">
        <is>
          <t>.</t>
        </is>
      </c>
      <c r="BA1222" s="7" t="inlineStr">
        <is>
          <t>.</t>
        </is>
      </c>
      <c r="BB1222" s="9">
        <f>SUM(L$4:L$1569)/COUNTA(A$4:A$1569)</f>
        <v/>
      </c>
      <c r="BC1222" s="9">
        <f>SUM(M$4:M$1569)/COUNTA(A$4:A$1569)</f>
        <v/>
      </c>
      <c r="BD1222" s="9">
        <f>SUM(N$4:N$1569)/COUNTA(A$4:A$1569)</f>
        <v/>
      </c>
      <c r="BE1222" s="9">
        <f>SUM(O$4:O$1569)/COUNTA(A$4:A$1569)</f>
        <v/>
      </c>
      <c r="BF1222" s="9">
        <f>SUM(P$4:P$1569)/COUNTA(A$4:A$1569)</f>
        <v/>
      </c>
      <c r="BG1222" s="9">
        <f>SUM(Q$4:Q$1569)/COUNTA(A$4:A$1569)</f>
        <v/>
      </c>
      <c r="BH1222" s="9">
        <f>SUM(R$4:R$1569)/COUNTA(A$4:A$1569)</f>
        <v/>
      </c>
      <c r="BI1222" s="9">
        <f>SUM(S$4:S$1569)/COUNTA(A$4:A$1569)</f>
        <v/>
      </c>
      <c r="BJ1222" s="9">
        <f>SUM(T$4:T$1569)/COUNTA(A$4:A$1569)</f>
        <v/>
      </c>
      <c r="BK1222" s="9">
        <f>SUM(U$4:U$1569)/COUNTA(A$4:A$1569)</f>
        <v/>
      </c>
      <c r="BL1222" s="9">
        <f>SUM(V$4:V$1569)/COUNTA(A$4:A$1569)</f>
        <v/>
      </c>
      <c r="BM1222" s="9">
        <f>SUM(W$4:W$1569)/COUNTA(A$4:A$1569)</f>
        <v/>
      </c>
      <c r="BN1222" s="9">
        <f>SUM(X$4:X$1569)/COUNTA(A$4:A$1569)</f>
        <v/>
      </c>
      <c r="BO1222" s="7" t="inlineStr">
        <is>
          <t>.</t>
        </is>
      </c>
      <c r="BP1222" s="9">
        <f>IF(Z1222&gt;=BB1222,0,IFERROR(BB1222+(SUMPRODUCT((Z$4:Z$1569&gt;=BB$4:BB$1569)*(Z$4:Z$1569-BB$4:BB$1569))/MAX(1,COUNTIF(Z$4:Z$1569,"&lt;"&amp;BB1222+0.01))),BB1222))</f>
        <v/>
      </c>
      <c r="BQ1222" s="9">
        <f>IF(AA1222&gt;=BC1222,0,IFERROR(BC1222+SUMPRODUCT((AA$4:AA$1569&gt;=BC$4:BC$1569)*(AA$4:AA$1569-BC$4:BC$1569))/MAX(1,COUNTIF(AA$4:AA$1569,"&lt;"&amp;BC1222+0.01)),BC1222))</f>
        <v/>
      </c>
      <c r="BR1222" s="9">
        <f>IF(AB1222&gt;=BD1222,0,IFERROR(BD1222+SUMPRODUCT((AB$4:AB$1569&gt;=BD$4:BD$1569)*(AB$4:AB$1569-BD$4:BD$1569))/MAX(1,COUNTIF(AB$4:AB$1569,"&lt;"&amp;BD1222+0.01)),BD1222))</f>
        <v/>
      </c>
      <c r="BS1222" s="9">
        <f>IF(AC1222&gt;=BE1222,0,IFERROR(BE1222+SUMPRODUCT((AC$4:AC$1569&gt;=BE$4:BE$1569)*(AC$4:AC$1569-BE$4:BE$1569))/MAX(1,COUNTIF(AC$4:AC$1569,"&lt;"&amp;BE1222+0.01)),BE1222))</f>
        <v/>
      </c>
      <c r="BT1222" s="9">
        <f>IF(AD1222&gt;=BF1222,0,IFERROR(BF1222+SUMPRODUCT((AD$4:AD$1569&gt;=BF$4:BF$1569)*(AD$4:AD$1569-BF$4:BF$1569))/MAX(1,COUNTIF(AD$4:AD$1569,"&lt;"&amp;BF1222+0.01)),BF1222))</f>
        <v/>
      </c>
      <c r="BU1222" s="9">
        <f>IF(AE1222&gt;=BG1222,0,IFERROR(BG1222+SUMPRODUCT((AE$4:AE$1569&gt;=BG$4:BG$1569)*(AE$4:AE$1569-BG$4:BG$1569))/MAX(1,COUNTIF(AE$4:AE$1569,"&lt;"&amp;BG1222+0.01)),BG1222))</f>
        <v/>
      </c>
      <c r="BV1222" s="9">
        <f>IF(AF1222&gt;=BH1222,0,IFERROR(BH1222+SUMPRODUCT((AF$4:AF$1569&gt;=BH$4:BH$1569)*(AF$4:AF$1569-BH$4:BH$1569))/MAX(1,COUNTIF(AF$4:AF$1569,"&lt;"&amp;BH1222+0.01)),BH1222))</f>
        <v/>
      </c>
      <c r="BW1222" s="9">
        <f>IF(AG1222&gt;=BI1222,0,IFERROR(BI1222+SUMPRODUCT((AG$4:AG$1569&gt;=BI$4:BI$1569)*(AG$4:AG$1569-BI$4:BI$1569))/MAX(1,COUNTIF(AG$4:AG$1569,"&lt;"&amp;BI1222+0.01)),BI1222))</f>
        <v/>
      </c>
      <c r="BX1222" s="9">
        <f>IF(AH1222&gt;=BJ1222,0,IFERROR(BJ1222+SUMPRODUCT((AH$4:AH$1569&gt;=BJ$4:BJ$1569)*(AH$4:AH$1569-BJ$4:BJ$1569))/MAX(1,COUNTIF(AH$4:AH$1569,"&lt;"&amp;BJ1222+0.01)),BJ1222))</f>
        <v/>
      </c>
      <c r="BY1222" s="9">
        <f>IF(AI1222&gt;=BK1222,0,IFERROR(BK1222+SUMPRODUCT((AI$4:AI$1569&gt;=BK$4:BK$1569)*(AI$4:AI$1569-BK$4:BK$1569))/MAX(1,COUNTIF(AI$4:AI$1569,"&lt;"&amp;BK1222+0.01)),BK1222))</f>
        <v/>
      </c>
      <c r="BZ1222" s="9">
        <f>IF(AJ1222&gt;=BL1222,0,IFERROR(BL1222+SUMPRODUCT((AJ$4:AJ$1569&gt;=BL$4:BL$1569)*(AJ$4:AJ$1569-BL$4:BL$1569))/MAX(1,COUNTIF(AJ$4:AJ$1569,"&lt;"&amp;BL1222+0.01)),BL1222))</f>
        <v/>
      </c>
      <c r="CA1222" s="9">
        <f>IF(AK1222&gt;=BM1222,0,IFERROR(BM1222+SUMPRODUCT((AK$4:AK$1569&gt;=BM$4:BM$1569)*(AK$4:AK$1569-BM$4:BM$1569))/MAX(1,COUNTIF(AK$4:AK$1569,"&lt;"&amp;BM1222+0.01)),BM1222))</f>
        <v/>
      </c>
      <c r="CB1222" s="9">
        <f>IF(AL1222&gt;=BN1222,0,IFERROR(BN1222+SUMPRODUCT((AL$4:AL$1569&gt;=BN$4:BN$1569)*(AL$4:AL$1569-BN$4:BN$1569))/MAX(1,COUNTIF(AL$4:AL$1569,"&lt;"&amp;BN1222+0.01)),BN1222))</f>
        <v/>
      </c>
      <c r="CC1222" s="5">
        <f>IF(AO1222="🟢","VERDE",IF(AO1222="🟡","AMARELO",IF(AO1222="🟠","VERMELHO",IF(AO1222="🔴","VERMELHO","ROXO"))))</f>
        <v/>
      </c>
      <c r="CD1222" s="5" t="inlineStr">
        <is>
          <t>🌎 REGIÕES</t>
        </is>
      </c>
      <c r="CE1222" s="5" t="inlineStr">
        <is>
          <t>SEM REDE</t>
        </is>
      </c>
    </row>
    <row r="1223">
      <c r="A1223" s="5" t="inlineStr">
        <is>
          <t>42196243000197</t>
        </is>
      </c>
      <c r="B1223" s="5" t="inlineStr">
        <is>
          <t>CANAL VERDE CLIENTES CHAVES E FRANQUIAS</t>
        </is>
      </c>
      <c r="C1223" s="5" t="inlineStr">
        <is>
          <t>06 - SEM GRUPO</t>
        </is>
      </c>
      <c r="D1223" s="5" t="inlineStr">
        <is>
          <t>HEMANUELE DITZEL (MANU)</t>
        </is>
      </c>
      <c r="E1223" s="5" t="inlineStr">
        <is>
          <t>PR</t>
        </is>
      </c>
      <c r="F1223" s="5">
        <f>IFERROR(VLOOKUP(C1223,$AS$4:$AT$25,2,FALSE),"")</f>
        <v/>
      </c>
      <c r="G1223" s="6">
        <f>IFERROR(VLOOKUP(C1223,$AS$4:$AX$25,6,FALSE),"")</f>
        <v/>
      </c>
      <c r="H1223" s="5">
        <f>IFERROR(VLOOKUP(C1223,$AS$4:$AY$25,7,FALSE),"")</f>
        <v/>
      </c>
      <c r="I1223" s="5">
        <f>IFERROR(VLOOKUP(C1223,$AS$4:$AZ$25,8,FALSE),"")</f>
        <v/>
      </c>
      <c r="J1223" s="7" t="inlineStr">
        <is>
          <t>.</t>
        </is>
      </c>
      <c r="K1223" s="5" t="inlineStr">
        <is>
          <t>SUL</t>
        </is>
      </c>
      <c r="L1223" s="8" t="n">
        <v>1613.793103448276</v>
      </c>
      <c r="M1223" s="9" t="n">
        <v>124.1379310344828</v>
      </c>
      <c r="N1223" s="9" t="n">
        <v>124.1379310344828</v>
      </c>
      <c r="O1223" s="9" t="n">
        <v>129.3103448275862</v>
      </c>
      <c r="P1223" s="9" t="n">
        <v>129.3103448275862</v>
      </c>
      <c r="Q1223" s="9" t="n">
        <v>129.3103448275862</v>
      </c>
      <c r="R1223" s="9" t="n">
        <v>134.4827586206897</v>
      </c>
      <c r="S1223" s="9" t="n">
        <v>134.4827586206897</v>
      </c>
      <c r="T1223" s="9" t="n">
        <v>139.6551724137931</v>
      </c>
      <c r="U1223" s="9" t="n">
        <v>139.6551724137931</v>
      </c>
      <c r="V1223" s="9" t="n">
        <v>139.6551724137931</v>
      </c>
      <c r="W1223" s="9" t="n">
        <v>144.8275862068965</v>
      </c>
      <c r="X1223" s="9" t="n">
        <v>144.8275862068965</v>
      </c>
      <c r="Y1223" s="7" t="inlineStr">
        <is>
          <t>.</t>
        </is>
      </c>
      <c r="Z1223" s="8">
        <f>SUM(AA1223:AL1223)</f>
        <v/>
      </c>
      <c r="AA1223" s="9" t="n">
        <v>0</v>
      </c>
      <c r="AB1223" s="9" t="n">
        <v>0</v>
      </c>
      <c r="AC1223" s="9" t="n">
        <v>0</v>
      </c>
      <c r="AD1223" s="9" t="n">
        <v>0</v>
      </c>
      <c r="AE1223" s="9" t="n">
        <v>0</v>
      </c>
      <c r="AF1223" s="9" t="n">
        <v>0</v>
      </c>
      <c r="AG1223" s="9" t="n">
        <v>0</v>
      </c>
      <c r="AH1223" s="9" t="n">
        <v>0</v>
      </c>
      <c r="AI1223" s="9" t="n">
        <v>0</v>
      </c>
      <c r="AJ1223" s="9" t="n">
        <v>0</v>
      </c>
      <c r="AK1223" s="9" t="n">
        <v>0</v>
      </c>
      <c r="AL1223" s="9" t="n">
        <v>0</v>
      </c>
      <c r="AM1223" s="7" t="inlineStr">
        <is>
          <t>.</t>
        </is>
      </c>
      <c r="AN1223" s="6">
        <f>IF(L1223=0,0,Z1223/L1223)</f>
        <v/>
      </c>
      <c r="AO1223" s="5">
        <f>IF(AN1223="","",IF(AN1223&gt;=0.9,"🟢",IF(AN1223&gt;=0.7,"🟡",IF(AN1223&gt;=0.5,"🟠","🔴"))))</f>
        <v/>
      </c>
      <c r="AP1223" s="9">
        <f>IF(L1223=0,0,L1223-Z1223)</f>
        <v/>
      </c>
      <c r="AQ1223" s="5">
        <f>IF(Z1223=0,"",RANK(Z1223,Z$4:Z$1569,0))</f>
        <v/>
      </c>
      <c r="AR1223" s="7" t="inlineStr">
        <is>
          <t>.</t>
        </is>
      </c>
      <c r="BA1223" s="7" t="inlineStr">
        <is>
          <t>.</t>
        </is>
      </c>
      <c r="BB1223" s="9">
        <f>SUM(L$4:L$1569)/COUNTA(A$4:A$1569)</f>
        <v/>
      </c>
      <c r="BC1223" s="9">
        <f>SUM(M$4:M$1569)/COUNTA(A$4:A$1569)</f>
        <v/>
      </c>
      <c r="BD1223" s="9">
        <f>SUM(N$4:N$1569)/COUNTA(A$4:A$1569)</f>
        <v/>
      </c>
      <c r="BE1223" s="9">
        <f>SUM(O$4:O$1569)/COUNTA(A$4:A$1569)</f>
        <v/>
      </c>
      <c r="BF1223" s="9">
        <f>SUM(P$4:P$1569)/COUNTA(A$4:A$1569)</f>
        <v/>
      </c>
      <c r="BG1223" s="9">
        <f>SUM(Q$4:Q$1569)/COUNTA(A$4:A$1569)</f>
        <v/>
      </c>
      <c r="BH1223" s="9">
        <f>SUM(R$4:R$1569)/COUNTA(A$4:A$1569)</f>
        <v/>
      </c>
      <c r="BI1223" s="9">
        <f>SUM(S$4:S$1569)/COUNTA(A$4:A$1569)</f>
        <v/>
      </c>
      <c r="BJ1223" s="9">
        <f>SUM(T$4:T$1569)/COUNTA(A$4:A$1569)</f>
        <v/>
      </c>
      <c r="BK1223" s="9">
        <f>SUM(U$4:U$1569)/COUNTA(A$4:A$1569)</f>
        <v/>
      </c>
      <c r="BL1223" s="9">
        <f>SUM(V$4:V$1569)/COUNTA(A$4:A$1569)</f>
        <v/>
      </c>
      <c r="BM1223" s="9">
        <f>SUM(W$4:W$1569)/COUNTA(A$4:A$1569)</f>
        <v/>
      </c>
      <c r="BN1223" s="9">
        <f>SUM(X$4:X$1569)/COUNTA(A$4:A$1569)</f>
        <v/>
      </c>
      <c r="BO1223" s="7" t="inlineStr">
        <is>
          <t>.</t>
        </is>
      </c>
      <c r="BP1223" s="9">
        <f>IF(Z1223&gt;=BB1223,0,IFERROR(BB1223+(SUMPRODUCT((Z$4:Z$1569&gt;=BB$4:BB$1569)*(Z$4:Z$1569-BB$4:BB$1569))/MAX(1,COUNTIF(Z$4:Z$1569,"&lt;"&amp;BB1223+0.01))),BB1223))</f>
        <v/>
      </c>
      <c r="BQ1223" s="9">
        <f>IF(AA1223&gt;=BC1223,0,IFERROR(BC1223+SUMPRODUCT((AA$4:AA$1569&gt;=BC$4:BC$1569)*(AA$4:AA$1569-BC$4:BC$1569))/MAX(1,COUNTIF(AA$4:AA$1569,"&lt;"&amp;BC1223+0.01)),BC1223))</f>
        <v/>
      </c>
      <c r="BR1223" s="9">
        <f>IF(AB1223&gt;=BD1223,0,IFERROR(BD1223+SUMPRODUCT((AB$4:AB$1569&gt;=BD$4:BD$1569)*(AB$4:AB$1569-BD$4:BD$1569))/MAX(1,COUNTIF(AB$4:AB$1569,"&lt;"&amp;BD1223+0.01)),BD1223))</f>
        <v/>
      </c>
      <c r="BS1223" s="9">
        <f>IF(AC1223&gt;=BE1223,0,IFERROR(BE1223+SUMPRODUCT((AC$4:AC$1569&gt;=BE$4:BE$1569)*(AC$4:AC$1569-BE$4:BE$1569))/MAX(1,COUNTIF(AC$4:AC$1569,"&lt;"&amp;BE1223+0.01)),BE1223))</f>
        <v/>
      </c>
      <c r="BT1223" s="9">
        <f>IF(AD1223&gt;=BF1223,0,IFERROR(BF1223+SUMPRODUCT((AD$4:AD$1569&gt;=BF$4:BF$1569)*(AD$4:AD$1569-BF$4:BF$1569))/MAX(1,COUNTIF(AD$4:AD$1569,"&lt;"&amp;BF1223+0.01)),BF1223))</f>
        <v/>
      </c>
      <c r="BU1223" s="9">
        <f>IF(AE1223&gt;=BG1223,0,IFERROR(BG1223+SUMPRODUCT((AE$4:AE$1569&gt;=BG$4:BG$1569)*(AE$4:AE$1569-BG$4:BG$1569))/MAX(1,COUNTIF(AE$4:AE$1569,"&lt;"&amp;BG1223+0.01)),BG1223))</f>
        <v/>
      </c>
      <c r="BV1223" s="9">
        <f>IF(AF1223&gt;=BH1223,0,IFERROR(BH1223+SUMPRODUCT((AF$4:AF$1569&gt;=BH$4:BH$1569)*(AF$4:AF$1569-BH$4:BH$1569))/MAX(1,COUNTIF(AF$4:AF$1569,"&lt;"&amp;BH1223+0.01)),BH1223))</f>
        <v/>
      </c>
      <c r="BW1223" s="9">
        <f>IF(AG1223&gt;=BI1223,0,IFERROR(BI1223+SUMPRODUCT((AG$4:AG$1569&gt;=BI$4:BI$1569)*(AG$4:AG$1569-BI$4:BI$1569))/MAX(1,COUNTIF(AG$4:AG$1569,"&lt;"&amp;BI1223+0.01)),BI1223))</f>
        <v/>
      </c>
      <c r="BX1223" s="9">
        <f>IF(AH1223&gt;=BJ1223,0,IFERROR(BJ1223+SUMPRODUCT((AH$4:AH$1569&gt;=BJ$4:BJ$1569)*(AH$4:AH$1569-BJ$4:BJ$1569))/MAX(1,COUNTIF(AH$4:AH$1569,"&lt;"&amp;BJ1223+0.01)),BJ1223))</f>
        <v/>
      </c>
      <c r="BY1223" s="9">
        <f>IF(AI1223&gt;=BK1223,0,IFERROR(BK1223+SUMPRODUCT((AI$4:AI$1569&gt;=BK$4:BK$1569)*(AI$4:AI$1569-BK$4:BK$1569))/MAX(1,COUNTIF(AI$4:AI$1569,"&lt;"&amp;BK1223+0.01)),BK1223))</f>
        <v/>
      </c>
      <c r="BZ1223" s="9">
        <f>IF(AJ1223&gt;=BL1223,0,IFERROR(BL1223+SUMPRODUCT((AJ$4:AJ$1569&gt;=BL$4:BL$1569)*(AJ$4:AJ$1569-BL$4:BL$1569))/MAX(1,COUNTIF(AJ$4:AJ$1569,"&lt;"&amp;BL1223+0.01)),BL1223))</f>
        <v/>
      </c>
      <c r="CA1223" s="9">
        <f>IF(AK1223&gt;=BM1223,0,IFERROR(BM1223+SUMPRODUCT((AK$4:AK$1569&gt;=BM$4:BM$1569)*(AK$4:AK$1569-BM$4:BM$1569))/MAX(1,COUNTIF(AK$4:AK$1569,"&lt;"&amp;BM1223+0.01)),BM1223))</f>
        <v/>
      </c>
      <c r="CB1223" s="9">
        <f>IF(AL1223&gt;=BN1223,0,IFERROR(BN1223+SUMPRODUCT((AL$4:AL$1569&gt;=BN$4:BN$1569)*(AL$4:AL$1569-BN$4:BN$1569))/MAX(1,COUNTIF(AL$4:AL$1569,"&lt;"&amp;BN1223+0.01)),BN1223))</f>
        <v/>
      </c>
      <c r="CC1223" s="5">
        <f>IF(AO1223="🟢","VERDE",IF(AO1223="🟡","AMARELO",IF(AO1223="🟠","VERMELHO",IF(AO1223="🔴","VERMELHO","ROXO"))))</f>
        <v/>
      </c>
      <c r="CD1223" s="5" t="inlineStr">
        <is>
          <t>🌎 REGIÕES</t>
        </is>
      </c>
      <c r="CE1223" s="5" t="inlineStr">
        <is>
          <t>SEM REDE</t>
        </is>
      </c>
    </row>
    <row r="1224">
      <c r="A1224" s="5" t="inlineStr">
        <is>
          <t>42293380000140</t>
        </is>
      </c>
      <c r="B1224" s="5" t="inlineStr">
        <is>
          <t>GREEN LIFE PRODUTOS NATURAIS LTDA - ME</t>
        </is>
      </c>
      <c r="C1224" s="5" t="inlineStr">
        <is>
          <t>06 - SEM GRUPO</t>
        </is>
      </c>
      <c r="D1224" s="5" t="inlineStr">
        <is>
          <t>HEMANUELE DITZEL (MANU)</t>
        </is>
      </c>
      <c r="E1224" s="5" t="inlineStr">
        <is>
          <t>PR</t>
        </is>
      </c>
      <c r="F1224" s="5">
        <f>IFERROR(VLOOKUP(C1224,$AS$4:$AT$25,2,FALSE),"")</f>
        <v/>
      </c>
      <c r="G1224" s="6">
        <f>IFERROR(VLOOKUP(C1224,$AS$4:$AX$25,6,FALSE),"")</f>
        <v/>
      </c>
      <c r="H1224" s="5">
        <f>IFERROR(VLOOKUP(C1224,$AS$4:$AY$25,7,FALSE),"")</f>
        <v/>
      </c>
      <c r="I1224" s="5">
        <f>IFERROR(VLOOKUP(C1224,$AS$4:$AZ$25,8,FALSE),"")</f>
        <v/>
      </c>
      <c r="J1224" s="7" t="inlineStr">
        <is>
          <t>.</t>
        </is>
      </c>
      <c r="K1224" s="5" t="inlineStr">
        <is>
          <t>SUL</t>
        </is>
      </c>
      <c r="L1224" s="8" t="n">
        <v>1613.793103448276</v>
      </c>
      <c r="M1224" s="9" t="n">
        <v>124.1379310344828</v>
      </c>
      <c r="N1224" s="9" t="n">
        <v>124.1379310344828</v>
      </c>
      <c r="O1224" s="9" t="n">
        <v>129.3103448275862</v>
      </c>
      <c r="P1224" s="9" t="n">
        <v>129.3103448275862</v>
      </c>
      <c r="Q1224" s="9" t="n">
        <v>129.3103448275862</v>
      </c>
      <c r="R1224" s="9" t="n">
        <v>134.4827586206897</v>
      </c>
      <c r="S1224" s="9" t="n">
        <v>134.4827586206897</v>
      </c>
      <c r="T1224" s="9" t="n">
        <v>139.6551724137931</v>
      </c>
      <c r="U1224" s="9" t="n">
        <v>139.6551724137931</v>
      </c>
      <c r="V1224" s="9" t="n">
        <v>139.6551724137931</v>
      </c>
      <c r="W1224" s="9" t="n">
        <v>144.8275862068965</v>
      </c>
      <c r="X1224" s="9" t="n">
        <v>144.8275862068965</v>
      </c>
      <c r="Y1224" s="7" t="inlineStr">
        <is>
          <t>.</t>
        </is>
      </c>
      <c r="Z1224" s="8">
        <f>SUM(AA1224:AL1224)</f>
        <v/>
      </c>
      <c r="AA1224" s="9" t="n">
        <v>0</v>
      </c>
      <c r="AB1224" s="9" t="n">
        <v>0</v>
      </c>
      <c r="AC1224" s="9" t="n">
        <v>0</v>
      </c>
      <c r="AD1224" s="9" t="n">
        <v>0</v>
      </c>
      <c r="AE1224" s="9" t="n">
        <v>0</v>
      </c>
      <c r="AF1224" s="9" t="n">
        <v>0</v>
      </c>
      <c r="AG1224" s="9" t="n">
        <v>0</v>
      </c>
      <c r="AH1224" s="9" t="n">
        <v>0</v>
      </c>
      <c r="AI1224" s="9" t="n">
        <v>0</v>
      </c>
      <c r="AJ1224" s="9" t="n">
        <v>0</v>
      </c>
      <c r="AK1224" s="9" t="n">
        <v>0</v>
      </c>
      <c r="AL1224" s="9" t="n">
        <v>0</v>
      </c>
      <c r="AM1224" s="7" t="inlineStr">
        <is>
          <t>.</t>
        </is>
      </c>
      <c r="AN1224" s="6">
        <f>IF(L1224=0,0,Z1224/L1224)</f>
        <v/>
      </c>
      <c r="AO1224" s="5">
        <f>IF(AN1224="","",IF(AN1224&gt;=0.9,"🟢",IF(AN1224&gt;=0.7,"🟡",IF(AN1224&gt;=0.5,"🟠","🔴"))))</f>
        <v/>
      </c>
      <c r="AP1224" s="9">
        <f>IF(L1224=0,0,L1224-Z1224)</f>
        <v/>
      </c>
      <c r="AQ1224" s="5">
        <f>IF(Z1224=0,"",RANK(Z1224,Z$4:Z$1569,0))</f>
        <v/>
      </c>
      <c r="AR1224" s="7" t="inlineStr">
        <is>
          <t>.</t>
        </is>
      </c>
      <c r="BA1224" s="7" t="inlineStr">
        <is>
          <t>.</t>
        </is>
      </c>
      <c r="BB1224" s="9">
        <f>SUM(L$4:L$1569)/COUNTA(A$4:A$1569)</f>
        <v/>
      </c>
      <c r="BC1224" s="9">
        <f>SUM(M$4:M$1569)/COUNTA(A$4:A$1569)</f>
        <v/>
      </c>
      <c r="BD1224" s="9">
        <f>SUM(N$4:N$1569)/COUNTA(A$4:A$1569)</f>
        <v/>
      </c>
      <c r="BE1224" s="9">
        <f>SUM(O$4:O$1569)/COUNTA(A$4:A$1569)</f>
        <v/>
      </c>
      <c r="BF1224" s="9">
        <f>SUM(P$4:P$1569)/COUNTA(A$4:A$1569)</f>
        <v/>
      </c>
      <c r="BG1224" s="9">
        <f>SUM(Q$4:Q$1569)/COUNTA(A$4:A$1569)</f>
        <v/>
      </c>
      <c r="BH1224" s="9">
        <f>SUM(R$4:R$1569)/COUNTA(A$4:A$1569)</f>
        <v/>
      </c>
      <c r="BI1224" s="9">
        <f>SUM(S$4:S$1569)/COUNTA(A$4:A$1569)</f>
        <v/>
      </c>
      <c r="BJ1224" s="9">
        <f>SUM(T$4:T$1569)/COUNTA(A$4:A$1569)</f>
        <v/>
      </c>
      <c r="BK1224" s="9">
        <f>SUM(U$4:U$1569)/COUNTA(A$4:A$1569)</f>
        <v/>
      </c>
      <c r="BL1224" s="9">
        <f>SUM(V$4:V$1569)/COUNTA(A$4:A$1569)</f>
        <v/>
      </c>
      <c r="BM1224" s="9">
        <f>SUM(W$4:W$1569)/COUNTA(A$4:A$1569)</f>
        <v/>
      </c>
      <c r="BN1224" s="9">
        <f>SUM(X$4:X$1569)/COUNTA(A$4:A$1569)</f>
        <v/>
      </c>
      <c r="BO1224" s="7" t="inlineStr">
        <is>
          <t>.</t>
        </is>
      </c>
      <c r="BP1224" s="9">
        <f>IF(Z1224&gt;=BB1224,0,IFERROR(BB1224+(SUMPRODUCT((Z$4:Z$1569&gt;=BB$4:BB$1569)*(Z$4:Z$1569-BB$4:BB$1569))/MAX(1,COUNTIF(Z$4:Z$1569,"&lt;"&amp;BB1224+0.01))),BB1224))</f>
        <v/>
      </c>
      <c r="BQ1224" s="9">
        <f>IF(AA1224&gt;=BC1224,0,IFERROR(BC1224+SUMPRODUCT((AA$4:AA$1569&gt;=BC$4:BC$1569)*(AA$4:AA$1569-BC$4:BC$1569))/MAX(1,COUNTIF(AA$4:AA$1569,"&lt;"&amp;BC1224+0.01)),BC1224))</f>
        <v/>
      </c>
      <c r="BR1224" s="9">
        <f>IF(AB1224&gt;=BD1224,0,IFERROR(BD1224+SUMPRODUCT((AB$4:AB$1569&gt;=BD$4:BD$1569)*(AB$4:AB$1569-BD$4:BD$1569))/MAX(1,COUNTIF(AB$4:AB$1569,"&lt;"&amp;BD1224+0.01)),BD1224))</f>
        <v/>
      </c>
      <c r="BS1224" s="9">
        <f>IF(AC1224&gt;=BE1224,0,IFERROR(BE1224+SUMPRODUCT((AC$4:AC$1569&gt;=BE$4:BE$1569)*(AC$4:AC$1569-BE$4:BE$1569))/MAX(1,COUNTIF(AC$4:AC$1569,"&lt;"&amp;BE1224+0.01)),BE1224))</f>
        <v/>
      </c>
      <c r="BT1224" s="9">
        <f>IF(AD1224&gt;=BF1224,0,IFERROR(BF1224+SUMPRODUCT((AD$4:AD$1569&gt;=BF$4:BF$1569)*(AD$4:AD$1569-BF$4:BF$1569))/MAX(1,COUNTIF(AD$4:AD$1569,"&lt;"&amp;BF1224+0.01)),BF1224))</f>
        <v/>
      </c>
      <c r="BU1224" s="9">
        <f>IF(AE1224&gt;=BG1224,0,IFERROR(BG1224+SUMPRODUCT((AE$4:AE$1569&gt;=BG$4:BG$1569)*(AE$4:AE$1569-BG$4:BG$1569))/MAX(1,COUNTIF(AE$4:AE$1569,"&lt;"&amp;BG1224+0.01)),BG1224))</f>
        <v/>
      </c>
      <c r="BV1224" s="9">
        <f>IF(AF1224&gt;=BH1224,0,IFERROR(BH1224+SUMPRODUCT((AF$4:AF$1569&gt;=BH$4:BH$1569)*(AF$4:AF$1569-BH$4:BH$1569))/MAX(1,COUNTIF(AF$4:AF$1569,"&lt;"&amp;BH1224+0.01)),BH1224))</f>
        <v/>
      </c>
      <c r="BW1224" s="9">
        <f>IF(AG1224&gt;=BI1224,0,IFERROR(BI1224+SUMPRODUCT((AG$4:AG$1569&gt;=BI$4:BI$1569)*(AG$4:AG$1569-BI$4:BI$1569))/MAX(1,COUNTIF(AG$4:AG$1569,"&lt;"&amp;BI1224+0.01)),BI1224))</f>
        <v/>
      </c>
      <c r="BX1224" s="9">
        <f>IF(AH1224&gt;=BJ1224,0,IFERROR(BJ1224+SUMPRODUCT((AH$4:AH$1569&gt;=BJ$4:BJ$1569)*(AH$4:AH$1569-BJ$4:BJ$1569))/MAX(1,COUNTIF(AH$4:AH$1569,"&lt;"&amp;BJ1224+0.01)),BJ1224))</f>
        <v/>
      </c>
      <c r="BY1224" s="9">
        <f>IF(AI1224&gt;=BK1224,0,IFERROR(BK1224+SUMPRODUCT((AI$4:AI$1569&gt;=BK$4:BK$1569)*(AI$4:AI$1569-BK$4:BK$1569))/MAX(1,COUNTIF(AI$4:AI$1569,"&lt;"&amp;BK1224+0.01)),BK1224))</f>
        <v/>
      </c>
      <c r="BZ1224" s="9">
        <f>IF(AJ1224&gt;=BL1224,0,IFERROR(BL1224+SUMPRODUCT((AJ$4:AJ$1569&gt;=BL$4:BL$1569)*(AJ$4:AJ$1569-BL$4:BL$1569))/MAX(1,COUNTIF(AJ$4:AJ$1569,"&lt;"&amp;BL1224+0.01)),BL1224))</f>
        <v/>
      </c>
      <c r="CA1224" s="9">
        <f>IF(AK1224&gt;=BM1224,0,IFERROR(BM1224+SUMPRODUCT((AK$4:AK$1569&gt;=BM$4:BM$1569)*(AK$4:AK$1569-BM$4:BM$1569))/MAX(1,COUNTIF(AK$4:AK$1569,"&lt;"&amp;BM1224+0.01)),BM1224))</f>
        <v/>
      </c>
      <c r="CB1224" s="9">
        <f>IF(AL1224&gt;=BN1224,0,IFERROR(BN1224+SUMPRODUCT((AL$4:AL$1569&gt;=BN$4:BN$1569)*(AL$4:AL$1569-BN$4:BN$1569))/MAX(1,COUNTIF(AL$4:AL$1569,"&lt;"&amp;BN1224+0.01)),BN1224))</f>
        <v/>
      </c>
      <c r="CC1224" s="5">
        <f>IF(AO1224="🟢","VERDE",IF(AO1224="🟡","AMARELO",IF(AO1224="🟠","VERMELHO",IF(AO1224="🔴","VERMELHO","ROXO"))))</f>
        <v/>
      </c>
      <c r="CD1224" s="5" t="inlineStr">
        <is>
          <t>🌎 REGIÕES</t>
        </is>
      </c>
      <c r="CE1224" s="5" t="inlineStr">
        <is>
          <t>SEM REDE</t>
        </is>
      </c>
    </row>
    <row r="1225">
      <c r="A1225" s="5" t="inlineStr">
        <is>
          <t>42308899000154</t>
        </is>
      </c>
      <c r="B1225" s="5" t="inlineStr">
        <is>
          <t>FABIOLA OLIVEIRA DE ARAUJO FREITAS - ME</t>
        </is>
      </c>
      <c r="C1225" s="5" t="inlineStr">
        <is>
          <t>06 - SEM GRUPO</t>
        </is>
      </c>
      <c r="D1225" s="5" t="inlineStr">
        <is>
          <t>LARISSA PADILHA</t>
        </is>
      </c>
      <c r="E1225" s="5" t="inlineStr">
        <is>
          <t>PB</t>
        </is>
      </c>
      <c r="F1225" s="5">
        <f>IFERROR(VLOOKUP(C1225,$AS$4:$AT$25,2,FALSE),"")</f>
        <v/>
      </c>
      <c r="G1225" s="6">
        <f>IFERROR(VLOOKUP(C1225,$AS$4:$AX$25,6,FALSE),"")</f>
        <v/>
      </c>
      <c r="H1225" s="5">
        <f>IFERROR(VLOOKUP(C1225,$AS$4:$AY$25,7,FALSE),"")</f>
        <v/>
      </c>
      <c r="I1225" s="5">
        <f>IFERROR(VLOOKUP(C1225,$AS$4:$AZ$25,8,FALSE),"")</f>
        <v/>
      </c>
      <c r="J1225" s="7" t="inlineStr">
        <is>
          <t>.</t>
        </is>
      </c>
      <c r="K1225" s="5" t="inlineStr">
        <is>
          <t>NORDESTE (SEM MA)</t>
        </is>
      </c>
      <c r="L1225" s="8" t="n">
        <v>1200</v>
      </c>
      <c r="M1225" s="9" t="n">
        <v>100</v>
      </c>
      <c r="N1225" s="9" t="n">
        <v>100</v>
      </c>
      <c r="O1225" s="9" t="n">
        <v>100</v>
      </c>
      <c r="P1225" s="9" t="n">
        <v>100</v>
      </c>
      <c r="Q1225" s="9" t="n">
        <v>100</v>
      </c>
      <c r="R1225" s="9" t="n">
        <v>100</v>
      </c>
      <c r="S1225" s="9" t="n">
        <v>100</v>
      </c>
      <c r="T1225" s="9" t="n">
        <v>100</v>
      </c>
      <c r="U1225" s="9" t="n">
        <v>100</v>
      </c>
      <c r="V1225" s="9" t="n">
        <v>100</v>
      </c>
      <c r="W1225" s="9" t="n">
        <v>100</v>
      </c>
      <c r="X1225" s="9" t="n">
        <v>100</v>
      </c>
      <c r="Y1225" s="7" t="inlineStr">
        <is>
          <t>.</t>
        </is>
      </c>
      <c r="Z1225" s="8">
        <f>SUM(AA1225:AL1225)</f>
        <v/>
      </c>
      <c r="AA1225" s="9" t="n">
        <v>0</v>
      </c>
      <c r="AB1225" s="9" t="n">
        <v>0</v>
      </c>
      <c r="AC1225" s="9" t="n">
        <v>0</v>
      </c>
      <c r="AD1225" s="9" t="n">
        <v>0</v>
      </c>
      <c r="AE1225" s="9" t="n">
        <v>0</v>
      </c>
      <c r="AF1225" s="9" t="n">
        <v>0</v>
      </c>
      <c r="AG1225" s="9" t="n">
        <v>0</v>
      </c>
      <c r="AH1225" s="9" t="n">
        <v>0</v>
      </c>
      <c r="AI1225" s="9" t="n">
        <v>0</v>
      </c>
      <c r="AJ1225" s="9" t="n">
        <v>0</v>
      </c>
      <c r="AK1225" s="9" t="n">
        <v>0</v>
      </c>
      <c r="AL1225" s="9" t="n">
        <v>0</v>
      </c>
      <c r="AM1225" s="7" t="inlineStr">
        <is>
          <t>.</t>
        </is>
      </c>
      <c r="AN1225" s="6">
        <f>IF(L1225=0,0,Z1225/L1225)</f>
        <v/>
      </c>
      <c r="AO1225" s="5">
        <f>IF(AN1225="","",IF(AN1225&gt;=0.9,"🟢",IF(AN1225&gt;=0.7,"🟡",IF(AN1225&gt;=0.5,"🟠","🔴"))))</f>
        <v/>
      </c>
      <c r="AP1225" s="9">
        <f>IF(L1225=0,0,L1225-Z1225)</f>
        <v/>
      </c>
      <c r="AQ1225" s="5">
        <f>IF(Z1225=0,"",RANK(Z1225,Z$4:Z$1569,0))</f>
        <v/>
      </c>
      <c r="AR1225" s="7" t="inlineStr">
        <is>
          <t>.</t>
        </is>
      </c>
      <c r="BA1225" s="7" t="inlineStr">
        <is>
          <t>.</t>
        </is>
      </c>
      <c r="BB1225" s="9">
        <f>SUM(L$4:L$1569)/COUNTA(A$4:A$1569)</f>
        <v/>
      </c>
      <c r="BC1225" s="9">
        <f>SUM(M$4:M$1569)/COUNTA(A$4:A$1569)</f>
        <v/>
      </c>
      <c r="BD1225" s="9">
        <f>SUM(N$4:N$1569)/COUNTA(A$4:A$1569)</f>
        <v/>
      </c>
      <c r="BE1225" s="9">
        <f>SUM(O$4:O$1569)/COUNTA(A$4:A$1569)</f>
        <v/>
      </c>
      <c r="BF1225" s="9">
        <f>SUM(P$4:P$1569)/COUNTA(A$4:A$1569)</f>
        <v/>
      </c>
      <c r="BG1225" s="9">
        <f>SUM(Q$4:Q$1569)/COUNTA(A$4:A$1569)</f>
        <v/>
      </c>
      <c r="BH1225" s="9">
        <f>SUM(R$4:R$1569)/COUNTA(A$4:A$1569)</f>
        <v/>
      </c>
      <c r="BI1225" s="9">
        <f>SUM(S$4:S$1569)/COUNTA(A$4:A$1569)</f>
        <v/>
      </c>
      <c r="BJ1225" s="9">
        <f>SUM(T$4:T$1569)/COUNTA(A$4:A$1569)</f>
        <v/>
      </c>
      <c r="BK1225" s="9">
        <f>SUM(U$4:U$1569)/COUNTA(A$4:A$1569)</f>
        <v/>
      </c>
      <c r="BL1225" s="9">
        <f>SUM(V$4:V$1569)/COUNTA(A$4:A$1569)</f>
        <v/>
      </c>
      <c r="BM1225" s="9">
        <f>SUM(W$4:W$1569)/COUNTA(A$4:A$1569)</f>
        <v/>
      </c>
      <c r="BN1225" s="9">
        <f>SUM(X$4:X$1569)/COUNTA(A$4:A$1569)</f>
        <v/>
      </c>
      <c r="BO1225" s="7" t="inlineStr">
        <is>
          <t>.</t>
        </is>
      </c>
      <c r="BP1225" s="9">
        <f>IF(Z1225&gt;=BB1225,0,IFERROR(BB1225+(SUMPRODUCT((Z$4:Z$1569&gt;=BB$4:BB$1569)*(Z$4:Z$1569-BB$4:BB$1569))/MAX(1,COUNTIF(Z$4:Z$1569,"&lt;"&amp;BB1225+0.01))),BB1225))</f>
        <v/>
      </c>
      <c r="BQ1225" s="9">
        <f>IF(AA1225&gt;=BC1225,0,IFERROR(BC1225+SUMPRODUCT((AA$4:AA$1569&gt;=BC$4:BC$1569)*(AA$4:AA$1569-BC$4:BC$1569))/MAX(1,COUNTIF(AA$4:AA$1569,"&lt;"&amp;BC1225+0.01)),BC1225))</f>
        <v/>
      </c>
      <c r="BR1225" s="9">
        <f>IF(AB1225&gt;=BD1225,0,IFERROR(BD1225+SUMPRODUCT((AB$4:AB$1569&gt;=BD$4:BD$1569)*(AB$4:AB$1569-BD$4:BD$1569))/MAX(1,COUNTIF(AB$4:AB$1569,"&lt;"&amp;BD1225+0.01)),BD1225))</f>
        <v/>
      </c>
      <c r="BS1225" s="9">
        <f>IF(AC1225&gt;=BE1225,0,IFERROR(BE1225+SUMPRODUCT((AC$4:AC$1569&gt;=BE$4:BE$1569)*(AC$4:AC$1569-BE$4:BE$1569))/MAX(1,COUNTIF(AC$4:AC$1569,"&lt;"&amp;BE1225+0.01)),BE1225))</f>
        <v/>
      </c>
      <c r="BT1225" s="9">
        <f>IF(AD1225&gt;=BF1225,0,IFERROR(BF1225+SUMPRODUCT((AD$4:AD$1569&gt;=BF$4:BF$1569)*(AD$4:AD$1569-BF$4:BF$1569))/MAX(1,COUNTIF(AD$4:AD$1569,"&lt;"&amp;BF1225+0.01)),BF1225))</f>
        <v/>
      </c>
      <c r="BU1225" s="9">
        <f>IF(AE1225&gt;=BG1225,0,IFERROR(BG1225+SUMPRODUCT((AE$4:AE$1569&gt;=BG$4:BG$1569)*(AE$4:AE$1569-BG$4:BG$1569))/MAX(1,COUNTIF(AE$4:AE$1569,"&lt;"&amp;BG1225+0.01)),BG1225))</f>
        <v/>
      </c>
      <c r="BV1225" s="9">
        <f>IF(AF1225&gt;=BH1225,0,IFERROR(BH1225+SUMPRODUCT((AF$4:AF$1569&gt;=BH$4:BH$1569)*(AF$4:AF$1569-BH$4:BH$1569))/MAX(1,COUNTIF(AF$4:AF$1569,"&lt;"&amp;BH1225+0.01)),BH1225))</f>
        <v/>
      </c>
      <c r="BW1225" s="9">
        <f>IF(AG1225&gt;=BI1225,0,IFERROR(BI1225+SUMPRODUCT((AG$4:AG$1569&gt;=BI$4:BI$1569)*(AG$4:AG$1569-BI$4:BI$1569))/MAX(1,COUNTIF(AG$4:AG$1569,"&lt;"&amp;BI1225+0.01)),BI1225))</f>
        <v/>
      </c>
      <c r="BX1225" s="9">
        <f>IF(AH1225&gt;=BJ1225,0,IFERROR(BJ1225+SUMPRODUCT((AH$4:AH$1569&gt;=BJ$4:BJ$1569)*(AH$4:AH$1569-BJ$4:BJ$1569))/MAX(1,COUNTIF(AH$4:AH$1569,"&lt;"&amp;BJ1225+0.01)),BJ1225))</f>
        <v/>
      </c>
      <c r="BY1225" s="9">
        <f>IF(AI1225&gt;=BK1225,0,IFERROR(BK1225+SUMPRODUCT((AI$4:AI$1569&gt;=BK$4:BK$1569)*(AI$4:AI$1569-BK$4:BK$1569))/MAX(1,COUNTIF(AI$4:AI$1569,"&lt;"&amp;BK1225+0.01)),BK1225))</f>
        <v/>
      </c>
      <c r="BZ1225" s="9">
        <f>IF(AJ1225&gt;=BL1225,0,IFERROR(BL1225+SUMPRODUCT((AJ$4:AJ$1569&gt;=BL$4:BL$1569)*(AJ$4:AJ$1569-BL$4:BL$1569))/MAX(1,COUNTIF(AJ$4:AJ$1569,"&lt;"&amp;BL1225+0.01)),BL1225))</f>
        <v/>
      </c>
      <c r="CA1225" s="9">
        <f>IF(AK1225&gt;=BM1225,0,IFERROR(BM1225+SUMPRODUCT((AK$4:AK$1569&gt;=BM$4:BM$1569)*(AK$4:AK$1569-BM$4:BM$1569))/MAX(1,COUNTIF(AK$4:AK$1569,"&lt;"&amp;BM1225+0.01)),BM1225))</f>
        <v/>
      </c>
      <c r="CB1225" s="9">
        <f>IF(AL1225&gt;=BN1225,0,IFERROR(BN1225+SUMPRODUCT((AL$4:AL$1569&gt;=BN$4:BN$1569)*(AL$4:AL$1569-BN$4:BN$1569))/MAX(1,COUNTIF(AL$4:AL$1569,"&lt;"&amp;BN1225+0.01)),BN1225))</f>
        <v/>
      </c>
      <c r="CC1225" s="5">
        <f>IF(AO1225="🟢","VERDE",IF(AO1225="🟡","AMARELO",IF(AO1225="🟠","VERMELHO",IF(AO1225="🔴","VERMELHO","ROXO"))))</f>
        <v/>
      </c>
      <c r="CD1225" s="5" t="inlineStr">
        <is>
          <t>🌎 REGIÕES</t>
        </is>
      </c>
      <c r="CE1225" s="5" t="inlineStr">
        <is>
          <t>SEM REDE</t>
        </is>
      </c>
    </row>
    <row r="1226">
      <c r="A1226" s="5" t="inlineStr">
        <is>
          <t>42344413000133</t>
        </is>
      </c>
      <c r="B1226" s="5" t="inlineStr">
        <is>
          <t>JOSE LUIZ MAROCHI 03015698940 - ME</t>
        </is>
      </c>
      <c r="C1226" s="5" t="inlineStr">
        <is>
          <t>06 - SEM GRUPO</t>
        </is>
      </c>
      <c r="D1226" s="5" t="inlineStr">
        <is>
          <t>HEMANUELE DITZEL (MANU)</t>
        </is>
      </c>
      <c r="E1226" s="5" t="inlineStr">
        <is>
          <t>PR</t>
        </is>
      </c>
      <c r="F1226" s="5">
        <f>IFERROR(VLOOKUP(C1226,$AS$4:$AT$25,2,FALSE),"")</f>
        <v/>
      </c>
      <c r="G1226" s="6">
        <f>IFERROR(VLOOKUP(C1226,$AS$4:$AX$25,6,FALSE),"")</f>
        <v/>
      </c>
      <c r="H1226" s="5">
        <f>IFERROR(VLOOKUP(C1226,$AS$4:$AY$25,7,FALSE),"")</f>
        <v/>
      </c>
      <c r="I1226" s="5">
        <f>IFERROR(VLOOKUP(C1226,$AS$4:$AZ$25,8,FALSE),"")</f>
        <v/>
      </c>
      <c r="J1226" s="7" t="inlineStr">
        <is>
          <t>.</t>
        </is>
      </c>
      <c r="K1226" s="5" t="inlineStr">
        <is>
          <t>SUL</t>
        </is>
      </c>
      <c r="L1226" s="8" t="n">
        <v>1613.793103448276</v>
      </c>
      <c r="M1226" s="9" t="n">
        <v>124.1379310344828</v>
      </c>
      <c r="N1226" s="9" t="n">
        <v>124.1379310344828</v>
      </c>
      <c r="O1226" s="9" t="n">
        <v>129.3103448275862</v>
      </c>
      <c r="P1226" s="9" t="n">
        <v>129.3103448275862</v>
      </c>
      <c r="Q1226" s="9" t="n">
        <v>129.3103448275862</v>
      </c>
      <c r="R1226" s="9" t="n">
        <v>134.4827586206897</v>
      </c>
      <c r="S1226" s="9" t="n">
        <v>134.4827586206897</v>
      </c>
      <c r="T1226" s="9" t="n">
        <v>139.6551724137931</v>
      </c>
      <c r="U1226" s="9" t="n">
        <v>139.6551724137931</v>
      </c>
      <c r="V1226" s="9" t="n">
        <v>139.6551724137931</v>
      </c>
      <c r="W1226" s="9" t="n">
        <v>144.8275862068965</v>
      </c>
      <c r="X1226" s="9" t="n">
        <v>144.8275862068965</v>
      </c>
      <c r="Y1226" s="7" t="inlineStr">
        <is>
          <t>.</t>
        </is>
      </c>
      <c r="Z1226" s="8">
        <f>SUM(AA1226:AL1226)</f>
        <v/>
      </c>
      <c r="AA1226" s="9" t="n">
        <v>0</v>
      </c>
      <c r="AB1226" s="9" t="n">
        <v>0</v>
      </c>
      <c r="AC1226" s="9" t="n">
        <v>0</v>
      </c>
      <c r="AD1226" s="9" t="n">
        <v>0</v>
      </c>
      <c r="AE1226" s="9" t="n">
        <v>0</v>
      </c>
      <c r="AF1226" s="9" t="n">
        <v>0</v>
      </c>
      <c r="AG1226" s="9" t="n">
        <v>0</v>
      </c>
      <c r="AH1226" s="9" t="n">
        <v>0</v>
      </c>
      <c r="AI1226" s="9" t="n">
        <v>0</v>
      </c>
      <c r="AJ1226" s="9" t="n">
        <v>0</v>
      </c>
      <c r="AK1226" s="9" t="n">
        <v>0</v>
      </c>
      <c r="AL1226" s="9" t="n">
        <v>0</v>
      </c>
      <c r="AM1226" s="7" t="inlineStr">
        <is>
          <t>.</t>
        </is>
      </c>
      <c r="AN1226" s="6">
        <f>IF(L1226=0,0,Z1226/L1226)</f>
        <v/>
      </c>
      <c r="AO1226" s="5">
        <f>IF(AN1226="","",IF(AN1226&gt;=0.9,"🟢",IF(AN1226&gt;=0.7,"🟡",IF(AN1226&gt;=0.5,"🟠","🔴"))))</f>
        <v/>
      </c>
      <c r="AP1226" s="9">
        <f>IF(L1226=0,0,L1226-Z1226)</f>
        <v/>
      </c>
      <c r="AQ1226" s="5">
        <f>IF(Z1226=0,"",RANK(Z1226,Z$4:Z$1569,0))</f>
        <v/>
      </c>
      <c r="AR1226" s="7" t="inlineStr">
        <is>
          <t>.</t>
        </is>
      </c>
      <c r="BA1226" s="7" t="inlineStr">
        <is>
          <t>.</t>
        </is>
      </c>
      <c r="BB1226" s="9">
        <f>SUM(L$4:L$1569)/COUNTA(A$4:A$1569)</f>
        <v/>
      </c>
      <c r="BC1226" s="9">
        <f>SUM(M$4:M$1569)/COUNTA(A$4:A$1569)</f>
        <v/>
      </c>
      <c r="BD1226" s="9">
        <f>SUM(N$4:N$1569)/COUNTA(A$4:A$1569)</f>
        <v/>
      </c>
      <c r="BE1226" s="9">
        <f>SUM(O$4:O$1569)/COUNTA(A$4:A$1569)</f>
        <v/>
      </c>
      <c r="BF1226" s="9">
        <f>SUM(P$4:P$1569)/COUNTA(A$4:A$1569)</f>
        <v/>
      </c>
      <c r="BG1226" s="9">
        <f>SUM(Q$4:Q$1569)/COUNTA(A$4:A$1569)</f>
        <v/>
      </c>
      <c r="BH1226" s="9">
        <f>SUM(R$4:R$1569)/COUNTA(A$4:A$1569)</f>
        <v/>
      </c>
      <c r="BI1226" s="9">
        <f>SUM(S$4:S$1569)/COUNTA(A$4:A$1569)</f>
        <v/>
      </c>
      <c r="BJ1226" s="9">
        <f>SUM(T$4:T$1569)/COUNTA(A$4:A$1569)</f>
        <v/>
      </c>
      <c r="BK1226" s="9">
        <f>SUM(U$4:U$1569)/COUNTA(A$4:A$1569)</f>
        <v/>
      </c>
      <c r="BL1226" s="9">
        <f>SUM(V$4:V$1569)/COUNTA(A$4:A$1569)</f>
        <v/>
      </c>
      <c r="BM1226" s="9">
        <f>SUM(W$4:W$1569)/COUNTA(A$4:A$1569)</f>
        <v/>
      </c>
      <c r="BN1226" s="9">
        <f>SUM(X$4:X$1569)/COUNTA(A$4:A$1569)</f>
        <v/>
      </c>
      <c r="BO1226" s="7" t="inlineStr">
        <is>
          <t>.</t>
        </is>
      </c>
      <c r="BP1226" s="9">
        <f>IF(Z1226&gt;=BB1226,0,IFERROR(BB1226+(SUMPRODUCT((Z$4:Z$1569&gt;=BB$4:BB$1569)*(Z$4:Z$1569-BB$4:BB$1569))/MAX(1,COUNTIF(Z$4:Z$1569,"&lt;"&amp;BB1226+0.01))),BB1226))</f>
        <v/>
      </c>
      <c r="BQ1226" s="9">
        <f>IF(AA1226&gt;=BC1226,0,IFERROR(BC1226+SUMPRODUCT((AA$4:AA$1569&gt;=BC$4:BC$1569)*(AA$4:AA$1569-BC$4:BC$1569))/MAX(1,COUNTIF(AA$4:AA$1569,"&lt;"&amp;BC1226+0.01)),BC1226))</f>
        <v/>
      </c>
      <c r="BR1226" s="9">
        <f>IF(AB1226&gt;=BD1226,0,IFERROR(BD1226+SUMPRODUCT((AB$4:AB$1569&gt;=BD$4:BD$1569)*(AB$4:AB$1569-BD$4:BD$1569))/MAX(1,COUNTIF(AB$4:AB$1569,"&lt;"&amp;BD1226+0.01)),BD1226))</f>
        <v/>
      </c>
      <c r="BS1226" s="9">
        <f>IF(AC1226&gt;=BE1226,0,IFERROR(BE1226+SUMPRODUCT((AC$4:AC$1569&gt;=BE$4:BE$1569)*(AC$4:AC$1569-BE$4:BE$1569))/MAX(1,COUNTIF(AC$4:AC$1569,"&lt;"&amp;BE1226+0.01)),BE1226))</f>
        <v/>
      </c>
      <c r="BT1226" s="9">
        <f>IF(AD1226&gt;=BF1226,0,IFERROR(BF1226+SUMPRODUCT((AD$4:AD$1569&gt;=BF$4:BF$1569)*(AD$4:AD$1569-BF$4:BF$1569))/MAX(1,COUNTIF(AD$4:AD$1569,"&lt;"&amp;BF1226+0.01)),BF1226))</f>
        <v/>
      </c>
      <c r="BU1226" s="9">
        <f>IF(AE1226&gt;=BG1226,0,IFERROR(BG1226+SUMPRODUCT((AE$4:AE$1569&gt;=BG$4:BG$1569)*(AE$4:AE$1569-BG$4:BG$1569))/MAX(1,COUNTIF(AE$4:AE$1569,"&lt;"&amp;BG1226+0.01)),BG1226))</f>
        <v/>
      </c>
      <c r="BV1226" s="9">
        <f>IF(AF1226&gt;=BH1226,0,IFERROR(BH1226+SUMPRODUCT((AF$4:AF$1569&gt;=BH$4:BH$1569)*(AF$4:AF$1569-BH$4:BH$1569))/MAX(1,COUNTIF(AF$4:AF$1569,"&lt;"&amp;BH1226+0.01)),BH1226))</f>
        <v/>
      </c>
      <c r="BW1226" s="9">
        <f>IF(AG1226&gt;=BI1226,0,IFERROR(BI1226+SUMPRODUCT((AG$4:AG$1569&gt;=BI$4:BI$1569)*(AG$4:AG$1569-BI$4:BI$1569))/MAX(1,COUNTIF(AG$4:AG$1569,"&lt;"&amp;BI1226+0.01)),BI1226))</f>
        <v/>
      </c>
      <c r="BX1226" s="9">
        <f>IF(AH1226&gt;=BJ1226,0,IFERROR(BJ1226+SUMPRODUCT((AH$4:AH$1569&gt;=BJ$4:BJ$1569)*(AH$4:AH$1569-BJ$4:BJ$1569))/MAX(1,COUNTIF(AH$4:AH$1569,"&lt;"&amp;BJ1226+0.01)),BJ1226))</f>
        <v/>
      </c>
      <c r="BY1226" s="9">
        <f>IF(AI1226&gt;=BK1226,0,IFERROR(BK1226+SUMPRODUCT((AI$4:AI$1569&gt;=BK$4:BK$1569)*(AI$4:AI$1569-BK$4:BK$1569))/MAX(1,COUNTIF(AI$4:AI$1569,"&lt;"&amp;BK1226+0.01)),BK1226))</f>
        <v/>
      </c>
      <c r="BZ1226" s="9">
        <f>IF(AJ1226&gt;=BL1226,0,IFERROR(BL1226+SUMPRODUCT((AJ$4:AJ$1569&gt;=BL$4:BL$1569)*(AJ$4:AJ$1569-BL$4:BL$1569))/MAX(1,COUNTIF(AJ$4:AJ$1569,"&lt;"&amp;BL1226+0.01)),BL1226))</f>
        <v/>
      </c>
      <c r="CA1226" s="9">
        <f>IF(AK1226&gt;=BM1226,0,IFERROR(BM1226+SUMPRODUCT((AK$4:AK$1569&gt;=BM$4:BM$1569)*(AK$4:AK$1569-BM$4:BM$1569))/MAX(1,COUNTIF(AK$4:AK$1569,"&lt;"&amp;BM1226+0.01)),BM1226))</f>
        <v/>
      </c>
      <c r="CB1226" s="9">
        <f>IF(AL1226&gt;=BN1226,0,IFERROR(BN1226+SUMPRODUCT((AL$4:AL$1569&gt;=BN$4:BN$1569)*(AL$4:AL$1569-BN$4:BN$1569))/MAX(1,COUNTIF(AL$4:AL$1569,"&lt;"&amp;BN1226+0.01)),BN1226))</f>
        <v/>
      </c>
      <c r="CC1226" s="5">
        <f>IF(AO1226="🟢","VERDE",IF(AO1226="🟡","AMARELO",IF(AO1226="🟠","VERMELHO",IF(AO1226="🔴","VERMELHO","ROXO"))))</f>
        <v/>
      </c>
      <c r="CD1226" s="5" t="inlineStr">
        <is>
          <t>🌎 REGIÕES</t>
        </is>
      </c>
      <c r="CE1226" s="5" t="inlineStr">
        <is>
          <t>SEM REDE</t>
        </is>
      </c>
    </row>
    <row r="1227">
      <c r="A1227" s="5" t="inlineStr">
        <is>
          <t>42403607000162</t>
        </is>
      </c>
      <c r="B1227" s="5" t="inlineStr">
        <is>
          <t>GRV COMERCIO DE SUPLEMENTOS E PRODUTOS N</t>
        </is>
      </c>
      <c r="C1227" s="5" t="inlineStr">
        <is>
          <t>06 - SEM GRUPO</t>
        </is>
      </c>
      <c r="D1227" s="5" t="inlineStr">
        <is>
          <t>HEMANUELE DITZEL (MANU)</t>
        </is>
      </c>
      <c r="E1227" s="5" t="inlineStr">
        <is>
          <t>SC</t>
        </is>
      </c>
      <c r="F1227" s="5">
        <f>IFERROR(VLOOKUP(C1227,$AS$4:$AT$25,2,FALSE),"")</f>
        <v/>
      </c>
      <c r="G1227" s="6">
        <f>IFERROR(VLOOKUP(C1227,$AS$4:$AX$25,6,FALSE),"")</f>
        <v/>
      </c>
      <c r="H1227" s="5">
        <f>IFERROR(VLOOKUP(C1227,$AS$4:$AY$25,7,FALSE),"")</f>
        <v/>
      </c>
      <c r="I1227" s="5">
        <f>IFERROR(VLOOKUP(C1227,$AS$4:$AZ$25,8,FALSE),"")</f>
        <v/>
      </c>
      <c r="J1227" s="7" t="inlineStr">
        <is>
          <t>.</t>
        </is>
      </c>
      <c r="K1227" s="5" t="inlineStr">
        <is>
          <t>SUL</t>
        </is>
      </c>
      <c r="L1227" s="8" t="n">
        <v>1553.191489361702</v>
      </c>
      <c r="M1227" s="9" t="n">
        <v>119.1489361702128</v>
      </c>
      <c r="N1227" s="9" t="n">
        <v>123.4042553191489</v>
      </c>
      <c r="O1227" s="9" t="n">
        <v>123.4042553191489</v>
      </c>
      <c r="P1227" s="9" t="n">
        <v>123.4042553191489</v>
      </c>
      <c r="Q1227" s="9" t="n">
        <v>127.6595744680851</v>
      </c>
      <c r="R1227" s="9" t="n">
        <v>127.6595744680851</v>
      </c>
      <c r="S1227" s="9" t="n">
        <v>131.9148936170213</v>
      </c>
      <c r="T1227" s="9" t="n">
        <v>131.9148936170213</v>
      </c>
      <c r="U1227" s="9" t="n">
        <v>131.9148936170213</v>
      </c>
      <c r="V1227" s="9" t="n">
        <v>136.1702127659574</v>
      </c>
      <c r="W1227" s="9" t="n">
        <v>136.1702127659574</v>
      </c>
      <c r="X1227" s="9" t="n">
        <v>140.4255319148936</v>
      </c>
      <c r="Y1227" s="7" t="inlineStr">
        <is>
          <t>.</t>
        </is>
      </c>
      <c r="Z1227" s="8">
        <f>SUM(AA1227:AL1227)</f>
        <v/>
      </c>
      <c r="AA1227" s="9" t="n">
        <v>0</v>
      </c>
      <c r="AB1227" s="9" t="n">
        <v>0</v>
      </c>
      <c r="AC1227" s="9" t="n">
        <v>0</v>
      </c>
      <c r="AD1227" s="9" t="n">
        <v>0</v>
      </c>
      <c r="AE1227" s="9" t="n">
        <v>0</v>
      </c>
      <c r="AF1227" s="9" t="n">
        <v>0</v>
      </c>
      <c r="AG1227" s="9" t="n">
        <v>0</v>
      </c>
      <c r="AH1227" s="9" t="n">
        <v>0</v>
      </c>
      <c r="AI1227" s="9" t="n">
        <v>0</v>
      </c>
      <c r="AJ1227" s="9" t="n">
        <v>0</v>
      </c>
      <c r="AK1227" s="9" t="n">
        <v>0</v>
      </c>
      <c r="AL1227" s="9" t="n">
        <v>0</v>
      </c>
      <c r="AM1227" s="7" t="inlineStr">
        <is>
          <t>.</t>
        </is>
      </c>
      <c r="AN1227" s="6">
        <f>IF(L1227=0,0,Z1227/L1227)</f>
        <v/>
      </c>
      <c r="AO1227" s="5">
        <f>IF(AN1227="","",IF(AN1227&gt;=0.9,"🟢",IF(AN1227&gt;=0.7,"🟡",IF(AN1227&gt;=0.5,"🟠","🔴"))))</f>
        <v/>
      </c>
      <c r="AP1227" s="9">
        <f>IF(L1227=0,0,L1227-Z1227)</f>
        <v/>
      </c>
      <c r="AQ1227" s="5">
        <f>IF(Z1227=0,"",RANK(Z1227,Z$4:Z$1569,0))</f>
        <v/>
      </c>
      <c r="AR1227" s="7" t="inlineStr">
        <is>
          <t>.</t>
        </is>
      </c>
      <c r="BA1227" s="7" t="inlineStr">
        <is>
          <t>.</t>
        </is>
      </c>
      <c r="BB1227" s="9">
        <f>SUM(L$4:L$1569)/COUNTA(A$4:A$1569)</f>
        <v/>
      </c>
      <c r="BC1227" s="9">
        <f>SUM(M$4:M$1569)/COUNTA(A$4:A$1569)</f>
        <v/>
      </c>
      <c r="BD1227" s="9">
        <f>SUM(N$4:N$1569)/COUNTA(A$4:A$1569)</f>
        <v/>
      </c>
      <c r="BE1227" s="9">
        <f>SUM(O$4:O$1569)/COUNTA(A$4:A$1569)</f>
        <v/>
      </c>
      <c r="BF1227" s="9">
        <f>SUM(P$4:P$1569)/COUNTA(A$4:A$1569)</f>
        <v/>
      </c>
      <c r="BG1227" s="9">
        <f>SUM(Q$4:Q$1569)/COUNTA(A$4:A$1569)</f>
        <v/>
      </c>
      <c r="BH1227" s="9">
        <f>SUM(R$4:R$1569)/COUNTA(A$4:A$1569)</f>
        <v/>
      </c>
      <c r="BI1227" s="9">
        <f>SUM(S$4:S$1569)/COUNTA(A$4:A$1569)</f>
        <v/>
      </c>
      <c r="BJ1227" s="9">
        <f>SUM(T$4:T$1569)/COUNTA(A$4:A$1569)</f>
        <v/>
      </c>
      <c r="BK1227" s="9">
        <f>SUM(U$4:U$1569)/COUNTA(A$4:A$1569)</f>
        <v/>
      </c>
      <c r="BL1227" s="9">
        <f>SUM(V$4:V$1569)/COUNTA(A$4:A$1569)</f>
        <v/>
      </c>
      <c r="BM1227" s="9">
        <f>SUM(W$4:W$1569)/COUNTA(A$4:A$1569)</f>
        <v/>
      </c>
      <c r="BN1227" s="9">
        <f>SUM(X$4:X$1569)/COUNTA(A$4:A$1569)</f>
        <v/>
      </c>
      <c r="BO1227" s="7" t="inlineStr">
        <is>
          <t>.</t>
        </is>
      </c>
      <c r="BP1227" s="9">
        <f>IF(Z1227&gt;=BB1227,0,IFERROR(BB1227+(SUMPRODUCT((Z$4:Z$1569&gt;=BB$4:BB$1569)*(Z$4:Z$1569-BB$4:BB$1569))/MAX(1,COUNTIF(Z$4:Z$1569,"&lt;"&amp;BB1227+0.01))),BB1227))</f>
        <v/>
      </c>
      <c r="BQ1227" s="9">
        <f>IF(AA1227&gt;=BC1227,0,IFERROR(BC1227+SUMPRODUCT((AA$4:AA$1569&gt;=BC$4:BC$1569)*(AA$4:AA$1569-BC$4:BC$1569))/MAX(1,COUNTIF(AA$4:AA$1569,"&lt;"&amp;BC1227+0.01)),BC1227))</f>
        <v/>
      </c>
      <c r="BR1227" s="9">
        <f>IF(AB1227&gt;=BD1227,0,IFERROR(BD1227+SUMPRODUCT((AB$4:AB$1569&gt;=BD$4:BD$1569)*(AB$4:AB$1569-BD$4:BD$1569))/MAX(1,COUNTIF(AB$4:AB$1569,"&lt;"&amp;BD1227+0.01)),BD1227))</f>
        <v/>
      </c>
      <c r="BS1227" s="9">
        <f>IF(AC1227&gt;=BE1227,0,IFERROR(BE1227+SUMPRODUCT((AC$4:AC$1569&gt;=BE$4:BE$1569)*(AC$4:AC$1569-BE$4:BE$1569))/MAX(1,COUNTIF(AC$4:AC$1569,"&lt;"&amp;BE1227+0.01)),BE1227))</f>
        <v/>
      </c>
      <c r="BT1227" s="9">
        <f>IF(AD1227&gt;=BF1227,0,IFERROR(BF1227+SUMPRODUCT((AD$4:AD$1569&gt;=BF$4:BF$1569)*(AD$4:AD$1569-BF$4:BF$1569))/MAX(1,COUNTIF(AD$4:AD$1569,"&lt;"&amp;BF1227+0.01)),BF1227))</f>
        <v/>
      </c>
      <c r="BU1227" s="9">
        <f>IF(AE1227&gt;=BG1227,0,IFERROR(BG1227+SUMPRODUCT((AE$4:AE$1569&gt;=BG$4:BG$1569)*(AE$4:AE$1569-BG$4:BG$1569))/MAX(1,COUNTIF(AE$4:AE$1569,"&lt;"&amp;BG1227+0.01)),BG1227))</f>
        <v/>
      </c>
      <c r="BV1227" s="9">
        <f>IF(AF1227&gt;=BH1227,0,IFERROR(BH1227+SUMPRODUCT((AF$4:AF$1569&gt;=BH$4:BH$1569)*(AF$4:AF$1569-BH$4:BH$1569))/MAX(1,COUNTIF(AF$4:AF$1569,"&lt;"&amp;BH1227+0.01)),BH1227))</f>
        <v/>
      </c>
      <c r="BW1227" s="9">
        <f>IF(AG1227&gt;=BI1227,0,IFERROR(BI1227+SUMPRODUCT((AG$4:AG$1569&gt;=BI$4:BI$1569)*(AG$4:AG$1569-BI$4:BI$1569))/MAX(1,COUNTIF(AG$4:AG$1569,"&lt;"&amp;BI1227+0.01)),BI1227))</f>
        <v/>
      </c>
      <c r="BX1227" s="9">
        <f>IF(AH1227&gt;=BJ1227,0,IFERROR(BJ1227+SUMPRODUCT((AH$4:AH$1569&gt;=BJ$4:BJ$1569)*(AH$4:AH$1569-BJ$4:BJ$1569))/MAX(1,COUNTIF(AH$4:AH$1569,"&lt;"&amp;BJ1227+0.01)),BJ1227))</f>
        <v/>
      </c>
      <c r="BY1227" s="9">
        <f>IF(AI1227&gt;=BK1227,0,IFERROR(BK1227+SUMPRODUCT((AI$4:AI$1569&gt;=BK$4:BK$1569)*(AI$4:AI$1569-BK$4:BK$1569))/MAX(1,COUNTIF(AI$4:AI$1569,"&lt;"&amp;BK1227+0.01)),BK1227))</f>
        <v/>
      </c>
      <c r="BZ1227" s="9">
        <f>IF(AJ1227&gt;=BL1227,0,IFERROR(BL1227+SUMPRODUCT((AJ$4:AJ$1569&gt;=BL$4:BL$1569)*(AJ$4:AJ$1569-BL$4:BL$1569))/MAX(1,COUNTIF(AJ$4:AJ$1569,"&lt;"&amp;BL1227+0.01)),BL1227))</f>
        <v/>
      </c>
      <c r="CA1227" s="9">
        <f>IF(AK1227&gt;=BM1227,0,IFERROR(BM1227+SUMPRODUCT((AK$4:AK$1569&gt;=BM$4:BM$1569)*(AK$4:AK$1569-BM$4:BM$1569))/MAX(1,COUNTIF(AK$4:AK$1569,"&lt;"&amp;BM1227+0.01)),BM1227))</f>
        <v/>
      </c>
      <c r="CB1227" s="9">
        <f>IF(AL1227&gt;=BN1227,0,IFERROR(BN1227+SUMPRODUCT((AL$4:AL$1569&gt;=BN$4:BN$1569)*(AL$4:AL$1569-BN$4:BN$1569))/MAX(1,COUNTIF(AL$4:AL$1569,"&lt;"&amp;BN1227+0.01)),BN1227))</f>
        <v/>
      </c>
      <c r="CC1227" s="5">
        <f>IF(AO1227="🟢","VERDE",IF(AO1227="🟡","AMARELO",IF(AO1227="🟠","VERMELHO",IF(AO1227="🔴","VERMELHO","ROXO"))))</f>
        <v/>
      </c>
      <c r="CD1227" s="5" t="inlineStr">
        <is>
          <t>🌎 REGIÕES</t>
        </is>
      </c>
      <c r="CE1227" s="5" t="inlineStr">
        <is>
          <t>SEM REDE</t>
        </is>
      </c>
    </row>
    <row r="1228">
      <c r="A1228" s="5" t="inlineStr">
        <is>
          <t>42435340000195</t>
        </is>
      </c>
      <c r="B1228" s="5" t="inlineStr">
        <is>
          <t>AUDINEI ALVES DE SOUZA &amp; CIA LTDA - ME</t>
        </is>
      </c>
      <c r="C1228" s="5" t="inlineStr">
        <is>
          <t>06 - SEM GRUPO</t>
        </is>
      </c>
      <c r="D1228" s="5" t="inlineStr">
        <is>
          <t>HEMANUELE DITZEL (MANU)</t>
        </is>
      </c>
      <c r="E1228" s="5" t="inlineStr">
        <is>
          <t>PR</t>
        </is>
      </c>
      <c r="F1228" s="5">
        <f>IFERROR(VLOOKUP(C1228,$AS$4:$AT$25,2,FALSE),"")</f>
        <v/>
      </c>
      <c r="G1228" s="6">
        <f>IFERROR(VLOOKUP(C1228,$AS$4:$AX$25,6,FALSE),"")</f>
        <v/>
      </c>
      <c r="H1228" s="5">
        <f>IFERROR(VLOOKUP(C1228,$AS$4:$AY$25,7,FALSE),"")</f>
        <v/>
      </c>
      <c r="I1228" s="5">
        <f>IFERROR(VLOOKUP(C1228,$AS$4:$AZ$25,8,FALSE),"")</f>
        <v/>
      </c>
      <c r="J1228" s="7" t="inlineStr">
        <is>
          <t>.</t>
        </is>
      </c>
      <c r="K1228" s="5" t="inlineStr">
        <is>
          <t>SUL</t>
        </is>
      </c>
      <c r="L1228" s="8" t="n">
        <v>1711.764705882353</v>
      </c>
      <c r="M1228" s="9" t="n">
        <v>123.5294117647059</v>
      </c>
      <c r="N1228" s="9" t="n">
        <v>123.5294117647059</v>
      </c>
      <c r="O1228" s="9" t="n">
        <v>123.5294117647059</v>
      </c>
      <c r="P1228" s="9" t="n">
        <v>141.1764705882353</v>
      </c>
      <c r="Q1228" s="9" t="n">
        <v>141.1764705882353</v>
      </c>
      <c r="R1228" s="9" t="n">
        <v>141.1764705882353</v>
      </c>
      <c r="S1228" s="9" t="n">
        <v>141.1764705882353</v>
      </c>
      <c r="T1228" s="9" t="n">
        <v>141.1764705882353</v>
      </c>
      <c r="U1228" s="9" t="n">
        <v>158.8235294117647</v>
      </c>
      <c r="V1228" s="9" t="n">
        <v>158.8235294117647</v>
      </c>
      <c r="W1228" s="9" t="n">
        <v>158.8235294117647</v>
      </c>
      <c r="X1228" s="9" t="n">
        <v>158.8235294117647</v>
      </c>
      <c r="Y1228" s="7" t="inlineStr">
        <is>
          <t>.</t>
        </is>
      </c>
      <c r="Z1228" s="8">
        <f>SUM(AA1228:AL1228)</f>
        <v/>
      </c>
      <c r="AA1228" s="9" t="n">
        <v>0</v>
      </c>
      <c r="AB1228" s="9" t="n">
        <v>0</v>
      </c>
      <c r="AC1228" s="9" t="n">
        <v>0</v>
      </c>
      <c r="AD1228" s="9" t="n">
        <v>0</v>
      </c>
      <c r="AE1228" s="9" t="n">
        <v>0</v>
      </c>
      <c r="AF1228" s="9" t="n">
        <v>0</v>
      </c>
      <c r="AG1228" s="9" t="n">
        <v>0</v>
      </c>
      <c r="AH1228" s="9" t="n">
        <v>0</v>
      </c>
      <c r="AI1228" s="9" t="n">
        <v>0</v>
      </c>
      <c r="AJ1228" s="9" t="n">
        <v>0</v>
      </c>
      <c r="AK1228" s="9" t="n">
        <v>0</v>
      </c>
      <c r="AL1228" s="9" t="n">
        <v>0</v>
      </c>
      <c r="AM1228" s="7" t="inlineStr">
        <is>
          <t>.</t>
        </is>
      </c>
      <c r="AN1228" s="6">
        <f>IF(L1228=0,0,Z1228/L1228)</f>
        <v/>
      </c>
      <c r="AO1228" s="5">
        <f>IF(AN1228="","",IF(AN1228&gt;=0.9,"🟢",IF(AN1228&gt;=0.7,"🟡",IF(AN1228&gt;=0.5,"🟠","🔴"))))</f>
        <v/>
      </c>
      <c r="AP1228" s="9">
        <f>IF(L1228=0,0,L1228-Z1228)</f>
        <v/>
      </c>
      <c r="AQ1228" s="5">
        <f>IF(Z1228=0,"",RANK(Z1228,Z$4:Z$1569,0))</f>
        <v/>
      </c>
      <c r="AR1228" s="7" t="inlineStr">
        <is>
          <t>.</t>
        </is>
      </c>
      <c r="BA1228" s="7" t="inlineStr">
        <is>
          <t>.</t>
        </is>
      </c>
      <c r="BB1228" s="9">
        <f>SUM(L$4:L$1569)/COUNTA(A$4:A$1569)</f>
        <v/>
      </c>
      <c r="BC1228" s="9">
        <f>SUM(M$4:M$1569)/COUNTA(A$4:A$1569)</f>
        <v/>
      </c>
      <c r="BD1228" s="9">
        <f>SUM(N$4:N$1569)/COUNTA(A$4:A$1569)</f>
        <v/>
      </c>
      <c r="BE1228" s="9">
        <f>SUM(O$4:O$1569)/COUNTA(A$4:A$1569)</f>
        <v/>
      </c>
      <c r="BF1228" s="9">
        <f>SUM(P$4:P$1569)/COUNTA(A$4:A$1569)</f>
        <v/>
      </c>
      <c r="BG1228" s="9">
        <f>SUM(Q$4:Q$1569)/COUNTA(A$4:A$1569)</f>
        <v/>
      </c>
      <c r="BH1228" s="9">
        <f>SUM(R$4:R$1569)/COUNTA(A$4:A$1569)</f>
        <v/>
      </c>
      <c r="BI1228" s="9">
        <f>SUM(S$4:S$1569)/COUNTA(A$4:A$1569)</f>
        <v/>
      </c>
      <c r="BJ1228" s="9">
        <f>SUM(T$4:T$1569)/COUNTA(A$4:A$1569)</f>
        <v/>
      </c>
      <c r="BK1228" s="9">
        <f>SUM(U$4:U$1569)/COUNTA(A$4:A$1569)</f>
        <v/>
      </c>
      <c r="BL1228" s="9">
        <f>SUM(V$4:V$1569)/COUNTA(A$4:A$1569)</f>
        <v/>
      </c>
      <c r="BM1228" s="9">
        <f>SUM(W$4:W$1569)/COUNTA(A$4:A$1569)</f>
        <v/>
      </c>
      <c r="BN1228" s="9">
        <f>SUM(X$4:X$1569)/COUNTA(A$4:A$1569)</f>
        <v/>
      </c>
      <c r="BO1228" s="7" t="inlineStr">
        <is>
          <t>.</t>
        </is>
      </c>
      <c r="BP1228" s="9">
        <f>IF(Z1228&gt;=BB1228,0,IFERROR(BB1228+(SUMPRODUCT((Z$4:Z$1569&gt;=BB$4:BB$1569)*(Z$4:Z$1569-BB$4:BB$1569))/MAX(1,COUNTIF(Z$4:Z$1569,"&lt;"&amp;BB1228+0.01))),BB1228))</f>
        <v/>
      </c>
      <c r="BQ1228" s="9">
        <f>IF(AA1228&gt;=BC1228,0,IFERROR(BC1228+SUMPRODUCT((AA$4:AA$1569&gt;=BC$4:BC$1569)*(AA$4:AA$1569-BC$4:BC$1569))/MAX(1,COUNTIF(AA$4:AA$1569,"&lt;"&amp;BC1228+0.01)),BC1228))</f>
        <v/>
      </c>
      <c r="BR1228" s="9">
        <f>IF(AB1228&gt;=BD1228,0,IFERROR(BD1228+SUMPRODUCT((AB$4:AB$1569&gt;=BD$4:BD$1569)*(AB$4:AB$1569-BD$4:BD$1569))/MAX(1,COUNTIF(AB$4:AB$1569,"&lt;"&amp;BD1228+0.01)),BD1228))</f>
        <v/>
      </c>
      <c r="BS1228" s="9">
        <f>IF(AC1228&gt;=BE1228,0,IFERROR(BE1228+SUMPRODUCT((AC$4:AC$1569&gt;=BE$4:BE$1569)*(AC$4:AC$1569-BE$4:BE$1569))/MAX(1,COUNTIF(AC$4:AC$1569,"&lt;"&amp;BE1228+0.01)),BE1228))</f>
        <v/>
      </c>
      <c r="BT1228" s="9">
        <f>IF(AD1228&gt;=BF1228,0,IFERROR(BF1228+SUMPRODUCT((AD$4:AD$1569&gt;=BF$4:BF$1569)*(AD$4:AD$1569-BF$4:BF$1569))/MAX(1,COUNTIF(AD$4:AD$1569,"&lt;"&amp;BF1228+0.01)),BF1228))</f>
        <v/>
      </c>
      <c r="BU1228" s="9">
        <f>IF(AE1228&gt;=BG1228,0,IFERROR(BG1228+SUMPRODUCT((AE$4:AE$1569&gt;=BG$4:BG$1569)*(AE$4:AE$1569-BG$4:BG$1569))/MAX(1,COUNTIF(AE$4:AE$1569,"&lt;"&amp;BG1228+0.01)),BG1228))</f>
        <v/>
      </c>
      <c r="BV1228" s="9">
        <f>IF(AF1228&gt;=BH1228,0,IFERROR(BH1228+SUMPRODUCT((AF$4:AF$1569&gt;=BH$4:BH$1569)*(AF$4:AF$1569-BH$4:BH$1569))/MAX(1,COUNTIF(AF$4:AF$1569,"&lt;"&amp;BH1228+0.01)),BH1228))</f>
        <v/>
      </c>
      <c r="BW1228" s="9">
        <f>IF(AG1228&gt;=BI1228,0,IFERROR(BI1228+SUMPRODUCT((AG$4:AG$1569&gt;=BI$4:BI$1569)*(AG$4:AG$1569-BI$4:BI$1569))/MAX(1,COUNTIF(AG$4:AG$1569,"&lt;"&amp;BI1228+0.01)),BI1228))</f>
        <v/>
      </c>
      <c r="BX1228" s="9">
        <f>IF(AH1228&gt;=BJ1228,0,IFERROR(BJ1228+SUMPRODUCT((AH$4:AH$1569&gt;=BJ$4:BJ$1569)*(AH$4:AH$1569-BJ$4:BJ$1569))/MAX(1,COUNTIF(AH$4:AH$1569,"&lt;"&amp;BJ1228+0.01)),BJ1228))</f>
        <v/>
      </c>
      <c r="BY1228" s="9">
        <f>IF(AI1228&gt;=BK1228,0,IFERROR(BK1228+SUMPRODUCT((AI$4:AI$1569&gt;=BK$4:BK$1569)*(AI$4:AI$1569-BK$4:BK$1569))/MAX(1,COUNTIF(AI$4:AI$1569,"&lt;"&amp;BK1228+0.01)),BK1228))</f>
        <v/>
      </c>
      <c r="BZ1228" s="9">
        <f>IF(AJ1228&gt;=BL1228,0,IFERROR(BL1228+SUMPRODUCT((AJ$4:AJ$1569&gt;=BL$4:BL$1569)*(AJ$4:AJ$1569-BL$4:BL$1569))/MAX(1,COUNTIF(AJ$4:AJ$1569,"&lt;"&amp;BL1228+0.01)),BL1228))</f>
        <v/>
      </c>
      <c r="CA1228" s="9">
        <f>IF(AK1228&gt;=BM1228,0,IFERROR(BM1228+SUMPRODUCT((AK$4:AK$1569&gt;=BM$4:BM$1569)*(AK$4:AK$1569-BM$4:BM$1569))/MAX(1,COUNTIF(AK$4:AK$1569,"&lt;"&amp;BM1228+0.01)),BM1228))</f>
        <v/>
      </c>
      <c r="CB1228" s="9">
        <f>IF(AL1228&gt;=BN1228,0,IFERROR(BN1228+SUMPRODUCT((AL$4:AL$1569&gt;=BN$4:BN$1569)*(AL$4:AL$1569-BN$4:BN$1569))/MAX(1,COUNTIF(AL$4:AL$1569,"&lt;"&amp;BN1228+0.01)),BN1228))</f>
        <v/>
      </c>
      <c r="CC1228" s="5">
        <f>IF(AO1228="🟢","VERDE",IF(AO1228="🟡","AMARELO",IF(AO1228="🟠","VERMELHO",IF(AO1228="🔴","VERMELHO","ROXO"))))</f>
        <v/>
      </c>
      <c r="CD1228" s="5" t="inlineStr">
        <is>
          <t>🌎 REGIÕES</t>
        </is>
      </c>
      <c r="CE1228" s="5" t="inlineStr">
        <is>
          <t>SEM REDE</t>
        </is>
      </c>
    </row>
    <row r="1229">
      <c r="A1229" s="5" t="inlineStr">
        <is>
          <t>42450884000126</t>
        </is>
      </c>
      <c r="B1229" s="5" t="inlineStr">
        <is>
          <t>EMPORIO PAU BRASIL LTDA - ME</t>
        </is>
      </c>
      <c r="C1229" s="5" t="inlineStr">
        <is>
          <t>06 - SEM GRUPO</t>
        </is>
      </c>
      <c r="D1229" s="5" t="inlineStr">
        <is>
          <t>LARISSA PADILHA</t>
        </is>
      </c>
      <c r="E1229" s="5" t="inlineStr">
        <is>
          <t>SE</t>
        </is>
      </c>
      <c r="F1229" s="5">
        <f>IFERROR(VLOOKUP(C1229,$AS$4:$AT$25,2,FALSE),"")</f>
        <v/>
      </c>
      <c r="G1229" s="6">
        <f>IFERROR(VLOOKUP(C1229,$AS$4:$AX$25,6,FALSE),"")</f>
        <v/>
      </c>
      <c r="H1229" s="5">
        <f>IFERROR(VLOOKUP(C1229,$AS$4:$AY$25,7,FALSE),"")</f>
        <v/>
      </c>
      <c r="I1229" s="5">
        <f>IFERROR(VLOOKUP(C1229,$AS$4:$AZ$25,8,FALSE),"")</f>
        <v/>
      </c>
      <c r="J1229" s="7" t="inlineStr">
        <is>
          <t>.</t>
        </is>
      </c>
      <c r="K1229" s="5" t="inlineStr">
        <is>
          <t>NORDESTE (SEM MA)</t>
        </is>
      </c>
      <c r="L1229" s="8" t="n">
        <v>1800</v>
      </c>
      <c r="M1229" s="9" t="n">
        <v>150</v>
      </c>
      <c r="N1229" s="9" t="n">
        <v>150</v>
      </c>
      <c r="O1229" s="9" t="n">
        <v>150</v>
      </c>
      <c r="P1229" s="9" t="n">
        <v>150</v>
      </c>
      <c r="Q1229" s="9" t="n">
        <v>150</v>
      </c>
      <c r="R1229" s="9" t="n">
        <v>150</v>
      </c>
      <c r="S1229" s="9" t="n">
        <v>150</v>
      </c>
      <c r="T1229" s="9" t="n">
        <v>150</v>
      </c>
      <c r="U1229" s="9" t="n">
        <v>150</v>
      </c>
      <c r="V1229" s="9" t="n">
        <v>150</v>
      </c>
      <c r="W1229" s="9" t="n">
        <v>150</v>
      </c>
      <c r="X1229" s="9" t="n">
        <v>150</v>
      </c>
      <c r="Y1229" s="7" t="inlineStr">
        <is>
          <t>.</t>
        </is>
      </c>
      <c r="Z1229" s="8">
        <f>SUM(AA1229:AL1229)</f>
        <v/>
      </c>
      <c r="AA1229" s="9" t="n">
        <v>0</v>
      </c>
      <c r="AB1229" s="9" t="n">
        <v>0</v>
      </c>
      <c r="AC1229" s="9" t="n">
        <v>0</v>
      </c>
      <c r="AD1229" s="9" t="n">
        <v>0</v>
      </c>
      <c r="AE1229" s="9" t="n">
        <v>0</v>
      </c>
      <c r="AF1229" s="9" t="n">
        <v>0</v>
      </c>
      <c r="AG1229" s="9" t="n">
        <v>0</v>
      </c>
      <c r="AH1229" s="9" t="n">
        <v>0</v>
      </c>
      <c r="AI1229" s="9" t="n">
        <v>0</v>
      </c>
      <c r="AJ1229" s="9" t="n">
        <v>0</v>
      </c>
      <c r="AK1229" s="9" t="n">
        <v>0</v>
      </c>
      <c r="AL1229" s="9" t="n">
        <v>0</v>
      </c>
      <c r="AM1229" s="7" t="inlineStr">
        <is>
          <t>.</t>
        </is>
      </c>
      <c r="AN1229" s="6">
        <f>IF(L1229=0,0,Z1229/L1229)</f>
        <v/>
      </c>
      <c r="AO1229" s="5">
        <f>IF(AN1229="","",IF(AN1229&gt;=0.9,"🟢",IF(AN1229&gt;=0.7,"🟡",IF(AN1229&gt;=0.5,"🟠","🔴"))))</f>
        <v/>
      </c>
      <c r="AP1229" s="9">
        <f>IF(L1229=0,0,L1229-Z1229)</f>
        <v/>
      </c>
      <c r="AQ1229" s="5">
        <f>IF(Z1229=0,"",RANK(Z1229,Z$4:Z$1569,0))</f>
        <v/>
      </c>
      <c r="AR1229" s="7" t="inlineStr">
        <is>
          <t>.</t>
        </is>
      </c>
      <c r="BA1229" s="7" t="inlineStr">
        <is>
          <t>.</t>
        </is>
      </c>
      <c r="BB1229" s="9">
        <f>SUM(L$4:L$1569)/COUNTA(A$4:A$1569)</f>
        <v/>
      </c>
      <c r="BC1229" s="9">
        <f>SUM(M$4:M$1569)/COUNTA(A$4:A$1569)</f>
        <v/>
      </c>
      <c r="BD1229" s="9">
        <f>SUM(N$4:N$1569)/COUNTA(A$4:A$1569)</f>
        <v/>
      </c>
      <c r="BE1229" s="9">
        <f>SUM(O$4:O$1569)/COUNTA(A$4:A$1569)</f>
        <v/>
      </c>
      <c r="BF1229" s="9">
        <f>SUM(P$4:P$1569)/COUNTA(A$4:A$1569)</f>
        <v/>
      </c>
      <c r="BG1229" s="9">
        <f>SUM(Q$4:Q$1569)/COUNTA(A$4:A$1569)</f>
        <v/>
      </c>
      <c r="BH1229" s="9">
        <f>SUM(R$4:R$1569)/COUNTA(A$4:A$1569)</f>
        <v/>
      </c>
      <c r="BI1229" s="9">
        <f>SUM(S$4:S$1569)/COUNTA(A$4:A$1569)</f>
        <v/>
      </c>
      <c r="BJ1229" s="9">
        <f>SUM(T$4:T$1569)/COUNTA(A$4:A$1569)</f>
        <v/>
      </c>
      <c r="BK1229" s="9">
        <f>SUM(U$4:U$1569)/COUNTA(A$4:A$1569)</f>
        <v/>
      </c>
      <c r="BL1229" s="9">
        <f>SUM(V$4:V$1569)/COUNTA(A$4:A$1569)</f>
        <v/>
      </c>
      <c r="BM1229" s="9">
        <f>SUM(W$4:W$1569)/COUNTA(A$4:A$1569)</f>
        <v/>
      </c>
      <c r="BN1229" s="9">
        <f>SUM(X$4:X$1569)/COUNTA(A$4:A$1569)</f>
        <v/>
      </c>
      <c r="BO1229" s="7" t="inlineStr">
        <is>
          <t>.</t>
        </is>
      </c>
      <c r="BP1229" s="9">
        <f>IF(Z1229&gt;=BB1229,0,IFERROR(BB1229+(SUMPRODUCT((Z$4:Z$1569&gt;=BB$4:BB$1569)*(Z$4:Z$1569-BB$4:BB$1569))/MAX(1,COUNTIF(Z$4:Z$1569,"&lt;"&amp;BB1229+0.01))),BB1229))</f>
        <v/>
      </c>
      <c r="BQ1229" s="9">
        <f>IF(AA1229&gt;=BC1229,0,IFERROR(BC1229+SUMPRODUCT((AA$4:AA$1569&gt;=BC$4:BC$1569)*(AA$4:AA$1569-BC$4:BC$1569))/MAX(1,COUNTIF(AA$4:AA$1569,"&lt;"&amp;BC1229+0.01)),BC1229))</f>
        <v/>
      </c>
      <c r="BR1229" s="9">
        <f>IF(AB1229&gt;=BD1229,0,IFERROR(BD1229+SUMPRODUCT((AB$4:AB$1569&gt;=BD$4:BD$1569)*(AB$4:AB$1569-BD$4:BD$1569))/MAX(1,COUNTIF(AB$4:AB$1569,"&lt;"&amp;BD1229+0.01)),BD1229))</f>
        <v/>
      </c>
      <c r="BS1229" s="9">
        <f>IF(AC1229&gt;=BE1229,0,IFERROR(BE1229+SUMPRODUCT((AC$4:AC$1569&gt;=BE$4:BE$1569)*(AC$4:AC$1569-BE$4:BE$1569))/MAX(1,COUNTIF(AC$4:AC$1569,"&lt;"&amp;BE1229+0.01)),BE1229))</f>
        <v/>
      </c>
      <c r="BT1229" s="9">
        <f>IF(AD1229&gt;=BF1229,0,IFERROR(BF1229+SUMPRODUCT((AD$4:AD$1569&gt;=BF$4:BF$1569)*(AD$4:AD$1569-BF$4:BF$1569))/MAX(1,COUNTIF(AD$4:AD$1569,"&lt;"&amp;BF1229+0.01)),BF1229))</f>
        <v/>
      </c>
      <c r="BU1229" s="9">
        <f>IF(AE1229&gt;=BG1229,0,IFERROR(BG1229+SUMPRODUCT((AE$4:AE$1569&gt;=BG$4:BG$1569)*(AE$4:AE$1569-BG$4:BG$1569))/MAX(1,COUNTIF(AE$4:AE$1569,"&lt;"&amp;BG1229+0.01)),BG1229))</f>
        <v/>
      </c>
      <c r="BV1229" s="9">
        <f>IF(AF1229&gt;=BH1229,0,IFERROR(BH1229+SUMPRODUCT((AF$4:AF$1569&gt;=BH$4:BH$1569)*(AF$4:AF$1569-BH$4:BH$1569))/MAX(1,COUNTIF(AF$4:AF$1569,"&lt;"&amp;BH1229+0.01)),BH1229))</f>
        <v/>
      </c>
      <c r="BW1229" s="9">
        <f>IF(AG1229&gt;=BI1229,0,IFERROR(BI1229+SUMPRODUCT((AG$4:AG$1569&gt;=BI$4:BI$1569)*(AG$4:AG$1569-BI$4:BI$1569))/MAX(1,COUNTIF(AG$4:AG$1569,"&lt;"&amp;BI1229+0.01)),BI1229))</f>
        <v/>
      </c>
      <c r="BX1229" s="9">
        <f>IF(AH1229&gt;=BJ1229,0,IFERROR(BJ1229+SUMPRODUCT((AH$4:AH$1569&gt;=BJ$4:BJ$1569)*(AH$4:AH$1569-BJ$4:BJ$1569))/MAX(1,COUNTIF(AH$4:AH$1569,"&lt;"&amp;BJ1229+0.01)),BJ1229))</f>
        <v/>
      </c>
      <c r="BY1229" s="9">
        <f>IF(AI1229&gt;=BK1229,0,IFERROR(BK1229+SUMPRODUCT((AI$4:AI$1569&gt;=BK$4:BK$1569)*(AI$4:AI$1569-BK$4:BK$1569))/MAX(1,COUNTIF(AI$4:AI$1569,"&lt;"&amp;BK1229+0.01)),BK1229))</f>
        <v/>
      </c>
      <c r="BZ1229" s="9">
        <f>IF(AJ1229&gt;=BL1229,0,IFERROR(BL1229+SUMPRODUCT((AJ$4:AJ$1569&gt;=BL$4:BL$1569)*(AJ$4:AJ$1569-BL$4:BL$1569))/MAX(1,COUNTIF(AJ$4:AJ$1569,"&lt;"&amp;BL1229+0.01)),BL1229))</f>
        <v/>
      </c>
      <c r="CA1229" s="9">
        <f>IF(AK1229&gt;=BM1229,0,IFERROR(BM1229+SUMPRODUCT((AK$4:AK$1569&gt;=BM$4:BM$1569)*(AK$4:AK$1569-BM$4:BM$1569))/MAX(1,COUNTIF(AK$4:AK$1569,"&lt;"&amp;BM1229+0.01)),BM1229))</f>
        <v/>
      </c>
      <c r="CB1229" s="9">
        <f>IF(AL1229&gt;=BN1229,0,IFERROR(BN1229+SUMPRODUCT((AL$4:AL$1569&gt;=BN$4:BN$1569)*(AL$4:AL$1569-BN$4:BN$1569))/MAX(1,COUNTIF(AL$4:AL$1569,"&lt;"&amp;BN1229+0.01)),BN1229))</f>
        <v/>
      </c>
      <c r="CC1229" s="5">
        <f>IF(AO1229="🟢","VERDE",IF(AO1229="🟡","AMARELO",IF(AO1229="🟠","VERMELHO",IF(AO1229="🔴","VERMELHO","ROXO"))))</f>
        <v/>
      </c>
      <c r="CD1229" s="5" t="inlineStr">
        <is>
          <t>🌎 REGIÕES</t>
        </is>
      </c>
      <c r="CE1229" s="5" t="inlineStr">
        <is>
          <t>SEM REDE</t>
        </is>
      </c>
    </row>
    <row r="1230">
      <c r="A1230" s="5" t="inlineStr">
        <is>
          <t>42461255000100</t>
        </is>
      </c>
      <c r="B1230" s="5" t="inlineStr">
        <is>
          <t>COCO GRANEL PRODUTOS NATURAIS LTDA - ME</t>
        </is>
      </c>
      <c r="C1230" s="5" t="inlineStr">
        <is>
          <t>06 - SEM GRUPO</t>
        </is>
      </c>
      <c r="D1230" s="5" t="inlineStr">
        <is>
          <t>HEMANUELE DITZEL (MANU)</t>
        </is>
      </c>
      <c r="E1230" s="5" t="inlineStr">
        <is>
          <t>SC</t>
        </is>
      </c>
      <c r="F1230" s="5">
        <f>IFERROR(VLOOKUP(C1230,$AS$4:$AT$25,2,FALSE),"")</f>
        <v/>
      </c>
      <c r="G1230" s="6">
        <f>IFERROR(VLOOKUP(C1230,$AS$4:$AX$25,6,FALSE),"")</f>
        <v/>
      </c>
      <c r="H1230" s="5">
        <f>IFERROR(VLOOKUP(C1230,$AS$4:$AY$25,7,FALSE),"")</f>
        <v/>
      </c>
      <c r="I1230" s="5">
        <f>IFERROR(VLOOKUP(C1230,$AS$4:$AZ$25,8,FALSE),"")</f>
        <v/>
      </c>
      <c r="J1230" s="7" t="inlineStr">
        <is>
          <t>.</t>
        </is>
      </c>
      <c r="K1230" s="5" t="inlineStr">
        <is>
          <t>SUL</t>
        </is>
      </c>
      <c r="L1230" s="8" t="n">
        <v>1553.191489361702</v>
      </c>
      <c r="M1230" s="9" t="n">
        <v>119.1489361702128</v>
      </c>
      <c r="N1230" s="9" t="n">
        <v>123.4042553191489</v>
      </c>
      <c r="O1230" s="9" t="n">
        <v>123.4042553191489</v>
      </c>
      <c r="P1230" s="9" t="n">
        <v>123.4042553191489</v>
      </c>
      <c r="Q1230" s="9" t="n">
        <v>127.6595744680851</v>
      </c>
      <c r="R1230" s="9" t="n">
        <v>127.6595744680851</v>
      </c>
      <c r="S1230" s="9" t="n">
        <v>131.9148936170213</v>
      </c>
      <c r="T1230" s="9" t="n">
        <v>131.9148936170213</v>
      </c>
      <c r="U1230" s="9" t="n">
        <v>131.9148936170213</v>
      </c>
      <c r="V1230" s="9" t="n">
        <v>136.1702127659574</v>
      </c>
      <c r="W1230" s="9" t="n">
        <v>136.1702127659574</v>
      </c>
      <c r="X1230" s="9" t="n">
        <v>140.4255319148936</v>
      </c>
      <c r="Y1230" s="7" t="inlineStr">
        <is>
          <t>.</t>
        </is>
      </c>
      <c r="Z1230" s="8">
        <f>SUM(AA1230:AL1230)</f>
        <v/>
      </c>
      <c r="AA1230" s="9" t="n">
        <v>0</v>
      </c>
      <c r="AB1230" s="9" t="n">
        <v>0</v>
      </c>
      <c r="AC1230" s="9" t="n">
        <v>0</v>
      </c>
      <c r="AD1230" s="9" t="n">
        <v>0</v>
      </c>
      <c r="AE1230" s="9" t="n">
        <v>0</v>
      </c>
      <c r="AF1230" s="9" t="n">
        <v>0</v>
      </c>
      <c r="AG1230" s="9" t="n">
        <v>0</v>
      </c>
      <c r="AH1230" s="9" t="n">
        <v>0</v>
      </c>
      <c r="AI1230" s="9" t="n">
        <v>0</v>
      </c>
      <c r="AJ1230" s="9" t="n">
        <v>0</v>
      </c>
      <c r="AK1230" s="9" t="n">
        <v>0</v>
      </c>
      <c r="AL1230" s="9" t="n">
        <v>0</v>
      </c>
      <c r="AM1230" s="7" t="inlineStr">
        <is>
          <t>.</t>
        </is>
      </c>
      <c r="AN1230" s="6">
        <f>IF(L1230=0,0,Z1230/L1230)</f>
        <v/>
      </c>
      <c r="AO1230" s="5">
        <f>IF(AN1230="","",IF(AN1230&gt;=0.9,"🟢",IF(AN1230&gt;=0.7,"🟡",IF(AN1230&gt;=0.5,"🟠","🔴"))))</f>
        <v/>
      </c>
      <c r="AP1230" s="9">
        <f>IF(L1230=0,0,L1230-Z1230)</f>
        <v/>
      </c>
      <c r="AQ1230" s="5">
        <f>IF(Z1230=0,"",RANK(Z1230,Z$4:Z$1569,0))</f>
        <v/>
      </c>
      <c r="AR1230" s="7" t="inlineStr">
        <is>
          <t>.</t>
        </is>
      </c>
      <c r="BA1230" s="7" t="inlineStr">
        <is>
          <t>.</t>
        </is>
      </c>
      <c r="BB1230" s="9">
        <f>SUM(L$4:L$1569)/COUNTA(A$4:A$1569)</f>
        <v/>
      </c>
      <c r="BC1230" s="9">
        <f>SUM(M$4:M$1569)/COUNTA(A$4:A$1569)</f>
        <v/>
      </c>
      <c r="BD1230" s="9">
        <f>SUM(N$4:N$1569)/COUNTA(A$4:A$1569)</f>
        <v/>
      </c>
      <c r="BE1230" s="9">
        <f>SUM(O$4:O$1569)/COUNTA(A$4:A$1569)</f>
        <v/>
      </c>
      <c r="BF1230" s="9">
        <f>SUM(P$4:P$1569)/COUNTA(A$4:A$1569)</f>
        <v/>
      </c>
      <c r="BG1230" s="9">
        <f>SUM(Q$4:Q$1569)/COUNTA(A$4:A$1569)</f>
        <v/>
      </c>
      <c r="BH1230" s="9">
        <f>SUM(R$4:R$1569)/COUNTA(A$4:A$1569)</f>
        <v/>
      </c>
      <c r="BI1230" s="9">
        <f>SUM(S$4:S$1569)/COUNTA(A$4:A$1569)</f>
        <v/>
      </c>
      <c r="BJ1230" s="9">
        <f>SUM(T$4:T$1569)/COUNTA(A$4:A$1569)</f>
        <v/>
      </c>
      <c r="BK1230" s="9">
        <f>SUM(U$4:U$1569)/COUNTA(A$4:A$1569)</f>
        <v/>
      </c>
      <c r="BL1230" s="9">
        <f>SUM(V$4:V$1569)/COUNTA(A$4:A$1569)</f>
        <v/>
      </c>
      <c r="BM1230" s="9">
        <f>SUM(W$4:W$1569)/COUNTA(A$4:A$1569)</f>
        <v/>
      </c>
      <c r="BN1230" s="9">
        <f>SUM(X$4:X$1569)/COUNTA(A$4:A$1569)</f>
        <v/>
      </c>
      <c r="BO1230" s="7" t="inlineStr">
        <is>
          <t>.</t>
        </is>
      </c>
      <c r="BP1230" s="9">
        <f>IF(Z1230&gt;=BB1230,0,IFERROR(BB1230+(SUMPRODUCT((Z$4:Z$1569&gt;=BB$4:BB$1569)*(Z$4:Z$1569-BB$4:BB$1569))/MAX(1,COUNTIF(Z$4:Z$1569,"&lt;"&amp;BB1230+0.01))),BB1230))</f>
        <v/>
      </c>
      <c r="BQ1230" s="9">
        <f>IF(AA1230&gt;=BC1230,0,IFERROR(BC1230+SUMPRODUCT((AA$4:AA$1569&gt;=BC$4:BC$1569)*(AA$4:AA$1569-BC$4:BC$1569))/MAX(1,COUNTIF(AA$4:AA$1569,"&lt;"&amp;BC1230+0.01)),BC1230))</f>
        <v/>
      </c>
      <c r="BR1230" s="9">
        <f>IF(AB1230&gt;=BD1230,0,IFERROR(BD1230+SUMPRODUCT((AB$4:AB$1569&gt;=BD$4:BD$1569)*(AB$4:AB$1569-BD$4:BD$1569))/MAX(1,COUNTIF(AB$4:AB$1569,"&lt;"&amp;BD1230+0.01)),BD1230))</f>
        <v/>
      </c>
      <c r="BS1230" s="9">
        <f>IF(AC1230&gt;=BE1230,0,IFERROR(BE1230+SUMPRODUCT((AC$4:AC$1569&gt;=BE$4:BE$1569)*(AC$4:AC$1569-BE$4:BE$1569))/MAX(1,COUNTIF(AC$4:AC$1569,"&lt;"&amp;BE1230+0.01)),BE1230))</f>
        <v/>
      </c>
      <c r="BT1230" s="9">
        <f>IF(AD1230&gt;=BF1230,0,IFERROR(BF1230+SUMPRODUCT((AD$4:AD$1569&gt;=BF$4:BF$1569)*(AD$4:AD$1569-BF$4:BF$1569))/MAX(1,COUNTIF(AD$4:AD$1569,"&lt;"&amp;BF1230+0.01)),BF1230))</f>
        <v/>
      </c>
      <c r="BU1230" s="9">
        <f>IF(AE1230&gt;=BG1230,0,IFERROR(BG1230+SUMPRODUCT((AE$4:AE$1569&gt;=BG$4:BG$1569)*(AE$4:AE$1569-BG$4:BG$1569))/MAX(1,COUNTIF(AE$4:AE$1569,"&lt;"&amp;BG1230+0.01)),BG1230))</f>
        <v/>
      </c>
      <c r="BV1230" s="9">
        <f>IF(AF1230&gt;=BH1230,0,IFERROR(BH1230+SUMPRODUCT((AF$4:AF$1569&gt;=BH$4:BH$1569)*(AF$4:AF$1569-BH$4:BH$1569))/MAX(1,COUNTIF(AF$4:AF$1569,"&lt;"&amp;BH1230+0.01)),BH1230))</f>
        <v/>
      </c>
      <c r="BW1230" s="9">
        <f>IF(AG1230&gt;=BI1230,0,IFERROR(BI1230+SUMPRODUCT((AG$4:AG$1569&gt;=BI$4:BI$1569)*(AG$4:AG$1569-BI$4:BI$1569))/MAX(1,COUNTIF(AG$4:AG$1569,"&lt;"&amp;BI1230+0.01)),BI1230))</f>
        <v/>
      </c>
      <c r="BX1230" s="9">
        <f>IF(AH1230&gt;=BJ1230,0,IFERROR(BJ1230+SUMPRODUCT((AH$4:AH$1569&gt;=BJ$4:BJ$1569)*(AH$4:AH$1569-BJ$4:BJ$1569))/MAX(1,COUNTIF(AH$4:AH$1569,"&lt;"&amp;BJ1230+0.01)),BJ1230))</f>
        <v/>
      </c>
      <c r="BY1230" s="9">
        <f>IF(AI1230&gt;=BK1230,0,IFERROR(BK1230+SUMPRODUCT((AI$4:AI$1569&gt;=BK$4:BK$1569)*(AI$4:AI$1569-BK$4:BK$1569))/MAX(1,COUNTIF(AI$4:AI$1569,"&lt;"&amp;BK1230+0.01)),BK1230))</f>
        <v/>
      </c>
      <c r="BZ1230" s="9">
        <f>IF(AJ1230&gt;=BL1230,0,IFERROR(BL1230+SUMPRODUCT((AJ$4:AJ$1569&gt;=BL$4:BL$1569)*(AJ$4:AJ$1569-BL$4:BL$1569))/MAX(1,COUNTIF(AJ$4:AJ$1569,"&lt;"&amp;BL1230+0.01)),BL1230))</f>
        <v/>
      </c>
      <c r="CA1230" s="9">
        <f>IF(AK1230&gt;=BM1230,0,IFERROR(BM1230+SUMPRODUCT((AK$4:AK$1569&gt;=BM$4:BM$1569)*(AK$4:AK$1569-BM$4:BM$1569))/MAX(1,COUNTIF(AK$4:AK$1569,"&lt;"&amp;BM1230+0.01)),BM1230))</f>
        <v/>
      </c>
      <c r="CB1230" s="9">
        <f>IF(AL1230&gt;=BN1230,0,IFERROR(BN1230+SUMPRODUCT((AL$4:AL$1569&gt;=BN$4:BN$1569)*(AL$4:AL$1569-BN$4:BN$1569))/MAX(1,COUNTIF(AL$4:AL$1569,"&lt;"&amp;BN1230+0.01)),BN1230))</f>
        <v/>
      </c>
      <c r="CC1230" s="5">
        <f>IF(AO1230="🟢","VERDE",IF(AO1230="🟡","AMARELO",IF(AO1230="🟠","VERMELHO",IF(AO1230="🔴","VERMELHO","ROXO"))))</f>
        <v/>
      </c>
      <c r="CD1230" s="5" t="inlineStr">
        <is>
          <t>🌎 REGIÕES</t>
        </is>
      </c>
      <c r="CE1230" s="5" t="inlineStr">
        <is>
          <t>SEM REDE</t>
        </is>
      </c>
    </row>
    <row r="1231">
      <c r="A1231" s="5" t="inlineStr">
        <is>
          <t>42581436000161</t>
        </is>
      </c>
      <c r="B1231" s="5" t="inlineStr">
        <is>
          <t>FLAVIO CELESTE LORENZI 19285582087 - ME</t>
        </is>
      </c>
      <c r="C1231" s="5" t="inlineStr">
        <is>
          <t>06 - SEM GRUPO</t>
        </is>
      </c>
      <c r="D1231" s="5" t="inlineStr">
        <is>
          <t>HEMANUELE DITZEL (MANU)</t>
        </is>
      </c>
      <c r="E1231" s="5" t="inlineStr">
        <is>
          <t>SC</t>
        </is>
      </c>
      <c r="F1231" s="5">
        <f>IFERROR(VLOOKUP(C1231,$AS$4:$AT$25,2,FALSE),"")</f>
        <v/>
      </c>
      <c r="G1231" s="6">
        <f>IFERROR(VLOOKUP(C1231,$AS$4:$AX$25,6,FALSE),"")</f>
        <v/>
      </c>
      <c r="H1231" s="5">
        <f>IFERROR(VLOOKUP(C1231,$AS$4:$AY$25,7,FALSE),"")</f>
        <v/>
      </c>
      <c r="I1231" s="5">
        <f>IFERROR(VLOOKUP(C1231,$AS$4:$AZ$25,8,FALSE),"")</f>
        <v/>
      </c>
      <c r="J1231" s="7" t="inlineStr">
        <is>
          <t>.</t>
        </is>
      </c>
      <c r="K1231" s="5" t="inlineStr">
        <is>
          <t>SUL</t>
        </is>
      </c>
      <c r="L1231" s="8" t="n">
        <v>1643.478260869565</v>
      </c>
      <c r="M1231" s="9" t="n">
        <v>117.3913043478261</v>
      </c>
      <c r="N1231" s="9" t="n">
        <v>130.4347826086957</v>
      </c>
      <c r="O1231" s="9" t="n">
        <v>130.4347826086957</v>
      </c>
      <c r="P1231" s="9" t="n">
        <v>130.4347826086957</v>
      </c>
      <c r="Q1231" s="9" t="n">
        <v>130.4347826086957</v>
      </c>
      <c r="R1231" s="9" t="n">
        <v>130.4347826086957</v>
      </c>
      <c r="S1231" s="9" t="n">
        <v>143.4782608695652</v>
      </c>
      <c r="T1231" s="9" t="n">
        <v>143.4782608695652</v>
      </c>
      <c r="U1231" s="9" t="n">
        <v>143.4782608695652</v>
      </c>
      <c r="V1231" s="9" t="n">
        <v>143.4782608695652</v>
      </c>
      <c r="W1231" s="9" t="n">
        <v>143.4782608695652</v>
      </c>
      <c r="X1231" s="9" t="n">
        <v>156.5217391304348</v>
      </c>
      <c r="Y1231" s="7" t="inlineStr">
        <is>
          <t>.</t>
        </is>
      </c>
      <c r="Z1231" s="8">
        <f>SUM(AA1231:AL1231)</f>
        <v/>
      </c>
      <c r="AA1231" s="9" t="n">
        <v>0</v>
      </c>
      <c r="AB1231" s="9" t="n">
        <v>0</v>
      </c>
      <c r="AC1231" s="9" t="n">
        <v>0</v>
      </c>
      <c r="AD1231" s="9" t="n">
        <v>0</v>
      </c>
      <c r="AE1231" s="9" t="n">
        <v>0</v>
      </c>
      <c r="AF1231" s="9" t="n">
        <v>0</v>
      </c>
      <c r="AG1231" s="9" t="n">
        <v>0</v>
      </c>
      <c r="AH1231" s="9" t="n">
        <v>0</v>
      </c>
      <c r="AI1231" s="9" t="n">
        <v>0</v>
      </c>
      <c r="AJ1231" s="9" t="n">
        <v>0</v>
      </c>
      <c r="AK1231" s="9" t="n">
        <v>0</v>
      </c>
      <c r="AL1231" s="9" t="n">
        <v>0</v>
      </c>
      <c r="AM1231" s="7" t="inlineStr">
        <is>
          <t>.</t>
        </is>
      </c>
      <c r="AN1231" s="6">
        <f>IF(L1231=0,0,Z1231/L1231)</f>
        <v/>
      </c>
      <c r="AO1231" s="5">
        <f>IF(AN1231="","",IF(AN1231&gt;=0.9,"🟢",IF(AN1231&gt;=0.7,"🟡",IF(AN1231&gt;=0.5,"🟠","🔴"))))</f>
        <v/>
      </c>
      <c r="AP1231" s="9">
        <f>IF(L1231=0,0,L1231-Z1231)</f>
        <v/>
      </c>
      <c r="AQ1231" s="5">
        <f>IF(Z1231=0,"",RANK(Z1231,Z$4:Z$1569,0))</f>
        <v/>
      </c>
      <c r="AR1231" s="7" t="inlineStr">
        <is>
          <t>.</t>
        </is>
      </c>
      <c r="BA1231" s="7" t="inlineStr">
        <is>
          <t>.</t>
        </is>
      </c>
      <c r="BB1231" s="9">
        <f>SUM(L$4:L$1569)/COUNTA(A$4:A$1569)</f>
        <v/>
      </c>
      <c r="BC1231" s="9">
        <f>SUM(M$4:M$1569)/COUNTA(A$4:A$1569)</f>
        <v/>
      </c>
      <c r="BD1231" s="9">
        <f>SUM(N$4:N$1569)/COUNTA(A$4:A$1569)</f>
        <v/>
      </c>
      <c r="BE1231" s="9">
        <f>SUM(O$4:O$1569)/COUNTA(A$4:A$1569)</f>
        <v/>
      </c>
      <c r="BF1231" s="9">
        <f>SUM(P$4:P$1569)/COUNTA(A$4:A$1569)</f>
        <v/>
      </c>
      <c r="BG1231" s="9">
        <f>SUM(Q$4:Q$1569)/COUNTA(A$4:A$1569)</f>
        <v/>
      </c>
      <c r="BH1231" s="9">
        <f>SUM(R$4:R$1569)/COUNTA(A$4:A$1569)</f>
        <v/>
      </c>
      <c r="BI1231" s="9">
        <f>SUM(S$4:S$1569)/COUNTA(A$4:A$1569)</f>
        <v/>
      </c>
      <c r="BJ1231" s="9">
        <f>SUM(T$4:T$1569)/COUNTA(A$4:A$1569)</f>
        <v/>
      </c>
      <c r="BK1231" s="9">
        <f>SUM(U$4:U$1569)/COUNTA(A$4:A$1569)</f>
        <v/>
      </c>
      <c r="BL1231" s="9">
        <f>SUM(V$4:V$1569)/COUNTA(A$4:A$1569)</f>
        <v/>
      </c>
      <c r="BM1231" s="9">
        <f>SUM(W$4:W$1569)/COUNTA(A$4:A$1569)</f>
        <v/>
      </c>
      <c r="BN1231" s="9">
        <f>SUM(X$4:X$1569)/COUNTA(A$4:A$1569)</f>
        <v/>
      </c>
      <c r="BO1231" s="7" t="inlineStr">
        <is>
          <t>.</t>
        </is>
      </c>
      <c r="BP1231" s="9">
        <f>IF(Z1231&gt;=BB1231,0,IFERROR(BB1231+(SUMPRODUCT((Z$4:Z$1569&gt;=BB$4:BB$1569)*(Z$4:Z$1569-BB$4:BB$1569))/MAX(1,COUNTIF(Z$4:Z$1569,"&lt;"&amp;BB1231+0.01))),BB1231))</f>
        <v/>
      </c>
      <c r="BQ1231" s="9">
        <f>IF(AA1231&gt;=BC1231,0,IFERROR(BC1231+SUMPRODUCT((AA$4:AA$1569&gt;=BC$4:BC$1569)*(AA$4:AA$1569-BC$4:BC$1569))/MAX(1,COUNTIF(AA$4:AA$1569,"&lt;"&amp;BC1231+0.01)),BC1231))</f>
        <v/>
      </c>
      <c r="BR1231" s="9">
        <f>IF(AB1231&gt;=BD1231,0,IFERROR(BD1231+SUMPRODUCT((AB$4:AB$1569&gt;=BD$4:BD$1569)*(AB$4:AB$1569-BD$4:BD$1569))/MAX(1,COUNTIF(AB$4:AB$1569,"&lt;"&amp;BD1231+0.01)),BD1231))</f>
        <v/>
      </c>
      <c r="BS1231" s="9">
        <f>IF(AC1231&gt;=BE1231,0,IFERROR(BE1231+SUMPRODUCT((AC$4:AC$1569&gt;=BE$4:BE$1569)*(AC$4:AC$1569-BE$4:BE$1569))/MAX(1,COUNTIF(AC$4:AC$1569,"&lt;"&amp;BE1231+0.01)),BE1231))</f>
        <v/>
      </c>
      <c r="BT1231" s="9">
        <f>IF(AD1231&gt;=BF1231,0,IFERROR(BF1231+SUMPRODUCT((AD$4:AD$1569&gt;=BF$4:BF$1569)*(AD$4:AD$1569-BF$4:BF$1569))/MAX(1,COUNTIF(AD$4:AD$1569,"&lt;"&amp;BF1231+0.01)),BF1231))</f>
        <v/>
      </c>
      <c r="BU1231" s="9">
        <f>IF(AE1231&gt;=BG1231,0,IFERROR(BG1231+SUMPRODUCT((AE$4:AE$1569&gt;=BG$4:BG$1569)*(AE$4:AE$1569-BG$4:BG$1569))/MAX(1,COUNTIF(AE$4:AE$1569,"&lt;"&amp;BG1231+0.01)),BG1231))</f>
        <v/>
      </c>
      <c r="BV1231" s="9">
        <f>IF(AF1231&gt;=BH1231,0,IFERROR(BH1231+SUMPRODUCT((AF$4:AF$1569&gt;=BH$4:BH$1569)*(AF$4:AF$1569-BH$4:BH$1569))/MAX(1,COUNTIF(AF$4:AF$1569,"&lt;"&amp;BH1231+0.01)),BH1231))</f>
        <v/>
      </c>
      <c r="BW1231" s="9">
        <f>IF(AG1231&gt;=BI1231,0,IFERROR(BI1231+SUMPRODUCT((AG$4:AG$1569&gt;=BI$4:BI$1569)*(AG$4:AG$1569-BI$4:BI$1569))/MAX(1,COUNTIF(AG$4:AG$1569,"&lt;"&amp;BI1231+0.01)),BI1231))</f>
        <v/>
      </c>
      <c r="BX1231" s="9">
        <f>IF(AH1231&gt;=BJ1231,0,IFERROR(BJ1231+SUMPRODUCT((AH$4:AH$1569&gt;=BJ$4:BJ$1569)*(AH$4:AH$1569-BJ$4:BJ$1569))/MAX(1,COUNTIF(AH$4:AH$1569,"&lt;"&amp;BJ1231+0.01)),BJ1231))</f>
        <v/>
      </c>
      <c r="BY1231" s="9">
        <f>IF(AI1231&gt;=BK1231,0,IFERROR(BK1231+SUMPRODUCT((AI$4:AI$1569&gt;=BK$4:BK$1569)*(AI$4:AI$1569-BK$4:BK$1569))/MAX(1,COUNTIF(AI$4:AI$1569,"&lt;"&amp;BK1231+0.01)),BK1231))</f>
        <v/>
      </c>
      <c r="BZ1231" s="9">
        <f>IF(AJ1231&gt;=BL1231,0,IFERROR(BL1231+SUMPRODUCT((AJ$4:AJ$1569&gt;=BL$4:BL$1569)*(AJ$4:AJ$1569-BL$4:BL$1569))/MAX(1,COUNTIF(AJ$4:AJ$1569,"&lt;"&amp;BL1231+0.01)),BL1231))</f>
        <v/>
      </c>
      <c r="CA1231" s="9">
        <f>IF(AK1231&gt;=BM1231,0,IFERROR(BM1231+SUMPRODUCT((AK$4:AK$1569&gt;=BM$4:BM$1569)*(AK$4:AK$1569-BM$4:BM$1569))/MAX(1,COUNTIF(AK$4:AK$1569,"&lt;"&amp;BM1231+0.01)),BM1231))</f>
        <v/>
      </c>
      <c r="CB1231" s="9">
        <f>IF(AL1231&gt;=BN1231,0,IFERROR(BN1231+SUMPRODUCT((AL$4:AL$1569&gt;=BN$4:BN$1569)*(AL$4:AL$1569-BN$4:BN$1569))/MAX(1,COUNTIF(AL$4:AL$1569,"&lt;"&amp;BN1231+0.01)),BN1231))</f>
        <v/>
      </c>
      <c r="CC1231" s="5">
        <f>IF(AO1231="🟢","VERDE",IF(AO1231="🟡","AMARELO",IF(AO1231="🟠","VERMELHO",IF(AO1231="🔴","VERMELHO","ROXO"))))</f>
        <v/>
      </c>
      <c r="CD1231" s="5" t="inlineStr">
        <is>
          <t>🌎 REGIÕES</t>
        </is>
      </c>
      <c r="CE1231" s="5" t="inlineStr">
        <is>
          <t>SEM REDE</t>
        </is>
      </c>
    </row>
    <row r="1232">
      <c r="A1232" s="5" t="inlineStr">
        <is>
          <t>42591694000129</t>
        </is>
      </c>
      <c r="B1232" s="5" t="inlineStr">
        <is>
          <t>M C SANTANA FILHO &amp; S OLIVEIRA ALIMENTOS</t>
        </is>
      </c>
      <c r="C1232" s="5" t="inlineStr">
        <is>
          <t>06 - SEM GRUPO</t>
        </is>
      </c>
      <c r="D1232" s="5" t="inlineStr">
        <is>
          <t>LARISSA PADILHA</t>
        </is>
      </c>
      <c r="E1232" s="5" t="inlineStr">
        <is>
          <t>PI</t>
        </is>
      </c>
      <c r="F1232" s="5">
        <f>IFERROR(VLOOKUP(C1232,$AS$4:$AT$25,2,FALSE),"")</f>
        <v/>
      </c>
      <c r="G1232" s="6">
        <f>IFERROR(VLOOKUP(C1232,$AS$4:$AX$25,6,FALSE),"")</f>
        <v/>
      </c>
      <c r="H1232" s="5">
        <f>IFERROR(VLOOKUP(C1232,$AS$4:$AY$25,7,FALSE),"")</f>
        <v/>
      </c>
      <c r="I1232" s="5">
        <f>IFERROR(VLOOKUP(C1232,$AS$4:$AZ$25,8,FALSE),"")</f>
        <v/>
      </c>
      <c r="J1232" s="7" t="inlineStr">
        <is>
          <t>.</t>
        </is>
      </c>
      <c r="K1232" s="5" t="inlineStr">
        <is>
          <t>NORDESTE (SEM MA)</t>
        </is>
      </c>
      <c r="L1232" s="8" t="n">
        <v>2057.142857142857</v>
      </c>
      <c r="M1232" s="9" t="n">
        <v>171.4285714285714</v>
      </c>
      <c r="N1232" s="9" t="n">
        <v>171.4285714285714</v>
      </c>
      <c r="O1232" s="9" t="n">
        <v>171.4285714285714</v>
      </c>
      <c r="P1232" s="9" t="n">
        <v>171.4285714285714</v>
      </c>
      <c r="Q1232" s="9" t="n">
        <v>171.4285714285714</v>
      </c>
      <c r="R1232" s="9" t="n">
        <v>171.4285714285714</v>
      </c>
      <c r="S1232" s="9" t="n">
        <v>171.4285714285714</v>
      </c>
      <c r="T1232" s="9" t="n">
        <v>171.4285714285714</v>
      </c>
      <c r="U1232" s="9" t="n">
        <v>171.4285714285714</v>
      </c>
      <c r="V1232" s="9" t="n">
        <v>171.4285714285714</v>
      </c>
      <c r="W1232" s="9" t="n">
        <v>171.4285714285714</v>
      </c>
      <c r="X1232" s="9" t="n">
        <v>171.4285714285714</v>
      </c>
      <c r="Y1232" s="7" t="inlineStr">
        <is>
          <t>.</t>
        </is>
      </c>
      <c r="Z1232" s="8">
        <f>SUM(AA1232:AL1232)</f>
        <v/>
      </c>
      <c r="AA1232" s="9" t="n">
        <v>0</v>
      </c>
      <c r="AB1232" s="9" t="n">
        <v>0</v>
      </c>
      <c r="AC1232" s="9" t="n">
        <v>0</v>
      </c>
      <c r="AD1232" s="9" t="n">
        <v>0</v>
      </c>
      <c r="AE1232" s="9" t="n">
        <v>0</v>
      </c>
      <c r="AF1232" s="9" t="n">
        <v>0</v>
      </c>
      <c r="AG1232" s="9" t="n">
        <v>0</v>
      </c>
      <c r="AH1232" s="9" t="n">
        <v>0</v>
      </c>
      <c r="AI1232" s="9" t="n">
        <v>0</v>
      </c>
      <c r="AJ1232" s="9" t="n">
        <v>0</v>
      </c>
      <c r="AK1232" s="9" t="n">
        <v>0</v>
      </c>
      <c r="AL1232" s="9" t="n">
        <v>0</v>
      </c>
      <c r="AM1232" s="7" t="inlineStr">
        <is>
          <t>.</t>
        </is>
      </c>
      <c r="AN1232" s="6">
        <f>IF(L1232=0,0,Z1232/L1232)</f>
        <v/>
      </c>
      <c r="AO1232" s="5">
        <f>IF(AN1232="","",IF(AN1232&gt;=0.9,"🟢",IF(AN1232&gt;=0.7,"🟡",IF(AN1232&gt;=0.5,"🟠","🔴"))))</f>
        <v/>
      </c>
      <c r="AP1232" s="9">
        <f>IF(L1232=0,0,L1232-Z1232)</f>
        <v/>
      </c>
      <c r="AQ1232" s="5">
        <f>IF(Z1232=0,"",RANK(Z1232,Z$4:Z$1569,0))</f>
        <v/>
      </c>
      <c r="AR1232" s="7" t="inlineStr">
        <is>
          <t>.</t>
        </is>
      </c>
      <c r="BA1232" s="7" t="inlineStr">
        <is>
          <t>.</t>
        </is>
      </c>
      <c r="BB1232" s="9">
        <f>SUM(L$4:L$1569)/COUNTA(A$4:A$1569)</f>
        <v/>
      </c>
      <c r="BC1232" s="9">
        <f>SUM(M$4:M$1569)/COUNTA(A$4:A$1569)</f>
        <v/>
      </c>
      <c r="BD1232" s="9">
        <f>SUM(N$4:N$1569)/COUNTA(A$4:A$1569)</f>
        <v/>
      </c>
      <c r="BE1232" s="9">
        <f>SUM(O$4:O$1569)/COUNTA(A$4:A$1569)</f>
        <v/>
      </c>
      <c r="BF1232" s="9">
        <f>SUM(P$4:P$1569)/COUNTA(A$4:A$1569)</f>
        <v/>
      </c>
      <c r="BG1232" s="9">
        <f>SUM(Q$4:Q$1569)/COUNTA(A$4:A$1569)</f>
        <v/>
      </c>
      <c r="BH1232" s="9">
        <f>SUM(R$4:R$1569)/COUNTA(A$4:A$1569)</f>
        <v/>
      </c>
      <c r="BI1232" s="9">
        <f>SUM(S$4:S$1569)/COUNTA(A$4:A$1569)</f>
        <v/>
      </c>
      <c r="BJ1232" s="9">
        <f>SUM(T$4:T$1569)/COUNTA(A$4:A$1569)</f>
        <v/>
      </c>
      <c r="BK1232" s="9">
        <f>SUM(U$4:U$1569)/COUNTA(A$4:A$1569)</f>
        <v/>
      </c>
      <c r="BL1232" s="9">
        <f>SUM(V$4:V$1569)/COUNTA(A$4:A$1569)</f>
        <v/>
      </c>
      <c r="BM1232" s="9">
        <f>SUM(W$4:W$1569)/COUNTA(A$4:A$1569)</f>
        <v/>
      </c>
      <c r="BN1232" s="9">
        <f>SUM(X$4:X$1569)/COUNTA(A$4:A$1569)</f>
        <v/>
      </c>
      <c r="BO1232" s="7" t="inlineStr">
        <is>
          <t>.</t>
        </is>
      </c>
      <c r="BP1232" s="9">
        <f>IF(Z1232&gt;=BB1232,0,IFERROR(BB1232+(SUMPRODUCT((Z$4:Z$1569&gt;=BB$4:BB$1569)*(Z$4:Z$1569-BB$4:BB$1569))/MAX(1,COUNTIF(Z$4:Z$1569,"&lt;"&amp;BB1232+0.01))),BB1232))</f>
        <v/>
      </c>
      <c r="BQ1232" s="9">
        <f>IF(AA1232&gt;=BC1232,0,IFERROR(BC1232+SUMPRODUCT((AA$4:AA$1569&gt;=BC$4:BC$1569)*(AA$4:AA$1569-BC$4:BC$1569))/MAX(1,COUNTIF(AA$4:AA$1569,"&lt;"&amp;BC1232+0.01)),BC1232))</f>
        <v/>
      </c>
      <c r="BR1232" s="9">
        <f>IF(AB1232&gt;=BD1232,0,IFERROR(BD1232+SUMPRODUCT((AB$4:AB$1569&gt;=BD$4:BD$1569)*(AB$4:AB$1569-BD$4:BD$1569))/MAX(1,COUNTIF(AB$4:AB$1569,"&lt;"&amp;BD1232+0.01)),BD1232))</f>
        <v/>
      </c>
      <c r="BS1232" s="9">
        <f>IF(AC1232&gt;=BE1232,0,IFERROR(BE1232+SUMPRODUCT((AC$4:AC$1569&gt;=BE$4:BE$1569)*(AC$4:AC$1569-BE$4:BE$1569))/MAX(1,COUNTIF(AC$4:AC$1569,"&lt;"&amp;BE1232+0.01)),BE1232))</f>
        <v/>
      </c>
      <c r="BT1232" s="9">
        <f>IF(AD1232&gt;=BF1232,0,IFERROR(BF1232+SUMPRODUCT((AD$4:AD$1569&gt;=BF$4:BF$1569)*(AD$4:AD$1569-BF$4:BF$1569))/MAX(1,COUNTIF(AD$4:AD$1569,"&lt;"&amp;BF1232+0.01)),BF1232))</f>
        <v/>
      </c>
      <c r="BU1232" s="9">
        <f>IF(AE1232&gt;=BG1232,0,IFERROR(BG1232+SUMPRODUCT((AE$4:AE$1569&gt;=BG$4:BG$1569)*(AE$4:AE$1569-BG$4:BG$1569))/MAX(1,COUNTIF(AE$4:AE$1569,"&lt;"&amp;BG1232+0.01)),BG1232))</f>
        <v/>
      </c>
      <c r="BV1232" s="9">
        <f>IF(AF1232&gt;=BH1232,0,IFERROR(BH1232+SUMPRODUCT((AF$4:AF$1569&gt;=BH$4:BH$1569)*(AF$4:AF$1569-BH$4:BH$1569))/MAX(1,COUNTIF(AF$4:AF$1569,"&lt;"&amp;BH1232+0.01)),BH1232))</f>
        <v/>
      </c>
      <c r="BW1232" s="9">
        <f>IF(AG1232&gt;=BI1232,0,IFERROR(BI1232+SUMPRODUCT((AG$4:AG$1569&gt;=BI$4:BI$1569)*(AG$4:AG$1569-BI$4:BI$1569))/MAX(1,COUNTIF(AG$4:AG$1569,"&lt;"&amp;BI1232+0.01)),BI1232))</f>
        <v/>
      </c>
      <c r="BX1232" s="9">
        <f>IF(AH1232&gt;=BJ1232,0,IFERROR(BJ1232+SUMPRODUCT((AH$4:AH$1569&gt;=BJ$4:BJ$1569)*(AH$4:AH$1569-BJ$4:BJ$1569))/MAX(1,COUNTIF(AH$4:AH$1569,"&lt;"&amp;BJ1232+0.01)),BJ1232))</f>
        <v/>
      </c>
      <c r="BY1232" s="9">
        <f>IF(AI1232&gt;=BK1232,0,IFERROR(BK1232+SUMPRODUCT((AI$4:AI$1569&gt;=BK$4:BK$1569)*(AI$4:AI$1569-BK$4:BK$1569))/MAX(1,COUNTIF(AI$4:AI$1569,"&lt;"&amp;BK1232+0.01)),BK1232))</f>
        <v/>
      </c>
      <c r="BZ1232" s="9">
        <f>IF(AJ1232&gt;=BL1232,0,IFERROR(BL1232+SUMPRODUCT((AJ$4:AJ$1569&gt;=BL$4:BL$1569)*(AJ$4:AJ$1569-BL$4:BL$1569))/MAX(1,COUNTIF(AJ$4:AJ$1569,"&lt;"&amp;BL1232+0.01)),BL1232))</f>
        <v/>
      </c>
      <c r="CA1232" s="9">
        <f>IF(AK1232&gt;=BM1232,0,IFERROR(BM1232+SUMPRODUCT((AK$4:AK$1569&gt;=BM$4:BM$1569)*(AK$4:AK$1569-BM$4:BM$1569))/MAX(1,COUNTIF(AK$4:AK$1569,"&lt;"&amp;BM1232+0.01)),BM1232))</f>
        <v/>
      </c>
      <c r="CB1232" s="9">
        <f>IF(AL1232&gt;=BN1232,0,IFERROR(BN1232+SUMPRODUCT((AL$4:AL$1569&gt;=BN$4:BN$1569)*(AL$4:AL$1569-BN$4:BN$1569))/MAX(1,COUNTIF(AL$4:AL$1569,"&lt;"&amp;BN1232+0.01)),BN1232))</f>
        <v/>
      </c>
      <c r="CC1232" s="5">
        <f>IF(AO1232="🟢","VERDE",IF(AO1232="🟡","AMARELO",IF(AO1232="🟠","VERMELHO",IF(AO1232="🔴","VERMELHO","ROXO"))))</f>
        <v/>
      </c>
      <c r="CD1232" s="5" t="inlineStr">
        <is>
          <t>🌎 REGIÕES</t>
        </is>
      </c>
      <c r="CE1232" s="5" t="inlineStr">
        <is>
          <t>SEM REDE</t>
        </is>
      </c>
    </row>
    <row r="1233">
      <c r="A1233" s="5" t="inlineStr">
        <is>
          <t>42591694000200</t>
        </is>
      </c>
      <c r="B1233" s="5" t="inlineStr">
        <is>
          <t>M C SANTANA FILHO &amp; S OLIVEIRA ALIMENTOS</t>
        </is>
      </c>
      <c r="C1233" s="5" t="inlineStr">
        <is>
          <t>06 - SEM GRUPO</t>
        </is>
      </c>
      <c r="D1233" s="5" t="inlineStr">
        <is>
          <t>LARISSA PADILHA</t>
        </is>
      </c>
      <c r="E1233" s="5" t="inlineStr">
        <is>
          <t>PI</t>
        </is>
      </c>
      <c r="F1233" s="5">
        <f>IFERROR(VLOOKUP(C1233,$AS$4:$AT$25,2,FALSE),"")</f>
        <v/>
      </c>
      <c r="G1233" s="6">
        <f>IFERROR(VLOOKUP(C1233,$AS$4:$AX$25,6,FALSE),"")</f>
        <v/>
      </c>
      <c r="H1233" s="5">
        <f>IFERROR(VLOOKUP(C1233,$AS$4:$AY$25,7,FALSE),"")</f>
        <v/>
      </c>
      <c r="I1233" s="5">
        <f>IFERROR(VLOOKUP(C1233,$AS$4:$AZ$25,8,FALSE),"")</f>
        <v/>
      </c>
      <c r="J1233" s="7" t="inlineStr">
        <is>
          <t>.</t>
        </is>
      </c>
      <c r="K1233" s="5" t="inlineStr">
        <is>
          <t>NORDESTE (SEM MA)</t>
        </is>
      </c>
      <c r="L1233" s="8" t="n">
        <v>2057.142857142857</v>
      </c>
      <c r="M1233" s="9" t="n">
        <v>171.4285714285714</v>
      </c>
      <c r="N1233" s="9" t="n">
        <v>171.4285714285714</v>
      </c>
      <c r="O1233" s="9" t="n">
        <v>171.4285714285714</v>
      </c>
      <c r="P1233" s="9" t="n">
        <v>171.4285714285714</v>
      </c>
      <c r="Q1233" s="9" t="n">
        <v>171.4285714285714</v>
      </c>
      <c r="R1233" s="9" t="n">
        <v>171.4285714285714</v>
      </c>
      <c r="S1233" s="9" t="n">
        <v>171.4285714285714</v>
      </c>
      <c r="T1233" s="9" t="n">
        <v>171.4285714285714</v>
      </c>
      <c r="U1233" s="9" t="n">
        <v>171.4285714285714</v>
      </c>
      <c r="V1233" s="9" t="n">
        <v>171.4285714285714</v>
      </c>
      <c r="W1233" s="9" t="n">
        <v>171.4285714285714</v>
      </c>
      <c r="X1233" s="9" t="n">
        <v>171.4285714285714</v>
      </c>
      <c r="Y1233" s="7" t="inlineStr">
        <is>
          <t>.</t>
        </is>
      </c>
      <c r="Z1233" s="8">
        <f>SUM(AA1233:AL1233)</f>
        <v/>
      </c>
      <c r="AA1233" s="9" t="n">
        <v>0</v>
      </c>
      <c r="AB1233" s="9" t="n">
        <v>0</v>
      </c>
      <c r="AC1233" s="9" t="n">
        <v>0</v>
      </c>
      <c r="AD1233" s="9" t="n">
        <v>0</v>
      </c>
      <c r="AE1233" s="9" t="n">
        <v>0</v>
      </c>
      <c r="AF1233" s="9" t="n">
        <v>0</v>
      </c>
      <c r="AG1233" s="9" t="n">
        <v>0</v>
      </c>
      <c r="AH1233" s="9" t="n">
        <v>0</v>
      </c>
      <c r="AI1233" s="9" t="n">
        <v>0</v>
      </c>
      <c r="AJ1233" s="9" t="n">
        <v>0</v>
      </c>
      <c r="AK1233" s="9" t="n">
        <v>0</v>
      </c>
      <c r="AL1233" s="9" t="n">
        <v>0</v>
      </c>
      <c r="AM1233" s="7" t="inlineStr">
        <is>
          <t>.</t>
        </is>
      </c>
      <c r="AN1233" s="6">
        <f>IF(L1233=0,0,Z1233/L1233)</f>
        <v/>
      </c>
      <c r="AO1233" s="5">
        <f>IF(AN1233="","",IF(AN1233&gt;=0.9,"🟢",IF(AN1233&gt;=0.7,"🟡",IF(AN1233&gt;=0.5,"🟠","🔴"))))</f>
        <v/>
      </c>
      <c r="AP1233" s="9">
        <f>IF(L1233=0,0,L1233-Z1233)</f>
        <v/>
      </c>
      <c r="AQ1233" s="5">
        <f>IF(Z1233=0,"",RANK(Z1233,Z$4:Z$1569,0))</f>
        <v/>
      </c>
      <c r="AR1233" s="7" t="inlineStr">
        <is>
          <t>.</t>
        </is>
      </c>
      <c r="BA1233" s="7" t="inlineStr">
        <is>
          <t>.</t>
        </is>
      </c>
      <c r="BB1233" s="9">
        <f>SUM(L$4:L$1569)/COUNTA(A$4:A$1569)</f>
        <v/>
      </c>
      <c r="BC1233" s="9">
        <f>SUM(M$4:M$1569)/COUNTA(A$4:A$1569)</f>
        <v/>
      </c>
      <c r="BD1233" s="9">
        <f>SUM(N$4:N$1569)/COUNTA(A$4:A$1569)</f>
        <v/>
      </c>
      <c r="BE1233" s="9">
        <f>SUM(O$4:O$1569)/COUNTA(A$4:A$1569)</f>
        <v/>
      </c>
      <c r="BF1233" s="9">
        <f>SUM(P$4:P$1569)/COUNTA(A$4:A$1569)</f>
        <v/>
      </c>
      <c r="BG1233" s="9">
        <f>SUM(Q$4:Q$1569)/COUNTA(A$4:A$1569)</f>
        <v/>
      </c>
      <c r="BH1233" s="9">
        <f>SUM(R$4:R$1569)/COUNTA(A$4:A$1569)</f>
        <v/>
      </c>
      <c r="BI1233" s="9">
        <f>SUM(S$4:S$1569)/COUNTA(A$4:A$1569)</f>
        <v/>
      </c>
      <c r="BJ1233" s="9">
        <f>SUM(T$4:T$1569)/COUNTA(A$4:A$1569)</f>
        <v/>
      </c>
      <c r="BK1233" s="9">
        <f>SUM(U$4:U$1569)/COUNTA(A$4:A$1569)</f>
        <v/>
      </c>
      <c r="BL1233" s="9">
        <f>SUM(V$4:V$1569)/COUNTA(A$4:A$1569)</f>
        <v/>
      </c>
      <c r="BM1233" s="9">
        <f>SUM(W$4:W$1569)/COUNTA(A$4:A$1569)</f>
        <v/>
      </c>
      <c r="BN1233" s="9">
        <f>SUM(X$4:X$1569)/COUNTA(A$4:A$1569)</f>
        <v/>
      </c>
      <c r="BO1233" s="7" t="inlineStr">
        <is>
          <t>.</t>
        </is>
      </c>
      <c r="BP1233" s="9">
        <f>IF(Z1233&gt;=BB1233,0,IFERROR(BB1233+(SUMPRODUCT((Z$4:Z$1569&gt;=BB$4:BB$1569)*(Z$4:Z$1569-BB$4:BB$1569))/MAX(1,COUNTIF(Z$4:Z$1569,"&lt;"&amp;BB1233+0.01))),BB1233))</f>
        <v/>
      </c>
      <c r="BQ1233" s="9">
        <f>IF(AA1233&gt;=BC1233,0,IFERROR(BC1233+SUMPRODUCT((AA$4:AA$1569&gt;=BC$4:BC$1569)*(AA$4:AA$1569-BC$4:BC$1569))/MAX(1,COUNTIF(AA$4:AA$1569,"&lt;"&amp;BC1233+0.01)),BC1233))</f>
        <v/>
      </c>
      <c r="BR1233" s="9">
        <f>IF(AB1233&gt;=BD1233,0,IFERROR(BD1233+SUMPRODUCT((AB$4:AB$1569&gt;=BD$4:BD$1569)*(AB$4:AB$1569-BD$4:BD$1569))/MAX(1,COUNTIF(AB$4:AB$1569,"&lt;"&amp;BD1233+0.01)),BD1233))</f>
        <v/>
      </c>
      <c r="BS1233" s="9">
        <f>IF(AC1233&gt;=BE1233,0,IFERROR(BE1233+SUMPRODUCT((AC$4:AC$1569&gt;=BE$4:BE$1569)*(AC$4:AC$1569-BE$4:BE$1569))/MAX(1,COUNTIF(AC$4:AC$1569,"&lt;"&amp;BE1233+0.01)),BE1233))</f>
        <v/>
      </c>
      <c r="BT1233" s="9">
        <f>IF(AD1233&gt;=BF1233,0,IFERROR(BF1233+SUMPRODUCT((AD$4:AD$1569&gt;=BF$4:BF$1569)*(AD$4:AD$1569-BF$4:BF$1569))/MAX(1,COUNTIF(AD$4:AD$1569,"&lt;"&amp;BF1233+0.01)),BF1233))</f>
        <v/>
      </c>
      <c r="BU1233" s="9">
        <f>IF(AE1233&gt;=BG1233,0,IFERROR(BG1233+SUMPRODUCT((AE$4:AE$1569&gt;=BG$4:BG$1569)*(AE$4:AE$1569-BG$4:BG$1569))/MAX(1,COUNTIF(AE$4:AE$1569,"&lt;"&amp;BG1233+0.01)),BG1233))</f>
        <v/>
      </c>
      <c r="BV1233" s="9">
        <f>IF(AF1233&gt;=BH1233,0,IFERROR(BH1233+SUMPRODUCT((AF$4:AF$1569&gt;=BH$4:BH$1569)*(AF$4:AF$1569-BH$4:BH$1569))/MAX(1,COUNTIF(AF$4:AF$1569,"&lt;"&amp;BH1233+0.01)),BH1233))</f>
        <v/>
      </c>
      <c r="BW1233" s="9">
        <f>IF(AG1233&gt;=BI1233,0,IFERROR(BI1233+SUMPRODUCT((AG$4:AG$1569&gt;=BI$4:BI$1569)*(AG$4:AG$1569-BI$4:BI$1569))/MAX(1,COUNTIF(AG$4:AG$1569,"&lt;"&amp;BI1233+0.01)),BI1233))</f>
        <v/>
      </c>
      <c r="BX1233" s="9">
        <f>IF(AH1233&gt;=BJ1233,0,IFERROR(BJ1233+SUMPRODUCT((AH$4:AH$1569&gt;=BJ$4:BJ$1569)*(AH$4:AH$1569-BJ$4:BJ$1569))/MAX(1,COUNTIF(AH$4:AH$1569,"&lt;"&amp;BJ1233+0.01)),BJ1233))</f>
        <v/>
      </c>
      <c r="BY1233" s="9">
        <f>IF(AI1233&gt;=BK1233,0,IFERROR(BK1233+SUMPRODUCT((AI$4:AI$1569&gt;=BK$4:BK$1569)*(AI$4:AI$1569-BK$4:BK$1569))/MAX(1,COUNTIF(AI$4:AI$1569,"&lt;"&amp;BK1233+0.01)),BK1233))</f>
        <v/>
      </c>
      <c r="BZ1233" s="9">
        <f>IF(AJ1233&gt;=BL1233,0,IFERROR(BL1233+SUMPRODUCT((AJ$4:AJ$1569&gt;=BL$4:BL$1569)*(AJ$4:AJ$1569-BL$4:BL$1569))/MAX(1,COUNTIF(AJ$4:AJ$1569,"&lt;"&amp;BL1233+0.01)),BL1233))</f>
        <v/>
      </c>
      <c r="CA1233" s="9">
        <f>IF(AK1233&gt;=BM1233,0,IFERROR(BM1233+SUMPRODUCT((AK$4:AK$1569&gt;=BM$4:BM$1569)*(AK$4:AK$1569-BM$4:BM$1569))/MAX(1,COUNTIF(AK$4:AK$1569,"&lt;"&amp;BM1233+0.01)),BM1233))</f>
        <v/>
      </c>
      <c r="CB1233" s="9">
        <f>IF(AL1233&gt;=BN1233,0,IFERROR(BN1233+SUMPRODUCT((AL$4:AL$1569&gt;=BN$4:BN$1569)*(AL$4:AL$1569-BN$4:BN$1569))/MAX(1,COUNTIF(AL$4:AL$1569,"&lt;"&amp;BN1233+0.01)),BN1233))</f>
        <v/>
      </c>
      <c r="CC1233" s="5">
        <f>IF(AO1233="🟢","VERDE",IF(AO1233="🟡","AMARELO",IF(AO1233="🟠","VERMELHO",IF(AO1233="🔴","VERMELHO","ROXO"))))</f>
        <v/>
      </c>
      <c r="CD1233" s="5" t="inlineStr">
        <is>
          <t>🌎 REGIÕES</t>
        </is>
      </c>
      <c r="CE1233" s="5" t="inlineStr">
        <is>
          <t>SEM REDE</t>
        </is>
      </c>
    </row>
    <row r="1234">
      <c r="A1234" s="5" t="inlineStr">
        <is>
          <t>42645138000198</t>
        </is>
      </c>
      <c r="B1234" s="5" t="inlineStr">
        <is>
          <t>MN EMPORIO NATURAL LTDA - ME</t>
        </is>
      </c>
      <c r="C1234" s="5" t="inlineStr">
        <is>
          <t>06 - SEM GRUPO</t>
        </is>
      </c>
      <c r="D1234" s="5" t="inlineStr">
        <is>
          <t>HEMANUELE DITZEL (MANU)</t>
        </is>
      </c>
      <c r="E1234" s="5" t="inlineStr">
        <is>
          <t>SC</t>
        </is>
      </c>
      <c r="F1234" s="5">
        <f>IFERROR(VLOOKUP(C1234,$AS$4:$AT$25,2,FALSE),"")</f>
        <v/>
      </c>
      <c r="G1234" s="6">
        <f>IFERROR(VLOOKUP(C1234,$AS$4:$AX$25,6,FALSE),"")</f>
        <v/>
      </c>
      <c r="H1234" s="5">
        <f>IFERROR(VLOOKUP(C1234,$AS$4:$AY$25,7,FALSE),"")</f>
        <v/>
      </c>
      <c r="I1234" s="5">
        <f>IFERROR(VLOOKUP(C1234,$AS$4:$AZ$25,8,FALSE),"")</f>
        <v/>
      </c>
      <c r="J1234" s="7" t="inlineStr">
        <is>
          <t>.</t>
        </is>
      </c>
      <c r="K1234" s="5" t="inlineStr">
        <is>
          <t>SUL</t>
        </is>
      </c>
      <c r="L1234" s="8" t="n">
        <v>1553.191489361702</v>
      </c>
      <c r="M1234" s="9" t="n">
        <v>119.1489361702128</v>
      </c>
      <c r="N1234" s="9" t="n">
        <v>123.4042553191489</v>
      </c>
      <c r="O1234" s="9" t="n">
        <v>123.4042553191489</v>
      </c>
      <c r="P1234" s="9" t="n">
        <v>123.4042553191489</v>
      </c>
      <c r="Q1234" s="9" t="n">
        <v>127.6595744680851</v>
      </c>
      <c r="R1234" s="9" t="n">
        <v>127.6595744680851</v>
      </c>
      <c r="S1234" s="9" t="n">
        <v>131.9148936170213</v>
      </c>
      <c r="T1234" s="9" t="n">
        <v>131.9148936170213</v>
      </c>
      <c r="U1234" s="9" t="n">
        <v>131.9148936170213</v>
      </c>
      <c r="V1234" s="9" t="n">
        <v>136.1702127659574</v>
      </c>
      <c r="W1234" s="9" t="n">
        <v>136.1702127659574</v>
      </c>
      <c r="X1234" s="9" t="n">
        <v>140.4255319148936</v>
      </c>
      <c r="Y1234" s="7" t="inlineStr">
        <is>
          <t>.</t>
        </is>
      </c>
      <c r="Z1234" s="8">
        <f>SUM(AA1234:AL1234)</f>
        <v/>
      </c>
      <c r="AA1234" s="9" t="n">
        <v>0</v>
      </c>
      <c r="AB1234" s="9" t="n">
        <v>0</v>
      </c>
      <c r="AC1234" s="9" t="n">
        <v>0</v>
      </c>
      <c r="AD1234" s="9" t="n">
        <v>0</v>
      </c>
      <c r="AE1234" s="9" t="n">
        <v>0</v>
      </c>
      <c r="AF1234" s="9" t="n">
        <v>0</v>
      </c>
      <c r="AG1234" s="9" t="n">
        <v>0</v>
      </c>
      <c r="AH1234" s="9" t="n">
        <v>0</v>
      </c>
      <c r="AI1234" s="9" t="n">
        <v>0</v>
      </c>
      <c r="AJ1234" s="9" t="n">
        <v>0</v>
      </c>
      <c r="AK1234" s="9" t="n">
        <v>0</v>
      </c>
      <c r="AL1234" s="9" t="n">
        <v>0</v>
      </c>
      <c r="AM1234" s="7" t="inlineStr">
        <is>
          <t>.</t>
        </is>
      </c>
      <c r="AN1234" s="6">
        <f>IF(L1234=0,0,Z1234/L1234)</f>
        <v/>
      </c>
      <c r="AO1234" s="5">
        <f>IF(AN1234="","",IF(AN1234&gt;=0.9,"🟢",IF(AN1234&gt;=0.7,"🟡",IF(AN1234&gt;=0.5,"🟠","🔴"))))</f>
        <v/>
      </c>
      <c r="AP1234" s="9">
        <f>IF(L1234=0,0,L1234-Z1234)</f>
        <v/>
      </c>
      <c r="AQ1234" s="5">
        <f>IF(Z1234=0,"",RANK(Z1234,Z$4:Z$1569,0))</f>
        <v/>
      </c>
      <c r="AR1234" s="7" t="inlineStr">
        <is>
          <t>.</t>
        </is>
      </c>
      <c r="BA1234" s="7" t="inlineStr">
        <is>
          <t>.</t>
        </is>
      </c>
      <c r="BB1234" s="9">
        <f>SUM(L$4:L$1569)/COUNTA(A$4:A$1569)</f>
        <v/>
      </c>
      <c r="BC1234" s="9">
        <f>SUM(M$4:M$1569)/COUNTA(A$4:A$1569)</f>
        <v/>
      </c>
      <c r="BD1234" s="9">
        <f>SUM(N$4:N$1569)/COUNTA(A$4:A$1569)</f>
        <v/>
      </c>
      <c r="BE1234" s="9">
        <f>SUM(O$4:O$1569)/COUNTA(A$4:A$1569)</f>
        <v/>
      </c>
      <c r="BF1234" s="9">
        <f>SUM(P$4:P$1569)/COUNTA(A$4:A$1569)</f>
        <v/>
      </c>
      <c r="BG1234" s="9">
        <f>SUM(Q$4:Q$1569)/COUNTA(A$4:A$1569)</f>
        <v/>
      </c>
      <c r="BH1234" s="9">
        <f>SUM(R$4:R$1569)/COUNTA(A$4:A$1569)</f>
        <v/>
      </c>
      <c r="BI1234" s="9">
        <f>SUM(S$4:S$1569)/COUNTA(A$4:A$1569)</f>
        <v/>
      </c>
      <c r="BJ1234" s="9">
        <f>SUM(T$4:T$1569)/COUNTA(A$4:A$1569)</f>
        <v/>
      </c>
      <c r="BK1234" s="9">
        <f>SUM(U$4:U$1569)/COUNTA(A$4:A$1569)</f>
        <v/>
      </c>
      <c r="BL1234" s="9">
        <f>SUM(V$4:V$1569)/COUNTA(A$4:A$1569)</f>
        <v/>
      </c>
      <c r="BM1234" s="9">
        <f>SUM(W$4:W$1569)/COUNTA(A$4:A$1569)</f>
        <v/>
      </c>
      <c r="BN1234" s="9">
        <f>SUM(X$4:X$1569)/COUNTA(A$4:A$1569)</f>
        <v/>
      </c>
      <c r="BO1234" s="7" t="inlineStr">
        <is>
          <t>.</t>
        </is>
      </c>
      <c r="BP1234" s="9">
        <f>IF(Z1234&gt;=BB1234,0,IFERROR(BB1234+(SUMPRODUCT((Z$4:Z$1569&gt;=BB$4:BB$1569)*(Z$4:Z$1569-BB$4:BB$1569))/MAX(1,COUNTIF(Z$4:Z$1569,"&lt;"&amp;BB1234+0.01))),BB1234))</f>
        <v/>
      </c>
      <c r="BQ1234" s="9">
        <f>IF(AA1234&gt;=BC1234,0,IFERROR(BC1234+SUMPRODUCT((AA$4:AA$1569&gt;=BC$4:BC$1569)*(AA$4:AA$1569-BC$4:BC$1569))/MAX(1,COUNTIF(AA$4:AA$1569,"&lt;"&amp;BC1234+0.01)),BC1234))</f>
        <v/>
      </c>
      <c r="BR1234" s="9">
        <f>IF(AB1234&gt;=BD1234,0,IFERROR(BD1234+SUMPRODUCT((AB$4:AB$1569&gt;=BD$4:BD$1569)*(AB$4:AB$1569-BD$4:BD$1569))/MAX(1,COUNTIF(AB$4:AB$1569,"&lt;"&amp;BD1234+0.01)),BD1234))</f>
        <v/>
      </c>
      <c r="BS1234" s="9">
        <f>IF(AC1234&gt;=BE1234,0,IFERROR(BE1234+SUMPRODUCT((AC$4:AC$1569&gt;=BE$4:BE$1569)*(AC$4:AC$1569-BE$4:BE$1569))/MAX(1,COUNTIF(AC$4:AC$1569,"&lt;"&amp;BE1234+0.01)),BE1234))</f>
        <v/>
      </c>
      <c r="BT1234" s="9">
        <f>IF(AD1234&gt;=BF1234,0,IFERROR(BF1234+SUMPRODUCT((AD$4:AD$1569&gt;=BF$4:BF$1569)*(AD$4:AD$1569-BF$4:BF$1569))/MAX(1,COUNTIF(AD$4:AD$1569,"&lt;"&amp;BF1234+0.01)),BF1234))</f>
        <v/>
      </c>
      <c r="BU1234" s="9">
        <f>IF(AE1234&gt;=BG1234,0,IFERROR(BG1234+SUMPRODUCT((AE$4:AE$1569&gt;=BG$4:BG$1569)*(AE$4:AE$1569-BG$4:BG$1569))/MAX(1,COUNTIF(AE$4:AE$1569,"&lt;"&amp;BG1234+0.01)),BG1234))</f>
        <v/>
      </c>
      <c r="BV1234" s="9">
        <f>IF(AF1234&gt;=BH1234,0,IFERROR(BH1234+SUMPRODUCT((AF$4:AF$1569&gt;=BH$4:BH$1569)*(AF$4:AF$1569-BH$4:BH$1569))/MAX(1,COUNTIF(AF$4:AF$1569,"&lt;"&amp;BH1234+0.01)),BH1234))</f>
        <v/>
      </c>
      <c r="BW1234" s="9">
        <f>IF(AG1234&gt;=BI1234,0,IFERROR(BI1234+SUMPRODUCT((AG$4:AG$1569&gt;=BI$4:BI$1569)*(AG$4:AG$1569-BI$4:BI$1569))/MAX(1,COUNTIF(AG$4:AG$1569,"&lt;"&amp;BI1234+0.01)),BI1234))</f>
        <v/>
      </c>
      <c r="BX1234" s="9">
        <f>IF(AH1234&gt;=BJ1234,0,IFERROR(BJ1234+SUMPRODUCT((AH$4:AH$1569&gt;=BJ$4:BJ$1569)*(AH$4:AH$1569-BJ$4:BJ$1569))/MAX(1,COUNTIF(AH$4:AH$1569,"&lt;"&amp;BJ1234+0.01)),BJ1234))</f>
        <v/>
      </c>
      <c r="BY1234" s="9">
        <f>IF(AI1234&gt;=BK1234,0,IFERROR(BK1234+SUMPRODUCT((AI$4:AI$1569&gt;=BK$4:BK$1569)*(AI$4:AI$1569-BK$4:BK$1569))/MAX(1,COUNTIF(AI$4:AI$1569,"&lt;"&amp;BK1234+0.01)),BK1234))</f>
        <v/>
      </c>
      <c r="BZ1234" s="9">
        <f>IF(AJ1234&gt;=BL1234,0,IFERROR(BL1234+SUMPRODUCT((AJ$4:AJ$1569&gt;=BL$4:BL$1569)*(AJ$4:AJ$1569-BL$4:BL$1569))/MAX(1,COUNTIF(AJ$4:AJ$1569,"&lt;"&amp;BL1234+0.01)),BL1234))</f>
        <v/>
      </c>
      <c r="CA1234" s="9">
        <f>IF(AK1234&gt;=BM1234,0,IFERROR(BM1234+SUMPRODUCT((AK$4:AK$1569&gt;=BM$4:BM$1569)*(AK$4:AK$1569-BM$4:BM$1569))/MAX(1,COUNTIF(AK$4:AK$1569,"&lt;"&amp;BM1234+0.01)),BM1234))</f>
        <v/>
      </c>
      <c r="CB1234" s="9">
        <f>IF(AL1234&gt;=BN1234,0,IFERROR(BN1234+SUMPRODUCT((AL$4:AL$1569&gt;=BN$4:BN$1569)*(AL$4:AL$1569-BN$4:BN$1569))/MAX(1,COUNTIF(AL$4:AL$1569,"&lt;"&amp;BN1234+0.01)),BN1234))</f>
        <v/>
      </c>
      <c r="CC1234" s="5">
        <f>IF(AO1234="🟢","VERDE",IF(AO1234="🟡","AMARELO",IF(AO1234="🟠","VERMELHO",IF(AO1234="🔴","VERMELHO","ROXO"))))</f>
        <v/>
      </c>
      <c r="CD1234" s="5" t="inlineStr">
        <is>
          <t>🌎 REGIÕES</t>
        </is>
      </c>
      <c r="CE1234" s="5" t="inlineStr">
        <is>
          <t>SEM REDE</t>
        </is>
      </c>
    </row>
    <row r="1235">
      <c r="A1235" s="5" t="inlineStr">
        <is>
          <t>42653187000172</t>
        </is>
      </c>
      <c r="B1235" s="5" t="inlineStr">
        <is>
          <t>ZILLI COMERCIO DE ALIMENTOS LTDA - ME</t>
        </is>
      </c>
      <c r="C1235" s="5" t="inlineStr">
        <is>
          <t>06 - SEM GRUPO</t>
        </is>
      </c>
      <c r="D1235" s="5" t="inlineStr">
        <is>
          <t>HEMANUELE DITZEL (MANU)</t>
        </is>
      </c>
      <c r="E1235" s="5" t="inlineStr">
        <is>
          <t>RS</t>
        </is>
      </c>
      <c r="F1235" s="5">
        <f>IFERROR(VLOOKUP(C1235,$AS$4:$AT$25,2,FALSE),"")</f>
        <v/>
      </c>
      <c r="G1235" s="6">
        <f>IFERROR(VLOOKUP(C1235,$AS$4:$AX$25,6,FALSE),"")</f>
        <v/>
      </c>
      <c r="H1235" s="5">
        <f>IFERROR(VLOOKUP(C1235,$AS$4:$AY$25,7,FALSE),"")</f>
        <v/>
      </c>
      <c r="I1235" s="5">
        <f>IFERROR(VLOOKUP(C1235,$AS$4:$AZ$25,8,FALSE),"")</f>
        <v/>
      </c>
      <c r="J1235" s="7" t="inlineStr">
        <is>
          <t>.</t>
        </is>
      </c>
      <c r="K1235" s="5" t="inlineStr">
        <is>
          <t>SUL</t>
        </is>
      </c>
      <c r="L1235" s="8" t="n">
        <v>1612.5</v>
      </c>
      <c r="M1235" s="9" t="n">
        <v>125</v>
      </c>
      <c r="N1235" s="9" t="n">
        <v>125</v>
      </c>
      <c r="O1235" s="9" t="n">
        <v>125</v>
      </c>
      <c r="P1235" s="9" t="n">
        <v>125</v>
      </c>
      <c r="Q1235" s="9" t="n">
        <v>125</v>
      </c>
      <c r="R1235" s="9" t="n">
        <v>137.5</v>
      </c>
      <c r="S1235" s="9" t="n">
        <v>137.5</v>
      </c>
      <c r="T1235" s="9" t="n">
        <v>137.5</v>
      </c>
      <c r="U1235" s="9" t="n">
        <v>137.5</v>
      </c>
      <c r="V1235" s="9" t="n">
        <v>137.5</v>
      </c>
      <c r="W1235" s="9" t="n">
        <v>150</v>
      </c>
      <c r="X1235" s="9" t="n">
        <v>150</v>
      </c>
      <c r="Y1235" s="7" t="inlineStr">
        <is>
          <t>.</t>
        </is>
      </c>
      <c r="Z1235" s="8">
        <f>SUM(AA1235:AL1235)</f>
        <v/>
      </c>
      <c r="AA1235" s="9" t="n">
        <v>0</v>
      </c>
      <c r="AB1235" s="9" t="n">
        <v>0</v>
      </c>
      <c r="AC1235" s="9" t="n">
        <v>0</v>
      </c>
      <c r="AD1235" s="9" t="n">
        <v>0</v>
      </c>
      <c r="AE1235" s="9" t="n">
        <v>0</v>
      </c>
      <c r="AF1235" s="9" t="n">
        <v>0</v>
      </c>
      <c r="AG1235" s="9" t="n">
        <v>0</v>
      </c>
      <c r="AH1235" s="9" t="n">
        <v>0</v>
      </c>
      <c r="AI1235" s="9" t="n">
        <v>0</v>
      </c>
      <c r="AJ1235" s="9" t="n">
        <v>0</v>
      </c>
      <c r="AK1235" s="9" t="n">
        <v>0</v>
      </c>
      <c r="AL1235" s="9" t="n">
        <v>0</v>
      </c>
      <c r="AM1235" s="7" t="inlineStr">
        <is>
          <t>.</t>
        </is>
      </c>
      <c r="AN1235" s="6">
        <f>IF(L1235=0,0,Z1235/L1235)</f>
        <v/>
      </c>
      <c r="AO1235" s="5">
        <f>IF(AN1235="","",IF(AN1235&gt;=0.9,"🟢",IF(AN1235&gt;=0.7,"🟡",IF(AN1235&gt;=0.5,"🟠","🔴"))))</f>
        <v/>
      </c>
      <c r="AP1235" s="9">
        <f>IF(L1235=0,0,L1235-Z1235)</f>
        <v/>
      </c>
      <c r="AQ1235" s="5">
        <f>IF(Z1235=0,"",RANK(Z1235,Z$4:Z$1569,0))</f>
        <v/>
      </c>
      <c r="AR1235" s="7" t="inlineStr">
        <is>
          <t>.</t>
        </is>
      </c>
      <c r="BA1235" s="7" t="inlineStr">
        <is>
          <t>.</t>
        </is>
      </c>
      <c r="BB1235" s="9">
        <f>SUM(L$4:L$1569)/COUNTA(A$4:A$1569)</f>
        <v/>
      </c>
      <c r="BC1235" s="9">
        <f>SUM(M$4:M$1569)/COUNTA(A$4:A$1569)</f>
        <v/>
      </c>
      <c r="BD1235" s="9">
        <f>SUM(N$4:N$1569)/COUNTA(A$4:A$1569)</f>
        <v/>
      </c>
      <c r="BE1235" s="9">
        <f>SUM(O$4:O$1569)/COUNTA(A$4:A$1569)</f>
        <v/>
      </c>
      <c r="BF1235" s="9">
        <f>SUM(P$4:P$1569)/COUNTA(A$4:A$1569)</f>
        <v/>
      </c>
      <c r="BG1235" s="9">
        <f>SUM(Q$4:Q$1569)/COUNTA(A$4:A$1569)</f>
        <v/>
      </c>
      <c r="BH1235" s="9">
        <f>SUM(R$4:R$1569)/COUNTA(A$4:A$1569)</f>
        <v/>
      </c>
      <c r="BI1235" s="9">
        <f>SUM(S$4:S$1569)/COUNTA(A$4:A$1569)</f>
        <v/>
      </c>
      <c r="BJ1235" s="9">
        <f>SUM(T$4:T$1569)/COUNTA(A$4:A$1569)</f>
        <v/>
      </c>
      <c r="BK1235" s="9">
        <f>SUM(U$4:U$1569)/COUNTA(A$4:A$1569)</f>
        <v/>
      </c>
      <c r="BL1235" s="9">
        <f>SUM(V$4:V$1569)/COUNTA(A$4:A$1569)</f>
        <v/>
      </c>
      <c r="BM1235" s="9">
        <f>SUM(W$4:W$1569)/COUNTA(A$4:A$1569)</f>
        <v/>
      </c>
      <c r="BN1235" s="9">
        <f>SUM(X$4:X$1569)/COUNTA(A$4:A$1569)</f>
        <v/>
      </c>
      <c r="BO1235" s="7" t="inlineStr">
        <is>
          <t>.</t>
        </is>
      </c>
      <c r="BP1235" s="9">
        <f>IF(Z1235&gt;=BB1235,0,IFERROR(BB1235+(SUMPRODUCT((Z$4:Z$1569&gt;=BB$4:BB$1569)*(Z$4:Z$1569-BB$4:BB$1569))/MAX(1,COUNTIF(Z$4:Z$1569,"&lt;"&amp;BB1235+0.01))),BB1235))</f>
        <v/>
      </c>
      <c r="BQ1235" s="9">
        <f>IF(AA1235&gt;=BC1235,0,IFERROR(BC1235+SUMPRODUCT((AA$4:AA$1569&gt;=BC$4:BC$1569)*(AA$4:AA$1569-BC$4:BC$1569))/MAX(1,COUNTIF(AA$4:AA$1569,"&lt;"&amp;BC1235+0.01)),BC1235))</f>
        <v/>
      </c>
      <c r="BR1235" s="9">
        <f>IF(AB1235&gt;=BD1235,0,IFERROR(BD1235+SUMPRODUCT((AB$4:AB$1569&gt;=BD$4:BD$1569)*(AB$4:AB$1569-BD$4:BD$1569))/MAX(1,COUNTIF(AB$4:AB$1569,"&lt;"&amp;BD1235+0.01)),BD1235))</f>
        <v/>
      </c>
      <c r="BS1235" s="9">
        <f>IF(AC1235&gt;=BE1235,0,IFERROR(BE1235+SUMPRODUCT((AC$4:AC$1569&gt;=BE$4:BE$1569)*(AC$4:AC$1569-BE$4:BE$1569))/MAX(1,COUNTIF(AC$4:AC$1569,"&lt;"&amp;BE1235+0.01)),BE1235))</f>
        <v/>
      </c>
      <c r="BT1235" s="9">
        <f>IF(AD1235&gt;=BF1235,0,IFERROR(BF1235+SUMPRODUCT((AD$4:AD$1569&gt;=BF$4:BF$1569)*(AD$4:AD$1569-BF$4:BF$1569))/MAX(1,COUNTIF(AD$4:AD$1569,"&lt;"&amp;BF1235+0.01)),BF1235))</f>
        <v/>
      </c>
      <c r="BU1235" s="9">
        <f>IF(AE1235&gt;=BG1235,0,IFERROR(BG1235+SUMPRODUCT((AE$4:AE$1569&gt;=BG$4:BG$1569)*(AE$4:AE$1569-BG$4:BG$1569))/MAX(1,COUNTIF(AE$4:AE$1569,"&lt;"&amp;BG1235+0.01)),BG1235))</f>
        <v/>
      </c>
      <c r="BV1235" s="9">
        <f>IF(AF1235&gt;=BH1235,0,IFERROR(BH1235+SUMPRODUCT((AF$4:AF$1569&gt;=BH$4:BH$1569)*(AF$4:AF$1569-BH$4:BH$1569))/MAX(1,COUNTIF(AF$4:AF$1569,"&lt;"&amp;BH1235+0.01)),BH1235))</f>
        <v/>
      </c>
      <c r="BW1235" s="9">
        <f>IF(AG1235&gt;=BI1235,0,IFERROR(BI1235+SUMPRODUCT((AG$4:AG$1569&gt;=BI$4:BI$1569)*(AG$4:AG$1569-BI$4:BI$1569))/MAX(1,COUNTIF(AG$4:AG$1569,"&lt;"&amp;BI1235+0.01)),BI1235))</f>
        <v/>
      </c>
      <c r="BX1235" s="9">
        <f>IF(AH1235&gt;=BJ1235,0,IFERROR(BJ1235+SUMPRODUCT((AH$4:AH$1569&gt;=BJ$4:BJ$1569)*(AH$4:AH$1569-BJ$4:BJ$1569))/MAX(1,COUNTIF(AH$4:AH$1569,"&lt;"&amp;BJ1235+0.01)),BJ1235))</f>
        <v/>
      </c>
      <c r="BY1235" s="9">
        <f>IF(AI1235&gt;=BK1235,0,IFERROR(BK1235+SUMPRODUCT((AI$4:AI$1569&gt;=BK$4:BK$1569)*(AI$4:AI$1569-BK$4:BK$1569))/MAX(1,COUNTIF(AI$4:AI$1569,"&lt;"&amp;BK1235+0.01)),BK1235))</f>
        <v/>
      </c>
      <c r="BZ1235" s="9">
        <f>IF(AJ1235&gt;=BL1235,0,IFERROR(BL1235+SUMPRODUCT((AJ$4:AJ$1569&gt;=BL$4:BL$1569)*(AJ$4:AJ$1569-BL$4:BL$1569))/MAX(1,COUNTIF(AJ$4:AJ$1569,"&lt;"&amp;BL1235+0.01)),BL1235))</f>
        <v/>
      </c>
      <c r="CA1235" s="9">
        <f>IF(AK1235&gt;=BM1235,0,IFERROR(BM1235+SUMPRODUCT((AK$4:AK$1569&gt;=BM$4:BM$1569)*(AK$4:AK$1569-BM$4:BM$1569))/MAX(1,COUNTIF(AK$4:AK$1569,"&lt;"&amp;BM1235+0.01)),BM1235))</f>
        <v/>
      </c>
      <c r="CB1235" s="9">
        <f>IF(AL1235&gt;=BN1235,0,IFERROR(BN1235+SUMPRODUCT((AL$4:AL$1569&gt;=BN$4:BN$1569)*(AL$4:AL$1569-BN$4:BN$1569))/MAX(1,COUNTIF(AL$4:AL$1569,"&lt;"&amp;BN1235+0.01)),BN1235))</f>
        <v/>
      </c>
      <c r="CC1235" s="5">
        <f>IF(AO1235="🟢","VERDE",IF(AO1235="🟡","AMARELO",IF(AO1235="🟠","VERMELHO",IF(AO1235="🔴","VERMELHO","ROXO"))))</f>
        <v/>
      </c>
      <c r="CD1235" s="5" t="inlineStr">
        <is>
          <t>🌎 REGIÕES</t>
        </is>
      </c>
      <c r="CE1235" s="5" t="inlineStr">
        <is>
          <t>SEM REDE</t>
        </is>
      </c>
    </row>
    <row r="1236">
      <c r="A1236" s="5" t="inlineStr">
        <is>
          <t>42655580000103</t>
        </is>
      </c>
      <c r="B1236" s="5" t="inlineStr">
        <is>
          <t>RMJ SHOPNET LTDA - EPP</t>
        </is>
      </c>
      <c r="C1236" s="5" t="inlineStr">
        <is>
          <t>06 - SEM GRUPO</t>
        </is>
      </c>
      <c r="D1236" s="5" t="inlineStr">
        <is>
          <t>HEMANUELE DITZEL (MANU)</t>
        </is>
      </c>
      <c r="E1236" s="5" t="inlineStr">
        <is>
          <t>PR</t>
        </is>
      </c>
      <c r="F1236" s="5">
        <f>IFERROR(VLOOKUP(C1236,$AS$4:$AT$25,2,FALSE),"")</f>
        <v/>
      </c>
      <c r="G1236" s="6">
        <f>IFERROR(VLOOKUP(C1236,$AS$4:$AX$25,6,FALSE),"")</f>
        <v/>
      </c>
      <c r="H1236" s="5">
        <f>IFERROR(VLOOKUP(C1236,$AS$4:$AY$25,7,FALSE),"")</f>
        <v/>
      </c>
      <c r="I1236" s="5">
        <f>IFERROR(VLOOKUP(C1236,$AS$4:$AZ$25,8,FALSE),"")</f>
        <v/>
      </c>
      <c r="J1236" s="7" t="inlineStr">
        <is>
          <t>.</t>
        </is>
      </c>
      <c r="K1236" s="5" t="inlineStr">
        <is>
          <t>SUL</t>
        </is>
      </c>
      <c r="L1236" s="8" t="n">
        <v>1613.793103448276</v>
      </c>
      <c r="M1236" s="9" t="n">
        <v>124.1379310344828</v>
      </c>
      <c r="N1236" s="9" t="n">
        <v>124.1379310344828</v>
      </c>
      <c r="O1236" s="9" t="n">
        <v>129.3103448275862</v>
      </c>
      <c r="P1236" s="9" t="n">
        <v>129.3103448275862</v>
      </c>
      <c r="Q1236" s="9" t="n">
        <v>129.3103448275862</v>
      </c>
      <c r="R1236" s="9" t="n">
        <v>134.4827586206897</v>
      </c>
      <c r="S1236" s="9" t="n">
        <v>134.4827586206897</v>
      </c>
      <c r="T1236" s="9" t="n">
        <v>139.6551724137931</v>
      </c>
      <c r="U1236" s="9" t="n">
        <v>139.6551724137931</v>
      </c>
      <c r="V1236" s="9" t="n">
        <v>139.6551724137931</v>
      </c>
      <c r="W1236" s="9" t="n">
        <v>144.8275862068965</v>
      </c>
      <c r="X1236" s="9" t="n">
        <v>144.8275862068965</v>
      </c>
      <c r="Y1236" s="7" t="inlineStr">
        <is>
          <t>.</t>
        </is>
      </c>
      <c r="Z1236" s="8">
        <f>SUM(AA1236:AL1236)</f>
        <v/>
      </c>
      <c r="AA1236" s="9" t="n">
        <v>0</v>
      </c>
      <c r="AB1236" s="9" t="n">
        <v>0</v>
      </c>
      <c r="AC1236" s="9" t="n">
        <v>0</v>
      </c>
      <c r="AD1236" s="9" t="n">
        <v>0</v>
      </c>
      <c r="AE1236" s="9" t="n">
        <v>0</v>
      </c>
      <c r="AF1236" s="9" t="n">
        <v>0</v>
      </c>
      <c r="AG1236" s="9" t="n">
        <v>0</v>
      </c>
      <c r="AH1236" s="9" t="n">
        <v>0</v>
      </c>
      <c r="AI1236" s="9" t="n">
        <v>0</v>
      </c>
      <c r="AJ1236" s="9" t="n">
        <v>0</v>
      </c>
      <c r="AK1236" s="9" t="n">
        <v>0</v>
      </c>
      <c r="AL1236" s="9" t="n">
        <v>0</v>
      </c>
      <c r="AM1236" s="7" t="inlineStr">
        <is>
          <t>.</t>
        </is>
      </c>
      <c r="AN1236" s="6">
        <f>IF(L1236=0,0,Z1236/L1236)</f>
        <v/>
      </c>
      <c r="AO1236" s="5">
        <f>IF(AN1236="","",IF(AN1236&gt;=0.9,"🟢",IF(AN1236&gt;=0.7,"🟡",IF(AN1236&gt;=0.5,"🟠","🔴"))))</f>
        <v/>
      </c>
      <c r="AP1236" s="9">
        <f>IF(L1236=0,0,L1236-Z1236)</f>
        <v/>
      </c>
      <c r="AQ1236" s="5">
        <f>IF(Z1236=0,"",RANK(Z1236,Z$4:Z$1569,0))</f>
        <v/>
      </c>
      <c r="AR1236" s="7" t="inlineStr">
        <is>
          <t>.</t>
        </is>
      </c>
      <c r="BA1236" s="7" t="inlineStr">
        <is>
          <t>.</t>
        </is>
      </c>
      <c r="BB1236" s="9">
        <f>SUM(L$4:L$1569)/COUNTA(A$4:A$1569)</f>
        <v/>
      </c>
      <c r="BC1236" s="9">
        <f>SUM(M$4:M$1569)/COUNTA(A$4:A$1569)</f>
        <v/>
      </c>
      <c r="BD1236" s="9">
        <f>SUM(N$4:N$1569)/COUNTA(A$4:A$1569)</f>
        <v/>
      </c>
      <c r="BE1236" s="9">
        <f>SUM(O$4:O$1569)/COUNTA(A$4:A$1569)</f>
        <v/>
      </c>
      <c r="BF1236" s="9">
        <f>SUM(P$4:P$1569)/COUNTA(A$4:A$1569)</f>
        <v/>
      </c>
      <c r="BG1236" s="9">
        <f>SUM(Q$4:Q$1569)/COUNTA(A$4:A$1569)</f>
        <v/>
      </c>
      <c r="BH1236" s="9">
        <f>SUM(R$4:R$1569)/COUNTA(A$4:A$1569)</f>
        <v/>
      </c>
      <c r="BI1236" s="9">
        <f>SUM(S$4:S$1569)/COUNTA(A$4:A$1569)</f>
        <v/>
      </c>
      <c r="BJ1236" s="9">
        <f>SUM(T$4:T$1569)/COUNTA(A$4:A$1569)</f>
        <v/>
      </c>
      <c r="BK1236" s="9">
        <f>SUM(U$4:U$1569)/COUNTA(A$4:A$1569)</f>
        <v/>
      </c>
      <c r="BL1236" s="9">
        <f>SUM(V$4:V$1569)/COUNTA(A$4:A$1569)</f>
        <v/>
      </c>
      <c r="BM1236" s="9">
        <f>SUM(W$4:W$1569)/COUNTA(A$4:A$1569)</f>
        <v/>
      </c>
      <c r="BN1236" s="9">
        <f>SUM(X$4:X$1569)/COUNTA(A$4:A$1569)</f>
        <v/>
      </c>
      <c r="BO1236" s="7" t="inlineStr">
        <is>
          <t>.</t>
        </is>
      </c>
      <c r="BP1236" s="9">
        <f>IF(Z1236&gt;=BB1236,0,IFERROR(BB1236+(SUMPRODUCT((Z$4:Z$1569&gt;=BB$4:BB$1569)*(Z$4:Z$1569-BB$4:BB$1569))/MAX(1,COUNTIF(Z$4:Z$1569,"&lt;"&amp;BB1236+0.01))),BB1236))</f>
        <v/>
      </c>
      <c r="BQ1236" s="9">
        <f>IF(AA1236&gt;=BC1236,0,IFERROR(BC1236+SUMPRODUCT((AA$4:AA$1569&gt;=BC$4:BC$1569)*(AA$4:AA$1569-BC$4:BC$1569))/MAX(1,COUNTIF(AA$4:AA$1569,"&lt;"&amp;BC1236+0.01)),BC1236))</f>
        <v/>
      </c>
      <c r="BR1236" s="9">
        <f>IF(AB1236&gt;=BD1236,0,IFERROR(BD1236+SUMPRODUCT((AB$4:AB$1569&gt;=BD$4:BD$1569)*(AB$4:AB$1569-BD$4:BD$1569))/MAX(1,COUNTIF(AB$4:AB$1569,"&lt;"&amp;BD1236+0.01)),BD1236))</f>
        <v/>
      </c>
      <c r="BS1236" s="9">
        <f>IF(AC1236&gt;=BE1236,0,IFERROR(BE1236+SUMPRODUCT((AC$4:AC$1569&gt;=BE$4:BE$1569)*(AC$4:AC$1569-BE$4:BE$1569))/MAX(1,COUNTIF(AC$4:AC$1569,"&lt;"&amp;BE1236+0.01)),BE1236))</f>
        <v/>
      </c>
      <c r="BT1236" s="9">
        <f>IF(AD1236&gt;=BF1236,0,IFERROR(BF1236+SUMPRODUCT((AD$4:AD$1569&gt;=BF$4:BF$1569)*(AD$4:AD$1569-BF$4:BF$1569))/MAX(1,COUNTIF(AD$4:AD$1569,"&lt;"&amp;BF1236+0.01)),BF1236))</f>
        <v/>
      </c>
      <c r="BU1236" s="9">
        <f>IF(AE1236&gt;=BG1236,0,IFERROR(BG1236+SUMPRODUCT((AE$4:AE$1569&gt;=BG$4:BG$1569)*(AE$4:AE$1569-BG$4:BG$1569))/MAX(1,COUNTIF(AE$4:AE$1569,"&lt;"&amp;BG1236+0.01)),BG1236))</f>
        <v/>
      </c>
      <c r="BV1236" s="9">
        <f>IF(AF1236&gt;=BH1236,0,IFERROR(BH1236+SUMPRODUCT((AF$4:AF$1569&gt;=BH$4:BH$1569)*(AF$4:AF$1569-BH$4:BH$1569))/MAX(1,COUNTIF(AF$4:AF$1569,"&lt;"&amp;BH1236+0.01)),BH1236))</f>
        <v/>
      </c>
      <c r="BW1236" s="9">
        <f>IF(AG1236&gt;=BI1236,0,IFERROR(BI1236+SUMPRODUCT((AG$4:AG$1569&gt;=BI$4:BI$1569)*(AG$4:AG$1569-BI$4:BI$1569))/MAX(1,COUNTIF(AG$4:AG$1569,"&lt;"&amp;BI1236+0.01)),BI1236))</f>
        <v/>
      </c>
      <c r="BX1236" s="9">
        <f>IF(AH1236&gt;=BJ1236,0,IFERROR(BJ1236+SUMPRODUCT((AH$4:AH$1569&gt;=BJ$4:BJ$1569)*(AH$4:AH$1569-BJ$4:BJ$1569))/MAX(1,COUNTIF(AH$4:AH$1569,"&lt;"&amp;BJ1236+0.01)),BJ1236))</f>
        <v/>
      </c>
      <c r="BY1236" s="9">
        <f>IF(AI1236&gt;=BK1236,0,IFERROR(BK1236+SUMPRODUCT((AI$4:AI$1569&gt;=BK$4:BK$1569)*(AI$4:AI$1569-BK$4:BK$1569))/MAX(1,COUNTIF(AI$4:AI$1569,"&lt;"&amp;BK1236+0.01)),BK1236))</f>
        <v/>
      </c>
      <c r="BZ1236" s="9">
        <f>IF(AJ1236&gt;=BL1236,0,IFERROR(BL1236+SUMPRODUCT((AJ$4:AJ$1569&gt;=BL$4:BL$1569)*(AJ$4:AJ$1569-BL$4:BL$1569))/MAX(1,COUNTIF(AJ$4:AJ$1569,"&lt;"&amp;BL1236+0.01)),BL1236))</f>
        <v/>
      </c>
      <c r="CA1236" s="9">
        <f>IF(AK1236&gt;=BM1236,0,IFERROR(BM1236+SUMPRODUCT((AK$4:AK$1569&gt;=BM$4:BM$1569)*(AK$4:AK$1569-BM$4:BM$1569))/MAX(1,COUNTIF(AK$4:AK$1569,"&lt;"&amp;BM1236+0.01)),BM1236))</f>
        <v/>
      </c>
      <c r="CB1236" s="9">
        <f>IF(AL1236&gt;=BN1236,0,IFERROR(BN1236+SUMPRODUCT((AL$4:AL$1569&gt;=BN$4:BN$1569)*(AL$4:AL$1569-BN$4:BN$1569))/MAX(1,COUNTIF(AL$4:AL$1569,"&lt;"&amp;BN1236+0.01)),BN1236))</f>
        <v/>
      </c>
      <c r="CC1236" s="5">
        <f>IF(AO1236="🟢","VERDE",IF(AO1236="🟡","AMARELO",IF(AO1236="🟠","VERMELHO",IF(AO1236="🔴","VERMELHO","ROXO"))))</f>
        <v/>
      </c>
      <c r="CD1236" s="5" t="inlineStr">
        <is>
          <t>🌎 REGIÕES</t>
        </is>
      </c>
      <c r="CE1236" s="5" t="inlineStr">
        <is>
          <t>SEM REDE</t>
        </is>
      </c>
    </row>
    <row r="1237">
      <c r="A1237" s="5" t="inlineStr">
        <is>
          <t>42714664000162</t>
        </is>
      </c>
      <c r="B1237" s="5" t="inlineStr">
        <is>
          <t>JULIANE JAMUR ARAUJO PAESANTI 7983313667</t>
        </is>
      </c>
      <c r="C1237" s="5" t="inlineStr">
        <is>
          <t>06 - SEM GRUPO</t>
        </is>
      </c>
      <c r="D1237" s="5" t="inlineStr">
        <is>
          <t>LARISSA PADILHA</t>
        </is>
      </c>
      <c r="E1237" s="5" t="inlineStr">
        <is>
          <t>MG</t>
        </is>
      </c>
      <c r="F1237" s="5">
        <f>IFERROR(VLOOKUP(C1237,$AS$4:$AT$25,2,FALSE),"")</f>
        <v/>
      </c>
      <c r="G1237" s="6">
        <f>IFERROR(VLOOKUP(C1237,$AS$4:$AX$25,6,FALSE),"")</f>
        <v/>
      </c>
      <c r="H1237" s="5">
        <f>IFERROR(VLOOKUP(C1237,$AS$4:$AY$25,7,FALSE),"")</f>
        <v/>
      </c>
      <c r="I1237" s="5">
        <f>IFERROR(VLOOKUP(C1237,$AS$4:$AZ$25,8,FALSE),"")</f>
        <v/>
      </c>
      <c r="J1237" s="7" t="inlineStr">
        <is>
          <t>.</t>
        </is>
      </c>
      <c r="K1237" s="5" t="inlineStr">
        <is>
          <t>RJ + ES + MG</t>
        </is>
      </c>
      <c r="L1237" s="8" t="n">
        <v>1440</v>
      </c>
      <c r="M1237" s="9" t="n">
        <v>120</v>
      </c>
      <c r="N1237" s="9" t="n">
        <v>120</v>
      </c>
      <c r="O1237" s="9" t="n">
        <v>120</v>
      </c>
      <c r="P1237" s="9" t="n">
        <v>120</v>
      </c>
      <c r="Q1237" s="9" t="n">
        <v>120</v>
      </c>
      <c r="R1237" s="9" t="n">
        <v>120</v>
      </c>
      <c r="S1237" s="9" t="n">
        <v>120</v>
      </c>
      <c r="T1237" s="9" t="n">
        <v>120</v>
      </c>
      <c r="U1237" s="9" t="n">
        <v>120</v>
      </c>
      <c r="V1237" s="9" t="n">
        <v>120</v>
      </c>
      <c r="W1237" s="9" t="n">
        <v>120</v>
      </c>
      <c r="X1237" s="9" t="n">
        <v>120</v>
      </c>
      <c r="Y1237" s="7" t="inlineStr">
        <is>
          <t>.</t>
        </is>
      </c>
      <c r="Z1237" s="8">
        <f>SUM(AA1237:AL1237)</f>
        <v/>
      </c>
      <c r="AA1237" s="9" t="n">
        <v>0</v>
      </c>
      <c r="AB1237" s="9" t="n">
        <v>0</v>
      </c>
      <c r="AC1237" s="9" t="n">
        <v>0</v>
      </c>
      <c r="AD1237" s="9" t="n">
        <v>0</v>
      </c>
      <c r="AE1237" s="9" t="n">
        <v>0</v>
      </c>
      <c r="AF1237" s="9" t="n">
        <v>0</v>
      </c>
      <c r="AG1237" s="9" t="n">
        <v>0</v>
      </c>
      <c r="AH1237" s="9" t="n">
        <v>0</v>
      </c>
      <c r="AI1237" s="9" t="n">
        <v>0</v>
      </c>
      <c r="AJ1237" s="9" t="n">
        <v>0</v>
      </c>
      <c r="AK1237" s="9" t="n">
        <v>0</v>
      </c>
      <c r="AL1237" s="9" t="n">
        <v>0</v>
      </c>
      <c r="AM1237" s="7" t="inlineStr">
        <is>
          <t>.</t>
        </is>
      </c>
      <c r="AN1237" s="6">
        <f>IF(L1237=0,0,Z1237/L1237)</f>
        <v/>
      </c>
      <c r="AO1237" s="5">
        <f>IF(AN1237="","",IF(AN1237&gt;=0.9,"🟢",IF(AN1237&gt;=0.7,"🟡",IF(AN1237&gt;=0.5,"🟠","🔴"))))</f>
        <v/>
      </c>
      <c r="AP1237" s="9">
        <f>IF(L1237=0,0,L1237-Z1237)</f>
        <v/>
      </c>
      <c r="AQ1237" s="5">
        <f>IF(Z1237=0,"",RANK(Z1237,Z$4:Z$1569,0))</f>
        <v/>
      </c>
      <c r="AR1237" s="7" t="inlineStr">
        <is>
          <t>.</t>
        </is>
      </c>
      <c r="BA1237" s="7" t="inlineStr">
        <is>
          <t>.</t>
        </is>
      </c>
      <c r="BB1237" s="9">
        <f>SUM(L$4:L$1569)/COUNTA(A$4:A$1569)</f>
        <v/>
      </c>
      <c r="BC1237" s="9">
        <f>SUM(M$4:M$1569)/COUNTA(A$4:A$1569)</f>
        <v/>
      </c>
      <c r="BD1237" s="9">
        <f>SUM(N$4:N$1569)/COUNTA(A$4:A$1569)</f>
        <v/>
      </c>
      <c r="BE1237" s="9">
        <f>SUM(O$4:O$1569)/COUNTA(A$4:A$1569)</f>
        <v/>
      </c>
      <c r="BF1237" s="9">
        <f>SUM(P$4:P$1569)/COUNTA(A$4:A$1569)</f>
        <v/>
      </c>
      <c r="BG1237" s="9">
        <f>SUM(Q$4:Q$1569)/COUNTA(A$4:A$1569)</f>
        <v/>
      </c>
      <c r="BH1237" s="9">
        <f>SUM(R$4:R$1569)/COUNTA(A$4:A$1569)</f>
        <v/>
      </c>
      <c r="BI1237" s="9">
        <f>SUM(S$4:S$1569)/COUNTA(A$4:A$1569)</f>
        <v/>
      </c>
      <c r="BJ1237" s="9">
        <f>SUM(T$4:T$1569)/COUNTA(A$4:A$1569)</f>
        <v/>
      </c>
      <c r="BK1237" s="9">
        <f>SUM(U$4:U$1569)/COUNTA(A$4:A$1569)</f>
        <v/>
      </c>
      <c r="BL1237" s="9">
        <f>SUM(V$4:V$1569)/COUNTA(A$4:A$1569)</f>
        <v/>
      </c>
      <c r="BM1237" s="9">
        <f>SUM(W$4:W$1569)/COUNTA(A$4:A$1569)</f>
        <v/>
      </c>
      <c r="BN1237" s="9">
        <f>SUM(X$4:X$1569)/COUNTA(A$4:A$1569)</f>
        <v/>
      </c>
      <c r="BO1237" s="7" t="inlineStr">
        <is>
          <t>.</t>
        </is>
      </c>
      <c r="BP1237" s="9">
        <f>IF(Z1237&gt;=BB1237,0,IFERROR(BB1237+(SUMPRODUCT((Z$4:Z$1569&gt;=BB$4:BB$1569)*(Z$4:Z$1569-BB$4:BB$1569))/MAX(1,COUNTIF(Z$4:Z$1569,"&lt;"&amp;BB1237+0.01))),BB1237))</f>
        <v/>
      </c>
      <c r="BQ1237" s="9">
        <f>IF(AA1237&gt;=BC1237,0,IFERROR(BC1237+SUMPRODUCT((AA$4:AA$1569&gt;=BC$4:BC$1569)*(AA$4:AA$1569-BC$4:BC$1569))/MAX(1,COUNTIF(AA$4:AA$1569,"&lt;"&amp;BC1237+0.01)),BC1237))</f>
        <v/>
      </c>
      <c r="BR1237" s="9">
        <f>IF(AB1237&gt;=BD1237,0,IFERROR(BD1237+SUMPRODUCT((AB$4:AB$1569&gt;=BD$4:BD$1569)*(AB$4:AB$1569-BD$4:BD$1569))/MAX(1,COUNTIF(AB$4:AB$1569,"&lt;"&amp;BD1237+0.01)),BD1237))</f>
        <v/>
      </c>
      <c r="BS1237" s="9">
        <f>IF(AC1237&gt;=BE1237,0,IFERROR(BE1237+SUMPRODUCT((AC$4:AC$1569&gt;=BE$4:BE$1569)*(AC$4:AC$1569-BE$4:BE$1569))/MAX(1,COUNTIF(AC$4:AC$1569,"&lt;"&amp;BE1237+0.01)),BE1237))</f>
        <v/>
      </c>
      <c r="BT1237" s="9">
        <f>IF(AD1237&gt;=BF1237,0,IFERROR(BF1237+SUMPRODUCT((AD$4:AD$1569&gt;=BF$4:BF$1569)*(AD$4:AD$1569-BF$4:BF$1569))/MAX(1,COUNTIF(AD$4:AD$1569,"&lt;"&amp;BF1237+0.01)),BF1237))</f>
        <v/>
      </c>
      <c r="BU1237" s="9">
        <f>IF(AE1237&gt;=BG1237,0,IFERROR(BG1237+SUMPRODUCT((AE$4:AE$1569&gt;=BG$4:BG$1569)*(AE$4:AE$1569-BG$4:BG$1569))/MAX(1,COUNTIF(AE$4:AE$1569,"&lt;"&amp;BG1237+0.01)),BG1237))</f>
        <v/>
      </c>
      <c r="BV1237" s="9">
        <f>IF(AF1237&gt;=BH1237,0,IFERROR(BH1237+SUMPRODUCT((AF$4:AF$1569&gt;=BH$4:BH$1569)*(AF$4:AF$1569-BH$4:BH$1569))/MAX(1,COUNTIF(AF$4:AF$1569,"&lt;"&amp;BH1237+0.01)),BH1237))</f>
        <v/>
      </c>
      <c r="BW1237" s="9">
        <f>IF(AG1237&gt;=BI1237,0,IFERROR(BI1237+SUMPRODUCT((AG$4:AG$1569&gt;=BI$4:BI$1569)*(AG$4:AG$1569-BI$4:BI$1569))/MAX(1,COUNTIF(AG$4:AG$1569,"&lt;"&amp;BI1237+0.01)),BI1237))</f>
        <v/>
      </c>
      <c r="BX1237" s="9">
        <f>IF(AH1237&gt;=BJ1237,0,IFERROR(BJ1237+SUMPRODUCT((AH$4:AH$1569&gt;=BJ$4:BJ$1569)*(AH$4:AH$1569-BJ$4:BJ$1569))/MAX(1,COUNTIF(AH$4:AH$1569,"&lt;"&amp;BJ1237+0.01)),BJ1237))</f>
        <v/>
      </c>
      <c r="BY1237" s="9">
        <f>IF(AI1237&gt;=BK1237,0,IFERROR(BK1237+SUMPRODUCT((AI$4:AI$1569&gt;=BK$4:BK$1569)*(AI$4:AI$1569-BK$4:BK$1569))/MAX(1,COUNTIF(AI$4:AI$1569,"&lt;"&amp;BK1237+0.01)),BK1237))</f>
        <v/>
      </c>
      <c r="BZ1237" s="9">
        <f>IF(AJ1237&gt;=BL1237,0,IFERROR(BL1237+SUMPRODUCT((AJ$4:AJ$1569&gt;=BL$4:BL$1569)*(AJ$4:AJ$1569-BL$4:BL$1569))/MAX(1,COUNTIF(AJ$4:AJ$1569,"&lt;"&amp;BL1237+0.01)),BL1237))</f>
        <v/>
      </c>
      <c r="CA1237" s="9">
        <f>IF(AK1237&gt;=BM1237,0,IFERROR(BM1237+SUMPRODUCT((AK$4:AK$1569&gt;=BM$4:BM$1569)*(AK$4:AK$1569-BM$4:BM$1569))/MAX(1,COUNTIF(AK$4:AK$1569,"&lt;"&amp;BM1237+0.01)),BM1237))</f>
        <v/>
      </c>
      <c r="CB1237" s="9">
        <f>IF(AL1237&gt;=BN1237,0,IFERROR(BN1237+SUMPRODUCT((AL$4:AL$1569&gt;=BN$4:BN$1569)*(AL$4:AL$1569-BN$4:BN$1569))/MAX(1,COUNTIF(AL$4:AL$1569,"&lt;"&amp;BN1237+0.01)),BN1237))</f>
        <v/>
      </c>
      <c r="CC1237" s="5">
        <f>IF(AO1237="🟢","VERDE",IF(AO1237="🟡","AMARELO",IF(AO1237="🟠","VERMELHO",IF(AO1237="🔴","VERMELHO","ROXO"))))</f>
        <v/>
      </c>
      <c r="CD1237" s="5" t="inlineStr">
        <is>
          <t>🌎 REGIÕES</t>
        </is>
      </c>
      <c r="CE1237" s="5" t="inlineStr">
        <is>
          <t>SEM REDE</t>
        </is>
      </c>
    </row>
    <row r="1238">
      <c r="A1238" s="5" t="inlineStr">
        <is>
          <t>42734557000104</t>
        </is>
      </c>
      <c r="B1238" s="5" t="inlineStr">
        <is>
          <t>MAIS QUE NUTRICAO LTDA - ME</t>
        </is>
      </c>
      <c r="C1238" s="5" t="inlineStr">
        <is>
          <t>06 - INTERNA - FITLAND</t>
        </is>
      </c>
      <c r="D1238" s="5" t="inlineStr">
        <is>
          <t>JULIO GADRET</t>
        </is>
      </c>
      <c r="E1238" s="5" t="inlineStr"/>
      <c r="F1238" s="5">
        <f>IFERROR(VLOOKUP(C1238,$AS$4:$AT$25,2,FALSE),"")</f>
        <v/>
      </c>
      <c r="G1238" s="6">
        <f>IFERROR(VLOOKUP(C1238,$AS$4:$AX$25,6,FALSE),"")</f>
        <v/>
      </c>
      <c r="H1238" s="5">
        <f>IFERROR(VLOOKUP(C1238,$AS$4:$AY$25,7,FALSE),"")</f>
        <v/>
      </c>
      <c r="I1238" s="5">
        <f>IFERROR(VLOOKUP(C1238,$AS$4:$AZ$25,8,FALSE),"")</f>
        <v/>
      </c>
      <c r="J1238" s="7" t="inlineStr">
        <is>
          <t>.</t>
        </is>
      </c>
      <c r="K1238" s="5" t="inlineStr">
        <is>
          <t>NACIONAL</t>
        </is>
      </c>
      <c r="L1238" s="8" t="n">
        <v>10706.89655172414</v>
      </c>
      <c r="M1238" s="9" t="n">
        <v>750</v>
      </c>
      <c r="N1238" s="9" t="n">
        <v>775.8620689655172</v>
      </c>
      <c r="O1238" s="9" t="n">
        <v>801.7241379310345</v>
      </c>
      <c r="P1238" s="9" t="n">
        <v>827.5862068965517</v>
      </c>
      <c r="Q1238" s="9" t="n">
        <v>853.448275862069</v>
      </c>
      <c r="R1238" s="9" t="n">
        <v>879.3103448275862</v>
      </c>
      <c r="S1238" s="9" t="n">
        <v>905.1724137931035</v>
      </c>
      <c r="T1238" s="9" t="n">
        <v>931.0344827586207</v>
      </c>
      <c r="U1238" s="9" t="n">
        <v>956.8965517241379</v>
      </c>
      <c r="V1238" s="9" t="n">
        <v>982.7586206896551</v>
      </c>
      <c r="W1238" s="9" t="n">
        <v>1008.620689655172</v>
      </c>
      <c r="X1238" s="9" t="n">
        <v>1034.48275862069</v>
      </c>
      <c r="Y1238" s="7" t="inlineStr">
        <is>
          <t>.</t>
        </is>
      </c>
      <c r="Z1238" s="8">
        <f>SUM(AA1238:AL1238)</f>
        <v/>
      </c>
      <c r="AA1238" s="9" t="n">
        <v>0</v>
      </c>
      <c r="AB1238" s="9" t="n">
        <v>0</v>
      </c>
      <c r="AC1238" s="9" t="n">
        <v>0</v>
      </c>
      <c r="AD1238" s="9" t="n">
        <v>0</v>
      </c>
      <c r="AE1238" s="9" t="n">
        <v>0</v>
      </c>
      <c r="AF1238" s="9" t="n">
        <v>0</v>
      </c>
      <c r="AG1238" s="9" t="n">
        <v>0</v>
      </c>
      <c r="AH1238" s="9" t="n">
        <v>0</v>
      </c>
      <c r="AI1238" s="9" t="n">
        <v>0</v>
      </c>
      <c r="AJ1238" s="9" t="n">
        <v>0</v>
      </c>
      <c r="AK1238" s="9" t="n">
        <v>0</v>
      </c>
      <c r="AL1238" s="9" t="n">
        <v>0</v>
      </c>
      <c r="AM1238" s="7" t="inlineStr">
        <is>
          <t>.</t>
        </is>
      </c>
      <c r="AN1238" s="6">
        <f>IF(L1238=0,0,Z1238/L1238)</f>
        <v/>
      </c>
      <c r="AO1238" s="5">
        <f>IF(AN1238="","",IF(AN1238&gt;=0.9,"🟢",IF(AN1238&gt;=0.7,"🟡",IF(AN1238&gt;=0.5,"🟠","🔴"))))</f>
        <v/>
      </c>
      <c r="AP1238" s="9">
        <f>IF(L1238=0,0,L1238-Z1238)</f>
        <v/>
      </c>
      <c r="AQ1238" s="5">
        <f>IF(Z1238=0,"",RANK(Z1238,Z$4:Z$1569,0))</f>
        <v/>
      </c>
      <c r="AR1238" s="7" t="inlineStr">
        <is>
          <t>.</t>
        </is>
      </c>
      <c r="BA1238" s="7" t="inlineStr">
        <is>
          <t>.</t>
        </is>
      </c>
      <c r="BB1238" s="9">
        <f>SUM(L$4:L$1569)/COUNTA(A$4:A$1569)</f>
        <v/>
      </c>
      <c r="BC1238" s="9">
        <f>SUM(M$4:M$1569)/COUNTA(A$4:A$1569)</f>
        <v/>
      </c>
      <c r="BD1238" s="9">
        <f>SUM(N$4:N$1569)/COUNTA(A$4:A$1569)</f>
        <v/>
      </c>
      <c r="BE1238" s="9">
        <f>SUM(O$4:O$1569)/COUNTA(A$4:A$1569)</f>
        <v/>
      </c>
      <c r="BF1238" s="9">
        <f>SUM(P$4:P$1569)/COUNTA(A$4:A$1569)</f>
        <v/>
      </c>
      <c r="BG1238" s="9">
        <f>SUM(Q$4:Q$1569)/COUNTA(A$4:A$1569)</f>
        <v/>
      </c>
      <c r="BH1238" s="9">
        <f>SUM(R$4:R$1569)/COUNTA(A$4:A$1569)</f>
        <v/>
      </c>
      <c r="BI1238" s="9">
        <f>SUM(S$4:S$1569)/COUNTA(A$4:A$1569)</f>
        <v/>
      </c>
      <c r="BJ1238" s="9">
        <f>SUM(T$4:T$1569)/COUNTA(A$4:A$1569)</f>
        <v/>
      </c>
      <c r="BK1238" s="9">
        <f>SUM(U$4:U$1569)/COUNTA(A$4:A$1569)</f>
        <v/>
      </c>
      <c r="BL1238" s="9">
        <f>SUM(V$4:V$1569)/COUNTA(A$4:A$1569)</f>
        <v/>
      </c>
      <c r="BM1238" s="9">
        <f>SUM(W$4:W$1569)/COUNTA(A$4:A$1569)</f>
        <v/>
      </c>
      <c r="BN1238" s="9">
        <f>SUM(X$4:X$1569)/COUNTA(A$4:A$1569)</f>
        <v/>
      </c>
      <c r="BO1238" s="7" t="inlineStr">
        <is>
          <t>.</t>
        </is>
      </c>
      <c r="BP1238" s="9">
        <f>IF(Z1238&gt;=BB1238,0,IFERROR(BB1238+(SUMPRODUCT((Z$4:Z$1569&gt;=BB$4:BB$1569)*(Z$4:Z$1569-BB$4:BB$1569))/MAX(1,COUNTIF(Z$4:Z$1569,"&lt;"&amp;BB1238+0.01))),BB1238))</f>
        <v/>
      </c>
      <c r="BQ1238" s="9">
        <f>IF(AA1238&gt;=BC1238,0,IFERROR(BC1238+SUMPRODUCT((AA$4:AA$1569&gt;=BC$4:BC$1569)*(AA$4:AA$1569-BC$4:BC$1569))/MAX(1,COUNTIF(AA$4:AA$1569,"&lt;"&amp;BC1238+0.01)),BC1238))</f>
        <v/>
      </c>
      <c r="BR1238" s="9">
        <f>IF(AB1238&gt;=BD1238,0,IFERROR(BD1238+SUMPRODUCT((AB$4:AB$1569&gt;=BD$4:BD$1569)*(AB$4:AB$1569-BD$4:BD$1569))/MAX(1,COUNTIF(AB$4:AB$1569,"&lt;"&amp;BD1238+0.01)),BD1238))</f>
        <v/>
      </c>
      <c r="BS1238" s="9">
        <f>IF(AC1238&gt;=BE1238,0,IFERROR(BE1238+SUMPRODUCT((AC$4:AC$1569&gt;=BE$4:BE$1569)*(AC$4:AC$1569-BE$4:BE$1569))/MAX(1,COUNTIF(AC$4:AC$1569,"&lt;"&amp;BE1238+0.01)),BE1238))</f>
        <v/>
      </c>
      <c r="BT1238" s="9">
        <f>IF(AD1238&gt;=BF1238,0,IFERROR(BF1238+SUMPRODUCT((AD$4:AD$1569&gt;=BF$4:BF$1569)*(AD$4:AD$1569-BF$4:BF$1569))/MAX(1,COUNTIF(AD$4:AD$1569,"&lt;"&amp;BF1238+0.01)),BF1238))</f>
        <v/>
      </c>
      <c r="BU1238" s="9">
        <f>IF(AE1238&gt;=BG1238,0,IFERROR(BG1238+SUMPRODUCT((AE$4:AE$1569&gt;=BG$4:BG$1569)*(AE$4:AE$1569-BG$4:BG$1569))/MAX(1,COUNTIF(AE$4:AE$1569,"&lt;"&amp;BG1238+0.01)),BG1238))</f>
        <v/>
      </c>
      <c r="BV1238" s="9">
        <f>IF(AF1238&gt;=BH1238,0,IFERROR(BH1238+SUMPRODUCT((AF$4:AF$1569&gt;=BH$4:BH$1569)*(AF$4:AF$1569-BH$4:BH$1569))/MAX(1,COUNTIF(AF$4:AF$1569,"&lt;"&amp;BH1238+0.01)),BH1238))</f>
        <v/>
      </c>
      <c r="BW1238" s="9">
        <f>IF(AG1238&gt;=BI1238,0,IFERROR(BI1238+SUMPRODUCT((AG$4:AG$1569&gt;=BI$4:BI$1569)*(AG$4:AG$1569-BI$4:BI$1569))/MAX(1,COUNTIF(AG$4:AG$1569,"&lt;"&amp;BI1238+0.01)),BI1238))</f>
        <v/>
      </c>
      <c r="BX1238" s="9">
        <f>IF(AH1238&gt;=BJ1238,0,IFERROR(BJ1238+SUMPRODUCT((AH$4:AH$1569&gt;=BJ$4:BJ$1569)*(AH$4:AH$1569-BJ$4:BJ$1569))/MAX(1,COUNTIF(AH$4:AH$1569,"&lt;"&amp;BJ1238+0.01)),BJ1238))</f>
        <v/>
      </c>
      <c r="BY1238" s="9">
        <f>IF(AI1238&gt;=BK1238,0,IFERROR(BK1238+SUMPRODUCT((AI$4:AI$1569&gt;=BK$4:BK$1569)*(AI$4:AI$1569-BK$4:BK$1569))/MAX(1,COUNTIF(AI$4:AI$1569,"&lt;"&amp;BK1238+0.01)),BK1238))</f>
        <v/>
      </c>
      <c r="BZ1238" s="9">
        <f>IF(AJ1238&gt;=BL1238,0,IFERROR(BL1238+SUMPRODUCT((AJ$4:AJ$1569&gt;=BL$4:BL$1569)*(AJ$4:AJ$1569-BL$4:BL$1569))/MAX(1,COUNTIF(AJ$4:AJ$1569,"&lt;"&amp;BL1238+0.01)),BL1238))</f>
        <v/>
      </c>
      <c r="CA1238" s="9">
        <f>IF(AK1238&gt;=BM1238,0,IFERROR(BM1238+SUMPRODUCT((AK$4:AK$1569&gt;=BM$4:BM$1569)*(AK$4:AK$1569-BM$4:BM$1569))/MAX(1,COUNTIF(AK$4:AK$1569,"&lt;"&amp;BM1238+0.01)),BM1238))</f>
        <v/>
      </c>
      <c r="CB1238" s="9">
        <f>IF(AL1238&gt;=BN1238,0,IFERROR(BN1238+SUMPRODUCT((AL$4:AL$1569&gt;=BN$4:BN$1569)*(AL$4:AL$1569-BN$4:BN$1569))/MAX(1,COUNTIF(AL$4:AL$1569,"&lt;"&amp;BN1238+0.01)),BN1238))</f>
        <v/>
      </c>
      <c r="CC1238" s="5">
        <f>IF(AO1238="🟢","VERDE",IF(AO1238="🟡","AMARELO",IF(AO1238="🟠","VERMELHO",IF(AO1238="🔴","VERMELHO","ROXO"))))</f>
        <v/>
      </c>
      <c r="CD1238" s="5" t="inlineStr">
        <is>
          <t>🏢 REDES</t>
        </is>
      </c>
      <c r="CE1238" s="5" t="inlineStr">
        <is>
          <t>FITLAND</t>
        </is>
      </c>
    </row>
    <row r="1239">
      <c r="A1239" s="5" t="inlineStr">
        <is>
          <t>42767821000106</t>
        </is>
      </c>
      <c r="B1239" s="5" t="inlineStr">
        <is>
          <t>SALUTE ECOMERCADO LTDA - ME</t>
        </is>
      </c>
      <c r="C1239" s="5" t="inlineStr">
        <is>
          <t>06 - SEM GRUPO</t>
        </is>
      </c>
      <c r="D1239" s="5" t="inlineStr">
        <is>
          <t>LARISSA PADILHA</t>
        </is>
      </c>
      <c r="E1239" s="5" t="inlineStr">
        <is>
          <t>MT</t>
        </is>
      </c>
      <c r="F1239" s="5">
        <f>IFERROR(VLOOKUP(C1239,$AS$4:$AT$25,2,FALSE),"")</f>
        <v/>
      </c>
      <c r="G1239" s="6">
        <f>IFERROR(VLOOKUP(C1239,$AS$4:$AX$25,6,FALSE),"")</f>
        <v/>
      </c>
      <c r="H1239" s="5">
        <f>IFERROR(VLOOKUP(C1239,$AS$4:$AY$25,7,FALSE),"")</f>
        <v/>
      </c>
      <c r="I1239" s="5">
        <f>IFERROR(VLOOKUP(C1239,$AS$4:$AZ$25,8,FALSE),"")</f>
        <v/>
      </c>
      <c r="J1239" s="7" t="inlineStr">
        <is>
          <t>.</t>
        </is>
      </c>
      <c r="K1239" s="5" t="inlineStr">
        <is>
          <t>CENTRO OESTE</t>
        </is>
      </c>
      <c r="L1239" s="8" t="n">
        <v>1542.857142857143</v>
      </c>
      <c r="M1239" s="9" t="n">
        <v>128.5714285714286</v>
      </c>
      <c r="N1239" s="9" t="n">
        <v>128.5714285714286</v>
      </c>
      <c r="O1239" s="9" t="n">
        <v>128.5714285714286</v>
      </c>
      <c r="P1239" s="9" t="n">
        <v>128.5714285714286</v>
      </c>
      <c r="Q1239" s="9" t="n">
        <v>128.5714285714286</v>
      </c>
      <c r="R1239" s="9" t="n">
        <v>128.5714285714286</v>
      </c>
      <c r="S1239" s="9" t="n">
        <v>128.5714285714286</v>
      </c>
      <c r="T1239" s="9" t="n">
        <v>128.5714285714286</v>
      </c>
      <c r="U1239" s="9" t="n">
        <v>128.5714285714286</v>
      </c>
      <c r="V1239" s="9" t="n">
        <v>128.5714285714286</v>
      </c>
      <c r="W1239" s="9" t="n">
        <v>128.5714285714286</v>
      </c>
      <c r="X1239" s="9" t="n">
        <v>128.5714285714286</v>
      </c>
      <c r="Y1239" s="7" t="inlineStr">
        <is>
          <t>.</t>
        </is>
      </c>
      <c r="Z1239" s="8">
        <f>SUM(AA1239:AL1239)</f>
        <v/>
      </c>
      <c r="AA1239" s="9" t="n">
        <v>0</v>
      </c>
      <c r="AB1239" s="9" t="n">
        <v>0</v>
      </c>
      <c r="AC1239" s="9" t="n">
        <v>0</v>
      </c>
      <c r="AD1239" s="9" t="n">
        <v>0</v>
      </c>
      <c r="AE1239" s="9" t="n">
        <v>0</v>
      </c>
      <c r="AF1239" s="9" t="n">
        <v>0</v>
      </c>
      <c r="AG1239" s="9" t="n">
        <v>0</v>
      </c>
      <c r="AH1239" s="9" t="n">
        <v>0</v>
      </c>
      <c r="AI1239" s="9" t="n">
        <v>0</v>
      </c>
      <c r="AJ1239" s="9" t="n">
        <v>0</v>
      </c>
      <c r="AK1239" s="9" t="n">
        <v>0</v>
      </c>
      <c r="AL1239" s="9" t="n">
        <v>0</v>
      </c>
      <c r="AM1239" s="7" t="inlineStr">
        <is>
          <t>.</t>
        </is>
      </c>
      <c r="AN1239" s="6">
        <f>IF(L1239=0,0,Z1239/L1239)</f>
        <v/>
      </c>
      <c r="AO1239" s="5">
        <f>IF(AN1239="","",IF(AN1239&gt;=0.9,"🟢",IF(AN1239&gt;=0.7,"🟡",IF(AN1239&gt;=0.5,"🟠","🔴"))))</f>
        <v/>
      </c>
      <c r="AP1239" s="9">
        <f>IF(L1239=0,0,L1239-Z1239)</f>
        <v/>
      </c>
      <c r="AQ1239" s="5">
        <f>IF(Z1239=0,"",RANK(Z1239,Z$4:Z$1569,0))</f>
        <v/>
      </c>
      <c r="AR1239" s="7" t="inlineStr">
        <is>
          <t>.</t>
        </is>
      </c>
      <c r="BA1239" s="7" t="inlineStr">
        <is>
          <t>.</t>
        </is>
      </c>
      <c r="BB1239" s="9">
        <f>SUM(L$4:L$1569)/COUNTA(A$4:A$1569)</f>
        <v/>
      </c>
      <c r="BC1239" s="9">
        <f>SUM(M$4:M$1569)/COUNTA(A$4:A$1569)</f>
        <v/>
      </c>
      <c r="BD1239" s="9">
        <f>SUM(N$4:N$1569)/COUNTA(A$4:A$1569)</f>
        <v/>
      </c>
      <c r="BE1239" s="9">
        <f>SUM(O$4:O$1569)/COUNTA(A$4:A$1569)</f>
        <v/>
      </c>
      <c r="BF1239" s="9">
        <f>SUM(P$4:P$1569)/COUNTA(A$4:A$1569)</f>
        <v/>
      </c>
      <c r="BG1239" s="9">
        <f>SUM(Q$4:Q$1569)/COUNTA(A$4:A$1569)</f>
        <v/>
      </c>
      <c r="BH1239" s="9">
        <f>SUM(R$4:R$1569)/COUNTA(A$4:A$1569)</f>
        <v/>
      </c>
      <c r="BI1239" s="9">
        <f>SUM(S$4:S$1569)/COUNTA(A$4:A$1569)</f>
        <v/>
      </c>
      <c r="BJ1239" s="9">
        <f>SUM(T$4:T$1569)/COUNTA(A$4:A$1569)</f>
        <v/>
      </c>
      <c r="BK1239" s="9">
        <f>SUM(U$4:U$1569)/COUNTA(A$4:A$1569)</f>
        <v/>
      </c>
      <c r="BL1239" s="9">
        <f>SUM(V$4:V$1569)/COUNTA(A$4:A$1569)</f>
        <v/>
      </c>
      <c r="BM1239" s="9">
        <f>SUM(W$4:W$1569)/COUNTA(A$4:A$1569)</f>
        <v/>
      </c>
      <c r="BN1239" s="9">
        <f>SUM(X$4:X$1569)/COUNTA(A$4:A$1569)</f>
        <v/>
      </c>
      <c r="BO1239" s="7" t="inlineStr">
        <is>
          <t>.</t>
        </is>
      </c>
      <c r="BP1239" s="9">
        <f>IF(Z1239&gt;=BB1239,0,IFERROR(BB1239+(SUMPRODUCT((Z$4:Z$1569&gt;=BB$4:BB$1569)*(Z$4:Z$1569-BB$4:BB$1569))/MAX(1,COUNTIF(Z$4:Z$1569,"&lt;"&amp;BB1239+0.01))),BB1239))</f>
        <v/>
      </c>
      <c r="BQ1239" s="9">
        <f>IF(AA1239&gt;=BC1239,0,IFERROR(BC1239+SUMPRODUCT((AA$4:AA$1569&gt;=BC$4:BC$1569)*(AA$4:AA$1569-BC$4:BC$1569))/MAX(1,COUNTIF(AA$4:AA$1569,"&lt;"&amp;BC1239+0.01)),BC1239))</f>
        <v/>
      </c>
      <c r="BR1239" s="9">
        <f>IF(AB1239&gt;=BD1239,0,IFERROR(BD1239+SUMPRODUCT((AB$4:AB$1569&gt;=BD$4:BD$1569)*(AB$4:AB$1569-BD$4:BD$1569))/MAX(1,COUNTIF(AB$4:AB$1569,"&lt;"&amp;BD1239+0.01)),BD1239))</f>
        <v/>
      </c>
      <c r="BS1239" s="9">
        <f>IF(AC1239&gt;=BE1239,0,IFERROR(BE1239+SUMPRODUCT((AC$4:AC$1569&gt;=BE$4:BE$1569)*(AC$4:AC$1569-BE$4:BE$1569))/MAX(1,COUNTIF(AC$4:AC$1569,"&lt;"&amp;BE1239+0.01)),BE1239))</f>
        <v/>
      </c>
      <c r="BT1239" s="9">
        <f>IF(AD1239&gt;=BF1239,0,IFERROR(BF1239+SUMPRODUCT((AD$4:AD$1569&gt;=BF$4:BF$1569)*(AD$4:AD$1569-BF$4:BF$1569))/MAX(1,COUNTIF(AD$4:AD$1569,"&lt;"&amp;BF1239+0.01)),BF1239))</f>
        <v/>
      </c>
      <c r="BU1239" s="9">
        <f>IF(AE1239&gt;=BG1239,0,IFERROR(BG1239+SUMPRODUCT((AE$4:AE$1569&gt;=BG$4:BG$1569)*(AE$4:AE$1569-BG$4:BG$1569))/MAX(1,COUNTIF(AE$4:AE$1569,"&lt;"&amp;BG1239+0.01)),BG1239))</f>
        <v/>
      </c>
      <c r="BV1239" s="9">
        <f>IF(AF1239&gt;=BH1239,0,IFERROR(BH1239+SUMPRODUCT((AF$4:AF$1569&gt;=BH$4:BH$1569)*(AF$4:AF$1569-BH$4:BH$1569))/MAX(1,COUNTIF(AF$4:AF$1569,"&lt;"&amp;BH1239+0.01)),BH1239))</f>
        <v/>
      </c>
      <c r="BW1239" s="9">
        <f>IF(AG1239&gt;=BI1239,0,IFERROR(BI1239+SUMPRODUCT((AG$4:AG$1569&gt;=BI$4:BI$1569)*(AG$4:AG$1569-BI$4:BI$1569))/MAX(1,COUNTIF(AG$4:AG$1569,"&lt;"&amp;BI1239+0.01)),BI1239))</f>
        <v/>
      </c>
      <c r="BX1239" s="9">
        <f>IF(AH1239&gt;=BJ1239,0,IFERROR(BJ1239+SUMPRODUCT((AH$4:AH$1569&gt;=BJ$4:BJ$1569)*(AH$4:AH$1569-BJ$4:BJ$1569))/MAX(1,COUNTIF(AH$4:AH$1569,"&lt;"&amp;BJ1239+0.01)),BJ1239))</f>
        <v/>
      </c>
      <c r="BY1239" s="9">
        <f>IF(AI1239&gt;=BK1239,0,IFERROR(BK1239+SUMPRODUCT((AI$4:AI$1569&gt;=BK$4:BK$1569)*(AI$4:AI$1569-BK$4:BK$1569))/MAX(1,COUNTIF(AI$4:AI$1569,"&lt;"&amp;BK1239+0.01)),BK1239))</f>
        <v/>
      </c>
      <c r="BZ1239" s="9">
        <f>IF(AJ1239&gt;=BL1239,0,IFERROR(BL1239+SUMPRODUCT((AJ$4:AJ$1569&gt;=BL$4:BL$1569)*(AJ$4:AJ$1569-BL$4:BL$1569))/MAX(1,COUNTIF(AJ$4:AJ$1569,"&lt;"&amp;BL1239+0.01)),BL1239))</f>
        <v/>
      </c>
      <c r="CA1239" s="9">
        <f>IF(AK1239&gt;=BM1239,0,IFERROR(BM1239+SUMPRODUCT((AK$4:AK$1569&gt;=BM$4:BM$1569)*(AK$4:AK$1569-BM$4:BM$1569))/MAX(1,COUNTIF(AK$4:AK$1569,"&lt;"&amp;BM1239+0.01)),BM1239))</f>
        <v/>
      </c>
      <c r="CB1239" s="9">
        <f>IF(AL1239&gt;=BN1239,0,IFERROR(BN1239+SUMPRODUCT((AL$4:AL$1569&gt;=BN$4:BN$1569)*(AL$4:AL$1569-BN$4:BN$1569))/MAX(1,COUNTIF(AL$4:AL$1569,"&lt;"&amp;BN1239+0.01)),BN1239))</f>
        <v/>
      </c>
      <c r="CC1239" s="5">
        <f>IF(AO1239="🟢","VERDE",IF(AO1239="🟡","AMARELO",IF(AO1239="🟠","VERMELHO",IF(AO1239="🔴","VERMELHO","ROXO"))))</f>
        <v/>
      </c>
      <c r="CD1239" s="5" t="inlineStr">
        <is>
          <t>🌎 REGIÕES</t>
        </is>
      </c>
      <c r="CE1239" s="5" t="inlineStr">
        <is>
          <t>SEM REDE</t>
        </is>
      </c>
    </row>
    <row r="1240">
      <c r="A1240" s="5" t="inlineStr">
        <is>
          <t>42886827000194</t>
        </is>
      </c>
      <c r="B1240" s="5" t="inlineStr">
        <is>
          <t>OLIBANO COMERCIO VAREJISTA DE PRODUTOS A</t>
        </is>
      </c>
      <c r="C1240" s="5" t="inlineStr">
        <is>
          <t>06 - SEM GRUPO</t>
        </is>
      </c>
      <c r="D1240" s="5" t="inlineStr">
        <is>
          <t>HEMANUELE DITZEL (MANU)</t>
        </is>
      </c>
      <c r="E1240" s="5" t="inlineStr">
        <is>
          <t>SC</t>
        </is>
      </c>
      <c r="F1240" s="5">
        <f>IFERROR(VLOOKUP(C1240,$AS$4:$AT$25,2,FALSE),"")</f>
        <v/>
      </c>
      <c r="G1240" s="6">
        <f>IFERROR(VLOOKUP(C1240,$AS$4:$AX$25,6,FALSE),"")</f>
        <v/>
      </c>
      <c r="H1240" s="5">
        <f>IFERROR(VLOOKUP(C1240,$AS$4:$AY$25,7,FALSE),"")</f>
        <v/>
      </c>
      <c r="I1240" s="5">
        <f>IFERROR(VLOOKUP(C1240,$AS$4:$AZ$25,8,FALSE),"")</f>
        <v/>
      </c>
      <c r="J1240" s="7" t="inlineStr">
        <is>
          <t>.</t>
        </is>
      </c>
      <c r="K1240" s="5" t="inlineStr">
        <is>
          <t>SUL</t>
        </is>
      </c>
      <c r="L1240" s="8" t="n">
        <v>1553.191489361702</v>
      </c>
      <c r="M1240" s="9" t="n">
        <v>119.1489361702128</v>
      </c>
      <c r="N1240" s="9" t="n">
        <v>123.4042553191489</v>
      </c>
      <c r="O1240" s="9" t="n">
        <v>123.4042553191489</v>
      </c>
      <c r="P1240" s="9" t="n">
        <v>123.4042553191489</v>
      </c>
      <c r="Q1240" s="9" t="n">
        <v>127.6595744680851</v>
      </c>
      <c r="R1240" s="9" t="n">
        <v>127.6595744680851</v>
      </c>
      <c r="S1240" s="9" t="n">
        <v>131.9148936170213</v>
      </c>
      <c r="T1240" s="9" t="n">
        <v>131.9148936170213</v>
      </c>
      <c r="U1240" s="9" t="n">
        <v>131.9148936170213</v>
      </c>
      <c r="V1240" s="9" t="n">
        <v>136.1702127659574</v>
      </c>
      <c r="W1240" s="9" t="n">
        <v>136.1702127659574</v>
      </c>
      <c r="X1240" s="9" t="n">
        <v>140.4255319148936</v>
      </c>
      <c r="Y1240" s="7" t="inlineStr">
        <is>
          <t>.</t>
        </is>
      </c>
      <c r="Z1240" s="8">
        <f>SUM(AA1240:AL1240)</f>
        <v/>
      </c>
      <c r="AA1240" s="9" t="n">
        <v>0</v>
      </c>
      <c r="AB1240" s="9" t="n">
        <v>0</v>
      </c>
      <c r="AC1240" s="9" t="n">
        <v>0</v>
      </c>
      <c r="AD1240" s="9" t="n">
        <v>0</v>
      </c>
      <c r="AE1240" s="9" t="n">
        <v>0</v>
      </c>
      <c r="AF1240" s="9" t="n">
        <v>0</v>
      </c>
      <c r="AG1240" s="9" t="n">
        <v>0</v>
      </c>
      <c r="AH1240" s="9" t="n">
        <v>0</v>
      </c>
      <c r="AI1240" s="9" t="n">
        <v>0</v>
      </c>
      <c r="AJ1240" s="9" t="n">
        <v>0</v>
      </c>
      <c r="AK1240" s="9" t="n">
        <v>0</v>
      </c>
      <c r="AL1240" s="9" t="n">
        <v>0</v>
      </c>
      <c r="AM1240" s="7" t="inlineStr">
        <is>
          <t>.</t>
        </is>
      </c>
      <c r="AN1240" s="6">
        <f>IF(L1240=0,0,Z1240/L1240)</f>
        <v/>
      </c>
      <c r="AO1240" s="5">
        <f>IF(AN1240="","",IF(AN1240&gt;=0.9,"🟢",IF(AN1240&gt;=0.7,"🟡",IF(AN1240&gt;=0.5,"🟠","🔴"))))</f>
        <v/>
      </c>
      <c r="AP1240" s="9">
        <f>IF(L1240=0,0,L1240-Z1240)</f>
        <v/>
      </c>
      <c r="AQ1240" s="5">
        <f>IF(Z1240=0,"",RANK(Z1240,Z$4:Z$1569,0))</f>
        <v/>
      </c>
      <c r="AR1240" s="7" t="inlineStr">
        <is>
          <t>.</t>
        </is>
      </c>
      <c r="BA1240" s="7" t="inlineStr">
        <is>
          <t>.</t>
        </is>
      </c>
      <c r="BB1240" s="9">
        <f>SUM(L$4:L$1569)/COUNTA(A$4:A$1569)</f>
        <v/>
      </c>
      <c r="BC1240" s="9">
        <f>SUM(M$4:M$1569)/COUNTA(A$4:A$1569)</f>
        <v/>
      </c>
      <c r="BD1240" s="9">
        <f>SUM(N$4:N$1569)/COUNTA(A$4:A$1569)</f>
        <v/>
      </c>
      <c r="BE1240" s="9">
        <f>SUM(O$4:O$1569)/COUNTA(A$4:A$1569)</f>
        <v/>
      </c>
      <c r="BF1240" s="9">
        <f>SUM(P$4:P$1569)/COUNTA(A$4:A$1569)</f>
        <v/>
      </c>
      <c r="BG1240" s="9">
        <f>SUM(Q$4:Q$1569)/COUNTA(A$4:A$1569)</f>
        <v/>
      </c>
      <c r="BH1240" s="9">
        <f>SUM(R$4:R$1569)/COUNTA(A$4:A$1569)</f>
        <v/>
      </c>
      <c r="BI1240" s="9">
        <f>SUM(S$4:S$1569)/COUNTA(A$4:A$1569)</f>
        <v/>
      </c>
      <c r="BJ1240" s="9">
        <f>SUM(T$4:T$1569)/COUNTA(A$4:A$1569)</f>
        <v/>
      </c>
      <c r="BK1240" s="9">
        <f>SUM(U$4:U$1569)/COUNTA(A$4:A$1569)</f>
        <v/>
      </c>
      <c r="BL1240" s="9">
        <f>SUM(V$4:V$1569)/COUNTA(A$4:A$1569)</f>
        <v/>
      </c>
      <c r="BM1240" s="9">
        <f>SUM(W$4:W$1569)/COUNTA(A$4:A$1569)</f>
        <v/>
      </c>
      <c r="BN1240" s="9">
        <f>SUM(X$4:X$1569)/COUNTA(A$4:A$1569)</f>
        <v/>
      </c>
      <c r="BO1240" s="7" t="inlineStr">
        <is>
          <t>.</t>
        </is>
      </c>
      <c r="BP1240" s="9">
        <f>IF(Z1240&gt;=BB1240,0,IFERROR(BB1240+(SUMPRODUCT((Z$4:Z$1569&gt;=BB$4:BB$1569)*(Z$4:Z$1569-BB$4:BB$1569))/MAX(1,COUNTIF(Z$4:Z$1569,"&lt;"&amp;BB1240+0.01))),BB1240))</f>
        <v/>
      </c>
      <c r="BQ1240" s="9">
        <f>IF(AA1240&gt;=BC1240,0,IFERROR(BC1240+SUMPRODUCT((AA$4:AA$1569&gt;=BC$4:BC$1569)*(AA$4:AA$1569-BC$4:BC$1569))/MAX(1,COUNTIF(AA$4:AA$1569,"&lt;"&amp;BC1240+0.01)),BC1240))</f>
        <v/>
      </c>
      <c r="BR1240" s="9">
        <f>IF(AB1240&gt;=BD1240,0,IFERROR(BD1240+SUMPRODUCT((AB$4:AB$1569&gt;=BD$4:BD$1569)*(AB$4:AB$1569-BD$4:BD$1569))/MAX(1,COUNTIF(AB$4:AB$1569,"&lt;"&amp;BD1240+0.01)),BD1240))</f>
        <v/>
      </c>
      <c r="BS1240" s="9">
        <f>IF(AC1240&gt;=BE1240,0,IFERROR(BE1240+SUMPRODUCT((AC$4:AC$1569&gt;=BE$4:BE$1569)*(AC$4:AC$1569-BE$4:BE$1569))/MAX(1,COUNTIF(AC$4:AC$1569,"&lt;"&amp;BE1240+0.01)),BE1240))</f>
        <v/>
      </c>
      <c r="BT1240" s="9">
        <f>IF(AD1240&gt;=BF1240,0,IFERROR(BF1240+SUMPRODUCT((AD$4:AD$1569&gt;=BF$4:BF$1569)*(AD$4:AD$1569-BF$4:BF$1569))/MAX(1,COUNTIF(AD$4:AD$1569,"&lt;"&amp;BF1240+0.01)),BF1240))</f>
        <v/>
      </c>
      <c r="BU1240" s="9">
        <f>IF(AE1240&gt;=BG1240,0,IFERROR(BG1240+SUMPRODUCT((AE$4:AE$1569&gt;=BG$4:BG$1569)*(AE$4:AE$1569-BG$4:BG$1569))/MAX(1,COUNTIF(AE$4:AE$1569,"&lt;"&amp;BG1240+0.01)),BG1240))</f>
        <v/>
      </c>
      <c r="BV1240" s="9">
        <f>IF(AF1240&gt;=BH1240,0,IFERROR(BH1240+SUMPRODUCT((AF$4:AF$1569&gt;=BH$4:BH$1569)*(AF$4:AF$1569-BH$4:BH$1569))/MAX(1,COUNTIF(AF$4:AF$1569,"&lt;"&amp;BH1240+0.01)),BH1240))</f>
        <v/>
      </c>
      <c r="BW1240" s="9">
        <f>IF(AG1240&gt;=BI1240,0,IFERROR(BI1240+SUMPRODUCT((AG$4:AG$1569&gt;=BI$4:BI$1569)*(AG$4:AG$1569-BI$4:BI$1569))/MAX(1,COUNTIF(AG$4:AG$1569,"&lt;"&amp;BI1240+0.01)),BI1240))</f>
        <v/>
      </c>
      <c r="BX1240" s="9">
        <f>IF(AH1240&gt;=BJ1240,0,IFERROR(BJ1240+SUMPRODUCT((AH$4:AH$1569&gt;=BJ$4:BJ$1569)*(AH$4:AH$1569-BJ$4:BJ$1569))/MAX(1,COUNTIF(AH$4:AH$1569,"&lt;"&amp;BJ1240+0.01)),BJ1240))</f>
        <v/>
      </c>
      <c r="BY1240" s="9">
        <f>IF(AI1240&gt;=BK1240,0,IFERROR(BK1240+SUMPRODUCT((AI$4:AI$1569&gt;=BK$4:BK$1569)*(AI$4:AI$1569-BK$4:BK$1569))/MAX(1,COUNTIF(AI$4:AI$1569,"&lt;"&amp;BK1240+0.01)),BK1240))</f>
        <v/>
      </c>
      <c r="BZ1240" s="9">
        <f>IF(AJ1240&gt;=BL1240,0,IFERROR(BL1240+SUMPRODUCT((AJ$4:AJ$1569&gt;=BL$4:BL$1569)*(AJ$4:AJ$1569-BL$4:BL$1569))/MAX(1,COUNTIF(AJ$4:AJ$1569,"&lt;"&amp;BL1240+0.01)),BL1240))</f>
        <v/>
      </c>
      <c r="CA1240" s="9">
        <f>IF(AK1240&gt;=BM1240,0,IFERROR(BM1240+SUMPRODUCT((AK$4:AK$1569&gt;=BM$4:BM$1569)*(AK$4:AK$1569-BM$4:BM$1569))/MAX(1,COUNTIF(AK$4:AK$1569,"&lt;"&amp;BM1240+0.01)),BM1240))</f>
        <v/>
      </c>
      <c r="CB1240" s="9">
        <f>IF(AL1240&gt;=BN1240,0,IFERROR(BN1240+SUMPRODUCT((AL$4:AL$1569&gt;=BN$4:BN$1569)*(AL$4:AL$1569-BN$4:BN$1569))/MAX(1,COUNTIF(AL$4:AL$1569,"&lt;"&amp;BN1240+0.01)),BN1240))</f>
        <v/>
      </c>
      <c r="CC1240" s="5">
        <f>IF(AO1240="🟢","VERDE",IF(AO1240="🟡","AMARELO",IF(AO1240="🟠","VERMELHO",IF(AO1240="🔴","VERMELHO","ROXO"))))</f>
        <v/>
      </c>
      <c r="CD1240" s="5" t="inlineStr">
        <is>
          <t>🌎 REGIÕES</t>
        </is>
      </c>
      <c r="CE1240" s="5" t="inlineStr">
        <is>
          <t>SEM REDE</t>
        </is>
      </c>
    </row>
    <row r="1241">
      <c r="A1241" s="5" t="inlineStr">
        <is>
          <t>42908963000138</t>
        </is>
      </c>
      <c r="B1241" s="5" t="inlineStr">
        <is>
          <t>HABASAKI ASSESSORIA E CONSULTORIA CONTAB</t>
        </is>
      </c>
      <c r="C1241" s="5" t="inlineStr">
        <is>
          <t>06 - SEM GRUPO</t>
        </is>
      </c>
      <c r="D1241" s="5" t="inlineStr">
        <is>
          <t>LARISSA PADILHA</t>
        </is>
      </c>
      <c r="E1241" s="5" t="inlineStr">
        <is>
          <t>GO</t>
        </is>
      </c>
      <c r="F1241" s="5">
        <f>IFERROR(VLOOKUP(C1241,$AS$4:$AT$25,2,FALSE),"")</f>
        <v/>
      </c>
      <c r="G1241" s="6">
        <f>IFERROR(VLOOKUP(C1241,$AS$4:$AX$25,6,FALSE),"")</f>
        <v/>
      </c>
      <c r="H1241" s="5">
        <f>IFERROR(VLOOKUP(C1241,$AS$4:$AY$25,7,FALSE),"")</f>
        <v/>
      </c>
      <c r="I1241" s="5">
        <f>IFERROR(VLOOKUP(C1241,$AS$4:$AZ$25,8,FALSE),"")</f>
        <v/>
      </c>
      <c r="J1241" s="7" t="inlineStr">
        <is>
          <t>.</t>
        </is>
      </c>
      <c r="K1241" s="5" t="inlineStr">
        <is>
          <t>CENTRO OESTE</t>
        </is>
      </c>
      <c r="L1241" s="8" t="n">
        <v>1494.339622641509</v>
      </c>
      <c r="M1241" s="9" t="n">
        <v>124.5283018867924</v>
      </c>
      <c r="N1241" s="9" t="n">
        <v>124.5283018867924</v>
      </c>
      <c r="O1241" s="9" t="n">
        <v>124.5283018867924</v>
      </c>
      <c r="P1241" s="9" t="n">
        <v>124.5283018867924</v>
      </c>
      <c r="Q1241" s="9" t="n">
        <v>124.5283018867924</v>
      </c>
      <c r="R1241" s="9" t="n">
        <v>124.5283018867924</v>
      </c>
      <c r="S1241" s="9" t="n">
        <v>124.5283018867924</v>
      </c>
      <c r="T1241" s="9" t="n">
        <v>124.5283018867924</v>
      </c>
      <c r="U1241" s="9" t="n">
        <v>124.5283018867924</v>
      </c>
      <c r="V1241" s="9" t="n">
        <v>124.5283018867924</v>
      </c>
      <c r="W1241" s="9" t="n">
        <v>124.5283018867924</v>
      </c>
      <c r="X1241" s="9" t="n">
        <v>124.5283018867924</v>
      </c>
      <c r="Y1241" s="7" t="inlineStr">
        <is>
          <t>.</t>
        </is>
      </c>
      <c r="Z1241" s="8">
        <f>SUM(AA1241:AL1241)</f>
        <v/>
      </c>
      <c r="AA1241" s="9" t="n">
        <v>0</v>
      </c>
      <c r="AB1241" s="9" t="n">
        <v>0</v>
      </c>
      <c r="AC1241" s="9" t="n">
        <v>0</v>
      </c>
      <c r="AD1241" s="9" t="n">
        <v>0</v>
      </c>
      <c r="AE1241" s="9" t="n">
        <v>0</v>
      </c>
      <c r="AF1241" s="9" t="n">
        <v>0</v>
      </c>
      <c r="AG1241" s="9" t="n">
        <v>0</v>
      </c>
      <c r="AH1241" s="9" t="n">
        <v>0</v>
      </c>
      <c r="AI1241" s="9" t="n">
        <v>0</v>
      </c>
      <c r="AJ1241" s="9" t="n">
        <v>0</v>
      </c>
      <c r="AK1241" s="9" t="n">
        <v>0</v>
      </c>
      <c r="AL1241" s="9" t="n">
        <v>0</v>
      </c>
      <c r="AM1241" s="7" t="inlineStr">
        <is>
          <t>.</t>
        </is>
      </c>
      <c r="AN1241" s="6">
        <f>IF(L1241=0,0,Z1241/L1241)</f>
        <v/>
      </c>
      <c r="AO1241" s="5">
        <f>IF(AN1241="","",IF(AN1241&gt;=0.9,"🟢",IF(AN1241&gt;=0.7,"🟡",IF(AN1241&gt;=0.5,"🟠","🔴"))))</f>
        <v/>
      </c>
      <c r="AP1241" s="9">
        <f>IF(L1241=0,0,L1241-Z1241)</f>
        <v/>
      </c>
      <c r="AQ1241" s="5">
        <f>IF(Z1241=0,"",RANK(Z1241,Z$4:Z$1569,0))</f>
        <v/>
      </c>
      <c r="AR1241" s="7" t="inlineStr">
        <is>
          <t>.</t>
        </is>
      </c>
      <c r="BA1241" s="7" t="inlineStr">
        <is>
          <t>.</t>
        </is>
      </c>
      <c r="BB1241" s="9">
        <f>SUM(L$4:L$1569)/COUNTA(A$4:A$1569)</f>
        <v/>
      </c>
      <c r="BC1241" s="9">
        <f>SUM(M$4:M$1569)/COUNTA(A$4:A$1569)</f>
        <v/>
      </c>
      <c r="BD1241" s="9">
        <f>SUM(N$4:N$1569)/COUNTA(A$4:A$1569)</f>
        <v/>
      </c>
      <c r="BE1241" s="9">
        <f>SUM(O$4:O$1569)/COUNTA(A$4:A$1569)</f>
        <v/>
      </c>
      <c r="BF1241" s="9">
        <f>SUM(P$4:P$1569)/COUNTA(A$4:A$1569)</f>
        <v/>
      </c>
      <c r="BG1241" s="9">
        <f>SUM(Q$4:Q$1569)/COUNTA(A$4:A$1569)</f>
        <v/>
      </c>
      <c r="BH1241" s="9">
        <f>SUM(R$4:R$1569)/COUNTA(A$4:A$1569)</f>
        <v/>
      </c>
      <c r="BI1241" s="9">
        <f>SUM(S$4:S$1569)/COUNTA(A$4:A$1569)</f>
        <v/>
      </c>
      <c r="BJ1241" s="9">
        <f>SUM(T$4:T$1569)/COUNTA(A$4:A$1569)</f>
        <v/>
      </c>
      <c r="BK1241" s="9">
        <f>SUM(U$4:U$1569)/COUNTA(A$4:A$1569)</f>
        <v/>
      </c>
      <c r="BL1241" s="9">
        <f>SUM(V$4:V$1569)/COUNTA(A$4:A$1569)</f>
        <v/>
      </c>
      <c r="BM1241" s="9">
        <f>SUM(W$4:W$1569)/COUNTA(A$4:A$1569)</f>
        <v/>
      </c>
      <c r="BN1241" s="9">
        <f>SUM(X$4:X$1569)/COUNTA(A$4:A$1569)</f>
        <v/>
      </c>
      <c r="BO1241" s="7" t="inlineStr">
        <is>
          <t>.</t>
        </is>
      </c>
      <c r="BP1241" s="9">
        <f>IF(Z1241&gt;=BB1241,0,IFERROR(BB1241+(SUMPRODUCT((Z$4:Z$1569&gt;=BB$4:BB$1569)*(Z$4:Z$1569-BB$4:BB$1569))/MAX(1,COUNTIF(Z$4:Z$1569,"&lt;"&amp;BB1241+0.01))),BB1241))</f>
        <v/>
      </c>
      <c r="BQ1241" s="9">
        <f>IF(AA1241&gt;=BC1241,0,IFERROR(BC1241+SUMPRODUCT((AA$4:AA$1569&gt;=BC$4:BC$1569)*(AA$4:AA$1569-BC$4:BC$1569))/MAX(1,COUNTIF(AA$4:AA$1569,"&lt;"&amp;BC1241+0.01)),BC1241))</f>
        <v/>
      </c>
      <c r="BR1241" s="9">
        <f>IF(AB1241&gt;=BD1241,0,IFERROR(BD1241+SUMPRODUCT((AB$4:AB$1569&gt;=BD$4:BD$1569)*(AB$4:AB$1569-BD$4:BD$1569))/MAX(1,COUNTIF(AB$4:AB$1569,"&lt;"&amp;BD1241+0.01)),BD1241))</f>
        <v/>
      </c>
      <c r="BS1241" s="9">
        <f>IF(AC1241&gt;=BE1241,0,IFERROR(BE1241+SUMPRODUCT((AC$4:AC$1569&gt;=BE$4:BE$1569)*(AC$4:AC$1569-BE$4:BE$1569))/MAX(1,COUNTIF(AC$4:AC$1569,"&lt;"&amp;BE1241+0.01)),BE1241))</f>
        <v/>
      </c>
      <c r="BT1241" s="9">
        <f>IF(AD1241&gt;=BF1241,0,IFERROR(BF1241+SUMPRODUCT((AD$4:AD$1569&gt;=BF$4:BF$1569)*(AD$4:AD$1569-BF$4:BF$1569))/MAX(1,COUNTIF(AD$4:AD$1569,"&lt;"&amp;BF1241+0.01)),BF1241))</f>
        <v/>
      </c>
      <c r="BU1241" s="9">
        <f>IF(AE1241&gt;=BG1241,0,IFERROR(BG1241+SUMPRODUCT((AE$4:AE$1569&gt;=BG$4:BG$1569)*(AE$4:AE$1569-BG$4:BG$1569))/MAX(1,COUNTIF(AE$4:AE$1569,"&lt;"&amp;BG1241+0.01)),BG1241))</f>
        <v/>
      </c>
      <c r="BV1241" s="9">
        <f>IF(AF1241&gt;=BH1241,0,IFERROR(BH1241+SUMPRODUCT((AF$4:AF$1569&gt;=BH$4:BH$1569)*(AF$4:AF$1569-BH$4:BH$1569))/MAX(1,COUNTIF(AF$4:AF$1569,"&lt;"&amp;BH1241+0.01)),BH1241))</f>
        <v/>
      </c>
      <c r="BW1241" s="9">
        <f>IF(AG1241&gt;=BI1241,0,IFERROR(BI1241+SUMPRODUCT((AG$4:AG$1569&gt;=BI$4:BI$1569)*(AG$4:AG$1569-BI$4:BI$1569))/MAX(1,COUNTIF(AG$4:AG$1569,"&lt;"&amp;BI1241+0.01)),BI1241))</f>
        <v/>
      </c>
      <c r="BX1241" s="9">
        <f>IF(AH1241&gt;=BJ1241,0,IFERROR(BJ1241+SUMPRODUCT((AH$4:AH$1569&gt;=BJ$4:BJ$1569)*(AH$4:AH$1569-BJ$4:BJ$1569))/MAX(1,COUNTIF(AH$4:AH$1569,"&lt;"&amp;BJ1241+0.01)),BJ1241))</f>
        <v/>
      </c>
      <c r="BY1241" s="9">
        <f>IF(AI1241&gt;=BK1241,0,IFERROR(BK1241+SUMPRODUCT((AI$4:AI$1569&gt;=BK$4:BK$1569)*(AI$4:AI$1569-BK$4:BK$1569))/MAX(1,COUNTIF(AI$4:AI$1569,"&lt;"&amp;BK1241+0.01)),BK1241))</f>
        <v/>
      </c>
      <c r="BZ1241" s="9">
        <f>IF(AJ1241&gt;=BL1241,0,IFERROR(BL1241+SUMPRODUCT((AJ$4:AJ$1569&gt;=BL$4:BL$1569)*(AJ$4:AJ$1569-BL$4:BL$1569))/MAX(1,COUNTIF(AJ$4:AJ$1569,"&lt;"&amp;BL1241+0.01)),BL1241))</f>
        <v/>
      </c>
      <c r="CA1241" s="9">
        <f>IF(AK1241&gt;=BM1241,0,IFERROR(BM1241+SUMPRODUCT((AK$4:AK$1569&gt;=BM$4:BM$1569)*(AK$4:AK$1569-BM$4:BM$1569))/MAX(1,COUNTIF(AK$4:AK$1569,"&lt;"&amp;BM1241+0.01)),BM1241))</f>
        <v/>
      </c>
      <c r="CB1241" s="9">
        <f>IF(AL1241&gt;=BN1241,0,IFERROR(BN1241+SUMPRODUCT((AL$4:AL$1569&gt;=BN$4:BN$1569)*(AL$4:AL$1569-BN$4:BN$1569))/MAX(1,COUNTIF(AL$4:AL$1569,"&lt;"&amp;BN1241+0.01)),BN1241))</f>
        <v/>
      </c>
      <c r="CC1241" s="5">
        <f>IF(AO1241="🟢","VERDE",IF(AO1241="🟡","AMARELO",IF(AO1241="🟠","VERMELHO",IF(AO1241="🔴","VERMELHO","ROXO"))))</f>
        <v/>
      </c>
      <c r="CD1241" s="5" t="inlineStr">
        <is>
          <t>🌎 REGIÕES</t>
        </is>
      </c>
      <c r="CE1241" s="5" t="inlineStr">
        <is>
          <t>SEM REDE</t>
        </is>
      </c>
    </row>
    <row r="1242">
      <c r="A1242" s="5" t="inlineStr">
        <is>
          <t>42946315000176</t>
        </is>
      </c>
      <c r="B1242" s="5" t="inlineStr">
        <is>
          <t>ARLINDA PEREIRA ELOY 26166623534 - ME</t>
        </is>
      </c>
      <c r="C1242" s="5" t="inlineStr">
        <is>
          <t>06 - SEM GRUPO</t>
        </is>
      </c>
      <c r="D1242" s="5" t="inlineStr">
        <is>
          <t>LARISSA PADILHA</t>
        </is>
      </c>
      <c r="E1242" s="5" t="inlineStr">
        <is>
          <t>AL</t>
        </is>
      </c>
      <c r="F1242" s="5">
        <f>IFERROR(VLOOKUP(C1242,$AS$4:$AT$25,2,FALSE),"")</f>
        <v/>
      </c>
      <c r="G1242" s="6">
        <f>IFERROR(VLOOKUP(C1242,$AS$4:$AX$25,6,FALSE),"")</f>
        <v/>
      </c>
      <c r="H1242" s="5">
        <f>IFERROR(VLOOKUP(C1242,$AS$4:$AY$25,7,FALSE),"")</f>
        <v/>
      </c>
      <c r="I1242" s="5">
        <f>IFERROR(VLOOKUP(C1242,$AS$4:$AZ$25,8,FALSE),"")</f>
        <v/>
      </c>
      <c r="J1242" s="7" t="inlineStr">
        <is>
          <t>.</t>
        </is>
      </c>
      <c r="K1242" s="5" t="inlineStr">
        <is>
          <t>NORDESTE (SEM MA)</t>
        </is>
      </c>
      <c r="L1242" s="8" t="n">
        <v>1600</v>
      </c>
      <c r="M1242" s="9" t="n">
        <v>133.3333333333333</v>
      </c>
      <c r="N1242" s="9" t="n">
        <v>133.3333333333333</v>
      </c>
      <c r="O1242" s="9" t="n">
        <v>133.3333333333333</v>
      </c>
      <c r="P1242" s="9" t="n">
        <v>133.3333333333333</v>
      </c>
      <c r="Q1242" s="9" t="n">
        <v>133.3333333333333</v>
      </c>
      <c r="R1242" s="9" t="n">
        <v>133.3333333333333</v>
      </c>
      <c r="S1242" s="9" t="n">
        <v>133.3333333333333</v>
      </c>
      <c r="T1242" s="9" t="n">
        <v>133.3333333333333</v>
      </c>
      <c r="U1242" s="9" t="n">
        <v>133.3333333333333</v>
      </c>
      <c r="V1242" s="9" t="n">
        <v>133.3333333333333</v>
      </c>
      <c r="W1242" s="9" t="n">
        <v>133.3333333333333</v>
      </c>
      <c r="X1242" s="9" t="n">
        <v>133.3333333333333</v>
      </c>
      <c r="Y1242" s="7" t="inlineStr">
        <is>
          <t>.</t>
        </is>
      </c>
      <c r="Z1242" s="8">
        <f>SUM(AA1242:AL1242)</f>
        <v/>
      </c>
      <c r="AA1242" s="9" t="n">
        <v>0</v>
      </c>
      <c r="AB1242" s="9" t="n">
        <v>0</v>
      </c>
      <c r="AC1242" s="9" t="n">
        <v>0</v>
      </c>
      <c r="AD1242" s="9" t="n">
        <v>0</v>
      </c>
      <c r="AE1242" s="9" t="n">
        <v>0</v>
      </c>
      <c r="AF1242" s="9" t="n">
        <v>0</v>
      </c>
      <c r="AG1242" s="9" t="n">
        <v>0</v>
      </c>
      <c r="AH1242" s="9" t="n">
        <v>0</v>
      </c>
      <c r="AI1242" s="9" t="n">
        <v>0</v>
      </c>
      <c r="AJ1242" s="9" t="n">
        <v>0</v>
      </c>
      <c r="AK1242" s="9" t="n">
        <v>0</v>
      </c>
      <c r="AL1242" s="9" t="n">
        <v>0</v>
      </c>
      <c r="AM1242" s="7" t="inlineStr">
        <is>
          <t>.</t>
        </is>
      </c>
      <c r="AN1242" s="6">
        <f>IF(L1242=0,0,Z1242/L1242)</f>
        <v/>
      </c>
      <c r="AO1242" s="5">
        <f>IF(AN1242="","",IF(AN1242&gt;=0.9,"🟢",IF(AN1242&gt;=0.7,"🟡",IF(AN1242&gt;=0.5,"🟠","🔴"))))</f>
        <v/>
      </c>
      <c r="AP1242" s="9">
        <f>IF(L1242=0,0,L1242-Z1242)</f>
        <v/>
      </c>
      <c r="AQ1242" s="5">
        <f>IF(Z1242=0,"",RANK(Z1242,Z$4:Z$1569,0))</f>
        <v/>
      </c>
      <c r="AR1242" s="7" t="inlineStr">
        <is>
          <t>.</t>
        </is>
      </c>
      <c r="BA1242" s="7" t="inlineStr">
        <is>
          <t>.</t>
        </is>
      </c>
      <c r="BB1242" s="9">
        <f>SUM(L$4:L$1569)/COUNTA(A$4:A$1569)</f>
        <v/>
      </c>
      <c r="BC1242" s="9">
        <f>SUM(M$4:M$1569)/COUNTA(A$4:A$1569)</f>
        <v/>
      </c>
      <c r="BD1242" s="9">
        <f>SUM(N$4:N$1569)/COUNTA(A$4:A$1569)</f>
        <v/>
      </c>
      <c r="BE1242" s="9">
        <f>SUM(O$4:O$1569)/COUNTA(A$4:A$1569)</f>
        <v/>
      </c>
      <c r="BF1242" s="9">
        <f>SUM(P$4:P$1569)/COUNTA(A$4:A$1569)</f>
        <v/>
      </c>
      <c r="BG1242" s="9">
        <f>SUM(Q$4:Q$1569)/COUNTA(A$4:A$1569)</f>
        <v/>
      </c>
      <c r="BH1242" s="9">
        <f>SUM(R$4:R$1569)/COUNTA(A$4:A$1569)</f>
        <v/>
      </c>
      <c r="BI1242" s="9">
        <f>SUM(S$4:S$1569)/COUNTA(A$4:A$1569)</f>
        <v/>
      </c>
      <c r="BJ1242" s="9">
        <f>SUM(T$4:T$1569)/COUNTA(A$4:A$1569)</f>
        <v/>
      </c>
      <c r="BK1242" s="9">
        <f>SUM(U$4:U$1569)/COUNTA(A$4:A$1569)</f>
        <v/>
      </c>
      <c r="BL1242" s="9">
        <f>SUM(V$4:V$1569)/COUNTA(A$4:A$1569)</f>
        <v/>
      </c>
      <c r="BM1242" s="9">
        <f>SUM(W$4:W$1569)/COUNTA(A$4:A$1569)</f>
        <v/>
      </c>
      <c r="BN1242" s="9">
        <f>SUM(X$4:X$1569)/COUNTA(A$4:A$1569)</f>
        <v/>
      </c>
      <c r="BO1242" s="7" t="inlineStr">
        <is>
          <t>.</t>
        </is>
      </c>
      <c r="BP1242" s="9">
        <f>IF(Z1242&gt;=BB1242,0,IFERROR(BB1242+(SUMPRODUCT((Z$4:Z$1569&gt;=BB$4:BB$1569)*(Z$4:Z$1569-BB$4:BB$1569))/MAX(1,COUNTIF(Z$4:Z$1569,"&lt;"&amp;BB1242+0.01))),BB1242))</f>
        <v/>
      </c>
      <c r="BQ1242" s="9">
        <f>IF(AA1242&gt;=BC1242,0,IFERROR(BC1242+SUMPRODUCT((AA$4:AA$1569&gt;=BC$4:BC$1569)*(AA$4:AA$1569-BC$4:BC$1569))/MAX(1,COUNTIF(AA$4:AA$1569,"&lt;"&amp;BC1242+0.01)),BC1242))</f>
        <v/>
      </c>
      <c r="BR1242" s="9">
        <f>IF(AB1242&gt;=BD1242,0,IFERROR(BD1242+SUMPRODUCT((AB$4:AB$1569&gt;=BD$4:BD$1569)*(AB$4:AB$1569-BD$4:BD$1569))/MAX(1,COUNTIF(AB$4:AB$1569,"&lt;"&amp;BD1242+0.01)),BD1242))</f>
        <v/>
      </c>
      <c r="BS1242" s="9">
        <f>IF(AC1242&gt;=BE1242,0,IFERROR(BE1242+SUMPRODUCT((AC$4:AC$1569&gt;=BE$4:BE$1569)*(AC$4:AC$1569-BE$4:BE$1569))/MAX(1,COUNTIF(AC$4:AC$1569,"&lt;"&amp;BE1242+0.01)),BE1242))</f>
        <v/>
      </c>
      <c r="BT1242" s="9">
        <f>IF(AD1242&gt;=BF1242,0,IFERROR(BF1242+SUMPRODUCT((AD$4:AD$1569&gt;=BF$4:BF$1569)*(AD$4:AD$1569-BF$4:BF$1569))/MAX(1,COUNTIF(AD$4:AD$1569,"&lt;"&amp;BF1242+0.01)),BF1242))</f>
        <v/>
      </c>
      <c r="BU1242" s="9">
        <f>IF(AE1242&gt;=BG1242,0,IFERROR(BG1242+SUMPRODUCT((AE$4:AE$1569&gt;=BG$4:BG$1569)*(AE$4:AE$1569-BG$4:BG$1569))/MAX(1,COUNTIF(AE$4:AE$1569,"&lt;"&amp;BG1242+0.01)),BG1242))</f>
        <v/>
      </c>
      <c r="BV1242" s="9">
        <f>IF(AF1242&gt;=BH1242,0,IFERROR(BH1242+SUMPRODUCT((AF$4:AF$1569&gt;=BH$4:BH$1569)*(AF$4:AF$1569-BH$4:BH$1569))/MAX(1,COUNTIF(AF$4:AF$1569,"&lt;"&amp;BH1242+0.01)),BH1242))</f>
        <v/>
      </c>
      <c r="BW1242" s="9">
        <f>IF(AG1242&gt;=BI1242,0,IFERROR(BI1242+SUMPRODUCT((AG$4:AG$1569&gt;=BI$4:BI$1569)*(AG$4:AG$1569-BI$4:BI$1569))/MAX(1,COUNTIF(AG$4:AG$1569,"&lt;"&amp;BI1242+0.01)),BI1242))</f>
        <v/>
      </c>
      <c r="BX1242" s="9">
        <f>IF(AH1242&gt;=BJ1242,0,IFERROR(BJ1242+SUMPRODUCT((AH$4:AH$1569&gt;=BJ$4:BJ$1569)*(AH$4:AH$1569-BJ$4:BJ$1569))/MAX(1,COUNTIF(AH$4:AH$1569,"&lt;"&amp;BJ1242+0.01)),BJ1242))</f>
        <v/>
      </c>
      <c r="BY1242" s="9">
        <f>IF(AI1242&gt;=BK1242,0,IFERROR(BK1242+SUMPRODUCT((AI$4:AI$1569&gt;=BK$4:BK$1569)*(AI$4:AI$1569-BK$4:BK$1569))/MAX(1,COUNTIF(AI$4:AI$1569,"&lt;"&amp;BK1242+0.01)),BK1242))</f>
        <v/>
      </c>
      <c r="BZ1242" s="9">
        <f>IF(AJ1242&gt;=BL1242,0,IFERROR(BL1242+SUMPRODUCT((AJ$4:AJ$1569&gt;=BL$4:BL$1569)*(AJ$4:AJ$1569-BL$4:BL$1569))/MAX(1,COUNTIF(AJ$4:AJ$1569,"&lt;"&amp;BL1242+0.01)),BL1242))</f>
        <v/>
      </c>
      <c r="CA1242" s="9">
        <f>IF(AK1242&gt;=BM1242,0,IFERROR(BM1242+SUMPRODUCT((AK$4:AK$1569&gt;=BM$4:BM$1569)*(AK$4:AK$1569-BM$4:BM$1569))/MAX(1,COUNTIF(AK$4:AK$1569,"&lt;"&amp;BM1242+0.01)),BM1242))</f>
        <v/>
      </c>
      <c r="CB1242" s="9">
        <f>IF(AL1242&gt;=BN1242,0,IFERROR(BN1242+SUMPRODUCT((AL$4:AL$1569&gt;=BN$4:BN$1569)*(AL$4:AL$1569-BN$4:BN$1569))/MAX(1,COUNTIF(AL$4:AL$1569,"&lt;"&amp;BN1242+0.01)),BN1242))</f>
        <v/>
      </c>
      <c r="CC1242" s="5">
        <f>IF(AO1242="🟢","VERDE",IF(AO1242="🟡","AMARELO",IF(AO1242="🟠","VERMELHO",IF(AO1242="🔴","VERMELHO","ROXO"))))</f>
        <v/>
      </c>
      <c r="CD1242" s="5" t="inlineStr">
        <is>
          <t>🌎 REGIÕES</t>
        </is>
      </c>
      <c r="CE1242" s="5" t="inlineStr">
        <is>
          <t>SEM REDE</t>
        </is>
      </c>
    </row>
    <row r="1243">
      <c r="A1243" s="5" t="inlineStr">
        <is>
          <t>42954070000129</t>
        </is>
      </c>
      <c r="B1243" s="5" t="inlineStr">
        <is>
          <t>42.954.070 FABULO ROCHA JOAQUIM - ME</t>
        </is>
      </c>
      <c r="C1243" s="5" t="inlineStr">
        <is>
          <t>06 - SEM GRUPO</t>
        </is>
      </c>
      <c r="D1243" s="5" t="inlineStr">
        <is>
          <t>LARISSA PADILHA</t>
        </is>
      </c>
      <c r="E1243" s="5" t="inlineStr">
        <is>
          <t>GO</t>
        </is>
      </c>
      <c r="F1243" s="5">
        <f>IFERROR(VLOOKUP(C1243,$AS$4:$AT$25,2,FALSE),"")</f>
        <v/>
      </c>
      <c r="G1243" s="6">
        <f>IFERROR(VLOOKUP(C1243,$AS$4:$AX$25,6,FALSE),"")</f>
        <v/>
      </c>
      <c r="H1243" s="5">
        <f>IFERROR(VLOOKUP(C1243,$AS$4:$AY$25,7,FALSE),"")</f>
        <v/>
      </c>
      <c r="I1243" s="5">
        <f>IFERROR(VLOOKUP(C1243,$AS$4:$AZ$25,8,FALSE),"")</f>
        <v/>
      </c>
      <c r="J1243" s="7" t="inlineStr">
        <is>
          <t>.</t>
        </is>
      </c>
      <c r="K1243" s="5" t="inlineStr">
        <is>
          <t>CENTRO OESTE</t>
        </is>
      </c>
      <c r="L1243" s="8" t="n">
        <v>1494.339622641509</v>
      </c>
      <c r="M1243" s="9" t="n">
        <v>124.5283018867924</v>
      </c>
      <c r="N1243" s="9" t="n">
        <v>124.5283018867924</v>
      </c>
      <c r="O1243" s="9" t="n">
        <v>124.5283018867924</v>
      </c>
      <c r="P1243" s="9" t="n">
        <v>124.5283018867924</v>
      </c>
      <c r="Q1243" s="9" t="n">
        <v>124.5283018867924</v>
      </c>
      <c r="R1243" s="9" t="n">
        <v>124.5283018867924</v>
      </c>
      <c r="S1243" s="9" t="n">
        <v>124.5283018867924</v>
      </c>
      <c r="T1243" s="9" t="n">
        <v>124.5283018867924</v>
      </c>
      <c r="U1243" s="9" t="n">
        <v>124.5283018867924</v>
      </c>
      <c r="V1243" s="9" t="n">
        <v>124.5283018867924</v>
      </c>
      <c r="W1243" s="9" t="n">
        <v>124.5283018867924</v>
      </c>
      <c r="X1243" s="9" t="n">
        <v>124.5283018867924</v>
      </c>
      <c r="Y1243" s="7" t="inlineStr">
        <is>
          <t>.</t>
        </is>
      </c>
      <c r="Z1243" s="8">
        <f>SUM(AA1243:AL1243)</f>
        <v/>
      </c>
      <c r="AA1243" s="9" t="n">
        <v>0</v>
      </c>
      <c r="AB1243" s="9" t="n">
        <v>0</v>
      </c>
      <c r="AC1243" s="9" t="n">
        <v>0</v>
      </c>
      <c r="AD1243" s="9" t="n">
        <v>0</v>
      </c>
      <c r="AE1243" s="9" t="n">
        <v>0</v>
      </c>
      <c r="AF1243" s="9" t="n">
        <v>0</v>
      </c>
      <c r="AG1243" s="9" t="n">
        <v>0</v>
      </c>
      <c r="AH1243" s="9" t="n">
        <v>0</v>
      </c>
      <c r="AI1243" s="9" t="n">
        <v>0</v>
      </c>
      <c r="AJ1243" s="9" t="n">
        <v>0</v>
      </c>
      <c r="AK1243" s="9" t="n">
        <v>0</v>
      </c>
      <c r="AL1243" s="9" t="n">
        <v>0</v>
      </c>
      <c r="AM1243" s="7" t="inlineStr">
        <is>
          <t>.</t>
        </is>
      </c>
      <c r="AN1243" s="6">
        <f>IF(L1243=0,0,Z1243/L1243)</f>
        <v/>
      </c>
      <c r="AO1243" s="5">
        <f>IF(AN1243="","",IF(AN1243&gt;=0.9,"🟢",IF(AN1243&gt;=0.7,"🟡",IF(AN1243&gt;=0.5,"🟠","🔴"))))</f>
        <v/>
      </c>
      <c r="AP1243" s="9">
        <f>IF(L1243=0,0,L1243-Z1243)</f>
        <v/>
      </c>
      <c r="AQ1243" s="5">
        <f>IF(Z1243=0,"",RANK(Z1243,Z$4:Z$1569,0))</f>
        <v/>
      </c>
      <c r="AR1243" s="7" t="inlineStr">
        <is>
          <t>.</t>
        </is>
      </c>
      <c r="BA1243" s="7" t="inlineStr">
        <is>
          <t>.</t>
        </is>
      </c>
      <c r="BB1243" s="9">
        <f>SUM(L$4:L$1569)/COUNTA(A$4:A$1569)</f>
        <v/>
      </c>
      <c r="BC1243" s="9">
        <f>SUM(M$4:M$1569)/COUNTA(A$4:A$1569)</f>
        <v/>
      </c>
      <c r="BD1243" s="9">
        <f>SUM(N$4:N$1569)/COUNTA(A$4:A$1569)</f>
        <v/>
      </c>
      <c r="BE1243" s="9">
        <f>SUM(O$4:O$1569)/COUNTA(A$4:A$1569)</f>
        <v/>
      </c>
      <c r="BF1243" s="9">
        <f>SUM(P$4:P$1569)/COUNTA(A$4:A$1569)</f>
        <v/>
      </c>
      <c r="BG1243" s="9">
        <f>SUM(Q$4:Q$1569)/COUNTA(A$4:A$1569)</f>
        <v/>
      </c>
      <c r="BH1243" s="9">
        <f>SUM(R$4:R$1569)/COUNTA(A$4:A$1569)</f>
        <v/>
      </c>
      <c r="BI1243" s="9">
        <f>SUM(S$4:S$1569)/COUNTA(A$4:A$1569)</f>
        <v/>
      </c>
      <c r="BJ1243" s="9">
        <f>SUM(T$4:T$1569)/COUNTA(A$4:A$1569)</f>
        <v/>
      </c>
      <c r="BK1243" s="9">
        <f>SUM(U$4:U$1569)/COUNTA(A$4:A$1569)</f>
        <v/>
      </c>
      <c r="BL1243" s="9">
        <f>SUM(V$4:V$1569)/COUNTA(A$4:A$1569)</f>
        <v/>
      </c>
      <c r="BM1243" s="9">
        <f>SUM(W$4:W$1569)/COUNTA(A$4:A$1569)</f>
        <v/>
      </c>
      <c r="BN1243" s="9">
        <f>SUM(X$4:X$1569)/COUNTA(A$4:A$1569)</f>
        <v/>
      </c>
      <c r="BO1243" s="7" t="inlineStr">
        <is>
          <t>.</t>
        </is>
      </c>
      <c r="BP1243" s="9">
        <f>IF(Z1243&gt;=BB1243,0,IFERROR(BB1243+(SUMPRODUCT((Z$4:Z$1569&gt;=BB$4:BB$1569)*(Z$4:Z$1569-BB$4:BB$1569))/MAX(1,COUNTIF(Z$4:Z$1569,"&lt;"&amp;BB1243+0.01))),BB1243))</f>
        <v/>
      </c>
      <c r="BQ1243" s="9">
        <f>IF(AA1243&gt;=BC1243,0,IFERROR(BC1243+SUMPRODUCT((AA$4:AA$1569&gt;=BC$4:BC$1569)*(AA$4:AA$1569-BC$4:BC$1569))/MAX(1,COUNTIF(AA$4:AA$1569,"&lt;"&amp;BC1243+0.01)),BC1243))</f>
        <v/>
      </c>
      <c r="BR1243" s="9">
        <f>IF(AB1243&gt;=BD1243,0,IFERROR(BD1243+SUMPRODUCT((AB$4:AB$1569&gt;=BD$4:BD$1569)*(AB$4:AB$1569-BD$4:BD$1569))/MAX(1,COUNTIF(AB$4:AB$1569,"&lt;"&amp;BD1243+0.01)),BD1243))</f>
        <v/>
      </c>
      <c r="BS1243" s="9">
        <f>IF(AC1243&gt;=BE1243,0,IFERROR(BE1243+SUMPRODUCT((AC$4:AC$1569&gt;=BE$4:BE$1569)*(AC$4:AC$1569-BE$4:BE$1569))/MAX(1,COUNTIF(AC$4:AC$1569,"&lt;"&amp;BE1243+0.01)),BE1243))</f>
        <v/>
      </c>
      <c r="BT1243" s="9">
        <f>IF(AD1243&gt;=BF1243,0,IFERROR(BF1243+SUMPRODUCT((AD$4:AD$1569&gt;=BF$4:BF$1569)*(AD$4:AD$1569-BF$4:BF$1569))/MAX(1,COUNTIF(AD$4:AD$1569,"&lt;"&amp;BF1243+0.01)),BF1243))</f>
        <v/>
      </c>
      <c r="BU1243" s="9">
        <f>IF(AE1243&gt;=BG1243,0,IFERROR(BG1243+SUMPRODUCT((AE$4:AE$1569&gt;=BG$4:BG$1569)*(AE$4:AE$1569-BG$4:BG$1569))/MAX(1,COUNTIF(AE$4:AE$1569,"&lt;"&amp;BG1243+0.01)),BG1243))</f>
        <v/>
      </c>
      <c r="BV1243" s="9">
        <f>IF(AF1243&gt;=BH1243,0,IFERROR(BH1243+SUMPRODUCT((AF$4:AF$1569&gt;=BH$4:BH$1569)*(AF$4:AF$1569-BH$4:BH$1569))/MAX(1,COUNTIF(AF$4:AF$1569,"&lt;"&amp;BH1243+0.01)),BH1243))</f>
        <v/>
      </c>
      <c r="BW1243" s="9">
        <f>IF(AG1243&gt;=BI1243,0,IFERROR(BI1243+SUMPRODUCT((AG$4:AG$1569&gt;=BI$4:BI$1569)*(AG$4:AG$1569-BI$4:BI$1569))/MAX(1,COUNTIF(AG$4:AG$1569,"&lt;"&amp;BI1243+0.01)),BI1243))</f>
        <v/>
      </c>
      <c r="BX1243" s="9">
        <f>IF(AH1243&gt;=BJ1243,0,IFERROR(BJ1243+SUMPRODUCT((AH$4:AH$1569&gt;=BJ$4:BJ$1569)*(AH$4:AH$1569-BJ$4:BJ$1569))/MAX(1,COUNTIF(AH$4:AH$1569,"&lt;"&amp;BJ1243+0.01)),BJ1243))</f>
        <v/>
      </c>
      <c r="BY1243" s="9">
        <f>IF(AI1243&gt;=BK1243,0,IFERROR(BK1243+SUMPRODUCT((AI$4:AI$1569&gt;=BK$4:BK$1569)*(AI$4:AI$1569-BK$4:BK$1569))/MAX(1,COUNTIF(AI$4:AI$1569,"&lt;"&amp;BK1243+0.01)),BK1243))</f>
        <v/>
      </c>
      <c r="BZ1243" s="9">
        <f>IF(AJ1243&gt;=BL1243,0,IFERROR(BL1243+SUMPRODUCT((AJ$4:AJ$1569&gt;=BL$4:BL$1569)*(AJ$4:AJ$1569-BL$4:BL$1569))/MAX(1,COUNTIF(AJ$4:AJ$1569,"&lt;"&amp;BL1243+0.01)),BL1243))</f>
        <v/>
      </c>
      <c r="CA1243" s="9">
        <f>IF(AK1243&gt;=BM1243,0,IFERROR(BM1243+SUMPRODUCT((AK$4:AK$1569&gt;=BM$4:BM$1569)*(AK$4:AK$1569-BM$4:BM$1569))/MAX(1,COUNTIF(AK$4:AK$1569,"&lt;"&amp;BM1243+0.01)),BM1243))</f>
        <v/>
      </c>
      <c r="CB1243" s="9">
        <f>IF(AL1243&gt;=BN1243,0,IFERROR(BN1243+SUMPRODUCT((AL$4:AL$1569&gt;=BN$4:BN$1569)*(AL$4:AL$1569-BN$4:BN$1569))/MAX(1,COUNTIF(AL$4:AL$1569,"&lt;"&amp;BN1243+0.01)),BN1243))</f>
        <v/>
      </c>
      <c r="CC1243" s="5">
        <f>IF(AO1243="🟢","VERDE",IF(AO1243="🟡","AMARELO",IF(AO1243="🟠","VERMELHO",IF(AO1243="🔴","VERMELHO","ROXO"))))</f>
        <v/>
      </c>
      <c r="CD1243" s="5" t="inlineStr">
        <is>
          <t>🌎 REGIÕES</t>
        </is>
      </c>
      <c r="CE1243" s="5" t="inlineStr">
        <is>
          <t>SEM REDE</t>
        </is>
      </c>
    </row>
    <row r="1244">
      <c r="A1244" s="5" t="inlineStr">
        <is>
          <t>42956843000106</t>
        </is>
      </c>
      <c r="B1244" s="5" t="inlineStr">
        <is>
          <t>UVA PASSA PRODUTOS NATURAIS LTDA - ME</t>
        </is>
      </c>
      <c r="C1244" s="5" t="inlineStr">
        <is>
          <t>06 - SEM GRUPO</t>
        </is>
      </c>
      <c r="D1244" s="5" t="inlineStr">
        <is>
          <t>HEMANUELE DITZEL (MANU)</t>
        </is>
      </c>
      <c r="E1244" s="5" t="inlineStr">
        <is>
          <t>RS</t>
        </is>
      </c>
      <c r="F1244" s="5">
        <f>IFERROR(VLOOKUP(C1244,$AS$4:$AT$25,2,FALSE),"")</f>
        <v/>
      </c>
      <c r="G1244" s="6">
        <f>IFERROR(VLOOKUP(C1244,$AS$4:$AX$25,6,FALSE),"")</f>
        <v/>
      </c>
      <c r="H1244" s="5">
        <f>IFERROR(VLOOKUP(C1244,$AS$4:$AY$25,7,FALSE),"")</f>
        <v/>
      </c>
      <c r="I1244" s="5">
        <f>IFERROR(VLOOKUP(C1244,$AS$4:$AZ$25,8,FALSE),"")</f>
        <v/>
      </c>
      <c r="J1244" s="7" t="inlineStr">
        <is>
          <t>.</t>
        </is>
      </c>
      <c r="K1244" s="5" t="inlineStr">
        <is>
          <t>SUL</t>
        </is>
      </c>
      <c r="L1244" s="8" t="n">
        <v>1612.5</v>
      </c>
      <c r="M1244" s="9" t="n">
        <v>125</v>
      </c>
      <c r="N1244" s="9" t="n">
        <v>125</v>
      </c>
      <c r="O1244" s="9" t="n">
        <v>125</v>
      </c>
      <c r="P1244" s="9" t="n">
        <v>125</v>
      </c>
      <c r="Q1244" s="9" t="n">
        <v>125</v>
      </c>
      <c r="R1244" s="9" t="n">
        <v>137.5</v>
      </c>
      <c r="S1244" s="9" t="n">
        <v>137.5</v>
      </c>
      <c r="T1244" s="9" t="n">
        <v>137.5</v>
      </c>
      <c r="U1244" s="9" t="n">
        <v>137.5</v>
      </c>
      <c r="V1244" s="9" t="n">
        <v>137.5</v>
      </c>
      <c r="W1244" s="9" t="n">
        <v>150</v>
      </c>
      <c r="X1244" s="9" t="n">
        <v>150</v>
      </c>
      <c r="Y1244" s="7" t="inlineStr">
        <is>
          <t>.</t>
        </is>
      </c>
      <c r="Z1244" s="8">
        <f>SUM(AA1244:AL1244)</f>
        <v/>
      </c>
      <c r="AA1244" s="9" t="n">
        <v>0</v>
      </c>
      <c r="AB1244" s="9" t="n">
        <v>0</v>
      </c>
      <c r="AC1244" s="9" t="n">
        <v>0</v>
      </c>
      <c r="AD1244" s="9" t="n">
        <v>0</v>
      </c>
      <c r="AE1244" s="9" t="n">
        <v>0</v>
      </c>
      <c r="AF1244" s="9" t="n">
        <v>0</v>
      </c>
      <c r="AG1244" s="9" t="n">
        <v>0</v>
      </c>
      <c r="AH1244" s="9" t="n">
        <v>0</v>
      </c>
      <c r="AI1244" s="9" t="n">
        <v>0</v>
      </c>
      <c r="AJ1244" s="9" t="n">
        <v>0</v>
      </c>
      <c r="AK1244" s="9" t="n">
        <v>0</v>
      </c>
      <c r="AL1244" s="9" t="n">
        <v>0</v>
      </c>
      <c r="AM1244" s="7" t="inlineStr">
        <is>
          <t>.</t>
        </is>
      </c>
      <c r="AN1244" s="6">
        <f>IF(L1244=0,0,Z1244/L1244)</f>
        <v/>
      </c>
      <c r="AO1244" s="5">
        <f>IF(AN1244="","",IF(AN1244&gt;=0.9,"🟢",IF(AN1244&gt;=0.7,"🟡",IF(AN1244&gt;=0.5,"🟠","🔴"))))</f>
        <v/>
      </c>
      <c r="AP1244" s="9">
        <f>IF(L1244=0,0,L1244-Z1244)</f>
        <v/>
      </c>
      <c r="AQ1244" s="5">
        <f>IF(Z1244=0,"",RANK(Z1244,Z$4:Z$1569,0))</f>
        <v/>
      </c>
      <c r="AR1244" s="7" t="inlineStr">
        <is>
          <t>.</t>
        </is>
      </c>
      <c r="BA1244" s="7" t="inlineStr">
        <is>
          <t>.</t>
        </is>
      </c>
      <c r="BB1244" s="9">
        <f>SUM(L$4:L$1569)/COUNTA(A$4:A$1569)</f>
        <v/>
      </c>
      <c r="BC1244" s="9">
        <f>SUM(M$4:M$1569)/COUNTA(A$4:A$1569)</f>
        <v/>
      </c>
      <c r="BD1244" s="9">
        <f>SUM(N$4:N$1569)/COUNTA(A$4:A$1569)</f>
        <v/>
      </c>
      <c r="BE1244" s="9">
        <f>SUM(O$4:O$1569)/COUNTA(A$4:A$1569)</f>
        <v/>
      </c>
      <c r="BF1244" s="9">
        <f>SUM(P$4:P$1569)/COUNTA(A$4:A$1569)</f>
        <v/>
      </c>
      <c r="BG1244" s="9">
        <f>SUM(Q$4:Q$1569)/COUNTA(A$4:A$1569)</f>
        <v/>
      </c>
      <c r="BH1244" s="9">
        <f>SUM(R$4:R$1569)/COUNTA(A$4:A$1569)</f>
        <v/>
      </c>
      <c r="BI1244" s="9">
        <f>SUM(S$4:S$1569)/COUNTA(A$4:A$1569)</f>
        <v/>
      </c>
      <c r="BJ1244" s="9">
        <f>SUM(T$4:T$1569)/COUNTA(A$4:A$1569)</f>
        <v/>
      </c>
      <c r="BK1244" s="9">
        <f>SUM(U$4:U$1569)/COUNTA(A$4:A$1569)</f>
        <v/>
      </c>
      <c r="BL1244" s="9">
        <f>SUM(V$4:V$1569)/COUNTA(A$4:A$1569)</f>
        <v/>
      </c>
      <c r="BM1244" s="9">
        <f>SUM(W$4:W$1569)/COUNTA(A$4:A$1569)</f>
        <v/>
      </c>
      <c r="BN1244" s="9">
        <f>SUM(X$4:X$1569)/COUNTA(A$4:A$1569)</f>
        <v/>
      </c>
      <c r="BO1244" s="7" t="inlineStr">
        <is>
          <t>.</t>
        </is>
      </c>
      <c r="BP1244" s="9">
        <f>IF(Z1244&gt;=BB1244,0,IFERROR(BB1244+(SUMPRODUCT((Z$4:Z$1569&gt;=BB$4:BB$1569)*(Z$4:Z$1569-BB$4:BB$1569))/MAX(1,COUNTIF(Z$4:Z$1569,"&lt;"&amp;BB1244+0.01))),BB1244))</f>
        <v/>
      </c>
      <c r="BQ1244" s="9">
        <f>IF(AA1244&gt;=BC1244,0,IFERROR(BC1244+SUMPRODUCT((AA$4:AA$1569&gt;=BC$4:BC$1569)*(AA$4:AA$1569-BC$4:BC$1569))/MAX(1,COUNTIF(AA$4:AA$1569,"&lt;"&amp;BC1244+0.01)),BC1244))</f>
        <v/>
      </c>
      <c r="BR1244" s="9">
        <f>IF(AB1244&gt;=BD1244,0,IFERROR(BD1244+SUMPRODUCT((AB$4:AB$1569&gt;=BD$4:BD$1569)*(AB$4:AB$1569-BD$4:BD$1569))/MAX(1,COUNTIF(AB$4:AB$1569,"&lt;"&amp;BD1244+0.01)),BD1244))</f>
        <v/>
      </c>
      <c r="BS1244" s="9">
        <f>IF(AC1244&gt;=BE1244,0,IFERROR(BE1244+SUMPRODUCT((AC$4:AC$1569&gt;=BE$4:BE$1569)*(AC$4:AC$1569-BE$4:BE$1569))/MAX(1,COUNTIF(AC$4:AC$1569,"&lt;"&amp;BE1244+0.01)),BE1244))</f>
        <v/>
      </c>
      <c r="BT1244" s="9">
        <f>IF(AD1244&gt;=BF1244,0,IFERROR(BF1244+SUMPRODUCT((AD$4:AD$1569&gt;=BF$4:BF$1569)*(AD$4:AD$1569-BF$4:BF$1569))/MAX(1,COUNTIF(AD$4:AD$1569,"&lt;"&amp;BF1244+0.01)),BF1244))</f>
        <v/>
      </c>
      <c r="BU1244" s="9">
        <f>IF(AE1244&gt;=BG1244,0,IFERROR(BG1244+SUMPRODUCT((AE$4:AE$1569&gt;=BG$4:BG$1569)*(AE$4:AE$1569-BG$4:BG$1569))/MAX(1,COUNTIF(AE$4:AE$1569,"&lt;"&amp;BG1244+0.01)),BG1244))</f>
        <v/>
      </c>
      <c r="BV1244" s="9">
        <f>IF(AF1244&gt;=BH1244,0,IFERROR(BH1244+SUMPRODUCT((AF$4:AF$1569&gt;=BH$4:BH$1569)*(AF$4:AF$1569-BH$4:BH$1569))/MAX(1,COUNTIF(AF$4:AF$1569,"&lt;"&amp;BH1244+0.01)),BH1244))</f>
        <v/>
      </c>
      <c r="BW1244" s="9">
        <f>IF(AG1244&gt;=BI1244,0,IFERROR(BI1244+SUMPRODUCT((AG$4:AG$1569&gt;=BI$4:BI$1569)*(AG$4:AG$1569-BI$4:BI$1569))/MAX(1,COUNTIF(AG$4:AG$1569,"&lt;"&amp;BI1244+0.01)),BI1244))</f>
        <v/>
      </c>
      <c r="BX1244" s="9">
        <f>IF(AH1244&gt;=BJ1244,0,IFERROR(BJ1244+SUMPRODUCT((AH$4:AH$1569&gt;=BJ$4:BJ$1569)*(AH$4:AH$1569-BJ$4:BJ$1569))/MAX(1,COUNTIF(AH$4:AH$1569,"&lt;"&amp;BJ1244+0.01)),BJ1244))</f>
        <v/>
      </c>
      <c r="BY1244" s="9">
        <f>IF(AI1244&gt;=BK1244,0,IFERROR(BK1244+SUMPRODUCT((AI$4:AI$1569&gt;=BK$4:BK$1569)*(AI$4:AI$1569-BK$4:BK$1569))/MAX(1,COUNTIF(AI$4:AI$1569,"&lt;"&amp;BK1244+0.01)),BK1244))</f>
        <v/>
      </c>
      <c r="BZ1244" s="9">
        <f>IF(AJ1244&gt;=BL1244,0,IFERROR(BL1244+SUMPRODUCT((AJ$4:AJ$1569&gt;=BL$4:BL$1569)*(AJ$4:AJ$1569-BL$4:BL$1569))/MAX(1,COUNTIF(AJ$4:AJ$1569,"&lt;"&amp;BL1244+0.01)),BL1244))</f>
        <v/>
      </c>
      <c r="CA1244" s="9">
        <f>IF(AK1244&gt;=BM1244,0,IFERROR(BM1244+SUMPRODUCT((AK$4:AK$1569&gt;=BM$4:BM$1569)*(AK$4:AK$1569-BM$4:BM$1569))/MAX(1,COUNTIF(AK$4:AK$1569,"&lt;"&amp;BM1244+0.01)),BM1244))</f>
        <v/>
      </c>
      <c r="CB1244" s="9">
        <f>IF(AL1244&gt;=BN1244,0,IFERROR(BN1244+SUMPRODUCT((AL$4:AL$1569&gt;=BN$4:BN$1569)*(AL$4:AL$1569-BN$4:BN$1569))/MAX(1,COUNTIF(AL$4:AL$1569,"&lt;"&amp;BN1244+0.01)),BN1244))</f>
        <v/>
      </c>
      <c r="CC1244" s="5">
        <f>IF(AO1244="🟢","VERDE",IF(AO1244="🟡","AMARELO",IF(AO1244="🟠","VERMELHO",IF(AO1244="🔴","VERMELHO","ROXO"))))</f>
        <v/>
      </c>
      <c r="CD1244" s="5" t="inlineStr">
        <is>
          <t>🌎 REGIÕES</t>
        </is>
      </c>
      <c r="CE1244" s="5" t="inlineStr">
        <is>
          <t>SEM REDE</t>
        </is>
      </c>
    </row>
    <row r="1245">
      <c r="A1245" s="5" t="inlineStr">
        <is>
          <t>42957007000146</t>
        </is>
      </c>
      <c r="B1245" s="5" t="inlineStr">
        <is>
          <t>HD COMERCIO DE ALIMENTOS LTDA - ME</t>
        </is>
      </c>
      <c r="C1245" s="5" t="inlineStr">
        <is>
          <t>06 - SEM GRUPO</t>
        </is>
      </c>
      <c r="D1245" s="5" t="inlineStr">
        <is>
          <t>LARISSA PADILHA</t>
        </is>
      </c>
      <c r="E1245" s="5" t="inlineStr">
        <is>
          <t>MG</t>
        </is>
      </c>
      <c r="F1245" s="5">
        <f>IFERROR(VLOOKUP(C1245,$AS$4:$AT$25,2,FALSE),"")</f>
        <v/>
      </c>
      <c r="G1245" s="6">
        <f>IFERROR(VLOOKUP(C1245,$AS$4:$AX$25,6,FALSE),"")</f>
        <v/>
      </c>
      <c r="H1245" s="5">
        <f>IFERROR(VLOOKUP(C1245,$AS$4:$AY$25,7,FALSE),"")</f>
        <v/>
      </c>
      <c r="I1245" s="5">
        <f>IFERROR(VLOOKUP(C1245,$AS$4:$AZ$25,8,FALSE),"")</f>
        <v/>
      </c>
      <c r="J1245" s="7" t="inlineStr">
        <is>
          <t>.</t>
        </is>
      </c>
      <c r="K1245" s="5" t="inlineStr">
        <is>
          <t>RJ + ES + MG</t>
        </is>
      </c>
      <c r="L1245" s="8" t="n">
        <v>1440</v>
      </c>
      <c r="M1245" s="9" t="n">
        <v>120</v>
      </c>
      <c r="N1245" s="9" t="n">
        <v>120</v>
      </c>
      <c r="O1245" s="9" t="n">
        <v>120</v>
      </c>
      <c r="P1245" s="9" t="n">
        <v>120</v>
      </c>
      <c r="Q1245" s="9" t="n">
        <v>120</v>
      </c>
      <c r="R1245" s="9" t="n">
        <v>120</v>
      </c>
      <c r="S1245" s="9" t="n">
        <v>120</v>
      </c>
      <c r="T1245" s="9" t="n">
        <v>120</v>
      </c>
      <c r="U1245" s="9" t="n">
        <v>120</v>
      </c>
      <c r="V1245" s="9" t="n">
        <v>120</v>
      </c>
      <c r="W1245" s="9" t="n">
        <v>120</v>
      </c>
      <c r="X1245" s="9" t="n">
        <v>120</v>
      </c>
      <c r="Y1245" s="7" t="inlineStr">
        <is>
          <t>.</t>
        </is>
      </c>
      <c r="Z1245" s="8">
        <f>SUM(AA1245:AL1245)</f>
        <v/>
      </c>
      <c r="AA1245" s="9" t="n">
        <v>0</v>
      </c>
      <c r="AB1245" s="9" t="n">
        <v>0</v>
      </c>
      <c r="AC1245" s="9" t="n">
        <v>0</v>
      </c>
      <c r="AD1245" s="9" t="n">
        <v>0</v>
      </c>
      <c r="AE1245" s="9" t="n">
        <v>0</v>
      </c>
      <c r="AF1245" s="9" t="n">
        <v>0</v>
      </c>
      <c r="AG1245" s="9" t="n">
        <v>0</v>
      </c>
      <c r="AH1245" s="9" t="n">
        <v>0</v>
      </c>
      <c r="AI1245" s="9" t="n">
        <v>0</v>
      </c>
      <c r="AJ1245" s="9" t="n">
        <v>0</v>
      </c>
      <c r="AK1245" s="9" t="n">
        <v>0</v>
      </c>
      <c r="AL1245" s="9" t="n">
        <v>0</v>
      </c>
      <c r="AM1245" s="7" t="inlineStr">
        <is>
          <t>.</t>
        </is>
      </c>
      <c r="AN1245" s="6">
        <f>IF(L1245=0,0,Z1245/L1245)</f>
        <v/>
      </c>
      <c r="AO1245" s="5">
        <f>IF(AN1245="","",IF(AN1245&gt;=0.9,"🟢",IF(AN1245&gt;=0.7,"🟡",IF(AN1245&gt;=0.5,"🟠","🔴"))))</f>
        <v/>
      </c>
      <c r="AP1245" s="9">
        <f>IF(L1245=0,0,L1245-Z1245)</f>
        <v/>
      </c>
      <c r="AQ1245" s="5">
        <f>IF(Z1245=0,"",RANK(Z1245,Z$4:Z$1569,0))</f>
        <v/>
      </c>
      <c r="AR1245" s="7" t="inlineStr">
        <is>
          <t>.</t>
        </is>
      </c>
      <c r="BA1245" s="7" t="inlineStr">
        <is>
          <t>.</t>
        </is>
      </c>
      <c r="BB1245" s="9">
        <f>SUM(L$4:L$1569)/COUNTA(A$4:A$1569)</f>
        <v/>
      </c>
      <c r="BC1245" s="9">
        <f>SUM(M$4:M$1569)/COUNTA(A$4:A$1569)</f>
        <v/>
      </c>
      <c r="BD1245" s="9">
        <f>SUM(N$4:N$1569)/COUNTA(A$4:A$1569)</f>
        <v/>
      </c>
      <c r="BE1245" s="9">
        <f>SUM(O$4:O$1569)/COUNTA(A$4:A$1569)</f>
        <v/>
      </c>
      <c r="BF1245" s="9">
        <f>SUM(P$4:P$1569)/COUNTA(A$4:A$1569)</f>
        <v/>
      </c>
      <c r="BG1245" s="9">
        <f>SUM(Q$4:Q$1569)/COUNTA(A$4:A$1569)</f>
        <v/>
      </c>
      <c r="BH1245" s="9">
        <f>SUM(R$4:R$1569)/COUNTA(A$4:A$1569)</f>
        <v/>
      </c>
      <c r="BI1245" s="9">
        <f>SUM(S$4:S$1569)/COUNTA(A$4:A$1569)</f>
        <v/>
      </c>
      <c r="BJ1245" s="9">
        <f>SUM(T$4:T$1569)/COUNTA(A$4:A$1569)</f>
        <v/>
      </c>
      <c r="BK1245" s="9">
        <f>SUM(U$4:U$1569)/COUNTA(A$4:A$1569)</f>
        <v/>
      </c>
      <c r="BL1245" s="9">
        <f>SUM(V$4:V$1569)/COUNTA(A$4:A$1569)</f>
        <v/>
      </c>
      <c r="BM1245" s="9">
        <f>SUM(W$4:W$1569)/COUNTA(A$4:A$1569)</f>
        <v/>
      </c>
      <c r="BN1245" s="9">
        <f>SUM(X$4:X$1569)/COUNTA(A$4:A$1569)</f>
        <v/>
      </c>
      <c r="BO1245" s="7" t="inlineStr">
        <is>
          <t>.</t>
        </is>
      </c>
      <c r="BP1245" s="9">
        <f>IF(Z1245&gt;=BB1245,0,IFERROR(BB1245+(SUMPRODUCT((Z$4:Z$1569&gt;=BB$4:BB$1569)*(Z$4:Z$1569-BB$4:BB$1569))/MAX(1,COUNTIF(Z$4:Z$1569,"&lt;"&amp;BB1245+0.01))),BB1245))</f>
        <v/>
      </c>
      <c r="BQ1245" s="9">
        <f>IF(AA1245&gt;=BC1245,0,IFERROR(BC1245+SUMPRODUCT((AA$4:AA$1569&gt;=BC$4:BC$1569)*(AA$4:AA$1569-BC$4:BC$1569))/MAX(1,COUNTIF(AA$4:AA$1569,"&lt;"&amp;BC1245+0.01)),BC1245))</f>
        <v/>
      </c>
      <c r="BR1245" s="9">
        <f>IF(AB1245&gt;=BD1245,0,IFERROR(BD1245+SUMPRODUCT((AB$4:AB$1569&gt;=BD$4:BD$1569)*(AB$4:AB$1569-BD$4:BD$1569))/MAX(1,COUNTIF(AB$4:AB$1569,"&lt;"&amp;BD1245+0.01)),BD1245))</f>
        <v/>
      </c>
      <c r="BS1245" s="9">
        <f>IF(AC1245&gt;=BE1245,0,IFERROR(BE1245+SUMPRODUCT((AC$4:AC$1569&gt;=BE$4:BE$1569)*(AC$4:AC$1569-BE$4:BE$1569))/MAX(1,COUNTIF(AC$4:AC$1569,"&lt;"&amp;BE1245+0.01)),BE1245))</f>
        <v/>
      </c>
      <c r="BT1245" s="9">
        <f>IF(AD1245&gt;=BF1245,0,IFERROR(BF1245+SUMPRODUCT((AD$4:AD$1569&gt;=BF$4:BF$1569)*(AD$4:AD$1569-BF$4:BF$1569))/MAX(1,COUNTIF(AD$4:AD$1569,"&lt;"&amp;BF1245+0.01)),BF1245))</f>
        <v/>
      </c>
      <c r="BU1245" s="9">
        <f>IF(AE1245&gt;=BG1245,0,IFERROR(BG1245+SUMPRODUCT((AE$4:AE$1569&gt;=BG$4:BG$1569)*(AE$4:AE$1569-BG$4:BG$1569))/MAX(1,COUNTIF(AE$4:AE$1569,"&lt;"&amp;BG1245+0.01)),BG1245))</f>
        <v/>
      </c>
      <c r="BV1245" s="9">
        <f>IF(AF1245&gt;=BH1245,0,IFERROR(BH1245+SUMPRODUCT((AF$4:AF$1569&gt;=BH$4:BH$1569)*(AF$4:AF$1569-BH$4:BH$1569))/MAX(1,COUNTIF(AF$4:AF$1569,"&lt;"&amp;BH1245+0.01)),BH1245))</f>
        <v/>
      </c>
      <c r="BW1245" s="9">
        <f>IF(AG1245&gt;=BI1245,0,IFERROR(BI1245+SUMPRODUCT((AG$4:AG$1569&gt;=BI$4:BI$1569)*(AG$4:AG$1569-BI$4:BI$1569))/MAX(1,COUNTIF(AG$4:AG$1569,"&lt;"&amp;BI1245+0.01)),BI1245))</f>
        <v/>
      </c>
      <c r="BX1245" s="9">
        <f>IF(AH1245&gt;=BJ1245,0,IFERROR(BJ1245+SUMPRODUCT((AH$4:AH$1569&gt;=BJ$4:BJ$1569)*(AH$4:AH$1569-BJ$4:BJ$1569))/MAX(1,COUNTIF(AH$4:AH$1569,"&lt;"&amp;BJ1245+0.01)),BJ1245))</f>
        <v/>
      </c>
      <c r="BY1245" s="9">
        <f>IF(AI1245&gt;=BK1245,0,IFERROR(BK1245+SUMPRODUCT((AI$4:AI$1569&gt;=BK$4:BK$1569)*(AI$4:AI$1569-BK$4:BK$1569))/MAX(1,COUNTIF(AI$4:AI$1569,"&lt;"&amp;BK1245+0.01)),BK1245))</f>
        <v/>
      </c>
      <c r="BZ1245" s="9">
        <f>IF(AJ1245&gt;=BL1245,0,IFERROR(BL1245+SUMPRODUCT((AJ$4:AJ$1569&gt;=BL$4:BL$1569)*(AJ$4:AJ$1569-BL$4:BL$1569))/MAX(1,COUNTIF(AJ$4:AJ$1569,"&lt;"&amp;BL1245+0.01)),BL1245))</f>
        <v/>
      </c>
      <c r="CA1245" s="9">
        <f>IF(AK1245&gt;=BM1245,0,IFERROR(BM1245+SUMPRODUCT((AK$4:AK$1569&gt;=BM$4:BM$1569)*(AK$4:AK$1569-BM$4:BM$1569))/MAX(1,COUNTIF(AK$4:AK$1569,"&lt;"&amp;BM1245+0.01)),BM1245))</f>
        <v/>
      </c>
      <c r="CB1245" s="9">
        <f>IF(AL1245&gt;=BN1245,0,IFERROR(BN1245+SUMPRODUCT((AL$4:AL$1569&gt;=BN$4:BN$1569)*(AL$4:AL$1569-BN$4:BN$1569))/MAX(1,COUNTIF(AL$4:AL$1569,"&lt;"&amp;BN1245+0.01)),BN1245))</f>
        <v/>
      </c>
      <c r="CC1245" s="5">
        <f>IF(AO1245="🟢","VERDE",IF(AO1245="🟡","AMARELO",IF(AO1245="🟠","VERMELHO",IF(AO1245="🔴","VERMELHO","ROXO"))))</f>
        <v/>
      </c>
      <c r="CD1245" s="5" t="inlineStr">
        <is>
          <t>🌎 REGIÕES</t>
        </is>
      </c>
      <c r="CE1245" s="5" t="inlineStr">
        <is>
          <t>SEM REDE</t>
        </is>
      </c>
    </row>
    <row r="1246">
      <c r="A1246" s="5" t="inlineStr">
        <is>
          <t>43011144000156</t>
        </is>
      </c>
      <c r="B1246" s="5" t="inlineStr">
        <is>
          <t>NATURAL ARAGUAIA LTDA - ME</t>
        </is>
      </c>
      <c r="C1246" s="5" t="inlineStr">
        <is>
          <t>06 - INTERNA - DIVINA TERRA</t>
        </is>
      </c>
      <c r="D1246" s="5" t="inlineStr">
        <is>
          <t>DAIANE STAVICKI</t>
        </is>
      </c>
      <c r="E1246" s="5" t="inlineStr"/>
      <c r="F1246" s="5">
        <f>IFERROR(VLOOKUP(C1246,$AS$4:$AT$25,2,FALSE),"")</f>
        <v/>
      </c>
      <c r="G1246" s="6">
        <f>IFERROR(VLOOKUP(C1246,$AS$4:$AX$25,6,FALSE),"")</f>
        <v/>
      </c>
      <c r="H1246" s="5">
        <f>IFERROR(VLOOKUP(C1246,$AS$4:$AY$25,7,FALSE),"")</f>
        <v/>
      </c>
      <c r="I1246" s="5">
        <f>IFERROR(VLOOKUP(C1246,$AS$4:$AZ$25,8,FALSE),"")</f>
        <v/>
      </c>
      <c r="J1246" s="7" t="inlineStr">
        <is>
          <t>.</t>
        </is>
      </c>
      <c r="K1246" s="5" t="inlineStr">
        <is>
          <t>NACIONAL</t>
        </is>
      </c>
      <c r="L1246" s="8" t="n">
        <v>6566.037735849057</v>
      </c>
      <c r="M1246" s="9" t="n">
        <v>452.8301886792453</v>
      </c>
      <c r="N1246" s="9" t="n">
        <v>481.1320754716981</v>
      </c>
      <c r="O1246" s="9" t="n">
        <v>481.1320754716981</v>
      </c>
      <c r="P1246" s="9" t="n">
        <v>509.4339622641509</v>
      </c>
      <c r="Q1246" s="9" t="n">
        <v>509.4339622641509</v>
      </c>
      <c r="R1246" s="9" t="n">
        <v>537.7358490566038</v>
      </c>
      <c r="S1246" s="9" t="n">
        <v>566.0377358490566</v>
      </c>
      <c r="T1246" s="9" t="n">
        <v>566.0377358490566</v>
      </c>
      <c r="U1246" s="9" t="n">
        <v>594.3396226415094</v>
      </c>
      <c r="V1246" s="9" t="n">
        <v>594.3396226415094</v>
      </c>
      <c r="W1246" s="9" t="n">
        <v>622.6415094339623</v>
      </c>
      <c r="X1246" s="9" t="n">
        <v>650.9433962264151</v>
      </c>
      <c r="Y1246" s="7" t="inlineStr">
        <is>
          <t>.</t>
        </is>
      </c>
      <c r="Z1246" s="8">
        <f>SUM(AA1246:AL1246)</f>
        <v/>
      </c>
      <c r="AA1246" s="9" t="n">
        <v>0</v>
      </c>
      <c r="AB1246" s="9" t="n">
        <v>0</v>
      </c>
      <c r="AC1246" s="9" t="n">
        <v>0</v>
      </c>
      <c r="AD1246" s="9" t="n">
        <v>0</v>
      </c>
      <c r="AE1246" s="9" t="n">
        <v>0</v>
      </c>
      <c r="AF1246" s="9" t="n">
        <v>0</v>
      </c>
      <c r="AG1246" s="9" t="n">
        <v>0</v>
      </c>
      <c r="AH1246" s="9" t="n">
        <v>0</v>
      </c>
      <c r="AI1246" s="9" t="n">
        <v>0</v>
      </c>
      <c r="AJ1246" s="9" t="n">
        <v>0</v>
      </c>
      <c r="AK1246" s="9" t="n">
        <v>0</v>
      </c>
      <c r="AL1246" s="9" t="n">
        <v>0</v>
      </c>
      <c r="AM1246" s="7" t="inlineStr">
        <is>
          <t>.</t>
        </is>
      </c>
      <c r="AN1246" s="6">
        <f>IF(L1246=0,0,Z1246/L1246)</f>
        <v/>
      </c>
      <c r="AO1246" s="5">
        <f>IF(AN1246="","",IF(AN1246&gt;=0.9,"🟢",IF(AN1246&gt;=0.7,"🟡",IF(AN1246&gt;=0.5,"🟠","🔴"))))</f>
        <v/>
      </c>
      <c r="AP1246" s="9">
        <f>IF(L1246=0,0,L1246-Z1246)</f>
        <v/>
      </c>
      <c r="AQ1246" s="5">
        <f>IF(Z1246=0,"",RANK(Z1246,Z$4:Z$1569,0))</f>
        <v/>
      </c>
      <c r="AR1246" s="7" t="inlineStr">
        <is>
          <t>.</t>
        </is>
      </c>
      <c r="BA1246" s="7" t="inlineStr">
        <is>
          <t>.</t>
        </is>
      </c>
      <c r="BB1246" s="9">
        <f>SUM(L$4:L$1569)/COUNTA(A$4:A$1569)</f>
        <v/>
      </c>
      <c r="BC1246" s="9">
        <f>SUM(M$4:M$1569)/COUNTA(A$4:A$1569)</f>
        <v/>
      </c>
      <c r="BD1246" s="9">
        <f>SUM(N$4:N$1569)/COUNTA(A$4:A$1569)</f>
        <v/>
      </c>
      <c r="BE1246" s="9">
        <f>SUM(O$4:O$1569)/COUNTA(A$4:A$1569)</f>
        <v/>
      </c>
      <c r="BF1246" s="9">
        <f>SUM(P$4:P$1569)/COUNTA(A$4:A$1569)</f>
        <v/>
      </c>
      <c r="BG1246" s="9">
        <f>SUM(Q$4:Q$1569)/COUNTA(A$4:A$1569)</f>
        <v/>
      </c>
      <c r="BH1246" s="9">
        <f>SUM(R$4:R$1569)/COUNTA(A$4:A$1569)</f>
        <v/>
      </c>
      <c r="BI1246" s="9">
        <f>SUM(S$4:S$1569)/COUNTA(A$4:A$1569)</f>
        <v/>
      </c>
      <c r="BJ1246" s="9">
        <f>SUM(T$4:T$1569)/COUNTA(A$4:A$1569)</f>
        <v/>
      </c>
      <c r="BK1246" s="9">
        <f>SUM(U$4:U$1569)/COUNTA(A$4:A$1569)</f>
        <v/>
      </c>
      <c r="BL1246" s="9">
        <f>SUM(V$4:V$1569)/COUNTA(A$4:A$1569)</f>
        <v/>
      </c>
      <c r="BM1246" s="9">
        <f>SUM(W$4:W$1569)/COUNTA(A$4:A$1569)</f>
        <v/>
      </c>
      <c r="BN1246" s="9">
        <f>SUM(X$4:X$1569)/COUNTA(A$4:A$1569)</f>
        <v/>
      </c>
      <c r="BO1246" s="7" t="inlineStr">
        <is>
          <t>.</t>
        </is>
      </c>
      <c r="BP1246" s="9">
        <f>IF(Z1246&gt;=BB1246,0,IFERROR(BB1246+(SUMPRODUCT((Z$4:Z$1569&gt;=BB$4:BB$1569)*(Z$4:Z$1569-BB$4:BB$1569))/MAX(1,COUNTIF(Z$4:Z$1569,"&lt;"&amp;BB1246+0.01))),BB1246))</f>
        <v/>
      </c>
      <c r="BQ1246" s="9">
        <f>IF(AA1246&gt;=BC1246,0,IFERROR(BC1246+SUMPRODUCT((AA$4:AA$1569&gt;=BC$4:BC$1569)*(AA$4:AA$1569-BC$4:BC$1569))/MAX(1,COUNTIF(AA$4:AA$1569,"&lt;"&amp;BC1246+0.01)),BC1246))</f>
        <v/>
      </c>
      <c r="BR1246" s="9">
        <f>IF(AB1246&gt;=BD1246,0,IFERROR(BD1246+SUMPRODUCT((AB$4:AB$1569&gt;=BD$4:BD$1569)*(AB$4:AB$1569-BD$4:BD$1569))/MAX(1,COUNTIF(AB$4:AB$1569,"&lt;"&amp;BD1246+0.01)),BD1246))</f>
        <v/>
      </c>
      <c r="BS1246" s="9">
        <f>IF(AC1246&gt;=BE1246,0,IFERROR(BE1246+SUMPRODUCT((AC$4:AC$1569&gt;=BE$4:BE$1569)*(AC$4:AC$1569-BE$4:BE$1569))/MAX(1,COUNTIF(AC$4:AC$1569,"&lt;"&amp;BE1246+0.01)),BE1246))</f>
        <v/>
      </c>
      <c r="BT1246" s="9">
        <f>IF(AD1246&gt;=BF1246,0,IFERROR(BF1246+SUMPRODUCT((AD$4:AD$1569&gt;=BF$4:BF$1569)*(AD$4:AD$1569-BF$4:BF$1569))/MAX(1,COUNTIF(AD$4:AD$1569,"&lt;"&amp;BF1246+0.01)),BF1246))</f>
        <v/>
      </c>
      <c r="BU1246" s="9">
        <f>IF(AE1246&gt;=BG1246,0,IFERROR(BG1246+SUMPRODUCT((AE$4:AE$1569&gt;=BG$4:BG$1569)*(AE$4:AE$1569-BG$4:BG$1569))/MAX(1,COUNTIF(AE$4:AE$1569,"&lt;"&amp;BG1246+0.01)),BG1246))</f>
        <v/>
      </c>
      <c r="BV1246" s="9">
        <f>IF(AF1246&gt;=BH1246,0,IFERROR(BH1246+SUMPRODUCT((AF$4:AF$1569&gt;=BH$4:BH$1569)*(AF$4:AF$1569-BH$4:BH$1569))/MAX(1,COUNTIF(AF$4:AF$1569,"&lt;"&amp;BH1246+0.01)),BH1246))</f>
        <v/>
      </c>
      <c r="BW1246" s="9">
        <f>IF(AG1246&gt;=BI1246,0,IFERROR(BI1246+SUMPRODUCT((AG$4:AG$1569&gt;=BI$4:BI$1569)*(AG$4:AG$1569-BI$4:BI$1569))/MAX(1,COUNTIF(AG$4:AG$1569,"&lt;"&amp;BI1246+0.01)),BI1246))</f>
        <v/>
      </c>
      <c r="BX1246" s="9">
        <f>IF(AH1246&gt;=BJ1246,0,IFERROR(BJ1246+SUMPRODUCT((AH$4:AH$1569&gt;=BJ$4:BJ$1569)*(AH$4:AH$1569-BJ$4:BJ$1569))/MAX(1,COUNTIF(AH$4:AH$1569,"&lt;"&amp;BJ1246+0.01)),BJ1246))</f>
        <v/>
      </c>
      <c r="BY1246" s="9">
        <f>IF(AI1246&gt;=BK1246,0,IFERROR(BK1246+SUMPRODUCT((AI$4:AI$1569&gt;=BK$4:BK$1569)*(AI$4:AI$1569-BK$4:BK$1569))/MAX(1,COUNTIF(AI$4:AI$1569,"&lt;"&amp;BK1246+0.01)),BK1246))</f>
        <v/>
      </c>
      <c r="BZ1246" s="9">
        <f>IF(AJ1246&gt;=BL1246,0,IFERROR(BL1246+SUMPRODUCT((AJ$4:AJ$1569&gt;=BL$4:BL$1569)*(AJ$4:AJ$1569-BL$4:BL$1569))/MAX(1,COUNTIF(AJ$4:AJ$1569,"&lt;"&amp;BL1246+0.01)),BL1246))</f>
        <v/>
      </c>
      <c r="CA1246" s="9">
        <f>IF(AK1246&gt;=BM1246,0,IFERROR(BM1246+SUMPRODUCT((AK$4:AK$1569&gt;=BM$4:BM$1569)*(AK$4:AK$1569-BM$4:BM$1569))/MAX(1,COUNTIF(AK$4:AK$1569,"&lt;"&amp;BM1246+0.01)),BM1246))</f>
        <v/>
      </c>
      <c r="CB1246" s="9">
        <f>IF(AL1246&gt;=BN1246,0,IFERROR(BN1246+SUMPRODUCT((AL$4:AL$1569&gt;=BN$4:BN$1569)*(AL$4:AL$1569-BN$4:BN$1569))/MAX(1,COUNTIF(AL$4:AL$1569,"&lt;"&amp;BN1246+0.01)),BN1246))</f>
        <v/>
      </c>
      <c r="CC1246" s="5">
        <f>IF(AO1246="🟢","VERDE",IF(AO1246="🟡","AMARELO",IF(AO1246="🟠","VERMELHO",IF(AO1246="🔴","VERMELHO","ROXO"))))</f>
        <v/>
      </c>
      <c r="CD1246" s="5" t="inlineStr">
        <is>
          <t>🏢 REDES</t>
        </is>
      </c>
      <c r="CE1246" s="5" t="inlineStr">
        <is>
          <t>DIVINA TERRA</t>
        </is>
      </c>
    </row>
    <row r="1247">
      <c r="A1247" s="5" t="inlineStr">
        <is>
          <t>43022172000179</t>
        </is>
      </c>
      <c r="B1247" s="5" t="inlineStr">
        <is>
          <t>PATRICIA MACHADO LTDA - ME</t>
        </is>
      </c>
      <c r="C1247" s="5" t="inlineStr">
        <is>
          <t>06 - SEM GRUPO</t>
        </is>
      </c>
      <c r="D1247" s="5" t="inlineStr">
        <is>
          <t>HEMANUELE DITZEL (MANU)</t>
        </is>
      </c>
      <c r="E1247" s="5" t="inlineStr">
        <is>
          <t>SC</t>
        </is>
      </c>
      <c r="F1247" s="5">
        <f>IFERROR(VLOOKUP(C1247,$AS$4:$AT$25,2,FALSE),"")</f>
        <v/>
      </c>
      <c r="G1247" s="6">
        <f>IFERROR(VLOOKUP(C1247,$AS$4:$AX$25,6,FALSE),"")</f>
        <v/>
      </c>
      <c r="H1247" s="5">
        <f>IFERROR(VLOOKUP(C1247,$AS$4:$AY$25,7,FALSE),"")</f>
        <v/>
      </c>
      <c r="I1247" s="5">
        <f>IFERROR(VLOOKUP(C1247,$AS$4:$AZ$25,8,FALSE),"")</f>
        <v/>
      </c>
      <c r="J1247" s="7" t="inlineStr">
        <is>
          <t>.</t>
        </is>
      </c>
      <c r="K1247" s="5" t="inlineStr">
        <is>
          <t>SUL</t>
        </is>
      </c>
      <c r="L1247" s="8" t="n">
        <v>1553.191489361702</v>
      </c>
      <c r="M1247" s="9" t="n">
        <v>119.1489361702128</v>
      </c>
      <c r="N1247" s="9" t="n">
        <v>123.4042553191489</v>
      </c>
      <c r="O1247" s="9" t="n">
        <v>123.4042553191489</v>
      </c>
      <c r="P1247" s="9" t="n">
        <v>123.4042553191489</v>
      </c>
      <c r="Q1247" s="9" t="n">
        <v>127.6595744680851</v>
      </c>
      <c r="R1247" s="9" t="n">
        <v>127.6595744680851</v>
      </c>
      <c r="S1247" s="9" t="n">
        <v>131.9148936170213</v>
      </c>
      <c r="T1247" s="9" t="n">
        <v>131.9148936170213</v>
      </c>
      <c r="U1247" s="9" t="n">
        <v>131.9148936170213</v>
      </c>
      <c r="V1247" s="9" t="n">
        <v>136.1702127659574</v>
      </c>
      <c r="W1247" s="9" t="n">
        <v>136.1702127659574</v>
      </c>
      <c r="X1247" s="9" t="n">
        <v>140.4255319148936</v>
      </c>
      <c r="Y1247" s="7" t="inlineStr">
        <is>
          <t>.</t>
        </is>
      </c>
      <c r="Z1247" s="8">
        <f>SUM(AA1247:AL1247)</f>
        <v/>
      </c>
      <c r="AA1247" s="9" t="n">
        <v>0</v>
      </c>
      <c r="AB1247" s="9" t="n">
        <v>0</v>
      </c>
      <c r="AC1247" s="9" t="n">
        <v>0</v>
      </c>
      <c r="AD1247" s="9" t="n">
        <v>0</v>
      </c>
      <c r="AE1247" s="9" t="n">
        <v>0</v>
      </c>
      <c r="AF1247" s="9" t="n">
        <v>0</v>
      </c>
      <c r="AG1247" s="9" t="n">
        <v>0</v>
      </c>
      <c r="AH1247" s="9" t="n">
        <v>0</v>
      </c>
      <c r="AI1247" s="9" t="n">
        <v>0</v>
      </c>
      <c r="AJ1247" s="9" t="n">
        <v>0</v>
      </c>
      <c r="AK1247" s="9" t="n">
        <v>0</v>
      </c>
      <c r="AL1247" s="9" t="n">
        <v>0</v>
      </c>
      <c r="AM1247" s="7" t="inlineStr">
        <is>
          <t>.</t>
        </is>
      </c>
      <c r="AN1247" s="6">
        <f>IF(L1247=0,0,Z1247/L1247)</f>
        <v/>
      </c>
      <c r="AO1247" s="5">
        <f>IF(AN1247="","",IF(AN1247&gt;=0.9,"🟢",IF(AN1247&gt;=0.7,"🟡",IF(AN1247&gt;=0.5,"🟠","🔴"))))</f>
        <v/>
      </c>
      <c r="AP1247" s="9">
        <f>IF(L1247=0,0,L1247-Z1247)</f>
        <v/>
      </c>
      <c r="AQ1247" s="5">
        <f>IF(Z1247=0,"",RANK(Z1247,Z$4:Z$1569,0))</f>
        <v/>
      </c>
      <c r="AR1247" s="7" t="inlineStr">
        <is>
          <t>.</t>
        </is>
      </c>
      <c r="BA1247" s="7" t="inlineStr">
        <is>
          <t>.</t>
        </is>
      </c>
      <c r="BB1247" s="9">
        <f>SUM(L$4:L$1569)/COUNTA(A$4:A$1569)</f>
        <v/>
      </c>
      <c r="BC1247" s="9">
        <f>SUM(M$4:M$1569)/COUNTA(A$4:A$1569)</f>
        <v/>
      </c>
      <c r="BD1247" s="9">
        <f>SUM(N$4:N$1569)/COUNTA(A$4:A$1569)</f>
        <v/>
      </c>
      <c r="BE1247" s="9">
        <f>SUM(O$4:O$1569)/COUNTA(A$4:A$1569)</f>
        <v/>
      </c>
      <c r="BF1247" s="9">
        <f>SUM(P$4:P$1569)/COUNTA(A$4:A$1569)</f>
        <v/>
      </c>
      <c r="BG1247" s="9">
        <f>SUM(Q$4:Q$1569)/COUNTA(A$4:A$1569)</f>
        <v/>
      </c>
      <c r="BH1247" s="9">
        <f>SUM(R$4:R$1569)/COUNTA(A$4:A$1569)</f>
        <v/>
      </c>
      <c r="BI1247" s="9">
        <f>SUM(S$4:S$1569)/COUNTA(A$4:A$1569)</f>
        <v/>
      </c>
      <c r="BJ1247" s="9">
        <f>SUM(T$4:T$1569)/COUNTA(A$4:A$1569)</f>
        <v/>
      </c>
      <c r="BK1247" s="9">
        <f>SUM(U$4:U$1569)/COUNTA(A$4:A$1569)</f>
        <v/>
      </c>
      <c r="BL1247" s="9">
        <f>SUM(V$4:V$1569)/COUNTA(A$4:A$1569)</f>
        <v/>
      </c>
      <c r="BM1247" s="9">
        <f>SUM(W$4:W$1569)/COUNTA(A$4:A$1569)</f>
        <v/>
      </c>
      <c r="BN1247" s="9">
        <f>SUM(X$4:X$1569)/COUNTA(A$4:A$1569)</f>
        <v/>
      </c>
      <c r="BO1247" s="7" t="inlineStr">
        <is>
          <t>.</t>
        </is>
      </c>
      <c r="BP1247" s="9">
        <f>IF(Z1247&gt;=BB1247,0,IFERROR(BB1247+(SUMPRODUCT((Z$4:Z$1569&gt;=BB$4:BB$1569)*(Z$4:Z$1569-BB$4:BB$1569))/MAX(1,COUNTIF(Z$4:Z$1569,"&lt;"&amp;BB1247+0.01))),BB1247))</f>
        <v/>
      </c>
      <c r="BQ1247" s="9">
        <f>IF(AA1247&gt;=BC1247,0,IFERROR(BC1247+SUMPRODUCT((AA$4:AA$1569&gt;=BC$4:BC$1569)*(AA$4:AA$1569-BC$4:BC$1569))/MAX(1,COUNTIF(AA$4:AA$1569,"&lt;"&amp;BC1247+0.01)),BC1247))</f>
        <v/>
      </c>
      <c r="BR1247" s="9">
        <f>IF(AB1247&gt;=BD1247,0,IFERROR(BD1247+SUMPRODUCT((AB$4:AB$1569&gt;=BD$4:BD$1569)*(AB$4:AB$1569-BD$4:BD$1569))/MAX(1,COUNTIF(AB$4:AB$1569,"&lt;"&amp;BD1247+0.01)),BD1247))</f>
        <v/>
      </c>
      <c r="BS1247" s="9">
        <f>IF(AC1247&gt;=BE1247,0,IFERROR(BE1247+SUMPRODUCT((AC$4:AC$1569&gt;=BE$4:BE$1569)*(AC$4:AC$1569-BE$4:BE$1569))/MAX(1,COUNTIF(AC$4:AC$1569,"&lt;"&amp;BE1247+0.01)),BE1247))</f>
        <v/>
      </c>
      <c r="BT1247" s="9">
        <f>IF(AD1247&gt;=BF1247,0,IFERROR(BF1247+SUMPRODUCT((AD$4:AD$1569&gt;=BF$4:BF$1569)*(AD$4:AD$1569-BF$4:BF$1569))/MAX(1,COUNTIF(AD$4:AD$1569,"&lt;"&amp;BF1247+0.01)),BF1247))</f>
        <v/>
      </c>
      <c r="BU1247" s="9">
        <f>IF(AE1247&gt;=BG1247,0,IFERROR(BG1247+SUMPRODUCT((AE$4:AE$1569&gt;=BG$4:BG$1569)*(AE$4:AE$1569-BG$4:BG$1569))/MAX(1,COUNTIF(AE$4:AE$1569,"&lt;"&amp;BG1247+0.01)),BG1247))</f>
        <v/>
      </c>
      <c r="BV1247" s="9">
        <f>IF(AF1247&gt;=BH1247,0,IFERROR(BH1247+SUMPRODUCT((AF$4:AF$1569&gt;=BH$4:BH$1569)*(AF$4:AF$1569-BH$4:BH$1569))/MAX(1,COUNTIF(AF$4:AF$1569,"&lt;"&amp;BH1247+0.01)),BH1247))</f>
        <v/>
      </c>
      <c r="BW1247" s="9">
        <f>IF(AG1247&gt;=BI1247,0,IFERROR(BI1247+SUMPRODUCT((AG$4:AG$1569&gt;=BI$4:BI$1569)*(AG$4:AG$1569-BI$4:BI$1569))/MAX(1,COUNTIF(AG$4:AG$1569,"&lt;"&amp;BI1247+0.01)),BI1247))</f>
        <v/>
      </c>
      <c r="BX1247" s="9">
        <f>IF(AH1247&gt;=BJ1247,0,IFERROR(BJ1247+SUMPRODUCT((AH$4:AH$1569&gt;=BJ$4:BJ$1569)*(AH$4:AH$1569-BJ$4:BJ$1569))/MAX(1,COUNTIF(AH$4:AH$1569,"&lt;"&amp;BJ1247+0.01)),BJ1247))</f>
        <v/>
      </c>
      <c r="BY1247" s="9">
        <f>IF(AI1247&gt;=BK1247,0,IFERROR(BK1247+SUMPRODUCT((AI$4:AI$1569&gt;=BK$4:BK$1569)*(AI$4:AI$1569-BK$4:BK$1569))/MAX(1,COUNTIF(AI$4:AI$1569,"&lt;"&amp;BK1247+0.01)),BK1247))</f>
        <v/>
      </c>
      <c r="BZ1247" s="9">
        <f>IF(AJ1247&gt;=BL1247,0,IFERROR(BL1247+SUMPRODUCT((AJ$4:AJ$1569&gt;=BL$4:BL$1569)*(AJ$4:AJ$1569-BL$4:BL$1569))/MAX(1,COUNTIF(AJ$4:AJ$1569,"&lt;"&amp;BL1247+0.01)),BL1247))</f>
        <v/>
      </c>
      <c r="CA1247" s="9">
        <f>IF(AK1247&gt;=BM1247,0,IFERROR(BM1247+SUMPRODUCT((AK$4:AK$1569&gt;=BM$4:BM$1569)*(AK$4:AK$1569-BM$4:BM$1569))/MAX(1,COUNTIF(AK$4:AK$1569,"&lt;"&amp;BM1247+0.01)),BM1247))</f>
        <v/>
      </c>
      <c r="CB1247" s="9">
        <f>IF(AL1247&gt;=BN1247,0,IFERROR(BN1247+SUMPRODUCT((AL$4:AL$1569&gt;=BN$4:BN$1569)*(AL$4:AL$1569-BN$4:BN$1569))/MAX(1,COUNTIF(AL$4:AL$1569,"&lt;"&amp;BN1247+0.01)),BN1247))</f>
        <v/>
      </c>
      <c r="CC1247" s="5">
        <f>IF(AO1247="🟢","VERDE",IF(AO1247="🟡","AMARELO",IF(AO1247="🟠","VERMELHO",IF(AO1247="🔴","VERMELHO","ROXO"))))</f>
        <v/>
      </c>
      <c r="CD1247" s="5" t="inlineStr">
        <is>
          <t>🌎 REGIÕES</t>
        </is>
      </c>
      <c r="CE1247" s="5" t="inlineStr">
        <is>
          <t>SEM REDE</t>
        </is>
      </c>
    </row>
    <row r="1248">
      <c r="A1248" s="5" t="inlineStr">
        <is>
          <t>43027668000135</t>
        </is>
      </c>
      <c r="B1248" s="5" t="inlineStr">
        <is>
          <t>NATURAL GOURMET LTDA - ME</t>
        </is>
      </c>
      <c r="C1248" s="5" t="inlineStr">
        <is>
          <t>06 - SEM GRUPO</t>
        </is>
      </c>
      <c r="D1248" s="5" t="inlineStr">
        <is>
          <t>LARISSA PADILHA</t>
        </is>
      </c>
      <c r="E1248" s="5" t="inlineStr">
        <is>
          <t>RJ</t>
        </is>
      </c>
      <c r="F1248" s="5">
        <f>IFERROR(VLOOKUP(C1248,$AS$4:$AT$25,2,FALSE),"")</f>
        <v/>
      </c>
      <c r="G1248" s="6">
        <f>IFERROR(VLOOKUP(C1248,$AS$4:$AX$25,6,FALSE),"")</f>
        <v/>
      </c>
      <c r="H1248" s="5">
        <f>IFERROR(VLOOKUP(C1248,$AS$4:$AY$25,7,FALSE),"")</f>
        <v/>
      </c>
      <c r="I1248" s="5">
        <f>IFERROR(VLOOKUP(C1248,$AS$4:$AZ$25,8,FALSE),"")</f>
        <v/>
      </c>
      <c r="J1248" s="7" t="inlineStr">
        <is>
          <t>.</t>
        </is>
      </c>
      <c r="K1248" s="5" t="inlineStr">
        <is>
          <t>RJ + ES + MG</t>
        </is>
      </c>
      <c r="L1248" s="8" t="n">
        <v>1393.548387096774</v>
      </c>
      <c r="M1248" s="9" t="n">
        <v>116.1290322580645</v>
      </c>
      <c r="N1248" s="9" t="n">
        <v>116.1290322580645</v>
      </c>
      <c r="O1248" s="9" t="n">
        <v>116.1290322580645</v>
      </c>
      <c r="P1248" s="9" t="n">
        <v>116.1290322580645</v>
      </c>
      <c r="Q1248" s="9" t="n">
        <v>116.1290322580645</v>
      </c>
      <c r="R1248" s="9" t="n">
        <v>116.1290322580645</v>
      </c>
      <c r="S1248" s="9" t="n">
        <v>116.1290322580645</v>
      </c>
      <c r="T1248" s="9" t="n">
        <v>116.1290322580645</v>
      </c>
      <c r="U1248" s="9" t="n">
        <v>116.1290322580645</v>
      </c>
      <c r="V1248" s="9" t="n">
        <v>116.1290322580645</v>
      </c>
      <c r="W1248" s="9" t="n">
        <v>116.1290322580645</v>
      </c>
      <c r="X1248" s="9" t="n">
        <v>116.1290322580645</v>
      </c>
      <c r="Y1248" s="7" t="inlineStr">
        <is>
          <t>.</t>
        </is>
      </c>
      <c r="Z1248" s="8">
        <f>SUM(AA1248:AL1248)</f>
        <v/>
      </c>
      <c r="AA1248" s="9" t="n">
        <v>0</v>
      </c>
      <c r="AB1248" s="9" t="n">
        <v>0</v>
      </c>
      <c r="AC1248" s="9" t="n">
        <v>0</v>
      </c>
      <c r="AD1248" s="9" t="n">
        <v>0</v>
      </c>
      <c r="AE1248" s="9" t="n">
        <v>0</v>
      </c>
      <c r="AF1248" s="9" t="n">
        <v>0</v>
      </c>
      <c r="AG1248" s="9" t="n">
        <v>0</v>
      </c>
      <c r="AH1248" s="9" t="n">
        <v>0</v>
      </c>
      <c r="AI1248" s="9" t="n">
        <v>0</v>
      </c>
      <c r="AJ1248" s="9" t="n">
        <v>0</v>
      </c>
      <c r="AK1248" s="9" t="n">
        <v>0</v>
      </c>
      <c r="AL1248" s="9" t="n">
        <v>0</v>
      </c>
      <c r="AM1248" s="7" t="inlineStr">
        <is>
          <t>.</t>
        </is>
      </c>
      <c r="AN1248" s="6">
        <f>IF(L1248=0,0,Z1248/L1248)</f>
        <v/>
      </c>
      <c r="AO1248" s="5">
        <f>IF(AN1248="","",IF(AN1248&gt;=0.9,"🟢",IF(AN1248&gt;=0.7,"🟡",IF(AN1248&gt;=0.5,"🟠","🔴"))))</f>
        <v/>
      </c>
      <c r="AP1248" s="9">
        <f>IF(L1248=0,0,L1248-Z1248)</f>
        <v/>
      </c>
      <c r="AQ1248" s="5">
        <f>IF(Z1248=0,"",RANK(Z1248,Z$4:Z$1569,0))</f>
        <v/>
      </c>
      <c r="AR1248" s="7" t="inlineStr">
        <is>
          <t>.</t>
        </is>
      </c>
      <c r="BA1248" s="7" t="inlineStr">
        <is>
          <t>.</t>
        </is>
      </c>
      <c r="BB1248" s="9">
        <f>SUM(L$4:L$1569)/COUNTA(A$4:A$1569)</f>
        <v/>
      </c>
      <c r="BC1248" s="9">
        <f>SUM(M$4:M$1569)/COUNTA(A$4:A$1569)</f>
        <v/>
      </c>
      <c r="BD1248" s="9">
        <f>SUM(N$4:N$1569)/COUNTA(A$4:A$1569)</f>
        <v/>
      </c>
      <c r="BE1248" s="9">
        <f>SUM(O$4:O$1569)/COUNTA(A$4:A$1569)</f>
        <v/>
      </c>
      <c r="BF1248" s="9">
        <f>SUM(P$4:P$1569)/COUNTA(A$4:A$1569)</f>
        <v/>
      </c>
      <c r="BG1248" s="9">
        <f>SUM(Q$4:Q$1569)/COUNTA(A$4:A$1569)</f>
        <v/>
      </c>
      <c r="BH1248" s="9">
        <f>SUM(R$4:R$1569)/COUNTA(A$4:A$1569)</f>
        <v/>
      </c>
      <c r="BI1248" s="9">
        <f>SUM(S$4:S$1569)/COUNTA(A$4:A$1569)</f>
        <v/>
      </c>
      <c r="BJ1248" s="9">
        <f>SUM(T$4:T$1569)/COUNTA(A$4:A$1569)</f>
        <v/>
      </c>
      <c r="BK1248" s="9">
        <f>SUM(U$4:U$1569)/COUNTA(A$4:A$1569)</f>
        <v/>
      </c>
      <c r="BL1248" s="9">
        <f>SUM(V$4:V$1569)/COUNTA(A$4:A$1569)</f>
        <v/>
      </c>
      <c r="BM1248" s="9">
        <f>SUM(W$4:W$1569)/COUNTA(A$4:A$1569)</f>
        <v/>
      </c>
      <c r="BN1248" s="9">
        <f>SUM(X$4:X$1569)/COUNTA(A$4:A$1569)</f>
        <v/>
      </c>
      <c r="BO1248" s="7" t="inlineStr">
        <is>
          <t>.</t>
        </is>
      </c>
      <c r="BP1248" s="9">
        <f>IF(Z1248&gt;=BB1248,0,IFERROR(BB1248+(SUMPRODUCT((Z$4:Z$1569&gt;=BB$4:BB$1569)*(Z$4:Z$1569-BB$4:BB$1569))/MAX(1,COUNTIF(Z$4:Z$1569,"&lt;"&amp;BB1248+0.01))),BB1248))</f>
        <v/>
      </c>
      <c r="BQ1248" s="9">
        <f>IF(AA1248&gt;=BC1248,0,IFERROR(BC1248+SUMPRODUCT((AA$4:AA$1569&gt;=BC$4:BC$1569)*(AA$4:AA$1569-BC$4:BC$1569))/MAX(1,COUNTIF(AA$4:AA$1569,"&lt;"&amp;BC1248+0.01)),BC1248))</f>
        <v/>
      </c>
      <c r="BR1248" s="9">
        <f>IF(AB1248&gt;=BD1248,0,IFERROR(BD1248+SUMPRODUCT((AB$4:AB$1569&gt;=BD$4:BD$1569)*(AB$4:AB$1569-BD$4:BD$1569))/MAX(1,COUNTIF(AB$4:AB$1569,"&lt;"&amp;BD1248+0.01)),BD1248))</f>
        <v/>
      </c>
      <c r="BS1248" s="9">
        <f>IF(AC1248&gt;=BE1248,0,IFERROR(BE1248+SUMPRODUCT((AC$4:AC$1569&gt;=BE$4:BE$1569)*(AC$4:AC$1569-BE$4:BE$1569))/MAX(1,COUNTIF(AC$4:AC$1569,"&lt;"&amp;BE1248+0.01)),BE1248))</f>
        <v/>
      </c>
      <c r="BT1248" s="9">
        <f>IF(AD1248&gt;=BF1248,0,IFERROR(BF1248+SUMPRODUCT((AD$4:AD$1569&gt;=BF$4:BF$1569)*(AD$4:AD$1569-BF$4:BF$1569))/MAX(1,COUNTIF(AD$4:AD$1569,"&lt;"&amp;BF1248+0.01)),BF1248))</f>
        <v/>
      </c>
      <c r="BU1248" s="9">
        <f>IF(AE1248&gt;=BG1248,0,IFERROR(BG1248+SUMPRODUCT((AE$4:AE$1569&gt;=BG$4:BG$1569)*(AE$4:AE$1569-BG$4:BG$1569))/MAX(1,COUNTIF(AE$4:AE$1569,"&lt;"&amp;BG1248+0.01)),BG1248))</f>
        <v/>
      </c>
      <c r="BV1248" s="9">
        <f>IF(AF1248&gt;=BH1248,0,IFERROR(BH1248+SUMPRODUCT((AF$4:AF$1569&gt;=BH$4:BH$1569)*(AF$4:AF$1569-BH$4:BH$1569))/MAX(1,COUNTIF(AF$4:AF$1569,"&lt;"&amp;BH1248+0.01)),BH1248))</f>
        <v/>
      </c>
      <c r="BW1248" s="9">
        <f>IF(AG1248&gt;=BI1248,0,IFERROR(BI1248+SUMPRODUCT((AG$4:AG$1569&gt;=BI$4:BI$1569)*(AG$4:AG$1569-BI$4:BI$1569))/MAX(1,COUNTIF(AG$4:AG$1569,"&lt;"&amp;BI1248+0.01)),BI1248))</f>
        <v/>
      </c>
      <c r="BX1248" s="9">
        <f>IF(AH1248&gt;=BJ1248,0,IFERROR(BJ1248+SUMPRODUCT((AH$4:AH$1569&gt;=BJ$4:BJ$1569)*(AH$4:AH$1569-BJ$4:BJ$1569))/MAX(1,COUNTIF(AH$4:AH$1569,"&lt;"&amp;BJ1248+0.01)),BJ1248))</f>
        <v/>
      </c>
      <c r="BY1248" s="9">
        <f>IF(AI1248&gt;=BK1248,0,IFERROR(BK1248+SUMPRODUCT((AI$4:AI$1569&gt;=BK$4:BK$1569)*(AI$4:AI$1569-BK$4:BK$1569))/MAX(1,COUNTIF(AI$4:AI$1569,"&lt;"&amp;BK1248+0.01)),BK1248))</f>
        <v/>
      </c>
      <c r="BZ1248" s="9">
        <f>IF(AJ1248&gt;=BL1248,0,IFERROR(BL1248+SUMPRODUCT((AJ$4:AJ$1569&gt;=BL$4:BL$1569)*(AJ$4:AJ$1569-BL$4:BL$1569))/MAX(1,COUNTIF(AJ$4:AJ$1569,"&lt;"&amp;BL1248+0.01)),BL1248))</f>
        <v/>
      </c>
      <c r="CA1248" s="9">
        <f>IF(AK1248&gt;=BM1248,0,IFERROR(BM1248+SUMPRODUCT((AK$4:AK$1569&gt;=BM$4:BM$1569)*(AK$4:AK$1569-BM$4:BM$1569))/MAX(1,COUNTIF(AK$4:AK$1569,"&lt;"&amp;BM1248+0.01)),BM1248))</f>
        <v/>
      </c>
      <c r="CB1248" s="9">
        <f>IF(AL1248&gt;=BN1248,0,IFERROR(BN1248+SUMPRODUCT((AL$4:AL$1569&gt;=BN$4:BN$1569)*(AL$4:AL$1569-BN$4:BN$1569))/MAX(1,COUNTIF(AL$4:AL$1569,"&lt;"&amp;BN1248+0.01)),BN1248))</f>
        <v/>
      </c>
      <c r="CC1248" s="5">
        <f>IF(AO1248="🟢","VERDE",IF(AO1248="🟡","AMARELO",IF(AO1248="🟠","VERMELHO",IF(AO1248="🔴","VERMELHO","ROXO"))))</f>
        <v/>
      </c>
      <c r="CD1248" s="5" t="inlineStr">
        <is>
          <t>🌎 REGIÕES</t>
        </is>
      </c>
      <c r="CE1248" s="5" t="inlineStr">
        <is>
          <t>SEM REDE</t>
        </is>
      </c>
    </row>
    <row r="1249">
      <c r="A1249" s="5" t="inlineStr">
        <is>
          <t>43081982000104</t>
        </is>
      </c>
      <c r="B1249" s="5" t="inlineStr">
        <is>
          <t>FERNANDO MACCARI - ME</t>
        </is>
      </c>
      <c r="C1249" s="5" t="inlineStr">
        <is>
          <t>06 - SEM GRUPO</t>
        </is>
      </c>
      <c r="D1249" s="5" t="inlineStr">
        <is>
          <t>LARISSA PADILHA</t>
        </is>
      </c>
      <c r="E1249" s="5" t="inlineStr">
        <is>
          <t>MT</t>
        </is>
      </c>
      <c r="F1249" s="5">
        <f>IFERROR(VLOOKUP(C1249,$AS$4:$AT$25,2,FALSE),"")</f>
        <v/>
      </c>
      <c r="G1249" s="6">
        <f>IFERROR(VLOOKUP(C1249,$AS$4:$AX$25,6,FALSE),"")</f>
        <v/>
      </c>
      <c r="H1249" s="5">
        <f>IFERROR(VLOOKUP(C1249,$AS$4:$AY$25,7,FALSE),"")</f>
        <v/>
      </c>
      <c r="I1249" s="5">
        <f>IFERROR(VLOOKUP(C1249,$AS$4:$AZ$25,8,FALSE),"")</f>
        <v/>
      </c>
      <c r="J1249" s="7" t="inlineStr">
        <is>
          <t>.</t>
        </is>
      </c>
      <c r="K1249" s="5" t="inlineStr">
        <is>
          <t>CENTRO OESTE</t>
        </is>
      </c>
      <c r="L1249" s="8" t="n">
        <v>1542.857142857143</v>
      </c>
      <c r="M1249" s="9" t="n">
        <v>128.5714285714286</v>
      </c>
      <c r="N1249" s="9" t="n">
        <v>128.5714285714286</v>
      </c>
      <c r="O1249" s="9" t="n">
        <v>128.5714285714286</v>
      </c>
      <c r="P1249" s="9" t="n">
        <v>128.5714285714286</v>
      </c>
      <c r="Q1249" s="9" t="n">
        <v>128.5714285714286</v>
      </c>
      <c r="R1249" s="9" t="n">
        <v>128.5714285714286</v>
      </c>
      <c r="S1249" s="9" t="n">
        <v>128.5714285714286</v>
      </c>
      <c r="T1249" s="9" t="n">
        <v>128.5714285714286</v>
      </c>
      <c r="U1249" s="9" t="n">
        <v>128.5714285714286</v>
      </c>
      <c r="V1249" s="9" t="n">
        <v>128.5714285714286</v>
      </c>
      <c r="W1249" s="9" t="n">
        <v>128.5714285714286</v>
      </c>
      <c r="X1249" s="9" t="n">
        <v>128.5714285714286</v>
      </c>
      <c r="Y1249" s="7" t="inlineStr">
        <is>
          <t>.</t>
        </is>
      </c>
      <c r="Z1249" s="8">
        <f>SUM(AA1249:AL1249)</f>
        <v/>
      </c>
      <c r="AA1249" s="9" t="n">
        <v>0</v>
      </c>
      <c r="AB1249" s="9" t="n">
        <v>0</v>
      </c>
      <c r="AC1249" s="9" t="n">
        <v>0</v>
      </c>
      <c r="AD1249" s="9" t="n">
        <v>0</v>
      </c>
      <c r="AE1249" s="9" t="n">
        <v>0</v>
      </c>
      <c r="AF1249" s="9" t="n">
        <v>0</v>
      </c>
      <c r="AG1249" s="9" t="n">
        <v>0</v>
      </c>
      <c r="AH1249" s="9" t="n">
        <v>0</v>
      </c>
      <c r="AI1249" s="9" t="n">
        <v>0</v>
      </c>
      <c r="AJ1249" s="9" t="n">
        <v>0</v>
      </c>
      <c r="AK1249" s="9" t="n">
        <v>0</v>
      </c>
      <c r="AL1249" s="9" t="n">
        <v>0</v>
      </c>
      <c r="AM1249" s="7" t="inlineStr">
        <is>
          <t>.</t>
        </is>
      </c>
      <c r="AN1249" s="6">
        <f>IF(L1249=0,0,Z1249/L1249)</f>
        <v/>
      </c>
      <c r="AO1249" s="5">
        <f>IF(AN1249="","",IF(AN1249&gt;=0.9,"🟢",IF(AN1249&gt;=0.7,"🟡",IF(AN1249&gt;=0.5,"🟠","🔴"))))</f>
        <v/>
      </c>
      <c r="AP1249" s="9">
        <f>IF(L1249=0,0,L1249-Z1249)</f>
        <v/>
      </c>
      <c r="AQ1249" s="5">
        <f>IF(Z1249=0,"",RANK(Z1249,Z$4:Z$1569,0))</f>
        <v/>
      </c>
      <c r="AR1249" s="7" t="inlineStr">
        <is>
          <t>.</t>
        </is>
      </c>
      <c r="BA1249" s="7" t="inlineStr">
        <is>
          <t>.</t>
        </is>
      </c>
      <c r="BB1249" s="9">
        <f>SUM(L$4:L$1569)/COUNTA(A$4:A$1569)</f>
        <v/>
      </c>
      <c r="BC1249" s="9">
        <f>SUM(M$4:M$1569)/COUNTA(A$4:A$1569)</f>
        <v/>
      </c>
      <c r="BD1249" s="9">
        <f>SUM(N$4:N$1569)/COUNTA(A$4:A$1569)</f>
        <v/>
      </c>
      <c r="BE1249" s="9">
        <f>SUM(O$4:O$1569)/COUNTA(A$4:A$1569)</f>
        <v/>
      </c>
      <c r="BF1249" s="9">
        <f>SUM(P$4:P$1569)/COUNTA(A$4:A$1569)</f>
        <v/>
      </c>
      <c r="BG1249" s="9">
        <f>SUM(Q$4:Q$1569)/COUNTA(A$4:A$1569)</f>
        <v/>
      </c>
      <c r="BH1249" s="9">
        <f>SUM(R$4:R$1569)/COUNTA(A$4:A$1569)</f>
        <v/>
      </c>
      <c r="BI1249" s="9">
        <f>SUM(S$4:S$1569)/COUNTA(A$4:A$1569)</f>
        <v/>
      </c>
      <c r="BJ1249" s="9">
        <f>SUM(T$4:T$1569)/COUNTA(A$4:A$1569)</f>
        <v/>
      </c>
      <c r="BK1249" s="9">
        <f>SUM(U$4:U$1569)/COUNTA(A$4:A$1569)</f>
        <v/>
      </c>
      <c r="BL1249" s="9">
        <f>SUM(V$4:V$1569)/COUNTA(A$4:A$1569)</f>
        <v/>
      </c>
      <c r="BM1249" s="9">
        <f>SUM(W$4:W$1569)/COUNTA(A$4:A$1569)</f>
        <v/>
      </c>
      <c r="BN1249" s="9">
        <f>SUM(X$4:X$1569)/COUNTA(A$4:A$1569)</f>
        <v/>
      </c>
      <c r="BO1249" s="7" t="inlineStr">
        <is>
          <t>.</t>
        </is>
      </c>
      <c r="BP1249" s="9">
        <f>IF(Z1249&gt;=BB1249,0,IFERROR(BB1249+(SUMPRODUCT((Z$4:Z$1569&gt;=BB$4:BB$1569)*(Z$4:Z$1569-BB$4:BB$1569))/MAX(1,COUNTIF(Z$4:Z$1569,"&lt;"&amp;BB1249+0.01))),BB1249))</f>
        <v/>
      </c>
      <c r="BQ1249" s="9">
        <f>IF(AA1249&gt;=BC1249,0,IFERROR(BC1249+SUMPRODUCT((AA$4:AA$1569&gt;=BC$4:BC$1569)*(AA$4:AA$1569-BC$4:BC$1569))/MAX(1,COUNTIF(AA$4:AA$1569,"&lt;"&amp;BC1249+0.01)),BC1249))</f>
        <v/>
      </c>
      <c r="BR1249" s="9">
        <f>IF(AB1249&gt;=BD1249,0,IFERROR(BD1249+SUMPRODUCT((AB$4:AB$1569&gt;=BD$4:BD$1569)*(AB$4:AB$1569-BD$4:BD$1569))/MAX(1,COUNTIF(AB$4:AB$1569,"&lt;"&amp;BD1249+0.01)),BD1249))</f>
        <v/>
      </c>
      <c r="BS1249" s="9">
        <f>IF(AC1249&gt;=BE1249,0,IFERROR(BE1249+SUMPRODUCT((AC$4:AC$1569&gt;=BE$4:BE$1569)*(AC$4:AC$1569-BE$4:BE$1569))/MAX(1,COUNTIF(AC$4:AC$1569,"&lt;"&amp;BE1249+0.01)),BE1249))</f>
        <v/>
      </c>
      <c r="BT1249" s="9">
        <f>IF(AD1249&gt;=BF1249,0,IFERROR(BF1249+SUMPRODUCT((AD$4:AD$1569&gt;=BF$4:BF$1569)*(AD$4:AD$1569-BF$4:BF$1569))/MAX(1,COUNTIF(AD$4:AD$1569,"&lt;"&amp;BF1249+0.01)),BF1249))</f>
        <v/>
      </c>
      <c r="BU1249" s="9">
        <f>IF(AE1249&gt;=BG1249,0,IFERROR(BG1249+SUMPRODUCT((AE$4:AE$1569&gt;=BG$4:BG$1569)*(AE$4:AE$1569-BG$4:BG$1569))/MAX(1,COUNTIF(AE$4:AE$1569,"&lt;"&amp;BG1249+0.01)),BG1249))</f>
        <v/>
      </c>
      <c r="BV1249" s="9">
        <f>IF(AF1249&gt;=BH1249,0,IFERROR(BH1249+SUMPRODUCT((AF$4:AF$1569&gt;=BH$4:BH$1569)*(AF$4:AF$1569-BH$4:BH$1569))/MAX(1,COUNTIF(AF$4:AF$1569,"&lt;"&amp;BH1249+0.01)),BH1249))</f>
        <v/>
      </c>
      <c r="BW1249" s="9">
        <f>IF(AG1249&gt;=BI1249,0,IFERROR(BI1249+SUMPRODUCT((AG$4:AG$1569&gt;=BI$4:BI$1569)*(AG$4:AG$1569-BI$4:BI$1569))/MAX(1,COUNTIF(AG$4:AG$1569,"&lt;"&amp;BI1249+0.01)),BI1249))</f>
        <v/>
      </c>
      <c r="BX1249" s="9">
        <f>IF(AH1249&gt;=BJ1249,0,IFERROR(BJ1249+SUMPRODUCT((AH$4:AH$1569&gt;=BJ$4:BJ$1569)*(AH$4:AH$1569-BJ$4:BJ$1569))/MAX(1,COUNTIF(AH$4:AH$1569,"&lt;"&amp;BJ1249+0.01)),BJ1249))</f>
        <v/>
      </c>
      <c r="BY1249" s="9">
        <f>IF(AI1249&gt;=BK1249,0,IFERROR(BK1249+SUMPRODUCT((AI$4:AI$1569&gt;=BK$4:BK$1569)*(AI$4:AI$1569-BK$4:BK$1569))/MAX(1,COUNTIF(AI$4:AI$1569,"&lt;"&amp;BK1249+0.01)),BK1249))</f>
        <v/>
      </c>
      <c r="BZ1249" s="9">
        <f>IF(AJ1249&gt;=BL1249,0,IFERROR(BL1249+SUMPRODUCT((AJ$4:AJ$1569&gt;=BL$4:BL$1569)*(AJ$4:AJ$1569-BL$4:BL$1569))/MAX(1,COUNTIF(AJ$4:AJ$1569,"&lt;"&amp;BL1249+0.01)),BL1249))</f>
        <v/>
      </c>
      <c r="CA1249" s="9">
        <f>IF(AK1249&gt;=BM1249,0,IFERROR(BM1249+SUMPRODUCT((AK$4:AK$1569&gt;=BM$4:BM$1569)*(AK$4:AK$1569-BM$4:BM$1569))/MAX(1,COUNTIF(AK$4:AK$1569,"&lt;"&amp;BM1249+0.01)),BM1249))</f>
        <v/>
      </c>
      <c r="CB1249" s="9">
        <f>IF(AL1249&gt;=BN1249,0,IFERROR(BN1249+SUMPRODUCT((AL$4:AL$1569&gt;=BN$4:BN$1569)*(AL$4:AL$1569-BN$4:BN$1569))/MAX(1,COUNTIF(AL$4:AL$1569,"&lt;"&amp;BN1249+0.01)),BN1249))</f>
        <v/>
      </c>
      <c r="CC1249" s="5">
        <f>IF(AO1249="🟢","VERDE",IF(AO1249="🟡","AMARELO",IF(AO1249="🟠","VERMELHO",IF(AO1249="🔴","VERMELHO","ROXO"))))</f>
        <v/>
      </c>
      <c r="CD1249" s="5" t="inlineStr">
        <is>
          <t>🌎 REGIÕES</t>
        </is>
      </c>
      <c r="CE1249" s="5" t="inlineStr">
        <is>
          <t>SEM REDE</t>
        </is>
      </c>
    </row>
    <row r="1250">
      <c r="A1250" s="5" t="inlineStr">
        <is>
          <t>43094636000152</t>
        </is>
      </c>
      <c r="B1250" s="5" t="inlineStr">
        <is>
          <t>PRO SAUDE CONFRESA LTDA - ME</t>
        </is>
      </c>
      <c r="C1250" s="5" t="inlineStr">
        <is>
          <t>06 - SEM GRUPO</t>
        </is>
      </c>
      <c r="D1250" s="5" t="inlineStr">
        <is>
          <t>LARISSA PADILHA</t>
        </is>
      </c>
      <c r="E1250" s="5" t="inlineStr">
        <is>
          <t>MT</t>
        </is>
      </c>
      <c r="F1250" s="5">
        <f>IFERROR(VLOOKUP(C1250,$AS$4:$AT$25,2,FALSE),"")</f>
        <v/>
      </c>
      <c r="G1250" s="6">
        <f>IFERROR(VLOOKUP(C1250,$AS$4:$AX$25,6,FALSE),"")</f>
        <v/>
      </c>
      <c r="H1250" s="5">
        <f>IFERROR(VLOOKUP(C1250,$AS$4:$AY$25,7,FALSE),"")</f>
        <v/>
      </c>
      <c r="I1250" s="5">
        <f>IFERROR(VLOOKUP(C1250,$AS$4:$AZ$25,8,FALSE),"")</f>
        <v/>
      </c>
      <c r="J1250" s="7" t="inlineStr">
        <is>
          <t>.</t>
        </is>
      </c>
      <c r="K1250" s="5" t="inlineStr">
        <is>
          <t>CENTRO OESTE</t>
        </is>
      </c>
      <c r="L1250" s="8" t="n">
        <v>1542.857142857143</v>
      </c>
      <c r="M1250" s="9" t="n">
        <v>128.5714285714286</v>
      </c>
      <c r="N1250" s="9" t="n">
        <v>128.5714285714286</v>
      </c>
      <c r="O1250" s="9" t="n">
        <v>128.5714285714286</v>
      </c>
      <c r="P1250" s="9" t="n">
        <v>128.5714285714286</v>
      </c>
      <c r="Q1250" s="9" t="n">
        <v>128.5714285714286</v>
      </c>
      <c r="R1250" s="9" t="n">
        <v>128.5714285714286</v>
      </c>
      <c r="S1250" s="9" t="n">
        <v>128.5714285714286</v>
      </c>
      <c r="T1250" s="9" t="n">
        <v>128.5714285714286</v>
      </c>
      <c r="U1250" s="9" t="n">
        <v>128.5714285714286</v>
      </c>
      <c r="V1250" s="9" t="n">
        <v>128.5714285714286</v>
      </c>
      <c r="W1250" s="9" t="n">
        <v>128.5714285714286</v>
      </c>
      <c r="X1250" s="9" t="n">
        <v>128.5714285714286</v>
      </c>
      <c r="Y1250" s="7" t="inlineStr">
        <is>
          <t>.</t>
        </is>
      </c>
      <c r="Z1250" s="8">
        <f>SUM(AA1250:AL1250)</f>
        <v/>
      </c>
      <c r="AA1250" s="9" t="n">
        <v>0</v>
      </c>
      <c r="AB1250" s="9" t="n">
        <v>0</v>
      </c>
      <c r="AC1250" s="9" t="n">
        <v>0</v>
      </c>
      <c r="AD1250" s="9" t="n">
        <v>0</v>
      </c>
      <c r="AE1250" s="9" t="n">
        <v>0</v>
      </c>
      <c r="AF1250" s="9" t="n">
        <v>0</v>
      </c>
      <c r="AG1250" s="9" t="n">
        <v>0</v>
      </c>
      <c r="AH1250" s="9" t="n">
        <v>0</v>
      </c>
      <c r="AI1250" s="9" t="n">
        <v>0</v>
      </c>
      <c r="AJ1250" s="9" t="n">
        <v>0</v>
      </c>
      <c r="AK1250" s="9" t="n">
        <v>0</v>
      </c>
      <c r="AL1250" s="9" t="n">
        <v>0</v>
      </c>
      <c r="AM1250" s="7" t="inlineStr">
        <is>
          <t>.</t>
        </is>
      </c>
      <c r="AN1250" s="6">
        <f>IF(L1250=0,0,Z1250/L1250)</f>
        <v/>
      </c>
      <c r="AO1250" s="5">
        <f>IF(AN1250="","",IF(AN1250&gt;=0.9,"🟢",IF(AN1250&gt;=0.7,"🟡",IF(AN1250&gt;=0.5,"🟠","🔴"))))</f>
        <v/>
      </c>
      <c r="AP1250" s="9">
        <f>IF(L1250=0,0,L1250-Z1250)</f>
        <v/>
      </c>
      <c r="AQ1250" s="5">
        <f>IF(Z1250=0,"",RANK(Z1250,Z$4:Z$1569,0))</f>
        <v/>
      </c>
      <c r="AR1250" s="7" t="inlineStr">
        <is>
          <t>.</t>
        </is>
      </c>
      <c r="BA1250" s="7" t="inlineStr">
        <is>
          <t>.</t>
        </is>
      </c>
      <c r="BB1250" s="9">
        <f>SUM(L$4:L$1569)/COUNTA(A$4:A$1569)</f>
        <v/>
      </c>
      <c r="BC1250" s="9">
        <f>SUM(M$4:M$1569)/COUNTA(A$4:A$1569)</f>
        <v/>
      </c>
      <c r="BD1250" s="9">
        <f>SUM(N$4:N$1569)/COUNTA(A$4:A$1569)</f>
        <v/>
      </c>
      <c r="BE1250" s="9">
        <f>SUM(O$4:O$1569)/COUNTA(A$4:A$1569)</f>
        <v/>
      </c>
      <c r="BF1250" s="9">
        <f>SUM(P$4:P$1569)/COUNTA(A$4:A$1569)</f>
        <v/>
      </c>
      <c r="BG1250" s="9">
        <f>SUM(Q$4:Q$1569)/COUNTA(A$4:A$1569)</f>
        <v/>
      </c>
      <c r="BH1250" s="9">
        <f>SUM(R$4:R$1569)/COUNTA(A$4:A$1569)</f>
        <v/>
      </c>
      <c r="BI1250" s="9">
        <f>SUM(S$4:S$1569)/COUNTA(A$4:A$1569)</f>
        <v/>
      </c>
      <c r="BJ1250" s="9">
        <f>SUM(T$4:T$1569)/COUNTA(A$4:A$1569)</f>
        <v/>
      </c>
      <c r="BK1250" s="9">
        <f>SUM(U$4:U$1569)/COUNTA(A$4:A$1569)</f>
        <v/>
      </c>
      <c r="BL1250" s="9">
        <f>SUM(V$4:V$1569)/COUNTA(A$4:A$1569)</f>
        <v/>
      </c>
      <c r="BM1250" s="9">
        <f>SUM(W$4:W$1569)/COUNTA(A$4:A$1569)</f>
        <v/>
      </c>
      <c r="BN1250" s="9">
        <f>SUM(X$4:X$1569)/COUNTA(A$4:A$1569)</f>
        <v/>
      </c>
      <c r="BO1250" s="7" t="inlineStr">
        <is>
          <t>.</t>
        </is>
      </c>
      <c r="BP1250" s="9">
        <f>IF(Z1250&gt;=BB1250,0,IFERROR(BB1250+(SUMPRODUCT((Z$4:Z$1569&gt;=BB$4:BB$1569)*(Z$4:Z$1569-BB$4:BB$1569))/MAX(1,COUNTIF(Z$4:Z$1569,"&lt;"&amp;BB1250+0.01))),BB1250))</f>
        <v/>
      </c>
      <c r="BQ1250" s="9">
        <f>IF(AA1250&gt;=BC1250,0,IFERROR(BC1250+SUMPRODUCT((AA$4:AA$1569&gt;=BC$4:BC$1569)*(AA$4:AA$1569-BC$4:BC$1569))/MAX(1,COUNTIF(AA$4:AA$1569,"&lt;"&amp;BC1250+0.01)),BC1250))</f>
        <v/>
      </c>
      <c r="BR1250" s="9">
        <f>IF(AB1250&gt;=BD1250,0,IFERROR(BD1250+SUMPRODUCT((AB$4:AB$1569&gt;=BD$4:BD$1569)*(AB$4:AB$1569-BD$4:BD$1569))/MAX(1,COUNTIF(AB$4:AB$1569,"&lt;"&amp;BD1250+0.01)),BD1250))</f>
        <v/>
      </c>
      <c r="BS1250" s="9">
        <f>IF(AC1250&gt;=BE1250,0,IFERROR(BE1250+SUMPRODUCT((AC$4:AC$1569&gt;=BE$4:BE$1569)*(AC$4:AC$1569-BE$4:BE$1569))/MAX(1,COUNTIF(AC$4:AC$1569,"&lt;"&amp;BE1250+0.01)),BE1250))</f>
        <v/>
      </c>
      <c r="BT1250" s="9">
        <f>IF(AD1250&gt;=BF1250,0,IFERROR(BF1250+SUMPRODUCT((AD$4:AD$1569&gt;=BF$4:BF$1569)*(AD$4:AD$1569-BF$4:BF$1569))/MAX(1,COUNTIF(AD$4:AD$1569,"&lt;"&amp;BF1250+0.01)),BF1250))</f>
        <v/>
      </c>
      <c r="BU1250" s="9">
        <f>IF(AE1250&gt;=BG1250,0,IFERROR(BG1250+SUMPRODUCT((AE$4:AE$1569&gt;=BG$4:BG$1569)*(AE$4:AE$1569-BG$4:BG$1569))/MAX(1,COUNTIF(AE$4:AE$1569,"&lt;"&amp;BG1250+0.01)),BG1250))</f>
        <v/>
      </c>
      <c r="BV1250" s="9">
        <f>IF(AF1250&gt;=BH1250,0,IFERROR(BH1250+SUMPRODUCT((AF$4:AF$1569&gt;=BH$4:BH$1569)*(AF$4:AF$1569-BH$4:BH$1569))/MAX(1,COUNTIF(AF$4:AF$1569,"&lt;"&amp;BH1250+0.01)),BH1250))</f>
        <v/>
      </c>
      <c r="BW1250" s="9">
        <f>IF(AG1250&gt;=BI1250,0,IFERROR(BI1250+SUMPRODUCT((AG$4:AG$1569&gt;=BI$4:BI$1569)*(AG$4:AG$1569-BI$4:BI$1569))/MAX(1,COUNTIF(AG$4:AG$1569,"&lt;"&amp;BI1250+0.01)),BI1250))</f>
        <v/>
      </c>
      <c r="BX1250" s="9">
        <f>IF(AH1250&gt;=BJ1250,0,IFERROR(BJ1250+SUMPRODUCT((AH$4:AH$1569&gt;=BJ$4:BJ$1569)*(AH$4:AH$1569-BJ$4:BJ$1569))/MAX(1,COUNTIF(AH$4:AH$1569,"&lt;"&amp;BJ1250+0.01)),BJ1250))</f>
        <v/>
      </c>
      <c r="BY1250" s="9">
        <f>IF(AI1250&gt;=BK1250,0,IFERROR(BK1250+SUMPRODUCT((AI$4:AI$1569&gt;=BK$4:BK$1569)*(AI$4:AI$1569-BK$4:BK$1569))/MAX(1,COUNTIF(AI$4:AI$1569,"&lt;"&amp;BK1250+0.01)),BK1250))</f>
        <v/>
      </c>
      <c r="BZ1250" s="9">
        <f>IF(AJ1250&gt;=BL1250,0,IFERROR(BL1250+SUMPRODUCT((AJ$4:AJ$1569&gt;=BL$4:BL$1569)*(AJ$4:AJ$1569-BL$4:BL$1569))/MAX(1,COUNTIF(AJ$4:AJ$1569,"&lt;"&amp;BL1250+0.01)),BL1250))</f>
        <v/>
      </c>
      <c r="CA1250" s="9">
        <f>IF(AK1250&gt;=BM1250,0,IFERROR(BM1250+SUMPRODUCT((AK$4:AK$1569&gt;=BM$4:BM$1569)*(AK$4:AK$1569-BM$4:BM$1569))/MAX(1,COUNTIF(AK$4:AK$1569,"&lt;"&amp;BM1250+0.01)),BM1250))</f>
        <v/>
      </c>
      <c r="CB1250" s="9">
        <f>IF(AL1250&gt;=BN1250,0,IFERROR(BN1250+SUMPRODUCT((AL$4:AL$1569&gt;=BN$4:BN$1569)*(AL$4:AL$1569-BN$4:BN$1569))/MAX(1,COUNTIF(AL$4:AL$1569,"&lt;"&amp;BN1250+0.01)),BN1250))</f>
        <v/>
      </c>
      <c r="CC1250" s="5">
        <f>IF(AO1250="🟢","VERDE",IF(AO1250="🟡","AMARELO",IF(AO1250="🟠","VERMELHO",IF(AO1250="🔴","VERMELHO","ROXO"))))</f>
        <v/>
      </c>
      <c r="CD1250" s="5" t="inlineStr">
        <is>
          <t>🌎 REGIÕES</t>
        </is>
      </c>
      <c r="CE1250" s="5" t="inlineStr">
        <is>
          <t>SEM REDE</t>
        </is>
      </c>
    </row>
    <row r="1251">
      <c r="A1251" s="5" t="inlineStr">
        <is>
          <t>43097733000107</t>
        </is>
      </c>
      <c r="B1251" s="5" t="inlineStr">
        <is>
          <t>GRAOS NATURALLE LTDA - ME</t>
        </is>
      </c>
      <c r="C1251" s="5" t="inlineStr">
        <is>
          <t>06 - SEM GRUPO</t>
        </is>
      </c>
      <c r="D1251" s="5" t="inlineStr">
        <is>
          <t>HEMANUELE DITZEL (MANU)</t>
        </is>
      </c>
      <c r="E1251" s="5" t="inlineStr">
        <is>
          <t>SC</t>
        </is>
      </c>
      <c r="F1251" s="5">
        <f>IFERROR(VLOOKUP(C1251,$AS$4:$AT$25,2,FALSE),"")</f>
        <v/>
      </c>
      <c r="G1251" s="6">
        <f>IFERROR(VLOOKUP(C1251,$AS$4:$AX$25,6,FALSE),"")</f>
        <v/>
      </c>
      <c r="H1251" s="5">
        <f>IFERROR(VLOOKUP(C1251,$AS$4:$AY$25,7,FALSE),"")</f>
        <v/>
      </c>
      <c r="I1251" s="5">
        <f>IFERROR(VLOOKUP(C1251,$AS$4:$AZ$25,8,FALSE),"")</f>
        <v/>
      </c>
      <c r="J1251" s="7" t="inlineStr">
        <is>
          <t>.</t>
        </is>
      </c>
      <c r="K1251" s="5" t="inlineStr">
        <is>
          <t>SUL</t>
        </is>
      </c>
      <c r="L1251" s="8" t="n">
        <v>1553.191489361702</v>
      </c>
      <c r="M1251" s="9" t="n">
        <v>119.1489361702128</v>
      </c>
      <c r="N1251" s="9" t="n">
        <v>123.4042553191489</v>
      </c>
      <c r="O1251" s="9" t="n">
        <v>123.4042553191489</v>
      </c>
      <c r="P1251" s="9" t="n">
        <v>123.4042553191489</v>
      </c>
      <c r="Q1251" s="9" t="n">
        <v>127.6595744680851</v>
      </c>
      <c r="R1251" s="9" t="n">
        <v>127.6595744680851</v>
      </c>
      <c r="S1251" s="9" t="n">
        <v>131.9148936170213</v>
      </c>
      <c r="T1251" s="9" t="n">
        <v>131.9148936170213</v>
      </c>
      <c r="U1251" s="9" t="n">
        <v>131.9148936170213</v>
      </c>
      <c r="V1251" s="9" t="n">
        <v>136.1702127659574</v>
      </c>
      <c r="W1251" s="9" t="n">
        <v>136.1702127659574</v>
      </c>
      <c r="X1251" s="9" t="n">
        <v>140.4255319148936</v>
      </c>
      <c r="Y1251" s="7" t="inlineStr">
        <is>
          <t>.</t>
        </is>
      </c>
      <c r="Z1251" s="8">
        <f>SUM(AA1251:AL1251)</f>
        <v/>
      </c>
      <c r="AA1251" s="9" t="n">
        <v>0</v>
      </c>
      <c r="AB1251" s="9" t="n">
        <v>0</v>
      </c>
      <c r="AC1251" s="9" t="n">
        <v>0</v>
      </c>
      <c r="AD1251" s="9" t="n">
        <v>0</v>
      </c>
      <c r="AE1251" s="9" t="n">
        <v>0</v>
      </c>
      <c r="AF1251" s="9" t="n">
        <v>0</v>
      </c>
      <c r="AG1251" s="9" t="n">
        <v>0</v>
      </c>
      <c r="AH1251" s="9" t="n">
        <v>0</v>
      </c>
      <c r="AI1251" s="9" t="n">
        <v>0</v>
      </c>
      <c r="AJ1251" s="9" t="n">
        <v>0</v>
      </c>
      <c r="AK1251" s="9" t="n">
        <v>0</v>
      </c>
      <c r="AL1251" s="9" t="n">
        <v>0</v>
      </c>
      <c r="AM1251" s="7" t="inlineStr">
        <is>
          <t>.</t>
        </is>
      </c>
      <c r="AN1251" s="6">
        <f>IF(L1251=0,0,Z1251/L1251)</f>
        <v/>
      </c>
      <c r="AO1251" s="5">
        <f>IF(AN1251="","",IF(AN1251&gt;=0.9,"🟢",IF(AN1251&gt;=0.7,"🟡",IF(AN1251&gt;=0.5,"🟠","🔴"))))</f>
        <v/>
      </c>
      <c r="AP1251" s="9">
        <f>IF(L1251=0,0,L1251-Z1251)</f>
        <v/>
      </c>
      <c r="AQ1251" s="5">
        <f>IF(Z1251=0,"",RANK(Z1251,Z$4:Z$1569,0))</f>
        <v/>
      </c>
      <c r="AR1251" s="7" t="inlineStr">
        <is>
          <t>.</t>
        </is>
      </c>
      <c r="BA1251" s="7" t="inlineStr">
        <is>
          <t>.</t>
        </is>
      </c>
      <c r="BB1251" s="9">
        <f>SUM(L$4:L$1569)/COUNTA(A$4:A$1569)</f>
        <v/>
      </c>
      <c r="BC1251" s="9">
        <f>SUM(M$4:M$1569)/COUNTA(A$4:A$1569)</f>
        <v/>
      </c>
      <c r="BD1251" s="9">
        <f>SUM(N$4:N$1569)/COUNTA(A$4:A$1569)</f>
        <v/>
      </c>
      <c r="BE1251" s="9">
        <f>SUM(O$4:O$1569)/COUNTA(A$4:A$1569)</f>
        <v/>
      </c>
      <c r="BF1251" s="9">
        <f>SUM(P$4:P$1569)/COUNTA(A$4:A$1569)</f>
        <v/>
      </c>
      <c r="BG1251" s="9">
        <f>SUM(Q$4:Q$1569)/COUNTA(A$4:A$1569)</f>
        <v/>
      </c>
      <c r="BH1251" s="9">
        <f>SUM(R$4:R$1569)/COUNTA(A$4:A$1569)</f>
        <v/>
      </c>
      <c r="BI1251" s="9">
        <f>SUM(S$4:S$1569)/COUNTA(A$4:A$1569)</f>
        <v/>
      </c>
      <c r="BJ1251" s="9">
        <f>SUM(T$4:T$1569)/COUNTA(A$4:A$1569)</f>
        <v/>
      </c>
      <c r="BK1251" s="9">
        <f>SUM(U$4:U$1569)/COUNTA(A$4:A$1569)</f>
        <v/>
      </c>
      <c r="BL1251" s="9">
        <f>SUM(V$4:V$1569)/COUNTA(A$4:A$1569)</f>
        <v/>
      </c>
      <c r="BM1251" s="9">
        <f>SUM(W$4:W$1569)/COUNTA(A$4:A$1569)</f>
        <v/>
      </c>
      <c r="BN1251" s="9">
        <f>SUM(X$4:X$1569)/COUNTA(A$4:A$1569)</f>
        <v/>
      </c>
      <c r="BO1251" s="7" t="inlineStr">
        <is>
          <t>.</t>
        </is>
      </c>
      <c r="BP1251" s="9">
        <f>IF(Z1251&gt;=BB1251,0,IFERROR(BB1251+(SUMPRODUCT((Z$4:Z$1569&gt;=BB$4:BB$1569)*(Z$4:Z$1569-BB$4:BB$1569))/MAX(1,COUNTIF(Z$4:Z$1569,"&lt;"&amp;BB1251+0.01))),BB1251))</f>
        <v/>
      </c>
      <c r="BQ1251" s="9">
        <f>IF(AA1251&gt;=BC1251,0,IFERROR(BC1251+SUMPRODUCT((AA$4:AA$1569&gt;=BC$4:BC$1569)*(AA$4:AA$1569-BC$4:BC$1569))/MAX(1,COUNTIF(AA$4:AA$1569,"&lt;"&amp;BC1251+0.01)),BC1251))</f>
        <v/>
      </c>
      <c r="BR1251" s="9">
        <f>IF(AB1251&gt;=BD1251,0,IFERROR(BD1251+SUMPRODUCT((AB$4:AB$1569&gt;=BD$4:BD$1569)*(AB$4:AB$1569-BD$4:BD$1569))/MAX(1,COUNTIF(AB$4:AB$1569,"&lt;"&amp;BD1251+0.01)),BD1251))</f>
        <v/>
      </c>
      <c r="BS1251" s="9">
        <f>IF(AC1251&gt;=BE1251,0,IFERROR(BE1251+SUMPRODUCT((AC$4:AC$1569&gt;=BE$4:BE$1569)*(AC$4:AC$1569-BE$4:BE$1569))/MAX(1,COUNTIF(AC$4:AC$1569,"&lt;"&amp;BE1251+0.01)),BE1251))</f>
        <v/>
      </c>
      <c r="BT1251" s="9">
        <f>IF(AD1251&gt;=BF1251,0,IFERROR(BF1251+SUMPRODUCT((AD$4:AD$1569&gt;=BF$4:BF$1569)*(AD$4:AD$1569-BF$4:BF$1569))/MAX(1,COUNTIF(AD$4:AD$1569,"&lt;"&amp;BF1251+0.01)),BF1251))</f>
        <v/>
      </c>
      <c r="BU1251" s="9">
        <f>IF(AE1251&gt;=BG1251,0,IFERROR(BG1251+SUMPRODUCT((AE$4:AE$1569&gt;=BG$4:BG$1569)*(AE$4:AE$1569-BG$4:BG$1569))/MAX(1,COUNTIF(AE$4:AE$1569,"&lt;"&amp;BG1251+0.01)),BG1251))</f>
        <v/>
      </c>
      <c r="BV1251" s="9">
        <f>IF(AF1251&gt;=BH1251,0,IFERROR(BH1251+SUMPRODUCT((AF$4:AF$1569&gt;=BH$4:BH$1569)*(AF$4:AF$1569-BH$4:BH$1569))/MAX(1,COUNTIF(AF$4:AF$1569,"&lt;"&amp;BH1251+0.01)),BH1251))</f>
        <v/>
      </c>
      <c r="BW1251" s="9">
        <f>IF(AG1251&gt;=BI1251,0,IFERROR(BI1251+SUMPRODUCT((AG$4:AG$1569&gt;=BI$4:BI$1569)*(AG$4:AG$1569-BI$4:BI$1569))/MAX(1,COUNTIF(AG$4:AG$1569,"&lt;"&amp;BI1251+0.01)),BI1251))</f>
        <v/>
      </c>
      <c r="BX1251" s="9">
        <f>IF(AH1251&gt;=BJ1251,0,IFERROR(BJ1251+SUMPRODUCT((AH$4:AH$1569&gt;=BJ$4:BJ$1569)*(AH$4:AH$1569-BJ$4:BJ$1569))/MAX(1,COUNTIF(AH$4:AH$1569,"&lt;"&amp;BJ1251+0.01)),BJ1251))</f>
        <v/>
      </c>
      <c r="BY1251" s="9">
        <f>IF(AI1251&gt;=BK1251,0,IFERROR(BK1251+SUMPRODUCT((AI$4:AI$1569&gt;=BK$4:BK$1569)*(AI$4:AI$1569-BK$4:BK$1569))/MAX(1,COUNTIF(AI$4:AI$1569,"&lt;"&amp;BK1251+0.01)),BK1251))</f>
        <v/>
      </c>
      <c r="BZ1251" s="9">
        <f>IF(AJ1251&gt;=BL1251,0,IFERROR(BL1251+SUMPRODUCT((AJ$4:AJ$1569&gt;=BL$4:BL$1569)*(AJ$4:AJ$1569-BL$4:BL$1569))/MAX(1,COUNTIF(AJ$4:AJ$1569,"&lt;"&amp;BL1251+0.01)),BL1251))</f>
        <v/>
      </c>
      <c r="CA1251" s="9">
        <f>IF(AK1251&gt;=BM1251,0,IFERROR(BM1251+SUMPRODUCT((AK$4:AK$1569&gt;=BM$4:BM$1569)*(AK$4:AK$1569-BM$4:BM$1569))/MAX(1,COUNTIF(AK$4:AK$1569,"&lt;"&amp;BM1251+0.01)),BM1251))</f>
        <v/>
      </c>
      <c r="CB1251" s="9">
        <f>IF(AL1251&gt;=BN1251,0,IFERROR(BN1251+SUMPRODUCT((AL$4:AL$1569&gt;=BN$4:BN$1569)*(AL$4:AL$1569-BN$4:BN$1569))/MAX(1,COUNTIF(AL$4:AL$1569,"&lt;"&amp;BN1251+0.01)),BN1251))</f>
        <v/>
      </c>
      <c r="CC1251" s="5">
        <f>IF(AO1251="🟢","VERDE",IF(AO1251="🟡","AMARELO",IF(AO1251="🟠","VERMELHO",IF(AO1251="🔴","VERMELHO","ROXO"))))</f>
        <v/>
      </c>
      <c r="CD1251" s="5" t="inlineStr">
        <is>
          <t>🌎 REGIÕES</t>
        </is>
      </c>
      <c r="CE1251" s="5" t="inlineStr">
        <is>
          <t>SEM REDE</t>
        </is>
      </c>
    </row>
    <row r="1252">
      <c r="A1252" s="5" t="inlineStr">
        <is>
          <t>43116265000162</t>
        </is>
      </c>
      <c r="B1252" s="5" t="inlineStr">
        <is>
          <t>FABIANI COMERCIO DE ALIMENTOS LTDA - ME</t>
        </is>
      </c>
      <c r="C1252" s="5" t="inlineStr">
        <is>
          <t>06 - SEM GRUPO</t>
        </is>
      </c>
      <c r="D1252" s="5" t="inlineStr">
        <is>
          <t>HEMANUELE DITZEL (MANU)</t>
        </is>
      </c>
      <c r="E1252" s="5" t="inlineStr">
        <is>
          <t>RS</t>
        </is>
      </c>
      <c r="F1252" s="5">
        <f>IFERROR(VLOOKUP(C1252,$AS$4:$AT$25,2,FALSE),"")</f>
        <v/>
      </c>
      <c r="G1252" s="6">
        <f>IFERROR(VLOOKUP(C1252,$AS$4:$AX$25,6,FALSE),"")</f>
        <v/>
      </c>
      <c r="H1252" s="5">
        <f>IFERROR(VLOOKUP(C1252,$AS$4:$AY$25,7,FALSE),"")</f>
        <v/>
      </c>
      <c r="I1252" s="5">
        <f>IFERROR(VLOOKUP(C1252,$AS$4:$AZ$25,8,FALSE),"")</f>
        <v/>
      </c>
      <c r="J1252" s="7" t="inlineStr">
        <is>
          <t>.</t>
        </is>
      </c>
      <c r="K1252" s="5" t="inlineStr">
        <is>
          <t>SUL</t>
        </is>
      </c>
      <c r="L1252" s="8" t="n">
        <v>1612.5</v>
      </c>
      <c r="M1252" s="9" t="n">
        <v>125</v>
      </c>
      <c r="N1252" s="9" t="n">
        <v>125</v>
      </c>
      <c r="O1252" s="9" t="n">
        <v>125</v>
      </c>
      <c r="P1252" s="9" t="n">
        <v>125</v>
      </c>
      <c r="Q1252" s="9" t="n">
        <v>125</v>
      </c>
      <c r="R1252" s="9" t="n">
        <v>137.5</v>
      </c>
      <c r="S1252" s="9" t="n">
        <v>137.5</v>
      </c>
      <c r="T1252" s="9" t="n">
        <v>137.5</v>
      </c>
      <c r="U1252" s="9" t="n">
        <v>137.5</v>
      </c>
      <c r="V1252" s="9" t="n">
        <v>137.5</v>
      </c>
      <c r="W1252" s="9" t="n">
        <v>150</v>
      </c>
      <c r="X1252" s="9" t="n">
        <v>150</v>
      </c>
      <c r="Y1252" s="7" t="inlineStr">
        <is>
          <t>.</t>
        </is>
      </c>
      <c r="Z1252" s="8">
        <f>SUM(AA1252:AL1252)</f>
        <v/>
      </c>
      <c r="AA1252" s="9" t="n">
        <v>0</v>
      </c>
      <c r="AB1252" s="9" t="n">
        <v>0</v>
      </c>
      <c r="AC1252" s="9" t="n">
        <v>0</v>
      </c>
      <c r="AD1252" s="9" t="n">
        <v>0</v>
      </c>
      <c r="AE1252" s="9" t="n">
        <v>0</v>
      </c>
      <c r="AF1252" s="9" t="n">
        <v>0</v>
      </c>
      <c r="AG1252" s="9" t="n">
        <v>0</v>
      </c>
      <c r="AH1252" s="9" t="n">
        <v>0</v>
      </c>
      <c r="AI1252" s="9" t="n">
        <v>0</v>
      </c>
      <c r="AJ1252" s="9" t="n">
        <v>0</v>
      </c>
      <c r="AK1252" s="9" t="n">
        <v>0</v>
      </c>
      <c r="AL1252" s="9" t="n">
        <v>0</v>
      </c>
      <c r="AM1252" s="7" t="inlineStr">
        <is>
          <t>.</t>
        </is>
      </c>
      <c r="AN1252" s="6">
        <f>IF(L1252=0,0,Z1252/L1252)</f>
        <v/>
      </c>
      <c r="AO1252" s="5">
        <f>IF(AN1252="","",IF(AN1252&gt;=0.9,"🟢",IF(AN1252&gt;=0.7,"🟡",IF(AN1252&gt;=0.5,"🟠","🔴"))))</f>
        <v/>
      </c>
      <c r="AP1252" s="9">
        <f>IF(L1252=0,0,L1252-Z1252)</f>
        <v/>
      </c>
      <c r="AQ1252" s="5">
        <f>IF(Z1252=0,"",RANK(Z1252,Z$4:Z$1569,0))</f>
        <v/>
      </c>
      <c r="AR1252" s="7" t="inlineStr">
        <is>
          <t>.</t>
        </is>
      </c>
      <c r="BA1252" s="7" t="inlineStr">
        <is>
          <t>.</t>
        </is>
      </c>
      <c r="BB1252" s="9">
        <f>SUM(L$4:L$1569)/COUNTA(A$4:A$1569)</f>
        <v/>
      </c>
      <c r="BC1252" s="9">
        <f>SUM(M$4:M$1569)/COUNTA(A$4:A$1569)</f>
        <v/>
      </c>
      <c r="BD1252" s="9">
        <f>SUM(N$4:N$1569)/COUNTA(A$4:A$1569)</f>
        <v/>
      </c>
      <c r="BE1252" s="9">
        <f>SUM(O$4:O$1569)/COUNTA(A$4:A$1569)</f>
        <v/>
      </c>
      <c r="BF1252" s="9">
        <f>SUM(P$4:P$1569)/COUNTA(A$4:A$1569)</f>
        <v/>
      </c>
      <c r="BG1252" s="9">
        <f>SUM(Q$4:Q$1569)/COUNTA(A$4:A$1569)</f>
        <v/>
      </c>
      <c r="BH1252" s="9">
        <f>SUM(R$4:R$1569)/COUNTA(A$4:A$1569)</f>
        <v/>
      </c>
      <c r="BI1252" s="9">
        <f>SUM(S$4:S$1569)/COUNTA(A$4:A$1569)</f>
        <v/>
      </c>
      <c r="BJ1252" s="9">
        <f>SUM(T$4:T$1569)/COUNTA(A$4:A$1569)</f>
        <v/>
      </c>
      <c r="BK1252" s="9">
        <f>SUM(U$4:U$1569)/COUNTA(A$4:A$1569)</f>
        <v/>
      </c>
      <c r="BL1252" s="9">
        <f>SUM(V$4:V$1569)/COUNTA(A$4:A$1569)</f>
        <v/>
      </c>
      <c r="BM1252" s="9">
        <f>SUM(W$4:W$1569)/COUNTA(A$4:A$1569)</f>
        <v/>
      </c>
      <c r="BN1252" s="9">
        <f>SUM(X$4:X$1569)/COUNTA(A$4:A$1569)</f>
        <v/>
      </c>
      <c r="BO1252" s="7" t="inlineStr">
        <is>
          <t>.</t>
        </is>
      </c>
      <c r="BP1252" s="9">
        <f>IF(Z1252&gt;=BB1252,0,IFERROR(BB1252+(SUMPRODUCT((Z$4:Z$1569&gt;=BB$4:BB$1569)*(Z$4:Z$1569-BB$4:BB$1569))/MAX(1,COUNTIF(Z$4:Z$1569,"&lt;"&amp;BB1252+0.01))),BB1252))</f>
        <v/>
      </c>
      <c r="BQ1252" s="9">
        <f>IF(AA1252&gt;=BC1252,0,IFERROR(BC1252+SUMPRODUCT((AA$4:AA$1569&gt;=BC$4:BC$1569)*(AA$4:AA$1569-BC$4:BC$1569))/MAX(1,COUNTIF(AA$4:AA$1569,"&lt;"&amp;BC1252+0.01)),BC1252))</f>
        <v/>
      </c>
      <c r="BR1252" s="9">
        <f>IF(AB1252&gt;=BD1252,0,IFERROR(BD1252+SUMPRODUCT((AB$4:AB$1569&gt;=BD$4:BD$1569)*(AB$4:AB$1569-BD$4:BD$1569))/MAX(1,COUNTIF(AB$4:AB$1569,"&lt;"&amp;BD1252+0.01)),BD1252))</f>
        <v/>
      </c>
      <c r="BS1252" s="9">
        <f>IF(AC1252&gt;=BE1252,0,IFERROR(BE1252+SUMPRODUCT((AC$4:AC$1569&gt;=BE$4:BE$1569)*(AC$4:AC$1569-BE$4:BE$1569))/MAX(1,COUNTIF(AC$4:AC$1569,"&lt;"&amp;BE1252+0.01)),BE1252))</f>
        <v/>
      </c>
      <c r="BT1252" s="9">
        <f>IF(AD1252&gt;=BF1252,0,IFERROR(BF1252+SUMPRODUCT((AD$4:AD$1569&gt;=BF$4:BF$1569)*(AD$4:AD$1569-BF$4:BF$1569))/MAX(1,COUNTIF(AD$4:AD$1569,"&lt;"&amp;BF1252+0.01)),BF1252))</f>
        <v/>
      </c>
      <c r="BU1252" s="9">
        <f>IF(AE1252&gt;=BG1252,0,IFERROR(BG1252+SUMPRODUCT((AE$4:AE$1569&gt;=BG$4:BG$1569)*(AE$4:AE$1569-BG$4:BG$1569))/MAX(1,COUNTIF(AE$4:AE$1569,"&lt;"&amp;BG1252+0.01)),BG1252))</f>
        <v/>
      </c>
      <c r="BV1252" s="9">
        <f>IF(AF1252&gt;=BH1252,0,IFERROR(BH1252+SUMPRODUCT((AF$4:AF$1569&gt;=BH$4:BH$1569)*(AF$4:AF$1569-BH$4:BH$1569))/MAX(1,COUNTIF(AF$4:AF$1569,"&lt;"&amp;BH1252+0.01)),BH1252))</f>
        <v/>
      </c>
      <c r="BW1252" s="9">
        <f>IF(AG1252&gt;=BI1252,0,IFERROR(BI1252+SUMPRODUCT((AG$4:AG$1569&gt;=BI$4:BI$1569)*(AG$4:AG$1569-BI$4:BI$1569))/MAX(1,COUNTIF(AG$4:AG$1569,"&lt;"&amp;BI1252+0.01)),BI1252))</f>
        <v/>
      </c>
      <c r="BX1252" s="9">
        <f>IF(AH1252&gt;=BJ1252,0,IFERROR(BJ1252+SUMPRODUCT((AH$4:AH$1569&gt;=BJ$4:BJ$1569)*(AH$4:AH$1569-BJ$4:BJ$1569))/MAX(1,COUNTIF(AH$4:AH$1569,"&lt;"&amp;BJ1252+0.01)),BJ1252))</f>
        <v/>
      </c>
      <c r="BY1252" s="9">
        <f>IF(AI1252&gt;=BK1252,0,IFERROR(BK1252+SUMPRODUCT((AI$4:AI$1569&gt;=BK$4:BK$1569)*(AI$4:AI$1569-BK$4:BK$1569))/MAX(1,COUNTIF(AI$4:AI$1569,"&lt;"&amp;BK1252+0.01)),BK1252))</f>
        <v/>
      </c>
      <c r="BZ1252" s="9">
        <f>IF(AJ1252&gt;=BL1252,0,IFERROR(BL1252+SUMPRODUCT((AJ$4:AJ$1569&gt;=BL$4:BL$1569)*(AJ$4:AJ$1569-BL$4:BL$1569))/MAX(1,COUNTIF(AJ$4:AJ$1569,"&lt;"&amp;BL1252+0.01)),BL1252))</f>
        <v/>
      </c>
      <c r="CA1252" s="9">
        <f>IF(AK1252&gt;=BM1252,0,IFERROR(BM1252+SUMPRODUCT((AK$4:AK$1569&gt;=BM$4:BM$1569)*(AK$4:AK$1569-BM$4:BM$1569))/MAX(1,COUNTIF(AK$4:AK$1569,"&lt;"&amp;BM1252+0.01)),BM1252))</f>
        <v/>
      </c>
      <c r="CB1252" s="9">
        <f>IF(AL1252&gt;=BN1252,0,IFERROR(BN1252+SUMPRODUCT((AL$4:AL$1569&gt;=BN$4:BN$1569)*(AL$4:AL$1569-BN$4:BN$1569))/MAX(1,COUNTIF(AL$4:AL$1569,"&lt;"&amp;BN1252+0.01)),BN1252))</f>
        <v/>
      </c>
      <c r="CC1252" s="5">
        <f>IF(AO1252="🟢","VERDE",IF(AO1252="🟡","AMARELO",IF(AO1252="🟠","VERMELHO",IF(AO1252="🔴","VERMELHO","ROXO"))))</f>
        <v/>
      </c>
      <c r="CD1252" s="5" t="inlineStr">
        <is>
          <t>🌎 REGIÕES</t>
        </is>
      </c>
      <c r="CE1252" s="5" t="inlineStr">
        <is>
          <t>SEM REDE</t>
        </is>
      </c>
    </row>
    <row r="1253">
      <c r="A1253" s="5" t="inlineStr">
        <is>
          <t>43230981000176</t>
        </is>
      </c>
      <c r="B1253" s="5" t="inlineStr">
        <is>
          <t>SSW BOMBONIERE LTDA - ME</t>
        </is>
      </c>
      <c r="C1253" s="5" t="inlineStr">
        <is>
          <t>06 - SEM GRUPO</t>
        </is>
      </c>
      <c r="D1253" s="5" t="inlineStr">
        <is>
          <t>LARISSA PADILHA</t>
        </is>
      </c>
      <c r="E1253" s="5" t="inlineStr">
        <is>
          <t>RJ</t>
        </is>
      </c>
      <c r="F1253" s="5">
        <f>IFERROR(VLOOKUP(C1253,$AS$4:$AT$25,2,FALSE),"")</f>
        <v/>
      </c>
      <c r="G1253" s="6">
        <f>IFERROR(VLOOKUP(C1253,$AS$4:$AX$25,6,FALSE),"")</f>
        <v/>
      </c>
      <c r="H1253" s="5">
        <f>IFERROR(VLOOKUP(C1253,$AS$4:$AY$25,7,FALSE),"")</f>
        <v/>
      </c>
      <c r="I1253" s="5">
        <f>IFERROR(VLOOKUP(C1253,$AS$4:$AZ$25,8,FALSE),"")</f>
        <v/>
      </c>
      <c r="J1253" s="7" t="inlineStr">
        <is>
          <t>.</t>
        </is>
      </c>
      <c r="K1253" s="5" t="inlineStr">
        <is>
          <t>RJ + ES + MG</t>
        </is>
      </c>
      <c r="L1253" s="8" t="n">
        <v>1393.548387096774</v>
      </c>
      <c r="M1253" s="9" t="n">
        <v>116.1290322580645</v>
      </c>
      <c r="N1253" s="9" t="n">
        <v>116.1290322580645</v>
      </c>
      <c r="O1253" s="9" t="n">
        <v>116.1290322580645</v>
      </c>
      <c r="P1253" s="9" t="n">
        <v>116.1290322580645</v>
      </c>
      <c r="Q1253" s="9" t="n">
        <v>116.1290322580645</v>
      </c>
      <c r="R1253" s="9" t="n">
        <v>116.1290322580645</v>
      </c>
      <c r="S1253" s="9" t="n">
        <v>116.1290322580645</v>
      </c>
      <c r="T1253" s="9" t="n">
        <v>116.1290322580645</v>
      </c>
      <c r="U1253" s="9" t="n">
        <v>116.1290322580645</v>
      </c>
      <c r="V1253" s="9" t="n">
        <v>116.1290322580645</v>
      </c>
      <c r="W1253" s="9" t="n">
        <v>116.1290322580645</v>
      </c>
      <c r="X1253" s="9" t="n">
        <v>116.1290322580645</v>
      </c>
      <c r="Y1253" s="7" t="inlineStr">
        <is>
          <t>.</t>
        </is>
      </c>
      <c r="Z1253" s="8">
        <f>SUM(AA1253:AL1253)</f>
        <v/>
      </c>
      <c r="AA1253" s="9" t="n">
        <v>0</v>
      </c>
      <c r="AB1253" s="9" t="n">
        <v>0</v>
      </c>
      <c r="AC1253" s="9" t="n">
        <v>0</v>
      </c>
      <c r="AD1253" s="9" t="n">
        <v>0</v>
      </c>
      <c r="AE1253" s="9" t="n">
        <v>0</v>
      </c>
      <c r="AF1253" s="9" t="n">
        <v>0</v>
      </c>
      <c r="AG1253" s="9" t="n">
        <v>0</v>
      </c>
      <c r="AH1253" s="9" t="n">
        <v>0</v>
      </c>
      <c r="AI1253" s="9" t="n">
        <v>0</v>
      </c>
      <c r="AJ1253" s="9" t="n">
        <v>0</v>
      </c>
      <c r="AK1253" s="9" t="n">
        <v>0</v>
      </c>
      <c r="AL1253" s="9" t="n">
        <v>0</v>
      </c>
      <c r="AM1253" s="7" t="inlineStr">
        <is>
          <t>.</t>
        </is>
      </c>
      <c r="AN1253" s="6">
        <f>IF(L1253=0,0,Z1253/L1253)</f>
        <v/>
      </c>
      <c r="AO1253" s="5">
        <f>IF(AN1253="","",IF(AN1253&gt;=0.9,"🟢",IF(AN1253&gt;=0.7,"🟡",IF(AN1253&gt;=0.5,"🟠","🔴"))))</f>
        <v/>
      </c>
      <c r="AP1253" s="9">
        <f>IF(L1253=0,0,L1253-Z1253)</f>
        <v/>
      </c>
      <c r="AQ1253" s="5">
        <f>IF(Z1253=0,"",RANK(Z1253,Z$4:Z$1569,0))</f>
        <v/>
      </c>
      <c r="AR1253" s="7" t="inlineStr">
        <is>
          <t>.</t>
        </is>
      </c>
      <c r="BA1253" s="7" t="inlineStr">
        <is>
          <t>.</t>
        </is>
      </c>
      <c r="BB1253" s="9">
        <f>SUM(L$4:L$1569)/COUNTA(A$4:A$1569)</f>
        <v/>
      </c>
      <c r="BC1253" s="9">
        <f>SUM(M$4:M$1569)/COUNTA(A$4:A$1569)</f>
        <v/>
      </c>
      <c r="BD1253" s="9">
        <f>SUM(N$4:N$1569)/COUNTA(A$4:A$1569)</f>
        <v/>
      </c>
      <c r="BE1253" s="9">
        <f>SUM(O$4:O$1569)/COUNTA(A$4:A$1569)</f>
        <v/>
      </c>
      <c r="BF1253" s="9">
        <f>SUM(P$4:P$1569)/COUNTA(A$4:A$1569)</f>
        <v/>
      </c>
      <c r="BG1253" s="9">
        <f>SUM(Q$4:Q$1569)/COUNTA(A$4:A$1569)</f>
        <v/>
      </c>
      <c r="BH1253" s="9">
        <f>SUM(R$4:R$1569)/COUNTA(A$4:A$1569)</f>
        <v/>
      </c>
      <c r="BI1253" s="9">
        <f>SUM(S$4:S$1569)/COUNTA(A$4:A$1569)</f>
        <v/>
      </c>
      <c r="BJ1253" s="9">
        <f>SUM(T$4:T$1569)/COUNTA(A$4:A$1569)</f>
        <v/>
      </c>
      <c r="BK1253" s="9">
        <f>SUM(U$4:U$1569)/COUNTA(A$4:A$1569)</f>
        <v/>
      </c>
      <c r="BL1253" s="9">
        <f>SUM(V$4:V$1569)/COUNTA(A$4:A$1569)</f>
        <v/>
      </c>
      <c r="BM1253" s="9">
        <f>SUM(W$4:W$1569)/COUNTA(A$4:A$1569)</f>
        <v/>
      </c>
      <c r="BN1253" s="9">
        <f>SUM(X$4:X$1569)/COUNTA(A$4:A$1569)</f>
        <v/>
      </c>
      <c r="BO1253" s="7" t="inlineStr">
        <is>
          <t>.</t>
        </is>
      </c>
      <c r="BP1253" s="9">
        <f>IF(Z1253&gt;=BB1253,0,IFERROR(BB1253+(SUMPRODUCT((Z$4:Z$1569&gt;=BB$4:BB$1569)*(Z$4:Z$1569-BB$4:BB$1569))/MAX(1,COUNTIF(Z$4:Z$1569,"&lt;"&amp;BB1253+0.01))),BB1253))</f>
        <v/>
      </c>
      <c r="BQ1253" s="9">
        <f>IF(AA1253&gt;=BC1253,0,IFERROR(BC1253+SUMPRODUCT((AA$4:AA$1569&gt;=BC$4:BC$1569)*(AA$4:AA$1569-BC$4:BC$1569))/MAX(1,COUNTIF(AA$4:AA$1569,"&lt;"&amp;BC1253+0.01)),BC1253))</f>
        <v/>
      </c>
      <c r="BR1253" s="9">
        <f>IF(AB1253&gt;=BD1253,0,IFERROR(BD1253+SUMPRODUCT((AB$4:AB$1569&gt;=BD$4:BD$1569)*(AB$4:AB$1569-BD$4:BD$1569))/MAX(1,COUNTIF(AB$4:AB$1569,"&lt;"&amp;BD1253+0.01)),BD1253))</f>
        <v/>
      </c>
      <c r="BS1253" s="9">
        <f>IF(AC1253&gt;=BE1253,0,IFERROR(BE1253+SUMPRODUCT((AC$4:AC$1569&gt;=BE$4:BE$1569)*(AC$4:AC$1569-BE$4:BE$1569))/MAX(1,COUNTIF(AC$4:AC$1569,"&lt;"&amp;BE1253+0.01)),BE1253))</f>
        <v/>
      </c>
      <c r="BT1253" s="9">
        <f>IF(AD1253&gt;=BF1253,0,IFERROR(BF1253+SUMPRODUCT((AD$4:AD$1569&gt;=BF$4:BF$1569)*(AD$4:AD$1569-BF$4:BF$1569))/MAX(1,COUNTIF(AD$4:AD$1569,"&lt;"&amp;BF1253+0.01)),BF1253))</f>
        <v/>
      </c>
      <c r="BU1253" s="9">
        <f>IF(AE1253&gt;=BG1253,0,IFERROR(BG1253+SUMPRODUCT((AE$4:AE$1569&gt;=BG$4:BG$1569)*(AE$4:AE$1569-BG$4:BG$1569))/MAX(1,COUNTIF(AE$4:AE$1569,"&lt;"&amp;BG1253+0.01)),BG1253))</f>
        <v/>
      </c>
      <c r="BV1253" s="9">
        <f>IF(AF1253&gt;=BH1253,0,IFERROR(BH1253+SUMPRODUCT((AF$4:AF$1569&gt;=BH$4:BH$1569)*(AF$4:AF$1569-BH$4:BH$1569))/MAX(1,COUNTIF(AF$4:AF$1569,"&lt;"&amp;BH1253+0.01)),BH1253))</f>
        <v/>
      </c>
      <c r="BW1253" s="9">
        <f>IF(AG1253&gt;=BI1253,0,IFERROR(BI1253+SUMPRODUCT((AG$4:AG$1569&gt;=BI$4:BI$1569)*(AG$4:AG$1569-BI$4:BI$1569))/MAX(1,COUNTIF(AG$4:AG$1569,"&lt;"&amp;BI1253+0.01)),BI1253))</f>
        <v/>
      </c>
      <c r="BX1253" s="9">
        <f>IF(AH1253&gt;=BJ1253,0,IFERROR(BJ1253+SUMPRODUCT((AH$4:AH$1569&gt;=BJ$4:BJ$1569)*(AH$4:AH$1569-BJ$4:BJ$1569))/MAX(1,COUNTIF(AH$4:AH$1569,"&lt;"&amp;BJ1253+0.01)),BJ1253))</f>
        <v/>
      </c>
      <c r="BY1253" s="9">
        <f>IF(AI1253&gt;=BK1253,0,IFERROR(BK1253+SUMPRODUCT((AI$4:AI$1569&gt;=BK$4:BK$1569)*(AI$4:AI$1569-BK$4:BK$1569))/MAX(1,COUNTIF(AI$4:AI$1569,"&lt;"&amp;BK1253+0.01)),BK1253))</f>
        <v/>
      </c>
      <c r="BZ1253" s="9">
        <f>IF(AJ1253&gt;=BL1253,0,IFERROR(BL1253+SUMPRODUCT((AJ$4:AJ$1569&gt;=BL$4:BL$1569)*(AJ$4:AJ$1569-BL$4:BL$1569))/MAX(1,COUNTIF(AJ$4:AJ$1569,"&lt;"&amp;BL1253+0.01)),BL1253))</f>
        <v/>
      </c>
      <c r="CA1253" s="9">
        <f>IF(AK1253&gt;=BM1253,0,IFERROR(BM1253+SUMPRODUCT((AK$4:AK$1569&gt;=BM$4:BM$1569)*(AK$4:AK$1569-BM$4:BM$1569))/MAX(1,COUNTIF(AK$4:AK$1569,"&lt;"&amp;BM1253+0.01)),BM1253))</f>
        <v/>
      </c>
      <c r="CB1253" s="9">
        <f>IF(AL1253&gt;=BN1253,0,IFERROR(BN1253+SUMPRODUCT((AL$4:AL$1569&gt;=BN$4:BN$1569)*(AL$4:AL$1569-BN$4:BN$1569))/MAX(1,COUNTIF(AL$4:AL$1569,"&lt;"&amp;BN1253+0.01)),BN1253))</f>
        <v/>
      </c>
      <c r="CC1253" s="5">
        <f>IF(AO1253="🟢","VERDE",IF(AO1253="🟡","AMARELO",IF(AO1253="🟠","VERMELHO",IF(AO1253="🔴","VERMELHO","ROXO"))))</f>
        <v/>
      </c>
      <c r="CD1253" s="5" t="inlineStr">
        <is>
          <t>🌎 REGIÕES</t>
        </is>
      </c>
      <c r="CE1253" s="5" t="inlineStr">
        <is>
          <t>SEM REDE</t>
        </is>
      </c>
    </row>
    <row r="1254">
      <c r="A1254" s="5" t="inlineStr">
        <is>
          <t>43249369000145</t>
        </is>
      </c>
      <c r="B1254" s="5" t="inlineStr">
        <is>
          <t>ACJ COMERCIO DE ALIMENTOS LTDA - ME</t>
        </is>
      </c>
      <c r="C1254" s="5" t="inlineStr">
        <is>
          <t>06 - INTERNA - BIO MUNDO</t>
        </is>
      </c>
      <c r="D1254" s="5" t="inlineStr">
        <is>
          <t>DAIANE STAVICKI</t>
        </is>
      </c>
      <c r="E1254" s="5" t="inlineStr"/>
      <c r="F1254" s="5">
        <f>IFERROR(VLOOKUP(C1254,$AS$4:$AT$25,2,FALSE),"")</f>
        <v/>
      </c>
      <c r="G1254" s="6">
        <f>IFERROR(VLOOKUP(C1254,$AS$4:$AX$25,6,FALSE),"")</f>
        <v/>
      </c>
      <c r="H1254" s="5">
        <f>IFERROR(VLOOKUP(C1254,$AS$4:$AY$25,7,FALSE),"")</f>
        <v/>
      </c>
      <c r="I1254" s="5">
        <f>IFERROR(VLOOKUP(C1254,$AS$4:$AZ$25,8,FALSE),"")</f>
        <v/>
      </c>
      <c r="J1254" s="7" t="inlineStr">
        <is>
          <t>.</t>
        </is>
      </c>
      <c r="K1254" s="5" t="inlineStr">
        <is>
          <t>NACIONAL</t>
        </is>
      </c>
      <c r="L1254" s="8" t="n">
        <v>6281.25</v>
      </c>
      <c r="M1254" s="9" t="n">
        <v>375</v>
      </c>
      <c r="N1254" s="9" t="n">
        <v>375</v>
      </c>
      <c r="O1254" s="9" t="n">
        <v>468.75</v>
      </c>
      <c r="P1254" s="9" t="n">
        <v>468.75</v>
      </c>
      <c r="Q1254" s="9" t="n">
        <v>468.75</v>
      </c>
      <c r="R1254" s="9" t="n">
        <v>468.75</v>
      </c>
      <c r="S1254" s="9" t="n">
        <v>562.5</v>
      </c>
      <c r="T1254" s="9" t="n">
        <v>562.5</v>
      </c>
      <c r="U1254" s="9" t="n">
        <v>562.5</v>
      </c>
      <c r="V1254" s="9" t="n">
        <v>656.25</v>
      </c>
      <c r="W1254" s="9" t="n">
        <v>656.25</v>
      </c>
      <c r="X1254" s="9" t="n">
        <v>656.25</v>
      </c>
      <c r="Y1254" s="7" t="inlineStr">
        <is>
          <t>.</t>
        </is>
      </c>
      <c r="Z1254" s="8">
        <f>SUM(AA1254:AL1254)</f>
        <v/>
      </c>
      <c r="AA1254" s="9" t="n">
        <v>0</v>
      </c>
      <c r="AB1254" s="9" t="n">
        <v>0</v>
      </c>
      <c r="AC1254" s="9" t="n">
        <v>0</v>
      </c>
      <c r="AD1254" s="9" t="n">
        <v>0</v>
      </c>
      <c r="AE1254" s="9" t="n">
        <v>0</v>
      </c>
      <c r="AF1254" s="9" t="n">
        <v>0</v>
      </c>
      <c r="AG1254" s="9" t="n">
        <v>0</v>
      </c>
      <c r="AH1254" s="9" t="n">
        <v>0</v>
      </c>
      <c r="AI1254" s="9" t="n">
        <v>0</v>
      </c>
      <c r="AJ1254" s="9" t="n">
        <v>0</v>
      </c>
      <c r="AK1254" s="9" t="n">
        <v>0</v>
      </c>
      <c r="AL1254" s="9" t="n">
        <v>0</v>
      </c>
      <c r="AM1254" s="7" t="inlineStr">
        <is>
          <t>.</t>
        </is>
      </c>
      <c r="AN1254" s="6">
        <f>IF(L1254=0,0,Z1254/L1254)</f>
        <v/>
      </c>
      <c r="AO1254" s="5">
        <f>IF(AN1254="","",IF(AN1254&gt;=0.9,"🟢",IF(AN1254&gt;=0.7,"🟡",IF(AN1254&gt;=0.5,"🟠","🔴"))))</f>
        <v/>
      </c>
      <c r="AP1254" s="9">
        <f>IF(L1254=0,0,L1254-Z1254)</f>
        <v/>
      </c>
      <c r="AQ1254" s="5">
        <f>IF(Z1254=0,"",RANK(Z1254,Z$4:Z$1569,0))</f>
        <v/>
      </c>
      <c r="AR1254" s="7" t="inlineStr">
        <is>
          <t>.</t>
        </is>
      </c>
      <c r="BA1254" s="7" t="inlineStr">
        <is>
          <t>.</t>
        </is>
      </c>
      <c r="BB1254" s="9">
        <f>SUM(L$4:L$1569)/COUNTA(A$4:A$1569)</f>
        <v/>
      </c>
      <c r="BC1254" s="9">
        <f>SUM(M$4:M$1569)/COUNTA(A$4:A$1569)</f>
        <v/>
      </c>
      <c r="BD1254" s="9">
        <f>SUM(N$4:N$1569)/COUNTA(A$4:A$1569)</f>
        <v/>
      </c>
      <c r="BE1254" s="9">
        <f>SUM(O$4:O$1569)/COUNTA(A$4:A$1569)</f>
        <v/>
      </c>
      <c r="BF1254" s="9">
        <f>SUM(P$4:P$1569)/COUNTA(A$4:A$1569)</f>
        <v/>
      </c>
      <c r="BG1254" s="9">
        <f>SUM(Q$4:Q$1569)/COUNTA(A$4:A$1569)</f>
        <v/>
      </c>
      <c r="BH1254" s="9">
        <f>SUM(R$4:R$1569)/COUNTA(A$4:A$1569)</f>
        <v/>
      </c>
      <c r="BI1254" s="9">
        <f>SUM(S$4:S$1569)/COUNTA(A$4:A$1569)</f>
        <v/>
      </c>
      <c r="BJ1254" s="9">
        <f>SUM(T$4:T$1569)/COUNTA(A$4:A$1569)</f>
        <v/>
      </c>
      <c r="BK1254" s="9">
        <f>SUM(U$4:U$1569)/COUNTA(A$4:A$1569)</f>
        <v/>
      </c>
      <c r="BL1254" s="9">
        <f>SUM(V$4:V$1569)/COUNTA(A$4:A$1569)</f>
        <v/>
      </c>
      <c r="BM1254" s="9">
        <f>SUM(W$4:W$1569)/COUNTA(A$4:A$1569)</f>
        <v/>
      </c>
      <c r="BN1254" s="9">
        <f>SUM(X$4:X$1569)/COUNTA(A$4:A$1569)</f>
        <v/>
      </c>
      <c r="BO1254" s="7" t="inlineStr">
        <is>
          <t>.</t>
        </is>
      </c>
      <c r="BP1254" s="9">
        <f>IF(Z1254&gt;=BB1254,0,IFERROR(BB1254+(SUMPRODUCT((Z$4:Z$1569&gt;=BB$4:BB$1569)*(Z$4:Z$1569-BB$4:BB$1569))/MAX(1,COUNTIF(Z$4:Z$1569,"&lt;"&amp;BB1254+0.01))),BB1254))</f>
        <v/>
      </c>
      <c r="BQ1254" s="9">
        <f>IF(AA1254&gt;=BC1254,0,IFERROR(BC1254+SUMPRODUCT((AA$4:AA$1569&gt;=BC$4:BC$1569)*(AA$4:AA$1569-BC$4:BC$1569))/MAX(1,COUNTIF(AA$4:AA$1569,"&lt;"&amp;BC1254+0.01)),BC1254))</f>
        <v/>
      </c>
      <c r="BR1254" s="9">
        <f>IF(AB1254&gt;=BD1254,0,IFERROR(BD1254+SUMPRODUCT((AB$4:AB$1569&gt;=BD$4:BD$1569)*(AB$4:AB$1569-BD$4:BD$1569))/MAX(1,COUNTIF(AB$4:AB$1569,"&lt;"&amp;BD1254+0.01)),BD1254))</f>
        <v/>
      </c>
      <c r="BS1254" s="9">
        <f>IF(AC1254&gt;=BE1254,0,IFERROR(BE1254+SUMPRODUCT((AC$4:AC$1569&gt;=BE$4:BE$1569)*(AC$4:AC$1569-BE$4:BE$1569))/MAX(1,COUNTIF(AC$4:AC$1569,"&lt;"&amp;BE1254+0.01)),BE1254))</f>
        <v/>
      </c>
      <c r="BT1254" s="9">
        <f>IF(AD1254&gt;=BF1254,0,IFERROR(BF1254+SUMPRODUCT((AD$4:AD$1569&gt;=BF$4:BF$1569)*(AD$4:AD$1569-BF$4:BF$1569))/MAX(1,COUNTIF(AD$4:AD$1569,"&lt;"&amp;BF1254+0.01)),BF1254))</f>
        <v/>
      </c>
      <c r="BU1254" s="9">
        <f>IF(AE1254&gt;=BG1254,0,IFERROR(BG1254+SUMPRODUCT((AE$4:AE$1569&gt;=BG$4:BG$1569)*(AE$4:AE$1569-BG$4:BG$1569))/MAX(1,COUNTIF(AE$4:AE$1569,"&lt;"&amp;BG1254+0.01)),BG1254))</f>
        <v/>
      </c>
      <c r="BV1254" s="9">
        <f>IF(AF1254&gt;=BH1254,0,IFERROR(BH1254+SUMPRODUCT((AF$4:AF$1569&gt;=BH$4:BH$1569)*(AF$4:AF$1569-BH$4:BH$1569))/MAX(1,COUNTIF(AF$4:AF$1569,"&lt;"&amp;BH1254+0.01)),BH1254))</f>
        <v/>
      </c>
      <c r="BW1254" s="9">
        <f>IF(AG1254&gt;=BI1254,0,IFERROR(BI1254+SUMPRODUCT((AG$4:AG$1569&gt;=BI$4:BI$1569)*(AG$4:AG$1569-BI$4:BI$1569))/MAX(1,COUNTIF(AG$4:AG$1569,"&lt;"&amp;BI1254+0.01)),BI1254))</f>
        <v/>
      </c>
      <c r="BX1254" s="9">
        <f>IF(AH1254&gt;=BJ1254,0,IFERROR(BJ1254+SUMPRODUCT((AH$4:AH$1569&gt;=BJ$4:BJ$1569)*(AH$4:AH$1569-BJ$4:BJ$1569))/MAX(1,COUNTIF(AH$4:AH$1569,"&lt;"&amp;BJ1254+0.01)),BJ1254))</f>
        <v/>
      </c>
      <c r="BY1254" s="9">
        <f>IF(AI1254&gt;=BK1254,0,IFERROR(BK1254+SUMPRODUCT((AI$4:AI$1569&gt;=BK$4:BK$1569)*(AI$4:AI$1569-BK$4:BK$1569))/MAX(1,COUNTIF(AI$4:AI$1569,"&lt;"&amp;BK1254+0.01)),BK1254))</f>
        <v/>
      </c>
      <c r="BZ1254" s="9">
        <f>IF(AJ1254&gt;=BL1254,0,IFERROR(BL1254+SUMPRODUCT((AJ$4:AJ$1569&gt;=BL$4:BL$1569)*(AJ$4:AJ$1569-BL$4:BL$1569))/MAX(1,COUNTIF(AJ$4:AJ$1569,"&lt;"&amp;BL1254+0.01)),BL1254))</f>
        <v/>
      </c>
      <c r="CA1254" s="9">
        <f>IF(AK1254&gt;=BM1254,0,IFERROR(BM1254+SUMPRODUCT((AK$4:AK$1569&gt;=BM$4:BM$1569)*(AK$4:AK$1569-BM$4:BM$1569))/MAX(1,COUNTIF(AK$4:AK$1569,"&lt;"&amp;BM1254+0.01)),BM1254))</f>
        <v/>
      </c>
      <c r="CB1254" s="9">
        <f>IF(AL1254&gt;=BN1254,0,IFERROR(BN1254+SUMPRODUCT((AL$4:AL$1569&gt;=BN$4:BN$1569)*(AL$4:AL$1569-BN$4:BN$1569))/MAX(1,COUNTIF(AL$4:AL$1569,"&lt;"&amp;BN1254+0.01)),BN1254))</f>
        <v/>
      </c>
      <c r="CC1254" s="5">
        <f>IF(AO1254="🟢","VERDE",IF(AO1254="🟡","AMARELO",IF(AO1254="🟠","VERMELHO",IF(AO1254="🔴","VERMELHO","ROXO"))))</f>
        <v/>
      </c>
      <c r="CD1254" s="5" t="inlineStr">
        <is>
          <t>🏢 REDES</t>
        </is>
      </c>
      <c r="CE1254" s="5" t="inlineStr">
        <is>
          <t>BIO MUNDO</t>
        </is>
      </c>
    </row>
    <row r="1255">
      <c r="A1255" s="5" t="inlineStr">
        <is>
          <t>43249593000137</t>
        </is>
      </c>
      <c r="B1255" s="5" t="inlineStr">
        <is>
          <t>TEMPERO A GOSTO PRODUTOS NATURAIS - ME</t>
        </is>
      </c>
      <c r="C1255" s="5" t="inlineStr">
        <is>
          <t>06 - SEM GRUPO</t>
        </is>
      </c>
      <c r="D1255" s="5" t="inlineStr">
        <is>
          <t>LARISSA PADILHA</t>
        </is>
      </c>
      <c r="E1255" s="5" t="inlineStr">
        <is>
          <t>RJ</t>
        </is>
      </c>
      <c r="F1255" s="5">
        <f>IFERROR(VLOOKUP(C1255,$AS$4:$AT$25,2,FALSE),"")</f>
        <v/>
      </c>
      <c r="G1255" s="6">
        <f>IFERROR(VLOOKUP(C1255,$AS$4:$AX$25,6,FALSE),"")</f>
        <v/>
      </c>
      <c r="H1255" s="5">
        <f>IFERROR(VLOOKUP(C1255,$AS$4:$AY$25,7,FALSE),"")</f>
        <v/>
      </c>
      <c r="I1255" s="5">
        <f>IFERROR(VLOOKUP(C1255,$AS$4:$AZ$25,8,FALSE),"")</f>
        <v/>
      </c>
      <c r="J1255" s="7" t="inlineStr">
        <is>
          <t>.</t>
        </is>
      </c>
      <c r="K1255" s="5" t="inlineStr">
        <is>
          <t>RJ + ES + MG</t>
        </is>
      </c>
      <c r="L1255" s="8" t="n">
        <v>1393.548387096774</v>
      </c>
      <c r="M1255" s="9" t="n">
        <v>116.1290322580645</v>
      </c>
      <c r="N1255" s="9" t="n">
        <v>116.1290322580645</v>
      </c>
      <c r="O1255" s="9" t="n">
        <v>116.1290322580645</v>
      </c>
      <c r="P1255" s="9" t="n">
        <v>116.1290322580645</v>
      </c>
      <c r="Q1255" s="9" t="n">
        <v>116.1290322580645</v>
      </c>
      <c r="R1255" s="9" t="n">
        <v>116.1290322580645</v>
      </c>
      <c r="S1255" s="9" t="n">
        <v>116.1290322580645</v>
      </c>
      <c r="T1255" s="9" t="n">
        <v>116.1290322580645</v>
      </c>
      <c r="U1255" s="9" t="n">
        <v>116.1290322580645</v>
      </c>
      <c r="V1255" s="9" t="n">
        <v>116.1290322580645</v>
      </c>
      <c r="W1255" s="9" t="n">
        <v>116.1290322580645</v>
      </c>
      <c r="X1255" s="9" t="n">
        <v>116.1290322580645</v>
      </c>
      <c r="Y1255" s="7" t="inlineStr">
        <is>
          <t>.</t>
        </is>
      </c>
      <c r="Z1255" s="8">
        <f>SUM(AA1255:AL1255)</f>
        <v/>
      </c>
      <c r="AA1255" s="9" t="n">
        <v>0</v>
      </c>
      <c r="AB1255" s="9" t="n">
        <v>0</v>
      </c>
      <c r="AC1255" s="9" t="n">
        <v>0</v>
      </c>
      <c r="AD1255" s="9" t="n">
        <v>0</v>
      </c>
      <c r="AE1255" s="9" t="n">
        <v>0</v>
      </c>
      <c r="AF1255" s="9" t="n">
        <v>0</v>
      </c>
      <c r="AG1255" s="9" t="n">
        <v>0</v>
      </c>
      <c r="AH1255" s="9" t="n">
        <v>0</v>
      </c>
      <c r="AI1255" s="9" t="n">
        <v>0</v>
      </c>
      <c r="AJ1255" s="9" t="n">
        <v>0</v>
      </c>
      <c r="AK1255" s="9" t="n">
        <v>0</v>
      </c>
      <c r="AL1255" s="9" t="n">
        <v>0</v>
      </c>
      <c r="AM1255" s="7" t="inlineStr">
        <is>
          <t>.</t>
        </is>
      </c>
      <c r="AN1255" s="6">
        <f>IF(L1255=0,0,Z1255/L1255)</f>
        <v/>
      </c>
      <c r="AO1255" s="5">
        <f>IF(AN1255="","",IF(AN1255&gt;=0.9,"🟢",IF(AN1255&gt;=0.7,"🟡",IF(AN1255&gt;=0.5,"🟠","🔴"))))</f>
        <v/>
      </c>
      <c r="AP1255" s="9">
        <f>IF(L1255=0,0,L1255-Z1255)</f>
        <v/>
      </c>
      <c r="AQ1255" s="5">
        <f>IF(Z1255=0,"",RANK(Z1255,Z$4:Z$1569,0))</f>
        <v/>
      </c>
      <c r="AR1255" s="7" t="inlineStr">
        <is>
          <t>.</t>
        </is>
      </c>
      <c r="BA1255" s="7" t="inlineStr">
        <is>
          <t>.</t>
        </is>
      </c>
      <c r="BB1255" s="9">
        <f>SUM(L$4:L$1569)/COUNTA(A$4:A$1569)</f>
        <v/>
      </c>
      <c r="BC1255" s="9">
        <f>SUM(M$4:M$1569)/COUNTA(A$4:A$1569)</f>
        <v/>
      </c>
      <c r="BD1255" s="9">
        <f>SUM(N$4:N$1569)/COUNTA(A$4:A$1569)</f>
        <v/>
      </c>
      <c r="BE1255" s="9">
        <f>SUM(O$4:O$1569)/COUNTA(A$4:A$1569)</f>
        <v/>
      </c>
      <c r="BF1255" s="9">
        <f>SUM(P$4:P$1569)/COUNTA(A$4:A$1569)</f>
        <v/>
      </c>
      <c r="BG1255" s="9">
        <f>SUM(Q$4:Q$1569)/COUNTA(A$4:A$1569)</f>
        <v/>
      </c>
      <c r="BH1255" s="9">
        <f>SUM(R$4:R$1569)/COUNTA(A$4:A$1569)</f>
        <v/>
      </c>
      <c r="BI1255" s="9">
        <f>SUM(S$4:S$1569)/COUNTA(A$4:A$1569)</f>
        <v/>
      </c>
      <c r="BJ1255" s="9">
        <f>SUM(T$4:T$1569)/COUNTA(A$4:A$1569)</f>
        <v/>
      </c>
      <c r="BK1255" s="9">
        <f>SUM(U$4:U$1569)/COUNTA(A$4:A$1569)</f>
        <v/>
      </c>
      <c r="BL1255" s="9">
        <f>SUM(V$4:V$1569)/COUNTA(A$4:A$1569)</f>
        <v/>
      </c>
      <c r="BM1255" s="9">
        <f>SUM(W$4:W$1569)/COUNTA(A$4:A$1569)</f>
        <v/>
      </c>
      <c r="BN1255" s="9">
        <f>SUM(X$4:X$1569)/COUNTA(A$4:A$1569)</f>
        <v/>
      </c>
      <c r="BO1255" s="7" t="inlineStr">
        <is>
          <t>.</t>
        </is>
      </c>
      <c r="BP1255" s="9">
        <f>IF(Z1255&gt;=BB1255,0,IFERROR(BB1255+(SUMPRODUCT((Z$4:Z$1569&gt;=BB$4:BB$1569)*(Z$4:Z$1569-BB$4:BB$1569))/MAX(1,COUNTIF(Z$4:Z$1569,"&lt;"&amp;BB1255+0.01))),BB1255))</f>
        <v/>
      </c>
      <c r="BQ1255" s="9">
        <f>IF(AA1255&gt;=BC1255,0,IFERROR(BC1255+SUMPRODUCT((AA$4:AA$1569&gt;=BC$4:BC$1569)*(AA$4:AA$1569-BC$4:BC$1569))/MAX(1,COUNTIF(AA$4:AA$1569,"&lt;"&amp;BC1255+0.01)),BC1255))</f>
        <v/>
      </c>
      <c r="BR1255" s="9">
        <f>IF(AB1255&gt;=BD1255,0,IFERROR(BD1255+SUMPRODUCT((AB$4:AB$1569&gt;=BD$4:BD$1569)*(AB$4:AB$1569-BD$4:BD$1569))/MAX(1,COUNTIF(AB$4:AB$1569,"&lt;"&amp;BD1255+0.01)),BD1255))</f>
        <v/>
      </c>
      <c r="BS1255" s="9">
        <f>IF(AC1255&gt;=BE1255,0,IFERROR(BE1255+SUMPRODUCT((AC$4:AC$1569&gt;=BE$4:BE$1569)*(AC$4:AC$1569-BE$4:BE$1569))/MAX(1,COUNTIF(AC$4:AC$1569,"&lt;"&amp;BE1255+0.01)),BE1255))</f>
        <v/>
      </c>
      <c r="BT1255" s="9">
        <f>IF(AD1255&gt;=BF1255,0,IFERROR(BF1255+SUMPRODUCT((AD$4:AD$1569&gt;=BF$4:BF$1569)*(AD$4:AD$1569-BF$4:BF$1569))/MAX(1,COUNTIF(AD$4:AD$1569,"&lt;"&amp;BF1255+0.01)),BF1255))</f>
        <v/>
      </c>
      <c r="BU1255" s="9">
        <f>IF(AE1255&gt;=BG1255,0,IFERROR(BG1255+SUMPRODUCT((AE$4:AE$1569&gt;=BG$4:BG$1569)*(AE$4:AE$1569-BG$4:BG$1569))/MAX(1,COUNTIF(AE$4:AE$1569,"&lt;"&amp;BG1255+0.01)),BG1255))</f>
        <v/>
      </c>
      <c r="BV1255" s="9">
        <f>IF(AF1255&gt;=BH1255,0,IFERROR(BH1255+SUMPRODUCT((AF$4:AF$1569&gt;=BH$4:BH$1569)*(AF$4:AF$1569-BH$4:BH$1569))/MAX(1,COUNTIF(AF$4:AF$1569,"&lt;"&amp;BH1255+0.01)),BH1255))</f>
        <v/>
      </c>
      <c r="BW1255" s="9">
        <f>IF(AG1255&gt;=BI1255,0,IFERROR(BI1255+SUMPRODUCT((AG$4:AG$1569&gt;=BI$4:BI$1569)*(AG$4:AG$1569-BI$4:BI$1569))/MAX(1,COUNTIF(AG$4:AG$1569,"&lt;"&amp;BI1255+0.01)),BI1255))</f>
        <v/>
      </c>
      <c r="BX1255" s="9">
        <f>IF(AH1255&gt;=BJ1255,0,IFERROR(BJ1255+SUMPRODUCT((AH$4:AH$1569&gt;=BJ$4:BJ$1569)*(AH$4:AH$1569-BJ$4:BJ$1569))/MAX(1,COUNTIF(AH$4:AH$1569,"&lt;"&amp;BJ1255+0.01)),BJ1255))</f>
        <v/>
      </c>
      <c r="BY1255" s="9">
        <f>IF(AI1255&gt;=BK1255,0,IFERROR(BK1255+SUMPRODUCT((AI$4:AI$1569&gt;=BK$4:BK$1569)*(AI$4:AI$1569-BK$4:BK$1569))/MAX(1,COUNTIF(AI$4:AI$1569,"&lt;"&amp;BK1255+0.01)),BK1255))</f>
        <v/>
      </c>
      <c r="BZ1255" s="9">
        <f>IF(AJ1255&gt;=BL1255,0,IFERROR(BL1255+SUMPRODUCT((AJ$4:AJ$1569&gt;=BL$4:BL$1569)*(AJ$4:AJ$1569-BL$4:BL$1569))/MAX(1,COUNTIF(AJ$4:AJ$1569,"&lt;"&amp;BL1255+0.01)),BL1255))</f>
        <v/>
      </c>
      <c r="CA1255" s="9">
        <f>IF(AK1255&gt;=BM1255,0,IFERROR(BM1255+SUMPRODUCT((AK$4:AK$1569&gt;=BM$4:BM$1569)*(AK$4:AK$1569-BM$4:BM$1569))/MAX(1,COUNTIF(AK$4:AK$1569,"&lt;"&amp;BM1255+0.01)),BM1255))</f>
        <v/>
      </c>
      <c r="CB1255" s="9">
        <f>IF(AL1255&gt;=BN1255,0,IFERROR(BN1255+SUMPRODUCT((AL$4:AL$1569&gt;=BN$4:BN$1569)*(AL$4:AL$1569-BN$4:BN$1569))/MAX(1,COUNTIF(AL$4:AL$1569,"&lt;"&amp;BN1255+0.01)),BN1255))</f>
        <v/>
      </c>
      <c r="CC1255" s="5">
        <f>IF(AO1255="🟢","VERDE",IF(AO1255="🟡","AMARELO",IF(AO1255="🟠","VERMELHO",IF(AO1255="🔴","VERMELHO","ROXO"))))</f>
        <v/>
      </c>
      <c r="CD1255" s="5" t="inlineStr">
        <is>
          <t>🌎 REGIÕES</t>
        </is>
      </c>
      <c r="CE1255" s="5" t="inlineStr">
        <is>
          <t>SEM REDE</t>
        </is>
      </c>
    </row>
    <row r="1256">
      <c r="A1256" s="5" t="inlineStr">
        <is>
          <t>43268780000168</t>
        </is>
      </c>
      <c r="B1256" s="5" t="inlineStr">
        <is>
          <t>SEED SEGREDOS DO GRAO LTDA - ME</t>
        </is>
      </c>
      <c r="C1256" s="5" t="inlineStr">
        <is>
          <t>06 - SEM GRUPO</t>
        </is>
      </c>
      <c r="D1256" s="5" t="inlineStr">
        <is>
          <t>LARISSA PADILHA</t>
        </is>
      </c>
      <c r="E1256" s="5" t="inlineStr">
        <is>
          <t>ES</t>
        </is>
      </c>
      <c r="F1256" s="5">
        <f>IFERROR(VLOOKUP(C1256,$AS$4:$AT$25,2,FALSE),"")</f>
        <v/>
      </c>
      <c r="G1256" s="6">
        <f>IFERROR(VLOOKUP(C1256,$AS$4:$AX$25,6,FALSE),"")</f>
        <v/>
      </c>
      <c r="H1256" s="5">
        <f>IFERROR(VLOOKUP(C1256,$AS$4:$AY$25,7,FALSE),"")</f>
        <v/>
      </c>
      <c r="I1256" s="5">
        <f>IFERROR(VLOOKUP(C1256,$AS$4:$AZ$25,8,FALSE),"")</f>
        <v/>
      </c>
      <c r="J1256" s="7" t="inlineStr">
        <is>
          <t>.</t>
        </is>
      </c>
      <c r="K1256" s="5" t="inlineStr">
        <is>
          <t>RJ + ES + MG</t>
        </is>
      </c>
      <c r="L1256" s="8" t="n">
        <v>1252.173913043478</v>
      </c>
      <c r="M1256" s="9" t="n">
        <v>104.3478260869565</v>
      </c>
      <c r="N1256" s="9" t="n">
        <v>104.3478260869565</v>
      </c>
      <c r="O1256" s="9" t="n">
        <v>104.3478260869565</v>
      </c>
      <c r="P1256" s="9" t="n">
        <v>104.3478260869565</v>
      </c>
      <c r="Q1256" s="9" t="n">
        <v>104.3478260869565</v>
      </c>
      <c r="R1256" s="9" t="n">
        <v>104.3478260869565</v>
      </c>
      <c r="S1256" s="9" t="n">
        <v>104.3478260869565</v>
      </c>
      <c r="T1256" s="9" t="n">
        <v>104.3478260869565</v>
      </c>
      <c r="U1256" s="9" t="n">
        <v>104.3478260869565</v>
      </c>
      <c r="V1256" s="9" t="n">
        <v>104.3478260869565</v>
      </c>
      <c r="W1256" s="9" t="n">
        <v>104.3478260869565</v>
      </c>
      <c r="X1256" s="9" t="n">
        <v>104.3478260869565</v>
      </c>
      <c r="Y1256" s="7" t="inlineStr">
        <is>
          <t>.</t>
        </is>
      </c>
      <c r="Z1256" s="8">
        <f>SUM(AA1256:AL1256)</f>
        <v/>
      </c>
      <c r="AA1256" s="9" t="n">
        <v>0</v>
      </c>
      <c r="AB1256" s="9" t="n">
        <v>0</v>
      </c>
      <c r="AC1256" s="9" t="n">
        <v>0</v>
      </c>
      <c r="AD1256" s="9" t="n">
        <v>0</v>
      </c>
      <c r="AE1256" s="9" t="n">
        <v>0</v>
      </c>
      <c r="AF1256" s="9" t="n">
        <v>0</v>
      </c>
      <c r="AG1256" s="9" t="n">
        <v>0</v>
      </c>
      <c r="AH1256" s="9" t="n">
        <v>0</v>
      </c>
      <c r="AI1256" s="9" t="n">
        <v>0</v>
      </c>
      <c r="AJ1256" s="9" t="n">
        <v>0</v>
      </c>
      <c r="AK1256" s="9" t="n">
        <v>0</v>
      </c>
      <c r="AL1256" s="9" t="n">
        <v>0</v>
      </c>
      <c r="AM1256" s="7" t="inlineStr">
        <is>
          <t>.</t>
        </is>
      </c>
      <c r="AN1256" s="6">
        <f>IF(L1256=0,0,Z1256/L1256)</f>
        <v/>
      </c>
      <c r="AO1256" s="5">
        <f>IF(AN1256="","",IF(AN1256&gt;=0.9,"🟢",IF(AN1256&gt;=0.7,"🟡",IF(AN1256&gt;=0.5,"🟠","🔴"))))</f>
        <v/>
      </c>
      <c r="AP1256" s="9">
        <f>IF(L1256=0,0,L1256-Z1256)</f>
        <v/>
      </c>
      <c r="AQ1256" s="5">
        <f>IF(Z1256=0,"",RANK(Z1256,Z$4:Z$1569,0))</f>
        <v/>
      </c>
      <c r="AR1256" s="7" t="inlineStr">
        <is>
          <t>.</t>
        </is>
      </c>
      <c r="BA1256" s="7" t="inlineStr">
        <is>
          <t>.</t>
        </is>
      </c>
      <c r="BB1256" s="9">
        <f>SUM(L$4:L$1569)/COUNTA(A$4:A$1569)</f>
        <v/>
      </c>
      <c r="BC1256" s="9">
        <f>SUM(M$4:M$1569)/COUNTA(A$4:A$1569)</f>
        <v/>
      </c>
      <c r="BD1256" s="9">
        <f>SUM(N$4:N$1569)/COUNTA(A$4:A$1569)</f>
        <v/>
      </c>
      <c r="BE1256" s="9">
        <f>SUM(O$4:O$1569)/COUNTA(A$4:A$1569)</f>
        <v/>
      </c>
      <c r="BF1256" s="9">
        <f>SUM(P$4:P$1569)/COUNTA(A$4:A$1569)</f>
        <v/>
      </c>
      <c r="BG1256" s="9">
        <f>SUM(Q$4:Q$1569)/COUNTA(A$4:A$1569)</f>
        <v/>
      </c>
      <c r="BH1256" s="9">
        <f>SUM(R$4:R$1569)/COUNTA(A$4:A$1569)</f>
        <v/>
      </c>
      <c r="BI1256" s="9">
        <f>SUM(S$4:S$1569)/COUNTA(A$4:A$1569)</f>
        <v/>
      </c>
      <c r="BJ1256" s="9">
        <f>SUM(T$4:T$1569)/COUNTA(A$4:A$1569)</f>
        <v/>
      </c>
      <c r="BK1256" s="9">
        <f>SUM(U$4:U$1569)/COUNTA(A$4:A$1569)</f>
        <v/>
      </c>
      <c r="BL1256" s="9">
        <f>SUM(V$4:V$1569)/COUNTA(A$4:A$1569)</f>
        <v/>
      </c>
      <c r="BM1256" s="9">
        <f>SUM(W$4:W$1569)/COUNTA(A$4:A$1569)</f>
        <v/>
      </c>
      <c r="BN1256" s="9">
        <f>SUM(X$4:X$1569)/COUNTA(A$4:A$1569)</f>
        <v/>
      </c>
      <c r="BO1256" s="7" t="inlineStr">
        <is>
          <t>.</t>
        </is>
      </c>
      <c r="BP1256" s="9">
        <f>IF(Z1256&gt;=BB1256,0,IFERROR(BB1256+(SUMPRODUCT((Z$4:Z$1569&gt;=BB$4:BB$1569)*(Z$4:Z$1569-BB$4:BB$1569))/MAX(1,COUNTIF(Z$4:Z$1569,"&lt;"&amp;BB1256+0.01))),BB1256))</f>
        <v/>
      </c>
      <c r="BQ1256" s="9">
        <f>IF(AA1256&gt;=BC1256,0,IFERROR(BC1256+SUMPRODUCT((AA$4:AA$1569&gt;=BC$4:BC$1569)*(AA$4:AA$1569-BC$4:BC$1569))/MAX(1,COUNTIF(AA$4:AA$1569,"&lt;"&amp;BC1256+0.01)),BC1256))</f>
        <v/>
      </c>
      <c r="BR1256" s="9">
        <f>IF(AB1256&gt;=BD1256,0,IFERROR(BD1256+SUMPRODUCT((AB$4:AB$1569&gt;=BD$4:BD$1569)*(AB$4:AB$1569-BD$4:BD$1569))/MAX(1,COUNTIF(AB$4:AB$1569,"&lt;"&amp;BD1256+0.01)),BD1256))</f>
        <v/>
      </c>
      <c r="BS1256" s="9">
        <f>IF(AC1256&gt;=BE1256,0,IFERROR(BE1256+SUMPRODUCT((AC$4:AC$1569&gt;=BE$4:BE$1569)*(AC$4:AC$1569-BE$4:BE$1569))/MAX(1,COUNTIF(AC$4:AC$1569,"&lt;"&amp;BE1256+0.01)),BE1256))</f>
        <v/>
      </c>
      <c r="BT1256" s="9">
        <f>IF(AD1256&gt;=BF1256,0,IFERROR(BF1256+SUMPRODUCT((AD$4:AD$1569&gt;=BF$4:BF$1569)*(AD$4:AD$1569-BF$4:BF$1569))/MAX(1,COUNTIF(AD$4:AD$1569,"&lt;"&amp;BF1256+0.01)),BF1256))</f>
        <v/>
      </c>
      <c r="BU1256" s="9">
        <f>IF(AE1256&gt;=BG1256,0,IFERROR(BG1256+SUMPRODUCT((AE$4:AE$1569&gt;=BG$4:BG$1569)*(AE$4:AE$1569-BG$4:BG$1569))/MAX(1,COUNTIF(AE$4:AE$1569,"&lt;"&amp;BG1256+0.01)),BG1256))</f>
        <v/>
      </c>
      <c r="BV1256" s="9">
        <f>IF(AF1256&gt;=BH1256,0,IFERROR(BH1256+SUMPRODUCT((AF$4:AF$1569&gt;=BH$4:BH$1569)*(AF$4:AF$1569-BH$4:BH$1569))/MAX(1,COUNTIF(AF$4:AF$1569,"&lt;"&amp;BH1256+0.01)),BH1256))</f>
        <v/>
      </c>
      <c r="BW1256" s="9">
        <f>IF(AG1256&gt;=BI1256,0,IFERROR(BI1256+SUMPRODUCT((AG$4:AG$1569&gt;=BI$4:BI$1569)*(AG$4:AG$1569-BI$4:BI$1569))/MAX(1,COUNTIF(AG$4:AG$1569,"&lt;"&amp;BI1256+0.01)),BI1256))</f>
        <v/>
      </c>
      <c r="BX1256" s="9">
        <f>IF(AH1256&gt;=BJ1256,0,IFERROR(BJ1256+SUMPRODUCT((AH$4:AH$1569&gt;=BJ$4:BJ$1569)*(AH$4:AH$1569-BJ$4:BJ$1569))/MAX(1,COUNTIF(AH$4:AH$1569,"&lt;"&amp;BJ1256+0.01)),BJ1256))</f>
        <v/>
      </c>
      <c r="BY1256" s="9">
        <f>IF(AI1256&gt;=BK1256,0,IFERROR(BK1256+SUMPRODUCT((AI$4:AI$1569&gt;=BK$4:BK$1569)*(AI$4:AI$1569-BK$4:BK$1569))/MAX(1,COUNTIF(AI$4:AI$1569,"&lt;"&amp;BK1256+0.01)),BK1256))</f>
        <v/>
      </c>
      <c r="BZ1256" s="9">
        <f>IF(AJ1256&gt;=BL1256,0,IFERROR(BL1256+SUMPRODUCT((AJ$4:AJ$1569&gt;=BL$4:BL$1569)*(AJ$4:AJ$1569-BL$4:BL$1569))/MAX(1,COUNTIF(AJ$4:AJ$1569,"&lt;"&amp;BL1256+0.01)),BL1256))</f>
        <v/>
      </c>
      <c r="CA1256" s="9">
        <f>IF(AK1256&gt;=BM1256,0,IFERROR(BM1256+SUMPRODUCT((AK$4:AK$1569&gt;=BM$4:BM$1569)*(AK$4:AK$1569-BM$4:BM$1569))/MAX(1,COUNTIF(AK$4:AK$1569,"&lt;"&amp;BM1256+0.01)),BM1256))</f>
        <v/>
      </c>
      <c r="CB1256" s="9">
        <f>IF(AL1256&gt;=BN1256,0,IFERROR(BN1256+SUMPRODUCT((AL$4:AL$1569&gt;=BN$4:BN$1569)*(AL$4:AL$1569-BN$4:BN$1569))/MAX(1,COUNTIF(AL$4:AL$1569,"&lt;"&amp;BN1256+0.01)),BN1256))</f>
        <v/>
      </c>
      <c r="CC1256" s="5">
        <f>IF(AO1256="🟢","VERDE",IF(AO1256="🟡","AMARELO",IF(AO1256="🟠","VERMELHO",IF(AO1256="🔴","VERMELHO","ROXO"))))</f>
        <v/>
      </c>
      <c r="CD1256" s="5" t="inlineStr">
        <is>
          <t>🌎 REGIÕES</t>
        </is>
      </c>
      <c r="CE1256" s="5" t="inlineStr">
        <is>
          <t>SEM REDE</t>
        </is>
      </c>
    </row>
    <row r="1257">
      <c r="A1257" s="5" t="inlineStr">
        <is>
          <t>43280292000176</t>
        </is>
      </c>
      <c r="B1257" s="5" t="inlineStr">
        <is>
          <t>VIDA SAUDAVEL LTDA - ME</t>
        </is>
      </c>
      <c r="C1257" s="5" t="inlineStr">
        <is>
          <t>06 - SEM GRUPO</t>
        </is>
      </c>
      <c r="D1257" s="5" t="inlineStr">
        <is>
          <t>LARISSA PADILHA</t>
        </is>
      </c>
      <c r="E1257" s="5" t="inlineStr">
        <is>
          <t>BA</t>
        </is>
      </c>
      <c r="F1257" s="5">
        <f>IFERROR(VLOOKUP(C1257,$AS$4:$AT$25,2,FALSE),"")</f>
        <v/>
      </c>
      <c r="G1257" s="6">
        <f>IFERROR(VLOOKUP(C1257,$AS$4:$AX$25,6,FALSE),"")</f>
        <v/>
      </c>
      <c r="H1257" s="5">
        <f>IFERROR(VLOOKUP(C1257,$AS$4:$AY$25,7,FALSE),"")</f>
        <v/>
      </c>
      <c r="I1257" s="5">
        <f>IFERROR(VLOOKUP(C1257,$AS$4:$AZ$25,8,FALSE),"")</f>
        <v/>
      </c>
      <c r="J1257" s="7" t="inlineStr">
        <is>
          <t>.</t>
        </is>
      </c>
      <c r="K1257" s="5" t="inlineStr">
        <is>
          <t>NORDESTE (SEM MA)</t>
        </is>
      </c>
      <c r="L1257" s="8" t="n">
        <v>1440</v>
      </c>
      <c r="M1257" s="9" t="n">
        <v>120</v>
      </c>
      <c r="N1257" s="9" t="n">
        <v>120</v>
      </c>
      <c r="O1257" s="9" t="n">
        <v>120</v>
      </c>
      <c r="P1257" s="9" t="n">
        <v>120</v>
      </c>
      <c r="Q1257" s="9" t="n">
        <v>120</v>
      </c>
      <c r="R1257" s="9" t="n">
        <v>120</v>
      </c>
      <c r="S1257" s="9" t="n">
        <v>120</v>
      </c>
      <c r="T1257" s="9" t="n">
        <v>120</v>
      </c>
      <c r="U1257" s="9" t="n">
        <v>120</v>
      </c>
      <c r="V1257" s="9" t="n">
        <v>120</v>
      </c>
      <c r="W1257" s="9" t="n">
        <v>120</v>
      </c>
      <c r="X1257" s="9" t="n">
        <v>120</v>
      </c>
      <c r="Y1257" s="7" t="inlineStr">
        <is>
          <t>.</t>
        </is>
      </c>
      <c r="Z1257" s="8">
        <f>SUM(AA1257:AL1257)</f>
        <v/>
      </c>
      <c r="AA1257" s="9" t="n">
        <v>0</v>
      </c>
      <c r="AB1257" s="9" t="n">
        <v>0</v>
      </c>
      <c r="AC1257" s="9" t="n">
        <v>0</v>
      </c>
      <c r="AD1257" s="9" t="n">
        <v>0</v>
      </c>
      <c r="AE1257" s="9" t="n">
        <v>0</v>
      </c>
      <c r="AF1257" s="9" t="n">
        <v>0</v>
      </c>
      <c r="AG1257" s="9" t="n">
        <v>0</v>
      </c>
      <c r="AH1257" s="9" t="n">
        <v>0</v>
      </c>
      <c r="AI1257" s="9" t="n">
        <v>0</v>
      </c>
      <c r="AJ1257" s="9" t="n">
        <v>0</v>
      </c>
      <c r="AK1257" s="9" t="n">
        <v>0</v>
      </c>
      <c r="AL1257" s="9" t="n">
        <v>0</v>
      </c>
      <c r="AM1257" s="7" t="inlineStr">
        <is>
          <t>.</t>
        </is>
      </c>
      <c r="AN1257" s="6">
        <f>IF(L1257=0,0,Z1257/L1257)</f>
        <v/>
      </c>
      <c r="AO1257" s="5">
        <f>IF(AN1257="","",IF(AN1257&gt;=0.9,"🟢",IF(AN1257&gt;=0.7,"🟡",IF(AN1257&gt;=0.5,"🟠","🔴"))))</f>
        <v/>
      </c>
      <c r="AP1257" s="9">
        <f>IF(L1257=0,0,L1257-Z1257)</f>
        <v/>
      </c>
      <c r="AQ1257" s="5">
        <f>IF(Z1257=0,"",RANK(Z1257,Z$4:Z$1569,0))</f>
        <v/>
      </c>
      <c r="AR1257" s="7" t="inlineStr">
        <is>
          <t>.</t>
        </is>
      </c>
      <c r="BA1257" s="7" t="inlineStr">
        <is>
          <t>.</t>
        </is>
      </c>
      <c r="BB1257" s="9">
        <f>SUM(L$4:L$1569)/COUNTA(A$4:A$1569)</f>
        <v/>
      </c>
      <c r="BC1257" s="9">
        <f>SUM(M$4:M$1569)/COUNTA(A$4:A$1569)</f>
        <v/>
      </c>
      <c r="BD1257" s="9">
        <f>SUM(N$4:N$1569)/COUNTA(A$4:A$1569)</f>
        <v/>
      </c>
      <c r="BE1257" s="9">
        <f>SUM(O$4:O$1569)/COUNTA(A$4:A$1569)</f>
        <v/>
      </c>
      <c r="BF1257" s="9">
        <f>SUM(P$4:P$1569)/COUNTA(A$4:A$1569)</f>
        <v/>
      </c>
      <c r="BG1257" s="9">
        <f>SUM(Q$4:Q$1569)/COUNTA(A$4:A$1569)</f>
        <v/>
      </c>
      <c r="BH1257" s="9">
        <f>SUM(R$4:R$1569)/COUNTA(A$4:A$1569)</f>
        <v/>
      </c>
      <c r="BI1257" s="9">
        <f>SUM(S$4:S$1569)/COUNTA(A$4:A$1569)</f>
        <v/>
      </c>
      <c r="BJ1257" s="9">
        <f>SUM(T$4:T$1569)/COUNTA(A$4:A$1569)</f>
        <v/>
      </c>
      <c r="BK1257" s="9">
        <f>SUM(U$4:U$1569)/COUNTA(A$4:A$1569)</f>
        <v/>
      </c>
      <c r="BL1257" s="9">
        <f>SUM(V$4:V$1569)/COUNTA(A$4:A$1569)</f>
        <v/>
      </c>
      <c r="BM1257" s="9">
        <f>SUM(W$4:W$1569)/COUNTA(A$4:A$1569)</f>
        <v/>
      </c>
      <c r="BN1257" s="9">
        <f>SUM(X$4:X$1569)/COUNTA(A$4:A$1569)</f>
        <v/>
      </c>
      <c r="BO1257" s="7" t="inlineStr">
        <is>
          <t>.</t>
        </is>
      </c>
      <c r="BP1257" s="9">
        <f>IF(Z1257&gt;=BB1257,0,IFERROR(BB1257+(SUMPRODUCT((Z$4:Z$1569&gt;=BB$4:BB$1569)*(Z$4:Z$1569-BB$4:BB$1569))/MAX(1,COUNTIF(Z$4:Z$1569,"&lt;"&amp;BB1257+0.01))),BB1257))</f>
        <v/>
      </c>
      <c r="BQ1257" s="9">
        <f>IF(AA1257&gt;=BC1257,0,IFERROR(BC1257+SUMPRODUCT((AA$4:AA$1569&gt;=BC$4:BC$1569)*(AA$4:AA$1569-BC$4:BC$1569))/MAX(1,COUNTIF(AA$4:AA$1569,"&lt;"&amp;BC1257+0.01)),BC1257))</f>
        <v/>
      </c>
      <c r="BR1257" s="9">
        <f>IF(AB1257&gt;=BD1257,0,IFERROR(BD1257+SUMPRODUCT((AB$4:AB$1569&gt;=BD$4:BD$1569)*(AB$4:AB$1569-BD$4:BD$1569))/MAX(1,COUNTIF(AB$4:AB$1569,"&lt;"&amp;BD1257+0.01)),BD1257))</f>
        <v/>
      </c>
      <c r="BS1257" s="9">
        <f>IF(AC1257&gt;=BE1257,0,IFERROR(BE1257+SUMPRODUCT((AC$4:AC$1569&gt;=BE$4:BE$1569)*(AC$4:AC$1569-BE$4:BE$1569))/MAX(1,COUNTIF(AC$4:AC$1569,"&lt;"&amp;BE1257+0.01)),BE1257))</f>
        <v/>
      </c>
      <c r="BT1257" s="9">
        <f>IF(AD1257&gt;=BF1257,0,IFERROR(BF1257+SUMPRODUCT((AD$4:AD$1569&gt;=BF$4:BF$1569)*(AD$4:AD$1569-BF$4:BF$1569))/MAX(1,COUNTIF(AD$4:AD$1569,"&lt;"&amp;BF1257+0.01)),BF1257))</f>
        <v/>
      </c>
      <c r="BU1257" s="9">
        <f>IF(AE1257&gt;=BG1257,0,IFERROR(BG1257+SUMPRODUCT((AE$4:AE$1569&gt;=BG$4:BG$1569)*(AE$4:AE$1569-BG$4:BG$1569))/MAX(1,COUNTIF(AE$4:AE$1569,"&lt;"&amp;BG1257+0.01)),BG1257))</f>
        <v/>
      </c>
      <c r="BV1257" s="9">
        <f>IF(AF1257&gt;=BH1257,0,IFERROR(BH1257+SUMPRODUCT((AF$4:AF$1569&gt;=BH$4:BH$1569)*(AF$4:AF$1569-BH$4:BH$1569))/MAX(1,COUNTIF(AF$4:AF$1569,"&lt;"&amp;BH1257+0.01)),BH1257))</f>
        <v/>
      </c>
      <c r="BW1257" s="9">
        <f>IF(AG1257&gt;=BI1257,0,IFERROR(BI1257+SUMPRODUCT((AG$4:AG$1569&gt;=BI$4:BI$1569)*(AG$4:AG$1569-BI$4:BI$1569))/MAX(1,COUNTIF(AG$4:AG$1569,"&lt;"&amp;BI1257+0.01)),BI1257))</f>
        <v/>
      </c>
      <c r="BX1257" s="9">
        <f>IF(AH1257&gt;=BJ1257,0,IFERROR(BJ1257+SUMPRODUCT((AH$4:AH$1569&gt;=BJ$4:BJ$1569)*(AH$4:AH$1569-BJ$4:BJ$1569))/MAX(1,COUNTIF(AH$4:AH$1569,"&lt;"&amp;BJ1257+0.01)),BJ1257))</f>
        <v/>
      </c>
      <c r="BY1257" s="9">
        <f>IF(AI1257&gt;=BK1257,0,IFERROR(BK1257+SUMPRODUCT((AI$4:AI$1569&gt;=BK$4:BK$1569)*(AI$4:AI$1569-BK$4:BK$1569))/MAX(1,COUNTIF(AI$4:AI$1569,"&lt;"&amp;BK1257+0.01)),BK1257))</f>
        <v/>
      </c>
      <c r="BZ1257" s="9">
        <f>IF(AJ1257&gt;=BL1257,0,IFERROR(BL1257+SUMPRODUCT((AJ$4:AJ$1569&gt;=BL$4:BL$1569)*(AJ$4:AJ$1569-BL$4:BL$1569))/MAX(1,COUNTIF(AJ$4:AJ$1569,"&lt;"&amp;BL1257+0.01)),BL1257))</f>
        <v/>
      </c>
      <c r="CA1257" s="9">
        <f>IF(AK1257&gt;=BM1257,0,IFERROR(BM1257+SUMPRODUCT((AK$4:AK$1569&gt;=BM$4:BM$1569)*(AK$4:AK$1569-BM$4:BM$1569))/MAX(1,COUNTIF(AK$4:AK$1569,"&lt;"&amp;BM1257+0.01)),BM1257))</f>
        <v/>
      </c>
      <c r="CB1257" s="9">
        <f>IF(AL1257&gt;=BN1257,0,IFERROR(BN1257+SUMPRODUCT((AL$4:AL$1569&gt;=BN$4:BN$1569)*(AL$4:AL$1569-BN$4:BN$1569))/MAX(1,COUNTIF(AL$4:AL$1569,"&lt;"&amp;BN1257+0.01)),BN1257))</f>
        <v/>
      </c>
      <c r="CC1257" s="5">
        <f>IF(AO1257="🟢","VERDE",IF(AO1257="🟡","AMARELO",IF(AO1257="🟠","VERMELHO",IF(AO1257="🔴","VERMELHO","ROXO"))))</f>
        <v/>
      </c>
      <c r="CD1257" s="5" t="inlineStr">
        <is>
          <t>🌎 REGIÕES</t>
        </is>
      </c>
      <c r="CE1257" s="5" t="inlineStr">
        <is>
          <t>SEM REDE</t>
        </is>
      </c>
    </row>
    <row r="1258">
      <c r="A1258" s="5" t="inlineStr">
        <is>
          <t>43291085000117</t>
        </is>
      </c>
      <c r="B1258" s="5" t="inlineStr">
        <is>
          <t>IVONE DE ARAUJO 00700456902 - ME</t>
        </is>
      </c>
      <c r="C1258" s="5" t="inlineStr">
        <is>
          <t>06 - SEM GRUPO</t>
        </is>
      </c>
      <c r="D1258" s="5" t="inlineStr">
        <is>
          <t>HEMANUELE DITZEL (MANU)</t>
        </is>
      </c>
      <c r="E1258" s="5" t="inlineStr">
        <is>
          <t>SC</t>
        </is>
      </c>
      <c r="F1258" s="5">
        <f>IFERROR(VLOOKUP(C1258,$AS$4:$AT$25,2,FALSE),"")</f>
        <v/>
      </c>
      <c r="G1258" s="6">
        <f>IFERROR(VLOOKUP(C1258,$AS$4:$AX$25,6,FALSE),"")</f>
        <v/>
      </c>
      <c r="H1258" s="5">
        <f>IFERROR(VLOOKUP(C1258,$AS$4:$AY$25,7,FALSE),"")</f>
        <v/>
      </c>
      <c r="I1258" s="5">
        <f>IFERROR(VLOOKUP(C1258,$AS$4:$AZ$25,8,FALSE),"")</f>
        <v/>
      </c>
      <c r="J1258" s="7" t="inlineStr">
        <is>
          <t>.</t>
        </is>
      </c>
      <c r="K1258" s="5" t="inlineStr">
        <is>
          <t>SUL</t>
        </is>
      </c>
      <c r="L1258" s="8" t="n">
        <v>1513.953488372093</v>
      </c>
      <c r="M1258" s="9" t="n">
        <v>118.6046511627907</v>
      </c>
      <c r="N1258" s="9" t="n">
        <v>118.6046511627907</v>
      </c>
      <c r="O1258" s="9" t="n">
        <v>118.6046511627907</v>
      </c>
      <c r="P1258" s="9" t="n">
        <v>125.5813953488372</v>
      </c>
      <c r="Q1258" s="9" t="n">
        <v>125.5813953488372</v>
      </c>
      <c r="R1258" s="9" t="n">
        <v>125.5813953488372</v>
      </c>
      <c r="S1258" s="9" t="n">
        <v>125.5813953488372</v>
      </c>
      <c r="T1258" s="9" t="n">
        <v>125.5813953488372</v>
      </c>
      <c r="U1258" s="9" t="n">
        <v>132.5581395348837</v>
      </c>
      <c r="V1258" s="9" t="n">
        <v>132.5581395348837</v>
      </c>
      <c r="W1258" s="9" t="n">
        <v>132.5581395348837</v>
      </c>
      <c r="X1258" s="9" t="n">
        <v>132.5581395348837</v>
      </c>
      <c r="Y1258" s="7" t="inlineStr">
        <is>
          <t>.</t>
        </is>
      </c>
      <c r="Z1258" s="8">
        <f>SUM(AA1258:AL1258)</f>
        <v/>
      </c>
      <c r="AA1258" s="9" t="n">
        <v>0</v>
      </c>
      <c r="AB1258" s="9" t="n">
        <v>0</v>
      </c>
      <c r="AC1258" s="9" t="n">
        <v>0</v>
      </c>
      <c r="AD1258" s="9" t="n">
        <v>0</v>
      </c>
      <c r="AE1258" s="9" t="n">
        <v>0</v>
      </c>
      <c r="AF1258" s="9" t="n">
        <v>0</v>
      </c>
      <c r="AG1258" s="9" t="n">
        <v>0</v>
      </c>
      <c r="AH1258" s="9" t="n">
        <v>0</v>
      </c>
      <c r="AI1258" s="9" t="n">
        <v>0</v>
      </c>
      <c r="AJ1258" s="9" t="n">
        <v>0</v>
      </c>
      <c r="AK1258" s="9" t="n">
        <v>0</v>
      </c>
      <c r="AL1258" s="9" t="n">
        <v>0</v>
      </c>
      <c r="AM1258" s="7" t="inlineStr">
        <is>
          <t>.</t>
        </is>
      </c>
      <c r="AN1258" s="6">
        <f>IF(L1258=0,0,Z1258/L1258)</f>
        <v/>
      </c>
      <c r="AO1258" s="5">
        <f>IF(AN1258="","",IF(AN1258&gt;=0.9,"🟢",IF(AN1258&gt;=0.7,"🟡",IF(AN1258&gt;=0.5,"🟠","🔴"))))</f>
        <v/>
      </c>
      <c r="AP1258" s="9">
        <f>IF(L1258=0,0,L1258-Z1258)</f>
        <v/>
      </c>
      <c r="AQ1258" s="5">
        <f>IF(Z1258=0,"",RANK(Z1258,Z$4:Z$1569,0))</f>
        <v/>
      </c>
      <c r="AR1258" s="7" t="inlineStr">
        <is>
          <t>.</t>
        </is>
      </c>
      <c r="BA1258" s="7" t="inlineStr">
        <is>
          <t>.</t>
        </is>
      </c>
      <c r="BB1258" s="9">
        <f>SUM(L$4:L$1569)/COUNTA(A$4:A$1569)</f>
        <v/>
      </c>
      <c r="BC1258" s="9">
        <f>SUM(M$4:M$1569)/COUNTA(A$4:A$1569)</f>
        <v/>
      </c>
      <c r="BD1258" s="9">
        <f>SUM(N$4:N$1569)/COUNTA(A$4:A$1569)</f>
        <v/>
      </c>
      <c r="BE1258" s="9">
        <f>SUM(O$4:O$1569)/COUNTA(A$4:A$1569)</f>
        <v/>
      </c>
      <c r="BF1258" s="9">
        <f>SUM(P$4:P$1569)/COUNTA(A$4:A$1569)</f>
        <v/>
      </c>
      <c r="BG1258" s="9">
        <f>SUM(Q$4:Q$1569)/COUNTA(A$4:A$1569)</f>
        <v/>
      </c>
      <c r="BH1258" s="9">
        <f>SUM(R$4:R$1569)/COUNTA(A$4:A$1569)</f>
        <v/>
      </c>
      <c r="BI1258" s="9">
        <f>SUM(S$4:S$1569)/COUNTA(A$4:A$1569)</f>
        <v/>
      </c>
      <c r="BJ1258" s="9">
        <f>SUM(T$4:T$1569)/COUNTA(A$4:A$1569)</f>
        <v/>
      </c>
      <c r="BK1258" s="9">
        <f>SUM(U$4:U$1569)/COUNTA(A$4:A$1569)</f>
        <v/>
      </c>
      <c r="BL1258" s="9">
        <f>SUM(V$4:V$1569)/COUNTA(A$4:A$1569)</f>
        <v/>
      </c>
      <c r="BM1258" s="9">
        <f>SUM(W$4:W$1569)/COUNTA(A$4:A$1569)</f>
        <v/>
      </c>
      <c r="BN1258" s="9">
        <f>SUM(X$4:X$1569)/COUNTA(A$4:A$1569)</f>
        <v/>
      </c>
      <c r="BO1258" s="7" t="inlineStr">
        <is>
          <t>.</t>
        </is>
      </c>
      <c r="BP1258" s="9">
        <f>IF(Z1258&gt;=BB1258,0,IFERROR(BB1258+(SUMPRODUCT((Z$4:Z$1569&gt;=BB$4:BB$1569)*(Z$4:Z$1569-BB$4:BB$1569))/MAX(1,COUNTIF(Z$4:Z$1569,"&lt;"&amp;BB1258+0.01))),BB1258))</f>
        <v/>
      </c>
      <c r="BQ1258" s="9">
        <f>IF(AA1258&gt;=BC1258,0,IFERROR(BC1258+SUMPRODUCT((AA$4:AA$1569&gt;=BC$4:BC$1569)*(AA$4:AA$1569-BC$4:BC$1569))/MAX(1,COUNTIF(AA$4:AA$1569,"&lt;"&amp;BC1258+0.01)),BC1258))</f>
        <v/>
      </c>
      <c r="BR1258" s="9">
        <f>IF(AB1258&gt;=BD1258,0,IFERROR(BD1258+SUMPRODUCT((AB$4:AB$1569&gt;=BD$4:BD$1569)*(AB$4:AB$1569-BD$4:BD$1569))/MAX(1,COUNTIF(AB$4:AB$1569,"&lt;"&amp;BD1258+0.01)),BD1258))</f>
        <v/>
      </c>
      <c r="BS1258" s="9">
        <f>IF(AC1258&gt;=BE1258,0,IFERROR(BE1258+SUMPRODUCT((AC$4:AC$1569&gt;=BE$4:BE$1569)*(AC$4:AC$1569-BE$4:BE$1569))/MAX(1,COUNTIF(AC$4:AC$1569,"&lt;"&amp;BE1258+0.01)),BE1258))</f>
        <v/>
      </c>
      <c r="BT1258" s="9">
        <f>IF(AD1258&gt;=BF1258,0,IFERROR(BF1258+SUMPRODUCT((AD$4:AD$1569&gt;=BF$4:BF$1569)*(AD$4:AD$1569-BF$4:BF$1569))/MAX(1,COUNTIF(AD$4:AD$1569,"&lt;"&amp;BF1258+0.01)),BF1258))</f>
        <v/>
      </c>
      <c r="BU1258" s="9">
        <f>IF(AE1258&gt;=BG1258,0,IFERROR(BG1258+SUMPRODUCT((AE$4:AE$1569&gt;=BG$4:BG$1569)*(AE$4:AE$1569-BG$4:BG$1569))/MAX(1,COUNTIF(AE$4:AE$1569,"&lt;"&amp;BG1258+0.01)),BG1258))</f>
        <v/>
      </c>
      <c r="BV1258" s="9">
        <f>IF(AF1258&gt;=BH1258,0,IFERROR(BH1258+SUMPRODUCT((AF$4:AF$1569&gt;=BH$4:BH$1569)*(AF$4:AF$1569-BH$4:BH$1569))/MAX(1,COUNTIF(AF$4:AF$1569,"&lt;"&amp;BH1258+0.01)),BH1258))</f>
        <v/>
      </c>
      <c r="BW1258" s="9">
        <f>IF(AG1258&gt;=BI1258,0,IFERROR(BI1258+SUMPRODUCT((AG$4:AG$1569&gt;=BI$4:BI$1569)*(AG$4:AG$1569-BI$4:BI$1569))/MAX(1,COUNTIF(AG$4:AG$1569,"&lt;"&amp;BI1258+0.01)),BI1258))</f>
        <v/>
      </c>
      <c r="BX1258" s="9">
        <f>IF(AH1258&gt;=BJ1258,0,IFERROR(BJ1258+SUMPRODUCT((AH$4:AH$1569&gt;=BJ$4:BJ$1569)*(AH$4:AH$1569-BJ$4:BJ$1569))/MAX(1,COUNTIF(AH$4:AH$1569,"&lt;"&amp;BJ1258+0.01)),BJ1258))</f>
        <v/>
      </c>
      <c r="BY1258" s="9">
        <f>IF(AI1258&gt;=BK1258,0,IFERROR(BK1258+SUMPRODUCT((AI$4:AI$1569&gt;=BK$4:BK$1569)*(AI$4:AI$1569-BK$4:BK$1569))/MAX(1,COUNTIF(AI$4:AI$1569,"&lt;"&amp;BK1258+0.01)),BK1258))</f>
        <v/>
      </c>
      <c r="BZ1258" s="9">
        <f>IF(AJ1258&gt;=BL1258,0,IFERROR(BL1258+SUMPRODUCT((AJ$4:AJ$1569&gt;=BL$4:BL$1569)*(AJ$4:AJ$1569-BL$4:BL$1569))/MAX(1,COUNTIF(AJ$4:AJ$1569,"&lt;"&amp;BL1258+0.01)),BL1258))</f>
        <v/>
      </c>
      <c r="CA1258" s="9">
        <f>IF(AK1258&gt;=BM1258,0,IFERROR(BM1258+SUMPRODUCT((AK$4:AK$1569&gt;=BM$4:BM$1569)*(AK$4:AK$1569-BM$4:BM$1569))/MAX(1,COUNTIF(AK$4:AK$1569,"&lt;"&amp;BM1258+0.01)),BM1258))</f>
        <v/>
      </c>
      <c r="CB1258" s="9">
        <f>IF(AL1258&gt;=BN1258,0,IFERROR(BN1258+SUMPRODUCT((AL$4:AL$1569&gt;=BN$4:BN$1569)*(AL$4:AL$1569-BN$4:BN$1569))/MAX(1,COUNTIF(AL$4:AL$1569,"&lt;"&amp;BN1258+0.01)),BN1258))</f>
        <v/>
      </c>
      <c r="CC1258" s="5">
        <f>IF(AO1258="🟢","VERDE",IF(AO1258="🟡","AMARELO",IF(AO1258="🟠","VERMELHO",IF(AO1258="🔴","VERMELHO","ROXO"))))</f>
        <v/>
      </c>
      <c r="CD1258" s="5" t="inlineStr">
        <is>
          <t>🌎 REGIÕES</t>
        </is>
      </c>
      <c r="CE1258" s="5" t="inlineStr">
        <is>
          <t>SEM REDE</t>
        </is>
      </c>
    </row>
    <row r="1259">
      <c r="A1259" s="5" t="inlineStr">
        <is>
          <t>43295280000115</t>
        </is>
      </c>
      <c r="B1259" s="5" t="inlineStr">
        <is>
          <t>GRAUM COMERCIO DE PRODUTOS NATURAIS LTDA</t>
        </is>
      </c>
      <c r="C1259" s="5" t="inlineStr">
        <is>
          <t>06 - SEM GRUPO</t>
        </is>
      </c>
      <c r="D1259" s="5" t="inlineStr">
        <is>
          <t>LARISSA PADILHA</t>
        </is>
      </c>
      <c r="E1259" s="5" t="inlineStr">
        <is>
          <t>PE</t>
        </is>
      </c>
      <c r="F1259" s="5">
        <f>IFERROR(VLOOKUP(C1259,$AS$4:$AT$25,2,FALSE),"")</f>
        <v/>
      </c>
      <c r="G1259" s="6">
        <f>IFERROR(VLOOKUP(C1259,$AS$4:$AX$25,6,FALSE),"")</f>
        <v/>
      </c>
      <c r="H1259" s="5">
        <f>IFERROR(VLOOKUP(C1259,$AS$4:$AY$25,7,FALSE),"")</f>
        <v/>
      </c>
      <c r="I1259" s="5">
        <f>IFERROR(VLOOKUP(C1259,$AS$4:$AZ$25,8,FALSE),"")</f>
        <v/>
      </c>
      <c r="J1259" s="7" t="inlineStr">
        <is>
          <t>.</t>
        </is>
      </c>
      <c r="K1259" s="5" t="inlineStr">
        <is>
          <t>NORDESTE (SEM MA)</t>
        </is>
      </c>
      <c r="L1259" s="8" t="n">
        <v>1515.789473684211</v>
      </c>
      <c r="M1259" s="9" t="n">
        <v>126.3157894736842</v>
      </c>
      <c r="N1259" s="9" t="n">
        <v>126.3157894736842</v>
      </c>
      <c r="O1259" s="9" t="n">
        <v>126.3157894736842</v>
      </c>
      <c r="P1259" s="9" t="n">
        <v>126.3157894736842</v>
      </c>
      <c r="Q1259" s="9" t="n">
        <v>126.3157894736842</v>
      </c>
      <c r="R1259" s="9" t="n">
        <v>126.3157894736842</v>
      </c>
      <c r="S1259" s="9" t="n">
        <v>126.3157894736842</v>
      </c>
      <c r="T1259" s="9" t="n">
        <v>126.3157894736842</v>
      </c>
      <c r="U1259" s="9" t="n">
        <v>126.3157894736842</v>
      </c>
      <c r="V1259" s="9" t="n">
        <v>126.3157894736842</v>
      </c>
      <c r="W1259" s="9" t="n">
        <v>126.3157894736842</v>
      </c>
      <c r="X1259" s="9" t="n">
        <v>126.3157894736842</v>
      </c>
      <c r="Y1259" s="7" t="inlineStr">
        <is>
          <t>.</t>
        </is>
      </c>
      <c r="Z1259" s="8">
        <f>SUM(AA1259:AL1259)</f>
        <v/>
      </c>
      <c r="AA1259" s="9" t="n">
        <v>0</v>
      </c>
      <c r="AB1259" s="9" t="n">
        <v>0</v>
      </c>
      <c r="AC1259" s="9" t="n">
        <v>0</v>
      </c>
      <c r="AD1259" s="9" t="n">
        <v>0</v>
      </c>
      <c r="AE1259" s="9" t="n">
        <v>0</v>
      </c>
      <c r="AF1259" s="9" t="n">
        <v>0</v>
      </c>
      <c r="AG1259" s="9" t="n">
        <v>0</v>
      </c>
      <c r="AH1259" s="9" t="n">
        <v>0</v>
      </c>
      <c r="AI1259" s="9" t="n">
        <v>0</v>
      </c>
      <c r="AJ1259" s="9" t="n">
        <v>0</v>
      </c>
      <c r="AK1259" s="9" t="n">
        <v>0</v>
      </c>
      <c r="AL1259" s="9" t="n">
        <v>0</v>
      </c>
      <c r="AM1259" s="7" t="inlineStr">
        <is>
          <t>.</t>
        </is>
      </c>
      <c r="AN1259" s="6">
        <f>IF(L1259=0,0,Z1259/L1259)</f>
        <v/>
      </c>
      <c r="AO1259" s="5">
        <f>IF(AN1259="","",IF(AN1259&gt;=0.9,"🟢",IF(AN1259&gt;=0.7,"🟡",IF(AN1259&gt;=0.5,"🟠","🔴"))))</f>
        <v/>
      </c>
      <c r="AP1259" s="9">
        <f>IF(L1259=0,0,L1259-Z1259)</f>
        <v/>
      </c>
      <c r="AQ1259" s="5">
        <f>IF(Z1259=0,"",RANK(Z1259,Z$4:Z$1569,0))</f>
        <v/>
      </c>
      <c r="AR1259" s="7" t="inlineStr">
        <is>
          <t>.</t>
        </is>
      </c>
      <c r="BA1259" s="7" t="inlineStr">
        <is>
          <t>.</t>
        </is>
      </c>
      <c r="BB1259" s="9">
        <f>SUM(L$4:L$1569)/COUNTA(A$4:A$1569)</f>
        <v/>
      </c>
      <c r="BC1259" s="9">
        <f>SUM(M$4:M$1569)/COUNTA(A$4:A$1569)</f>
        <v/>
      </c>
      <c r="BD1259" s="9">
        <f>SUM(N$4:N$1569)/COUNTA(A$4:A$1569)</f>
        <v/>
      </c>
      <c r="BE1259" s="9">
        <f>SUM(O$4:O$1569)/COUNTA(A$4:A$1569)</f>
        <v/>
      </c>
      <c r="BF1259" s="9">
        <f>SUM(P$4:P$1569)/COUNTA(A$4:A$1569)</f>
        <v/>
      </c>
      <c r="BG1259" s="9">
        <f>SUM(Q$4:Q$1569)/COUNTA(A$4:A$1569)</f>
        <v/>
      </c>
      <c r="BH1259" s="9">
        <f>SUM(R$4:R$1569)/COUNTA(A$4:A$1569)</f>
        <v/>
      </c>
      <c r="BI1259" s="9">
        <f>SUM(S$4:S$1569)/COUNTA(A$4:A$1569)</f>
        <v/>
      </c>
      <c r="BJ1259" s="9">
        <f>SUM(T$4:T$1569)/COUNTA(A$4:A$1569)</f>
        <v/>
      </c>
      <c r="BK1259" s="9">
        <f>SUM(U$4:U$1569)/COUNTA(A$4:A$1569)</f>
        <v/>
      </c>
      <c r="BL1259" s="9">
        <f>SUM(V$4:V$1569)/COUNTA(A$4:A$1569)</f>
        <v/>
      </c>
      <c r="BM1259" s="9">
        <f>SUM(W$4:W$1569)/COUNTA(A$4:A$1569)</f>
        <v/>
      </c>
      <c r="BN1259" s="9">
        <f>SUM(X$4:X$1569)/COUNTA(A$4:A$1569)</f>
        <v/>
      </c>
      <c r="BO1259" s="7" t="inlineStr">
        <is>
          <t>.</t>
        </is>
      </c>
      <c r="BP1259" s="9">
        <f>IF(Z1259&gt;=BB1259,0,IFERROR(BB1259+(SUMPRODUCT((Z$4:Z$1569&gt;=BB$4:BB$1569)*(Z$4:Z$1569-BB$4:BB$1569))/MAX(1,COUNTIF(Z$4:Z$1569,"&lt;"&amp;BB1259+0.01))),BB1259))</f>
        <v/>
      </c>
      <c r="BQ1259" s="9">
        <f>IF(AA1259&gt;=BC1259,0,IFERROR(BC1259+SUMPRODUCT((AA$4:AA$1569&gt;=BC$4:BC$1569)*(AA$4:AA$1569-BC$4:BC$1569))/MAX(1,COUNTIF(AA$4:AA$1569,"&lt;"&amp;BC1259+0.01)),BC1259))</f>
        <v/>
      </c>
      <c r="BR1259" s="9">
        <f>IF(AB1259&gt;=BD1259,0,IFERROR(BD1259+SUMPRODUCT((AB$4:AB$1569&gt;=BD$4:BD$1569)*(AB$4:AB$1569-BD$4:BD$1569))/MAX(1,COUNTIF(AB$4:AB$1569,"&lt;"&amp;BD1259+0.01)),BD1259))</f>
        <v/>
      </c>
      <c r="BS1259" s="9">
        <f>IF(AC1259&gt;=BE1259,0,IFERROR(BE1259+SUMPRODUCT((AC$4:AC$1569&gt;=BE$4:BE$1569)*(AC$4:AC$1569-BE$4:BE$1569))/MAX(1,COUNTIF(AC$4:AC$1569,"&lt;"&amp;BE1259+0.01)),BE1259))</f>
        <v/>
      </c>
      <c r="BT1259" s="9">
        <f>IF(AD1259&gt;=BF1259,0,IFERROR(BF1259+SUMPRODUCT((AD$4:AD$1569&gt;=BF$4:BF$1569)*(AD$4:AD$1569-BF$4:BF$1569))/MAX(1,COUNTIF(AD$4:AD$1569,"&lt;"&amp;BF1259+0.01)),BF1259))</f>
        <v/>
      </c>
      <c r="BU1259" s="9">
        <f>IF(AE1259&gt;=BG1259,0,IFERROR(BG1259+SUMPRODUCT((AE$4:AE$1569&gt;=BG$4:BG$1569)*(AE$4:AE$1569-BG$4:BG$1569))/MAX(1,COUNTIF(AE$4:AE$1569,"&lt;"&amp;BG1259+0.01)),BG1259))</f>
        <v/>
      </c>
      <c r="BV1259" s="9">
        <f>IF(AF1259&gt;=BH1259,0,IFERROR(BH1259+SUMPRODUCT((AF$4:AF$1569&gt;=BH$4:BH$1569)*(AF$4:AF$1569-BH$4:BH$1569))/MAX(1,COUNTIF(AF$4:AF$1569,"&lt;"&amp;BH1259+0.01)),BH1259))</f>
        <v/>
      </c>
      <c r="BW1259" s="9">
        <f>IF(AG1259&gt;=BI1259,0,IFERROR(BI1259+SUMPRODUCT((AG$4:AG$1569&gt;=BI$4:BI$1569)*(AG$4:AG$1569-BI$4:BI$1569))/MAX(1,COUNTIF(AG$4:AG$1569,"&lt;"&amp;BI1259+0.01)),BI1259))</f>
        <v/>
      </c>
      <c r="BX1259" s="9">
        <f>IF(AH1259&gt;=BJ1259,0,IFERROR(BJ1259+SUMPRODUCT((AH$4:AH$1569&gt;=BJ$4:BJ$1569)*(AH$4:AH$1569-BJ$4:BJ$1569))/MAX(1,COUNTIF(AH$4:AH$1569,"&lt;"&amp;BJ1259+0.01)),BJ1259))</f>
        <v/>
      </c>
      <c r="BY1259" s="9">
        <f>IF(AI1259&gt;=BK1259,0,IFERROR(BK1259+SUMPRODUCT((AI$4:AI$1569&gt;=BK$4:BK$1569)*(AI$4:AI$1569-BK$4:BK$1569))/MAX(1,COUNTIF(AI$4:AI$1569,"&lt;"&amp;BK1259+0.01)),BK1259))</f>
        <v/>
      </c>
      <c r="BZ1259" s="9">
        <f>IF(AJ1259&gt;=BL1259,0,IFERROR(BL1259+SUMPRODUCT((AJ$4:AJ$1569&gt;=BL$4:BL$1569)*(AJ$4:AJ$1569-BL$4:BL$1569))/MAX(1,COUNTIF(AJ$4:AJ$1569,"&lt;"&amp;BL1259+0.01)),BL1259))</f>
        <v/>
      </c>
      <c r="CA1259" s="9">
        <f>IF(AK1259&gt;=BM1259,0,IFERROR(BM1259+SUMPRODUCT((AK$4:AK$1569&gt;=BM$4:BM$1569)*(AK$4:AK$1569-BM$4:BM$1569))/MAX(1,COUNTIF(AK$4:AK$1569,"&lt;"&amp;BM1259+0.01)),BM1259))</f>
        <v/>
      </c>
      <c r="CB1259" s="9">
        <f>IF(AL1259&gt;=BN1259,0,IFERROR(BN1259+SUMPRODUCT((AL$4:AL$1569&gt;=BN$4:BN$1569)*(AL$4:AL$1569-BN$4:BN$1569))/MAX(1,COUNTIF(AL$4:AL$1569,"&lt;"&amp;BN1259+0.01)),BN1259))</f>
        <v/>
      </c>
      <c r="CC1259" s="5">
        <f>IF(AO1259="🟢","VERDE",IF(AO1259="🟡","AMARELO",IF(AO1259="🟠","VERMELHO",IF(AO1259="🔴","VERMELHO","ROXO"))))</f>
        <v/>
      </c>
      <c r="CD1259" s="5" t="inlineStr">
        <is>
          <t>🌎 REGIÕES</t>
        </is>
      </c>
      <c r="CE1259" s="5" t="inlineStr">
        <is>
          <t>SEM REDE</t>
        </is>
      </c>
    </row>
    <row r="1260">
      <c r="A1260" s="5" t="inlineStr">
        <is>
          <t>43309168000196</t>
        </is>
      </c>
      <c r="B1260" s="5" t="inlineStr">
        <is>
          <t>LAGO E TONSIG COMERCIO DE PRODUTOS NATUR</t>
        </is>
      </c>
      <c r="C1260" s="5" t="inlineStr">
        <is>
          <t>06 - SEM GRUPO</t>
        </is>
      </c>
      <c r="D1260" s="5" t="inlineStr">
        <is>
          <t>HEMANUELE DITZEL (MANU)</t>
        </is>
      </c>
      <c r="E1260" s="5" t="inlineStr">
        <is>
          <t>PR</t>
        </is>
      </c>
      <c r="F1260" s="5">
        <f>IFERROR(VLOOKUP(C1260,$AS$4:$AT$25,2,FALSE),"")</f>
        <v/>
      </c>
      <c r="G1260" s="6">
        <f>IFERROR(VLOOKUP(C1260,$AS$4:$AX$25,6,FALSE),"")</f>
        <v/>
      </c>
      <c r="H1260" s="5">
        <f>IFERROR(VLOOKUP(C1260,$AS$4:$AY$25,7,FALSE),"")</f>
        <v/>
      </c>
      <c r="I1260" s="5">
        <f>IFERROR(VLOOKUP(C1260,$AS$4:$AZ$25,8,FALSE),"")</f>
        <v/>
      </c>
      <c r="J1260" s="7" t="inlineStr">
        <is>
          <t>.</t>
        </is>
      </c>
      <c r="K1260" s="5" t="inlineStr">
        <is>
          <t>SUL</t>
        </is>
      </c>
      <c r="L1260" s="8" t="n">
        <v>1613.793103448276</v>
      </c>
      <c r="M1260" s="9" t="n">
        <v>124.1379310344828</v>
      </c>
      <c r="N1260" s="9" t="n">
        <v>124.1379310344828</v>
      </c>
      <c r="O1260" s="9" t="n">
        <v>129.3103448275862</v>
      </c>
      <c r="P1260" s="9" t="n">
        <v>129.3103448275862</v>
      </c>
      <c r="Q1260" s="9" t="n">
        <v>129.3103448275862</v>
      </c>
      <c r="R1260" s="9" t="n">
        <v>134.4827586206897</v>
      </c>
      <c r="S1260" s="9" t="n">
        <v>134.4827586206897</v>
      </c>
      <c r="T1260" s="9" t="n">
        <v>139.6551724137931</v>
      </c>
      <c r="U1260" s="9" t="n">
        <v>139.6551724137931</v>
      </c>
      <c r="V1260" s="9" t="n">
        <v>139.6551724137931</v>
      </c>
      <c r="W1260" s="9" t="n">
        <v>144.8275862068965</v>
      </c>
      <c r="X1260" s="9" t="n">
        <v>144.8275862068965</v>
      </c>
      <c r="Y1260" s="7" t="inlineStr">
        <is>
          <t>.</t>
        </is>
      </c>
      <c r="Z1260" s="8">
        <f>SUM(AA1260:AL1260)</f>
        <v/>
      </c>
      <c r="AA1260" s="9" t="n">
        <v>0</v>
      </c>
      <c r="AB1260" s="9" t="n">
        <v>0</v>
      </c>
      <c r="AC1260" s="9" t="n">
        <v>0</v>
      </c>
      <c r="AD1260" s="9" t="n">
        <v>0</v>
      </c>
      <c r="AE1260" s="9" t="n">
        <v>0</v>
      </c>
      <c r="AF1260" s="9" t="n">
        <v>0</v>
      </c>
      <c r="AG1260" s="9" t="n">
        <v>0</v>
      </c>
      <c r="AH1260" s="9" t="n">
        <v>0</v>
      </c>
      <c r="AI1260" s="9" t="n">
        <v>0</v>
      </c>
      <c r="AJ1260" s="9" t="n">
        <v>0</v>
      </c>
      <c r="AK1260" s="9" t="n">
        <v>0</v>
      </c>
      <c r="AL1260" s="9" t="n">
        <v>0</v>
      </c>
      <c r="AM1260" s="7" t="inlineStr">
        <is>
          <t>.</t>
        </is>
      </c>
      <c r="AN1260" s="6">
        <f>IF(L1260=0,0,Z1260/L1260)</f>
        <v/>
      </c>
      <c r="AO1260" s="5">
        <f>IF(AN1260="","",IF(AN1260&gt;=0.9,"🟢",IF(AN1260&gt;=0.7,"🟡",IF(AN1260&gt;=0.5,"🟠","🔴"))))</f>
        <v/>
      </c>
      <c r="AP1260" s="9">
        <f>IF(L1260=0,0,L1260-Z1260)</f>
        <v/>
      </c>
      <c r="AQ1260" s="5">
        <f>IF(Z1260=0,"",RANK(Z1260,Z$4:Z$1569,0))</f>
        <v/>
      </c>
      <c r="AR1260" s="7" t="inlineStr">
        <is>
          <t>.</t>
        </is>
      </c>
      <c r="BA1260" s="7" t="inlineStr">
        <is>
          <t>.</t>
        </is>
      </c>
      <c r="BB1260" s="9">
        <f>SUM(L$4:L$1569)/COUNTA(A$4:A$1569)</f>
        <v/>
      </c>
      <c r="BC1260" s="9">
        <f>SUM(M$4:M$1569)/COUNTA(A$4:A$1569)</f>
        <v/>
      </c>
      <c r="BD1260" s="9">
        <f>SUM(N$4:N$1569)/COUNTA(A$4:A$1569)</f>
        <v/>
      </c>
      <c r="BE1260" s="9">
        <f>SUM(O$4:O$1569)/COUNTA(A$4:A$1569)</f>
        <v/>
      </c>
      <c r="BF1260" s="9">
        <f>SUM(P$4:P$1569)/COUNTA(A$4:A$1569)</f>
        <v/>
      </c>
      <c r="BG1260" s="9">
        <f>SUM(Q$4:Q$1569)/COUNTA(A$4:A$1569)</f>
        <v/>
      </c>
      <c r="BH1260" s="9">
        <f>SUM(R$4:R$1569)/COUNTA(A$4:A$1569)</f>
        <v/>
      </c>
      <c r="BI1260" s="9">
        <f>SUM(S$4:S$1569)/COUNTA(A$4:A$1569)</f>
        <v/>
      </c>
      <c r="BJ1260" s="9">
        <f>SUM(T$4:T$1569)/COUNTA(A$4:A$1569)</f>
        <v/>
      </c>
      <c r="BK1260" s="9">
        <f>SUM(U$4:U$1569)/COUNTA(A$4:A$1569)</f>
        <v/>
      </c>
      <c r="BL1260" s="9">
        <f>SUM(V$4:V$1569)/COUNTA(A$4:A$1569)</f>
        <v/>
      </c>
      <c r="BM1260" s="9">
        <f>SUM(W$4:W$1569)/COUNTA(A$4:A$1569)</f>
        <v/>
      </c>
      <c r="BN1260" s="9">
        <f>SUM(X$4:X$1569)/COUNTA(A$4:A$1569)</f>
        <v/>
      </c>
      <c r="BO1260" s="7" t="inlineStr">
        <is>
          <t>.</t>
        </is>
      </c>
      <c r="BP1260" s="9">
        <f>IF(Z1260&gt;=BB1260,0,IFERROR(BB1260+(SUMPRODUCT((Z$4:Z$1569&gt;=BB$4:BB$1569)*(Z$4:Z$1569-BB$4:BB$1569))/MAX(1,COUNTIF(Z$4:Z$1569,"&lt;"&amp;BB1260+0.01))),BB1260))</f>
        <v/>
      </c>
      <c r="BQ1260" s="9">
        <f>IF(AA1260&gt;=BC1260,0,IFERROR(BC1260+SUMPRODUCT((AA$4:AA$1569&gt;=BC$4:BC$1569)*(AA$4:AA$1569-BC$4:BC$1569))/MAX(1,COUNTIF(AA$4:AA$1569,"&lt;"&amp;BC1260+0.01)),BC1260))</f>
        <v/>
      </c>
      <c r="BR1260" s="9">
        <f>IF(AB1260&gt;=BD1260,0,IFERROR(BD1260+SUMPRODUCT((AB$4:AB$1569&gt;=BD$4:BD$1569)*(AB$4:AB$1569-BD$4:BD$1569))/MAX(1,COUNTIF(AB$4:AB$1569,"&lt;"&amp;BD1260+0.01)),BD1260))</f>
        <v/>
      </c>
      <c r="BS1260" s="9">
        <f>IF(AC1260&gt;=BE1260,0,IFERROR(BE1260+SUMPRODUCT((AC$4:AC$1569&gt;=BE$4:BE$1569)*(AC$4:AC$1569-BE$4:BE$1569))/MAX(1,COUNTIF(AC$4:AC$1569,"&lt;"&amp;BE1260+0.01)),BE1260))</f>
        <v/>
      </c>
      <c r="BT1260" s="9">
        <f>IF(AD1260&gt;=BF1260,0,IFERROR(BF1260+SUMPRODUCT((AD$4:AD$1569&gt;=BF$4:BF$1569)*(AD$4:AD$1569-BF$4:BF$1569))/MAX(1,COUNTIF(AD$4:AD$1569,"&lt;"&amp;BF1260+0.01)),BF1260))</f>
        <v/>
      </c>
      <c r="BU1260" s="9">
        <f>IF(AE1260&gt;=BG1260,0,IFERROR(BG1260+SUMPRODUCT((AE$4:AE$1569&gt;=BG$4:BG$1569)*(AE$4:AE$1569-BG$4:BG$1569))/MAX(1,COUNTIF(AE$4:AE$1569,"&lt;"&amp;BG1260+0.01)),BG1260))</f>
        <v/>
      </c>
      <c r="BV1260" s="9">
        <f>IF(AF1260&gt;=BH1260,0,IFERROR(BH1260+SUMPRODUCT((AF$4:AF$1569&gt;=BH$4:BH$1569)*(AF$4:AF$1569-BH$4:BH$1569))/MAX(1,COUNTIF(AF$4:AF$1569,"&lt;"&amp;BH1260+0.01)),BH1260))</f>
        <v/>
      </c>
      <c r="BW1260" s="9">
        <f>IF(AG1260&gt;=BI1260,0,IFERROR(BI1260+SUMPRODUCT((AG$4:AG$1569&gt;=BI$4:BI$1569)*(AG$4:AG$1569-BI$4:BI$1569))/MAX(1,COUNTIF(AG$4:AG$1569,"&lt;"&amp;BI1260+0.01)),BI1260))</f>
        <v/>
      </c>
      <c r="BX1260" s="9">
        <f>IF(AH1260&gt;=BJ1260,0,IFERROR(BJ1260+SUMPRODUCT((AH$4:AH$1569&gt;=BJ$4:BJ$1569)*(AH$4:AH$1569-BJ$4:BJ$1569))/MAX(1,COUNTIF(AH$4:AH$1569,"&lt;"&amp;BJ1260+0.01)),BJ1260))</f>
        <v/>
      </c>
      <c r="BY1260" s="9">
        <f>IF(AI1260&gt;=BK1260,0,IFERROR(BK1260+SUMPRODUCT((AI$4:AI$1569&gt;=BK$4:BK$1569)*(AI$4:AI$1569-BK$4:BK$1569))/MAX(1,COUNTIF(AI$4:AI$1569,"&lt;"&amp;BK1260+0.01)),BK1260))</f>
        <v/>
      </c>
      <c r="BZ1260" s="9">
        <f>IF(AJ1260&gt;=BL1260,0,IFERROR(BL1260+SUMPRODUCT((AJ$4:AJ$1569&gt;=BL$4:BL$1569)*(AJ$4:AJ$1569-BL$4:BL$1569))/MAX(1,COUNTIF(AJ$4:AJ$1569,"&lt;"&amp;BL1260+0.01)),BL1260))</f>
        <v/>
      </c>
      <c r="CA1260" s="9">
        <f>IF(AK1260&gt;=BM1260,0,IFERROR(BM1260+SUMPRODUCT((AK$4:AK$1569&gt;=BM$4:BM$1569)*(AK$4:AK$1569-BM$4:BM$1569))/MAX(1,COUNTIF(AK$4:AK$1569,"&lt;"&amp;BM1260+0.01)),BM1260))</f>
        <v/>
      </c>
      <c r="CB1260" s="9">
        <f>IF(AL1260&gt;=BN1260,0,IFERROR(BN1260+SUMPRODUCT((AL$4:AL$1569&gt;=BN$4:BN$1569)*(AL$4:AL$1569-BN$4:BN$1569))/MAX(1,COUNTIF(AL$4:AL$1569,"&lt;"&amp;BN1260+0.01)),BN1260))</f>
        <v/>
      </c>
      <c r="CC1260" s="5">
        <f>IF(AO1260="🟢","VERDE",IF(AO1260="🟡","AMARELO",IF(AO1260="🟠","VERMELHO",IF(AO1260="🔴","VERMELHO","ROXO"))))</f>
        <v/>
      </c>
      <c r="CD1260" s="5" t="inlineStr">
        <is>
          <t>🌎 REGIÕES</t>
        </is>
      </c>
      <c r="CE1260" s="5" t="inlineStr">
        <is>
          <t>SEM REDE</t>
        </is>
      </c>
    </row>
    <row r="1261">
      <c r="A1261" s="5" t="inlineStr">
        <is>
          <t>43332332000186</t>
        </is>
      </c>
      <c r="B1261" s="5" t="inlineStr">
        <is>
          <t>43.332.332 ULISSES MUNHOZ - MESITUACAO C</t>
        </is>
      </c>
      <c r="C1261" s="5" t="inlineStr">
        <is>
          <t>06 - SEM GRUPO</t>
        </is>
      </c>
      <c r="D1261" s="5" t="inlineStr">
        <is>
          <t>LARISSA PADILHA</t>
        </is>
      </c>
      <c r="E1261" s="5" t="inlineStr">
        <is>
          <t>SP</t>
        </is>
      </c>
      <c r="F1261" s="5">
        <f>IFERROR(VLOOKUP(C1261,$AS$4:$AT$25,2,FALSE),"")</f>
        <v/>
      </c>
      <c r="G1261" s="6">
        <f>IFERROR(VLOOKUP(C1261,$AS$4:$AX$25,6,FALSE),"")</f>
        <v/>
      </c>
      <c r="H1261" s="5">
        <f>IFERROR(VLOOKUP(C1261,$AS$4:$AY$25,7,FALSE),"")</f>
        <v/>
      </c>
      <c r="I1261" s="5">
        <f>IFERROR(VLOOKUP(C1261,$AS$4:$AZ$25,8,FALSE),"")</f>
        <v/>
      </c>
      <c r="J1261" s="7" t="inlineStr">
        <is>
          <t>.</t>
        </is>
      </c>
      <c r="K1261" s="5" t="inlineStr">
        <is>
          <t>SP INTERIOR</t>
        </is>
      </c>
      <c r="L1261" s="8" t="n">
        <v>2600</v>
      </c>
      <c r="M1261" s="9" t="n">
        <v>166.6666666666667</v>
      </c>
      <c r="N1261" s="9" t="n">
        <v>200</v>
      </c>
      <c r="O1261" s="9" t="n">
        <v>200</v>
      </c>
      <c r="P1261" s="9" t="n">
        <v>200</v>
      </c>
      <c r="Q1261" s="9" t="n">
        <v>200</v>
      </c>
      <c r="R1261" s="9" t="n">
        <v>200</v>
      </c>
      <c r="S1261" s="9" t="n">
        <v>233.3333333333333</v>
      </c>
      <c r="T1261" s="9" t="n">
        <v>233.3333333333333</v>
      </c>
      <c r="U1261" s="9" t="n">
        <v>233.3333333333333</v>
      </c>
      <c r="V1261" s="9" t="n">
        <v>233.3333333333333</v>
      </c>
      <c r="W1261" s="9" t="n">
        <v>233.3333333333333</v>
      </c>
      <c r="X1261" s="9" t="n">
        <v>266.6666666666667</v>
      </c>
      <c r="Y1261" s="7" t="inlineStr">
        <is>
          <t>.</t>
        </is>
      </c>
      <c r="Z1261" s="8">
        <f>SUM(AA1261:AL1261)</f>
        <v/>
      </c>
      <c r="AA1261" s="9" t="n">
        <v>0</v>
      </c>
      <c r="AB1261" s="9" t="n">
        <v>0</v>
      </c>
      <c r="AC1261" s="9" t="n">
        <v>0</v>
      </c>
      <c r="AD1261" s="9" t="n">
        <v>0</v>
      </c>
      <c r="AE1261" s="9" t="n">
        <v>0</v>
      </c>
      <c r="AF1261" s="9" t="n">
        <v>0</v>
      </c>
      <c r="AG1261" s="9" t="n">
        <v>0</v>
      </c>
      <c r="AH1261" s="9" t="n">
        <v>0</v>
      </c>
      <c r="AI1261" s="9" t="n">
        <v>0</v>
      </c>
      <c r="AJ1261" s="9" t="n">
        <v>0</v>
      </c>
      <c r="AK1261" s="9" t="n">
        <v>0</v>
      </c>
      <c r="AL1261" s="9" t="n">
        <v>0</v>
      </c>
      <c r="AM1261" s="7" t="inlineStr">
        <is>
          <t>.</t>
        </is>
      </c>
      <c r="AN1261" s="6">
        <f>IF(L1261=0,0,Z1261/L1261)</f>
        <v/>
      </c>
      <c r="AO1261" s="5">
        <f>IF(AN1261="","",IF(AN1261&gt;=0.9,"🟢",IF(AN1261&gt;=0.7,"🟡",IF(AN1261&gt;=0.5,"🟠","🔴"))))</f>
        <v/>
      </c>
      <c r="AP1261" s="9">
        <f>IF(L1261=0,0,L1261-Z1261)</f>
        <v/>
      </c>
      <c r="AQ1261" s="5">
        <f>IF(Z1261=0,"",RANK(Z1261,Z$4:Z$1569,0))</f>
        <v/>
      </c>
      <c r="AR1261" s="7" t="inlineStr">
        <is>
          <t>.</t>
        </is>
      </c>
      <c r="BA1261" s="7" t="inlineStr">
        <is>
          <t>.</t>
        </is>
      </c>
      <c r="BB1261" s="9">
        <f>SUM(L$4:L$1569)/COUNTA(A$4:A$1569)</f>
        <v/>
      </c>
      <c r="BC1261" s="9">
        <f>SUM(M$4:M$1569)/COUNTA(A$4:A$1569)</f>
        <v/>
      </c>
      <c r="BD1261" s="9">
        <f>SUM(N$4:N$1569)/COUNTA(A$4:A$1569)</f>
        <v/>
      </c>
      <c r="BE1261" s="9">
        <f>SUM(O$4:O$1569)/COUNTA(A$4:A$1569)</f>
        <v/>
      </c>
      <c r="BF1261" s="9">
        <f>SUM(P$4:P$1569)/COUNTA(A$4:A$1569)</f>
        <v/>
      </c>
      <c r="BG1261" s="9">
        <f>SUM(Q$4:Q$1569)/COUNTA(A$4:A$1569)</f>
        <v/>
      </c>
      <c r="BH1261" s="9">
        <f>SUM(R$4:R$1569)/COUNTA(A$4:A$1569)</f>
        <v/>
      </c>
      <c r="BI1261" s="9">
        <f>SUM(S$4:S$1569)/COUNTA(A$4:A$1569)</f>
        <v/>
      </c>
      <c r="BJ1261" s="9">
        <f>SUM(T$4:T$1569)/COUNTA(A$4:A$1569)</f>
        <v/>
      </c>
      <c r="BK1261" s="9">
        <f>SUM(U$4:U$1569)/COUNTA(A$4:A$1569)</f>
        <v/>
      </c>
      <c r="BL1261" s="9">
        <f>SUM(V$4:V$1569)/COUNTA(A$4:A$1569)</f>
        <v/>
      </c>
      <c r="BM1261" s="9">
        <f>SUM(W$4:W$1569)/COUNTA(A$4:A$1569)</f>
        <v/>
      </c>
      <c r="BN1261" s="9">
        <f>SUM(X$4:X$1569)/COUNTA(A$4:A$1569)</f>
        <v/>
      </c>
      <c r="BO1261" s="7" t="inlineStr">
        <is>
          <t>.</t>
        </is>
      </c>
      <c r="BP1261" s="9">
        <f>IF(Z1261&gt;=BB1261,0,IFERROR(BB1261+(SUMPRODUCT((Z$4:Z$1569&gt;=BB$4:BB$1569)*(Z$4:Z$1569-BB$4:BB$1569))/MAX(1,COUNTIF(Z$4:Z$1569,"&lt;"&amp;BB1261+0.01))),BB1261))</f>
        <v/>
      </c>
      <c r="BQ1261" s="9">
        <f>IF(AA1261&gt;=BC1261,0,IFERROR(BC1261+SUMPRODUCT((AA$4:AA$1569&gt;=BC$4:BC$1569)*(AA$4:AA$1569-BC$4:BC$1569))/MAX(1,COUNTIF(AA$4:AA$1569,"&lt;"&amp;BC1261+0.01)),BC1261))</f>
        <v/>
      </c>
      <c r="BR1261" s="9">
        <f>IF(AB1261&gt;=BD1261,0,IFERROR(BD1261+SUMPRODUCT((AB$4:AB$1569&gt;=BD$4:BD$1569)*(AB$4:AB$1569-BD$4:BD$1569))/MAX(1,COUNTIF(AB$4:AB$1569,"&lt;"&amp;BD1261+0.01)),BD1261))</f>
        <v/>
      </c>
      <c r="BS1261" s="9">
        <f>IF(AC1261&gt;=BE1261,0,IFERROR(BE1261+SUMPRODUCT((AC$4:AC$1569&gt;=BE$4:BE$1569)*(AC$4:AC$1569-BE$4:BE$1569))/MAX(1,COUNTIF(AC$4:AC$1569,"&lt;"&amp;BE1261+0.01)),BE1261))</f>
        <v/>
      </c>
      <c r="BT1261" s="9">
        <f>IF(AD1261&gt;=BF1261,0,IFERROR(BF1261+SUMPRODUCT((AD$4:AD$1569&gt;=BF$4:BF$1569)*(AD$4:AD$1569-BF$4:BF$1569))/MAX(1,COUNTIF(AD$4:AD$1569,"&lt;"&amp;BF1261+0.01)),BF1261))</f>
        <v/>
      </c>
      <c r="BU1261" s="9">
        <f>IF(AE1261&gt;=BG1261,0,IFERROR(BG1261+SUMPRODUCT((AE$4:AE$1569&gt;=BG$4:BG$1569)*(AE$4:AE$1569-BG$4:BG$1569))/MAX(1,COUNTIF(AE$4:AE$1569,"&lt;"&amp;BG1261+0.01)),BG1261))</f>
        <v/>
      </c>
      <c r="BV1261" s="9">
        <f>IF(AF1261&gt;=BH1261,0,IFERROR(BH1261+SUMPRODUCT((AF$4:AF$1569&gt;=BH$4:BH$1569)*(AF$4:AF$1569-BH$4:BH$1569))/MAX(1,COUNTIF(AF$4:AF$1569,"&lt;"&amp;BH1261+0.01)),BH1261))</f>
        <v/>
      </c>
      <c r="BW1261" s="9">
        <f>IF(AG1261&gt;=BI1261,0,IFERROR(BI1261+SUMPRODUCT((AG$4:AG$1569&gt;=BI$4:BI$1569)*(AG$4:AG$1569-BI$4:BI$1569))/MAX(1,COUNTIF(AG$4:AG$1569,"&lt;"&amp;BI1261+0.01)),BI1261))</f>
        <v/>
      </c>
      <c r="BX1261" s="9">
        <f>IF(AH1261&gt;=BJ1261,0,IFERROR(BJ1261+SUMPRODUCT((AH$4:AH$1569&gt;=BJ$4:BJ$1569)*(AH$4:AH$1569-BJ$4:BJ$1569))/MAX(1,COUNTIF(AH$4:AH$1569,"&lt;"&amp;BJ1261+0.01)),BJ1261))</f>
        <v/>
      </c>
      <c r="BY1261" s="9">
        <f>IF(AI1261&gt;=BK1261,0,IFERROR(BK1261+SUMPRODUCT((AI$4:AI$1569&gt;=BK$4:BK$1569)*(AI$4:AI$1569-BK$4:BK$1569))/MAX(1,COUNTIF(AI$4:AI$1569,"&lt;"&amp;BK1261+0.01)),BK1261))</f>
        <v/>
      </c>
      <c r="BZ1261" s="9">
        <f>IF(AJ1261&gt;=BL1261,0,IFERROR(BL1261+SUMPRODUCT((AJ$4:AJ$1569&gt;=BL$4:BL$1569)*(AJ$4:AJ$1569-BL$4:BL$1569))/MAX(1,COUNTIF(AJ$4:AJ$1569,"&lt;"&amp;BL1261+0.01)),BL1261))</f>
        <v/>
      </c>
      <c r="CA1261" s="9">
        <f>IF(AK1261&gt;=BM1261,0,IFERROR(BM1261+SUMPRODUCT((AK$4:AK$1569&gt;=BM$4:BM$1569)*(AK$4:AK$1569-BM$4:BM$1569))/MAX(1,COUNTIF(AK$4:AK$1569,"&lt;"&amp;BM1261+0.01)),BM1261))</f>
        <v/>
      </c>
      <c r="CB1261" s="9">
        <f>IF(AL1261&gt;=BN1261,0,IFERROR(BN1261+SUMPRODUCT((AL$4:AL$1569&gt;=BN$4:BN$1569)*(AL$4:AL$1569-BN$4:BN$1569))/MAX(1,COUNTIF(AL$4:AL$1569,"&lt;"&amp;BN1261+0.01)),BN1261))</f>
        <v/>
      </c>
      <c r="CC1261" s="5">
        <f>IF(AO1261="🟢","VERDE",IF(AO1261="🟡","AMARELO",IF(AO1261="🟠","VERMELHO",IF(AO1261="🔴","VERMELHO","ROXO"))))</f>
        <v/>
      </c>
      <c r="CD1261" s="5" t="inlineStr">
        <is>
          <t>🌎 REGIÕES</t>
        </is>
      </c>
      <c r="CE1261" s="5" t="inlineStr">
        <is>
          <t>SEM REDE</t>
        </is>
      </c>
    </row>
    <row r="1262">
      <c r="A1262" s="5" t="inlineStr">
        <is>
          <t>43416265000188</t>
        </is>
      </c>
      <c r="B1262" s="5" t="inlineStr">
        <is>
          <t>LD MORAIS - COMERCIO DE PRODUTOS ALIMENT</t>
        </is>
      </c>
      <c r="C1262" s="5" t="inlineStr">
        <is>
          <t>06 - SEM GRUPO</t>
        </is>
      </c>
      <c r="D1262" s="5" t="inlineStr">
        <is>
          <t>HEMANUELE DITZEL (MANU)</t>
        </is>
      </c>
      <c r="E1262" s="5" t="inlineStr">
        <is>
          <t>PR</t>
        </is>
      </c>
      <c r="F1262" s="5">
        <f>IFERROR(VLOOKUP(C1262,$AS$4:$AT$25,2,FALSE),"")</f>
        <v/>
      </c>
      <c r="G1262" s="6">
        <f>IFERROR(VLOOKUP(C1262,$AS$4:$AX$25,6,FALSE),"")</f>
        <v/>
      </c>
      <c r="H1262" s="5">
        <f>IFERROR(VLOOKUP(C1262,$AS$4:$AY$25,7,FALSE),"")</f>
        <v/>
      </c>
      <c r="I1262" s="5">
        <f>IFERROR(VLOOKUP(C1262,$AS$4:$AZ$25,8,FALSE),"")</f>
        <v/>
      </c>
      <c r="J1262" s="7" t="inlineStr">
        <is>
          <t>.</t>
        </is>
      </c>
      <c r="K1262" s="5" t="inlineStr">
        <is>
          <t>SUL</t>
        </is>
      </c>
      <c r="L1262" s="8" t="n">
        <v>1575</v>
      </c>
      <c r="M1262" s="9" t="n">
        <v>112.5</v>
      </c>
      <c r="N1262" s="9" t="n">
        <v>125</v>
      </c>
      <c r="O1262" s="9" t="n">
        <v>125</v>
      </c>
      <c r="P1262" s="9" t="n">
        <v>125</v>
      </c>
      <c r="Q1262" s="9" t="n">
        <v>125</v>
      </c>
      <c r="R1262" s="9" t="n">
        <v>125</v>
      </c>
      <c r="S1262" s="9" t="n">
        <v>137.5</v>
      </c>
      <c r="T1262" s="9" t="n">
        <v>137.5</v>
      </c>
      <c r="U1262" s="9" t="n">
        <v>137.5</v>
      </c>
      <c r="V1262" s="9" t="n">
        <v>137.5</v>
      </c>
      <c r="W1262" s="9" t="n">
        <v>137.5</v>
      </c>
      <c r="X1262" s="9" t="n">
        <v>150</v>
      </c>
      <c r="Y1262" s="7" t="inlineStr">
        <is>
          <t>.</t>
        </is>
      </c>
      <c r="Z1262" s="8">
        <f>SUM(AA1262:AL1262)</f>
        <v/>
      </c>
      <c r="AA1262" s="9" t="n">
        <v>0</v>
      </c>
      <c r="AB1262" s="9" t="n">
        <v>0</v>
      </c>
      <c r="AC1262" s="9" t="n">
        <v>0</v>
      </c>
      <c r="AD1262" s="9" t="n">
        <v>0</v>
      </c>
      <c r="AE1262" s="9" t="n">
        <v>0</v>
      </c>
      <c r="AF1262" s="9" t="n">
        <v>0</v>
      </c>
      <c r="AG1262" s="9" t="n">
        <v>0</v>
      </c>
      <c r="AH1262" s="9" t="n">
        <v>0</v>
      </c>
      <c r="AI1262" s="9" t="n">
        <v>0</v>
      </c>
      <c r="AJ1262" s="9" t="n">
        <v>0</v>
      </c>
      <c r="AK1262" s="9" t="n">
        <v>0</v>
      </c>
      <c r="AL1262" s="9" t="n">
        <v>0</v>
      </c>
      <c r="AM1262" s="7" t="inlineStr">
        <is>
          <t>.</t>
        </is>
      </c>
      <c r="AN1262" s="6">
        <f>IF(L1262=0,0,Z1262/L1262)</f>
        <v/>
      </c>
      <c r="AO1262" s="5">
        <f>IF(AN1262="","",IF(AN1262&gt;=0.9,"🟢",IF(AN1262&gt;=0.7,"🟡",IF(AN1262&gt;=0.5,"🟠","🔴"))))</f>
        <v/>
      </c>
      <c r="AP1262" s="9">
        <f>IF(L1262=0,0,L1262-Z1262)</f>
        <v/>
      </c>
      <c r="AQ1262" s="5">
        <f>IF(Z1262=0,"",RANK(Z1262,Z$4:Z$1569,0))</f>
        <v/>
      </c>
      <c r="AR1262" s="7" t="inlineStr">
        <is>
          <t>.</t>
        </is>
      </c>
      <c r="BA1262" s="7" t="inlineStr">
        <is>
          <t>.</t>
        </is>
      </c>
      <c r="BB1262" s="9">
        <f>SUM(L$4:L$1569)/COUNTA(A$4:A$1569)</f>
        <v/>
      </c>
      <c r="BC1262" s="9">
        <f>SUM(M$4:M$1569)/COUNTA(A$4:A$1569)</f>
        <v/>
      </c>
      <c r="BD1262" s="9">
        <f>SUM(N$4:N$1569)/COUNTA(A$4:A$1569)</f>
        <v/>
      </c>
      <c r="BE1262" s="9">
        <f>SUM(O$4:O$1569)/COUNTA(A$4:A$1569)</f>
        <v/>
      </c>
      <c r="BF1262" s="9">
        <f>SUM(P$4:P$1569)/COUNTA(A$4:A$1569)</f>
        <v/>
      </c>
      <c r="BG1262" s="9">
        <f>SUM(Q$4:Q$1569)/COUNTA(A$4:A$1569)</f>
        <v/>
      </c>
      <c r="BH1262" s="9">
        <f>SUM(R$4:R$1569)/COUNTA(A$4:A$1569)</f>
        <v/>
      </c>
      <c r="BI1262" s="9">
        <f>SUM(S$4:S$1569)/COUNTA(A$4:A$1569)</f>
        <v/>
      </c>
      <c r="BJ1262" s="9">
        <f>SUM(T$4:T$1569)/COUNTA(A$4:A$1569)</f>
        <v/>
      </c>
      <c r="BK1262" s="9">
        <f>SUM(U$4:U$1569)/COUNTA(A$4:A$1569)</f>
        <v/>
      </c>
      <c r="BL1262" s="9">
        <f>SUM(V$4:V$1569)/COUNTA(A$4:A$1569)</f>
        <v/>
      </c>
      <c r="BM1262" s="9">
        <f>SUM(W$4:W$1569)/COUNTA(A$4:A$1569)</f>
        <v/>
      </c>
      <c r="BN1262" s="9">
        <f>SUM(X$4:X$1569)/COUNTA(A$4:A$1569)</f>
        <v/>
      </c>
      <c r="BO1262" s="7" t="inlineStr">
        <is>
          <t>.</t>
        </is>
      </c>
      <c r="BP1262" s="9">
        <f>IF(Z1262&gt;=BB1262,0,IFERROR(BB1262+(SUMPRODUCT((Z$4:Z$1569&gt;=BB$4:BB$1569)*(Z$4:Z$1569-BB$4:BB$1569))/MAX(1,COUNTIF(Z$4:Z$1569,"&lt;"&amp;BB1262+0.01))),BB1262))</f>
        <v/>
      </c>
      <c r="BQ1262" s="9">
        <f>IF(AA1262&gt;=BC1262,0,IFERROR(BC1262+SUMPRODUCT((AA$4:AA$1569&gt;=BC$4:BC$1569)*(AA$4:AA$1569-BC$4:BC$1569))/MAX(1,COUNTIF(AA$4:AA$1569,"&lt;"&amp;BC1262+0.01)),BC1262))</f>
        <v/>
      </c>
      <c r="BR1262" s="9">
        <f>IF(AB1262&gt;=BD1262,0,IFERROR(BD1262+SUMPRODUCT((AB$4:AB$1569&gt;=BD$4:BD$1569)*(AB$4:AB$1569-BD$4:BD$1569))/MAX(1,COUNTIF(AB$4:AB$1569,"&lt;"&amp;BD1262+0.01)),BD1262))</f>
        <v/>
      </c>
      <c r="BS1262" s="9">
        <f>IF(AC1262&gt;=BE1262,0,IFERROR(BE1262+SUMPRODUCT((AC$4:AC$1569&gt;=BE$4:BE$1569)*(AC$4:AC$1569-BE$4:BE$1569))/MAX(1,COUNTIF(AC$4:AC$1569,"&lt;"&amp;BE1262+0.01)),BE1262))</f>
        <v/>
      </c>
      <c r="BT1262" s="9">
        <f>IF(AD1262&gt;=BF1262,0,IFERROR(BF1262+SUMPRODUCT((AD$4:AD$1569&gt;=BF$4:BF$1569)*(AD$4:AD$1569-BF$4:BF$1569))/MAX(1,COUNTIF(AD$4:AD$1569,"&lt;"&amp;BF1262+0.01)),BF1262))</f>
        <v/>
      </c>
      <c r="BU1262" s="9">
        <f>IF(AE1262&gt;=BG1262,0,IFERROR(BG1262+SUMPRODUCT((AE$4:AE$1569&gt;=BG$4:BG$1569)*(AE$4:AE$1569-BG$4:BG$1569))/MAX(1,COUNTIF(AE$4:AE$1569,"&lt;"&amp;BG1262+0.01)),BG1262))</f>
        <v/>
      </c>
      <c r="BV1262" s="9">
        <f>IF(AF1262&gt;=BH1262,0,IFERROR(BH1262+SUMPRODUCT((AF$4:AF$1569&gt;=BH$4:BH$1569)*(AF$4:AF$1569-BH$4:BH$1569))/MAX(1,COUNTIF(AF$4:AF$1569,"&lt;"&amp;BH1262+0.01)),BH1262))</f>
        <v/>
      </c>
      <c r="BW1262" s="9">
        <f>IF(AG1262&gt;=BI1262,0,IFERROR(BI1262+SUMPRODUCT((AG$4:AG$1569&gt;=BI$4:BI$1569)*(AG$4:AG$1569-BI$4:BI$1569))/MAX(1,COUNTIF(AG$4:AG$1569,"&lt;"&amp;BI1262+0.01)),BI1262))</f>
        <v/>
      </c>
      <c r="BX1262" s="9">
        <f>IF(AH1262&gt;=BJ1262,0,IFERROR(BJ1262+SUMPRODUCT((AH$4:AH$1569&gt;=BJ$4:BJ$1569)*(AH$4:AH$1569-BJ$4:BJ$1569))/MAX(1,COUNTIF(AH$4:AH$1569,"&lt;"&amp;BJ1262+0.01)),BJ1262))</f>
        <v/>
      </c>
      <c r="BY1262" s="9">
        <f>IF(AI1262&gt;=BK1262,0,IFERROR(BK1262+SUMPRODUCT((AI$4:AI$1569&gt;=BK$4:BK$1569)*(AI$4:AI$1569-BK$4:BK$1569))/MAX(1,COUNTIF(AI$4:AI$1569,"&lt;"&amp;BK1262+0.01)),BK1262))</f>
        <v/>
      </c>
      <c r="BZ1262" s="9">
        <f>IF(AJ1262&gt;=BL1262,0,IFERROR(BL1262+SUMPRODUCT((AJ$4:AJ$1569&gt;=BL$4:BL$1569)*(AJ$4:AJ$1569-BL$4:BL$1569))/MAX(1,COUNTIF(AJ$4:AJ$1569,"&lt;"&amp;BL1262+0.01)),BL1262))</f>
        <v/>
      </c>
      <c r="CA1262" s="9">
        <f>IF(AK1262&gt;=BM1262,0,IFERROR(BM1262+SUMPRODUCT((AK$4:AK$1569&gt;=BM$4:BM$1569)*(AK$4:AK$1569-BM$4:BM$1569))/MAX(1,COUNTIF(AK$4:AK$1569,"&lt;"&amp;BM1262+0.01)),BM1262))</f>
        <v/>
      </c>
      <c r="CB1262" s="9">
        <f>IF(AL1262&gt;=BN1262,0,IFERROR(BN1262+SUMPRODUCT((AL$4:AL$1569&gt;=BN$4:BN$1569)*(AL$4:AL$1569-BN$4:BN$1569))/MAX(1,COUNTIF(AL$4:AL$1569,"&lt;"&amp;BN1262+0.01)),BN1262))</f>
        <v/>
      </c>
      <c r="CC1262" s="5">
        <f>IF(AO1262="🟢","VERDE",IF(AO1262="🟡","AMARELO",IF(AO1262="🟠","VERMELHO",IF(AO1262="🔴","VERMELHO","ROXO"))))</f>
        <v/>
      </c>
      <c r="CD1262" s="5" t="inlineStr">
        <is>
          <t>🌎 REGIÕES</t>
        </is>
      </c>
      <c r="CE1262" s="5" t="inlineStr">
        <is>
          <t>SEM REDE</t>
        </is>
      </c>
    </row>
    <row r="1263">
      <c r="A1263" s="5" t="inlineStr">
        <is>
          <t>43498225000122</t>
        </is>
      </c>
      <c r="B1263" s="5" t="inlineStr">
        <is>
          <t>ROSANIA MENDES DA SILVA LTDA - ME</t>
        </is>
      </c>
      <c r="C1263" s="5" t="inlineStr">
        <is>
          <t>06 - SEM GRUPO</t>
        </is>
      </c>
      <c r="D1263" s="5" t="inlineStr">
        <is>
          <t>LARISSA PADILHA</t>
        </is>
      </c>
      <c r="E1263" s="5" t="inlineStr">
        <is>
          <t>MT</t>
        </is>
      </c>
      <c r="F1263" s="5">
        <f>IFERROR(VLOOKUP(C1263,$AS$4:$AT$25,2,FALSE),"")</f>
        <v/>
      </c>
      <c r="G1263" s="6">
        <f>IFERROR(VLOOKUP(C1263,$AS$4:$AX$25,6,FALSE),"")</f>
        <v/>
      </c>
      <c r="H1263" s="5">
        <f>IFERROR(VLOOKUP(C1263,$AS$4:$AY$25,7,FALSE),"")</f>
        <v/>
      </c>
      <c r="I1263" s="5">
        <f>IFERROR(VLOOKUP(C1263,$AS$4:$AZ$25,8,FALSE),"")</f>
        <v/>
      </c>
      <c r="J1263" s="7" t="inlineStr">
        <is>
          <t>.</t>
        </is>
      </c>
      <c r="K1263" s="5" t="inlineStr">
        <is>
          <t>CENTRO OESTE</t>
        </is>
      </c>
      <c r="L1263" s="8" t="n">
        <v>1542.857142857143</v>
      </c>
      <c r="M1263" s="9" t="n">
        <v>128.5714285714286</v>
      </c>
      <c r="N1263" s="9" t="n">
        <v>128.5714285714286</v>
      </c>
      <c r="O1263" s="9" t="n">
        <v>128.5714285714286</v>
      </c>
      <c r="P1263" s="9" t="n">
        <v>128.5714285714286</v>
      </c>
      <c r="Q1263" s="9" t="n">
        <v>128.5714285714286</v>
      </c>
      <c r="R1263" s="9" t="n">
        <v>128.5714285714286</v>
      </c>
      <c r="S1263" s="9" t="n">
        <v>128.5714285714286</v>
      </c>
      <c r="T1263" s="9" t="n">
        <v>128.5714285714286</v>
      </c>
      <c r="U1263" s="9" t="n">
        <v>128.5714285714286</v>
      </c>
      <c r="V1263" s="9" t="n">
        <v>128.5714285714286</v>
      </c>
      <c r="W1263" s="9" t="n">
        <v>128.5714285714286</v>
      </c>
      <c r="X1263" s="9" t="n">
        <v>128.5714285714286</v>
      </c>
      <c r="Y1263" s="7" t="inlineStr">
        <is>
          <t>.</t>
        </is>
      </c>
      <c r="Z1263" s="8">
        <f>SUM(AA1263:AL1263)</f>
        <v/>
      </c>
      <c r="AA1263" s="9" t="n">
        <v>0</v>
      </c>
      <c r="AB1263" s="9" t="n">
        <v>0</v>
      </c>
      <c r="AC1263" s="9" t="n">
        <v>0</v>
      </c>
      <c r="AD1263" s="9" t="n">
        <v>0</v>
      </c>
      <c r="AE1263" s="9" t="n">
        <v>0</v>
      </c>
      <c r="AF1263" s="9" t="n">
        <v>0</v>
      </c>
      <c r="AG1263" s="9" t="n">
        <v>0</v>
      </c>
      <c r="AH1263" s="9" t="n">
        <v>0</v>
      </c>
      <c r="AI1263" s="9" t="n">
        <v>0</v>
      </c>
      <c r="AJ1263" s="9" t="n">
        <v>0</v>
      </c>
      <c r="AK1263" s="9" t="n">
        <v>0</v>
      </c>
      <c r="AL1263" s="9" t="n">
        <v>0</v>
      </c>
      <c r="AM1263" s="7" t="inlineStr">
        <is>
          <t>.</t>
        </is>
      </c>
      <c r="AN1263" s="6">
        <f>IF(L1263=0,0,Z1263/L1263)</f>
        <v/>
      </c>
      <c r="AO1263" s="5">
        <f>IF(AN1263="","",IF(AN1263&gt;=0.9,"🟢",IF(AN1263&gt;=0.7,"🟡",IF(AN1263&gt;=0.5,"🟠","🔴"))))</f>
        <v/>
      </c>
      <c r="AP1263" s="9">
        <f>IF(L1263=0,0,L1263-Z1263)</f>
        <v/>
      </c>
      <c r="AQ1263" s="5">
        <f>IF(Z1263=0,"",RANK(Z1263,Z$4:Z$1569,0))</f>
        <v/>
      </c>
      <c r="AR1263" s="7" t="inlineStr">
        <is>
          <t>.</t>
        </is>
      </c>
      <c r="BA1263" s="7" t="inlineStr">
        <is>
          <t>.</t>
        </is>
      </c>
      <c r="BB1263" s="9">
        <f>SUM(L$4:L$1569)/COUNTA(A$4:A$1569)</f>
        <v/>
      </c>
      <c r="BC1263" s="9">
        <f>SUM(M$4:M$1569)/COUNTA(A$4:A$1569)</f>
        <v/>
      </c>
      <c r="BD1263" s="9">
        <f>SUM(N$4:N$1569)/COUNTA(A$4:A$1569)</f>
        <v/>
      </c>
      <c r="BE1263" s="9">
        <f>SUM(O$4:O$1569)/COUNTA(A$4:A$1569)</f>
        <v/>
      </c>
      <c r="BF1263" s="9">
        <f>SUM(P$4:P$1569)/COUNTA(A$4:A$1569)</f>
        <v/>
      </c>
      <c r="BG1263" s="9">
        <f>SUM(Q$4:Q$1569)/COUNTA(A$4:A$1569)</f>
        <v/>
      </c>
      <c r="BH1263" s="9">
        <f>SUM(R$4:R$1569)/COUNTA(A$4:A$1569)</f>
        <v/>
      </c>
      <c r="BI1263" s="9">
        <f>SUM(S$4:S$1569)/COUNTA(A$4:A$1569)</f>
        <v/>
      </c>
      <c r="BJ1263" s="9">
        <f>SUM(T$4:T$1569)/COUNTA(A$4:A$1569)</f>
        <v/>
      </c>
      <c r="BK1263" s="9">
        <f>SUM(U$4:U$1569)/COUNTA(A$4:A$1569)</f>
        <v/>
      </c>
      <c r="BL1263" s="9">
        <f>SUM(V$4:V$1569)/COUNTA(A$4:A$1569)</f>
        <v/>
      </c>
      <c r="BM1263" s="9">
        <f>SUM(W$4:W$1569)/COUNTA(A$4:A$1569)</f>
        <v/>
      </c>
      <c r="BN1263" s="9">
        <f>SUM(X$4:X$1569)/COUNTA(A$4:A$1569)</f>
        <v/>
      </c>
      <c r="BO1263" s="7" t="inlineStr">
        <is>
          <t>.</t>
        </is>
      </c>
      <c r="BP1263" s="9">
        <f>IF(Z1263&gt;=BB1263,0,IFERROR(BB1263+(SUMPRODUCT((Z$4:Z$1569&gt;=BB$4:BB$1569)*(Z$4:Z$1569-BB$4:BB$1569))/MAX(1,COUNTIF(Z$4:Z$1569,"&lt;"&amp;BB1263+0.01))),BB1263))</f>
        <v/>
      </c>
      <c r="BQ1263" s="9">
        <f>IF(AA1263&gt;=BC1263,0,IFERROR(BC1263+SUMPRODUCT((AA$4:AA$1569&gt;=BC$4:BC$1569)*(AA$4:AA$1569-BC$4:BC$1569))/MAX(1,COUNTIF(AA$4:AA$1569,"&lt;"&amp;BC1263+0.01)),BC1263))</f>
        <v/>
      </c>
      <c r="BR1263" s="9">
        <f>IF(AB1263&gt;=BD1263,0,IFERROR(BD1263+SUMPRODUCT((AB$4:AB$1569&gt;=BD$4:BD$1569)*(AB$4:AB$1569-BD$4:BD$1569))/MAX(1,COUNTIF(AB$4:AB$1569,"&lt;"&amp;BD1263+0.01)),BD1263))</f>
        <v/>
      </c>
      <c r="BS1263" s="9">
        <f>IF(AC1263&gt;=BE1263,0,IFERROR(BE1263+SUMPRODUCT((AC$4:AC$1569&gt;=BE$4:BE$1569)*(AC$4:AC$1569-BE$4:BE$1569))/MAX(1,COUNTIF(AC$4:AC$1569,"&lt;"&amp;BE1263+0.01)),BE1263))</f>
        <v/>
      </c>
      <c r="BT1263" s="9">
        <f>IF(AD1263&gt;=BF1263,0,IFERROR(BF1263+SUMPRODUCT((AD$4:AD$1569&gt;=BF$4:BF$1569)*(AD$4:AD$1569-BF$4:BF$1569))/MAX(1,COUNTIF(AD$4:AD$1569,"&lt;"&amp;BF1263+0.01)),BF1263))</f>
        <v/>
      </c>
      <c r="BU1263" s="9">
        <f>IF(AE1263&gt;=BG1263,0,IFERROR(BG1263+SUMPRODUCT((AE$4:AE$1569&gt;=BG$4:BG$1569)*(AE$4:AE$1569-BG$4:BG$1569))/MAX(1,COUNTIF(AE$4:AE$1569,"&lt;"&amp;BG1263+0.01)),BG1263))</f>
        <v/>
      </c>
      <c r="BV1263" s="9">
        <f>IF(AF1263&gt;=BH1263,0,IFERROR(BH1263+SUMPRODUCT((AF$4:AF$1569&gt;=BH$4:BH$1569)*(AF$4:AF$1569-BH$4:BH$1569))/MAX(1,COUNTIF(AF$4:AF$1569,"&lt;"&amp;BH1263+0.01)),BH1263))</f>
        <v/>
      </c>
      <c r="BW1263" s="9">
        <f>IF(AG1263&gt;=BI1263,0,IFERROR(BI1263+SUMPRODUCT((AG$4:AG$1569&gt;=BI$4:BI$1569)*(AG$4:AG$1569-BI$4:BI$1569))/MAX(1,COUNTIF(AG$4:AG$1569,"&lt;"&amp;BI1263+0.01)),BI1263))</f>
        <v/>
      </c>
      <c r="BX1263" s="9">
        <f>IF(AH1263&gt;=BJ1263,0,IFERROR(BJ1263+SUMPRODUCT((AH$4:AH$1569&gt;=BJ$4:BJ$1569)*(AH$4:AH$1569-BJ$4:BJ$1569))/MAX(1,COUNTIF(AH$4:AH$1569,"&lt;"&amp;BJ1263+0.01)),BJ1263))</f>
        <v/>
      </c>
      <c r="BY1263" s="9">
        <f>IF(AI1263&gt;=BK1263,0,IFERROR(BK1263+SUMPRODUCT((AI$4:AI$1569&gt;=BK$4:BK$1569)*(AI$4:AI$1569-BK$4:BK$1569))/MAX(1,COUNTIF(AI$4:AI$1569,"&lt;"&amp;BK1263+0.01)),BK1263))</f>
        <v/>
      </c>
      <c r="BZ1263" s="9">
        <f>IF(AJ1263&gt;=BL1263,0,IFERROR(BL1263+SUMPRODUCT((AJ$4:AJ$1569&gt;=BL$4:BL$1569)*(AJ$4:AJ$1569-BL$4:BL$1569))/MAX(1,COUNTIF(AJ$4:AJ$1569,"&lt;"&amp;BL1263+0.01)),BL1263))</f>
        <v/>
      </c>
      <c r="CA1263" s="9">
        <f>IF(AK1263&gt;=BM1263,0,IFERROR(BM1263+SUMPRODUCT((AK$4:AK$1569&gt;=BM$4:BM$1569)*(AK$4:AK$1569-BM$4:BM$1569))/MAX(1,COUNTIF(AK$4:AK$1569,"&lt;"&amp;BM1263+0.01)),BM1263))</f>
        <v/>
      </c>
      <c r="CB1263" s="9">
        <f>IF(AL1263&gt;=BN1263,0,IFERROR(BN1263+SUMPRODUCT((AL$4:AL$1569&gt;=BN$4:BN$1569)*(AL$4:AL$1569-BN$4:BN$1569))/MAX(1,COUNTIF(AL$4:AL$1569,"&lt;"&amp;BN1263+0.01)),BN1263))</f>
        <v/>
      </c>
      <c r="CC1263" s="5">
        <f>IF(AO1263="🟢","VERDE",IF(AO1263="🟡","AMARELO",IF(AO1263="🟠","VERMELHO",IF(AO1263="🔴","VERMELHO","ROXO"))))</f>
        <v/>
      </c>
      <c r="CD1263" s="5" t="inlineStr">
        <is>
          <t>🌎 REGIÕES</t>
        </is>
      </c>
      <c r="CE1263" s="5" t="inlineStr">
        <is>
          <t>SEM REDE</t>
        </is>
      </c>
    </row>
    <row r="1264">
      <c r="A1264" s="5" t="inlineStr">
        <is>
          <t>43602347000117</t>
        </is>
      </c>
      <c r="B1264" s="5" t="inlineStr">
        <is>
          <t>GOMES JONSSON COM DE PRODUTOS NATURAIS -</t>
        </is>
      </c>
      <c r="C1264" s="5" t="inlineStr">
        <is>
          <t>06 - SEM GRUPO</t>
        </is>
      </c>
      <c r="D1264" s="5" t="inlineStr">
        <is>
          <t>LARISSA PADILHA</t>
        </is>
      </c>
      <c r="E1264" s="5" t="inlineStr">
        <is>
          <t>SP</t>
        </is>
      </c>
      <c r="F1264" s="5">
        <f>IFERROR(VLOOKUP(C1264,$AS$4:$AT$25,2,FALSE),"")</f>
        <v/>
      </c>
      <c r="G1264" s="6">
        <f>IFERROR(VLOOKUP(C1264,$AS$4:$AX$25,6,FALSE),"")</f>
        <v/>
      </c>
      <c r="H1264" s="5">
        <f>IFERROR(VLOOKUP(C1264,$AS$4:$AY$25,7,FALSE),"")</f>
        <v/>
      </c>
      <c r="I1264" s="5">
        <f>IFERROR(VLOOKUP(C1264,$AS$4:$AZ$25,8,FALSE),"")</f>
        <v/>
      </c>
      <c r="J1264" s="7" t="inlineStr">
        <is>
          <t>.</t>
        </is>
      </c>
      <c r="K1264" s="5" t="inlineStr">
        <is>
          <t>SP CAPITAL</t>
        </is>
      </c>
      <c r="L1264" s="8" t="n">
        <v>3933.333333333333</v>
      </c>
      <c r="M1264" s="9" t="n">
        <v>266.6666666666667</v>
      </c>
      <c r="N1264" s="9" t="n">
        <v>266.6666666666667</v>
      </c>
      <c r="O1264" s="9" t="n">
        <v>266.6666666666667</v>
      </c>
      <c r="P1264" s="9" t="n">
        <v>266.6666666666667</v>
      </c>
      <c r="Q1264" s="9" t="n">
        <v>333.3333333333333</v>
      </c>
      <c r="R1264" s="9" t="n">
        <v>333.3333333333333</v>
      </c>
      <c r="S1264" s="9" t="n">
        <v>333.3333333333333</v>
      </c>
      <c r="T1264" s="9" t="n">
        <v>333.3333333333333</v>
      </c>
      <c r="U1264" s="9" t="n">
        <v>333.3333333333333</v>
      </c>
      <c r="V1264" s="9" t="n">
        <v>400</v>
      </c>
      <c r="W1264" s="9" t="n">
        <v>400</v>
      </c>
      <c r="X1264" s="9" t="n">
        <v>400</v>
      </c>
      <c r="Y1264" s="7" t="inlineStr">
        <is>
          <t>.</t>
        </is>
      </c>
      <c r="Z1264" s="8">
        <f>SUM(AA1264:AL1264)</f>
        <v/>
      </c>
      <c r="AA1264" s="9" t="n">
        <v>0</v>
      </c>
      <c r="AB1264" s="9" t="n">
        <v>0</v>
      </c>
      <c r="AC1264" s="9" t="n">
        <v>0</v>
      </c>
      <c r="AD1264" s="9" t="n">
        <v>0</v>
      </c>
      <c r="AE1264" s="9" t="n">
        <v>0</v>
      </c>
      <c r="AF1264" s="9" t="n">
        <v>0</v>
      </c>
      <c r="AG1264" s="9" t="n">
        <v>0</v>
      </c>
      <c r="AH1264" s="9" t="n">
        <v>0</v>
      </c>
      <c r="AI1264" s="9" t="n">
        <v>0</v>
      </c>
      <c r="AJ1264" s="9" t="n">
        <v>0</v>
      </c>
      <c r="AK1264" s="9" t="n">
        <v>0</v>
      </c>
      <c r="AL1264" s="9" t="n">
        <v>0</v>
      </c>
      <c r="AM1264" s="7" t="inlineStr">
        <is>
          <t>.</t>
        </is>
      </c>
      <c r="AN1264" s="6">
        <f>IF(L1264=0,0,Z1264/L1264)</f>
        <v/>
      </c>
      <c r="AO1264" s="5">
        <f>IF(AN1264="","",IF(AN1264&gt;=0.9,"🟢",IF(AN1264&gt;=0.7,"🟡",IF(AN1264&gt;=0.5,"🟠","🔴"))))</f>
        <v/>
      </c>
      <c r="AP1264" s="9">
        <f>IF(L1264=0,0,L1264-Z1264)</f>
        <v/>
      </c>
      <c r="AQ1264" s="5">
        <f>IF(Z1264=0,"",RANK(Z1264,Z$4:Z$1569,0))</f>
        <v/>
      </c>
      <c r="AR1264" s="7" t="inlineStr">
        <is>
          <t>.</t>
        </is>
      </c>
      <c r="BA1264" s="7" t="inlineStr">
        <is>
          <t>.</t>
        </is>
      </c>
      <c r="BB1264" s="9">
        <f>SUM(L$4:L$1569)/COUNTA(A$4:A$1569)</f>
        <v/>
      </c>
      <c r="BC1264" s="9">
        <f>SUM(M$4:M$1569)/COUNTA(A$4:A$1569)</f>
        <v/>
      </c>
      <c r="BD1264" s="9">
        <f>SUM(N$4:N$1569)/COUNTA(A$4:A$1569)</f>
        <v/>
      </c>
      <c r="BE1264" s="9">
        <f>SUM(O$4:O$1569)/COUNTA(A$4:A$1569)</f>
        <v/>
      </c>
      <c r="BF1264" s="9">
        <f>SUM(P$4:P$1569)/COUNTA(A$4:A$1569)</f>
        <v/>
      </c>
      <c r="BG1264" s="9">
        <f>SUM(Q$4:Q$1569)/COUNTA(A$4:A$1569)</f>
        <v/>
      </c>
      <c r="BH1264" s="9">
        <f>SUM(R$4:R$1569)/COUNTA(A$4:A$1569)</f>
        <v/>
      </c>
      <c r="BI1264" s="9">
        <f>SUM(S$4:S$1569)/COUNTA(A$4:A$1569)</f>
        <v/>
      </c>
      <c r="BJ1264" s="9">
        <f>SUM(T$4:T$1569)/COUNTA(A$4:A$1569)</f>
        <v/>
      </c>
      <c r="BK1264" s="9">
        <f>SUM(U$4:U$1569)/COUNTA(A$4:A$1569)</f>
        <v/>
      </c>
      <c r="BL1264" s="9">
        <f>SUM(V$4:V$1569)/COUNTA(A$4:A$1569)</f>
        <v/>
      </c>
      <c r="BM1264" s="9">
        <f>SUM(W$4:W$1569)/COUNTA(A$4:A$1569)</f>
        <v/>
      </c>
      <c r="BN1264" s="9">
        <f>SUM(X$4:X$1569)/COUNTA(A$4:A$1569)</f>
        <v/>
      </c>
      <c r="BO1264" s="7" t="inlineStr">
        <is>
          <t>.</t>
        </is>
      </c>
      <c r="BP1264" s="9">
        <f>IF(Z1264&gt;=BB1264,0,IFERROR(BB1264+(SUMPRODUCT((Z$4:Z$1569&gt;=BB$4:BB$1569)*(Z$4:Z$1569-BB$4:BB$1569))/MAX(1,COUNTIF(Z$4:Z$1569,"&lt;"&amp;BB1264+0.01))),BB1264))</f>
        <v/>
      </c>
      <c r="BQ1264" s="9">
        <f>IF(AA1264&gt;=BC1264,0,IFERROR(BC1264+SUMPRODUCT((AA$4:AA$1569&gt;=BC$4:BC$1569)*(AA$4:AA$1569-BC$4:BC$1569))/MAX(1,COUNTIF(AA$4:AA$1569,"&lt;"&amp;BC1264+0.01)),BC1264))</f>
        <v/>
      </c>
      <c r="BR1264" s="9">
        <f>IF(AB1264&gt;=BD1264,0,IFERROR(BD1264+SUMPRODUCT((AB$4:AB$1569&gt;=BD$4:BD$1569)*(AB$4:AB$1569-BD$4:BD$1569))/MAX(1,COUNTIF(AB$4:AB$1569,"&lt;"&amp;BD1264+0.01)),BD1264))</f>
        <v/>
      </c>
      <c r="BS1264" s="9">
        <f>IF(AC1264&gt;=BE1264,0,IFERROR(BE1264+SUMPRODUCT((AC$4:AC$1569&gt;=BE$4:BE$1569)*(AC$4:AC$1569-BE$4:BE$1569))/MAX(1,COUNTIF(AC$4:AC$1569,"&lt;"&amp;BE1264+0.01)),BE1264))</f>
        <v/>
      </c>
      <c r="BT1264" s="9">
        <f>IF(AD1264&gt;=BF1264,0,IFERROR(BF1264+SUMPRODUCT((AD$4:AD$1569&gt;=BF$4:BF$1569)*(AD$4:AD$1569-BF$4:BF$1569))/MAX(1,COUNTIF(AD$4:AD$1569,"&lt;"&amp;BF1264+0.01)),BF1264))</f>
        <v/>
      </c>
      <c r="BU1264" s="9">
        <f>IF(AE1264&gt;=BG1264,0,IFERROR(BG1264+SUMPRODUCT((AE$4:AE$1569&gt;=BG$4:BG$1569)*(AE$4:AE$1569-BG$4:BG$1569))/MAX(1,COUNTIF(AE$4:AE$1569,"&lt;"&amp;BG1264+0.01)),BG1264))</f>
        <v/>
      </c>
      <c r="BV1264" s="9">
        <f>IF(AF1264&gt;=BH1264,0,IFERROR(BH1264+SUMPRODUCT((AF$4:AF$1569&gt;=BH$4:BH$1569)*(AF$4:AF$1569-BH$4:BH$1569))/MAX(1,COUNTIF(AF$4:AF$1569,"&lt;"&amp;BH1264+0.01)),BH1264))</f>
        <v/>
      </c>
      <c r="BW1264" s="9">
        <f>IF(AG1264&gt;=BI1264,0,IFERROR(BI1264+SUMPRODUCT((AG$4:AG$1569&gt;=BI$4:BI$1569)*(AG$4:AG$1569-BI$4:BI$1569))/MAX(1,COUNTIF(AG$4:AG$1569,"&lt;"&amp;BI1264+0.01)),BI1264))</f>
        <v/>
      </c>
      <c r="BX1264" s="9">
        <f>IF(AH1264&gt;=BJ1264,0,IFERROR(BJ1264+SUMPRODUCT((AH$4:AH$1569&gt;=BJ$4:BJ$1569)*(AH$4:AH$1569-BJ$4:BJ$1569))/MAX(1,COUNTIF(AH$4:AH$1569,"&lt;"&amp;BJ1264+0.01)),BJ1264))</f>
        <v/>
      </c>
      <c r="BY1264" s="9">
        <f>IF(AI1264&gt;=BK1264,0,IFERROR(BK1264+SUMPRODUCT((AI$4:AI$1569&gt;=BK$4:BK$1569)*(AI$4:AI$1569-BK$4:BK$1569))/MAX(1,COUNTIF(AI$4:AI$1569,"&lt;"&amp;BK1264+0.01)),BK1264))</f>
        <v/>
      </c>
      <c r="BZ1264" s="9">
        <f>IF(AJ1264&gt;=BL1264,0,IFERROR(BL1264+SUMPRODUCT((AJ$4:AJ$1569&gt;=BL$4:BL$1569)*(AJ$4:AJ$1569-BL$4:BL$1569))/MAX(1,COUNTIF(AJ$4:AJ$1569,"&lt;"&amp;BL1264+0.01)),BL1264))</f>
        <v/>
      </c>
      <c r="CA1264" s="9">
        <f>IF(AK1264&gt;=BM1264,0,IFERROR(BM1264+SUMPRODUCT((AK$4:AK$1569&gt;=BM$4:BM$1569)*(AK$4:AK$1569-BM$4:BM$1569))/MAX(1,COUNTIF(AK$4:AK$1569,"&lt;"&amp;BM1264+0.01)),BM1264))</f>
        <v/>
      </c>
      <c r="CB1264" s="9">
        <f>IF(AL1264&gt;=BN1264,0,IFERROR(BN1264+SUMPRODUCT((AL$4:AL$1569&gt;=BN$4:BN$1569)*(AL$4:AL$1569-BN$4:BN$1569))/MAX(1,COUNTIF(AL$4:AL$1569,"&lt;"&amp;BN1264+0.01)),BN1264))</f>
        <v/>
      </c>
      <c r="CC1264" s="5">
        <f>IF(AO1264="🟢","VERDE",IF(AO1264="🟡","AMARELO",IF(AO1264="🟠","VERMELHO",IF(AO1264="🔴","VERMELHO","ROXO"))))</f>
        <v/>
      </c>
      <c r="CD1264" s="5" t="inlineStr">
        <is>
          <t>🌎 REGIÕES</t>
        </is>
      </c>
      <c r="CE1264" s="5" t="inlineStr">
        <is>
          <t>SEM REDE</t>
        </is>
      </c>
    </row>
    <row r="1265">
      <c r="A1265" s="5" t="inlineStr">
        <is>
          <t>43603248000230</t>
        </is>
      </c>
      <c r="B1265" s="5" t="inlineStr">
        <is>
          <t>NML PRODUTOS NATURAIS LTDA - ME</t>
        </is>
      </c>
      <c r="C1265" s="5" t="inlineStr">
        <is>
          <t>06 - INTERNA - CIA DA SAUDE</t>
        </is>
      </c>
      <c r="D1265" s="5" t="inlineStr">
        <is>
          <t>JULIO GADRET</t>
        </is>
      </c>
      <c r="E1265" s="5" t="inlineStr"/>
      <c r="F1265" s="5">
        <f>IFERROR(VLOOKUP(C1265,$AS$4:$AT$25,2,FALSE),"")</f>
        <v/>
      </c>
      <c r="G1265" s="6">
        <f>IFERROR(VLOOKUP(C1265,$AS$4:$AX$25,6,FALSE),"")</f>
        <v/>
      </c>
      <c r="H1265" s="5">
        <f>IFERROR(VLOOKUP(C1265,$AS$4:$AY$25,7,FALSE),"")</f>
        <v/>
      </c>
      <c r="I1265" s="5">
        <f>IFERROR(VLOOKUP(C1265,$AS$4:$AZ$25,8,FALSE),"")</f>
        <v/>
      </c>
      <c r="J1265" s="7" t="inlineStr">
        <is>
          <t>.</t>
        </is>
      </c>
      <c r="K1265" s="5" t="inlineStr">
        <is>
          <t>NACIONAL</t>
        </is>
      </c>
      <c r="L1265" s="8" t="n">
        <v>10875</v>
      </c>
      <c r="M1265" s="9" t="n">
        <v>729.1666666666666</v>
      </c>
      <c r="N1265" s="9" t="n">
        <v>770.8333333333334</v>
      </c>
      <c r="O1265" s="9" t="n">
        <v>791.6666666666666</v>
      </c>
      <c r="P1265" s="9" t="n">
        <v>833.3333333333334</v>
      </c>
      <c r="Q1265" s="9" t="n">
        <v>854.1666666666666</v>
      </c>
      <c r="R1265" s="9" t="n">
        <v>895.8333333333334</v>
      </c>
      <c r="S1265" s="9" t="n">
        <v>916.6666666666666</v>
      </c>
      <c r="T1265" s="9" t="n">
        <v>958.3333333333334</v>
      </c>
      <c r="U1265" s="9" t="n">
        <v>979.1666666666666</v>
      </c>
      <c r="V1265" s="9" t="n">
        <v>1020.833333333333</v>
      </c>
      <c r="W1265" s="9" t="n">
        <v>1041.666666666667</v>
      </c>
      <c r="X1265" s="9" t="n">
        <v>1083.333333333333</v>
      </c>
      <c r="Y1265" s="7" t="inlineStr">
        <is>
          <t>.</t>
        </is>
      </c>
      <c r="Z1265" s="8">
        <f>SUM(AA1265:AL1265)</f>
        <v/>
      </c>
      <c r="AA1265" s="9" t="n">
        <v>0</v>
      </c>
      <c r="AB1265" s="9" t="n">
        <v>0</v>
      </c>
      <c r="AC1265" s="9" t="n">
        <v>0</v>
      </c>
      <c r="AD1265" s="9" t="n">
        <v>0</v>
      </c>
      <c r="AE1265" s="9" t="n">
        <v>0</v>
      </c>
      <c r="AF1265" s="9" t="n">
        <v>0</v>
      </c>
      <c r="AG1265" s="9" t="n">
        <v>0</v>
      </c>
      <c r="AH1265" s="9" t="n">
        <v>0</v>
      </c>
      <c r="AI1265" s="9" t="n">
        <v>0</v>
      </c>
      <c r="AJ1265" s="9" t="n">
        <v>0</v>
      </c>
      <c r="AK1265" s="9" t="n">
        <v>0</v>
      </c>
      <c r="AL1265" s="9" t="n">
        <v>0</v>
      </c>
      <c r="AM1265" s="7" t="inlineStr">
        <is>
          <t>.</t>
        </is>
      </c>
      <c r="AN1265" s="6">
        <f>IF(L1265=0,0,Z1265/L1265)</f>
        <v/>
      </c>
      <c r="AO1265" s="5">
        <f>IF(AN1265="","",IF(AN1265&gt;=0.9,"🟢",IF(AN1265&gt;=0.7,"🟡",IF(AN1265&gt;=0.5,"🟠","🔴"))))</f>
        <v/>
      </c>
      <c r="AP1265" s="9">
        <f>IF(L1265=0,0,L1265-Z1265)</f>
        <v/>
      </c>
      <c r="AQ1265" s="5">
        <f>IF(Z1265=0,"",RANK(Z1265,Z$4:Z$1569,0))</f>
        <v/>
      </c>
      <c r="AR1265" s="7" t="inlineStr">
        <is>
          <t>.</t>
        </is>
      </c>
      <c r="BA1265" s="7" t="inlineStr">
        <is>
          <t>.</t>
        </is>
      </c>
      <c r="BB1265" s="9">
        <f>SUM(L$4:L$1569)/COUNTA(A$4:A$1569)</f>
        <v/>
      </c>
      <c r="BC1265" s="9">
        <f>SUM(M$4:M$1569)/COUNTA(A$4:A$1569)</f>
        <v/>
      </c>
      <c r="BD1265" s="9">
        <f>SUM(N$4:N$1569)/COUNTA(A$4:A$1569)</f>
        <v/>
      </c>
      <c r="BE1265" s="9">
        <f>SUM(O$4:O$1569)/COUNTA(A$4:A$1569)</f>
        <v/>
      </c>
      <c r="BF1265" s="9">
        <f>SUM(P$4:P$1569)/COUNTA(A$4:A$1569)</f>
        <v/>
      </c>
      <c r="BG1265" s="9">
        <f>SUM(Q$4:Q$1569)/COUNTA(A$4:A$1569)</f>
        <v/>
      </c>
      <c r="BH1265" s="9">
        <f>SUM(R$4:R$1569)/COUNTA(A$4:A$1569)</f>
        <v/>
      </c>
      <c r="BI1265" s="9">
        <f>SUM(S$4:S$1569)/COUNTA(A$4:A$1569)</f>
        <v/>
      </c>
      <c r="BJ1265" s="9">
        <f>SUM(T$4:T$1569)/COUNTA(A$4:A$1569)</f>
        <v/>
      </c>
      <c r="BK1265" s="9">
        <f>SUM(U$4:U$1569)/COUNTA(A$4:A$1569)</f>
        <v/>
      </c>
      <c r="BL1265" s="9">
        <f>SUM(V$4:V$1569)/COUNTA(A$4:A$1569)</f>
        <v/>
      </c>
      <c r="BM1265" s="9">
        <f>SUM(W$4:W$1569)/COUNTA(A$4:A$1569)</f>
        <v/>
      </c>
      <c r="BN1265" s="9">
        <f>SUM(X$4:X$1569)/COUNTA(A$4:A$1569)</f>
        <v/>
      </c>
      <c r="BO1265" s="7" t="inlineStr">
        <is>
          <t>.</t>
        </is>
      </c>
      <c r="BP1265" s="9">
        <f>IF(Z1265&gt;=BB1265,0,IFERROR(BB1265+(SUMPRODUCT((Z$4:Z$1569&gt;=BB$4:BB$1569)*(Z$4:Z$1569-BB$4:BB$1569))/MAX(1,COUNTIF(Z$4:Z$1569,"&lt;"&amp;BB1265+0.01))),BB1265))</f>
        <v/>
      </c>
      <c r="BQ1265" s="9">
        <f>IF(AA1265&gt;=BC1265,0,IFERROR(BC1265+SUMPRODUCT((AA$4:AA$1569&gt;=BC$4:BC$1569)*(AA$4:AA$1569-BC$4:BC$1569))/MAX(1,COUNTIF(AA$4:AA$1569,"&lt;"&amp;BC1265+0.01)),BC1265))</f>
        <v/>
      </c>
      <c r="BR1265" s="9">
        <f>IF(AB1265&gt;=BD1265,0,IFERROR(BD1265+SUMPRODUCT((AB$4:AB$1569&gt;=BD$4:BD$1569)*(AB$4:AB$1569-BD$4:BD$1569))/MAX(1,COUNTIF(AB$4:AB$1569,"&lt;"&amp;BD1265+0.01)),BD1265))</f>
        <v/>
      </c>
      <c r="BS1265" s="9">
        <f>IF(AC1265&gt;=BE1265,0,IFERROR(BE1265+SUMPRODUCT((AC$4:AC$1569&gt;=BE$4:BE$1569)*(AC$4:AC$1569-BE$4:BE$1569))/MAX(1,COUNTIF(AC$4:AC$1569,"&lt;"&amp;BE1265+0.01)),BE1265))</f>
        <v/>
      </c>
      <c r="BT1265" s="9">
        <f>IF(AD1265&gt;=BF1265,0,IFERROR(BF1265+SUMPRODUCT((AD$4:AD$1569&gt;=BF$4:BF$1569)*(AD$4:AD$1569-BF$4:BF$1569))/MAX(1,COUNTIF(AD$4:AD$1569,"&lt;"&amp;BF1265+0.01)),BF1265))</f>
        <v/>
      </c>
      <c r="BU1265" s="9">
        <f>IF(AE1265&gt;=BG1265,0,IFERROR(BG1265+SUMPRODUCT((AE$4:AE$1569&gt;=BG$4:BG$1569)*(AE$4:AE$1569-BG$4:BG$1569))/MAX(1,COUNTIF(AE$4:AE$1569,"&lt;"&amp;BG1265+0.01)),BG1265))</f>
        <v/>
      </c>
      <c r="BV1265" s="9">
        <f>IF(AF1265&gt;=BH1265,0,IFERROR(BH1265+SUMPRODUCT((AF$4:AF$1569&gt;=BH$4:BH$1569)*(AF$4:AF$1569-BH$4:BH$1569))/MAX(1,COUNTIF(AF$4:AF$1569,"&lt;"&amp;BH1265+0.01)),BH1265))</f>
        <v/>
      </c>
      <c r="BW1265" s="9">
        <f>IF(AG1265&gt;=BI1265,0,IFERROR(BI1265+SUMPRODUCT((AG$4:AG$1569&gt;=BI$4:BI$1569)*(AG$4:AG$1569-BI$4:BI$1569))/MAX(1,COUNTIF(AG$4:AG$1569,"&lt;"&amp;BI1265+0.01)),BI1265))</f>
        <v/>
      </c>
      <c r="BX1265" s="9">
        <f>IF(AH1265&gt;=BJ1265,0,IFERROR(BJ1265+SUMPRODUCT((AH$4:AH$1569&gt;=BJ$4:BJ$1569)*(AH$4:AH$1569-BJ$4:BJ$1569))/MAX(1,COUNTIF(AH$4:AH$1569,"&lt;"&amp;BJ1265+0.01)),BJ1265))</f>
        <v/>
      </c>
      <c r="BY1265" s="9">
        <f>IF(AI1265&gt;=BK1265,0,IFERROR(BK1265+SUMPRODUCT((AI$4:AI$1569&gt;=BK$4:BK$1569)*(AI$4:AI$1569-BK$4:BK$1569))/MAX(1,COUNTIF(AI$4:AI$1569,"&lt;"&amp;BK1265+0.01)),BK1265))</f>
        <v/>
      </c>
      <c r="BZ1265" s="9">
        <f>IF(AJ1265&gt;=BL1265,0,IFERROR(BL1265+SUMPRODUCT((AJ$4:AJ$1569&gt;=BL$4:BL$1569)*(AJ$4:AJ$1569-BL$4:BL$1569))/MAX(1,COUNTIF(AJ$4:AJ$1569,"&lt;"&amp;BL1265+0.01)),BL1265))</f>
        <v/>
      </c>
      <c r="CA1265" s="9">
        <f>IF(AK1265&gt;=BM1265,0,IFERROR(BM1265+SUMPRODUCT((AK$4:AK$1569&gt;=BM$4:BM$1569)*(AK$4:AK$1569-BM$4:BM$1569))/MAX(1,COUNTIF(AK$4:AK$1569,"&lt;"&amp;BM1265+0.01)),BM1265))</f>
        <v/>
      </c>
      <c r="CB1265" s="9">
        <f>IF(AL1265&gt;=BN1265,0,IFERROR(BN1265+SUMPRODUCT((AL$4:AL$1569&gt;=BN$4:BN$1569)*(AL$4:AL$1569-BN$4:BN$1569))/MAX(1,COUNTIF(AL$4:AL$1569,"&lt;"&amp;BN1265+0.01)),BN1265))</f>
        <v/>
      </c>
      <c r="CC1265" s="5">
        <f>IF(AO1265="🟢","VERDE",IF(AO1265="🟡","AMARELO",IF(AO1265="🟠","VERMELHO",IF(AO1265="🔴","VERMELHO","ROXO"))))</f>
        <v/>
      </c>
      <c r="CD1265" s="5" t="inlineStr">
        <is>
          <t>🏢 REDES</t>
        </is>
      </c>
      <c r="CE1265" s="5" t="inlineStr">
        <is>
          <t>CIA DA SAUDE</t>
        </is>
      </c>
    </row>
    <row r="1266">
      <c r="A1266" s="5" t="inlineStr">
        <is>
          <t>43613092000198</t>
        </is>
      </c>
      <c r="B1266" s="5" t="inlineStr">
        <is>
          <t>DEU PIZZA COMERCIO DE ALIMENTOS E BEBIDA</t>
        </is>
      </c>
      <c r="C1266" s="5" t="inlineStr">
        <is>
          <t>06 - SEM GRUPO</t>
        </is>
      </c>
      <c r="D1266" s="5" t="inlineStr">
        <is>
          <t>HEMANUELE DITZEL (MANU)</t>
        </is>
      </c>
      <c r="E1266" s="5" t="inlineStr">
        <is>
          <t>SC</t>
        </is>
      </c>
      <c r="F1266" s="5">
        <f>IFERROR(VLOOKUP(C1266,$AS$4:$AT$25,2,FALSE),"")</f>
        <v/>
      </c>
      <c r="G1266" s="6">
        <f>IFERROR(VLOOKUP(C1266,$AS$4:$AX$25,6,FALSE),"")</f>
        <v/>
      </c>
      <c r="H1266" s="5">
        <f>IFERROR(VLOOKUP(C1266,$AS$4:$AY$25,7,FALSE),"")</f>
        <v/>
      </c>
      <c r="I1266" s="5">
        <f>IFERROR(VLOOKUP(C1266,$AS$4:$AZ$25,8,FALSE),"")</f>
        <v/>
      </c>
      <c r="J1266" s="7" t="inlineStr">
        <is>
          <t>.</t>
        </is>
      </c>
      <c r="K1266" s="5" t="inlineStr">
        <is>
          <t>SUL</t>
        </is>
      </c>
      <c r="L1266" s="8" t="n">
        <v>1553.191489361702</v>
      </c>
      <c r="M1266" s="9" t="n">
        <v>119.1489361702128</v>
      </c>
      <c r="N1266" s="9" t="n">
        <v>123.4042553191489</v>
      </c>
      <c r="O1266" s="9" t="n">
        <v>123.4042553191489</v>
      </c>
      <c r="P1266" s="9" t="n">
        <v>123.4042553191489</v>
      </c>
      <c r="Q1266" s="9" t="n">
        <v>127.6595744680851</v>
      </c>
      <c r="R1266" s="9" t="n">
        <v>127.6595744680851</v>
      </c>
      <c r="S1266" s="9" t="n">
        <v>131.9148936170213</v>
      </c>
      <c r="T1266" s="9" t="n">
        <v>131.9148936170213</v>
      </c>
      <c r="U1266" s="9" t="n">
        <v>131.9148936170213</v>
      </c>
      <c r="V1266" s="9" t="n">
        <v>136.1702127659574</v>
      </c>
      <c r="W1266" s="9" t="n">
        <v>136.1702127659574</v>
      </c>
      <c r="X1266" s="9" t="n">
        <v>140.4255319148936</v>
      </c>
      <c r="Y1266" s="7" t="inlineStr">
        <is>
          <t>.</t>
        </is>
      </c>
      <c r="Z1266" s="8">
        <f>SUM(AA1266:AL1266)</f>
        <v/>
      </c>
      <c r="AA1266" s="9" t="n">
        <v>0</v>
      </c>
      <c r="AB1266" s="9" t="n">
        <v>0</v>
      </c>
      <c r="AC1266" s="9" t="n">
        <v>0</v>
      </c>
      <c r="AD1266" s="9" t="n">
        <v>0</v>
      </c>
      <c r="AE1266" s="9" t="n">
        <v>0</v>
      </c>
      <c r="AF1266" s="9" t="n">
        <v>0</v>
      </c>
      <c r="AG1266" s="9" t="n">
        <v>0</v>
      </c>
      <c r="AH1266" s="9" t="n">
        <v>0</v>
      </c>
      <c r="AI1266" s="9" t="n">
        <v>0</v>
      </c>
      <c r="AJ1266" s="9" t="n">
        <v>0</v>
      </c>
      <c r="AK1266" s="9" t="n">
        <v>0</v>
      </c>
      <c r="AL1266" s="9" t="n">
        <v>0</v>
      </c>
      <c r="AM1266" s="7" t="inlineStr">
        <is>
          <t>.</t>
        </is>
      </c>
      <c r="AN1266" s="6">
        <f>IF(L1266=0,0,Z1266/L1266)</f>
        <v/>
      </c>
      <c r="AO1266" s="5">
        <f>IF(AN1266="","",IF(AN1266&gt;=0.9,"🟢",IF(AN1266&gt;=0.7,"🟡",IF(AN1266&gt;=0.5,"🟠","🔴"))))</f>
        <v/>
      </c>
      <c r="AP1266" s="9">
        <f>IF(L1266=0,0,L1266-Z1266)</f>
        <v/>
      </c>
      <c r="AQ1266" s="5">
        <f>IF(Z1266=0,"",RANK(Z1266,Z$4:Z$1569,0))</f>
        <v/>
      </c>
      <c r="AR1266" s="7" t="inlineStr">
        <is>
          <t>.</t>
        </is>
      </c>
      <c r="BA1266" s="7" t="inlineStr">
        <is>
          <t>.</t>
        </is>
      </c>
      <c r="BB1266" s="9">
        <f>SUM(L$4:L$1569)/COUNTA(A$4:A$1569)</f>
        <v/>
      </c>
      <c r="BC1266" s="9">
        <f>SUM(M$4:M$1569)/COUNTA(A$4:A$1569)</f>
        <v/>
      </c>
      <c r="BD1266" s="9">
        <f>SUM(N$4:N$1569)/COUNTA(A$4:A$1569)</f>
        <v/>
      </c>
      <c r="BE1266" s="9">
        <f>SUM(O$4:O$1569)/COUNTA(A$4:A$1569)</f>
        <v/>
      </c>
      <c r="BF1266" s="9">
        <f>SUM(P$4:P$1569)/COUNTA(A$4:A$1569)</f>
        <v/>
      </c>
      <c r="BG1266" s="9">
        <f>SUM(Q$4:Q$1569)/COUNTA(A$4:A$1569)</f>
        <v/>
      </c>
      <c r="BH1266" s="9">
        <f>SUM(R$4:R$1569)/COUNTA(A$4:A$1569)</f>
        <v/>
      </c>
      <c r="BI1266" s="9">
        <f>SUM(S$4:S$1569)/COUNTA(A$4:A$1569)</f>
        <v/>
      </c>
      <c r="BJ1266" s="9">
        <f>SUM(T$4:T$1569)/COUNTA(A$4:A$1569)</f>
        <v/>
      </c>
      <c r="BK1266" s="9">
        <f>SUM(U$4:U$1569)/COUNTA(A$4:A$1569)</f>
        <v/>
      </c>
      <c r="BL1266" s="9">
        <f>SUM(V$4:V$1569)/COUNTA(A$4:A$1569)</f>
        <v/>
      </c>
      <c r="BM1266" s="9">
        <f>SUM(W$4:W$1569)/COUNTA(A$4:A$1569)</f>
        <v/>
      </c>
      <c r="BN1266" s="9">
        <f>SUM(X$4:X$1569)/COUNTA(A$4:A$1569)</f>
        <v/>
      </c>
      <c r="BO1266" s="7" t="inlineStr">
        <is>
          <t>.</t>
        </is>
      </c>
      <c r="BP1266" s="9">
        <f>IF(Z1266&gt;=BB1266,0,IFERROR(BB1266+(SUMPRODUCT((Z$4:Z$1569&gt;=BB$4:BB$1569)*(Z$4:Z$1569-BB$4:BB$1569))/MAX(1,COUNTIF(Z$4:Z$1569,"&lt;"&amp;BB1266+0.01))),BB1266))</f>
        <v/>
      </c>
      <c r="BQ1266" s="9">
        <f>IF(AA1266&gt;=BC1266,0,IFERROR(BC1266+SUMPRODUCT((AA$4:AA$1569&gt;=BC$4:BC$1569)*(AA$4:AA$1569-BC$4:BC$1569))/MAX(1,COUNTIF(AA$4:AA$1569,"&lt;"&amp;BC1266+0.01)),BC1266))</f>
        <v/>
      </c>
      <c r="BR1266" s="9">
        <f>IF(AB1266&gt;=BD1266,0,IFERROR(BD1266+SUMPRODUCT((AB$4:AB$1569&gt;=BD$4:BD$1569)*(AB$4:AB$1569-BD$4:BD$1569))/MAX(1,COUNTIF(AB$4:AB$1569,"&lt;"&amp;BD1266+0.01)),BD1266))</f>
        <v/>
      </c>
      <c r="BS1266" s="9">
        <f>IF(AC1266&gt;=BE1266,0,IFERROR(BE1266+SUMPRODUCT((AC$4:AC$1569&gt;=BE$4:BE$1569)*(AC$4:AC$1569-BE$4:BE$1569))/MAX(1,COUNTIF(AC$4:AC$1569,"&lt;"&amp;BE1266+0.01)),BE1266))</f>
        <v/>
      </c>
      <c r="BT1266" s="9">
        <f>IF(AD1266&gt;=BF1266,0,IFERROR(BF1266+SUMPRODUCT((AD$4:AD$1569&gt;=BF$4:BF$1569)*(AD$4:AD$1569-BF$4:BF$1569))/MAX(1,COUNTIF(AD$4:AD$1569,"&lt;"&amp;BF1266+0.01)),BF1266))</f>
        <v/>
      </c>
      <c r="BU1266" s="9">
        <f>IF(AE1266&gt;=BG1266,0,IFERROR(BG1266+SUMPRODUCT((AE$4:AE$1569&gt;=BG$4:BG$1569)*(AE$4:AE$1569-BG$4:BG$1569))/MAX(1,COUNTIF(AE$4:AE$1569,"&lt;"&amp;BG1266+0.01)),BG1266))</f>
        <v/>
      </c>
      <c r="BV1266" s="9">
        <f>IF(AF1266&gt;=BH1266,0,IFERROR(BH1266+SUMPRODUCT((AF$4:AF$1569&gt;=BH$4:BH$1569)*(AF$4:AF$1569-BH$4:BH$1569))/MAX(1,COUNTIF(AF$4:AF$1569,"&lt;"&amp;BH1266+0.01)),BH1266))</f>
        <v/>
      </c>
      <c r="BW1266" s="9">
        <f>IF(AG1266&gt;=BI1266,0,IFERROR(BI1266+SUMPRODUCT((AG$4:AG$1569&gt;=BI$4:BI$1569)*(AG$4:AG$1569-BI$4:BI$1569))/MAX(1,COUNTIF(AG$4:AG$1569,"&lt;"&amp;BI1266+0.01)),BI1266))</f>
        <v/>
      </c>
      <c r="BX1266" s="9">
        <f>IF(AH1266&gt;=BJ1266,0,IFERROR(BJ1266+SUMPRODUCT((AH$4:AH$1569&gt;=BJ$4:BJ$1569)*(AH$4:AH$1569-BJ$4:BJ$1569))/MAX(1,COUNTIF(AH$4:AH$1569,"&lt;"&amp;BJ1266+0.01)),BJ1266))</f>
        <v/>
      </c>
      <c r="BY1266" s="9">
        <f>IF(AI1266&gt;=BK1266,0,IFERROR(BK1266+SUMPRODUCT((AI$4:AI$1569&gt;=BK$4:BK$1569)*(AI$4:AI$1569-BK$4:BK$1569))/MAX(1,COUNTIF(AI$4:AI$1569,"&lt;"&amp;BK1266+0.01)),BK1266))</f>
        <v/>
      </c>
      <c r="BZ1266" s="9">
        <f>IF(AJ1266&gt;=BL1266,0,IFERROR(BL1266+SUMPRODUCT((AJ$4:AJ$1569&gt;=BL$4:BL$1569)*(AJ$4:AJ$1569-BL$4:BL$1569))/MAX(1,COUNTIF(AJ$4:AJ$1569,"&lt;"&amp;BL1266+0.01)),BL1266))</f>
        <v/>
      </c>
      <c r="CA1266" s="9">
        <f>IF(AK1266&gt;=BM1266,0,IFERROR(BM1266+SUMPRODUCT((AK$4:AK$1569&gt;=BM$4:BM$1569)*(AK$4:AK$1569-BM$4:BM$1569))/MAX(1,COUNTIF(AK$4:AK$1569,"&lt;"&amp;BM1266+0.01)),BM1266))</f>
        <v/>
      </c>
      <c r="CB1266" s="9">
        <f>IF(AL1266&gt;=BN1266,0,IFERROR(BN1266+SUMPRODUCT((AL$4:AL$1569&gt;=BN$4:BN$1569)*(AL$4:AL$1569-BN$4:BN$1569))/MAX(1,COUNTIF(AL$4:AL$1569,"&lt;"&amp;BN1266+0.01)),BN1266))</f>
        <v/>
      </c>
      <c r="CC1266" s="5">
        <f>IF(AO1266="🟢","VERDE",IF(AO1266="🟡","AMARELO",IF(AO1266="🟠","VERMELHO",IF(AO1266="🔴","VERMELHO","ROXO"))))</f>
        <v/>
      </c>
      <c r="CD1266" s="5" t="inlineStr">
        <is>
          <t>🌎 REGIÕES</t>
        </is>
      </c>
      <c r="CE1266" s="5" t="inlineStr">
        <is>
          <t>SEM REDE</t>
        </is>
      </c>
    </row>
    <row r="1267">
      <c r="A1267" s="5" t="inlineStr">
        <is>
          <t>43633741000112</t>
        </is>
      </c>
      <c r="B1267" s="5" t="inlineStr">
        <is>
          <t>FYAMA MELO ALI GANEM - ME</t>
        </is>
      </c>
      <c r="C1267" s="5" t="inlineStr">
        <is>
          <t>06 - SEM GRUPO</t>
        </is>
      </c>
      <c r="D1267" s="5" t="inlineStr">
        <is>
          <t>LARISSA PADILHA</t>
        </is>
      </c>
      <c r="E1267" s="5" t="inlineStr">
        <is>
          <t>GO</t>
        </is>
      </c>
      <c r="F1267" s="5">
        <f>IFERROR(VLOOKUP(C1267,$AS$4:$AT$25,2,FALSE),"")</f>
        <v/>
      </c>
      <c r="G1267" s="6">
        <f>IFERROR(VLOOKUP(C1267,$AS$4:$AX$25,6,FALSE),"")</f>
        <v/>
      </c>
      <c r="H1267" s="5">
        <f>IFERROR(VLOOKUP(C1267,$AS$4:$AY$25,7,FALSE),"")</f>
        <v/>
      </c>
      <c r="I1267" s="5">
        <f>IFERROR(VLOOKUP(C1267,$AS$4:$AZ$25,8,FALSE),"")</f>
        <v/>
      </c>
      <c r="J1267" s="7" t="inlineStr">
        <is>
          <t>.</t>
        </is>
      </c>
      <c r="K1267" s="5" t="inlineStr">
        <is>
          <t>CENTRO OESTE</t>
        </is>
      </c>
      <c r="L1267" s="8" t="n">
        <v>1494.339622641509</v>
      </c>
      <c r="M1267" s="9" t="n">
        <v>124.5283018867924</v>
      </c>
      <c r="N1267" s="9" t="n">
        <v>124.5283018867924</v>
      </c>
      <c r="O1267" s="9" t="n">
        <v>124.5283018867924</v>
      </c>
      <c r="P1267" s="9" t="n">
        <v>124.5283018867924</v>
      </c>
      <c r="Q1267" s="9" t="n">
        <v>124.5283018867924</v>
      </c>
      <c r="R1267" s="9" t="n">
        <v>124.5283018867924</v>
      </c>
      <c r="S1267" s="9" t="n">
        <v>124.5283018867924</v>
      </c>
      <c r="T1267" s="9" t="n">
        <v>124.5283018867924</v>
      </c>
      <c r="U1267" s="9" t="n">
        <v>124.5283018867924</v>
      </c>
      <c r="V1267" s="9" t="n">
        <v>124.5283018867924</v>
      </c>
      <c r="W1267" s="9" t="n">
        <v>124.5283018867924</v>
      </c>
      <c r="X1267" s="9" t="n">
        <v>124.5283018867924</v>
      </c>
      <c r="Y1267" s="7" t="inlineStr">
        <is>
          <t>.</t>
        </is>
      </c>
      <c r="Z1267" s="8">
        <f>SUM(AA1267:AL1267)</f>
        <v/>
      </c>
      <c r="AA1267" s="9" t="n">
        <v>0</v>
      </c>
      <c r="AB1267" s="9" t="n">
        <v>0</v>
      </c>
      <c r="AC1267" s="9" t="n">
        <v>0</v>
      </c>
      <c r="AD1267" s="9" t="n">
        <v>0</v>
      </c>
      <c r="AE1267" s="9" t="n">
        <v>0</v>
      </c>
      <c r="AF1267" s="9" t="n">
        <v>0</v>
      </c>
      <c r="AG1267" s="9" t="n">
        <v>0</v>
      </c>
      <c r="AH1267" s="9" t="n">
        <v>0</v>
      </c>
      <c r="AI1267" s="9" t="n">
        <v>0</v>
      </c>
      <c r="AJ1267" s="9" t="n">
        <v>0</v>
      </c>
      <c r="AK1267" s="9" t="n">
        <v>0</v>
      </c>
      <c r="AL1267" s="9" t="n">
        <v>0</v>
      </c>
      <c r="AM1267" s="7" t="inlineStr">
        <is>
          <t>.</t>
        </is>
      </c>
      <c r="AN1267" s="6">
        <f>IF(L1267=0,0,Z1267/L1267)</f>
        <v/>
      </c>
      <c r="AO1267" s="5">
        <f>IF(AN1267="","",IF(AN1267&gt;=0.9,"🟢",IF(AN1267&gt;=0.7,"🟡",IF(AN1267&gt;=0.5,"🟠","🔴"))))</f>
        <v/>
      </c>
      <c r="AP1267" s="9">
        <f>IF(L1267=0,0,L1267-Z1267)</f>
        <v/>
      </c>
      <c r="AQ1267" s="5">
        <f>IF(Z1267=0,"",RANK(Z1267,Z$4:Z$1569,0))</f>
        <v/>
      </c>
      <c r="AR1267" s="7" t="inlineStr">
        <is>
          <t>.</t>
        </is>
      </c>
      <c r="BA1267" s="7" t="inlineStr">
        <is>
          <t>.</t>
        </is>
      </c>
      <c r="BB1267" s="9">
        <f>SUM(L$4:L$1569)/COUNTA(A$4:A$1569)</f>
        <v/>
      </c>
      <c r="BC1267" s="9">
        <f>SUM(M$4:M$1569)/COUNTA(A$4:A$1569)</f>
        <v/>
      </c>
      <c r="BD1267" s="9">
        <f>SUM(N$4:N$1569)/COUNTA(A$4:A$1569)</f>
        <v/>
      </c>
      <c r="BE1267" s="9">
        <f>SUM(O$4:O$1569)/COUNTA(A$4:A$1569)</f>
        <v/>
      </c>
      <c r="BF1267" s="9">
        <f>SUM(P$4:P$1569)/COUNTA(A$4:A$1569)</f>
        <v/>
      </c>
      <c r="BG1267" s="9">
        <f>SUM(Q$4:Q$1569)/COUNTA(A$4:A$1569)</f>
        <v/>
      </c>
      <c r="BH1267" s="9">
        <f>SUM(R$4:R$1569)/COUNTA(A$4:A$1569)</f>
        <v/>
      </c>
      <c r="BI1267" s="9">
        <f>SUM(S$4:S$1569)/COUNTA(A$4:A$1569)</f>
        <v/>
      </c>
      <c r="BJ1267" s="9">
        <f>SUM(T$4:T$1569)/COUNTA(A$4:A$1569)</f>
        <v/>
      </c>
      <c r="BK1267" s="9">
        <f>SUM(U$4:U$1569)/COUNTA(A$4:A$1569)</f>
        <v/>
      </c>
      <c r="BL1267" s="9">
        <f>SUM(V$4:V$1569)/COUNTA(A$4:A$1569)</f>
        <v/>
      </c>
      <c r="BM1267" s="9">
        <f>SUM(W$4:W$1569)/COUNTA(A$4:A$1569)</f>
        <v/>
      </c>
      <c r="BN1267" s="9">
        <f>SUM(X$4:X$1569)/COUNTA(A$4:A$1569)</f>
        <v/>
      </c>
      <c r="BO1267" s="7" t="inlineStr">
        <is>
          <t>.</t>
        </is>
      </c>
      <c r="BP1267" s="9">
        <f>IF(Z1267&gt;=BB1267,0,IFERROR(BB1267+(SUMPRODUCT((Z$4:Z$1569&gt;=BB$4:BB$1569)*(Z$4:Z$1569-BB$4:BB$1569))/MAX(1,COUNTIF(Z$4:Z$1569,"&lt;"&amp;BB1267+0.01))),BB1267))</f>
        <v/>
      </c>
      <c r="BQ1267" s="9">
        <f>IF(AA1267&gt;=BC1267,0,IFERROR(BC1267+SUMPRODUCT((AA$4:AA$1569&gt;=BC$4:BC$1569)*(AA$4:AA$1569-BC$4:BC$1569))/MAX(1,COUNTIF(AA$4:AA$1569,"&lt;"&amp;BC1267+0.01)),BC1267))</f>
        <v/>
      </c>
      <c r="BR1267" s="9">
        <f>IF(AB1267&gt;=BD1267,0,IFERROR(BD1267+SUMPRODUCT((AB$4:AB$1569&gt;=BD$4:BD$1569)*(AB$4:AB$1569-BD$4:BD$1569))/MAX(1,COUNTIF(AB$4:AB$1569,"&lt;"&amp;BD1267+0.01)),BD1267))</f>
        <v/>
      </c>
      <c r="BS1267" s="9">
        <f>IF(AC1267&gt;=BE1267,0,IFERROR(BE1267+SUMPRODUCT((AC$4:AC$1569&gt;=BE$4:BE$1569)*(AC$4:AC$1569-BE$4:BE$1569))/MAX(1,COUNTIF(AC$4:AC$1569,"&lt;"&amp;BE1267+0.01)),BE1267))</f>
        <v/>
      </c>
      <c r="BT1267" s="9">
        <f>IF(AD1267&gt;=BF1267,0,IFERROR(BF1267+SUMPRODUCT((AD$4:AD$1569&gt;=BF$4:BF$1569)*(AD$4:AD$1569-BF$4:BF$1569))/MAX(1,COUNTIF(AD$4:AD$1569,"&lt;"&amp;BF1267+0.01)),BF1267))</f>
        <v/>
      </c>
      <c r="BU1267" s="9">
        <f>IF(AE1267&gt;=BG1267,0,IFERROR(BG1267+SUMPRODUCT((AE$4:AE$1569&gt;=BG$4:BG$1569)*(AE$4:AE$1569-BG$4:BG$1569))/MAX(1,COUNTIF(AE$4:AE$1569,"&lt;"&amp;BG1267+0.01)),BG1267))</f>
        <v/>
      </c>
      <c r="BV1267" s="9">
        <f>IF(AF1267&gt;=BH1267,0,IFERROR(BH1267+SUMPRODUCT((AF$4:AF$1569&gt;=BH$4:BH$1569)*(AF$4:AF$1569-BH$4:BH$1569))/MAX(1,COUNTIF(AF$4:AF$1569,"&lt;"&amp;BH1267+0.01)),BH1267))</f>
        <v/>
      </c>
      <c r="BW1267" s="9">
        <f>IF(AG1267&gt;=BI1267,0,IFERROR(BI1267+SUMPRODUCT((AG$4:AG$1569&gt;=BI$4:BI$1569)*(AG$4:AG$1569-BI$4:BI$1569))/MAX(1,COUNTIF(AG$4:AG$1569,"&lt;"&amp;BI1267+0.01)),BI1267))</f>
        <v/>
      </c>
      <c r="BX1267" s="9">
        <f>IF(AH1267&gt;=BJ1267,0,IFERROR(BJ1267+SUMPRODUCT((AH$4:AH$1569&gt;=BJ$4:BJ$1569)*(AH$4:AH$1569-BJ$4:BJ$1569))/MAX(1,COUNTIF(AH$4:AH$1569,"&lt;"&amp;BJ1267+0.01)),BJ1267))</f>
        <v/>
      </c>
      <c r="BY1267" s="9">
        <f>IF(AI1267&gt;=BK1267,0,IFERROR(BK1267+SUMPRODUCT((AI$4:AI$1569&gt;=BK$4:BK$1569)*(AI$4:AI$1569-BK$4:BK$1569))/MAX(1,COUNTIF(AI$4:AI$1569,"&lt;"&amp;BK1267+0.01)),BK1267))</f>
        <v/>
      </c>
      <c r="BZ1267" s="9">
        <f>IF(AJ1267&gt;=BL1267,0,IFERROR(BL1267+SUMPRODUCT((AJ$4:AJ$1569&gt;=BL$4:BL$1569)*(AJ$4:AJ$1569-BL$4:BL$1569))/MAX(1,COUNTIF(AJ$4:AJ$1569,"&lt;"&amp;BL1267+0.01)),BL1267))</f>
        <v/>
      </c>
      <c r="CA1267" s="9">
        <f>IF(AK1267&gt;=BM1267,0,IFERROR(BM1267+SUMPRODUCT((AK$4:AK$1569&gt;=BM$4:BM$1569)*(AK$4:AK$1569-BM$4:BM$1569))/MAX(1,COUNTIF(AK$4:AK$1569,"&lt;"&amp;BM1267+0.01)),BM1267))</f>
        <v/>
      </c>
      <c r="CB1267" s="9">
        <f>IF(AL1267&gt;=BN1267,0,IFERROR(BN1267+SUMPRODUCT((AL$4:AL$1569&gt;=BN$4:BN$1569)*(AL$4:AL$1569-BN$4:BN$1569))/MAX(1,COUNTIF(AL$4:AL$1569,"&lt;"&amp;BN1267+0.01)),BN1267))</f>
        <v/>
      </c>
      <c r="CC1267" s="5">
        <f>IF(AO1267="🟢","VERDE",IF(AO1267="🟡","AMARELO",IF(AO1267="🟠","VERMELHO",IF(AO1267="🔴","VERMELHO","ROXO"))))</f>
        <v/>
      </c>
      <c r="CD1267" s="5" t="inlineStr">
        <is>
          <t>🌎 REGIÕES</t>
        </is>
      </c>
      <c r="CE1267" s="5" t="inlineStr">
        <is>
          <t>SEM REDE</t>
        </is>
      </c>
    </row>
    <row r="1268">
      <c r="A1268" s="5" t="inlineStr">
        <is>
          <t>43650989000191</t>
        </is>
      </c>
      <c r="B1268" s="5" t="inlineStr">
        <is>
          <t>ARMAZEM NATURE LTDA - ME</t>
        </is>
      </c>
      <c r="C1268" s="5" t="inlineStr">
        <is>
          <t>06 - SEM GRUPO</t>
        </is>
      </c>
      <c r="D1268" s="5" t="inlineStr">
        <is>
          <t>LARISSA PADILHA</t>
        </is>
      </c>
      <c r="E1268" s="5" t="inlineStr">
        <is>
          <t>CE</t>
        </is>
      </c>
      <c r="F1268" s="5">
        <f>IFERROR(VLOOKUP(C1268,$AS$4:$AT$25,2,FALSE),"")</f>
        <v/>
      </c>
      <c r="G1268" s="6">
        <f>IFERROR(VLOOKUP(C1268,$AS$4:$AX$25,6,FALSE),"")</f>
        <v/>
      </c>
      <c r="H1268" s="5">
        <f>IFERROR(VLOOKUP(C1268,$AS$4:$AY$25,7,FALSE),"")</f>
        <v/>
      </c>
      <c r="I1268" s="5">
        <f>IFERROR(VLOOKUP(C1268,$AS$4:$AZ$25,8,FALSE),"")</f>
        <v/>
      </c>
      <c r="J1268" s="7" t="inlineStr">
        <is>
          <t>.</t>
        </is>
      </c>
      <c r="K1268" s="5" t="inlineStr">
        <is>
          <t>NORDESTE (SEM MA)</t>
        </is>
      </c>
      <c r="L1268" s="8" t="n">
        <v>1270.588235294118</v>
      </c>
      <c r="M1268" s="9" t="n">
        <v>105.8823529411765</v>
      </c>
      <c r="N1268" s="9" t="n">
        <v>105.8823529411765</v>
      </c>
      <c r="O1268" s="9" t="n">
        <v>105.8823529411765</v>
      </c>
      <c r="P1268" s="9" t="n">
        <v>105.8823529411765</v>
      </c>
      <c r="Q1268" s="9" t="n">
        <v>105.8823529411765</v>
      </c>
      <c r="R1268" s="9" t="n">
        <v>105.8823529411765</v>
      </c>
      <c r="S1268" s="9" t="n">
        <v>105.8823529411765</v>
      </c>
      <c r="T1268" s="9" t="n">
        <v>105.8823529411765</v>
      </c>
      <c r="U1268" s="9" t="n">
        <v>105.8823529411765</v>
      </c>
      <c r="V1268" s="9" t="n">
        <v>105.8823529411765</v>
      </c>
      <c r="W1268" s="9" t="n">
        <v>105.8823529411765</v>
      </c>
      <c r="X1268" s="9" t="n">
        <v>105.8823529411765</v>
      </c>
      <c r="Y1268" s="7" t="inlineStr">
        <is>
          <t>.</t>
        </is>
      </c>
      <c r="Z1268" s="8">
        <f>SUM(AA1268:AL1268)</f>
        <v/>
      </c>
      <c r="AA1268" s="9" t="n">
        <v>0</v>
      </c>
      <c r="AB1268" s="9" t="n">
        <v>0</v>
      </c>
      <c r="AC1268" s="9" t="n">
        <v>0</v>
      </c>
      <c r="AD1268" s="9" t="n">
        <v>0</v>
      </c>
      <c r="AE1268" s="9" t="n">
        <v>0</v>
      </c>
      <c r="AF1268" s="9" t="n">
        <v>0</v>
      </c>
      <c r="AG1268" s="9" t="n">
        <v>0</v>
      </c>
      <c r="AH1268" s="9" t="n">
        <v>0</v>
      </c>
      <c r="AI1268" s="9" t="n">
        <v>0</v>
      </c>
      <c r="AJ1268" s="9" t="n">
        <v>0</v>
      </c>
      <c r="AK1268" s="9" t="n">
        <v>0</v>
      </c>
      <c r="AL1268" s="9" t="n">
        <v>0</v>
      </c>
      <c r="AM1268" s="7" t="inlineStr">
        <is>
          <t>.</t>
        </is>
      </c>
      <c r="AN1268" s="6">
        <f>IF(L1268=0,0,Z1268/L1268)</f>
        <v/>
      </c>
      <c r="AO1268" s="5">
        <f>IF(AN1268="","",IF(AN1268&gt;=0.9,"🟢",IF(AN1268&gt;=0.7,"🟡",IF(AN1268&gt;=0.5,"🟠","🔴"))))</f>
        <v/>
      </c>
      <c r="AP1268" s="9">
        <f>IF(L1268=0,0,L1268-Z1268)</f>
        <v/>
      </c>
      <c r="AQ1268" s="5">
        <f>IF(Z1268=0,"",RANK(Z1268,Z$4:Z$1569,0))</f>
        <v/>
      </c>
      <c r="AR1268" s="7" t="inlineStr">
        <is>
          <t>.</t>
        </is>
      </c>
      <c r="BA1268" s="7" t="inlineStr">
        <is>
          <t>.</t>
        </is>
      </c>
      <c r="BB1268" s="9">
        <f>SUM(L$4:L$1569)/COUNTA(A$4:A$1569)</f>
        <v/>
      </c>
      <c r="BC1268" s="9">
        <f>SUM(M$4:M$1569)/COUNTA(A$4:A$1569)</f>
        <v/>
      </c>
      <c r="BD1268" s="9">
        <f>SUM(N$4:N$1569)/COUNTA(A$4:A$1569)</f>
        <v/>
      </c>
      <c r="BE1268" s="9">
        <f>SUM(O$4:O$1569)/COUNTA(A$4:A$1569)</f>
        <v/>
      </c>
      <c r="BF1268" s="9">
        <f>SUM(P$4:P$1569)/COUNTA(A$4:A$1569)</f>
        <v/>
      </c>
      <c r="BG1268" s="9">
        <f>SUM(Q$4:Q$1569)/COUNTA(A$4:A$1569)</f>
        <v/>
      </c>
      <c r="BH1268" s="9">
        <f>SUM(R$4:R$1569)/COUNTA(A$4:A$1569)</f>
        <v/>
      </c>
      <c r="BI1268" s="9">
        <f>SUM(S$4:S$1569)/COUNTA(A$4:A$1569)</f>
        <v/>
      </c>
      <c r="BJ1268" s="9">
        <f>SUM(T$4:T$1569)/COUNTA(A$4:A$1569)</f>
        <v/>
      </c>
      <c r="BK1268" s="9">
        <f>SUM(U$4:U$1569)/COUNTA(A$4:A$1569)</f>
        <v/>
      </c>
      <c r="BL1268" s="9">
        <f>SUM(V$4:V$1569)/COUNTA(A$4:A$1569)</f>
        <v/>
      </c>
      <c r="BM1268" s="9">
        <f>SUM(W$4:W$1569)/COUNTA(A$4:A$1569)</f>
        <v/>
      </c>
      <c r="BN1268" s="9">
        <f>SUM(X$4:X$1569)/COUNTA(A$4:A$1569)</f>
        <v/>
      </c>
      <c r="BO1268" s="7" t="inlineStr">
        <is>
          <t>.</t>
        </is>
      </c>
      <c r="BP1268" s="9">
        <f>IF(Z1268&gt;=BB1268,0,IFERROR(BB1268+(SUMPRODUCT((Z$4:Z$1569&gt;=BB$4:BB$1569)*(Z$4:Z$1569-BB$4:BB$1569))/MAX(1,COUNTIF(Z$4:Z$1569,"&lt;"&amp;BB1268+0.01))),BB1268))</f>
        <v/>
      </c>
      <c r="BQ1268" s="9">
        <f>IF(AA1268&gt;=BC1268,0,IFERROR(BC1268+SUMPRODUCT((AA$4:AA$1569&gt;=BC$4:BC$1569)*(AA$4:AA$1569-BC$4:BC$1569))/MAX(1,COUNTIF(AA$4:AA$1569,"&lt;"&amp;BC1268+0.01)),BC1268))</f>
        <v/>
      </c>
      <c r="BR1268" s="9">
        <f>IF(AB1268&gt;=BD1268,0,IFERROR(BD1268+SUMPRODUCT((AB$4:AB$1569&gt;=BD$4:BD$1569)*(AB$4:AB$1569-BD$4:BD$1569))/MAX(1,COUNTIF(AB$4:AB$1569,"&lt;"&amp;BD1268+0.01)),BD1268))</f>
        <v/>
      </c>
      <c r="BS1268" s="9">
        <f>IF(AC1268&gt;=BE1268,0,IFERROR(BE1268+SUMPRODUCT((AC$4:AC$1569&gt;=BE$4:BE$1569)*(AC$4:AC$1569-BE$4:BE$1569))/MAX(1,COUNTIF(AC$4:AC$1569,"&lt;"&amp;BE1268+0.01)),BE1268))</f>
        <v/>
      </c>
      <c r="BT1268" s="9">
        <f>IF(AD1268&gt;=BF1268,0,IFERROR(BF1268+SUMPRODUCT((AD$4:AD$1569&gt;=BF$4:BF$1569)*(AD$4:AD$1569-BF$4:BF$1569))/MAX(1,COUNTIF(AD$4:AD$1569,"&lt;"&amp;BF1268+0.01)),BF1268))</f>
        <v/>
      </c>
      <c r="BU1268" s="9">
        <f>IF(AE1268&gt;=BG1268,0,IFERROR(BG1268+SUMPRODUCT((AE$4:AE$1569&gt;=BG$4:BG$1569)*(AE$4:AE$1569-BG$4:BG$1569))/MAX(1,COUNTIF(AE$4:AE$1569,"&lt;"&amp;BG1268+0.01)),BG1268))</f>
        <v/>
      </c>
      <c r="BV1268" s="9">
        <f>IF(AF1268&gt;=BH1268,0,IFERROR(BH1268+SUMPRODUCT((AF$4:AF$1569&gt;=BH$4:BH$1569)*(AF$4:AF$1569-BH$4:BH$1569))/MAX(1,COUNTIF(AF$4:AF$1569,"&lt;"&amp;BH1268+0.01)),BH1268))</f>
        <v/>
      </c>
      <c r="BW1268" s="9">
        <f>IF(AG1268&gt;=BI1268,0,IFERROR(BI1268+SUMPRODUCT((AG$4:AG$1569&gt;=BI$4:BI$1569)*(AG$4:AG$1569-BI$4:BI$1569))/MAX(1,COUNTIF(AG$4:AG$1569,"&lt;"&amp;BI1268+0.01)),BI1268))</f>
        <v/>
      </c>
      <c r="BX1268" s="9">
        <f>IF(AH1268&gt;=BJ1268,0,IFERROR(BJ1268+SUMPRODUCT((AH$4:AH$1569&gt;=BJ$4:BJ$1569)*(AH$4:AH$1569-BJ$4:BJ$1569))/MAX(1,COUNTIF(AH$4:AH$1569,"&lt;"&amp;BJ1268+0.01)),BJ1268))</f>
        <v/>
      </c>
      <c r="BY1268" s="9">
        <f>IF(AI1268&gt;=BK1268,0,IFERROR(BK1268+SUMPRODUCT((AI$4:AI$1569&gt;=BK$4:BK$1569)*(AI$4:AI$1569-BK$4:BK$1569))/MAX(1,COUNTIF(AI$4:AI$1569,"&lt;"&amp;BK1268+0.01)),BK1268))</f>
        <v/>
      </c>
      <c r="BZ1268" s="9">
        <f>IF(AJ1268&gt;=BL1268,0,IFERROR(BL1268+SUMPRODUCT((AJ$4:AJ$1569&gt;=BL$4:BL$1569)*(AJ$4:AJ$1569-BL$4:BL$1569))/MAX(1,COUNTIF(AJ$4:AJ$1569,"&lt;"&amp;BL1268+0.01)),BL1268))</f>
        <v/>
      </c>
      <c r="CA1268" s="9">
        <f>IF(AK1268&gt;=BM1268,0,IFERROR(BM1268+SUMPRODUCT((AK$4:AK$1569&gt;=BM$4:BM$1569)*(AK$4:AK$1569-BM$4:BM$1569))/MAX(1,COUNTIF(AK$4:AK$1569,"&lt;"&amp;BM1268+0.01)),BM1268))</f>
        <v/>
      </c>
      <c r="CB1268" s="9">
        <f>IF(AL1268&gt;=BN1268,0,IFERROR(BN1268+SUMPRODUCT((AL$4:AL$1569&gt;=BN$4:BN$1569)*(AL$4:AL$1569-BN$4:BN$1569))/MAX(1,COUNTIF(AL$4:AL$1569,"&lt;"&amp;BN1268+0.01)),BN1268))</f>
        <v/>
      </c>
      <c r="CC1268" s="5">
        <f>IF(AO1268="🟢","VERDE",IF(AO1268="🟡","AMARELO",IF(AO1268="🟠","VERMELHO",IF(AO1268="🔴","VERMELHO","ROXO"))))</f>
        <v/>
      </c>
      <c r="CD1268" s="5" t="inlineStr">
        <is>
          <t>🌎 REGIÕES</t>
        </is>
      </c>
      <c r="CE1268" s="5" t="inlineStr">
        <is>
          <t>SEM REDE</t>
        </is>
      </c>
    </row>
    <row r="1269">
      <c r="A1269" s="5" t="inlineStr">
        <is>
          <t>43680068000171</t>
        </is>
      </c>
      <c r="B1269" s="5" t="inlineStr">
        <is>
          <t>DONA CANELA COM PRODUTOS NATURAIS - ME</t>
        </is>
      </c>
      <c r="C1269" s="5" t="inlineStr">
        <is>
          <t>06 - SEM GRUPO</t>
        </is>
      </c>
      <c r="D1269" s="5" t="inlineStr">
        <is>
          <t>LARISSA PADILHA</t>
        </is>
      </c>
      <c r="E1269" s="5" t="inlineStr">
        <is>
          <t>RJ</t>
        </is>
      </c>
      <c r="F1269" s="5">
        <f>IFERROR(VLOOKUP(C1269,$AS$4:$AT$25,2,FALSE),"")</f>
        <v/>
      </c>
      <c r="G1269" s="6">
        <f>IFERROR(VLOOKUP(C1269,$AS$4:$AX$25,6,FALSE),"")</f>
        <v/>
      </c>
      <c r="H1269" s="5">
        <f>IFERROR(VLOOKUP(C1269,$AS$4:$AY$25,7,FALSE),"")</f>
        <v/>
      </c>
      <c r="I1269" s="5">
        <f>IFERROR(VLOOKUP(C1269,$AS$4:$AZ$25,8,FALSE),"")</f>
        <v/>
      </c>
      <c r="J1269" s="7" t="inlineStr">
        <is>
          <t>.</t>
        </is>
      </c>
      <c r="K1269" s="5" t="inlineStr">
        <is>
          <t>RJ + ES + MG</t>
        </is>
      </c>
      <c r="L1269" s="8" t="n">
        <v>1600</v>
      </c>
      <c r="M1269" s="9" t="n">
        <v>133.3333333333333</v>
      </c>
      <c r="N1269" s="9" t="n">
        <v>133.3333333333333</v>
      </c>
      <c r="O1269" s="9" t="n">
        <v>133.3333333333333</v>
      </c>
      <c r="P1269" s="9" t="n">
        <v>133.3333333333333</v>
      </c>
      <c r="Q1269" s="9" t="n">
        <v>133.3333333333333</v>
      </c>
      <c r="R1269" s="9" t="n">
        <v>133.3333333333333</v>
      </c>
      <c r="S1269" s="9" t="n">
        <v>133.3333333333333</v>
      </c>
      <c r="T1269" s="9" t="n">
        <v>133.3333333333333</v>
      </c>
      <c r="U1269" s="9" t="n">
        <v>133.3333333333333</v>
      </c>
      <c r="V1269" s="9" t="n">
        <v>133.3333333333333</v>
      </c>
      <c r="W1269" s="9" t="n">
        <v>133.3333333333333</v>
      </c>
      <c r="X1269" s="9" t="n">
        <v>133.3333333333333</v>
      </c>
      <c r="Y1269" s="7" t="inlineStr">
        <is>
          <t>.</t>
        </is>
      </c>
      <c r="Z1269" s="8">
        <f>SUM(AA1269:AL1269)</f>
        <v/>
      </c>
      <c r="AA1269" s="9" t="n">
        <v>0</v>
      </c>
      <c r="AB1269" s="9" t="n">
        <v>0</v>
      </c>
      <c r="AC1269" s="9" t="n">
        <v>0</v>
      </c>
      <c r="AD1269" s="9" t="n">
        <v>0</v>
      </c>
      <c r="AE1269" s="9" t="n">
        <v>0</v>
      </c>
      <c r="AF1269" s="9" t="n">
        <v>0</v>
      </c>
      <c r="AG1269" s="9" t="n">
        <v>0</v>
      </c>
      <c r="AH1269" s="9" t="n">
        <v>0</v>
      </c>
      <c r="AI1269" s="9" t="n">
        <v>0</v>
      </c>
      <c r="AJ1269" s="9" t="n">
        <v>0</v>
      </c>
      <c r="AK1269" s="9" t="n">
        <v>0</v>
      </c>
      <c r="AL1269" s="9" t="n">
        <v>0</v>
      </c>
      <c r="AM1269" s="7" t="inlineStr">
        <is>
          <t>.</t>
        </is>
      </c>
      <c r="AN1269" s="6">
        <f>IF(L1269=0,0,Z1269/L1269)</f>
        <v/>
      </c>
      <c r="AO1269" s="5">
        <f>IF(AN1269="","",IF(AN1269&gt;=0.9,"🟢",IF(AN1269&gt;=0.7,"🟡",IF(AN1269&gt;=0.5,"🟠","🔴"))))</f>
        <v/>
      </c>
      <c r="AP1269" s="9">
        <f>IF(L1269=0,0,L1269-Z1269)</f>
        <v/>
      </c>
      <c r="AQ1269" s="5">
        <f>IF(Z1269=0,"",RANK(Z1269,Z$4:Z$1569,0))</f>
        <v/>
      </c>
      <c r="AR1269" s="7" t="inlineStr">
        <is>
          <t>.</t>
        </is>
      </c>
      <c r="BA1269" s="7" t="inlineStr">
        <is>
          <t>.</t>
        </is>
      </c>
      <c r="BB1269" s="9">
        <f>SUM(L$4:L$1569)/COUNTA(A$4:A$1569)</f>
        <v/>
      </c>
      <c r="BC1269" s="9">
        <f>SUM(M$4:M$1569)/COUNTA(A$4:A$1569)</f>
        <v/>
      </c>
      <c r="BD1269" s="9">
        <f>SUM(N$4:N$1569)/COUNTA(A$4:A$1569)</f>
        <v/>
      </c>
      <c r="BE1269" s="9">
        <f>SUM(O$4:O$1569)/COUNTA(A$4:A$1569)</f>
        <v/>
      </c>
      <c r="BF1269" s="9">
        <f>SUM(P$4:P$1569)/COUNTA(A$4:A$1569)</f>
        <v/>
      </c>
      <c r="BG1269" s="9">
        <f>SUM(Q$4:Q$1569)/COUNTA(A$4:A$1569)</f>
        <v/>
      </c>
      <c r="BH1269" s="9">
        <f>SUM(R$4:R$1569)/COUNTA(A$4:A$1569)</f>
        <v/>
      </c>
      <c r="BI1269" s="9">
        <f>SUM(S$4:S$1569)/COUNTA(A$4:A$1569)</f>
        <v/>
      </c>
      <c r="BJ1269" s="9">
        <f>SUM(T$4:T$1569)/COUNTA(A$4:A$1569)</f>
        <v/>
      </c>
      <c r="BK1269" s="9">
        <f>SUM(U$4:U$1569)/COUNTA(A$4:A$1569)</f>
        <v/>
      </c>
      <c r="BL1269" s="9">
        <f>SUM(V$4:V$1569)/COUNTA(A$4:A$1569)</f>
        <v/>
      </c>
      <c r="BM1269" s="9">
        <f>SUM(W$4:W$1569)/COUNTA(A$4:A$1569)</f>
        <v/>
      </c>
      <c r="BN1269" s="9">
        <f>SUM(X$4:X$1569)/COUNTA(A$4:A$1569)</f>
        <v/>
      </c>
      <c r="BO1269" s="7" t="inlineStr">
        <is>
          <t>.</t>
        </is>
      </c>
      <c r="BP1269" s="9">
        <f>IF(Z1269&gt;=BB1269,0,IFERROR(BB1269+(SUMPRODUCT((Z$4:Z$1569&gt;=BB$4:BB$1569)*(Z$4:Z$1569-BB$4:BB$1569))/MAX(1,COUNTIF(Z$4:Z$1569,"&lt;"&amp;BB1269+0.01))),BB1269))</f>
        <v/>
      </c>
      <c r="BQ1269" s="9">
        <f>IF(AA1269&gt;=BC1269,0,IFERROR(BC1269+SUMPRODUCT((AA$4:AA$1569&gt;=BC$4:BC$1569)*(AA$4:AA$1569-BC$4:BC$1569))/MAX(1,COUNTIF(AA$4:AA$1569,"&lt;"&amp;BC1269+0.01)),BC1269))</f>
        <v/>
      </c>
      <c r="BR1269" s="9">
        <f>IF(AB1269&gt;=BD1269,0,IFERROR(BD1269+SUMPRODUCT((AB$4:AB$1569&gt;=BD$4:BD$1569)*(AB$4:AB$1569-BD$4:BD$1569))/MAX(1,COUNTIF(AB$4:AB$1569,"&lt;"&amp;BD1269+0.01)),BD1269))</f>
        <v/>
      </c>
      <c r="BS1269" s="9">
        <f>IF(AC1269&gt;=BE1269,0,IFERROR(BE1269+SUMPRODUCT((AC$4:AC$1569&gt;=BE$4:BE$1569)*(AC$4:AC$1569-BE$4:BE$1569))/MAX(1,COUNTIF(AC$4:AC$1569,"&lt;"&amp;BE1269+0.01)),BE1269))</f>
        <v/>
      </c>
      <c r="BT1269" s="9">
        <f>IF(AD1269&gt;=BF1269,0,IFERROR(BF1269+SUMPRODUCT((AD$4:AD$1569&gt;=BF$4:BF$1569)*(AD$4:AD$1569-BF$4:BF$1569))/MAX(1,COUNTIF(AD$4:AD$1569,"&lt;"&amp;BF1269+0.01)),BF1269))</f>
        <v/>
      </c>
      <c r="BU1269" s="9">
        <f>IF(AE1269&gt;=BG1269,0,IFERROR(BG1269+SUMPRODUCT((AE$4:AE$1569&gt;=BG$4:BG$1569)*(AE$4:AE$1569-BG$4:BG$1569))/MAX(1,COUNTIF(AE$4:AE$1569,"&lt;"&amp;BG1269+0.01)),BG1269))</f>
        <v/>
      </c>
      <c r="BV1269" s="9">
        <f>IF(AF1269&gt;=BH1269,0,IFERROR(BH1269+SUMPRODUCT((AF$4:AF$1569&gt;=BH$4:BH$1569)*(AF$4:AF$1569-BH$4:BH$1569))/MAX(1,COUNTIF(AF$4:AF$1569,"&lt;"&amp;BH1269+0.01)),BH1269))</f>
        <v/>
      </c>
      <c r="BW1269" s="9">
        <f>IF(AG1269&gt;=BI1269,0,IFERROR(BI1269+SUMPRODUCT((AG$4:AG$1569&gt;=BI$4:BI$1569)*(AG$4:AG$1569-BI$4:BI$1569))/MAX(1,COUNTIF(AG$4:AG$1569,"&lt;"&amp;BI1269+0.01)),BI1269))</f>
        <v/>
      </c>
      <c r="BX1269" s="9">
        <f>IF(AH1269&gt;=BJ1269,0,IFERROR(BJ1269+SUMPRODUCT((AH$4:AH$1569&gt;=BJ$4:BJ$1569)*(AH$4:AH$1569-BJ$4:BJ$1569))/MAX(1,COUNTIF(AH$4:AH$1569,"&lt;"&amp;BJ1269+0.01)),BJ1269))</f>
        <v/>
      </c>
      <c r="BY1269" s="9">
        <f>IF(AI1269&gt;=BK1269,0,IFERROR(BK1269+SUMPRODUCT((AI$4:AI$1569&gt;=BK$4:BK$1569)*(AI$4:AI$1569-BK$4:BK$1569))/MAX(1,COUNTIF(AI$4:AI$1569,"&lt;"&amp;BK1269+0.01)),BK1269))</f>
        <v/>
      </c>
      <c r="BZ1269" s="9">
        <f>IF(AJ1269&gt;=BL1269,0,IFERROR(BL1269+SUMPRODUCT((AJ$4:AJ$1569&gt;=BL$4:BL$1569)*(AJ$4:AJ$1569-BL$4:BL$1569))/MAX(1,COUNTIF(AJ$4:AJ$1569,"&lt;"&amp;BL1269+0.01)),BL1269))</f>
        <v/>
      </c>
      <c r="CA1269" s="9">
        <f>IF(AK1269&gt;=BM1269,0,IFERROR(BM1269+SUMPRODUCT((AK$4:AK$1569&gt;=BM$4:BM$1569)*(AK$4:AK$1569-BM$4:BM$1569))/MAX(1,COUNTIF(AK$4:AK$1569,"&lt;"&amp;BM1269+0.01)),BM1269))</f>
        <v/>
      </c>
      <c r="CB1269" s="9">
        <f>IF(AL1269&gt;=BN1269,0,IFERROR(BN1269+SUMPRODUCT((AL$4:AL$1569&gt;=BN$4:BN$1569)*(AL$4:AL$1569-BN$4:BN$1569))/MAX(1,COUNTIF(AL$4:AL$1569,"&lt;"&amp;BN1269+0.01)),BN1269))</f>
        <v/>
      </c>
      <c r="CC1269" s="5">
        <f>IF(AO1269="🟢","VERDE",IF(AO1269="🟡","AMARELO",IF(AO1269="🟠","VERMELHO",IF(AO1269="🔴","VERMELHO","ROXO"))))</f>
        <v/>
      </c>
      <c r="CD1269" s="5" t="inlineStr">
        <is>
          <t>🌎 REGIÕES</t>
        </is>
      </c>
      <c r="CE1269" s="5" t="inlineStr">
        <is>
          <t>SEM REDE</t>
        </is>
      </c>
    </row>
    <row r="1270">
      <c r="A1270" s="5" t="inlineStr">
        <is>
          <t>43713223000109</t>
        </is>
      </c>
      <c r="B1270" s="5" t="inlineStr">
        <is>
          <t>VIVA MAIS EMPORIO E CAFE LTDA</t>
        </is>
      </c>
      <c r="C1270" s="5" t="inlineStr">
        <is>
          <t>06 - SEM GRUPO</t>
        </is>
      </c>
      <c r="D1270" s="5" t="inlineStr">
        <is>
          <t>HEMANUELE DITZEL (MANU)</t>
        </is>
      </c>
      <c r="E1270" s="5" t="inlineStr">
        <is>
          <t>PR</t>
        </is>
      </c>
      <c r="F1270" s="5">
        <f>IFERROR(VLOOKUP(C1270,$AS$4:$AT$25,2,FALSE),"")</f>
        <v/>
      </c>
      <c r="G1270" s="6">
        <f>IFERROR(VLOOKUP(C1270,$AS$4:$AX$25,6,FALSE),"")</f>
        <v/>
      </c>
      <c r="H1270" s="5">
        <f>IFERROR(VLOOKUP(C1270,$AS$4:$AY$25,7,FALSE),"")</f>
        <v/>
      </c>
      <c r="I1270" s="5">
        <f>IFERROR(VLOOKUP(C1270,$AS$4:$AZ$25,8,FALSE),"")</f>
        <v/>
      </c>
      <c r="J1270" s="7" t="inlineStr">
        <is>
          <t>.</t>
        </is>
      </c>
      <c r="K1270" s="5" t="inlineStr">
        <is>
          <t>SUL</t>
        </is>
      </c>
      <c r="L1270" s="8" t="n">
        <v>1711.764705882353</v>
      </c>
      <c r="M1270" s="9" t="n">
        <v>123.5294117647059</v>
      </c>
      <c r="N1270" s="9" t="n">
        <v>123.5294117647059</v>
      </c>
      <c r="O1270" s="9" t="n">
        <v>123.5294117647059</v>
      </c>
      <c r="P1270" s="9" t="n">
        <v>141.1764705882353</v>
      </c>
      <c r="Q1270" s="9" t="n">
        <v>141.1764705882353</v>
      </c>
      <c r="R1270" s="9" t="n">
        <v>141.1764705882353</v>
      </c>
      <c r="S1270" s="9" t="n">
        <v>141.1764705882353</v>
      </c>
      <c r="T1270" s="9" t="n">
        <v>141.1764705882353</v>
      </c>
      <c r="U1270" s="9" t="n">
        <v>158.8235294117647</v>
      </c>
      <c r="V1270" s="9" t="n">
        <v>158.8235294117647</v>
      </c>
      <c r="W1270" s="9" t="n">
        <v>158.8235294117647</v>
      </c>
      <c r="X1270" s="9" t="n">
        <v>158.8235294117647</v>
      </c>
      <c r="Y1270" s="7" t="inlineStr">
        <is>
          <t>.</t>
        </is>
      </c>
      <c r="Z1270" s="8">
        <f>SUM(AA1270:AL1270)</f>
        <v/>
      </c>
      <c r="AA1270" s="9" t="n">
        <v>0</v>
      </c>
      <c r="AB1270" s="9" t="n">
        <v>0</v>
      </c>
      <c r="AC1270" s="9" t="n">
        <v>0</v>
      </c>
      <c r="AD1270" s="9" t="n">
        <v>0</v>
      </c>
      <c r="AE1270" s="9" t="n">
        <v>0</v>
      </c>
      <c r="AF1270" s="9" t="n">
        <v>0</v>
      </c>
      <c r="AG1270" s="9" t="n">
        <v>0</v>
      </c>
      <c r="AH1270" s="9" t="n">
        <v>0</v>
      </c>
      <c r="AI1270" s="9" t="n">
        <v>0</v>
      </c>
      <c r="AJ1270" s="9" t="n">
        <v>0</v>
      </c>
      <c r="AK1270" s="9" t="n">
        <v>0</v>
      </c>
      <c r="AL1270" s="9" t="n">
        <v>0</v>
      </c>
      <c r="AM1270" s="7" t="inlineStr">
        <is>
          <t>.</t>
        </is>
      </c>
      <c r="AN1270" s="6">
        <f>IF(L1270=0,0,Z1270/L1270)</f>
        <v/>
      </c>
      <c r="AO1270" s="5">
        <f>IF(AN1270="","",IF(AN1270&gt;=0.9,"🟢",IF(AN1270&gt;=0.7,"🟡",IF(AN1270&gt;=0.5,"🟠","🔴"))))</f>
        <v/>
      </c>
      <c r="AP1270" s="9">
        <f>IF(L1270=0,0,L1270-Z1270)</f>
        <v/>
      </c>
      <c r="AQ1270" s="5">
        <f>IF(Z1270=0,"",RANK(Z1270,Z$4:Z$1569,0))</f>
        <v/>
      </c>
      <c r="AR1270" s="7" t="inlineStr">
        <is>
          <t>.</t>
        </is>
      </c>
      <c r="BA1270" s="7" t="inlineStr">
        <is>
          <t>.</t>
        </is>
      </c>
      <c r="BB1270" s="9">
        <f>SUM(L$4:L$1569)/COUNTA(A$4:A$1569)</f>
        <v/>
      </c>
      <c r="BC1270" s="9">
        <f>SUM(M$4:M$1569)/COUNTA(A$4:A$1569)</f>
        <v/>
      </c>
      <c r="BD1270" s="9">
        <f>SUM(N$4:N$1569)/COUNTA(A$4:A$1569)</f>
        <v/>
      </c>
      <c r="BE1270" s="9">
        <f>SUM(O$4:O$1569)/COUNTA(A$4:A$1569)</f>
        <v/>
      </c>
      <c r="BF1270" s="9">
        <f>SUM(P$4:P$1569)/COUNTA(A$4:A$1569)</f>
        <v/>
      </c>
      <c r="BG1270" s="9">
        <f>SUM(Q$4:Q$1569)/COUNTA(A$4:A$1569)</f>
        <v/>
      </c>
      <c r="BH1270" s="9">
        <f>SUM(R$4:R$1569)/COUNTA(A$4:A$1569)</f>
        <v/>
      </c>
      <c r="BI1270" s="9">
        <f>SUM(S$4:S$1569)/COUNTA(A$4:A$1569)</f>
        <v/>
      </c>
      <c r="BJ1270" s="9">
        <f>SUM(T$4:T$1569)/COUNTA(A$4:A$1569)</f>
        <v/>
      </c>
      <c r="BK1270" s="9">
        <f>SUM(U$4:U$1569)/COUNTA(A$4:A$1569)</f>
        <v/>
      </c>
      <c r="BL1270" s="9">
        <f>SUM(V$4:V$1569)/COUNTA(A$4:A$1569)</f>
        <v/>
      </c>
      <c r="BM1270" s="9">
        <f>SUM(W$4:W$1569)/COUNTA(A$4:A$1569)</f>
        <v/>
      </c>
      <c r="BN1270" s="9">
        <f>SUM(X$4:X$1569)/COUNTA(A$4:A$1569)</f>
        <v/>
      </c>
      <c r="BO1270" s="7" t="inlineStr">
        <is>
          <t>.</t>
        </is>
      </c>
      <c r="BP1270" s="9">
        <f>IF(Z1270&gt;=BB1270,0,IFERROR(BB1270+(SUMPRODUCT((Z$4:Z$1569&gt;=BB$4:BB$1569)*(Z$4:Z$1569-BB$4:BB$1569))/MAX(1,COUNTIF(Z$4:Z$1569,"&lt;"&amp;BB1270+0.01))),BB1270))</f>
        <v/>
      </c>
      <c r="BQ1270" s="9">
        <f>IF(AA1270&gt;=BC1270,0,IFERROR(BC1270+SUMPRODUCT((AA$4:AA$1569&gt;=BC$4:BC$1569)*(AA$4:AA$1569-BC$4:BC$1569))/MAX(1,COUNTIF(AA$4:AA$1569,"&lt;"&amp;BC1270+0.01)),BC1270))</f>
        <v/>
      </c>
      <c r="BR1270" s="9">
        <f>IF(AB1270&gt;=BD1270,0,IFERROR(BD1270+SUMPRODUCT((AB$4:AB$1569&gt;=BD$4:BD$1569)*(AB$4:AB$1569-BD$4:BD$1569))/MAX(1,COUNTIF(AB$4:AB$1569,"&lt;"&amp;BD1270+0.01)),BD1270))</f>
        <v/>
      </c>
      <c r="BS1270" s="9">
        <f>IF(AC1270&gt;=BE1270,0,IFERROR(BE1270+SUMPRODUCT((AC$4:AC$1569&gt;=BE$4:BE$1569)*(AC$4:AC$1569-BE$4:BE$1569))/MAX(1,COUNTIF(AC$4:AC$1569,"&lt;"&amp;BE1270+0.01)),BE1270))</f>
        <v/>
      </c>
      <c r="BT1270" s="9">
        <f>IF(AD1270&gt;=BF1270,0,IFERROR(BF1270+SUMPRODUCT((AD$4:AD$1569&gt;=BF$4:BF$1569)*(AD$4:AD$1569-BF$4:BF$1569))/MAX(1,COUNTIF(AD$4:AD$1569,"&lt;"&amp;BF1270+0.01)),BF1270))</f>
        <v/>
      </c>
      <c r="BU1270" s="9">
        <f>IF(AE1270&gt;=BG1270,0,IFERROR(BG1270+SUMPRODUCT((AE$4:AE$1569&gt;=BG$4:BG$1569)*(AE$4:AE$1569-BG$4:BG$1569))/MAX(1,COUNTIF(AE$4:AE$1569,"&lt;"&amp;BG1270+0.01)),BG1270))</f>
        <v/>
      </c>
      <c r="BV1270" s="9">
        <f>IF(AF1270&gt;=BH1270,0,IFERROR(BH1270+SUMPRODUCT((AF$4:AF$1569&gt;=BH$4:BH$1569)*(AF$4:AF$1569-BH$4:BH$1569))/MAX(1,COUNTIF(AF$4:AF$1569,"&lt;"&amp;BH1270+0.01)),BH1270))</f>
        <v/>
      </c>
      <c r="BW1270" s="9">
        <f>IF(AG1270&gt;=BI1270,0,IFERROR(BI1270+SUMPRODUCT((AG$4:AG$1569&gt;=BI$4:BI$1569)*(AG$4:AG$1569-BI$4:BI$1569))/MAX(1,COUNTIF(AG$4:AG$1569,"&lt;"&amp;BI1270+0.01)),BI1270))</f>
        <v/>
      </c>
      <c r="BX1270" s="9">
        <f>IF(AH1270&gt;=BJ1270,0,IFERROR(BJ1270+SUMPRODUCT((AH$4:AH$1569&gt;=BJ$4:BJ$1569)*(AH$4:AH$1569-BJ$4:BJ$1569))/MAX(1,COUNTIF(AH$4:AH$1569,"&lt;"&amp;BJ1270+0.01)),BJ1270))</f>
        <v/>
      </c>
      <c r="BY1270" s="9">
        <f>IF(AI1270&gt;=BK1270,0,IFERROR(BK1270+SUMPRODUCT((AI$4:AI$1569&gt;=BK$4:BK$1569)*(AI$4:AI$1569-BK$4:BK$1569))/MAX(1,COUNTIF(AI$4:AI$1569,"&lt;"&amp;BK1270+0.01)),BK1270))</f>
        <v/>
      </c>
      <c r="BZ1270" s="9">
        <f>IF(AJ1270&gt;=BL1270,0,IFERROR(BL1270+SUMPRODUCT((AJ$4:AJ$1569&gt;=BL$4:BL$1569)*(AJ$4:AJ$1569-BL$4:BL$1569))/MAX(1,COUNTIF(AJ$4:AJ$1569,"&lt;"&amp;BL1270+0.01)),BL1270))</f>
        <v/>
      </c>
      <c r="CA1270" s="9">
        <f>IF(AK1270&gt;=BM1270,0,IFERROR(BM1270+SUMPRODUCT((AK$4:AK$1569&gt;=BM$4:BM$1569)*(AK$4:AK$1569-BM$4:BM$1569))/MAX(1,COUNTIF(AK$4:AK$1569,"&lt;"&amp;BM1270+0.01)),BM1270))</f>
        <v/>
      </c>
      <c r="CB1270" s="9">
        <f>IF(AL1270&gt;=BN1270,0,IFERROR(BN1270+SUMPRODUCT((AL$4:AL$1569&gt;=BN$4:BN$1569)*(AL$4:AL$1569-BN$4:BN$1569))/MAX(1,COUNTIF(AL$4:AL$1569,"&lt;"&amp;BN1270+0.01)),BN1270))</f>
        <v/>
      </c>
      <c r="CC1270" s="5">
        <f>IF(AO1270="🟢","VERDE",IF(AO1270="🟡","AMARELO",IF(AO1270="🟠","VERMELHO",IF(AO1270="🔴","VERMELHO","ROXO"))))</f>
        <v/>
      </c>
      <c r="CD1270" s="5" t="inlineStr">
        <is>
          <t>🌎 REGIÕES</t>
        </is>
      </c>
      <c r="CE1270" s="5" t="inlineStr">
        <is>
          <t>SEM REDE</t>
        </is>
      </c>
    </row>
    <row r="1271">
      <c r="A1271" s="5" t="inlineStr">
        <is>
          <t>43732530000218</t>
        </is>
      </c>
      <c r="B1271" s="5" t="inlineStr">
        <is>
          <t>FIT SJB COMERCIO DE SUPLEMENTOS E PRODUT</t>
        </is>
      </c>
      <c r="C1271" s="5" t="inlineStr">
        <is>
          <t>06 - INTERNA - FITLAND</t>
        </is>
      </c>
      <c r="D1271" s="5" t="inlineStr">
        <is>
          <t>JULIO GADRET</t>
        </is>
      </c>
      <c r="E1271" s="5" t="inlineStr"/>
      <c r="F1271" s="5">
        <f>IFERROR(VLOOKUP(C1271,$AS$4:$AT$25,2,FALSE),"")</f>
        <v/>
      </c>
      <c r="G1271" s="6">
        <f>IFERROR(VLOOKUP(C1271,$AS$4:$AX$25,6,FALSE),"")</f>
        <v/>
      </c>
      <c r="H1271" s="5">
        <f>IFERROR(VLOOKUP(C1271,$AS$4:$AY$25,7,FALSE),"")</f>
        <v/>
      </c>
      <c r="I1271" s="5">
        <f>IFERROR(VLOOKUP(C1271,$AS$4:$AZ$25,8,FALSE),"")</f>
        <v/>
      </c>
      <c r="J1271" s="7" t="inlineStr">
        <is>
          <t>.</t>
        </is>
      </c>
      <c r="K1271" s="5" t="inlineStr">
        <is>
          <t>NACIONAL</t>
        </is>
      </c>
      <c r="L1271" s="8" t="n">
        <v>10706.89655172414</v>
      </c>
      <c r="M1271" s="9" t="n">
        <v>750</v>
      </c>
      <c r="N1271" s="9" t="n">
        <v>775.8620689655172</v>
      </c>
      <c r="O1271" s="9" t="n">
        <v>801.7241379310345</v>
      </c>
      <c r="P1271" s="9" t="n">
        <v>827.5862068965517</v>
      </c>
      <c r="Q1271" s="9" t="n">
        <v>853.448275862069</v>
      </c>
      <c r="R1271" s="9" t="n">
        <v>879.3103448275862</v>
      </c>
      <c r="S1271" s="9" t="n">
        <v>905.1724137931035</v>
      </c>
      <c r="T1271" s="9" t="n">
        <v>931.0344827586207</v>
      </c>
      <c r="U1271" s="9" t="n">
        <v>956.8965517241379</v>
      </c>
      <c r="V1271" s="9" t="n">
        <v>982.7586206896551</v>
      </c>
      <c r="W1271" s="9" t="n">
        <v>1008.620689655172</v>
      </c>
      <c r="X1271" s="9" t="n">
        <v>1034.48275862069</v>
      </c>
      <c r="Y1271" s="7" t="inlineStr">
        <is>
          <t>.</t>
        </is>
      </c>
      <c r="Z1271" s="8">
        <f>SUM(AA1271:AL1271)</f>
        <v/>
      </c>
      <c r="AA1271" s="9" t="n">
        <v>0</v>
      </c>
      <c r="AB1271" s="9" t="n">
        <v>0</v>
      </c>
      <c r="AC1271" s="9" t="n">
        <v>0</v>
      </c>
      <c r="AD1271" s="9" t="n">
        <v>0</v>
      </c>
      <c r="AE1271" s="9" t="n">
        <v>0</v>
      </c>
      <c r="AF1271" s="9" t="n">
        <v>0</v>
      </c>
      <c r="AG1271" s="9" t="n">
        <v>0</v>
      </c>
      <c r="AH1271" s="9" t="n">
        <v>0</v>
      </c>
      <c r="AI1271" s="9" t="n">
        <v>0</v>
      </c>
      <c r="AJ1271" s="9" t="n">
        <v>0</v>
      </c>
      <c r="AK1271" s="9" t="n">
        <v>0</v>
      </c>
      <c r="AL1271" s="9" t="n">
        <v>0</v>
      </c>
      <c r="AM1271" s="7" t="inlineStr">
        <is>
          <t>.</t>
        </is>
      </c>
      <c r="AN1271" s="6">
        <f>IF(L1271=0,0,Z1271/L1271)</f>
        <v/>
      </c>
      <c r="AO1271" s="5">
        <f>IF(AN1271="","",IF(AN1271&gt;=0.9,"🟢",IF(AN1271&gt;=0.7,"🟡",IF(AN1271&gt;=0.5,"🟠","🔴"))))</f>
        <v/>
      </c>
      <c r="AP1271" s="9">
        <f>IF(L1271=0,0,L1271-Z1271)</f>
        <v/>
      </c>
      <c r="AQ1271" s="5">
        <f>IF(Z1271=0,"",RANK(Z1271,Z$4:Z$1569,0))</f>
        <v/>
      </c>
      <c r="AR1271" s="7" t="inlineStr">
        <is>
          <t>.</t>
        </is>
      </c>
      <c r="BA1271" s="7" t="inlineStr">
        <is>
          <t>.</t>
        </is>
      </c>
      <c r="BB1271" s="9">
        <f>SUM(L$4:L$1569)/COUNTA(A$4:A$1569)</f>
        <v/>
      </c>
      <c r="BC1271" s="9">
        <f>SUM(M$4:M$1569)/COUNTA(A$4:A$1569)</f>
        <v/>
      </c>
      <c r="BD1271" s="9">
        <f>SUM(N$4:N$1569)/COUNTA(A$4:A$1569)</f>
        <v/>
      </c>
      <c r="BE1271" s="9">
        <f>SUM(O$4:O$1569)/COUNTA(A$4:A$1569)</f>
        <v/>
      </c>
      <c r="BF1271" s="9">
        <f>SUM(P$4:P$1569)/COUNTA(A$4:A$1569)</f>
        <v/>
      </c>
      <c r="BG1271" s="9">
        <f>SUM(Q$4:Q$1569)/COUNTA(A$4:A$1569)</f>
        <v/>
      </c>
      <c r="BH1271" s="9">
        <f>SUM(R$4:R$1569)/COUNTA(A$4:A$1569)</f>
        <v/>
      </c>
      <c r="BI1271" s="9">
        <f>SUM(S$4:S$1569)/COUNTA(A$4:A$1569)</f>
        <v/>
      </c>
      <c r="BJ1271" s="9">
        <f>SUM(T$4:T$1569)/COUNTA(A$4:A$1569)</f>
        <v/>
      </c>
      <c r="BK1271" s="9">
        <f>SUM(U$4:U$1569)/COUNTA(A$4:A$1569)</f>
        <v/>
      </c>
      <c r="BL1271" s="9">
        <f>SUM(V$4:V$1569)/COUNTA(A$4:A$1569)</f>
        <v/>
      </c>
      <c r="BM1271" s="9">
        <f>SUM(W$4:W$1569)/COUNTA(A$4:A$1569)</f>
        <v/>
      </c>
      <c r="BN1271" s="9">
        <f>SUM(X$4:X$1569)/COUNTA(A$4:A$1569)</f>
        <v/>
      </c>
      <c r="BO1271" s="7" t="inlineStr">
        <is>
          <t>.</t>
        </is>
      </c>
      <c r="BP1271" s="9">
        <f>IF(Z1271&gt;=BB1271,0,IFERROR(BB1271+(SUMPRODUCT((Z$4:Z$1569&gt;=BB$4:BB$1569)*(Z$4:Z$1569-BB$4:BB$1569))/MAX(1,COUNTIF(Z$4:Z$1569,"&lt;"&amp;BB1271+0.01))),BB1271))</f>
        <v/>
      </c>
      <c r="BQ1271" s="9">
        <f>IF(AA1271&gt;=BC1271,0,IFERROR(BC1271+SUMPRODUCT((AA$4:AA$1569&gt;=BC$4:BC$1569)*(AA$4:AA$1569-BC$4:BC$1569))/MAX(1,COUNTIF(AA$4:AA$1569,"&lt;"&amp;BC1271+0.01)),BC1271))</f>
        <v/>
      </c>
      <c r="BR1271" s="9">
        <f>IF(AB1271&gt;=BD1271,0,IFERROR(BD1271+SUMPRODUCT((AB$4:AB$1569&gt;=BD$4:BD$1569)*(AB$4:AB$1569-BD$4:BD$1569))/MAX(1,COUNTIF(AB$4:AB$1569,"&lt;"&amp;BD1271+0.01)),BD1271))</f>
        <v/>
      </c>
      <c r="BS1271" s="9">
        <f>IF(AC1271&gt;=BE1271,0,IFERROR(BE1271+SUMPRODUCT((AC$4:AC$1569&gt;=BE$4:BE$1569)*(AC$4:AC$1569-BE$4:BE$1569))/MAX(1,COUNTIF(AC$4:AC$1569,"&lt;"&amp;BE1271+0.01)),BE1271))</f>
        <v/>
      </c>
      <c r="BT1271" s="9">
        <f>IF(AD1271&gt;=BF1271,0,IFERROR(BF1271+SUMPRODUCT((AD$4:AD$1569&gt;=BF$4:BF$1569)*(AD$4:AD$1569-BF$4:BF$1569))/MAX(1,COUNTIF(AD$4:AD$1569,"&lt;"&amp;BF1271+0.01)),BF1271))</f>
        <v/>
      </c>
      <c r="BU1271" s="9">
        <f>IF(AE1271&gt;=BG1271,0,IFERROR(BG1271+SUMPRODUCT((AE$4:AE$1569&gt;=BG$4:BG$1569)*(AE$4:AE$1569-BG$4:BG$1569))/MAX(1,COUNTIF(AE$4:AE$1569,"&lt;"&amp;BG1271+0.01)),BG1271))</f>
        <v/>
      </c>
      <c r="BV1271" s="9">
        <f>IF(AF1271&gt;=BH1271,0,IFERROR(BH1271+SUMPRODUCT((AF$4:AF$1569&gt;=BH$4:BH$1569)*(AF$4:AF$1569-BH$4:BH$1569))/MAX(1,COUNTIF(AF$4:AF$1569,"&lt;"&amp;BH1271+0.01)),BH1271))</f>
        <v/>
      </c>
      <c r="BW1271" s="9">
        <f>IF(AG1271&gt;=BI1271,0,IFERROR(BI1271+SUMPRODUCT((AG$4:AG$1569&gt;=BI$4:BI$1569)*(AG$4:AG$1569-BI$4:BI$1569))/MAX(1,COUNTIF(AG$4:AG$1569,"&lt;"&amp;BI1271+0.01)),BI1271))</f>
        <v/>
      </c>
      <c r="BX1271" s="9">
        <f>IF(AH1271&gt;=BJ1271,0,IFERROR(BJ1271+SUMPRODUCT((AH$4:AH$1569&gt;=BJ$4:BJ$1569)*(AH$4:AH$1569-BJ$4:BJ$1569))/MAX(1,COUNTIF(AH$4:AH$1569,"&lt;"&amp;BJ1271+0.01)),BJ1271))</f>
        <v/>
      </c>
      <c r="BY1271" s="9">
        <f>IF(AI1271&gt;=BK1271,0,IFERROR(BK1271+SUMPRODUCT((AI$4:AI$1569&gt;=BK$4:BK$1569)*(AI$4:AI$1569-BK$4:BK$1569))/MAX(1,COUNTIF(AI$4:AI$1569,"&lt;"&amp;BK1271+0.01)),BK1271))</f>
        <v/>
      </c>
      <c r="BZ1271" s="9">
        <f>IF(AJ1271&gt;=BL1271,0,IFERROR(BL1271+SUMPRODUCT((AJ$4:AJ$1569&gt;=BL$4:BL$1569)*(AJ$4:AJ$1569-BL$4:BL$1569))/MAX(1,COUNTIF(AJ$4:AJ$1569,"&lt;"&amp;BL1271+0.01)),BL1271))</f>
        <v/>
      </c>
      <c r="CA1271" s="9">
        <f>IF(AK1271&gt;=BM1271,0,IFERROR(BM1271+SUMPRODUCT((AK$4:AK$1569&gt;=BM$4:BM$1569)*(AK$4:AK$1569-BM$4:BM$1569))/MAX(1,COUNTIF(AK$4:AK$1569,"&lt;"&amp;BM1271+0.01)),BM1271))</f>
        <v/>
      </c>
      <c r="CB1271" s="9">
        <f>IF(AL1271&gt;=BN1271,0,IFERROR(BN1271+SUMPRODUCT((AL$4:AL$1569&gt;=BN$4:BN$1569)*(AL$4:AL$1569-BN$4:BN$1569))/MAX(1,COUNTIF(AL$4:AL$1569,"&lt;"&amp;BN1271+0.01)),BN1271))</f>
        <v/>
      </c>
      <c r="CC1271" s="5">
        <f>IF(AO1271="🟢","VERDE",IF(AO1271="🟡","AMARELO",IF(AO1271="🟠","VERMELHO",IF(AO1271="🔴","VERMELHO","ROXO"))))</f>
        <v/>
      </c>
      <c r="CD1271" s="5" t="inlineStr">
        <is>
          <t>🏢 REDES</t>
        </is>
      </c>
      <c r="CE1271" s="5" t="inlineStr">
        <is>
          <t>FITLAND</t>
        </is>
      </c>
    </row>
    <row r="1272">
      <c r="A1272" s="5" t="inlineStr">
        <is>
          <t>43769673000113</t>
        </is>
      </c>
      <c r="B1272" s="5" t="inlineStr">
        <is>
          <t>JJ LOBO ADMINISTRACAO DE BENS E INTERMED</t>
        </is>
      </c>
      <c r="C1272" s="5" t="inlineStr">
        <is>
          <t>06 - SEM GRUPO</t>
        </is>
      </c>
      <c r="D1272" s="5" t="inlineStr">
        <is>
          <t>LARISSA PADILHA</t>
        </is>
      </c>
      <c r="E1272" s="5" t="inlineStr">
        <is>
          <t>RJ</t>
        </is>
      </c>
      <c r="F1272" s="5">
        <f>IFERROR(VLOOKUP(C1272,$AS$4:$AT$25,2,FALSE),"")</f>
        <v/>
      </c>
      <c r="G1272" s="6">
        <f>IFERROR(VLOOKUP(C1272,$AS$4:$AX$25,6,FALSE),"")</f>
        <v/>
      </c>
      <c r="H1272" s="5">
        <f>IFERROR(VLOOKUP(C1272,$AS$4:$AY$25,7,FALSE),"")</f>
        <v/>
      </c>
      <c r="I1272" s="5">
        <f>IFERROR(VLOOKUP(C1272,$AS$4:$AZ$25,8,FALSE),"")</f>
        <v/>
      </c>
      <c r="J1272" s="7" t="inlineStr">
        <is>
          <t>.</t>
        </is>
      </c>
      <c r="K1272" s="5" t="inlineStr">
        <is>
          <t>RJ + ES + MG</t>
        </is>
      </c>
      <c r="L1272" s="8" t="n">
        <v>1393.548387096774</v>
      </c>
      <c r="M1272" s="9" t="n">
        <v>116.1290322580645</v>
      </c>
      <c r="N1272" s="9" t="n">
        <v>116.1290322580645</v>
      </c>
      <c r="O1272" s="9" t="n">
        <v>116.1290322580645</v>
      </c>
      <c r="P1272" s="9" t="n">
        <v>116.1290322580645</v>
      </c>
      <c r="Q1272" s="9" t="n">
        <v>116.1290322580645</v>
      </c>
      <c r="R1272" s="9" t="n">
        <v>116.1290322580645</v>
      </c>
      <c r="S1272" s="9" t="n">
        <v>116.1290322580645</v>
      </c>
      <c r="T1272" s="9" t="n">
        <v>116.1290322580645</v>
      </c>
      <c r="U1272" s="9" t="n">
        <v>116.1290322580645</v>
      </c>
      <c r="V1272" s="9" t="n">
        <v>116.1290322580645</v>
      </c>
      <c r="W1272" s="9" t="n">
        <v>116.1290322580645</v>
      </c>
      <c r="X1272" s="9" t="n">
        <v>116.1290322580645</v>
      </c>
      <c r="Y1272" s="7" t="inlineStr">
        <is>
          <t>.</t>
        </is>
      </c>
      <c r="Z1272" s="8">
        <f>SUM(AA1272:AL1272)</f>
        <v/>
      </c>
      <c r="AA1272" s="9" t="n">
        <v>0</v>
      </c>
      <c r="AB1272" s="9" t="n">
        <v>0</v>
      </c>
      <c r="AC1272" s="9" t="n">
        <v>0</v>
      </c>
      <c r="AD1272" s="9" t="n">
        <v>0</v>
      </c>
      <c r="AE1272" s="9" t="n">
        <v>0</v>
      </c>
      <c r="AF1272" s="9" t="n">
        <v>0</v>
      </c>
      <c r="AG1272" s="9" t="n">
        <v>0</v>
      </c>
      <c r="AH1272" s="9" t="n">
        <v>0</v>
      </c>
      <c r="AI1272" s="9" t="n">
        <v>0</v>
      </c>
      <c r="AJ1272" s="9" t="n">
        <v>0</v>
      </c>
      <c r="AK1272" s="9" t="n">
        <v>0</v>
      </c>
      <c r="AL1272" s="9" t="n">
        <v>0</v>
      </c>
      <c r="AM1272" s="7" t="inlineStr">
        <is>
          <t>.</t>
        </is>
      </c>
      <c r="AN1272" s="6">
        <f>IF(L1272=0,0,Z1272/L1272)</f>
        <v/>
      </c>
      <c r="AO1272" s="5">
        <f>IF(AN1272="","",IF(AN1272&gt;=0.9,"🟢",IF(AN1272&gt;=0.7,"🟡",IF(AN1272&gt;=0.5,"🟠","🔴"))))</f>
        <v/>
      </c>
      <c r="AP1272" s="9">
        <f>IF(L1272=0,0,L1272-Z1272)</f>
        <v/>
      </c>
      <c r="AQ1272" s="5">
        <f>IF(Z1272=0,"",RANK(Z1272,Z$4:Z$1569,0))</f>
        <v/>
      </c>
      <c r="AR1272" s="7" t="inlineStr">
        <is>
          <t>.</t>
        </is>
      </c>
      <c r="BA1272" s="7" t="inlineStr">
        <is>
          <t>.</t>
        </is>
      </c>
      <c r="BB1272" s="9">
        <f>SUM(L$4:L$1569)/COUNTA(A$4:A$1569)</f>
        <v/>
      </c>
      <c r="BC1272" s="9">
        <f>SUM(M$4:M$1569)/COUNTA(A$4:A$1569)</f>
        <v/>
      </c>
      <c r="BD1272" s="9">
        <f>SUM(N$4:N$1569)/COUNTA(A$4:A$1569)</f>
        <v/>
      </c>
      <c r="BE1272" s="9">
        <f>SUM(O$4:O$1569)/COUNTA(A$4:A$1569)</f>
        <v/>
      </c>
      <c r="BF1272" s="9">
        <f>SUM(P$4:P$1569)/COUNTA(A$4:A$1569)</f>
        <v/>
      </c>
      <c r="BG1272" s="9">
        <f>SUM(Q$4:Q$1569)/COUNTA(A$4:A$1569)</f>
        <v/>
      </c>
      <c r="BH1272" s="9">
        <f>SUM(R$4:R$1569)/COUNTA(A$4:A$1569)</f>
        <v/>
      </c>
      <c r="BI1272" s="9">
        <f>SUM(S$4:S$1569)/COUNTA(A$4:A$1569)</f>
        <v/>
      </c>
      <c r="BJ1272" s="9">
        <f>SUM(T$4:T$1569)/COUNTA(A$4:A$1569)</f>
        <v/>
      </c>
      <c r="BK1272" s="9">
        <f>SUM(U$4:U$1569)/COUNTA(A$4:A$1569)</f>
        <v/>
      </c>
      <c r="BL1272" s="9">
        <f>SUM(V$4:V$1569)/COUNTA(A$4:A$1569)</f>
        <v/>
      </c>
      <c r="BM1272" s="9">
        <f>SUM(W$4:W$1569)/COUNTA(A$4:A$1569)</f>
        <v/>
      </c>
      <c r="BN1272" s="9">
        <f>SUM(X$4:X$1569)/COUNTA(A$4:A$1569)</f>
        <v/>
      </c>
      <c r="BO1272" s="7" t="inlineStr">
        <is>
          <t>.</t>
        </is>
      </c>
      <c r="BP1272" s="9">
        <f>IF(Z1272&gt;=BB1272,0,IFERROR(BB1272+(SUMPRODUCT((Z$4:Z$1569&gt;=BB$4:BB$1569)*(Z$4:Z$1569-BB$4:BB$1569))/MAX(1,COUNTIF(Z$4:Z$1569,"&lt;"&amp;BB1272+0.01))),BB1272))</f>
        <v/>
      </c>
      <c r="BQ1272" s="9">
        <f>IF(AA1272&gt;=BC1272,0,IFERROR(BC1272+SUMPRODUCT((AA$4:AA$1569&gt;=BC$4:BC$1569)*(AA$4:AA$1569-BC$4:BC$1569))/MAX(1,COUNTIF(AA$4:AA$1569,"&lt;"&amp;BC1272+0.01)),BC1272))</f>
        <v/>
      </c>
      <c r="BR1272" s="9">
        <f>IF(AB1272&gt;=BD1272,0,IFERROR(BD1272+SUMPRODUCT((AB$4:AB$1569&gt;=BD$4:BD$1569)*(AB$4:AB$1569-BD$4:BD$1569))/MAX(1,COUNTIF(AB$4:AB$1569,"&lt;"&amp;BD1272+0.01)),BD1272))</f>
        <v/>
      </c>
      <c r="BS1272" s="9">
        <f>IF(AC1272&gt;=BE1272,0,IFERROR(BE1272+SUMPRODUCT((AC$4:AC$1569&gt;=BE$4:BE$1569)*(AC$4:AC$1569-BE$4:BE$1569))/MAX(1,COUNTIF(AC$4:AC$1569,"&lt;"&amp;BE1272+0.01)),BE1272))</f>
        <v/>
      </c>
      <c r="BT1272" s="9">
        <f>IF(AD1272&gt;=BF1272,0,IFERROR(BF1272+SUMPRODUCT((AD$4:AD$1569&gt;=BF$4:BF$1569)*(AD$4:AD$1569-BF$4:BF$1569))/MAX(1,COUNTIF(AD$4:AD$1569,"&lt;"&amp;BF1272+0.01)),BF1272))</f>
        <v/>
      </c>
      <c r="BU1272" s="9">
        <f>IF(AE1272&gt;=BG1272,0,IFERROR(BG1272+SUMPRODUCT((AE$4:AE$1569&gt;=BG$4:BG$1569)*(AE$4:AE$1569-BG$4:BG$1569))/MAX(1,COUNTIF(AE$4:AE$1569,"&lt;"&amp;BG1272+0.01)),BG1272))</f>
        <v/>
      </c>
      <c r="BV1272" s="9">
        <f>IF(AF1272&gt;=BH1272,0,IFERROR(BH1272+SUMPRODUCT((AF$4:AF$1569&gt;=BH$4:BH$1569)*(AF$4:AF$1569-BH$4:BH$1569))/MAX(1,COUNTIF(AF$4:AF$1569,"&lt;"&amp;BH1272+0.01)),BH1272))</f>
        <v/>
      </c>
      <c r="BW1272" s="9">
        <f>IF(AG1272&gt;=BI1272,0,IFERROR(BI1272+SUMPRODUCT((AG$4:AG$1569&gt;=BI$4:BI$1569)*(AG$4:AG$1569-BI$4:BI$1569))/MAX(1,COUNTIF(AG$4:AG$1569,"&lt;"&amp;BI1272+0.01)),BI1272))</f>
        <v/>
      </c>
      <c r="BX1272" s="9">
        <f>IF(AH1272&gt;=BJ1272,0,IFERROR(BJ1272+SUMPRODUCT((AH$4:AH$1569&gt;=BJ$4:BJ$1569)*(AH$4:AH$1569-BJ$4:BJ$1569))/MAX(1,COUNTIF(AH$4:AH$1569,"&lt;"&amp;BJ1272+0.01)),BJ1272))</f>
        <v/>
      </c>
      <c r="BY1272" s="9">
        <f>IF(AI1272&gt;=BK1272,0,IFERROR(BK1272+SUMPRODUCT((AI$4:AI$1569&gt;=BK$4:BK$1569)*(AI$4:AI$1569-BK$4:BK$1569))/MAX(1,COUNTIF(AI$4:AI$1569,"&lt;"&amp;BK1272+0.01)),BK1272))</f>
        <v/>
      </c>
      <c r="BZ1272" s="9">
        <f>IF(AJ1272&gt;=BL1272,0,IFERROR(BL1272+SUMPRODUCT((AJ$4:AJ$1569&gt;=BL$4:BL$1569)*(AJ$4:AJ$1569-BL$4:BL$1569))/MAX(1,COUNTIF(AJ$4:AJ$1569,"&lt;"&amp;BL1272+0.01)),BL1272))</f>
        <v/>
      </c>
      <c r="CA1272" s="9">
        <f>IF(AK1272&gt;=BM1272,0,IFERROR(BM1272+SUMPRODUCT((AK$4:AK$1569&gt;=BM$4:BM$1569)*(AK$4:AK$1569-BM$4:BM$1569))/MAX(1,COUNTIF(AK$4:AK$1569,"&lt;"&amp;BM1272+0.01)),BM1272))</f>
        <v/>
      </c>
      <c r="CB1272" s="9">
        <f>IF(AL1272&gt;=BN1272,0,IFERROR(BN1272+SUMPRODUCT((AL$4:AL$1569&gt;=BN$4:BN$1569)*(AL$4:AL$1569-BN$4:BN$1569))/MAX(1,COUNTIF(AL$4:AL$1569,"&lt;"&amp;BN1272+0.01)),BN1272))</f>
        <v/>
      </c>
      <c r="CC1272" s="5">
        <f>IF(AO1272="🟢","VERDE",IF(AO1272="🟡","AMARELO",IF(AO1272="🟠","VERMELHO",IF(AO1272="🔴","VERMELHO","ROXO"))))</f>
        <v/>
      </c>
      <c r="CD1272" s="5" t="inlineStr">
        <is>
          <t>🌎 REGIÕES</t>
        </is>
      </c>
      <c r="CE1272" s="5" t="inlineStr">
        <is>
          <t>SEM REDE</t>
        </is>
      </c>
    </row>
    <row r="1273">
      <c r="A1273" s="5" t="inlineStr">
        <is>
          <t>43821019000101</t>
        </is>
      </c>
      <c r="B1273" s="5" t="inlineStr">
        <is>
          <t>SELECTA ARMAZEM NATURAL LTDA - ME (CNPJ</t>
        </is>
      </c>
      <c r="C1273" s="5" t="inlineStr">
        <is>
          <t>06 - SEM GRUPO</t>
        </is>
      </c>
      <c r="D1273" s="5" t="inlineStr">
        <is>
          <t>LARISSA PADILHA</t>
        </is>
      </c>
      <c r="E1273" s="5" t="inlineStr">
        <is>
          <t>RJ</t>
        </is>
      </c>
      <c r="F1273" s="5">
        <f>IFERROR(VLOOKUP(C1273,$AS$4:$AT$25,2,FALSE),"")</f>
        <v/>
      </c>
      <c r="G1273" s="6">
        <f>IFERROR(VLOOKUP(C1273,$AS$4:$AX$25,6,FALSE),"")</f>
        <v/>
      </c>
      <c r="H1273" s="5">
        <f>IFERROR(VLOOKUP(C1273,$AS$4:$AY$25,7,FALSE),"")</f>
        <v/>
      </c>
      <c r="I1273" s="5">
        <f>IFERROR(VLOOKUP(C1273,$AS$4:$AZ$25,8,FALSE),"")</f>
        <v/>
      </c>
      <c r="J1273" s="7" t="inlineStr">
        <is>
          <t>.</t>
        </is>
      </c>
      <c r="K1273" s="5" t="inlineStr">
        <is>
          <t>RJ + ES + MG</t>
        </is>
      </c>
      <c r="L1273" s="8" t="n">
        <v>1600</v>
      </c>
      <c r="M1273" s="9" t="n">
        <v>133.3333333333333</v>
      </c>
      <c r="N1273" s="9" t="n">
        <v>133.3333333333333</v>
      </c>
      <c r="O1273" s="9" t="n">
        <v>133.3333333333333</v>
      </c>
      <c r="P1273" s="9" t="n">
        <v>133.3333333333333</v>
      </c>
      <c r="Q1273" s="9" t="n">
        <v>133.3333333333333</v>
      </c>
      <c r="R1273" s="9" t="n">
        <v>133.3333333333333</v>
      </c>
      <c r="S1273" s="9" t="n">
        <v>133.3333333333333</v>
      </c>
      <c r="T1273" s="9" t="n">
        <v>133.3333333333333</v>
      </c>
      <c r="U1273" s="9" t="n">
        <v>133.3333333333333</v>
      </c>
      <c r="V1273" s="9" t="n">
        <v>133.3333333333333</v>
      </c>
      <c r="W1273" s="9" t="n">
        <v>133.3333333333333</v>
      </c>
      <c r="X1273" s="9" t="n">
        <v>133.3333333333333</v>
      </c>
      <c r="Y1273" s="7" t="inlineStr">
        <is>
          <t>.</t>
        </is>
      </c>
      <c r="Z1273" s="8">
        <f>SUM(AA1273:AL1273)</f>
        <v/>
      </c>
      <c r="AA1273" s="9" t="n">
        <v>0</v>
      </c>
      <c r="AB1273" s="9" t="n">
        <v>0</v>
      </c>
      <c r="AC1273" s="9" t="n">
        <v>0</v>
      </c>
      <c r="AD1273" s="9" t="n">
        <v>0</v>
      </c>
      <c r="AE1273" s="9" t="n">
        <v>0</v>
      </c>
      <c r="AF1273" s="9" t="n">
        <v>0</v>
      </c>
      <c r="AG1273" s="9" t="n">
        <v>0</v>
      </c>
      <c r="AH1273" s="9" t="n">
        <v>0</v>
      </c>
      <c r="AI1273" s="9" t="n">
        <v>0</v>
      </c>
      <c r="AJ1273" s="9" t="n">
        <v>0</v>
      </c>
      <c r="AK1273" s="9" t="n">
        <v>0</v>
      </c>
      <c r="AL1273" s="9" t="n">
        <v>0</v>
      </c>
      <c r="AM1273" s="7" t="inlineStr">
        <is>
          <t>.</t>
        </is>
      </c>
      <c r="AN1273" s="6">
        <f>IF(L1273=0,0,Z1273/L1273)</f>
        <v/>
      </c>
      <c r="AO1273" s="5">
        <f>IF(AN1273="","",IF(AN1273&gt;=0.9,"🟢",IF(AN1273&gt;=0.7,"🟡",IF(AN1273&gt;=0.5,"🟠","🔴"))))</f>
        <v/>
      </c>
      <c r="AP1273" s="9">
        <f>IF(L1273=0,0,L1273-Z1273)</f>
        <v/>
      </c>
      <c r="AQ1273" s="5">
        <f>IF(Z1273=0,"",RANK(Z1273,Z$4:Z$1569,0))</f>
        <v/>
      </c>
      <c r="AR1273" s="7" t="inlineStr">
        <is>
          <t>.</t>
        </is>
      </c>
      <c r="BA1273" s="7" t="inlineStr">
        <is>
          <t>.</t>
        </is>
      </c>
      <c r="BB1273" s="9">
        <f>SUM(L$4:L$1569)/COUNTA(A$4:A$1569)</f>
        <v/>
      </c>
      <c r="BC1273" s="9">
        <f>SUM(M$4:M$1569)/COUNTA(A$4:A$1569)</f>
        <v/>
      </c>
      <c r="BD1273" s="9">
        <f>SUM(N$4:N$1569)/COUNTA(A$4:A$1569)</f>
        <v/>
      </c>
      <c r="BE1273" s="9">
        <f>SUM(O$4:O$1569)/COUNTA(A$4:A$1569)</f>
        <v/>
      </c>
      <c r="BF1273" s="9">
        <f>SUM(P$4:P$1569)/COUNTA(A$4:A$1569)</f>
        <v/>
      </c>
      <c r="BG1273" s="9">
        <f>SUM(Q$4:Q$1569)/COUNTA(A$4:A$1569)</f>
        <v/>
      </c>
      <c r="BH1273" s="9">
        <f>SUM(R$4:R$1569)/COUNTA(A$4:A$1569)</f>
        <v/>
      </c>
      <c r="BI1273" s="9">
        <f>SUM(S$4:S$1569)/COUNTA(A$4:A$1569)</f>
        <v/>
      </c>
      <c r="BJ1273" s="9">
        <f>SUM(T$4:T$1569)/COUNTA(A$4:A$1569)</f>
        <v/>
      </c>
      <c r="BK1273" s="9">
        <f>SUM(U$4:U$1569)/COUNTA(A$4:A$1569)</f>
        <v/>
      </c>
      <c r="BL1273" s="9">
        <f>SUM(V$4:V$1569)/COUNTA(A$4:A$1569)</f>
        <v/>
      </c>
      <c r="BM1273" s="9">
        <f>SUM(W$4:W$1569)/COUNTA(A$4:A$1569)</f>
        <v/>
      </c>
      <c r="BN1273" s="9">
        <f>SUM(X$4:X$1569)/COUNTA(A$4:A$1569)</f>
        <v/>
      </c>
      <c r="BO1273" s="7" t="inlineStr">
        <is>
          <t>.</t>
        </is>
      </c>
      <c r="BP1273" s="9">
        <f>IF(Z1273&gt;=BB1273,0,IFERROR(BB1273+(SUMPRODUCT((Z$4:Z$1569&gt;=BB$4:BB$1569)*(Z$4:Z$1569-BB$4:BB$1569))/MAX(1,COUNTIF(Z$4:Z$1569,"&lt;"&amp;BB1273+0.01))),BB1273))</f>
        <v/>
      </c>
      <c r="BQ1273" s="9">
        <f>IF(AA1273&gt;=BC1273,0,IFERROR(BC1273+SUMPRODUCT((AA$4:AA$1569&gt;=BC$4:BC$1569)*(AA$4:AA$1569-BC$4:BC$1569))/MAX(1,COUNTIF(AA$4:AA$1569,"&lt;"&amp;BC1273+0.01)),BC1273))</f>
        <v/>
      </c>
      <c r="BR1273" s="9">
        <f>IF(AB1273&gt;=BD1273,0,IFERROR(BD1273+SUMPRODUCT((AB$4:AB$1569&gt;=BD$4:BD$1569)*(AB$4:AB$1569-BD$4:BD$1569))/MAX(1,COUNTIF(AB$4:AB$1569,"&lt;"&amp;BD1273+0.01)),BD1273))</f>
        <v/>
      </c>
      <c r="BS1273" s="9">
        <f>IF(AC1273&gt;=BE1273,0,IFERROR(BE1273+SUMPRODUCT((AC$4:AC$1569&gt;=BE$4:BE$1569)*(AC$4:AC$1569-BE$4:BE$1569))/MAX(1,COUNTIF(AC$4:AC$1569,"&lt;"&amp;BE1273+0.01)),BE1273))</f>
        <v/>
      </c>
      <c r="BT1273" s="9">
        <f>IF(AD1273&gt;=BF1273,0,IFERROR(BF1273+SUMPRODUCT((AD$4:AD$1569&gt;=BF$4:BF$1569)*(AD$4:AD$1569-BF$4:BF$1569))/MAX(1,COUNTIF(AD$4:AD$1569,"&lt;"&amp;BF1273+0.01)),BF1273))</f>
        <v/>
      </c>
      <c r="BU1273" s="9">
        <f>IF(AE1273&gt;=BG1273,0,IFERROR(BG1273+SUMPRODUCT((AE$4:AE$1569&gt;=BG$4:BG$1569)*(AE$4:AE$1569-BG$4:BG$1569))/MAX(1,COUNTIF(AE$4:AE$1569,"&lt;"&amp;BG1273+0.01)),BG1273))</f>
        <v/>
      </c>
      <c r="BV1273" s="9">
        <f>IF(AF1273&gt;=BH1273,0,IFERROR(BH1273+SUMPRODUCT((AF$4:AF$1569&gt;=BH$4:BH$1569)*(AF$4:AF$1569-BH$4:BH$1569))/MAX(1,COUNTIF(AF$4:AF$1569,"&lt;"&amp;BH1273+0.01)),BH1273))</f>
        <v/>
      </c>
      <c r="BW1273" s="9">
        <f>IF(AG1273&gt;=BI1273,0,IFERROR(BI1273+SUMPRODUCT((AG$4:AG$1569&gt;=BI$4:BI$1569)*(AG$4:AG$1569-BI$4:BI$1569))/MAX(1,COUNTIF(AG$4:AG$1569,"&lt;"&amp;BI1273+0.01)),BI1273))</f>
        <v/>
      </c>
      <c r="BX1273" s="9">
        <f>IF(AH1273&gt;=BJ1273,0,IFERROR(BJ1273+SUMPRODUCT((AH$4:AH$1569&gt;=BJ$4:BJ$1569)*(AH$4:AH$1569-BJ$4:BJ$1569))/MAX(1,COUNTIF(AH$4:AH$1569,"&lt;"&amp;BJ1273+0.01)),BJ1273))</f>
        <v/>
      </c>
      <c r="BY1273" s="9">
        <f>IF(AI1273&gt;=BK1273,0,IFERROR(BK1273+SUMPRODUCT((AI$4:AI$1569&gt;=BK$4:BK$1569)*(AI$4:AI$1569-BK$4:BK$1569))/MAX(1,COUNTIF(AI$4:AI$1569,"&lt;"&amp;BK1273+0.01)),BK1273))</f>
        <v/>
      </c>
      <c r="BZ1273" s="9">
        <f>IF(AJ1273&gt;=BL1273,0,IFERROR(BL1273+SUMPRODUCT((AJ$4:AJ$1569&gt;=BL$4:BL$1569)*(AJ$4:AJ$1569-BL$4:BL$1569))/MAX(1,COUNTIF(AJ$4:AJ$1569,"&lt;"&amp;BL1273+0.01)),BL1273))</f>
        <v/>
      </c>
      <c r="CA1273" s="9">
        <f>IF(AK1273&gt;=BM1273,0,IFERROR(BM1273+SUMPRODUCT((AK$4:AK$1569&gt;=BM$4:BM$1569)*(AK$4:AK$1569-BM$4:BM$1569))/MAX(1,COUNTIF(AK$4:AK$1569,"&lt;"&amp;BM1273+0.01)),BM1273))</f>
        <v/>
      </c>
      <c r="CB1273" s="9">
        <f>IF(AL1273&gt;=BN1273,0,IFERROR(BN1273+SUMPRODUCT((AL$4:AL$1569&gt;=BN$4:BN$1569)*(AL$4:AL$1569-BN$4:BN$1569))/MAX(1,COUNTIF(AL$4:AL$1569,"&lt;"&amp;BN1273+0.01)),BN1273))</f>
        <v/>
      </c>
      <c r="CC1273" s="5">
        <f>IF(AO1273="🟢","VERDE",IF(AO1273="🟡","AMARELO",IF(AO1273="🟠","VERMELHO",IF(AO1273="🔴","VERMELHO","ROXO"))))</f>
        <v/>
      </c>
      <c r="CD1273" s="5" t="inlineStr">
        <is>
          <t>🌎 REGIÕES</t>
        </is>
      </c>
      <c r="CE1273" s="5" t="inlineStr">
        <is>
          <t>SEM REDE</t>
        </is>
      </c>
    </row>
    <row r="1274">
      <c r="A1274" s="5" t="inlineStr">
        <is>
          <t>43821084000137</t>
        </is>
      </c>
      <c r="B1274" s="5" t="inlineStr">
        <is>
          <t>EMPORIO DOS GRAOS LTDA - ME</t>
        </is>
      </c>
      <c r="C1274" s="5" t="inlineStr">
        <is>
          <t>06 - SEM GRUPO</t>
        </is>
      </c>
      <c r="D1274" s="5" t="inlineStr">
        <is>
          <t>LARISSA PADILHA</t>
        </is>
      </c>
      <c r="E1274" s="5" t="inlineStr">
        <is>
          <t>DF</t>
        </is>
      </c>
      <c r="F1274" s="5">
        <f>IFERROR(VLOOKUP(C1274,$AS$4:$AT$25,2,FALSE),"")</f>
        <v/>
      </c>
      <c r="G1274" s="6">
        <f>IFERROR(VLOOKUP(C1274,$AS$4:$AX$25,6,FALSE),"")</f>
        <v/>
      </c>
      <c r="H1274" s="5">
        <f>IFERROR(VLOOKUP(C1274,$AS$4:$AY$25,7,FALSE),"")</f>
        <v/>
      </c>
      <c r="I1274" s="5">
        <f>IFERROR(VLOOKUP(C1274,$AS$4:$AZ$25,8,FALSE),"")</f>
        <v/>
      </c>
      <c r="J1274" s="7" t="inlineStr">
        <is>
          <t>.</t>
        </is>
      </c>
      <c r="K1274" s="5" t="inlineStr">
        <is>
          <t>CENTRO OESTE</t>
        </is>
      </c>
      <c r="L1274" s="8" t="n">
        <v>1200</v>
      </c>
      <c r="M1274" s="9" t="n">
        <v>100</v>
      </c>
      <c r="N1274" s="9" t="n">
        <v>100</v>
      </c>
      <c r="O1274" s="9" t="n">
        <v>100</v>
      </c>
      <c r="P1274" s="9" t="n">
        <v>100</v>
      </c>
      <c r="Q1274" s="9" t="n">
        <v>100</v>
      </c>
      <c r="R1274" s="9" t="n">
        <v>100</v>
      </c>
      <c r="S1274" s="9" t="n">
        <v>100</v>
      </c>
      <c r="T1274" s="9" t="n">
        <v>100</v>
      </c>
      <c r="U1274" s="9" t="n">
        <v>100</v>
      </c>
      <c r="V1274" s="9" t="n">
        <v>100</v>
      </c>
      <c r="W1274" s="9" t="n">
        <v>100</v>
      </c>
      <c r="X1274" s="9" t="n">
        <v>100</v>
      </c>
      <c r="Y1274" s="7" t="inlineStr">
        <is>
          <t>.</t>
        </is>
      </c>
      <c r="Z1274" s="8">
        <f>SUM(AA1274:AL1274)</f>
        <v/>
      </c>
      <c r="AA1274" s="9" t="n">
        <v>0</v>
      </c>
      <c r="AB1274" s="9" t="n">
        <v>0</v>
      </c>
      <c r="AC1274" s="9" t="n">
        <v>0</v>
      </c>
      <c r="AD1274" s="9" t="n">
        <v>0</v>
      </c>
      <c r="AE1274" s="9" t="n">
        <v>0</v>
      </c>
      <c r="AF1274" s="9" t="n">
        <v>0</v>
      </c>
      <c r="AG1274" s="9" t="n">
        <v>0</v>
      </c>
      <c r="AH1274" s="9" t="n">
        <v>0</v>
      </c>
      <c r="AI1274" s="9" t="n">
        <v>0</v>
      </c>
      <c r="AJ1274" s="9" t="n">
        <v>0</v>
      </c>
      <c r="AK1274" s="9" t="n">
        <v>0</v>
      </c>
      <c r="AL1274" s="9" t="n">
        <v>0</v>
      </c>
      <c r="AM1274" s="7" t="inlineStr">
        <is>
          <t>.</t>
        </is>
      </c>
      <c r="AN1274" s="6">
        <f>IF(L1274=0,0,Z1274/L1274)</f>
        <v/>
      </c>
      <c r="AO1274" s="5">
        <f>IF(AN1274="","",IF(AN1274&gt;=0.9,"🟢",IF(AN1274&gt;=0.7,"🟡",IF(AN1274&gt;=0.5,"🟠","🔴"))))</f>
        <v/>
      </c>
      <c r="AP1274" s="9">
        <f>IF(L1274=0,0,L1274-Z1274)</f>
        <v/>
      </c>
      <c r="AQ1274" s="5">
        <f>IF(Z1274=0,"",RANK(Z1274,Z$4:Z$1569,0))</f>
        <v/>
      </c>
      <c r="AR1274" s="7" t="inlineStr">
        <is>
          <t>.</t>
        </is>
      </c>
      <c r="BA1274" s="7" t="inlineStr">
        <is>
          <t>.</t>
        </is>
      </c>
      <c r="BB1274" s="9">
        <f>SUM(L$4:L$1569)/COUNTA(A$4:A$1569)</f>
        <v/>
      </c>
      <c r="BC1274" s="9">
        <f>SUM(M$4:M$1569)/COUNTA(A$4:A$1569)</f>
        <v/>
      </c>
      <c r="BD1274" s="9">
        <f>SUM(N$4:N$1569)/COUNTA(A$4:A$1569)</f>
        <v/>
      </c>
      <c r="BE1274" s="9">
        <f>SUM(O$4:O$1569)/COUNTA(A$4:A$1569)</f>
        <v/>
      </c>
      <c r="BF1274" s="9">
        <f>SUM(P$4:P$1569)/COUNTA(A$4:A$1569)</f>
        <v/>
      </c>
      <c r="BG1274" s="9">
        <f>SUM(Q$4:Q$1569)/COUNTA(A$4:A$1569)</f>
        <v/>
      </c>
      <c r="BH1274" s="9">
        <f>SUM(R$4:R$1569)/COUNTA(A$4:A$1569)</f>
        <v/>
      </c>
      <c r="BI1274" s="9">
        <f>SUM(S$4:S$1569)/COUNTA(A$4:A$1569)</f>
        <v/>
      </c>
      <c r="BJ1274" s="9">
        <f>SUM(T$4:T$1569)/COUNTA(A$4:A$1569)</f>
        <v/>
      </c>
      <c r="BK1274" s="9">
        <f>SUM(U$4:U$1569)/COUNTA(A$4:A$1569)</f>
        <v/>
      </c>
      <c r="BL1274" s="9">
        <f>SUM(V$4:V$1569)/COUNTA(A$4:A$1569)</f>
        <v/>
      </c>
      <c r="BM1274" s="9">
        <f>SUM(W$4:W$1569)/COUNTA(A$4:A$1569)</f>
        <v/>
      </c>
      <c r="BN1274" s="9">
        <f>SUM(X$4:X$1569)/COUNTA(A$4:A$1569)</f>
        <v/>
      </c>
      <c r="BO1274" s="7" t="inlineStr">
        <is>
          <t>.</t>
        </is>
      </c>
      <c r="BP1274" s="9">
        <f>IF(Z1274&gt;=BB1274,0,IFERROR(BB1274+(SUMPRODUCT((Z$4:Z$1569&gt;=BB$4:BB$1569)*(Z$4:Z$1569-BB$4:BB$1569))/MAX(1,COUNTIF(Z$4:Z$1569,"&lt;"&amp;BB1274+0.01))),BB1274))</f>
        <v/>
      </c>
      <c r="BQ1274" s="9">
        <f>IF(AA1274&gt;=BC1274,0,IFERROR(BC1274+SUMPRODUCT((AA$4:AA$1569&gt;=BC$4:BC$1569)*(AA$4:AA$1569-BC$4:BC$1569))/MAX(1,COUNTIF(AA$4:AA$1569,"&lt;"&amp;BC1274+0.01)),BC1274))</f>
        <v/>
      </c>
      <c r="BR1274" s="9">
        <f>IF(AB1274&gt;=BD1274,0,IFERROR(BD1274+SUMPRODUCT((AB$4:AB$1569&gt;=BD$4:BD$1569)*(AB$4:AB$1569-BD$4:BD$1569))/MAX(1,COUNTIF(AB$4:AB$1569,"&lt;"&amp;BD1274+0.01)),BD1274))</f>
        <v/>
      </c>
      <c r="BS1274" s="9">
        <f>IF(AC1274&gt;=BE1274,0,IFERROR(BE1274+SUMPRODUCT((AC$4:AC$1569&gt;=BE$4:BE$1569)*(AC$4:AC$1569-BE$4:BE$1569))/MAX(1,COUNTIF(AC$4:AC$1569,"&lt;"&amp;BE1274+0.01)),BE1274))</f>
        <v/>
      </c>
      <c r="BT1274" s="9">
        <f>IF(AD1274&gt;=BF1274,0,IFERROR(BF1274+SUMPRODUCT((AD$4:AD$1569&gt;=BF$4:BF$1569)*(AD$4:AD$1569-BF$4:BF$1569))/MAX(1,COUNTIF(AD$4:AD$1569,"&lt;"&amp;BF1274+0.01)),BF1274))</f>
        <v/>
      </c>
      <c r="BU1274" s="9">
        <f>IF(AE1274&gt;=BG1274,0,IFERROR(BG1274+SUMPRODUCT((AE$4:AE$1569&gt;=BG$4:BG$1569)*(AE$4:AE$1569-BG$4:BG$1569))/MAX(1,COUNTIF(AE$4:AE$1569,"&lt;"&amp;BG1274+0.01)),BG1274))</f>
        <v/>
      </c>
      <c r="BV1274" s="9">
        <f>IF(AF1274&gt;=BH1274,0,IFERROR(BH1274+SUMPRODUCT((AF$4:AF$1569&gt;=BH$4:BH$1569)*(AF$4:AF$1569-BH$4:BH$1569))/MAX(1,COUNTIF(AF$4:AF$1569,"&lt;"&amp;BH1274+0.01)),BH1274))</f>
        <v/>
      </c>
      <c r="BW1274" s="9">
        <f>IF(AG1274&gt;=BI1274,0,IFERROR(BI1274+SUMPRODUCT((AG$4:AG$1569&gt;=BI$4:BI$1569)*(AG$4:AG$1569-BI$4:BI$1569))/MAX(1,COUNTIF(AG$4:AG$1569,"&lt;"&amp;BI1274+0.01)),BI1274))</f>
        <v/>
      </c>
      <c r="BX1274" s="9">
        <f>IF(AH1274&gt;=BJ1274,0,IFERROR(BJ1274+SUMPRODUCT((AH$4:AH$1569&gt;=BJ$4:BJ$1569)*(AH$4:AH$1569-BJ$4:BJ$1569))/MAX(1,COUNTIF(AH$4:AH$1569,"&lt;"&amp;BJ1274+0.01)),BJ1274))</f>
        <v/>
      </c>
      <c r="BY1274" s="9">
        <f>IF(AI1274&gt;=BK1274,0,IFERROR(BK1274+SUMPRODUCT((AI$4:AI$1569&gt;=BK$4:BK$1569)*(AI$4:AI$1569-BK$4:BK$1569))/MAX(1,COUNTIF(AI$4:AI$1569,"&lt;"&amp;BK1274+0.01)),BK1274))</f>
        <v/>
      </c>
      <c r="BZ1274" s="9">
        <f>IF(AJ1274&gt;=BL1274,0,IFERROR(BL1274+SUMPRODUCT((AJ$4:AJ$1569&gt;=BL$4:BL$1569)*(AJ$4:AJ$1569-BL$4:BL$1569))/MAX(1,COUNTIF(AJ$4:AJ$1569,"&lt;"&amp;BL1274+0.01)),BL1274))</f>
        <v/>
      </c>
      <c r="CA1274" s="9">
        <f>IF(AK1274&gt;=BM1274,0,IFERROR(BM1274+SUMPRODUCT((AK$4:AK$1569&gt;=BM$4:BM$1569)*(AK$4:AK$1569-BM$4:BM$1569))/MAX(1,COUNTIF(AK$4:AK$1569,"&lt;"&amp;BM1274+0.01)),BM1274))</f>
        <v/>
      </c>
      <c r="CB1274" s="9">
        <f>IF(AL1274&gt;=BN1274,0,IFERROR(BN1274+SUMPRODUCT((AL$4:AL$1569&gt;=BN$4:BN$1569)*(AL$4:AL$1569-BN$4:BN$1569))/MAX(1,COUNTIF(AL$4:AL$1569,"&lt;"&amp;BN1274+0.01)),BN1274))</f>
        <v/>
      </c>
      <c r="CC1274" s="5">
        <f>IF(AO1274="🟢","VERDE",IF(AO1274="🟡","AMARELO",IF(AO1274="🟠","VERMELHO",IF(AO1274="🔴","VERMELHO","ROXO"))))</f>
        <v/>
      </c>
      <c r="CD1274" s="5" t="inlineStr">
        <is>
          <t>🌎 REGIÕES</t>
        </is>
      </c>
      <c r="CE1274" s="5" t="inlineStr">
        <is>
          <t>SEM REDE</t>
        </is>
      </c>
    </row>
    <row r="1275">
      <c r="A1275" s="5" t="inlineStr">
        <is>
          <t>43821105000114</t>
        </is>
      </c>
      <c r="B1275" s="5" t="inlineStr">
        <is>
          <t>43.821.105 LUCAS OLIVEIRA CAMPOREZZI - M</t>
        </is>
      </c>
      <c r="C1275" s="5" t="inlineStr">
        <is>
          <t>06 - SEM GRUPO</t>
        </is>
      </c>
      <c r="D1275" s="5" t="inlineStr">
        <is>
          <t>HEMANUELE DITZEL (MANU)</t>
        </is>
      </c>
      <c r="E1275" s="5" t="inlineStr">
        <is>
          <t>SC</t>
        </is>
      </c>
      <c r="F1275" s="5">
        <f>IFERROR(VLOOKUP(C1275,$AS$4:$AT$25,2,FALSE),"")</f>
        <v/>
      </c>
      <c r="G1275" s="6">
        <f>IFERROR(VLOOKUP(C1275,$AS$4:$AX$25,6,FALSE),"")</f>
        <v/>
      </c>
      <c r="H1275" s="5">
        <f>IFERROR(VLOOKUP(C1275,$AS$4:$AY$25,7,FALSE),"")</f>
        <v/>
      </c>
      <c r="I1275" s="5">
        <f>IFERROR(VLOOKUP(C1275,$AS$4:$AZ$25,8,FALSE),"")</f>
        <v/>
      </c>
      <c r="J1275" s="7" t="inlineStr">
        <is>
          <t>.</t>
        </is>
      </c>
      <c r="K1275" s="5" t="inlineStr">
        <is>
          <t>SUL</t>
        </is>
      </c>
      <c r="L1275" s="8" t="n">
        <v>1513.953488372093</v>
      </c>
      <c r="M1275" s="9" t="n">
        <v>118.6046511627907</v>
      </c>
      <c r="N1275" s="9" t="n">
        <v>118.6046511627907</v>
      </c>
      <c r="O1275" s="9" t="n">
        <v>118.6046511627907</v>
      </c>
      <c r="P1275" s="9" t="n">
        <v>125.5813953488372</v>
      </c>
      <c r="Q1275" s="9" t="n">
        <v>125.5813953488372</v>
      </c>
      <c r="R1275" s="9" t="n">
        <v>125.5813953488372</v>
      </c>
      <c r="S1275" s="9" t="n">
        <v>125.5813953488372</v>
      </c>
      <c r="T1275" s="9" t="n">
        <v>125.5813953488372</v>
      </c>
      <c r="U1275" s="9" t="n">
        <v>132.5581395348837</v>
      </c>
      <c r="V1275" s="9" t="n">
        <v>132.5581395348837</v>
      </c>
      <c r="W1275" s="9" t="n">
        <v>132.5581395348837</v>
      </c>
      <c r="X1275" s="9" t="n">
        <v>132.5581395348837</v>
      </c>
      <c r="Y1275" s="7" t="inlineStr">
        <is>
          <t>.</t>
        </is>
      </c>
      <c r="Z1275" s="8">
        <f>SUM(AA1275:AL1275)</f>
        <v/>
      </c>
      <c r="AA1275" s="9" t="n">
        <v>0</v>
      </c>
      <c r="AB1275" s="9" t="n">
        <v>0</v>
      </c>
      <c r="AC1275" s="9" t="n">
        <v>0</v>
      </c>
      <c r="AD1275" s="9" t="n">
        <v>0</v>
      </c>
      <c r="AE1275" s="9" t="n">
        <v>0</v>
      </c>
      <c r="AF1275" s="9" t="n">
        <v>0</v>
      </c>
      <c r="AG1275" s="9" t="n">
        <v>0</v>
      </c>
      <c r="AH1275" s="9" t="n">
        <v>0</v>
      </c>
      <c r="AI1275" s="9" t="n">
        <v>0</v>
      </c>
      <c r="AJ1275" s="9" t="n">
        <v>0</v>
      </c>
      <c r="AK1275" s="9" t="n">
        <v>0</v>
      </c>
      <c r="AL1275" s="9" t="n">
        <v>0</v>
      </c>
      <c r="AM1275" s="7" t="inlineStr">
        <is>
          <t>.</t>
        </is>
      </c>
      <c r="AN1275" s="6">
        <f>IF(L1275=0,0,Z1275/L1275)</f>
        <v/>
      </c>
      <c r="AO1275" s="5">
        <f>IF(AN1275="","",IF(AN1275&gt;=0.9,"🟢",IF(AN1275&gt;=0.7,"🟡",IF(AN1275&gt;=0.5,"🟠","🔴"))))</f>
        <v/>
      </c>
      <c r="AP1275" s="9">
        <f>IF(L1275=0,0,L1275-Z1275)</f>
        <v/>
      </c>
      <c r="AQ1275" s="5">
        <f>IF(Z1275=0,"",RANK(Z1275,Z$4:Z$1569,0))</f>
        <v/>
      </c>
      <c r="AR1275" s="7" t="inlineStr">
        <is>
          <t>.</t>
        </is>
      </c>
      <c r="BA1275" s="7" t="inlineStr">
        <is>
          <t>.</t>
        </is>
      </c>
      <c r="BB1275" s="9">
        <f>SUM(L$4:L$1569)/COUNTA(A$4:A$1569)</f>
        <v/>
      </c>
      <c r="BC1275" s="9">
        <f>SUM(M$4:M$1569)/COUNTA(A$4:A$1569)</f>
        <v/>
      </c>
      <c r="BD1275" s="9">
        <f>SUM(N$4:N$1569)/COUNTA(A$4:A$1569)</f>
        <v/>
      </c>
      <c r="BE1275" s="9">
        <f>SUM(O$4:O$1569)/COUNTA(A$4:A$1569)</f>
        <v/>
      </c>
      <c r="BF1275" s="9">
        <f>SUM(P$4:P$1569)/COUNTA(A$4:A$1569)</f>
        <v/>
      </c>
      <c r="BG1275" s="9">
        <f>SUM(Q$4:Q$1569)/COUNTA(A$4:A$1569)</f>
        <v/>
      </c>
      <c r="BH1275" s="9">
        <f>SUM(R$4:R$1569)/COUNTA(A$4:A$1569)</f>
        <v/>
      </c>
      <c r="BI1275" s="9">
        <f>SUM(S$4:S$1569)/COUNTA(A$4:A$1569)</f>
        <v/>
      </c>
      <c r="BJ1275" s="9">
        <f>SUM(T$4:T$1569)/COUNTA(A$4:A$1569)</f>
        <v/>
      </c>
      <c r="BK1275" s="9">
        <f>SUM(U$4:U$1569)/COUNTA(A$4:A$1569)</f>
        <v/>
      </c>
      <c r="BL1275" s="9">
        <f>SUM(V$4:V$1569)/COUNTA(A$4:A$1569)</f>
        <v/>
      </c>
      <c r="BM1275" s="9">
        <f>SUM(W$4:W$1569)/COUNTA(A$4:A$1569)</f>
        <v/>
      </c>
      <c r="BN1275" s="9">
        <f>SUM(X$4:X$1569)/COUNTA(A$4:A$1569)</f>
        <v/>
      </c>
      <c r="BO1275" s="7" t="inlineStr">
        <is>
          <t>.</t>
        </is>
      </c>
      <c r="BP1275" s="9">
        <f>IF(Z1275&gt;=BB1275,0,IFERROR(BB1275+(SUMPRODUCT((Z$4:Z$1569&gt;=BB$4:BB$1569)*(Z$4:Z$1569-BB$4:BB$1569))/MAX(1,COUNTIF(Z$4:Z$1569,"&lt;"&amp;BB1275+0.01))),BB1275))</f>
        <v/>
      </c>
      <c r="BQ1275" s="9">
        <f>IF(AA1275&gt;=BC1275,0,IFERROR(BC1275+SUMPRODUCT((AA$4:AA$1569&gt;=BC$4:BC$1569)*(AA$4:AA$1569-BC$4:BC$1569))/MAX(1,COUNTIF(AA$4:AA$1569,"&lt;"&amp;BC1275+0.01)),BC1275))</f>
        <v/>
      </c>
      <c r="BR1275" s="9">
        <f>IF(AB1275&gt;=BD1275,0,IFERROR(BD1275+SUMPRODUCT((AB$4:AB$1569&gt;=BD$4:BD$1569)*(AB$4:AB$1569-BD$4:BD$1569))/MAX(1,COUNTIF(AB$4:AB$1569,"&lt;"&amp;BD1275+0.01)),BD1275))</f>
        <v/>
      </c>
      <c r="BS1275" s="9">
        <f>IF(AC1275&gt;=BE1275,0,IFERROR(BE1275+SUMPRODUCT((AC$4:AC$1569&gt;=BE$4:BE$1569)*(AC$4:AC$1569-BE$4:BE$1569))/MAX(1,COUNTIF(AC$4:AC$1569,"&lt;"&amp;BE1275+0.01)),BE1275))</f>
        <v/>
      </c>
      <c r="BT1275" s="9">
        <f>IF(AD1275&gt;=BF1275,0,IFERROR(BF1275+SUMPRODUCT((AD$4:AD$1569&gt;=BF$4:BF$1569)*(AD$4:AD$1569-BF$4:BF$1569))/MAX(1,COUNTIF(AD$4:AD$1569,"&lt;"&amp;BF1275+0.01)),BF1275))</f>
        <v/>
      </c>
      <c r="BU1275" s="9">
        <f>IF(AE1275&gt;=BG1275,0,IFERROR(BG1275+SUMPRODUCT((AE$4:AE$1569&gt;=BG$4:BG$1569)*(AE$4:AE$1569-BG$4:BG$1569))/MAX(1,COUNTIF(AE$4:AE$1569,"&lt;"&amp;BG1275+0.01)),BG1275))</f>
        <v/>
      </c>
      <c r="BV1275" s="9">
        <f>IF(AF1275&gt;=BH1275,0,IFERROR(BH1275+SUMPRODUCT((AF$4:AF$1569&gt;=BH$4:BH$1569)*(AF$4:AF$1569-BH$4:BH$1569))/MAX(1,COUNTIF(AF$4:AF$1569,"&lt;"&amp;BH1275+0.01)),BH1275))</f>
        <v/>
      </c>
      <c r="BW1275" s="9">
        <f>IF(AG1275&gt;=BI1275,0,IFERROR(BI1275+SUMPRODUCT((AG$4:AG$1569&gt;=BI$4:BI$1569)*(AG$4:AG$1569-BI$4:BI$1569))/MAX(1,COUNTIF(AG$4:AG$1569,"&lt;"&amp;BI1275+0.01)),BI1275))</f>
        <v/>
      </c>
      <c r="BX1275" s="9">
        <f>IF(AH1275&gt;=BJ1275,0,IFERROR(BJ1275+SUMPRODUCT((AH$4:AH$1569&gt;=BJ$4:BJ$1569)*(AH$4:AH$1569-BJ$4:BJ$1569))/MAX(1,COUNTIF(AH$4:AH$1569,"&lt;"&amp;BJ1275+0.01)),BJ1275))</f>
        <v/>
      </c>
      <c r="BY1275" s="9">
        <f>IF(AI1275&gt;=BK1275,0,IFERROR(BK1275+SUMPRODUCT((AI$4:AI$1569&gt;=BK$4:BK$1569)*(AI$4:AI$1569-BK$4:BK$1569))/MAX(1,COUNTIF(AI$4:AI$1569,"&lt;"&amp;BK1275+0.01)),BK1275))</f>
        <v/>
      </c>
      <c r="BZ1275" s="9">
        <f>IF(AJ1275&gt;=BL1275,0,IFERROR(BL1275+SUMPRODUCT((AJ$4:AJ$1569&gt;=BL$4:BL$1569)*(AJ$4:AJ$1569-BL$4:BL$1569))/MAX(1,COUNTIF(AJ$4:AJ$1569,"&lt;"&amp;BL1275+0.01)),BL1275))</f>
        <v/>
      </c>
      <c r="CA1275" s="9">
        <f>IF(AK1275&gt;=BM1275,0,IFERROR(BM1275+SUMPRODUCT((AK$4:AK$1569&gt;=BM$4:BM$1569)*(AK$4:AK$1569-BM$4:BM$1569))/MAX(1,COUNTIF(AK$4:AK$1569,"&lt;"&amp;BM1275+0.01)),BM1275))</f>
        <v/>
      </c>
      <c r="CB1275" s="9">
        <f>IF(AL1275&gt;=BN1275,0,IFERROR(BN1275+SUMPRODUCT((AL$4:AL$1569&gt;=BN$4:BN$1569)*(AL$4:AL$1569-BN$4:BN$1569))/MAX(1,COUNTIF(AL$4:AL$1569,"&lt;"&amp;BN1275+0.01)),BN1275))</f>
        <v/>
      </c>
      <c r="CC1275" s="5">
        <f>IF(AO1275="🟢","VERDE",IF(AO1275="🟡","AMARELO",IF(AO1275="🟠","VERMELHO",IF(AO1275="🔴","VERMELHO","ROXO"))))</f>
        <v/>
      </c>
      <c r="CD1275" s="5" t="inlineStr">
        <is>
          <t>🌎 REGIÕES</t>
        </is>
      </c>
      <c r="CE1275" s="5" t="inlineStr">
        <is>
          <t>SEM REDE</t>
        </is>
      </c>
    </row>
    <row r="1276">
      <c r="A1276" s="5" t="inlineStr">
        <is>
          <t>43830206000151</t>
        </is>
      </c>
      <c r="B1276" s="5" t="inlineStr">
        <is>
          <t>PURO NATUREBA LTDA - ME</t>
        </is>
      </c>
      <c r="C1276" s="5" t="inlineStr">
        <is>
          <t>06 - SEM GRUPO</t>
        </is>
      </c>
      <c r="D1276" s="5" t="inlineStr">
        <is>
          <t>LARISSA PADILHA</t>
        </is>
      </c>
      <c r="E1276" s="5" t="inlineStr">
        <is>
          <t>MA</t>
        </is>
      </c>
      <c r="F1276" s="5">
        <f>IFERROR(VLOOKUP(C1276,$AS$4:$AT$25,2,FALSE),"")</f>
        <v/>
      </c>
      <c r="G1276" s="6">
        <f>IFERROR(VLOOKUP(C1276,$AS$4:$AX$25,6,FALSE),"")</f>
        <v/>
      </c>
      <c r="H1276" s="5">
        <f>IFERROR(VLOOKUP(C1276,$AS$4:$AY$25,7,FALSE),"")</f>
        <v/>
      </c>
      <c r="I1276" s="5">
        <f>IFERROR(VLOOKUP(C1276,$AS$4:$AZ$25,8,FALSE),"")</f>
        <v/>
      </c>
      <c r="J1276" s="7" t="inlineStr">
        <is>
          <t>.</t>
        </is>
      </c>
      <c r="K1276" s="5" t="inlineStr">
        <is>
          <t>NORTE + MA</t>
        </is>
      </c>
      <c r="L1276" s="8" t="n">
        <v>1309.090909090909</v>
      </c>
      <c r="M1276" s="9" t="n">
        <v>109.0909090909091</v>
      </c>
      <c r="N1276" s="9" t="n">
        <v>109.0909090909091</v>
      </c>
      <c r="O1276" s="9" t="n">
        <v>109.0909090909091</v>
      </c>
      <c r="P1276" s="9" t="n">
        <v>109.0909090909091</v>
      </c>
      <c r="Q1276" s="9" t="n">
        <v>109.0909090909091</v>
      </c>
      <c r="R1276" s="9" t="n">
        <v>109.0909090909091</v>
      </c>
      <c r="S1276" s="9" t="n">
        <v>109.0909090909091</v>
      </c>
      <c r="T1276" s="9" t="n">
        <v>109.0909090909091</v>
      </c>
      <c r="U1276" s="9" t="n">
        <v>109.0909090909091</v>
      </c>
      <c r="V1276" s="9" t="n">
        <v>109.0909090909091</v>
      </c>
      <c r="W1276" s="9" t="n">
        <v>109.0909090909091</v>
      </c>
      <c r="X1276" s="9" t="n">
        <v>109.0909090909091</v>
      </c>
      <c r="Y1276" s="7" t="inlineStr">
        <is>
          <t>.</t>
        </is>
      </c>
      <c r="Z1276" s="8">
        <f>SUM(AA1276:AL1276)</f>
        <v/>
      </c>
      <c r="AA1276" s="9" t="n">
        <v>0</v>
      </c>
      <c r="AB1276" s="9" t="n">
        <v>0</v>
      </c>
      <c r="AC1276" s="9" t="n">
        <v>0</v>
      </c>
      <c r="AD1276" s="9" t="n">
        <v>0</v>
      </c>
      <c r="AE1276" s="9" t="n">
        <v>0</v>
      </c>
      <c r="AF1276" s="9" t="n">
        <v>0</v>
      </c>
      <c r="AG1276" s="9" t="n">
        <v>0</v>
      </c>
      <c r="AH1276" s="9" t="n">
        <v>0</v>
      </c>
      <c r="AI1276" s="9" t="n">
        <v>0</v>
      </c>
      <c r="AJ1276" s="9" t="n">
        <v>0</v>
      </c>
      <c r="AK1276" s="9" t="n">
        <v>0</v>
      </c>
      <c r="AL1276" s="9" t="n">
        <v>0</v>
      </c>
      <c r="AM1276" s="7" t="inlineStr">
        <is>
          <t>.</t>
        </is>
      </c>
      <c r="AN1276" s="6">
        <f>IF(L1276=0,0,Z1276/L1276)</f>
        <v/>
      </c>
      <c r="AO1276" s="5">
        <f>IF(AN1276="","",IF(AN1276&gt;=0.9,"🟢",IF(AN1276&gt;=0.7,"🟡",IF(AN1276&gt;=0.5,"🟠","🔴"))))</f>
        <v/>
      </c>
      <c r="AP1276" s="9">
        <f>IF(L1276=0,0,L1276-Z1276)</f>
        <v/>
      </c>
      <c r="AQ1276" s="5">
        <f>IF(Z1276=0,"",RANK(Z1276,Z$4:Z$1569,0))</f>
        <v/>
      </c>
      <c r="AR1276" s="7" t="inlineStr">
        <is>
          <t>.</t>
        </is>
      </c>
      <c r="BA1276" s="7" t="inlineStr">
        <is>
          <t>.</t>
        </is>
      </c>
      <c r="BB1276" s="9">
        <f>SUM(L$4:L$1569)/COUNTA(A$4:A$1569)</f>
        <v/>
      </c>
      <c r="BC1276" s="9">
        <f>SUM(M$4:M$1569)/COUNTA(A$4:A$1569)</f>
        <v/>
      </c>
      <c r="BD1276" s="9">
        <f>SUM(N$4:N$1569)/COUNTA(A$4:A$1569)</f>
        <v/>
      </c>
      <c r="BE1276" s="9">
        <f>SUM(O$4:O$1569)/COUNTA(A$4:A$1569)</f>
        <v/>
      </c>
      <c r="BF1276" s="9">
        <f>SUM(P$4:P$1569)/COUNTA(A$4:A$1569)</f>
        <v/>
      </c>
      <c r="BG1276" s="9">
        <f>SUM(Q$4:Q$1569)/COUNTA(A$4:A$1569)</f>
        <v/>
      </c>
      <c r="BH1276" s="9">
        <f>SUM(R$4:R$1569)/COUNTA(A$4:A$1569)</f>
        <v/>
      </c>
      <c r="BI1276" s="9">
        <f>SUM(S$4:S$1569)/COUNTA(A$4:A$1569)</f>
        <v/>
      </c>
      <c r="BJ1276" s="9">
        <f>SUM(T$4:T$1569)/COUNTA(A$4:A$1569)</f>
        <v/>
      </c>
      <c r="BK1276" s="9">
        <f>SUM(U$4:U$1569)/COUNTA(A$4:A$1569)</f>
        <v/>
      </c>
      <c r="BL1276" s="9">
        <f>SUM(V$4:V$1569)/COUNTA(A$4:A$1569)</f>
        <v/>
      </c>
      <c r="BM1276" s="9">
        <f>SUM(W$4:W$1569)/COUNTA(A$4:A$1569)</f>
        <v/>
      </c>
      <c r="BN1276" s="9">
        <f>SUM(X$4:X$1569)/COUNTA(A$4:A$1569)</f>
        <v/>
      </c>
      <c r="BO1276" s="7" t="inlineStr">
        <is>
          <t>.</t>
        </is>
      </c>
      <c r="BP1276" s="9">
        <f>IF(Z1276&gt;=BB1276,0,IFERROR(BB1276+(SUMPRODUCT((Z$4:Z$1569&gt;=BB$4:BB$1569)*(Z$4:Z$1569-BB$4:BB$1569))/MAX(1,COUNTIF(Z$4:Z$1569,"&lt;"&amp;BB1276+0.01))),BB1276))</f>
        <v/>
      </c>
      <c r="BQ1276" s="9">
        <f>IF(AA1276&gt;=BC1276,0,IFERROR(BC1276+SUMPRODUCT((AA$4:AA$1569&gt;=BC$4:BC$1569)*(AA$4:AA$1569-BC$4:BC$1569))/MAX(1,COUNTIF(AA$4:AA$1569,"&lt;"&amp;BC1276+0.01)),BC1276))</f>
        <v/>
      </c>
      <c r="BR1276" s="9">
        <f>IF(AB1276&gt;=BD1276,0,IFERROR(BD1276+SUMPRODUCT((AB$4:AB$1569&gt;=BD$4:BD$1569)*(AB$4:AB$1569-BD$4:BD$1569))/MAX(1,COUNTIF(AB$4:AB$1569,"&lt;"&amp;BD1276+0.01)),BD1276))</f>
        <v/>
      </c>
      <c r="BS1276" s="9">
        <f>IF(AC1276&gt;=BE1276,0,IFERROR(BE1276+SUMPRODUCT((AC$4:AC$1569&gt;=BE$4:BE$1569)*(AC$4:AC$1569-BE$4:BE$1569))/MAX(1,COUNTIF(AC$4:AC$1569,"&lt;"&amp;BE1276+0.01)),BE1276))</f>
        <v/>
      </c>
      <c r="BT1276" s="9">
        <f>IF(AD1276&gt;=BF1276,0,IFERROR(BF1276+SUMPRODUCT((AD$4:AD$1569&gt;=BF$4:BF$1569)*(AD$4:AD$1569-BF$4:BF$1569))/MAX(1,COUNTIF(AD$4:AD$1569,"&lt;"&amp;BF1276+0.01)),BF1276))</f>
        <v/>
      </c>
      <c r="BU1276" s="9">
        <f>IF(AE1276&gt;=BG1276,0,IFERROR(BG1276+SUMPRODUCT((AE$4:AE$1569&gt;=BG$4:BG$1569)*(AE$4:AE$1569-BG$4:BG$1569))/MAX(1,COUNTIF(AE$4:AE$1569,"&lt;"&amp;BG1276+0.01)),BG1276))</f>
        <v/>
      </c>
      <c r="BV1276" s="9">
        <f>IF(AF1276&gt;=BH1276,0,IFERROR(BH1276+SUMPRODUCT((AF$4:AF$1569&gt;=BH$4:BH$1569)*(AF$4:AF$1569-BH$4:BH$1569))/MAX(1,COUNTIF(AF$4:AF$1569,"&lt;"&amp;BH1276+0.01)),BH1276))</f>
        <v/>
      </c>
      <c r="BW1276" s="9">
        <f>IF(AG1276&gt;=BI1276,0,IFERROR(BI1276+SUMPRODUCT((AG$4:AG$1569&gt;=BI$4:BI$1569)*(AG$4:AG$1569-BI$4:BI$1569))/MAX(1,COUNTIF(AG$4:AG$1569,"&lt;"&amp;BI1276+0.01)),BI1276))</f>
        <v/>
      </c>
      <c r="BX1276" s="9">
        <f>IF(AH1276&gt;=BJ1276,0,IFERROR(BJ1276+SUMPRODUCT((AH$4:AH$1569&gt;=BJ$4:BJ$1569)*(AH$4:AH$1569-BJ$4:BJ$1569))/MAX(1,COUNTIF(AH$4:AH$1569,"&lt;"&amp;BJ1276+0.01)),BJ1276))</f>
        <v/>
      </c>
      <c r="BY1276" s="9">
        <f>IF(AI1276&gt;=BK1276,0,IFERROR(BK1276+SUMPRODUCT((AI$4:AI$1569&gt;=BK$4:BK$1569)*(AI$4:AI$1569-BK$4:BK$1569))/MAX(1,COUNTIF(AI$4:AI$1569,"&lt;"&amp;BK1276+0.01)),BK1276))</f>
        <v/>
      </c>
      <c r="BZ1276" s="9">
        <f>IF(AJ1276&gt;=BL1276,0,IFERROR(BL1276+SUMPRODUCT((AJ$4:AJ$1569&gt;=BL$4:BL$1569)*(AJ$4:AJ$1569-BL$4:BL$1569))/MAX(1,COUNTIF(AJ$4:AJ$1569,"&lt;"&amp;BL1276+0.01)),BL1276))</f>
        <v/>
      </c>
      <c r="CA1276" s="9">
        <f>IF(AK1276&gt;=BM1276,0,IFERROR(BM1276+SUMPRODUCT((AK$4:AK$1569&gt;=BM$4:BM$1569)*(AK$4:AK$1569-BM$4:BM$1569))/MAX(1,COUNTIF(AK$4:AK$1569,"&lt;"&amp;BM1276+0.01)),BM1276))</f>
        <v/>
      </c>
      <c r="CB1276" s="9">
        <f>IF(AL1276&gt;=BN1276,0,IFERROR(BN1276+SUMPRODUCT((AL$4:AL$1569&gt;=BN$4:BN$1569)*(AL$4:AL$1569-BN$4:BN$1569))/MAX(1,COUNTIF(AL$4:AL$1569,"&lt;"&amp;BN1276+0.01)),BN1276))</f>
        <v/>
      </c>
      <c r="CC1276" s="5">
        <f>IF(AO1276="🟢","VERDE",IF(AO1276="🟡","AMARELO",IF(AO1276="🟠","VERMELHO",IF(AO1276="🔴","VERMELHO","ROXO"))))</f>
        <v/>
      </c>
      <c r="CD1276" s="5" t="inlineStr">
        <is>
          <t>🌎 REGIÕES</t>
        </is>
      </c>
      <c r="CE1276" s="5" t="inlineStr">
        <is>
          <t>SEM REDE</t>
        </is>
      </c>
    </row>
    <row r="1277">
      <c r="A1277" s="5" t="inlineStr">
        <is>
          <t>43892933000143</t>
        </is>
      </c>
      <c r="B1277" s="5" t="inlineStr">
        <is>
          <t>G BAUER COMERCIO DE PRODUTOS ALIMENTICIO</t>
        </is>
      </c>
      <c r="C1277" s="5" t="inlineStr">
        <is>
          <t>06 - INTERNA - CIA DA SAUDE</t>
        </is>
      </c>
      <c r="D1277" s="5" t="inlineStr">
        <is>
          <t>JULIO GADRET</t>
        </is>
      </c>
      <c r="E1277" s="5" t="inlineStr"/>
      <c r="F1277" s="5">
        <f>IFERROR(VLOOKUP(C1277,$AS$4:$AT$25,2,FALSE),"")</f>
        <v/>
      </c>
      <c r="G1277" s="6">
        <f>IFERROR(VLOOKUP(C1277,$AS$4:$AX$25,6,FALSE),"")</f>
        <v/>
      </c>
      <c r="H1277" s="5">
        <f>IFERROR(VLOOKUP(C1277,$AS$4:$AY$25,7,FALSE),"")</f>
        <v/>
      </c>
      <c r="I1277" s="5">
        <f>IFERROR(VLOOKUP(C1277,$AS$4:$AZ$25,8,FALSE),"")</f>
        <v/>
      </c>
      <c r="J1277" s="7" t="inlineStr">
        <is>
          <t>.</t>
        </is>
      </c>
      <c r="K1277" s="5" t="inlineStr">
        <is>
          <t>NACIONAL</t>
        </is>
      </c>
      <c r="L1277" s="8" t="n">
        <v>10875</v>
      </c>
      <c r="M1277" s="9" t="n">
        <v>729.1666666666666</v>
      </c>
      <c r="N1277" s="9" t="n">
        <v>770.8333333333334</v>
      </c>
      <c r="O1277" s="9" t="n">
        <v>791.6666666666666</v>
      </c>
      <c r="P1277" s="9" t="n">
        <v>833.3333333333334</v>
      </c>
      <c r="Q1277" s="9" t="n">
        <v>854.1666666666666</v>
      </c>
      <c r="R1277" s="9" t="n">
        <v>895.8333333333334</v>
      </c>
      <c r="S1277" s="9" t="n">
        <v>916.6666666666666</v>
      </c>
      <c r="T1277" s="9" t="n">
        <v>958.3333333333334</v>
      </c>
      <c r="U1277" s="9" t="n">
        <v>979.1666666666666</v>
      </c>
      <c r="V1277" s="9" t="n">
        <v>1020.833333333333</v>
      </c>
      <c r="W1277" s="9" t="n">
        <v>1041.666666666667</v>
      </c>
      <c r="X1277" s="9" t="n">
        <v>1083.333333333333</v>
      </c>
      <c r="Y1277" s="7" t="inlineStr">
        <is>
          <t>.</t>
        </is>
      </c>
      <c r="Z1277" s="8">
        <f>SUM(AA1277:AL1277)</f>
        <v/>
      </c>
      <c r="AA1277" s="9" t="n">
        <v>0</v>
      </c>
      <c r="AB1277" s="9" t="n">
        <v>0</v>
      </c>
      <c r="AC1277" s="9" t="n">
        <v>0</v>
      </c>
      <c r="AD1277" s="9" t="n">
        <v>0</v>
      </c>
      <c r="AE1277" s="9" t="n">
        <v>0</v>
      </c>
      <c r="AF1277" s="9" t="n">
        <v>0</v>
      </c>
      <c r="AG1277" s="9" t="n">
        <v>0</v>
      </c>
      <c r="AH1277" s="9" t="n">
        <v>0</v>
      </c>
      <c r="AI1277" s="9" t="n">
        <v>0</v>
      </c>
      <c r="AJ1277" s="9" t="n">
        <v>0</v>
      </c>
      <c r="AK1277" s="9" t="n">
        <v>0</v>
      </c>
      <c r="AL1277" s="9" t="n">
        <v>0</v>
      </c>
      <c r="AM1277" s="7" t="inlineStr">
        <is>
          <t>.</t>
        </is>
      </c>
      <c r="AN1277" s="6">
        <f>IF(L1277=0,0,Z1277/L1277)</f>
        <v/>
      </c>
      <c r="AO1277" s="5">
        <f>IF(AN1277="","",IF(AN1277&gt;=0.9,"🟢",IF(AN1277&gt;=0.7,"🟡",IF(AN1277&gt;=0.5,"🟠","🔴"))))</f>
        <v/>
      </c>
      <c r="AP1277" s="9">
        <f>IF(L1277=0,0,L1277-Z1277)</f>
        <v/>
      </c>
      <c r="AQ1277" s="5">
        <f>IF(Z1277=0,"",RANK(Z1277,Z$4:Z$1569,0))</f>
        <v/>
      </c>
      <c r="AR1277" s="7" t="inlineStr">
        <is>
          <t>.</t>
        </is>
      </c>
      <c r="BA1277" s="7" t="inlineStr">
        <is>
          <t>.</t>
        </is>
      </c>
      <c r="BB1277" s="9">
        <f>SUM(L$4:L$1569)/COUNTA(A$4:A$1569)</f>
        <v/>
      </c>
      <c r="BC1277" s="9">
        <f>SUM(M$4:M$1569)/COUNTA(A$4:A$1569)</f>
        <v/>
      </c>
      <c r="BD1277" s="9">
        <f>SUM(N$4:N$1569)/COUNTA(A$4:A$1569)</f>
        <v/>
      </c>
      <c r="BE1277" s="9">
        <f>SUM(O$4:O$1569)/COUNTA(A$4:A$1569)</f>
        <v/>
      </c>
      <c r="BF1277" s="9">
        <f>SUM(P$4:P$1569)/COUNTA(A$4:A$1569)</f>
        <v/>
      </c>
      <c r="BG1277" s="9">
        <f>SUM(Q$4:Q$1569)/COUNTA(A$4:A$1569)</f>
        <v/>
      </c>
      <c r="BH1277" s="9">
        <f>SUM(R$4:R$1569)/COUNTA(A$4:A$1569)</f>
        <v/>
      </c>
      <c r="BI1277" s="9">
        <f>SUM(S$4:S$1569)/COUNTA(A$4:A$1569)</f>
        <v/>
      </c>
      <c r="BJ1277" s="9">
        <f>SUM(T$4:T$1569)/COUNTA(A$4:A$1569)</f>
        <v/>
      </c>
      <c r="BK1277" s="9">
        <f>SUM(U$4:U$1569)/COUNTA(A$4:A$1569)</f>
        <v/>
      </c>
      <c r="BL1277" s="9">
        <f>SUM(V$4:V$1569)/COUNTA(A$4:A$1569)</f>
        <v/>
      </c>
      <c r="BM1277" s="9">
        <f>SUM(W$4:W$1569)/COUNTA(A$4:A$1569)</f>
        <v/>
      </c>
      <c r="BN1277" s="9">
        <f>SUM(X$4:X$1569)/COUNTA(A$4:A$1569)</f>
        <v/>
      </c>
      <c r="BO1277" s="7" t="inlineStr">
        <is>
          <t>.</t>
        </is>
      </c>
      <c r="BP1277" s="9">
        <f>IF(Z1277&gt;=BB1277,0,IFERROR(BB1277+(SUMPRODUCT((Z$4:Z$1569&gt;=BB$4:BB$1569)*(Z$4:Z$1569-BB$4:BB$1569))/MAX(1,COUNTIF(Z$4:Z$1569,"&lt;"&amp;BB1277+0.01))),BB1277))</f>
        <v/>
      </c>
      <c r="BQ1277" s="9">
        <f>IF(AA1277&gt;=BC1277,0,IFERROR(BC1277+SUMPRODUCT((AA$4:AA$1569&gt;=BC$4:BC$1569)*(AA$4:AA$1569-BC$4:BC$1569))/MAX(1,COUNTIF(AA$4:AA$1569,"&lt;"&amp;BC1277+0.01)),BC1277))</f>
        <v/>
      </c>
      <c r="BR1277" s="9">
        <f>IF(AB1277&gt;=BD1277,0,IFERROR(BD1277+SUMPRODUCT((AB$4:AB$1569&gt;=BD$4:BD$1569)*(AB$4:AB$1569-BD$4:BD$1569))/MAX(1,COUNTIF(AB$4:AB$1569,"&lt;"&amp;BD1277+0.01)),BD1277))</f>
        <v/>
      </c>
      <c r="BS1277" s="9">
        <f>IF(AC1277&gt;=BE1277,0,IFERROR(BE1277+SUMPRODUCT((AC$4:AC$1569&gt;=BE$4:BE$1569)*(AC$4:AC$1569-BE$4:BE$1569))/MAX(1,COUNTIF(AC$4:AC$1569,"&lt;"&amp;BE1277+0.01)),BE1277))</f>
        <v/>
      </c>
      <c r="BT1277" s="9">
        <f>IF(AD1277&gt;=BF1277,0,IFERROR(BF1277+SUMPRODUCT((AD$4:AD$1569&gt;=BF$4:BF$1569)*(AD$4:AD$1569-BF$4:BF$1569))/MAX(1,COUNTIF(AD$4:AD$1569,"&lt;"&amp;BF1277+0.01)),BF1277))</f>
        <v/>
      </c>
      <c r="BU1277" s="9">
        <f>IF(AE1277&gt;=BG1277,0,IFERROR(BG1277+SUMPRODUCT((AE$4:AE$1569&gt;=BG$4:BG$1569)*(AE$4:AE$1569-BG$4:BG$1569))/MAX(1,COUNTIF(AE$4:AE$1569,"&lt;"&amp;BG1277+0.01)),BG1277))</f>
        <v/>
      </c>
      <c r="BV1277" s="9">
        <f>IF(AF1277&gt;=BH1277,0,IFERROR(BH1277+SUMPRODUCT((AF$4:AF$1569&gt;=BH$4:BH$1569)*(AF$4:AF$1569-BH$4:BH$1569))/MAX(1,COUNTIF(AF$4:AF$1569,"&lt;"&amp;BH1277+0.01)),BH1277))</f>
        <v/>
      </c>
      <c r="BW1277" s="9">
        <f>IF(AG1277&gt;=BI1277,0,IFERROR(BI1277+SUMPRODUCT((AG$4:AG$1569&gt;=BI$4:BI$1569)*(AG$4:AG$1569-BI$4:BI$1569))/MAX(1,COUNTIF(AG$4:AG$1569,"&lt;"&amp;BI1277+0.01)),BI1277))</f>
        <v/>
      </c>
      <c r="BX1277" s="9">
        <f>IF(AH1277&gt;=BJ1277,0,IFERROR(BJ1277+SUMPRODUCT((AH$4:AH$1569&gt;=BJ$4:BJ$1569)*(AH$4:AH$1569-BJ$4:BJ$1569))/MAX(1,COUNTIF(AH$4:AH$1569,"&lt;"&amp;BJ1277+0.01)),BJ1277))</f>
        <v/>
      </c>
      <c r="BY1277" s="9">
        <f>IF(AI1277&gt;=BK1277,0,IFERROR(BK1277+SUMPRODUCT((AI$4:AI$1569&gt;=BK$4:BK$1569)*(AI$4:AI$1569-BK$4:BK$1569))/MAX(1,COUNTIF(AI$4:AI$1569,"&lt;"&amp;BK1277+0.01)),BK1277))</f>
        <v/>
      </c>
      <c r="BZ1277" s="9">
        <f>IF(AJ1277&gt;=BL1277,0,IFERROR(BL1277+SUMPRODUCT((AJ$4:AJ$1569&gt;=BL$4:BL$1569)*(AJ$4:AJ$1569-BL$4:BL$1569))/MAX(1,COUNTIF(AJ$4:AJ$1569,"&lt;"&amp;BL1277+0.01)),BL1277))</f>
        <v/>
      </c>
      <c r="CA1277" s="9">
        <f>IF(AK1277&gt;=BM1277,0,IFERROR(BM1277+SUMPRODUCT((AK$4:AK$1569&gt;=BM$4:BM$1569)*(AK$4:AK$1569-BM$4:BM$1569))/MAX(1,COUNTIF(AK$4:AK$1569,"&lt;"&amp;BM1277+0.01)),BM1277))</f>
        <v/>
      </c>
      <c r="CB1277" s="9">
        <f>IF(AL1277&gt;=BN1277,0,IFERROR(BN1277+SUMPRODUCT((AL$4:AL$1569&gt;=BN$4:BN$1569)*(AL$4:AL$1569-BN$4:BN$1569))/MAX(1,COUNTIF(AL$4:AL$1569,"&lt;"&amp;BN1277+0.01)),BN1277))</f>
        <v/>
      </c>
      <c r="CC1277" s="5">
        <f>IF(AO1277="🟢","VERDE",IF(AO1277="🟡","AMARELO",IF(AO1277="🟠","VERMELHO",IF(AO1277="🔴","VERMELHO","ROXO"))))</f>
        <v/>
      </c>
      <c r="CD1277" s="5" t="inlineStr">
        <is>
          <t>🏢 REDES</t>
        </is>
      </c>
      <c r="CE1277" s="5" t="inlineStr">
        <is>
          <t>CIA DA SAUDE</t>
        </is>
      </c>
    </row>
    <row r="1278">
      <c r="A1278" s="5" t="inlineStr">
        <is>
          <t>44008451000140</t>
        </is>
      </c>
      <c r="B1278" s="5" t="inlineStr">
        <is>
          <t>EMPORIO FINO SABOR LTDA - ME</t>
        </is>
      </c>
      <c r="C1278" s="5" t="inlineStr">
        <is>
          <t>06 - SEM GRUPO</t>
        </is>
      </c>
      <c r="D1278" s="5" t="inlineStr">
        <is>
          <t>HEMANUELE DITZEL (MANU)</t>
        </is>
      </c>
      <c r="E1278" s="5" t="inlineStr">
        <is>
          <t>SC</t>
        </is>
      </c>
      <c r="F1278" s="5">
        <f>IFERROR(VLOOKUP(C1278,$AS$4:$AT$25,2,FALSE),"")</f>
        <v/>
      </c>
      <c r="G1278" s="6">
        <f>IFERROR(VLOOKUP(C1278,$AS$4:$AX$25,6,FALSE),"")</f>
        <v/>
      </c>
      <c r="H1278" s="5">
        <f>IFERROR(VLOOKUP(C1278,$AS$4:$AY$25,7,FALSE),"")</f>
        <v/>
      </c>
      <c r="I1278" s="5">
        <f>IFERROR(VLOOKUP(C1278,$AS$4:$AZ$25,8,FALSE),"")</f>
        <v/>
      </c>
      <c r="J1278" s="7" t="inlineStr">
        <is>
          <t>.</t>
        </is>
      </c>
      <c r="K1278" s="5" t="inlineStr">
        <is>
          <t>SUL</t>
        </is>
      </c>
      <c r="L1278" s="8" t="n">
        <v>1553.191489361702</v>
      </c>
      <c r="M1278" s="9" t="n">
        <v>119.1489361702128</v>
      </c>
      <c r="N1278" s="9" t="n">
        <v>123.4042553191489</v>
      </c>
      <c r="O1278" s="9" t="n">
        <v>123.4042553191489</v>
      </c>
      <c r="P1278" s="9" t="n">
        <v>123.4042553191489</v>
      </c>
      <c r="Q1278" s="9" t="n">
        <v>127.6595744680851</v>
      </c>
      <c r="R1278" s="9" t="n">
        <v>127.6595744680851</v>
      </c>
      <c r="S1278" s="9" t="n">
        <v>131.9148936170213</v>
      </c>
      <c r="T1278" s="9" t="n">
        <v>131.9148936170213</v>
      </c>
      <c r="U1278" s="9" t="n">
        <v>131.9148936170213</v>
      </c>
      <c r="V1278" s="9" t="n">
        <v>136.1702127659574</v>
      </c>
      <c r="W1278" s="9" t="n">
        <v>136.1702127659574</v>
      </c>
      <c r="X1278" s="9" t="n">
        <v>140.4255319148936</v>
      </c>
      <c r="Y1278" s="7" t="inlineStr">
        <is>
          <t>.</t>
        </is>
      </c>
      <c r="Z1278" s="8">
        <f>SUM(AA1278:AL1278)</f>
        <v/>
      </c>
      <c r="AA1278" s="9" t="n">
        <v>0</v>
      </c>
      <c r="AB1278" s="9" t="n">
        <v>0</v>
      </c>
      <c r="AC1278" s="9" t="n">
        <v>0</v>
      </c>
      <c r="AD1278" s="9" t="n">
        <v>0</v>
      </c>
      <c r="AE1278" s="9" t="n">
        <v>0</v>
      </c>
      <c r="AF1278" s="9" t="n">
        <v>0</v>
      </c>
      <c r="AG1278" s="9" t="n">
        <v>0</v>
      </c>
      <c r="AH1278" s="9" t="n">
        <v>0</v>
      </c>
      <c r="AI1278" s="9" t="n">
        <v>0</v>
      </c>
      <c r="AJ1278" s="9" t="n">
        <v>0</v>
      </c>
      <c r="AK1278" s="9" t="n">
        <v>0</v>
      </c>
      <c r="AL1278" s="9" t="n">
        <v>0</v>
      </c>
      <c r="AM1278" s="7" t="inlineStr">
        <is>
          <t>.</t>
        </is>
      </c>
      <c r="AN1278" s="6">
        <f>IF(L1278=0,0,Z1278/L1278)</f>
        <v/>
      </c>
      <c r="AO1278" s="5">
        <f>IF(AN1278="","",IF(AN1278&gt;=0.9,"🟢",IF(AN1278&gt;=0.7,"🟡",IF(AN1278&gt;=0.5,"🟠","🔴"))))</f>
        <v/>
      </c>
      <c r="AP1278" s="9">
        <f>IF(L1278=0,0,L1278-Z1278)</f>
        <v/>
      </c>
      <c r="AQ1278" s="5">
        <f>IF(Z1278=0,"",RANK(Z1278,Z$4:Z$1569,0))</f>
        <v/>
      </c>
      <c r="AR1278" s="7" t="inlineStr">
        <is>
          <t>.</t>
        </is>
      </c>
      <c r="BA1278" s="7" t="inlineStr">
        <is>
          <t>.</t>
        </is>
      </c>
      <c r="BB1278" s="9">
        <f>SUM(L$4:L$1569)/COUNTA(A$4:A$1569)</f>
        <v/>
      </c>
      <c r="BC1278" s="9">
        <f>SUM(M$4:M$1569)/COUNTA(A$4:A$1569)</f>
        <v/>
      </c>
      <c r="BD1278" s="9">
        <f>SUM(N$4:N$1569)/COUNTA(A$4:A$1569)</f>
        <v/>
      </c>
      <c r="BE1278" s="9">
        <f>SUM(O$4:O$1569)/COUNTA(A$4:A$1569)</f>
        <v/>
      </c>
      <c r="BF1278" s="9">
        <f>SUM(P$4:P$1569)/COUNTA(A$4:A$1569)</f>
        <v/>
      </c>
      <c r="BG1278" s="9">
        <f>SUM(Q$4:Q$1569)/COUNTA(A$4:A$1569)</f>
        <v/>
      </c>
      <c r="BH1278" s="9">
        <f>SUM(R$4:R$1569)/COUNTA(A$4:A$1569)</f>
        <v/>
      </c>
      <c r="BI1278" s="9">
        <f>SUM(S$4:S$1569)/COUNTA(A$4:A$1569)</f>
        <v/>
      </c>
      <c r="BJ1278" s="9">
        <f>SUM(T$4:T$1569)/COUNTA(A$4:A$1569)</f>
        <v/>
      </c>
      <c r="BK1278" s="9">
        <f>SUM(U$4:U$1569)/COUNTA(A$4:A$1569)</f>
        <v/>
      </c>
      <c r="BL1278" s="9">
        <f>SUM(V$4:V$1569)/COUNTA(A$4:A$1569)</f>
        <v/>
      </c>
      <c r="BM1278" s="9">
        <f>SUM(W$4:W$1569)/COUNTA(A$4:A$1569)</f>
        <v/>
      </c>
      <c r="BN1278" s="9">
        <f>SUM(X$4:X$1569)/COUNTA(A$4:A$1569)</f>
        <v/>
      </c>
      <c r="BO1278" s="7" t="inlineStr">
        <is>
          <t>.</t>
        </is>
      </c>
      <c r="BP1278" s="9">
        <f>IF(Z1278&gt;=BB1278,0,IFERROR(BB1278+(SUMPRODUCT((Z$4:Z$1569&gt;=BB$4:BB$1569)*(Z$4:Z$1569-BB$4:BB$1569))/MAX(1,COUNTIF(Z$4:Z$1569,"&lt;"&amp;BB1278+0.01))),BB1278))</f>
        <v/>
      </c>
      <c r="BQ1278" s="9">
        <f>IF(AA1278&gt;=BC1278,0,IFERROR(BC1278+SUMPRODUCT((AA$4:AA$1569&gt;=BC$4:BC$1569)*(AA$4:AA$1569-BC$4:BC$1569))/MAX(1,COUNTIF(AA$4:AA$1569,"&lt;"&amp;BC1278+0.01)),BC1278))</f>
        <v/>
      </c>
      <c r="BR1278" s="9">
        <f>IF(AB1278&gt;=BD1278,0,IFERROR(BD1278+SUMPRODUCT((AB$4:AB$1569&gt;=BD$4:BD$1569)*(AB$4:AB$1569-BD$4:BD$1569))/MAX(1,COUNTIF(AB$4:AB$1569,"&lt;"&amp;BD1278+0.01)),BD1278))</f>
        <v/>
      </c>
      <c r="BS1278" s="9">
        <f>IF(AC1278&gt;=BE1278,0,IFERROR(BE1278+SUMPRODUCT((AC$4:AC$1569&gt;=BE$4:BE$1569)*(AC$4:AC$1569-BE$4:BE$1569))/MAX(1,COUNTIF(AC$4:AC$1569,"&lt;"&amp;BE1278+0.01)),BE1278))</f>
        <v/>
      </c>
      <c r="BT1278" s="9">
        <f>IF(AD1278&gt;=BF1278,0,IFERROR(BF1278+SUMPRODUCT((AD$4:AD$1569&gt;=BF$4:BF$1569)*(AD$4:AD$1569-BF$4:BF$1569))/MAX(1,COUNTIF(AD$4:AD$1569,"&lt;"&amp;BF1278+0.01)),BF1278))</f>
        <v/>
      </c>
      <c r="BU1278" s="9">
        <f>IF(AE1278&gt;=BG1278,0,IFERROR(BG1278+SUMPRODUCT((AE$4:AE$1569&gt;=BG$4:BG$1569)*(AE$4:AE$1569-BG$4:BG$1569))/MAX(1,COUNTIF(AE$4:AE$1569,"&lt;"&amp;BG1278+0.01)),BG1278))</f>
        <v/>
      </c>
      <c r="BV1278" s="9">
        <f>IF(AF1278&gt;=BH1278,0,IFERROR(BH1278+SUMPRODUCT((AF$4:AF$1569&gt;=BH$4:BH$1569)*(AF$4:AF$1569-BH$4:BH$1569))/MAX(1,COUNTIF(AF$4:AF$1569,"&lt;"&amp;BH1278+0.01)),BH1278))</f>
        <v/>
      </c>
      <c r="BW1278" s="9">
        <f>IF(AG1278&gt;=BI1278,0,IFERROR(BI1278+SUMPRODUCT((AG$4:AG$1569&gt;=BI$4:BI$1569)*(AG$4:AG$1569-BI$4:BI$1569))/MAX(1,COUNTIF(AG$4:AG$1569,"&lt;"&amp;BI1278+0.01)),BI1278))</f>
        <v/>
      </c>
      <c r="BX1278" s="9">
        <f>IF(AH1278&gt;=BJ1278,0,IFERROR(BJ1278+SUMPRODUCT((AH$4:AH$1569&gt;=BJ$4:BJ$1569)*(AH$4:AH$1569-BJ$4:BJ$1569))/MAX(1,COUNTIF(AH$4:AH$1569,"&lt;"&amp;BJ1278+0.01)),BJ1278))</f>
        <v/>
      </c>
      <c r="BY1278" s="9">
        <f>IF(AI1278&gt;=BK1278,0,IFERROR(BK1278+SUMPRODUCT((AI$4:AI$1569&gt;=BK$4:BK$1569)*(AI$4:AI$1569-BK$4:BK$1569))/MAX(1,COUNTIF(AI$4:AI$1569,"&lt;"&amp;BK1278+0.01)),BK1278))</f>
        <v/>
      </c>
      <c r="BZ1278" s="9">
        <f>IF(AJ1278&gt;=BL1278,0,IFERROR(BL1278+SUMPRODUCT((AJ$4:AJ$1569&gt;=BL$4:BL$1569)*(AJ$4:AJ$1569-BL$4:BL$1569))/MAX(1,COUNTIF(AJ$4:AJ$1569,"&lt;"&amp;BL1278+0.01)),BL1278))</f>
        <v/>
      </c>
      <c r="CA1278" s="9">
        <f>IF(AK1278&gt;=BM1278,0,IFERROR(BM1278+SUMPRODUCT((AK$4:AK$1569&gt;=BM$4:BM$1569)*(AK$4:AK$1569-BM$4:BM$1569))/MAX(1,COUNTIF(AK$4:AK$1569,"&lt;"&amp;BM1278+0.01)),BM1278))</f>
        <v/>
      </c>
      <c r="CB1278" s="9">
        <f>IF(AL1278&gt;=BN1278,0,IFERROR(BN1278+SUMPRODUCT((AL$4:AL$1569&gt;=BN$4:BN$1569)*(AL$4:AL$1569-BN$4:BN$1569))/MAX(1,COUNTIF(AL$4:AL$1569,"&lt;"&amp;BN1278+0.01)),BN1278))</f>
        <v/>
      </c>
      <c r="CC1278" s="5">
        <f>IF(AO1278="🟢","VERDE",IF(AO1278="🟡","AMARELO",IF(AO1278="🟠","VERMELHO",IF(AO1278="🔴","VERMELHO","ROXO"))))</f>
        <v/>
      </c>
      <c r="CD1278" s="5" t="inlineStr">
        <is>
          <t>🌎 REGIÕES</t>
        </is>
      </c>
      <c r="CE1278" s="5" t="inlineStr">
        <is>
          <t>SEM REDE</t>
        </is>
      </c>
    </row>
    <row r="1279">
      <c r="A1279" s="5" t="inlineStr">
        <is>
          <t>44009044000158</t>
        </is>
      </c>
      <c r="B1279" s="5" t="inlineStr">
        <is>
          <t>DIVINA ATIBAIA COM PROD NATURAIS LTDA -M</t>
        </is>
      </c>
      <c r="C1279" s="5" t="inlineStr">
        <is>
          <t>06 - INTERNA - DIVINA TERRA</t>
        </is>
      </c>
      <c r="D1279" s="5" t="inlineStr">
        <is>
          <t>DAIANE STAVICKI</t>
        </is>
      </c>
      <c r="E1279" s="5" t="inlineStr"/>
      <c r="F1279" s="5">
        <f>IFERROR(VLOOKUP(C1279,$AS$4:$AT$25,2,FALSE),"")</f>
        <v/>
      </c>
      <c r="G1279" s="6">
        <f>IFERROR(VLOOKUP(C1279,$AS$4:$AX$25,6,FALSE),"")</f>
        <v/>
      </c>
      <c r="H1279" s="5">
        <f>IFERROR(VLOOKUP(C1279,$AS$4:$AY$25,7,FALSE),"")</f>
        <v/>
      </c>
      <c r="I1279" s="5">
        <f>IFERROR(VLOOKUP(C1279,$AS$4:$AZ$25,8,FALSE),"")</f>
        <v/>
      </c>
      <c r="J1279" s="7" t="inlineStr">
        <is>
          <t>.</t>
        </is>
      </c>
      <c r="K1279" s="5" t="inlineStr">
        <is>
          <t>NACIONAL</t>
        </is>
      </c>
      <c r="L1279" s="8" t="n">
        <v>6566.037735849057</v>
      </c>
      <c r="M1279" s="9" t="n">
        <v>452.8301886792453</v>
      </c>
      <c r="N1279" s="9" t="n">
        <v>481.1320754716981</v>
      </c>
      <c r="O1279" s="9" t="n">
        <v>481.1320754716981</v>
      </c>
      <c r="P1279" s="9" t="n">
        <v>509.4339622641509</v>
      </c>
      <c r="Q1279" s="9" t="n">
        <v>509.4339622641509</v>
      </c>
      <c r="R1279" s="9" t="n">
        <v>537.7358490566038</v>
      </c>
      <c r="S1279" s="9" t="n">
        <v>566.0377358490566</v>
      </c>
      <c r="T1279" s="9" t="n">
        <v>566.0377358490566</v>
      </c>
      <c r="U1279" s="9" t="n">
        <v>594.3396226415094</v>
      </c>
      <c r="V1279" s="9" t="n">
        <v>594.3396226415094</v>
      </c>
      <c r="W1279" s="9" t="n">
        <v>622.6415094339623</v>
      </c>
      <c r="X1279" s="9" t="n">
        <v>650.9433962264151</v>
      </c>
      <c r="Y1279" s="7" t="inlineStr">
        <is>
          <t>.</t>
        </is>
      </c>
      <c r="Z1279" s="8">
        <f>SUM(AA1279:AL1279)</f>
        <v/>
      </c>
      <c r="AA1279" s="9" t="n">
        <v>0</v>
      </c>
      <c r="AB1279" s="9" t="n">
        <v>0</v>
      </c>
      <c r="AC1279" s="9" t="n">
        <v>0</v>
      </c>
      <c r="AD1279" s="9" t="n">
        <v>0</v>
      </c>
      <c r="AE1279" s="9" t="n">
        <v>0</v>
      </c>
      <c r="AF1279" s="9" t="n">
        <v>0</v>
      </c>
      <c r="AG1279" s="9" t="n">
        <v>0</v>
      </c>
      <c r="AH1279" s="9" t="n">
        <v>0</v>
      </c>
      <c r="AI1279" s="9" t="n">
        <v>0</v>
      </c>
      <c r="AJ1279" s="9" t="n">
        <v>0</v>
      </c>
      <c r="AK1279" s="9" t="n">
        <v>0</v>
      </c>
      <c r="AL1279" s="9" t="n">
        <v>0</v>
      </c>
      <c r="AM1279" s="7" t="inlineStr">
        <is>
          <t>.</t>
        </is>
      </c>
      <c r="AN1279" s="6">
        <f>IF(L1279=0,0,Z1279/L1279)</f>
        <v/>
      </c>
      <c r="AO1279" s="5">
        <f>IF(AN1279="","",IF(AN1279&gt;=0.9,"🟢",IF(AN1279&gt;=0.7,"🟡",IF(AN1279&gt;=0.5,"🟠","🔴"))))</f>
        <v/>
      </c>
      <c r="AP1279" s="9">
        <f>IF(L1279=0,0,L1279-Z1279)</f>
        <v/>
      </c>
      <c r="AQ1279" s="5">
        <f>IF(Z1279=0,"",RANK(Z1279,Z$4:Z$1569,0))</f>
        <v/>
      </c>
      <c r="AR1279" s="7" t="inlineStr">
        <is>
          <t>.</t>
        </is>
      </c>
      <c r="BA1279" s="7" t="inlineStr">
        <is>
          <t>.</t>
        </is>
      </c>
      <c r="BB1279" s="9">
        <f>SUM(L$4:L$1569)/COUNTA(A$4:A$1569)</f>
        <v/>
      </c>
      <c r="BC1279" s="9">
        <f>SUM(M$4:M$1569)/COUNTA(A$4:A$1569)</f>
        <v/>
      </c>
      <c r="BD1279" s="9">
        <f>SUM(N$4:N$1569)/COUNTA(A$4:A$1569)</f>
        <v/>
      </c>
      <c r="BE1279" s="9">
        <f>SUM(O$4:O$1569)/COUNTA(A$4:A$1569)</f>
        <v/>
      </c>
      <c r="BF1279" s="9">
        <f>SUM(P$4:P$1569)/COUNTA(A$4:A$1569)</f>
        <v/>
      </c>
      <c r="BG1279" s="9">
        <f>SUM(Q$4:Q$1569)/COUNTA(A$4:A$1569)</f>
        <v/>
      </c>
      <c r="BH1279" s="9">
        <f>SUM(R$4:R$1569)/COUNTA(A$4:A$1569)</f>
        <v/>
      </c>
      <c r="BI1279" s="9">
        <f>SUM(S$4:S$1569)/COUNTA(A$4:A$1569)</f>
        <v/>
      </c>
      <c r="BJ1279" s="9">
        <f>SUM(T$4:T$1569)/COUNTA(A$4:A$1569)</f>
        <v/>
      </c>
      <c r="BK1279" s="9">
        <f>SUM(U$4:U$1569)/COUNTA(A$4:A$1569)</f>
        <v/>
      </c>
      <c r="BL1279" s="9">
        <f>SUM(V$4:V$1569)/COUNTA(A$4:A$1569)</f>
        <v/>
      </c>
      <c r="BM1279" s="9">
        <f>SUM(W$4:W$1569)/COUNTA(A$4:A$1569)</f>
        <v/>
      </c>
      <c r="BN1279" s="9">
        <f>SUM(X$4:X$1569)/COUNTA(A$4:A$1569)</f>
        <v/>
      </c>
      <c r="BO1279" s="7" t="inlineStr">
        <is>
          <t>.</t>
        </is>
      </c>
      <c r="BP1279" s="9">
        <f>IF(Z1279&gt;=BB1279,0,IFERROR(BB1279+(SUMPRODUCT((Z$4:Z$1569&gt;=BB$4:BB$1569)*(Z$4:Z$1569-BB$4:BB$1569))/MAX(1,COUNTIF(Z$4:Z$1569,"&lt;"&amp;BB1279+0.01))),BB1279))</f>
        <v/>
      </c>
      <c r="BQ1279" s="9">
        <f>IF(AA1279&gt;=BC1279,0,IFERROR(BC1279+SUMPRODUCT((AA$4:AA$1569&gt;=BC$4:BC$1569)*(AA$4:AA$1569-BC$4:BC$1569))/MAX(1,COUNTIF(AA$4:AA$1569,"&lt;"&amp;BC1279+0.01)),BC1279))</f>
        <v/>
      </c>
      <c r="BR1279" s="9">
        <f>IF(AB1279&gt;=BD1279,0,IFERROR(BD1279+SUMPRODUCT((AB$4:AB$1569&gt;=BD$4:BD$1569)*(AB$4:AB$1569-BD$4:BD$1569))/MAX(1,COUNTIF(AB$4:AB$1569,"&lt;"&amp;BD1279+0.01)),BD1279))</f>
        <v/>
      </c>
      <c r="BS1279" s="9">
        <f>IF(AC1279&gt;=BE1279,0,IFERROR(BE1279+SUMPRODUCT((AC$4:AC$1569&gt;=BE$4:BE$1569)*(AC$4:AC$1569-BE$4:BE$1569))/MAX(1,COUNTIF(AC$4:AC$1569,"&lt;"&amp;BE1279+0.01)),BE1279))</f>
        <v/>
      </c>
      <c r="BT1279" s="9">
        <f>IF(AD1279&gt;=BF1279,0,IFERROR(BF1279+SUMPRODUCT((AD$4:AD$1569&gt;=BF$4:BF$1569)*(AD$4:AD$1569-BF$4:BF$1569))/MAX(1,COUNTIF(AD$4:AD$1569,"&lt;"&amp;BF1279+0.01)),BF1279))</f>
        <v/>
      </c>
      <c r="BU1279" s="9">
        <f>IF(AE1279&gt;=BG1279,0,IFERROR(BG1279+SUMPRODUCT((AE$4:AE$1569&gt;=BG$4:BG$1569)*(AE$4:AE$1569-BG$4:BG$1569))/MAX(1,COUNTIF(AE$4:AE$1569,"&lt;"&amp;BG1279+0.01)),BG1279))</f>
        <v/>
      </c>
      <c r="BV1279" s="9">
        <f>IF(AF1279&gt;=BH1279,0,IFERROR(BH1279+SUMPRODUCT((AF$4:AF$1569&gt;=BH$4:BH$1569)*(AF$4:AF$1569-BH$4:BH$1569))/MAX(1,COUNTIF(AF$4:AF$1569,"&lt;"&amp;BH1279+0.01)),BH1279))</f>
        <v/>
      </c>
      <c r="BW1279" s="9">
        <f>IF(AG1279&gt;=BI1279,0,IFERROR(BI1279+SUMPRODUCT((AG$4:AG$1569&gt;=BI$4:BI$1569)*(AG$4:AG$1569-BI$4:BI$1569))/MAX(1,COUNTIF(AG$4:AG$1569,"&lt;"&amp;BI1279+0.01)),BI1279))</f>
        <v/>
      </c>
      <c r="BX1279" s="9">
        <f>IF(AH1279&gt;=BJ1279,0,IFERROR(BJ1279+SUMPRODUCT((AH$4:AH$1569&gt;=BJ$4:BJ$1569)*(AH$4:AH$1569-BJ$4:BJ$1569))/MAX(1,COUNTIF(AH$4:AH$1569,"&lt;"&amp;BJ1279+0.01)),BJ1279))</f>
        <v/>
      </c>
      <c r="BY1279" s="9">
        <f>IF(AI1279&gt;=BK1279,0,IFERROR(BK1279+SUMPRODUCT((AI$4:AI$1569&gt;=BK$4:BK$1569)*(AI$4:AI$1569-BK$4:BK$1569))/MAX(1,COUNTIF(AI$4:AI$1569,"&lt;"&amp;BK1279+0.01)),BK1279))</f>
        <v/>
      </c>
      <c r="BZ1279" s="9">
        <f>IF(AJ1279&gt;=BL1279,0,IFERROR(BL1279+SUMPRODUCT((AJ$4:AJ$1569&gt;=BL$4:BL$1569)*(AJ$4:AJ$1569-BL$4:BL$1569))/MAX(1,COUNTIF(AJ$4:AJ$1569,"&lt;"&amp;BL1279+0.01)),BL1279))</f>
        <v/>
      </c>
      <c r="CA1279" s="9">
        <f>IF(AK1279&gt;=BM1279,0,IFERROR(BM1279+SUMPRODUCT((AK$4:AK$1569&gt;=BM$4:BM$1569)*(AK$4:AK$1569-BM$4:BM$1569))/MAX(1,COUNTIF(AK$4:AK$1569,"&lt;"&amp;BM1279+0.01)),BM1279))</f>
        <v/>
      </c>
      <c r="CB1279" s="9">
        <f>IF(AL1279&gt;=BN1279,0,IFERROR(BN1279+SUMPRODUCT((AL$4:AL$1569&gt;=BN$4:BN$1569)*(AL$4:AL$1569-BN$4:BN$1569))/MAX(1,COUNTIF(AL$4:AL$1569,"&lt;"&amp;BN1279+0.01)),BN1279))</f>
        <v/>
      </c>
      <c r="CC1279" s="5">
        <f>IF(AO1279="🟢","VERDE",IF(AO1279="🟡","AMARELO",IF(AO1279="🟠","VERMELHO",IF(AO1279="🔴","VERMELHO","ROXO"))))</f>
        <v/>
      </c>
      <c r="CD1279" s="5" t="inlineStr">
        <is>
          <t>🏢 REDES</t>
        </is>
      </c>
      <c r="CE1279" s="5" t="inlineStr">
        <is>
          <t>DIVINA TERRA</t>
        </is>
      </c>
    </row>
    <row r="1280">
      <c r="A1280" s="5" t="inlineStr">
        <is>
          <t>44068472000151</t>
        </is>
      </c>
      <c r="B1280" s="5" t="inlineStr">
        <is>
          <t>44.068.472 OZIEL DE FARIA - ME</t>
        </is>
      </c>
      <c r="C1280" s="5" t="inlineStr">
        <is>
          <t>06 - SEM GRUPO</t>
        </is>
      </c>
      <c r="D1280" s="5" t="inlineStr">
        <is>
          <t>HEMANUELE DITZEL (MANU)</t>
        </is>
      </c>
      <c r="E1280" s="5" t="inlineStr">
        <is>
          <t>PR</t>
        </is>
      </c>
      <c r="F1280" s="5">
        <f>IFERROR(VLOOKUP(C1280,$AS$4:$AT$25,2,FALSE),"")</f>
        <v/>
      </c>
      <c r="G1280" s="6">
        <f>IFERROR(VLOOKUP(C1280,$AS$4:$AX$25,6,FALSE),"")</f>
        <v/>
      </c>
      <c r="H1280" s="5">
        <f>IFERROR(VLOOKUP(C1280,$AS$4:$AY$25,7,FALSE),"")</f>
        <v/>
      </c>
      <c r="I1280" s="5">
        <f>IFERROR(VLOOKUP(C1280,$AS$4:$AZ$25,8,FALSE),"")</f>
        <v/>
      </c>
      <c r="J1280" s="7" t="inlineStr">
        <is>
          <t>.</t>
        </is>
      </c>
      <c r="K1280" s="5" t="inlineStr">
        <is>
          <t>SUL</t>
        </is>
      </c>
      <c r="L1280" s="8" t="n">
        <v>1613.793103448276</v>
      </c>
      <c r="M1280" s="9" t="n">
        <v>124.1379310344828</v>
      </c>
      <c r="N1280" s="9" t="n">
        <v>124.1379310344828</v>
      </c>
      <c r="O1280" s="9" t="n">
        <v>129.3103448275862</v>
      </c>
      <c r="P1280" s="9" t="n">
        <v>129.3103448275862</v>
      </c>
      <c r="Q1280" s="9" t="n">
        <v>129.3103448275862</v>
      </c>
      <c r="R1280" s="9" t="n">
        <v>134.4827586206897</v>
      </c>
      <c r="S1280" s="9" t="n">
        <v>134.4827586206897</v>
      </c>
      <c r="T1280" s="9" t="n">
        <v>139.6551724137931</v>
      </c>
      <c r="U1280" s="9" t="n">
        <v>139.6551724137931</v>
      </c>
      <c r="V1280" s="9" t="n">
        <v>139.6551724137931</v>
      </c>
      <c r="W1280" s="9" t="n">
        <v>144.8275862068965</v>
      </c>
      <c r="X1280" s="9" t="n">
        <v>144.8275862068965</v>
      </c>
      <c r="Y1280" s="7" t="inlineStr">
        <is>
          <t>.</t>
        </is>
      </c>
      <c r="Z1280" s="8">
        <f>SUM(AA1280:AL1280)</f>
        <v/>
      </c>
      <c r="AA1280" s="9" t="n">
        <v>0</v>
      </c>
      <c r="AB1280" s="9" t="n">
        <v>0</v>
      </c>
      <c r="AC1280" s="9" t="n">
        <v>0</v>
      </c>
      <c r="AD1280" s="9" t="n">
        <v>0</v>
      </c>
      <c r="AE1280" s="9" t="n">
        <v>0</v>
      </c>
      <c r="AF1280" s="9" t="n">
        <v>0</v>
      </c>
      <c r="AG1280" s="9" t="n">
        <v>0</v>
      </c>
      <c r="AH1280" s="9" t="n">
        <v>0</v>
      </c>
      <c r="AI1280" s="9" t="n">
        <v>0</v>
      </c>
      <c r="AJ1280" s="9" t="n">
        <v>0</v>
      </c>
      <c r="AK1280" s="9" t="n">
        <v>0</v>
      </c>
      <c r="AL1280" s="9" t="n">
        <v>0</v>
      </c>
      <c r="AM1280" s="7" t="inlineStr">
        <is>
          <t>.</t>
        </is>
      </c>
      <c r="AN1280" s="6">
        <f>IF(L1280=0,0,Z1280/L1280)</f>
        <v/>
      </c>
      <c r="AO1280" s="5">
        <f>IF(AN1280="","",IF(AN1280&gt;=0.9,"🟢",IF(AN1280&gt;=0.7,"🟡",IF(AN1280&gt;=0.5,"🟠","🔴"))))</f>
        <v/>
      </c>
      <c r="AP1280" s="9">
        <f>IF(L1280=0,0,L1280-Z1280)</f>
        <v/>
      </c>
      <c r="AQ1280" s="5">
        <f>IF(Z1280=0,"",RANK(Z1280,Z$4:Z$1569,0))</f>
        <v/>
      </c>
      <c r="AR1280" s="7" t="inlineStr">
        <is>
          <t>.</t>
        </is>
      </c>
      <c r="BA1280" s="7" t="inlineStr">
        <is>
          <t>.</t>
        </is>
      </c>
      <c r="BB1280" s="9">
        <f>SUM(L$4:L$1569)/COUNTA(A$4:A$1569)</f>
        <v/>
      </c>
      <c r="BC1280" s="9">
        <f>SUM(M$4:M$1569)/COUNTA(A$4:A$1569)</f>
        <v/>
      </c>
      <c r="BD1280" s="9">
        <f>SUM(N$4:N$1569)/COUNTA(A$4:A$1569)</f>
        <v/>
      </c>
      <c r="BE1280" s="9">
        <f>SUM(O$4:O$1569)/COUNTA(A$4:A$1569)</f>
        <v/>
      </c>
      <c r="BF1280" s="9">
        <f>SUM(P$4:P$1569)/COUNTA(A$4:A$1569)</f>
        <v/>
      </c>
      <c r="BG1280" s="9">
        <f>SUM(Q$4:Q$1569)/COUNTA(A$4:A$1569)</f>
        <v/>
      </c>
      <c r="BH1280" s="9">
        <f>SUM(R$4:R$1569)/COUNTA(A$4:A$1569)</f>
        <v/>
      </c>
      <c r="BI1280" s="9">
        <f>SUM(S$4:S$1569)/COUNTA(A$4:A$1569)</f>
        <v/>
      </c>
      <c r="BJ1280" s="9">
        <f>SUM(T$4:T$1569)/COUNTA(A$4:A$1569)</f>
        <v/>
      </c>
      <c r="BK1280" s="9">
        <f>SUM(U$4:U$1569)/COUNTA(A$4:A$1569)</f>
        <v/>
      </c>
      <c r="BL1280" s="9">
        <f>SUM(V$4:V$1569)/COUNTA(A$4:A$1569)</f>
        <v/>
      </c>
      <c r="BM1280" s="9">
        <f>SUM(W$4:W$1569)/COUNTA(A$4:A$1569)</f>
        <v/>
      </c>
      <c r="BN1280" s="9">
        <f>SUM(X$4:X$1569)/COUNTA(A$4:A$1569)</f>
        <v/>
      </c>
      <c r="BO1280" s="7" t="inlineStr">
        <is>
          <t>.</t>
        </is>
      </c>
      <c r="BP1280" s="9">
        <f>IF(Z1280&gt;=BB1280,0,IFERROR(BB1280+(SUMPRODUCT((Z$4:Z$1569&gt;=BB$4:BB$1569)*(Z$4:Z$1569-BB$4:BB$1569))/MAX(1,COUNTIF(Z$4:Z$1569,"&lt;"&amp;BB1280+0.01))),BB1280))</f>
        <v/>
      </c>
      <c r="BQ1280" s="9">
        <f>IF(AA1280&gt;=BC1280,0,IFERROR(BC1280+SUMPRODUCT((AA$4:AA$1569&gt;=BC$4:BC$1569)*(AA$4:AA$1569-BC$4:BC$1569))/MAX(1,COUNTIF(AA$4:AA$1569,"&lt;"&amp;BC1280+0.01)),BC1280))</f>
        <v/>
      </c>
      <c r="BR1280" s="9">
        <f>IF(AB1280&gt;=BD1280,0,IFERROR(BD1280+SUMPRODUCT((AB$4:AB$1569&gt;=BD$4:BD$1569)*(AB$4:AB$1569-BD$4:BD$1569))/MAX(1,COUNTIF(AB$4:AB$1569,"&lt;"&amp;BD1280+0.01)),BD1280))</f>
        <v/>
      </c>
      <c r="BS1280" s="9">
        <f>IF(AC1280&gt;=BE1280,0,IFERROR(BE1280+SUMPRODUCT((AC$4:AC$1569&gt;=BE$4:BE$1569)*(AC$4:AC$1569-BE$4:BE$1569))/MAX(1,COUNTIF(AC$4:AC$1569,"&lt;"&amp;BE1280+0.01)),BE1280))</f>
        <v/>
      </c>
      <c r="BT1280" s="9">
        <f>IF(AD1280&gt;=BF1280,0,IFERROR(BF1280+SUMPRODUCT((AD$4:AD$1569&gt;=BF$4:BF$1569)*(AD$4:AD$1569-BF$4:BF$1569))/MAX(1,COUNTIF(AD$4:AD$1569,"&lt;"&amp;BF1280+0.01)),BF1280))</f>
        <v/>
      </c>
      <c r="BU1280" s="9">
        <f>IF(AE1280&gt;=BG1280,0,IFERROR(BG1280+SUMPRODUCT((AE$4:AE$1569&gt;=BG$4:BG$1569)*(AE$4:AE$1569-BG$4:BG$1569))/MAX(1,COUNTIF(AE$4:AE$1569,"&lt;"&amp;BG1280+0.01)),BG1280))</f>
        <v/>
      </c>
      <c r="BV1280" s="9">
        <f>IF(AF1280&gt;=BH1280,0,IFERROR(BH1280+SUMPRODUCT((AF$4:AF$1569&gt;=BH$4:BH$1569)*(AF$4:AF$1569-BH$4:BH$1569))/MAX(1,COUNTIF(AF$4:AF$1569,"&lt;"&amp;BH1280+0.01)),BH1280))</f>
        <v/>
      </c>
      <c r="BW1280" s="9">
        <f>IF(AG1280&gt;=BI1280,0,IFERROR(BI1280+SUMPRODUCT((AG$4:AG$1569&gt;=BI$4:BI$1569)*(AG$4:AG$1569-BI$4:BI$1569))/MAX(1,COUNTIF(AG$4:AG$1569,"&lt;"&amp;BI1280+0.01)),BI1280))</f>
        <v/>
      </c>
      <c r="BX1280" s="9">
        <f>IF(AH1280&gt;=BJ1280,0,IFERROR(BJ1280+SUMPRODUCT((AH$4:AH$1569&gt;=BJ$4:BJ$1569)*(AH$4:AH$1569-BJ$4:BJ$1569))/MAX(1,COUNTIF(AH$4:AH$1569,"&lt;"&amp;BJ1280+0.01)),BJ1280))</f>
        <v/>
      </c>
      <c r="BY1280" s="9">
        <f>IF(AI1280&gt;=BK1280,0,IFERROR(BK1280+SUMPRODUCT((AI$4:AI$1569&gt;=BK$4:BK$1569)*(AI$4:AI$1569-BK$4:BK$1569))/MAX(1,COUNTIF(AI$4:AI$1569,"&lt;"&amp;BK1280+0.01)),BK1280))</f>
        <v/>
      </c>
      <c r="BZ1280" s="9">
        <f>IF(AJ1280&gt;=BL1280,0,IFERROR(BL1280+SUMPRODUCT((AJ$4:AJ$1569&gt;=BL$4:BL$1569)*(AJ$4:AJ$1569-BL$4:BL$1569))/MAX(1,COUNTIF(AJ$4:AJ$1569,"&lt;"&amp;BL1280+0.01)),BL1280))</f>
        <v/>
      </c>
      <c r="CA1280" s="9">
        <f>IF(AK1280&gt;=BM1280,0,IFERROR(BM1280+SUMPRODUCT((AK$4:AK$1569&gt;=BM$4:BM$1569)*(AK$4:AK$1569-BM$4:BM$1569))/MAX(1,COUNTIF(AK$4:AK$1569,"&lt;"&amp;BM1280+0.01)),BM1280))</f>
        <v/>
      </c>
      <c r="CB1280" s="9">
        <f>IF(AL1280&gt;=BN1280,0,IFERROR(BN1280+SUMPRODUCT((AL$4:AL$1569&gt;=BN$4:BN$1569)*(AL$4:AL$1569-BN$4:BN$1569))/MAX(1,COUNTIF(AL$4:AL$1569,"&lt;"&amp;BN1280+0.01)),BN1280))</f>
        <v/>
      </c>
      <c r="CC1280" s="5">
        <f>IF(AO1280="🟢","VERDE",IF(AO1280="🟡","AMARELO",IF(AO1280="🟠","VERMELHO",IF(AO1280="🔴","VERMELHO","ROXO"))))</f>
        <v/>
      </c>
      <c r="CD1280" s="5" t="inlineStr">
        <is>
          <t>🌎 REGIÕES</t>
        </is>
      </c>
      <c r="CE1280" s="5" t="inlineStr">
        <is>
          <t>SEM REDE</t>
        </is>
      </c>
    </row>
    <row r="1281">
      <c r="A1281" s="5" t="inlineStr">
        <is>
          <t>44089204000116</t>
        </is>
      </c>
      <c r="B1281" s="5" t="inlineStr">
        <is>
          <t>SOUL FIT CAFE LTDA - ME</t>
        </is>
      </c>
      <c r="C1281" s="5" t="inlineStr">
        <is>
          <t>06 - SEM GRUPO</t>
        </is>
      </c>
      <c r="D1281" s="5" t="inlineStr">
        <is>
          <t>HEMANUELE DITZEL (MANU)</t>
        </is>
      </c>
      <c r="E1281" s="5" t="inlineStr">
        <is>
          <t>SC</t>
        </is>
      </c>
      <c r="F1281" s="5">
        <f>IFERROR(VLOOKUP(C1281,$AS$4:$AT$25,2,FALSE),"")</f>
        <v/>
      </c>
      <c r="G1281" s="6">
        <f>IFERROR(VLOOKUP(C1281,$AS$4:$AX$25,6,FALSE),"")</f>
        <v/>
      </c>
      <c r="H1281" s="5">
        <f>IFERROR(VLOOKUP(C1281,$AS$4:$AY$25,7,FALSE),"")</f>
        <v/>
      </c>
      <c r="I1281" s="5">
        <f>IFERROR(VLOOKUP(C1281,$AS$4:$AZ$25,8,FALSE),"")</f>
        <v/>
      </c>
      <c r="J1281" s="7" t="inlineStr">
        <is>
          <t>.</t>
        </is>
      </c>
      <c r="K1281" s="5" t="inlineStr">
        <is>
          <t>SUL</t>
        </is>
      </c>
      <c r="L1281" s="8" t="n">
        <v>1513.953488372093</v>
      </c>
      <c r="M1281" s="9" t="n">
        <v>118.6046511627907</v>
      </c>
      <c r="N1281" s="9" t="n">
        <v>118.6046511627907</v>
      </c>
      <c r="O1281" s="9" t="n">
        <v>118.6046511627907</v>
      </c>
      <c r="P1281" s="9" t="n">
        <v>125.5813953488372</v>
      </c>
      <c r="Q1281" s="9" t="n">
        <v>125.5813953488372</v>
      </c>
      <c r="R1281" s="9" t="n">
        <v>125.5813953488372</v>
      </c>
      <c r="S1281" s="9" t="n">
        <v>125.5813953488372</v>
      </c>
      <c r="T1281" s="9" t="n">
        <v>125.5813953488372</v>
      </c>
      <c r="U1281" s="9" t="n">
        <v>132.5581395348837</v>
      </c>
      <c r="V1281" s="9" t="n">
        <v>132.5581395348837</v>
      </c>
      <c r="W1281" s="9" t="n">
        <v>132.5581395348837</v>
      </c>
      <c r="X1281" s="9" t="n">
        <v>132.5581395348837</v>
      </c>
      <c r="Y1281" s="7" t="inlineStr">
        <is>
          <t>.</t>
        </is>
      </c>
      <c r="Z1281" s="8">
        <f>SUM(AA1281:AL1281)</f>
        <v/>
      </c>
      <c r="AA1281" s="9" t="n">
        <v>0</v>
      </c>
      <c r="AB1281" s="9" t="n">
        <v>0</v>
      </c>
      <c r="AC1281" s="9" t="n">
        <v>0</v>
      </c>
      <c r="AD1281" s="9" t="n">
        <v>0</v>
      </c>
      <c r="AE1281" s="9" t="n">
        <v>0</v>
      </c>
      <c r="AF1281" s="9" t="n">
        <v>0</v>
      </c>
      <c r="AG1281" s="9" t="n">
        <v>0</v>
      </c>
      <c r="AH1281" s="9" t="n">
        <v>0</v>
      </c>
      <c r="AI1281" s="9" t="n">
        <v>0</v>
      </c>
      <c r="AJ1281" s="9" t="n">
        <v>0</v>
      </c>
      <c r="AK1281" s="9" t="n">
        <v>0</v>
      </c>
      <c r="AL1281" s="9" t="n">
        <v>0</v>
      </c>
      <c r="AM1281" s="7" t="inlineStr">
        <is>
          <t>.</t>
        </is>
      </c>
      <c r="AN1281" s="6">
        <f>IF(L1281=0,0,Z1281/L1281)</f>
        <v/>
      </c>
      <c r="AO1281" s="5">
        <f>IF(AN1281="","",IF(AN1281&gt;=0.9,"🟢",IF(AN1281&gt;=0.7,"🟡",IF(AN1281&gt;=0.5,"🟠","🔴"))))</f>
        <v/>
      </c>
      <c r="AP1281" s="9">
        <f>IF(L1281=0,0,L1281-Z1281)</f>
        <v/>
      </c>
      <c r="AQ1281" s="5">
        <f>IF(Z1281=0,"",RANK(Z1281,Z$4:Z$1569,0))</f>
        <v/>
      </c>
      <c r="AR1281" s="7" t="inlineStr">
        <is>
          <t>.</t>
        </is>
      </c>
      <c r="BA1281" s="7" t="inlineStr">
        <is>
          <t>.</t>
        </is>
      </c>
      <c r="BB1281" s="9">
        <f>SUM(L$4:L$1569)/COUNTA(A$4:A$1569)</f>
        <v/>
      </c>
      <c r="BC1281" s="9">
        <f>SUM(M$4:M$1569)/COUNTA(A$4:A$1569)</f>
        <v/>
      </c>
      <c r="BD1281" s="9">
        <f>SUM(N$4:N$1569)/COUNTA(A$4:A$1569)</f>
        <v/>
      </c>
      <c r="BE1281" s="9">
        <f>SUM(O$4:O$1569)/COUNTA(A$4:A$1569)</f>
        <v/>
      </c>
      <c r="BF1281" s="9">
        <f>SUM(P$4:P$1569)/COUNTA(A$4:A$1569)</f>
        <v/>
      </c>
      <c r="BG1281" s="9">
        <f>SUM(Q$4:Q$1569)/COUNTA(A$4:A$1569)</f>
        <v/>
      </c>
      <c r="BH1281" s="9">
        <f>SUM(R$4:R$1569)/COUNTA(A$4:A$1569)</f>
        <v/>
      </c>
      <c r="BI1281" s="9">
        <f>SUM(S$4:S$1569)/COUNTA(A$4:A$1569)</f>
        <v/>
      </c>
      <c r="BJ1281" s="9">
        <f>SUM(T$4:T$1569)/COUNTA(A$4:A$1569)</f>
        <v/>
      </c>
      <c r="BK1281" s="9">
        <f>SUM(U$4:U$1569)/COUNTA(A$4:A$1569)</f>
        <v/>
      </c>
      <c r="BL1281" s="9">
        <f>SUM(V$4:V$1569)/COUNTA(A$4:A$1569)</f>
        <v/>
      </c>
      <c r="BM1281" s="9">
        <f>SUM(W$4:W$1569)/COUNTA(A$4:A$1569)</f>
        <v/>
      </c>
      <c r="BN1281" s="9">
        <f>SUM(X$4:X$1569)/COUNTA(A$4:A$1569)</f>
        <v/>
      </c>
      <c r="BO1281" s="7" t="inlineStr">
        <is>
          <t>.</t>
        </is>
      </c>
      <c r="BP1281" s="9">
        <f>IF(Z1281&gt;=BB1281,0,IFERROR(BB1281+(SUMPRODUCT((Z$4:Z$1569&gt;=BB$4:BB$1569)*(Z$4:Z$1569-BB$4:BB$1569))/MAX(1,COUNTIF(Z$4:Z$1569,"&lt;"&amp;BB1281+0.01))),BB1281))</f>
        <v/>
      </c>
      <c r="BQ1281" s="9">
        <f>IF(AA1281&gt;=BC1281,0,IFERROR(BC1281+SUMPRODUCT((AA$4:AA$1569&gt;=BC$4:BC$1569)*(AA$4:AA$1569-BC$4:BC$1569))/MAX(1,COUNTIF(AA$4:AA$1569,"&lt;"&amp;BC1281+0.01)),BC1281))</f>
        <v/>
      </c>
      <c r="BR1281" s="9">
        <f>IF(AB1281&gt;=BD1281,0,IFERROR(BD1281+SUMPRODUCT((AB$4:AB$1569&gt;=BD$4:BD$1569)*(AB$4:AB$1569-BD$4:BD$1569))/MAX(1,COUNTIF(AB$4:AB$1569,"&lt;"&amp;BD1281+0.01)),BD1281))</f>
        <v/>
      </c>
      <c r="BS1281" s="9">
        <f>IF(AC1281&gt;=BE1281,0,IFERROR(BE1281+SUMPRODUCT((AC$4:AC$1569&gt;=BE$4:BE$1569)*(AC$4:AC$1569-BE$4:BE$1569))/MAX(1,COUNTIF(AC$4:AC$1569,"&lt;"&amp;BE1281+0.01)),BE1281))</f>
        <v/>
      </c>
      <c r="BT1281" s="9">
        <f>IF(AD1281&gt;=BF1281,0,IFERROR(BF1281+SUMPRODUCT((AD$4:AD$1569&gt;=BF$4:BF$1569)*(AD$4:AD$1569-BF$4:BF$1569))/MAX(1,COUNTIF(AD$4:AD$1569,"&lt;"&amp;BF1281+0.01)),BF1281))</f>
        <v/>
      </c>
      <c r="BU1281" s="9">
        <f>IF(AE1281&gt;=BG1281,0,IFERROR(BG1281+SUMPRODUCT((AE$4:AE$1569&gt;=BG$4:BG$1569)*(AE$4:AE$1569-BG$4:BG$1569))/MAX(1,COUNTIF(AE$4:AE$1569,"&lt;"&amp;BG1281+0.01)),BG1281))</f>
        <v/>
      </c>
      <c r="BV1281" s="9">
        <f>IF(AF1281&gt;=BH1281,0,IFERROR(BH1281+SUMPRODUCT((AF$4:AF$1569&gt;=BH$4:BH$1569)*(AF$4:AF$1569-BH$4:BH$1569))/MAX(1,COUNTIF(AF$4:AF$1569,"&lt;"&amp;BH1281+0.01)),BH1281))</f>
        <v/>
      </c>
      <c r="BW1281" s="9">
        <f>IF(AG1281&gt;=BI1281,0,IFERROR(BI1281+SUMPRODUCT((AG$4:AG$1569&gt;=BI$4:BI$1569)*(AG$4:AG$1569-BI$4:BI$1569))/MAX(1,COUNTIF(AG$4:AG$1569,"&lt;"&amp;BI1281+0.01)),BI1281))</f>
        <v/>
      </c>
      <c r="BX1281" s="9">
        <f>IF(AH1281&gt;=BJ1281,0,IFERROR(BJ1281+SUMPRODUCT((AH$4:AH$1569&gt;=BJ$4:BJ$1569)*(AH$4:AH$1569-BJ$4:BJ$1569))/MAX(1,COUNTIF(AH$4:AH$1569,"&lt;"&amp;BJ1281+0.01)),BJ1281))</f>
        <v/>
      </c>
      <c r="BY1281" s="9">
        <f>IF(AI1281&gt;=BK1281,0,IFERROR(BK1281+SUMPRODUCT((AI$4:AI$1569&gt;=BK$4:BK$1569)*(AI$4:AI$1569-BK$4:BK$1569))/MAX(1,COUNTIF(AI$4:AI$1569,"&lt;"&amp;BK1281+0.01)),BK1281))</f>
        <v/>
      </c>
      <c r="BZ1281" s="9">
        <f>IF(AJ1281&gt;=BL1281,0,IFERROR(BL1281+SUMPRODUCT((AJ$4:AJ$1569&gt;=BL$4:BL$1569)*(AJ$4:AJ$1569-BL$4:BL$1569))/MAX(1,COUNTIF(AJ$4:AJ$1569,"&lt;"&amp;BL1281+0.01)),BL1281))</f>
        <v/>
      </c>
      <c r="CA1281" s="9">
        <f>IF(AK1281&gt;=BM1281,0,IFERROR(BM1281+SUMPRODUCT((AK$4:AK$1569&gt;=BM$4:BM$1569)*(AK$4:AK$1569-BM$4:BM$1569))/MAX(1,COUNTIF(AK$4:AK$1569,"&lt;"&amp;BM1281+0.01)),BM1281))</f>
        <v/>
      </c>
      <c r="CB1281" s="9">
        <f>IF(AL1281&gt;=BN1281,0,IFERROR(BN1281+SUMPRODUCT((AL$4:AL$1569&gt;=BN$4:BN$1569)*(AL$4:AL$1569-BN$4:BN$1569))/MAX(1,COUNTIF(AL$4:AL$1569,"&lt;"&amp;BN1281+0.01)),BN1281))</f>
        <v/>
      </c>
      <c r="CC1281" s="5">
        <f>IF(AO1281="🟢","VERDE",IF(AO1281="🟡","AMARELO",IF(AO1281="🟠","VERMELHO",IF(AO1281="🔴","VERMELHO","ROXO"))))</f>
        <v/>
      </c>
      <c r="CD1281" s="5" t="inlineStr">
        <is>
          <t>🌎 REGIÕES</t>
        </is>
      </c>
      <c r="CE1281" s="5" t="inlineStr">
        <is>
          <t>SEM REDE</t>
        </is>
      </c>
    </row>
    <row r="1282">
      <c r="A1282" s="5" t="inlineStr">
        <is>
          <t>44104033000157</t>
        </is>
      </c>
      <c r="B1282" s="5" t="inlineStr">
        <is>
          <t>44.104.033 ANA TEREZA FEITOSA DE ANDRADE</t>
        </is>
      </c>
      <c r="C1282" s="5" t="inlineStr">
        <is>
          <t>06 - SEM GRUPO</t>
        </is>
      </c>
      <c r="D1282" s="5" t="inlineStr">
        <is>
          <t>LARISSA PADILHA</t>
        </is>
      </c>
      <c r="E1282" s="5" t="inlineStr">
        <is>
          <t>CE</t>
        </is>
      </c>
      <c r="F1282" s="5">
        <f>IFERROR(VLOOKUP(C1282,$AS$4:$AT$25,2,FALSE),"")</f>
        <v/>
      </c>
      <c r="G1282" s="6">
        <f>IFERROR(VLOOKUP(C1282,$AS$4:$AX$25,6,FALSE),"")</f>
        <v/>
      </c>
      <c r="H1282" s="5">
        <f>IFERROR(VLOOKUP(C1282,$AS$4:$AY$25,7,FALSE),"")</f>
        <v/>
      </c>
      <c r="I1282" s="5">
        <f>IFERROR(VLOOKUP(C1282,$AS$4:$AZ$25,8,FALSE),"")</f>
        <v/>
      </c>
      <c r="J1282" s="7" t="inlineStr">
        <is>
          <t>.</t>
        </is>
      </c>
      <c r="K1282" s="5" t="inlineStr">
        <is>
          <t>NORDESTE (SEM MA)</t>
        </is>
      </c>
      <c r="L1282" s="8" t="n">
        <v>1270.588235294118</v>
      </c>
      <c r="M1282" s="9" t="n">
        <v>105.8823529411765</v>
      </c>
      <c r="N1282" s="9" t="n">
        <v>105.8823529411765</v>
      </c>
      <c r="O1282" s="9" t="n">
        <v>105.8823529411765</v>
      </c>
      <c r="P1282" s="9" t="n">
        <v>105.8823529411765</v>
      </c>
      <c r="Q1282" s="9" t="n">
        <v>105.8823529411765</v>
      </c>
      <c r="R1282" s="9" t="n">
        <v>105.8823529411765</v>
      </c>
      <c r="S1282" s="9" t="n">
        <v>105.8823529411765</v>
      </c>
      <c r="T1282" s="9" t="n">
        <v>105.8823529411765</v>
      </c>
      <c r="U1282" s="9" t="n">
        <v>105.8823529411765</v>
      </c>
      <c r="V1282" s="9" t="n">
        <v>105.8823529411765</v>
      </c>
      <c r="W1282" s="9" t="n">
        <v>105.8823529411765</v>
      </c>
      <c r="X1282" s="9" t="n">
        <v>105.8823529411765</v>
      </c>
      <c r="Y1282" s="7" t="inlineStr">
        <is>
          <t>.</t>
        </is>
      </c>
      <c r="Z1282" s="8">
        <f>SUM(AA1282:AL1282)</f>
        <v/>
      </c>
      <c r="AA1282" s="9" t="n">
        <v>0</v>
      </c>
      <c r="AB1282" s="9" t="n">
        <v>0</v>
      </c>
      <c r="AC1282" s="9" t="n">
        <v>0</v>
      </c>
      <c r="AD1282" s="9" t="n">
        <v>0</v>
      </c>
      <c r="AE1282" s="9" t="n">
        <v>0</v>
      </c>
      <c r="AF1282" s="9" t="n">
        <v>0</v>
      </c>
      <c r="AG1282" s="9" t="n">
        <v>0</v>
      </c>
      <c r="AH1282" s="9" t="n">
        <v>0</v>
      </c>
      <c r="AI1282" s="9" t="n">
        <v>0</v>
      </c>
      <c r="AJ1282" s="9" t="n">
        <v>0</v>
      </c>
      <c r="AK1282" s="9" t="n">
        <v>0</v>
      </c>
      <c r="AL1282" s="9" t="n">
        <v>0</v>
      </c>
      <c r="AM1282" s="7" t="inlineStr">
        <is>
          <t>.</t>
        </is>
      </c>
      <c r="AN1282" s="6">
        <f>IF(L1282=0,0,Z1282/L1282)</f>
        <v/>
      </c>
      <c r="AO1282" s="5">
        <f>IF(AN1282="","",IF(AN1282&gt;=0.9,"🟢",IF(AN1282&gt;=0.7,"🟡",IF(AN1282&gt;=0.5,"🟠","🔴"))))</f>
        <v/>
      </c>
      <c r="AP1282" s="9">
        <f>IF(L1282=0,0,L1282-Z1282)</f>
        <v/>
      </c>
      <c r="AQ1282" s="5">
        <f>IF(Z1282=0,"",RANK(Z1282,Z$4:Z$1569,0))</f>
        <v/>
      </c>
      <c r="AR1282" s="7" t="inlineStr">
        <is>
          <t>.</t>
        </is>
      </c>
      <c r="BA1282" s="7" t="inlineStr">
        <is>
          <t>.</t>
        </is>
      </c>
      <c r="BB1282" s="9">
        <f>SUM(L$4:L$1569)/COUNTA(A$4:A$1569)</f>
        <v/>
      </c>
      <c r="BC1282" s="9">
        <f>SUM(M$4:M$1569)/COUNTA(A$4:A$1569)</f>
        <v/>
      </c>
      <c r="BD1282" s="9">
        <f>SUM(N$4:N$1569)/COUNTA(A$4:A$1569)</f>
        <v/>
      </c>
      <c r="BE1282" s="9">
        <f>SUM(O$4:O$1569)/COUNTA(A$4:A$1569)</f>
        <v/>
      </c>
      <c r="BF1282" s="9">
        <f>SUM(P$4:P$1569)/COUNTA(A$4:A$1569)</f>
        <v/>
      </c>
      <c r="BG1282" s="9">
        <f>SUM(Q$4:Q$1569)/COUNTA(A$4:A$1569)</f>
        <v/>
      </c>
      <c r="BH1282" s="9">
        <f>SUM(R$4:R$1569)/COUNTA(A$4:A$1569)</f>
        <v/>
      </c>
      <c r="BI1282" s="9">
        <f>SUM(S$4:S$1569)/COUNTA(A$4:A$1569)</f>
        <v/>
      </c>
      <c r="BJ1282" s="9">
        <f>SUM(T$4:T$1569)/COUNTA(A$4:A$1569)</f>
        <v/>
      </c>
      <c r="BK1282" s="9">
        <f>SUM(U$4:U$1569)/COUNTA(A$4:A$1569)</f>
        <v/>
      </c>
      <c r="BL1282" s="9">
        <f>SUM(V$4:V$1569)/COUNTA(A$4:A$1569)</f>
        <v/>
      </c>
      <c r="BM1282" s="9">
        <f>SUM(W$4:W$1569)/COUNTA(A$4:A$1569)</f>
        <v/>
      </c>
      <c r="BN1282" s="9">
        <f>SUM(X$4:X$1569)/COUNTA(A$4:A$1569)</f>
        <v/>
      </c>
      <c r="BO1282" s="7" t="inlineStr">
        <is>
          <t>.</t>
        </is>
      </c>
      <c r="BP1282" s="9">
        <f>IF(Z1282&gt;=BB1282,0,IFERROR(BB1282+(SUMPRODUCT((Z$4:Z$1569&gt;=BB$4:BB$1569)*(Z$4:Z$1569-BB$4:BB$1569))/MAX(1,COUNTIF(Z$4:Z$1569,"&lt;"&amp;BB1282+0.01))),BB1282))</f>
        <v/>
      </c>
      <c r="BQ1282" s="9">
        <f>IF(AA1282&gt;=BC1282,0,IFERROR(BC1282+SUMPRODUCT((AA$4:AA$1569&gt;=BC$4:BC$1569)*(AA$4:AA$1569-BC$4:BC$1569))/MAX(1,COUNTIF(AA$4:AA$1569,"&lt;"&amp;BC1282+0.01)),BC1282))</f>
        <v/>
      </c>
      <c r="BR1282" s="9">
        <f>IF(AB1282&gt;=BD1282,0,IFERROR(BD1282+SUMPRODUCT((AB$4:AB$1569&gt;=BD$4:BD$1569)*(AB$4:AB$1569-BD$4:BD$1569))/MAX(1,COUNTIF(AB$4:AB$1569,"&lt;"&amp;BD1282+0.01)),BD1282))</f>
        <v/>
      </c>
      <c r="BS1282" s="9">
        <f>IF(AC1282&gt;=BE1282,0,IFERROR(BE1282+SUMPRODUCT((AC$4:AC$1569&gt;=BE$4:BE$1569)*(AC$4:AC$1569-BE$4:BE$1569))/MAX(1,COUNTIF(AC$4:AC$1569,"&lt;"&amp;BE1282+0.01)),BE1282))</f>
        <v/>
      </c>
      <c r="BT1282" s="9">
        <f>IF(AD1282&gt;=BF1282,0,IFERROR(BF1282+SUMPRODUCT((AD$4:AD$1569&gt;=BF$4:BF$1569)*(AD$4:AD$1569-BF$4:BF$1569))/MAX(1,COUNTIF(AD$4:AD$1569,"&lt;"&amp;BF1282+0.01)),BF1282))</f>
        <v/>
      </c>
      <c r="BU1282" s="9">
        <f>IF(AE1282&gt;=BG1282,0,IFERROR(BG1282+SUMPRODUCT((AE$4:AE$1569&gt;=BG$4:BG$1569)*(AE$4:AE$1569-BG$4:BG$1569))/MAX(1,COUNTIF(AE$4:AE$1569,"&lt;"&amp;BG1282+0.01)),BG1282))</f>
        <v/>
      </c>
      <c r="BV1282" s="9">
        <f>IF(AF1282&gt;=BH1282,0,IFERROR(BH1282+SUMPRODUCT((AF$4:AF$1569&gt;=BH$4:BH$1569)*(AF$4:AF$1569-BH$4:BH$1569))/MAX(1,COUNTIF(AF$4:AF$1569,"&lt;"&amp;BH1282+0.01)),BH1282))</f>
        <v/>
      </c>
      <c r="BW1282" s="9">
        <f>IF(AG1282&gt;=BI1282,0,IFERROR(BI1282+SUMPRODUCT((AG$4:AG$1569&gt;=BI$4:BI$1569)*(AG$4:AG$1569-BI$4:BI$1569))/MAX(1,COUNTIF(AG$4:AG$1569,"&lt;"&amp;BI1282+0.01)),BI1282))</f>
        <v/>
      </c>
      <c r="BX1282" s="9">
        <f>IF(AH1282&gt;=BJ1282,0,IFERROR(BJ1282+SUMPRODUCT((AH$4:AH$1569&gt;=BJ$4:BJ$1569)*(AH$4:AH$1569-BJ$4:BJ$1569))/MAX(1,COUNTIF(AH$4:AH$1569,"&lt;"&amp;BJ1282+0.01)),BJ1282))</f>
        <v/>
      </c>
      <c r="BY1282" s="9">
        <f>IF(AI1282&gt;=BK1282,0,IFERROR(BK1282+SUMPRODUCT((AI$4:AI$1569&gt;=BK$4:BK$1569)*(AI$4:AI$1569-BK$4:BK$1569))/MAX(1,COUNTIF(AI$4:AI$1569,"&lt;"&amp;BK1282+0.01)),BK1282))</f>
        <v/>
      </c>
      <c r="BZ1282" s="9">
        <f>IF(AJ1282&gt;=BL1282,0,IFERROR(BL1282+SUMPRODUCT((AJ$4:AJ$1569&gt;=BL$4:BL$1569)*(AJ$4:AJ$1569-BL$4:BL$1569))/MAX(1,COUNTIF(AJ$4:AJ$1569,"&lt;"&amp;BL1282+0.01)),BL1282))</f>
        <v/>
      </c>
      <c r="CA1282" s="9">
        <f>IF(AK1282&gt;=BM1282,0,IFERROR(BM1282+SUMPRODUCT((AK$4:AK$1569&gt;=BM$4:BM$1569)*(AK$4:AK$1569-BM$4:BM$1569))/MAX(1,COUNTIF(AK$4:AK$1569,"&lt;"&amp;BM1282+0.01)),BM1282))</f>
        <v/>
      </c>
      <c r="CB1282" s="9">
        <f>IF(AL1282&gt;=BN1282,0,IFERROR(BN1282+SUMPRODUCT((AL$4:AL$1569&gt;=BN$4:BN$1569)*(AL$4:AL$1569-BN$4:BN$1569))/MAX(1,COUNTIF(AL$4:AL$1569,"&lt;"&amp;BN1282+0.01)),BN1282))</f>
        <v/>
      </c>
      <c r="CC1282" s="5">
        <f>IF(AO1282="🟢","VERDE",IF(AO1282="🟡","AMARELO",IF(AO1282="🟠","VERMELHO",IF(AO1282="🔴","VERMELHO","ROXO"))))</f>
        <v/>
      </c>
      <c r="CD1282" s="5" t="inlineStr">
        <is>
          <t>🌎 REGIÕES</t>
        </is>
      </c>
      <c r="CE1282" s="5" t="inlineStr">
        <is>
          <t>SEM REDE</t>
        </is>
      </c>
    </row>
    <row r="1283">
      <c r="A1283" s="5" t="inlineStr">
        <is>
          <t>44114126000162</t>
        </is>
      </c>
      <c r="B1283" s="5" t="inlineStr">
        <is>
          <t>MAGAZINE NATURAL LTDA - ME</t>
        </is>
      </c>
      <c r="C1283" s="5" t="inlineStr">
        <is>
          <t>06 - SEM GRUPO</t>
        </is>
      </c>
      <c r="D1283" s="5" t="inlineStr">
        <is>
          <t>HEMANUELE DITZEL (MANU)</t>
        </is>
      </c>
      <c r="E1283" s="5" t="inlineStr">
        <is>
          <t>RS</t>
        </is>
      </c>
      <c r="F1283" s="5">
        <f>IFERROR(VLOOKUP(C1283,$AS$4:$AT$25,2,FALSE),"")</f>
        <v/>
      </c>
      <c r="G1283" s="6">
        <f>IFERROR(VLOOKUP(C1283,$AS$4:$AX$25,6,FALSE),"")</f>
        <v/>
      </c>
      <c r="H1283" s="5">
        <f>IFERROR(VLOOKUP(C1283,$AS$4:$AY$25,7,FALSE),"")</f>
        <v/>
      </c>
      <c r="I1283" s="5">
        <f>IFERROR(VLOOKUP(C1283,$AS$4:$AZ$25,8,FALSE),"")</f>
        <v/>
      </c>
      <c r="J1283" s="7" t="inlineStr">
        <is>
          <t>.</t>
        </is>
      </c>
      <c r="K1283" s="5" t="inlineStr">
        <is>
          <t>SUL</t>
        </is>
      </c>
      <c r="L1283" s="8" t="n">
        <v>1612.5</v>
      </c>
      <c r="M1283" s="9" t="n">
        <v>125</v>
      </c>
      <c r="N1283" s="9" t="n">
        <v>125</v>
      </c>
      <c r="O1283" s="9" t="n">
        <v>125</v>
      </c>
      <c r="P1283" s="9" t="n">
        <v>125</v>
      </c>
      <c r="Q1283" s="9" t="n">
        <v>125</v>
      </c>
      <c r="R1283" s="9" t="n">
        <v>137.5</v>
      </c>
      <c r="S1283" s="9" t="n">
        <v>137.5</v>
      </c>
      <c r="T1283" s="9" t="n">
        <v>137.5</v>
      </c>
      <c r="U1283" s="9" t="n">
        <v>137.5</v>
      </c>
      <c r="V1283" s="9" t="n">
        <v>137.5</v>
      </c>
      <c r="W1283" s="9" t="n">
        <v>150</v>
      </c>
      <c r="X1283" s="9" t="n">
        <v>150</v>
      </c>
      <c r="Y1283" s="7" t="inlineStr">
        <is>
          <t>.</t>
        </is>
      </c>
      <c r="Z1283" s="8">
        <f>SUM(AA1283:AL1283)</f>
        <v/>
      </c>
      <c r="AA1283" s="9" t="n">
        <v>0</v>
      </c>
      <c r="AB1283" s="9" t="n">
        <v>0</v>
      </c>
      <c r="AC1283" s="9" t="n">
        <v>0</v>
      </c>
      <c r="AD1283" s="9" t="n">
        <v>0</v>
      </c>
      <c r="AE1283" s="9" t="n">
        <v>0</v>
      </c>
      <c r="AF1283" s="9" t="n">
        <v>0</v>
      </c>
      <c r="AG1283" s="9" t="n">
        <v>0</v>
      </c>
      <c r="AH1283" s="9" t="n">
        <v>0</v>
      </c>
      <c r="AI1283" s="9" t="n">
        <v>0</v>
      </c>
      <c r="AJ1283" s="9" t="n">
        <v>0</v>
      </c>
      <c r="AK1283" s="9" t="n">
        <v>0</v>
      </c>
      <c r="AL1283" s="9" t="n">
        <v>0</v>
      </c>
      <c r="AM1283" s="7" t="inlineStr">
        <is>
          <t>.</t>
        </is>
      </c>
      <c r="AN1283" s="6">
        <f>IF(L1283=0,0,Z1283/L1283)</f>
        <v/>
      </c>
      <c r="AO1283" s="5">
        <f>IF(AN1283="","",IF(AN1283&gt;=0.9,"🟢",IF(AN1283&gt;=0.7,"🟡",IF(AN1283&gt;=0.5,"🟠","🔴"))))</f>
        <v/>
      </c>
      <c r="AP1283" s="9">
        <f>IF(L1283=0,0,L1283-Z1283)</f>
        <v/>
      </c>
      <c r="AQ1283" s="5">
        <f>IF(Z1283=0,"",RANK(Z1283,Z$4:Z$1569,0))</f>
        <v/>
      </c>
      <c r="AR1283" s="7" t="inlineStr">
        <is>
          <t>.</t>
        </is>
      </c>
      <c r="BA1283" s="7" t="inlineStr">
        <is>
          <t>.</t>
        </is>
      </c>
      <c r="BB1283" s="9">
        <f>SUM(L$4:L$1569)/COUNTA(A$4:A$1569)</f>
        <v/>
      </c>
      <c r="BC1283" s="9">
        <f>SUM(M$4:M$1569)/COUNTA(A$4:A$1569)</f>
        <v/>
      </c>
      <c r="BD1283" s="9">
        <f>SUM(N$4:N$1569)/COUNTA(A$4:A$1569)</f>
        <v/>
      </c>
      <c r="BE1283" s="9">
        <f>SUM(O$4:O$1569)/COUNTA(A$4:A$1569)</f>
        <v/>
      </c>
      <c r="BF1283" s="9">
        <f>SUM(P$4:P$1569)/COUNTA(A$4:A$1569)</f>
        <v/>
      </c>
      <c r="BG1283" s="9">
        <f>SUM(Q$4:Q$1569)/COUNTA(A$4:A$1569)</f>
        <v/>
      </c>
      <c r="BH1283" s="9">
        <f>SUM(R$4:R$1569)/COUNTA(A$4:A$1569)</f>
        <v/>
      </c>
      <c r="BI1283" s="9">
        <f>SUM(S$4:S$1569)/COUNTA(A$4:A$1569)</f>
        <v/>
      </c>
      <c r="BJ1283" s="9">
        <f>SUM(T$4:T$1569)/COUNTA(A$4:A$1569)</f>
        <v/>
      </c>
      <c r="BK1283" s="9">
        <f>SUM(U$4:U$1569)/COUNTA(A$4:A$1569)</f>
        <v/>
      </c>
      <c r="BL1283" s="9">
        <f>SUM(V$4:V$1569)/COUNTA(A$4:A$1569)</f>
        <v/>
      </c>
      <c r="BM1283" s="9">
        <f>SUM(W$4:W$1569)/COUNTA(A$4:A$1569)</f>
        <v/>
      </c>
      <c r="BN1283" s="9">
        <f>SUM(X$4:X$1569)/COUNTA(A$4:A$1569)</f>
        <v/>
      </c>
      <c r="BO1283" s="7" t="inlineStr">
        <is>
          <t>.</t>
        </is>
      </c>
      <c r="BP1283" s="9">
        <f>IF(Z1283&gt;=BB1283,0,IFERROR(BB1283+(SUMPRODUCT((Z$4:Z$1569&gt;=BB$4:BB$1569)*(Z$4:Z$1569-BB$4:BB$1569))/MAX(1,COUNTIF(Z$4:Z$1569,"&lt;"&amp;BB1283+0.01))),BB1283))</f>
        <v/>
      </c>
      <c r="BQ1283" s="9">
        <f>IF(AA1283&gt;=BC1283,0,IFERROR(BC1283+SUMPRODUCT((AA$4:AA$1569&gt;=BC$4:BC$1569)*(AA$4:AA$1569-BC$4:BC$1569))/MAX(1,COUNTIF(AA$4:AA$1569,"&lt;"&amp;BC1283+0.01)),BC1283))</f>
        <v/>
      </c>
      <c r="BR1283" s="9">
        <f>IF(AB1283&gt;=BD1283,0,IFERROR(BD1283+SUMPRODUCT((AB$4:AB$1569&gt;=BD$4:BD$1569)*(AB$4:AB$1569-BD$4:BD$1569))/MAX(1,COUNTIF(AB$4:AB$1569,"&lt;"&amp;BD1283+0.01)),BD1283))</f>
        <v/>
      </c>
      <c r="BS1283" s="9">
        <f>IF(AC1283&gt;=BE1283,0,IFERROR(BE1283+SUMPRODUCT((AC$4:AC$1569&gt;=BE$4:BE$1569)*(AC$4:AC$1569-BE$4:BE$1569))/MAX(1,COUNTIF(AC$4:AC$1569,"&lt;"&amp;BE1283+0.01)),BE1283))</f>
        <v/>
      </c>
      <c r="BT1283" s="9">
        <f>IF(AD1283&gt;=BF1283,0,IFERROR(BF1283+SUMPRODUCT((AD$4:AD$1569&gt;=BF$4:BF$1569)*(AD$4:AD$1569-BF$4:BF$1569))/MAX(1,COUNTIF(AD$4:AD$1569,"&lt;"&amp;BF1283+0.01)),BF1283))</f>
        <v/>
      </c>
      <c r="BU1283" s="9">
        <f>IF(AE1283&gt;=BG1283,0,IFERROR(BG1283+SUMPRODUCT((AE$4:AE$1569&gt;=BG$4:BG$1569)*(AE$4:AE$1569-BG$4:BG$1569))/MAX(1,COUNTIF(AE$4:AE$1569,"&lt;"&amp;BG1283+0.01)),BG1283))</f>
        <v/>
      </c>
      <c r="BV1283" s="9">
        <f>IF(AF1283&gt;=BH1283,0,IFERROR(BH1283+SUMPRODUCT((AF$4:AF$1569&gt;=BH$4:BH$1569)*(AF$4:AF$1569-BH$4:BH$1569))/MAX(1,COUNTIF(AF$4:AF$1569,"&lt;"&amp;BH1283+0.01)),BH1283))</f>
        <v/>
      </c>
      <c r="BW1283" s="9">
        <f>IF(AG1283&gt;=BI1283,0,IFERROR(BI1283+SUMPRODUCT((AG$4:AG$1569&gt;=BI$4:BI$1569)*(AG$4:AG$1569-BI$4:BI$1569))/MAX(1,COUNTIF(AG$4:AG$1569,"&lt;"&amp;BI1283+0.01)),BI1283))</f>
        <v/>
      </c>
      <c r="BX1283" s="9">
        <f>IF(AH1283&gt;=BJ1283,0,IFERROR(BJ1283+SUMPRODUCT((AH$4:AH$1569&gt;=BJ$4:BJ$1569)*(AH$4:AH$1569-BJ$4:BJ$1569))/MAX(1,COUNTIF(AH$4:AH$1569,"&lt;"&amp;BJ1283+0.01)),BJ1283))</f>
        <v/>
      </c>
      <c r="BY1283" s="9">
        <f>IF(AI1283&gt;=BK1283,0,IFERROR(BK1283+SUMPRODUCT((AI$4:AI$1569&gt;=BK$4:BK$1569)*(AI$4:AI$1569-BK$4:BK$1569))/MAX(1,COUNTIF(AI$4:AI$1569,"&lt;"&amp;BK1283+0.01)),BK1283))</f>
        <v/>
      </c>
      <c r="BZ1283" s="9">
        <f>IF(AJ1283&gt;=BL1283,0,IFERROR(BL1283+SUMPRODUCT((AJ$4:AJ$1569&gt;=BL$4:BL$1569)*(AJ$4:AJ$1569-BL$4:BL$1569))/MAX(1,COUNTIF(AJ$4:AJ$1569,"&lt;"&amp;BL1283+0.01)),BL1283))</f>
        <v/>
      </c>
      <c r="CA1283" s="9">
        <f>IF(AK1283&gt;=BM1283,0,IFERROR(BM1283+SUMPRODUCT((AK$4:AK$1569&gt;=BM$4:BM$1569)*(AK$4:AK$1569-BM$4:BM$1569))/MAX(1,COUNTIF(AK$4:AK$1569,"&lt;"&amp;BM1283+0.01)),BM1283))</f>
        <v/>
      </c>
      <c r="CB1283" s="9">
        <f>IF(AL1283&gt;=BN1283,0,IFERROR(BN1283+SUMPRODUCT((AL$4:AL$1569&gt;=BN$4:BN$1569)*(AL$4:AL$1569-BN$4:BN$1569))/MAX(1,COUNTIF(AL$4:AL$1569,"&lt;"&amp;BN1283+0.01)),BN1283))</f>
        <v/>
      </c>
      <c r="CC1283" s="5">
        <f>IF(AO1283="🟢","VERDE",IF(AO1283="🟡","AMARELO",IF(AO1283="🟠","VERMELHO",IF(AO1283="🔴","VERMELHO","ROXO"))))</f>
        <v/>
      </c>
      <c r="CD1283" s="5" t="inlineStr">
        <is>
          <t>🌎 REGIÕES</t>
        </is>
      </c>
      <c r="CE1283" s="5" t="inlineStr">
        <is>
          <t>SEM REDE</t>
        </is>
      </c>
    </row>
    <row r="1284">
      <c r="A1284" s="5" t="inlineStr">
        <is>
          <t>44117367000165</t>
        </is>
      </c>
      <c r="B1284" s="5" t="inlineStr">
        <is>
          <t>LAN DA CEBOLA COMERCIO LTDA - ME</t>
        </is>
      </c>
      <c r="C1284" s="5" t="inlineStr">
        <is>
          <t>06 - SEM GRUPO</t>
        </is>
      </c>
      <c r="D1284" s="5" t="inlineStr">
        <is>
          <t>LARISSA PADILHA</t>
        </is>
      </c>
      <c r="E1284" s="5" t="inlineStr">
        <is>
          <t>BA</t>
        </is>
      </c>
      <c r="F1284" s="5">
        <f>IFERROR(VLOOKUP(C1284,$AS$4:$AT$25,2,FALSE),"")</f>
        <v/>
      </c>
      <c r="G1284" s="6">
        <f>IFERROR(VLOOKUP(C1284,$AS$4:$AX$25,6,FALSE),"")</f>
        <v/>
      </c>
      <c r="H1284" s="5">
        <f>IFERROR(VLOOKUP(C1284,$AS$4:$AY$25,7,FALSE),"")</f>
        <v/>
      </c>
      <c r="I1284" s="5">
        <f>IFERROR(VLOOKUP(C1284,$AS$4:$AZ$25,8,FALSE),"")</f>
        <v/>
      </c>
      <c r="J1284" s="7" t="inlineStr">
        <is>
          <t>.</t>
        </is>
      </c>
      <c r="K1284" s="5" t="inlineStr">
        <is>
          <t>NORDESTE (SEM MA)</t>
        </is>
      </c>
      <c r="L1284" s="8" t="n">
        <v>1440</v>
      </c>
      <c r="M1284" s="9" t="n">
        <v>120</v>
      </c>
      <c r="N1284" s="9" t="n">
        <v>120</v>
      </c>
      <c r="O1284" s="9" t="n">
        <v>120</v>
      </c>
      <c r="P1284" s="9" t="n">
        <v>120</v>
      </c>
      <c r="Q1284" s="9" t="n">
        <v>120</v>
      </c>
      <c r="R1284" s="9" t="n">
        <v>120</v>
      </c>
      <c r="S1284" s="9" t="n">
        <v>120</v>
      </c>
      <c r="T1284" s="9" t="n">
        <v>120</v>
      </c>
      <c r="U1284" s="9" t="n">
        <v>120</v>
      </c>
      <c r="V1284" s="9" t="n">
        <v>120</v>
      </c>
      <c r="W1284" s="9" t="n">
        <v>120</v>
      </c>
      <c r="X1284" s="9" t="n">
        <v>120</v>
      </c>
      <c r="Y1284" s="7" t="inlineStr">
        <is>
          <t>.</t>
        </is>
      </c>
      <c r="Z1284" s="8">
        <f>SUM(AA1284:AL1284)</f>
        <v/>
      </c>
      <c r="AA1284" s="9" t="n">
        <v>0</v>
      </c>
      <c r="AB1284" s="9" t="n">
        <v>0</v>
      </c>
      <c r="AC1284" s="9" t="n">
        <v>0</v>
      </c>
      <c r="AD1284" s="9" t="n">
        <v>0</v>
      </c>
      <c r="AE1284" s="9" t="n">
        <v>0</v>
      </c>
      <c r="AF1284" s="9" t="n">
        <v>0</v>
      </c>
      <c r="AG1284" s="9" t="n">
        <v>0</v>
      </c>
      <c r="AH1284" s="9" t="n">
        <v>0</v>
      </c>
      <c r="AI1284" s="9" t="n">
        <v>0</v>
      </c>
      <c r="AJ1284" s="9" t="n">
        <v>0</v>
      </c>
      <c r="AK1284" s="9" t="n">
        <v>0</v>
      </c>
      <c r="AL1284" s="9" t="n">
        <v>0</v>
      </c>
      <c r="AM1284" s="7" t="inlineStr">
        <is>
          <t>.</t>
        </is>
      </c>
      <c r="AN1284" s="6">
        <f>IF(L1284=0,0,Z1284/L1284)</f>
        <v/>
      </c>
      <c r="AO1284" s="5">
        <f>IF(AN1284="","",IF(AN1284&gt;=0.9,"🟢",IF(AN1284&gt;=0.7,"🟡",IF(AN1284&gt;=0.5,"🟠","🔴"))))</f>
        <v/>
      </c>
      <c r="AP1284" s="9">
        <f>IF(L1284=0,0,L1284-Z1284)</f>
        <v/>
      </c>
      <c r="AQ1284" s="5">
        <f>IF(Z1284=0,"",RANK(Z1284,Z$4:Z$1569,0))</f>
        <v/>
      </c>
      <c r="AR1284" s="7" t="inlineStr">
        <is>
          <t>.</t>
        </is>
      </c>
      <c r="BA1284" s="7" t="inlineStr">
        <is>
          <t>.</t>
        </is>
      </c>
      <c r="BB1284" s="9">
        <f>SUM(L$4:L$1569)/COUNTA(A$4:A$1569)</f>
        <v/>
      </c>
      <c r="BC1284" s="9">
        <f>SUM(M$4:M$1569)/COUNTA(A$4:A$1569)</f>
        <v/>
      </c>
      <c r="BD1284" s="9">
        <f>SUM(N$4:N$1569)/COUNTA(A$4:A$1569)</f>
        <v/>
      </c>
      <c r="BE1284" s="9">
        <f>SUM(O$4:O$1569)/COUNTA(A$4:A$1569)</f>
        <v/>
      </c>
      <c r="BF1284" s="9">
        <f>SUM(P$4:P$1569)/COUNTA(A$4:A$1569)</f>
        <v/>
      </c>
      <c r="BG1284" s="9">
        <f>SUM(Q$4:Q$1569)/COUNTA(A$4:A$1569)</f>
        <v/>
      </c>
      <c r="BH1284" s="9">
        <f>SUM(R$4:R$1569)/COUNTA(A$4:A$1569)</f>
        <v/>
      </c>
      <c r="BI1284" s="9">
        <f>SUM(S$4:S$1569)/COUNTA(A$4:A$1569)</f>
        <v/>
      </c>
      <c r="BJ1284" s="9">
        <f>SUM(T$4:T$1569)/COUNTA(A$4:A$1569)</f>
        <v/>
      </c>
      <c r="BK1284" s="9">
        <f>SUM(U$4:U$1569)/COUNTA(A$4:A$1569)</f>
        <v/>
      </c>
      <c r="BL1284" s="9">
        <f>SUM(V$4:V$1569)/COUNTA(A$4:A$1569)</f>
        <v/>
      </c>
      <c r="BM1284" s="9">
        <f>SUM(W$4:W$1569)/COUNTA(A$4:A$1569)</f>
        <v/>
      </c>
      <c r="BN1284" s="9">
        <f>SUM(X$4:X$1569)/COUNTA(A$4:A$1569)</f>
        <v/>
      </c>
      <c r="BO1284" s="7" t="inlineStr">
        <is>
          <t>.</t>
        </is>
      </c>
      <c r="BP1284" s="9">
        <f>IF(Z1284&gt;=BB1284,0,IFERROR(BB1284+(SUMPRODUCT((Z$4:Z$1569&gt;=BB$4:BB$1569)*(Z$4:Z$1569-BB$4:BB$1569))/MAX(1,COUNTIF(Z$4:Z$1569,"&lt;"&amp;BB1284+0.01))),BB1284))</f>
        <v/>
      </c>
      <c r="BQ1284" s="9">
        <f>IF(AA1284&gt;=BC1284,0,IFERROR(BC1284+SUMPRODUCT((AA$4:AA$1569&gt;=BC$4:BC$1569)*(AA$4:AA$1569-BC$4:BC$1569))/MAX(1,COUNTIF(AA$4:AA$1569,"&lt;"&amp;BC1284+0.01)),BC1284))</f>
        <v/>
      </c>
      <c r="BR1284" s="9">
        <f>IF(AB1284&gt;=BD1284,0,IFERROR(BD1284+SUMPRODUCT((AB$4:AB$1569&gt;=BD$4:BD$1569)*(AB$4:AB$1569-BD$4:BD$1569))/MAX(1,COUNTIF(AB$4:AB$1569,"&lt;"&amp;BD1284+0.01)),BD1284))</f>
        <v/>
      </c>
      <c r="BS1284" s="9">
        <f>IF(AC1284&gt;=BE1284,0,IFERROR(BE1284+SUMPRODUCT((AC$4:AC$1569&gt;=BE$4:BE$1569)*(AC$4:AC$1569-BE$4:BE$1569))/MAX(1,COUNTIF(AC$4:AC$1569,"&lt;"&amp;BE1284+0.01)),BE1284))</f>
        <v/>
      </c>
      <c r="BT1284" s="9">
        <f>IF(AD1284&gt;=BF1284,0,IFERROR(BF1284+SUMPRODUCT((AD$4:AD$1569&gt;=BF$4:BF$1569)*(AD$4:AD$1569-BF$4:BF$1569))/MAX(1,COUNTIF(AD$4:AD$1569,"&lt;"&amp;BF1284+0.01)),BF1284))</f>
        <v/>
      </c>
      <c r="BU1284" s="9">
        <f>IF(AE1284&gt;=BG1284,0,IFERROR(BG1284+SUMPRODUCT((AE$4:AE$1569&gt;=BG$4:BG$1569)*(AE$4:AE$1569-BG$4:BG$1569))/MAX(1,COUNTIF(AE$4:AE$1569,"&lt;"&amp;BG1284+0.01)),BG1284))</f>
        <v/>
      </c>
      <c r="BV1284" s="9">
        <f>IF(AF1284&gt;=BH1284,0,IFERROR(BH1284+SUMPRODUCT((AF$4:AF$1569&gt;=BH$4:BH$1569)*(AF$4:AF$1569-BH$4:BH$1569))/MAX(1,COUNTIF(AF$4:AF$1569,"&lt;"&amp;BH1284+0.01)),BH1284))</f>
        <v/>
      </c>
      <c r="BW1284" s="9">
        <f>IF(AG1284&gt;=BI1284,0,IFERROR(BI1284+SUMPRODUCT((AG$4:AG$1569&gt;=BI$4:BI$1569)*(AG$4:AG$1569-BI$4:BI$1569))/MAX(1,COUNTIF(AG$4:AG$1569,"&lt;"&amp;BI1284+0.01)),BI1284))</f>
        <v/>
      </c>
      <c r="BX1284" s="9">
        <f>IF(AH1284&gt;=BJ1284,0,IFERROR(BJ1284+SUMPRODUCT((AH$4:AH$1569&gt;=BJ$4:BJ$1569)*(AH$4:AH$1569-BJ$4:BJ$1569))/MAX(1,COUNTIF(AH$4:AH$1569,"&lt;"&amp;BJ1284+0.01)),BJ1284))</f>
        <v/>
      </c>
      <c r="BY1284" s="9">
        <f>IF(AI1284&gt;=BK1284,0,IFERROR(BK1284+SUMPRODUCT((AI$4:AI$1569&gt;=BK$4:BK$1569)*(AI$4:AI$1569-BK$4:BK$1569))/MAX(1,COUNTIF(AI$4:AI$1569,"&lt;"&amp;BK1284+0.01)),BK1284))</f>
        <v/>
      </c>
      <c r="BZ1284" s="9">
        <f>IF(AJ1284&gt;=BL1284,0,IFERROR(BL1284+SUMPRODUCT((AJ$4:AJ$1569&gt;=BL$4:BL$1569)*(AJ$4:AJ$1569-BL$4:BL$1569))/MAX(1,COUNTIF(AJ$4:AJ$1569,"&lt;"&amp;BL1284+0.01)),BL1284))</f>
        <v/>
      </c>
      <c r="CA1284" s="9">
        <f>IF(AK1284&gt;=BM1284,0,IFERROR(BM1284+SUMPRODUCT((AK$4:AK$1569&gt;=BM$4:BM$1569)*(AK$4:AK$1569-BM$4:BM$1569))/MAX(1,COUNTIF(AK$4:AK$1569,"&lt;"&amp;BM1284+0.01)),BM1284))</f>
        <v/>
      </c>
      <c r="CB1284" s="9">
        <f>IF(AL1284&gt;=BN1284,0,IFERROR(BN1284+SUMPRODUCT((AL$4:AL$1569&gt;=BN$4:BN$1569)*(AL$4:AL$1569-BN$4:BN$1569))/MAX(1,COUNTIF(AL$4:AL$1569,"&lt;"&amp;BN1284+0.01)),BN1284))</f>
        <v/>
      </c>
      <c r="CC1284" s="5">
        <f>IF(AO1284="🟢","VERDE",IF(AO1284="🟡","AMARELO",IF(AO1284="🟠","VERMELHO",IF(AO1284="🔴","VERMELHO","ROXO"))))</f>
        <v/>
      </c>
      <c r="CD1284" s="5" t="inlineStr">
        <is>
          <t>🌎 REGIÕES</t>
        </is>
      </c>
      <c r="CE1284" s="5" t="inlineStr">
        <is>
          <t>SEM REDE</t>
        </is>
      </c>
    </row>
    <row r="1285">
      <c r="A1285" s="5" t="inlineStr">
        <is>
          <t>44178400000167</t>
        </is>
      </c>
      <c r="B1285" s="5" t="inlineStr">
        <is>
          <t>LE VIA GASTRONOMIA SAUDAVEL LTDA - ME</t>
        </is>
      </c>
      <c r="C1285" s="5" t="inlineStr">
        <is>
          <t>06 - SEM GRUPO</t>
        </is>
      </c>
      <c r="D1285" s="5" t="inlineStr">
        <is>
          <t>LARISSA PADILHA</t>
        </is>
      </c>
      <c r="E1285" s="5" t="inlineStr">
        <is>
          <t>GO</t>
        </is>
      </c>
      <c r="F1285" s="5">
        <f>IFERROR(VLOOKUP(C1285,$AS$4:$AT$25,2,FALSE),"")</f>
        <v/>
      </c>
      <c r="G1285" s="6">
        <f>IFERROR(VLOOKUP(C1285,$AS$4:$AX$25,6,FALSE),"")</f>
        <v/>
      </c>
      <c r="H1285" s="5">
        <f>IFERROR(VLOOKUP(C1285,$AS$4:$AY$25,7,FALSE),"")</f>
        <v/>
      </c>
      <c r="I1285" s="5">
        <f>IFERROR(VLOOKUP(C1285,$AS$4:$AZ$25,8,FALSE),"")</f>
        <v/>
      </c>
      <c r="J1285" s="7" t="inlineStr">
        <is>
          <t>.</t>
        </is>
      </c>
      <c r="K1285" s="5" t="inlineStr">
        <is>
          <t>CENTRO OESTE</t>
        </is>
      </c>
      <c r="L1285" s="8" t="n">
        <v>1494.339622641509</v>
      </c>
      <c r="M1285" s="9" t="n">
        <v>124.5283018867924</v>
      </c>
      <c r="N1285" s="9" t="n">
        <v>124.5283018867924</v>
      </c>
      <c r="O1285" s="9" t="n">
        <v>124.5283018867924</v>
      </c>
      <c r="P1285" s="9" t="n">
        <v>124.5283018867924</v>
      </c>
      <c r="Q1285" s="9" t="n">
        <v>124.5283018867924</v>
      </c>
      <c r="R1285" s="9" t="n">
        <v>124.5283018867924</v>
      </c>
      <c r="S1285" s="9" t="n">
        <v>124.5283018867924</v>
      </c>
      <c r="T1285" s="9" t="n">
        <v>124.5283018867924</v>
      </c>
      <c r="U1285" s="9" t="n">
        <v>124.5283018867924</v>
      </c>
      <c r="V1285" s="9" t="n">
        <v>124.5283018867924</v>
      </c>
      <c r="W1285" s="9" t="n">
        <v>124.5283018867924</v>
      </c>
      <c r="X1285" s="9" t="n">
        <v>124.5283018867924</v>
      </c>
      <c r="Y1285" s="7" t="inlineStr">
        <is>
          <t>.</t>
        </is>
      </c>
      <c r="Z1285" s="8">
        <f>SUM(AA1285:AL1285)</f>
        <v/>
      </c>
      <c r="AA1285" s="9" t="n">
        <v>0</v>
      </c>
      <c r="AB1285" s="9" t="n">
        <v>0</v>
      </c>
      <c r="AC1285" s="9" t="n">
        <v>0</v>
      </c>
      <c r="AD1285" s="9" t="n">
        <v>0</v>
      </c>
      <c r="AE1285" s="9" t="n">
        <v>0</v>
      </c>
      <c r="AF1285" s="9" t="n">
        <v>0</v>
      </c>
      <c r="AG1285" s="9" t="n">
        <v>0</v>
      </c>
      <c r="AH1285" s="9" t="n">
        <v>0</v>
      </c>
      <c r="AI1285" s="9" t="n">
        <v>0</v>
      </c>
      <c r="AJ1285" s="9" t="n">
        <v>0</v>
      </c>
      <c r="AK1285" s="9" t="n">
        <v>0</v>
      </c>
      <c r="AL1285" s="9" t="n">
        <v>0</v>
      </c>
      <c r="AM1285" s="7" t="inlineStr">
        <is>
          <t>.</t>
        </is>
      </c>
      <c r="AN1285" s="6">
        <f>IF(L1285=0,0,Z1285/L1285)</f>
        <v/>
      </c>
      <c r="AO1285" s="5">
        <f>IF(AN1285="","",IF(AN1285&gt;=0.9,"🟢",IF(AN1285&gt;=0.7,"🟡",IF(AN1285&gt;=0.5,"🟠","🔴"))))</f>
        <v/>
      </c>
      <c r="AP1285" s="9">
        <f>IF(L1285=0,0,L1285-Z1285)</f>
        <v/>
      </c>
      <c r="AQ1285" s="5">
        <f>IF(Z1285=0,"",RANK(Z1285,Z$4:Z$1569,0))</f>
        <v/>
      </c>
      <c r="AR1285" s="7" t="inlineStr">
        <is>
          <t>.</t>
        </is>
      </c>
      <c r="BA1285" s="7" t="inlineStr">
        <is>
          <t>.</t>
        </is>
      </c>
      <c r="BB1285" s="9">
        <f>SUM(L$4:L$1569)/COUNTA(A$4:A$1569)</f>
        <v/>
      </c>
      <c r="BC1285" s="9">
        <f>SUM(M$4:M$1569)/COUNTA(A$4:A$1569)</f>
        <v/>
      </c>
      <c r="BD1285" s="9">
        <f>SUM(N$4:N$1569)/COUNTA(A$4:A$1569)</f>
        <v/>
      </c>
      <c r="BE1285" s="9">
        <f>SUM(O$4:O$1569)/COUNTA(A$4:A$1569)</f>
        <v/>
      </c>
      <c r="BF1285" s="9">
        <f>SUM(P$4:P$1569)/COUNTA(A$4:A$1569)</f>
        <v/>
      </c>
      <c r="BG1285" s="9">
        <f>SUM(Q$4:Q$1569)/COUNTA(A$4:A$1569)</f>
        <v/>
      </c>
      <c r="BH1285" s="9">
        <f>SUM(R$4:R$1569)/COUNTA(A$4:A$1569)</f>
        <v/>
      </c>
      <c r="BI1285" s="9">
        <f>SUM(S$4:S$1569)/COUNTA(A$4:A$1569)</f>
        <v/>
      </c>
      <c r="BJ1285" s="9">
        <f>SUM(T$4:T$1569)/COUNTA(A$4:A$1569)</f>
        <v/>
      </c>
      <c r="BK1285" s="9">
        <f>SUM(U$4:U$1569)/COUNTA(A$4:A$1569)</f>
        <v/>
      </c>
      <c r="BL1285" s="9">
        <f>SUM(V$4:V$1569)/COUNTA(A$4:A$1569)</f>
        <v/>
      </c>
      <c r="BM1285" s="9">
        <f>SUM(W$4:W$1569)/COUNTA(A$4:A$1569)</f>
        <v/>
      </c>
      <c r="BN1285" s="9">
        <f>SUM(X$4:X$1569)/COUNTA(A$4:A$1569)</f>
        <v/>
      </c>
      <c r="BO1285" s="7" t="inlineStr">
        <is>
          <t>.</t>
        </is>
      </c>
      <c r="BP1285" s="9">
        <f>IF(Z1285&gt;=BB1285,0,IFERROR(BB1285+(SUMPRODUCT((Z$4:Z$1569&gt;=BB$4:BB$1569)*(Z$4:Z$1569-BB$4:BB$1569))/MAX(1,COUNTIF(Z$4:Z$1569,"&lt;"&amp;BB1285+0.01))),BB1285))</f>
        <v/>
      </c>
      <c r="BQ1285" s="9">
        <f>IF(AA1285&gt;=BC1285,0,IFERROR(BC1285+SUMPRODUCT((AA$4:AA$1569&gt;=BC$4:BC$1569)*(AA$4:AA$1569-BC$4:BC$1569))/MAX(1,COUNTIF(AA$4:AA$1569,"&lt;"&amp;BC1285+0.01)),BC1285))</f>
        <v/>
      </c>
      <c r="BR1285" s="9">
        <f>IF(AB1285&gt;=BD1285,0,IFERROR(BD1285+SUMPRODUCT((AB$4:AB$1569&gt;=BD$4:BD$1569)*(AB$4:AB$1569-BD$4:BD$1569))/MAX(1,COUNTIF(AB$4:AB$1569,"&lt;"&amp;BD1285+0.01)),BD1285))</f>
        <v/>
      </c>
      <c r="BS1285" s="9">
        <f>IF(AC1285&gt;=BE1285,0,IFERROR(BE1285+SUMPRODUCT((AC$4:AC$1569&gt;=BE$4:BE$1569)*(AC$4:AC$1569-BE$4:BE$1569))/MAX(1,COUNTIF(AC$4:AC$1569,"&lt;"&amp;BE1285+0.01)),BE1285))</f>
        <v/>
      </c>
      <c r="BT1285" s="9">
        <f>IF(AD1285&gt;=BF1285,0,IFERROR(BF1285+SUMPRODUCT((AD$4:AD$1569&gt;=BF$4:BF$1569)*(AD$4:AD$1569-BF$4:BF$1569))/MAX(1,COUNTIF(AD$4:AD$1569,"&lt;"&amp;BF1285+0.01)),BF1285))</f>
        <v/>
      </c>
      <c r="BU1285" s="9">
        <f>IF(AE1285&gt;=BG1285,0,IFERROR(BG1285+SUMPRODUCT((AE$4:AE$1569&gt;=BG$4:BG$1569)*(AE$4:AE$1569-BG$4:BG$1569))/MAX(1,COUNTIF(AE$4:AE$1569,"&lt;"&amp;BG1285+0.01)),BG1285))</f>
        <v/>
      </c>
      <c r="BV1285" s="9">
        <f>IF(AF1285&gt;=BH1285,0,IFERROR(BH1285+SUMPRODUCT((AF$4:AF$1569&gt;=BH$4:BH$1569)*(AF$4:AF$1569-BH$4:BH$1569))/MAX(1,COUNTIF(AF$4:AF$1569,"&lt;"&amp;BH1285+0.01)),BH1285))</f>
        <v/>
      </c>
      <c r="BW1285" s="9">
        <f>IF(AG1285&gt;=BI1285,0,IFERROR(BI1285+SUMPRODUCT((AG$4:AG$1569&gt;=BI$4:BI$1569)*(AG$4:AG$1569-BI$4:BI$1569))/MAX(1,COUNTIF(AG$4:AG$1569,"&lt;"&amp;BI1285+0.01)),BI1285))</f>
        <v/>
      </c>
      <c r="BX1285" s="9">
        <f>IF(AH1285&gt;=BJ1285,0,IFERROR(BJ1285+SUMPRODUCT((AH$4:AH$1569&gt;=BJ$4:BJ$1569)*(AH$4:AH$1569-BJ$4:BJ$1569))/MAX(1,COUNTIF(AH$4:AH$1569,"&lt;"&amp;BJ1285+0.01)),BJ1285))</f>
        <v/>
      </c>
      <c r="BY1285" s="9">
        <f>IF(AI1285&gt;=BK1285,0,IFERROR(BK1285+SUMPRODUCT((AI$4:AI$1569&gt;=BK$4:BK$1569)*(AI$4:AI$1569-BK$4:BK$1569))/MAX(1,COUNTIF(AI$4:AI$1569,"&lt;"&amp;BK1285+0.01)),BK1285))</f>
        <v/>
      </c>
      <c r="BZ1285" s="9">
        <f>IF(AJ1285&gt;=BL1285,0,IFERROR(BL1285+SUMPRODUCT((AJ$4:AJ$1569&gt;=BL$4:BL$1569)*(AJ$4:AJ$1569-BL$4:BL$1569))/MAX(1,COUNTIF(AJ$4:AJ$1569,"&lt;"&amp;BL1285+0.01)),BL1285))</f>
        <v/>
      </c>
      <c r="CA1285" s="9">
        <f>IF(AK1285&gt;=BM1285,0,IFERROR(BM1285+SUMPRODUCT((AK$4:AK$1569&gt;=BM$4:BM$1569)*(AK$4:AK$1569-BM$4:BM$1569))/MAX(1,COUNTIF(AK$4:AK$1569,"&lt;"&amp;BM1285+0.01)),BM1285))</f>
        <v/>
      </c>
      <c r="CB1285" s="9">
        <f>IF(AL1285&gt;=BN1285,0,IFERROR(BN1285+SUMPRODUCT((AL$4:AL$1569&gt;=BN$4:BN$1569)*(AL$4:AL$1569-BN$4:BN$1569))/MAX(1,COUNTIF(AL$4:AL$1569,"&lt;"&amp;BN1285+0.01)),BN1285))</f>
        <v/>
      </c>
      <c r="CC1285" s="5">
        <f>IF(AO1285="🟢","VERDE",IF(AO1285="🟡","AMARELO",IF(AO1285="🟠","VERMELHO",IF(AO1285="🔴","VERMELHO","ROXO"))))</f>
        <v/>
      </c>
      <c r="CD1285" s="5" t="inlineStr">
        <is>
          <t>🌎 REGIÕES</t>
        </is>
      </c>
      <c r="CE1285" s="5" t="inlineStr">
        <is>
          <t>SEM REDE</t>
        </is>
      </c>
    </row>
    <row r="1286">
      <c r="A1286" s="5" t="inlineStr">
        <is>
          <t>44209246000143</t>
        </is>
      </c>
      <c r="B1286" s="5" t="inlineStr">
        <is>
          <t>MMA EMPREENDIMENTOS LTDA - ME</t>
        </is>
      </c>
      <c r="C1286" s="5" t="inlineStr">
        <is>
          <t>06 - SEM GRUPO</t>
        </is>
      </c>
      <c r="D1286" s="5" t="inlineStr">
        <is>
          <t>LARISSA PADILHA</t>
        </is>
      </c>
      <c r="E1286" s="5" t="inlineStr">
        <is>
          <t>MG</t>
        </is>
      </c>
      <c r="F1286" s="5">
        <f>IFERROR(VLOOKUP(C1286,$AS$4:$AT$25,2,FALSE),"")</f>
        <v/>
      </c>
      <c r="G1286" s="6">
        <f>IFERROR(VLOOKUP(C1286,$AS$4:$AX$25,6,FALSE),"")</f>
        <v/>
      </c>
      <c r="H1286" s="5">
        <f>IFERROR(VLOOKUP(C1286,$AS$4:$AY$25,7,FALSE),"")</f>
        <v/>
      </c>
      <c r="I1286" s="5">
        <f>IFERROR(VLOOKUP(C1286,$AS$4:$AZ$25,8,FALSE),"")</f>
        <v/>
      </c>
      <c r="J1286" s="7" t="inlineStr">
        <is>
          <t>.</t>
        </is>
      </c>
      <c r="K1286" s="5" t="inlineStr">
        <is>
          <t>RJ + ES + MG</t>
        </is>
      </c>
      <c r="L1286" s="8" t="n">
        <v>900</v>
      </c>
      <c r="M1286" s="9" t="n">
        <v>75</v>
      </c>
      <c r="N1286" s="9" t="n">
        <v>75</v>
      </c>
      <c r="O1286" s="9" t="n">
        <v>75</v>
      </c>
      <c r="P1286" s="9" t="n">
        <v>75</v>
      </c>
      <c r="Q1286" s="9" t="n">
        <v>75</v>
      </c>
      <c r="R1286" s="9" t="n">
        <v>75</v>
      </c>
      <c r="S1286" s="9" t="n">
        <v>75</v>
      </c>
      <c r="T1286" s="9" t="n">
        <v>75</v>
      </c>
      <c r="U1286" s="9" t="n">
        <v>75</v>
      </c>
      <c r="V1286" s="9" t="n">
        <v>75</v>
      </c>
      <c r="W1286" s="9" t="n">
        <v>75</v>
      </c>
      <c r="X1286" s="9" t="n">
        <v>75</v>
      </c>
      <c r="Y1286" s="7" t="inlineStr">
        <is>
          <t>.</t>
        </is>
      </c>
      <c r="Z1286" s="8">
        <f>SUM(AA1286:AL1286)</f>
        <v/>
      </c>
      <c r="AA1286" s="9" t="n">
        <v>0</v>
      </c>
      <c r="AB1286" s="9" t="n">
        <v>0</v>
      </c>
      <c r="AC1286" s="9" t="n">
        <v>0</v>
      </c>
      <c r="AD1286" s="9" t="n">
        <v>0</v>
      </c>
      <c r="AE1286" s="9" t="n">
        <v>0</v>
      </c>
      <c r="AF1286" s="9" t="n">
        <v>0</v>
      </c>
      <c r="AG1286" s="9" t="n">
        <v>0</v>
      </c>
      <c r="AH1286" s="9" t="n">
        <v>0</v>
      </c>
      <c r="AI1286" s="9" t="n">
        <v>0</v>
      </c>
      <c r="AJ1286" s="9" t="n">
        <v>0</v>
      </c>
      <c r="AK1286" s="9" t="n">
        <v>0</v>
      </c>
      <c r="AL1286" s="9" t="n">
        <v>0</v>
      </c>
      <c r="AM1286" s="7" t="inlineStr">
        <is>
          <t>.</t>
        </is>
      </c>
      <c r="AN1286" s="6">
        <f>IF(L1286=0,0,Z1286/L1286)</f>
        <v/>
      </c>
      <c r="AO1286" s="5">
        <f>IF(AN1286="","",IF(AN1286&gt;=0.9,"🟢",IF(AN1286&gt;=0.7,"🟡",IF(AN1286&gt;=0.5,"🟠","🔴"))))</f>
        <v/>
      </c>
      <c r="AP1286" s="9">
        <f>IF(L1286=0,0,L1286-Z1286)</f>
        <v/>
      </c>
      <c r="AQ1286" s="5">
        <f>IF(Z1286=0,"",RANK(Z1286,Z$4:Z$1569,0))</f>
        <v/>
      </c>
      <c r="AR1286" s="7" t="inlineStr">
        <is>
          <t>.</t>
        </is>
      </c>
      <c r="BA1286" s="7" t="inlineStr">
        <is>
          <t>.</t>
        </is>
      </c>
      <c r="BB1286" s="9">
        <f>SUM(L$4:L$1569)/COUNTA(A$4:A$1569)</f>
        <v/>
      </c>
      <c r="BC1286" s="9">
        <f>SUM(M$4:M$1569)/COUNTA(A$4:A$1569)</f>
        <v/>
      </c>
      <c r="BD1286" s="9">
        <f>SUM(N$4:N$1569)/COUNTA(A$4:A$1569)</f>
        <v/>
      </c>
      <c r="BE1286" s="9">
        <f>SUM(O$4:O$1569)/COUNTA(A$4:A$1569)</f>
        <v/>
      </c>
      <c r="BF1286" s="9">
        <f>SUM(P$4:P$1569)/COUNTA(A$4:A$1569)</f>
        <v/>
      </c>
      <c r="BG1286" s="9">
        <f>SUM(Q$4:Q$1569)/COUNTA(A$4:A$1569)</f>
        <v/>
      </c>
      <c r="BH1286" s="9">
        <f>SUM(R$4:R$1569)/COUNTA(A$4:A$1569)</f>
        <v/>
      </c>
      <c r="BI1286" s="9">
        <f>SUM(S$4:S$1569)/COUNTA(A$4:A$1569)</f>
        <v/>
      </c>
      <c r="BJ1286" s="9">
        <f>SUM(T$4:T$1569)/COUNTA(A$4:A$1569)</f>
        <v/>
      </c>
      <c r="BK1286" s="9">
        <f>SUM(U$4:U$1569)/COUNTA(A$4:A$1569)</f>
        <v/>
      </c>
      <c r="BL1286" s="9">
        <f>SUM(V$4:V$1569)/COUNTA(A$4:A$1569)</f>
        <v/>
      </c>
      <c r="BM1286" s="9">
        <f>SUM(W$4:W$1569)/COUNTA(A$4:A$1569)</f>
        <v/>
      </c>
      <c r="BN1286" s="9">
        <f>SUM(X$4:X$1569)/COUNTA(A$4:A$1569)</f>
        <v/>
      </c>
      <c r="BO1286" s="7" t="inlineStr">
        <is>
          <t>.</t>
        </is>
      </c>
      <c r="BP1286" s="9">
        <f>IF(Z1286&gt;=BB1286,0,IFERROR(BB1286+(SUMPRODUCT((Z$4:Z$1569&gt;=BB$4:BB$1569)*(Z$4:Z$1569-BB$4:BB$1569))/MAX(1,COUNTIF(Z$4:Z$1569,"&lt;"&amp;BB1286+0.01))),BB1286))</f>
        <v/>
      </c>
      <c r="BQ1286" s="9">
        <f>IF(AA1286&gt;=BC1286,0,IFERROR(BC1286+SUMPRODUCT((AA$4:AA$1569&gt;=BC$4:BC$1569)*(AA$4:AA$1569-BC$4:BC$1569))/MAX(1,COUNTIF(AA$4:AA$1569,"&lt;"&amp;BC1286+0.01)),BC1286))</f>
        <v/>
      </c>
      <c r="BR1286" s="9">
        <f>IF(AB1286&gt;=BD1286,0,IFERROR(BD1286+SUMPRODUCT((AB$4:AB$1569&gt;=BD$4:BD$1569)*(AB$4:AB$1569-BD$4:BD$1569))/MAX(1,COUNTIF(AB$4:AB$1569,"&lt;"&amp;BD1286+0.01)),BD1286))</f>
        <v/>
      </c>
      <c r="BS1286" s="9">
        <f>IF(AC1286&gt;=BE1286,0,IFERROR(BE1286+SUMPRODUCT((AC$4:AC$1569&gt;=BE$4:BE$1569)*(AC$4:AC$1569-BE$4:BE$1569))/MAX(1,COUNTIF(AC$4:AC$1569,"&lt;"&amp;BE1286+0.01)),BE1286))</f>
        <v/>
      </c>
      <c r="BT1286" s="9">
        <f>IF(AD1286&gt;=BF1286,0,IFERROR(BF1286+SUMPRODUCT((AD$4:AD$1569&gt;=BF$4:BF$1569)*(AD$4:AD$1569-BF$4:BF$1569))/MAX(1,COUNTIF(AD$4:AD$1569,"&lt;"&amp;BF1286+0.01)),BF1286))</f>
        <v/>
      </c>
      <c r="BU1286" s="9">
        <f>IF(AE1286&gt;=BG1286,0,IFERROR(BG1286+SUMPRODUCT((AE$4:AE$1569&gt;=BG$4:BG$1569)*(AE$4:AE$1569-BG$4:BG$1569))/MAX(1,COUNTIF(AE$4:AE$1569,"&lt;"&amp;BG1286+0.01)),BG1286))</f>
        <v/>
      </c>
      <c r="BV1286" s="9">
        <f>IF(AF1286&gt;=BH1286,0,IFERROR(BH1286+SUMPRODUCT((AF$4:AF$1569&gt;=BH$4:BH$1569)*(AF$4:AF$1569-BH$4:BH$1569))/MAX(1,COUNTIF(AF$4:AF$1569,"&lt;"&amp;BH1286+0.01)),BH1286))</f>
        <v/>
      </c>
      <c r="BW1286" s="9">
        <f>IF(AG1286&gt;=BI1286,0,IFERROR(BI1286+SUMPRODUCT((AG$4:AG$1569&gt;=BI$4:BI$1569)*(AG$4:AG$1569-BI$4:BI$1569))/MAX(1,COUNTIF(AG$4:AG$1569,"&lt;"&amp;BI1286+0.01)),BI1286))</f>
        <v/>
      </c>
      <c r="BX1286" s="9">
        <f>IF(AH1286&gt;=BJ1286,0,IFERROR(BJ1286+SUMPRODUCT((AH$4:AH$1569&gt;=BJ$4:BJ$1569)*(AH$4:AH$1569-BJ$4:BJ$1569))/MAX(1,COUNTIF(AH$4:AH$1569,"&lt;"&amp;BJ1286+0.01)),BJ1286))</f>
        <v/>
      </c>
      <c r="BY1286" s="9">
        <f>IF(AI1286&gt;=BK1286,0,IFERROR(BK1286+SUMPRODUCT((AI$4:AI$1569&gt;=BK$4:BK$1569)*(AI$4:AI$1569-BK$4:BK$1569))/MAX(1,COUNTIF(AI$4:AI$1569,"&lt;"&amp;BK1286+0.01)),BK1286))</f>
        <v/>
      </c>
      <c r="BZ1286" s="9">
        <f>IF(AJ1286&gt;=BL1286,0,IFERROR(BL1286+SUMPRODUCT((AJ$4:AJ$1569&gt;=BL$4:BL$1569)*(AJ$4:AJ$1569-BL$4:BL$1569))/MAX(1,COUNTIF(AJ$4:AJ$1569,"&lt;"&amp;BL1286+0.01)),BL1286))</f>
        <v/>
      </c>
      <c r="CA1286" s="9">
        <f>IF(AK1286&gt;=BM1286,0,IFERROR(BM1286+SUMPRODUCT((AK$4:AK$1569&gt;=BM$4:BM$1569)*(AK$4:AK$1569-BM$4:BM$1569))/MAX(1,COUNTIF(AK$4:AK$1569,"&lt;"&amp;BM1286+0.01)),BM1286))</f>
        <v/>
      </c>
      <c r="CB1286" s="9">
        <f>IF(AL1286&gt;=BN1286,0,IFERROR(BN1286+SUMPRODUCT((AL$4:AL$1569&gt;=BN$4:BN$1569)*(AL$4:AL$1569-BN$4:BN$1569))/MAX(1,COUNTIF(AL$4:AL$1569,"&lt;"&amp;BN1286+0.01)),BN1286))</f>
        <v/>
      </c>
      <c r="CC1286" s="5">
        <f>IF(AO1286="🟢","VERDE",IF(AO1286="🟡","AMARELO",IF(AO1286="🟠","VERMELHO",IF(AO1286="🔴","VERMELHO","ROXO"))))</f>
        <v/>
      </c>
      <c r="CD1286" s="5" t="inlineStr">
        <is>
          <t>🌎 REGIÕES</t>
        </is>
      </c>
      <c r="CE1286" s="5" t="inlineStr">
        <is>
          <t>SEM REDE</t>
        </is>
      </c>
    </row>
    <row r="1287">
      <c r="A1287" s="5" t="inlineStr">
        <is>
          <t>44226935000166</t>
        </is>
      </c>
      <c r="B1287" s="5" t="inlineStr">
        <is>
          <t>IMPERIO VERDE PRODUTOS SAUDAVEIS LTDA -M</t>
        </is>
      </c>
      <c r="C1287" s="5" t="inlineStr">
        <is>
          <t>06 - SEM GRUPO</t>
        </is>
      </c>
      <c r="D1287" s="5" t="inlineStr">
        <is>
          <t>LARISSA PADILHA</t>
        </is>
      </c>
      <c r="E1287" s="5" t="inlineStr">
        <is>
          <t>RN</t>
        </is>
      </c>
      <c r="F1287" s="5">
        <f>IFERROR(VLOOKUP(C1287,$AS$4:$AT$25,2,FALSE),"")</f>
        <v/>
      </c>
      <c r="G1287" s="6">
        <f>IFERROR(VLOOKUP(C1287,$AS$4:$AX$25,6,FALSE),"")</f>
        <v/>
      </c>
      <c r="H1287" s="5">
        <f>IFERROR(VLOOKUP(C1287,$AS$4:$AY$25,7,FALSE),"")</f>
        <v/>
      </c>
      <c r="I1287" s="5">
        <f>IFERROR(VLOOKUP(C1287,$AS$4:$AZ$25,8,FALSE),"")</f>
        <v/>
      </c>
      <c r="J1287" s="7" t="inlineStr">
        <is>
          <t>.</t>
        </is>
      </c>
      <c r="K1287" s="5" t="inlineStr">
        <is>
          <t>NORDESTE (SEM MA)</t>
        </is>
      </c>
      <c r="L1287" s="8" t="n">
        <v>1800</v>
      </c>
      <c r="M1287" s="9" t="n">
        <v>150</v>
      </c>
      <c r="N1287" s="9" t="n">
        <v>150</v>
      </c>
      <c r="O1287" s="9" t="n">
        <v>150</v>
      </c>
      <c r="P1287" s="9" t="n">
        <v>150</v>
      </c>
      <c r="Q1287" s="9" t="n">
        <v>150</v>
      </c>
      <c r="R1287" s="9" t="n">
        <v>150</v>
      </c>
      <c r="S1287" s="9" t="n">
        <v>150</v>
      </c>
      <c r="T1287" s="9" t="n">
        <v>150</v>
      </c>
      <c r="U1287" s="9" t="n">
        <v>150</v>
      </c>
      <c r="V1287" s="9" t="n">
        <v>150</v>
      </c>
      <c r="W1287" s="9" t="n">
        <v>150</v>
      </c>
      <c r="X1287" s="9" t="n">
        <v>150</v>
      </c>
      <c r="Y1287" s="7" t="inlineStr">
        <is>
          <t>.</t>
        </is>
      </c>
      <c r="Z1287" s="8">
        <f>SUM(AA1287:AL1287)</f>
        <v/>
      </c>
      <c r="AA1287" s="9" t="n">
        <v>0</v>
      </c>
      <c r="AB1287" s="9" t="n">
        <v>0</v>
      </c>
      <c r="AC1287" s="9" t="n">
        <v>0</v>
      </c>
      <c r="AD1287" s="9" t="n">
        <v>0</v>
      </c>
      <c r="AE1287" s="9" t="n">
        <v>0</v>
      </c>
      <c r="AF1287" s="9" t="n">
        <v>0</v>
      </c>
      <c r="AG1287" s="9" t="n">
        <v>0</v>
      </c>
      <c r="AH1287" s="9" t="n">
        <v>0</v>
      </c>
      <c r="AI1287" s="9" t="n">
        <v>0</v>
      </c>
      <c r="AJ1287" s="9" t="n">
        <v>0</v>
      </c>
      <c r="AK1287" s="9" t="n">
        <v>0</v>
      </c>
      <c r="AL1287" s="9" t="n">
        <v>0</v>
      </c>
      <c r="AM1287" s="7" t="inlineStr">
        <is>
          <t>.</t>
        </is>
      </c>
      <c r="AN1287" s="6">
        <f>IF(L1287=0,0,Z1287/L1287)</f>
        <v/>
      </c>
      <c r="AO1287" s="5">
        <f>IF(AN1287="","",IF(AN1287&gt;=0.9,"🟢",IF(AN1287&gt;=0.7,"🟡",IF(AN1287&gt;=0.5,"🟠","🔴"))))</f>
        <v/>
      </c>
      <c r="AP1287" s="9">
        <f>IF(L1287=0,0,L1287-Z1287)</f>
        <v/>
      </c>
      <c r="AQ1287" s="5">
        <f>IF(Z1287=0,"",RANK(Z1287,Z$4:Z$1569,0))</f>
        <v/>
      </c>
      <c r="AR1287" s="7" t="inlineStr">
        <is>
          <t>.</t>
        </is>
      </c>
      <c r="BA1287" s="7" t="inlineStr">
        <is>
          <t>.</t>
        </is>
      </c>
      <c r="BB1287" s="9">
        <f>SUM(L$4:L$1569)/COUNTA(A$4:A$1569)</f>
        <v/>
      </c>
      <c r="BC1287" s="9">
        <f>SUM(M$4:M$1569)/COUNTA(A$4:A$1569)</f>
        <v/>
      </c>
      <c r="BD1287" s="9">
        <f>SUM(N$4:N$1569)/COUNTA(A$4:A$1569)</f>
        <v/>
      </c>
      <c r="BE1287" s="9">
        <f>SUM(O$4:O$1569)/COUNTA(A$4:A$1569)</f>
        <v/>
      </c>
      <c r="BF1287" s="9">
        <f>SUM(P$4:P$1569)/COUNTA(A$4:A$1569)</f>
        <v/>
      </c>
      <c r="BG1287" s="9">
        <f>SUM(Q$4:Q$1569)/COUNTA(A$4:A$1569)</f>
        <v/>
      </c>
      <c r="BH1287" s="9">
        <f>SUM(R$4:R$1569)/COUNTA(A$4:A$1569)</f>
        <v/>
      </c>
      <c r="BI1287" s="9">
        <f>SUM(S$4:S$1569)/COUNTA(A$4:A$1569)</f>
        <v/>
      </c>
      <c r="BJ1287" s="9">
        <f>SUM(T$4:T$1569)/COUNTA(A$4:A$1569)</f>
        <v/>
      </c>
      <c r="BK1287" s="9">
        <f>SUM(U$4:U$1569)/COUNTA(A$4:A$1569)</f>
        <v/>
      </c>
      <c r="BL1287" s="9">
        <f>SUM(V$4:V$1569)/COUNTA(A$4:A$1569)</f>
        <v/>
      </c>
      <c r="BM1287" s="9">
        <f>SUM(W$4:W$1569)/COUNTA(A$4:A$1569)</f>
        <v/>
      </c>
      <c r="BN1287" s="9">
        <f>SUM(X$4:X$1569)/COUNTA(A$4:A$1569)</f>
        <v/>
      </c>
      <c r="BO1287" s="7" t="inlineStr">
        <is>
          <t>.</t>
        </is>
      </c>
      <c r="BP1287" s="9">
        <f>IF(Z1287&gt;=BB1287,0,IFERROR(BB1287+(SUMPRODUCT((Z$4:Z$1569&gt;=BB$4:BB$1569)*(Z$4:Z$1569-BB$4:BB$1569))/MAX(1,COUNTIF(Z$4:Z$1569,"&lt;"&amp;BB1287+0.01))),BB1287))</f>
        <v/>
      </c>
      <c r="BQ1287" s="9">
        <f>IF(AA1287&gt;=BC1287,0,IFERROR(BC1287+SUMPRODUCT((AA$4:AA$1569&gt;=BC$4:BC$1569)*(AA$4:AA$1569-BC$4:BC$1569))/MAX(1,COUNTIF(AA$4:AA$1569,"&lt;"&amp;BC1287+0.01)),BC1287))</f>
        <v/>
      </c>
      <c r="BR1287" s="9">
        <f>IF(AB1287&gt;=BD1287,0,IFERROR(BD1287+SUMPRODUCT((AB$4:AB$1569&gt;=BD$4:BD$1569)*(AB$4:AB$1569-BD$4:BD$1569))/MAX(1,COUNTIF(AB$4:AB$1569,"&lt;"&amp;BD1287+0.01)),BD1287))</f>
        <v/>
      </c>
      <c r="BS1287" s="9">
        <f>IF(AC1287&gt;=BE1287,0,IFERROR(BE1287+SUMPRODUCT((AC$4:AC$1569&gt;=BE$4:BE$1569)*(AC$4:AC$1569-BE$4:BE$1569))/MAX(1,COUNTIF(AC$4:AC$1569,"&lt;"&amp;BE1287+0.01)),BE1287))</f>
        <v/>
      </c>
      <c r="BT1287" s="9">
        <f>IF(AD1287&gt;=BF1287,0,IFERROR(BF1287+SUMPRODUCT((AD$4:AD$1569&gt;=BF$4:BF$1569)*(AD$4:AD$1569-BF$4:BF$1569))/MAX(1,COUNTIF(AD$4:AD$1569,"&lt;"&amp;BF1287+0.01)),BF1287))</f>
        <v/>
      </c>
      <c r="BU1287" s="9">
        <f>IF(AE1287&gt;=BG1287,0,IFERROR(BG1287+SUMPRODUCT((AE$4:AE$1569&gt;=BG$4:BG$1569)*(AE$4:AE$1569-BG$4:BG$1569))/MAX(1,COUNTIF(AE$4:AE$1569,"&lt;"&amp;BG1287+0.01)),BG1287))</f>
        <v/>
      </c>
      <c r="BV1287" s="9">
        <f>IF(AF1287&gt;=BH1287,0,IFERROR(BH1287+SUMPRODUCT((AF$4:AF$1569&gt;=BH$4:BH$1569)*(AF$4:AF$1569-BH$4:BH$1569))/MAX(1,COUNTIF(AF$4:AF$1569,"&lt;"&amp;BH1287+0.01)),BH1287))</f>
        <v/>
      </c>
      <c r="BW1287" s="9">
        <f>IF(AG1287&gt;=BI1287,0,IFERROR(BI1287+SUMPRODUCT((AG$4:AG$1569&gt;=BI$4:BI$1569)*(AG$4:AG$1569-BI$4:BI$1569))/MAX(1,COUNTIF(AG$4:AG$1569,"&lt;"&amp;BI1287+0.01)),BI1287))</f>
        <v/>
      </c>
      <c r="BX1287" s="9">
        <f>IF(AH1287&gt;=BJ1287,0,IFERROR(BJ1287+SUMPRODUCT((AH$4:AH$1569&gt;=BJ$4:BJ$1569)*(AH$4:AH$1569-BJ$4:BJ$1569))/MAX(1,COUNTIF(AH$4:AH$1569,"&lt;"&amp;BJ1287+0.01)),BJ1287))</f>
        <v/>
      </c>
      <c r="BY1287" s="9">
        <f>IF(AI1287&gt;=BK1287,0,IFERROR(BK1287+SUMPRODUCT((AI$4:AI$1569&gt;=BK$4:BK$1569)*(AI$4:AI$1569-BK$4:BK$1569))/MAX(1,COUNTIF(AI$4:AI$1569,"&lt;"&amp;BK1287+0.01)),BK1287))</f>
        <v/>
      </c>
      <c r="BZ1287" s="9">
        <f>IF(AJ1287&gt;=BL1287,0,IFERROR(BL1287+SUMPRODUCT((AJ$4:AJ$1569&gt;=BL$4:BL$1569)*(AJ$4:AJ$1569-BL$4:BL$1569))/MAX(1,COUNTIF(AJ$4:AJ$1569,"&lt;"&amp;BL1287+0.01)),BL1287))</f>
        <v/>
      </c>
      <c r="CA1287" s="9">
        <f>IF(AK1287&gt;=BM1287,0,IFERROR(BM1287+SUMPRODUCT((AK$4:AK$1569&gt;=BM$4:BM$1569)*(AK$4:AK$1569-BM$4:BM$1569))/MAX(1,COUNTIF(AK$4:AK$1569,"&lt;"&amp;BM1287+0.01)),BM1287))</f>
        <v/>
      </c>
      <c r="CB1287" s="9">
        <f>IF(AL1287&gt;=BN1287,0,IFERROR(BN1287+SUMPRODUCT((AL$4:AL$1569&gt;=BN$4:BN$1569)*(AL$4:AL$1569-BN$4:BN$1569))/MAX(1,COUNTIF(AL$4:AL$1569,"&lt;"&amp;BN1287+0.01)),BN1287))</f>
        <v/>
      </c>
      <c r="CC1287" s="5">
        <f>IF(AO1287="🟢","VERDE",IF(AO1287="🟡","AMARELO",IF(AO1287="🟠","VERMELHO",IF(AO1287="🔴","VERMELHO","ROXO"))))</f>
        <v/>
      </c>
      <c r="CD1287" s="5" t="inlineStr">
        <is>
          <t>🌎 REGIÕES</t>
        </is>
      </c>
      <c r="CE1287" s="5" t="inlineStr">
        <is>
          <t>SEM REDE</t>
        </is>
      </c>
    </row>
    <row r="1288">
      <c r="A1288" s="5" t="inlineStr">
        <is>
          <t>44280142000125</t>
        </is>
      </c>
      <c r="B1288" s="5" t="inlineStr">
        <is>
          <t>MONICA OLIVEIRA SARNAGLIA - ME</t>
        </is>
      </c>
      <c r="C1288" s="5" t="inlineStr">
        <is>
          <t>06 - SEM GRUPO</t>
        </is>
      </c>
      <c r="D1288" s="5" t="inlineStr">
        <is>
          <t>LARISSA PADILHA</t>
        </is>
      </c>
      <c r="E1288" s="5" t="inlineStr">
        <is>
          <t>MG</t>
        </is>
      </c>
      <c r="F1288" s="5">
        <f>IFERROR(VLOOKUP(C1288,$AS$4:$AT$25,2,FALSE),"")</f>
        <v/>
      </c>
      <c r="G1288" s="6">
        <f>IFERROR(VLOOKUP(C1288,$AS$4:$AX$25,6,FALSE),"")</f>
        <v/>
      </c>
      <c r="H1288" s="5">
        <f>IFERROR(VLOOKUP(C1288,$AS$4:$AY$25,7,FALSE),"")</f>
        <v/>
      </c>
      <c r="I1288" s="5">
        <f>IFERROR(VLOOKUP(C1288,$AS$4:$AZ$25,8,FALSE),"")</f>
        <v/>
      </c>
      <c r="J1288" s="7" t="inlineStr">
        <is>
          <t>.</t>
        </is>
      </c>
      <c r="K1288" s="5" t="inlineStr">
        <is>
          <t>RJ + ES + MG</t>
        </is>
      </c>
      <c r="L1288" s="8" t="n">
        <v>1440</v>
      </c>
      <c r="M1288" s="9" t="n">
        <v>120</v>
      </c>
      <c r="N1288" s="9" t="n">
        <v>120</v>
      </c>
      <c r="O1288" s="9" t="n">
        <v>120</v>
      </c>
      <c r="P1288" s="9" t="n">
        <v>120</v>
      </c>
      <c r="Q1288" s="9" t="n">
        <v>120</v>
      </c>
      <c r="R1288" s="9" t="n">
        <v>120</v>
      </c>
      <c r="S1288" s="9" t="n">
        <v>120</v>
      </c>
      <c r="T1288" s="9" t="n">
        <v>120</v>
      </c>
      <c r="U1288" s="9" t="n">
        <v>120</v>
      </c>
      <c r="V1288" s="9" t="n">
        <v>120</v>
      </c>
      <c r="W1288" s="9" t="n">
        <v>120</v>
      </c>
      <c r="X1288" s="9" t="n">
        <v>120</v>
      </c>
      <c r="Y1288" s="7" t="inlineStr">
        <is>
          <t>.</t>
        </is>
      </c>
      <c r="Z1288" s="8">
        <f>SUM(AA1288:AL1288)</f>
        <v/>
      </c>
      <c r="AA1288" s="9" t="n">
        <v>0</v>
      </c>
      <c r="AB1288" s="9" t="n">
        <v>0</v>
      </c>
      <c r="AC1288" s="9" t="n">
        <v>0</v>
      </c>
      <c r="AD1288" s="9" t="n">
        <v>0</v>
      </c>
      <c r="AE1288" s="9" t="n">
        <v>0</v>
      </c>
      <c r="AF1288" s="9" t="n">
        <v>0</v>
      </c>
      <c r="AG1288" s="9" t="n">
        <v>0</v>
      </c>
      <c r="AH1288" s="9" t="n">
        <v>0</v>
      </c>
      <c r="AI1288" s="9" t="n">
        <v>0</v>
      </c>
      <c r="AJ1288" s="9" t="n">
        <v>0</v>
      </c>
      <c r="AK1288" s="9" t="n">
        <v>0</v>
      </c>
      <c r="AL1288" s="9" t="n">
        <v>0</v>
      </c>
      <c r="AM1288" s="7" t="inlineStr">
        <is>
          <t>.</t>
        </is>
      </c>
      <c r="AN1288" s="6">
        <f>IF(L1288=0,0,Z1288/L1288)</f>
        <v/>
      </c>
      <c r="AO1288" s="5">
        <f>IF(AN1288="","",IF(AN1288&gt;=0.9,"🟢",IF(AN1288&gt;=0.7,"🟡",IF(AN1288&gt;=0.5,"🟠","🔴"))))</f>
        <v/>
      </c>
      <c r="AP1288" s="9">
        <f>IF(L1288=0,0,L1288-Z1288)</f>
        <v/>
      </c>
      <c r="AQ1288" s="5">
        <f>IF(Z1288=0,"",RANK(Z1288,Z$4:Z$1569,0))</f>
        <v/>
      </c>
      <c r="AR1288" s="7" t="inlineStr">
        <is>
          <t>.</t>
        </is>
      </c>
      <c r="BA1288" s="7" t="inlineStr">
        <is>
          <t>.</t>
        </is>
      </c>
      <c r="BB1288" s="9">
        <f>SUM(L$4:L$1569)/COUNTA(A$4:A$1569)</f>
        <v/>
      </c>
      <c r="BC1288" s="9">
        <f>SUM(M$4:M$1569)/COUNTA(A$4:A$1569)</f>
        <v/>
      </c>
      <c r="BD1288" s="9">
        <f>SUM(N$4:N$1569)/COUNTA(A$4:A$1569)</f>
        <v/>
      </c>
      <c r="BE1288" s="9">
        <f>SUM(O$4:O$1569)/COUNTA(A$4:A$1569)</f>
        <v/>
      </c>
      <c r="BF1288" s="9">
        <f>SUM(P$4:P$1569)/COUNTA(A$4:A$1569)</f>
        <v/>
      </c>
      <c r="BG1288" s="9">
        <f>SUM(Q$4:Q$1569)/COUNTA(A$4:A$1569)</f>
        <v/>
      </c>
      <c r="BH1288" s="9">
        <f>SUM(R$4:R$1569)/COUNTA(A$4:A$1569)</f>
        <v/>
      </c>
      <c r="BI1288" s="9">
        <f>SUM(S$4:S$1569)/COUNTA(A$4:A$1569)</f>
        <v/>
      </c>
      <c r="BJ1288" s="9">
        <f>SUM(T$4:T$1569)/COUNTA(A$4:A$1569)</f>
        <v/>
      </c>
      <c r="BK1288" s="9">
        <f>SUM(U$4:U$1569)/COUNTA(A$4:A$1569)</f>
        <v/>
      </c>
      <c r="BL1288" s="9">
        <f>SUM(V$4:V$1569)/COUNTA(A$4:A$1569)</f>
        <v/>
      </c>
      <c r="BM1288" s="9">
        <f>SUM(W$4:W$1569)/COUNTA(A$4:A$1569)</f>
        <v/>
      </c>
      <c r="BN1288" s="9">
        <f>SUM(X$4:X$1569)/COUNTA(A$4:A$1569)</f>
        <v/>
      </c>
      <c r="BO1288" s="7" t="inlineStr">
        <is>
          <t>.</t>
        </is>
      </c>
      <c r="BP1288" s="9">
        <f>IF(Z1288&gt;=BB1288,0,IFERROR(BB1288+(SUMPRODUCT((Z$4:Z$1569&gt;=BB$4:BB$1569)*(Z$4:Z$1569-BB$4:BB$1569))/MAX(1,COUNTIF(Z$4:Z$1569,"&lt;"&amp;BB1288+0.01))),BB1288))</f>
        <v/>
      </c>
      <c r="BQ1288" s="9">
        <f>IF(AA1288&gt;=BC1288,0,IFERROR(BC1288+SUMPRODUCT((AA$4:AA$1569&gt;=BC$4:BC$1569)*(AA$4:AA$1569-BC$4:BC$1569))/MAX(1,COUNTIF(AA$4:AA$1569,"&lt;"&amp;BC1288+0.01)),BC1288))</f>
        <v/>
      </c>
      <c r="BR1288" s="9">
        <f>IF(AB1288&gt;=BD1288,0,IFERROR(BD1288+SUMPRODUCT((AB$4:AB$1569&gt;=BD$4:BD$1569)*(AB$4:AB$1569-BD$4:BD$1569))/MAX(1,COUNTIF(AB$4:AB$1569,"&lt;"&amp;BD1288+0.01)),BD1288))</f>
        <v/>
      </c>
      <c r="BS1288" s="9">
        <f>IF(AC1288&gt;=BE1288,0,IFERROR(BE1288+SUMPRODUCT((AC$4:AC$1569&gt;=BE$4:BE$1569)*(AC$4:AC$1569-BE$4:BE$1569))/MAX(1,COUNTIF(AC$4:AC$1569,"&lt;"&amp;BE1288+0.01)),BE1288))</f>
        <v/>
      </c>
      <c r="BT1288" s="9">
        <f>IF(AD1288&gt;=BF1288,0,IFERROR(BF1288+SUMPRODUCT((AD$4:AD$1569&gt;=BF$4:BF$1569)*(AD$4:AD$1569-BF$4:BF$1569))/MAX(1,COUNTIF(AD$4:AD$1569,"&lt;"&amp;BF1288+0.01)),BF1288))</f>
        <v/>
      </c>
      <c r="BU1288" s="9">
        <f>IF(AE1288&gt;=BG1288,0,IFERROR(BG1288+SUMPRODUCT((AE$4:AE$1569&gt;=BG$4:BG$1569)*(AE$4:AE$1569-BG$4:BG$1569))/MAX(1,COUNTIF(AE$4:AE$1569,"&lt;"&amp;BG1288+0.01)),BG1288))</f>
        <v/>
      </c>
      <c r="BV1288" s="9">
        <f>IF(AF1288&gt;=BH1288,0,IFERROR(BH1288+SUMPRODUCT((AF$4:AF$1569&gt;=BH$4:BH$1569)*(AF$4:AF$1569-BH$4:BH$1569))/MAX(1,COUNTIF(AF$4:AF$1569,"&lt;"&amp;BH1288+0.01)),BH1288))</f>
        <v/>
      </c>
      <c r="BW1288" s="9">
        <f>IF(AG1288&gt;=BI1288,0,IFERROR(BI1288+SUMPRODUCT((AG$4:AG$1569&gt;=BI$4:BI$1569)*(AG$4:AG$1569-BI$4:BI$1569))/MAX(1,COUNTIF(AG$4:AG$1569,"&lt;"&amp;BI1288+0.01)),BI1288))</f>
        <v/>
      </c>
      <c r="BX1288" s="9">
        <f>IF(AH1288&gt;=BJ1288,0,IFERROR(BJ1288+SUMPRODUCT((AH$4:AH$1569&gt;=BJ$4:BJ$1569)*(AH$4:AH$1569-BJ$4:BJ$1569))/MAX(1,COUNTIF(AH$4:AH$1569,"&lt;"&amp;BJ1288+0.01)),BJ1288))</f>
        <v/>
      </c>
      <c r="BY1288" s="9">
        <f>IF(AI1288&gt;=BK1288,0,IFERROR(BK1288+SUMPRODUCT((AI$4:AI$1569&gt;=BK$4:BK$1569)*(AI$4:AI$1569-BK$4:BK$1569))/MAX(1,COUNTIF(AI$4:AI$1569,"&lt;"&amp;BK1288+0.01)),BK1288))</f>
        <v/>
      </c>
      <c r="BZ1288" s="9">
        <f>IF(AJ1288&gt;=BL1288,0,IFERROR(BL1288+SUMPRODUCT((AJ$4:AJ$1569&gt;=BL$4:BL$1569)*(AJ$4:AJ$1569-BL$4:BL$1569))/MAX(1,COUNTIF(AJ$4:AJ$1569,"&lt;"&amp;BL1288+0.01)),BL1288))</f>
        <v/>
      </c>
      <c r="CA1288" s="9">
        <f>IF(AK1288&gt;=BM1288,0,IFERROR(BM1288+SUMPRODUCT((AK$4:AK$1569&gt;=BM$4:BM$1569)*(AK$4:AK$1569-BM$4:BM$1569))/MAX(1,COUNTIF(AK$4:AK$1569,"&lt;"&amp;BM1288+0.01)),BM1288))</f>
        <v/>
      </c>
      <c r="CB1288" s="9">
        <f>IF(AL1288&gt;=BN1288,0,IFERROR(BN1288+SUMPRODUCT((AL$4:AL$1569&gt;=BN$4:BN$1569)*(AL$4:AL$1569-BN$4:BN$1569))/MAX(1,COUNTIF(AL$4:AL$1569,"&lt;"&amp;BN1288+0.01)),BN1288))</f>
        <v/>
      </c>
      <c r="CC1288" s="5">
        <f>IF(AO1288="🟢","VERDE",IF(AO1288="🟡","AMARELO",IF(AO1288="🟠","VERMELHO",IF(AO1288="🔴","VERMELHO","ROXO"))))</f>
        <v/>
      </c>
      <c r="CD1288" s="5" t="inlineStr">
        <is>
          <t>🌎 REGIÕES</t>
        </is>
      </c>
      <c r="CE1288" s="5" t="inlineStr">
        <is>
          <t>SEM REDE</t>
        </is>
      </c>
    </row>
    <row r="1289">
      <c r="A1289" s="5" t="inlineStr">
        <is>
          <t>44301762000101</t>
        </is>
      </c>
      <c r="B1289" s="5" t="inlineStr">
        <is>
          <t>TOK NATURAL COMERCIO DE PRODUTOS NATURAI</t>
        </is>
      </c>
      <c r="C1289" s="5" t="inlineStr">
        <is>
          <t>06 - SEM GRUPO</t>
        </is>
      </c>
      <c r="D1289" s="5" t="inlineStr">
        <is>
          <t>LARISSA PADILHA</t>
        </is>
      </c>
      <c r="E1289" s="5" t="inlineStr">
        <is>
          <t>CE</t>
        </is>
      </c>
      <c r="F1289" s="5">
        <f>IFERROR(VLOOKUP(C1289,$AS$4:$AT$25,2,FALSE),"")</f>
        <v/>
      </c>
      <c r="G1289" s="6">
        <f>IFERROR(VLOOKUP(C1289,$AS$4:$AX$25,6,FALSE),"")</f>
        <v/>
      </c>
      <c r="H1289" s="5">
        <f>IFERROR(VLOOKUP(C1289,$AS$4:$AY$25,7,FALSE),"")</f>
        <v/>
      </c>
      <c r="I1289" s="5">
        <f>IFERROR(VLOOKUP(C1289,$AS$4:$AZ$25,8,FALSE),"")</f>
        <v/>
      </c>
      <c r="J1289" s="7" t="inlineStr">
        <is>
          <t>.</t>
        </is>
      </c>
      <c r="K1289" s="5" t="inlineStr">
        <is>
          <t>NORDESTE (SEM MA)</t>
        </is>
      </c>
      <c r="L1289" s="8" t="n">
        <v>1270.588235294118</v>
      </c>
      <c r="M1289" s="9" t="n">
        <v>105.8823529411765</v>
      </c>
      <c r="N1289" s="9" t="n">
        <v>105.8823529411765</v>
      </c>
      <c r="O1289" s="9" t="n">
        <v>105.8823529411765</v>
      </c>
      <c r="P1289" s="9" t="n">
        <v>105.8823529411765</v>
      </c>
      <c r="Q1289" s="9" t="n">
        <v>105.8823529411765</v>
      </c>
      <c r="R1289" s="9" t="n">
        <v>105.8823529411765</v>
      </c>
      <c r="S1289" s="9" t="n">
        <v>105.8823529411765</v>
      </c>
      <c r="T1289" s="9" t="n">
        <v>105.8823529411765</v>
      </c>
      <c r="U1289" s="9" t="n">
        <v>105.8823529411765</v>
      </c>
      <c r="V1289" s="9" t="n">
        <v>105.8823529411765</v>
      </c>
      <c r="W1289" s="9" t="n">
        <v>105.8823529411765</v>
      </c>
      <c r="X1289" s="9" t="n">
        <v>105.8823529411765</v>
      </c>
      <c r="Y1289" s="7" t="inlineStr">
        <is>
          <t>.</t>
        </is>
      </c>
      <c r="Z1289" s="8">
        <f>SUM(AA1289:AL1289)</f>
        <v/>
      </c>
      <c r="AA1289" s="9" t="n">
        <v>0</v>
      </c>
      <c r="AB1289" s="9" t="n">
        <v>0</v>
      </c>
      <c r="AC1289" s="9" t="n">
        <v>0</v>
      </c>
      <c r="AD1289" s="9" t="n">
        <v>0</v>
      </c>
      <c r="AE1289" s="9" t="n">
        <v>0</v>
      </c>
      <c r="AF1289" s="9" t="n">
        <v>0</v>
      </c>
      <c r="AG1289" s="9" t="n">
        <v>0</v>
      </c>
      <c r="AH1289" s="9" t="n">
        <v>0</v>
      </c>
      <c r="AI1289" s="9" t="n">
        <v>0</v>
      </c>
      <c r="AJ1289" s="9" t="n">
        <v>0</v>
      </c>
      <c r="AK1289" s="9" t="n">
        <v>0</v>
      </c>
      <c r="AL1289" s="9" t="n">
        <v>0</v>
      </c>
      <c r="AM1289" s="7" t="inlineStr">
        <is>
          <t>.</t>
        </is>
      </c>
      <c r="AN1289" s="6">
        <f>IF(L1289=0,0,Z1289/L1289)</f>
        <v/>
      </c>
      <c r="AO1289" s="5">
        <f>IF(AN1289="","",IF(AN1289&gt;=0.9,"🟢",IF(AN1289&gt;=0.7,"🟡",IF(AN1289&gt;=0.5,"🟠","🔴"))))</f>
        <v/>
      </c>
      <c r="AP1289" s="9">
        <f>IF(L1289=0,0,L1289-Z1289)</f>
        <v/>
      </c>
      <c r="AQ1289" s="5">
        <f>IF(Z1289=0,"",RANK(Z1289,Z$4:Z$1569,0))</f>
        <v/>
      </c>
      <c r="AR1289" s="7" t="inlineStr">
        <is>
          <t>.</t>
        </is>
      </c>
      <c r="BA1289" s="7" t="inlineStr">
        <is>
          <t>.</t>
        </is>
      </c>
      <c r="BB1289" s="9">
        <f>SUM(L$4:L$1569)/COUNTA(A$4:A$1569)</f>
        <v/>
      </c>
      <c r="BC1289" s="9">
        <f>SUM(M$4:M$1569)/COUNTA(A$4:A$1569)</f>
        <v/>
      </c>
      <c r="BD1289" s="9">
        <f>SUM(N$4:N$1569)/COUNTA(A$4:A$1569)</f>
        <v/>
      </c>
      <c r="BE1289" s="9">
        <f>SUM(O$4:O$1569)/COUNTA(A$4:A$1569)</f>
        <v/>
      </c>
      <c r="BF1289" s="9">
        <f>SUM(P$4:P$1569)/COUNTA(A$4:A$1569)</f>
        <v/>
      </c>
      <c r="BG1289" s="9">
        <f>SUM(Q$4:Q$1569)/COUNTA(A$4:A$1569)</f>
        <v/>
      </c>
      <c r="BH1289" s="9">
        <f>SUM(R$4:R$1569)/COUNTA(A$4:A$1569)</f>
        <v/>
      </c>
      <c r="BI1289" s="9">
        <f>SUM(S$4:S$1569)/COUNTA(A$4:A$1569)</f>
        <v/>
      </c>
      <c r="BJ1289" s="9">
        <f>SUM(T$4:T$1569)/COUNTA(A$4:A$1569)</f>
        <v/>
      </c>
      <c r="BK1289" s="9">
        <f>SUM(U$4:U$1569)/COUNTA(A$4:A$1569)</f>
        <v/>
      </c>
      <c r="BL1289" s="9">
        <f>SUM(V$4:V$1569)/COUNTA(A$4:A$1569)</f>
        <v/>
      </c>
      <c r="BM1289" s="9">
        <f>SUM(W$4:W$1569)/COUNTA(A$4:A$1569)</f>
        <v/>
      </c>
      <c r="BN1289" s="9">
        <f>SUM(X$4:X$1569)/COUNTA(A$4:A$1569)</f>
        <v/>
      </c>
      <c r="BO1289" s="7" t="inlineStr">
        <is>
          <t>.</t>
        </is>
      </c>
      <c r="BP1289" s="9">
        <f>IF(Z1289&gt;=BB1289,0,IFERROR(BB1289+(SUMPRODUCT((Z$4:Z$1569&gt;=BB$4:BB$1569)*(Z$4:Z$1569-BB$4:BB$1569))/MAX(1,COUNTIF(Z$4:Z$1569,"&lt;"&amp;BB1289+0.01))),BB1289))</f>
        <v/>
      </c>
      <c r="BQ1289" s="9">
        <f>IF(AA1289&gt;=BC1289,0,IFERROR(BC1289+SUMPRODUCT((AA$4:AA$1569&gt;=BC$4:BC$1569)*(AA$4:AA$1569-BC$4:BC$1569))/MAX(1,COUNTIF(AA$4:AA$1569,"&lt;"&amp;BC1289+0.01)),BC1289))</f>
        <v/>
      </c>
      <c r="BR1289" s="9">
        <f>IF(AB1289&gt;=BD1289,0,IFERROR(BD1289+SUMPRODUCT((AB$4:AB$1569&gt;=BD$4:BD$1569)*(AB$4:AB$1569-BD$4:BD$1569))/MAX(1,COUNTIF(AB$4:AB$1569,"&lt;"&amp;BD1289+0.01)),BD1289))</f>
        <v/>
      </c>
      <c r="BS1289" s="9">
        <f>IF(AC1289&gt;=BE1289,0,IFERROR(BE1289+SUMPRODUCT((AC$4:AC$1569&gt;=BE$4:BE$1569)*(AC$4:AC$1569-BE$4:BE$1569))/MAX(1,COUNTIF(AC$4:AC$1569,"&lt;"&amp;BE1289+0.01)),BE1289))</f>
        <v/>
      </c>
      <c r="BT1289" s="9">
        <f>IF(AD1289&gt;=BF1289,0,IFERROR(BF1289+SUMPRODUCT((AD$4:AD$1569&gt;=BF$4:BF$1569)*(AD$4:AD$1569-BF$4:BF$1569))/MAX(1,COUNTIF(AD$4:AD$1569,"&lt;"&amp;BF1289+0.01)),BF1289))</f>
        <v/>
      </c>
      <c r="BU1289" s="9">
        <f>IF(AE1289&gt;=BG1289,0,IFERROR(BG1289+SUMPRODUCT((AE$4:AE$1569&gt;=BG$4:BG$1569)*(AE$4:AE$1569-BG$4:BG$1569))/MAX(1,COUNTIF(AE$4:AE$1569,"&lt;"&amp;BG1289+0.01)),BG1289))</f>
        <v/>
      </c>
      <c r="BV1289" s="9">
        <f>IF(AF1289&gt;=BH1289,0,IFERROR(BH1289+SUMPRODUCT((AF$4:AF$1569&gt;=BH$4:BH$1569)*(AF$4:AF$1569-BH$4:BH$1569))/MAX(1,COUNTIF(AF$4:AF$1569,"&lt;"&amp;BH1289+0.01)),BH1289))</f>
        <v/>
      </c>
      <c r="BW1289" s="9">
        <f>IF(AG1289&gt;=BI1289,0,IFERROR(BI1289+SUMPRODUCT((AG$4:AG$1569&gt;=BI$4:BI$1569)*(AG$4:AG$1569-BI$4:BI$1569))/MAX(1,COUNTIF(AG$4:AG$1569,"&lt;"&amp;BI1289+0.01)),BI1289))</f>
        <v/>
      </c>
      <c r="BX1289" s="9">
        <f>IF(AH1289&gt;=BJ1289,0,IFERROR(BJ1289+SUMPRODUCT((AH$4:AH$1569&gt;=BJ$4:BJ$1569)*(AH$4:AH$1569-BJ$4:BJ$1569))/MAX(1,COUNTIF(AH$4:AH$1569,"&lt;"&amp;BJ1289+0.01)),BJ1289))</f>
        <v/>
      </c>
      <c r="BY1289" s="9">
        <f>IF(AI1289&gt;=BK1289,0,IFERROR(BK1289+SUMPRODUCT((AI$4:AI$1569&gt;=BK$4:BK$1569)*(AI$4:AI$1569-BK$4:BK$1569))/MAX(1,COUNTIF(AI$4:AI$1569,"&lt;"&amp;BK1289+0.01)),BK1289))</f>
        <v/>
      </c>
      <c r="BZ1289" s="9">
        <f>IF(AJ1289&gt;=BL1289,0,IFERROR(BL1289+SUMPRODUCT((AJ$4:AJ$1569&gt;=BL$4:BL$1569)*(AJ$4:AJ$1569-BL$4:BL$1569))/MAX(1,COUNTIF(AJ$4:AJ$1569,"&lt;"&amp;BL1289+0.01)),BL1289))</f>
        <v/>
      </c>
      <c r="CA1289" s="9">
        <f>IF(AK1289&gt;=BM1289,0,IFERROR(BM1289+SUMPRODUCT((AK$4:AK$1569&gt;=BM$4:BM$1569)*(AK$4:AK$1569-BM$4:BM$1569))/MAX(1,COUNTIF(AK$4:AK$1569,"&lt;"&amp;BM1289+0.01)),BM1289))</f>
        <v/>
      </c>
      <c r="CB1289" s="9">
        <f>IF(AL1289&gt;=BN1289,0,IFERROR(BN1289+SUMPRODUCT((AL$4:AL$1569&gt;=BN$4:BN$1569)*(AL$4:AL$1569-BN$4:BN$1569))/MAX(1,COUNTIF(AL$4:AL$1569,"&lt;"&amp;BN1289+0.01)),BN1289))</f>
        <v/>
      </c>
      <c r="CC1289" s="5">
        <f>IF(AO1289="🟢","VERDE",IF(AO1289="🟡","AMARELO",IF(AO1289="🟠","VERMELHO",IF(AO1289="🔴","VERMELHO","ROXO"))))</f>
        <v/>
      </c>
      <c r="CD1289" s="5" t="inlineStr">
        <is>
          <t>🌎 REGIÕES</t>
        </is>
      </c>
      <c r="CE1289" s="5" t="inlineStr">
        <is>
          <t>SEM REDE</t>
        </is>
      </c>
    </row>
    <row r="1290">
      <c r="A1290" s="5" t="inlineStr">
        <is>
          <t>44309042000184</t>
        </is>
      </c>
      <c r="B1290" s="5" t="inlineStr">
        <is>
          <t>LUIZ TAMIRES FREITAS FOLLETTO - ME</t>
        </is>
      </c>
      <c r="C1290" s="5" t="inlineStr">
        <is>
          <t>06 - SEM GRUPO</t>
        </is>
      </c>
      <c r="D1290" s="5" t="inlineStr">
        <is>
          <t>HEMANUELE DITZEL (MANU)</t>
        </is>
      </c>
      <c r="E1290" s="5" t="inlineStr">
        <is>
          <t>SC</t>
        </is>
      </c>
      <c r="F1290" s="5">
        <f>IFERROR(VLOOKUP(C1290,$AS$4:$AT$25,2,FALSE),"")</f>
        <v/>
      </c>
      <c r="G1290" s="6">
        <f>IFERROR(VLOOKUP(C1290,$AS$4:$AX$25,6,FALSE),"")</f>
        <v/>
      </c>
      <c r="H1290" s="5">
        <f>IFERROR(VLOOKUP(C1290,$AS$4:$AY$25,7,FALSE),"")</f>
        <v/>
      </c>
      <c r="I1290" s="5">
        <f>IFERROR(VLOOKUP(C1290,$AS$4:$AZ$25,8,FALSE),"")</f>
        <v/>
      </c>
      <c r="J1290" s="7" t="inlineStr">
        <is>
          <t>.</t>
        </is>
      </c>
      <c r="K1290" s="5" t="inlineStr">
        <is>
          <t>SUL</t>
        </is>
      </c>
      <c r="L1290" s="8" t="n">
        <v>1553.191489361702</v>
      </c>
      <c r="M1290" s="9" t="n">
        <v>119.1489361702128</v>
      </c>
      <c r="N1290" s="9" t="n">
        <v>123.4042553191489</v>
      </c>
      <c r="O1290" s="9" t="n">
        <v>123.4042553191489</v>
      </c>
      <c r="P1290" s="9" t="n">
        <v>123.4042553191489</v>
      </c>
      <c r="Q1290" s="9" t="n">
        <v>127.6595744680851</v>
      </c>
      <c r="R1290" s="9" t="n">
        <v>127.6595744680851</v>
      </c>
      <c r="S1290" s="9" t="n">
        <v>131.9148936170213</v>
      </c>
      <c r="T1290" s="9" t="n">
        <v>131.9148936170213</v>
      </c>
      <c r="U1290" s="9" t="n">
        <v>131.9148936170213</v>
      </c>
      <c r="V1290" s="9" t="n">
        <v>136.1702127659574</v>
      </c>
      <c r="W1290" s="9" t="n">
        <v>136.1702127659574</v>
      </c>
      <c r="X1290" s="9" t="n">
        <v>140.4255319148936</v>
      </c>
      <c r="Y1290" s="7" t="inlineStr">
        <is>
          <t>.</t>
        </is>
      </c>
      <c r="Z1290" s="8">
        <f>SUM(AA1290:AL1290)</f>
        <v/>
      </c>
      <c r="AA1290" s="9" t="n">
        <v>0</v>
      </c>
      <c r="AB1290" s="9" t="n">
        <v>0</v>
      </c>
      <c r="AC1290" s="9" t="n">
        <v>0</v>
      </c>
      <c r="AD1290" s="9" t="n">
        <v>0</v>
      </c>
      <c r="AE1290" s="9" t="n">
        <v>0</v>
      </c>
      <c r="AF1290" s="9" t="n">
        <v>0</v>
      </c>
      <c r="AG1290" s="9" t="n">
        <v>0</v>
      </c>
      <c r="AH1290" s="9" t="n">
        <v>0</v>
      </c>
      <c r="AI1290" s="9" t="n">
        <v>0</v>
      </c>
      <c r="AJ1290" s="9" t="n">
        <v>0</v>
      </c>
      <c r="AK1290" s="9" t="n">
        <v>0</v>
      </c>
      <c r="AL1290" s="9" t="n">
        <v>0</v>
      </c>
      <c r="AM1290" s="7" t="inlineStr">
        <is>
          <t>.</t>
        </is>
      </c>
      <c r="AN1290" s="6">
        <f>IF(L1290=0,0,Z1290/L1290)</f>
        <v/>
      </c>
      <c r="AO1290" s="5">
        <f>IF(AN1290="","",IF(AN1290&gt;=0.9,"🟢",IF(AN1290&gt;=0.7,"🟡",IF(AN1290&gt;=0.5,"🟠","🔴"))))</f>
        <v/>
      </c>
      <c r="AP1290" s="9">
        <f>IF(L1290=0,0,L1290-Z1290)</f>
        <v/>
      </c>
      <c r="AQ1290" s="5">
        <f>IF(Z1290=0,"",RANK(Z1290,Z$4:Z$1569,0))</f>
        <v/>
      </c>
      <c r="AR1290" s="7" t="inlineStr">
        <is>
          <t>.</t>
        </is>
      </c>
      <c r="BA1290" s="7" t="inlineStr">
        <is>
          <t>.</t>
        </is>
      </c>
      <c r="BB1290" s="9">
        <f>SUM(L$4:L$1569)/COUNTA(A$4:A$1569)</f>
        <v/>
      </c>
      <c r="BC1290" s="9">
        <f>SUM(M$4:M$1569)/COUNTA(A$4:A$1569)</f>
        <v/>
      </c>
      <c r="BD1290" s="9">
        <f>SUM(N$4:N$1569)/COUNTA(A$4:A$1569)</f>
        <v/>
      </c>
      <c r="BE1290" s="9">
        <f>SUM(O$4:O$1569)/COUNTA(A$4:A$1569)</f>
        <v/>
      </c>
      <c r="BF1290" s="9">
        <f>SUM(P$4:P$1569)/COUNTA(A$4:A$1569)</f>
        <v/>
      </c>
      <c r="BG1290" s="9">
        <f>SUM(Q$4:Q$1569)/COUNTA(A$4:A$1569)</f>
        <v/>
      </c>
      <c r="BH1290" s="9">
        <f>SUM(R$4:R$1569)/COUNTA(A$4:A$1569)</f>
        <v/>
      </c>
      <c r="BI1290" s="9">
        <f>SUM(S$4:S$1569)/COUNTA(A$4:A$1569)</f>
        <v/>
      </c>
      <c r="BJ1290" s="9">
        <f>SUM(T$4:T$1569)/COUNTA(A$4:A$1569)</f>
        <v/>
      </c>
      <c r="BK1290" s="9">
        <f>SUM(U$4:U$1569)/COUNTA(A$4:A$1569)</f>
        <v/>
      </c>
      <c r="BL1290" s="9">
        <f>SUM(V$4:V$1569)/COUNTA(A$4:A$1569)</f>
        <v/>
      </c>
      <c r="BM1290" s="9">
        <f>SUM(W$4:W$1569)/COUNTA(A$4:A$1569)</f>
        <v/>
      </c>
      <c r="BN1290" s="9">
        <f>SUM(X$4:X$1569)/COUNTA(A$4:A$1569)</f>
        <v/>
      </c>
      <c r="BO1290" s="7" t="inlineStr">
        <is>
          <t>.</t>
        </is>
      </c>
      <c r="BP1290" s="9">
        <f>IF(Z1290&gt;=BB1290,0,IFERROR(BB1290+(SUMPRODUCT((Z$4:Z$1569&gt;=BB$4:BB$1569)*(Z$4:Z$1569-BB$4:BB$1569))/MAX(1,COUNTIF(Z$4:Z$1569,"&lt;"&amp;BB1290+0.01))),BB1290))</f>
        <v/>
      </c>
      <c r="BQ1290" s="9">
        <f>IF(AA1290&gt;=BC1290,0,IFERROR(BC1290+SUMPRODUCT((AA$4:AA$1569&gt;=BC$4:BC$1569)*(AA$4:AA$1569-BC$4:BC$1569))/MAX(1,COUNTIF(AA$4:AA$1569,"&lt;"&amp;BC1290+0.01)),BC1290))</f>
        <v/>
      </c>
      <c r="BR1290" s="9">
        <f>IF(AB1290&gt;=BD1290,0,IFERROR(BD1290+SUMPRODUCT((AB$4:AB$1569&gt;=BD$4:BD$1569)*(AB$4:AB$1569-BD$4:BD$1569))/MAX(1,COUNTIF(AB$4:AB$1569,"&lt;"&amp;BD1290+0.01)),BD1290))</f>
        <v/>
      </c>
      <c r="BS1290" s="9">
        <f>IF(AC1290&gt;=BE1290,0,IFERROR(BE1290+SUMPRODUCT((AC$4:AC$1569&gt;=BE$4:BE$1569)*(AC$4:AC$1569-BE$4:BE$1569))/MAX(1,COUNTIF(AC$4:AC$1569,"&lt;"&amp;BE1290+0.01)),BE1290))</f>
        <v/>
      </c>
      <c r="BT1290" s="9">
        <f>IF(AD1290&gt;=BF1290,0,IFERROR(BF1290+SUMPRODUCT((AD$4:AD$1569&gt;=BF$4:BF$1569)*(AD$4:AD$1569-BF$4:BF$1569))/MAX(1,COUNTIF(AD$4:AD$1569,"&lt;"&amp;BF1290+0.01)),BF1290))</f>
        <v/>
      </c>
      <c r="BU1290" s="9">
        <f>IF(AE1290&gt;=BG1290,0,IFERROR(BG1290+SUMPRODUCT((AE$4:AE$1569&gt;=BG$4:BG$1569)*(AE$4:AE$1569-BG$4:BG$1569))/MAX(1,COUNTIF(AE$4:AE$1569,"&lt;"&amp;BG1290+0.01)),BG1290))</f>
        <v/>
      </c>
      <c r="BV1290" s="9">
        <f>IF(AF1290&gt;=BH1290,0,IFERROR(BH1290+SUMPRODUCT((AF$4:AF$1569&gt;=BH$4:BH$1569)*(AF$4:AF$1569-BH$4:BH$1569))/MAX(1,COUNTIF(AF$4:AF$1569,"&lt;"&amp;BH1290+0.01)),BH1290))</f>
        <v/>
      </c>
      <c r="BW1290" s="9">
        <f>IF(AG1290&gt;=BI1290,0,IFERROR(BI1290+SUMPRODUCT((AG$4:AG$1569&gt;=BI$4:BI$1569)*(AG$4:AG$1569-BI$4:BI$1569))/MAX(1,COUNTIF(AG$4:AG$1569,"&lt;"&amp;BI1290+0.01)),BI1290))</f>
        <v/>
      </c>
      <c r="BX1290" s="9">
        <f>IF(AH1290&gt;=BJ1290,0,IFERROR(BJ1290+SUMPRODUCT((AH$4:AH$1569&gt;=BJ$4:BJ$1569)*(AH$4:AH$1569-BJ$4:BJ$1569))/MAX(1,COUNTIF(AH$4:AH$1569,"&lt;"&amp;BJ1290+0.01)),BJ1290))</f>
        <v/>
      </c>
      <c r="BY1290" s="9">
        <f>IF(AI1290&gt;=BK1290,0,IFERROR(BK1290+SUMPRODUCT((AI$4:AI$1569&gt;=BK$4:BK$1569)*(AI$4:AI$1569-BK$4:BK$1569))/MAX(1,COUNTIF(AI$4:AI$1569,"&lt;"&amp;BK1290+0.01)),BK1290))</f>
        <v/>
      </c>
      <c r="BZ1290" s="9">
        <f>IF(AJ1290&gt;=BL1290,0,IFERROR(BL1290+SUMPRODUCT((AJ$4:AJ$1569&gt;=BL$4:BL$1569)*(AJ$4:AJ$1569-BL$4:BL$1569))/MAX(1,COUNTIF(AJ$4:AJ$1569,"&lt;"&amp;BL1290+0.01)),BL1290))</f>
        <v/>
      </c>
      <c r="CA1290" s="9">
        <f>IF(AK1290&gt;=BM1290,0,IFERROR(BM1290+SUMPRODUCT((AK$4:AK$1569&gt;=BM$4:BM$1569)*(AK$4:AK$1569-BM$4:BM$1569))/MAX(1,COUNTIF(AK$4:AK$1569,"&lt;"&amp;BM1290+0.01)),BM1290))</f>
        <v/>
      </c>
      <c r="CB1290" s="9">
        <f>IF(AL1290&gt;=BN1290,0,IFERROR(BN1290+SUMPRODUCT((AL$4:AL$1569&gt;=BN$4:BN$1569)*(AL$4:AL$1569-BN$4:BN$1569))/MAX(1,COUNTIF(AL$4:AL$1569,"&lt;"&amp;BN1290+0.01)),BN1290))</f>
        <v/>
      </c>
      <c r="CC1290" s="5">
        <f>IF(AO1290="🟢","VERDE",IF(AO1290="🟡","AMARELO",IF(AO1290="🟠","VERMELHO",IF(AO1290="🔴","VERMELHO","ROXO"))))</f>
        <v/>
      </c>
      <c r="CD1290" s="5" t="inlineStr">
        <is>
          <t>🌎 REGIÕES</t>
        </is>
      </c>
      <c r="CE1290" s="5" t="inlineStr">
        <is>
          <t>SEM REDE</t>
        </is>
      </c>
    </row>
    <row r="1291">
      <c r="A1291" s="5" t="inlineStr">
        <is>
          <t>44350978000159</t>
        </is>
      </c>
      <c r="B1291" s="5" t="inlineStr">
        <is>
          <t>FITSTORE COMERCIO E SERVICOS LTDA - ME</t>
        </is>
      </c>
      <c r="C1291" s="5" t="inlineStr">
        <is>
          <t>06 - SEM GRUPO</t>
        </is>
      </c>
      <c r="D1291" s="5" t="inlineStr">
        <is>
          <t>LARISSA PADILHA</t>
        </is>
      </c>
      <c r="E1291" s="5" t="inlineStr">
        <is>
          <t>DF</t>
        </is>
      </c>
      <c r="F1291" s="5">
        <f>IFERROR(VLOOKUP(C1291,$AS$4:$AT$25,2,FALSE),"")</f>
        <v/>
      </c>
      <c r="G1291" s="6">
        <f>IFERROR(VLOOKUP(C1291,$AS$4:$AX$25,6,FALSE),"")</f>
        <v/>
      </c>
      <c r="H1291" s="5">
        <f>IFERROR(VLOOKUP(C1291,$AS$4:$AY$25,7,FALSE),"")</f>
        <v/>
      </c>
      <c r="I1291" s="5">
        <f>IFERROR(VLOOKUP(C1291,$AS$4:$AZ$25,8,FALSE),"")</f>
        <v/>
      </c>
      <c r="J1291" s="7" t="inlineStr">
        <is>
          <t>.</t>
        </is>
      </c>
      <c r="K1291" s="5" t="inlineStr">
        <is>
          <t>CENTRO OESTE</t>
        </is>
      </c>
      <c r="L1291" s="8" t="n">
        <v>1200</v>
      </c>
      <c r="M1291" s="9" t="n">
        <v>100</v>
      </c>
      <c r="N1291" s="9" t="n">
        <v>100</v>
      </c>
      <c r="O1291" s="9" t="n">
        <v>100</v>
      </c>
      <c r="P1291" s="9" t="n">
        <v>100</v>
      </c>
      <c r="Q1291" s="9" t="n">
        <v>100</v>
      </c>
      <c r="R1291" s="9" t="n">
        <v>100</v>
      </c>
      <c r="S1291" s="9" t="n">
        <v>100</v>
      </c>
      <c r="T1291" s="9" t="n">
        <v>100</v>
      </c>
      <c r="U1291" s="9" t="n">
        <v>100</v>
      </c>
      <c r="V1291" s="9" t="n">
        <v>100</v>
      </c>
      <c r="W1291" s="9" t="n">
        <v>100</v>
      </c>
      <c r="X1291" s="9" t="n">
        <v>100</v>
      </c>
      <c r="Y1291" s="7" t="inlineStr">
        <is>
          <t>.</t>
        </is>
      </c>
      <c r="Z1291" s="8">
        <f>SUM(AA1291:AL1291)</f>
        <v/>
      </c>
      <c r="AA1291" s="9" t="n">
        <v>0</v>
      </c>
      <c r="AB1291" s="9" t="n">
        <v>0</v>
      </c>
      <c r="AC1291" s="9" t="n">
        <v>0</v>
      </c>
      <c r="AD1291" s="9" t="n">
        <v>0</v>
      </c>
      <c r="AE1291" s="9" t="n">
        <v>0</v>
      </c>
      <c r="AF1291" s="9" t="n">
        <v>0</v>
      </c>
      <c r="AG1291" s="9" t="n">
        <v>0</v>
      </c>
      <c r="AH1291" s="9" t="n">
        <v>0</v>
      </c>
      <c r="AI1291" s="9" t="n">
        <v>0</v>
      </c>
      <c r="AJ1291" s="9" t="n">
        <v>0</v>
      </c>
      <c r="AK1291" s="9" t="n">
        <v>0</v>
      </c>
      <c r="AL1291" s="9" t="n">
        <v>0</v>
      </c>
      <c r="AM1291" s="7" t="inlineStr">
        <is>
          <t>.</t>
        </is>
      </c>
      <c r="AN1291" s="6">
        <f>IF(L1291=0,0,Z1291/L1291)</f>
        <v/>
      </c>
      <c r="AO1291" s="5">
        <f>IF(AN1291="","",IF(AN1291&gt;=0.9,"🟢",IF(AN1291&gt;=0.7,"🟡",IF(AN1291&gt;=0.5,"🟠","🔴"))))</f>
        <v/>
      </c>
      <c r="AP1291" s="9">
        <f>IF(L1291=0,0,L1291-Z1291)</f>
        <v/>
      </c>
      <c r="AQ1291" s="5">
        <f>IF(Z1291=0,"",RANK(Z1291,Z$4:Z$1569,0))</f>
        <v/>
      </c>
      <c r="AR1291" s="7" t="inlineStr">
        <is>
          <t>.</t>
        </is>
      </c>
      <c r="BA1291" s="7" t="inlineStr">
        <is>
          <t>.</t>
        </is>
      </c>
      <c r="BB1291" s="9">
        <f>SUM(L$4:L$1569)/COUNTA(A$4:A$1569)</f>
        <v/>
      </c>
      <c r="BC1291" s="9">
        <f>SUM(M$4:M$1569)/COUNTA(A$4:A$1569)</f>
        <v/>
      </c>
      <c r="BD1291" s="9">
        <f>SUM(N$4:N$1569)/COUNTA(A$4:A$1569)</f>
        <v/>
      </c>
      <c r="BE1291" s="9">
        <f>SUM(O$4:O$1569)/COUNTA(A$4:A$1569)</f>
        <v/>
      </c>
      <c r="BF1291" s="9">
        <f>SUM(P$4:P$1569)/COUNTA(A$4:A$1569)</f>
        <v/>
      </c>
      <c r="BG1291" s="9">
        <f>SUM(Q$4:Q$1569)/COUNTA(A$4:A$1569)</f>
        <v/>
      </c>
      <c r="BH1291" s="9">
        <f>SUM(R$4:R$1569)/COUNTA(A$4:A$1569)</f>
        <v/>
      </c>
      <c r="BI1291" s="9">
        <f>SUM(S$4:S$1569)/COUNTA(A$4:A$1569)</f>
        <v/>
      </c>
      <c r="BJ1291" s="9">
        <f>SUM(T$4:T$1569)/COUNTA(A$4:A$1569)</f>
        <v/>
      </c>
      <c r="BK1291" s="9">
        <f>SUM(U$4:U$1569)/COUNTA(A$4:A$1569)</f>
        <v/>
      </c>
      <c r="BL1291" s="9">
        <f>SUM(V$4:V$1569)/COUNTA(A$4:A$1569)</f>
        <v/>
      </c>
      <c r="BM1291" s="9">
        <f>SUM(W$4:W$1569)/COUNTA(A$4:A$1569)</f>
        <v/>
      </c>
      <c r="BN1291" s="9">
        <f>SUM(X$4:X$1569)/COUNTA(A$4:A$1569)</f>
        <v/>
      </c>
      <c r="BO1291" s="7" t="inlineStr">
        <is>
          <t>.</t>
        </is>
      </c>
      <c r="BP1291" s="9">
        <f>IF(Z1291&gt;=BB1291,0,IFERROR(BB1291+(SUMPRODUCT((Z$4:Z$1569&gt;=BB$4:BB$1569)*(Z$4:Z$1569-BB$4:BB$1569))/MAX(1,COUNTIF(Z$4:Z$1569,"&lt;"&amp;BB1291+0.01))),BB1291))</f>
        <v/>
      </c>
      <c r="BQ1291" s="9">
        <f>IF(AA1291&gt;=BC1291,0,IFERROR(BC1291+SUMPRODUCT((AA$4:AA$1569&gt;=BC$4:BC$1569)*(AA$4:AA$1569-BC$4:BC$1569))/MAX(1,COUNTIF(AA$4:AA$1569,"&lt;"&amp;BC1291+0.01)),BC1291))</f>
        <v/>
      </c>
      <c r="BR1291" s="9">
        <f>IF(AB1291&gt;=BD1291,0,IFERROR(BD1291+SUMPRODUCT((AB$4:AB$1569&gt;=BD$4:BD$1569)*(AB$4:AB$1569-BD$4:BD$1569))/MAX(1,COUNTIF(AB$4:AB$1569,"&lt;"&amp;BD1291+0.01)),BD1291))</f>
        <v/>
      </c>
      <c r="BS1291" s="9">
        <f>IF(AC1291&gt;=BE1291,0,IFERROR(BE1291+SUMPRODUCT((AC$4:AC$1569&gt;=BE$4:BE$1569)*(AC$4:AC$1569-BE$4:BE$1569))/MAX(1,COUNTIF(AC$4:AC$1569,"&lt;"&amp;BE1291+0.01)),BE1291))</f>
        <v/>
      </c>
      <c r="BT1291" s="9">
        <f>IF(AD1291&gt;=BF1291,0,IFERROR(BF1291+SUMPRODUCT((AD$4:AD$1569&gt;=BF$4:BF$1569)*(AD$4:AD$1569-BF$4:BF$1569))/MAX(1,COUNTIF(AD$4:AD$1569,"&lt;"&amp;BF1291+0.01)),BF1291))</f>
        <v/>
      </c>
      <c r="BU1291" s="9">
        <f>IF(AE1291&gt;=BG1291,0,IFERROR(BG1291+SUMPRODUCT((AE$4:AE$1569&gt;=BG$4:BG$1569)*(AE$4:AE$1569-BG$4:BG$1569))/MAX(1,COUNTIF(AE$4:AE$1569,"&lt;"&amp;BG1291+0.01)),BG1291))</f>
        <v/>
      </c>
      <c r="BV1291" s="9">
        <f>IF(AF1291&gt;=BH1291,0,IFERROR(BH1291+SUMPRODUCT((AF$4:AF$1569&gt;=BH$4:BH$1569)*(AF$4:AF$1569-BH$4:BH$1569))/MAX(1,COUNTIF(AF$4:AF$1569,"&lt;"&amp;BH1291+0.01)),BH1291))</f>
        <v/>
      </c>
      <c r="BW1291" s="9">
        <f>IF(AG1291&gt;=BI1291,0,IFERROR(BI1291+SUMPRODUCT((AG$4:AG$1569&gt;=BI$4:BI$1569)*(AG$4:AG$1569-BI$4:BI$1569))/MAX(1,COUNTIF(AG$4:AG$1569,"&lt;"&amp;BI1291+0.01)),BI1291))</f>
        <v/>
      </c>
      <c r="BX1291" s="9">
        <f>IF(AH1291&gt;=BJ1291,0,IFERROR(BJ1291+SUMPRODUCT((AH$4:AH$1569&gt;=BJ$4:BJ$1569)*(AH$4:AH$1569-BJ$4:BJ$1569))/MAX(1,COUNTIF(AH$4:AH$1569,"&lt;"&amp;BJ1291+0.01)),BJ1291))</f>
        <v/>
      </c>
      <c r="BY1291" s="9">
        <f>IF(AI1291&gt;=BK1291,0,IFERROR(BK1291+SUMPRODUCT((AI$4:AI$1569&gt;=BK$4:BK$1569)*(AI$4:AI$1569-BK$4:BK$1569))/MAX(1,COUNTIF(AI$4:AI$1569,"&lt;"&amp;BK1291+0.01)),BK1291))</f>
        <v/>
      </c>
      <c r="BZ1291" s="9">
        <f>IF(AJ1291&gt;=BL1291,0,IFERROR(BL1291+SUMPRODUCT((AJ$4:AJ$1569&gt;=BL$4:BL$1569)*(AJ$4:AJ$1569-BL$4:BL$1569))/MAX(1,COUNTIF(AJ$4:AJ$1569,"&lt;"&amp;BL1291+0.01)),BL1291))</f>
        <v/>
      </c>
      <c r="CA1291" s="9">
        <f>IF(AK1291&gt;=BM1291,0,IFERROR(BM1291+SUMPRODUCT((AK$4:AK$1569&gt;=BM$4:BM$1569)*(AK$4:AK$1569-BM$4:BM$1569))/MAX(1,COUNTIF(AK$4:AK$1569,"&lt;"&amp;BM1291+0.01)),BM1291))</f>
        <v/>
      </c>
      <c r="CB1291" s="9">
        <f>IF(AL1291&gt;=BN1291,0,IFERROR(BN1291+SUMPRODUCT((AL$4:AL$1569&gt;=BN$4:BN$1569)*(AL$4:AL$1569-BN$4:BN$1569))/MAX(1,COUNTIF(AL$4:AL$1569,"&lt;"&amp;BN1291+0.01)),BN1291))</f>
        <v/>
      </c>
      <c r="CC1291" s="5">
        <f>IF(AO1291="🟢","VERDE",IF(AO1291="🟡","AMARELO",IF(AO1291="🟠","VERMELHO",IF(AO1291="🔴","VERMELHO","ROXO"))))</f>
        <v/>
      </c>
      <c r="CD1291" s="5" t="inlineStr">
        <is>
          <t>🌎 REGIÕES</t>
        </is>
      </c>
      <c r="CE1291" s="5" t="inlineStr">
        <is>
          <t>SEM REDE</t>
        </is>
      </c>
    </row>
    <row r="1292">
      <c r="A1292" s="5" t="inlineStr">
        <is>
          <t>44381377000103</t>
        </is>
      </c>
      <c r="B1292" s="5" t="inlineStr">
        <is>
          <t>ADRIANA KLMZ DE MENDONCA 91587344220 - M</t>
        </is>
      </c>
      <c r="C1292" s="5" t="inlineStr">
        <is>
          <t>06 - SEM GRUPO</t>
        </is>
      </c>
      <c r="D1292" s="5" t="inlineStr">
        <is>
          <t>LARISSA PADILHA</t>
        </is>
      </c>
      <c r="E1292" s="5" t="inlineStr">
        <is>
          <t>RO</t>
        </is>
      </c>
      <c r="F1292" s="5">
        <f>IFERROR(VLOOKUP(C1292,$AS$4:$AT$25,2,FALSE),"")</f>
        <v/>
      </c>
      <c r="G1292" s="6">
        <f>IFERROR(VLOOKUP(C1292,$AS$4:$AX$25,6,FALSE),"")</f>
        <v/>
      </c>
      <c r="H1292" s="5">
        <f>IFERROR(VLOOKUP(C1292,$AS$4:$AY$25,7,FALSE),"")</f>
        <v/>
      </c>
      <c r="I1292" s="5">
        <f>IFERROR(VLOOKUP(C1292,$AS$4:$AZ$25,8,FALSE),"")</f>
        <v/>
      </c>
      <c r="J1292" s="7" t="inlineStr">
        <is>
          <t>.</t>
        </is>
      </c>
      <c r="K1292" s="5" t="inlineStr">
        <is>
          <t>NORTE + MA</t>
        </is>
      </c>
      <c r="L1292" s="8" t="n">
        <v>1800</v>
      </c>
      <c r="M1292" s="9" t="n">
        <v>150</v>
      </c>
      <c r="N1292" s="9" t="n">
        <v>150</v>
      </c>
      <c r="O1292" s="9" t="n">
        <v>150</v>
      </c>
      <c r="P1292" s="9" t="n">
        <v>150</v>
      </c>
      <c r="Q1292" s="9" t="n">
        <v>150</v>
      </c>
      <c r="R1292" s="9" t="n">
        <v>150</v>
      </c>
      <c r="S1292" s="9" t="n">
        <v>150</v>
      </c>
      <c r="T1292" s="9" t="n">
        <v>150</v>
      </c>
      <c r="U1292" s="9" t="n">
        <v>150</v>
      </c>
      <c r="V1292" s="9" t="n">
        <v>150</v>
      </c>
      <c r="W1292" s="9" t="n">
        <v>150</v>
      </c>
      <c r="X1292" s="9" t="n">
        <v>150</v>
      </c>
      <c r="Y1292" s="7" t="inlineStr">
        <is>
          <t>.</t>
        </is>
      </c>
      <c r="Z1292" s="8">
        <f>SUM(AA1292:AL1292)</f>
        <v/>
      </c>
      <c r="AA1292" s="9" t="n">
        <v>0</v>
      </c>
      <c r="AB1292" s="9" t="n">
        <v>0</v>
      </c>
      <c r="AC1292" s="9" t="n">
        <v>0</v>
      </c>
      <c r="AD1292" s="9" t="n">
        <v>0</v>
      </c>
      <c r="AE1292" s="9" t="n">
        <v>0</v>
      </c>
      <c r="AF1292" s="9" t="n">
        <v>0</v>
      </c>
      <c r="AG1292" s="9" t="n">
        <v>0</v>
      </c>
      <c r="AH1292" s="9" t="n">
        <v>0</v>
      </c>
      <c r="AI1292" s="9" t="n">
        <v>0</v>
      </c>
      <c r="AJ1292" s="9" t="n">
        <v>0</v>
      </c>
      <c r="AK1292" s="9" t="n">
        <v>0</v>
      </c>
      <c r="AL1292" s="9" t="n">
        <v>0</v>
      </c>
      <c r="AM1292" s="7" t="inlineStr">
        <is>
          <t>.</t>
        </is>
      </c>
      <c r="AN1292" s="6">
        <f>IF(L1292=0,0,Z1292/L1292)</f>
        <v/>
      </c>
      <c r="AO1292" s="5">
        <f>IF(AN1292="","",IF(AN1292&gt;=0.9,"🟢",IF(AN1292&gt;=0.7,"🟡",IF(AN1292&gt;=0.5,"🟠","🔴"))))</f>
        <v/>
      </c>
      <c r="AP1292" s="9">
        <f>IF(L1292=0,0,L1292-Z1292)</f>
        <v/>
      </c>
      <c r="AQ1292" s="5">
        <f>IF(Z1292=0,"",RANK(Z1292,Z$4:Z$1569,0))</f>
        <v/>
      </c>
      <c r="AR1292" s="7" t="inlineStr">
        <is>
          <t>.</t>
        </is>
      </c>
      <c r="BA1292" s="7" t="inlineStr">
        <is>
          <t>.</t>
        </is>
      </c>
      <c r="BB1292" s="9">
        <f>SUM(L$4:L$1569)/COUNTA(A$4:A$1569)</f>
        <v/>
      </c>
      <c r="BC1292" s="9">
        <f>SUM(M$4:M$1569)/COUNTA(A$4:A$1569)</f>
        <v/>
      </c>
      <c r="BD1292" s="9">
        <f>SUM(N$4:N$1569)/COUNTA(A$4:A$1569)</f>
        <v/>
      </c>
      <c r="BE1292" s="9">
        <f>SUM(O$4:O$1569)/COUNTA(A$4:A$1569)</f>
        <v/>
      </c>
      <c r="BF1292" s="9">
        <f>SUM(P$4:P$1569)/COUNTA(A$4:A$1569)</f>
        <v/>
      </c>
      <c r="BG1292" s="9">
        <f>SUM(Q$4:Q$1569)/COUNTA(A$4:A$1569)</f>
        <v/>
      </c>
      <c r="BH1292" s="9">
        <f>SUM(R$4:R$1569)/COUNTA(A$4:A$1569)</f>
        <v/>
      </c>
      <c r="BI1292" s="9">
        <f>SUM(S$4:S$1569)/COUNTA(A$4:A$1569)</f>
        <v/>
      </c>
      <c r="BJ1292" s="9">
        <f>SUM(T$4:T$1569)/COUNTA(A$4:A$1569)</f>
        <v/>
      </c>
      <c r="BK1292" s="9">
        <f>SUM(U$4:U$1569)/COUNTA(A$4:A$1569)</f>
        <v/>
      </c>
      <c r="BL1292" s="9">
        <f>SUM(V$4:V$1569)/COUNTA(A$4:A$1569)</f>
        <v/>
      </c>
      <c r="BM1292" s="9">
        <f>SUM(W$4:W$1569)/COUNTA(A$4:A$1569)</f>
        <v/>
      </c>
      <c r="BN1292" s="9">
        <f>SUM(X$4:X$1569)/COUNTA(A$4:A$1569)</f>
        <v/>
      </c>
      <c r="BO1292" s="7" t="inlineStr">
        <is>
          <t>.</t>
        </is>
      </c>
      <c r="BP1292" s="9">
        <f>IF(Z1292&gt;=BB1292,0,IFERROR(BB1292+(SUMPRODUCT((Z$4:Z$1569&gt;=BB$4:BB$1569)*(Z$4:Z$1569-BB$4:BB$1569))/MAX(1,COUNTIF(Z$4:Z$1569,"&lt;"&amp;BB1292+0.01))),BB1292))</f>
        <v/>
      </c>
      <c r="BQ1292" s="9">
        <f>IF(AA1292&gt;=BC1292,0,IFERROR(BC1292+SUMPRODUCT((AA$4:AA$1569&gt;=BC$4:BC$1569)*(AA$4:AA$1569-BC$4:BC$1569))/MAX(1,COUNTIF(AA$4:AA$1569,"&lt;"&amp;BC1292+0.01)),BC1292))</f>
        <v/>
      </c>
      <c r="BR1292" s="9">
        <f>IF(AB1292&gt;=BD1292,0,IFERROR(BD1292+SUMPRODUCT((AB$4:AB$1569&gt;=BD$4:BD$1569)*(AB$4:AB$1569-BD$4:BD$1569))/MAX(1,COUNTIF(AB$4:AB$1569,"&lt;"&amp;BD1292+0.01)),BD1292))</f>
        <v/>
      </c>
      <c r="BS1292" s="9">
        <f>IF(AC1292&gt;=BE1292,0,IFERROR(BE1292+SUMPRODUCT((AC$4:AC$1569&gt;=BE$4:BE$1569)*(AC$4:AC$1569-BE$4:BE$1569))/MAX(1,COUNTIF(AC$4:AC$1569,"&lt;"&amp;BE1292+0.01)),BE1292))</f>
        <v/>
      </c>
      <c r="BT1292" s="9">
        <f>IF(AD1292&gt;=BF1292,0,IFERROR(BF1292+SUMPRODUCT((AD$4:AD$1569&gt;=BF$4:BF$1569)*(AD$4:AD$1569-BF$4:BF$1569))/MAX(1,COUNTIF(AD$4:AD$1569,"&lt;"&amp;BF1292+0.01)),BF1292))</f>
        <v/>
      </c>
      <c r="BU1292" s="9">
        <f>IF(AE1292&gt;=BG1292,0,IFERROR(BG1292+SUMPRODUCT((AE$4:AE$1569&gt;=BG$4:BG$1569)*(AE$4:AE$1569-BG$4:BG$1569))/MAX(1,COUNTIF(AE$4:AE$1569,"&lt;"&amp;BG1292+0.01)),BG1292))</f>
        <v/>
      </c>
      <c r="BV1292" s="9">
        <f>IF(AF1292&gt;=BH1292,0,IFERROR(BH1292+SUMPRODUCT((AF$4:AF$1569&gt;=BH$4:BH$1569)*(AF$4:AF$1569-BH$4:BH$1569))/MAX(1,COUNTIF(AF$4:AF$1569,"&lt;"&amp;BH1292+0.01)),BH1292))</f>
        <v/>
      </c>
      <c r="BW1292" s="9">
        <f>IF(AG1292&gt;=BI1292,0,IFERROR(BI1292+SUMPRODUCT((AG$4:AG$1569&gt;=BI$4:BI$1569)*(AG$4:AG$1569-BI$4:BI$1569))/MAX(1,COUNTIF(AG$4:AG$1569,"&lt;"&amp;BI1292+0.01)),BI1292))</f>
        <v/>
      </c>
      <c r="BX1292" s="9">
        <f>IF(AH1292&gt;=BJ1292,0,IFERROR(BJ1292+SUMPRODUCT((AH$4:AH$1569&gt;=BJ$4:BJ$1569)*(AH$4:AH$1569-BJ$4:BJ$1569))/MAX(1,COUNTIF(AH$4:AH$1569,"&lt;"&amp;BJ1292+0.01)),BJ1292))</f>
        <v/>
      </c>
      <c r="BY1292" s="9">
        <f>IF(AI1292&gt;=BK1292,0,IFERROR(BK1292+SUMPRODUCT((AI$4:AI$1569&gt;=BK$4:BK$1569)*(AI$4:AI$1569-BK$4:BK$1569))/MAX(1,COUNTIF(AI$4:AI$1569,"&lt;"&amp;BK1292+0.01)),BK1292))</f>
        <v/>
      </c>
      <c r="BZ1292" s="9">
        <f>IF(AJ1292&gt;=BL1292,0,IFERROR(BL1292+SUMPRODUCT((AJ$4:AJ$1569&gt;=BL$4:BL$1569)*(AJ$4:AJ$1569-BL$4:BL$1569))/MAX(1,COUNTIF(AJ$4:AJ$1569,"&lt;"&amp;BL1292+0.01)),BL1292))</f>
        <v/>
      </c>
      <c r="CA1292" s="9">
        <f>IF(AK1292&gt;=BM1292,0,IFERROR(BM1292+SUMPRODUCT((AK$4:AK$1569&gt;=BM$4:BM$1569)*(AK$4:AK$1569-BM$4:BM$1569))/MAX(1,COUNTIF(AK$4:AK$1569,"&lt;"&amp;BM1292+0.01)),BM1292))</f>
        <v/>
      </c>
      <c r="CB1292" s="9">
        <f>IF(AL1292&gt;=BN1292,0,IFERROR(BN1292+SUMPRODUCT((AL$4:AL$1569&gt;=BN$4:BN$1569)*(AL$4:AL$1569-BN$4:BN$1569))/MAX(1,COUNTIF(AL$4:AL$1569,"&lt;"&amp;BN1292+0.01)),BN1292))</f>
        <v/>
      </c>
      <c r="CC1292" s="5">
        <f>IF(AO1292="🟢","VERDE",IF(AO1292="🟡","AMARELO",IF(AO1292="🟠","VERMELHO",IF(AO1292="🔴","VERMELHO","ROXO"))))</f>
        <v/>
      </c>
      <c r="CD1292" s="5" t="inlineStr">
        <is>
          <t>🌎 REGIÕES</t>
        </is>
      </c>
      <c r="CE1292" s="5" t="inlineStr">
        <is>
          <t>SEM REDE</t>
        </is>
      </c>
    </row>
    <row r="1293">
      <c r="A1293" s="5" t="inlineStr">
        <is>
          <t>44391411000120</t>
        </is>
      </c>
      <c r="B1293" s="5" t="inlineStr">
        <is>
          <t>SEMPRE SAUDAVEL EMPORIO DE PRODUTOS NATU</t>
        </is>
      </c>
      <c r="C1293" s="5" t="inlineStr">
        <is>
          <t>06 - SEM GRUPO</t>
        </is>
      </c>
      <c r="D1293" s="5" t="inlineStr">
        <is>
          <t>HEMANUELE DITZEL (MANU)</t>
        </is>
      </c>
      <c r="E1293" s="5" t="inlineStr">
        <is>
          <t>SC</t>
        </is>
      </c>
      <c r="F1293" s="5">
        <f>IFERROR(VLOOKUP(C1293,$AS$4:$AT$25,2,FALSE),"")</f>
        <v/>
      </c>
      <c r="G1293" s="6">
        <f>IFERROR(VLOOKUP(C1293,$AS$4:$AX$25,6,FALSE),"")</f>
        <v/>
      </c>
      <c r="H1293" s="5">
        <f>IFERROR(VLOOKUP(C1293,$AS$4:$AY$25,7,FALSE),"")</f>
        <v/>
      </c>
      <c r="I1293" s="5">
        <f>IFERROR(VLOOKUP(C1293,$AS$4:$AZ$25,8,FALSE),"")</f>
        <v/>
      </c>
      <c r="J1293" s="7" t="inlineStr">
        <is>
          <t>.</t>
        </is>
      </c>
      <c r="K1293" s="5" t="inlineStr">
        <is>
          <t>SUL</t>
        </is>
      </c>
      <c r="L1293" s="8" t="n">
        <v>1553.191489361702</v>
      </c>
      <c r="M1293" s="9" t="n">
        <v>119.1489361702128</v>
      </c>
      <c r="N1293" s="9" t="n">
        <v>123.4042553191489</v>
      </c>
      <c r="O1293" s="9" t="n">
        <v>123.4042553191489</v>
      </c>
      <c r="P1293" s="9" t="n">
        <v>123.4042553191489</v>
      </c>
      <c r="Q1293" s="9" t="n">
        <v>127.6595744680851</v>
      </c>
      <c r="R1293" s="9" t="n">
        <v>127.6595744680851</v>
      </c>
      <c r="S1293" s="9" t="n">
        <v>131.9148936170213</v>
      </c>
      <c r="T1293" s="9" t="n">
        <v>131.9148936170213</v>
      </c>
      <c r="U1293" s="9" t="n">
        <v>131.9148936170213</v>
      </c>
      <c r="V1293" s="9" t="n">
        <v>136.1702127659574</v>
      </c>
      <c r="W1293" s="9" t="n">
        <v>136.1702127659574</v>
      </c>
      <c r="X1293" s="9" t="n">
        <v>140.4255319148936</v>
      </c>
      <c r="Y1293" s="7" t="inlineStr">
        <is>
          <t>.</t>
        </is>
      </c>
      <c r="Z1293" s="8">
        <f>SUM(AA1293:AL1293)</f>
        <v/>
      </c>
      <c r="AA1293" s="9" t="n">
        <v>0</v>
      </c>
      <c r="AB1293" s="9" t="n">
        <v>0</v>
      </c>
      <c r="AC1293" s="9" t="n">
        <v>0</v>
      </c>
      <c r="AD1293" s="9" t="n">
        <v>0</v>
      </c>
      <c r="AE1293" s="9" t="n">
        <v>0</v>
      </c>
      <c r="AF1293" s="9" t="n">
        <v>0</v>
      </c>
      <c r="AG1293" s="9" t="n">
        <v>0</v>
      </c>
      <c r="AH1293" s="9" t="n">
        <v>0</v>
      </c>
      <c r="AI1293" s="9" t="n">
        <v>0</v>
      </c>
      <c r="AJ1293" s="9" t="n">
        <v>0</v>
      </c>
      <c r="AK1293" s="9" t="n">
        <v>0</v>
      </c>
      <c r="AL1293" s="9" t="n">
        <v>0</v>
      </c>
      <c r="AM1293" s="7" t="inlineStr">
        <is>
          <t>.</t>
        </is>
      </c>
      <c r="AN1293" s="6">
        <f>IF(L1293=0,0,Z1293/L1293)</f>
        <v/>
      </c>
      <c r="AO1293" s="5">
        <f>IF(AN1293="","",IF(AN1293&gt;=0.9,"🟢",IF(AN1293&gt;=0.7,"🟡",IF(AN1293&gt;=0.5,"🟠","🔴"))))</f>
        <v/>
      </c>
      <c r="AP1293" s="9">
        <f>IF(L1293=0,0,L1293-Z1293)</f>
        <v/>
      </c>
      <c r="AQ1293" s="5">
        <f>IF(Z1293=0,"",RANK(Z1293,Z$4:Z$1569,0))</f>
        <v/>
      </c>
      <c r="AR1293" s="7" t="inlineStr">
        <is>
          <t>.</t>
        </is>
      </c>
      <c r="BA1293" s="7" t="inlineStr">
        <is>
          <t>.</t>
        </is>
      </c>
      <c r="BB1293" s="9">
        <f>SUM(L$4:L$1569)/COUNTA(A$4:A$1569)</f>
        <v/>
      </c>
      <c r="BC1293" s="9">
        <f>SUM(M$4:M$1569)/COUNTA(A$4:A$1569)</f>
        <v/>
      </c>
      <c r="BD1293" s="9">
        <f>SUM(N$4:N$1569)/COUNTA(A$4:A$1569)</f>
        <v/>
      </c>
      <c r="BE1293" s="9">
        <f>SUM(O$4:O$1569)/COUNTA(A$4:A$1569)</f>
        <v/>
      </c>
      <c r="BF1293" s="9">
        <f>SUM(P$4:P$1569)/COUNTA(A$4:A$1569)</f>
        <v/>
      </c>
      <c r="BG1293" s="9">
        <f>SUM(Q$4:Q$1569)/COUNTA(A$4:A$1569)</f>
        <v/>
      </c>
      <c r="BH1293" s="9">
        <f>SUM(R$4:R$1569)/COUNTA(A$4:A$1569)</f>
        <v/>
      </c>
      <c r="BI1293" s="9">
        <f>SUM(S$4:S$1569)/COUNTA(A$4:A$1569)</f>
        <v/>
      </c>
      <c r="BJ1293" s="9">
        <f>SUM(T$4:T$1569)/COUNTA(A$4:A$1569)</f>
        <v/>
      </c>
      <c r="BK1293" s="9">
        <f>SUM(U$4:U$1569)/COUNTA(A$4:A$1569)</f>
        <v/>
      </c>
      <c r="BL1293" s="9">
        <f>SUM(V$4:V$1569)/COUNTA(A$4:A$1569)</f>
        <v/>
      </c>
      <c r="BM1293" s="9">
        <f>SUM(W$4:W$1569)/COUNTA(A$4:A$1569)</f>
        <v/>
      </c>
      <c r="BN1293" s="9">
        <f>SUM(X$4:X$1569)/COUNTA(A$4:A$1569)</f>
        <v/>
      </c>
      <c r="BO1293" s="7" t="inlineStr">
        <is>
          <t>.</t>
        </is>
      </c>
      <c r="BP1293" s="9">
        <f>IF(Z1293&gt;=BB1293,0,IFERROR(BB1293+(SUMPRODUCT((Z$4:Z$1569&gt;=BB$4:BB$1569)*(Z$4:Z$1569-BB$4:BB$1569))/MAX(1,COUNTIF(Z$4:Z$1569,"&lt;"&amp;BB1293+0.01))),BB1293))</f>
        <v/>
      </c>
      <c r="BQ1293" s="9">
        <f>IF(AA1293&gt;=BC1293,0,IFERROR(BC1293+SUMPRODUCT((AA$4:AA$1569&gt;=BC$4:BC$1569)*(AA$4:AA$1569-BC$4:BC$1569))/MAX(1,COUNTIF(AA$4:AA$1569,"&lt;"&amp;BC1293+0.01)),BC1293))</f>
        <v/>
      </c>
      <c r="BR1293" s="9">
        <f>IF(AB1293&gt;=BD1293,0,IFERROR(BD1293+SUMPRODUCT((AB$4:AB$1569&gt;=BD$4:BD$1569)*(AB$4:AB$1569-BD$4:BD$1569))/MAX(1,COUNTIF(AB$4:AB$1569,"&lt;"&amp;BD1293+0.01)),BD1293))</f>
        <v/>
      </c>
      <c r="BS1293" s="9">
        <f>IF(AC1293&gt;=BE1293,0,IFERROR(BE1293+SUMPRODUCT((AC$4:AC$1569&gt;=BE$4:BE$1569)*(AC$4:AC$1569-BE$4:BE$1569))/MAX(1,COUNTIF(AC$4:AC$1569,"&lt;"&amp;BE1293+0.01)),BE1293))</f>
        <v/>
      </c>
      <c r="BT1293" s="9">
        <f>IF(AD1293&gt;=BF1293,0,IFERROR(BF1293+SUMPRODUCT((AD$4:AD$1569&gt;=BF$4:BF$1569)*(AD$4:AD$1569-BF$4:BF$1569))/MAX(1,COUNTIF(AD$4:AD$1569,"&lt;"&amp;BF1293+0.01)),BF1293))</f>
        <v/>
      </c>
      <c r="BU1293" s="9">
        <f>IF(AE1293&gt;=BG1293,0,IFERROR(BG1293+SUMPRODUCT((AE$4:AE$1569&gt;=BG$4:BG$1569)*(AE$4:AE$1569-BG$4:BG$1569))/MAX(1,COUNTIF(AE$4:AE$1569,"&lt;"&amp;BG1293+0.01)),BG1293))</f>
        <v/>
      </c>
      <c r="BV1293" s="9">
        <f>IF(AF1293&gt;=BH1293,0,IFERROR(BH1293+SUMPRODUCT((AF$4:AF$1569&gt;=BH$4:BH$1569)*(AF$4:AF$1569-BH$4:BH$1569))/MAX(1,COUNTIF(AF$4:AF$1569,"&lt;"&amp;BH1293+0.01)),BH1293))</f>
        <v/>
      </c>
      <c r="BW1293" s="9">
        <f>IF(AG1293&gt;=BI1293,0,IFERROR(BI1293+SUMPRODUCT((AG$4:AG$1569&gt;=BI$4:BI$1569)*(AG$4:AG$1569-BI$4:BI$1569))/MAX(1,COUNTIF(AG$4:AG$1569,"&lt;"&amp;BI1293+0.01)),BI1293))</f>
        <v/>
      </c>
      <c r="BX1293" s="9">
        <f>IF(AH1293&gt;=BJ1293,0,IFERROR(BJ1293+SUMPRODUCT((AH$4:AH$1569&gt;=BJ$4:BJ$1569)*(AH$4:AH$1569-BJ$4:BJ$1569))/MAX(1,COUNTIF(AH$4:AH$1569,"&lt;"&amp;BJ1293+0.01)),BJ1293))</f>
        <v/>
      </c>
      <c r="BY1293" s="9">
        <f>IF(AI1293&gt;=BK1293,0,IFERROR(BK1293+SUMPRODUCT((AI$4:AI$1569&gt;=BK$4:BK$1569)*(AI$4:AI$1569-BK$4:BK$1569))/MAX(1,COUNTIF(AI$4:AI$1569,"&lt;"&amp;BK1293+0.01)),BK1293))</f>
        <v/>
      </c>
      <c r="BZ1293" s="9">
        <f>IF(AJ1293&gt;=BL1293,0,IFERROR(BL1293+SUMPRODUCT((AJ$4:AJ$1569&gt;=BL$4:BL$1569)*(AJ$4:AJ$1569-BL$4:BL$1569))/MAX(1,COUNTIF(AJ$4:AJ$1569,"&lt;"&amp;BL1293+0.01)),BL1293))</f>
        <v/>
      </c>
      <c r="CA1293" s="9">
        <f>IF(AK1293&gt;=BM1293,0,IFERROR(BM1293+SUMPRODUCT((AK$4:AK$1569&gt;=BM$4:BM$1569)*(AK$4:AK$1569-BM$4:BM$1569))/MAX(1,COUNTIF(AK$4:AK$1569,"&lt;"&amp;BM1293+0.01)),BM1293))</f>
        <v/>
      </c>
      <c r="CB1293" s="9">
        <f>IF(AL1293&gt;=BN1293,0,IFERROR(BN1293+SUMPRODUCT((AL$4:AL$1569&gt;=BN$4:BN$1569)*(AL$4:AL$1569-BN$4:BN$1569))/MAX(1,COUNTIF(AL$4:AL$1569,"&lt;"&amp;BN1293+0.01)),BN1293))</f>
        <v/>
      </c>
      <c r="CC1293" s="5">
        <f>IF(AO1293="🟢","VERDE",IF(AO1293="🟡","AMARELO",IF(AO1293="🟠","VERMELHO",IF(AO1293="🔴","VERMELHO","ROXO"))))</f>
        <v/>
      </c>
      <c r="CD1293" s="5" t="inlineStr">
        <is>
          <t>🌎 REGIÕES</t>
        </is>
      </c>
      <c r="CE1293" s="5" t="inlineStr">
        <is>
          <t>SEM REDE</t>
        </is>
      </c>
    </row>
    <row r="1294">
      <c r="A1294" s="5" t="inlineStr">
        <is>
          <t>44401204000100</t>
        </is>
      </c>
      <c r="B1294" s="5" t="inlineStr">
        <is>
          <t>FREE KITCHEN LTDA</t>
        </is>
      </c>
      <c r="C1294" s="5" t="inlineStr">
        <is>
          <t>06 - SEM GRUPO</t>
        </is>
      </c>
      <c r="D1294" s="5" t="inlineStr">
        <is>
          <t>HEMANUELE DITZEL (MANU)</t>
        </is>
      </c>
      <c r="E1294" s="5" t="inlineStr">
        <is>
          <t>RS</t>
        </is>
      </c>
      <c r="F1294" s="5">
        <f>IFERROR(VLOOKUP(C1294,$AS$4:$AT$25,2,FALSE),"")</f>
        <v/>
      </c>
      <c r="G1294" s="6">
        <f>IFERROR(VLOOKUP(C1294,$AS$4:$AX$25,6,FALSE),"")</f>
        <v/>
      </c>
      <c r="H1294" s="5">
        <f>IFERROR(VLOOKUP(C1294,$AS$4:$AY$25,7,FALSE),"")</f>
        <v/>
      </c>
      <c r="I1294" s="5">
        <f>IFERROR(VLOOKUP(C1294,$AS$4:$AZ$25,8,FALSE),"")</f>
        <v/>
      </c>
      <c r="J1294" s="7" t="inlineStr">
        <is>
          <t>.</t>
        </is>
      </c>
      <c r="K1294" s="5" t="inlineStr">
        <is>
          <t>SUL</t>
        </is>
      </c>
      <c r="L1294" s="8" t="n">
        <v>1582.758620689655</v>
      </c>
      <c r="M1294" s="9" t="n">
        <v>124.1379310344828</v>
      </c>
      <c r="N1294" s="9" t="n">
        <v>124.1379310344828</v>
      </c>
      <c r="O1294" s="9" t="n">
        <v>124.1379310344828</v>
      </c>
      <c r="P1294" s="9" t="n">
        <v>124.1379310344828</v>
      </c>
      <c r="Q1294" s="9" t="n">
        <v>124.1379310344828</v>
      </c>
      <c r="R1294" s="9" t="n">
        <v>134.4827586206897</v>
      </c>
      <c r="S1294" s="9" t="n">
        <v>134.4827586206897</v>
      </c>
      <c r="T1294" s="9" t="n">
        <v>134.4827586206897</v>
      </c>
      <c r="U1294" s="9" t="n">
        <v>134.4827586206897</v>
      </c>
      <c r="V1294" s="9" t="n">
        <v>134.4827586206897</v>
      </c>
      <c r="W1294" s="9" t="n">
        <v>144.8275862068965</v>
      </c>
      <c r="X1294" s="9" t="n">
        <v>144.8275862068965</v>
      </c>
      <c r="Y1294" s="7" t="inlineStr">
        <is>
          <t>.</t>
        </is>
      </c>
      <c r="Z1294" s="8">
        <f>SUM(AA1294:AL1294)</f>
        <v/>
      </c>
      <c r="AA1294" s="9" t="n">
        <v>0</v>
      </c>
      <c r="AB1294" s="9" t="n">
        <v>0</v>
      </c>
      <c r="AC1294" s="9" t="n">
        <v>0</v>
      </c>
      <c r="AD1294" s="9" t="n">
        <v>0</v>
      </c>
      <c r="AE1294" s="9" t="n">
        <v>0</v>
      </c>
      <c r="AF1294" s="9" t="n">
        <v>0</v>
      </c>
      <c r="AG1294" s="9" t="n">
        <v>0</v>
      </c>
      <c r="AH1294" s="9" t="n">
        <v>0</v>
      </c>
      <c r="AI1294" s="9" t="n">
        <v>0</v>
      </c>
      <c r="AJ1294" s="9" t="n">
        <v>0</v>
      </c>
      <c r="AK1294" s="9" t="n">
        <v>0</v>
      </c>
      <c r="AL1294" s="9" t="n">
        <v>0</v>
      </c>
      <c r="AM1294" s="7" t="inlineStr">
        <is>
          <t>.</t>
        </is>
      </c>
      <c r="AN1294" s="6">
        <f>IF(L1294=0,0,Z1294/L1294)</f>
        <v/>
      </c>
      <c r="AO1294" s="5">
        <f>IF(AN1294="","",IF(AN1294&gt;=0.9,"🟢",IF(AN1294&gt;=0.7,"🟡",IF(AN1294&gt;=0.5,"🟠","🔴"))))</f>
        <v/>
      </c>
      <c r="AP1294" s="9">
        <f>IF(L1294=0,0,L1294-Z1294)</f>
        <v/>
      </c>
      <c r="AQ1294" s="5">
        <f>IF(Z1294=0,"",RANK(Z1294,Z$4:Z$1569,0))</f>
        <v/>
      </c>
      <c r="AR1294" s="7" t="inlineStr">
        <is>
          <t>.</t>
        </is>
      </c>
      <c r="BA1294" s="7" t="inlineStr">
        <is>
          <t>.</t>
        </is>
      </c>
      <c r="BB1294" s="9">
        <f>SUM(L$4:L$1569)/COUNTA(A$4:A$1569)</f>
        <v/>
      </c>
      <c r="BC1294" s="9">
        <f>SUM(M$4:M$1569)/COUNTA(A$4:A$1569)</f>
        <v/>
      </c>
      <c r="BD1294" s="9">
        <f>SUM(N$4:N$1569)/COUNTA(A$4:A$1569)</f>
        <v/>
      </c>
      <c r="BE1294" s="9">
        <f>SUM(O$4:O$1569)/COUNTA(A$4:A$1569)</f>
        <v/>
      </c>
      <c r="BF1294" s="9">
        <f>SUM(P$4:P$1569)/COUNTA(A$4:A$1569)</f>
        <v/>
      </c>
      <c r="BG1294" s="9">
        <f>SUM(Q$4:Q$1569)/COUNTA(A$4:A$1569)</f>
        <v/>
      </c>
      <c r="BH1294" s="9">
        <f>SUM(R$4:R$1569)/COUNTA(A$4:A$1569)</f>
        <v/>
      </c>
      <c r="BI1294" s="9">
        <f>SUM(S$4:S$1569)/COUNTA(A$4:A$1569)</f>
        <v/>
      </c>
      <c r="BJ1294" s="9">
        <f>SUM(T$4:T$1569)/COUNTA(A$4:A$1569)</f>
        <v/>
      </c>
      <c r="BK1294" s="9">
        <f>SUM(U$4:U$1569)/COUNTA(A$4:A$1569)</f>
        <v/>
      </c>
      <c r="BL1294" s="9">
        <f>SUM(V$4:V$1569)/COUNTA(A$4:A$1569)</f>
        <v/>
      </c>
      <c r="BM1294" s="9">
        <f>SUM(W$4:W$1569)/COUNTA(A$4:A$1569)</f>
        <v/>
      </c>
      <c r="BN1294" s="9">
        <f>SUM(X$4:X$1569)/COUNTA(A$4:A$1569)</f>
        <v/>
      </c>
      <c r="BO1294" s="7" t="inlineStr">
        <is>
          <t>.</t>
        </is>
      </c>
      <c r="BP1294" s="9">
        <f>IF(Z1294&gt;=BB1294,0,IFERROR(BB1294+(SUMPRODUCT((Z$4:Z$1569&gt;=BB$4:BB$1569)*(Z$4:Z$1569-BB$4:BB$1569))/MAX(1,COUNTIF(Z$4:Z$1569,"&lt;"&amp;BB1294+0.01))),BB1294))</f>
        <v/>
      </c>
      <c r="BQ1294" s="9">
        <f>IF(AA1294&gt;=BC1294,0,IFERROR(BC1294+SUMPRODUCT((AA$4:AA$1569&gt;=BC$4:BC$1569)*(AA$4:AA$1569-BC$4:BC$1569))/MAX(1,COUNTIF(AA$4:AA$1569,"&lt;"&amp;BC1294+0.01)),BC1294))</f>
        <v/>
      </c>
      <c r="BR1294" s="9">
        <f>IF(AB1294&gt;=BD1294,0,IFERROR(BD1294+SUMPRODUCT((AB$4:AB$1569&gt;=BD$4:BD$1569)*(AB$4:AB$1569-BD$4:BD$1569))/MAX(1,COUNTIF(AB$4:AB$1569,"&lt;"&amp;BD1294+0.01)),BD1294))</f>
        <v/>
      </c>
      <c r="BS1294" s="9">
        <f>IF(AC1294&gt;=BE1294,0,IFERROR(BE1294+SUMPRODUCT((AC$4:AC$1569&gt;=BE$4:BE$1569)*(AC$4:AC$1569-BE$4:BE$1569))/MAX(1,COUNTIF(AC$4:AC$1569,"&lt;"&amp;BE1294+0.01)),BE1294))</f>
        <v/>
      </c>
      <c r="BT1294" s="9">
        <f>IF(AD1294&gt;=BF1294,0,IFERROR(BF1294+SUMPRODUCT((AD$4:AD$1569&gt;=BF$4:BF$1569)*(AD$4:AD$1569-BF$4:BF$1569))/MAX(1,COUNTIF(AD$4:AD$1569,"&lt;"&amp;BF1294+0.01)),BF1294))</f>
        <v/>
      </c>
      <c r="BU1294" s="9">
        <f>IF(AE1294&gt;=BG1294,0,IFERROR(BG1294+SUMPRODUCT((AE$4:AE$1569&gt;=BG$4:BG$1569)*(AE$4:AE$1569-BG$4:BG$1569))/MAX(1,COUNTIF(AE$4:AE$1569,"&lt;"&amp;BG1294+0.01)),BG1294))</f>
        <v/>
      </c>
      <c r="BV1294" s="9">
        <f>IF(AF1294&gt;=BH1294,0,IFERROR(BH1294+SUMPRODUCT((AF$4:AF$1569&gt;=BH$4:BH$1569)*(AF$4:AF$1569-BH$4:BH$1569))/MAX(1,COUNTIF(AF$4:AF$1569,"&lt;"&amp;BH1294+0.01)),BH1294))</f>
        <v/>
      </c>
      <c r="BW1294" s="9">
        <f>IF(AG1294&gt;=BI1294,0,IFERROR(BI1294+SUMPRODUCT((AG$4:AG$1569&gt;=BI$4:BI$1569)*(AG$4:AG$1569-BI$4:BI$1569))/MAX(1,COUNTIF(AG$4:AG$1569,"&lt;"&amp;BI1294+0.01)),BI1294))</f>
        <v/>
      </c>
      <c r="BX1294" s="9">
        <f>IF(AH1294&gt;=BJ1294,0,IFERROR(BJ1294+SUMPRODUCT((AH$4:AH$1569&gt;=BJ$4:BJ$1569)*(AH$4:AH$1569-BJ$4:BJ$1569))/MAX(1,COUNTIF(AH$4:AH$1569,"&lt;"&amp;BJ1294+0.01)),BJ1294))</f>
        <v/>
      </c>
      <c r="BY1294" s="9">
        <f>IF(AI1294&gt;=BK1294,0,IFERROR(BK1294+SUMPRODUCT((AI$4:AI$1569&gt;=BK$4:BK$1569)*(AI$4:AI$1569-BK$4:BK$1569))/MAX(1,COUNTIF(AI$4:AI$1569,"&lt;"&amp;BK1294+0.01)),BK1294))</f>
        <v/>
      </c>
      <c r="BZ1294" s="9">
        <f>IF(AJ1294&gt;=BL1294,0,IFERROR(BL1294+SUMPRODUCT((AJ$4:AJ$1569&gt;=BL$4:BL$1569)*(AJ$4:AJ$1569-BL$4:BL$1569))/MAX(1,COUNTIF(AJ$4:AJ$1569,"&lt;"&amp;BL1294+0.01)),BL1294))</f>
        <v/>
      </c>
      <c r="CA1294" s="9">
        <f>IF(AK1294&gt;=BM1294,0,IFERROR(BM1294+SUMPRODUCT((AK$4:AK$1569&gt;=BM$4:BM$1569)*(AK$4:AK$1569-BM$4:BM$1569))/MAX(1,COUNTIF(AK$4:AK$1569,"&lt;"&amp;BM1294+0.01)),BM1294))</f>
        <v/>
      </c>
      <c r="CB1294" s="9">
        <f>IF(AL1294&gt;=BN1294,0,IFERROR(BN1294+SUMPRODUCT((AL$4:AL$1569&gt;=BN$4:BN$1569)*(AL$4:AL$1569-BN$4:BN$1569))/MAX(1,COUNTIF(AL$4:AL$1569,"&lt;"&amp;BN1294+0.01)),BN1294))</f>
        <v/>
      </c>
      <c r="CC1294" s="5">
        <f>IF(AO1294="🟢","VERDE",IF(AO1294="🟡","AMARELO",IF(AO1294="🟠","VERMELHO",IF(AO1294="🔴","VERMELHO","ROXO"))))</f>
        <v/>
      </c>
      <c r="CD1294" s="5" t="inlineStr">
        <is>
          <t>🌎 REGIÕES</t>
        </is>
      </c>
      <c r="CE1294" s="5" t="inlineStr">
        <is>
          <t>SEM REDE</t>
        </is>
      </c>
    </row>
    <row r="1295">
      <c r="A1295" s="5" t="inlineStr">
        <is>
          <t>44401204000290</t>
        </is>
      </c>
      <c r="B1295" s="5" t="inlineStr">
        <is>
          <t>FREE KITCHEN LTDA</t>
        </is>
      </c>
      <c r="C1295" s="5" t="inlineStr">
        <is>
          <t>06 - SEM GRUPO</t>
        </is>
      </c>
      <c r="D1295" s="5" t="inlineStr">
        <is>
          <t>HEMANUELE DITZEL (MANU)</t>
        </is>
      </c>
      <c r="E1295" s="5" t="inlineStr">
        <is>
          <t>RS</t>
        </is>
      </c>
      <c r="F1295" s="5">
        <f>IFERROR(VLOOKUP(C1295,$AS$4:$AT$25,2,FALSE),"")</f>
        <v/>
      </c>
      <c r="G1295" s="6">
        <f>IFERROR(VLOOKUP(C1295,$AS$4:$AX$25,6,FALSE),"")</f>
        <v/>
      </c>
      <c r="H1295" s="5">
        <f>IFERROR(VLOOKUP(C1295,$AS$4:$AY$25,7,FALSE),"")</f>
        <v/>
      </c>
      <c r="I1295" s="5">
        <f>IFERROR(VLOOKUP(C1295,$AS$4:$AZ$25,8,FALSE),"")</f>
        <v/>
      </c>
      <c r="J1295" s="7" t="inlineStr">
        <is>
          <t>.</t>
        </is>
      </c>
      <c r="K1295" s="5" t="inlineStr">
        <is>
          <t>SUL</t>
        </is>
      </c>
      <c r="L1295" s="8" t="n">
        <v>1582.758620689655</v>
      </c>
      <c r="M1295" s="9" t="n">
        <v>124.1379310344828</v>
      </c>
      <c r="N1295" s="9" t="n">
        <v>124.1379310344828</v>
      </c>
      <c r="O1295" s="9" t="n">
        <v>124.1379310344828</v>
      </c>
      <c r="P1295" s="9" t="n">
        <v>124.1379310344828</v>
      </c>
      <c r="Q1295" s="9" t="n">
        <v>124.1379310344828</v>
      </c>
      <c r="R1295" s="9" t="n">
        <v>134.4827586206897</v>
      </c>
      <c r="S1295" s="9" t="n">
        <v>134.4827586206897</v>
      </c>
      <c r="T1295" s="9" t="n">
        <v>134.4827586206897</v>
      </c>
      <c r="U1295" s="9" t="n">
        <v>134.4827586206897</v>
      </c>
      <c r="V1295" s="9" t="n">
        <v>134.4827586206897</v>
      </c>
      <c r="W1295" s="9" t="n">
        <v>144.8275862068965</v>
      </c>
      <c r="X1295" s="9" t="n">
        <v>144.8275862068965</v>
      </c>
      <c r="Y1295" s="7" t="inlineStr">
        <is>
          <t>.</t>
        </is>
      </c>
      <c r="Z1295" s="8">
        <f>SUM(AA1295:AL1295)</f>
        <v/>
      </c>
      <c r="AA1295" s="9" t="n">
        <v>0</v>
      </c>
      <c r="AB1295" s="9" t="n">
        <v>0</v>
      </c>
      <c r="AC1295" s="9" t="n">
        <v>0</v>
      </c>
      <c r="AD1295" s="9" t="n">
        <v>0</v>
      </c>
      <c r="AE1295" s="9" t="n">
        <v>0</v>
      </c>
      <c r="AF1295" s="9" t="n">
        <v>0</v>
      </c>
      <c r="AG1295" s="9" t="n">
        <v>0</v>
      </c>
      <c r="AH1295" s="9" t="n">
        <v>0</v>
      </c>
      <c r="AI1295" s="9" t="n">
        <v>0</v>
      </c>
      <c r="AJ1295" s="9" t="n">
        <v>0</v>
      </c>
      <c r="AK1295" s="9" t="n">
        <v>0</v>
      </c>
      <c r="AL1295" s="9" t="n">
        <v>0</v>
      </c>
      <c r="AM1295" s="7" t="inlineStr">
        <is>
          <t>.</t>
        </is>
      </c>
      <c r="AN1295" s="6">
        <f>IF(L1295=0,0,Z1295/L1295)</f>
        <v/>
      </c>
      <c r="AO1295" s="5">
        <f>IF(AN1295="","",IF(AN1295&gt;=0.9,"🟢",IF(AN1295&gt;=0.7,"🟡",IF(AN1295&gt;=0.5,"🟠","🔴"))))</f>
        <v/>
      </c>
      <c r="AP1295" s="9">
        <f>IF(L1295=0,0,L1295-Z1295)</f>
        <v/>
      </c>
      <c r="AQ1295" s="5">
        <f>IF(Z1295=0,"",RANK(Z1295,Z$4:Z$1569,0))</f>
        <v/>
      </c>
      <c r="AR1295" s="7" t="inlineStr">
        <is>
          <t>.</t>
        </is>
      </c>
      <c r="BA1295" s="7" t="inlineStr">
        <is>
          <t>.</t>
        </is>
      </c>
      <c r="BB1295" s="9">
        <f>SUM(L$4:L$1569)/COUNTA(A$4:A$1569)</f>
        <v/>
      </c>
      <c r="BC1295" s="9">
        <f>SUM(M$4:M$1569)/COUNTA(A$4:A$1569)</f>
        <v/>
      </c>
      <c r="BD1295" s="9">
        <f>SUM(N$4:N$1569)/COUNTA(A$4:A$1569)</f>
        <v/>
      </c>
      <c r="BE1295" s="9">
        <f>SUM(O$4:O$1569)/COUNTA(A$4:A$1569)</f>
        <v/>
      </c>
      <c r="BF1295" s="9">
        <f>SUM(P$4:P$1569)/COUNTA(A$4:A$1569)</f>
        <v/>
      </c>
      <c r="BG1295" s="9">
        <f>SUM(Q$4:Q$1569)/COUNTA(A$4:A$1569)</f>
        <v/>
      </c>
      <c r="BH1295" s="9">
        <f>SUM(R$4:R$1569)/COUNTA(A$4:A$1569)</f>
        <v/>
      </c>
      <c r="BI1295" s="9">
        <f>SUM(S$4:S$1569)/COUNTA(A$4:A$1569)</f>
        <v/>
      </c>
      <c r="BJ1295" s="9">
        <f>SUM(T$4:T$1569)/COUNTA(A$4:A$1569)</f>
        <v/>
      </c>
      <c r="BK1295" s="9">
        <f>SUM(U$4:U$1569)/COUNTA(A$4:A$1569)</f>
        <v/>
      </c>
      <c r="BL1295" s="9">
        <f>SUM(V$4:V$1569)/COUNTA(A$4:A$1569)</f>
        <v/>
      </c>
      <c r="BM1295" s="9">
        <f>SUM(W$4:W$1569)/COUNTA(A$4:A$1569)</f>
        <v/>
      </c>
      <c r="BN1295" s="9">
        <f>SUM(X$4:X$1569)/COUNTA(A$4:A$1569)</f>
        <v/>
      </c>
      <c r="BO1295" s="7" t="inlineStr">
        <is>
          <t>.</t>
        </is>
      </c>
      <c r="BP1295" s="9">
        <f>IF(Z1295&gt;=BB1295,0,IFERROR(BB1295+(SUMPRODUCT((Z$4:Z$1569&gt;=BB$4:BB$1569)*(Z$4:Z$1569-BB$4:BB$1569))/MAX(1,COUNTIF(Z$4:Z$1569,"&lt;"&amp;BB1295+0.01))),BB1295))</f>
        <v/>
      </c>
      <c r="BQ1295" s="9">
        <f>IF(AA1295&gt;=BC1295,0,IFERROR(BC1295+SUMPRODUCT((AA$4:AA$1569&gt;=BC$4:BC$1569)*(AA$4:AA$1569-BC$4:BC$1569))/MAX(1,COUNTIF(AA$4:AA$1569,"&lt;"&amp;BC1295+0.01)),BC1295))</f>
        <v/>
      </c>
      <c r="BR1295" s="9">
        <f>IF(AB1295&gt;=BD1295,0,IFERROR(BD1295+SUMPRODUCT((AB$4:AB$1569&gt;=BD$4:BD$1569)*(AB$4:AB$1569-BD$4:BD$1569))/MAX(1,COUNTIF(AB$4:AB$1569,"&lt;"&amp;BD1295+0.01)),BD1295))</f>
        <v/>
      </c>
      <c r="BS1295" s="9">
        <f>IF(AC1295&gt;=BE1295,0,IFERROR(BE1295+SUMPRODUCT((AC$4:AC$1569&gt;=BE$4:BE$1569)*(AC$4:AC$1569-BE$4:BE$1569))/MAX(1,COUNTIF(AC$4:AC$1569,"&lt;"&amp;BE1295+0.01)),BE1295))</f>
        <v/>
      </c>
      <c r="BT1295" s="9">
        <f>IF(AD1295&gt;=BF1295,0,IFERROR(BF1295+SUMPRODUCT((AD$4:AD$1569&gt;=BF$4:BF$1569)*(AD$4:AD$1569-BF$4:BF$1569))/MAX(1,COUNTIF(AD$4:AD$1569,"&lt;"&amp;BF1295+0.01)),BF1295))</f>
        <v/>
      </c>
      <c r="BU1295" s="9">
        <f>IF(AE1295&gt;=BG1295,0,IFERROR(BG1295+SUMPRODUCT((AE$4:AE$1569&gt;=BG$4:BG$1569)*(AE$4:AE$1569-BG$4:BG$1569))/MAX(1,COUNTIF(AE$4:AE$1569,"&lt;"&amp;BG1295+0.01)),BG1295))</f>
        <v/>
      </c>
      <c r="BV1295" s="9">
        <f>IF(AF1295&gt;=BH1295,0,IFERROR(BH1295+SUMPRODUCT((AF$4:AF$1569&gt;=BH$4:BH$1569)*(AF$4:AF$1569-BH$4:BH$1569))/MAX(1,COUNTIF(AF$4:AF$1569,"&lt;"&amp;BH1295+0.01)),BH1295))</f>
        <v/>
      </c>
      <c r="BW1295" s="9">
        <f>IF(AG1295&gt;=BI1295,0,IFERROR(BI1295+SUMPRODUCT((AG$4:AG$1569&gt;=BI$4:BI$1569)*(AG$4:AG$1569-BI$4:BI$1569))/MAX(1,COUNTIF(AG$4:AG$1569,"&lt;"&amp;BI1295+0.01)),BI1295))</f>
        <v/>
      </c>
      <c r="BX1295" s="9">
        <f>IF(AH1295&gt;=BJ1295,0,IFERROR(BJ1295+SUMPRODUCT((AH$4:AH$1569&gt;=BJ$4:BJ$1569)*(AH$4:AH$1569-BJ$4:BJ$1569))/MAX(1,COUNTIF(AH$4:AH$1569,"&lt;"&amp;BJ1295+0.01)),BJ1295))</f>
        <v/>
      </c>
      <c r="BY1295" s="9">
        <f>IF(AI1295&gt;=BK1295,0,IFERROR(BK1295+SUMPRODUCT((AI$4:AI$1569&gt;=BK$4:BK$1569)*(AI$4:AI$1569-BK$4:BK$1569))/MAX(1,COUNTIF(AI$4:AI$1569,"&lt;"&amp;BK1295+0.01)),BK1295))</f>
        <v/>
      </c>
      <c r="BZ1295" s="9">
        <f>IF(AJ1295&gt;=BL1295,0,IFERROR(BL1295+SUMPRODUCT((AJ$4:AJ$1569&gt;=BL$4:BL$1569)*(AJ$4:AJ$1569-BL$4:BL$1569))/MAX(1,COUNTIF(AJ$4:AJ$1569,"&lt;"&amp;BL1295+0.01)),BL1295))</f>
        <v/>
      </c>
      <c r="CA1295" s="9">
        <f>IF(AK1295&gt;=BM1295,0,IFERROR(BM1295+SUMPRODUCT((AK$4:AK$1569&gt;=BM$4:BM$1569)*(AK$4:AK$1569-BM$4:BM$1569))/MAX(1,COUNTIF(AK$4:AK$1569,"&lt;"&amp;BM1295+0.01)),BM1295))</f>
        <v/>
      </c>
      <c r="CB1295" s="9">
        <f>IF(AL1295&gt;=BN1295,0,IFERROR(BN1295+SUMPRODUCT((AL$4:AL$1569&gt;=BN$4:BN$1569)*(AL$4:AL$1569-BN$4:BN$1569))/MAX(1,COUNTIF(AL$4:AL$1569,"&lt;"&amp;BN1295+0.01)),BN1295))</f>
        <v/>
      </c>
      <c r="CC1295" s="5">
        <f>IF(AO1295="🟢","VERDE",IF(AO1295="🟡","AMARELO",IF(AO1295="🟠","VERMELHO",IF(AO1295="🔴","VERMELHO","ROXO"))))</f>
        <v/>
      </c>
      <c r="CD1295" s="5" t="inlineStr">
        <is>
          <t>🌎 REGIÕES</t>
        </is>
      </c>
      <c r="CE1295" s="5" t="inlineStr">
        <is>
          <t>SEM REDE</t>
        </is>
      </c>
    </row>
    <row r="1296">
      <c r="A1296" s="5" t="inlineStr">
        <is>
          <t>44465084000104</t>
        </is>
      </c>
      <c r="B1296" s="5" t="inlineStr">
        <is>
          <t>BARBARA GONCALVES COSTA 09833231608 - ME</t>
        </is>
      </c>
      <c r="C1296" s="5" t="inlineStr">
        <is>
          <t>06 - SEM GRUPO</t>
        </is>
      </c>
      <c r="D1296" s="5" t="inlineStr">
        <is>
          <t>LARISSA PADILHA</t>
        </is>
      </c>
      <c r="E1296" s="5" t="inlineStr">
        <is>
          <t>MG</t>
        </is>
      </c>
      <c r="F1296" s="5">
        <f>IFERROR(VLOOKUP(C1296,$AS$4:$AT$25,2,FALSE),"")</f>
        <v/>
      </c>
      <c r="G1296" s="6">
        <f>IFERROR(VLOOKUP(C1296,$AS$4:$AX$25,6,FALSE),"")</f>
        <v/>
      </c>
      <c r="H1296" s="5">
        <f>IFERROR(VLOOKUP(C1296,$AS$4:$AY$25,7,FALSE),"")</f>
        <v/>
      </c>
      <c r="I1296" s="5">
        <f>IFERROR(VLOOKUP(C1296,$AS$4:$AZ$25,8,FALSE),"")</f>
        <v/>
      </c>
      <c r="J1296" s="7" t="inlineStr">
        <is>
          <t>.</t>
        </is>
      </c>
      <c r="K1296" s="5" t="inlineStr">
        <is>
          <t>RJ + ES + MG</t>
        </is>
      </c>
      <c r="L1296" s="8" t="n">
        <v>1440</v>
      </c>
      <c r="M1296" s="9" t="n">
        <v>120</v>
      </c>
      <c r="N1296" s="9" t="n">
        <v>120</v>
      </c>
      <c r="O1296" s="9" t="n">
        <v>120</v>
      </c>
      <c r="P1296" s="9" t="n">
        <v>120</v>
      </c>
      <c r="Q1296" s="9" t="n">
        <v>120</v>
      </c>
      <c r="R1296" s="9" t="n">
        <v>120</v>
      </c>
      <c r="S1296" s="9" t="n">
        <v>120</v>
      </c>
      <c r="T1296" s="9" t="n">
        <v>120</v>
      </c>
      <c r="U1296" s="9" t="n">
        <v>120</v>
      </c>
      <c r="V1296" s="9" t="n">
        <v>120</v>
      </c>
      <c r="W1296" s="9" t="n">
        <v>120</v>
      </c>
      <c r="X1296" s="9" t="n">
        <v>120</v>
      </c>
      <c r="Y1296" s="7" t="inlineStr">
        <is>
          <t>.</t>
        </is>
      </c>
      <c r="Z1296" s="8">
        <f>SUM(AA1296:AL1296)</f>
        <v/>
      </c>
      <c r="AA1296" s="9" t="n">
        <v>0</v>
      </c>
      <c r="AB1296" s="9" t="n">
        <v>0</v>
      </c>
      <c r="AC1296" s="9" t="n">
        <v>0</v>
      </c>
      <c r="AD1296" s="9" t="n">
        <v>0</v>
      </c>
      <c r="AE1296" s="9" t="n">
        <v>0</v>
      </c>
      <c r="AF1296" s="9" t="n">
        <v>0</v>
      </c>
      <c r="AG1296" s="9" t="n">
        <v>0</v>
      </c>
      <c r="AH1296" s="9" t="n">
        <v>0</v>
      </c>
      <c r="AI1296" s="9" t="n">
        <v>0</v>
      </c>
      <c r="AJ1296" s="9" t="n">
        <v>0</v>
      </c>
      <c r="AK1296" s="9" t="n">
        <v>0</v>
      </c>
      <c r="AL1296" s="9" t="n">
        <v>0</v>
      </c>
      <c r="AM1296" s="7" t="inlineStr">
        <is>
          <t>.</t>
        </is>
      </c>
      <c r="AN1296" s="6">
        <f>IF(L1296=0,0,Z1296/L1296)</f>
        <v/>
      </c>
      <c r="AO1296" s="5">
        <f>IF(AN1296="","",IF(AN1296&gt;=0.9,"🟢",IF(AN1296&gt;=0.7,"🟡",IF(AN1296&gt;=0.5,"🟠","🔴"))))</f>
        <v/>
      </c>
      <c r="AP1296" s="9">
        <f>IF(L1296=0,0,L1296-Z1296)</f>
        <v/>
      </c>
      <c r="AQ1296" s="5">
        <f>IF(Z1296=0,"",RANK(Z1296,Z$4:Z$1569,0))</f>
        <v/>
      </c>
      <c r="AR1296" s="7" t="inlineStr">
        <is>
          <t>.</t>
        </is>
      </c>
      <c r="BA1296" s="7" t="inlineStr">
        <is>
          <t>.</t>
        </is>
      </c>
      <c r="BB1296" s="9">
        <f>SUM(L$4:L$1569)/COUNTA(A$4:A$1569)</f>
        <v/>
      </c>
      <c r="BC1296" s="9">
        <f>SUM(M$4:M$1569)/COUNTA(A$4:A$1569)</f>
        <v/>
      </c>
      <c r="BD1296" s="9">
        <f>SUM(N$4:N$1569)/COUNTA(A$4:A$1569)</f>
        <v/>
      </c>
      <c r="BE1296" s="9">
        <f>SUM(O$4:O$1569)/COUNTA(A$4:A$1569)</f>
        <v/>
      </c>
      <c r="BF1296" s="9">
        <f>SUM(P$4:P$1569)/COUNTA(A$4:A$1569)</f>
        <v/>
      </c>
      <c r="BG1296" s="9">
        <f>SUM(Q$4:Q$1569)/COUNTA(A$4:A$1569)</f>
        <v/>
      </c>
      <c r="BH1296" s="9">
        <f>SUM(R$4:R$1569)/COUNTA(A$4:A$1569)</f>
        <v/>
      </c>
      <c r="BI1296" s="9">
        <f>SUM(S$4:S$1569)/COUNTA(A$4:A$1569)</f>
        <v/>
      </c>
      <c r="BJ1296" s="9">
        <f>SUM(T$4:T$1569)/COUNTA(A$4:A$1569)</f>
        <v/>
      </c>
      <c r="BK1296" s="9">
        <f>SUM(U$4:U$1569)/COUNTA(A$4:A$1569)</f>
        <v/>
      </c>
      <c r="BL1296" s="9">
        <f>SUM(V$4:V$1569)/COUNTA(A$4:A$1569)</f>
        <v/>
      </c>
      <c r="BM1296" s="9">
        <f>SUM(W$4:W$1569)/COUNTA(A$4:A$1569)</f>
        <v/>
      </c>
      <c r="BN1296" s="9">
        <f>SUM(X$4:X$1569)/COUNTA(A$4:A$1569)</f>
        <v/>
      </c>
      <c r="BO1296" s="7" t="inlineStr">
        <is>
          <t>.</t>
        </is>
      </c>
      <c r="BP1296" s="9">
        <f>IF(Z1296&gt;=BB1296,0,IFERROR(BB1296+(SUMPRODUCT((Z$4:Z$1569&gt;=BB$4:BB$1569)*(Z$4:Z$1569-BB$4:BB$1569))/MAX(1,COUNTIF(Z$4:Z$1569,"&lt;"&amp;BB1296+0.01))),BB1296))</f>
        <v/>
      </c>
      <c r="BQ1296" s="9">
        <f>IF(AA1296&gt;=BC1296,0,IFERROR(BC1296+SUMPRODUCT((AA$4:AA$1569&gt;=BC$4:BC$1569)*(AA$4:AA$1569-BC$4:BC$1569))/MAX(1,COUNTIF(AA$4:AA$1569,"&lt;"&amp;BC1296+0.01)),BC1296))</f>
        <v/>
      </c>
      <c r="BR1296" s="9">
        <f>IF(AB1296&gt;=BD1296,0,IFERROR(BD1296+SUMPRODUCT((AB$4:AB$1569&gt;=BD$4:BD$1569)*(AB$4:AB$1569-BD$4:BD$1569))/MAX(1,COUNTIF(AB$4:AB$1569,"&lt;"&amp;BD1296+0.01)),BD1296))</f>
        <v/>
      </c>
      <c r="BS1296" s="9">
        <f>IF(AC1296&gt;=BE1296,0,IFERROR(BE1296+SUMPRODUCT((AC$4:AC$1569&gt;=BE$4:BE$1569)*(AC$4:AC$1569-BE$4:BE$1569))/MAX(1,COUNTIF(AC$4:AC$1569,"&lt;"&amp;BE1296+0.01)),BE1296))</f>
        <v/>
      </c>
      <c r="BT1296" s="9">
        <f>IF(AD1296&gt;=BF1296,0,IFERROR(BF1296+SUMPRODUCT((AD$4:AD$1569&gt;=BF$4:BF$1569)*(AD$4:AD$1569-BF$4:BF$1569))/MAX(1,COUNTIF(AD$4:AD$1569,"&lt;"&amp;BF1296+0.01)),BF1296))</f>
        <v/>
      </c>
      <c r="BU1296" s="9">
        <f>IF(AE1296&gt;=BG1296,0,IFERROR(BG1296+SUMPRODUCT((AE$4:AE$1569&gt;=BG$4:BG$1569)*(AE$4:AE$1569-BG$4:BG$1569))/MAX(1,COUNTIF(AE$4:AE$1569,"&lt;"&amp;BG1296+0.01)),BG1296))</f>
        <v/>
      </c>
      <c r="BV1296" s="9">
        <f>IF(AF1296&gt;=BH1296,0,IFERROR(BH1296+SUMPRODUCT((AF$4:AF$1569&gt;=BH$4:BH$1569)*(AF$4:AF$1569-BH$4:BH$1569))/MAX(1,COUNTIF(AF$4:AF$1569,"&lt;"&amp;BH1296+0.01)),BH1296))</f>
        <v/>
      </c>
      <c r="BW1296" s="9">
        <f>IF(AG1296&gt;=BI1296,0,IFERROR(BI1296+SUMPRODUCT((AG$4:AG$1569&gt;=BI$4:BI$1569)*(AG$4:AG$1569-BI$4:BI$1569))/MAX(1,COUNTIF(AG$4:AG$1569,"&lt;"&amp;BI1296+0.01)),BI1296))</f>
        <v/>
      </c>
      <c r="BX1296" s="9">
        <f>IF(AH1296&gt;=BJ1296,0,IFERROR(BJ1296+SUMPRODUCT((AH$4:AH$1569&gt;=BJ$4:BJ$1569)*(AH$4:AH$1569-BJ$4:BJ$1569))/MAX(1,COUNTIF(AH$4:AH$1569,"&lt;"&amp;BJ1296+0.01)),BJ1296))</f>
        <v/>
      </c>
      <c r="BY1296" s="9">
        <f>IF(AI1296&gt;=BK1296,0,IFERROR(BK1296+SUMPRODUCT((AI$4:AI$1569&gt;=BK$4:BK$1569)*(AI$4:AI$1569-BK$4:BK$1569))/MAX(1,COUNTIF(AI$4:AI$1569,"&lt;"&amp;BK1296+0.01)),BK1296))</f>
        <v/>
      </c>
      <c r="BZ1296" s="9">
        <f>IF(AJ1296&gt;=BL1296,0,IFERROR(BL1296+SUMPRODUCT((AJ$4:AJ$1569&gt;=BL$4:BL$1569)*(AJ$4:AJ$1569-BL$4:BL$1569))/MAX(1,COUNTIF(AJ$4:AJ$1569,"&lt;"&amp;BL1296+0.01)),BL1296))</f>
        <v/>
      </c>
      <c r="CA1296" s="9">
        <f>IF(AK1296&gt;=BM1296,0,IFERROR(BM1296+SUMPRODUCT((AK$4:AK$1569&gt;=BM$4:BM$1569)*(AK$4:AK$1569-BM$4:BM$1569))/MAX(1,COUNTIF(AK$4:AK$1569,"&lt;"&amp;BM1296+0.01)),BM1296))</f>
        <v/>
      </c>
      <c r="CB1296" s="9">
        <f>IF(AL1296&gt;=BN1296,0,IFERROR(BN1296+SUMPRODUCT((AL$4:AL$1569&gt;=BN$4:BN$1569)*(AL$4:AL$1569-BN$4:BN$1569))/MAX(1,COUNTIF(AL$4:AL$1569,"&lt;"&amp;BN1296+0.01)),BN1296))</f>
        <v/>
      </c>
      <c r="CC1296" s="5">
        <f>IF(AO1296="🟢","VERDE",IF(AO1296="🟡","AMARELO",IF(AO1296="🟠","VERMELHO",IF(AO1296="🔴","VERMELHO","ROXO"))))</f>
        <v/>
      </c>
      <c r="CD1296" s="5" t="inlineStr">
        <is>
          <t>🌎 REGIÕES</t>
        </is>
      </c>
      <c r="CE1296" s="5" t="inlineStr">
        <is>
          <t>SEM REDE</t>
        </is>
      </c>
    </row>
    <row r="1297">
      <c r="A1297" s="5" t="inlineStr">
        <is>
          <t>44474788000143</t>
        </is>
      </c>
      <c r="B1297" s="5" t="inlineStr">
        <is>
          <t>DIVINA TERRA PRODUTOS SUPLEMENTARES LTDA</t>
        </is>
      </c>
      <c r="C1297" s="5" t="inlineStr">
        <is>
          <t>06 - INTERNA - DIVINA TERRA</t>
        </is>
      </c>
      <c r="D1297" s="5" t="inlineStr">
        <is>
          <t>DAIANE STAVICKI</t>
        </is>
      </c>
      <c r="E1297" s="5" t="inlineStr"/>
      <c r="F1297" s="5">
        <f>IFERROR(VLOOKUP(C1297,$AS$4:$AT$25,2,FALSE),"")</f>
        <v/>
      </c>
      <c r="G1297" s="6">
        <f>IFERROR(VLOOKUP(C1297,$AS$4:$AX$25,6,FALSE),"")</f>
        <v/>
      </c>
      <c r="H1297" s="5">
        <f>IFERROR(VLOOKUP(C1297,$AS$4:$AY$25,7,FALSE),"")</f>
        <v/>
      </c>
      <c r="I1297" s="5">
        <f>IFERROR(VLOOKUP(C1297,$AS$4:$AZ$25,8,FALSE),"")</f>
        <v/>
      </c>
      <c r="J1297" s="7" t="inlineStr">
        <is>
          <t>.</t>
        </is>
      </c>
      <c r="K1297" s="5" t="inlineStr">
        <is>
          <t>NACIONAL</t>
        </is>
      </c>
      <c r="L1297" s="8" t="n">
        <v>6566.037735849057</v>
      </c>
      <c r="M1297" s="9" t="n">
        <v>452.8301886792453</v>
      </c>
      <c r="N1297" s="9" t="n">
        <v>481.1320754716981</v>
      </c>
      <c r="O1297" s="9" t="n">
        <v>481.1320754716981</v>
      </c>
      <c r="P1297" s="9" t="n">
        <v>509.4339622641509</v>
      </c>
      <c r="Q1297" s="9" t="n">
        <v>509.4339622641509</v>
      </c>
      <c r="R1297" s="9" t="n">
        <v>537.7358490566038</v>
      </c>
      <c r="S1297" s="9" t="n">
        <v>566.0377358490566</v>
      </c>
      <c r="T1297" s="9" t="n">
        <v>566.0377358490566</v>
      </c>
      <c r="U1297" s="9" t="n">
        <v>594.3396226415094</v>
      </c>
      <c r="V1297" s="9" t="n">
        <v>594.3396226415094</v>
      </c>
      <c r="W1297" s="9" t="n">
        <v>622.6415094339623</v>
      </c>
      <c r="X1297" s="9" t="n">
        <v>650.9433962264151</v>
      </c>
      <c r="Y1297" s="7" t="inlineStr">
        <is>
          <t>.</t>
        </is>
      </c>
      <c r="Z1297" s="8">
        <f>SUM(AA1297:AL1297)</f>
        <v/>
      </c>
      <c r="AA1297" s="9" t="n">
        <v>0</v>
      </c>
      <c r="AB1297" s="9" t="n">
        <v>0</v>
      </c>
      <c r="AC1297" s="9" t="n">
        <v>0</v>
      </c>
      <c r="AD1297" s="9" t="n">
        <v>0</v>
      </c>
      <c r="AE1297" s="9" t="n">
        <v>0</v>
      </c>
      <c r="AF1297" s="9" t="n">
        <v>0</v>
      </c>
      <c r="AG1297" s="9" t="n">
        <v>0</v>
      </c>
      <c r="AH1297" s="9" t="n">
        <v>0</v>
      </c>
      <c r="AI1297" s="9" t="n">
        <v>0</v>
      </c>
      <c r="AJ1297" s="9" t="n">
        <v>0</v>
      </c>
      <c r="AK1297" s="9" t="n">
        <v>0</v>
      </c>
      <c r="AL1297" s="9" t="n">
        <v>0</v>
      </c>
      <c r="AM1297" s="7" t="inlineStr">
        <is>
          <t>.</t>
        </is>
      </c>
      <c r="AN1297" s="6">
        <f>IF(L1297=0,0,Z1297/L1297)</f>
        <v/>
      </c>
      <c r="AO1297" s="5">
        <f>IF(AN1297="","",IF(AN1297&gt;=0.9,"🟢",IF(AN1297&gt;=0.7,"🟡",IF(AN1297&gt;=0.5,"🟠","🔴"))))</f>
        <v/>
      </c>
      <c r="AP1297" s="9">
        <f>IF(L1297=0,0,L1297-Z1297)</f>
        <v/>
      </c>
      <c r="AQ1297" s="5">
        <f>IF(Z1297=0,"",RANK(Z1297,Z$4:Z$1569,0))</f>
        <v/>
      </c>
      <c r="AR1297" s="7" t="inlineStr">
        <is>
          <t>.</t>
        </is>
      </c>
      <c r="BA1297" s="7" t="inlineStr">
        <is>
          <t>.</t>
        </is>
      </c>
      <c r="BB1297" s="9">
        <f>SUM(L$4:L$1569)/COUNTA(A$4:A$1569)</f>
        <v/>
      </c>
      <c r="BC1297" s="9">
        <f>SUM(M$4:M$1569)/COUNTA(A$4:A$1569)</f>
        <v/>
      </c>
      <c r="BD1297" s="9">
        <f>SUM(N$4:N$1569)/COUNTA(A$4:A$1569)</f>
        <v/>
      </c>
      <c r="BE1297" s="9">
        <f>SUM(O$4:O$1569)/COUNTA(A$4:A$1569)</f>
        <v/>
      </c>
      <c r="BF1297" s="9">
        <f>SUM(P$4:P$1569)/COUNTA(A$4:A$1569)</f>
        <v/>
      </c>
      <c r="BG1297" s="9">
        <f>SUM(Q$4:Q$1569)/COUNTA(A$4:A$1569)</f>
        <v/>
      </c>
      <c r="BH1297" s="9">
        <f>SUM(R$4:R$1569)/COUNTA(A$4:A$1569)</f>
        <v/>
      </c>
      <c r="BI1297" s="9">
        <f>SUM(S$4:S$1569)/COUNTA(A$4:A$1569)</f>
        <v/>
      </c>
      <c r="BJ1297" s="9">
        <f>SUM(T$4:T$1569)/COUNTA(A$4:A$1569)</f>
        <v/>
      </c>
      <c r="BK1297" s="9">
        <f>SUM(U$4:U$1569)/COUNTA(A$4:A$1569)</f>
        <v/>
      </c>
      <c r="BL1297" s="9">
        <f>SUM(V$4:V$1569)/COUNTA(A$4:A$1569)</f>
        <v/>
      </c>
      <c r="BM1297" s="9">
        <f>SUM(W$4:W$1569)/COUNTA(A$4:A$1569)</f>
        <v/>
      </c>
      <c r="BN1297" s="9">
        <f>SUM(X$4:X$1569)/COUNTA(A$4:A$1569)</f>
        <v/>
      </c>
      <c r="BO1297" s="7" t="inlineStr">
        <is>
          <t>.</t>
        </is>
      </c>
      <c r="BP1297" s="9">
        <f>IF(Z1297&gt;=BB1297,0,IFERROR(BB1297+(SUMPRODUCT((Z$4:Z$1569&gt;=BB$4:BB$1569)*(Z$4:Z$1569-BB$4:BB$1569))/MAX(1,COUNTIF(Z$4:Z$1569,"&lt;"&amp;BB1297+0.01))),BB1297))</f>
        <v/>
      </c>
      <c r="BQ1297" s="9">
        <f>IF(AA1297&gt;=BC1297,0,IFERROR(BC1297+SUMPRODUCT((AA$4:AA$1569&gt;=BC$4:BC$1569)*(AA$4:AA$1569-BC$4:BC$1569))/MAX(1,COUNTIF(AA$4:AA$1569,"&lt;"&amp;BC1297+0.01)),BC1297))</f>
        <v/>
      </c>
      <c r="BR1297" s="9">
        <f>IF(AB1297&gt;=BD1297,0,IFERROR(BD1297+SUMPRODUCT((AB$4:AB$1569&gt;=BD$4:BD$1569)*(AB$4:AB$1569-BD$4:BD$1569))/MAX(1,COUNTIF(AB$4:AB$1569,"&lt;"&amp;BD1297+0.01)),BD1297))</f>
        <v/>
      </c>
      <c r="BS1297" s="9">
        <f>IF(AC1297&gt;=BE1297,0,IFERROR(BE1297+SUMPRODUCT((AC$4:AC$1569&gt;=BE$4:BE$1569)*(AC$4:AC$1569-BE$4:BE$1569))/MAX(1,COUNTIF(AC$4:AC$1569,"&lt;"&amp;BE1297+0.01)),BE1297))</f>
        <v/>
      </c>
      <c r="BT1297" s="9">
        <f>IF(AD1297&gt;=BF1297,0,IFERROR(BF1297+SUMPRODUCT((AD$4:AD$1569&gt;=BF$4:BF$1569)*(AD$4:AD$1569-BF$4:BF$1569))/MAX(1,COUNTIF(AD$4:AD$1569,"&lt;"&amp;BF1297+0.01)),BF1297))</f>
        <v/>
      </c>
      <c r="BU1297" s="9">
        <f>IF(AE1297&gt;=BG1297,0,IFERROR(BG1297+SUMPRODUCT((AE$4:AE$1569&gt;=BG$4:BG$1569)*(AE$4:AE$1569-BG$4:BG$1569))/MAX(1,COUNTIF(AE$4:AE$1569,"&lt;"&amp;BG1297+0.01)),BG1297))</f>
        <v/>
      </c>
      <c r="BV1297" s="9">
        <f>IF(AF1297&gt;=BH1297,0,IFERROR(BH1297+SUMPRODUCT((AF$4:AF$1569&gt;=BH$4:BH$1569)*(AF$4:AF$1569-BH$4:BH$1569))/MAX(1,COUNTIF(AF$4:AF$1569,"&lt;"&amp;BH1297+0.01)),BH1297))</f>
        <v/>
      </c>
      <c r="BW1297" s="9">
        <f>IF(AG1297&gt;=BI1297,0,IFERROR(BI1297+SUMPRODUCT((AG$4:AG$1569&gt;=BI$4:BI$1569)*(AG$4:AG$1569-BI$4:BI$1569))/MAX(1,COUNTIF(AG$4:AG$1569,"&lt;"&amp;BI1297+0.01)),BI1297))</f>
        <v/>
      </c>
      <c r="BX1297" s="9">
        <f>IF(AH1297&gt;=BJ1297,0,IFERROR(BJ1297+SUMPRODUCT((AH$4:AH$1569&gt;=BJ$4:BJ$1569)*(AH$4:AH$1569-BJ$4:BJ$1569))/MAX(1,COUNTIF(AH$4:AH$1569,"&lt;"&amp;BJ1297+0.01)),BJ1297))</f>
        <v/>
      </c>
      <c r="BY1297" s="9">
        <f>IF(AI1297&gt;=BK1297,0,IFERROR(BK1297+SUMPRODUCT((AI$4:AI$1569&gt;=BK$4:BK$1569)*(AI$4:AI$1569-BK$4:BK$1569))/MAX(1,COUNTIF(AI$4:AI$1569,"&lt;"&amp;BK1297+0.01)),BK1297))</f>
        <v/>
      </c>
      <c r="BZ1297" s="9">
        <f>IF(AJ1297&gt;=BL1297,0,IFERROR(BL1297+SUMPRODUCT((AJ$4:AJ$1569&gt;=BL$4:BL$1569)*(AJ$4:AJ$1569-BL$4:BL$1569))/MAX(1,COUNTIF(AJ$4:AJ$1569,"&lt;"&amp;BL1297+0.01)),BL1297))</f>
        <v/>
      </c>
      <c r="CA1297" s="9">
        <f>IF(AK1297&gt;=BM1297,0,IFERROR(BM1297+SUMPRODUCT((AK$4:AK$1569&gt;=BM$4:BM$1569)*(AK$4:AK$1569-BM$4:BM$1569))/MAX(1,COUNTIF(AK$4:AK$1569,"&lt;"&amp;BM1297+0.01)),BM1297))</f>
        <v/>
      </c>
      <c r="CB1297" s="9">
        <f>IF(AL1297&gt;=BN1297,0,IFERROR(BN1297+SUMPRODUCT((AL$4:AL$1569&gt;=BN$4:BN$1569)*(AL$4:AL$1569-BN$4:BN$1569))/MAX(1,COUNTIF(AL$4:AL$1569,"&lt;"&amp;BN1297+0.01)),BN1297))</f>
        <v/>
      </c>
      <c r="CC1297" s="5">
        <f>IF(AO1297="🟢","VERDE",IF(AO1297="🟡","AMARELO",IF(AO1297="🟠","VERMELHO",IF(AO1297="🔴","VERMELHO","ROXO"))))</f>
        <v/>
      </c>
      <c r="CD1297" s="5" t="inlineStr">
        <is>
          <t>🏢 REDES</t>
        </is>
      </c>
      <c r="CE1297" s="5" t="inlineStr">
        <is>
          <t>DIVINA TERRA</t>
        </is>
      </c>
    </row>
    <row r="1298">
      <c r="A1298" s="5" t="inlineStr">
        <is>
          <t>44615142000139</t>
        </is>
      </c>
      <c r="B1298" s="5" t="inlineStr">
        <is>
          <t>44.615.142 DAIANE PEREIRA DA SILVA - ME</t>
        </is>
      </c>
      <c r="C1298" s="5" t="inlineStr">
        <is>
          <t>06 - SEM GRUPO</t>
        </is>
      </c>
      <c r="D1298" s="5" t="inlineStr">
        <is>
          <t>LARISSA PADILHA</t>
        </is>
      </c>
      <c r="E1298" s="5" t="inlineStr">
        <is>
          <t>PE</t>
        </is>
      </c>
      <c r="F1298" s="5">
        <f>IFERROR(VLOOKUP(C1298,$AS$4:$AT$25,2,FALSE),"")</f>
        <v/>
      </c>
      <c r="G1298" s="6">
        <f>IFERROR(VLOOKUP(C1298,$AS$4:$AX$25,6,FALSE),"")</f>
        <v/>
      </c>
      <c r="H1298" s="5">
        <f>IFERROR(VLOOKUP(C1298,$AS$4:$AY$25,7,FALSE),"")</f>
        <v/>
      </c>
      <c r="I1298" s="5">
        <f>IFERROR(VLOOKUP(C1298,$AS$4:$AZ$25,8,FALSE),"")</f>
        <v/>
      </c>
      <c r="J1298" s="7" t="inlineStr">
        <is>
          <t>.</t>
        </is>
      </c>
      <c r="K1298" s="5" t="inlineStr">
        <is>
          <t>NORDESTE (SEM MA)</t>
        </is>
      </c>
      <c r="L1298" s="8" t="n">
        <v>1515.789473684211</v>
      </c>
      <c r="M1298" s="9" t="n">
        <v>126.3157894736842</v>
      </c>
      <c r="N1298" s="9" t="n">
        <v>126.3157894736842</v>
      </c>
      <c r="O1298" s="9" t="n">
        <v>126.3157894736842</v>
      </c>
      <c r="P1298" s="9" t="n">
        <v>126.3157894736842</v>
      </c>
      <c r="Q1298" s="9" t="n">
        <v>126.3157894736842</v>
      </c>
      <c r="R1298" s="9" t="n">
        <v>126.3157894736842</v>
      </c>
      <c r="S1298" s="9" t="n">
        <v>126.3157894736842</v>
      </c>
      <c r="T1298" s="9" t="n">
        <v>126.3157894736842</v>
      </c>
      <c r="U1298" s="9" t="n">
        <v>126.3157894736842</v>
      </c>
      <c r="V1298" s="9" t="n">
        <v>126.3157894736842</v>
      </c>
      <c r="W1298" s="9" t="n">
        <v>126.3157894736842</v>
      </c>
      <c r="X1298" s="9" t="n">
        <v>126.3157894736842</v>
      </c>
      <c r="Y1298" s="7" t="inlineStr">
        <is>
          <t>.</t>
        </is>
      </c>
      <c r="Z1298" s="8">
        <f>SUM(AA1298:AL1298)</f>
        <v/>
      </c>
      <c r="AA1298" s="9" t="n">
        <v>0</v>
      </c>
      <c r="AB1298" s="9" t="n">
        <v>0</v>
      </c>
      <c r="AC1298" s="9" t="n">
        <v>0</v>
      </c>
      <c r="AD1298" s="9" t="n">
        <v>0</v>
      </c>
      <c r="AE1298" s="9" t="n">
        <v>0</v>
      </c>
      <c r="AF1298" s="9" t="n">
        <v>0</v>
      </c>
      <c r="AG1298" s="9" t="n">
        <v>0</v>
      </c>
      <c r="AH1298" s="9" t="n">
        <v>0</v>
      </c>
      <c r="AI1298" s="9" t="n">
        <v>0</v>
      </c>
      <c r="AJ1298" s="9" t="n">
        <v>0</v>
      </c>
      <c r="AK1298" s="9" t="n">
        <v>0</v>
      </c>
      <c r="AL1298" s="9" t="n">
        <v>0</v>
      </c>
      <c r="AM1298" s="7" t="inlineStr">
        <is>
          <t>.</t>
        </is>
      </c>
      <c r="AN1298" s="6">
        <f>IF(L1298=0,0,Z1298/L1298)</f>
        <v/>
      </c>
      <c r="AO1298" s="5">
        <f>IF(AN1298="","",IF(AN1298&gt;=0.9,"🟢",IF(AN1298&gt;=0.7,"🟡",IF(AN1298&gt;=0.5,"🟠","🔴"))))</f>
        <v/>
      </c>
      <c r="AP1298" s="9">
        <f>IF(L1298=0,0,L1298-Z1298)</f>
        <v/>
      </c>
      <c r="AQ1298" s="5">
        <f>IF(Z1298=0,"",RANK(Z1298,Z$4:Z$1569,0))</f>
        <v/>
      </c>
      <c r="AR1298" s="7" t="inlineStr">
        <is>
          <t>.</t>
        </is>
      </c>
      <c r="BA1298" s="7" t="inlineStr">
        <is>
          <t>.</t>
        </is>
      </c>
      <c r="BB1298" s="9">
        <f>SUM(L$4:L$1569)/COUNTA(A$4:A$1569)</f>
        <v/>
      </c>
      <c r="BC1298" s="9">
        <f>SUM(M$4:M$1569)/COUNTA(A$4:A$1569)</f>
        <v/>
      </c>
      <c r="BD1298" s="9">
        <f>SUM(N$4:N$1569)/COUNTA(A$4:A$1569)</f>
        <v/>
      </c>
      <c r="BE1298" s="9">
        <f>SUM(O$4:O$1569)/COUNTA(A$4:A$1569)</f>
        <v/>
      </c>
      <c r="BF1298" s="9">
        <f>SUM(P$4:P$1569)/COUNTA(A$4:A$1569)</f>
        <v/>
      </c>
      <c r="BG1298" s="9">
        <f>SUM(Q$4:Q$1569)/COUNTA(A$4:A$1569)</f>
        <v/>
      </c>
      <c r="BH1298" s="9">
        <f>SUM(R$4:R$1569)/COUNTA(A$4:A$1569)</f>
        <v/>
      </c>
      <c r="BI1298" s="9">
        <f>SUM(S$4:S$1569)/COUNTA(A$4:A$1569)</f>
        <v/>
      </c>
      <c r="BJ1298" s="9">
        <f>SUM(T$4:T$1569)/COUNTA(A$4:A$1569)</f>
        <v/>
      </c>
      <c r="BK1298" s="9">
        <f>SUM(U$4:U$1569)/COUNTA(A$4:A$1569)</f>
        <v/>
      </c>
      <c r="BL1298" s="9">
        <f>SUM(V$4:V$1569)/COUNTA(A$4:A$1569)</f>
        <v/>
      </c>
      <c r="BM1298" s="9">
        <f>SUM(W$4:W$1569)/COUNTA(A$4:A$1569)</f>
        <v/>
      </c>
      <c r="BN1298" s="9">
        <f>SUM(X$4:X$1569)/COUNTA(A$4:A$1569)</f>
        <v/>
      </c>
      <c r="BO1298" s="7" t="inlineStr">
        <is>
          <t>.</t>
        </is>
      </c>
      <c r="BP1298" s="9">
        <f>IF(Z1298&gt;=BB1298,0,IFERROR(BB1298+(SUMPRODUCT((Z$4:Z$1569&gt;=BB$4:BB$1569)*(Z$4:Z$1569-BB$4:BB$1569))/MAX(1,COUNTIF(Z$4:Z$1569,"&lt;"&amp;BB1298+0.01))),BB1298))</f>
        <v/>
      </c>
      <c r="BQ1298" s="9">
        <f>IF(AA1298&gt;=BC1298,0,IFERROR(BC1298+SUMPRODUCT((AA$4:AA$1569&gt;=BC$4:BC$1569)*(AA$4:AA$1569-BC$4:BC$1569))/MAX(1,COUNTIF(AA$4:AA$1569,"&lt;"&amp;BC1298+0.01)),BC1298))</f>
        <v/>
      </c>
      <c r="BR1298" s="9">
        <f>IF(AB1298&gt;=BD1298,0,IFERROR(BD1298+SUMPRODUCT((AB$4:AB$1569&gt;=BD$4:BD$1569)*(AB$4:AB$1569-BD$4:BD$1569))/MAX(1,COUNTIF(AB$4:AB$1569,"&lt;"&amp;BD1298+0.01)),BD1298))</f>
        <v/>
      </c>
      <c r="BS1298" s="9">
        <f>IF(AC1298&gt;=BE1298,0,IFERROR(BE1298+SUMPRODUCT((AC$4:AC$1569&gt;=BE$4:BE$1569)*(AC$4:AC$1569-BE$4:BE$1569))/MAX(1,COUNTIF(AC$4:AC$1569,"&lt;"&amp;BE1298+0.01)),BE1298))</f>
        <v/>
      </c>
      <c r="BT1298" s="9">
        <f>IF(AD1298&gt;=BF1298,0,IFERROR(BF1298+SUMPRODUCT((AD$4:AD$1569&gt;=BF$4:BF$1569)*(AD$4:AD$1569-BF$4:BF$1569))/MAX(1,COUNTIF(AD$4:AD$1569,"&lt;"&amp;BF1298+0.01)),BF1298))</f>
        <v/>
      </c>
      <c r="BU1298" s="9">
        <f>IF(AE1298&gt;=BG1298,0,IFERROR(BG1298+SUMPRODUCT((AE$4:AE$1569&gt;=BG$4:BG$1569)*(AE$4:AE$1569-BG$4:BG$1569))/MAX(1,COUNTIF(AE$4:AE$1569,"&lt;"&amp;BG1298+0.01)),BG1298))</f>
        <v/>
      </c>
      <c r="BV1298" s="9">
        <f>IF(AF1298&gt;=BH1298,0,IFERROR(BH1298+SUMPRODUCT((AF$4:AF$1569&gt;=BH$4:BH$1569)*(AF$4:AF$1569-BH$4:BH$1569))/MAX(1,COUNTIF(AF$4:AF$1569,"&lt;"&amp;BH1298+0.01)),BH1298))</f>
        <v/>
      </c>
      <c r="BW1298" s="9">
        <f>IF(AG1298&gt;=BI1298,0,IFERROR(BI1298+SUMPRODUCT((AG$4:AG$1569&gt;=BI$4:BI$1569)*(AG$4:AG$1569-BI$4:BI$1569))/MAX(1,COUNTIF(AG$4:AG$1569,"&lt;"&amp;BI1298+0.01)),BI1298))</f>
        <v/>
      </c>
      <c r="BX1298" s="9">
        <f>IF(AH1298&gt;=BJ1298,0,IFERROR(BJ1298+SUMPRODUCT((AH$4:AH$1569&gt;=BJ$4:BJ$1569)*(AH$4:AH$1569-BJ$4:BJ$1569))/MAX(1,COUNTIF(AH$4:AH$1569,"&lt;"&amp;BJ1298+0.01)),BJ1298))</f>
        <v/>
      </c>
      <c r="BY1298" s="9">
        <f>IF(AI1298&gt;=BK1298,0,IFERROR(BK1298+SUMPRODUCT((AI$4:AI$1569&gt;=BK$4:BK$1569)*(AI$4:AI$1569-BK$4:BK$1569))/MAX(1,COUNTIF(AI$4:AI$1569,"&lt;"&amp;BK1298+0.01)),BK1298))</f>
        <v/>
      </c>
      <c r="BZ1298" s="9">
        <f>IF(AJ1298&gt;=BL1298,0,IFERROR(BL1298+SUMPRODUCT((AJ$4:AJ$1569&gt;=BL$4:BL$1569)*(AJ$4:AJ$1569-BL$4:BL$1569))/MAX(1,COUNTIF(AJ$4:AJ$1569,"&lt;"&amp;BL1298+0.01)),BL1298))</f>
        <v/>
      </c>
      <c r="CA1298" s="9">
        <f>IF(AK1298&gt;=BM1298,0,IFERROR(BM1298+SUMPRODUCT((AK$4:AK$1569&gt;=BM$4:BM$1569)*(AK$4:AK$1569-BM$4:BM$1569))/MAX(1,COUNTIF(AK$4:AK$1569,"&lt;"&amp;BM1298+0.01)),BM1298))</f>
        <v/>
      </c>
      <c r="CB1298" s="9">
        <f>IF(AL1298&gt;=BN1298,0,IFERROR(BN1298+SUMPRODUCT((AL$4:AL$1569&gt;=BN$4:BN$1569)*(AL$4:AL$1569-BN$4:BN$1569))/MAX(1,COUNTIF(AL$4:AL$1569,"&lt;"&amp;BN1298+0.01)),BN1298))</f>
        <v/>
      </c>
      <c r="CC1298" s="5">
        <f>IF(AO1298="🟢","VERDE",IF(AO1298="🟡","AMARELO",IF(AO1298="🟠","VERMELHO",IF(AO1298="🔴","VERMELHO","ROXO"))))</f>
        <v/>
      </c>
      <c r="CD1298" s="5" t="inlineStr">
        <is>
          <t>🌎 REGIÕES</t>
        </is>
      </c>
      <c r="CE1298" s="5" t="inlineStr">
        <is>
          <t>SEM REDE</t>
        </is>
      </c>
    </row>
    <row r="1299">
      <c r="A1299" s="5" t="inlineStr">
        <is>
          <t>44640916000181</t>
        </is>
      </c>
      <c r="B1299" s="5" t="inlineStr">
        <is>
          <t>ANDREIA LUCHI MILLI 09065333762 - ME</t>
        </is>
      </c>
      <c r="C1299" s="5" t="inlineStr">
        <is>
          <t>06 - SEM GRUPO</t>
        </is>
      </c>
      <c r="D1299" s="5" t="inlineStr">
        <is>
          <t>LARISSA PADILHA</t>
        </is>
      </c>
      <c r="E1299" s="5" t="inlineStr">
        <is>
          <t>ES</t>
        </is>
      </c>
      <c r="F1299" s="5">
        <f>IFERROR(VLOOKUP(C1299,$AS$4:$AT$25,2,FALSE),"")</f>
        <v/>
      </c>
      <c r="G1299" s="6">
        <f>IFERROR(VLOOKUP(C1299,$AS$4:$AX$25,6,FALSE),"")</f>
        <v/>
      </c>
      <c r="H1299" s="5">
        <f>IFERROR(VLOOKUP(C1299,$AS$4:$AY$25,7,FALSE),"")</f>
        <v/>
      </c>
      <c r="I1299" s="5">
        <f>IFERROR(VLOOKUP(C1299,$AS$4:$AZ$25,8,FALSE),"")</f>
        <v/>
      </c>
      <c r="J1299" s="7" t="inlineStr">
        <is>
          <t>.</t>
        </is>
      </c>
      <c r="K1299" s="5" t="inlineStr">
        <is>
          <t>RJ + ES + MG</t>
        </is>
      </c>
      <c r="L1299" s="8" t="n">
        <v>1252.173913043478</v>
      </c>
      <c r="M1299" s="9" t="n">
        <v>104.3478260869565</v>
      </c>
      <c r="N1299" s="9" t="n">
        <v>104.3478260869565</v>
      </c>
      <c r="O1299" s="9" t="n">
        <v>104.3478260869565</v>
      </c>
      <c r="P1299" s="9" t="n">
        <v>104.3478260869565</v>
      </c>
      <c r="Q1299" s="9" t="n">
        <v>104.3478260869565</v>
      </c>
      <c r="R1299" s="9" t="n">
        <v>104.3478260869565</v>
      </c>
      <c r="S1299" s="9" t="n">
        <v>104.3478260869565</v>
      </c>
      <c r="T1299" s="9" t="n">
        <v>104.3478260869565</v>
      </c>
      <c r="U1299" s="9" t="n">
        <v>104.3478260869565</v>
      </c>
      <c r="V1299" s="9" t="n">
        <v>104.3478260869565</v>
      </c>
      <c r="W1299" s="9" t="n">
        <v>104.3478260869565</v>
      </c>
      <c r="X1299" s="9" t="n">
        <v>104.3478260869565</v>
      </c>
      <c r="Y1299" s="7" t="inlineStr">
        <is>
          <t>.</t>
        </is>
      </c>
      <c r="Z1299" s="8">
        <f>SUM(AA1299:AL1299)</f>
        <v/>
      </c>
      <c r="AA1299" s="9" t="n">
        <v>0</v>
      </c>
      <c r="AB1299" s="9" t="n">
        <v>0</v>
      </c>
      <c r="AC1299" s="9" t="n">
        <v>0</v>
      </c>
      <c r="AD1299" s="9" t="n">
        <v>0</v>
      </c>
      <c r="AE1299" s="9" t="n">
        <v>0</v>
      </c>
      <c r="AF1299" s="9" t="n">
        <v>0</v>
      </c>
      <c r="AG1299" s="9" t="n">
        <v>0</v>
      </c>
      <c r="AH1299" s="9" t="n">
        <v>0</v>
      </c>
      <c r="AI1299" s="9" t="n">
        <v>0</v>
      </c>
      <c r="AJ1299" s="9" t="n">
        <v>0</v>
      </c>
      <c r="AK1299" s="9" t="n">
        <v>0</v>
      </c>
      <c r="AL1299" s="9" t="n">
        <v>0</v>
      </c>
      <c r="AM1299" s="7" t="inlineStr">
        <is>
          <t>.</t>
        </is>
      </c>
      <c r="AN1299" s="6">
        <f>IF(L1299=0,0,Z1299/L1299)</f>
        <v/>
      </c>
      <c r="AO1299" s="5">
        <f>IF(AN1299="","",IF(AN1299&gt;=0.9,"🟢",IF(AN1299&gt;=0.7,"🟡",IF(AN1299&gt;=0.5,"🟠","🔴"))))</f>
        <v/>
      </c>
      <c r="AP1299" s="9">
        <f>IF(L1299=0,0,L1299-Z1299)</f>
        <v/>
      </c>
      <c r="AQ1299" s="5">
        <f>IF(Z1299=0,"",RANK(Z1299,Z$4:Z$1569,0))</f>
        <v/>
      </c>
      <c r="AR1299" s="7" t="inlineStr">
        <is>
          <t>.</t>
        </is>
      </c>
      <c r="BA1299" s="7" t="inlineStr">
        <is>
          <t>.</t>
        </is>
      </c>
      <c r="BB1299" s="9">
        <f>SUM(L$4:L$1569)/COUNTA(A$4:A$1569)</f>
        <v/>
      </c>
      <c r="BC1299" s="9">
        <f>SUM(M$4:M$1569)/COUNTA(A$4:A$1569)</f>
        <v/>
      </c>
      <c r="BD1299" s="9">
        <f>SUM(N$4:N$1569)/COUNTA(A$4:A$1569)</f>
        <v/>
      </c>
      <c r="BE1299" s="9">
        <f>SUM(O$4:O$1569)/COUNTA(A$4:A$1569)</f>
        <v/>
      </c>
      <c r="BF1299" s="9">
        <f>SUM(P$4:P$1569)/COUNTA(A$4:A$1569)</f>
        <v/>
      </c>
      <c r="BG1299" s="9">
        <f>SUM(Q$4:Q$1569)/COUNTA(A$4:A$1569)</f>
        <v/>
      </c>
      <c r="BH1299" s="9">
        <f>SUM(R$4:R$1569)/COUNTA(A$4:A$1569)</f>
        <v/>
      </c>
      <c r="BI1299" s="9">
        <f>SUM(S$4:S$1569)/COUNTA(A$4:A$1569)</f>
        <v/>
      </c>
      <c r="BJ1299" s="9">
        <f>SUM(T$4:T$1569)/COUNTA(A$4:A$1569)</f>
        <v/>
      </c>
      <c r="BK1299" s="9">
        <f>SUM(U$4:U$1569)/COUNTA(A$4:A$1569)</f>
        <v/>
      </c>
      <c r="BL1299" s="9">
        <f>SUM(V$4:V$1569)/COUNTA(A$4:A$1569)</f>
        <v/>
      </c>
      <c r="BM1299" s="9">
        <f>SUM(W$4:W$1569)/COUNTA(A$4:A$1569)</f>
        <v/>
      </c>
      <c r="BN1299" s="9">
        <f>SUM(X$4:X$1569)/COUNTA(A$4:A$1569)</f>
        <v/>
      </c>
      <c r="BO1299" s="7" t="inlineStr">
        <is>
          <t>.</t>
        </is>
      </c>
      <c r="BP1299" s="9">
        <f>IF(Z1299&gt;=BB1299,0,IFERROR(BB1299+(SUMPRODUCT((Z$4:Z$1569&gt;=BB$4:BB$1569)*(Z$4:Z$1569-BB$4:BB$1569))/MAX(1,COUNTIF(Z$4:Z$1569,"&lt;"&amp;BB1299+0.01))),BB1299))</f>
        <v/>
      </c>
      <c r="BQ1299" s="9">
        <f>IF(AA1299&gt;=BC1299,0,IFERROR(BC1299+SUMPRODUCT((AA$4:AA$1569&gt;=BC$4:BC$1569)*(AA$4:AA$1569-BC$4:BC$1569))/MAX(1,COUNTIF(AA$4:AA$1569,"&lt;"&amp;BC1299+0.01)),BC1299))</f>
        <v/>
      </c>
      <c r="BR1299" s="9">
        <f>IF(AB1299&gt;=BD1299,0,IFERROR(BD1299+SUMPRODUCT((AB$4:AB$1569&gt;=BD$4:BD$1569)*(AB$4:AB$1569-BD$4:BD$1569))/MAX(1,COUNTIF(AB$4:AB$1569,"&lt;"&amp;BD1299+0.01)),BD1299))</f>
        <v/>
      </c>
      <c r="BS1299" s="9">
        <f>IF(AC1299&gt;=BE1299,0,IFERROR(BE1299+SUMPRODUCT((AC$4:AC$1569&gt;=BE$4:BE$1569)*(AC$4:AC$1569-BE$4:BE$1569))/MAX(1,COUNTIF(AC$4:AC$1569,"&lt;"&amp;BE1299+0.01)),BE1299))</f>
        <v/>
      </c>
      <c r="BT1299" s="9">
        <f>IF(AD1299&gt;=BF1299,0,IFERROR(BF1299+SUMPRODUCT((AD$4:AD$1569&gt;=BF$4:BF$1569)*(AD$4:AD$1569-BF$4:BF$1569))/MAX(1,COUNTIF(AD$4:AD$1569,"&lt;"&amp;BF1299+0.01)),BF1299))</f>
        <v/>
      </c>
      <c r="BU1299" s="9">
        <f>IF(AE1299&gt;=BG1299,0,IFERROR(BG1299+SUMPRODUCT((AE$4:AE$1569&gt;=BG$4:BG$1569)*(AE$4:AE$1569-BG$4:BG$1569))/MAX(1,COUNTIF(AE$4:AE$1569,"&lt;"&amp;BG1299+0.01)),BG1299))</f>
        <v/>
      </c>
      <c r="BV1299" s="9">
        <f>IF(AF1299&gt;=BH1299,0,IFERROR(BH1299+SUMPRODUCT((AF$4:AF$1569&gt;=BH$4:BH$1569)*(AF$4:AF$1569-BH$4:BH$1569))/MAX(1,COUNTIF(AF$4:AF$1569,"&lt;"&amp;BH1299+0.01)),BH1299))</f>
        <v/>
      </c>
      <c r="BW1299" s="9">
        <f>IF(AG1299&gt;=BI1299,0,IFERROR(BI1299+SUMPRODUCT((AG$4:AG$1569&gt;=BI$4:BI$1569)*(AG$4:AG$1569-BI$4:BI$1569))/MAX(1,COUNTIF(AG$4:AG$1569,"&lt;"&amp;BI1299+0.01)),BI1299))</f>
        <v/>
      </c>
      <c r="BX1299" s="9">
        <f>IF(AH1299&gt;=BJ1299,0,IFERROR(BJ1299+SUMPRODUCT((AH$4:AH$1569&gt;=BJ$4:BJ$1569)*(AH$4:AH$1569-BJ$4:BJ$1569))/MAX(1,COUNTIF(AH$4:AH$1569,"&lt;"&amp;BJ1299+0.01)),BJ1299))</f>
        <v/>
      </c>
      <c r="BY1299" s="9">
        <f>IF(AI1299&gt;=BK1299,0,IFERROR(BK1299+SUMPRODUCT((AI$4:AI$1569&gt;=BK$4:BK$1569)*(AI$4:AI$1569-BK$4:BK$1569))/MAX(1,COUNTIF(AI$4:AI$1569,"&lt;"&amp;BK1299+0.01)),BK1299))</f>
        <v/>
      </c>
      <c r="BZ1299" s="9">
        <f>IF(AJ1299&gt;=BL1299,0,IFERROR(BL1299+SUMPRODUCT((AJ$4:AJ$1569&gt;=BL$4:BL$1569)*(AJ$4:AJ$1569-BL$4:BL$1569))/MAX(1,COUNTIF(AJ$4:AJ$1569,"&lt;"&amp;BL1299+0.01)),BL1299))</f>
        <v/>
      </c>
      <c r="CA1299" s="9">
        <f>IF(AK1299&gt;=BM1299,0,IFERROR(BM1299+SUMPRODUCT((AK$4:AK$1569&gt;=BM$4:BM$1569)*(AK$4:AK$1569-BM$4:BM$1569))/MAX(1,COUNTIF(AK$4:AK$1569,"&lt;"&amp;BM1299+0.01)),BM1299))</f>
        <v/>
      </c>
      <c r="CB1299" s="9">
        <f>IF(AL1299&gt;=BN1299,0,IFERROR(BN1299+SUMPRODUCT((AL$4:AL$1569&gt;=BN$4:BN$1569)*(AL$4:AL$1569-BN$4:BN$1569))/MAX(1,COUNTIF(AL$4:AL$1569,"&lt;"&amp;BN1299+0.01)),BN1299))</f>
        <v/>
      </c>
      <c r="CC1299" s="5">
        <f>IF(AO1299="🟢","VERDE",IF(AO1299="🟡","AMARELO",IF(AO1299="🟠","VERMELHO",IF(AO1299="🔴","VERMELHO","ROXO"))))</f>
        <v/>
      </c>
      <c r="CD1299" s="5" t="inlineStr">
        <is>
          <t>🌎 REGIÕES</t>
        </is>
      </c>
      <c r="CE1299" s="5" t="inlineStr">
        <is>
          <t>SEM REDE</t>
        </is>
      </c>
    </row>
    <row r="1300">
      <c r="A1300" s="5" t="inlineStr">
        <is>
          <t>44667992000180</t>
        </is>
      </c>
      <c r="B1300" s="5" t="inlineStr">
        <is>
          <t>MASTER NUTS COMERCIO VAREJISTA DE ALIMEN</t>
        </is>
      </c>
      <c r="C1300" s="5" t="inlineStr">
        <is>
          <t>06 - SEM GRUPO</t>
        </is>
      </c>
      <c r="D1300" s="5" t="inlineStr">
        <is>
          <t>LARISSA PADILHA</t>
        </is>
      </c>
      <c r="E1300" s="5" t="inlineStr">
        <is>
          <t>MG</t>
        </is>
      </c>
      <c r="F1300" s="5">
        <f>IFERROR(VLOOKUP(C1300,$AS$4:$AT$25,2,FALSE),"")</f>
        <v/>
      </c>
      <c r="G1300" s="6">
        <f>IFERROR(VLOOKUP(C1300,$AS$4:$AX$25,6,FALSE),"")</f>
        <v/>
      </c>
      <c r="H1300" s="5">
        <f>IFERROR(VLOOKUP(C1300,$AS$4:$AY$25,7,FALSE),"")</f>
        <v/>
      </c>
      <c r="I1300" s="5">
        <f>IFERROR(VLOOKUP(C1300,$AS$4:$AZ$25,8,FALSE),"")</f>
        <v/>
      </c>
      <c r="J1300" s="7" t="inlineStr">
        <is>
          <t>.</t>
        </is>
      </c>
      <c r="K1300" s="5" t="inlineStr">
        <is>
          <t>RJ + ES + MG</t>
        </is>
      </c>
      <c r="L1300" s="8" t="n">
        <v>1440</v>
      </c>
      <c r="M1300" s="9" t="n">
        <v>120</v>
      </c>
      <c r="N1300" s="9" t="n">
        <v>120</v>
      </c>
      <c r="O1300" s="9" t="n">
        <v>120</v>
      </c>
      <c r="P1300" s="9" t="n">
        <v>120</v>
      </c>
      <c r="Q1300" s="9" t="n">
        <v>120</v>
      </c>
      <c r="R1300" s="9" t="n">
        <v>120</v>
      </c>
      <c r="S1300" s="9" t="n">
        <v>120</v>
      </c>
      <c r="T1300" s="9" t="n">
        <v>120</v>
      </c>
      <c r="U1300" s="9" t="n">
        <v>120</v>
      </c>
      <c r="V1300" s="9" t="n">
        <v>120</v>
      </c>
      <c r="W1300" s="9" t="n">
        <v>120</v>
      </c>
      <c r="X1300" s="9" t="n">
        <v>120</v>
      </c>
      <c r="Y1300" s="7" t="inlineStr">
        <is>
          <t>.</t>
        </is>
      </c>
      <c r="Z1300" s="8">
        <f>SUM(AA1300:AL1300)</f>
        <v/>
      </c>
      <c r="AA1300" s="9" t="n">
        <v>0</v>
      </c>
      <c r="AB1300" s="9" t="n">
        <v>0</v>
      </c>
      <c r="AC1300" s="9" t="n">
        <v>0</v>
      </c>
      <c r="AD1300" s="9" t="n">
        <v>0</v>
      </c>
      <c r="AE1300" s="9" t="n">
        <v>0</v>
      </c>
      <c r="AF1300" s="9" t="n">
        <v>0</v>
      </c>
      <c r="AG1300" s="9" t="n">
        <v>0</v>
      </c>
      <c r="AH1300" s="9" t="n">
        <v>0</v>
      </c>
      <c r="AI1300" s="9" t="n">
        <v>0</v>
      </c>
      <c r="AJ1300" s="9" t="n">
        <v>0</v>
      </c>
      <c r="AK1300" s="9" t="n">
        <v>0</v>
      </c>
      <c r="AL1300" s="9" t="n">
        <v>0</v>
      </c>
      <c r="AM1300" s="7" t="inlineStr">
        <is>
          <t>.</t>
        </is>
      </c>
      <c r="AN1300" s="6">
        <f>IF(L1300=0,0,Z1300/L1300)</f>
        <v/>
      </c>
      <c r="AO1300" s="5">
        <f>IF(AN1300="","",IF(AN1300&gt;=0.9,"🟢",IF(AN1300&gt;=0.7,"🟡",IF(AN1300&gt;=0.5,"🟠","🔴"))))</f>
        <v/>
      </c>
      <c r="AP1300" s="9">
        <f>IF(L1300=0,0,L1300-Z1300)</f>
        <v/>
      </c>
      <c r="AQ1300" s="5">
        <f>IF(Z1300=0,"",RANK(Z1300,Z$4:Z$1569,0))</f>
        <v/>
      </c>
      <c r="AR1300" s="7" t="inlineStr">
        <is>
          <t>.</t>
        </is>
      </c>
      <c r="BA1300" s="7" t="inlineStr">
        <is>
          <t>.</t>
        </is>
      </c>
      <c r="BB1300" s="9">
        <f>SUM(L$4:L$1569)/COUNTA(A$4:A$1569)</f>
        <v/>
      </c>
      <c r="BC1300" s="9">
        <f>SUM(M$4:M$1569)/COUNTA(A$4:A$1569)</f>
        <v/>
      </c>
      <c r="BD1300" s="9">
        <f>SUM(N$4:N$1569)/COUNTA(A$4:A$1569)</f>
        <v/>
      </c>
      <c r="BE1300" s="9">
        <f>SUM(O$4:O$1569)/COUNTA(A$4:A$1569)</f>
        <v/>
      </c>
      <c r="BF1300" s="9">
        <f>SUM(P$4:P$1569)/COUNTA(A$4:A$1569)</f>
        <v/>
      </c>
      <c r="BG1300" s="9">
        <f>SUM(Q$4:Q$1569)/COUNTA(A$4:A$1569)</f>
        <v/>
      </c>
      <c r="BH1300" s="9">
        <f>SUM(R$4:R$1569)/COUNTA(A$4:A$1569)</f>
        <v/>
      </c>
      <c r="BI1300" s="9">
        <f>SUM(S$4:S$1569)/COUNTA(A$4:A$1569)</f>
        <v/>
      </c>
      <c r="BJ1300" s="9">
        <f>SUM(T$4:T$1569)/COUNTA(A$4:A$1569)</f>
        <v/>
      </c>
      <c r="BK1300" s="9">
        <f>SUM(U$4:U$1569)/COUNTA(A$4:A$1569)</f>
        <v/>
      </c>
      <c r="BL1300" s="9">
        <f>SUM(V$4:V$1569)/COUNTA(A$4:A$1569)</f>
        <v/>
      </c>
      <c r="BM1300" s="9">
        <f>SUM(W$4:W$1569)/COUNTA(A$4:A$1569)</f>
        <v/>
      </c>
      <c r="BN1300" s="9">
        <f>SUM(X$4:X$1569)/COUNTA(A$4:A$1569)</f>
        <v/>
      </c>
      <c r="BO1300" s="7" t="inlineStr">
        <is>
          <t>.</t>
        </is>
      </c>
      <c r="BP1300" s="9">
        <f>IF(Z1300&gt;=BB1300,0,IFERROR(BB1300+(SUMPRODUCT((Z$4:Z$1569&gt;=BB$4:BB$1569)*(Z$4:Z$1569-BB$4:BB$1569))/MAX(1,COUNTIF(Z$4:Z$1569,"&lt;"&amp;BB1300+0.01))),BB1300))</f>
        <v/>
      </c>
      <c r="BQ1300" s="9">
        <f>IF(AA1300&gt;=BC1300,0,IFERROR(BC1300+SUMPRODUCT((AA$4:AA$1569&gt;=BC$4:BC$1569)*(AA$4:AA$1569-BC$4:BC$1569))/MAX(1,COUNTIF(AA$4:AA$1569,"&lt;"&amp;BC1300+0.01)),BC1300))</f>
        <v/>
      </c>
      <c r="BR1300" s="9">
        <f>IF(AB1300&gt;=BD1300,0,IFERROR(BD1300+SUMPRODUCT((AB$4:AB$1569&gt;=BD$4:BD$1569)*(AB$4:AB$1569-BD$4:BD$1569))/MAX(1,COUNTIF(AB$4:AB$1569,"&lt;"&amp;BD1300+0.01)),BD1300))</f>
        <v/>
      </c>
      <c r="BS1300" s="9">
        <f>IF(AC1300&gt;=BE1300,0,IFERROR(BE1300+SUMPRODUCT((AC$4:AC$1569&gt;=BE$4:BE$1569)*(AC$4:AC$1569-BE$4:BE$1569))/MAX(1,COUNTIF(AC$4:AC$1569,"&lt;"&amp;BE1300+0.01)),BE1300))</f>
        <v/>
      </c>
      <c r="BT1300" s="9">
        <f>IF(AD1300&gt;=BF1300,0,IFERROR(BF1300+SUMPRODUCT((AD$4:AD$1569&gt;=BF$4:BF$1569)*(AD$4:AD$1569-BF$4:BF$1569))/MAX(1,COUNTIF(AD$4:AD$1569,"&lt;"&amp;BF1300+0.01)),BF1300))</f>
        <v/>
      </c>
      <c r="BU1300" s="9">
        <f>IF(AE1300&gt;=BG1300,0,IFERROR(BG1300+SUMPRODUCT((AE$4:AE$1569&gt;=BG$4:BG$1569)*(AE$4:AE$1569-BG$4:BG$1569))/MAX(1,COUNTIF(AE$4:AE$1569,"&lt;"&amp;BG1300+0.01)),BG1300))</f>
        <v/>
      </c>
      <c r="BV1300" s="9">
        <f>IF(AF1300&gt;=BH1300,0,IFERROR(BH1300+SUMPRODUCT((AF$4:AF$1569&gt;=BH$4:BH$1569)*(AF$4:AF$1569-BH$4:BH$1569))/MAX(1,COUNTIF(AF$4:AF$1569,"&lt;"&amp;BH1300+0.01)),BH1300))</f>
        <v/>
      </c>
      <c r="BW1300" s="9">
        <f>IF(AG1300&gt;=BI1300,0,IFERROR(BI1300+SUMPRODUCT((AG$4:AG$1569&gt;=BI$4:BI$1569)*(AG$4:AG$1569-BI$4:BI$1569))/MAX(1,COUNTIF(AG$4:AG$1569,"&lt;"&amp;BI1300+0.01)),BI1300))</f>
        <v/>
      </c>
      <c r="BX1300" s="9">
        <f>IF(AH1300&gt;=BJ1300,0,IFERROR(BJ1300+SUMPRODUCT((AH$4:AH$1569&gt;=BJ$4:BJ$1569)*(AH$4:AH$1569-BJ$4:BJ$1569))/MAX(1,COUNTIF(AH$4:AH$1569,"&lt;"&amp;BJ1300+0.01)),BJ1300))</f>
        <v/>
      </c>
      <c r="BY1300" s="9">
        <f>IF(AI1300&gt;=BK1300,0,IFERROR(BK1300+SUMPRODUCT((AI$4:AI$1569&gt;=BK$4:BK$1569)*(AI$4:AI$1569-BK$4:BK$1569))/MAX(1,COUNTIF(AI$4:AI$1569,"&lt;"&amp;BK1300+0.01)),BK1300))</f>
        <v/>
      </c>
      <c r="BZ1300" s="9">
        <f>IF(AJ1300&gt;=BL1300,0,IFERROR(BL1300+SUMPRODUCT((AJ$4:AJ$1569&gt;=BL$4:BL$1569)*(AJ$4:AJ$1569-BL$4:BL$1569))/MAX(1,COUNTIF(AJ$4:AJ$1569,"&lt;"&amp;BL1300+0.01)),BL1300))</f>
        <v/>
      </c>
      <c r="CA1300" s="9">
        <f>IF(AK1300&gt;=BM1300,0,IFERROR(BM1300+SUMPRODUCT((AK$4:AK$1569&gt;=BM$4:BM$1569)*(AK$4:AK$1569-BM$4:BM$1569))/MAX(1,COUNTIF(AK$4:AK$1569,"&lt;"&amp;BM1300+0.01)),BM1300))</f>
        <v/>
      </c>
      <c r="CB1300" s="9">
        <f>IF(AL1300&gt;=BN1300,0,IFERROR(BN1300+SUMPRODUCT((AL$4:AL$1569&gt;=BN$4:BN$1569)*(AL$4:AL$1569-BN$4:BN$1569))/MAX(1,COUNTIF(AL$4:AL$1569,"&lt;"&amp;BN1300+0.01)),BN1300))</f>
        <v/>
      </c>
      <c r="CC1300" s="5">
        <f>IF(AO1300="🟢","VERDE",IF(AO1300="🟡","AMARELO",IF(AO1300="🟠","VERMELHO",IF(AO1300="🔴","VERMELHO","ROXO"))))</f>
        <v/>
      </c>
      <c r="CD1300" s="5" t="inlineStr">
        <is>
          <t>🌎 REGIÕES</t>
        </is>
      </c>
      <c r="CE1300" s="5" t="inlineStr">
        <is>
          <t>SEM REDE</t>
        </is>
      </c>
    </row>
    <row r="1301">
      <c r="A1301" s="5" t="inlineStr">
        <is>
          <t>44745246000168</t>
        </is>
      </c>
      <c r="B1301" s="5" t="inlineStr">
        <is>
          <t>EMPORIO ARAPIRACA COMERCIO DE ALIMENTOSL</t>
        </is>
      </c>
      <c r="C1301" s="5" t="inlineStr">
        <is>
          <t>06 - SEM GRUPO</t>
        </is>
      </c>
      <c r="D1301" s="5" t="inlineStr">
        <is>
          <t>LARISSA PADILHA</t>
        </is>
      </c>
      <c r="E1301" s="5" t="inlineStr">
        <is>
          <t>AL</t>
        </is>
      </c>
      <c r="F1301" s="5">
        <f>IFERROR(VLOOKUP(C1301,$AS$4:$AT$25,2,FALSE),"")</f>
        <v/>
      </c>
      <c r="G1301" s="6">
        <f>IFERROR(VLOOKUP(C1301,$AS$4:$AX$25,6,FALSE),"")</f>
        <v/>
      </c>
      <c r="H1301" s="5">
        <f>IFERROR(VLOOKUP(C1301,$AS$4:$AY$25,7,FALSE),"")</f>
        <v/>
      </c>
      <c r="I1301" s="5">
        <f>IFERROR(VLOOKUP(C1301,$AS$4:$AZ$25,8,FALSE),"")</f>
        <v/>
      </c>
      <c r="J1301" s="7" t="inlineStr">
        <is>
          <t>.</t>
        </is>
      </c>
      <c r="K1301" s="5" t="inlineStr">
        <is>
          <t>NORDESTE (SEM MA)</t>
        </is>
      </c>
      <c r="L1301" s="8" t="n">
        <v>1600</v>
      </c>
      <c r="M1301" s="9" t="n">
        <v>133.3333333333333</v>
      </c>
      <c r="N1301" s="9" t="n">
        <v>133.3333333333333</v>
      </c>
      <c r="O1301" s="9" t="n">
        <v>133.3333333333333</v>
      </c>
      <c r="P1301" s="9" t="n">
        <v>133.3333333333333</v>
      </c>
      <c r="Q1301" s="9" t="n">
        <v>133.3333333333333</v>
      </c>
      <c r="R1301" s="9" t="n">
        <v>133.3333333333333</v>
      </c>
      <c r="S1301" s="9" t="n">
        <v>133.3333333333333</v>
      </c>
      <c r="T1301" s="9" t="n">
        <v>133.3333333333333</v>
      </c>
      <c r="U1301" s="9" t="n">
        <v>133.3333333333333</v>
      </c>
      <c r="V1301" s="9" t="n">
        <v>133.3333333333333</v>
      </c>
      <c r="W1301" s="9" t="n">
        <v>133.3333333333333</v>
      </c>
      <c r="X1301" s="9" t="n">
        <v>133.3333333333333</v>
      </c>
      <c r="Y1301" s="7" t="inlineStr">
        <is>
          <t>.</t>
        </is>
      </c>
      <c r="Z1301" s="8">
        <f>SUM(AA1301:AL1301)</f>
        <v/>
      </c>
      <c r="AA1301" s="9" t="n">
        <v>0</v>
      </c>
      <c r="AB1301" s="9" t="n">
        <v>0</v>
      </c>
      <c r="AC1301" s="9" t="n">
        <v>0</v>
      </c>
      <c r="AD1301" s="9" t="n">
        <v>0</v>
      </c>
      <c r="AE1301" s="9" t="n">
        <v>0</v>
      </c>
      <c r="AF1301" s="9" t="n">
        <v>0</v>
      </c>
      <c r="AG1301" s="9" t="n">
        <v>0</v>
      </c>
      <c r="AH1301" s="9" t="n">
        <v>0</v>
      </c>
      <c r="AI1301" s="9" t="n">
        <v>0</v>
      </c>
      <c r="AJ1301" s="9" t="n">
        <v>0</v>
      </c>
      <c r="AK1301" s="9" t="n">
        <v>0</v>
      </c>
      <c r="AL1301" s="9" t="n">
        <v>0</v>
      </c>
      <c r="AM1301" s="7" t="inlineStr">
        <is>
          <t>.</t>
        </is>
      </c>
      <c r="AN1301" s="6">
        <f>IF(L1301=0,0,Z1301/L1301)</f>
        <v/>
      </c>
      <c r="AO1301" s="5">
        <f>IF(AN1301="","",IF(AN1301&gt;=0.9,"🟢",IF(AN1301&gt;=0.7,"🟡",IF(AN1301&gt;=0.5,"🟠","🔴"))))</f>
        <v/>
      </c>
      <c r="AP1301" s="9">
        <f>IF(L1301=0,0,L1301-Z1301)</f>
        <v/>
      </c>
      <c r="AQ1301" s="5">
        <f>IF(Z1301=0,"",RANK(Z1301,Z$4:Z$1569,0))</f>
        <v/>
      </c>
      <c r="AR1301" s="7" t="inlineStr">
        <is>
          <t>.</t>
        </is>
      </c>
      <c r="BA1301" s="7" t="inlineStr">
        <is>
          <t>.</t>
        </is>
      </c>
      <c r="BB1301" s="9">
        <f>SUM(L$4:L$1569)/COUNTA(A$4:A$1569)</f>
        <v/>
      </c>
      <c r="BC1301" s="9">
        <f>SUM(M$4:M$1569)/COUNTA(A$4:A$1569)</f>
        <v/>
      </c>
      <c r="BD1301" s="9">
        <f>SUM(N$4:N$1569)/COUNTA(A$4:A$1569)</f>
        <v/>
      </c>
      <c r="BE1301" s="9">
        <f>SUM(O$4:O$1569)/COUNTA(A$4:A$1569)</f>
        <v/>
      </c>
      <c r="BF1301" s="9">
        <f>SUM(P$4:P$1569)/COUNTA(A$4:A$1569)</f>
        <v/>
      </c>
      <c r="BG1301" s="9">
        <f>SUM(Q$4:Q$1569)/COUNTA(A$4:A$1569)</f>
        <v/>
      </c>
      <c r="BH1301" s="9">
        <f>SUM(R$4:R$1569)/COUNTA(A$4:A$1569)</f>
        <v/>
      </c>
      <c r="BI1301" s="9">
        <f>SUM(S$4:S$1569)/COUNTA(A$4:A$1569)</f>
        <v/>
      </c>
      <c r="BJ1301" s="9">
        <f>SUM(T$4:T$1569)/COUNTA(A$4:A$1569)</f>
        <v/>
      </c>
      <c r="BK1301" s="9">
        <f>SUM(U$4:U$1569)/COUNTA(A$4:A$1569)</f>
        <v/>
      </c>
      <c r="BL1301" s="9">
        <f>SUM(V$4:V$1569)/COUNTA(A$4:A$1569)</f>
        <v/>
      </c>
      <c r="BM1301" s="9">
        <f>SUM(W$4:W$1569)/COUNTA(A$4:A$1569)</f>
        <v/>
      </c>
      <c r="BN1301" s="9">
        <f>SUM(X$4:X$1569)/COUNTA(A$4:A$1569)</f>
        <v/>
      </c>
      <c r="BO1301" s="7" t="inlineStr">
        <is>
          <t>.</t>
        </is>
      </c>
      <c r="BP1301" s="9">
        <f>IF(Z1301&gt;=BB1301,0,IFERROR(BB1301+(SUMPRODUCT((Z$4:Z$1569&gt;=BB$4:BB$1569)*(Z$4:Z$1569-BB$4:BB$1569))/MAX(1,COUNTIF(Z$4:Z$1569,"&lt;"&amp;BB1301+0.01))),BB1301))</f>
        <v/>
      </c>
      <c r="BQ1301" s="9">
        <f>IF(AA1301&gt;=BC1301,0,IFERROR(BC1301+SUMPRODUCT((AA$4:AA$1569&gt;=BC$4:BC$1569)*(AA$4:AA$1569-BC$4:BC$1569))/MAX(1,COUNTIF(AA$4:AA$1569,"&lt;"&amp;BC1301+0.01)),BC1301))</f>
        <v/>
      </c>
      <c r="BR1301" s="9">
        <f>IF(AB1301&gt;=BD1301,0,IFERROR(BD1301+SUMPRODUCT((AB$4:AB$1569&gt;=BD$4:BD$1569)*(AB$4:AB$1569-BD$4:BD$1569))/MAX(1,COUNTIF(AB$4:AB$1569,"&lt;"&amp;BD1301+0.01)),BD1301))</f>
        <v/>
      </c>
      <c r="BS1301" s="9">
        <f>IF(AC1301&gt;=BE1301,0,IFERROR(BE1301+SUMPRODUCT((AC$4:AC$1569&gt;=BE$4:BE$1569)*(AC$4:AC$1569-BE$4:BE$1569))/MAX(1,COUNTIF(AC$4:AC$1569,"&lt;"&amp;BE1301+0.01)),BE1301))</f>
        <v/>
      </c>
      <c r="BT1301" s="9">
        <f>IF(AD1301&gt;=BF1301,0,IFERROR(BF1301+SUMPRODUCT((AD$4:AD$1569&gt;=BF$4:BF$1569)*(AD$4:AD$1569-BF$4:BF$1569))/MAX(1,COUNTIF(AD$4:AD$1569,"&lt;"&amp;BF1301+0.01)),BF1301))</f>
        <v/>
      </c>
      <c r="BU1301" s="9">
        <f>IF(AE1301&gt;=BG1301,0,IFERROR(BG1301+SUMPRODUCT((AE$4:AE$1569&gt;=BG$4:BG$1569)*(AE$4:AE$1569-BG$4:BG$1569))/MAX(1,COUNTIF(AE$4:AE$1569,"&lt;"&amp;BG1301+0.01)),BG1301))</f>
        <v/>
      </c>
      <c r="BV1301" s="9">
        <f>IF(AF1301&gt;=BH1301,0,IFERROR(BH1301+SUMPRODUCT((AF$4:AF$1569&gt;=BH$4:BH$1569)*(AF$4:AF$1569-BH$4:BH$1569))/MAX(1,COUNTIF(AF$4:AF$1569,"&lt;"&amp;BH1301+0.01)),BH1301))</f>
        <v/>
      </c>
      <c r="BW1301" s="9">
        <f>IF(AG1301&gt;=BI1301,0,IFERROR(BI1301+SUMPRODUCT((AG$4:AG$1569&gt;=BI$4:BI$1569)*(AG$4:AG$1569-BI$4:BI$1569))/MAX(1,COUNTIF(AG$4:AG$1569,"&lt;"&amp;BI1301+0.01)),BI1301))</f>
        <v/>
      </c>
      <c r="BX1301" s="9">
        <f>IF(AH1301&gt;=BJ1301,0,IFERROR(BJ1301+SUMPRODUCT((AH$4:AH$1569&gt;=BJ$4:BJ$1569)*(AH$4:AH$1569-BJ$4:BJ$1569))/MAX(1,COUNTIF(AH$4:AH$1569,"&lt;"&amp;BJ1301+0.01)),BJ1301))</f>
        <v/>
      </c>
      <c r="BY1301" s="9">
        <f>IF(AI1301&gt;=BK1301,0,IFERROR(BK1301+SUMPRODUCT((AI$4:AI$1569&gt;=BK$4:BK$1569)*(AI$4:AI$1569-BK$4:BK$1569))/MAX(1,COUNTIF(AI$4:AI$1569,"&lt;"&amp;BK1301+0.01)),BK1301))</f>
        <v/>
      </c>
      <c r="BZ1301" s="9">
        <f>IF(AJ1301&gt;=BL1301,0,IFERROR(BL1301+SUMPRODUCT((AJ$4:AJ$1569&gt;=BL$4:BL$1569)*(AJ$4:AJ$1569-BL$4:BL$1569))/MAX(1,COUNTIF(AJ$4:AJ$1569,"&lt;"&amp;BL1301+0.01)),BL1301))</f>
        <v/>
      </c>
      <c r="CA1301" s="9">
        <f>IF(AK1301&gt;=BM1301,0,IFERROR(BM1301+SUMPRODUCT((AK$4:AK$1569&gt;=BM$4:BM$1569)*(AK$4:AK$1569-BM$4:BM$1569))/MAX(1,COUNTIF(AK$4:AK$1569,"&lt;"&amp;BM1301+0.01)),BM1301))</f>
        <v/>
      </c>
      <c r="CB1301" s="9">
        <f>IF(AL1301&gt;=BN1301,0,IFERROR(BN1301+SUMPRODUCT((AL$4:AL$1569&gt;=BN$4:BN$1569)*(AL$4:AL$1569-BN$4:BN$1569))/MAX(1,COUNTIF(AL$4:AL$1569,"&lt;"&amp;BN1301+0.01)),BN1301))</f>
        <v/>
      </c>
      <c r="CC1301" s="5">
        <f>IF(AO1301="🟢","VERDE",IF(AO1301="🟡","AMARELO",IF(AO1301="🟠","VERMELHO",IF(AO1301="🔴","VERMELHO","ROXO"))))</f>
        <v/>
      </c>
      <c r="CD1301" s="5" t="inlineStr">
        <is>
          <t>🌎 REGIÕES</t>
        </is>
      </c>
      <c r="CE1301" s="5" t="inlineStr">
        <is>
          <t>SEM REDE</t>
        </is>
      </c>
    </row>
    <row r="1302">
      <c r="A1302" s="5" t="inlineStr">
        <is>
          <t>44814111000107</t>
        </is>
      </c>
      <c r="B1302" s="5" t="inlineStr">
        <is>
          <t>HUMBERTO COMERCIO DE PRODUTOS NATURAIS L</t>
        </is>
      </c>
      <c r="C1302" s="5" t="inlineStr">
        <is>
          <t>06 - INTERNA - VIDA LEVE</t>
        </is>
      </c>
      <c r="D1302" s="5" t="inlineStr">
        <is>
          <t>DAIANE STAVICKI</t>
        </is>
      </c>
      <c r="E1302" s="5" t="inlineStr"/>
      <c r="F1302" s="5">
        <f>IFERROR(VLOOKUP(C1302,$AS$4:$AT$25,2,FALSE),"")</f>
        <v/>
      </c>
      <c r="G1302" s="6">
        <f>IFERROR(VLOOKUP(C1302,$AS$4:$AX$25,6,FALSE),"")</f>
        <v/>
      </c>
      <c r="H1302" s="5">
        <f>IFERROR(VLOOKUP(C1302,$AS$4:$AY$25,7,FALSE),"")</f>
        <v/>
      </c>
      <c r="I1302" s="5">
        <f>IFERROR(VLOOKUP(C1302,$AS$4:$AZ$25,8,FALSE),"")</f>
        <v/>
      </c>
      <c r="J1302" s="7" t="inlineStr">
        <is>
          <t>.</t>
        </is>
      </c>
      <c r="K1302" s="5" t="inlineStr">
        <is>
          <t>NACIONAL</t>
        </is>
      </c>
      <c r="L1302" s="8" t="n">
        <v>10500</v>
      </c>
      <c r="M1302" s="9" t="n">
        <v>705.8823529411765</v>
      </c>
      <c r="N1302" s="9" t="n">
        <v>705.8823529411765</v>
      </c>
      <c r="O1302" s="9" t="n">
        <v>750</v>
      </c>
      <c r="P1302" s="9" t="n">
        <v>750</v>
      </c>
      <c r="Q1302" s="9" t="n">
        <v>794.1176470588235</v>
      </c>
      <c r="R1302" s="9" t="n">
        <v>838.2352941176471</v>
      </c>
      <c r="S1302" s="9" t="n">
        <v>882.3529411764706</v>
      </c>
      <c r="T1302" s="9" t="n">
        <v>926.4705882352941</v>
      </c>
      <c r="U1302" s="9" t="n">
        <v>970.5882352941177</v>
      </c>
      <c r="V1302" s="9" t="n">
        <v>1014.705882352941</v>
      </c>
      <c r="W1302" s="9" t="n">
        <v>1058.823529411765</v>
      </c>
      <c r="X1302" s="9" t="n">
        <v>1102.941176470588</v>
      </c>
      <c r="Y1302" s="7" t="inlineStr">
        <is>
          <t>.</t>
        </is>
      </c>
      <c r="Z1302" s="8">
        <f>SUM(AA1302:AL1302)</f>
        <v/>
      </c>
      <c r="AA1302" s="9" t="n">
        <v>0</v>
      </c>
      <c r="AB1302" s="9" t="n">
        <v>0</v>
      </c>
      <c r="AC1302" s="9" t="n">
        <v>0</v>
      </c>
      <c r="AD1302" s="9" t="n">
        <v>0</v>
      </c>
      <c r="AE1302" s="9" t="n">
        <v>0</v>
      </c>
      <c r="AF1302" s="9" t="n">
        <v>0</v>
      </c>
      <c r="AG1302" s="9" t="n">
        <v>0</v>
      </c>
      <c r="AH1302" s="9" t="n">
        <v>0</v>
      </c>
      <c r="AI1302" s="9" t="n">
        <v>0</v>
      </c>
      <c r="AJ1302" s="9" t="n">
        <v>0</v>
      </c>
      <c r="AK1302" s="9" t="n">
        <v>0</v>
      </c>
      <c r="AL1302" s="9" t="n">
        <v>0</v>
      </c>
      <c r="AM1302" s="7" t="inlineStr">
        <is>
          <t>.</t>
        </is>
      </c>
      <c r="AN1302" s="6">
        <f>IF(L1302=0,0,Z1302/L1302)</f>
        <v/>
      </c>
      <c r="AO1302" s="5">
        <f>IF(AN1302="","",IF(AN1302&gt;=0.9,"🟢",IF(AN1302&gt;=0.7,"🟡",IF(AN1302&gt;=0.5,"🟠","🔴"))))</f>
        <v/>
      </c>
      <c r="AP1302" s="9">
        <f>IF(L1302=0,0,L1302-Z1302)</f>
        <v/>
      </c>
      <c r="AQ1302" s="5">
        <f>IF(Z1302=0,"",RANK(Z1302,Z$4:Z$1569,0))</f>
        <v/>
      </c>
      <c r="AR1302" s="7" t="inlineStr">
        <is>
          <t>.</t>
        </is>
      </c>
      <c r="BA1302" s="7" t="inlineStr">
        <is>
          <t>.</t>
        </is>
      </c>
      <c r="BB1302" s="9">
        <f>SUM(L$4:L$1569)/COUNTA(A$4:A$1569)</f>
        <v/>
      </c>
      <c r="BC1302" s="9">
        <f>SUM(M$4:M$1569)/COUNTA(A$4:A$1569)</f>
        <v/>
      </c>
      <c r="BD1302" s="9">
        <f>SUM(N$4:N$1569)/COUNTA(A$4:A$1569)</f>
        <v/>
      </c>
      <c r="BE1302" s="9">
        <f>SUM(O$4:O$1569)/COUNTA(A$4:A$1569)</f>
        <v/>
      </c>
      <c r="BF1302" s="9">
        <f>SUM(P$4:P$1569)/COUNTA(A$4:A$1569)</f>
        <v/>
      </c>
      <c r="BG1302" s="9">
        <f>SUM(Q$4:Q$1569)/COUNTA(A$4:A$1569)</f>
        <v/>
      </c>
      <c r="BH1302" s="9">
        <f>SUM(R$4:R$1569)/COUNTA(A$4:A$1569)</f>
        <v/>
      </c>
      <c r="BI1302" s="9">
        <f>SUM(S$4:S$1569)/COUNTA(A$4:A$1569)</f>
        <v/>
      </c>
      <c r="BJ1302" s="9">
        <f>SUM(T$4:T$1569)/COUNTA(A$4:A$1569)</f>
        <v/>
      </c>
      <c r="BK1302" s="9">
        <f>SUM(U$4:U$1569)/COUNTA(A$4:A$1569)</f>
        <v/>
      </c>
      <c r="BL1302" s="9">
        <f>SUM(V$4:V$1569)/COUNTA(A$4:A$1569)</f>
        <v/>
      </c>
      <c r="BM1302" s="9">
        <f>SUM(W$4:W$1569)/COUNTA(A$4:A$1569)</f>
        <v/>
      </c>
      <c r="BN1302" s="9">
        <f>SUM(X$4:X$1569)/COUNTA(A$4:A$1569)</f>
        <v/>
      </c>
      <c r="BO1302" s="7" t="inlineStr">
        <is>
          <t>.</t>
        </is>
      </c>
      <c r="BP1302" s="9">
        <f>IF(Z1302&gt;=BB1302,0,IFERROR(BB1302+(SUMPRODUCT((Z$4:Z$1569&gt;=BB$4:BB$1569)*(Z$4:Z$1569-BB$4:BB$1569))/MAX(1,COUNTIF(Z$4:Z$1569,"&lt;"&amp;BB1302+0.01))),BB1302))</f>
        <v/>
      </c>
      <c r="BQ1302" s="9">
        <f>IF(AA1302&gt;=BC1302,0,IFERROR(BC1302+SUMPRODUCT((AA$4:AA$1569&gt;=BC$4:BC$1569)*(AA$4:AA$1569-BC$4:BC$1569))/MAX(1,COUNTIF(AA$4:AA$1569,"&lt;"&amp;BC1302+0.01)),BC1302))</f>
        <v/>
      </c>
      <c r="BR1302" s="9">
        <f>IF(AB1302&gt;=BD1302,0,IFERROR(BD1302+SUMPRODUCT((AB$4:AB$1569&gt;=BD$4:BD$1569)*(AB$4:AB$1569-BD$4:BD$1569))/MAX(1,COUNTIF(AB$4:AB$1569,"&lt;"&amp;BD1302+0.01)),BD1302))</f>
        <v/>
      </c>
      <c r="BS1302" s="9">
        <f>IF(AC1302&gt;=BE1302,0,IFERROR(BE1302+SUMPRODUCT((AC$4:AC$1569&gt;=BE$4:BE$1569)*(AC$4:AC$1569-BE$4:BE$1569))/MAX(1,COUNTIF(AC$4:AC$1569,"&lt;"&amp;BE1302+0.01)),BE1302))</f>
        <v/>
      </c>
      <c r="BT1302" s="9">
        <f>IF(AD1302&gt;=BF1302,0,IFERROR(BF1302+SUMPRODUCT((AD$4:AD$1569&gt;=BF$4:BF$1569)*(AD$4:AD$1569-BF$4:BF$1569))/MAX(1,COUNTIF(AD$4:AD$1569,"&lt;"&amp;BF1302+0.01)),BF1302))</f>
        <v/>
      </c>
      <c r="BU1302" s="9">
        <f>IF(AE1302&gt;=BG1302,0,IFERROR(BG1302+SUMPRODUCT((AE$4:AE$1569&gt;=BG$4:BG$1569)*(AE$4:AE$1569-BG$4:BG$1569))/MAX(1,COUNTIF(AE$4:AE$1569,"&lt;"&amp;BG1302+0.01)),BG1302))</f>
        <v/>
      </c>
      <c r="BV1302" s="9">
        <f>IF(AF1302&gt;=BH1302,0,IFERROR(BH1302+SUMPRODUCT((AF$4:AF$1569&gt;=BH$4:BH$1569)*(AF$4:AF$1569-BH$4:BH$1569))/MAX(1,COUNTIF(AF$4:AF$1569,"&lt;"&amp;BH1302+0.01)),BH1302))</f>
        <v/>
      </c>
      <c r="BW1302" s="9">
        <f>IF(AG1302&gt;=BI1302,0,IFERROR(BI1302+SUMPRODUCT((AG$4:AG$1569&gt;=BI$4:BI$1569)*(AG$4:AG$1569-BI$4:BI$1569))/MAX(1,COUNTIF(AG$4:AG$1569,"&lt;"&amp;BI1302+0.01)),BI1302))</f>
        <v/>
      </c>
      <c r="BX1302" s="9">
        <f>IF(AH1302&gt;=BJ1302,0,IFERROR(BJ1302+SUMPRODUCT((AH$4:AH$1569&gt;=BJ$4:BJ$1569)*(AH$4:AH$1569-BJ$4:BJ$1569))/MAX(1,COUNTIF(AH$4:AH$1569,"&lt;"&amp;BJ1302+0.01)),BJ1302))</f>
        <v/>
      </c>
      <c r="BY1302" s="9">
        <f>IF(AI1302&gt;=BK1302,0,IFERROR(BK1302+SUMPRODUCT((AI$4:AI$1569&gt;=BK$4:BK$1569)*(AI$4:AI$1569-BK$4:BK$1569))/MAX(1,COUNTIF(AI$4:AI$1569,"&lt;"&amp;BK1302+0.01)),BK1302))</f>
        <v/>
      </c>
      <c r="BZ1302" s="9">
        <f>IF(AJ1302&gt;=BL1302,0,IFERROR(BL1302+SUMPRODUCT((AJ$4:AJ$1569&gt;=BL$4:BL$1569)*(AJ$4:AJ$1569-BL$4:BL$1569))/MAX(1,COUNTIF(AJ$4:AJ$1569,"&lt;"&amp;BL1302+0.01)),BL1302))</f>
        <v/>
      </c>
      <c r="CA1302" s="9">
        <f>IF(AK1302&gt;=BM1302,0,IFERROR(BM1302+SUMPRODUCT((AK$4:AK$1569&gt;=BM$4:BM$1569)*(AK$4:AK$1569-BM$4:BM$1569))/MAX(1,COUNTIF(AK$4:AK$1569,"&lt;"&amp;BM1302+0.01)),BM1302))</f>
        <v/>
      </c>
      <c r="CB1302" s="9">
        <f>IF(AL1302&gt;=BN1302,0,IFERROR(BN1302+SUMPRODUCT((AL$4:AL$1569&gt;=BN$4:BN$1569)*(AL$4:AL$1569-BN$4:BN$1569))/MAX(1,COUNTIF(AL$4:AL$1569,"&lt;"&amp;BN1302+0.01)),BN1302))</f>
        <v/>
      </c>
      <c r="CC1302" s="5">
        <f>IF(AO1302="🟢","VERDE",IF(AO1302="🟡","AMARELO",IF(AO1302="🟠","VERMELHO",IF(AO1302="🔴","VERMELHO","ROXO"))))</f>
        <v/>
      </c>
      <c r="CD1302" s="5" t="inlineStr">
        <is>
          <t>🏢 REDES</t>
        </is>
      </c>
      <c r="CE1302" s="5" t="inlineStr">
        <is>
          <t>VIDA LEVE</t>
        </is>
      </c>
    </row>
    <row r="1303">
      <c r="A1303" s="5" t="inlineStr">
        <is>
          <t>44861770000102</t>
        </is>
      </c>
      <c r="B1303" s="5" t="inlineStr">
        <is>
          <t>RANIG COMERCIO DE ALIMENTOS LTDA - ME</t>
        </is>
      </c>
      <c r="C1303" s="5" t="inlineStr">
        <is>
          <t>06 - INTERNA - DIVINA TERRA</t>
        </is>
      </c>
      <c r="D1303" s="5" t="inlineStr">
        <is>
          <t>DAIANE STAVICKI</t>
        </is>
      </c>
      <c r="E1303" s="5" t="inlineStr"/>
      <c r="F1303" s="5">
        <f>IFERROR(VLOOKUP(C1303,$AS$4:$AT$25,2,FALSE),"")</f>
        <v/>
      </c>
      <c r="G1303" s="6">
        <f>IFERROR(VLOOKUP(C1303,$AS$4:$AX$25,6,FALSE),"")</f>
        <v/>
      </c>
      <c r="H1303" s="5">
        <f>IFERROR(VLOOKUP(C1303,$AS$4:$AY$25,7,FALSE),"")</f>
        <v/>
      </c>
      <c r="I1303" s="5">
        <f>IFERROR(VLOOKUP(C1303,$AS$4:$AZ$25,8,FALSE),"")</f>
        <v/>
      </c>
      <c r="J1303" s="7" t="inlineStr">
        <is>
          <t>.</t>
        </is>
      </c>
      <c r="K1303" s="5" t="inlineStr">
        <is>
          <t>NACIONAL</t>
        </is>
      </c>
      <c r="L1303" s="8" t="n">
        <v>6566.037735849057</v>
      </c>
      <c r="M1303" s="9" t="n">
        <v>452.8301886792453</v>
      </c>
      <c r="N1303" s="9" t="n">
        <v>481.1320754716981</v>
      </c>
      <c r="O1303" s="9" t="n">
        <v>481.1320754716981</v>
      </c>
      <c r="P1303" s="9" t="n">
        <v>509.4339622641509</v>
      </c>
      <c r="Q1303" s="9" t="n">
        <v>509.4339622641509</v>
      </c>
      <c r="R1303" s="9" t="n">
        <v>537.7358490566038</v>
      </c>
      <c r="S1303" s="9" t="n">
        <v>566.0377358490566</v>
      </c>
      <c r="T1303" s="9" t="n">
        <v>566.0377358490566</v>
      </c>
      <c r="U1303" s="9" t="n">
        <v>594.3396226415094</v>
      </c>
      <c r="V1303" s="9" t="n">
        <v>594.3396226415094</v>
      </c>
      <c r="W1303" s="9" t="n">
        <v>622.6415094339623</v>
      </c>
      <c r="X1303" s="9" t="n">
        <v>650.9433962264151</v>
      </c>
      <c r="Y1303" s="7" t="inlineStr">
        <is>
          <t>.</t>
        </is>
      </c>
      <c r="Z1303" s="8">
        <f>SUM(AA1303:AL1303)</f>
        <v/>
      </c>
      <c r="AA1303" s="9" t="n">
        <v>0</v>
      </c>
      <c r="AB1303" s="9" t="n">
        <v>0</v>
      </c>
      <c r="AC1303" s="9" t="n">
        <v>0</v>
      </c>
      <c r="AD1303" s="9" t="n">
        <v>0</v>
      </c>
      <c r="AE1303" s="9" t="n">
        <v>0</v>
      </c>
      <c r="AF1303" s="9" t="n">
        <v>0</v>
      </c>
      <c r="AG1303" s="9" t="n">
        <v>0</v>
      </c>
      <c r="AH1303" s="9" t="n">
        <v>0</v>
      </c>
      <c r="AI1303" s="9" t="n">
        <v>0</v>
      </c>
      <c r="AJ1303" s="9" t="n">
        <v>0</v>
      </c>
      <c r="AK1303" s="9" t="n">
        <v>0</v>
      </c>
      <c r="AL1303" s="9" t="n">
        <v>0</v>
      </c>
      <c r="AM1303" s="7" t="inlineStr">
        <is>
          <t>.</t>
        </is>
      </c>
      <c r="AN1303" s="6">
        <f>IF(L1303=0,0,Z1303/L1303)</f>
        <v/>
      </c>
      <c r="AO1303" s="5">
        <f>IF(AN1303="","",IF(AN1303&gt;=0.9,"🟢",IF(AN1303&gt;=0.7,"🟡",IF(AN1303&gt;=0.5,"🟠","🔴"))))</f>
        <v/>
      </c>
      <c r="AP1303" s="9">
        <f>IF(L1303=0,0,L1303-Z1303)</f>
        <v/>
      </c>
      <c r="AQ1303" s="5">
        <f>IF(Z1303=0,"",RANK(Z1303,Z$4:Z$1569,0))</f>
        <v/>
      </c>
      <c r="AR1303" s="7" t="inlineStr">
        <is>
          <t>.</t>
        </is>
      </c>
      <c r="BA1303" s="7" t="inlineStr">
        <is>
          <t>.</t>
        </is>
      </c>
      <c r="BB1303" s="9">
        <f>SUM(L$4:L$1569)/COUNTA(A$4:A$1569)</f>
        <v/>
      </c>
      <c r="BC1303" s="9">
        <f>SUM(M$4:M$1569)/COUNTA(A$4:A$1569)</f>
        <v/>
      </c>
      <c r="BD1303" s="9">
        <f>SUM(N$4:N$1569)/COUNTA(A$4:A$1569)</f>
        <v/>
      </c>
      <c r="BE1303" s="9">
        <f>SUM(O$4:O$1569)/COUNTA(A$4:A$1569)</f>
        <v/>
      </c>
      <c r="BF1303" s="9">
        <f>SUM(P$4:P$1569)/COUNTA(A$4:A$1569)</f>
        <v/>
      </c>
      <c r="BG1303" s="9">
        <f>SUM(Q$4:Q$1569)/COUNTA(A$4:A$1569)</f>
        <v/>
      </c>
      <c r="BH1303" s="9">
        <f>SUM(R$4:R$1569)/COUNTA(A$4:A$1569)</f>
        <v/>
      </c>
      <c r="BI1303" s="9">
        <f>SUM(S$4:S$1569)/COUNTA(A$4:A$1569)</f>
        <v/>
      </c>
      <c r="BJ1303" s="9">
        <f>SUM(T$4:T$1569)/COUNTA(A$4:A$1569)</f>
        <v/>
      </c>
      <c r="BK1303" s="9">
        <f>SUM(U$4:U$1569)/COUNTA(A$4:A$1569)</f>
        <v/>
      </c>
      <c r="BL1303" s="9">
        <f>SUM(V$4:V$1569)/COUNTA(A$4:A$1569)</f>
        <v/>
      </c>
      <c r="BM1303" s="9">
        <f>SUM(W$4:W$1569)/COUNTA(A$4:A$1569)</f>
        <v/>
      </c>
      <c r="BN1303" s="9">
        <f>SUM(X$4:X$1569)/COUNTA(A$4:A$1569)</f>
        <v/>
      </c>
      <c r="BO1303" s="7" t="inlineStr">
        <is>
          <t>.</t>
        </is>
      </c>
      <c r="BP1303" s="9">
        <f>IF(Z1303&gt;=BB1303,0,IFERROR(BB1303+(SUMPRODUCT((Z$4:Z$1569&gt;=BB$4:BB$1569)*(Z$4:Z$1569-BB$4:BB$1569))/MAX(1,COUNTIF(Z$4:Z$1569,"&lt;"&amp;BB1303+0.01))),BB1303))</f>
        <v/>
      </c>
      <c r="BQ1303" s="9">
        <f>IF(AA1303&gt;=BC1303,0,IFERROR(BC1303+SUMPRODUCT((AA$4:AA$1569&gt;=BC$4:BC$1569)*(AA$4:AA$1569-BC$4:BC$1569))/MAX(1,COUNTIF(AA$4:AA$1569,"&lt;"&amp;BC1303+0.01)),BC1303))</f>
        <v/>
      </c>
      <c r="BR1303" s="9">
        <f>IF(AB1303&gt;=BD1303,0,IFERROR(BD1303+SUMPRODUCT((AB$4:AB$1569&gt;=BD$4:BD$1569)*(AB$4:AB$1569-BD$4:BD$1569))/MAX(1,COUNTIF(AB$4:AB$1569,"&lt;"&amp;BD1303+0.01)),BD1303))</f>
        <v/>
      </c>
      <c r="BS1303" s="9">
        <f>IF(AC1303&gt;=BE1303,0,IFERROR(BE1303+SUMPRODUCT((AC$4:AC$1569&gt;=BE$4:BE$1569)*(AC$4:AC$1569-BE$4:BE$1569))/MAX(1,COUNTIF(AC$4:AC$1569,"&lt;"&amp;BE1303+0.01)),BE1303))</f>
        <v/>
      </c>
      <c r="BT1303" s="9">
        <f>IF(AD1303&gt;=BF1303,0,IFERROR(BF1303+SUMPRODUCT((AD$4:AD$1569&gt;=BF$4:BF$1569)*(AD$4:AD$1569-BF$4:BF$1569))/MAX(1,COUNTIF(AD$4:AD$1569,"&lt;"&amp;BF1303+0.01)),BF1303))</f>
        <v/>
      </c>
      <c r="BU1303" s="9">
        <f>IF(AE1303&gt;=BG1303,0,IFERROR(BG1303+SUMPRODUCT((AE$4:AE$1569&gt;=BG$4:BG$1569)*(AE$4:AE$1569-BG$4:BG$1569))/MAX(1,COUNTIF(AE$4:AE$1569,"&lt;"&amp;BG1303+0.01)),BG1303))</f>
        <v/>
      </c>
      <c r="BV1303" s="9">
        <f>IF(AF1303&gt;=BH1303,0,IFERROR(BH1303+SUMPRODUCT((AF$4:AF$1569&gt;=BH$4:BH$1569)*(AF$4:AF$1569-BH$4:BH$1569))/MAX(1,COUNTIF(AF$4:AF$1569,"&lt;"&amp;BH1303+0.01)),BH1303))</f>
        <v/>
      </c>
      <c r="BW1303" s="9">
        <f>IF(AG1303&gt;=BI1303,0,IFERROR(BI1303+SUMPRODUCT((AG$4:AG$1569&gt;=BI$4:BI$1569)*(AG$4:AG$1569-BI$4:BI$1569))/MAX(1,COUNTIF(AG$4:AG$1569,"&lt;"&amp;BI1303+0.01)),BI1303))</f>
        <v/>
      </c>
      <c r="BX1303" s="9">
        <f>IF(AH1303&gt;=BJ1303,0,IFERROR(BJ1303+SUMPRODUCT((AH$4:AH$1569&gt;=BJ$4:BJ$1569)*(AH$4:AH$1569-BJ$4:BJ$1569))/MAX(1,COUNTIF(AH$4:AH$1569,"&lt;"&amp;BJ1303+0.01)),BJ1303))</f>
        <v/>
      </c>
      <c r="BY1303" s="9">
        <f>IF(AI1303&gt;=BK1303,0,IFERROR(BK1303+SUMPRODUCT((AI$4:AI$1569&gt;=BK$4:BK$1569)*(AI$4:AI$1569-BK$4:BK$1569))/MAX(1,COUNTIF(AI$4:AI$1569,"&lt;"&amp;BK1303+0.01)),BK1303))</f>
        <v/>
      </c>
      <c r="BZ1303" s="9">
        <f>IF(AJ1303&gt;=BL1303,0,IFERROR(BL1303+SUMPRODUCT((AJ$4:AJ$1569&gt;=BL$4:BL$1569)*(AJ$4:AJ$1569-BL$4:BL$1569))/MAX(1,COUNTIF(AJ$4:AJ$1569,"&lt;"&amp;BL1303+0.01)),BL1303))</f>
        <v/>
      </c>
      <c r="CA1303" s="9">
        <f>IF(AK1303&gt;=BM1303,0,IFERROR(BM1303+SUMPRODUCT((AK$4:AK$1569&gt;=BM$4:BM$1569)*(AK$4:AK$1569-BM$4:BM$1569))/MAX(1,COUNTIF(AK$4:AK$1569,"&lt;"&amp;BM1303+0.01)),BM1303))</f>
        <v/>
      </c>
      <c r="CB1303" s="9">
        <f>IF(AL1303&gt;=BN1303,0,IFERROR(BN1303+SUMPRODUCT((AL$4:AL$1569&gt;=BN$4:BN$1569)*(AL$4:AL$1569-BN$4:BN$1569))/MAX(1,COUNTIF(AL$4:AL$1569,"&lt;"&amp;BN1303+0.01)),BN1303))</f>
        <v/>
      </c>
      <c r="CC1303" s="5">
        <f>IF(AO1303="🟢","VERDE",IF(AO1303="🟡","AMARELO",IF(AO1303="🟠","VERMELHO",IF(AO1303="🔴","VERMELHO","ROXO"))))</f>
        <v/>
      </c>
      <c r="CD1303" s="5" t="inlineStr">
        <is>
          <t>🏢 REDES</t>
        </is>
      </c>
      <c r="CE1303" s="5" t="inlineStr">
        <is>
          <t>DIVINA TERRA</t>
        </is>
      </c>
    </row>
    <row r="1304">
      <c r="A1304" s="5" t="inlineStr">
        <is>
          <t>44900196000146</t>
        </is>
      </c>
      <c r="B1304" s="5" t="inlineStr">
        <is>
          <t>MARILEA NOGUEIRA DE SOUZA E SILVA 857936</t>
        </is>
      </c>
      <c r="C1304" s="5" t="inlineStr">
        <is>
          <t>06 - SEM GRUPO</t>
        </is>
      </c>
      <c r="D1304" s="5" t="inlineStr">
        <is>
          <t>LARISSA PADILHA</t>
        </is>
      </c>
      <c r="E1304" s="5" t="inlineStr">
        <is>
          <t>MG</t>
        </is>
      </c>
      <c r="F1304" s="5">
        <f>IFERROR(VLOOKUP(C1304,$AS$4:$AT$25,2,FALSE),"")</f>
        <v/>
      </c>
      <c r="G1304" s="6">
        <f>IFERROR(VLOOKUP(C1304,$AS$4:$AX$25,6,FALSE),"")</f>
        <v/>
      </c>
      <c r="H1304" s="5">
        <f>IFERROR(VLOOKUP(C1304,$AS$4:$AY$25,7,FALSE),"")</f>
        <v/>
      </c>
      <c r="I1304" s="5">
        <f>IFERROR(VLOOKUP(C1304,$AS$4:$AZ$25,8,FALSE),"")</f>
        <v/>
      </c>
      <c r="J1304" s="7" t="inlineStr">
        <is>
          <t>.</t>
        </is>
      </c>
      <c r="K1304" s="5" t="inlineStr">
        <is>
          <t>RJ + ES + MG</t>
        </is>
      </c>
      <c r="L1304" s="8" t="n">
        <v>1565.217391304348</v>
      </c>
      <c r="M1304" s="9" t="n">
        <v>130.4347826086957</v>
      </c>
      <c r="N1304" s="9" t="n">
        <v>130.4347826086957</v>
      </c>
      <c r="O1304" s="9" t="n">
        <v>130.4347826086957</v>
      </c>
      <c r="P1304" s="9" t="n">
        <v>130.4347826086957</v>
      </c>
      <c r="Q1304" s="9" t="n">
        <v>130.4347826086957</v>
      </c>
      <c r="R1304" s="9" t="n">
        <v>130.4347826086957</v>
      </c>
      <c r="S1304" s="9" t="n">
        <v>130.4347826086957</v>
      </c>
      <c r="T1304" s="9" t="n">
        <v>130.4347826086957</v>
      </c>
      <c r="U1304" s="9" t="n">
        <v>130.4347826086957</v>
      </c>
      <c r="V1304" s="9" t="n">
        <v>130.4347826086957</v>
      </c>
      <c r="W1304" s="9" t="n">
        <v>130.4347826086957</v>
      </c>
      <c r="X1304" s="9" t="n">
        <v>130.4347826086957</v>
      </c>
      <c r="Y1304" s="7" t="inlineStr">
        <is>
          <t>.</t>
        </is>
      </c>
      <c r="Z1304" s="8">
        <f>SUM(AA1304:AL1304)</f>
        <v/>
      </c>
      <c r="AA1304" s="9" t="n">
        <v>0</v>
      </c>
      <c r="AB1304" s="9" t="n">
        <v>0</v>
      </c>
      <c r="AC1304" s="9" t="n">
        <v>0</v>
      </c>
      <c r="AD1304" s="9" t="n">
        <v>0</v>
      </c>
      <c r="AE1304" s="9" t="n">
        <v>0</v>
      </c>
      <c r="AF1304" s="9" t="n">
        <v>0</v>
      </c>
      <c r="AG1304" s="9" t="n">
        <v>0</v>
      </c>
      <c r="AH1304" s="9" t="n">
        <v>0</v>
      </c>
      <c r="AI1304" s="9" t="n">
        <v>0</v>
      </c>
      <c r="AJ1304" s="9" t="n">
        <v>0</v>
      </c>
      <c r="AK1304" s="9" t="n">
        <v>0</v>
      </c>
      <c r="AL1304" s="9" t="n">
        <v>0</v>
      </c>
      <c r="AM1304" s="7" t="inlineStr">
        <is>
          <t>.</t>
        </is>
      </c>
      <c r="AN1304" s="6">
        <f>IF(L1304=0,0,Z1304/L1304)</f>
        <v/>
      </c>
      <c r="AO1304" s="5">
        <f>IF(AN1304="","",IF(AN1304&gt;=0.9,"🟢",IF(AN1304&gt;=0.7,"🟡",IF(AN1304&gt;=0.5,"🟠","🔴"))))</f>
        <v/>
      </c>
      <c r="AP1304" s="9">
        <f>IF(L1304=0,0,L1304-Z1304)</f>
        <v/>
      </c>
      <c r="AQ1304" s="5">
        <f>IF(Z1304=0,"",RANK(Z1304,Z$4:Z$1569,0))</f>
        <v/>
      </c>
      <c r="AR1304" s="7" t="inlineStr">
        <is>
          <t>.</t>
        </is>
      </c>
      <c r="BA1304" s="7" t="inlineStr">
        <is>
          <t>.</t>
        </is>
      </c>
      <c r="BB1304" s="9">
        <f>SUM(L$4:L$1569)/COUNTA(A$4:A$1569)</f>
        <v/>
      </c>
      <c r="BC1304" s="9">
        <f>SUM(M$4:M$1569)/COUNTA(A$4:A$1569)</f>
        <v/>
      </c>
      <c r="BD1304" s="9">
        <f>SUM(N$4:N$1569)/COUNTA(A$4:A$1569)</f>
        <v/>
      </c>
      <c r="BE1304" s="9">
        <f>SUM(O$4:O$1569)/COUNTA(A$4:A$1569)</f>
        <v/>
      </c>
      <c r="BF1304" s="9">
        <f>SUM(P$4:P$1569)/COUNTA(A$4:A$1569)</f>
        <v/>
      </c>
      <c r="BG1304" s="9">
        <f>SUM(Q$4:Q$1569)/COUNTA(A$4:A$1569)</f>
        <v/>
      </c>
      <c r="BH1304" s="9">
        <f>SUM(R$4:R$1569)/COUNTA(A$4:A$1569)</f>
        <v/>
      </c>
      <c r="BI1304" s="9">
        <f>SUM(S$4:S$1569)/COUNTA(A$4:A$1569)</f>
        <v/>
      </c>
      <c r="BJ1304" s="9">
        <f>SUM(T$4:T$1569)/COUNTA(A$4:A$1569)</f>
        <v/>
      </c>
      <c r="BK1304" s="9">
        <f>SUM(U$4:U$1569)/COUNTA(A$4:A$1569)</f>
        <v/>
      </c>
      <c r="BL1304" s="9">
        <f>SUM(V$4:V$1569)/COUNTA(A$4:A$1569)</f>
        <v/>
      </c>
      <c r="BM1304" s="9">
        <f>SUM(W$4:W$1569)/COUNTA(A$4:A$1569)</f>
        <v/>
      </c>
      <c r="BN1304" s="9">
        <f>SUM(X$4:X$1569)/COUNTA(A$4:A$1569)</f>
        <v/>
      </c>
      <c r="BO1304" s="7" t="inlineStr">
        <is>
          <t>.</t>
        </is>
      </c>
      <c r="BP1304" s="9">
        <f>IF(Z1304&gt;=BB1304,0,IFERROR(BB1304+(SUMPRODUCT((Z$4:Z$1569&gt;=BB$4:BB$1569)*(Z$4:Z$1569-BB$4:BB$1569))/MAX(1,COUNTIF(Z$4:Z$1569,"&lt;"&amp;BB1304+0.01))),BB1304))</f>
        <v/>
      </c>
      <c r="BQ1304" s="9">
        <f>IF(AA1304&gt;=BC1304,0,IFERROR(BC1304+SUMPRODUCT((AA$4:AA$1569&gt;=BC$4:BC$1569)*(AA$4:AA$1569-BC$4:BC$1569))/MAX(1,COUNTIF(AA$4:AA$1569,"&lt;"&amp;BC1304+0.01)),BC1304))</f>
        <v/>
      </c>
      <c r="BR1304" s="9">
        <f>IF(AB1304&gt;=BD1304,0,IFERROR(BD1304+SUMPRODUCT((AB$4:AB$1569&gt;=BD$4:BD$1569)*(AB$4:AB$1569-BD$4:BD$1569))/MAX(1,COUNTIF(AB$4:AB$1569,"&lt;"&amp;BD1304+0.01)),BD1304))</f>
        <v/>
      </c>
      <c r="BS1304" s="9">
        <f>IF(AC1304&gt;=BE1304,0,IFERROR(BE1304+SUMPRODUCT((AC$4:AC$1569&gt;=BE$4:BE$1569)*(AC$4:AC$1569-BE$4:BE$1569))/MAX(1,COUNTIF(AC$4:AC$1569,"&lt;"&amp;BE1304+0.01)),BE1304))</f>
        <v/>
      </c>
      <c r="BT1304" s="9">
        <f>IF(AD1304&gt;=BF1304,0,IFERROR(BF1304+SUMPRODUCT((AD$4:AD$1569&gt;=BF$4:BF$1569)*(AD$4:AD$1569-BF$4:BF$1569))/MAX(1,COUNTIF(AD$4:AD$1569,"&lt;"&amp;BF1304+0.01)),BF1304))</f>
        <v/>
      </c>
      <c r="BU1304" s="9">
        <f>IF(AE1304&gt;=BG1304,0,IFERROR(BG1304+SUMPRODUCT((AE$4:AE$1569&gt;=BG$4:BG$1569)*(AE$4:AE$1569-BG$4:BG$1569))/MAX(1,COUNTIF(AE$4:AE$1569,"&lt;"&amp;BG1304+0.01)),BG1304))</f>
        <v/>
      </c>
      <c r="BV1304" s="9">
        <f>IF(AF1304&gt;=BH1304,0,IFERROR(BH1304+SUMPRODUCT((AF$4:AF$1569&gt;=BH$4:BH$1569)*(AF$4:AF$1569-BH$4:BH$1569))/MAX(1,COUNTIF(AF$4:AF$1569,"&lt;"&amp;BH1304+0.01)),BH1304))</f>
        <v/>
      </c>
      <c r="BW1304" s="9">
        <f>IF(AG1304&gt;=BI1304,0,IFERROR(BI1304+SUMPRODUCT((AG$4:AG$1569&gt;=BI$4:BI$1569)*(AG$4:AG$1569-BI$4:BI$1569))/MAX(1,COUNTIF(AG$4:AG$1569,"&lt;"&amp;BI1304+0.01)),BI1304))</f>
        <v/>
      </c>
      <c r="BX1304" s="9">
        <f>IF(AH1304&gt;=BJ1304,0,IFERROR(BJ1304+SUMPRODUCT((AH$4:AH$1569&gt;=BJ$4:BJ$1569)*(AH$4:AH$1569-BJ$4:BJ$1569))/MAX(1,COUNTIF(AH$4:AH$1569,"&lt;"&amp;BJ1304+0.01)),BJ1304))</f>
        <v/>
      </c>
      <c r="BY1304" s="9">
        <f>IF(AI1304&gt;=BK1304,0,IFERROR(BK1304+SUMPRODUCT((AI$4:AI$1569&gt;=BK$4:BK$1569)*(AI$4:AI$1569-BK$4:BK$1569))/MAX(1,COUNTIF(AI$4:AI$1569,"&lt;"&amp;BK1304+0.01)),BK1304))</f>
        <v/>
      </c>
      <c r="BZ1304" s="9">
        <f>IF(AJ1304&gt;=BL1304,0,IFERROR(BL1304+SUMPRODUCT((AJ$4:AJ$1569&gt;=BL$4:BL$1569)*(AJ$4:AJ$1569-BL$4:BL$1569))/MAX(1,COUNTIF(AJ$4:AJ$1569,"&lt;"&amp;BL1304+0.01)),BL1304))</f>
        <v/>
      </c>
      <c r="CA1304" s="9">
        <f>IF(AK1304&gt;=BM1304,0,IFERROR(BM1304+SUMPRODUCT((AK$4:AK$1569&gt;=BM$4:BM$1569)*(AK$4:AK$1569-BM$4:BM$1569))/MAX(1,COUNTIF(AK$4:AK$1569,"&lt;"&amp;BM1304+0.01)),BM1304))</f>
        <v/>
      </c>
      <c r="CB1304" s="9">
        <f>IF(AL1304&gt;=BN1304,0,IFERROR(BN1304+SUMPRODUCT((AL$4:AL$1569&gt;=BN$4:BN$1569)*(AL$4:AL$1569-BN$4:BN$1569))/MAX(1,COUNTIF(AL$4:AL$1569,"&lt;"&amp;BN1304+0.01)),BN1304))</f>
        <v/>
      </c>
      <c r="CC1304" s="5">
        <f>IF(AO1304="🟢","VERDE",IF(AO1304="🟡","AMARELO",IF(AO1304="🟠","VERMELHO",IF(AO1304="🔴","VERMELHO","ROXO"))))</f>
        <v/>
      </c>
      <c r="CD1304" s="5" t="inlineStr">
        <is>
          <t>🌎 REGIÕES</t>
        </is>
      </c>
      <c r="CE1304" s="5" t="inlineStr">
        <is>
          <t>SEM REDE</t>
        </is>
      </c>
    </row>
    <row r="1305">
      <c r="A1305" s="5" t="inlineStr">
        <is>
          <t>44930694000131</t>
        </is>
      </c>
      <c r="B1305" s="5" t="inlineStr">
        <is>
          <t>PURO NATURAL COMERCIO ALIMENTOS - EPP</t>
        </is>
      </c>
      <c r="C1305" s="5" t="inlineStr">
        <is>
          <t>06 - SEM GRUPO</t>
        </is>
      </c>
      <c r="D1305" s="5" t="inlineStr">
        <is>
          <t>LARISSA PADILHA</t>
        </is>
      </c>
      <c r="E1305" s="5" t="inlineStr">
        <is>
          <t>PA</t>
        </is>
      </c>
      <c r="F1305" s="5">
        <f>IFERROR(VLOOKUP(C1305,$AS$4:$AT$25,2,FALSE),"")</f>
        <v/>
      </c>
      <c r="G1305" s="6">
        <f>IFERROR(VLOOKUP(C1305,$AS$4:$AX$25,6,FALSE),"")</f>
        <v/>
      </c>
      <c r="H1305" s="5">
        <f>IFERROR(VLOOKUP(C1305,$AS$4:$AY$25,7,FALSE),"")</f>
        <v/>
      </c>
      <c r="I1305" s="5">
        <f>IFERROR(VLOOKUP(C1305,$AS$4:$AZ$25,8,FALSE),"")</f>
        <v/>
      </c>
      <c r="J1305" s="7" t="inlineStr">
        <is>
          <t>.</t>
        </is>
      </c>
      <c r="K1305" s="5" t="inlineStr">
        <is>
          <t>NORTE + MA</t>
        </is>
      </c>
      <c r="L1305" s="8" t="n">
        <v>1542.857142857143</v>
      </c>
      <c r="M1305" s="9" t="n">
        <v>128.5714285714286</v>
      </c>
      <c r="N1305" s="9" t="n">
        <v>128.5714285714286</v>
      </c>
      <c r="O1305" s="9" t="n">
        <v>128.5714285714286</v>
      </c>
      <c r="P1305" s="9" t="n">
        <v>128.5714285714286</v>
      </c>
      <c r="Q1305" s="9" t="n">
        <v>128.5714285714286</v>
      </c>
      <c r="R1305" s="9" t="n">
        <v>128.5714285714286</v>
      </c>
      <c r="S1305" s="9" t="n">
        <v>128.5714285714286</v>
      </c>
      <c r="T1305" s="9" t="n">
        <v>128.5714285714286</v>
      </c>
      <c r="U1305" s="9" t="n">
        <v>128.5714285714286</v>
      </c>
      <c r="V1305" s="9" t="n">
        <v>128.5714285714286</v>
      </c>
      <c r="W1305" s="9" t="n">
        <v>128.5714285714286</v>
      </c>
      <c r="X1305" s="9" t="n">
        <v>128.5714285714286</v>
      </c>
      <c r="Y1305" s="7" t="inlineStr">
        <is>
          <t>.</t>
        </is>
      </c>
      <c r="Z1305" s="8">
        <f>SUM(AA1305:AL1305)</f>
        <v/>
      </c>
      <c r="AA1305" s="9" t="n">
        <v>0</v>
      </c>
      <c r="AB1305" s="9" t="n">
        <v>0</v>
      </c>
      <c r="AC1305" s="9" t="n">
        <v>0</v>
      </c>
      <c r="AD1305" s="9" t="n">
        <v>0</v>
      </c>
      <c r="AE1305" s="9" t="n">
        <v>0</v>
      </c>
      <c r="AF1305" s="9" t="n">
        <v>0</v>
      </c>
      <c r="AG1305" s="9" t="n">
        <v>0</v>
      </c>
      <c r="AH1305" s="9" t="n">
        <v>0</v>
      </c>
      <c r="AI1305" s="9" t="n">
        <v>0</v>
      </c>
      <c r="AJ1305" s="9" t="n">
        <v>0</v>
      </c>
      <c r="AK1305" s="9" t="n">
        <v>0</v>
      </c>
      <c r="AL1305" s="9" t="n">
        <v>0</v>
      </c>
      <c r="AM1305" s="7" t="inlineStr">
        <is>
          <t>.</t>
        </is>
      </c>
      <c r="AN1305" s="6">
        <f>IF(L1305=0,0,Z1305/L1305)</f>
        <v/>
      </c>
      <c r="AO1305" s="5">
        <f>IF(AN1305="","",IF(AN1305&gt;=0.9,"🟢",IF(AN1305&gt;=0.7,"🟡",IF(AN1305&gt;=0.5,"🟠","🔴"))))</f>
        <v/>
      </c>
      <c r="AP1305" s="9">
        <f>IF(L1305=0,0,L1305-Z1305)</f>
        <v/>
      </c>
      <c r="AQ1305" s="5">
        <f>IF(Z1305=0,"",RANK(Z1305,Z$4:Z$1569,0))</f>
        <v/>
      </c>
      <c r="AR1305" s="7" t="inlineStr">
        <is>
          <t>.</t>
        </is>
      </c>
      <c r="BA1305" s="7" t="inlineStr">
        <is>
          <t>.</t>
        </is>
      </c>
      <c r="BB1305" s="9">
        <f>SUM(L$4:L$1569)/COUNTA(A$4:A$1569)</f>
        <v/>
      </c>
      <c r="BC1305" s="9">
        <f>SUM(M$4:M$1569)/COUNTA(A$4:A$1569)</f>
        <v/>
      </c>
      <c r="BD1305" s="9">
        <f>SUM(N$4:N$1569)/COUNTA(A$4:A$1569)</f>
        <v/>
      </c>
      <c r="BE1305" s="9">
        <f>SUM(O$4:O$1569)/COUNTA(A$4:A$1569)</f>
        <v/>
      </c>
      <c r="BF1305" s="9">
        <f>SUM(P$4:P$1569)/COUNTA(A$4:A$1569)</f>
        <v/>
      </c>
      <c r="BG1305" s="9">
        <f>SUM(Q$4:Q$1569)/COUNTA(A$4:A$1569)</f>
        <v/>
      </c>
      <c r="BH1305" s="9">
        <f>SUM(R$4:R$1569)/COUNTA(A$4:A$1569)</f>
        <v/>
      </c>
      <c r="BI1305" s="9">
        <f>SUM(S$4:S$1569)/COUNTA(A$4:A$1569)</f>
        <v/>
      </c>
      <c r="BJ1305" s="9">
        <f>SUM(T$4:T$1569)/COUNTA(A$4:A$1569)</f>
        <v/>
      </c>
      <c r="BK1305" s="9">
        <f>SUM(U$4:U$1569)/COUNTA(A$4:A$1569)</f>
        <v/>
      </c>
      <c r="BL1305" s="9">
        <f>SUM(V$4:V$1569)/COUNTA(A$4:A$1569)</f>
        <v/>
      </c>
      <c r="BM1305" s="9">
        <f>SUM(W$4:W$1569)/COUNTA(A$4:A$1569)</f>
        <v/>
      </c>
      <c r="BN1305" s="9">
        <f>SUM(X$4:X$1569)/COUNTA(A$4:A$1569)</f>
        <v/>
      </c>
      <c r="BO1305" s="7" t="inlineStr">
        <is>
          <t>.</t>
        </is>
      </c>
      <c r="BP1305" s="9">
        <f>IF(Z1305&gt;=BB1305,0,IFERROR(BB1305+(SUMPRODUCT((Z$4:Z$1569&gt;=BB$4:BB$1569)*(Z$4:Z$1569-BB$4:BB$1569))/MAX(1,COUNTIF(Z$4:Z$1569,"&lt;"&amp;BB1305+0.01))),BB1305))</f>
        <v/>
      </c>
      <c r="BQ1305" s="9">
        <f>IF(AA1305&gt;=BC1305,0,IFERROR(BC1305+SUMPRODUCT((AA$4:AA$1569&gt;=BC$4:BC$1569)*(AA$4:AA$1569-BC$4:BC$1569))/MAX(1,COUNTIF(AA$4:AA$1569,"&lt;"&amp;BC1305+0.01)),BC1305))</f>
        <v/>
      </c>
      <c r="BR1305" s="9">
        <f>IF(AB1305&gt;=BD1305,0,IFERROR(BD1305+SUMPRODUCT((AB$4:AB$1569&gt;=BD$4:BD$1569)*(AB$4:AB$1569-BD$4:BD$1569))/MAX(1,COUNTIF(AB$4:AB$1569,"&lt;"&amp;BD1305+0.01)),BD1305))</f>
        <v/>
      </c>
      <c r="BS1305" s="9">
        <f>IF(AC1305&gt;=BE1305,0,IFERROR(BE1305+SUMPRODUCT((AC$4:AC$1569&gt;=BE$4:BE$1569)*(AC$4:AC$1569-BE$4:BE$1569))/MAX(1,COUNTIF(AC$4:AC$1569,"&lt;"&amp;BE1305+0.01)),BE1305))</f>
        <v/>
      </c>
      <c r="BT1305" s="9">
        <f>IF(AD1305&gt;=BF1305,0,IFERROR(BF1305+SUMPRODUCT((AD$4:AD$1569&gt;=BF$4:BF$1569)*(AD$4:AD$1569-BF$4:BF$1569))/MAX(1,COUNTIF(AD$4:AD$1569,"&lt;"&amp;BF1305+0.01)),BF1305))</f>
        <v/>
      </c>
      <c r="BU1305" s="9">
        <f>IF(AE1305&gt;=BG1305,0,IFERROR(BG1305+SUMPRODUCT((AE$4:AE$1569&gt;=BG$4:BG$1569)*(AE$4:AE$1569-BG$4:BG$1569))/MAX(1,COUNTIF(AE$4:AE$1569,"&lt;"&amp;BG1305+0.01)),BG1305))</f>
        <v/>
      </c>
      <c r="BV1305" s="9">
        <f>IF(AF1305&gt;=BH1305,0,IFERROR(BH1305+SUMPRODUCT((AF$4:AF$1569&gt;=BH$4:BH$1569)*(AF$4:AF$1569-BH$4:BH$1569))/MAX(1,COUNTIF(AF$4:AF$1569,"&lt;"&amp;BH1305+0.01)),BH1305))</f>
        <v/>
      </c>
      <c r="BW1305" s="9">
        <f>IF(AG1305&gt;=BI1305,0,IFERROR(BI1305+SUMPRODUCT((AG$4:AG$1569&gt;=BI$4:BI$1569)*(AG$4:AG$1569-BI$4:BI$1569))/MAX(1,COUNTIF(AG$4:AG$1569,"&lt;"&amp;BI1305+0.01)),BI1305))</f>
        <v/>
      </c>
      <c r="BX1305" s="9">
        <f>IF(AH1305&gt;=BJ1305,0,IFERROR(BJ1305+SUMPRODUCT((AH$4:AH$1569&gt;=BJ$4:BJ$1569)*(AH$4:AH$1569-BJ$4:BJ$1569))/MAX(1,COUNTIF(AH$4:AH$1569,"&lt;"&amp;BJ1305+0.01)),BJ1305))</f>
        <v/>
      </c>
      <c r="BY1305" s="9">
        <f>IF(AI1305&gt;=BK1305,0,IFERROR(BK1305+SUMPRODUCT((AI$4:AI$1569&gt;=BK$4:BK$1569)*(AI$4:AI$1569-BK$4:BK$1569))/MAX(1,COUNTIF(AI$4:AI$1569,"&lt;"&amp;BK1305+0.01)),BK1305))</f>
        <v/>
      </c>
      <c r="BZ1305" s="9">
        <f>IF(AJ1305&gt;=BL1305,0,IFERROR(BL1305+SUMPRODUCT((AJ$4:AJ$1569&gt;=BL$4:BL$1569)*(AJ$4:AJ$1569-BL$4:BL$1569))/MAX(1,COUNTIF(AJ$4:AJ$1569,"&lt;"&amp;BL1305+0.01)),BL1305))</f>
        <v/>
      </c>
      <c r="CA1305" s="9">
        <f>IF(AK1305&gt;=BM1305,0,IFERROR(BM1305+SUMPRODUCT((AK$4:AK$1569&gt;=BM$4:BM$1569)*(AK$4:AK$1569-BM$4:BM$1569))/MAX(1,COUNTIF(AK$4:AK$1569,"&lt;"&amp;BM1305+0.01)),BM1305))</f>
        <v/>
      </c>
      <c r="CB1305" s="9">
        <f>IF(AL1305&gt;=BN1305,0,IFERROR(BN1305+SUMPRODUCT((AL$4:AL$1569&gt;=BN$4:BN$1569)*(AL$4:AL$1569-BN$4:BN$1569))/MAX(1,COUNTIF(AL$4:AL$1569,"&lt;"&amp;BN1305+0.01)),BN1305))</f>
        <v/>
      </c>
      <c r="CC1305" s="5">
        <f>IF(AO1305="🟢","VERDE",IF(AO1305="🟡","AMARELO",IF(AO1305="🟠","VERMELHO",IF(AO1305="🔴","VERMELHO","ROXO"))))</f>
        <v/>
      </c>
      <c r="CD1305" s="5" t="inlineStr">
        <is>
          <t>🌎 REGIÕES</t>
        </is>
      </c>
      <c r="CE1305" s="5" t="inlineStr">
        <is>
          <t>SEM REDE</t>
        </is>
      </c>
    </row>
    <row r="1306">
      <c r="A1306" s="5" t="inlineStr">
        <is>
          <t>44942833000147</t>
        </is>
      </c>
      <c r="B1306" s="5" t="inlineStr">
        <is>
          <t>J R C DE SOUSA LTDA - ME</t>
        </is>
      </c>
      <c r="C1306" s="5" t="inlineStr">
        <is>
          <t>06 - SEM GRUPO</t>
        </is>
      </c>
      <c r="D1306" s="5" t="inlineStr">
        <is>
          <t>LARISSA PADILHA</t>
        </is>
      </c>
      <c r="E1306" s="5" t="inlineStr">
        <is>
          <t>CE</t>
        </is>
      </c>
      <c r="F1306" s="5">
        <f>IFERROR(VLOOKUP(C1306,$AS$4:$AT$25,2,FALSE),"")</f>
        <v/>
      </c>
      <c r="G1306" s="6">
        <f>IFERROR(VLOOKUP(C1306,$AS$4:$AX$25,6,FALSE),"")</f>
        <v/>
      </c>
      <c r="H1306" s="5">
        <f>IFERROR(VLOOKUP(C1306,$AS$4:$AY$25,7,FALSE),"")</f>
        <v/>
      </c>
      <c r="I1306" s="5">
        <f>IFERROR(VLOOKUP(C1306,$AS$4:$AZ$25,8,FALSE),"")</f>
        <v/>
      </c>
      <c r="J1306" s="7" t="inlineStr">
        <is>
          <t>.</t>
        </is>
      </c>
      <c r="K1306" s="5" t="inlineStr">
        <is>
          <t>NORDESTE (SEM MA)</t>
        </is>
      </c>
      <c r="L1306" s="8" t="n">
        <v>1270.588235294118</v>
      </c>
      <c r="M1306" s="9" t="n">
        <v>105.8823529411765</v>
      </c>
      <c r="N1306" s="9" t="n">
        <v>105.8823529411765</v>
      </c>
      <c r="O1306" s="9" t="n">
        <v>105.8823529411765</v>
      </c>
      <c r="P1306" s="9" t="n">
        <v>105.8823529411765</v>
      </c>
      <c r="Q1306" s="9" t="n">
        <v>105.8823529411765</v>
      </c>
      <c r="R1306" s="9" t="n">
        <v>105.8823529411765</v>
      </c>
      <c r="S1306" s="9" t="n">
        <v>105.8823529411765</v>
      </c>
      <c r="T1306" s="9" t="n">
        <v>105.8823529411765</v>
      </c>
      <c r="U1306" s="9" t="n">
        <v>105.8823529411765</v>
      </c>
      <c r="V1306" s="9" t="n">
        <v>105.8823529411765</v>
      </c>
      <c r="W1306" s="9" t="n">
        <v>105.8823529411765</v>
      </c>
      <c r="X1306" s="9" t="n">
        <v>105.8823529411765</v>
      </c>
      <c r="Y1306" s="7" t="inlineStr">
        <is>
          <t>.</t>
        </is>
      </c>
      <c r="Z1306" s="8">
        <f>SUM(AA1306:AL1306)</f>
        <v/>
      </c>
      <c r="AA1306" s="9" t="n">
        <v>0</v>
      </c>
      <c r="AB1306" s="9" t="n">
        <v>0</v>
      </c>
      <c r="AC1306" s="9" t="n">
        <v>0</v>
      </c>
      <c r="AD1306" s="9" t="n">
        <v>0</v>
      </c>
      <c r="AE1306" s="9" t="n">
        <v>0</v>
      </c>
      <c r="AF1306" s="9" t="n">
        <v>0</v>
      </c>
      <c r="AG1306" s="9" t="n">
        <v>0</v>
      </c>
      <c r="AH1306" s="9" t="n">
        <v>0</v>
      </c>
      <c r="AI1306" s="9" t="n">
        <v>0</v>
      </c>
      <c r="AJ1306" s="9" t="n">
        <v>0</v>
      </c>
      <c r="AK1306" s="9" t="n">
        <v>0</v>
      </c>
      <c r="AL1306" s="9" t="n">
        <v>0</v>
      </c>
      <c r="AM1306" s="7" t="inlineStr">
        <is>
          <t>.</t>
        </is>
      </c>
      <c r="AN1306" s="6">
        <f>IF(L1306=0,0,Z1306/L1306)</f>
        <v/>
      </c>
      <c r="AO1306" s="5">
        <f>IF(AN1306="","",IF(AN1306&gt;=0.9,"🟢",IF(AN1306&gt;=0.7,"🟡",IF(AN1306&gt;=0.5,"🟠","🔴"))))</f>
        <v/>
      </c>
      <c r="AP1306" s="9">
        <f>IF(L1306=0,0,L1306-Z1306)</f>
        <v/>
      </c>
      <c r="AQ1306" s="5">
        <f>IF(Z1306=0,"",RANK(Z1306,Z$4:Z$1569,0))</f>
        <v/>
      </c>
      <c r="AR1306" s="7" t="inlineStr">
        <is>
          <t>.</t>
        </is>
      </c>
      <c r="BA1306" s="7" t="inlineStr">
        <is>
          <t>.</t>
        </is>
      </c>
      <c r="BB1306" s="9">
        <f>SUM(L$4:L$1569)/COUNTA(A$4:A$1569)</f>
        <v/>
      </c>
      <c r="BC1306" s="9">
        <f>SUM(M$4:M$1569)/COUNTA(A$4:A$1569)</f>
        <v/>
      </c>
      <c r="BD1306" s="9">
        <f>SUM(N$4:N$1569)/COUNTA(A$4:A$1569)</f>
        <v/>
      </c>
      <c r="BE1306" s="9">
        <f>SUM(O$4:O$1569)/COUNTA(A$4:A$1569)</f>
        <v/>
      </c>
      <c r="BF1306" s="9">
        <f>SUM(P$4:P$1569)/COUNTA(A$4:A$1569)</f>
        <v/>
      </c>
      <c r="BG1306" s="9">
        <f>SUM(Q$4:Q$1569)/COUNTA(A$4:A$1569)</f>
        <v/>
      </c>
      <c r="BH1306" s="9">
        <f>SUM(R$4:R$1569)/COUNTA(A$4:A$1569)</f>
        <v/>
      </c>
      <c r="BI1306" s="9">
        <f>SUM(S$4:S$1569)/COUNTA(A$4:A$1569)</f>
        <v/>
      </c>
      <c r="BJ1306" s="9">
        <f>SUM(T$4:T$1569)/COUNTA(A$4:A$1569)</f>
        <v/>
      </c>
      <c r="BK1306" s="9">
        <f>SUM(U$4:U$1569)/COUNTA(A$4:A$1569)</f>
        <v/>
      </c>
      <c r="BL1306" s="9">
        <f>SUM(V$4:V$1569)/COUNTA(A$4:A$1569)</f>
        <v/>
      </c>
      <c r="BM1306" s="9">
        <f>SUM(W$4:W$1569)/COUNTA(A$4:A$1569)</f>
        <v/>
      </c>
      <c r="BN1306" s="9">
        <f>SUM(X$4:X$1569)/COUNTA(A$4:A$1569)</f>
        <v/>
      </c>
      <c r="BO1306" s="7" t="inlineStr">
        <is>
          <t>.</t>
        </is>
      </c>
      <c r="BP1306" s="9">
        <f>IF(Z1306&gt;=BB1306,0,IFERROR(BB1306+(SUMPRODUCT((Z$4:Z$1569&gt;=BB$4:BB$1569)*(Z$4:Z$1569-BB$4:BB$1569))/MAX(1,COUNTIF(Z$4:Z$1569,"&lt;"&amp;BB1306+0.01))),BB1306))</f>
        <v/>
      </c>
      <c r="BQ1306" s="9">
        <f>IF(AA1306&gt;=BC1306,0,IFERROR(BC1306+SUMPRODUCT((AA$4:AA$1569&gt;=BC$4:BC$1569)*(AA$4:AA$1569-BC$4:BC$1569))/MAX(1,COUNTIF(AA$4:AA$1569,"&lt;"&amp;BC1306+0.01)),BC1306))</f>
        <v/>
      </c>
      <c r="BR1306" s="9">
        <f>IF(AB1306&gt;=BD1306,0,IFERROR(BD1306+SUMPRODUCT((AB$4:AB$1569&gt;=BD$4:BD$1569)*(AB$4:AB$1569-BD$4:BD$1569))/MAX(1,COUNTIF(AB$4:AB$1569,"&lt;"&amp;BD1306+0.01)),BD1306))</f>
        <v/>
      </c>
      <c r="BS1306" s="9">
        <f>IF(AC1306&gt;=BE1306,0,IFERROR(BE1306+SUMPRODUCT((AC$4:AC$1569&gt;=BE$4:BE$1569)*(AC$4:AC$1569-BE$4:BE$1569))/MAX(1,COUNTIF(AC$4:AC$1569,"&lt;"&amp;BE1306+0.01)),BE1306))</f>
        <v/>
      </c>
      <c r="BT1306" s="9">
        <f>IF(AD1306&gt;=BF1306,0,IFERROR(BF1306+SUMPRODUCT((AD$4:AD$1569&gt;=BF$4:BF$1569)*(AD$4:AD$1569-BF$4:BF$1569))/MAX(1,COUNTIF(AD$4:AD$1569,"&lt;"&amp;BF1306+0.01)),BF1306))</f>
        <v/>
      </c>
      <c r="BU1306" s="9">
        <f>IF(AE1306&gt;=BG1306,0,IFERROR(BG1306+SUMPRODUCT((AE$4:AE$1569&gt;=BG$4:BG$1569)*(AE$4:AE$1569-BG$4:BG$1569))/MAX(1,COUNTIF(AE$4:AE$1569,"&lt;"&amp;BG1306+0.01)),BG1306))</f>
        <v/>
      </c>
      <c r="BV1306" s="9">
        <f>IF(AF1306&gt;=BH1306,0,IFERROR(BH1306+SUMPRODUCT((AF$4:AF$1569&gt;=BH$4:BH$1569)*(AF$4:AF$1569-BH$4:BH$1569))/MAX(1,COUNTIF(AF$4:AF$1569,"&lt;"&amp;BH1306+0.01)),BH1306))</f>
        <v/>
      </c>
      <c r="BW1306" s="9">
        <f>IF(AG1306&gt;=BI1306,0,IFERROR(BI1306+SUMPRODUCT((AG$4:AG$1569&gt;=BI$4:BI$1569)*(AG$4:AG$1569-BI$4:BI$1569))/MAX(1,COUNTIF(AG$4:AG$1569,"&lt;"&amp;BI1306+0.01)),BI1306))</f>
        <v/>
      </c>
      <c r="BX1306" s="9">
        <f>IF(AH1306&gt;=BJ1306,0,IFERROR(BJ1306+SUMPRODUCT((AH$4:AH$1569&gt;=BJ$4:BJ$1569)*(AH$4:AH$1569-BJ$4:BJ$1569))/MAX(1,COUNTIF(AH$4:AH$1569,"&lt;"&amp;BJ1306+0.01)),BJ1306))</f>
        <v/>
      </c>
      <c r="BY1306" s="9">
        <f>IF(AI1306&gt;=BK1306,0,IFERROR(BK1306+SUMPRODUCT((AI$4:AI$1569&gt;=BK$4:BK$1569)*(AI$4:AI$1569-BK$4:BK$1569))/MAX(1,COUNTIF(AI$4:AI$1569,"&lt;"&amp;BK1306+0.01)),BK1306))</f>
        <v/>
      </c>
      <c r="BZ1306" s="9">
        <f>IF(AJ1306&gt;=BL1306,0,IFERROR(BL1306+SUMPRODUCT((AJ$4:AJ$1569&gt;=BL$4:BL$1569)*(AJ$4:AJ$1569-BL$4:BL$1569))/MAX(1,COUNTIF(AJ$4:AJ$1569,"&lt;"&amp;BL1306+0.01)),BL1306))</f>
        <v/>
      </c>
      <c r="CA1306" s="9">
        <f>IF(AK1306&gt;=BM1306,0,IFERROR(BM1306+SUMPRODUCT((AK$4:AK$1569&gt;=BM$4:BM$1569)*(AK$4:AK$1569-BM$4:BM$1569))/MAX(1,COUNTIF(AK$4:AK$1569,"&lt;"&amp;BM1306+0.01)),BM1306))</f>
        <v/>
      </c>
      <c r="CB1306" s="9">
        <f>IF(AL1306&gt;=BN1306,0,IFERROR(BN1306+SUMPRODUCT((AL$4:AL$1569&gt;=BN$4:BN$1569)*(AL$4:AL$1569-BN$4:BN$1569))/MAX(1,COUNTIF(AL$4:AL$1569,"&lt;"&amp;BN1306+0.01)),BN1306))</f>
        <v/>
      </c>
      <c r="CC1306" s="5">
        <f>IF(AO1306="🟢","VERDE",IF(AO1306="🟡","AMARELO",IF(AO1306="🟠","VERMELHO",IF(AO1306="🔴","VERMELHO","ROXO"))))</f>
        <v/>
      </c>
      <c r="CD1306" s="5" t="inlineStr">
        <is>
          <t>🌎 REGIÕES</t>
        </is>
      </c>
      <c r="CE1306" s="5" t="inlineStr">
        <is>
          <t>SEM REDE</t>
        </is>
      </c>
    </row>
    <row r="1307">
      <c r="A1307" s="5" t="inlineStr">
        <is>
          <t>44994476000160</t>
        </is>
      </c>
      <c r="B1307" s="5" t="inlineStr">
        <is>
          <t>NATALIA LEDOUX SILVA 09160158905 - ME</t>
        </is>
      </c>
      <c r="C1307" s="5" t="inlineStr">
        <is>
          <t>06 - SEM GRUPO</t>
        </is>
      </c>
      <c r="D1307" s="5" t="inlineStr">
        <is>
          <t>HEMANUELE DITZEL (MANU)</t>
        </is>
      </c>
      <c r="E1307" s="5" t="inlineStr">
        <is>
          <t>SC</t>
        </is>
      </c>
      <c r="F1307" s="5">
        <f>IFERROR(VLOOKUP(C1307,$AS$4:$AT$25,2,FALSE),"")</f>
        <v/>
      </c>
      <c r="G1307" s="6">
        <f>IFERROR(VLOOKUP(C1307,$AS$4:$AX$25,6,FALSE),"")</f>
        <v/>
      </c>
      <c r="H1307" s="5">
        <f>IFERROR(VLOOKUP(C1307,$AS$4:$AY$25,7,FALSE),"")</f>
        <v/>
      </c>
      <c r="I1307" s="5">
        <f>IFERROR(VLOOKUP(C1307,$AS$4:$AZ$25,8,FALSE),"")</f>
        <v/>
      </c>
      <c r="J1307" s="7" t="inlineStr">
        <is>
          <t>.</t>
        </is>
      </c>
      <c r="K1307" s="5" t="inlineStr">
        <is>
          <t>SUL</t>
        </is>
      </c>
      <c r="L1307" s="8" t="n">
        <v>1553.191489361702</v>
      </c>
      <c r="M1307" s="9" t="n">
        <v>119.1489361702128</v>
      </c>
      <c r="N1307" s="9" t="n">
        <v>123.4042553191489</v>
      </c>
      <c r="O1307" s="9" t="n">
        <v>123.4042553191489</v>
      </c>
      <c r="P1307" s="9" t="n">
        <v>123.4042553191489</v>
      </c>
      <c r="Q1307" s="9" t="n">
        <v>127.6595744680851</v>
      </c>
      <c r="R1307" s="9" t="n">
        <v>127.6595744680851</v>
      </c>
      <c r="S1307" s="9" t="n">
        <v>131.9148936170213</v>
      </c>
      <c r="T1307" s="9" t="n">
        <v>131.9148936170213</v>
      </c>
      <c r="U1307" s="9" t="n">
        <v>131.9148936170213</v>
      </c>
      <c r="V1307" s="9" t="n">
        <v>136.1702127659574</v>
      </c>
      <c r="W1307" s="9" t="n">
        <v>136.1702127659574</v>
      </c>
      <c r="X1307" s="9" t="n">
        <v>140.4255319148936</v>
      </c>
      <c r="Y1307" s="7" t="inlineStr">
        <is>
          <t>.</t>
        </is>
      </c>
      <c r="Z1307" s="8">
        <f>SUM(AA1307:AL1307)</f>
        <v/>
      </c>
      <c r="AA1307" s="9" t="n">
        <v>0</v>
      </c>
      <c r="AB1307" s="9" t="n">
        <v>0</v>
      </c>
      <c r="AC1307" s="9" t="n">
        <v>0</v>
      </c>
      <c r="AD1307" s="9" t="n">
        <v>0</v>
      </c>
      <c r="AE1307" s="9" t="n">
        <v>0</v>
      </c>
      <c r="AF1307" s="9" t="n">
        <v>0</v>
      </c>
      <c r="AG1307" s="9" t="n">
        <v>0</v>
      </c>
      <c r="AH1307" s="9" t="n">
        <v>0</v>
      </c>
      <c r="AI1307" s="9" t="n">
        <v>0</v>
      </c>
      <c r="AJ1307" s="9" t="n">
        <v>0</v>
      </c>
      <c r="AK1307" s="9" t="n">
        <v>0</v>
      </c>
      <c r="AL1307" s="9" t="n">
        <v>0</v>
      </c>
      <c r="AM1307" s="7" t="inlineStr">
        <is>
          <t>.</t>
        </is>
      </c>
      <c r="AN1307" s="6">
        <f>IF(L1307=0,0,Z1307/L1307)</f>
        <v/>
      </c>
      <c r="AO1307" s="5">
        <f>IF(AN1307="","",IF(AN1307&gt;=0.9,"🟢",IF(AN1307&gt;=0.7,"🟡",IF(AN1307&gt;=0.5,"🟠","🔴"))))</f>
        <v/>
      </c>
      <c r="AP1307" s="9">
        <f>IF(L1307=0,0,L1307-Z1307)</f>
        <v/>
      </c>
      <c r="AQ1307" s="5">
        <f>IF(Z1307=0,"",RANK(Z1307,Z$4:Z$1569,0))</f>
        <v/>
      </c>
      <c r="AR1307" s="7" t="inlineStr">
        <is>
          <t>.</t>
        </is>
      </c>
      <c r="BA1307" s="7" t="inlineStr">
        <is>
          <t>.</t>
        </is>
      </c>
      <c r="BB1307" s="9">
        <f>SUM(L$4:L$1569)/COUNTA(A$4:A$1569)</f>
        <v/>
      </c>
      <c r="BC1307" s="9">
        <f>SUM(M$4:M$1569)/COUNTA(A$4:A$1569)</f>
        <v/>
      </c>
      <c r="BD1307" s="9">
        <f>SUM(N$4:N$1569)/COUNTA(A$4:A$1569)</f>
        <v/>
      </c>
      <c r="BE1307" s="9">
        <f>SUM(O$4:O$1569)/COUNTA(A$4:A$1569)</f>
        <v/>
      </c>
      <c r="BF1307" s="9">
        <f>SUM(P$4:P$1569)/COUNTA(A$4:A$1569)</f>
        <v/>
      </c>
      <c r="BG1307" s="9">
        <f>SUM(Q$4:Q$1569)/COUNTA(A$4:A$1569)</f>
        <v/>
      </c>
      <c r="BH1307" s="9">
        <f>SUM(R$4:R$1569)/COUNTA(A$4:A$1569)</f>
        <v/>
      </c>
      <c r="BI1307" s="9">
        <f>SUM(S$4:S$1569)/COUNTA(A$4:A$1569)</f>
        <v/>
      </c>
      <c r="BJ1307" s="9">
        <f>SUM(T$4:T$1569)/COUNTA(A$4:A$1569)</f>
        <v/>
      </c>
      <c r="BK1307" s="9">
        <f>SUM(U$4:U$1569)/COUNTA(A$4:A$1569)</f>
        <v/>
      </c>
      <c r="BL1307" s="9">
        <f>SUM(V$4:V$1569)/COUNTA(A$4:A$1569)</f>
        <v/>
      </c>
      <c r="BM1307" s="9">
        <f>SUM(W$4:W$1569)/COUNTA(A$4:A$1569)</f>
        <v/>
      </c>
      <c r="BN1307" s="9">
        <f>SUM(X$4:X$1569)/COUNTA(A$4:A$1569)</f>
        <v/>
      </c>
      <c r="BO1307" s="7" t="inlineStr">
        <is>
          <t>.</t>
        </is>
      </c>
      <c r="BP1307" s="9">
        <f>IF(Z1307&gt;=BB1307,0,IFERROR(BB1307+(SUMPRODUCT((Z$4:Z$1569&gt;=BB$4:BB$1569)*(Z$4:Z$1569-BB$4:BB$1569))/MAX(1,COUNTIF(Z$4:Z$1569,"&lt;"&amp;BB1307+0.01))),BB1307))</f>
        <v/>
      </c>
      <c r="BQ1307" s="9">
        <f>IF(AA1307&gt;=BC1307,0,IFERROR(BC1307+SUMPRODUCT((AA$4:AA$1569&gt;=BC$4:BC$1569)*(AA$4:AA$1569-BC$4:BC$1569))/MAX(1,COUNTIF(AA$4:AA$1569,"&lt;"&amp;BC1307+0.01)),BC1307))</f>
        <v/>
      </c>
      <c r="BR1307" s="9">
        <f>IF(AB1307&gt;=BD1307,0,IFERROR(BD1307+SUMPRODUCT((AB$4:AB$1569&gt;=BD$4:BD$1569)*(AB$4:AB$1569-BD$4:BD$1569))/MAX(1,COUNTIF(AB$4:AB$1569,"&lt;"&amp;BD1307+0.01)),BD1307))</f>
        <v/>
      </c>
      <c r="BS1307" s="9">
        <f>IF(AC1307&gt;=BE1307,0,IFERROR(BE1307+SUMPRODUCT((AC$4:AC$1569&gt;=BE$4:BE$1569)*(AC$4:AC$1569-BE$4:BE$1569))/MAX(1,COUNTIF(AC$4:AC$1569,"&lt;"&amp;BE1307+0.01)),BE1307))</f>
        <v/>
      </c>
      <c r="BT1307" s="9">
        <f>IF(AD1307&gt;=BF1307,0,IFERROR(BF1307+SUMPRODUCT((AD$4:AD$1569&gt;=BF$4:BF$1569)*(AD$4:AD$1569-BF$4:BF$1569))/MAX(1,COUNTIF(AD$4:AD$1569,"&lt;"&amp;BF1307+0.01)),BF1307))</f>
        <v/>
      </c>
      <c r="BU1307" s="9">
        <f>IF(AE1307&gt;=BG1307,0,IFERROR(BG1307+SUMPRODUCT((AE$4:AE$1569&gt;=BG$4:BG$1569)*(AE$4:AE$1569-BG$4:BG$1569))/MAX(1,COUNTIF(AE$4:AE$1569,"&lt;"&amp;BG1307+0.01)),BG1307))</f>
        <v/>
      </c>
      <c r="BV1307" s="9">
        <f>IF(AF1307&gt;=BH1307,0,IFERROR(BH1307+SUMPRODUCT((AF$4:AF$1569&gt;=BH$4:BH$1569)*(AF$4:AF$1569-BH$4:BH$1569))/MAX(1,COUNTIF(AF$4:AF$1569,"&lt;"&amp;BH1307+0.01)),BH1307))</f>
        <v/>
      </c>
      <c r="BW1307" s="9">
        <f>IF(AG1307&gt;=BI1307,0,IFERROR(BI1307+SUMPRODUCT((AG$4:AG$1569&gt;=BI$4:BI$1569)*(AG$4:AG$1569-BI$4:BI$1569))/MAX(1,COUNTIF(AG$4:AG$1569,"&lt;"&amp;BI1307+0.01)),BI1307))</f>
        <v/>
      </c>
      <c r="BX1307" s="9">
        <f>IF(AH1307&gt;=BJ1307,0,IFERROR(BJ1307+SUMPRODUCT((AH$4:AH$1569&gt;=BJ$4:BJ$1569)*(AH$4:AH$1569-BJ$4:BJ$1569))/MAX(1,COUNTIF(AH$4:AH$1569,"&lt;"&amp;BJ1307+0.01)),BJ1307))</f>
        <v/>
      </c>
      <c r="BY1307" s="9">
        <f>IF(AI1307&gt;=BK1307,0,IFERROR(BK1307+SUMPRODUCT((AI$4:AI$1569&gt;=BK$4:BK$1569)*(AI$4:AI$1569-BK$4:BK$1569))/MAX(1,COUNTIF(AI$4:AI$1569,"&lt;"&amp;BK1307+0.01)),BK1307))</f>
        <v/>
      </c>
      <c r="BZ1307" s="9">
        <f>IF(AJ1307&gt;=BL1307,0,IFERROR(BL1307+SUMPRODUCT((AJ$4:AJ$1569&gt;=BL$4:BL$1569)*(AJ$4:AJ$1569-BL$4:BL$1569))/MAX(1,COUNTIF(AJ$4:AJ$1569,"&lt;"&amp;BL1307+0.01)),BL1307))</f>
        <v/>
      </c>
      <c r="CA1307" s="9">
        <f>IF(AK1307&gt;=BM1307,0,IFERROR(BM1307+SUMPRODUCT((AK$4:AK$1569&gt;=BM$4:BM$1569)*(AK$4:AK$1569-BM$4:BM$1569))/MAX(1,COUNTIF(AK$4:AK$1569,"&lt;"&amp;BM1307+0.01)),BM1307))</f>
        <v/>
      </c>
      <c r="CB1307" s="9">
        <f>IF(AL1307&gt;=BN1307,0,IFERROR(BN1307+SUMPRODUCT((AL$4:AL$1569&gt;=BN$4:BN$1569)*(AL$4:AL$1569-BN$4:BN$1569))/MAX(1,COUNTIF(AL$4:AL$1569,"&lt;"&amp;BN1307+0.01)),BN1307))</f>
        <v/>
      </c>
      <c r="CC1307" s="5">
        <f>IF(AO1307="🟢","VERDE",IF(AO1307="🟡","AMARELO",IF(AO1307="🟠","VERMELHO",IF(AO1307="🔴","VERMELHO","ROXO"))))</f>
        <v/>
      </c>
      <c r="CD1307" s="5" t="inlineStr">
        <is>
          <t>🌎 REGIÕES</t>
        </is>
      </c>
      <c r="CE1307" s="5" t="inlineStr">
        <is>
          <t>SEM REDE</t>
        </is>
      </c>
    </row>
    <row r="1308">
      <c r="A1308" s="5" t="inlineStr">
        <is>
          <t>45024614000141</t>
        </is>
      </c>
      <c r="B1308" s="5" t="inlineStr">
        <is>
          <t>BFF MERCADO SAUDAVEL LTDA</t>
        </is>
      </c>
      <c r="C1308" s="5" t="inlineStr">
        <is>
          <t>06 - SEM GRUPO</t>
        </is>
      </c>
      <c r="D1308" s="5" t="inlineStr">
        <is>
          <t>HEMANUELE DITZEL (MANU)</t>
        </is>
      </c>
      <c r="E1308" s="5" t="inlineStr">
        <is>
          <t>RS</t>
        </is>
      </c>
      <c r="F1308" s="5">
        <f>IFERROR(VLOOKUP(C1308,$AS$4:$AT$25,2,FALSE),"")</f>
        <v/>
      </c>
      <c r="G1308" s="6">
        <f>IFERROR(VLOOKUP(C1308,$AS$4:$AX$25,6,FALSE),"")</f>
        <v/>
      </c>
      <c r="H1308" s="5">
        <f>IFERROR(VLOOKUP(C1308,$AS$4:$AY$25,7,FALSE),"")</f>
        <v/>
      </c>
      <c r="I1308" s="5">
        <f>IFERROR(VLOOKUP(C1308,$AS$4:$AZ$25,8,FALSE),"")</f>
        <v/>
      </c>
      <c r="J1308" s="7" t="inlineStr">
        <is>
          <t>.</t>
        </is>
      </c>
      <c r="K1308" s="5" t="inlineStr">
        <is>
          <t>SUL</t>
        </is>
      </c>
      <c r="L1308" s="8" t="n">
        <v>1582.758620689655</v>
      </c>
      <c r="M1308" s="9" t="n">
        <v>124.1379310344828</v>
      </c>
      <c r="N1308" s="9" t="n">
        <v>124.1379310344828</v>
      </c>
      <c r="O1308" s="9" t="n">
        <v>124.1379310344828</v>
      </c>
      <c r="P1308" s="9" t="n">
        <v>124.1379310344828</v>
      </c>
      <c r="Q1308" s="9" t="n">
        <v>124.1379310344828</v>
      </c>
      <c r="R1308" s="9" t="n">
        <v>134.4827586206897</v>
      </c>
      <c r="S1308" s="9" t="n">
        <v>134.4827586206897</v>
      </c>
      <c r="T1308" s="9" t="n">
        <v>134.4827586206897</v>
      </c>
      <c r="U1308" s="9" t="n">
        <v>134.4827586206897</v>
      </c>
      <c r="V1308" s="9" t="n">
        <v>134.4827586206897</v>
      </c>
      <c r="W1308" s="9" t="n">
        <v>144.8275862068965</v>
      </c>
      <c r="X1308" s="9" t="n">
        <v>144.8275862068965</v>
      </c>
      <c r="Y1308" s="7" t="inlineStr">
        <is>
          <t>.</t>
        </is>
      </c>
      <c r="Z1308" s="8">
        <f>SUM(AA1308:AL1308)</f>
        <v/>
      </c>
      <c r="AA1308" s="9" t="n">
        <v>0</v>
      </c>
      <c r="AB1308" s="9" t="n">
        <v>0</v>
      </c>
      <c r="AC1308" s="9" t="n">
        <v>0</v>
      </c>
      <c r="AD1308" s="9" t="n">
        <v>0</v>
      </c>
      <c r="AE1308" s="9" t="n">
        <v>0</v>
      </c>
      <c r="AF1308" s="9" t="n">
        <v>0</v>
      </c>
      <c r="AG1308" s="9" t="n">
        <v>0</v>
      </c>
      <c r="AH1308" s="9" t="n">
        <v>0</v>
      </c>
      <c r="AI1308" s="9" t="n">
        <v>0</v>
      </c>
      <c r="AJ1308" s="9" t="n">
        <v>0</v>
      </c>
      <c r="AK1308" s="9" t="n">
        <v>0</v>
      </c>
      <c r="AL1308" s="9" t="n">
        <v>0</v>
      </c>
      <c r="AM1308" s="7" t="inlineStr">
        <is>
          <t>.</t>
        </is>
      </c>
      <c r="AN1308" s="6">
        <f>IF(L1308=0,0,Z1308/L1308)</f>
        <v/>
      </c>
      <c r="AO1308" s="5">
        <f>IF(AN1308="","",IF(AN1308&gt;=0.9,"🟢",IF(AN1308&gt;=0.7,"🟡",IF(AN1308&gt;=0.5,"🟠","🔴"))))</f>
        <v/>
      </c>
      <c r="AP1308" s="9">
        <f>IF(L1308=0,0,L1308-Z1308)</f>
        <v/>
      </c>
      <c r="AQ1308" s="5">
        <f>IF(Z1308=0,"",RANK(Z1308,Z$4:Z$1569,0))</f>
        <v/>
      </c>
      <c r="AR1308" s="7" t="inlineStr">
        <is>
          <t>.</t>
        </is>
      </c>
      <c r="BA1308" s="7" t="inlineStr">
        <is>
          <t>.</t>
        </is>
      </c>
      <c r="BB1308" s="9">
        <f>SUM(L$4:L$1569)/COUNTA(A$4:A$1569)</f>
        <v/>
      </c>
      <c r="BC1308" s="9">
        <f>SUM(M$4:M$1569)/COUNTA(A$4:A$1569)</f>
        <v/>
      </c>
      <c r="BD1308" s="9">
        <f>SUM(N$4:N$1569)/COUNTA(A$4:A$1569)</f>
        <v/>
      </c>
      <c r="BE1308" s="9">
        <f>SUM(O$4:O$1569)/COUNTA(A$4:A$1569)</f>
        <v/>
      </c>
      <c r="BF1308" s="9">
        <f>SUM(P$4:P$1569)/COUNTA(A$4:A$1569)</f>
        <v/>
      </c>
      <c r="BG1308" s="9">
        <f>SUM(Q$4:Q$1569)/COUNTA(A$4:A$1569)</f>
        <v/>
      </c>
      <c r="BH1308" s="9">
        <f>SUM(R$4:R$1569)/COUNTA(A$4:A$1569)</f>
        <v/>
      </c>
      <c r="BI1308" s="9">
        <f>SUM(S$4:S$1569)/COUNTA(A$4:A$1569)</f>
        <v/>
      </c>
      <c r="BJ1308" s="9">
        <f>SUM(T$4:T$1569)/COUNTA(A$4:A$1569)</f>
        <v/>
      </c>
      <c r="BK1308" s="9">
        <f>SUM(U$4:U$1569)/COUNTA(A$4:A$1569)</f>
        <v/>
      </c>
      <c r="BL1308" s="9">
        <f>SUM(V$4:V$1569)/COUNTA(A$4:A$1569)</f>
        <v/>
      </c>
      <c r="BM1308" s="9">
        <f>SUM(W$4:W$1569)/COUNTA(A$4:A$1569)</f>
        <v/>
      </c>
      <c r="BN1308" s="9">
        <f>SUM(X$4:X$1569)/COUNTA(A$4:A$1569)</f>
        <v/>
      </c>
      <c r="BO1308" s="7" t="inlineStr">
        <is>
          <t>.</t>
        </is>
      </c>
      <c r="BP1308" s="9">
        <f>IF(Z1308&gt;=BB1308,0,IFERROR(BB1308+(SUMPRODUCT((Z$4:Z$1569&gt;=BB$4:BB$1569)*(Z$4:Z$1569-BB$4:BB$1569))/MAX(1,COUNTIF(Z$4:Z$1569,"&lt;"&amp;BB1308+0.01))),BB1308))</f>
        <v/>
      </c>
      <c r="BQ1308" s="9">
        <f>IF(AA1308&gt;=BC1308,0,IFERROR(BC1308+SUMPRODUCT((AA$4:AA$1569&gt;=BC$4:BC$1569)*(AA$4:AA$1569-BC$4:BC$1569))/MAX(1,COUNTIF(AA$4:AA$1569,"&lt;"&amp;BC1308+0.01)),BC1308))</f>
        <v/>
      </c>
      <c r="BR1308" s="9">
        <f>IF(AB1308&gt;=BD1308,0,IFERROR(BD1308+SUMPRODUCT((AB$4:AB$1569&gt;=BD$4:BD$1569)*(AB$4:AB$1569-BD$4:BD$1569))/MAX(1,COUNTIF(AB$4:AB$1569,"&lt;"&amp;BD1308+0.01)),BD1308))</f>
        <v/>
      </c>
      <c r="BS1308" s="9">
        <f>IF(AC1308&gt;=BE1308,0,IFERROR(BE1308+SUMPRODUCT((AC$4:AC$1569&gt;=BE$4:BE$1569)*(AC$4:AC$1569-BE$4:BE$1569))/MAX(1,COUNTIF(AC$4:AC$1569,"&lt;"&amp;BE1308+0.01)),BE1308))</f>
        <v/>
      </c>
      <c r="BT1308" s="9">
        <f>IF(AD1308&gt;=BF1308,0,IFERROR(BF1308+SUMPRODUCT((AD$4:AD$1569&gt;=BF$4:BF$1569)*(AD$4:AD$1569-BF$4:BF$1569))/MAX(1,COUNTIF(AD$4:AD$1569,"&lt;"&amp;BF1308+0.01)),BF1308))</f>
        <v/>
      </c>
      <c r="BU1308" s="9">
        <f>IF(AE1308&gt;=BG1308,0,IFERROR(BG1308+SUMPRODUCT((AE$4:AE$1569&gt;=BG$4:BG$1569)*(AE$4:AE$1569-BG$4:BG$1569))/MAX(1,COUNTIF(AE$4:AE$1569,"&lt;"&amp;BG1308+0.01)),BG1308))</f>
        <v/>
      </c>
      <c r="BV1308" s="9">
        <f>IF(AF1308&gt;=BH1308,0,IFERROR(BH1308+SUMPRODUCT((AF$4:AF$1569&gt;=BH$4:BH$1569)*(AF$4:AF$1569-BH$4:BH$1569))/MAX(1,COUNTIF(AF$4:AF$1569,"&lt;"&amp;BH1308+0.01)),BH1308))</f>
        <v/>
      </c>
      <c r="BW1308" s="9">
        <f>IF(AG1308&gt;=BI1308,0,IFERROR(BI1308+SUMPRODUCT((AG$4:AG$1569&gt;=BI$4:BI$1569)*(AG$4:AG$1569-BI$4:BI$1569))/MAX(1,COUNTIF(AG$4:AG$1569,"&lt;"&amp;BI1308+0.01)),BI1308))</f>
        <v/>
      </c>
      <c r="BX1308" s="9">
        <f>IF(AH1308&gt;=BJ1308,0,IFERROR(BJ1308+SUMPRODUCT((AH$4:AH$1569&gt;=BJ$4:BJ$1569)*(AH$4:AH$1569-BJ$4:BJ$1569))/MAX(1,COUNTIF(AH$4:AH$1569,"&lt;"&amp;BJ1308+0.01)),BJ1308))</f>
        <v/>
      </c>
      <c r="BY1308" s="9">
        <f>IF(AI1308&gt;=BK1308,0,IFERROR(BK1308+SUMPRODUCT((AI$4:AI$1569&gt;=BK$4:BK$1569)*(AI$4:AI$1569-BK$4:BK$1569))/MAX(1,COUNTIF(AI$4:AI$1569,"&lt;"&amp;BK1308+0.01)),BK1308))</f>
        <v/>
      </c>
      <c r="BZ1308" s="9">
        <f>IF(AJ1308&gt;=BL1308,0,IFERROR(BL1308+SUMPRODUCT((AJ$4:AJ$1569&gt;=BL$4:BL$1569)*(AJ$4:AJ$1569-BL$4:BL$1569))/MAX(1,COUNTIF(AJ$4:AJ$1569,"&lt;"&amp;BL1308+0.01)),BL1308))</f>
        <v/>
      </c>
      <c r="CA1308" s="9">
        <f>IF(AK1308&gt;=BM1308,0,IFERROR(BM1308+SUMPRODUCT((AK$4:AK$1569&gt;=BM$4:BM$1569)*(AK$4:AK$1569-BM$4:BM$1569))/MAX(1,COUNTIF(AK$4:AK$1569,"&lt;"&amp;BM1308+0.01)),BM1308))</f>
        <v/>
      </c>
      <c r="CB1308" s="9">
        <f>IF(AL1308&gt;=BN1308,0,IFERROR(BN1308+SUMPRODUCT((AL$4:AL$1569&gt;=BN$4:BN$1569)*(AL$4:AL$1569-BN$4:BN$1569))/MAX(1,COUNTIF(AL$4:AL$1569,"&lt;"&amp;BN1308+0.01)),BN1308))</f>
        <v/>
      </c>
      <c r="CC1308" s="5">
        <f>IF(AO1308="🟢","VERDE",IF(AO1308="🟡","AMARELO",IF(AO1308="🟠","VERMELHO",IF(AO1308="🔴","VERMELHO","ROXO"))))</f>
        <v/>
      </c>
      <c r="CD1308" s="5" t="inlineStr">
        <is>
          <t>🌎 REGIÕES</t>
        </is>
      </c>
      <c r="CE1308" s="5" t="inlineStr">
        <is>
          <t>SEM REDE</t>
        </is>
      </c>
    </row>
    <row r="1309">
      <c r="A1309" s="5" t="inlineStr">
        <is>
          <t>45090536000183</t>
        </is>
      </c>
      <c r="B1309" s="5" t="inlineStr">
        <is>
          <t>PH COMERCIO DE PRODUTOS ALIMENTICIOS LTD</t>
        </is>
      </c>
      <c r="C1309" s="5" t="inlineStr">
        <is>
          <t>06 - INTERNA - DIVINA TERRA</t>
        </is>
      </c>
      <c r="D1309" s="5" t="inlineStr">
        <is>
          <t>DAIANE STAVICKI</t>
        </is>
      </c>
      <c r="E1309" s="5" t="inlineStr"/>
      <c r="F1309" s="5">
        <f>IFERROR(VLOOKUP(C1309,$AS$4:$AT$25,2,FALSE),"")</f>
        <v/>
      </c>
      <c r="G1309" s="6">
        <f>IFERROR(VLOOKUP(C1309,$AS$4:$AX$25,6,FALSE),"")</f>
        <v/>
      </c>
      <c r="H1309" s="5">
        <f>IFERROR(VLOOKUP(C1309,$AS$4:$AY$25,7,FALSE),"")</f>
        <v/>
      </c>
      <c r="I1309" s="5">
        <f>IFERROR(VLOOKUP(C1309,$AS$4:$AZ$25,8,FALSE),"")</f>
        <v/>
      </c>
      <c r="J1309" s="7" t="inlineStr">
        <is>
          <t>.</t>
        </is>
      </c>
      <c r="K1309" s="5" t="inlineStr">
        <is>
          <t>NACIONAL</t>
        </is>
      </c>
      <c r="L1309" s="8" t="n">
        <v>6566.037735849057</v>
      </c>
      <c r="M1309" s="9" t="n">
        <v>452.8301886792453</v>
      </c>
      <c r="N1309" s="9" t="n">
        <v>481.1320754716981</v>
      </c>
      <c r="O1309" s="9" t="n">
        <v>481.1320754716981</v>
      </c>
      <c r="P1309" s="9" t="n">
        <v>509.4339622641509</v>
      </c>
      <c r="Q1309" s="9" t="n">
        <v>509.4339622641509</v>
      </c>
      <c r="R1309" s="9" t="n">
        <v>537.7358490566038</v>
      </c>
      <c r="S1309" s="9" t="n">
        <v>566.0377358490566</v>
      </c>
      <c r="T1309" s="9" t="n">
        <v>566.0377358490566</v>
      </c>
      <c r="U1309" s="9" t="n">
        <v>594.3396226415094</v>
      </c>
      <c r="V1309" s="9" t="n">
        <v>594.3396226415094</v>
      </c>
      <c r="W1309" s="9" t="n">
        <v>622.6415094339623</v>
      </c>
      <c r="X1309" s="9" t="n">
        <v>650.9433962264151</v>
      </c>
      <c r="Y1309" s="7" t="inlineStr">
        <is>
          <t>.</t>
        </is>
      </c>
      <c r="Z1309" s="8">
        <f>SUM(AA1309:AL1309)</f>
        <v/>
      </c>
      <c r="AA1309" s="9" t="n">
        <v>0</v>
      </c>
      <c r="AB1309" s="9" t="n">
        <v>0</v>
      </c>
      <c r="AC1309" s="9" t="n">
        <v>0</v>
      </c>
      <c r="AD1309" s="9" t="n">
        <v>0</v>
      </c>
      <c r="AE1309" s="9" t="n">
        <v>0</v>
      </c>
      <c r="AF1309" s="9" t="n">
        <v>0</v>
      </c>
      <c r="AG1309" s="9" t="n">
        <v>0</v>
      </c>
      <c r="AH1309" s="9" t="n">
        <v>0</v>
      </c>
      <c r="AI1309" s="9" t="n">
        <v>0</v>
      </c>
      <c r="AJ1309" s="9" t="n">
        <v>0</v>
      </c>
      <c r="AK1309" s="9" t="n">
        <v>0</v>
      </c>
      <c r="AL1309" s="9" t="n">
        <v>0</v>
      </c>
      <c r="AM1309" s="7" t="inlineStr">
        <is>
          <t>.</t>
        </is>
      </c>
      <c r="AN1309" s="6">
        <f>IF(L1309=0,0,Z1309/L1309)</f>
        <v/>
      </c>
      <c r="AO1309" s="5">
        <f>IF(AN1309="","",IF(AN1309&gt;=0.9,"🟢",IF(AN1309&gt;=0.7,"🟡",IF(AN1309&gt;=0.5,"🟠","🔴"))))</f>
        <v/>
      </c>
      <c r="AP1309" s="9">
        <f>IF(L1309=0,0,L1309-Z1309)</f>
        <v/>
      </c>
      <c r="AQ1309" s="5">
        <f>IF(Z1309=0,"",RANK(Z1309,Z$4:Z$1569,0))</f>
        <v/>
      </c>
      <c r="AR1309" s="7" t="inlineStr">
        <is>
          <t>.</t>
        </is>
      </c>
      <c r="BA1309" s="7" t="inlineStr">
        <is>
          <t>.</t>
        </is>
      </c>
      <c r="BB1309" s="9">
        <f>SUM(L$4:L$1569)/COUNTA(A$4:A$1569)</f>
        <v/>
      </c>
      <c r="BC1309" s="9">
        <f>SUM(M$4:M$1569)/COUNTA(A$4:A$1569)</f>
        <v/>
      </c>
      <c r="BD1309" s="9">
        <f>SUM(N$4:N$1569)/COUNTA(A$4:A$1569)</f>
        <v/>
      </c>
      <c r="BE1309" s="9">
        <f>SUM(O$4:O$1569)/COUNTA(A$4:A$1569)</f>
        <v/>
      </c>
      <c r="BF1309" s="9">
        <f>SUM(P$4:P$1569)/COUNTA(A$4:A$1569)</f>
        <v/>
      </c>
      <c r="BG1309" s="9">
        <f>SUM(Q$4:Q$1569)/COUNTA(A$4:A$1569)</f>
        <v/>
      </c>
      <c r="BH1309" s="9">
        <f>SUM(R$4:R$1569)/COUNTA(A$4:A$1569)</f>
        <v/>
      </c>
      <c r="BI1309" s="9">
        <f>SUM(S$4:S$1569)/COUNTA(A$4:A$1569)</f>
        <v/>
      </c>
      <c r="BJ1309" s="9">
        <f>SUM(T$4:T$1569)/COUNTA(A$4:A$1569)</f>
        <v/>
      </c>
      <c r="BK1309" s="9">
        <f>SUM(U$4:U$1569)/COUNTA(A$4:A$1569)</f>
        <v/>
      </c>
      <c r="BL1309" s="9">
        <f>SUM(V$4:V$1569)/COUNTA(A$4:A$1569)</f>
        <v/>
      </c>
      <c r="BM1309" s="9">
        <f>SUM(W$4:W$1569)/COUNTA(A$4:A$1569)</f>
        <v/>
      </c>
      <c r="BN1309" s="9">
        <f>SUM(X$4:X$1569)/COUNTA(A$4:A$1569)</f>
        <v/>
      </c>
      <c r="BO1309" s="7" t="inlineStr">
        <is>
          <t>.</t>
        </is>
      </c>
      <c r="BP1309" s="9">
        <f>IF(Z1309&gt;=BB1309,0,IFERROR(BB1309+(SUMPRODUCT((Z$4:Z$1569&gt;=BB$4:BB$1569)*(Z$4:Z$1569-BB$4:BB$1569))/MAX(1,COUNTIF(Z$4:Z$1569,"&lt;"&amp;BB1309+0.01))),BB1309))</f>
        <v/>
      </c>
      <c r="BQ1309" s="9">
        <f>IF(AA1309&gt;=BC1309,0,IFERROR(BC1309+SUMPRODUCT((AA$4:AA$1569&gt;=BC$4:BC$1569)*(AA$4:AA$1569-BC$4:BC$1569))/MAX(1,COUNTIF(AA$4:AA$1569,"&lt;"&amp;BC1309+0.01)),BC1309))</f>
        <v/>
      </c>
      <c r="BR1309" s="9">
        <f>IF(AB1309&gt;=BD1309,0,IFERROR(BD1309+SUMPRODUCT((AB$4:AB$1569&gt;=BD$4:BD$1569)*(AB$4:AB$1569-BD$4:BD$1569))/MAX(1,COUNTIF(AB$4:AB$1569,"&lt;"&amp;BD1309+0.01)),BD1309))</f>
        <v/>
      </c>
      <c r="BS1309" s="9">
        <f>IF(AC1309&gt;=BE1309,0,IFERROR(BE1309+SUMPRODUCT((AC$4:AC$1569&gt;=BE$4:BE$1569)*(AC$4:AC$1569-BE$4:BE$1569))/MAX(1,COUNTIF(AC$4:AC$1569,"&lt;"&amp;BE1309+0.01)),BE1309))</f>
        <v/>
      </c>
      <c r="BT1309" s="9">
        <f>IF(AD1309&gt;=BF1309,0,IFERROR(BF1309+SUMPRODUCT((AD$4:AD$1569&gt;=BF$4:BF$1569)*(AD$4:AD$1569-BF$4:BF$1569))/MAX(1,COUNTIF(AD$4:AD$1569,"&lt;"&amp;BF1309+0.01)),BF1309))</f>
        <v/>
      </c>
      <c r="BU1309" s="9">
        <f>IF(AE1309&gt;=BG1309,0,IFERROR(BG1309+SUMPRODUCT((AE$4:AE$1569&gt;=BG$4:BG$1569)*(AE$4:AE$1569-BG$4:BG$1569))/MAX(1,COUNTIF(AE$4:AE$1569,"&lt;"&amp;BG1309+0.01)),BG1309))</f>
        <v/>
      </c>
      <c r="BV1309" s="9">
        <f>IF(AF1309&gt;=BH1309,0,IFERROR(BH1309+SUMPRODUCT((AF$4:AF$1569&gt;=BH$4:BH$1569)*(AF$4:AF$1569-BH$4:BH$1569))/MAX(1,COUNTIF(AF$4:AF$1569,"&lt;"&amp;BH1309+0.01)),BH1309))</f>
        <v/>
      </c>
      <c r="BW1309" s="9">
        <f>IF(AG1309&gt;=BI1309,0,IFERROR(BI1309+SUMPRODUCT((AG$4:AG$1569&gt;=BI$4:BI$1569)*(AG$4:AG$1569-BI$4:BI$1569))/MAX(1,COUNTIF(AG$4:AG$1569,"&lt;"&amp;BI1309+0.01)),BI1309))</f>
        <v/>
      </c>
      <c r="BX1309" s="9">
        <f>IF(AH1309&gt;=BJ1309,0,IFERROR(BJ1309+SUMPRODUCT((AH$4:AH$1569&gt;=BJ$4:BJ$1569)*(AH$4:AH$1569-BJ$4:BJ$1569))/MAX(1,COUNTIF(AH$4:AH$1569,"&lt;"&amp;BJ1309+0.01)),BJ1309))</f>
        <v/>
      </c>
      <c r="BY1309" s="9">
        <f>IF(AI1309&gt;=BK1309,0,IFERROR(BK1309+SUMPRODUCT((AI$4:AI$1569&gt;=BK$4:BK$1569)*(AI$4:AI$1569-BK$4:BK$1569))/MAX(1,COUNTIF(AI$4:AI$1569,"&lt;"&amp;BK1309+0.01)),BK1309))</f>
        <v/>
      </c>
      <c r="BZ1309" s="9">
        <f>IF(AJ1309&gt;=BL1309,0,IFERROR(BL1309+SUMPRODUCT((AJ$4:AJ$1569&gt;=BL$4:BL$1569)*(AJ$4:AJ$1569-BL$4:BL$1569))/MAX(1,COUNTIF(AJ$4:AJ$1569,"&lt;"&amp;BL1309+0.01)),BL1309))</f>
        <v/>
      </c>
      <c r="CA1309" s="9">
        <f>IF(AK1309&gt;=BM1309,0,IFERROR(BM1309+SUMPRODUCT((AK$4:AK$1569&gt;=BM$4:BM$1569)*(AK$4:AK$1569-BM$4:BM$1569))/MAX(1,COUNTIF(AK$4:AK$1569,"&lt;"&amp;BM1309+0.01)),BM1309))</f>
        <v/>
      </c>
      <c r="CB1309" s="9">
        <f>IF(AL1309&gt;=BN1309,0,IFERROR(BN1309+SUMPRODUCT((AL$4:AL$1569&gt;=BN$4:BN$1569)*(AL$4:AL$1569-BN$4:BN$1569))/MAX(1,COUNTIF(AL$4:AL$1569,"&lt;"&amp;BN1309+0.01)),BN1309))</f>
        <v/>
      </c>
      <c r="CC1309" s="5">
        <f>IF(AO1309="🟢","VERDE",IF(AO1309="🟡","AMARELO",IF(AO1309="🟠","VERMELHO",IF(AO1309="🔴","VERMELHO","ROXO"))))</f>
        <v/>
      </c>
      <c r="CD1309" s="5" t="inlineStr">
        <is>
          <t>🏢 REDES</t>
        </is>
      </c>
      <c r="CE1309" s="5" t="inlineStr">
        <is>
          <t>DIVINA TERRA</t>
        </is>
      </c>
    </row>
    <row r="1310">
      <c r="A1310" s="5" t="inlineStr">
        <is>
          <t>45095489000160</t>
        </is>
      </c>
      <c r="B1310" s="5" t="inlineStr">
        <is>
          <t>PELISSARI COMERCIO DE ALIMENTOS LTDA - M</t>
        </is>
      </c>
      <c r="C1310" s="5" t="inlineStr">
        <is>
          <t>06 - INTERNA - DIVINA TERRA</t>
        </is>
      </c>
      <c r="D1310" s="5" t="inlineStr">
        <is>
          <t>DAIANE STAVICKI</t>
        </is>
      </c>
      <c r="E1310" s="5" t="inlineStr"/>
      <c r="F1310" s="5">
        <f>IFERROR(VLOOKUP(C1310,$AS$4:$AT$25,2,FALSE),"")</f>
        <v/>
      </c>
      <c r="G1310" s="6">
        <f>IFERROR(VLOOKUP(C1310,$AS$4:$AX$25,6,FALSE),"")</f>
        <v/>
      </c>
      <c r="H1310" s="5">
        <f>IFERROR(VLOOKUP(C1310,$AS$4:$AY$25,7,FALSE),"")</f>
        <v/>
      </c>
      <c r="I1310" s="5">
        <f>IFERROR(VLOOKUP(C1310,$AS$4:$AZ$25,8,FALSE),"")</f>
        <v/>
      </c>
      <c r="J1310" s="7" t="inlineStr">
        <is>
          <t>.</t>
        </is>
      </c>
      <c r="K1310" s="5" t="inlineStr">
        <is>
          <t>NACIONAL</t>
        </is>
      </c>
      <c r="L1310" s="8" t="n">
        <v>6566.037735849057</v>
      </c>
      <c r="M1310" s="9" t="n">
        <v>452.8301886792453</v>
      </c>
      <c r="N1310" s="9" t="n">
        <v>481.1320754716981</v>
      </c>
      <c r="O1310" s="9" t="n">
        <v>481.1320754716981</v>
      </c>
      <c r="P1310" s="9" t="n">
        <v>509.4339622641509</v>
      </c>
      <c r="Q1310" s="9" t="n">
        <v>509.4339622641509</v>
      </c>
      <c r="R1310" s="9" t="n">
        <v>537.7358490566038</v>
      </c>
      <c r="S1310" s="9" t="n">
        <v>566.0377358490566</v>
      </c>
      <c r="T1310" s="9" t="n">
        <v>566.0377358490566</v>
      </c>
      <c r="U1310" s="9" t="n">
        <v>594.3396226415094</v>
      </c>
      <c r="V1310" s="9" t="n">
        <v>594.3396226415094</v>
      </c>
      <c r="W1310" s="9" t="n">
        <v>622.6415094339623</v>
      </c>
      <c r="X1310" s="9" t="n">
        <v>650.9433962264151</v>
      </c>
      <c r="Y1310" s="7" t="inlineStr">
        <is>
          <t>.</t>
        </is>
      </c>
      <c r="Z1310" s="8">
        <f>SUM(AA1310:AL1310)</f>
        <v/>
      </c>
      <c r="AA1310" s="9" t="n">
        <v>0</v>
      </c>
      <c r="AB1310" s="9" t="n">
        <v>0</v>
      </c>
      <c r="AC1310" s="9" t="n">
        <v>0</v>
      </c>
      <c r="AD1310" s="9" t="n">
        <v>0</v>
      </c>
      <c r="AE1310" s="9" t="n">
        <v>0</v>
      </c>
      <c r="AF1310" s="9" t="n">
        <v>0</v>
      </c>
      <c r="AG1310" s="9" t="n">
        <v>0</v>
      </c>
      <c r="AH1310" s="9" t="n">
        <v>0</v>
      </c>
      <c r="AI1310" s="9" t="n">
        <v>0</v>
      </c>
      <c r="AJ1310" s="9" t="n">
        <v>0</v>
      </c>
      <c r="AK1310" s="9" t="n">
        <v>0</v>
      </c>
      <c r="AL1310" s="9" t="n">
        <v>0</v>
      </c>
      <c r="AM1310" s="7" t="inlineStr">
        <is>
          <t>.</t>
        </is>
      </c>
      <c r="AN1310" s="6">
        <f>IF(L1310=0,0,Z1310/L1310)</f>
        <v/>
      </c>
      <c r="AO1310" s="5">
        <f>IF(AN1310="","",IF(AN1310&gt;=0.9,"🟢",IF(AN1310&gt;=0.7,"🟡",IF(AN1310&gt;=0.5,"🟠","🔴"))))</f>
        <v/>
      </c>
      <c r="AP1310" s="9">
        <f>IF(L1310=0,0,L1310-Z1310)</f>
        <v/>
      </c>
      <c r="AQ1310" s="5">
        <f>IF(Z1310=0,"",RANK(Z1310,Z$4:Z$1569,0))</f>
        <v/>
      </c>
      <c r="AR1310" s="7" t="inlineStr">
        <is>
          <t>.</t>
        </is>
      </c>
      <c r="BA1310" s="7" t="inlineStr">
        <is>
          <t>.</t>
        </is>
      </c>
      <c r="BB1310" s="9">
        <f>SUM(L$4:L$1569)/COUNTA(A$4:A$1569)</f>
        <v/>
      </c>
      <c r="BC1310" s="9">
        <f>SUM(M$4:M$1569)/COUNTA(A$4:A$1569)</f>
        <v/>
      </c>
      <c r="BD1310" s="9">
        <f>SUM(N$4:N$1569)/COUNTA(A$4:A$1569)</f>
        <v/>
      </c>
      <c r="BE1310" s="9">
        <f>SUM(O$4:O$1569)/COUNTA(A$4:A$1569)</f>
        <v/>
      </c>
      <c r="BF1310" s="9">
        <f>SUM(P$4:P$1569)/COUNTA(A$4:A$1569)</f>
        <v/>
      </c>
      <c r="BG1310" s="9">
        <f>SUM(Q$4:Q$1569)/COUNTA(A$4:A$1569)</f>
        <v/>
      </c>
      <c r="BH1310" s="9">
        <f>SUM(R$4:R$1569)/COUNTA(A$4:A$1569)</f>
        <v/>
      </c>
      <c r="BI1310" s="9">
        <f>SUM(S$4:S$1569)/COUNTA(A$4:A$1569)</f>
        <v/>
      </c>
      <c r="BJ1310" s="9">
        <f>SUM(T$4:T$1569)/COUNTA(A$4:A$1569)</f>
        <v/>
      </c>
      <c r="BK1310" s="9">
        <f>SUM(U$4:U$1569)/COUNTA(A$4:A$1569)</f>
        <v/>
      </c>
      <c r="BL1310" s="9">
        <f>SUM(V$4:V$1569)/COUNTA(A$4:A$1569)</f>
        <v/>
      </c>
      <c r="BM1310" s="9">
        <f>SUM(W$4:W$1569)/COUNTA(A$4:A$1569)</f>
        <v/>
      </c>
      <c r="BN1310" s="9">
        <f>SUM(X$4:X$1569)/COUNTA(A$4:A$1569)</f>
        <v/>
      </c>
      <c r="BO1310" s="7" t="inlineStr">
        <is>
          <t>.</t>
        </is>
      </c>
      <c r="BP1310" s="9">
        <f>IF(Z1310&gt;=BB1310,0,IFERROR(BB1310+(SUMPRODUCT((Z$4:Z$1569&gt;=BB$4:BB$1569)*(Z$4:Z$1569-BB$4:BB$1569))/MAX(1,COUNTIF(Z$4:Z$1569,"&lt;"&amp;BB1310+0.01))),BB1310))</f>
        <v/>
      </c>
      <c r="BQ1310" s="9">
        <f>IF(AA1310&gt;=BC1310,0,IFERROR(BC1310+SUMPRODUCT((AA$4:AA$1569&gt;=BC$4:BC$1569)*(AA$4:AA$1569-BC$4:BC$1569))/MAX(1,COUNTIF(AA$4:AA$1569,"&lt;"&amp;BC1310+0.01)),BC1310))</f>
        <v/>
      </c>
      <c r="BR1310" s="9">
        <f>IF(AB1310&gt;=BD1310,0,IFERROR(BD1310+SUMPRODUCT((AB$4:AB$1569&gt;=BD$4:BD$1569)*(AB$4:AB$1569-BD$4:BD$1569))/MAX(1,COUNTIF(AB$4:AB$1569,"&lt;"&amp;BD1310+0.01)),BD1310))</f>
        <v/>
      </c>
      <c r="BS1310" s="9">
        <f>IF(AC1310&gt;=BE1310,0,IFERROR(BE1310+SUMPRODUCT((AC$4:AC$1569&gt;=BE$4:BE$1569)*(AC$4:AC$1569-BE$4:BE$1569))/MAX(1,COUNTIF(AC$4:AC$1569,"&lt;"&amp;BE1310+0.01)),BE1310))</f>
        <v/>
      </c>
      <c r="BT1310" s="9">
        <f>IF(AD1310&gt;=BF1310,0,IFERROR(BF1310+SUMPRODUCT((AD$4:AD$1569&gt;=BF$4:BF$1569)*(AD$4:AD$1569-BF$4:BF$1569))/MAX(1,COUNTIF(AD$4:AD$1569,"&lt;"&amp;BF1310+0.01)),BF1310))</f>
        <v/>
      </c>
      <c r="BU1310" s="9">
        <f>IF(AE1310&gt;=BG1310,0,IFERROR(BG1310+SUMPRODUCT((AE$4:AE$1569&gt;=BG$4:BG$1569)*(AE$4:AE$1569-BG$4:BG$1569))/MAX(1,COUNTIF(AE$4:AE$1569,"&lt;"&amp;BG1310+0.01)),BG1310))</f>
        <v/>
      </c>
      <c r="BV1310" s="9">
        <f>IF(AF1310&gt;=BH1310,0,IFERROR(BH1310+SUMPRODUCT((AF$4:AF$1569&gt;=BH$4:BH$1569)*(AF$4:AF$1569-BH$4:BH$1569))/MAX(1,COUNTIF(AF$4:AF$1569,"&lt;"&amp;BH1310+0.01)),BH1310))</f>
        <v/>
      </c>
      <c r="BW1310" s="9">
        <f>IF(AG1310&gt;=BI1310,0,IFERROR(BI1310+SUMPRODUCT((AG$4:AG$1569&gt;=BI$4:BI$1569)*(AG$4:AG$1569-BI$4:BI$1569))/MAX(1,COUNTIF(AG$4:AG$1569,"&lt;"&amp;BI1310+0.01)),BI1310))</f>
        <v/>
      </c>
      <c r="BX1310" s="9">
        <f>IF(AH1310&gt;=BJ1310,0,IFERROR(BJ1310+SUMPRODUCT((AH$4:AH$1569&gt;=BJ$4:BJ$1569)*(AH$4:AH$1569-BJ$4:BJ$1569))/MAX(1,COUNTIF(AH$4:AH$1569,"&lt;"&amp;BJ1310+0.01)),BJ1310))</f>
        <v/>
      </c>
      <c r="BY1310" s="9">
        <f>IF(AI1310&gt;=BK1310,0,IFERROR(BK1310+SUMPRODUCT((AI$4:AI$1569&gt;=BK$4:BK$1569)*(AI$4:AI$1569-BK$4:BK$1569))/MAX(1,COUNTIF(AI$4:AI$1569,"&lt;"&amp;BK1310+0.01)),BK1310))</f>
        <v/>
      </c>
      <c r="BZ1310" s="9">
        <f>IF(AJ1310&gt;=BL1310,0,IFERROR(BL1310+SUMPRODUCT((AJ$4:AJ$1569&gt;=BL$4:BL$1569)*(AJ$4:AJ$1569-BL$4:BL$1569))/MAX(1,COUNTIF(AJ$4:AJ$1569,"&lt;"&amp;BL1310+0.01)),BL1310))</f>
        <v/>
      </c>
      <c r="CA1310" s="9">
        <f>IF(AK1310&gt;=BM1310,0,IFERROR(BM1310+SUMPRODUCT((AK$4:AK$1569&gt;=BM$4:BM$1569)*(AK$4:AK$1569-BM$4:BM$1569))/MAX(1,COUNTIF(AK$4:AK$1569,"&lt;"&amp;BM1310+0.01)),BM1310))</f>
        <v/>
      </c>
      <c r="CB1310" s="9">
        <f>IF(AL1310&gt;=BN1310,0,IFERROR(BN1310+SUMPRODUCT((AL$4:AL$1569&gt;=BN$4:BN$1569)*(AL$4:AL$1569-BN$4:BN$1569))/MAX(1,COUNTIF(AL$4:AL$1569,"&lt;"&amp;BN1310+0.01)),BN1310))</f>
        <v/>
      </c>
      <c r="CC1310" s="5">
        <f>IF(AO1310="🟢","VERDE",IF(AO1310="🟡","AMARELO",IF(AO1310="🟠","VERMELHO",IF(AO1310="🔴","VERMELHO","ROXO"))))</f>
        <v/>
      </c>
      <c r="CD1310" s="5" t="inlineStr">
        <is>
          <t>🏢 REDES</t>
        </is>
      </c>
      <c r="CE1310" s="5" t="inlineStr">
        <is>
          <t>DIVINA TERRA</t>
        </is>
      </c>
    </row>
    <row r="1311">
      <c r="A1311" s="5" t="inlineStr">
        <is>
          <t>45181418000180</t>
        </is>
      </c>
      <c r="B1311" s="5" t="inlineStr">
        <is>
          <t>BATEZINI PRODUTOS NATURAIS LTDA</t>
        </is>
      </c>
      <c r="C1311" s="5" t="inlineStr">
        <is>
          <t>06 - SEM GRUPO</t>
        </is>
      </c>
      <c r="D1311" s="5" t="inlineStr">
        <is>
          <t>HEMANUELE DITZEL (MANU)</t>
        </is>
      </c>
      <c r="E1311" s="5" t="inlineStr">
        <is>
          <t>RS</t>
        </is>
      </c>
      <c r="F1311" s="5">
        <f>IFERROR(VLOOKUP(C1311,$AS$4:$AT$25,2,FALSE),"")</f>
        <v/>
      </c>
      <c r="G1311" s="6">
        <f>IFERROR(VLOOKUP(C1311,$AS$4:$AX$25,6,FALSE),"")</f>
        <v/>
      </c>
      <c r="H1311" s="5">
        <f>IFERROR(VLOOKUP(C1311,$AS$4:$AY$25,7,FALSE),"")</f>
        <v/>
      </c>
      <c r="I1311" s="5">
        <f>IFERROR(VLOOKUP(C1311,$AS$4:$AZ$25,8,FALSE),"")</f>
        <v/>
      </c>
      <c r="J1311" s="7" t="inlineStr">
        <is>
          <t>.</t>
        </is>
      </c>
      <c r="K1311" s="5" t="inlineStr">
        <is>
          <t>SUL</t>
        </is>
      </c>
      <c r="L1311" s="8" t="n">
        <v>1612.5</v>
      </c>
      <c r="M1311" s="9" t="n">
        <v>125</v>
      </c>
      <c r="N1311" s="9" t="n">
        <v>125</v>
      </c>
      <c r="O1311" s="9" t="n">
        <v>125</v>
      </c>
      <c r="P1311" s="9" t="n">
        <v>125</v>
      </c>
      <c r="Q1311" s="9" t="n">
        <v>125</v>
      </c>
      <c r="R1311" s="9" t="n">
        <v>137.5</v>
      </c>
      <c r="S1311" s="9" t="n">
        <v>137.5</v>
      </c>
      <c r="T1311" s="9" t="n">
        <v>137.5</v>
      </c>
      <c r="U1311" s="9" t="n">
        <v>137.5</v>
      </c>
      <c r="V1311" s="9" t="n">
        <v>137.5</v>
      </c>
      <c r="W1311" s="9" t="n">
        <v>150</v>
      </c>
      <c r="X1311" s="9" t="n">
        <v>150</v>
      </c>
      <c r="Y1311" s="7" t="inlineStr">
        <is>
          <t>.</t>
        </is>
      </c>
      <c r="Z1311" s="8">
        <f>SUM(AA1311:AL1311)</f>
        <v/>
      </c>
      <c r="AA1311" s="9" t="n">
        <v>0</v>
      </c>
      <c r="AB1311" s="9" t="n">
        <v>0</v>
      </c>
      <c r="AC1311" s="9" t="n">
        <v>0</v>
      </c>
      <c r="AD1311" s="9" t="n">
        <v>0</v>
      </c>
      <c r="AE1311" s="9" t="n">
        <v>0</v>
      </c>
      <c r="AF1311" s="9" t="n">
        <v>0</v>
      </c>
      <c r="AG1311" s="9" t="n">
        <v>0</v>
      </c>
      <c r="AH1311" s="9" t="n">
        <v>0</v>
      </c>
      <c r="AI1311" s="9" t="n">
        <v>0</v>
      </c>
      <c r="AJ1311" s="9" t="n">
        <v>0</v>
      </c>
      <c r="AK1311" s="9" t="n">
        <v>0</v>
      </c>
      <c r="AL1311" s="9" t="n">
        <v>0</v>
      </c>
      <c r="AM1311" s="7" t="inlineStr">
        <is>
          <t>.</t>
        </is>
      </c>
      <c r="AN1311" s="6">
        <f>IF(L1311=0,0,Z1311/L1311)</f>
        <v/>
      </c>
      <c r="AO1311" s="5">
        <f>IF(AN1311="","",IF(AN1311&gt;=0.9,"🟢",IF(AN1311&gt;=0.7,"🟡",IF(AN1311&gt;=0.5,"🟠","🔴"))))</f>
        <v/>
      </c>
      <c r="AP1311" s="9">
        <f>IF(L1311=0,0,L1311-Z1311)</f>
        <v/>
      </c>
      <c r="AQ1311" s="5">
        <f>IF(Z1311=0,"",RANK(Z1311,Z$4:Z$1569,0))</f>
        <v/>
      </c>
      <c r="AR1311" s="7" t="inlineStr">
        <is>
          <t>.</t>
        </is>
      </c>
      <c r="BA1311" s="7" t="inlineStr">
        <is>
          <t>.</t>
        </is>
      </c>
      <c r="BB1311" s="9">
        <f>SUM(L$4:L$1569)/COUNTA(A$4:A$1569)</f>
        <v/>
      </c>
      <c r="BC1311" s="9">
        <f>SUM(M$4:M$1569)/COUNTA(A$4:A$1569)</f>
        <v/>
      </c>
      <c r="BD1311" s="9">
        <f>SUM(N$4:N$1569)/COUNTA(A$4:A$1569)</f>
        <v/>
      </c>
      <c r="BE1311" s="9">
        <f>SUM(O$4:O$1569)/COUNTA(A$4:A$1569)</f>
        <v/>
      </c>
      <c r="BF1311" s="9">
        <f>SUM(P$4:P$1569)/COUNTA(A$4:A$1569)</f>
        <v/>
      </c>
      <c r="BG1311" s="9">
        <f>SUM(Q$4:Q$1569)/COUNTA(A$4:A$1569)</f>
        <v/>
      </c>
      <c r="BH1311" s="9">
        <f>SUM(R$4:R$1569)/COUNTA(A$4:A$1569)</f>
        <v/>
      </c>
      <c r="BI1311" s="9">
        <f>SUM(S$4:S$1569)/COUNTA(A$4:A$1569)</f>
        <v/>
      </c>
      <c r="BJ1311" s="9">
        <f>SUM(T$4:T$1569)/COUNTA(A$4:A$1569)</f>
        <v/>
      </c>
      <c r="BK1311" s="9">
        <f>SUM(U$4:U$1569)/COUNTA(A$4:A$1569)</f>
        <v/>
      </c>
      <c r="BL1311" s="9">
        <f>SUM(V$4:V$1569)/COUNTA(A$4:A$1569)</f>
        <v/>
      </c>
      <c r="BM1311" s="9">
        <f>SUM(W$4:W$1569)/COUNTA(A$4:A$1569)</f>
        <v/>
      </c>
      <c r="BN1311" s="9">
        <f>SUM(X$4:X$1569)/COUNTA(A$4:A$1569)</f>
        <v/>
      </c>
      <c r="BO1311" s="7" t="inlineStr">
        <is>
          <t>.</t>
        </is>
      </c>
      <c r="BP1311" s="9">
        <f>IF(Z1311&gt;=BB1311,0,IFERROR(BB1311+(SUMPRODUCT((Z$4:Z$1569&gt;=BB$4:BB$1569)*(Z$4:Z$1569-BB$4:BB$1569))/MAX(1,COUNTIF(Z$4:Z$1569,"&lt;"&amp;BB1311+0.01))),BB1311))</f>
        <v/>
      </c>
      <c r="BQ1311" s="9">
        <f>IF(AA1311&gt;=BC1311,0,IFERROR(BC1311+SUMPRODUCT((AA$4:AA$1569&gt;=BC$4:BC$1569)*(AA$4:AA$1569-BC$4:BC$1569))/MAX(1,COUNTIF(AA$4:AA$1569,"&lt;"&amp;BC1311+0.01)),BC1311))</f>
        <v/>
      </c>
      <c r="BR1311" s="9">
        <f>IF(AB1311&gt;=BD1311,0,IFERROR(BD1311+SUMPRODUCT((AB$4:AB$1569&gt;=BD$4:BD$1569)*(AB$4:AB$1569-BD$4:BD$1569))/MAX(1,COUNTIF(AB$4:AB$1569,"&lt;"&amp;BD1311+0.01)),BD1311))</f>
        <v/>
      </c>
      <c r="BS1311" s="9">
        <f>IF(AC1311&gt;=BE1311,0,IFERROR(BE1311+SUMPRODUCT((AC$4:AC$1569&gt;=BE$4:BE$1569)*(AC$4:AC$1569-BE$4:BE$1569))/MAX(1,COUNTIF(AC$4:AC$1569,"&lt;"&amp;BE1311+0.01)),BE1311))</f>
        <v/>
      </c>
      <c r="BT1311" s="9">
        <f>IF(AD1311&gt;=BF1311,0,IFERROR(BF1311+SUMPRODUCT((AD$4:AD$1569&gt;=BF$4:BF$1569)*(AD$4:AD$1569-BF$4:BF$1569))/MAX(1,COUNTIF(AD$4:AD$1569,"&lt;"&amp;BF1311+0.01)),BF1311))</f>
        <v/>
      </c>
      <c r="BU1311" s="9">
        <f>IF(AE1311&gt;=BG1311,0,IFERROR(BG1311+SUMPRODUCT((AE$4:AE$1569&gt;=BG$4:BG$1569)*(AE$4:AE$1569-BG$4:BG$1569))/MAX(1,COUNTIF(AE$4:AE$1569,"&lt;"&amp;BG1311+0.01)),BG1311))</f>
        <v/>
      </c>
      <c r="BV1311" s="9">
        <f>IF(AF1311&gt;=BH1311,0,IFERROR(BH1311+SUMPRODUCT((AF$4:AF$1569&gt;=BH$4:BH$1569)*(AF$4:AF$1569-BH$4:BH$1569))/MAX(1,COUNTIF(AF$4:AF$1569,"&lt;"&amp;BH1311+0.01)),BH1311))</f>
        <v/>
      </c>
      <c r="BW1311" s="9">
        <f>IF(AG1311&gt;=BI1311,0,IFERROR(BI1311+SUMPRODUCT((AG$4:AG$1569&gt;=BI$4:BI$1569)*(AG$4:AG$1569-BI$4:BI$1569))/MAX(1,COUNTIF(AG$4:AG$1569,"&lt;"&amp;BI1311+0.01)),BI1311))</f>
        <v/>
      </c>
      <c r="BX1311" s="9">
        <f>IF(AH1311&gt;=BJ1311,0,IFERROR(BJ1311+SUMPRODUCT((AH$4:AH$1569&gt;=BJ$4:BJ$1569)*(AH$4:AH$1569-BJ$4:BJ$1569))/MAX(1,COUNTIF(AH$4:AH$1569,"&lt;"&amp;BJ1311+0.01)),BJ1311))</f>
        <v/>
      </c>
      <c r="BY1311" s="9">
        <f>IF(AI1311&gt;=BK1311,0,IFERROR(BK1311+SUMPRODUCT((AI$4:AI$1569&gt;=BK$4:BK$1569)*(AI$4:AI$1569-BK$4:BK$1569))/MAX(1,COUNTIF(AI$4:AI$1569,"&lt;"&amp;BK1311+0.01)),BK1311))</f>
        <v/>
      </c>
      <c r="BZ1311" s="9">
        <f>IF(AJ1311&gt;=BL1311,0,IFERROR(BL1311+SUMPRODUCT((AJ$4:AJ$1569&gt;=BL$4:BL$1569)*(AJ$4:AJ$1569-BL$4:BL$1569))/MAX(1,COUNTIF(AJ$4:AJ$1569,"&lt;"&amp;BL1311+0.01)),BL1311))</f>
        <v/>
      </c>
      <c r="CA1311" s="9">
        <f>IF(AK1311&gt;=BM1311,0,IFERROR(BM1311+SUMPRODUCT((AK$4:AK$1569&gt;=BM$4:BM$1569)*(AK$4:AK$1569-BM$4:BM$1569))/MAX(1,COUNTIF(AK$4:AK$1569,"&lt;"&amp;BM1311+0.01)),BM1311))</f>
        <v/>
      </c>
      <c r="CB1311" s="9">
        <f>IF(AL1311&gt;=BN1311,0,IFERROR(BN1311+SUMPRODUCT((AL$4:AL$1569&gt;=BN$4:BN$1569)*(AL$4:AL$1569-BN$4:BN$1569))/MAX(1,COUNTIF(AL$4:AL$1569,"&lt;"&amp;BN1311+0.01)),BN1311))</f>
        <v/>
      </c>
      <c r="CC1311" s="5">
        <f>IF(AO1311="🟢","VERDE",IF(AO1311="🟡","AMARELO",IF(AO1311="🟠","VERMELHO",IF(AO1311="🔴","VERMELHO","ROXO"))))</f>
        <v/>
      </c>
      <c r="CD1311" s="5" t="inlineStr">
        <is>
          <t>🌎 REGIÕES</t>
        </is>
      </c>
      <c r="CE1311" s="5" t="inlineStr">
        <is>
          <t>SEM REDE</t>
        </is>
      </c>
    </row>
    <row r="1312">
      <c r="A1312" s="5" t="inlineStr">
        <is>
          <t>45223396000174</t>
        </is>
      </c>
      <c r="B1312" s="5" t="inlineStr">
        <is>
          <t>VIEIRA MERCADO DA SAUDE LTDA - ME</t>
        </is>
      </c>
      <c r="C1312" s="5" t="inlineStr">
        <is>
          <t>06 - SEM GRUPO</t>
        </is>
      </c>
      <c r="D1312" s="5" t="inlineStr">
        <is>
          <t>LARISSA PADILHA</t>
        </is>
      </c>
      <c r="E1312" s="5" t="inlineStr">
        <is>
          <t>MG</t>
        </is>
      </c>
      <c r="F1312" s="5">
        <f>IFERROR(VLOOKUP(C1312,$AS$4:$AT$25,2,FALSE),"")</f>
        <v/>
      </c>
      <c r="G1312" s="6">
        <f>IFERROR(VLOOKUP(C1312,$AS$4:$AX$25,6,FALSE),"")</f>
        <v/>
      </c>
      <c r="H1312" s="5">
        <f>IFERROR(VLOOKUP(C1312,$AS$4:$AY$25,7,FALSE),"")</f>
        <v/>
      </c>
      <c r="I1312" s="5">
        <f>IFERROR(VLOOKUP(C1312,$AS$4:$AZ$25,8,FALSE),"")</f>
        <v/>
      </c>
      <c r="J1312" s="7" t="inlineStr">
        <is>
          <t>.</t>
        </is>
      </c>
      <c r="K1312" s="5" t="inlineStr">
        <is>
          <t>RJ + ES + MG</t>
        </is>
      </c>
      <c r="L1312" s="8" t="n">
        <v>1440</v>
      </c>
      <c r="M1312" s="9" t="n">
        <v>120</v>
      </c>
      <c r="N1312" s="9" t="n">
        <v>120</v>
      </c>
      <c r="O1312" s="9" t="n">
        <v>120</v>
      </c>
      <c r="P1312" s="9" t="n">
        <v>120</v>
      </c>
      <c r="Q1312" s="9" t="n">
        <v>120</v>
      </c>
      <c r="R1312" s="9" t="n">
        <v>120</v>
      </c>
      <c r="S1312" s="9" t="n">
        <v>120</v>
      </c>
      <c r="T1312" s="9" t="n">
        <v>120</v>
      </c>
      <c r="U1312" s="9" t="n">
        <v>120</v>
      </c>
      <c r="V1312" s="9" t="n">
        <v>120</v>
      </c>
      <c r="W1312" s="9" t="n">
        <v>120</v>
      </c>
      <c r="X1312" s="9" t="n">
        <v>120</v>
      </c>
      <c r="Y1312" s="7" t="inlineStr">
        <is>
          <t>.</t>
        </is>
      </c>
      <c r="Z1312" s="8">
        <f>SUM(AA1312:AL1312)</f>
        <v/>
      </c>
      <c r="AA1312" s="9" t="n">
        <v>0</v>
      </c>
      <c r="AB1312" s="9" t="n">
        <v>0</v>
      </c>
      <c r="AC1312" s="9" t="n">
        <v>0</v>
      </c>
      <c r="AD1312" s="9" t="n">
        <v>0</v>
      </c>
      <c r="AE1312" s="9" t="n">
        <v>0</v>
      </c>
      <c r="AF1312" s="9" t="n">
        <v>0</v>
      </c>
      <c r="AG1312" s="9" t="n">
        <v>0</v>
      </c>
      <c r="AH1312" s="9" t="n">
        <v>0</v>
      </c>
      <c r="AI1312" s="9" t="n">
        <v>0</v>
      </c>
      <c r="AJ1312" s="9" t="n">
        <v>0</v>
      </c>
      <c r="AK1312" s="9" t="n">
        <v>0</v>
      </c>
      <c r="AL1312" s="9" t="n">
        <v>0</v>
      </c>
      <c r="AM1312" s="7" t="inlineStr">
        <is>
          <t>.</t>
        </is>
      </c>
      <c r="AN1312" s="6">
        <f>IF(L1312=0,0,Z1312/L1312)</f>
        <v/>
      </c>
      <c r="AO1312" s="5">
        <f>IF(AN1312="","",IF(AN1312&gt;=0.9,"🟢",IF(AN1312&gt;=0.7,"🟡",IF(AN1312&gt;=0.5,"🟠","🔴"))))</f>
        <v/>
      </c>
      <c r="AP1312" s="9">
        <f>IF(L1312=0,0,L1312-Z1312)</f>
        <v/>
      </c>
      <c r="AQ1312" s="5">
        <f>IF(Z1312=0,"",RANK(Z1312,Z$4:Z$1569,0))</f>
        <v/>
      </c>
      <c r="AR1312" s="7" t="inlineStr">
        <is>
          <t>.</t>
        </is>
      </c>
      <c r="BA1312" s="7" t="inlineStr">
        <is>
          <t>.</t>
        </is>
      </c>
      <c r="BB1312" s="9">
        <f>SUM(L$4:L$1569)/COUNTA(A$4:A$1569)</f>
        <v/>
      </c>
      <c r="BC1312" s="9">
        <f>SUM(M$4:M$1569)/COUNTA(A$4:A$1569)</f>
        <v/>
      </c>
      <c r="BD1312" s="9">
        <f>SUM(N$4:N$1569)/COUNTA(A$4:A$1569)</f>
        <v/>
      </c>
      <c r="BE1312" s="9">
        <f>SUM(O$4:O$1569)/COUNTA(A$4:A$1569)</f>
        <v/>
      </c>
      <c r="BF1312" s="9">
        <f>SUM(P$4:P$1569)/COUNTA(A$4:A$1569)</f>
        <v/>
      </c>
      <c r="BG1312" s="9">
        <f>SUM(Q$4:Q$1569)/COUNTA(A$4:A$1569)</f>
        <v/>
      </c>
      <c r="BH1312" s="9">
        <f>SUM(R$4:R$1569)/COUNTA(A$4:A$1569)</f>
        <v/>
      </c>
      <c r="BI1312" s="9">
        <f>SUM(S$4:S$1569)/COUNTA(A$4:A$1569)</f>
        <v/>
      </c>
      <c r="BJ1312" s="9">
        <f>SUM(T$4:T$1569)/COUNTA(A$4:A$1569)</f>
        <v/>
      </c>
      <c r="BK1312" s="9">
        <f>SUM(U$4:U$1569)/COUNTA(A$4:A$1569)</f>
        <v/>
      </c>
      <c r="BL1312" s="9">
        <f>SUM(V$4:V$1569)/COUNTA(A$4:A$1569)</f>
        <v/>
      </c>
      <c r="BM1312" s="9">
        <f>SUM(W$4:W$1569)/COUNTA(A$4:A$1569)</f>
        <v/>
      </c>
      <c r="BN1312" s="9">
        <f>SUM(X$4:X$1569)/COUNTA(A$4:A$1569)</f>
        <v/>
      </c>
      <c r="BO1312" s="7" t="inlineStr">
        <is>
          <t>.</t>
        </is>
      </c>
      <c r="BP1312" s="9">
        <f>IF(Z1312&gt;=BB1312,0,IFERROR(BB1312+(SUMPRODUCT((Z$4:Z$1569&gt;=BB$4:BB$1569)*(Z$4:Z$1569-BB$4:BB$1569))/MAX(1,COUNTIF(Z$4:Z$1569,"&lt;"&amp;BB1312+0.01))),BB1312))</f>
        <v/>
      </c>
      <c r="BQ1312" s="9">
        <f>IF(AA1312&gt;=BC1312,0,IFERROR(BC1312+SUMPRODUCT((AA$4:AA$1569&gt;=BC$4:BC$1569)*(AA$4:AA$1569-BC$4:BC$1569))/MAX(1,COUNTIF(AA$4:AA$1569,"&lt;"&amp;BC1312+0.01)),BC1312))</f>
        <v/>
      </c>
      <c r="BR1312" s="9">
        <f>IF(AB1312&gt;=BD1312,0,IFERROR(BD1312+SUMPRODUCT((AB$4:AB$1569&gt;=BD$4:BD$1569)*(AB$4:AB$1569-BD$4:BD$1569))/MAX(1,COUNTIF(AB$4:AB$1569,"&lt;"&amp;BD1312+0.01)),BD1312))</f>
        <v/>
      </c>
      <c r="BS1312" s="9">
        <f>IF(AC1312&gt;=BE1312,0,IFERROR(BE1312+SUMPRODUCT((AC$4:AC$1569&gt;=BE$4:BE$1569)*(AC$4:AC$1569-BE$4:BE$1569))/MAX(1,COUNTIF(AC$4:AC$1569,"&lt;"&amp;BE1312+0.01)),BE1312))</f>
        <v/>
      </c>
      <c r="BT1312" s="9">
        <f>IF(AD1312&gt;=BF1312,0,IFERROR(BF1312+SUMPRODUCT((AD$4:AD$1569&gt;=BF$4:BF$1569)*(AD$4:AD$1569-BF$4:BF$1569))/MAX(1,COUNTIF(AD$4:AD$1569,"&lt;"&amp;BF1312+0.01)),BF1312))</f>
        <v/>
      </c>
      <c r="BU1312" s="9">
        <f>IF(AE1312&gt;=BG1312,0,IFERROR(BG1312+SUMPRODUCT((AE$4:AE$1569&gt;=BG$4:BG$1569)*(AE$4:AE$1569-BG$4:BG$1569))/MAX(1,COUNTIF(AE$4:AE$1569,"&lt;"&amp;BG1312+0.01)),BG1312))</f>
        <v/>
      </c>
      <c r="BV1312" s="9">
        <f>IF(AF1312&gt;=BH1312,0,IFERROR(BH1312+SUMPRODUCT((AF$4:AF$1569&gt;=BH$4:BH$1569)*(AF$4:AF$1569-BH$4:BH$1569))/MAX(1,COUNTIF(AF$4:AF$1569,"&lt;"&amp;BH1312+0.01)),BH1312))</f>
        <v/>
      </c>
      <c r="BW1312" s="9">
        <f>IF(AG1312&gt;=BI1312,0,IFERROR(BI1312+SUMPRODUCT((AG$4:AG$1569&gt;=BI$4:BI$1569)*(AG$4:AG$1569-BI$4:BI$1569))/MAX(1,COUNTIF(AG$4:AG$1569,"&lt;"&amp;BI1312+0.01)),BI1312))</f>
        <v/>
      </c>
      <c r="BX1312" s="9">
        <f>IF(AH1312&gt;=BJ1312,0,IFERROR(BJ1312+SUMPRODUCT((AH$4:AH$1569&gt;=BJ$4:BJ$1569)*(AH$4:AH$1569-BJ$4:BJ$1569))/MAX(1,COUNTIF(AH$4:AH$1569,"&lt;"&amp;BJ1312+0.01)),BJ1312))</f>
        <v/>
      </c>
      <c r="BY1312" s="9">
        <f>IF(AI1312&gt;=BK1312,0,IFERROR(BK1312+SUMPRODUCT((AI$4:AI$1569&gt;=BK$4:BK$1569)*(AI$4:AI$1569-BK$4:BK$1569))/MAX(1,COUNTIF(AI$4:AI$1569,"&lt;"&amp;BK1312+0.01)),BK1312))</f>
        <v/>
      </c>
      <c r="BZ1312" s="9">
        <f>IF(AJ1312&gt;=BL1312,0,IFERROR(BL1312+SUMPRODUCT((AJ$4:AJ$1569&gt;=BL$4:BL$1569)*(AJ$4:AJ$1569-BL$4:BL$1569))/MAX(1,COUNTIF(AJ$4:AJ$1569,"&lt;"&amp;BL1312+0.01)),BL1312))</f>
        <v/>
      </c>
      <c r="CA1312" s="9">
        <f>IF(AK1312&gt;=BM1312,0,IFERROR(BM1312+SUMPRODUCT((AK$4:AK$1569&gt;=BM$4:BM$1569)*(AK$4:AK$1569-BM$4:BM$1569))/MAX(1,COUNTIF(AK$4:AK$1569,"&lt;"&amp;BM1312+0.01)),BM1312))</f>
        <v/>
      </c>
      <c r="CB1312" s="9">
        <f>IF(AL1312&gt;=BN1312,0,IFERROR(BN1312+SUMPRODUCT((AL$4:AL$1569&gt;=BN$4:BN$1569)*(AL$4:AL$1569-BN$4:BN$1569))/MAX(1,COUNTIF(AL$4:AL$1569,"&lt;"&amp;BN1312+0.01)),BN1312))</f>
        <v/>
      </c>
      <c r="CC1312" s="5">
        <f>IF(AO1312="🟢","VERDE",IF(AO1312="🟡","AMARELO",IF(AO1312="🟠","VERMELHO",IF(AO1312="🔴","VERMELHO","ROXO"))))</f>
        <v/>
      </c>
      <c r="CD1312" s="5" t="inlineStr">
        <is>
          <t>🌎 REGIÕES</t>
        </is>
      </c>
      <c r="CE1312" s="5" t="inlineStr">
        <is>
          <t>SEM REDE</t>
        </is>
      </c>
    </row>
    <row r="1313">
      <c r="A1313" s="5" t="inlineStr">
        <is>
          <t>45249118000196</t>
        </is>
      </c>
      <c r="B1313" s="5" t="inlineStr">
        <is>
          <t>GRAZIELA DA S CORREA LTDA - ME</t>
        </is>
      </c>
      <c r="C1313" s="5" t="inlineStr">
        <is>
          <t>06 - SEM GRUPO</t>
        </is>
      </c>
      <c r="D1313" s="5" t="inlineStr">
        <is>
          <t>HEMANUELE DITZEL (MANU)</t>
        </is>
      </c>
      <c r="E1313" s="5" t="inlineStr">
        <is>
          <t>PR</t>
        </is>
      </c>
      <c r="F1313" s="5">
        <f>IFERROR(VLOOKUP(C1313,$AS$4:$AT$25,2,FALSE),"")</f>
        <v/>
      </c>
      <c r="G1313" s="6">
        <f>IFERROR(VLOOKUP(C1313,$AS$4:$AX$25,6,FALSE),"")</f>
        <v/>
      </c>
      <c r="H1313" s="5">
        <f>IFERROR(VLOOKUP(C1313,$AS$4:$AY$25,7,FALSE),"")</f>
        <v/>
      </c>
      <c r="I1313" s="5">
        <f>IFERROR(VLOOKUP(C1313,$AS$4:$AZ$25,8,FALSE),"")</f>
        <v/>
      </c>
      <c r="J1313" s="7" t="inlineStr">
        <is>
          <t>.</t>
        </is>
      </c>
      <c r="K1313" s="5" t="inlineStr">
        <is>
          <t>SUL</t>
        </is>
      </c>
      <c r="L1313" s="8" t="n">
        <v>1711.764705882353</v>
      </c>
      <c r="M1313" s="9" t="n">
        <v>123.5294117647059</v>
      </c>
      <c r="N1313" s="9" t="n">
        <v>123.5294117647059</v>
      </c>
      <c r="O1313" s="9" t="n">
        <v>123.5294117647059</v>
      </c>
      <c r="P1313" s="9" t="n">
        <v>141.1764705882353</v>
      </c>
      <c r="Q1313" s="9" t="n">
        <v>141.1764705882353</v>
      </c>
      <c r="R1313" s="9" t="n">
        <v>141.1764705882353</v>
      </c>
      <c r="S1313" s="9" t="n">
        <v>141.1764705882353</v>
      </c>
      <c r="T1313" s="9" t="n">
        <v>141.1764705882353</v>
      </c>
      <c r="U1313" s="9" t="n">
        <v>158.8235294117647</v>
      </c>
      <c r="V1313" s="9" t="n">
        <v>158.8235294117647</v>
      </c>
      <c r="W1313" s="9" t="n">
        <v>158.8235294117647</v>
      </c>
      <c r="X1313" s="9" t="n">
        <v>158.8235294117647</v>
      </c>
      <c r="Y1313" s="7" t="inlineStr">
        <is>
          <t>.</t>
        </is>
      </c>
      <c r="Z1313" s="8">
        <f>SUM(AA1313:AL1313)</f>
        <v/>
      </c>
      <c r="AA1313" s="9" t="n">
        <v>0</v>
      </c>
      <c r="AB1313" s="9" t="n">
        <v>0</v>
      </c>
      <c r="AC1313" s="9" t="n">
        <v>0</v>
      </c>
      <c r="AD1313" s="9" t="n">
        <v>0</v>
      </c>
      <c r="AE1313" s="9" t="n">
        <v>0</v>
      </c>
      <c r="AF1313" s="9" t="n">
        <v>0</v>
      </c>
      <c r="AG1313" s="9" t="n">
        <v>0</v>
      </c>
      <c r="AH1313" s="9" t="n">
        <v>0</v>
      </c>
      <c r="AI1313" s="9" t="n">
        <v>0</v>
      </c>
      <c r="AJ1313" s="9" t="n">
        <v>0</v>
      </c>
      <c r="AK1313" s="9" t="n">
        <v>0</v>
      </c>
      <c r="AL1313" s="9" t="n">
        <v>0</v>
      </c>
      <c r="AM1313" s="7" t="inlineStr">
        <is>
          <t>.</t>
        </is>
      </c>
      <c r="AN1313" s="6">
        <f>IF(L1313=0,0,Z1313/L1313)</f>
        <v/>
      </c>
      <c r="AO1313" s="5">
        <f>IF(AN1313="","",IF(AN1313&gt;=0.9,"🟢",IF(AN1313&gt;=0.7,"🟡",IF(AN1313&gt;=0.5,"🟠","🔴"))))</f>
        <v/>
      </c>
      <c r="AP1313" s="9">
        <f>IF(L1313=0,0,L1313-Z1313)</f>
        <v/>
      </c>
      <c r="AQ1313" s="5">
        <f>IF(Z1313=0,"",RANK(Z1313,Z$4:Z$1569,0))</f>
        <v/>
      </c>
      <c r="AR1313" s="7" t="inlineStr">
        <is>
          <t>.</t>
        </is>
      </c>
      <c r="BA1313" s="7" t="inlineStr">
        <is>
          <t>.</t>
        </is>
      </c>
      <c r="BB1313" s="9">
        <f>SUM(L$4:L$1569)/COUNTA(A$4:A$1569)</f>
        <v/>
      </c>
      <c r="BC1313" s="9">
        <f>SUM(M$4:M$1569)/COUNTA(A$4:A$1569)</f>
        <v/>
      </c>
      <c r="BD1313" s="9">
        <f>SUM(N$4:N$1569)/COUNTA(A$4:A$1569)</f>
        <v/>
      </c>
      <c r="BE1313" s="9">
        <f>SUM(O$4:O$1569)/COUNTA(A$4:A$1569)</f>
        <v/>
      </c>
      <c r="BF1313" s="9">
        <f>SUM(P$4:P$1569)/COUNTA(A$4:A$1569)</f>
        <v/>
      </c>
      <c r="BG1313" s="9">
        <f>SUM(Q$4:Q$1569)/COUNTA(A$4:A$1569)</f>
        <v/>
      </c>
      <c r="BH1313" s="9">
        <f>SUM(R$4:R$1569)/COUNTA(A$4:A$1569)</f>
        <v/>
      </c>
      <c r="BI1313" s="9">
        <f>SUM(S$4:S$1569)/COUNTA(A$4:A$1569)</f>
        <v/>
      </c>
      <c r="BJ1313" s="9">
        <f>SUM(T$4:T$1569)/COUNTA(A$4:A$1569)</f>
        <v/>
      </c>
      <c r="BK1313" s="9">
        <f>SUM(U$4:U$1569)/COUNTA(A$4:A$1569)</f>
        <v/>
      </c>
      <c r="BL1313" s="9">
        <f>SUM(V$4:V$1569)/COUNTA(A$4:A$1569)</f>
        <v/>
      </c>
      <c r="BM1313" s="9">
        <f>SUM(W$4:W$1569)/COUNTA(A$4:A$1569)</f>
        <v/>
      </c>
      <c r="BN1313" s="9">
        <f>SUM(X$4:X$1569)/COUNTA(A$4:A$1569)</f>
        <v/>
      </c>
      <c r="BO1313" s="7" t="inlineStr">
        <is>
          <t>.</t>
        </is>
      </c>
      <c r="BP1313" s="9">
        <f>IF(Z1313&gt;=BB1313,0,IFERROR(BB1313+(SUMPRODUCT((Z$4:Z$1569&gt;=BB$4:BB$1569)*(Z$4:Z$1569-BB$4:BB$1569))/MAX(1,COUNTIF(Z$4:Z$1569,"&lt;"&amp;BB1313+0.01))),BB1313))</f>
        <v/>
      </c>
      <c r="BQ1313" s="9">
        <f>IF(AA1313&gt;=BC1313,0,IFERROR(BC1313+SUMPRODUCT((AA$4:AA$1569&gt;=BC$4:BC$1569)*(AA$4:AA$1569-BC$4:BC$1569))/MAX(1,COUNTIF(AA$4:AA$1569,"&lt;"&amp;BC1313+0.01)),BC1313))</f>
        <v/>
      </c>
      <c r="BR1313" s="9">
        <f>IF(AB1313&gt;=BD1313,0,IFERROR(BD1313+SUMPRODUCT((AB$4:AB$1569&gt;=BD$4:BD$1569)*(AB$4:AB$1569-BD$4:BD$1569))/MAX(1,COUNTIF(AB$4:AB$1569,"&lt;"&amp;BD1313+0.01)),BD1313))</f>
        <v/>
      </c>
      <c r="BS1313" s="9">
        <f>IF(AC1313&gt;=BE1313,0,IFERROR(BE1313+SUMPRODUCT((AC$4:AC$1569&gt;=BE$4:BE$1569)*(AC$4:AC$1569-BE$4:BE$1569))/MAX(1,COUNTIF(AC$4:AC$1569,"&lt;"&amp;BE1313+0.01)),BE1313))</f>
        <v/>
      </c>
      <c r="BT1313" s="9">
        <f>IF(AD1313&gt;=BF1313,0,IFERROR(BF1313+SUMPRODUCT((AD$4:AD$1569&gt;=BF$4:BF$1569)*(AD$4:AD$1569-BF$4:BF$1569))/MAX(1,COUNTIF(AD$4:AD$1569,"&lt;"&amp;BF1313+0.01)),BF1313))</f>
        <v/>
      </c>
      <c r="BU1313" s="9">
        <f>IF(AE1313&gt;=BG1313,0,IFERROR(BG1313+SUMPRODUCT((AE$4:AE$1569&gt;=BG$4:BG$1569)*(AE$4:AE$1569-BG$4:BG$1569))/MAX(1,COUNTIF(AE$4:AE$1569,"&lt;"&amp;BG1313+0.01)),BG1313))</f>
        <v/>
      </c>
      <c r="BV1313" s="9">
        <f>IF(AF1313&gt;=BH1313,0,IFERROR(BH1313+SUMPRODUCT((AF$4:AF$1569&gt;=BH$4:BH$1569)*(AF$4:AF$1569-BH$4:BH$1569))/MAX(1,COUNTIF(AF$4:AF$1569,"&lt;"&amp;BH1313+0.01)),BH1313))</f>
        <v/>
      </c>
      <c r="BW1313" s="9">
        <f>IF(AG1313&gt;=BI1313,0,IFERROR(BI1313+SUMPRODUCT((AG$4:AG$1569&gt;=BI$4:BI$1569)*(AG$4:AG$1569-BI$4:BI$1569))/MAX(1,COUNTIF(AG$4:AG$1569,"&lt;"&amp;BI1313+0.01)),BI1313))</f>
        <v/>
      </c>
      <c r="BX1313" s="9">
        <f>IF(AH1313&gt;=BJ1313,0,IFERROR(BJ1313+SUMPRODUCT((AH$4:AH$1569&gt;=BJ$4:BJ$1569)*(AH$4:AH$1569-BJ$4:BJ$1569))/MAX(1,COUNTIF(AH$4:AH$1569,"&lt;"&amp;BJ1313+0.01)),BJ1313))</f>
        <v/>
      </c>
      <c r="BY1313" s="9">
        <f>IF(AI1313&gt;=BK1313,0,IFERROR(BK1313+SUMPRODUCT((AI$4:AI$1569&gt;=BK$4:BK$1569)*(AI$4:AI$1569-BK$4:BK$1569))/MAX(1,COUNTIF(AI$4:AI$1569,"&lt;"&amp;BK1313+0.01)),BK1313))</f>
        <v/>
      </c>
      <c r="BZ1313" s="9">
        <f>IF(AJ1313&gt;=BL1313,0,IFERROR(BL1313+SUMPRODUCT((AJ$4:AJ$1569&gt;=BL$4:BL$1569)*(AJ$4:AJ$1569-BL$4:BL$1569))/MAX(1,COUNTIF(AJ$4:AJ$1569,"&lt;"&amp;BL1313+0.01)),BL1313))</f>
        <v/>
      </c>
      <c r="CA1313" s="9">
        <f>IF(AK1313&gt;=BM1313,0,IFERROR(BM1313+SUMPRODUCT((AK$4:AK$1569&gt;=BM$4:BM$1569)*(AK$4:AK$1569-BM$4:BM$1569))/MAX(1,COUNTIF(AK$4:AK$1569,"&lt;"&amp;BM1313+0.01)),BM1313))</f>
        <v/>
      </c>
      <c r="CB1313" s="9">
        <f>IF(AL1313&gt;=BN1313,0,IFERROR(BN1313+SUMPRODUCT((AL$4:AL$1569&gt;=BN$4:BN$1569)*(AL$4:AL$1569-BN$4:BN$1569))/MAX(1,COUNTIF(AL$4:AL$1569,"&lt;"&amp;BN1313+0.01)),BN1313))</f>
        <v/>
      </c>
      <c r="CC1313" s="5">
        <f>IF(AO1313="🟢","VERDE",IF(AO1313="🟡","AMARELO",IF(AO1313="🟠","VERMELHO",IF(AO1313="🔴","VERMELHO","ROXO"))))</f>
        <v/>
      </c>
      <c r="CD1313" s="5" t="inlineStr">
        <is>
          <t>🌎 REGIÕES</t>
        </is>
      </c>
      <c r="CE1313" s="5" t="inlineStr">
        <is>
          <t>SEM REDE</t>
        </is>
      </c>
    </row>
    <row r="1314">
      <c r="A1314" s="5" t="inlineStr">
        <is>
          <t>45269334000101</t>
        </is>
      </c>
      <c r="B1314" s="5" t="inlineStr">
        <is>
          <t>45.269.334 CLEUNICE SILVA DOS SANTOS - M</t>
        </is>
      </c>
      <c r="C1314" s="5" t="inlineStr">
        <is>
          <t>06 - SEM GRUPO</t>
        </is>
      </c>
      <c r="D1314" s="5" t="inlineStr">
        <is>
          <t>LARISSA PADILHA</t>
        </is>
      </c>
      <c r="E1314" s="5" t="inlineStr">
        <is>
          <t>MT</t>
        </is>
      </c>
      <c r="F1314" s="5">
        <f>IFERROR(VLOOKUP(C1314,$AS$4:$AT$25,2,FALSE),"")</f>
        <v/>
      </c>
      <c r="G1314" s="6">
        <f>IFERROR(VLOOKUP(C1314,$AS$4:$AX$25,6,FALSE),"")</f>
        <v/>
      </c>
      <c r="H1314" s="5">
        <f>IFERROR(VLOOKUP(C1314,$AS$4:$AY$25,7,FALSE),"")</f>
        <v/>
      </c>
      <c r="I1314" s="5">
        <f>IFERROR(VLOOKUP(C1314,$AS$4:$AZ$25,8,FALSE),"")</f>
        <v/>
      </c>
      <c r="J1314" s="7" t="inlineStr">
        <is>
          <t>.</t>
        </is>
      </c>
      <c r="K1314" s="5" t="inlineStr">
        <is>
          <t>CENTRO OESTE</t>
        </is>
      </c>
      <c r="L1314" s="8" t="n">
        <v>1542.857142857143</v>
      </c>
      <c r="M1314" s="9" t="n">
        <v>128.5714285714286</v>
      </c>
      <c r="N1314" s="9" t="n">
        <v>128.5714285714286</v>
      </c>
      <c r="O1314" s="9" t="n">
        <v>128.5714285714286</v>
      </c>
      <c r="P1314" s="9" t="n">
        <v>128.5714285714286</v>
      </c>
      <c r="Q1314" s="9" t="n">
        <v>128.5714285714286</v>
      </c>
      <c r="R1314" s="9" t="n">
        <v>128.5714285714286</v>
      </c>
      <c r="S1314" s="9" t="n">
        <v>128.5714285714286</v>
      </c>
      <c r="T1314" s="9" t="n">
        <v>128.5714285714286</v>
      </c>
      <c r="U1314" s="9" t="n">
        <v>128.5714285714286</v>
      </c>
      <c r="V1314" s="9" t="n">
        <v>128.5714285714286</v>
      </c>
      <c r="W1314" s="9" t="n">
        <v>128.5714285714286</v>
      </c>
      <c r="X1314" s="9" t="n">
        <v>128.5714285714286</v>
      </c>
      <c r="Y1314" s="7" t="inlineStr">
        <is>
          <t>.</t>
        </is>
      </c>
      <c r="Z1314" s="8">
        <f>SUM(AA1314:AL1314)</f>
        <v/>
      </c>
      <c r="AA1314" s="9" t="n">
        <v>0</v>
      </c>
      <c r="AB1314" s="9" t="n">
        <v>0</v>
      </c>
      <c r="AC1314" s="9" t="n">
        <v>0</v>
      </c>
      <c r="AD1314" s="9" t="n">
        <v>0</v>
      </c>
      <c r="AE1314" s="9" t="n">
        <v>0</v>
      </c>
      <c r="AF1314" s="9" t="n">
        <v>0</v>
      </c>
      <c r="AG1314" s="9" t="n">
        <v>0</v>
      </c>
      <c r="AH1314" s="9" t="n">
        <v>0</v>
      </c>
      <c r="AI1314" s="9" t="n">
        <v>0</v>
      </c>
      <c r="AJ1314" s="9" t="n">
        <v>0</v>
      </c>
      <c r="AK1314" s="9" t="n">
        <v>0</v>
      </c>
      <c r="AL1314" s="9" t="n">
        <v>0</v>
      </c>
      <c r="AM1314" s="7" t="inlineStr">
        <is>
          <t>.</t>
        </is>
      </c>
      <c r="AN1314" s="6">
        <f>IF(L1314=0,0,Z1314/L1314)</f>
        <v/>
      </c>
      <c r="AO1314" s="5">
        <f>IF(AN1314="","",IF(AN1314&gt;=0.9,"🟢",IF(AN1314&gt;=0.7,"🟡",IF(AN1314&gt;=0.5,"🟠","🔴"))))</f>
        <v/>
      </c>
      <c r="AP1314" s="9">
        <f>IF(L1314=0,0,L1314-Z1314)</f>
        <v/>
      </c>
      <c r="AQ1314" s="5">
        <f>IF(Z1314=0,"",RANK(Z1314,Z$4:Z$1569,0))</f>
        <v/>
      </c>
      <c r="AR1314" s="7" t="inlineStr">
        <is>
          <t>.</t>
        </is>
      </c>
      <c r="BA1314" s="7" t="inlineStr">
        <is>
          <t>.</t>
        </is>
      </c>
      <c r="BB1314" s="9">
        <f>SUM(L$4:L$1569)/COUNTA(A$4:A$1569)</f>
        <v/>
      </c>
      <c r="BC1314" s="9">
        <f>SUM(M$4:M$1569)/COUNTA(A$4:A$1569)</f>
        <v/>
      </c>
      <c r="BD1314" s="9">
        <f>SUM(N$4:N$1569)/COUNTA(A$4:A$1569)</f>
        <v/>
      </c>
      <c r="BE1314" s="9">
        <f>SUM(O$4:O$1569)/COUNTA(A$4:A$1569)</f>
        <v/>
      </c>
      <c r="BF1314" s="9">
        <f>SUM(P$4:P$1569)/COUNTA(A$4:A$1569)</f>
        <v/>
      </c>
      <c r="BG1314" s="9">
        <f>SUM(Q$4:Q$1569)/COUNTA(A$4:A$1569)</f>
        <v/>
      </c>
      <c r="BH1314" s="9">
        <f>SUM(R$4:R$1569)/COUNTA(A$4:A$1569)</f>
        <v/>
      </c>
      <c r="BI1314" s="9">
        <f>SUM(S$4:S$1569)/COUNTA(A$4:A$1569)</f>
        <v/>
      </c>
      <c r="BJ1314" s="9">
        <f>SUM(T$4:T$1569)/COUNTA(A$4:A$1569)</f>
        <v/>
      </c>
      <c r="BK1314" s="9">
        <f>SUM(U$4:U$1569)/COUNTA(A$4:A$1569)</f>
        <v/>
      </c>
      <c r="BL1314" s="9">
        <f>SUM(V$4:V$1569)/COUNTA(A$4:A$1569)</f>
        <v/>
      </c>
      <c r="BM1314" s="9">
        <f>SUM(W$4:W$1569)/COUNTA(A$4:A$1569)</f>
        <v/>
      </c>
      <c r="BN1314" s="9">
        <f>SUM(X$4:X$1569)/COUNTA(A$4:A$1569)</f>
        <v/>
      </c>
      <c r="BO1314" s="7" t="inlineStr">
        <is>
          <t>.</t>
        </is>
      </c>
      <c r="BP1314" s="9">
        <f>IF(Z1314&gt;=BB1314,0,IFERROR(BB1314+(SUMPRODUCT((Z$4:Z$1569&gt;=BB$4:BB$1569)*(Z$4:Z$1569-BB$4:BB$1569))/MAX(1,COUNTIF(Z$4:Z$1569,"&lt;"&amp;BB1314+0.01))),BB1314))</f>
        <v/>
      </c>
      <c r="BQ1314" s="9">
        <f>IF(AA1314&gt;=BC1314,0,IFERROR(BC1314+SUMPRODUCT((AA$4:AA$1569&gt;=BC$4:BC$1569)*(AA$4:AA$1569-BC$4:BC$1569))/MAX(1,COUNTIF(AA$4:AA$1569,"&lt;"&amp;BC1314+0.01)),BC1314))</f>
        <v/>
      </c>
      <c r="BR1314" s="9">
        <f>IF(AB1314&gt;=BD1314,0,IFERROR(BD1314+SUMPRODUCT((AB$4:AB$1569&gt;=BD$4:BD$1569)*(AB$4:AB$1569-BD$4:BD$1569))/MAX(1,COUNTIF(AB$4:AB$1569,"&lt;"&amp;BD1314+0.01)),BD1314))</f>
        <v/>
      </c>
      <c r="BS1314" s="9">
        <f>IF(AC1314&gt;=BE1314,0,IFERROR(BE1314+SUMPRODUCT((AC$4:AC$1569&gt;=BE$4:BE$1569)*(AC$4:AC$1569-BE$4:BE$1569))/MAX(1,COUNTIF(AC$4:AC$1569,"&lt;"&amp;BE1314+0.01)),BE1314))</f>
        <v/>
      </c>
      <c r="BT1314" s="9">
        <f>IF(AD1314&gt;=BF1314,0,IFERROR(BF1314+SUMPRODUCT((AD$4:AD$1569&gt;=BF$4:BF$1569)*(AD$4:AD$1569-BF$4:BF$1569))/MAX(1,COUNTIF(AD$4:AD$1569,"&lt;"&amp;BF1314+0.01)),BF1314))</f>
        <v/>
      </c>
      <c r="BU1314" s="9">
        <f>IF(AE1314&gt;=BG1314,0,IFERROR(BG1314+SUMPRODUCT((AE$4:AE$1569&gt;=BG$4:BG$1569)*(AE$4:AE$1569-BG$4:BG$1569))/MAX(1,COUNTIF(AE$4:AE$1569,"&lt;"&amp;BG1314+0.01)),BG1314))</f>
        <v/>
      </c>
      <c r="BV1314" s="9">
        <f>IF(AF1314&gt;=BH1314,0,IFERROR(BH1314+SUMPRODUCT((AF$4:AF$1569&gt;=BH$4:BH$1569)*(AF$4:AF$1569-BH$4:BH$1569))/MAX(1,COUNTIF(AF$4:AF$1569,"&lt;"&amp;BH1314+0.01)),BH1314))</f>
        <v/>
      </c>
      <c r="BW1314" s="9">
        <f>IF(AG1314&gt;=BI1314,0,IFERROR(BI1314+SUMPRODUCT((AG$4:AG$1569&gt;=BI$4:BI$1569)*(AG$4:AG$1569-BI$4:BI$1569))/MAX(1,COUNTIF(AG$4:AG$1569,"&lt;"&amp;BI1314+0.01)),BI1314))</f>
        <v/>
      </c>
      <c r="BX1314" s="9">
        <f>IF(AH1314&gt;=BJ1314,0,IFERROR(BJ1314+SUMPRODUCT((AH$4:AH$1569&gt;=BJ$4:BJ$1569)*(AH$4:AH$1569-BJ$4:BJ$1569))/MAX(1,COUNTIF(AH$4:AH$1569,"&lt;"&amp;BJ1314+0.01)),BJ1314))</f>
        <v/>
      </c>
      <c r="BY1314" s="9">
        <f>IF(AI1314&gt;=BK1314,0,IFERROR(BK1314+SUMPRODUCT((AI$4:AI$1569&gt;=BK$4:BK$1569)*(AI$4:AI$1569-BK$4:BK$1569))/MAX(1,COUNTIF(AI$4:AI$1569,"&lt;"&amp;BK1314+0.01)),BK1314))</f>
        <v/>
      </c>
      <c r="BZ1314" s="9">
        <f>IF(AJ1314&gt;=BL1314,0,IFERROR(BL1314+SUMPRODUCT((AJ$4:AJ$1569&gt;=BL$4:BL$1569)*(AJ$4:AJ$1569-BL$4:BL$1569))/MAX(1,COUNTIF(AJ$4:AJ$1569,"&lt;"&amp;BL1314+0.01)),BL1314))</f>
        <v/>
      </c>
      <c r="CA1314" s="9">
        <f>IF(AK1314&gt;=BM1314,0,IFERROR(BM1314+SUMPRODUCT((AK$4:AK$1569&gt;=BM$4:BM$1569)*(AK$4:AK$1569-BM$4:BM$1569))/MAX(1,COUNTIF(AK$4:AK$1569,"&lt;"&amp;BM1314+0.01)),BM1314))</f>
        <v/>
      </c>
      <c r="CB1314" s="9">
        <f>IF(AL1314&gt;=BN1314,0,IFERROR(BN1314+SUMPRODUCT((AL$4:AL$1569&gt;=BN$4:BN$1569)*(AL$4:AL$1569-BN$4:BN$1569))/MAX(1,COUNTIF(AL$4:AL$1569,"&lt;"&amp;BN1314+0.01)),BN1314))</f>
        <v/>
      </c>
      <c r="CC1314" s="5">
        <f>IF(AO1314="🟢","VERDE",IF(AO1314="🟡","AMARELO",IF(AO1314="🟠","VERMELHO",IF(AO1314="🔴","VERMELHO","ROXO"))))</f>
        <v/>
      </c>
      <c r="CD1314" s="5" t="inlineStr">
        <is>
          <t>🌎 REGIÕES</t>
        </is>
      </c>
      <c r="CE1314" s="5" t="inlineStr">
        <is>
          <t>SEM REDE</t>
        </is>
      </c>
    </row>
    <row r="1315">
      <c r="A1315" s="5" t="inlineStr">
        <is>
          <t>45288851000110</t>
        </is>
      </c>
      <c r="B1315" s="5" t="inlineStr">
        <is>
          <t>45.288.851 GRAZIELI ALINE KUNST - ME</t>
        </is>
      </c>
      <c r="C1315" s="5" t="inlineStr">
        <is>
          <t>06 - SEM GRUPO</t>
        </is>
      </c>
      <c r="D1315" s="5" t="inlineStr">
        <is>
          <t>HEMANUELE DITZEL (MANU)</t>
        </is>
      </c>
      <c r="E1315" s="5" t="inlineStr">
        <is>
          <t>SC</t>
        </is>
      </c>
      <c r="F1315" s="5">
        <f>IFERROR(VLOOKUP(C1315,$AS$4:$AT$25,2,FALSE),"")</f>
        <v/>
      </c>
      <c r="G1315" s="6">
        <f>IFERROR(VLOOKUP(C1315,$AS$4:$AX$25,6,FALSE),"")</f>
        <v/>
      </c>
      <c r="H1315" s="5">
        <f>IFERROR(VLOOKUP(C1315,$AS$4:$AY$25,7,FALSE),"")</f>
        <v/>
      </c>
      <c r="I1315" s="5">
        <f>IFERROR(VLOOKUP(C1315,$AS$4:$AZ$25,8,FALSE),"")</f>
        <v/>
      </c>
      <c r="J1315" s="7" t="inlineStr">
        <is>
          <t>.</t>
        </is>
      </c>
      <c r="K1315" s="5" t="inlineStr">
        <is>
          <t>SUL</t>
        </is>
      </c>
      <c r="L1315" s="8" t="n">
        <v>1643.478260869565</v>
      </c>
      <c r="M1315" s="9" t="n">
        <v>117.3913043478261</v>
      </c>
      <c r="N1315" s="9" t="n">
        <v>130.4347826086957</v>
      </c>
      <c r="O1315" s="9" t="n">
        <v>130.4347826086957</v>
      </c>
      <c r="P1315" s="9" t="n">
        <v>130.4347826086957</v>
      </c>
      <c r="Q1315" s="9" t="n">
        <v>130.4347826086957</v>
      </c>
      <c r="R1315" s="9" t="n">
        <v>130.4347826086957</v>
      </c>
      <c r="S1315" s="9" t="n">
        <v>143.4782608695652</v>
      </c>
      <c r="T1315" s="9" t="n">
        <v>143.4782608695652</v>
      </c>
      <c r="U1315" s="9" t="n">
        <v>143.4782608695652</v>
      </c>
      <c r="V1315" s="9" t="n">
        <v>143.4782608695652</v>
      </c>
      <c r="W1315" s="9" t="n">
        <v>143.4782608695652</v>
      </c>
      <c r="X1315" s="9" t="n">
        <v>156.5217391304348</v>
      </c>
      <c r="Y1315" s="7" t="inlineStr">
        <is>
          <t>.</t>
        </is>
      </c>
      <c r="Z1315" s="8">
        <f>SUM(AA1315:AL1315)</f>
        <v/>
      </c>
      <c r="AA1315" s="9" t="n">
        <v>0</v>
      </c>
      <c r="AB1315" s="9" t="n">
        <v>0</v>
      </c>
      <c r="AC1315" s="9" t="n">
        <v>0</v>
      </c>
      <c r="AD1315" s="9" t="n">
        <v>0</v>
      </c>
      <c r="AE1315" s="9" t="n">
        <v>0</v>
      </c>
      <c r="AF1315" s="9" t="n">
        <v>0</v>
      </c>
      <c r="AG1315" s="9" t="n">
        <v>0</v>
      </c>
      <c r="AH1315" s="9" t="n">
        <v>0</v>
      </c>
      <c r="AI1315" s="9" t="n">
        <v>0</v>
      </c>
      <c r="AJ1315" s="9" t="n">
        <v>0</v>
      </c>
      <c r="AK1315" s="9" t="n">
        <v>0</v>
      </c>
      <c r="AL1315" s="9" t="n">
        <v>0</v>
      </c>
      <c r="AM1315" s="7" t="inlineStr">
        <is>
          <t>.</t>
        </is>
      </c>
      <c r="AN1315" s="6">
        <f>IF(L1315=0,0,Z1315/L1315)</f>
        <v/>
      </c>
      <c r="AO1315" s="5">
        <f>IF(AN1315="","",IF(AN1315&gt;=0.9,"🟢",IF(AN1315&gt;=0.7,"🟡",IF(AN1315&gt;=0.5,"🟠","🔴"))))</f>
        <v/>
      </c>
      <c r="AP1315" s="9">
        <f>IF(L1315=0,0,L1315-Z1315)</f>
        <v/>
      </c>
      <c r="AQ1315" s="5">
        <f>IF(Z1315=0,"",RANK(Z1315,Z$4:Z$1569,0))</f>
        <v/>
      </c>
      <c r="AR1315" s="7" t="inlineStr">
        <is>
          <t>.</t>
        </is>
      </c>
      <c r="BA1315" s="7" t="inlineStr">
        <is>
          <t>.</t>
        </is>
      </c>
      <c r="BB1315" s="9">
        <f>SUM(L$4:L$1569)/COUNTA(A$4:A$1569)</f>
        <v/>
      </c>
      <c r="BC1315" s="9">
        <f>SUM(M$4:M$1569)/COUNTA(A$4:A$1569)</f>
        <v/>
      </c>
      <c r="BD1315" s="9">
        <f>SUM(N$4:N$1569)/COUNTA(A$4:A$1569)</f>
        <v/>
      </c>
      <c r="BE1315" s="9">
        <f>SUM(O$4:O$1569)/COUNTA(A$4:A$1569)</f>
        <v/>
      </c>
      <c r="BF1315" s="9">
        <f>SUM(P$4:P$1569)/COUNTA(A$4:A$1569)</f>
        <v/>
      </c>
      <c r="BG1315" s="9">
        <f>SUM(Q$4:Q$1569)/COUNTA(A$4:A$1569)</f>
        <v/>
      </c>
      <c r="BH1315" s="9">
        <f>SUM(R$4:R$1569)/COUNTA(A$4:A$1569)</f>
        <v/>
      </c>
      <c r="BI1315" s="9">
        <f>SUM(S$4:S$1569)/COUNTA(A$4:A$1569)</f>
        <v/>
      </c>
      <c r="BJ1315" s="9">
        <f>SUM(T$4:T$1569)/COUNTA(A$4:A$1569)</f>
        <v/>
      </c>
      <c r="BK1315" s="9">
        <f>SUM(U$4:U$1569)/COUNTA(A$4:A$1569)</f>
        <v/>
      </c>
      <c r="BL1315" s="9">
        <f>SUM(V$4:V$1569)/COUNTA(A$4:A$1569)</f>
        <v/>
      </c>
      <c r="BM1315" s="9">
        <f>SUM(W$4:W$1569)/COUNTA(A$4:A$1569)</f>
        <v/>
      </c>
      <c r="BN1315" s="9">
        <f>SUM(X$4:X$1569)/COUNTA(A$4:A$1569)</f>
        <v/>
      </c>
      <c r="BO1315" s="7" t="inlineStr">
        <is>
          <t>.</t>
        </is>
      </c>
      <c r="BP1315" s="9">
        <f>IF(Z1315&gt;=BB1315,0,IFERROR(BB1315+(SUMPRODUCT((Z$4:Z$1569&gt;=BB$4:BB$1569)*(Z$4:Z$1569-BB$4:BB$1569))/MAX(1,COUNTIF(Z$4:Z$1569,"&lt;"&amp;BB1315+0.01))),BB1315))</f>
        <v/>
      </c>
      <c r="BQ1315" s="9">
        <f>IF(AA1315&gt;=BC1315,0,IFERROR(BC1315+SUMPRODUCT((AA$4:AA$1569&gt;=BC$4:BC$1569)*(AA$4:AA$1569-BC$4:BC$1569))/MAX(1,COUNTIF(AA$4:AA$1569,"&lt;"&amp;BC1315+0.01)),BC1315))</f>
        <v/>
      </c>
      <c r="BR1315" s="9">
        <f>IF(AB1315&gt;=BD1315,0,IFERROR(BD1315+SUMPRODUCT((AB$4:AB$1569&gt;=BD$4:BD$1569)*(AB$4:AB$1569-BD$4:BD$1569))/MAX(1,COUNTIF(AB$4:AB$1569,"&lt;"&amp;BD1315+0.01)),BD1315))</f>
        <v/>
      </c>
      <c r="BS1315" s="9">
        <f>IF(AC1315&gt;=BE1315,0,IFERROR(BE1315+SUMPRODUCT((AC$4:AC$1569&gt;=BE$4:BE$1569)*(AC$4:AC$1569-BE$4:BE$1569))/MAX(1,COUNTIF(AC$4:AC$1569,"&lt;"&amp;BE1315+0.01)),BE1315))</f>
        <v/>
      </c>
      <c r="BT1315" s="9">
        <f>IF(AD1315&gt;=BF1315,0,IFERROR(BF1315+SUMPRODUCT((AD$4:AD$1569&gt;=BF$4:BF$1569)*(AD$4:AD$1569-BF$4:BF$1569))/MAX(1,COUNTIF(AD$4:AD$1569,"&lt;"&amp;BF1315+0.01)),BF1315))</f>
        <v/>
      </c>
      <c r="BU1315" s="9">
        <f>IF(AE1315&gt;=BG1315,0,IFERROR(BG1315+SUMPRODUCT((AE$4:AE$1569&gt;=BG$4:BG$1569)*(AE$4:AE$1569-BG$4:BG$1569))/MAX(1,COUNTIF(AE$4:AE$1569,"&lt;"&amp;BG1315+0.01)),BG1315))</f>
        <v/>
      </c>
      <c r="BV1315" s="9">
        <f>IF(AF1315&gt;=BH1315,0,IFERROR(BH1315+SUMPRODUCT((AF$4:AF$1569&gt;=BH$4:BH$1569)*(AF$4:AF$1569-BH$4:BH$1569))/MAX(1,COUNTIF(AF$4:AF$1569,"&lt;"&amp;BH1315+0.01)),BH1315))</f>
        <v/>
      </c>
      <c r="BW1315" s="9">
        <f>IF(AG1315&gt;=BI1315,0,IFERROR(BI1315+SUMPRODUCT((AG$4:AG$1569&gt;=BI$4:BI$1569)*(AG$4:AG$1569-BI$4:BI$1569))/MAX(1,COUNTIF(AG$4:AG$1569,"&lt;"&amp;BI1315+0.01)),BI1315))</f>
        <v/>
      </c>
      <c r="BX1315" s="9">
        <f>IF(AH1315&gt;=BJ1315,0,IFERROR(BJ1315+SUMPRODUCT((AH$4:AH$1569&gt;=BJ$4:BJ$1569)*(AH$4:AH$1569-BJ$4:BJ$1569))/MAX(1,COUNTIF(AH$4:AH$1569,"&lt;"&amp;BJ1315+0.01)),BJ1315))</f>
        <v/>
      </c>
      <c r="BY1315" s="9">
        <f>IF(AI1315&gt;=BK1315,0,IFERROR(BK1315+SUMPRODUCT((AI$4:AI$1569&gt;=BK$4:BK$1569)*(AI$4:AI$1569-BK$4:BK$1569))/MAX(1,COUNTIF(AI$4:AI$1569,"&lt;"&amp;BK1315+0.01)),BK1315))</f>
        <v/>
      </c>
      <c r="BZ1315" s="9">
        <f>IF(AJ1315&gt;=BL1315,0,IFERROR(BL1315+SUMPRODUCT((AJ$4:AJ$1569&gt;=BL$4:BL$1569)*(AJ$4:AJ$1569-BL$4:BL$1569))/MAX(1,COUNTIF(AJ$4:AJ$1569,"&lt;"&amp;BL1315+0.01)),BL1315))</f>
        <v/>
      </c>
      <c r="CA1315" s="9">
        <f>IF(AK1315&gt;=BM1315,0,IFERROR(BM1315+SUMPRODUCT((AK$4:AK$1569&gt;=BM$4:BM$1569)*(AK$4:AK$1569-BM$4:BM$1569))/MAX(1,COUNTIF(AK$4:AK$1569,"&lt;"&amp;BM1315+0.01)),BM1315))</f>
        <v/>
      </c>
      <c r="CB1315" s="9">
        <f>IF(AL1315&gt;=BN1315,0,IFERROR(BN1315+SUMPRODUCT((AL$4:AL$1569&gt;=BN$4:BN$1569)*(AL$4:AL$1569-BN$4:BN$1569))/MAX(1,COUNTIF(AL$4:AL$1569,"&lt;"&amp;BN1315+0.01)),BN1315))</f>
        <v/>
      </c>
      <c r="CC1315" s="5">
        <f>IF(AO1315="🟢","VERDE",IF(AO1315="🟡","AMARELO",IF(AO1315="🟠","VERMELHO",IF(AO1315="🔴","VERMELHO","ROXO"))))</f>
        <v/>
      </c>
      <c r="CD1315" s="5" t="inlineStr">
        <is>
          <t>🌎 REGIÕES</t>
        </is>
      </c>
      <c r="CE1315" s="5" t="inlineStr">
        <is>
          <t>SEM REDE</t>
        </is>
      </c>
    </row>
    <row r="1316">
      <c r="A1316" s="5" t="inlineStr">
        <is>
          <t>45301127000189</t>
        </is>
      </c>
      <c r="B1316" s="5" t="inlineStr">
        <is>
          <t>PRIME NUTRI ALIMENTACAO SAUDAVEL - ME</t>
        </is>
      </c>
      <c r="C1316" s="5" t="inlineStr">
        <is>
          <t>06 - SEM GRUPO</t>
        </is>
      </c>
      <c r="D1316" s="5" t="inlineStr">
        <is>
          <t>LARISSA PADILHA</t>
        </is>
      </c>
      <c r="E1316" s="5" t="inlineStr">
        <is>
          <t>SP</t>
        </is>
      </c>
      <c r="F1316" s="5">
        <f>IFERROR(VLOOKUP(C1316,$AS$4:$AT$25,2,FALSE),"")</f>
        <v/>
      </c>
      <c r="G1316" s="6">
        <f>IFERROR(VLOOKUP(C1316,$AS$4:$AX$25,6,FALSE),"")</f>
        <v/>
      </c>
      <c r="H1316" s="5">
        <f>IFERROR(VLOOKUP(C1316,$AS$4:$AY$25,7,FALSE),"")</f>
        <v/>
      </c>
      <c r="I1316" s="5">
        <f>IFERROR(VLOOKUP(C1316,$AS$4:$AZ$25,8,FALSE),"")</f>
        <v/>
      </c>
      <c r="J1316" s="7" t="inlineStr">
        <is>
          <t>.</t>
        </is>
      </c>
      <c r="K1316" s="5" t="inlineStr">
        <is>
          <t>SP INTERIOR</t>
        </is>
      </c>
      <c r="L1316" s="8" t="n">
        <v>2600</v>
      </c>
      <c r="M1316" s="9" t="n">
        <v>166.6666666666667</v>
      </c>
      <c r="N1316" s="9" t="n">
        <v>200</v>
      </c>
      <c r="O1316" s="9" t="n">
        <v>200</v>
      </c>
      <c r="P1316" s="9" t="n">
        <v>200</v>
      </c>
      <c r="Q1316" s="9" t="n">
        <v>200</v>
      </c>
      <c r="R1316" s="9" t="n">
        <v>200</v>
      </c>
      <c r="S1316" s="9" t="n">
        <v>233.3333333333333</v>
      </c>
      <c r="T1316" s="9" t="n">
        <v>233.3333333333333</v>
      </c>
      <c r="U1316" s="9" t="n">
        <v>233.3333333333333</v>
      </c>
      <c r="V1316" s="9" t="n">
        <v>233.3333333333333</v>
      </c>
      <c r="W1316" s="9" t="n">
        <v>233.3333333333333</v>
      </c>
      <c r="X1316" s="9" t="n">
        <v>266.6666666666667</v>
      </c>
      <c r="Y1316" s="7" t="inlineStr">
        <is>
          <t>.</t>
        </is>
      </c>
      <c r="Z1316" s="8">
        <f>SUM(AA1316:AL1316)</f>
        <v/>
      </c>
      <c r="AA1316" s="9" t="n">
        <v>0</v>
      </c>
      <c r="AB1316" s="9" t="n">
        <v>0</v>
      </c>
      <c r="AC1316" s="9" t="n">
        <v>0</v>
      </c>
      <c r="AD1316" s="9" t="n">
        <v>0</v>
      </c>
      <c r="AE1316" s="9" t="n">
        <v>0</v>
      </c>
      <c r="AF1316" s="9" t="n">
        <v>0</v>
      </c>
      <c r="AG1316" s="9" t="n">
        <v>0</v>
      </c>
      <c r="AH1316" s="9" t="n">
        <v>0</v>
      </c>
      <c r="AI1316" s="9" t="n">
        <v>0</v>
      </c>
      <c r="AJ1316" s="9" t="n">
        <v>0</v>
      </c>
      <c r="AK1316" s="9" t="n">
        <v>0</v>
      </c>
      <c r="AL1316" s="9" t="n">
        <v>0</v>
      </c>
      <c r="AM1316" s="7" t="inlineStr">
        <is>
          <t>.</t>
        </is>
      </c>
      <c r="AN1316" s="6">
        <f>IF(L1316=0,0,Z1316/L1316)</f>
        <v/>
      </c>
      <c r="AO1316" s="5">
        <f>IF(AN1316="","",IF(AN1316&gt;=0.9,"🟢",IF(AN1316&gt;=0.7,"🟡",IF(AN1316&gt;=0.5,"🟠","🔴"))))</f>
        <v/>
      </c>
      <c r="AP1316" s="9">
        <f>IF(L1316=0,0,L1316-Z1316)</f>
        <v/>
      </c>
      <c r="AQ1316" s="5">
        <f>IF(Z1316=0,"",RANK(Z1316,Z$4:Z$1569,0))</f>
        <v/>
      </c>
      <c r="AR1316" s="7" t="inlineStr">
        <is>
          <t>.</t>
        </is>
      </c>
      <c r="BA1316" s="7" t="inlineStr">
        <is>
          <t>.</t>
        </is>
      </c>
      <c r="BB1316" s="9">
        <f>SUM(L$4:L$1569)/COUNTA(A$4:A$1569)</f>
        <v/>
      </c>
      <c r="BC1316" s="9">
        <f>SUM(M$4:M$1569)/COUNTA(A$4:A$1569)</f>
        <v/>
      </c>
      <c r="BD1316" s="9">
        <f>SUM(N$4:N$1569)/COUNTA(A$4:A$1569)</f>
        <v/>
      </c>
      <c r="BE1316" s="9">
        <f>SUM(O$4:O$1569)/COUNTA(A$4:A$1569)</f>
        <v/>
      </c>
      <c r="BF1316" s="9">
        <f>SUM(P$4:P$1569)/COUNTA(A$4:A$1569)</f>
        <v/>
      </c>
      <c r="BG1316" s="9">
        <f>SUM(Q$4:Q$1569)/COUNTA(A$4:A$1569)</f>
        <v/>
      </c>
      <c r="BH1316" s="9">
        <f>SUM(R$4:R$1569)/COUNTA(A$4:A$1569)</f>
        <v/>
      </c>
      <c r="BI1316" s="9">
        <f>SUM(S$4:S$1569)/COUNTA(A$4:A$1569)</f>
        <v/>
      </c>
      <c r="BJ1316" s="9">
        <f>SUM(T$4:T$1569)/COUNTA(A$4:A$1569)</f>
        <v/>
      </c>
      <c r="BK1316" s="9">
        <f>SUM(U$4:U$1569)/COUNTA(A$4:A$1569)</f>
        <v/>
      </c>
      <c r="BL1316" s="9">
        <f>SUM(V$4:V$1569)/COUNTA(A$4:A$1569)</f>
        <v/>
      </c>
      <c r="BM1316" s="9">
        <f>SUM(W$4:W$1569)/COUNTA(A$4:A$1569)</f>
        <v/>
      </c>
      <c r="BN1316" s="9">
        <f>SUM(X$4:X$1569)/COUNTA(A$4:A$1569)</f>
        <v/>
      </c>
      <c r="BO1316" s="7" t="inlineStr">
        <is>
          <t>.</t>
        </is>
      </c>
      <c r="BP1316" s="9">
        <f>IF(Z1316&gt;=BB1316,0,IFERROR(BB1316+(SUMPRODUCT((Z$4:Z$1569&gt;=BB$4:BB$1569)*(Z$4:Z$1569-BB$4:BB$1569))/MAX(1,COUNTIF(Z$4:Z$1569,"&lt;"&amp;BB1316+0.01))),BB1316))</f>
        <v/>
      </c>
      <c r="BQ1316" s="9">
        <f>IF(AA1316&gt;=BC1316,0,IFERROR(BC1316+SUMPRODUCT((AA$4:AA$1569&gt;=BC$4:BC$1569)*(AA$4:AA$1569-BC$4:BC$1569))/MAX(1,COUNTIF(AA$4:AA$1569,"&lt;"&amp;BC1316+0.01)),BC1316))</f>
        <v/>
      </c>
      <c r="BR1316" s="9">
        <f>IF(AB1316&gt;=BD1316,0,IFERROR(BD1316+SUMPRODUCT((AB$4:AB$1569&gt;=BD$4:BD$1569)*(AB$4:AB$1569-BD$4:BD$1569))/MAX(1,COUNTIF(AB$4:AB$1569,"&lt;"&amp;BD1316+0.01)),BD1316))</f>
        <v/>
      </c>
      <c r="BS1316" s="9">
        <f>IF(AC1316&gt;=BE1316,0,IFERROR(BE1316+SUMPRODUCT((AC$4:AC$1569&gt;=BE$4:BE$1569)*(AC$4:AC$1569-BE$4:BE$1569))/MAX(1,COUNTIF(AC$4:AC$1569,"&lt;"&amp;BE1316+0.01)),BE1316))</f>
        <v/>
      </c>
      <c r="BT1316" s="9">
        <f>IF(AD1316&gt;=BF1316,0,IFERROR(BF1316+SUMPRODUCT((AD$4:AD$1569&gt;=BF$4:BF$1569)*(AD$4:AD$1569-BF$4:BF$1569))/MAX(1,COUNTIF(AD$4:AD$1569,"&lt;"&amp;BF1316+0.01)),BF1316))</f>
        <v/>
      </c>
      <c r="BU1316" s="9">
        <f>IF(AE1316&gt;=BG1316,0,IFERROR(BG1316+SUMPRODUCT((AE$4:AE$1569&gt;=BG$4:BG$1569)*(AE$4:AE$1569-BG$4:BG$1569))/MAX(1,COUNTIF(AE$4:AE$1569,"&lt;"&amp;BG1316+0.01)),BG1316))</f>
        <v/>
      </c>
      <c r="BV1316" s="9">
        <f>IF(AF1316&gt;=BH1316,0,IFERROR(BH1316+SUMPRODUCT((AF$4:AF$1569&gt;=BH$4:BH$1569)*(AF$4:AF$1569-BH$4:BH$1569))/MAX(1,COUNTIF(AF$4:AF$1569,"&lt;"&amp;BH1316+0.01)),BH1316))</f>
        <v/>
      </c>
      <c r="BW1316" s="9">
        <f>IF(AG1316&gt;=BI1316,0,IFERROR(BI1316+SUMPRODUCT((AG$4:AG$1569&gt;=BI$4:BI$1569)*(AG$4:AG$1569-BI$4:BI$1569))/MAX(1,COUNTIF(AG$4:AG$1569,"&lt;"&amp;BI1316+0.01)),BI1316))</f>
        <v/>
      </c>
      <c r="BX1316" s="9">
        <f>IF(AH1316&gt;=BJ1316,0,IFERROR(BJ1316+SUMPRODUCT((AH$4:AH$1569&gt;=BJ$4:BJ$1569)*(AH$4:AH$1569-BJ$4:BJ$1569))/MAX(1,COUNTIF(AH$4:AH$1569,"&lt;"&amp;BJ1316+0.01)),BJ1316))</f>
        <v/>
      </c>
      <c r="BY1316" s="9">
        <f>IF(AI1316&gt;=BK1316,0,IFERROR(BK1316+SUMPRODUCT((AI$4:AI$1569&gt;=BK$4:BK$1569)*(AI$4:AI$1569-BK$4:BK$1569))/MAX(1,COUNTIF(AI$4:AI$1569,"&lt;"&amp;BK1316+0.01)),BK1316))</f>
        <v/>
      </c>
      <c r="BZ1316" s="9">
        <f>IF(AJ1316&gt;=BL1316,0,IFERROR(BL1316+SUMPRODUCT((AJ$4:AJ$1569&gt;=BL$4:BL$1569)*(AJ$4:AJ$1569-BL$4:BL$1569))/MAX(1,COUNTIF(AJ$4:AJ$1569,"&lt;"&amp;BL1316+0.01)),BL1316))</f>
        <v/>
      </c>
      <c r="CA1316" s="9">
        <f>IF(AK1316&gt;=BM1316,0,IFERROR(BM1316+SUMPRODUCT((AK$4:AK$1569&gt;=BM$4:BM$1569)*(AK$4:AK$1569-BM$4:BM$1569))/MAX(1,COUNTIF(AK$4:AK$1569,"&lt;"&amp;BM1316+0.01)),BM1316))</f>
        <v/>
      </c>
      <c r="CB1316" s="9">
        <f>IF(AL1316&gt;=BN1316,0,IFERROR(BN1316+SUMPRODUCT((AL$4:AL$1569&gt;=BN$4:BN$1569)*(AL$4:AL$1569-BN$4:BN$1569))/MAX(1,COUNTIF(AL$4:AL$1569,"&lt;"&amp;BN1316+0.01)),BN1316))</f>
        <v/>
      </c>
      <c r="CC1316" s="5">
        <f>IF(AO1316="🟢","VERDE",IF(AO1316="🟡","AMARELO",IF(AO1316="🟠","VERMELHO",IF(AO1316="🔴","VERMELHO","ROXO"))))</f>
        <v/>
      </c>
      <c r="CD1316" s="5" t="inlineStr">
        <is>
          <t>🌎 REGIÕES</t>
        </is>
      </c>
      <c r="CE1316" s="5" t="inlineStr">
        <is>
          <t>SEM REDE</t>
        </is>
      </c>
    </row>
    <row r="1317">
      <c r="A1317" s="5" t="inlineStr">
        <is>
          <t>45428194000169</t>
        </is>
      </c>
      <c r="B1317" s="5" t="inlineStr">
        <is>
          <t>BRUNA THALIA CONSTANTINO 05198508900 - M</t>
        </is>
      </c>
      <c r="C1317" s="5" t="inlineStr">
        <is>
          <t>06 - SEM GRUPO</t>
        </is>
      </c>
      <c r="D1317" s="5" t="inlineStr">
        <is>
          <t>HEMANUELE DITZEL (MANU)</t>
        </is>
      </c>
      <c r="E1317" s="5" t="inlineStr">
        <is>
          <t>SC</t>
        </is>
      </c>
      <c r="F1317" s="5">
        <f>IFERROR(VLOOKUP(C1317,$AS$4:$AT$25,2,FALSE),"")</f>
        <v/>
      </c>
      <c r="G1317" s="6">
        <f>IFERROR(VLOOKUP(C1317,$AS$4:$AX$25,6,FALSE),"")</f>
        <v/>
      </c>
      <c r="H1317" s="5">
        <f>IFERROR(VLOOKUP(C1317,$AS$4:$AY$25,7,FALSE),"")</f>
        <v/>
      </c>
      <c r="I1317" s="5">
        <f>IFERROR(VLOOKUP(C1317,$AS$4:$AZ$25,8,FALSE),"")</f>
        <v/>
      </c>
      <c r="J1317" s="7" t="inlineStr">
        <is>
          <t>.</t>
        </is>
      </c>
      <c r="K1317" s="5" t="inlineStr">
        <is>
          <t>SUL</t>
        </is>
      </c>
      <c r="L1317" s="8" t="n">
        <v>1513.953488372093</v>
      </c>
      <c r="M1317" s="9" t="n">
        <v>118.6046511627907</v>
      </c>
      <c r="N1317" s="9" t="n">
        <v>118.6046511627907</v>
      </c>
      <c r="O1317" s="9" t="n">
        <v>118.6046511627907</v>
      </c>
      <c r="P1317" s="9" t="n">
        <v>125.5813953488372</v>
      </c>
      <c r="Q1317" s="9" t="n">
        <v>125.5813953488372</v>
      </c>
      <c r="R1317" s="9" t="n">
        <v>125.5813953488372</v>
      </c>
      <c r="S1317" s="9" t="n">
        <v>125.5813953488372</v>
      </c>
      <c r="T1317" s="9" t="n">
        <v>125.5813953488372</v>
      </c>
      <c r="U1317" s="9" t="n">
        <v>132.5581395348837</v>
      </c>
      <c r="V1317" s="9" t="n">
        <v>132.5581395348837</v>
      </c>
      <c r="W1317" s="9" t="n">
        <v>132.5581395348837</v>
      </c>
      <c r="X1317" s="9" t="n">
        <v>132.5581395348837</v>
      </c>
      <c r="Y1317" s="7" t="inlineStr">
        <is>
          <t>.</t>
        </is>
      </c>
      <c r="Z1317" s="8">
        <f>SUM(AA1317:AL1317)</f>
        <v/>
      </c>
      <c r="AA1317" s="9" t="n">
        <v>0</v>
      </c>
      <c r="AB1317" s="9" t="n">
        <v>0</v>
      </c>
      <c r="AC1317" s="9" t="n">
        <v>0</v>
      </c>
      <c r="AD1317" s="9" t="n">
        <v>0</v>
      </c>
      <c r="AE1317" s="9" t="n">
        <v>0</v>
      </c>
      <c r="AF1317" s="9" t="n">
        <v>0</v>
      </c>
      <c r="AG1317" s="9" t="n">
        <v>0</v>
      </c>
      <c r="AH1317" s="9" t="n">
        <v>0</v>
      </c>
      <c r="AI1317" s="9" t="n">
        <v>0</v>
      </c>
      <c r="AJ1317" s="9" t="n">
        <v>0</v>
      </c>
      <c r="AK1317" s="9" t="n">
        <v>0</v>
      </c>
      <c r="AL1317" s="9" t="n">
        <v>0</v>
      </c>
      <c r="AM1317" s="7" t="inlineStr">
        <is>
          <t>.</t>
        </is>
      </c>
      <c r="AN1317" s="6">
        <f>IF(L1317=0,0,Z1317/L1317)</f>
        <v/>
      </c>
      <c r="AO1317" s="5">
        <f>IF(AN1317="","",IF(AN1317&gt;=0.9,"🟢",IF(AN1317&gt;=0.7,"🟡",IF(AN1317&gt;=0.5,"🟠","🔴"))))</f>
        <v/>
      </c>
      <c r="AP1317" s="9">
        <f>IF(L1317=0,0,L1317-Z1317)</f>
        <v/>
      </c>
      <c r="AQ1317" s="5">
        <f>IF(Z1317=0,"",RANK(Z1317,Z$4:Z$1569,0))</f>
        <v/>
      </c>
      <c r="AR1317" s="7" t="inlineStr">
        <is>
          <t>.</t>
        </is>
      </c>
      <c r="BA1317" s="7" t="inlineStr">
        <is>
          <t>.</t>
        </is>
      </c>
      <c r="BB1317" s="9">
        <f>SUM(L$4:L$1569)/COUNTA(A$4:A$1569)</f>
        <v/>
      </c>
      <c r="BC1317" s="9">
        <f>SUM(M$4:M$1569)/COUNTA(A$4:A$1569)</f>
        <v/>
      </c>
      <c r="BD1317" s="9">
        <f>SUM(N$4:N$1569)/COUNTA(A$4:A$1569)</f>
        <v/>
      </c>
      <c r="BE1317" s="9">
        <f>SUM(O$4:O$1569)/COUNTA(A$4:A$1569)</f>
        <v/>
      </c>
      <c r="BF1317" s="9">
        <f>SUM(P$4:P$1569)/COUNTA(A$4:A$1569)</f>
        <v/>
      </c>
      <c r="BG1317" s="9">
        <f>SUM(Q$4:Q$1569)/COUNTA(A$4:A$1569)</f>
        <v/>
      </c>
      <c r="BH1317" s="9">
        <f>SUM(R$4:R$1569)/COUNTA(A$4:A$1569)</f>
        <v/>
      </c>
      <c r="BI1317" s="9">
        <f>SUM(S$4:S$1569)/COUNTA(A$4:A$1569)</f>
        <v/>
      </c>
      <c r="BJ1317" s="9">
        <f>SUM(T$4:T$1569)/COUNTA(A$4:A$1569)</f>
        <v/>
      </c>
      <c r="BK1317" s="9">
        <f>SUM(U$4:U$1569)/COUNTA(A$4:A$1569)</f>
        <v/>
      </c>
      <c r="BL1317" s="9">
        <f>SUM(V$4:V$1569)/COUNTA(A$4:A$1569)</f>
        <v/>
      </c>
      <c r="BM1317" s="9">
        <f>SUM(W$4:W$1569)/COUNTA(A$4:A$1569)</f>
        <v/>
      </c>
      <c r="BN1317" s="9">
        <f>SUM(X$4:X$1569)/COUNTA(A$4:A$1569)</f>
        <v/>
      </c>
      <c r="BO1317" s="7" t="inlineStr">
        <is>
          <t>.</t>
        </is>
      </c>
      <c r="BP1317" s="9">
        <f>IF(Z1317&gt;=BB1317,0,IFERROR(BB1317+(SUMPRODUCT((Z$4:Z$1569&gt;=BB$4:BB$1569)*(Z$4:Z$1569-BB$4:BB$1569))/MAX(1,COUNTIF(Z$4:Z$1569,"&lt;"&amp;BB1317+0.01))),BB1317))</f>
        <v/>
      </c>
      <c r="BQ1317" s="9">
        <f>IF(AA1317&gt;=BC1317,0,IFERROR(BC1317+SUMPRODUCT((AA$4:AA$1569&gt;=BC$4:BC$1569)*(AA$4:AA$1569-BC$4:BC$1569))/MAX(1,COUNTIF(AA$4:AA$1569,"&lt;"&amp;BC1317+0.01)),BC1317))</f>
        <v/>
      </c>
      <c r="BR1317" s="9">
        <f>IF(AB1317&gt;=BD1317,0,IFERROR(BD1317+SUMPRODUCT((AB$4:AB$1569&gt;=BD$4:BD$1569)*(AB$4:AB$1569-BD$4:BD$1569))/MAX(1,COUNTIF(AB$4:AB$1569,"&lt;"&amp;BD1317+0.01)),BD1317))</f>
        <v/>
      </c>
      <c r="BS1317" s="9">
        <f>IF(AC1317&gt;=BE1317,0,IFERROR(BE1317+SUMPRODUCT((AC$4:AC$1569&gt;=BE$4:BE$1569)*(AC$4:AC$1569-BE$4:BE$1569))/MAX(1,COUNTIF(AC$4:AC$1569,"&lt;"&amp;BE1317+0.01)),BE1317))</f>
        <v/>
      </c>
      <c r="BT1317" s="9">
        <f>IF(AD1317&gt;=BF1317,0,IFERROR(BF1317+SUMPRODUCT((AD$4:AD$1569&gt;=BF$4:BF$1569)*(AD$4:AD$1569-BF$4:BF$1569))/MAX(1,COUNTIF(AD$4:AD$1569,"&lt;"&amp;BF1317+0.01)),BF1317))</f>
        <v/>
      </c>
      <c r="BU1317" s="9">
        <f>IF(AE1317&gt;=BG1317,0,IFERROR(BG1317+SUMPRODUCT((AE$4:AE$1569&gt;=BG$4:BG$1569)*(AE$4:AE$1569-BG$4:BG$1569))/MAX(1,COUNTIF(AE$4:AE$1569,"&lt;"&amp;BG1317+0.01)),BG1317))</f>
        <v/>
      </c>
      <c r="BV1317" s="9">
        <f>IF(AF1317&gt;=BH1317,0,IFERROR(BH1317+SUMPRODUCT((AF$4:AF$1569&gt;=BH$4:BH$1569)*(AF$4:AF$1569-BH$4:BH$1569))/MAX(1,COUNTIF(AF$4:AF$1569,"&lt;"&amp;BH1317+0.01)),BH1317))</f>
        <v/>
      </c>
      <c r="BW1317" s="9">
        <f>IF(AG1317&gt;=BI1317,0,IFERROR(BI1317+SUMPRODUCT((AG$4:AG$1569&gt;=BI$4:BI$1569)*(AG$4:AG$1569-BI$4:BI$1569))/MAX(1,COUNTIF(AG$4:AG$1569,"&lt;"&amp;BI1317+0.01)),BI1317))</f>
        <v/>
      </c>
      <c r="BX1317" s="9">
        <f>IF(AH1317&gt;=BJ1317,0,IFERROR(BJ1317+SUMPRODUCT((AH$4:AH$1569&gt;=BJ$4:BJ$1569)*(AH$4:AH$1569-BJ$4:BJ$1569))/MAX(1,COUNTIF(AH$4:AH$1569,"&lt;"&amp;BJ1317+0.01)),BJ1317))</f>
        <v/>
      </c>
      <c r="BY1317" s="9">
        <f>IF(AI1317&gt;=BK1317,0,IFERROR(BK1317+SUMPRODUCT((AI$4:AI$1569&gt;=BK$4:BK$1569)*(AI$4:AI$1569-BK$4:BK$1569))/MAX(1,COUNTIF(AI$4:AI$1569,"&lt;"&amp;BK1317+0.01)),BK1317))</f>
        <v/>
      </c>
      <c r="BZ1317" s="9">
        <f>IF(AJ1317&gt;=BL1317,0,IFERROR(BL1317+SUMPRODUCT((AJ$4:AJ$1569&gt;=BL$4:BL$1569)*(AJ$4:AJ$1569-BL$4:BL$1569))/MAX(1,COUNTIF(AJ$4:AJ$1569,"&lt;"&amp;BL1317+0.01)),BL1317))</f>
        <v/>
      </c>
      <c r="CA1317" s="9">
        <f>IF(AK1317&gt;=BM1317,0,IFERROR(BM1317+SUMPRODUCT((AK$4:AK$1569&gt;=BM$4:BM$1569)*(AK$4:AK$1569-BM$4:BM$1569))/MAX(1,COUNTIF(AK$4:AK$1569,"&lt;"&amp;BM1317+0.01)),BM1317))</f>
        <v/>
      </c>
      <c r="CB1317" s="9">
        <f>IF(AL1317&gt;=BN1317,0,IFERROR(BN1317+SUMPRODUCT((AL$4:AL$1569&gt;=BN$4:BN$1569)*(AL$4:AL$1569-BN$4:BN$1569))/MAX(1,COUNTIF(AL$4:AL$1569,"&lt;"&amp;BN1317+0.01)),BN1317))</f>
        <v/>
      </c>
      <c r="CC1317" s="5">
        <f>IF(AO1317="🟢","VERDE",IF(AO1317="🟡","AMARELO",IF(AO1317="🟠","VERMELHO",IF(AO1317="🔴","VERMELHO","ROXO"))))</f>
        <v/>
      </c>
      <c r="CD1317" s="5" t="inlineStr">
        <is>
          <t>🌎 REGIÕES</t>
        </is>
      </c>
      <c r="CE1317" s="5" t="inlineStr">
        <is>
          <t>SEM REDE</t>
        </is>
      </c>
    </row>
    <row r="1318">
      <c r="A1318" s="5" t="inlineStr">
        <is>
          <t>45438253000180</t>
        </is>
      </c>
      <c r="B1318" s="5" t="inlineStr">
        <is>
          <t>NONATO SANTOS PRODUTOS NATURAIS LTDA - M</t>
        </is>
      </c>
      <c r="C1318" s="5" t="inlineStr">
        <is>
          <t>06 - SEM GRUPO</t>
        </is>
      </c>
      <c r="D1318" s="5" t="inlineStr">
        <is>
          <t>LARISSA PADILHA</t>
        </is>
      </c>
      <c r="E1318" s="5" t="inlineStr">
        <is>
          <t>BA</t>
        </is>
      </c>
      <c r="F1318" s="5">
        <f>IFERROR(VLOOKUP(C1318,$AS$4:$AT$25,2,FALSE),"")</f>
        <v/>
      </c>
      <c r="G1318" s="6">
        <f>IFERROR(VLOOKUP(C1318,$AS$4:$AX$25,6,FALSE),"")</f>
        <v/>
      </c>
      <c r="H1318" s="5">
        <f>IFERROR(VLOOKUP(C1318,$AS$4:$AY$25,7,FALSE),"")</f>
        <v/>
      </c>
      <c r="I1318" s="5">
        <f>IFERROR(VLOOKUP(C1318,$AS$4:$AZ$25,8,FALSE),"")</f>
        <v/>
      </c>
      <c r="J1318" s="7" t="inlineStr">
        <is>
          <t>.</t>
        </is>
      </c>
      <c r="K1318" s="5" t="inlineStr">
        <is>
          <t>NORDESTE (SEM MA)</t>
        </is>
      </c>
      <c r="L1318" s="8" t="n">
        <v>1440</v>
      </c>
      <c r="M1318" s="9" t="n">
        <v>120</v>
      </c>
      <c r="N1318" s="9" t="n">
        <v>120</v>
      </c>
      <c r="O1318" s="9" t="n">
        <v>120</v>
      </c>
      <c r="P1318" s="9" t="n">
        <v>120</v>
      </c>
      <c r="Q1318" s="9" t="n">
        <v>120</v>
      </c>
      <c r="R1318" s="9" t="n">
        <v>120</v>
      </c>
      <c r="S1318" s="9" t="n">
        <v>120</v>
      </c>
      <c r="T1318" s="9" t="n">
        <v>120</v>
      </c>
      <c r="U1318" s="9" t="n">
        <v>120</v>
      </c>
      <c r="V1318" s="9" t="n">
        <v>120</v>
      </c>
      <c r="W1318" s="9" t="n">
        <v>120</v>
      </c>
      <c r="X1318" s="9" t="n">
        <v>120</v>
      </c>
      <c r="Y1318" s="7" t="inlineStr">
        <is>
          <t>.</t>
        </is>
      </c>
      <c r="Z1318" s="8">
        <f>SUM(AA1318:AL1318)</f>
        <v/>
      </c>
      <c r="AA1318" s="9" t="n">
        <v>0</v>
      </c>
      <c r="AB1318" s="9" t="n">
        <v>0</v>
      </c>
      <c r="AC1318" s="9" t="n">
        <v>0</v>
      </c>
      <c r="AD1318" s="9" t="n">
        <v>0</v>
      </c>
      <c r="AE1318" s="9" t="n">
        <v>0</v>
      </c>
      <c r="AF1318" s="9" t="n">
        <v>0</v>
      </c>
      <c r="AG1318" s="9" t="n">
        <v>0</v>
      </c>
      <c r="AH1318" s="9" t="n">
        <v>0</v>
      </c>
      <c r="AI1318" s="9" t="n">
        <v>0</v>
      </c>
      <c r="AJ1318" s="9" t="n">
        <v>0</v>
      </c>
      <c r="AK1318" s="9" t="n">
        <v>0</v>
      </c>
      <c r="AL1318" s="9" t="n">
        <v>0</v>
      </c>
      <c r="AM1318" s="7" t="inlineStr">
        <is>
          <t>.</t>
        </is>
      </c>
      <c r="AN1318" s="6">
        <f>IF(L1318=0,0,Z1318/L1318)</f>
        <v/>
      </c>
      <c r="AO1318" s="5">
        <f>IF(AN1318="","",IF(AN1318&gt;=0.9,"🟢",IF(AN1318&gt;=0.7,"🟡",IF(AN1318&gt;=0.5,"🟠","🔴"))))</f>
        <v/>
      </c>
      <c r="AP1318" s="9">
        <f>IF(L1318=0,0,L1318-Z1318)</f>
        <v/>
      </c>
      <c r="AQ1318" s="5">
        <f>IF(Z1318=0,"",RANK(Z1318,Z$4:Z$1569,0))</f>
        <v/>
      </c>
      <c r="AR1318" s="7" t="inlineStr">
        <is>
          <t>.</t>
        </is>
      </c>
      <c r="BA1318" s="7" t="inlineStr">
        <is>
          <t>.</t>
        </is>
      </c>
      <c r="BB1318" s="9">
        <f>SUM(L$4:L$1569)/COUNTA(A$4:A$1569)</f>
        <v/>
      </c>
      <c r="BC1318" s="9">
        <f>SUM(M$4:M$1569)/COUNTA(A$4:A$1569)</f>
        <v/>
      </c>
      <c r="BD1318" s="9">
        <f>SUM(N$4:N$1569)/COUNTA(A$4:A$1569)</f>
        <v/>
      </c>
      <c r="BE1318" s="9">
        <f>SUM(O$4:O$1569)/COUNTA(A$4:A$1569)</f>
        <v/>
      </c>
      <c r="BF1318" s="9">
        <f>SUM(P$4:P$1569)/COUNTA(A$4:A$1569)</f>
        <v/>
      </c>
      <c r="BG1318" s="9">
        <f>SUM(Q$4:Q$1569)/COUNTA(A$4:A$1569)</f>
        <v/>
      </c>
      <c r="BH1318" s="9">
        <f>SUM(R$4:R$1569)/COUNTA(A$4:A$1569)</f>
        <v/>
      </c>
      <c r="BI1318" s="9">
        <f>SUM(S$4:S$1569)/COUNTA(A$4:A$1569)</f>
        <v/>
      </c>
      <c r="BJ1318" s="9">
        <f>SUM(T$4:T$1569)/COUNTA(A$4:A$1569)</f>
        <v/>
      </c>
      <c r="BK1318" s="9">
        <f>SUM(U$4:U$1569)/COUNTA(A$4:A$1569)</f>
        <v/>
      </c>
      <c r="BL1318" s="9">
        <f>SUM(V$4:V$1569)/COUNTA(A$4:A$1569)</f>
        <v/>
      </c>
      <c r="BM1318" s="9">
        <f>SUM(W$4:W$1569)/COUNTA(A$4:A$1569)</f>
        <v/>
      </c>
      <c r="BN1318" s="9">
        <f>SUM(X$4:X$1569)/COUNTA(A$4:A$1569)</f>
        <v/>
      </c>
      <c r="BO1318" s="7" t="inlineStr">
        <is>
          <t>.</t>
        </is>
      </c>
      <c r="BP1318" s="9">
        <f>IF(Z1318&gt;=BB1318,0,IFERROR(BB1318+(SUMPRODUCT((Z$4:Z$1569&gt;=BB$4:BB$1569)*(Z$4:Z$1569-BB$4:BB$1569))/MAX(1,COUNTIF(Z$4:Z$1569,"&lt;"&amp;BB1318+0.01))),BB1318))</f>
        <v/>
      </c>
      <c r="BQ1318" s="9">
        <f>IF(AA1318&gt;=BC1318,0,IFERROR(BC1318+SUMPRODUCT((AA$4:AA$1569&gt;=BC$4:BC$1569)*(AA$4:AA$1569-BC$4:BC$1569))/MAX(1,COUNTIF(AA$4:AA$1569,"&lt;"&amp;BC1318+0.01)),BC1318))</f>
        <v/>
      </c>
      <c r="BR1318" s="9">
        <f>IF(AB1318&gt;=BD1318,0,IFERROR(BD1318+SUMPRODUCT((AB$4:AB$1569&gt;=BD$4:BD$1569)*(AB$4:AB$1569-BD$4:BD$1569))/MAX(1,COUNTIF(AB$4:AB$1569,"&lt;"&amp;BD1318+0.01)),BD1318))</f>
        <v/>
      </c>
      <c r="BS1318" s="9">
        <f>IF(AC1318&gt;=BE1318,0,IFERROR(BE1318+SUMPRODUCT((AC$4:AC$1569&gt;=BE$4:BE$1569)*(AC$4:AC$1569-BE$4:BE$1569))/MAX(1,COUNTIF(AC$4:AC$1569,"&lt;"&amp;BE1318+0.01)),BE1318))</f>
        <v/>
      </c>
      <c r="BT1318" s="9">
        <f>IF(AD1318&gt;=BF1318,0,IFERROR(BF1318+SUMPRODUCT((AD$4:AD$1569&gt;=BF$4:BF$1569)*(AD$4:AD$1569-BF$4:BF$1569))/MAX(1,COUNTIF(AD$4:AD$1569,"&lt;"&amp;BF1318+0.01)),BF1318))</f>
        <v/>
      </c>
      <c r="BU1318" s="9">
        <f>IF(AE1318&gt;=BG1318,0,IFERROR(BG1318+SUMPRODUCT((AE$4:AE$1569&gt;=BG$4:BG$1569)*(AE$4:AE$1569-BG$4:BG$1569))/MAX(1,COUNTIF(AE$4:AE$1569,"&lt;"&amp;BG1318+0.01)),BG1318))</f>
        <v/>
      </c>
      <c r="BV1318" s="9">
        <f>IF(AF1318&gt;=BH1318,0,IFERROR(BH1318+SUMPRODUCT((AF$4:AF$1569&gt;=BH$4:BH$1569)*(AF$4:AF$1569-BH$4:BH$1569))/MAX(1,COUNTIF(AF$4:AF$1569,"&lt;"&amp;BH1318+0.01)),BH1318))</f>
        <v/>
      </c>
      <c r="BW1318" s="9">
        <f>IF(AG1318&gt;=BI1318,0,IFERROR(BI1318+SUMPRODUCT((AG$4:AG$1569&gt;=BI$4:BI$1569)*(AG$4:AG$1569-BI$4:BI$1569))/MAX(1,COUNTIF(AG$4:AG$1569,"&lt;"&amp;BI1318+0.01)),BI1318))</f>
        <v/>
      </c>
      <c r="BX1318" s="9">
        <f>IF(AH1318&gt;=BJ1318,0,IFERROR(BJ1318+SUMPRODUCT((AH$4:AH$1569&gt;=BJ$4:BJ$1569)*(AH$4:AH$1569-BJ$4:BJ$1569))/MAX(1,COUNTIF(AH$4:AH$1569,"&lt;"&amp;BJ1318+0.01)),BJ1318))</f>
        <v/>
      </c>
      <c r="BY1318" s="9">
        <f>IF(AI1318&gt;=BK1318,0,IFERROR(BK1318+SUMPRODUCT((AI$4:AI$1569&gt;=BK$4:BK$1569)*(AI$4:AI$1569-BK$4:BK$1569))/MAX(1,COUNTIF(AI$4:AI$1569,"&lt;"&amp;BK1318+0.01)),BK1318))</f>
        <v/>
      </c>
      <c r="BZ1318" s="9">
        <f>IF(AJ1318&gt;=BL1318,0,IFERROR(BL1318+SUMPRODUCT((AJ$4:AJ$1569&gt;=BL$4:BL$1569)*(AJ$4:AJ$1569-BL$4:BL$1569))/MAX(1,COUNTIF(AJ$4:AJ$1569,"&lt;"&amp;BL1318+0.01)),BL1318))</f>
        <v/>
      </c>
      <c r="CA1318" s="9">
        <f>IF(AK1318&gt;=BM1318,0,IFERROR(BM1318+SUMPRODUCT((AK$4:AK$1569&gt;=BM$4:BM$1569)*(AK$4:AK$1569-BM$4:BM$1569))/MAX(1,COUNTIF(AK$4:AK$1569,"&lt;"&amp;BM1318+0.01)),BM1318))</f>
        <v/>
      </c>
      <c r="CB1318" s="9">
        <f>IF(AL1318&gt;=BN1318,0,IFERROR(BN1318+SUMPRODUCT((AL$4:AL$1569&gt;=BN$4:BN$1569)*(AL$4:AL$1569-BN$4:BN$1569))/MAX(1,COUNTIF(AL$4:AL$1569,"&lt;"&amp;BN1318+0.01)),BN1318))</f>
        <v/>
      </c>
      <c r="CC1318" s="5">
        <f>IF(AO1318="🟢","VERDE",IF(AO1318="🟡","AMARELO",IF(AO1318="🟠","VERMELHO",IF(AO1318="🔴","VERMELHO","ROXO"))))</f>
        <v/>
      </c>
      <c r="CD1318" s="5" t="inlineStr">
        <is>
          <t>🌎 REGIÕES</t>
        </is>
      </c>
      <c r="CE1318" s="5" t="inlineStr">
        <is>
          <t>SEM REDE</t>
        </is>
      </c>
    </row>
    <row r="1319">
      <c r="A1319" s="5" t="inlineStr">
        <is>
          <t>45540775000198</t>
        </is>
      </c>
      <c r="B1319" s="5" t="inlineStr">
        <is>
          <t>T R ARRUDA COMERCIO DE PRODUTOS SAUDAVEI</t>
        </is>
      </c>
      <c r="C1319" s="5" t="inlineStr">
        <is>
          <t>06 - INTERNA - DIVINA TERRA</t>
        </is>
      </c>
      <c r="D1319" s="5" t="inlineStr">
        <is>
          <t>DAIANE STAVICKI</t>
        </is>
      </c>
      <c r="E1319" s="5" t="inlineStr"/>
      <c r="F1319" s="5">
        <f>IFERROR(VLOOKUP(C1319,$AS$4:$AT$25,2,FALSE),"")</f>
        <v/>
      </c>
      <c r="G1319" s="6">
        <f>IFERROR(VLOOKUP(C1319,$AS$4:$AX$25,6,FALSE),"")</f>
        <v/>
      </c>
      <c r="H1319" s="5">
        <f>IFERROR(VLOOKUP(C1319,$AS$4:$AY$25,7,FALSE),"")</f>
        <v/>
      </c>
      <c r="I1319" s="5">
        <f>IFERROR(VLOOKUP(C1319,$AS$4:$AZ$25,8,FALSE),"")</f>
        <v/>
      </c>
      <c r="J1319" s="7" t="inlineStr">
        <is>
          <t>.</t>
        </is>
      </c>
      <c r="K1319" s="5" t="inlineStr">
        <is>
          <t>NACIONAL</t>
        </is>
      </c>
      <c r="L1319" s="8" t="n">
        <v>6566.037735849057</v>
      </c>
      <c r="M1319" s="9" t="n">
        <v>452.8301886792453</v>
      </c>
      <c r="N1319" s="9" t="n">
        <v>481.1320754716981</v>
      </c>
      <c r="O1319" s="9" t="n">
        <v>481.1320754716981</v>
      </c>
      <c r="P1319" s="9" t="n">
        <v>509.4339622641509</v>
      </c>
      <c r="Q1319" s="9" t="n">
        <v>509.4339622641509</v>
      </c>
      <c r="R1319" s="9" t="n">
        <v>537.7358490566038</v>
      </c>
      <c r="S1319" s="9" t="n">
        <v>566.0377358490566</v>
      </c>
      <c r="T1319" s="9" t="n">
        <v>566.0377358490566</v>
      </c>
      <c r="U1319" s="9" t="n">
        <v>594.3396226415094</v>
      </c>
      <c r="V1319" s="9" t="n">
        <v>594.3396226415094</v>
      </c>
      <c r="W1319" s="9" t="n">
        <v>622.6415094339623</v>
      </c>
      <c r="X1319" s="9" t="n">
        <v>650.9433962264151</v>
      </c>
      <c r="Y1319" s="7" t="inlineStr">
        <is>
          <t>.</t>
        </is>
      </c>
      <c r="Z1319" s="8">
        <f>SUM(AA1319:AL1319)</f>
        <v/>
      </c>
      <c r="AA1319" s="9" t="n">
        <v>0</v>
      </c>
      <c r="AB1319" s="9" t="n">
        <v>0</v>
      </c>
      <c r="AC1319" s="9" t="n">
        <v>0</v>
      </c>
      <c r="AD1319" s="9" t="n">
        <v>0</v>
      </c>
      <c r="AE1319" s="9" t="n">
        <v>0</v>
      </c>
      <c r="AF1319" s="9" t="n">
        <v>0</v>
      </c>
      <c r="AG1319" s="9" t="n">
        <v>0</v>
      </c>
      <c r="AH1319" s="9" t="n">
        <v>0</v>
      </c>
      <c r="AI1319" s="9" t="n">
        <v>0</v>
      </c>
      <c r="AJ1319" s="9" t="n">
        <v>0</v>
      </c>
      <c r="AK1319" s="9" t="n">
        <v>0</v>
      </c>
      <c r="AL1319" s="9" t="n">
        <v>0</v>
      </c>
      <c r="AM1319" s="7" t="inlineStr">
        <is>
          <t>.</t>
        </is>
      </c>
      <c r="AN1319" s="6">
        <f>IF(L1319=0,0,Z1319/L1319)</f>
        <v/>
      </c>
      <c r="AO1319" s="5">
        <f>IF(AN1319="","",IF(AN1319&gt;=0.9,"🟢",IF(AN1319&gt;=0.7,"🟡",IF(AN1319&gt;=0.5,"🟠","🔴"))))</f>
        <v/>
      </c>
      <c r="AP1319" s="9">
        <f>IF(L1319=0,0,L1319-Z1319)</f>
        <v/>
      </c>
      <c r="AQ1319" s="5">
        <f>IF(Z1319=0,"",RANK(Z1319,Z$4:Z$1569,0))</f>
        <v/>
      </c>
      <c r="AR1319" s="7" t="inlineStr">
        <is>
          <t>.</t>
        </is>
      </c>
      <c r="BA1319" s="7" t="inlineStr">
        <is>
          <t>.</t>
        </is>
      </c>
      <c r="BB1319" s="9">
        <f>SUM(L$4:L$1569)/COUNTA(A$4:A$1569)</f>
        <v/>
      </c>
      <c r="BC1319" s="9">
        <f>SUM(M$4:M$1569)/COUNTA(A$4:A$1569)</f>
        <v/>
      </c>
      <c r="BD1319" s="9">
        <f>SUM(N$4:N$1569)/COUNTA(A$4:A$1569)</f>
        <v/>
      </c>
      <c r="BE1319" s="9">
        <f>SUM(O$4:O$1569)/COUNTA(A$4:A$1569)</f>
        <v/>
      </c>
      <c r="BF1319" s="9">
        <f>SUM(P$4:P$1569)/COUNTA(A$4:A$1569)</f>
        <v/>
      </c>
      <c r="BG1319" s="9">
        <f>SUM(Q$4:Q$1569)/COUNTA(A$4:A$1569)</f>
        <v/>
      </c>
      <c r="BH1319" s="9">
        <f>SUM(R$4:R$1569)/COUNTA(A$4:A$1569)</f>
        <v/>
      </c>
      <c r="BI1319" s="9">
        <f>SUM(S$4:S$1569)/COUNTA(A$4:A$1569)</f>
        <v/>
      </c>
      <c r="BJ1319" s="9">
        <f>SUM(T$4:T$1569)/COUNTA(A$4:A$1569)</f>
        <v/>
      </c>
      <c r="BK1319" s="9">
        <f>SUM(U$4:U$1569)/COUNTA(A$4:A$1569)</f>
        <v/>
      </c>
      <c r="BL1319" s="9">
        <f>SUM(V$4:V$1569)/COUNTA(A$4:A$1569)</f>
        <v/>
      </c>
      <c r="BM1319" s="9">
        <f>SUM(W$4:W$1569)/COUNTA(A$4:A$1569)</f>
        <v/>
      </c>
      <c r="BN1319" s="9">
        <f>SUM(X$4:X$1569)/COUNTA(A$4:A$1569)</f>
        <v/>
      </c>
      <c r="BO1319" s="7" t="inlineStr">
        <is>
          <t>.</t>
        </is>
      </c>
      <c r="BP1319" s="9">
        <f>IF(Z1319&gt;=BB1319,0,IFERROR(BB1319+(SUMPRODUCT((Z$4:Z$1569&gt;=BB$4:BB$1569)*(Z$4:Z$1569-BB$4:BB$1569))/MAX(1,COUNTIF(Z$4:Z$1569,"&lt;"&amp;BB1319+0.01))),BB1319))</f>
        <v/>
      </c>
      <c r="BQ1319" s="9">
        <f>IF(AA1319&gt;=BC1319,0,IFERROR(BC1319+SUMPRODUCT((AA$4:AA$1569&gt;=BC$4:BC$1569)*(AA$4:AA$1569-BC$4:BC$1569))/MAX(1,COUNTIF(AA$4:AA$1569,"&lt;"&amp;BC1319+0.01)),BC1319))</f>
        <v/>
      </c>
      <c r="BR1319" s="9">
        <f>IF(AB1319&gt;=BD1319,0,IFERROR(BD1319+SUMPRODUCT((AB$4:AB$1569&gt;=BD$4:BD$1569)*(AB$4:AB$1569-BD$4:BD$1569))/MAX(1,COUNTIF(AB$4:AB$1569,"&lt;"&amp;BD1319+0.01)),BD1319))</f>
        <v/>
      </c>
      <c r="BS1319" s="9">
        <f>IF(AC1319&gt;=BE1319,0,IFERROR(BE1319+SUMPRODUCT((AC$4:AC$1569&gt;=BE$4:BE$1569)*(AC$4:AC$1569-BE$4:BE$1569))/MAX(1,COUNTIF(AC$4:AC$1569,"&lt;"&amp;BE1319+0.01)),BE1319))</f>
        <v/>
      </c>
      <c r="BT1319" s="9">
        <f>IF(AD1319&gt;=BF1319,0,IFERROR(BF1319+SUMPRODUCT((AD$4:AD$1569&gt;=BF$4:BF$1569)*(AD$4:AD$1569-BF$4:BF$1569))/MAX(1,COUNTIF(AD$4:AD$1569,"&lt;"&amp;BF1319+0.01)),BF1319))</f>
        <v/>
      </c>
      <c r="BU1319" s="9">
        <f>IF(AE1319&gt;=BG1319,0,IFERROR(BG1319+SUMPRODUCT((AE$4:AE$1569&gt;=BG$4:BG$1569)*(AE$4:AE$1569-BG$4:BG$1569))/MAX(1,COUNTIF(AE$4:AE$1569,"&lt;"&amp;BG1319+0.01)),BG1319))</f>
        <v/>
      </c>
      <c r="BV1319" s="9">
        <f>IF(AF1319&gt;=BH1319,0,IFERROR(BH1319+SUMPRODUCT((AF$4:AF$1569&gt;=BH$4:BH$1569)*(AF$4:AF$1569-BH$4:BH$1569))/MAX(1,COUNTIF(AF$4:AF$1569,"&lt;"&amp;BH1319+0.01)),BH1319))</f>
        <v/>
      </c>
      <c r="BW1319" s="9">
        <f>IF(AG1319&gt;=BI1319,0,IFERROR(BI1319+SUMPRODUCT((AG$4:AG$1569&gt;=BI$4:BI$1569)*(AG$4:AG$1569-BI$4:BI$1569))/MAX(1,COUNTIF(AG$4:AG$1569,"&lt;"&amp;BI1319+0.01)),BI1319))</f>
        <v/>
      </c>
      <c r="BX1319" s="9">
        <f>IF(AH1319&gt;=BJ1319,0,IFERROR(BJ1319+SUMPRODUCT((AH$4:AH$1569&gt;=BJ$4:BJ$1569)*(AH$4:AH$1569-BJ$4:BJ$1569))/MAX(1,COUNTIF(AH$4:AH$1569,"&lt;"&amp;BJ1319+0.01)),BJ1319))</f>
        <v/>
      </c>
      <c r="BY1319" s="9">
        <f>IF(AI1319&gt;=BK1319,0,IFERROR(BK1319+SUMPRODUCT((AI$4:AI$1569&gt;=BK$4:BK$1569)*(AI$4:AI$1569-BK$4:BK$1569))/MAX(1,COUNTIF(AI$4:AI$1569,"&lt;"&amp;BK1319+0.01)),BK1319))</f>
        <v/>
      </c>
      <c r="BZ1319" s="9">
        <f>IF(AJ1319&gt;=BL1319,0,IFERROR(BL1319+SUMPRODUCT((AJ$4:AJ$1569&gt;=BL$4:BL$1569)*(AJ$4:AJ$1569-BL$4:BL$1569))/MAX(1,COUNTIF(AJ$4:AJ$1569,"&lt;"&amp;BL1319+0.01)),BL1319))</f>
        <v/>
      </c>
      <c r="CA1319" s="9">
        <f>IF(AK1319&gt;=BM1319,0,IFERROR(BM1319+SUMPRODUCT((AK$4:AK$1569&gt;=BM$4:BM$1569)*(AK$4:AK$1569-BM$4:BM$1569))/MAX(1,COUNTIF(AK$4:AK$1569,"&lt;"&amp;BM1319+0.01)),BM1319))</f>
        <v/>
      </c>
      <c r="CB1319" s="9">
        <f>IF(AL1319&gt;=BN1319,0,IFERROR(BN1319+SUMPRODUCT((AL$4:AL$1569&gt;=BN$4:BN$1569)*(AL$4:AL$1569-BN$4:BN$1569))/MAX(1,COUNTIF(AL$4:AL$1569,"&lt;"&amp;BN1319+0.01)),BN1319))</f>
        <v/>
      </c>
      <c r="CC1319" s="5">
        <f>IF(AO1319="🟢","VERDE",IF(AO1319="🟡","AMARELO",IF(AO1319="🟠","VERMELHO",IF(AO1319="🔴","VERMELHO","ROXO"))))</f>
        <v/>
      </c>
      <c r="CD1319" s="5" t="inlineStr">
        <is>
          <t>🏢 REDES</t>
        </is>
      </c>
      <c r="CE1319" s="5" t="inlineStr">
        <is>
          <t>DIVINA TERRA</t>
        </is>
      </c>
    </row>
    <row r="1320">
      <c r="A1320" s="5" t="inlineStr">
        <is>
          <t>45552628000138</t>
        </is>
      </c>
      <c r="B1320" s="5" t="inlineStr">
        <is>
          <t>MAIRA ABREU PATUSSI 14306924726 - ME</t>
        </is>
      </c>
      <c r="C1320" s="5" t="inlineStr">
        <is>
          <t>06 - SEM GRUPO</t>
        </is>
      </c>
      <c r="D1320" s="5" t="inlineStr">
        <is>
          <t>LARISSA PADILHA</t>
        </is>
      </c>
      <c r="E1320" s="5" t="inlineStr">
        <is>
          <t>ES</t>
        </is>
      </c>
      <c r="F1320" s="5">
        <f>IFERROR(VLOOKUP(C1320,$AS$4:$AT$25,2,FALSE),"")</f>
        <v/>
      </c>
      <c r="G1320" s="6">
        <f>IFERROR(VLOOKUP(C1320,$AS$4:$AX$25,6,FALSE),"")</f>
        <v/>
      </c>
      <c r="H1320" s="5">
        <f>IFERROR(VLOOKUP(C1320,$AS$4:$AY$25,7,FALSE),"")</f>
        <v/>
      </c>
      <c r="I1320" s="5">
        <f>IFERROR(VLOOKUP(C1320,$AS$4:$AZ$25,8,FALSE),"")</f>
        <v/>
      </c>
      <c r="J1320" s="7" t="inlineStr">
        <is>
          <t>.</t>
        </is>
      </c>
      <c r="K1320" s="5" t="inlineStr">
        <is>
          <t>RJ + ES + MG</t>
        </is>
      </c>
      <c r="L1320" s="8" t="n">
        <v>1252.173913043478</v>
      </c>
      <c r="M1320" s="9" t="n">
        <v>104.3478260869565</v>
      </c>
      <c r="N1320" s="9" t="n">
        <v>104.3478260869565</v>
      </c>
      <c r="O1320" s="9" t="n">
        <v>104.3478260869565</v>
      </c>
      <c r="P1320" s="9" t="n">
        <v>104.3478260869565</v>
      </c>
      <c r="Q1320" s="9" t="n">
        <v>104.3478260869565</v>
      </c>
      <c r="R1320" s="9" t="n">
        <v>104.3478260869565</v>
      </c>
      <c r="S1320" s="9" t="n">
        <v>104.3478260869565</v>
      </c>
      <c r="T1320" s="9" t="n">
        <v>104.3478260869565</v>
      </c>
      <c r="U1320" s="9" t="n">
        <v>104.3478260869565</v>
      </c>
      <c r="V1320" s="9" t="n">
        <v>104.3478260869565</v>
      </c>
      <c r="W1320" s="9" t="n">
        <v>104.3478260869565</v>
      </c>
      <c r="X1320" s="9" t="n">
        <v>104.3478260869565</v>
      </c>
      <c r="Y1320" s="7" t="inlineStr">
        <is>
          <t>.</t>
        </is>
      </c>
      <c r="Z1320" s="8">
        <f>SUM(AA1320:AL1320)</f>
        <v/>
      </c>
      <c r="AA1320" s="9" t="n">
        <v>0</v>
      </c>
      <c r="AB1320" s="9" t="n">
        <v>0</v>
      </c>
      <c r="AC1320" s="9" t="n">
        <v>0</v>
      </c>
      <c r="AD1320" s="9" t="n">
        <v>0</v>
      </c>
      <c r="AE1320" s="9" t="n">
        <v>0</v>
      </c>
      <c r="AF1320" s="9" t="n">
        <v>0</v>
      </c>
      <c r="AG1320" s="9" t="n">
        <v>0</v>
      </c>
      <c r="AH1320" s="9" t="n">
        <v>0</v>
      </c>
      <c r="AI1320" s="9" t="n">
        <v>0</v>
      </c>
      <c r="AJ1320" s="9" t="n">
        <v>0</v>
      </c>
      <c r="AK1320" s="9" t="n">
        <v>0</v>
      </c>
      <c r="AL1320" s="9" t="n">
        <v>0</v>
      </c>
      <c r="AM1320" s="7" t="inlineStr">
        <is>
          <t>.</t>
        </is>
      </c>
      <c r="AN1320" s="6">
        <f>IF(L1320=0,0,Z1320/L1320)</f>
        <v/>
      </c>
      <c r="AO1320" s="5">
        <f>IF(AN1320="","",IF(AN1320&gt;=0.9,"🟢",IF(AN1320&gt;=0.7,"🟡",IF(AN1320&gt;=0.5,"🟠","🔴"))))</f>
        <v/>
      </c>
      <c r="AP1320" s="9">
        <f>IF(L1320=0,0,L1320-Z1320)</f>
        <v/>
      </c>
      <c r="AQ1320" s="5">
        <f>IF(Z1320=0,"",RANK(Z1320,Z$4:Z$1569,0))</f>
        <v/>
      </c>
      <c r="AR1320" s="7" t="inlineStr">
        <is>
          <t>.</t>
        </is>
      </c>
      <c r="BA1320" s="7" t="inlineStr">
        <is>
          <t>.</t>
        </is>
      </c>
      <c r="BB1320" s="9">
        <f>SUM(L$4:L$1569)/COUNTA(A$4:A$1569)</f>
        <v/>
      </c>
      <c r="BC1320" s="9">
        <f>SUM(M$4:M$1569)/COUNTA(A$4:A$1569)</f>
        <v/>
      </c>
      <c r="BD1320" s="9">
        <f>SUM(N$4:N$1569)/COUNTA(A$4:A$1569)</f>
        <v/>
      </c>
      <c r="BE1320" s="9">
        <f>SUM(O$4:O$1569)/COUNTA(A$4:A$1569)</f>
        <v/>
      </c>
      <c r="BF1320" s="9">
        <f>SUM(P$4:P$1569)/COUNTA(A$4:A$1569)</f>
        <v/>
      </c>
      <c r="BG1320" s="9">
        <f>SUM(Q$4:Q$1569)/COUNTA(A$4:A$1569)</f>
        <v/>
      </c>
      <c r="BH1320" s="9">
        <f>SUM(R$4:R$1569)/COUNTA(A$4:A$1569)</f>
        <v/>
      </c>
      <c r="BI1320" s="9">
        <f>SUM(S$4:S$1569)/COUNTA(A$4:A$1569)</f>
        <v/>
      </c>
      <c r="BJ1320" s="9">
        <f>SUM(T$4:T$1569)/COUNTA(A$4:A$1569)</f>
        <v/>
      </c>
      <c r="BK1320" s="9">
        <f>SUM(U$4:U$1569)/COUNTA(A$4:A$1569)</f>
        <v/>
      </c>
      <c r="BL1320" s="9">
        <f>SUM(V$4:V$1569)/COUNTA(A$4:A$1569)</f>
        <v/>
      </c>
      <c r="BM1320" s="9">
        <f>SUM(W$4:W$1569)/COUNTA(A$4:A$1569)</f>
        <v/>
      </c>
      <c r="BN1320" s="9">
        <f>SUM(X$4:X$1569)/COUNTA(A$4:A$1569)</f>
        <v/>
      </c>
      <c r="BO1320" s="7" t="inlineStr">
        <is>
          <t>.</t>
        </is>
      </c>
      <c r="BP1320" s="9">
        <f>IF(Z1320&gt;=BB1320,0,IFERROR(BB1320+(SUMPRODUCT((Z$4:Z$1569&gt;=BB$4:BB$1569)*(Z$4:Z$1569-BB$4:BB$1569))/MAX(1,COUNTIF(Z$4:Z$1569,"&lt;"&amp;BB1320+0.01))),BB1320))</f>
        <v/>
      </c>
      <c r="BQ1320" s="9">
        <f>IF(AA1320&gt;=BC1320,0,IFERROR(BC1320+SUMPRODUCT((AA$4:AA$1569&gt;=BC$4:BC$1569)*(AA$4:AA$1569-BC$4:BC$1569))/MAX(1,COUNTIF(AA$4:AA$1569,"&lt;"&amp;BC1320+0.01)),BC1320))</f>
        <v/>
      </c>
      <c r="BR1320" s="9">
        <f>IF(AB1320&gt;=BD1320,0,IFERROR(BD1320+SUMPRODUCT((AB$4:AB$1569&gt;=BD$4:BD$1569)*(AB$4:AB$1569-BD$4:BD$1569))/MAX(1,COUNTIF(AB$4:AB$1569,"&lt;"&amp;BD1320+0.01)),BD1320))</f>
        <v/>
      </c>
      <c r="BS1320" s="9">
        <f>IF(AC1320&gt;=BE1320,0,IFERROR(BE1320+SUMPRODUCT((AC$4:AC$1569&gt;=BE$4:BE$1569)*(AC$4:AC$1569-BE$4:BE$1569))/MAX(1,COUNTIF(AC$4:AC$1569,"&lt;"&amp;BE1320+0.01)),BE1320))</f>
        <v/>
      </c>
      <c r="BT1320" s="9">
        <f>IF(AD1320&gt;=BF1320,0,IFERROR(BF1320+SUMPRODUCT((AD$4:AD$1569&gt;=BF$4:BF$1569)*(AD$4:AD$1569-BF$4:BF$1569))/MAX(1,COUNTIF(AD$4:AD$1569,"&lt;"&amp;BF1320+0.01)),BF1320))</f>
        <v/>
      </c>
      <c r="BU1320" s="9">
        <f>IF(AE1320&gt;=BG1320,0,IFERROR(BG1320+SUMPRODUCT((AE$4:AE$1569&gt;=BG$4:BG$1569)*(AE$4:AE$1569-BG$4:BG$1569))/MAX(1,COUNTIF(AE$4:AE$1569,"&lt;"&amp;BG1320+0.01)),BG1320))</f>
        <v/>
      </c>
      <c r="BV1320" s="9">
        <f>IF(AF1320&gt;=BH1320,0,IFERROR(BH1320+SUMPRODUCT((AF$4:AF$1569&gt;=BH$4:BH$1569)*(AF$4:AF$1569-BH$4:BH$1569))/MAX(1,COUNTIF(AF$4:AF$1569,"&lt;"&amp;BH1320+0.01)),BH1320))</f>
        <v/>
      </c>
      <c r="BW1320" s="9">
        <f>IF(AG1320&gt;=BI1320,0,IFERROR(BI1320+SUMPRODUCT((AG$4:AG$1569&gt;=BI$4:BI$1569)*(AG$4:AG$1569-BI$4:BI$1569))/MAX(1,COUNTIF(AG$4:AG$1569,"&lt;"&amp;BI1320+0.01)),BI1320))</f>
        <v/>
      </c>
      <c r="BX1320" s="9">
        <f>IF(AH1320&gt;=BJ1320,0,IFERROR(BJ1320+SUMPRODUCT((AH$4:AH$1569&gt;=BJ$4:BJ$1569)*(AH$4:AH$1569-BJ$4:BJ$1569))/MAX(1,COUNTIF(AH$4:AH$1569,"&lt;"&amp;BJ1320+0.01)),BJ1320))</f>
        <v/>
      </c>
      <c r="BY1320" s="9">
        <f>IF(AI1320&gt;=BK1320,0,IFERROR(BK1320+SUMPRODUCT((AI$4:AI$1569&gt;=BK$4:BK$1569)*(AI$4:AI$1569-BK$4:BK$1569))/MAX(1,COUNTIF(AI$4:AI$1569,"&lt;"&amp;BK1320+0.01)),BK1320))</f>
        <v/>
      </c>
      <c r="BZ1320" s="9">
        <f>IF(AJ1320&gt;=BL1320,0,IFERROR(BL1320+SUMPRODUCT((AJ$4:AJ$1569&gt;=BL$4:BL$1569)*(AJ$4:AJ$1569-BL$4:BL$1569))/MAX(1,COUNTIF(AJ$4:AJ$1569,"&lt;"&amp;BL1320+0.01)),BL1320))</f>
        <v/>
      </c>
      <c r="CA1320" s="9">
        <f>IF(AK1320&gt;=BM1320,0,IFERROR(BM1320+SUMPRODUCT((AK$4:AK$1569&gt;=BM$4:BM$1569)*(AK$4:AK$1569-BM$4:BM$1569))/MAX(1,COUNTIF(AK$4:AK$1569,"&lt;"&amp;BM1320+0.01)),BM1320))</f>
        <v/>
      </c>
      <c r="CB1320" s="9">
        <f>IF(AL1320&gt;=BN1320,0,IFERROR(BN1320+SUMPRODUCT((AL$4:AL$1569&gt;=BN$4:BN$1569)*(AL$4:AL$1569-BN$4:BN$1569))/MAX(1,COUNTIF(AL$4:AL$1569,"&lt;"&amp;BN1320+0.01)),BN1320))</f>
        <v/>
      </c>
      <c r="CC1320" s="5">
        <f>IF(AO1320="🟢","VERDE",IF(AO1320="🟡","AMARELO",IF(AO1320="🟠","VERMELHO",IF(AO1320="🔴","VERMELHO","ROXO"))))</f>
        <v/>
      </c>
      <c r="CD1320" s="5" t="inlineStr">
        <is>
          <t>🌎 REGIÕES</t>
        </is>
      </c>
      <c r="CE1320" s="5" t="inlineStr">
        <is>
          <t>SEM REDE</t>
        </is>
      </c>
    </row>
    <row r="1321">
      <c r="A1321" s="5" t="inlineStr">
        <is>
          <t>45582215000104</t>
        </is>
      </c>
      <c r="B1321" s="5" t="inlineStr">
        <is>
          <t>M DOS SANTOS FAGUNDES - ME</t>
        </is>
      </c>
      <c r="C1321" s="5" t="inlineStr">
        <is>
          <t>06 - SEM GRUPO</t>
        </is>
      </c>
      <c r="D1321" s="5" t="inlineStr">
        <is>
          <t>HEMANUELE DITZEL (MANU)</t>
        </is>
      </c>
      <c r="E1321" s="5" t="inlineStr">
        <is>
          <t>PR</t>
        </is>
      </c>
      <c r="F1321" s="5">
        <f>IFERROR(VLOOKUP(C1321,$AS$4:$AT$25,2,FALSE),"")</f>
        <v/>
      </c>
      <c r="G1321" s="6">
        <f>IFERROR(VLOOKUP(C1321,$AS$4:$AX$25,6,FALSE),"")</f>
        <v/>
      </c>
      <c r="H1321" s="5">
        <f>IFERROR(VLOOKUP(C1321,$AS$4:$AY$25,7,FALSE),"")</f>
        <v/>
      </c>
      <c r="I1321" s="5">
        <f>IFERROR(VLOOKUP(C1321,$AS$4:$AZ$25,8,FALSE),"")</f>
        <v/>
      </c>
      <c r="J1321" s="7" t="inlineStr">
        <is>
          <t>.</t>
        </is>
      </c>
      <c r="K1321" s="5" t="inlineStr">
        <is>
          <t>SUL</t>
        </is>
      </c>
      <c r="L1321" s="8" t="n">
        <v>1711.764705882353</v>
      </c>
      <c r="M1321" s="9" t="n">
        <v>123.5294117647059</v>
      </c>
      <c r="N1321" s="9" t="n">
        <v>123.5294117647059</v>
      </c>
      <c r="O1321" s="9" t="n">
        <v>123.5294117647059</v>
      </c>
      <c r="P1321" s="9" t="n">
        <v>141.1764705882353</v>
      </c>
      <c r="Q1321" s="9" t="n">
        <v>141.1764705882353</v>
      </c>
      <c r="R1321" s="9" t="n">
        <v>141.1764705882353</v>
      </c>
      <c r="S1321" s="9" t="n">
        <v>141.1764705882353</v>
      </c>
      <c r="T1321" s="9" t="n">
        <v>141.1764705882353</v>
      </c>
      <c r="U1321" s="9" t="n">
        <v>158.8235294117647</v>
      </c>
      <c r="V1321" s="9" t="n">
        <v>158.8235294117647</v>
      </c>
      <c r="W1321" s="9" t="n">
        <v>158.8235294117647</v>
      </c>
      <c r="X1321" s="9" t="n">
        <v>158.8235294117647</v>
      </c>
      <c r="Y1321" s="7" t="inlineStr">
        <is>
          <t>.</t>
        </is>
      </c>
      <c r="Z1321" s="8">
        <f>SUM(AA1321:AL1321)</f>
        <v/>
      </c>
      <c r="AA1321" s="9" t="n">
        <v>0</v>
      </c>
      <c r="AB1321" s="9" t="n">
        <v>0</v>
      </c>
      <c r="AC1321" s="9" t="n">
        <v>0</v>
      </c>
      <c r="AD1321" s="9" t="n">
        <v>0</v>
      </c>
      <c r="AE1321" s="9" t="n">
        <v>0</v>
      </c>
      <c r="AF1321" s="9" t="n">
        <v>0</v>
      </c>
      <c r="AG1321" s="9" t="n">
        <v>0</v>
      </c>
      <c r="AH1321" s="9" t="n">
        <v>0</v>
      </c>
      <c r="AI1321" s="9" t="n">
        <v>0</v>
      </c>
      <c r="AJ1321" s="9" t="n">
        <v>0</v>
      </c>
      <c r="AK1321" s="9" t="n">
        <v>0</v>
      </c>
      <c r="AL1321" s="9" t="n">
        <v>0</v>
      </c>
      <c r="AM1321" s="7" t="inlineStr">
        <is>
          <t>.</t>
        </is>
      </c>
      <c r="AN1321" s="6">
        <f>IF(L1321=0,0,Z1321/L1321)</f>
        <v/>
      </c>
      <c r="AO1321" s="5">
        <f>IF(AN1321="","",IF(AN1321&gt;=0.9,"🟢",IF(AN1321&gt;=0.7,"🟡",IF(AN1321&gt;=0.5,"🟠","🔴"))))</f>
        <v/>
      </c>
      <c r="AP1321" s="9">
        <f>IF(L1321=0,0,L1321-Z1321)</f>
        <v/>
      </c>
      <c r="AQ1321" s="5">
        <f>IF(Z1321=0,"",RANK(Z1321,Z$4:Z$1569,0))</f>
        <v/>
      </c>
      <c r="AR1321" s="7" t="inlineStr">
        <is>
          <t>.</t>
        </is>
      </c>
      <c r="BA1321" s="7" t="inlineStr">
        <is>
          <t>.</t>
        </is>
      </c>
      <c r="BB1321" s="9">
        <f>SUM(L$4:L$1569)/COUNTA(A$4:A$1569)</f>
        <v/>
      </c>
      <c r="BC1321" s="9">
        <f>SUM(M$4:M$1569)/COUNTA(A$4:A$1569)</f>
        <v/>
      </c>
      <c r="BD1321" s="9">
        <f>SUM(N$4:N$1569)/COUNTA(A$4:A$1569)</f>
        <v/>
      </c>
      <c r="BE1321" s="9">
        <f>SUM(O$4:O$1569)/COUNTA(A$4:A$1569)</f>
        <v/>
      </c>
      <c r="BF1321" s="9">
        <f>SUM(P$4:P$1569)/COUNTA(A$4:A$1569)</f>
        <v/>
      </c>
      <c r="BG1321" s="9">
        <f>SUM(Q$4:Q$1569)/COUNTA(A$4:A$1569)</f>
        <v/>
      </c>
      <c r="BH1321" s="9">
        <f>SUM(R$4:R$1569)/COUNTA(A$4:A$1569)</f>
        <v/>
      </c>
      <c r="BI1321" s="9">
        <f>SUM(S$4:S$1569)/COUNTA(A$4:A$1569)</f>
        <v/>
      </c>
      <c r="BJ1321" s="9">
        <f>SUM(T$4:T$1569)/COUNTA(A$4:A$1569)</f>
        <v/>
      </c>
      <c r="BK1321" s="9">
        <f>SUM(U$4:U$1569)/COUNTA(A$4:A$1569)</f>
        <v/>
      </c>
      <c r="BL1321" s="9">
        <f>SUM(V$4:V$1569)/COUNTA(A$4:A$1569)</f>
        <v/>
      </c>
      <c r="BM1321" s="9">
        <f>SUM(W$4:W$1569)/COUNTA(A$4:A$1569)</f>
        <v/>
      </c>
      <c r="BN1321" s="9">
        <f>SUM(X$4:X$1569)/COUNTA(A$4:A$1569)</f>
        <v/>
      </c>
      <c r="BO1321" s="7" t="inlineStr">
        <is>
          <t>.</t>
        </is>
      </c>
      <c r="BP1321" s="9">
        <f>IF(Z1321&gt;=BB1321,0,IFERROR(BB1321+(SUMPRODUCT((Z$4:Z$1569&gt;=BB$4:BB$1569)*(Z$4:Z$1569-BB$4:BB$1569))/MAX(1,COUNTIF(Z$4:Z$1569,"&lt;"&amp;BB1321+0.01))),BB1321))</f>
        <v/>
      </c>
      <c r="BQ1321" s="9">
        <f>IF(AA1321&gt;=BC1321,0,IFERROR(BC1321+SUMPRODUCT((AA$4:AA$1569&gt;=BC$4:BC$1569)*(AA$4:AA$1569-BC$4:BC$1569))/MAX(1,COUNTIF(AA$4:AA$1569,"&lt;"&amp;BC1321+0.01)),BC1321))</f>
        <v/>
      </c>
      <c r="BR1321" s="9">
        <f>IF(AB1321&gt;=BD1321,0,IFERROR(BD1321+SUMPRODUCT((AB$4:AB$1569&gt;=BD$4:BD$1569)*(AB$4:AB$1569-BD$4:BD$1569))/MAX(1,COUNTIF(AB$4:AB$1569,"&lt;"&amp;BD1321+0.01)),BD1321))</f>
        <v/>
      </c>
      <c r="BS1321" s="9">
        <f>IF(AC1321&gt;=BE1321,0,IFERROR(BE1321+SUMPRODUCT((AC$4:AC$1569&gt;=BE$4:BE$1569)*(AC$4:AC$1569-BE$4:BE$1569))/MAX(1,COUNTIF(AC$4:AC$1569,"&lt;"&amp;BE1321+0.01)),BE1321))</f>
        <v/>
      </c>
      <c r="BT1321" s="9">
        <f>IF(AD1321&gt;=BF1321,0,IFERROR(BF1321+SUMPRODUCT((AD$4:AD$1569&gt;=BF$4:BF$1569)*(AD$4:AD$1569-BF$4:BF$1569))/MAX(1,COUNTIF(AD$4:AD$1569,"&lt;"&amp;BF1321+0.01)),BF1321))</f>
        <v/>
      </c>
      <c r="BU1321" s="9">
        <f>IF(AE1321&gt;=BG1321,0,IFERROR(BG1321+SUMPRODUCT((AE$4:AE$1569&gt;=BG$4:BG$1569)*(AE$4:AE$1569-BG$4:BG$1569))/MAX(1,COUNTIF(AE$4:AE$1569,"&lt;"&amp;BG1321+0.01)),BG1321))</f>
        <v/>
      </c>
      <c r="BV1321" s="9">
        <f>IF(AF1321&gt;=BH1321,0,IFERROR(BH1321+SUMPRODUCT((AF$4:AF$1569&gt;=BH$4:BH$1569)*(AF$4:AF$1569-BH$4:BH$1569))/MAX(1,COUNTIF(AF$4:AF$1569,"&lt;"&amp;BH1321+0.01)),BH1321))</f>
        <v/>
      </c>
      <c r="BW1321" s="9">
        <f>IF(AG1321&gt;=BI1321,0,IFERROR(BI1321+SUMPRODUCT((AG$4:AG$1569&gt;=BI$4:BI$1569)*(AG$4:AG$1569-BI$4:BI$1569))/MAX(1,COUNTIF(AG$4:AG$1569,"&lt;"&amp;BI1321+0.01)),BI1321))</f>
        <v/>
      </c>
      <c r="BX1321" s="9">
        <f>IF(AH1321&gt;=BJ1321,0,IFERROR(BJ1321+SUMPRODUCT((AH$4:AH$1569&gt;=BJ$4:BJ$1569)*(AH$4:AH$1569-BJ$4:BJ$1569))/MAX(1,COUNTIF(AH$4:AH$1569,"&lt;"&amp;BJ1321+0.01)),BJ1321))</f>
        <v/>
      </c>
      <c r="BY1321" s="9">
        <f>IF(AI1321&gt;=BK1321,0,IFERROR(BK1321+SUMPRODUCT((AI$4:AI$1569&gt;=BK$4:BK$1569)*(AI$4:AI$1569-BK$4:BK$1569))/MAX(1,COUNTIF(AI$4:AI$1569,"&lt;"&amp;BK1321+0.01)),BK1321))</f>
        <v/>
      </c>
      <c r="BZ1321" s="9">
        <f>IF(AJ1321&gt;=BL1321,0,IFERROR(BL1321+SUMPRODUCT((AJ$4:AJ$1569&gt;=BL$4:BL$1569)*(AJ$4:AJ$1569-BL$4:BL$1569))/MAX(1,COUNTIF(AJ$4:AJ$1569,"&lt;"&amp;BL1321+0.01)),BL1321))</f>
        <v/>
      </c>
      <c r="CA1321" s="9">
        <f>IF(AK1321&gt;=BM1321,0,IFERROR(BM1321+SUMPRODUCT((AK$4:AK$1569&gt;=BM$4:BM$1569)*(AK$4:AK$1569-BM$4:BM$1569))/MAX(1,COUNTIF(AK$4:AK$1569,"&lt;"&amp;BM1321+0.01)),BM1321))</f>
        <v/>
      </c>
      <c r="CB1321" s="9">
        <f>IF(AL1321&gt;=BN1321,0,IFERROR(BN1321+SUMPRODUCT((AL$4:AL$1569&gt;=BN$4:BN$1569)*(AL$4:AL$1569-BN$4:BN$1569))/MAX(1,COUNTIF(AL$4:AL$1569,"&lt;"&amp;BN1321+0.01)),BN1321))</f>
        <v/>
      </c>
      <c r="CC1321" s="5">
        <f>IF(AO1321="🟢","VERDE",IF(AO1321="🟡","AMARELO",IF(AO1321="🟠","VERMELHO",IF(AO1321="🔴","VERMELHO","ROXO"))))</f>
        <v/>
      </c>
      <c r="CD1321" s="5" t="inlineStr">
        <is>
          <t>🌎 REGIÕES</t>
        </is>
      </c>
      <c r="CE1321" s="5" t="inlineStr">
        <is>
          <t>SEM REDE</t>
        </is>
      </c>
    </row>
    <row r="1322">
      <c r="A1322" s="5" t="inlineStr">
        <is>
          <t>45587156000159</t>
        </is>
      </c>
      <c r="B1322" s="5" t="inlineStr">
        <is>
          <t>CP COMERCIO DE PRODUTOS NATURAIS LTDA -M</t>
        </is>
      </c>
      <c r="C1322" s="5" t="inlineStr">
        <is>
          <t>06 - INTERNA - TUDO EM GRAOS / VGA</t>
        </is>
      </c>
      <c r="D1322" s="5" t="inlineStr">
        <is>
          <t>DAIANE STAVICKI</t>
        </is>
      </c>
      <c r="E1322" s="5" t="inlineStr"/>
      <c r="F1322" s="5">
        <f>IFERROR(VLOOKUP(C1322,$AS$4:$AT$25,2,FALSE),"")</f>
        <v/>
      </c>
      <c r="G1322" s="6">
        <f>IFERROR(VLOOKUP(C1322,$AS$4:$AX$25,6,FALSE),"")</f>
        <v/>
      </c>
      <c r="H1322" s="5">
        <f>IFERROR(VLOOKUP(C1322,$AS$4:$AY$25,7,FALSE),"")</f>
        <v/>
      </c>
      <c r="I1322" s="5">
        <f>IFERROR(VLOOKUP(C1322,$AS$4:$AZ$25,8,FALSE),"")</f>
        <v/>
      </c>
      <c r="J1322" s="7" t="inlineStr">
        <is>
          <t>.</t>
        </is>
      </c>
      <c r="K1322" s="5" t="inlineStr">
        <is>
          <t>NACIONAL</t>
        </is>
      </c>
      <c r="L1322" s="8" t="n">
        <v>8833.333333333334</v>
      </c>
      <c r="M1322" s="9" t="n">
        <v>500</v>
      </c>
      <c r="N1322" s="9" t="n">
        <v>500</v>
      </c>
      <c r="O1322" s="9" t="n">
        <v>500</v>
      </c>
      <c r="P1322" s="9" t="n">
        <v>666.6666666666666</v>
      </c>
      <c r="Q1322" s="9" t="n">
        <v>666.6666666666666</v>
      </c>
      <c r="R1322" s="9" t="n">
        <v>666.6666666666666</v>
      </c>
      <c r="S1322" s="9" t="n">
        <v>833.3333333333334</v>
      </c>
      <c r="T1322" s="9" t="n">
        <v>833.3333333333334</v>
      </c>
      <c r="U1322" s="9" t="n">
        <v>833.3333333333334</v>
      </c>
      <c r="V1322" s="9" t="n">
        <v>833.3333333333334</v>
      </c>
      <c r="W1322" s="9" t="n">
        <v>1000</v>
      </c>
      <c r="X1322" s="9" t="n">
        <v>1000</v>
      </c>
      <c r="Y1322" s="7" t="inlineStr">
        <is>
          <t>.</t>
        </is>
      </c>
      <c r="Z1322" s="8">
        <f>SUM(AA1322:AL1322)</f>
        <v/>
      </c>
      <c r="AA1322" s="9" t="n">
        <v>0</v>
      </c>
      <c r="AB1322" s="9" t="n">
        <v>0</v>
      </c>
      <c r="AC1322" s="9" t="n">
        <v>0</v>
      </c>
      <c r="AD1322" s="9" t="n">
        <v>0</v>
      </c>
      <c r="AE1322" s="9" t="n">
        <v>0</v>
      </c>
      <c r="AF1322" s="9" t="n">
        <v>0</v>
      </c>
      <c r="AG1322" s="9" t="n">
        <v>0</v>
      </c>
      <c r="AH1322" s="9" t="n">
        <v>0</v>
      </c>
      <c r="AI1322" s="9" t="n">
        <v>0</v>
      </c>
      <c r="AJ1322" s="9" t="n">
        <v>0</v>
      </c>
      <c r="AK1322" s="9" t="n">
        <v>0</v>
      </c>
      <c r="AL1322" s="9" t="n">
        <v>0</v>
      </c>
      <c r="AM1322" s="7" t="inlineStr">
        <is>
          <t>.</t>
        </is>
      </c>
      <c r="AN1322" s="6">
        <f>IF(L1322=0,0,Z1322/L1322)</f>
        <v/>
      </c>
      <c r="AO1322" s="5">
        <f>IF(AN1322="","",IF(AN1322&gt;=0.9,"🟢",IF(AN1322&gt;=0.7,"🟡",IF(AN1322&gt;=0.5,"🟠","🔴"))))</f>
        <v/>
      </c>
      <c r="AP1322" s="9">
        <f>IF(L1322=0,0,L1322-Z1322)</f>
        <v/>
      </c>
      <c r="AQ1322" s="5">
        <f>IF(Z1322=0,"",RANK(Z1322,Z$4:Z$1569,0))</f>
        <v/>
      </c>
      <c r="AR1322" s="7" t="inlineStr">
        <is>
          <t>.</t>
        </is>
      </c>
      <c r="BA1322" s="7" t="inlineStr">
        <is>
          <t>.</t>
        </is>
      </c>
      <c r="BB1322" s="9">
        <f>SUM(L$4:L$1569)/COUNTA(A$4:A$1569)</f>
        <v/>
      </c>
      <c r="BC1322" s="9">
        <f>SUM(M$4:M$1569)/COUNTA(A$4:A$1569)</f>
        <v/>
      </c>
      <c r="BD1322" s="9">
        <f>SUM(N$4:N$1569)/COUNTA(A$4:A$1569)</f>
        <v/>
      </c>
      <c r="BE1322" s="9">
        <f>SUM(O$4:O$1569)/COUNTA(A$4:A$1569)</f>
        <v/>
      </c>
      <c r="BF1322" s="9">
        <f>SUM(P$4:P$1569)/COUNTA(A$4:A$1569)</f>
        <v/>
      </c>
      <c r="BG1322" s="9">
        <f>SUM(Q$4:Q$1569)/COUNTA(A$4:A$1569)</f>
        <v/>
      </c>
      <c r="BH1322" s="9">
        <f>SUM(R$4:R$1569)/COUNTA(A$4:A$1569)</f>
        <v/>
      </c>
      <c r="BI1322" s="9">
        <f>SUM(S$4:S$1569)/COUNTA(A$4:A$1569)</f>
        <v/>
      </c>
      <c r="BJ1322" s="9">
        <f>SUM(T$4:T$1569)/COUNTA(A$4:A$1569)</f>
        <v/>
      </c>
      <c r="BK1322" s="9">
        <f>SUM(U$4:U$1569)/COUNTA(A$4:A$1569)</f>
        <v/>
      </c>
      <c r="BL1322" s="9">
        <f>SUM(V$4:V$1569)/COUNTA(A$4:A$1569)</f>
        <v/>
      </c>
      <c r="BM1322" s="9">
        <f>SUM(W$4:W$1569)/COUNTA(A$4:A$1569)</f>
        <v/>
      </c>
      <c r="BN1322" s="9">
        <f>SUM(X$4:X$1569)/COUNTA(A$4:A$1569)</f>
        <v/>
      </c>
      <c r="BO1322" s="7" t="inlineStr">
        <is>
          <t>.</t>
        </is>
      </c>
      <c r="BP1322" s="9">
        <f>IF(Z1322&gt;=BB1322,0,IFERROR(BB1322+(SUMPRODUCT((Z$4:Z$1569&gt;=BB$4:BB$1569)*(Z$4:Z$1569-BB$4:BB$1569))/MAX(1,COUNTIF(Z$4:Z$1569,"&lt;"&amp;BB1322+0.01))),BB1322))</f>
        <v/>
      </c>
      <c r="BQ1322" s="9">
        <f>IF(AA1322&gt;=BC1322,0,IFERROR(BC1322+SUMPRODUCT((AA$4:AA$1569&gt;=BC$4:BC$1569)*(AA$4:AA$1569-BC$4:BC$1569))/MAX(1,COUNTIF(AA$4:AA$1569,"&lt;"&amp;BC1322+0.01)),BC1322))</f>
        <v/>
      </c>
      <c r="BR1322" s="9">
        <f>IF(AB1322&gt;=BD1322,0,IFERROR(BD1322+SUMPRODUCT((AB$4:AB$1569&gt;=BD$4:BD$1569)*(AB$4:AB$1569-BD$4:BD$1569))/MAX(1,COUNTIF(AB$4:AB$1569,"&lt;"&amp;BD1322+0.01)),BD1322))</f>
        <v/>
      </c>
      <c r="BS1322" s="9">
        <f>IF(AC1322&gt;=BE1322,0,IFERROR(BE1322+SUMPRODUCT((AC$4:AC$1569&gt;=BE$4:BE$1569)*(AC$4:AC$1569-BE$4:BE$1569))/MAX(1,COUNTIF(AC$4:AC$1569,"&lt;"&amp;BE1322+0.01)),BE1322))</f>
        <v/>
      </c>
      <c r="BT1322" s="9">
        <f>IF(AD1322&gt;=BF1322,0,IFERROR(BF1322+SUMPRODUCT((AD$4:AD$1569&gt;=BF$4:BF$1569)*(AD$4:AD$1569-BF$4:BF$1569))/MAX(1,COUNTIF(AD$4:AD$1569,"&lt;"&amp;BF1322+0.01)),BF1322))</f>
        <v/>
      </c>
      <c r="BU1322" s="9">
        <f>IF(AE1322&gt;=BG1322,0,IFERROR(BG1322+SUMPRODUCT((AE$4:AE$1569&gt;=BG$4:BG$1569)*(AE$4:AE$1569-BG$4:BG$1569))/MAX(1,COUNTIF(AE$4:AE$1569,"&lt;"&amp;BG1322+0.01)),BG1322))</f>
        <v/>
      </c>
      <c r="BV1322" s="9">
        <f>IF(AF1322&gt;=BH1322,0,IFERROR(BH1322+SUMPRODUCT((AF$4:AF$1569&gt;=BH$4:BH$1569)*(AF$4:AF$1569-BH$4:BH$1569))/MAX(1,COUNTIF(AF$4:AF$1569,"&lt;"&amp;BH1322+0.01)),BH1322))</f>
        <v/>
      </c>
      <c r="BW1322" s="9">
        <f>IF(AG1322&gt;=BI1322,0,IFERROR(BI1322+SUMPRODUCT((AG$4:AG$1569&gt;=BI$4:BI$1569)*(AG$4:AG$1569-BI$4:BI$1569))/MAX(1,COUNTIF(AG$4:AG$1569,"&lt;"&amp;BI1322+0.01)),BI1322))</f>
        <v/>
      </c>
      <c r="BX1322" s="9">
        <f>IF(AH1322&gt;=BJ1322,0,IFERROR(BJ1322+SUMPRODUCT((AH$4:AH$1569&gt;=BJ$4:BJ$1569)*(AH$4:AH$1569-BJ$4:BJ$1569))/MAX(1,COUNTIF(AH$4:AH$1569,"&lt;"&amp;BJ1322+0.01)),BJ1322))</f>
        <v/>
      </c>
      <c r="BY1322" s="9">
        <f>IF(AI1322&gt;=BK1322,0,IFERROR(BK1322+SUMPRODUCT((AI$4:AI$1569&gt;=BK$4:BK$1569)*(AI$4:AI$1569-BK$4:BK$1569))/MAX(1,COUNTIF(AI$4:AI$1569,"&lt;"&amp;BK1322+0.01)),BK1322))</f>
        <v/>
      </c>
      <c r="BZ1322" s="9">
        <f>IF(AJ1322&gt;=BL1322,0,IFERROR(BL1322+SUMPRODUCT((AJ$4:AJ$1569&gt;=BL$4:BL$1569)*(AJ$4:AJ$1569-BL$4:BL$1569))/MAX(1,COUNTIF(AJ$4:AJ$1569,"&lt;"&amp;BL1322+0.01)),BL1322))</f>
        <v/>
      </c>
      <c r="CA1322" s="9">
        <f>IF(AK1322&gt;=BM1322,0,IFERROR(BM1322+SUMPRODUCT((AK$4:AK$1569&gt;=BM$4:BM$1569)*(AK$4:AK$1569-BM$4:BM$1569))/MAX(1,COUNTIF(AK$4:AK$1569,"&lt;"&amp;BM1322+0.01)),BM1322))</f>
        <v/>
      </c>
      <c r="CB1322" s="9">
        <f>IF(AL1322&gt;=BN1322,0,IFERROR(BN1322+SUMPRODUCT((AL$4:AL$1569&gt;=BN$4:BN$1569)*(AL$4:AL$1569-BN$4:BN$1569))/MAX(1,COUNTIF(AL$4:AL$1569,"&lt;"&amp;BN1322+0.01)),BN1322))</f>
        <v/>
      </c>
      <c r="CC1322" s="5">
        <f>IF(AO1322="🟢","VERDE",IF(AO1322="🟡","AMARELO",IF(AO1322="🟠","VERMELHO",IF(AO1322="🔴","VERMELHO","ROXO"))))</f>
        <v/>
      </c>
      <c r="CD1322" s="5" t="inlineStr">
        <is>
          <t>🏢 REDES</t>
        </is>
      </c>
      <c r="CE1322" s="5" t="inlineStr">
        <is>
          <t>TUDO EM GRAOS / VGA</t>
        </is>
      </c>
    </row>
    <row r="1323">
      <c r="A1323" s="5" t="inlineStr">
        <is>
          <t>45635571000130</t>
        </is>
      </c>
      <c r="B1323" s="5" t="inlineStr">
        <is>
          <t>CJ COMERCIO DE PRODUTOS SAUDAVEIS LTDA -</t>
        </is>
      </c>
      <c r="C1323" s="5" t="inlineStr">
        <is>
          <t>06 - INTERNA - CIA DA SAUDE</t>
        </is>
      </c>
      <c r="D1323" s="5" t="inlineStr">
        <is>
          <t>JULIO GADRET</t>
        </is>
      </c>
      <c r="E1323" s="5" t="inlineStr"/>
      <c r="F1323" s="5">
        <f>IFERROR(VLOOKUP(C1323,$AS$4:$AT$25,2,FALSE),"")</f>
        <v/>
      </c>
      <c r="G1323" s="6">
        <f>IFERROR(VLOOKUP(C1323,$AS$4:$AX$25,6,FALSE),"")</f>
        <v/>
      </c>
      <c r="H1323" s="5">
        <f>IFERROR(VLOOKUP(C1323,$AS$4:$AY$25,7,FALSE),"")</f>
        <v/>
      </c>
      <c r="I1323" s="5">
        <f>IFERROR(VLOOKUP(C1323,$AS$4:$AZ$25,8,FALSE),"")</f>
        <v/>
      </c>
      <c r="J1323" s="7" t="inlineStr">
        <is>
          <t>.</t>
        </is>
      </c>
      <c r="K1323" s="5" t="inlineStr">
        <is>
          <t>NACIONAL</t>
        </is>
      </c>
      <c r="L1323" s="8" t="n">
        <v>10875</v>
      </c>
      <c r="M1323" s="9" t="n">
        <v>729.1666666666666</v>
      </c>
      <c r="N1323" s="9" t="n">
        <v>770.8333333333334</v>
      </c>
      <c r="O1323" s="9" t="n">
        <v>791.6666666666666</v>
      </c>
      <c r="P1323" s="9" t="n">
        <v>833.3333333333334</v>
      </c>
      <c r="Q1323" s="9" t="n">
        <v>854.1666666666666</v>
      </c>
      <c r="R1323" s="9" t="n">
        <v>895.8333333333334</v>
      </c>
      <c r="S1323" s="9" t="n">
        <v>916.6666666666666</v>
      </c>
      <c r="T1323" s="9" t="n">
        <v>958.3333333333334</v>
      </c>
      <c r="U1323" s="9" t="n">
        <v>979.1666666666666</v>
      </c>
      <c r="V1323" s="9" t="n">
        <v>1020.833333333333</v>
      </c>
      <c r="W1323" s="9" t="n">
        <v>1041.666666666667</v>
      </c>
      <c r="X1323" s="9" t="n">
        <v>1083.333333333333</v>
      </c>
      <c r="Y1323" s="7" t="inlineStr">
        <is>
          <t>.</t>
        </is>
      </c>
      <c r="Z1323" s="8">
        <f>SUM(AA1323:AL1323)</f>
        <v/>
      </c>
      <c r="AA1323" s="9" t="n">
        <v>0</v>
      </c>
      <c r="AB1323" s="9" t="n">
        <v>0</v>
      </c>
      <c r="AC1323" s="9" t="n">
        <v>0</v>
      </c>
      <c r="AD1323" s="9" t="n">
        <v>0</v>
      </c>
      <c r="AE1323" s="9" t="n">
        <v>0</v>
      </c>
      <c r="AF1323" s="9" t="n">
        <v>0</v>
      </c>
      <c r="AG1323" s="9" t="n">
        <v>0</v>
      </c>
      <c r="AH1323" s="9" t="n">
        <v>0</v>
      </c>
      <c r="AI1323" s="9" t="n">
        <v>0</v>
      </c>
      <c r="AJ1323" s="9" t="n">
        <v>0</v>
      </c>
      <c r="AK1323" s="9" t="n">
        <v>0</v>
      </c>
      <c r="AL1323" s="9" t="n">
        <v>0</v>
      </c>
      <c r="AM1323" s="7" t="inlineStr">
        <is>
          <t>.</t>
        </is>
      </c>
      <c r="AN1323" s="6">
        <f>IF(L1323=0,0,Z1323/L1323)</f>
        <v/>
      </c>
      <c r="AO1323" s="5">
        <f>IF(AN1323="","",IF(AN1323&gt;=0.9,"🟢",IF(AN1323&gt;=0.7,"🟡",IF(AN1323&gt;=0.5,"🟠","🔴"))))</f>
        <v/>
      </c>
      <c r="AP1323" s="9">
        <f>IF(L1323=0,0,L1323-Z1323)</f>
        <v/>
      </c>
      <c r="AQ1323" s="5">
        <f>IF(Z1323=0,"",RANK(Z1323,Z$4:Z$1569,0))</f>
        <v/>
      </c>
      <c r="AR1323" s="7" t="inlineStr">
        <is>
          <t>.</t>
        </is>
      </c>
      <c r="BA1323" s="7" t="inlineStr">
        <is>
          <t>.</t>
        </is>
      </c>
      <c r="BB1323" s="9">
        <f>SUM(L$4:L$1569)/COUNTA(A$4:A$1569)</f>
        <v/>
      </c>
      <c r="BC1323" s="9">
        <f>SUM(M$4:M$1569)/COUNTA(A$4:A$1569)</f>
        <v/>
      </c>
      <c r="BD1323" s="9">
        <f>SUM(N$4:N$1569)/COUNTA(A$4:A$1569)</f>
        <v/>
      </c>
      <c r="BE1323" s="9">
        <f>SUM(O$4:O$1569)/COUNTA(A$4:A$1569)</f>
        <v/>
      </c>
      <c r="BF1323" s="9">
        <f>SUM(P$4:P$1569)/COUNTA(A$4:A$1569)</f>
        <v/>
      </c>
      <c r="BG1323" s="9">
        <f>SUM(Q$4:Q$1569)/COUNTA(A$4:A$1569)</f>
        <v/>
      </c>
      <c r="BH1323" s="9">
        <f>SUM(R$4:R$1569)/COUNTA(A$4:A$1569)</f>
        <v/>
      </c>
      <c r="BI1323" s="9">
        <f>SUM(S$4:S$1569)/COUNTA(A$4:A$1569)</f>
        <v/>
      </c>
      <c r="BJ1323" s="9">
        <f>SUM(T$4:T$1569)/COUNTA(A$4:A$1569)</f>
        <v/>
      </c>
      <c r="BK1323" s="9">
        <f>SUM(U$4:U$1569)/COUNTA(A$4:A$1569)</f>
        <v/>
      </c>
      <c r="BL1323" s="9">
        <f>SUM(V$4:V$1569)/COUNTA(A$4:A$1569)</f>
        <v/>
      </c>
      <c r="BM1323" s="9">
        <f>SUM(W$4:W$1569)/COUNTA(A$4:A$1569)</f>
        <v/>
      </c>
      <c r="BN1323" s="9">
        <f>SUM(X$4:X$1569)/COUNTA(A$4:A$1569)</f>
        <v/>
      </c>
      <c r="BO1323" s="7" t="inlineStr">
        <is>
          <t>.</t>
        </is>
      </c>
      <c r="BP1323" s="9">
        <f>IF(Z1323&gt;=BB1323,0,IFERROR(BB1323+(SUMPRODUCT((Z$4:Z$1569&gt;=BB$4:BB$1569)*(Z$4:Z$1569-BB$4:BB$1569))/MAX(1,COUNTIF(Z$4:Z$1569,"&lt;"&amp;BB1323+0.01))),BB1323))</f>
        <v/>
      </c>
      <c r="BQ1323" s="9">
        <f>IF(AA1323&gt;=BC1323,0,IFERROR(BC1323+SUMPRODUCT((AA$4:AA$1569&gt;=BC$4:BC$1569)*(AA$4:AA$1569-BC$4:BC$1569))/MAX(1,COUNTIF(AA$4:AA$1569,"&lt;"&amp;BC1323+0.01)),BC1323))</f>
        <v/>
      </c>
      <c r="BR1323" s="9">
        <f>IF(AB1323&gt;=BD1323,0,IFERROR(BD1323+SUMPRODUCT((AB$4:AB$1569&gt;=BD$4:BD$1569)*(AB$4:AB$1569-BD$4:BD$1569))/MAX(1,COUNTIF(AB$4:AB$1569,"&lt;"&amp;BD1323+0.01)),BD1323))</f>
        <v/>
      </c>
      <c r="BS1323" s="9">
        <f>IF(AC1323&gt;=BE1323,0,IFERROR(BE1323+SUMPRODUCT((AC$4:AC$1569&gt;=BE$4:BE$1569)*(AC$4:AC$1569-BE$4:BE$1569))/MAX(1,COUNTIF(AC$4:AC$1569,"&lt;"&amp;BE1323+0.01)),BE1323))</f>
        <v/>
      </c>
      <c r="BT1323" s="9">
        <f>IF(AD1323&gt;=BF1323,0,IFERROR(BF1323+SUMPRODUCT((AD$4:AD$1569&gt;=BF$4:BF$1569)*(AD$4:AD$1569-BF$4:BF$1569))/MAX(1,COUNTIF(AD$4:AD$1569,"&lt;"&amp;BF1323+0.01)),BF1323))</f>
        <v/>
      </c>
      <c r="BU1323" s="9">
        <f>IF(AE1323&gt;=BG1323,0,IFERROR(BG1323+SUMPRODUCT((AE$4:AE$1569&gt;=BG$4:BG$1569)*(AE$4:AE$1569-BG$4:BG$1569))/MAX(1,COUNTIF(AE$4:AE$1569,"&lt;"&amp;BG1323+0.01)),BG1323))</f>
        <v/>
      </c>
      <c r="BV1323" s="9">
        <f>IF(AF1323&gt;=BH1323,0,IFERROR(BH1323+SUMPRODUCT((AF$4:AF$1569&gt;=BH$4:BH$1569)*(AF$4:AF$1569-BH$4:BH$1569))/MAX(1,COUNTIF(AF$4:AF$1569,"&lt;"&amp;BH1323+0.01)),BH1323))</f>
        <v/>
      </c>
      <c r="BW1323" s="9">
        <f>IF(AG1323&gt;=BI1323,0,IFERROR(BI1323+SUMPRODUCT((AG$4:AG$1569&gt;=BI$4:BI$1569)*(AG$4:AG$1569-BI$4:BI$1569))/MAX(1,COUNTIF(AG$4:AG$1569,"&lt;"&amp;BI1323+0.01)),BI1323))</f>
        <v/>
      </c>
      <c r="BX1323" s="9">
        <f>IF(AH1323&gt;=BJ1323,0,IFERROR(BJ1323+SUMPRODUCT((AH$4:AH$1569&gt;=BJ$4:BJ$1569)*(AH$4:AH$1569-BJ$4:BJ$1569))/MAX(1,COUNTIF(AH$4:AH$1569,"&lt;"&amp;BJ1323+0.01)),BJ1323))</f>
        <v/>
      </c>
      <c r="BY1323" s="9">
        <f>IF(AI1323&gt;=BK1323,0,IFERROR(BK1323+SUMPRODUCT((AI$4:AI$1569&gt;=BK$4:BK$1569)*(AI$4:AI$1569-BK$4:BK$1569))/MAX(1,COUNTIF(AI$4:AI$1569,"&lt;"&amp;BK1323+0.01)),BK1323))</f>
        <v/>
      </c>
      <c r="BZ1323" s="9">
        <f>IF(AJ1323&gt;=BL1323,0,IFERROR(BL1323+SUMPRODUCT((AJ$4:AJ$1569&gt;=BL$4:BL$1569)*(AJ$4:AJ$1569-BL$4:BL$1569))/MAX(1,COUNTIF(AJ$4:AJ$1569,"&lt;"&amp;BL1323+0.01)),BL1323))</f>
        <v/>
      </c>
      <c r="CA1323" s="9">
        <f>IF(AK1323&gt;=BM1323,0,IFERROR(BM1323+SUMPRODUCT((AK$4:AK$1569&gt;=BM$4:BM$1569)*(AK$4:AK$1569-BM$4:BM$1569))/MAX(1,COUNTIF(AK$4:AK$1569,"&lt;"&amp;BM1323+0.01)),BM1323))</f>
        <v/>
      </c>
      <c r="CB1323" s="9">
        <f>IF(AL1323&gt;=BN1323,0,IFERROR(BN1323+SUMPRODUCT((AL$4:AL$1569&gt;=BN$4:BN$1569)*(AL$4:AL$1569-BN$4:BN$1569))/MAX(1,COUNTIF(AL$4:AL$1569,"&lt;"&amp;BN1323+0.01)),BN1323))</f>
        <v/>
      </c>
      <c r="CC1323" s="5">
        <f>IF(AO1323="🟢","VERDE",IF(AO1323="🟡","AMARELO",IF(AO1323="🟠","VERMELHO",IF(AO1323="🔴","VERMELHO","ROXO"))))</f>
        <v/>
      </c>
      <c r="CD1323" s="5" t="inlineStr">
        <is>
          <t>🏢 REDES</t>
        </is>
      </c>
      <c r="CE1323" s="5" t="inlineStr">
        <is>
          <t>CIA DA SAUDE</t>
        </is>
      </c>
    </row>
    <row r="1324">
      <c r="A1324" s="5" t="inlineStr">
        <is>
          <t>45663004000198</t>
        </is>
      </c>
      <c r="B1324" s="5" t="inlineStr">
        <is>
          <t>EMPORIUM COMERCIO DE ALIMENTOS - ME</t>
        </is>
      </c>
      <c r="C1324" s="5" t="inlineStr">
        <is>
          <t>06 - SEM GRUPO</t>
        </is>
      </c>
      <c r="D1324" s="5" t="inlineStr">
        <is>
          <t>HEMANUELE DITZEL (MANU)</t>
        </is>
      </c>
      <c r="E1324" s="5" t="inlineStr">
        <is>
          <t>RS</t>
        </is>
      </c>
      <c r="F1324" s="5">
        <f>IFERROR(VLOOKUP(C1324,$AS$4:$AT$25,2,FALSE),"")</f>
        <v/>
      </c>
      <c r="G1324" s="6">
        <f>IFERROR(VLOOKUP(C1324,$AS$4:$AX$25,6,FALSE),"")</f>
        <v/>
      </c>
      <c r="H1324" s="5">
        <f>IFERROR(VLOOKUP(C1324,$AS$4:$AY$25,7,FALSE),"")</f>
        <v/>
      </c>
      <c r="I1324" s="5">
        <f>IFERROR(VLOOKUP(C1324,$AS$4:$AZ$25,8,FALSE),"")</f>
        <v/>
      </c>
      <c r="J1324" s="7" t="inlineStr">
        <is>
          <t>.</t>
        </is>
      </c>
      <c r="K1324" s="5" t="inlineStr">
        <is>
          <t>SUL</t>
        </is>
      </c>
      <c r="L1324" s="8" t="n">
        <v>1612.5</v>
      </c>
      <c r="M1324" s="9" t="n">
        <v>125</v>
      </c>
      <c r="N1324" s="9" t="n">
        <v>125</v>
      </c>
      <c r="O1324" s="9" t="n">
        <v>125</v>
      </c>
      <c r="P1324" s="9" t="n">
        <v>125</v>
      </c>
      <c r="Q1324" s="9" t="n">
        <v>125</v>
      </c>
      <c r="R1324" s="9" t="n">
        <v>137.5</v>
      </c>
      <c r="S1324" s="9" t="n">
        <v>137.5</v>
      </c>
      <c r="T1324" s="9" t="n">
        <v>137.5</v>
      </c>
      <c r="U1324" s="9" t="n">
        <v>137.5</v>
      </c>
      <c r="V1324" s="9" t="n">
        <v>137.5</v>
      </c>
      <c r="W1324" s="9" t="n">
        <v>150</v>
      </c>
      <c r="X1324" s="9" t="n">
        <v>150</v>
      </c>
      <c r="Y1324" s="7" t="inlineStr">
        <is>
          <t>.</t>
        </is>
      </c>
      <c r="Z1324" s="8">
        <f>SUM(AA1324:AL1324)</f>
        <v/>
      </c>
      <c r="AA1324" s="9" t="n">
        <v>0</v>
      </c>
      <c r="AB1324" s="9" t="n">
        <v>0</v>
      </c>
      <c r="AC1324" s="9" t="n">
        <v>0</v>
      </c>
      <c r="AD1324" s="9" t="n">
        <v>0</v>
      </c>
      <c r="AE1324" s="9" t="n">
        <v>0</v>
      </c>
      <c r="AF1324" s="9" t="n">
        <v>0</v>
      </c>
      <c r="AG1324" s="9" t="n">
        <v>0</v>
      </c>
      <c r="AH1324" s="9" t="n">
        <v>0</v>
      </c>
      <c r="AI1324" s="9" t="n">
        <v>0</v>
      </c>
      <c r="AJ1324" s="9" t="n">
        <v>0</v>
      </c>
      <c r="AK1324" s="9" t="n">
        <v>0</v>
      </c>
      <c r="AL1324" s="9" t="n">
        <v>0</v>
      </c>
      <c r="AM1324" s="7" t="inlineStr">
        <is>
          <t>.</t>
        </is>
      </c>
      <c r="AN1324" s="6">
        <f>IF(L1324=0,0,Z1324/L1324)</f>
        <v/>
      </c>
      <c r="AO1324" s="5">
        <f>IF(AN1324="","",IF(AN1324&gt;=0.9,"🟢",IF(AN1324&gt;=0.7,"🟡",IF(AN1324&gt;=0.5,"🟠","🔴"))))</f>
        <v/>
      </c>
      <c r="AP1324" s="9">
        <f>IF(L1324=0,0,L1324-Z1324)</f>
        <v/>
      </c>
      <c r="AQ1324" s="5">
        <f>IF(Z1324=0,"",RANK(Z1324,Z$4:Z$1569,0))</f>
        <v/>
      </c>
      <c r="AR1324" s="7" t="inlineStr">
        <is>
          <t>.</t>
        </is>
      </c>
      <c r="BA1324" s="7" t="inlineStr">
        <is>
          <t>.</t>
        </is>
      </c>
      <c r="BB1324" s="9">
        <f>SUM(L$4:L$1569)/COUNTA(A$4:A$1569)</f>
        <v/>
      </c>
      <c r="BC1324" s="9">
        <f>SUM(M$4:M$1569)/COUNTA(A$4:A$1569)</f>
        <v/>
      </c>
      <c r="BD1324" s="9">
        <f>SUM(N$4:N$1569)/COUNTA(A$4:A$1569)</f>
        <v/>
      </c>
      <c r="BE1324" s="9">
        <f>SUM(O$4:O$1569)/COUNTA(A$4:A$1569)</f>
        <v/>
      </c>
      <c r="BF1324" s="9">
        <f>SUM(P$4:P$1569)/COUNTA(A$4:A$1569)</f>
        <v/>
      </c>
      <c r="BG1324" s="9">
        <f>SUM(Q$4:Q$1569)/COUNTA(A$4:A$1569)</f>
        <v/>
      </c>
      <c r="BH1324" s="9">
        <f>SUM(R$4:R$1569)/COUNTA(A$4:A$1569)</f>
        <v/>
      </c>
      <c r="BI1324" s="9">
        <f>SUM(S$4:S$1569)/COUNTA(A$4:A$1569)</f>
        <v/>
      </c>
      <c r="BJ1324" s="9">
        <f>SUM(T$4:T$1569)/COUNTA(A$4:A$1569)</f>
        <v/>
      </c>
      <c r="BK1324" s="9">
        <f>SUM(U$4:U$1569)/COUNTA(A$4:A$1569)</f>
        <v/>
      </c>
      <c r="BL1324" s="9">
        <f>SUM(V$4:V$1569)/COUNTA(A$4:A$1569)</f>
        <v/>
      </c>
      <c r="BM1324" s="9">
        <f>SUM(W$4:W$1569)/COUNTA(A$4:A$1569)</f>
        <v/>
      </c>
      <c r="BN1324" s="9">
        <f>SUM(X$4:X$1569)/COUNTA(A$4:A$1569)</f>
        <v/>
      </c>
      <c r="BO1324" s="7" t="inlineStr">
        <is>
          <t>.</t>
        </is>
      </c>
      <c r="BP1324" s="9">
        <f>IF(Z1324&gt;=BB1324,0,IFERROR(BB1324+(SUMPRODUCT((Z$4:Z$1569&gt;=BB$4:BB$1569)*(Z$4:Z$1569-BB$4:BB$1569))/MAX(1,COUNTIF(Z$4:Z$1569,"&lt;"&amp;BB1324+0.01))),BB1324))</f>
        <v/>
      </c>
      <c r="BQ1324" s="9">
        <f>IF(AA1324&gt;=BC1324,0,IFERROR(BC1324+SUMPRODUCT((AA$4:AA$1569&gt;=BC$4:BC$1569)*(AA$4:AA$1569-BC$4:BC$1569))/MAX(1,COUNTIF(AA$4:AA$1569,"&lt;"&amp;BC1324+0.01)),BC1324))</f>
        <v/>
      </c>
      <c r="BR1324" s="9">
        <f>IF(AB1324&gt;=BD1324,0,IFERROR(BD1324+SUMPRODUCT((AB$4:AB$1569&gt;=BD$4:BD$1569)*(AB$4:AB$1569-BD$4:BD$1569))/MAX(1,COUNTIF(AB$4:AB$1569,"&lt;"&amp;BD1324+0.01)),BD1324))</f>
        <v/>
      </c>
      <c r="BS1324" s="9">
        <f>IF(AC1324&gt;=BE1324,0,IFERROR(BE1324+SUMPRODUCT((AC$4:AC$1569&gt;=BE$4:BE$1569)*(AC$4:AC$1569-BE$4:BE$1569))/MAX(1,COUNTIF(AC$4:AC$1569,"&lt;"&amp;BE1324+0.01)),BE1324))</f>
        <v/>
      </c>
      <c r="BT1324" s="9">
        <f>IF(AD1324&gt;=BF1324,0,IFERROR(BF1324+SUMPRODUCT((AD$4:AD$1569&gt;=BF$4:BF$1569)*(AD$4:AD$1569-BF$4:BF$1569))/MAX(1,COUNTIF(AD$4:AD$1569,"&lt;"&amp;BF1324+0.01)),BF1324))</f>
        <v/>
      </c>
      <c r="BU1324" s="9">
        <f>IF(AE1324&gt;=BG1324,0,IFERROR(BG1324+SUMPRODUCT((AE$4:AE$1569&gt;=BG$4:BG$1569)*(AE$4:AE$1569-BG$4:BG$1569))/MAX(1,COUNTIF(AE$4:AE$1569,"&lt;"&amp;BG1324+0.01)),BG1324))</f>
        <v/>
      </c>
      <c r="BV1324" s="9">
        <f>IF(AF1324&gt;=BH1324,0,IFERROR(BH1324+SUMPRODUCT((AF$4:AF$1569&gt;=BH$4:BH$1569)*(AF$4:AF$1569-BH$4:BH$1569))/MAX(1,COUNTIF(AF$4:AF$1569,"&lt;"&amp;BH1324+0.01)),BH1324))</f>
        <v/>
      </c>
      <c r="BW1324" s="9">
        <f>IF(AG1324&gt;=BI1324,0,IFERROR(BI1324+SUMPRODUCT((AG$4:AG$1569&gt;=BI$4:BI$1569)*(AG$4:AG$1569-BI$4:BI$1569))/MAX(1,COUNTIF(AG$4:AG$1569,"&lt;"&amp;BI1324+0.01)),BI1324))</f>
        <v/>
      </c>
      <c r="BX1324" s="9">
        <f>IF(AH1324&gt;=BJ1324,0,IFERROR(BJ1324+SUMPRODUCT((AH$4:AH$1569&gt;=BJ$4:BJ$1569)*(AH$4:AH$1569-BJ$4:BJ$1569))/MAX(1,COUNTIF(AH$4:AH$1569,"&lt;"&amp;BJ1324+0.01)),BJ1324))</f>
        <v/>
      </c>
      <c r="BY1324" s="9">
        <f>IF(AI1324&gt;=BK1324,0,IFERROR(BK1324+SUMPRODUCT((AI$4:AI$1569&gt;=BK$4:BK$1569)*(AI$4:AI$1569-BK$4:BK$1569))/MAX(1,COUNTIF(AI$4:AI$1569,"&lt;"&amp;BK1324+0.01)),BK1324))</f>
        <v/>
      </c>
      <c r="BZ1324" s="9">
        <f>IF(AJ1324&gt;=BL1324,0,IFERROR(BL1324+SUMPRODUCT((AJ$4:AJ$1569&gt;=BL$4:BL$1569)*(AJ$4:AJ$1569-BL$4:BL$1569))/MAX(1,COUNTIF(AJ$4:AJ$1569,"&lt;"&amp;BL1324+0.01)),BL1324))</f>
        <v/>
      </c>
      <c r="CA1324" s="9">
        <f>IF(AK1324&gt;=BM1324,0,IFERROR(BM1324+SUMPRODUCT((AK$4:AK$1569&gt;=BM$4:BM$1569)*(AK$4:AK$1569-BM$4:BM$1569))/MAX(1,COUNTIF(AK$4:AK$1569,"&lt;"&amp;BM1324+0.01)),BM1324))</f>
        <v/>
      </c>
      <c r="CB1324" s="9">
        <f>IF(AL1324&gt;=BN1324,0,IFERROR(BN1324+SUMPRODUCT((AL$4:AL$1569&gt;=BN$4:BN$1569)*(AL$4:AL$1569-BN$4:BN$1569))/MAX(1,COUNTIF(AL$4:AL$1569,"&lt;"&amp;BN1324+0.01)),BN1324))</f>
        <v/>
      </c>
      <c r="CC1324" s="5">
        <f>IF(AO1324="🟢","VERDE",IF(AO1324="🟡","AMARELO",IF(AO1324="🟠","VERMELHO",IF(AO1324="🔴","VERMELHO","ROXO"))))</f>
        <v/>
      </c>
      <c r="CD1324" s="5" t="inlineStr">
        <is>
          <t>🌎 REGIÕES</t>
        </is>
      </c>
      <c r="CE1324" s="5" t="inlineStr">
        <is>
          <t>SEM REDE</t>
        </is>
      </c>
    </row>
    <row r="1325">
      <c r="A1325" s="5" t="inlineStr">
        <is>
          <t>45680219000117</t>
        </is>
      </c>
      <c r="B1325" s="5" t="inlineStr">
        <is>
          <t>45.680.219 REGINA AKIKO IGUCHI RODRIGUES</t>
        </is>
      </c>
      <c r="C1325" s="5" t="inlineStr">
        <is>
          <t>06 - SEM GRUPO</t>
        </is>
      </c>
      <c r="D1325" s="5" t="inlineStr">
        <is>
          <t>HEMANUELE DITZEL (MANU)</t>
        </is>
      </c>
      <c r="E1325" s="5" t="inlineStr">
        <is>
          <t>SC</t>
        </is>
      </c>
      <c r="F1325" s="5">
        <f>IFERROR(VLOOKUP(C1325,$AS$4:$AT$25,2,FALSE),"")</f>
        <v/>
      </c>
      <c r="G1325" s="6">
        <f>IFERROR(VLOOKUP(C1325,$AS$4:$AX$25,6,FALSE),"")</f>
        <v/>
      </c>
      <c r="H1325" s="5">
        <f>IFERROR(VLOOKUP(C1325,$AS$4:$AY$25,7,FALSE),"")</f>
        <v/>
      </c>
      <c r="I1325" s="5">
        <f>IFERROR(VLOOKUP(C1325,$AS$4:$AZ$25,8,FALSE),"")</f>
        <v/>
      </c>
      <c r="J1325" s="7" t="inlineStr">
        <is>
          <t>.</t>
        </is>
      </c>
      <c r="K1325" s="5" t="inlineStr">
        <is>
          <t>SUL</t>
        </is>
      </c>
      <c r="L1325" s="8" t="n">
        <v>1553.191489361702</v>
      </c>
      <c r="M1325" s="9" t="n">
        <v>119.1489361702128</v>
      </c>
      <c r="N1325" s="9" t="n">
        <v>123.4042553191489</v>
      </c>
      <c r="O1325" s="9" t="n">
        <v>123.4042553191489</v>
      </c>
      <c r="P1325" s="9" t="n">
        <v>123.4042553191489</v>
      </c>
      <c r="Q1325" s="9" t="n">
        <v>127.6595744680851</v>
      </c>
      <c r="R1325" s="9" t="n">
        <v>127.6595744680851</v>
      </c>
      <c r="S1325" s="9" t="n">
        <v>131.9148936170213</v>
      </c>
      <c r="T1325" s="9" t="n">
        <v>131.9148936170213</v>
      </c>
      <c r="U1325" s="9" t="n">
        <v>131.9148936170213</v>
      </c>
      <c r="V1325" s="9" t="n">
        <v>136.1702127659574</v>
      </c>
      <c r="W1325" s="9" t="n">
        <v>136.1702127659574</v>
      </c>
      <c r="X1325" s="9" t="n">
        <v>140.4255319148936</v>
      </c>
      <c r="Y1325" s="7" t="inlineStr">
        <is>
          <t>.</t>
        </is>
      </c>
      <c r="Z1325" s="8">
        <f>SUM(AA1325:AL1325)</f>
        <v/>
      </c>
      <c r="AA1325" s="9" t="n">
        <v>0</v>
      </c>
      <c r="AB1325" s="9" t="n">
        <v>0</v>
      </c>
      <c r="AC1325" s="9" t="n">
        <v>0</v>
      </c>
      <c r="AD1325" s="9" t="n">
        <v>0</v>
      </c>
      <c r="AE1325" s="9" t="n">
        <v>0</v>
      </c>
      <c r="AF1325" s="9" t="n">
        <v>0</v>
      </c>
      <c r="AG1325" s="9" t="n">
        <v>0</v>
      </c>
      <c r="AH1325" s="9" t="n">
        <v>0</v>
      </c>
      <c r="AI1325" s="9" t="n">
        <v>0</v>
      </c>
      <c r="AJ1325" s="9" t="n">
        <v>0</v>
      </c>
      <c r="AK1325" s="9" t="n">
        <v>0</v>
      </c>
      <c r="AL1325" s="9" t="n">
        <v>0</v>
      </c>
      <c r="AM1325" s="7" t="inlineStr">
        <is>
          <t>.</t>
        </is>
      </c>
      <c r="AN1325" s="6">
        <f>IF(L1325=0,0,Z1325/L1325)</f>
        <v/>
      </c>
      <c r="AO1325" s="5">
        <f>IF(AN1325="","",IF(AN1325&gt;=0.9,"🟢",IF(AN1325&gt;=0.7,"🟡",IF(AN1325&gt;=0.5,"🟠","🔴"))))</f>
        <v/>
      </c>
      <c r="AP1325" s="9">
        <f>IF(L1325=0,0,L1325-Z1325)</f>
        <v/>
      </c>
      <c r="AQ1325" s="5">
        <f>IF(Z1325=0,"",RANK(Z1325,Z$4:Z$1569,0))</f>
        <v/>
      </c>
      <c r="AR1325" s="7" t="inlineStr">
        <is>
          <t>.</t>
        </is>
      </c>
      <c r="BA1325" s="7" t="inlineStr">
        <is>
          <t>.</t>
        </is>
      </c>
      <c r="BB1325" s="9">
        <f>SUM(L$4:L$1569)/COUNTA(A$4:A$1569)</f>
        <v/>
      </c>
      <c r="BC1325" s="9">
        <f>SUM(M$4:M$1569)/COUNTA(A$4:A$1569)</f>
        <v/>
      </c>
      <c r="BD1325" s="9">
        <f>SUM(N$4:N$1569)/COUNTA(A$4:A$1569)</f>
        <v/>
      </c>
      <c r="BE1325" s="9">
        <f>SUM(O$4:O$1569)/COUNTA(A$4:A$1569)</f>
        <v/>
      </c>
      <c r="BF1325" s="9">
        <f>SUM(P$4:P$1569)/COUNTA(A$4:A$1569)</f>
        <v/>
      </c>
      <c r="BG1325" s="9">
        <f>SUM(Q$4:Q$1569)/COUNTA(A$4:A$1569)</f>
        <v/>
      </c>
      <c r="BH1325" s="9">
        <f>SUM(R$4:R$1569)/COUNTA(A$4:A$1569)</f>
        <v/>
      </c>
      <c r="BI1325" s="9">
        <f>SUM(S$4:S$1569)/COUNTA(A$4:A$1569)</f>
        <v/>
      </c>
      <c r="BJ1325" s="9">
        <f>SUM(T$4:T$1569)/COUNTA(A$4:A$1569)</f>
        <v/>
      </c>
      <c r="BK1325" s="9">
        <f>SUM(U$4:U$1569)/COUNTA(A$4:A$1569)</f>
        <v/>
      </c>
      <c r="BL1325" s="9">
        <f>SUM(V$4:V$1569)/COUNTA(A$4:A$1569)</f>
        <v/>
      </c>
      <c r="BM1325" s="9">
        <f>SUM(W$4:W$1569)/COUNTA(A$4:A$1569)</f>
        <v/>
      </c>
      <c r="BN1325" s="9">
        <f>SUM(X$4:X$1569)/COUNTA(A$4:A$1569)</f>
        <v/>
      </c>
      <c r="BO1325" s="7" t="inlineStr">
        <is>
          <t>.</t>
        </is>
      </c>
      <c r="BP1325" s="9">
        <f>IF(Z1325&gt;=BB1325,0,IFERROR(BB1325+(SUMPRODUCT((Z$4:Z$1569&gt;=BB$4:BB$1569)*(Z$4:Z$1569-BB$4:BB$1569))/MAX(1,COUNTIF(Z$4:Z$1569,"&lt;"&amp;BB1325+0.01))),BB1325))</f>
        <v/>
      </c>
      <c r="BQ1325" s="9">
        <f>IF(AA1325&gt;=BC1325,0,IFERROR(BC1325+SUMPRODUCT((AA$4:AA$1569&gt;=BC$4:BC$1569)*(AA$4:AA$1569-BC$4:BC$1569))/MAX(1,COUNTIF(AA$4:AA$1569,"&lt;"&amp;BC1325+0.01)),BC1325))</f>
        <v/>
      </c>
      <c r="BR1325" s="9">
        <f>IF(AB1325&gt;=BD1325,0,IFERROR(BD1325+SUMPRODUCT((AB$4:AB$1569&gt;=BD$4:BD$1569)*(AB$4:AB$1569-BD$4:BD$1569))/MAX(1,COUNTIF(AB$4:AB$1569,"&lt;"&amp;BD1325+0.01)),BD1325))</f>
        <v/>
      </c>
      <c r="BS1325" s="9">
        <f>IF(AC1325&gt;=BE1325,0,IFERROR(BE1325+SUMPRODUCT((AC$4:AC$1569&gt;=BE$4:BE$1569)*(AC$4:AC$1569-BE$4:BE$1569))/MAX(1,COUNTIF(AC$4:AC$1569,"&lt;"&amp;BE1325+0.01)),BE1325))</f>
        <v/>
      </c>
      <c r="BT1325" s="9">
        <f>IF(AD1325&gt;=BF1325,0,IFERROR(BF1325+SUMPRODUCT((AD$4:AD$1569&gt;=BF$4:BF$1569)*(AD$4:AD$1569-BF$4:BF$1569))/MAX(1,COUNTIF(AD$4:AD$1569,"&lt;"&amp;BF1325+0.01)),BF1325))</f>
        <v/>
      </c>
      <c r="BU1325" s="9">
        <f>IF(AE1325&gt;=BG1325,0,IFERROR(BG1325+SUMPRODUCT((AE$4:AE$1569&gt;=BG$4:BG$1569)*(AE$4:AE$1569-BG$4:BG$1569))/MAX(1,COUNTIF(AE$4:AE$1569,"&lt;"&amp;BG1325+0.01)),BG1325))</f>
        <v/>
      </c>
      <c r="BV1325" s="9">
        <f>IF(AF1325&gt;=BH1325,0,IFERROR(BH1325+SUMPRODUCT((AF$4:AF$1569&gt;=BH$4:BH$1569)*(AF$4:AF$1569-BH$4:BH$1569))/MAX(1,COUNTIF(AF$4:AF$1569,"&lt;"&amp;BH1325+0.01)),BH1325))</f>
        <v/>
      </c>
      <c r="BW1325" s="9">
        <f>IF(AG1325&gt;=BI1325,0,IFERROR(BI1325+SUMPRODUCT((AG$4:AG$1569&gt;=BI$4:BI$1569)*(AG$4:AG$1569-BI$4:BI$1569))/MAX(1,COUNTIF(AG$4:AG$1569,"&lt;"&amp;BI1325+0.01)),BI1325))</f>
        <v/>
      </c>
      <c r="BX1325" s="9">
        <f>IF(AH1325&gt;=BJ1325,0,IFERROR(BJ1325+SUMPRODUCT((AH$4:AH$1569&gt;=BJ$4:BJ$1569)*(AH$4:AH$1569-BJ$4:BJ$1569))/MAX(1,COUNTIF(AH$4:AH$1569,"&lt;"&amp;BJ1325+0.01)),BJ1325))</f>
        <v/>
      </c>
      <c r="BY1325" s="9">
        <f>IF(AI1325&gt;=BK1325,0,IFERROR(BK1325+SUMPRODUCT((AI$4:AI$1569&gt;=BK$4:BK$1569)*(AI$4:AI$1569-BK$4:BK$1569))/MAX(1,COUNTIF(AI$4:AI$1569,"&lt;"&amp;BK1325+0.01)),BK1325))</f>
        <v/>
      </c>
      <c r="BZ1325" s="9">
        <f>IF(AJ1325&gt;=BL1325,0,IFERROR(BL1325+SUMPRODUCT((AJ$4:AJ$1569&gt;=BL$4:BL$1569)*(AJ$4:AJ$1569-BL$4:BL$1569))/MAX(1,COUNTIF(AJ$4:AJ$1569,"&lt;"&amp;BL1325+0.01)),BL1325))</f>
        <v/>
      </c>
      <c r="CA1325" s="9">
        <f>IF(AK1325&gt;=BM1325,0,IFERROR(BM1325+SUMPRODUCT((AK$4:AK$1569&gt;=BM$4:BM$1569)*(AK$4:AK$1569-BM$4:BM$1569))/MAX(1,COUNTIF(AK$4:AK$1569,"&lt;"&amp;BM1325+0.01)),BM1325))</f>
        <v/>
      </c>
      <c r="CB1325" s="9">
        <f>IF(AL1325&gt;=BN1325,0,IFERROR(BN1325+SUMPRODUCT((AL$4:AL$1569&gt;=BN$4:BN$1569)*(AL$4:AL$1569-BN$4:BN$1569))/MAX(1,COUNTIF(AL$4:AL$1569,"&lt;"&amp;BN1325+0.01)),BN1325))</f>
        <v/>
      </c>
      <c r="CC1325" s="5">
        <f>IF(AO1325="🟢","VERDE",IF(AO1325="🟡","AMARELO",IF(AO1325="🟠","VERMELHO",IF(AO1325="🔴","VERMELHO","ROXO"))))</f>
        <v/>
      </c>
      <c r="CD1325" s="5" t="inlineStr">
        <is>
          <t>🌎 REGIÕES</t>
        </is>
      </c>
      <c r="CE1325" s="5" t="inlineStr">
        <is>
          <t>SEM REDE</t>
        </is>
      </c>
    </row>
    <row r="1326">
      <c r="A1326" s="5" t="inlineStr">
        <is>
          <t>45683163000154</t>
        </is>
      </c>
      <c r="B1326" s="5" t="inlineStr">
        <is>
          <t>GABRIEL CUSTODIO ARMAZEM LTDA - ME</t>
        </is>
      </c>
      <c r="C1326" s="5" t="inlineStr">
        <is>
          <t>06 - SEM GRUPO</t>
        </is>
      </c>
      <c r="D1326" s="5" t="inlineStr">
        <is>
          <t>LARISSA PADILHA</t>
        </is>
      </c>
      <c r="E1326" s="5" t="inlineStr">
        <is>
          <t>MG</t>
        </is>
      </c>
      <c r="F1326" s="5">
        <f>IFERROR(VLOOKUP(C1326,$AS$4:$AT$25,2,FALSE),"")</f>
        <v/>
      </c>
      <c r="G1326" s="6">
        <f>IFERROR(VLOOKUP(C1326,$AS$4:$AX$25,6,FALSE),"")</f>
        <v/>
      </c>
      <c r="H1326" s="5">
        <f>IFERROR(VLOOKUP(C1326,$AS$4:$AY$25,7,FALSE),"")</f>
        <v/>
      </c>
      <c r="I1326" s="5">
        <f>IFERROR(VLOOKUP(C1326,$AS$4:$AZ$25,8,FALSE),"")</f>
        <v/>
      </c>
      <c r="J1326" s="7" t="inlineStr">
        <is>
          <t>.</t>
        </is>
      </c>
      <c r="K1326" s="5" t="inlineStr">
        <is>
          <t>RJ + ES + MG</t>
        </is>
      </c>
      <c r="L1326" s="8" t="n">
        <v>1440</v>
      </c>
      <c r="M1326" s="9" t="n">
        <v>120</v>
      </c>
      <c r="N1326" s="9" t="n">
        <v>120</v>
      </c>
      <c r="O1326" s="9" t="n">
        <v>120</v>
      </c>
      <c r="P1326" s="9" t="n">
        <v>120</v>
      </c>
      <c r="Q1326" s="9" t="n">
        <v>120</v>
      </c>
      <c r="R1326" s="9" t="n">
        <v>120</v>
      </c>
      <c r="S1326" s="9" t="n">
        <v>120</v>
      </c>
      <c r="T1326" s="9" t="n">
        <v>120</v>
      </c>
      <c r="U1326" s="9" t="n">
        <v>120</v>
      </c>
      <c r="V1326" s="9" t="n">
        <v>120</v>
      </c>
      <c r="W1326" s="9" t="n">
        <v>120</v>
      </c>
      <c r="X1326" s="9" t="n">
        <v>120</v>
      </c>
      <c r="Y1326" s="7" t="inlineStr">
        <is>
          <t>.</t>
        </is>
      </c>
      <c r="Z1326" s="8">
        <f>SUM(AA1326:AL1326)</f>
        <v/>
      </c>
      <c r="AA1326" s="9" t="n">
        <v>0</v>
      </c>
      <c r="AB1326" s="9" t="n">
        <v>0</v>
      </c>
      <c r="AC1326" s="9" t="n">
        <v>0</v>
      </c>
      <c r="AD1326" s="9" t="n">
        <v>0</v>
      </c>
      <c r="AE1326" s="9" t="n">
        <v>0</v>
      </c>
      <c r="AF1326" s="9" t="n">
        <v>0</v>
      </c>
      <c r="AG1326" s="9" t="n">
        <v>0</v>
      </c>
      <c r="AH1326" s="9" t="n">
        <v>0</v>
      </c>
      <c r="AI1326" s="9" t="n">
        <v>0</v>
      </c>
      <c r="AJ1326" s="9" t="n">
        <v>0</v>
      </c>
      <c r="AK1326" s="9" t="n">
        <v>0</v>
      </c>
      <c r="AL1326" s="9" t="n">
        <v>0</v>
      </c>
      <c r="AM1326" s="7" t="inlineStr">
        <is>
          <t>.</t>
        </is>
      </c>
      <c r="AN1326" s="6">
        <f>IF(L1326=0,0,Z1326/L1326)</f>
        <v/>
      </c>
      <c r="AO1326" s="5">
        <f>IF(AN1326="","",IF(AN1326&gt;=0.9,"🟢",IF(AN1326&gt;=0.7,"🟡",IF(AN1326&gt;=0.5,"🟠","🔴"))))</f>
        <v/>
      </c>
      <c r="AP1326" s="9">
        <f>IF(L1326=0,0,L1326-Z1326)</f>
        <v/>
      </c>
      <c r="AQ1326" s="5">
        <f>IF(Z1326=0,"",RANK(Z1326,Z$4:Z$1569,0))</f>
        <v/>
      </c>
      <c r="AR1326" s="7" t="inlineStr">
        <is>
          <t>.</t>
        </is>
      </c>
      <c r="BA1326" s="7" t="inlineStr">
        <is>
          <t>.</t>
        </is>
      </c>
      <c r="BB1326" s="9">
        <f>SUM(L$4:L$1569)/COUNTA(A$4:A$1569)</f>
        <v/>
      </c>
      <c r="BC1326" s="9">
        <f>SUM(M$4:M$1569)/COUNTA(A$4:A$1569)</f>
        <v/>
      </c>
      <c r="BD1326" s="9">
        <f>SUM(N$4:N$1569)/COUNTA(A$4:A$1569)</f>
        <v/>
      </c>
      <c r="BE1326" s="9">
        <f>SUM(O$4:O$1569)/COUNTA(A$4:A$1569)</f>
        <v/>
      </c>
      <c r="BF1326" s="9">
        <f>SUM(P$4:P$1569)/COUNTA(A$4:A$1569)</f>
        <v/>
      </c>
      <c r="BG1326" s="9">
        <f>SUM(Q$4:Q$1569)/COUNTA(A$4:A$1569)</f>
        <v/>
      </c>
      <c r="BH1326" s="9">
        <f>SUM(R$4:R$1569)/COUNTA(A$4:A$1569)</f>
        <v/>
      </c>
      <c r="BI1326" s="9">
        <f>SUM(S$4:S$1569)/COUNTA(A$4:A$1569)</f>
        <v/>
      </c>
      <c r="BJ1326" s="9">
        <f>SUM(T$4:T$1569)/COUNTA(A$4:A$1569)</f>
        <v/>
      </c>
      <c r="BK1326" s="9">
        <f>SUM(U$4:U$1569)/COUNTA(A$4:A$1569)</f>
        <v/>
      </c>
      <c r="BL1326" s="9">
        <f>SUM(V$4:V$1569)/COUNTA(A$4:A$1569)</f>
        <v/>
      </c>
      <c r="BM1326" s="9">
        <f>SUM(W$4:W$1569)/COUNTA(A$4:A$1569)</f>
        <v/>
      </c>
      <c r="BN1326" s="9">
        <f>SUM(X$4:X$1569)/COUNTA(A$4:A$1569)</f>
        <v/>
      </c>
      <c r="BO1326" s="7" t="inlineStr">
        <is>
          <t>.</t>
        </is>
      </c>
      <c r="BP1326" s="9">
        <f>IF(Z1326&gt;=BB1326,0,IFERROR(BB1326+(SUMPRODUCT((Z$4:Z$1569&gt;=BB$4:BB$1569)*(Z$4:Z$1569-BB$4:BB$1569))/MAX(1,COUNTIF(Z$4:Z$1569,"&lt;"&amp;BB1326+0.01))),BB1326))</f>
        <v/>
      </c>
      <c r="BQ1326" s="9">
        <f>IF(AA1326&gt;=BC1326,0,IFERROR(BC1326+SUMPRODUCT((AA$4:AA$1569&gt;=BC$4:BC$1569)*(AA$4:AA$1569-BC$4:BC$1569))/MAX(1,COUNTIF(AA$4:AA$1569,"&lt;"&amp;BC1326+0.01)),BC1326))</f>
        <v/>
      </c>
      <c r="BR1326" s="9">
        <f>IF(AB1326&gt;=BD1326,0,IFERROR(BD1326+SUMPRODUCT((AB$4:AB$1569&gt;=BD$4:BD$1569)*(AB$4:AB$1569-BD$4:BD$1569))/MAX(1,COUNTIF(AB$4:AB$1569,"&lt;"&amp;BD1326+0.01)),BD1326))</f>
        <v/>
      </c>
      <c r="BS1326" s="9">
        <f>IF(AC1326&gt;=BE1326,0,IFERROR(BE1326+SUMPRODUCT((AC$4:AC$1569&gt;=BE$4:BE$1569)*(AC$4:AC$1569-BE$4:BE$1569))/MAX(1,COUNTIF(AC$4:AC$1569,"&lt;"&amp;BE1326+0.01)),BE1326))</f>
        <v/>
      </c>
      <c r="BT1326" s="9">
        <f>IF(AD1326&gt;=BF1326,0,IFERROR(BF1326+SUMPRODUCT((AD$4:AD$1569&gt;=BF$4:BF$1569)*(AD$4:AD$1569-BF$4:BF$1569))/MAX(1,COUNTIF(AD$4:AD$1569,"&lt;"&amp;BF1326+0.01)),BF1326))</f>
        <v/>
      </c>
      <c r="BU1326" s="9">
        <f>IF(AE1326&gt;=BG1326,0,IFERROR(BG1326+SUMPRODUCT((AE$4:AE$1569&gt;=BG$4:BG$1569)*(AE$4:AE$1569-BG$4:BG$1569))/MAX(1,COUNTIF(AE$4:AE$1569,"&lt;"&amp;BG1326+0.01)),BG1326))</f>
        <v/>
      </c>
      <c r="BV1326" s="9">
        <f>IF(AF1326&gt;=BH1326,0,IFERROR(BH1326+SUMPRODUCT((AF$4:AF$1569&gt;=BH$4:BH$1569)*(AF$4:AF$1569-BH$4:BH$1569))/MAX(1,COUNTIF(AF$4:AF$1569,"&lt;"&amp;BH1326+0.01)),BH1326))</f>
        <v/>
      </c>
      <c r="BW1326" s="9">
        <f>IF(AG1326&gt;=BI1326,0,IFERROR(BI1326+SUMPRODUCT((AG$4:AG$1569&gt;=BI$4:BI$1569)*(AG$4:AG$1569-BI$4:BI$1569))/MAX(1,COUNTIF(AG$4:AG$1569,"&lt;"&amp;BI1326+0.01)),BI1326))</f>
        <v/>
      </c>
      <c r="BX1326" s="9">
        <f>IF(AH1326&gt;=BJ1326,0,IFERROR(BJ1326+SUMPRODUCT((AH$4:AH$1569&gt;=BJ$4:BJ$1569)*(AH$4:AH$1569-BJ$4:BJ$1569))/MAX(1,COUNTIF(AH$4:AH$1569,"&lt;"&amp;BJ1326+0.01)),BJ1326))</f>
        <v/>
      </c>
      <c r="BY1326" s="9">
        <f>IF(AI1326&gt;=BK1326,0,IFERROR(BK1326+SUMPRODUCT((AI$4:AI$1569&gt;=BK$4:BK$1569)*(AI$4:AI$1569-BK$4:BK$1569))/MAX(1,COUNTIF(AI$4:AI$1569,"&lt;"&amp;BK1326+0.01)),BK1326))</f>
        <v/>
      </c>
      <c r="BZ1326" s="9">
        <f>IF(AJ1326&gt;=BL1326,0,IFERROR(BL1326+SUMPRODUCT((AJ$4:AJ$1569&gt;=BL$4:BL$1569)*(AJ$4:AJ$1569-BL$4:BL$1569))/MAX(1,COUNTIF(AJ$4:AJ$1569,"&lt;"&amp;BL1326+0.01)),BL1326))</f>
        <v/>
      </c>
      <c r="CA1326" s="9">
        <f>IF(AK1326&gt;=BM1326,0,IFERROR(BM1326+SUMPRODUCT((AK$4:AK$1569&gt;=BM$4:BM$1569)*(AK$4:AK$1569-BM$4:BM$1569))/MAX(1,COUNTIF(AK$4:AK$1569,"&lt;"&amp;BM1326+0.01)),BM1326))</f>
        <v/>
      </c>
      <c r="CB1326" s="9">
        <f>IF(AL1326&gt;=BN1326,0,IFERROR(BN1326+SUMPRODUCT((AL$4:AL$1569&gt;=BN$4:BN$1569)*(AL$4:AL$1569-BN$4:BN$1569))/MAX(1,COUNTIF(AL$4:AL$1569,"&lt;"&amp;BN1326+0.01)),BN1326))</f>
        <v/>
      </c>
      <c r="CC1326" s="5">
        <f>IF(AO1326="🟢","VERDE",IF(AO1326="🟡","AMARELO",IF(AO1326="🟠","VERMELHO",IF(AO1326="🔴","VERMELHO","ROXO"))))</f>
        <v/>
      </c>
      <c r="CD1326" s="5" t="inlineStr">
        <is>
          <t>🌎 REGIÕES</t>
        </is>
      </c>
      <c r="CE1326" s="5" t="inlineStr">
        <is>
          <t>SEM REDE</t>
        </is>
      </c>
    </row>
    <row r="1327">
      <c r="A1327" s="5" t="inlineStr">
        <is>
          <t>45736487000103</t>
        </is>
      </c>
      <c r="B1327" s="5" t="inlineStr">
        <is>
          <t>JUANA VEGAN LTDA</t>
        </is>
      </c>
      <c r="C1327" s="5" t="inlineStr">
        <is>
          <t>06 - SEM GRUPO</t>
        </is>
      </c>
      <c r="D1327" s="5" t="inlineStr">
        <is>
          <t>LARISSA PADILHA</t>
        </is>
      </c>
      <c r="E1327" s="5" t="inlineStr">
        <is>
          <t>SP</t>
        </is>
      </c>
      <c r="F1327" s="5">
        <f>IFERROR(VLOOKUP(C1327,$AS$4:$AT$25,2,FALSE),"")</f>
        <v/>
      </c>
      <c r="G1327" s="6">
        <f>IFERROR(VLOOKUP(C1327,$AS$4:$AX$25,6,FALSE),"")</f>
        <v/>
      </c>
      <c r="H1327" s="5">
        <f>IFERROR(VLOOKUP(C1327,$AS$4:$AY$25,7,FALSE),"")</f>
        <v/>
      </c>
      <c r="I1327" s="5">
        <f>IFERROR(VLOOKUP(C1327,$AS$4:$AZ$25,8,FALSE),"")</f>
        <v/>
      </c>
      <c r="J1327" s="7" t="inlineStr">
        <is>
          <t>.</t>
        </is>
      </c>
      <c r="K1327" s="5" t="inlineStr">
        <is>
          <t>SP INTERIOR</t>
        </is>
      </c>
      <c r="L1327" s="8" t="n">
        <v>2622.857142857143</v>
      </c>
      <c r="M1327" s="9" t="n">
        <v>205.7142857142857</v>
      </c>
      <c r="N1327" s="9" t="n">
        <v>205.7142857142857</v>
      </c>
      <c r="O1327" s="9" t="n">
        <v>205.7142857142857</v>
      </c>
      <c r="P1327" s="9" t="n">
        <v>205.7142857142857</v>
      </c>
      <c r="Q1327" s="9" t="n">
        <v>205.7142857142857</v>
      </c>
      <c r="R1327" s="9" t="n">
        <v>222.8571428571429</v>
      </c>
      <c r="S1327" s="9" t="n">
        <v>222.8571428571429</v>
      </c>
      <c r="T1327" s="9" t="n">
        <v>222.8571428571429</v>
      </c>
      <c r="U1327" s="9" t="n">
        <v>222.8571428571429</v>
      </c>
      <c r="V1327" s="9" t="n">
        <v>222.8571428571429</v>
      </c>
      <c r="W1327" s="9" t="n">
        <v>240</v>
      </c>
      <c r="X1327" s="9" t="n">
        <v>240</v>
      </c>
      <c r="Y1327" s="7" t="inlineStr">
        <is>
          <t>.</t>
        </is>
      </c>
      <c r="Z1327" s="8">
        <f>SUM(AA1327:AL1327)</f>
        <v/>
      </c>
      <c r="AA1327" s="9" t="n">
        <v>0</v>
      </c>
      <c r="AB1327" s="9" t="n">
        <v>0</v>
      </c>
      <c r="AC1327" s="9" t="n">
        <v>0</v>
      </c>
      <c r="AD1327" s="9" t="n">
        <v>0</v>
      </c>
      <c r="AE1327" s="9" t="n">
        <v>0</v>
      </c>
      <c r="AF1327" s="9" t="n">
        <v>0</v>
      </c>
      <c r="AG1327" s="9" t="n">
        <v>0</v>
      </c>
      <c r="AH1327" s="9" t="n">
        <v>0</v>
      </c>
      <c r="AI1327" s="9" t="n">
        <v>0</v>
      </c>
      <c r="AJ1327" s="9" t="n">
        <v>0</v>
      </c>
      <c r="AK1327" s="9" t="n">
        <v>0</v>
      </c>
      <c r="AL1327" s="9" t="n">
        <v>0</v>
      </c>
      <c r="AM1327" s="7" t="inlineStr">
        <is>
          <t>.</t>
        </is>
      </c>
      <c r="AN1327" s="6">
        <f>IF(L1327=0,0,Z1327/L1327)</f>
        <v/>
      </c>
      <c r="AO1327" s="5">
        <f>IF(AN1327="","",IF(AN1327&gt;=0.9,"🟢",IF(AN1327&gt;=0.7,"🟡",IF(AN1327&gt;=0.5,"🟠","🔴"))))</f>
        <v/>
      </c>
      <c r="AP1327" s="9">
        <f>IF(L1327=0,0,L1327-Z1327)</f>
        <v/>
      </c>
      <c r="AQ1327" s="5">
        <f>IF(Z1327=0,"",RANK(Z1327,Z$4:Z$1569,0))</f>
        <v/>
      </c>
      <c r="AR1327" s="7" t="inlineStr">
        <is>
          <t>.</t>
        </is>
      </c>
      <c r="BA1327" s="7" t="inlineStr">
        <is>
          <t>.</t>
        </is>
      </c>
      <c r="BB1327" s="9">
        <f>SUM(L$4:L$1569)/COUNTA(A$4:A$1569)</f>
        <v/>
      </c>
      <c r="BC1327" s="9">
        <f>SUM(M$4:M$1569)/COUNTA(A$4:A$1569)</f>
        <v/>
      </c>
      <c r="BD1327" s="9">
        <f>SUM(N$4:N$1569)/COUNTA(A$4:A$1569)</f>
        <v/>
      </c>
      <c r="BE1327" s="9">
        <f>SUM(O$4:O$1569)/COUNTA(A$4:A$1569)</f>
        <v/>
      </c>
      <c r="BF1327" s="9">
        <f>SUM(P$4:P$1569)/COUNTA(A$4:A$1569)</f>
        <v/>
      </c>
      <c r="BG1327" s="9">
        <f>SUM(Q$4:Q$1569)/COUNTA(A$4:A$1569)</f>
        <v/>
      </c>
      <c r="BH1327" s="9">
        <f>SUM(R$4:R$1569)/COUNTA(A$4:A$1569)</f>
        <v/>
      </c>
      <c r="BI1327" s="9">
        <f>SUM(S$4:S$1569)/COUNTA(A$4:A$1569)</f>
        <v/>
      </c>
      <c r="BJ1327" s="9">
        <f>SUM(T$4:T$1569)/COUNTA(A$4:A$1569)</f>
        <v/>
      </c>
      <c r="BK1327" s="9">
        <f>SUM(U$4:U$1569)/COUNTA(A$4:A$1569)</f>
        <v/>
      </c>
      <c r="BL1327" s="9">
        <f>SUM(V$4:V$1569)/COUNTA(A$4:A$1569)</f>
        <v/>
      </c>
      <c r="BM1327" s="9">
        <f>SUM(W$4:W$1569)/COUNTA(A$4:A$1569)</f>
        <v/>
      </c>
      <c r="BN1327" s="9">
        <f>SUM(X$4:X$1569)/COUNTA(A$4:A$1569)</f>
        <v/>
      </c>
      <c r="BO1327" s="7" t="inlineStr">
        <is>
          <t>.</t>
        </is>
      </c>
      <c r="BP1327" s="9">
        <f>IF(Z1327&gt;=BB1327,0,IFERROR(BB1327+(SUMPRODUCT((Z$4:Z$1569&gt;=BB$4:BB$1569)*(Z$4:Z$1569-BB$4:BB$1569))/MAX(1,COUNTIF(Z$4:Z$1569,"&lt;"&amp;BB1327+0.01))),BB1327))</f>
        <v/>
      </c>
      <c r="BQ1327" s="9">
        <f>IF(AA1327&gt;=BC1327,0,IFERROR(BC1327+SUMPRODUCT((AA$4:AA$1569&gt;=BC$4:BC$1569)*(AA$4:AA$1569-BC$4:BC$1569))/MAX(1,COUNTIF(AA$4:AA$1569,"&lt;"&amp;BC1327+0.01)),BC1327))</f>
        <v/>
      </c>
      <c r="BR1327" s="9">
        <f>IF(AB1327&gt;=BD1327,0,IFERROR(BD1327+SUMPRODUCT((AB$4:AB$1569&gt;=BD$4:BD$1569)*(AB$4:AB$1569-BD$4:BD$1569))/MAX(1,COUNTIF(AB$4:AB$1569,"&lt;"&amp;BD1327+0.01)),BD1327))</f>
        <v/>
      </c>
      <c r="BS1327" s="9">
        <f>IF(AC1327&gt;=BE1327,0,IFERROR(BE1327+SUMPRODUCT((AC$4:AC$1569&gt;=BE$4:BE$1569)*(AC$4:AC$1569-BE$4:BE$1569))/MAX(1,COUNTIF(AC$4:AC$1569,"&lt;"&amp;BE1327+0.01)),BE1327))</f>
        <v/>
      </c>
      <c r="BT1327" s="9">
        <f>IF(AD1327&gt;=BF1327,0,IFERROR(BF1327+SUMPRODUCT((AD$4:AD$1569&gt;=BF$4:BF$1569)*(AD$4:AD$1569-BF$4:BF$1569))/MAX(1,COUNTIF(AD$4:AD$1569,"&lt;"&amp;BF1327+0.01)),BF1327))</f>
        <v/>
      </c>
      <c r="BU1327" s="9">
        <f>IF(AE1327&gt;=BG1327,0,IFERROR(BG1327+SUMPRODUCT((AE$4:AE$1569&gt;=BG$4:BG$1569)*(AE$4:AE$1569-BG$4:BG$1569))/MAX(1,COUNTIF(AE$4:AE$1569,"&lt;"&amp;BG1327+0.01)),BG1327))</f>
        <v/>
      </c>
      <c r="BV1327" s="9">
        <f>IF(AF1327&gt;=BH1327,0,IFERROR(BH1327+SUMPRODUCT((AF$4:AF$1569&gt;=BH$4:BH$1569)*(AF$4:AF$1569-BH$4:BH$1569))/MAX(1,COUNTIF(AF$4:AF$1569,"&lt;"&amp;BH1327+0.01)),BH1327))</f>
        <v/>
      </c>
      <c r="BW1327" s="9">
        <f>IF(AG1327&gt;=BI1327,0,IFERROR(BI1327+SUMPRODUCT((AG$4:AG$1569&gt;=BI$4:BI$1569)*(AG$4:AG$1569-BI$4:BI$1569))/MAX(1,COUNTIF(AG$4:AG$1569,"&lt;"&amp;BI1327+0.01)),BI1327))</f>
        <v/>
      </c>
      <c r="BX1327" s="9">
        <f>IF(AH1327&gt;=BJ1327,0,IFERROR(BJ1327+SUMPRODUCT((AH$4:AH$1569&gt;=BJ$4:BJ$1569)*(AH$4:AH$1569-BJ$4:BJ$1569))/MAX(1,COUNTIF(AH$4:AH$1569,"&lt;"&amp;BJ1327+0.01)),BJ1327))</f>
        <v/>
      </c>
      <c r="BY1327" s="9">
        <f>IF(AI1327&gt;=BK1327,0,IFERROR(BK1327+SUMPRODUCT((AI$4:AI$1569&gt;=BK$4:BK$1569)*(AI$4:AI$1569-BK$4:BK$1569))/MAX(1,COUNTIF(AI$4:AI$1569,"&lt;"&amp;BK1327+0.01)),BK1327))</f>
        <v/>
      </c>
      <c r="BZ1327" s="9">
        <f>IF(AJ1327&gt;=BL1327,0,IFERROR(BL1327+SUMPRODUCT((AJ$4:AJ$1569&gt;=BL$4:BL$1569)*(AJ$4:AJ$1569-BL$4:BL$1569))/MAX(1,COUNTIF(AJ$4:AJ$1569,"&lt;"&amp;BL1327+0.01)),BL1327))</f>
        <v/>
      </c>
      <c r="CA1327" s="9">
        <f>IF(AK1327&gt;=BM1327,0,IFERROR(BM1327+SUMPRODUCT((AK$4:AK$1569&gt;=BM$4:BM$1569)*(AK$4:AK$1569-BM$4:BM$1569))/MAX(1,COUNTIF(AK$4:AK$1569,"&lt;"&amp;BM1327+0.01)),BM1327))</f>
        <v/>
      </c>
      <c r="CB1327" s="9">
        <f>IF(AL1327&gt;=BN1327,0,IFERROR(BN1327+SUMPRODUCT((AL$4:AL$1569&gt;=BN$4:BN$1569)*(AL$4:AL$1569-BN$4:BN$1569))/MAX(1,COUNTIF(AL$4:AL$1569,"&lt;"&amp;BN1327+0.01)),BN1327))</f>
        <v/>
      </c>
      <c r="CC1327" s="5">
        <f>IF(AO1327="🟢","VERDE",IF(AO1327="🟡","AMARELO",IF(AO1327="🟠","VERMELHO",IF(AO1327="🔴","VERMELHO","ROXO"))))</f>
        <v/>
      </c>
      <c r="CD1327" s="5" t="inlineStr">
        <is>
          <t>🌎 REGIÕES</t>
        </is>
      </c>
      <c r="CE1327" s="5" t="inlineStr">
        <is>
          <t>SEM REDE</t>
        </is>
      </c>
    </row>
    <row r="1328">
      <c r="A1328" s="5" t="inlineStr">
        <is>
          <t>45738347000174</t>
        </is>
      </c>
      <c r="B1328" s="5" t="inlineStr">
        <is>
          <t>45.738.347 ELISABETH STEIN - ME</t>
        </is>
      </c>
      <c r="C1328" s="5" t="inlineStr">
        <is>
          <t>06 - SEM GRUPO</t>
        </is>
      </c>
      <c r="D1328" s="5" t="inlineStr">
        <is>
          <t>HEMANUELE DITZEL (MANU)</t>
        </is>
      </c>
      <c r="E1328" s="5" t="inlineStr">
        <is>
          <t>SC</t>
        </is>
      </c>
      <c r="F1328" s="5">
        <f>IFERROR(VLOOKUP(C1328,$AS$4:$AT$25,2,FALSE),"")</f>
        <v/>
      </c>
      <c r="G1328" s="6">
        <f>IFERROR(VLOOKUP(C1328,$AS$4:$AX$25,6,FALSE),"")</f>
        <v/>
      </c>
      <c r="H1328" s="5">
        <f>IFERROR(VLOOKUP(C1328,$AS$4:$AY$25,7,FALSE),"")</f>
        <v/>
      </c>
      <c r="I1328" s="5">
        <f>IFERROR(VLOOKUP(C1328,$AS$4:$AZ$25,8,FALSE),"")</f>
        <v/>
      </c>
      <c r="J1328" s="7" t="inlineStr">
        <is>
          <t>.</t>
        </is>
      </c>
      <c r="K1328" s="5" t="inlineStr">
        <is>
          <t>SUL</t>
        </is>
      </c>
      <c r="L1328" s="8" t="n">
        <v>1513.953488372093</v>
      </c>
      <c r="M1328" s="9" t="n">
        <v>118.6046511627907</v>
      </c>
      <c r="N1328" s="9" t="n">
        <v>118.6046511627907</v>
      </c>
      <c r="O1328" s="9" t="n">
        <v>118.6046511627907</v>
      </c>
      <c r="P1328" s="9" t="n">
        <v>125.5813953488372</v>
      </c>
      <c r="Q1328" s="9" t="n">
        <v>125.5813953488372</v>
      </c>
      <c r="R1328" s="9" t="n">
        <v>125.5813953488372</v>
      </c>
      <c r="S1328" s="9" t="n">
        <v>125.5813953488372</v>
      </c>
      <c r="T1328" s="9" t="n">
        <v>125.5813953488372</v>
      </c>
      <c r="U1328" s="9" t="n">
        <v>132.5581395348837</v>
      </c>
      <c r="V1328" s="9" t="n">
        <v>132.5581395348837</v>
      </c>
      <c r="W1328" s="9" t="n">
        <v>132.5581395348837</v>
      </c>
      <c r="X1328" s="9" t="n">
        <v>132.5581395348837</v>
      </c>
      <c r="Y1328" s="7" t="inlineStr">
        <is>
          <t>.</t>
        </is>
      </c>
      <c r="Z1328" s="8">
        <f>SUM(AA1328:AL1328)</f>
        <v/>
      </c>
      <c r="AA1328" s="9" t="n">
        <v>0</v>
      </c>
      <c r="AB1328" s="9" t="n">
        <v>0</v>
      </c>
      <c r="AC1328" s="9" t="n">
        <v>0</v>
      </c>
      <c r="AD1328" s="9" t="n">
        <v>0</v>
      </c>
      <c r="AE1328" s="9" t="n">
        <v>0</v>
      </c>
      <c r="AF1328" s="9" t="n">
        <v>0</v>
      </c>
      <c r="AG1328" s="9" t="n">
        <v>0</v>
      </c>
      <c r="AH1328" s="9" t="n">
        <v>0</v>
      </c>
      <c r="AI1328" s="9" t="n">
        <v>0</v>
      </c>
      <c r="AJ1328" s="9" t="n">
        <v>0</v>
      </c>
      <c r="AK1328" s="9" t="n">
        <v>0</v>
      </c>
      <c r="AL1328" s="9" t="n">
        <v>0</v>
      </c>
      <c r="AM1328" s="7" t="inlineStr">
        <is>
          <t>.</t>
        </is>
      </c>
      <c r="AN1328" s="6">
        <f>IF(L1328=0,0,Z1328/L1328)</f>
        <v/>
      </c>
      <c r="AO1328" s="5">
        <f>IF(AN1328="","",IF(AN1328&gt;=0.9,"🟢",IF(AN1328&gt;=0.7,"🟡",IF(AN1328&gt;=0.5,"🟠","🔴"))))</f>
        <v/>
      </c>
      <c r="AP1328" s="9">
        <f>IF(L1328=0,0,L1328-Z1328)</f>
        <v/>
      </c>
      <c r="AQ1328" s="5">
        <f>IF(Z1328=0,"",RANK(Z1328,Z$4:Z$1569,0))</f>
        <v/>
      </c>
      <c r="AR1328" s="7" t="inlineStr">
        <is>
          <t>.</t>
        </is>
      </c>
      <c r="BA1328" s="7" t="inlineStr">
        <is>
          <t>.</t>
        </is>
      </c>
      <c r="BB1328" s="9">
        <f>SUM(L$4:L$1569)/COUNTA(A$4:A$1569)</f>
        <v/>
      </c>
      <c r="BC1328" s="9">
        <f>SUM(M$4:M$1569)/COUNTA(A$4:A$1569)</f>
        <v/>
      </c>
      <c r="BD1328" s="9">
        <f>SUM(N$4:N$1569)/COUNTA(A$4:A$1569)</f>
        <v/>
      </c>
      <c r="BE1328" s="9">
        <f>SUM(O$4:O$1569)/COUNTA(A$4:A$1569)</f>
        <v/>
      </c>
      <c r="BF1328" s="9">
        <f>SUM(P$4:P$1569)/COUNTA(A$4:A$1569)</f>
        <v/>
      </c>
      <c r="BG1328" s="9">
        <f>SUM(Q$4:Q$1569)/COUNTA(A$4:A$1569)</f>
        <v/>
      </c>
      <c r="BH1328" s="9">
        <f>SUM(R$4:R$1569)/COUNTA(A$4:A$1569)</f>
        <v/>
      </c>
      <c r="BI1328" s="9">
        <f>SUM(S$4:S$1569)/COUNTA(A$4:A$1569)</f>
        <v/>
      </c>
      <c r="BJ1328" s="9">
        <f>SUM(T$4:T$1569)/COUNTA(A$4:A$1569)</f>
        <v/>
      </c>
      <c r="BK1328" s="9">
        <f>SUM(U$4:U$1569)/COUNTA(A$4:A$1569)</f>
        <v/>
      </c>
      <c r="BL1328" s="9">
        <f>SUM(V$4:V$1569)/COUNTA(A$4:A$1569)</f>
        <v/>
      </c>
      <c r="BM1328" s="9">
        <f>SUM(W$4:W$1569)/COUNTA(A$4:A$1569)</f>
        <v/>
      </c>
      <c r="BN1328" s="9">
        <f>SUM(X$4:X$1569)/COUNTA(A$4:A$1569)</f>
        <v/>
      </c>
      <c r="BO1328" s="7" t="inlineStr">
        <is>
          <t>.</t>
        </is>
      </c>
      <c r="BP1328" s="9">
        <f>IF(Z1328&gt;=BB1328,0,IFERROR(BB1328+(SUMPRODUCT((Z$4:Z$1569&gt;=BB$4:BB$1569)*(Z$4:Z$1569-BB$4:BB$1569))/MAX(1,COUNTIF(Z$4:Z$1569,"&lt;"&amp;BB1328+0.01))),BB1328))</f>
        <v/>
      </c>
      <c r="BQ1328" s="9">
        <f>IF(AA1328&gt;=BC1328,0,IFERROR(BC1328+SUMPRODUCT((AA$4:AA$1569&gt;=BC$4:BC$1569)*(AA$4:AA$1569-BC$4:BC$1569))/MAX(1,COUNTIF(AA$4:AA$1569,"&lt;"&amp;BC1328+0.01)),BC1328))</f>
        <v/>
      </c>
      <c r="BR1328" s="9">
        <f>IF(AB1328&gt;=BD1328,0,IFERROR(BD1328+SUMPRODUCT((AB$4:AB$1569&gt;=BD$4:BD$1569)*(AB$4:AB$1569-BD$4:BD$1569))/MAX(1,COUNTIF(AB$4:AB$1569,"&lt;"&amp;BD1328+0.01)),BD1328))</f>
        <v/>
      </c>
      <c r="BS1328" s="9">
        <f>IF(AC1328&gt;=BE1328,0,IFERROR(BE1328+SUMPRODUCT((AC$4:AC$1569&gt;=BE$4:BE$1569)*(AC$4:AC$1569-BE$4:BE$1569))/MAX(1,COUNTIF(AC$4:AC$1569,"&lt;"&amp;BE1328+0.01)),BE1328))</f>
        <v/>
      </c>
      <c r="BT1328" s="9">
        <f>IF(AD1328&gt;=BF1328,0,IFERROR(BF1328+SUMPRODUCT((AD$4:AD$1569&gt;=BF$4:BF$1569)*(AD$4:AD$1569-BF$4:BF$1569))/MAX(1,COUNTIF(AD$4:AD$1569,"&lt;"&amp;BF1328+0.01)),BF1328))</f>
        <v/>
      </c>
      <c r="BU1328" s="9">
        <f>IF(AE1328&gt;=BG1328,0,IFERROR(BG1328+SUMPRODUCT((AE$4:AE$1569&gt;=BG$4:BG$1569)*(AE$4:AE$1569-BG$4:BG$1569))/MAX(1,COUNTIF(AE$4:AE$1569,"&lt;"&amp;BG1328+0.01)),BG1328))</f>
        <v/>
      </c>
      <c r="BV1328" s="9">
        <f>IF(AF1328&gt;=BH1328,0,IFERROR(BH1328+SUMPRODUCT((AF$4:AF$1569&gt;=BH$4:BH$1569)*(AF$4:AF$1569-BH$4:BH$1569))/MAX(1,COUNTIF(AF$4:AF$1569,"&lt;"&amp;BH1328+0.01)),BH1328))</f>
        <v/>
      </c>
      <c r="BW1328" s="9">
        <f>IF(AG1328&gt;=BI1328,0,IFERROR(BI1328+SUMPRODUCT((AG$4:AG$1569&gt;=BI$4:BI$1569)*(AG$4:AG$1569-BI$4:BI$1569))/MAX(1,COUNTIF(AG$4:AG$1569,"&lt;"&amp;BI1328+0.01)),BI1328))</f>
        <v/>
      </c>
      <c r="BX1328" s="9">
        <f>IF(AH1328&gt;=BJ1328,0,IFERROR(BJ1328+SUMPRODUCT((AH$4:AH$1569&gt;=BJ$4:BJ$1569)*(AH$4:AH$1569-BJ$4:BJ$1569))/MAX(1,COUNTIF(AH$4:AH$1569,"&lt;"&amp;BJ1328+0.01)),BJ1328))</f>
        <v/>
      </c>
      <c r="BY1328" s="9">
        <f>IF(AI1328&gt;=BK1328,0,IFERROR(BK1328+SUMPRODUCT((AI$4:AI$1569&gt;=BK$4:BK$1569)*(AI$4:AI$1569-BK$4:BK$1569))/MAX(1,COUNTIF(AI$4:AI$1569,"&lt;"&amp;BK1328+0.01)),BK1328))</f>
        <v/>
      </c>
      <c r="BZ1328" s="9">
        <f>IF(AJ1328&gt;=BL1328,0,IFERROR(BL1328+SUMPRODUCT((AJ$4:AJ$1569&gt;=BL$4:BL$1569)*(AJ$4:AJ$1569-BL$4:BL$1569))/MAX(1,COUNTIF(AJ$4:AJ$1569,"&lt;"&amp;BL1328+0.01)),BL1328))</f>
        <v/>
      </c>
      <c r="CA1328" s="9">
        <f>IF(AK1328&gt;=BM1328,0,IFERROR(BM1328+SUMPRODUCT((AK$4:AK$1569&gt;=BM$4:BM$1569)*(AK$4:AK$1569-BM$4:BM$1569))/MAX(1,COUNTIF(AK$4:AK$1569,"&lt;"&amp;BM1328+0.01)),BM1328))</f>
        <v/>
      </c>
      <c r="CB1328" s="9">
        <f>IF(AL1328&gt;=BN1328,0,IFERROR(BN1328+SUMPRODUCT((AL$4:AL$1569&gt;=BN$4:BN$1569)*(AL$4:AL$1569-BN$4:BN$1569))/MAX(1,COUNTIF(AL$4:AL$1569,"&lt;"&amp;BN1328+0.01)),BN1328))</f>
        <v/>
      </c>
      <c r="CC1328" s="5">
        <f>IF(AO1328="🟢","VERDE",IF(AO1328="🟡","AMARELO",IF(AO1328="🟠","VERMELHO",IF(AO1328="🔴","VERMELHO","ROXO"))))</f>
        <v/>
      </c>
      <c r="CD1328" s="5" t="inlineStr">
        <is>
          <t>🌎 REGIÕES</t>
        </is>
      </c>
      <c r="CE1328" s="5" t="inlineStr">
        <is>
          <t>SEM REDE</t>
        </is>
      </c>
    </row>
    <row r="1329">
      <c r="A1329" s="5" t="inlineStr">
        <is>
          <t>45759070000166</t>
        </is>
      </c>
      <c r="B1329" s="5" t="inlineStr">
        <is>
          <t>DI NATURALE PRODUTOS NATURAIS LTDA - ME</t>
        </is>
      </c>
      <c r="C1329" s="5" t="inlineStr">
        <is>
          <t>06 - SEM GRUPO</t>
        </is>
      </c>
      <c r="D1329" s="5" t="inlineStr">
        <is>
          <t>HEMANUELE DITZEL (MANU)</t>
        </is>
      </c>
      <c r="E1329" s="5" t="inlineStr">
        <is>
          <t>SC</t>
        </is>
      </c>
      <c r="F1329" s="5">
        <f>IFERROR(VLOOKUP(C1329,$AS$4:$AT$25,2,FALSE),"")</f>
        <v/>
      </c>
      <c r="G1329" s="6">
        <f>IFERROR(VLOOKUP(C1329,$AS$4:$AX$25,6,FALSE),"")</f>
        <v/>
      </c>
      <c r="H1329" s="5">
        <f>IFERROR(VLOOKUP(C1329,$AS$4:$AY$25,7,FALSE),"")</f>
        <v/>
      </c>
      <c r="I1329" s="5">
        <f>IFERROR(VLOOKUP(C1329,$AS$4:$AZ$25,8,FALSE),"")</f>
        <v/>
      </c>
      <c r="J1329" s="7" t="inlineStr">
        <is>
          <t>.</t>
        </is>
      </c>
      <c r="K1329" s="5" t="inlineStr">
        <is>
          <t>SUL</t>
        </is>
      </c>
      <c r="L1329" s="8" t="n">
        <v>1604.347826086957</v>
      </c>
      <c r="M1329" s="9" t="n">
        <v>117.3913043478261</v>
      </c>
      <c r="N1329" s="9" t="n">
        <v>117.3913043478261</v>
      </c>
      <c r="O1329" s="9" t="n">
        <v>130.4347826086957</v>
      </c>
      <c r="P1329" s="9" t="n">
        <v>130.4347826086957</v>
      </c>
      <c r="Q1329" s="9" t="n">
        <v>130.4347826086957</v>
      </c>
      <c r="R1329" s="9" t="n">
        <v>130.4347826086957</v>
      </c>
      <c r="S1329" s="9" t="n">
        <v>130.4347826086957</v>
      </c>
      <c r="T1329" s="9" t="n">
        <v>143.4782608695652</v>
      </c>
      <c r="U1329" s="9" t="n">
        <v>143.4782608695652</v>
      </c>
      <c r="V1329" s="9" t="n">
        <v>143.4782608695652</v>
      </c>
      <c r="W1329" s="9" t="n">
        <v>143.4782608695652</v>
      </c>
      <c r="X1329" s="9" t="n">
        <v>143.4782608695652</v>
      </c>
      <c r="Y1329" s="7" t="inlineStr">
        <is>
          <t>.</t>
        </is>
      </c>
      <c r="Z1329" s="8">
        <f>SUM(AA1329:AL1329)</f>
        <v/>
      </c>
      <c r="AA1329" s="9" t="n">
        <v>0</v>
      </c>
      <c r="AB1329" s="9" t="n">
        <v>0</v>
      </c>
      <c r="AC1329" s="9" t="n">
        <v>0</v>
      </c>
      <c r="AD1329" s="9" t="n">
        <v>0</v>
      </c>
      <c r="AE1329" s="9" t="n">
        <v>0</v>
      </c>
      <c r="AF1329" s="9" t="n">
        <v>0</v>
      </c>
      <c r="AG1329" s="9" t="n">
        <v>0</v>
      </c>
      <c r="AH1329" s="9" t="n">
        <v>0</v>
      </c>
      <c r="AI1329" s="9" t="n">
        <v>0</v>
      </c>
      <c r="AJ1329" s="9" t="n">
        <v>0</v>
      </c>
      <c r="AK1329" s="9" t="n">
        <v>0</v>
      </c>
      <c r="AL1329" s="9" t="n">
        <v>0</v>
      </c>
      <c r="AM1329" s="7" t="inlineStr">
        <is>
          <t>.</t>
        </is>
      </c>
      <c r="AN1329" s="6">
        <f>IF(L1329=0,0,Z1329/L1329)</f>
        <v/>
      </c>
      <c r="AO1329" s="5">
        <f>IF(AN1329="","",IF(AN1329&gt;=0.9,"🟢",IF(AN1329&gt;=0.7,"🟡",IF(AN1329&gt;=0.5,"🟠","🔴"))))</f>
        <v/>
      </c>
      <c r="AP1329" s="9">
        <f>IF(L1329=0,0,L1329-Z1329)</f>
        <v/>
      </c>
      <c r="AQ1329" s="5">
        <f>IF(Z1329=0,"",RANK(Z1329,Z$4:Z$1569,0))</f>
        <v/>
      </c>
      <c r="AR1329" s="7" t="inlineStr">
        <is>
          <t>.</t>
        </is>
      </c>
      <c r="BA1329" s="7" t="inlineStr">
        <is>
          <t>.</t>
        </is>
      </c>
      <c r="BB1329" s="9">
        <f>SUM(L$4:L$1569)/COUNTA(A$4:A$1569)</f>
        <v/>
      </c>
      <c r="BC1329" s="9">
        <f>SUM(M$4:M$1569)/COUNTA(A$4:A$1569)</f>
        <v/>
      </c>
      <c r="BD1329" s="9">
        <f>SUM(N$4:N$1569)/COUNTA(A$4:A$1569)</f>
        <v/>
      </c>
      <c r="BE1329" s="9">
        <f>SUM(O$4:O$1569)/COUNTA(A$4:A$1569)</f>
        <v/>
      </c>
      <c r="BF1329" s="9">
        <f>SUM(P$4:P$1569)/COUNTA(A$4:A$1569)</f>
        <v/>
      </c>
      <c r="BG1329" s="9">
        <f>SUM(Q$4:Q$1569)/COUNTA(A$4:A$1569)</f>
        <v/>
      </c>
      <c r="BH1329" s="9">
        <f>SUM(R$4:R$1569)/COUNTA(A$4:A$1569)</f>
        <v/>
      </c>
      <c r="BI1329" s="9">
        <f>SUM(S$4:S$1569)/COUNTA(A$4:A$1569)</f>
        <v/>
      </c>
      <c r="BJ1329" s="9">
        <f>SUM(T$4:T$1569)/COUNTA(A$4:A$1569)</f>
        <v/>
      </c>
      <c r="BK1329" s="9">
        <f>SUM(U$4:U$1569)/COUNTA(A$4:A$1569)</f>
        <v/>
      </c>
      <c r="BL1329" s="9">
        <f>SUM(V$4:V$1569)/COUNTA(A$4:A$1569)</f>
        <v/>
      </c>
      <c r="BM1329" s="9">
        <f>SUM(W$4:W$1569)/COUNTA(A$4:A$1569)</f>
        <v/>
      </c>
      <c r="BN1329" s="9">
        <f>SUM(X$4:X$1569)/COUNTA(A$4:A$1569)</f>
        <v/>
      </c>
      <c r="BO1329" s="7" t="inlineStr">
        <is>
          <t>.</t>
        </is>
      </c>
      <c r="BP1329" s="9">
        <f>IF(Z1329&gt;=BB1329,0,IFERROR(BB1329+(SUMPRODUCT((Z$4:Z$1569&gt;=BB$4:BB$1569)*(Z$4:Z$1569-BB$4:BB$1569))/MAX(1,COUNTIF(Z$4:Z$1569,"&lt;"&amp;BB1329+0.01))),BB1329))</f>
        <v/>
      </c>
      <c r="BQ1329" s="9">
        <f>IF(AA1329&gt;=BC1329,0,IFERROR(BC1329+SUMPRODUCT((AA$4:AA$1569&gt;=BC$4:BC$1569)*(AA$4:AA$1569-BC$4:BC$1569))/MAX(1,COUNTIF(AA$4:AA$1569,"&lt;"&amp;BC1329+0.01)),BC1329))</f>
        <v/>
      </c>
      <c r="BR1329" s="9">
        <f>IF(AB1329&gt;=BD1329,0,IFERROR(BD1329+SUMPRODUCT((AB$4:AB$1569&gt;=BD$4:BD$1569)*(AB$4:AB$1569-BD$4:BD$1569))/MAX(1,COUNTIF(AB$4:AB$1569,"&lt;"&amp;BD1329+0.01)),BD1329))</f>
        <v/>
      </c>
      <c r="BS1329" s="9">
        <f>IF(AC1329&gt;=BE1329,0,IFERROR(BE1329+SUMPRODUCT((AC$4:AC$1569&gt;=BE$4:BE$1569)*(AC$4:AC$1569-BE$4:BE$1569))/MAX(1,COUNTIF(AC$4:AC$1569,"&lt;"&amp;BE1329+0.01)),BE1329))</f>
        <v/>
      </c>
      <c r="BT1329" s="9">
        <f>IF(AD1329&gt;=BF1329,0,IFERROR(BF1329+SUMPRODUCT((AD$4:AD$1569&gt;=BF$4:BF$1569)*(AD$4:AD$1569-BF$4:BF$1569))/MAX(1,COUNTIF(AD$4:AD$1569,"&lt;"&amp;BF1329+0.01)),BF1329))</f>
        <v/>
      </c>
      <c r="BU1329" s="9">
        <f>IF(AE1329&gt;=BG1329,0,IFERROR(BG1329+SUMPRODUCT((AE$4:AE$1569&gt;=BG$4:BG$1569)*(AE$4:AE$1569-BG$4:BG$1569))/MAX(1,COUNTIF(AE$4:AE$1569,"&lt;"&amp;BG1329+0.01)),BG1329))</f>
        <v/>
      </c>
      <c r="BV1329" s="9">
        <f>IF(AF1329&gt;=BH1329,0,IFERROR(BH1329+SUMPRODUCT((AF$4:AF$1569&gt;=BH$4:BH$1569)*(AF$4:AF$1569-BH$4:BH$1569))/MAX(1,COUNTIF(AF$4:AF$1569,"&lt;"&amp;BH1329+0.01)),BH1329))</f>
        <v/>
      </c>
      <c r="BW1329" s="9">
        <f>IF(AG1329&gt;=BI1329,0,IFERROR(BI1329+SUMPRODUCT((AG$4:AG$1569&gt;=BI$4:BI$1569)*(AG$4:AG$1569-BI$4:BI$1569))/MAX(1,COUNTIF(AG$4:AG$1569,"&lt;"&amp;BI1329+0.01)),BI1329))</f>
        <v/>
      </c>
      <c r="BX1329" s="9">
        <f>IF(AH1329&gt;=BJ1329,0,IFERROR(BJ1329+SUMPRODUCT((AH$4:AH$1569&gt;=BJ$4:BJ$1569)*(AH$4:AH$1569-BJ$4:BJ$1569))/MAX(1,COUNTIF(AH$4:AH$1569,"&lt;"&amp;BJ1329+0.01)),BJ1329))</f>
        <v/>
      </c>
      <c r="BY1329" s="9">
        <f>IF(AI1329&gt;=BK1329,0,IFERROR(BK1329+SUMPRODUCT((AI$4:AI$1569&gt;=BK$4:BK$1569)*(AI$4:AI$1569-BK$4:BK$1569))/MAX(1,COUNTIF(AI$4:AI$1569,"&lt;"&amp;BK1329+0.01)),BK1329))</f>
        <v/>
      </c>
      <c r="BZ1329" s="9">
        <f>IF(AJ1329&gt;=BL1329,0,IFERROR(BL1329+SUMPRODUCT((AJ$4:AJ$1569&gt;=BL$4:BL$1569)*(AJ$4:AJ$1569-BL$4:BL$1569))/MAX(1,COUNTIF(AJ$4:AJ$1569,"&lt;"&amp;BL1329+0.01)),BL1329))</f>
        <v/>
      </c>
      <c r="CA1329" s="9">
        <f>IF(AK1329&gt;=BM1329,0,IFERROR(BM1329+SUMPRODUCT((AK$4:AK$1569&gt;=BM$4:BM$1569)*(AK$4:AK$1569-BM$4:BM$1569))/MAX(1,COUNTIF(AK$4:AK$1569,"&lt;"&amp;BM1329+0.01)),BM1329))</f>
        <v/>
      </c>
      <c r="CB1329" s="9">
        <f>IF(AL1329&gt;=BN1329,0,IFERROR(BN1329+SUMPRODUCT((AL$4:AL$1569&gt;=BN$4:BN$1569)*(AL$4:AL$1569-BN$4:BN$1569))/MAX(1,COUNTIF(AL$4:AL$1569,"&lt;"&amp;BN1329+0.01)),BN1329))</f>
        <v/>
      </c>
      <c r="CC1329" s="5">
        <f>IF(AO1329="🟢","VERDE",IF(AO1329="🟡","AMARELO",IF(AO1329="🟠","VERMELHO",IF(AO1329="🔴","VERMELHO","ROXO"))))</f>
        <v/>
      </c>
      <c r="CD1329" s="5" t="inlineStr">
        <is>
          <t>🌎 REGIÕES</t>
        </is>
      </c>
      <c r="CE1329" s="5" t="inlineStr">
        <is>
          <t>SEM REDE</t>
        </is>
      </c>
    </row>
    <row r="1330">
      <c r="A1330" s="5" t="inlineStr">
        <is>
          <t>45937322000108</t>
        </is>
      </c>
      <c r="B1330" s="5" t="inlineStr">
        <is>
          <t>BATEL ALIMENTOS SAUDAVEIS LTDA - ME</t>
        </is>
      </c>
      <c r="C1330" s="5" t="inlineStr">
        <is>
          <t>06 - SEM GRUPO</t>
        </is>
      </c>
      <c r="D1330" s="5" t="inlineStr">
        <is>
          <t>HEMANUELE DITZEL (MANU)</t>
        </is>
      </c>
      <c r="E1330" s="5" t="inlineStr">
        <is>
          <t>PR</t>
        </is>
      </c>
      <c r="F1330" s="5">
        <f>IFERROR(VLOOKUP(C1330,$AS$4:$AT$25,2,FALSE),"")</f>
        <v/>
      </c>
      <c r="G1330" s="6">
        <f>IFERROR(VLOOKUP(C1330,$AS$4:$AX$25,6,FALSE),"")</f>
        <v/>
      </c>
      <c r="H1330" s="5">
        <f>IFERROR(VLOOKUP(C1330,$AS$4:$AY$25,7,FALSE),"")</f>
        <v/>
      </c>
      <c r="I1330" s="5">
        <f>IFERROR(VLOOKUP(C1330,$AS$4:$AZ$25,8,FALSE),"")</f>
        <v/>
      </c>
      <c r="J1330" s="7" t="inlineStr">
        <is>
          <t>.</t>
        </is>
      </c>
      <c r="K1330" s="5" t="inlineStr">
        <is>
          <t>SUL</t>
        </is>
      </c>
      <c r="L1330" s="8" t="n">
        <v>1613.793103448276</v>
      </c>
      <c r="M1330" s="9" t="n">
        <v>124.1379310344828</v>
      </c>
      <c r="N1330" s="9" t="n">
        <v>124.1379310344828</v>
      </c>
      <c r="O1330" s="9" t="n">
        <v>129.3103448275862</v>
      </c>
      <c r="P1330" s="9" t="n">
        <v>129.3103448275862</v>
      </c>
      <c r="Q1330" s="9" t="n">
        <v>129.3103448275862</v>
      </c>
      <c r="R1330" s="9" t="n">
        <v>134.4827586206897</v>
      </c>
      <c r="S1330" s="9" t="n">
        <v>134.4827586206897</v>
      </c>
      <c r="T1330" s="9" t="n">
        <v>139.6551724137931</v>
      </c>
      <c r="U1330" s="9" t="n">
        <v>139.6551724137931</v>
      </c>
      <c r="V1330" s="9" t="n">
        <v>139.6551724137931</v>
      </c>
      <c r="W1330" s="9" t="n">
        <v>144.8275862068965</v>
      </c>
      <c r="X1330" s="9" t="n">
        <v>144.8275862068965</v>
      </c>
      <c r="Y1330" s="7" t="inlineStr">
        <is>
          <t>.</t>
        </is>
      </c>
      <c r="Z1330" s="8">
        <f>SUM(AA1330:AL1330)</f>
        <v/>
      </c>
      <c r="AA1330" s="9" t="n">
        <v>0</v>
      </c>
      <c r="AB1330" s="9" t="n">
        <v>0</v>
      </c>
      <c r="AC1330" s="9" t="n">
        <v>0</v>
      </c>
      <c r="AD1330" s="9" t="n">
        <v>0</v>
      </c>
      <c r="AE1330" s="9" t="n">
        <v>0</v>
      </c>
      <c r="AF1330" s="9" t="n">
        <v>0</v>
      </c>
      <c r="AG1330" s="9" t="n">
        <v>0</v>
      </c>
      <c r="AH1330" s="9" t="n">
        <v>0</v>
      </c>
      <c r="AI1330" s="9" t="n">
        <v>0</v>
      </c>
      <c r="AJ1330" s="9" t="n">
        <v>0</v>
      </c>
      <c r="AK1330" s="9" t="n">
        <v>0</v>
      </c>
      <c r="AL1330" s="9" t="n">
        <v>0</v>
      </c>
      <c r="AM1330" s="7" t="inlineStr">
        <is>
          <t>.</t>
        </is>
      </c>
      <c r="AN1330" s="6">
        <f>IF(L1330=0,0,Z1330/L1330)</f>
        <v/>
      </c>
      <c r="AO1330" s="5">
        <f>IF(AN1330="","",IF(AN1330&gt;=0.9,"🟢",IF(AN1330&gt;=0.7,"🟡",IF(AN1330&gt;=0.5,"🟠","🔴"))))</f>
        <v/>
      </c>
      <c r="AP1330" s="9">
        <f>IF(L1330=0,0,L1330-Z1330)</f>
        <v/>
      </c>
      <c r="AQ1330" s="5">
        <f>IF(Z1330=0,"",RANK(Z1330,Z$4:Z$1569,0))</f>
        <v/>
      </c>
      <c r="AR1330" s="7" t="inlineStr">
        <is>
          <t>.</t>
        </is>
      </c>
      <c r="BA1330" s="7" t="inlineStr">
        <is>
          <t>.</t>
        </is>
      </c>
      <c r="BB1330" s="9">
        <f>SUM(L$4:L$1569)/COUNTA(A$4:A$1569)</f>
        <v/>
      </c>
      <c r="BC1330" s="9">
        <f>SUM(M$4:M$1569)/COUNTA(A$4:A$1569)</f>
        <v/>
      </c>
      <c r="BD1330" s="9">
        <f>SUM(N$4:N$1569)/COUNTA(A$4:A$1569)</f>
        <v/>
      </c>
      <c r="BE1330" s="9">
        <f>SUM(O$4:O$1569)/COUNTA(A$4:A$1569)</f>
        <v/>
      </c>
      <c r="BF1330" s="9">
        <f>SUM(P$4:P$1569)/COUNTA(A$4:A$1569)</f>
        <v/>
      </c>
      <c r="BG1330" s="9">
        <f>SUM(Q$4:Q$1569)/COUNTA(A$4:A$1569)</f>
        <v/>
      </c>
      <c r="BH1330" s="9">
        <f>SUM(R$4:R$1569)/COUNTA(A$4:A$1569)</f>
        <v/>
      </c>
      <c r="BI1330" s="9">
        <f>SUM(S$4:S$1569)/COUNTA(A$4:A$1569)</f>
        <v/>
      </c>
      <c r="BJ1330" s="9">
        <f>SUM(T$4:T$1569)/COUNTA(A$4:A$1569)</f>
        <v/>
      </c>
      <c r="BK1330" s="9">
        <f>SUM(U$4:U$1569)/COUNTA(A$4:A$1569)</f>
        <v/>
      </c>
      <c r="BL1330" s="9">
        <f>SUM(V$4:V$1569)/COUNTA(A$4:A$1569)</f>
        <v/>
      </c>
      <c r="BM1330" s="9">
        <f>SUM(W$4:W$1569)/COUNTA(A$4:A$1569)</f>
        <v/>
      </c>
      <c r="BN1330" s="9">
        <f>SUM(X$4:X$1569)/COUNTA(A$4:A$1569)</f>
        <v/>
      </c>
      <c r="BO1330" s="7" t="inlineStr">
        <is>
          <t>.</t>
        </is>
      </c>
      <c r="BP1330" s="9">
        <f>IF(Z1330&gt;=BB1330,0,IFERROR(BB1330+(SUMPRODUCT((Z$4:Z$1569&gt;=BB$4:BB$1569)*(Z$4:Z$1569-BB$4:BB$1569))/MAX(1,COUNTIF(Z$4:Z$1569,"&lt;"&amp;BB1330+0.01))),BB1330))</f>
        <v/>
      </c>
      <c r="BQ1330" s="9">
        <f>IF(AA1330&gt;=BC1330,0,IFERROR(BC1330+SUMPRODUCT((AA$4:AA$1569&gt;=BC$4:BC$1569)*(AA$4:AA$1569-BC$4:BC$1569))/MAX(1,COUNTIF(AA$4:AA$1569,"&lt;"&amp;BC1330+0.01)),BC1330))</f>
        <v/>
      </c>
      <c r="BR1330" s="9">
        <f>IF(AB1330&gt;=BD1330,0,IFERROR(BD1330+SUMPRODUCT((AB$4:AB$1569&gt;=BD$4:BD$1569)*(AB$4:AB$1569-BD$4:BD$1569))/MAX(1,COUNTIF(AB$4:AB$1569,"&lt;"&amp;BD1330+0.01)),BD1330))</f>
        <v/>
      </c>
      <c r="BS1330" s="9">
        <f>IF(AC1330&gt;=BE1330,0,IFERROR(BE1330+SUMPRODUCT((AC$4:AC$1569&gt;=BE$4:BE$1569)*(AC$4:AC$1569-BE$4:BE$1569))/MAX(1,COUNTIF(AC$4:AC$1569,"&lt;"&amp;BE1330+0.01)),BE1330))</f>
        <v/>
      </c>
      <c r="BT1330" s="9">
        <f>IF(AD1330&gt;=BF1330,0,IFERROR(BF1330+SUMPRODUCT((AD$4:AD$1569&gt;=BF$4:BF$1569)*(AD$4:AD$1569-BF$4:BF$1569))/MAX(1,COUNTIF(AD$4:AD$1569,"&lt;"&amp;BF1330+0.01)),BF1330))</f>
        <v/>
      </c>
      <c r="BU1330" s="9">
        <f>IF(AE1330&gt;=BG1330,0,IFERROR(BG1330+SUMPRODUCT((AE$4:AE$1569&gt;=BG$4:BG$1569)*(AE$4:AE$1569-BG$4:BG$1569))/MAX(1,COUNTIF(AE$4:AE$1569,"&lt;"&amp;BG1330+0.01)),BG1330))</f>
        <v/>
      </c>
      <c r="BV1330" s="9">
        <f>IF(AF1330&gt;=BH1330,0,IFERROR(BH1330+SUMPRODUCT((AF$4:AF$1569&gt;=BH$4:BH$1569)*(AF$4:AF$1569-BH$4:BH$1569))/MAX(1,COUNTIF(AF$4:AF$1569,"&lt;"&amp;BH1330+0.01)),BH1330))</f>
        <v/>
      </c>
      <c r="BW1330" s="9">
        <f>IF(AG1330&gt;=BI1330,0,IFERROR(BI1330+SUMPRODUCT((AG$4:AG$1569&gt;=BI$4:BI$1569)*(AG$4:AG$1569-BI$4:BI$1569))/MAX(1,COUNTIF(AG$4:AG$1569,"&lt;"&amp;BI1330+0.01)),BI1330))</f>
        <v/>
      </c>
      <c r="BX1330" s="9">
        <f>IF(AH1330&gt;=BJ1330,0,IFERROR(BJ1330+SUMPRODUCT((AH$4:AH$1569&gt;=BJ$4:BJ$1569)*(AH$4:AH$1569-BJ$4:BJ$1569))/MAX(1,COUNTIF(AH$4:AH$1569,"&lt;"&amp;BJ1330+0.01)),BJ1330))</f>
        <v/>
      </c>
      <c r="BY1330" s="9">
        <f>IF(AI1330&gt;=BK1330,0,IFERROR(BK1330+SUMPRODUCT((AI$4:AI$1569&gt;=BK$4:BK$1569)*(AI$4:AI$1569-BK$4:BK$1569))/MAX(1,COUNTIF(AI$4:AI$1569,"&lt;"&amp;BK1330+0.01)),BK1330))</f>
        <v/>
      </c>
      <c r="BZ1330" s="9">
        <f>IF(AJ1330&gt;=BL1330,0,IFERROR(BL1330+SUMPRODUCT((AJ$4:AJ$1569&gt;=BL$4:BL$1569)*(AJ$4:AJ$1569-BL$4:BL$1569))/MAX(1,COUNTIF(AJ$4:AJ$1569,"&lt;"&amp;BL1330+0.01)),BL1330))</f>
        <v/>
      </c>
      <c r="CA1330" s="9">
        <f>IF(AK1330&gt;=BM1330,0,IFERROR(BM1330+SUMPRODUCT((AK$4:AK$1569&gt;=BM$4:BM$1569)*(AK$4:AK$1569-BM$4:BM$1569))/MAX(1,COUNTIF(AK$4:AK$1569,"&lt;"&amp;BM1330+0.01)),BM1330))</f>
        <v/>
      </c>
      <c r="CB1330" s="9">
        <f>IF(AL1330&gt;=BN1330,0,IFERROR(BN1330+SUMPRODUCT((AL$4:AL$1569&gt;=BN$4:BN$1569)*(AL$4:AL$1569-BN$4:BN$1569))/MAX(1,COUNTIF(AL$4:AL$1569,"&lt;"&amp;BN1330+0.01)),BN1330))</f>
        <v/>
      </c>
      <c r="CC1330" s="5">
        <f>IF(AO1330="🟢","VERDE",IF(AO1330="🟡","AMARELO",IF(AO1330="🟠","VERMELHO",IF(AO1330="🔴","VERMELHO","ROXO"))))</f>
        <v/>
      </c>
      <c r="CD1330" s="5" t="inlineStr">
        <is>
          <t>🌎 REGIÕES</t>
        </is>
      </c>
      <c r="CE1330" s="5" t="inlineStr">
        <is>
          <t>SEM REDE</t>
        </is>
      </c>
    </row>
    <row r="1331">
      <c r="A1331" s="5" t="inlineStr">
        <is>
          <t>45954939000123</t>
        </is>
      </c>
      <c r="B1331" s="5" t="inlineStr">
        <is>
          <t>D&amp;J NATURALIS LTDA - ME</t>
        </is>
      </c>
      <c r="C1331" s="5" t="inlineStr">
        <is>
          <t>06 - INTERNA - FITLAND</t>
        </is>
      </c>
      <c r="D1331" s="5" t="inlineStr">
        <is>
          <t>JULIO GADRET</t>
        </is>
      </c>
      <c r="E1331" s="5" t="inlineStr"/>
      <c r="F1331" s="5">
        <f>IFERROR(VLOOKUP(C1331,$AS$4:$AT$25,2,FALSE),"")</f>
        <v/>
      </c>
      <c r="G1331" s="6">
        <f>IFERROR(VLOOKUP(C1331,$AS$4:$AX$25,6,FALSE),"")</f>
        <v/>
      </c>
      <c r="H1331" s="5">
        <f>IFERROR(VLOOKUP(C1331,$AS$4:$AY$25,7,FALSE),"")</f>
        <v/>
      </c>
      <c r="I1331" s="5">
        <f>IFERROR(VLOOKUP(C1331,$AS$4:$AZ$25,8,FALSE),"")</f>
        <v/>
      </c>
      <c r="J1331" s="7" t="inlineStr">
        <is>
          <t>.</t>
        </is>
      </c>
      <c r="K1331" s="5" t="inlineStr">
        <is>
          <t>NACIONAL</t>
        </is>
      </c>
      <c r="L1331" s="8" t="n">
        <v>10706.89655172414</v>
      </c>
      <c r="M1331" s="9" t="n">
        <v>750</v>
      </c>
      <c r="N1331" s="9" t="n">
        <v>775.8620689655172</v>
      </c>
      <c r="O1331" s="9" t="n">
        <v>801.7241379310345</v>
      </c>
      <c r="P1331" s="9" t="n">
        <v>827.5862068965517</v>
      </c>
      <c r="Q1331" s="9" t="n">
        <v>853.448275862069</v>
      </c>
      <c r="R1331" s="9" t="n">
        <v>879.3103448275862</v>
      </c>
      <c r="S1331" s="9" t="n">
        <v>905.1724137931035</v>
      </c>
      <c r="T1331" s="9" t="n">
        <v>931.0344827586207</v>
      </c>
      <c r="U1331" s="9" t="n">
        <v>956.8965517241379</v>
      </c>
      <c r="V1331" s="9" t="n">
        <v>982.7586206896551</v>
      </c>
      <c r="W1331" s="9" t="n">
        <v>1008.620689655172</v>
      </c>
      <c r="X1331" s="9" t="n">
        <v>1034.48275862069</v>
      </c>
      <c r="Y1331" s="7" t="inlineStr">
        <is>
          <t>.</t>
        </is>
      </c>
      <c r="Z1331" s="8">
        <f>SUM(AA1331:AL1331)</f>
        <v/>
      </c>
      <c r="AA1331" s="9" t="n">
        <v>0</v>
      </c>
      <c r="AB1331" s="9" t="n">
        <v>0</v>
      </c>
      <c r="AC1331" s="9" t="n">
        <v>0</v>
      </c>
      <c r="AD1331" s="9" t="n">
        <v>0</v>
      </c>
      <c r="AE1331" s="9" t="n">
        <v>0</v>
      </c>
      <c r="AF1331" s="9" t="n">
        <v>0</v>
      </c>
      <c r="AG1331" s="9" t="n">
        <v>0</v>
      </c>
      <c r="AH1331" s="9" t="n">
        <v>0</v>
      </c>
      <c r="AI1331" s="9" t="n">
        <v>0</v>
      </c>
      <c r="AJ1331" s="9" t="n">
        <v>0</v>
      </c>
      <c r="AK1331" s="9" t="n">
        <v>0</v>
      </c>
      <c r="AL1331" s="9" t="n">
        <v>0</v>
      </c>
      <c r="AM1331" s="7" t="inlineStr">
        <is>
          <t>.</t>
        </is>
      </c>
      <c r="AN1331" s="6">
        <f>IF(L1331=0,0,Z1331/L1331)</f>
        <v/>
      </c>
      <c r="AO1331" s="5">
        <f>IF(AN1331="","",IF(AN1331&gt;=0.9,"🟢",IF(AN1331&gt;=0.7,"🟡",IF(AN1331&gt;=0.5,"🟠","🔴"))))</f>
        <v/>
      </c>
      <c r="AP1331" s="9">
        <f>IF(L1331=0,0,L1331-Z1331)</f>
        <v/>
      </c>
      <c r="AQ1331" s="5">
        <f>IF(Z1331=0,"",RANK(Z1331,Z$4:Z$1569,0))</f>
        <v/>
      </c>
      <c r="AR1331" s="7" t="inlineStr">
        <is>
          <t>.</t>
        </is>
      </c>
      <c r="BA1331" s="7" t="inlineStr">
        <is>
          <t>.</t>
        </is>
      </c>
      <c r="BB1331" s="9">
        <f>SUM(L$4:L$1569)/COUNTA(A$4:A$1569)</f>
        <v/>
      </c>
      <c r="BC1331" s="9">
        <f>SUM(M$4:M$1569)/COUNTA(A$4:A$1569)</f>
        <v/>
      </c>
      <c r="BD1331" s="9">
        <f>SUM(N$4:N$1569)/COUNTA(A$4:A$1569)</f>
        <v/>
      </c>
      <c r="BE1331" s="9">
        <f>SUM(O$4:O$1569)/COUNTA(A$4:A$1569)</f>
        <v/>
      </c>
      <c r="BF1331" s="9">
        <f>SUM(P$4:P$1569)/COUNTA(A$4:A$1569)</f>
        <v/>
      </c>
      <c r="BG1331" s="9">
        <f>SUM(Q$4:Q$1569)/COUNTA(A$4:A$1569)</f>
        <v/>
      </c>
      <c r="BH1331" s="9">
        <f>SUM(R$4:R$1569)/COUNTA(A$4:A$1569)</f>
        <v/>
      </c>
      <c r="BI1331" s="9">
        <f>SUM(S$4:S$1569)/COUNTA(A$4:A$1569)</f>
        <v/>
      </c>
      <c r="BJ1331" s="9">
        <f>SUM(T$4:T$1569)/COUNTA(A$4:A$1569)</f>
        <v/>
      </c>
      <c r="BK1331" s="9">
        <f>SUM(U$4:U$1569)/COUNTA(A$4:A$1569)</f>
        <v/>
      </c>
      <c r="BL1331" s="9">
        <f>SUM(V$4:V$1569)/COUNTA(A$4:A$1569)</f>
        <v/>
      </c>
      <c r="BM1331" s="9">
        <f>SUM(W$4:W$1569)/COUNTA(A$4:A$1569)</f>
        <v/>
      </c>
      <c r="BN1331" s="9">
        <f>SUM(X$4:X$1569)/COUNTA(A$4:A$1569)</f>
        <v/>
      </c>
      <c r="BO1331" s="7" t="inlineStr">
        <is>
          <t>.</t>
        </is>
      </c>
      <c r="BP1331" s="9">
        <f>IF(Z1331&gt;=BB1331,0,IFERROR(BB1331+(SUMPRODUCT((Z$4:Z$1569&gt;=BB$4:BB$1569)*(Z$4:Z$1569-BB$4:BB$1569))/MAX(1,COUNTIF(Z$4:Z$1569,"&lt;"&amp;BB1331+0.01))),BB1331))</f>
        <v/>
      </c>
      <c r="BQ1331" s="9">
        <f>IF(AA1331&gt;=BC1331,0,IFERROR(BC1331+SUMPRODUCT((AA$4:AA$1569&gt;=BC$4:BC$1569)*(AA$4:AA$1569-BC$4:BC$1569))/MAX(1,COUNTIF(AA$4:AA$1569,"&lt;"&amp;BC1331+0.01)),BC1331))</f>
        <v/>
      </c>
      <c r="BR1331" s="9">
        <f>IF(AB1331&gt;=BD1331,0,IFERROR(BD1331+SUMPRODUCT((AB$4:AB$1569&gt;=BD$4:BD$1569)*(AB$4:AB$1569-BD$4:BD$1569))/MAX(1,COUNTIF(AB$4:AB$1569,"&lt;"&amp;BD1331+0.01)),BD1331))</f>
        <v/>
      </c>
      <c r="BS1331" s="9">
        <f>IF(AC1331&gt;=BE1331,0,IFERROR(BE1331+SUMPRODUCT((AC$4:AC$1569&gt;=BE$4:BE$1569)*(AC$4:AC$1569-BE$4:BE$1569))/MAX(1,COUNTIF(AC$4:AC$1569,"&lt;"&amp;BE1331+0.01)),BE1331))</f>
        <v/>
      </c>
      <c r="BT1331" s="9">
        <f>IF(AD1331&gt;=BF1331,0,IFERROR(BF1331+SUMPRODUCT((AD$4:AD$1569&gt;=BF$4:BF$1569)*(AD$4:AD$1569-BF$4:BF$1569))/MAX(1,COUNTIF(AD$4:AD$1569,"&lt;"&amp;BF1331+0.01)),BF1331))</f>
        <v/>
      </c>
      <c r="BU1331" s="9">
        <f>IF(AE1331&gt;=BG1331,0,IFERROR(BG1331+SUMPRODUCT((AE$4:AE$1569&gt;=BG$4:BG$1569)*(AE$4:AE$1569-BG$4:BG$1569))/MAX(1,COUNTIF(AE$4:AE$1569,"&lt;"&amp;BG1331+0.01)),BG1331))</f>
        <v/>
      </c>
      <c r="BV1331" s="9">
        <f>IF(AF1331&gt;=BH1331,0,IFERROR(BH1331+SUMPRODUCT((AF$4:AF$1569&gt;=BH$4:BH$1569)*(AF$4:AF$1569-BH$4:BH$1569))/MAX(1,COUNTIF(AF$4:AF$1569,"&lt;"&amp;BH1331+0.01)),BH1331))</f>
        <v/>
      </c>
      <c r="BW1331" s="9">
        <f>IF(AG1331&gt;=BI1331,0,IFERROR(BI1331+SUMPRODUCT((AG$4:AG$1569&gt;=BI$4:BI$1569)*(AG$4:AG$1569-BI$4:BI$1569))/MAX(1,COUNTIF(AG$4:AG$1569,"&lt;"&amp;BI1331+0.01)),BI1331))</f>
        <v/>
      </c>
      <c r="BX1331" s="9">
        <f>IF(AH1331&gt;=BJ1331,0,IFERROR(BJ1331+SUMPRODUCT((AH$4:AH$1569&gt;=BJ$4:BJ$1569)*(AH$4:AH$1569-BJ$4:BJ$1569))/MAX(1,COUNTIF(AH$4:AH$1569,"&lt;"&amp;BJ1331+0.01)),BJ1331))</f>
        <v/>
      </c>
      <c r="BY1331" s="9">
        <f>IF(AI1331&gt;=BK1331,0,IFERROR(BK1331+SUMPRODUCT((AI$4:AI$1569&gt;=BK$4:BK$1569)*(AI$4:AI$1569-BK$4:BK$1569))/MAX(1,COUNTIF(AI$4:AI$1569,"&lt;"&amp;BK1331+0.01)),BK1331))</f>
        <v/>
      </c>
      <c r="BZ1331" s="9">
        <f>IF(AJ1331&gt;=BL1331,0,IFERROR(BL1331+SUMPRODUCT((AJ$4:AJ$1569&gt;=BL$4:BL$1569)*(AJ$4:AJ$1569-BL$4:BL$1569))/MAX(1,COUNTIF(AJ$4:AJ$1569,"&lt;"&amp;BL1331+0.01)),BL1331))</f>
        <v/>
      </c>
      <c r="CA1331" s="9">
        <f>IF(AK1331&gt;=BM1331,0,IFERROR(BM1331+SUMPRODUCT((AK$4:AK$1569&gt;=BM$4:BM$1569)*(AK$4:AK$1569-BM$4:BM$1569))/MAX(1,COUNTIF(AK$4:AK$1569,"&lt;"&amp;BM1331+0.01)),BM1331))</f>
        <v/>
      </c>
      <c r="CB1331" s="9">
        <f>IF(AL1331&gt;=BN1331,0,IFERROR(BN1331+SUMPRODUCT((AL$4:AL$1569&gt;=BN$4:BN$1569)*(AL$4:AL$1569-BN$4:BN$1569))/MAX(1,COUNTIF(AL$4:AL$1569,"&lt;"&amp;BN1331+0.01)),BN1331))</f>
        <v/>
      </c>
      <c r="CC1331" s="5">
        <f>IF(AO1331="🟢","VERDE",IF(AO1331="🟡","AMARELO",IF(AO1331="🟠","VERMELHO",IF(AO1331="🔴","VERMELHO","ROXO"))))</f>
        <v/>
      </c>
      <c r="CD1331" s="5" t="inlineStr">
        <is>
          <t>🏢 REDES</t>
        </is>
      </c>
      <c r="CE1331" s="5" t="inlineStr">
        <is>
          <t>FITLAND</t>
        </is>
      </c>
    </row>
    <row r="1332">
      <c r="A1332" s="5" t="inlineStr">
        <is>
          <t>45956396000183</t>
        </is>
      </c>
      <c r="B1332" s="5" t="inlineStr">
        <is>
          <t>45.956.396 VANESSA DOMINGOS ALVES - MESI</t>
        </is>
      </c>
      <c r="C1332" s="5" t="inlineStr">
        <is>
          <t>06 - SEM GRUPO</t>
        </is>
      </c>
      <c r="D1332" s="5" t="inlineStr">
        <is>
          <t>LARISSA PADILHA</t>
        </is>
      </c>
      <c r="E1332" s="5" t="inlineStr">
        <is>
          <t>SP</t>
        </is>
      </c>
      <c r="F1332" s="5">
        <f>IFERROR(VLOOKUP(C1332,$AS$4:$AT$25,2,FALSE),"")</f>
        <v/>
      </c>
      <c r="G1332" s="6">
        <f>IFERROR(VLOOKUP(C1332,$AS$4:$AX$25,6,FALSE),"")</f>
        <v/>
      </c>
      <c r="H1332" s="5">
        <f>IFERROR(VLOOKUP(C1332,$AS$4:$AY$25,7,FALSE),"")</f>
        <v/>
      </c>
      <c r="I1332" s="5">
        <f>IFERROR(VLOOKUP(C1332,$AS$4:$AZ$25,8,FALSE),"")</f>
        <v/>
      </c>
      <c r="J1332" s="7" t="inlineStr">
        <is>
          <t>.</t>
        </is>
      </c>
      <c r="K1332" s="5" t="inlineStr">
        <is>
          <t>SP INTERIOR</t>
        </is>
      </c>
      <c r="L1332" s="8" t="n">
        <v>2520</v>
      </c>
      <c r="M1332" s="9" t="n">
        <v>120</v>
      </c>
      <c r="N1332" s="9" t="n">
        <v>180</v>
      </c>
      <c r="O1332" s="9" t="n">
        <v>180</v>
      </c>
      <c r="P1332" s="9" t="n">
        <v>180</v>
      </c>
      <c r="Q1332" s="9" t="n">
        <v>180</v>
      </c>
      <c r="R1332" s="9" t="n">
        <v>180</v>
      </c>
      <c r="S1332" s="9" t="n">
        <v>240</v>
      </c>
      <c r="T1332" s="9" t="n">
        <v>240</v>
      </c>
      <c r="U1332" s="9" t="n">
        <v>240</v>
      </c>
      <c r="V1332" s="9" t="n">
        <v>240</v>
      </c>
      <c r="W1332" s="9" t="n">
        <v>240</v>
      </c>
      <c r="X1332" s="9" t="n">
        <v>300</v>
      </c>
      <c r="Y1332" s="7" t="inlineStr">
        <is>
          <t>.</t>
        </is>
      </c>
      <c r="Z1332" s="8">
        <f>SUM(AA1332:AL1332)</f>
        <v/>
      </c>
      <c r="AA1332" s="9" t="n">
        <v>0</v>
      </c>
      <c r="AB1332" s="9" t="n">
        <v>0</v>
      </c>
      <c r="AC1332" s="9" t="n">
        <v>0</v>
      </c>
      <c r="AD1332" s="9" t="n">
        <v>0</v>
      </c>
      <c r="AE1332" s="9" t="n">
        <v>0</v>
      </c>
      <c r="AF1332" s="9" t="n">
        <v>0</v>
      </c>
      <c r="AG1332" s="9" t="n">
        <v>0</v>
      </c>
      <c r="AH1332" s="9" t="n">
        <v>0</v>
      </c>
      <c r="AI1332" s="9" t="n">
        <v>0</v>
      </c>
      <c r="AJ1332" s="9" t="n">
        <v>0</v>
      </c>
      <c r="AK1332" s="9" t="n">
        <v>0</v>
      </c>
      <c r="AL1332" s="9" t="n">
        <v>0</v>
      </c>
      <c r="AM1332" s="7" t="inlineStr">
        <is>
          <t>.</t>
        </is>
      </c>
      <c r="AN1332" s="6">
        <f>IF(L1332=0,0,Z1332/L1332)</f>
        <v/>
      </c>
      <c r="AO1332" s="5">
        <f>IF(AN1332="","",IF(AN1332&gt;=0.9,"🟢",IF(AN1332&gt;=0.7,"🟡",IF(AN1332&gt;=0.5,"🟠","🔴"))))</f>
        <v/>
      </c>
      <c r="AP1332" s="9">
        <f>IF(L1332=0,0,L1332-Z1332)</f>
        <v/>
      </c>
      <c r="AQ1332" s="5">
        <f>IF(Z1332=0,"",RANK(Z1332,Z$4:Z$1569,0))</f>
        <v/>
      </c>
      <c r="AR1332" s="7" t="inlineStr">
        <is>
          <t>.</t>
        </is>
      </c>
      <c r="BA1332" s="7" t="inlineStr">
        <is>
          <t>.</t>
        </is>
      </c>
      <c r="BB1332" s="9">
        <f>SUM(L$4:L$1569)/COUNTA(A$4:A$1569)</f>
        <v/>
      </c>
      <c r="BC1332" s="9">
        <f>SUM(M$4:M$1569)/COUNTA(A$4:A$1569)</f>
        <v/>
      </c>
      <c r="BD1332" s="9">
        <f>SUM(N$4:N$1569)/COUNTA(A$4:A$1569)</f>
        <v/>
      </c>
      <c r="BE1332" s="9">
        <f>SUM(O$4:O$1569)/COUNTA(A$4:A$1569)</f>
        <v/>
      </c>
      <c r="BF1332" s="9">
        <f>SUM(P$4:P$1569)/COUNTA(A$4:A$1569)</f>
        <v/>
      </c>
      <c r="BG1332" s="9">
        <f>SUM(Q$4:Q$1569)/COUNTA(A$4:A$1569)</f>
        <v/>
      </c>
      <c r="BH1332" s="9">
        <f>SUM(R$4:R$1569)/COUNTA(A$4:A$1569)</f>
        <v/>
      </c>
      <c r="BI1332" s="9">
        <f>SUM(S$4:S$1569)/COUNTA(A$4:A$1569)</f>
        <v/>
      </c>
      <c r="BJ1332" s="9">
        <f>SUM(T$4:T$1569)/COUNTA(A$4:A$1569)</f>
        <v/>
      </c>
      <c r="BK1332" s="9">
        <f>SUM(U$4:U$1569)/COUNTA(A$4:A$1569)</f>
        <v/>
      </c>
      <c r="BL1332" s="9">
        <f>SUM(V$4:V$1569)/COUNTA(A$4:A$1569)</f>
        <v/>
      </c>
      <c r="BM1332" s="9">
        <f>SUM(W$4:W$1569)/COUNTA(A$4:A$1569)</f>
        <v/>
      </c>
      <c r="BN1332" s="9">
        <f>SUM(X$4:X$1569)/COUNTA(A$4:A$1569)</f>
        <v/>
      </c>
      <c r="BO1332" s="7" t="inlineStr">
        <is>
          <t>.</t>
        </is>
      </c>
      <c r="BP1332" s="9">
        <f>IF(Z1332&gt;=BB1332,0,IFERROR(BB1332+(SUMPRODUCT((Z$4:Z$1569&gt;=BB$4:BB$1569)*(Z$4:Z$1569-BB$4:BB$1569))/MAX(1,COUNTIF(Z$4:Z$1569,"&lt;"&amp;BB1332+0.01))),BB1332))</f>
        <v/>
      </c>
      <c r="BQ1332" s="9">
        <f>IF(AA1332&gt;=BC1332,0,IFERROR(BC1332+SUMPRODUCT((AA$4:AA$1569&gt;=BC$4:BC$1569)*(AA$4:AA$1569-BC$4:BC$1569))/MAX(1,COUNTIF(AA$4:AA$1569,"&lt;"&amp;BC1332+0.01)),BC1332))</f>
        <v/>
      </c>
      <c r="BR1332" s="9">
        <f>IF(AB1332&gt;=BD1332,0,IFERROR(BD1332+SUMPRODUCT((AB$4:AB$1569&gt;=BD$4:BD$1569)*(AB$4:AB$1569-BD$4:BD$1569))/MAX(1,COUNTIF(AB$4:AB$1569,"&lt;"&amp;BD1332+0.01)),BD1332))</f>
        <v/>
      </c>
      <c r="BS1332" s="9">
        <f>IF(AC1332&gt;=BE1332,0,IFERROR(BE1332+SUMPRODUCT((AC$4:AC$1569&gt;=BE$4:BE$1569)*(AC$4:AC$1569-BE$4:BE$1569))/MAX(1,COUNTIF(AC$4:AC$1569,"&lt;"&amp;BE1332+0.01)),BE1332))</f>
        <v/>
      </c>
      <c r="BT1332" s="9">
        <f>IF(AD1332&gt;=BF1332,0,IFERROR(BF1332+SUMPRODUCT((AD$4:AD$1569&gt;=BF$4:BF$1569)*(AD$4:AD$1569-BF$4:BF$1569))/MAX(1,COUNTIF(AD$4:AD$1569,"&lt;"&amp;BF1332+0.01)),BF1332))</f>
        <v/>
      </c>
      <c r="BU1332" s="9">
        <f>IF(AE1332&gt;=BG1332,0,IFERROR(BG1332+SUMPRODUCT((AE$4:AE$1569&gt;=BG$4:BG$1569)*(AE$4:AE$1569-BG$4:BG$1569))/MAX(1,COUNTIF(AE$4:AE$1569,"&lt;"&amp;BG1332+0.01)),BG1332))</f>
        <v/>
      </c>
      <c r="BV1332" s="9">
        <f>IF(AF1332&gt;=BH1332,0,IFERROR(BH1332+SUMPRODUCT((AF$4:AF$1569&gt;=BH$4:BH$1569)*(AF$4:AF$1569-BH$4:BH$1569))/MAX(1,COUNTIF(AF$4:AF$1569,"&lt;"&amp;BH1332+0.01)),BH1332))</f>
        <v/>
      </c>
      <c r="BW1332" s="9">
        <f>IF(AG1332&gt;=BI1332,0,IFERROR(BI1332+SUMPRODUCT((AG$4:AG$1569&gt;=BI$4:BI$1569)*(AG$4:AG$1569-BI$4:BI$1569))/MAX(1,COUNTIF(AG$4:AG$1569,"&lt;"&amp;BI1332+0.01)),BI1332))</f>
        <v/>
      </c>
      <c r="BX1332" s="9">
        <f>IF(AH1332&gt;=BJ1332,0,IFERROR(BJ1332+SUMPRODUCT((AH$4:AH$1569&gt;=BJ$4:BJ$1569)*(AH$4:AH$1569-BJ$4:BJ$1569))/MAX(1,COUNTIF(AH$4:AH$1569,"&lt;"&amp;BJ1332+0.01)),BJ1332))</f>
        <v/>
      </c>
      <c r="BY1332" s="9">
        <f>IF(AI1332&gt;=BK1332,0,IFERROR(BK1332+SUMPRODUCT((AI$4:AI$1569&gt;=BK$4:BK$1569)*(AI$4:AI$1569-BK$4:BK$1569))/MAX(1,COUNTIF(AI$4:AI$1569,"&lt;"&amp;BK1332+0.01)),BK1332))</f>
        <v/>
      </c>
      <c r="BZ1332" s="9">
        <f>IF(AJ1332&gt;=BL1332,0,IFERROR(BL1332+SUMPRODUCT((AJ$4:AJ$1569&gt;=BL$4:BL$1569)*(AJ$4:AJ$1569-BL$4:BL$1569))/MAX(1,COUNTIF(AJ$4:AJ$1569,"&lt;"&amp;BL1332+0.01)),BL1332))</f>
        <v/>
      </c>
      <c r="CA1332" s="9">
        <f>IF(AK1332&gt;=BM1332,0,IFERROR(BM1332+SUMPRODUCT((AK$4:AK$1569&gt;=BM$4:BM$1569)*(AK$4:AK$1569-BM$4:BM$1569))/MAX(1,COUNTIF(AK$4:AK$1569,"&lt;"&amp;BM1332+0.01)),BM1332))</f>
        <v/>
      </c>
      <c r="CB1332" s="9">
        <f>IF(AL1332&gt;=BN1332,0,IFERROR(BN1332+SUMPRODUCT((AL$4:AL$1569&gt;=BN$4:BN$1569)*(AL$4:AL$1569-BN$4:BN$1569))/MAX(1,COUNTIF(AL$4:AL$1569,"&lt;"&amp;BN1332+0.01)),BN1332))</f>
        <v/>
      </c>
      <c r="CC1332" s="5">
        <f>IF(AO1332="🟢","VERDE",IF(AO1332="🟡","AMARELO",IF(AO1332="🟠","VERMELHO",IF(AO1332="🔴","VERMELHO","ROXO"))))</f>
        <v/>
      </c>
      <c r="CD1332" s="5" t="inlineStr">
        <is>
          <t>🌎 REGIÕES</t>
        </is>
      </c>
      <c r="CE1332" s="5" t="inlineStr">
        <is>
          <t>SEM REDE</t>
        </is>
      </c>
    </row>
    <row r="1333">
      <c r="A1333" s="5" t="inlineStr">
        <is>
          <t>46003426000108</t>
        </is>
      </c>
      <c r="B1333" s="5" t="inlineStr">
        <is>
          <t>THIAGO LUIZ PASCUALOTTO LTDA - ME</t>
        </is>
      </c>
      <c r="C1333" s="5" t="inlineStr">
        <is>
          <t>06 - SEM GRUPO</t>
        </is>
      </c>
      <c r="D1333" s="5" t="inlineStr">
        <is>
          <t>HEMANUELE DITZEL (MANU)</t>
        </is>
      </c>
      <c r="E1333" s="5" t="inlineStr">
        <is>
          <t>SC</t>
        </is>
      </c>
      <c r="F1333" s="5">
        <f>IFERROR(VLOOKUP(C1333,$AS$4:$AT$25,2,FALSE),"")</f>
        <v/>
      </c>
      <c r="G1333" s="6">
        <f>IFERROR(VLOOKUP(C1333,$AS$4:$AX$25,6,FALSE),"")</f>
        <v/>
      </c>
      <c r="H1333" s="5">
        <f>IFERROR(VLOOKUP(C1333,$AS$4:$AY$25,7,FALSE),"")</f>
        <v/>
      </c>
      <c r="I1333" s="5">
        <f>IFERROR(VLOOKUP(C1333,$AS$4:$AZ$25,8,FALSE),"")</f>
        <v/>
      </c>
      <c r="J1333" s="7" t="inlineStr">
        <is>
          <t>.</t>
        </is>
      </c>
      <c r="K1333" s="5" t="inlineStr">
        <is>
          <t>SUL</t>
        </is>
      </c>
      <c r="L1333" s="8" t="n">
        <v>1643.478260869565</v>
      </c>
      <c r="M1333" s="9" t="n">
        <v>117.3913043478261</v>
      </c>
      <c r="N1333" s="9" t="n">
        <v>130.4347826086957</v>
      </c>
      <c r="O1333" s="9" t="n">
        <v>130.4347826086957</v>
      </c>
      <c r="P1333" s="9" t="n">
        <v>130.4347826086957</v>
      </c>
      <c r="Q1333" s="9" t="n">
        <v>130.4347826086957</v>
      </c>
      <c r="R1333" s="9" t="n">
        <v>130.4347826086957</v>
      </c>
      <c r="S1333" s="9" t="n">
        <v>143.4782608695652</v>
      </c>
      <c r="T1333" s="9" t="n">
        <v>143.4782608695652</v>
      </c>
      <c r="U1333" s="9" t="n">
        <v>143.4782608695652</v>
      </c>
      <c r="V1333" s="9" t="n">
        <v>143.4782608695652</v>
      </c>
      <c r="W1333" s="9" t="n">
        <v>143.4782608695652</v>
      </c>
      <c r="X1333" s="9" t="n">
        <v>156.5217391304348</v>
      </c>
      <c r="Y1333" s="7" t="inlineStr">
        <is>
          <t>.</t>
        </is>
      </c>
      <c r="Z1333" s="8">
        <f>SUM(AA1333:AL1333)</f>
        <v/>
      </c>
      <c r="AA1333" s="9" t="n">
        <v>0</v>
      </c>
      <c r="AB1333" s="9" t="n">
        <v>0</v>
      </c>
      <c r="AC1333" s="9" t="n">
        <v>0</v>
      </c>
      <c r="AD1333" s="9" t="n">
        <v>0</v>
      </c>
      <c r="AE1333" s="9" t="n">
        <v>0</v>
      </c>
      <c r="AF1333" s="9" t="n">
        <v>0</v>
      </c>
      <c r="AG1333" s="9" t="n">
        <v>0</v>
      </c>
      <c r="AH1333" s="9" t="n">
        <v>0</v>
      </c>
      <c r="AI1333" s="9" t="n">
        <v>0</v>
      </c>
      <c r="AJ1333" s="9" t="n">
        <v>0</v>
      </c>
      <c r="AK1333" s="9" t="n">
        <v>0</v>
      </c>
      <c r="AL1333" s="9" t="n">
        <v>0</v>
      </c>
      <c r="AM1333" s="7" t="inlineStr">
        <is>
          <t>.</t>
        </is>
      </c>
      <c r="AN1333" s="6">
        <f>IF(L1333=0,0,Z1333/L1333)</f>
        <v/>
      </c>
      <c r="AO1333" s="5">
        <f>IF(AN1333="","",IF(AN1333&gt;=0.9,"🟢",IF(AN1333&gt;=0.7,"🟡",IF(AN1333&gt;=0.5,"🟠","🔴"))))</f>
        <v/>
      </c>
      <c r="AP1333" s="9">
        <f>IF(L1333=0,0,L1333-Z1333)</f>
        <v/>
      </c>
      <c r="AQ1333" s="5">
        <f>IF(Z1333=0,"",RANK(Z1333,Z$4:Z$1569,0))</f>
        <v/>
      </c>
      <c r="AR1333" s="7" t="inlineStr">
        <is>
          <t>.</t>
        </is>
      </c>
      <c r="BA1333" s="7" t="inlineStr">
        <is>
          <t>.</t>
        </is>
      </c>
      <c r="BB1333" s="9">
        <f>SUM(L$4:L$1569)/COUNTA(A$4:A$1569)</f>
        <v/>
      </c>
      <c r="BC1333" s="9">
        <f>SUM(M$4:M$1569)/COUNTA(A$4:A$1569)</f>
        <v/>
      </c>
      <c r="BD1333" s="9">
        <f>SUM(N$4:N$1569)/COUNTA(A$4:A$1569)</f>
        <v/>
      </c>
      <c r="BE1333" s="9">
        <f>SUM(O$4:O$1569)/COUNTA(A$4:A$1569)</f>
        <v/>
      </c>
      <c r="BF1333" s="9">
        <f>SUM(P$4:P$1569)/COUNTA(A$4:A$1569)</f>
        <v/>
      </c>
      <c r="BG1333" s="9">
        <f>SUM(Q$4:Q$1569)/COUNTA(A$4:A$1569)</f>
        <v/>
      </c>
      <c r="BH1333" s="9">
        <f>SUM(R$4:R$1569)/COUNTA(A$4:A$1569)</f>
        <v/>
      </c>
      <c r="BI1333" s="9">
        <f>SUM(S$4:S$1569)/COUNTA(A$4:A$1569)</f>
        <v/>
      </c>
      <c r="BJ1333" s="9">
        <f>SUM(T$4:T$1569)/COUNTA(A$4:A$1569)</f>
        <v/>
      </c>
      <c r="BK1333" s="9">
        <f>SUM(U$4:U$1569)/COUNTA(A$4:A$1569)</f>
        <v/>
      </c>
      <c r="BL1333" s="9">
        <f>SUM(V$4:V$1569)/COUNTA(A$4:A$1569)</f>
        <v/>
      </c>
      <c r="BM1333" s="9">
        <f>SUM(W$4:W$1569)/COUNTA(A$4:A$1569)</f>
        <v/>
      </c>
      <c r="BN1333" s="9">
        <f>SUM(X$4:X$1569)/COUNTA(A$4:A$1569)</f>
        <v/>
      </c>
      <c r="BO1333" s="7" t="inlineStr">
        <is>
          <t>.</t>
        </is>
      </c>
      <c r="BP1333" s="9">
        <f>IF(Z1333&gt;=BB1333,0,IFERROR(BB1333+(SUMPRODUCT((Z$4:Z$1569&gt;=BB$4:BB$1569)*(Z$4:Z$1569-BB$4:BB$1569))/MAX(1,COUNTIF(Z$4:Z$1569,"&lt;"&amp;BB1333+0.01))),BB1333))</f>
        <v/>
      </c>
      <c r="BQ1333" s="9">
        <f>IF(AA1333&gt;=BC1333,0,IFERROR(BC1333+SUMPRODUCT((AA$4:AA$1569&gt;=BC$4:BC$1569)*(AA$4:AA$1569-BC$4:BC$1569))/MAX(1,COUNTIF(AA$4:AA$1569,"&lt;"&amp;BC1333+0.01)),BC1333))</f>
        <v/>
      </c>
      <c r="BR1333" s="9">
        <f>IF(AB1333&gt;=BD1333,0,IFERROR(BD1333+SUMPRODUCT((AB$4:AB$1569&gt;=BD$4:BD$1569)*(AB$4:AB$1569-BD$4:BD$1569))/MAX(1,COUNTIF(AB$4:AB$1569,"&lt;"&amp;BD1333+0.01)),BD1333))</f>
        <v/>
      </c>
      <c r="BS1333" s="9">
        <f>IF(AC1333&gt;=BE1333,0,IFERROR(BE1333+SUMPRODUCT((AC$4:AC$1569&gt;=BE$4:BE$1569)*(AC$4:AC$1569-BE$4:BE$1569))/MAX(1,COUNTIF(AC$4:AC$1569,"&lt;"&amp;BE1333+0.01)),BE1333))</f>
        <v/>
      </c>
      <c r="BT1333" s="9">
        <f>IF(AD1333&gt;=BF1333,0,IFERROR(BF1333+SUMPRODUCT((AD$4:AD$1569&gt;=BF$4:BF$1569)*(AD$4:AD$1569-BF$4:BF$1569))/MAX(1,COUNTIF(AD$4:AD$1569,"&lt;"&amp;BF1333+0.01)),BF1333))</f>
        <v/>
      </c>
      <c r="BU1333" s="9">
        <f>IF(AE1333&gt;=BG1333,0,IFERROR(BG1333+SUMPRODUCT((AE$4:AE$1569&gt;=BG$4:BG$1569)*(AE$4:AE$1569-BG$4:BG$1569))/MAX(1,COUNTIF(AE$4:AE$1569,"&lt;"&amp;BG1333+0.01)),BG1333))</f>
        <v/>
      </c>
      <c r="BV1333" s="9">
        <f>IF(AF1333&gt;=BH1333,0,IFERROR(BH1333+SUMPRODUCT((AF$4:AF$1569&gt;=BH$4:BH$1569)*(AF$4:AF$1569-BH$4:BH$1569))/MAX(1,COUNTIF(AF$4:AF$1569,"&lt;"&amp;BH1333+0.01)),BH1333))</f>
        <v/>
      </c>
      <c r="BW1333" s="9">
        <f>IF(AG1333&gt;=BI1333,0,IFERROR(BI1333+SUMPRODUCT((AG$4:AG$1569&gt;=BI$4:BI$1569)*(AG$4:AG$1569-BI$4:BI$1569))/MAX(1,COUNTIF(AG$4:AG$1569,"&lt;"&amp;BI1333+0.01)),BI1333))</f>
        <v/>
      </c>
      <c r="BX1333" s="9">
        <f>IF(AH1333&gt;=BJ1333,0,IFERROR(BJ1333+SUMPRODUCT((AH$4:AH$1569&gt;=BJ$4:BJ$1569)*(AH$4:AH$1569-BJ$4:BJ$1569))/MAX(1,COUNTIF(AH$4:AH$1569,"&lt;"&amp;BJ1333+0.01)),BJ1333))</f>
        <v/>
      </c>
      <c r="BY1333" s="9">
        <f>IF(AI1333&gt;=BK1333,0,IFERROR(BK1333+SUMPRODUCT((AI$4:AI$1569&gt;=BK$4:BK$1569)*(AI$4:AI$1569-BK$4:BK$1569))/MAX(1,COUNTIF(AI$4:AI$1569,"&lt;"&amp;BK1333+0.01)),BK1333))</f>
        <v/>
      </c>
      <c r="BZ1333" s="9">
        <f>IF(AJ1333&gt;=BL1333,0,IFERROR(BL1333+SUMPRODUCT((AJ$4:AJ$1569&gt;=BL$4:BL$1569)*(AJ$4:AJ$1569-BL$4:BL$1569))/MAX(1,COUNTIF(AJ$4:AJ$1569,"&lt;"&amp;BL1333+0.01)),BL1333))</f>
        <v/>
      </c>
      <c r="CA1333" s="9">
        <f>IF(AK1333&gt;=BM1333,0,IFERROR(BM1333+SUMPRODUCT((AK$4:AK$1569&gt;=BM$4:BM$1569)*(AK$4:AK$1569-BM$4:BM$1569))/MAX(1,COUNTIF(AK$4:AK$1569,"&lt;"&amp;BM1333+0.01)),BM1333))</f>
        <v/>
      </c>
      <c r="CB1333" s="9">
        <f>IF(AL1333&gt;=BN1333,0,IFERROR(BN1333+SUMPRODUCT((AL$4:AL$1569&gt;=BN$4:BN$1569)*(AL$4:AL$1569-BN$4:BN$1569))/MAX(1,COUNTIF(AL$4:AL$1569,"&lt;"&amp;BN1333+0.01)),BN1333))</f>
        <v/>
      </c>
      <c r="CC1333" s="5">
        <f>IF(AO1333="🟢","VERDE",IF(AO1333="🟡","AMARELO",IF(AO1333="🟠","VERMELHO",IF(AO1333="🔴","VERMELHO","ROXO"))))</f>
        <v/>
      </c>
      <c r="CD1333" s="5" t="inlineStr">
        <is>
          <t>🌎 REGIÕES</t>
        </is>
      </c>
      <c r="CE1333" s="5" t="inlineStr">
        <is>
          <t>SEM REDE</t>
        </is>
      </c>
    </row>
    <row r="1334">
      <c r="A1334" s="5" t="inlineStr">
        <is>
          <t>46016348000178</t>
        </is>
      </c>
      <c r="B1334" s="5" t="inlineStr">
        <is>
          <t>OLIVEIRA - COMERCIO DE PRODUTOS ALIMENTI</t>
        </is>
      </c>
      <c r="C1334" s="5" t="inlineStr">
        <is>
          <t>06 - INTERNA - CIA DA SAUDE</t>
        </is>
      </c>
      <c r="D1334" s="5" t="inlineStr">
        <is>
          <t>JULIO GADRET</t>
        </is>
      </c>
      <c r="E1334" s="5" t="inlineStr"/>
      <c r="F1334" s="5">
        <f>IFERROR(VLOOKUP(C1334,$AS$4:$AT$25,2,FALSE),"")</f>
        <v/>
      </c>
      <c r="G1334" s="6">
        <f>IFERROR(VLOOKUP(C1334,$AS$4:$AX$25,6,FALSE),"")</f>
        <v/>
      </c>
      <c r="H1334" s="5">
        <f>IFERROR(VLOOKUP(C1334,$AS$4:$AY$25,7,FALSE),"")</f>
        <v/>
      </c>
      <c r="I1334" s="5">
        <f>IFERROR(VLOOKUP(C1334,$AS$4:$AZ$25,8,FALSE),"")</f>
        <v/>
      </c>
      <c r="J1334" s="7" t="inlineStr">
        <is>
          <t>.</t>
        </is>
      </c>
      <c r="K1334" s="5" t="inlineStr">
        <is>
          <t>NACIONAL</t>
        </is>
      </c>
      <c r="L1334" s="8" t="n">
        <v>10875</v>
      </c>
      <c r="M1334" s="9" t="n">
        <v>729.1666666666666</v>
      </c>
      <c r="N1334" s="9" t="n">
        <v>770.8333333333334</v>
      </c>
      <c r="O1334" s="9" t="n">
        <v>791.6666666666666</v>
      </c>
      <c r="P1334" s="9" t="n">
        <v>833.3333333333334</v>
      </c>
      <c r="Q1334" s="9" t="n">
        <v>854.1666666666666</v>
      </c>
      <c r="R1334" s="9" t="n">
        <v>895.8333333333334</v>
      </c>
      <c r="S1334" s="9" t="n">
        <v>916.6666666666666</v>
      </c>
      <c r="T1334" s="9" t="n">
        <v>958.3333333333334</v>
      </c>
      <c r="U1334" s="9" t="n">
        <v>979.1666666666666</v>
      </c>
      <c r="V1334" s="9" t="n">
        <v>1020.833333333333</v>
      </c>
      <c r="W1334" s="9" t="n">
        <v>1041.666666666667</v>
      </c>
      <c r="X1334" s="9" t="n">
        <v>1083.333333333333</v>
      </c>
      <c r="Y1334" s="7" t="inlineStr">
        <is>
          <t>.</t>
        </is>
      </c>
      <c r="Z1334" s="8">
        <f>SUM(AA1334:AL1334)</f>
        <v/>
      </c>
      <c r="AA1334" s="9" t="n">
        <v>0</v>
      </c>
      <c r="AB1334" s="9" t="n">
        <v>0</v>
      </c>
      <c r="AC1334" s="9" t="n">
        <v>0</v>
      </c>
      <c r="AD1334" s="9" t="n">
        <v>0</v>
      </c>
      <c r="AE1334" s="9" t="n">
        <v>0</v>
      </c>
      <c r="AF1334" s="9" t="n">
        <v>0</v>
      </c>
      <c r="AG1334" s="9" t="n">
        <v>0</v>
      </c>
      <c r="AH1334" s="9" t="n">
        <v>0</v>
      </c>
      <c r="AI1334" s="9" t="n">
        <v>0</v>
      </c>
      <c r="AJ1334" s="9" t="n">
        <v>0</v>
      </c>
      <c r="AK1334" s="9" t="n">
        <v>0</v>
      </c>
      <c r="AL1334" s="9" t="n">
        <v>0</v>
      </c>
      <c r="AM1334" s="7" t="inlineStr">
        <is>
          <t>.</t>
        </is>
      </c>
      <c r="AN1334" s="6">
        <f>IF(L1334=0,0,Z1334/L1334)</f>
        <v/>
      </c>
      <c r="AO1334" s="5">
        <f>IF(AN1334="","",IF(AN1334&gt;=0.9,"🟢",IF(AN1334&gt;=0.7,"🟡",IF(AN1334&gt;=0.5,"🟠","🔴"))))</f>
        <v/>
      </c>
      <c r="AP1334" s="9">
        <f>IF(L1334=0,0,L1334-Z1334)</f>
        <v/>
      </c>
      <c r="AQ1334" s="5">
        <f>IF(Z1334=0,"",RANK(Z1334,Z$4:Z$1569,0))</f>
        <v/>
      </c>
      <c r="AR1334" s="7" t="inlineStr">
        <is>
          <t>.</t>
        </is>
      </c>
      <c r="BA1334" s="7" t="inlineStr">
        <is>
          <t>.</t>
        </is>
      </c>
      <c r="BB1334" s="9">
        <f>SUM(L$4:L$1569)/COUNTA(A$4:A$1569)</f>
        <v/>
      </c>
      <c r="BC1334" s="9">
        <f>SUM(M$4:M$1569)/COUNTA(A$4:A$1569)</f>
        <v/>
      </c>
      <c r="BD1334" s="9">
        <f>SUM(N$4:N$1569)/COUNTA(A$4:A$1569)</f>
        <v/>
      </c>
      <c r="BE1334" s="9">
        <f>SUM(O$4:O$1569)/COUNTA(A$4:A$1569)</f>
        <v/>
      </c>
      <c r="BF1334" s="9">
        <f>SUM(P$4:P$1569)/COUNTA(A$4:A$1569)</f>
        <v/>
      </c>
      <c r="BG1334" s="9">
        <f>SUM(Q$4:Q$1569)/COUNTA(A$4:A$1569)</f>
        <v/>
      </c>
      <c r="BH1334" s="9">
        <f>SUM(R$4:R$1569)/COUNTA(A$4:A$1569)</f>
        <v/>
      </c>
      <c r="BI1334" s="9">
        <f>SUM(S$4:S$1569)/COUNTA(A$4:A$1569)</f>
        <v/>
      </c>
      <c r="BJ1334" s="9">
        <f>SUM(T$4:T$1569)/COUNTA(A$4:A$1569)</f>
        <v/>
      </c>
      <c r="BK1334" s="9">
        <f>SUM(U$4:U$1569)/COUNTA(A$4:A$1569)</f>
        <v/>
      </c>
      <c r="BL1334" s="9">
        <f>SUM(V$4:V$1569)/COUNTA(A$4:A$1569)</f>
        <v/>
      </c>
      <c r="BM1334" s="9">
        <f>SUM(W$4:W$1569)/COUNTA(A$4:A$1569)</f>
        <v/>
      </c>
      <c r="BN1334" s="9">
        <f>SUM(X$4:X$1569)/COUNTA(A$4:A$1569)</f>
        <v/>
      </c>
      <c r="BO1334" s="7" t="inlineStr">
        <is>
          <t>.</t>
        </is>
      </c>
      <c r="BP1334" s="9">
        <f>IF(Z1334&gt;=BB1334,0,IFERROR(BB1334+(SUMPRODUCT((Z$4:Z$1569&gt;=BB$4:BB$1569)*(Z$4:Z$1569-BB$4:BB$1569))/MAX(1,COUNTIF(Z$4:Z$1569,"&lt;"&amp;BB1334+0.01))),BB1334))</f>
        <v/>
      </c>
      <c r="BQ1334" s="9">
        <f>IF(AA1334&gt;=BC1334,0,IFERROR(BC1334+SUMPRODUCT((AA$4:AA$1569&gt;=BC$4:BC$1569)*(AA$4:AA$1569-BC$4:BC$1569))/MAX(1,COUNTIF(AA$4:AA$1569,"&lt;"&amp;BC1334+0.01)),BC1334))</f>
        <v/>
      </c>
      <c r="BR1334" s="9">
        <f>IF(AB1334&gt;=BD1334,0,IFERROR(BD1334+SUMPRODUCT((AB$4:AB$1569&gt;=BD$4:BD$1569)*(AB$4:AB$1569-BD$4:BD$1569))/MAX(1,COUNTIF(AB$4:AB$1569,"&lt;"&amp;BD1334+0.01)),BD1334))</f>
        <v/>
      </c>
      <c r="BS1334" s="9">
        <f>IF(AC1334&gt;=BE1334,0,IFERROR(BE1334+SUMPRODUCT((AC$4:AC$1569&gt;=BE$4:BE$1569)*(AC$4:AC$1569-BE$4:BE$1569))/MAX(1,COUNTIF(AC$4:AC$1569,"&lt;"&amp;BE1334+0.01)),BE1334))</f>
        <v/>
      </c>
      <c r="BT1334" s="9">
        <f>IF(AD1334&gt;=BF1334,0,IFERROR(BF1334+SUMPRODUCT((AD$4:AD$1569&gt;=BF$4:BF$1569)*(AD$4:AD$1569-BF$4:BF$1569))/MAX(1,COUNTIF(AD$4:AD$1569,"&lt;"&amp;BF1334+0.01)),BF1334))</f>
        <v/>
      </c>
      <c r="BU1334" s="9">
        <f>IF(AE1334&gt;=BG1334,0,IFERROR(BG1334+SUMPRODUCT((AE$4:AE$1569&gt;=BG$4:BG$1569)*(AE$4:AE$1569-BG$4:BG$1569))/MAX(1,COUNTIF(AE$4:AE$1569,"&lt;"&amp;BG1334+0.01)),BG1334))</f>
        <v/>
      </c>
      <c r="BV1334" s="9">
        <f>IF(AF1334&gt;=BH1334,0,IFERROR(BH1334+SUMPRODUCT((AF$4:AF$1569&gt;=BH$4:BH$1569)*(AF$4:AF$1569-BH$4:BH$1569))/MAX(1,COUNTIF(AF$4:AF$1569,"&lt;"&amp;BH1334+0.01)),BH1334))</f>
        <v/>
      </c>
      <c r="BW1334" s="9">
        <f>IF(AG1334&gt;=BI1334,0,IFERROR(BI1334+SUMPRODUCT((AG$4:AG$1569&gt;=BI$4:BI$1569)*(AG$4:AG$1569-BI$4:BI$1569))/MAX(1,COUNTIF(AG$4:AG$1569,"&lt;"&amp;BI1334+0.01)),BI1334))</f>
        <v/>
      </c>
      <c r="BX1334" s="9">
        <f>IF(AH1334&gt;=BJ1334,0,IFERROR(BJ1334+SUMPRODUCT((AH$4:AH$1569&gt;=BJ$4:BJ$1569)*(AH$4:AH$1569-BJ$4:BJ$1569))/MAX(1,COUNTIF(AH$4:AH$1569,"&lt;"&amp;BJ1334+0.01)),BJ1334))</f>
        <v/>
      </c>
      <c r="BY1334" s="9">
        <f>IF(AI1334&gt;=BK1334,0,IFERROR(BK1334+SUMPRODUCT((AI$4:AI$1569&gt;=BK$4:BK$1569)*(AI$4:AI$1569-BK$4:BK$1569))/MAX(1,COUNTIF(AI$4:AI$1569,"&lt;"&amp;BK1334+0.01)),BK1334))</f>
        <v/>
      </c>
      <c r="BZ1334" s="9">
        <f>IF(AJ1334&gt;=BL1334,0,IFERROR(BL1334+SUMPRODUCT((AJ$4:AJ$1569&gt;=BL$4:BL$1569)*(AJ$4:AJ$1569-BL$4:BL$1569))/MAX(1,COUNTIF(AJ$4:AJ$1569,"&lt;"&amp;BL1334+0.01)),BL1334))</f>
        <v/>
      </c>
      <c r="CA1334" s="9">
        <f>IF(AK1334&gt;=BM1334,0,IFERROR(BM1334+SUMPRODUCT((AK$4:AK$1569&gt;=BM$4:BM$1569)*(AK$4:AK$1569-BM$4:BM$1569))/MAX(1,COUNTIF(AK$4:AK$1569,"&lt;"&amp;BM1334+0.01)),BM1334))</f>
        <v/>
      </c>
      <c r="CB1334" s="9">
        <f>IF(AL1334&gt;=BN1334,0,IFERROR(BN1334+SUMPRODUCT((AL$4:AL$1569&gt;=BN$4:BN$1569)*(AL$4:AL$1569-BN$4:BN$1569))/MAX(1,COUNTIF(AL$4:AL$1569,"&lt;"&amp;BN1334+0.01)),BN1334))</f>
        <v/>
      </c>
      <c r="CC1334" s="5">
        <f>IF(AO1334="🟢","VERDE",IF(AO1334="🟡","AMARELO",IF(AO1334="🟠","VERMELHO",IF(AO1334="🔴","VERMELHO","ROXO"))))</f>
        <v/>
      </c>
      <c r="CD1334" s="5" t="inlineStr">
        <is>
          <t>🏢 REDES</t>
        </is>
      </c>
      <c r="CE1334" s="5" t="inlineStr">
        <is>
          <t>CIA DA SAUDE</t>
        </is>
      </c>
    </row>
    <row r="1335">
      <c r="A1335" s="5" t="inlineStr">
        <is>
          <t>46016348000259</t>
        </is>
      </c>
      <c r="B1335" s="5" t="inlineStr">
        <is>
          <t>OLIVEIRA - COMERCIO DE PRODUTOS ALIMENTI</t>
        </is>
      </c>
      <c r="C1335" s="5" t="inlineStr">
        <is>
          <t>06 - INTERNA - CIA DA SAUDE</t>
        </is>
      </c>
      <c r="D1335" s="5" t="inlineStr">
        <is>
          <t>JULIO GADRET</t>
        </is>
      </c>
      <c r="E1335" s="5" t="inlineStr"/>
      <c r="F1335" s="5">
        <f>IFERROR(VLOOKUP(C1335,$AS$4:$AT$25,2,FALSE),"")</f>
        <v/>
      </c>
      <c r="G1335" s="6">
        <f>IFERROR(VLOOKUP(C1335,$AS$4:$AX$25,6,FALSE),"")</f>
        <v/>
      </c>
      <c r="H1335" s="5">
        <f>IFERROR(VLOOKUP(C1335,$AS$4:$AY$25,7,FALSE),"")</f>
        <v/>
      </c>
      <c r="I1335" s="5">
        <f>IFERROR(VLOOKUP(C1335,$AS$4:$AZ$25,8,FALSE),"")</f>
        <v/>
      </c>
      <c r="J1335" s="7" t="inlineStr">
        <is>
          <t>.</t>
        </is>
      </c>
      <c r="K1335" s="5" t="inlineStr">
        <is>
          <t>NACIONAL</t>
        </is>
      </c>
      <c r="L1335" s="8" t="n">
        <v>10875</v>
      </c>
      <c r="M1335" s="9" t="n">
        <v>729.1666666666666</v>
      </c>
      <c r="N1335" s="9" t="n">
        <v>770.8333333333334</v>
      </c>
      <c r="O1335" s="9" t="n">
        <v>791.6666666666666</v>
      </c>
      <c r="P1335" s="9" t="n">
        <v>833.3333333333334</v>
      </c>
      <c r="Q1335" s="9" t="n">
        <v>854.1666666666666</v>
      </c>
      <c r="R1335" s="9" t="n">
        <v>895.8333333333334</v>
      </c>
      <c r="S1335" s="9" t="n">
        <v>916.6666666666666</v>
      </c>
      <c r="T1335" s="9" t="n">
        <v>958.3333333333334</v>
      </c>
      <c r="U1335" s="9" t="n">
        <v>979.1666666666666</v>
      </c>
      <c r="V1335" s="9" t="n">
        <v>1020.833333333333</v>
      </c>
      <c r="W1335" s="9" t="n">
        <v>1041.666666666667</v>
      </c>
      <c r="X1335" s="9" t="n">
        <v>1083.333333333333</v>
      </c>
      <c r="Y1335" s="7" t="inlineStr">
        <is>
          <t>.</t>
        </is>
      </c>
      <c r="Z1335" s="8">
        <f>SUM(AA1335:AL1335)</f>
        <v/>
      </c>
      <c r="AA1335" s="9" t="n">
        <v>0</v>
      </c>
      <c r="AB1335" s="9" t="n">
        <v>0</v>
      </c>
      <c r="AC1335" s="9" t="n">
        <v>0</v>
      </c>
      <c r="AD1335" s="9" t="n">
        <v>0</v>
      </c>
      <c r="AE1335" s="9" t="n">
        <v>0</v>
      </c>
      <c r="AF1335" s="9" t="n">
        <v>0</v>
      </c>
      <c r="AG1335" s="9" t="n">
        <v>0</v>
      </c>
      <c r="AH1335" s="9" t="n">
        <v>0</v>
      </c>
      <c r="AI1335" s="9" t="n">
        <v>0</v>
      </c>
      <c r="AJ1335" s="9" t="n">
        <v>0</v>
      </c>
      <c r="AK1335" s="9" t="n">
        <v>0</v>
      </c>
      <c r="AL1335" s="9" t="n">
        <v>0</v>
      </c>
      <c r="AM1335" s="7" t="inlineStr">
        <is>
          <t>.</t>
        </is>
      </c>
      <c r="AN1335" s="6">
        <f>IF(L1335=0,0,Z1335/L1335)</f>
        <v/>
      </c>
      <c r="AO1335" s="5">
        <f>IF(AN1335="","",IF(AN1335&gt;=0.9,"🟢",IF(AN1335&gt;=0.7,"🟡",IF(AN1335&gt;=0.5,"🟠","🔴"))))</f>
        <v/>
      </c>
      <c r="AP1335" s="9">
        <f>IF(L1335=0,0,L1335-Z1335)</f>
        <v/>
      </c>
      <c r="AQ1335" s="5">
        <f>IF(Z1335=0,"",RANK(Z1335,Z$4:Z$1569,0))</f>
        <v/>
      </c>
      <c r="AR1335" s="7" t="inlineStr">
        <is>
          <t>.</t>
        </is>
      </c>
      <c r="BA1335" s="7" t="inlineStr">
        <is>
          <t>.</t>
        </is>
      </c>
      <c r="BB1335" s="9">
        <f>SUM(L$4:L$1569)/COUNTA(A$4:A$1569)</f>
        <v/>
      </c>
      <c r="BC1335" s="9">
        <f>SUM(M$4:M$1569)/COUNTA(A$4:A$1569)</f>
        <v/>
      </c>
      <c r="BD1335" s="9">
        <f>SUM(N$4:N$1569)/COUNTA(A$4:A$1569)</f>
        <v/>
      </c>
      <c r="BE1335" s="9">
        <f>SUM(O$4:O$1569)/COUNTA(A$4:A$1569)</f>
        <v/>
      </c>
      <c r="BF1335" s="9">
        <f>SUM(P$4:P$1569)/COUNTA(A$4:A$1569)</f>
        <v/>
      </c>
      <c r="BG1335" s="9">
        <f>SUM(Q$4:Q$1569)/COUNTA(A$4:A$1569)</f>
        <v/>
      </c>
      <c r="BH1335" s="9">
        <f>SUM(R$4:R$1569)/COUNTA(A$4:A$1569)</f>
        <v/>
      </c>
      <c r="BI1335" s="9">
        <f>SUM(S$4:S$1569)/COUNTA(A$4:A$1569)</f>
        <v/>
      </c>
      <c r="BJ1335" s="9">
        <f>SUM(T$4:T$1569)/COUNTA(A$4:A$1569)</f>
        <v/>
      </c>
      <c r="BK1335" s="9">
        <f>SUM(U$4:U$1569)/COUNTA(A$4:A$1569)</f>
        <v/>
      </c>
      <c r="BL1335" s="9">
        <f>SUM(V$4:V$1569)/COUNTA(A$4:A$1569)</f>
        <v/>
      </c>
      <c r="BM1335" s="9">
        <f>SUM(W$4:W$1569)/COUNTA(A$4:A$1569)</f>
        <v/>
      </c>
      <c r="BN1335" s="9">
        <f>SUM(X$4:X$1569)/COUNTA(A$4:A$1569)</f>
        <v/>
      </c>
      <c r="BO1335" s="7" t="inlineStr">
        <is>
          <t>.</t>
        </is>
      </c>
      <c r="BP1335" s="9">
        <f>IF(Z1335&gt;=BB1335,0,IFERROR(BB1335+(SUMPRODUCT((Z$4:Z$1569&gt;=BB$4:BB$1569)*(Z$4:Z$1569-BB$4:BB$1569))/MAX(1,COUNTIF(Z$4:Z$1569,"&lt;"&amp;BB1335+0.01))),BB1335))</f>
        <v/>
      </c>
      <c r="BQ1335" s="9">
        <f>IF(AA1335&gt;=BC1335,0,IFERROR(BC1335+SUMPRODUCT((AA$4:AA$1569&gt;=BC$4:BC$1569)*(AA$4:AA$1569-BC$4:BC$1569))/MAX(1,COUNTIF(AA$4:AA$1569,"&lt;"&amp;BC1335+0.01)),BC1335))</f>
        <v/>
      </c>
      <c r="BR1335" s="9">
        <f>IF(AB1335&gt;=BD1335,0,IFERROR(BD1335+SUMPRODUCT((AB$4:AB$1569&gt;=BD$4:BD$1569)*(AB$4:AB$1569-BD$4:BD$1569))/MAX(1,COUNTIF(AB$4:AB$1569,"&lt;"&amp;BD1335+0.01)),BD1335))</f>
        <v/>
      </c>
      <c r="BS1335" s="9">
        <f>IF(AC1335&gt;=BE1335,0,IFERROR(BE1335+SUMPRODUCT((AC$4:AC$1569&gt;=BE$4:BE$1569)*(AC$4:AC$1569-BE$4:BE$1569))/MAX(1,COUNTIF(AC$4:AC$1569,"&lt;"&amp;BE1335+0.01)),BE1335))</f>
        <v/>
      </c>
      <c r="BT1335" s="9">
        <f>IF(AD1335&gt;=BF1335,0,IFERROR(BF1335+SUMPRODUCT((AD$4:AD$1569&gt;=BF$4:BF$1569)*(AD$4:AD$1569-BF$4:BF$1569))/MAX(1,COUNTIF(AD$4:AD$1569,"&lt;"&amp;BF1335+0.01)),BF1335))</f>
        <v/>
      </c>
      <c r="BU1335" s="9">
        <f>IF(AE1335&gt;=BG1335,0,IFERROR(BG1335+SUMPRODUCT((AE$4:AE$1569&gt;=BG$4:BG$1569)*(AE$4:AE$1569-BG$4:BG$1569))/MAX(1,COUNTIF(AE$4:AE$1569,"&lt;"&amp;BG1335+0.01)),BG1335))</f>
        <v/>
      </c>
      <c r="BV1335" s="9">
        <f>IF(AF1335&gt;=BH1335,0,IFERROR(BH1335+SUMPRODUCT((AF$4:AF$1569&gt;=BH$4:BH$1569)*(AF$4:AF$1569-BH$4:BH$1569))/MAX(1,COUNTIF(AF$4:AF$1569,"&lt;"&amp;BH1335+0.01)),BH1335))</f>
        <v/>
      </c>
      <c r="BW1335" s="9">
        <f>IF(AG1335&gt;=BI1335,0,IFERROR(BI1335+SUMPRODUCT((AG$4:AG$1569&gt;=BI$4:BI$1569)*(AG$4:AG$1569-BI$4:BI$1569))/MAX(1,COUNTIF(AG$4:AG$1569,"&lt;"&amp;BI1335+0.01)),BI1335))</f>
        <v/>
      </c>
      <c r="BX1335" s="9">
        <f>IF(AH1335&gt;=BJ1335,0,IFERROR(BJ1335+SUMPRODUCT((AH$4:AH$1569&gt;=BJ$4:BJ$1569)*(AH$4:AH$1569-BJ$4:BJ$1569))/MAX(1,COUNTIF(AH$4:AH$1569,"&lt;"&amp;BJ1335+0.01)),BJ1335))</f>
        <v/>
      </c>
      <c r="BY1335" s="9">
        <f>IF(AI1335&gt;=BK1335,0,IFERROR(BK1335+SUMPRODUCT((AI$4:AI$1569&gt;=BK$4:BK$1569)*(AI$4:AI$1569-BK$4:BK$1569))/MAX(1,COUNTIF(AI$4:AI$1569,"&lt;"&amp;BK1335+0.01)),BK1335))</f>
        <v/>
      </c>
      <c r="BZ1335" s="9">
        <f>IF(AJ1335&gt;=BL1335,0,IFERROR(BL1335+SUMPRODUCT((AJ$4:AJ$1569&gt;=BL$4:BL$1569)*(AJ$4:AJ$1569-BL$4:BL$1569))/MAX(1,COUNTIF(AJ$4:AJ$1569,"&lt;"&amp;BL1335+0.01)),BL1335))</f>
        <v/>
      </c>
      <c r="CA1335" s="9">
        <f>IF(AK1335&gt;=BM1335,0,IFERROR(BM1335+SUMPRODUCT((AK$4:AK$1569&gt;=BM$4:BM$1569)*(AK$4:AK$1569-BM$4:BM$1569))/MAX(1,COUNTIF(AK$4:AK$1569,"&lt;"&amp;BM1335+0.01)),BM1335))</f>
        <v/>
      </c>
      <c r="CB1335" s="9">
        <f>IF(AL1335&gt;=BN1335,0,IFERROR(BN1335+SUMPRODUCT((AL$4:AL$1569&gt;=BN$4:BN$1569)*(AL$4:AL$1569-BN$4:BN$1569))/MAX(1,COUNTIF(AL$4:AL$1569,"&lt;"&amp;BN1335+0.01)),BN1335))</f>
        <v/>
      </c>
      <c r="CC1335" s="5">
        <f>IF(AO1335="🟢","VERDE",IF(AO1335="🟡","AMARELO",IF(AO1335="🟠","VERMELHO",IF(AO1335="🔴","VERMELHO","ROXO"))))</f>
        <v/>
      </c>
      <c r="CD1335" s="5" t="inlineStr">
        <is>
          <t>🏢 REDES</t>
        </is>
      </c>
      <c r="CE1335" s="5" t="inlineStr">
        <is>
          <t>CIA DA SAUDE</t>
        </is>
      </c>
    </row>
    <row r="1336">
      <c r="A1336" s="5" t="inlineStr">
        <is>
          <t>46041286000154</t>
        </is>
      </c>
      <c r="B1336" s="5" t="inlineStr">
        <is>
          <t>R. C. A EMPORIO PRODUTOS NATURAIS - ME</t>
        </is>
      </c>
      <c r="C1336" s="5" t="inlineStr">
        <is>
          <t>06 - SEM GRUPO</t>
        </is>
      </c>
      <c r="D1336" s="5" t="inlineStr">
        <is>
          <t>LARISSA PADILHA</t>
        </is>
      </c>
      <c r="E1336" s="5" t="inlineStr">
        <is>
          <t>PA</t>
        </is>
      </c>
      <c r="F1336" s="5">
        <f>IFERROR(VLOOKUP(C1336,$AS$4:$AT$25,2,FALSE),"")</f>
        <v/>
      </c>
      <c r="G1336" s="6">
        <f>IFERROR(VLOOKUP(C1336,$AS$4:$AX$25,6,FALSE),"")</f>
        <v/>
      </c>
      <c r="H1336" s="5">
        <f>IFERROR(VLOOKUP(C1336,$AS$4:$AY$25,7,FALSE),"")</f>
        <v/>
      </c>
      <c r="I1336" s="5">
        <f>IFERROR(VLOOKUP(C1336,$AS$4:$AZ$25,8,FALSE),"")</f>
        <v/>
      </c>
      <c r="J1336" s="7" t="inlineStr">
        <is>
          <t>.</t>
        </is>
      </c>
      <c r="K1336" s="5" t="inlineStr">
        <is>
          <t>NORTE + MA</t>
        </is>
      </c>
      <c r="L1336" s="8" t="n">
        <v>1542.857142857143</v>
      </c>
      <c r="M1336" s="9" t="n">
        <v>128.5714285714286</v>
      </c>
      <c r="N1336" s="9" t="n">
        <v>128.5714285714286</v>
      </c>
      <c r="O1336" s="9" t="n">
        <v>128.5714285714286</v>
      </c>
      <c r="P1336" s="9" t="n">
        <v>128.5714285714286</v>
      </c>
      <c r="Q1336" s="9" t="n">
        <v>128.5714285714286</v>
      </c>
      <c r="R1336" s="9" t="n">
        <v>128.5714285714286</v>
      </c>
      <c r="S1336" s="9" t="n">
        <v>128.5714285714286</v>
      </c>
      <c r="T1336" s="9" t="n">
        <v>128.5714285714286</v>
      </c>
      <c r="U1336" s="9" t="n">
        <v>128.5714285714286</v>
      </c>
      <c r="V1336" s="9" t="n">
        <v>128.5714285714286</v>
      </c>
      <c r="W1336" s="9" t="n">
        <v>128.5714285714286</v>
      </c>
      <c r="X1336" s="9" t="n">
        <v>128.5714285714286</v>
      </c>
      <c r="Y1336" s="7" t="inlineStr">
        <is>
          <t>.</t>
        </is>
      </c>
      <c r="Z1336" s="8">
        <f>SUM(AA1336:AL1336)</f>
        <v/>
      </c>
      <c r="AA1336" s="9" t="n">
        <v>0</v>
      </c>
      <c r="AB1336" s="9" t="n">
        <v>0</v>
      </c>
      <c r="AC1336" s="9" t="n">
        <v>0</v>
      </c>
      <c r="AD1336" s="9" t="n">
        <v>0</v>
      </c>
      <c r="AE1336" s="9" t="n">
        <v>0</v>
      </c>
      <c r="AF1336" s="9" t="n">
        <v>0</v>
      </c>
      <c r="AG1336" s="9" t="n">
        <v>0</v>
      </c>
      <c r="AH1336" s="9" t="n">
        <v>0</v>
      </c>
      <c r="AI1336" s="9" t="n">
        <v>0</v>
      </c>
      <c r="AJ1336" s="9" t="n">
        <v>0</v>
      </c>
      <c r="AK1336" s="9" t="n">
        <v>0</v>
      </c>
      <c r="AL1336" s="9" t="n">
        <v>0</v>
      </c>
      <c r="AM1336" s="7" t="inlineStr">
        <is>
          <t>.</t>
        </is>
      </c>
      <c r="AN1336" s="6">
        <f>IF(L1336=0,0,Z1336/L1336)</f>
        <v/>
      </c>
      <c r="AO1336" s="5">
        <f>IF(AN1336="","",IF(AN1336&gt;=0.9,"🟢",IF(AN1336&gt;=0.7,"🟡",IF(AN1336&gt;=0.5,"🟠","🔴"))))</f>
        <v/>
      </c>
      <c r="AP1336" s="9">
        <f>IF(L1336=0,0,L1336-Z1336)</f>
        <v/>
      </c>
      <c r="AQ1336" s="5">
        <f>IF(Z1336=0,"",RANK(Z1336,Z$4:Z$1569,0))</f>
        <v/>
      </c>
      <c r="AR1336" s="7" t="inlineStr">
        <is>
          <t>.</t>
        </is>
      </c>
      <c r="BA1336" s="7" t="inlineStr">
        <is>
          <t>.</t>
        </is>
      </c>
      <c r="BB1336" s="9">
        <f>SUM(L$4:L$1569)/COUNTA(A$4:A$1569)</f>
        <v/>
      </c>
      <c r="BC1336" s="9">
        <f>SUM(M$4:M$1569)/COUNTA(A$4:A$1569)</f>
        <v/>
      </c>
      <c r="BD1336" s="9">
        <f>SUM(N$4:N$1569)/COUNTA(A$4:A$1569)</f>
        <v/>
      </c>
      <c r="BE1336" s="9">
        <f>SUM(O$4:O$1569)/COUNTA(A$4:A$1569)</f>
        <v/>
      </c>
      <c r="BF1336" s="9">
        <f>SUM(P$4:P$1569)/COUNTA(A$4:A$1569)</f>
        <v/>
      </c>
      <c r="BG1336" s="9">
        <f>SUM(Q$4:Q$1569)/COUNTA(A$4:A$1569)</f>
        <v/>
      </c>
      <c r="BH1336" s="9">
        <f>SUM(R$4:R$1569)/COUNTA(A$4:A$1569)</f>
        <v/>
      </c>
      <c r="BI1336" s="9">
        <f>SUM(S$4:S$1569)/COUNTA(A$4:A$1569)</f>
        <v/>
      </c>
      <c r="BJ1336" s="9">
        <f>SUM(T$4:T$1569)/COUNTA(A$4:A$1569)</f>
        <v/>
      </c>
      <c r="BK1336" s="9">
        <f>SUM(U$4:U$1569)/COUNTA(A$4:A$1569)</f>
        <v/>
      </c>
      <c r="BL1336" s="9">
        <f>SUM(V$4:V$1569)/COUNTA(A$4:A$1569)</f>
        <v/>
      </c>
      <c r="BM1336" s="9">
        <f>SUM(W$4:W$1569)/COUNTA(A$4:A$1569)</f>
        <v/>
      </c>
      <c r="BN1336" s="9">
        <f>SUM(X$4:X$1569)/COUNTA(A$4:A$1569)</f>
        <v/>
      </c>
      <c r="BO1336" s="7" t="inlineStr">
        <is>
          <t>.</t>
        </is>
      </c>
      <c r="BP1336" s="9">
        <f>IF(Z1336&gt;=BB1336,0,IFERROR(BB1336+(SUMPRODUCT((Z$4:Z$1569&gt;=BB$4:BB$1569)*(Z$4:Z$1569-BB$4:BB$1569))/MAX(1,COUNTIF(Z$4:Z$1569,"&lt;"&amp;BB1336+0.01))),BB1336))</f>
        <v/>
      </c>
      <c r="BQ1336" s="9">
        <f>IF(AA1336&gt;=BC1336,0,IFERROR(BC1336+SUMPRODUCT((AA$4:AA$1569&gt;=BC$4:BC$1569)*(AA$4:AA$1569-BC$4:BC$1569))/MAX(1,COUNTIF(AA$4:AA$1569,"&lt;"&amp;BC1336+0.01)),BC1336))</f>
        <v/>
      </c>
      <c r="BR1336" s="9">
        <f>IF(AB1336&gt;=BD1336,0,IFERROR(BD1336+SUMPRODUCT((AB$4:AB$1569&gt;=BD$4:BD$1569)*(AB$4:AB$1569-BD$4:BD$1569))/MAX(1,COUNTIF(AB$4:AB$1569,"&lt;"&amp;BD1336+0.01)),BD1336))</f>
        <v/>
      </c>
      <c r="BS1336" s="9">
        <f>IF(AC1336&gt;=BE1336,0,IFERROR(BE1336+SUMPRODUCT((AC$4:AC$1569&gt;=BE$4:BE$1569)*(AC$4:AC$1569-BE$4:BE$1569))/MAX(1,COUNTIF(AC$4:AC$1569,"&lt;"&amp;BE1336+0.01)),BE1336))</f>
        <v/>
      </c>
      <c r="BT1336" s="9">
        <f>IF(AD1336&gt;=BF1336,0,IFERROR(BF1336+SUMPRODUCT((AD$4:AD$1569&gt;=BF$4:BF$1569)*(AD$4:AD$1569-BF$4:BF$1569))/MAX(1,COUNTIF(AD$4:AD$1569,"&lt;"&amp;BF1336+0.01)),BF1336))</f>
        <v/>
      </c>
      <c r="BU1336" s="9">
        <f>IF(AE1336&gt;=BG1336,0,IFERROR(BG1336+SUMPRODUCT((AE$4:AE$1569&gt;=BG$4:BG$1569)*(AE$4:AE$1569-BG$4:BG$1569))/MAX(1,COUNTIF(AE$4:AE$1569,"&lt;"&amp;BG1336+0.01)),BG1336))</f>
        <v/>
      </c>
      <c r="BV1336" s="9">
        <f>IF(AF1336&gt;=BH1336,0,IFERROR(BH1336+SUMPRODUCT((AF$4:AF$1569&gt;=BH$4:BH$1569)*(AF$4:AF$1569-BH$4:BH$1569))/MAX(1,COUNTIF(AF$4:AF$1569,"&lt;"&amp;BH1336+0.01)),BH1336))</f>
        <v/>
      </c>
      <c r="BW1336" s="9">
        <f>IF(AG1336&gt;=BI1336,0,IFERROR(BI1336+SUMPRODUCT((AG$4:AG$1569&gt;=BI$4:BI$1569)*(AG$4:AG$1569-BI$4:BI$1569))/MAX(1,COUNTIF(AG$4:AG$1569,"&lt;"&amp;BI1336+0.01)),BI1336))</f>
        <v/>
      </c>
      <c r="BX1336" s="9">
        <f>IF(AH1336&gt;=BJ1336,0,IFERROR(BJ1336+SUMPRODUCT((AH$4:AH$1569&gt;=BJ$4:BJ$1569)*(AH$4:AH$1569-BJ$4:BJ$1569))/MAX(1,COUNTIF(AH$4:AH$1569,"&lt;"&amp;BJ1336+0.01)),BJ1336))</f>
        <v/>
      </c>
      <c r="BY1336" s="9">
        <f>IF(AI1336&gt;=BK1336,0,IFERROR(BK1336+SUMPRODUCT((AI$4:AI$1569&gt;=BK$4:BK$1569)*(AI$4:AI$1569-BK$4:BK$1569))/MAX(1,COUNTIF(AI$4:AI$1569,"&lt;"&amp;BK1336+0.01)),BK1336))</f>
        <v/>
      </c>
      <c r="BZ1336" s="9">
        <f>IF(AJ1336&gt;=BL1336,0,IFERROR(BL1336+SUMPRODUCT((AJ$4:AJ$1569&gt;=BL$4:BL$1569)*(AJ$4:AJ$1569-BL$4:BL$1569))/MAX(1,COUNTIF(AJ$4:AJ$1569,"&lt;"&amp;BL1336+0.01)),BL1336))</f>
        <v/>
      </c>
      <c r="CA1336" s="9">
        <f>IF(AK1336&gt;=BM1336,0,IFERROR(BM1336+SUMPRODUCT((AK$4:AK$1569&gt;=BM$4:BM$1569)*(AK$4:AK$1569-BM$4:BM$1569))/MAX(1,COUNTIF(AK$4:AK$1569,"&lt;"&amp;BM1336+0.01)),BM1336))</f>
        <v/>
      </c>
      <c r="CB1336" s="9">
        <f>IF(AL1336&gt;=BN1336,0,IFERROR(BN1336+SUMPRODUCT((AL$4:AL$1569&gt;=BN$4:BN$1569)*(AL$4:AL$1569-BN$4:BN$1569))/MAX(1,COUNTIF(AL$4:AL$1569,"&lt;"&amp;BN1336+0.01)),BN1336))</f>
        <v/>
      </c>
      <c r="CC1336" s="5">
        <f>IF(AO1336="🟢","VERDE",IF(AO1336="🟡","AMARELO",IF(AO1336="🟠","VERMELHO",IF(AO1336="🔴","VERMELHO","ROXO"))))</f>
        <v/>
      </c>
      <c r="CD1336" s="5" t="inlineStr">
        <is>
          <t>🌎 REGIÕES</t>
        </is>
      </c>
      <c r="CE1336" s="5" t="inlineStr">
        <is>
          <t>SEM REDE</t>
        </is>
      </c>
    </row>
    <row r="1337">
      <c r="A1337" s="5" t="inlineStr">
        <is>
          <t>46060362000179</t>
        </is>
      </c>
      <c r="B1337" s="5" t="inlineStr">
        <is>
          <t>JULIANA PIRAN 03841991190 - ME</t>
        </is>
      </c>
      <c r="C1337" s="5" t="inlineStr">
        <is>
          <t>06 - SEM GRUPO</t>
        </is>
      </c>
      <c r="D1337" s="5" t="inlineStr">
        <is>
          <t>LARISSA PADILHA</t>
        </is>
      </c>
      <c r="E1337" s="5" t="inlineStr">
        <is>
          <t>MT</t>
        </is>
      </c>
      <c r="F1337" s="5">
        <f>IFERROR(VLOOKUP(C1337,$AS$4:$AT$25,2,FALSE),"")</f>
        <v/>
      </c>
      <c r="G1337" s="6">
        <f>IFERROR(VLOOKUP(C1337,$AS$4:$AX$25,6,FALSE),"")</f>
        <v/>
      </c>
      <c r="H1337" s="5">
        <f>IFERROR(VLOOKUP(C1337,$AS$4:$AY$25,7,FALSE),"")</f>
        <v/>
      </c>
      <c r="I1337" s="5">
        <f>IFERROR(VLOOKUP(C1337,$AS$4:$AZ$25,8,FALSE),"")</f>
        <v/>
      </c>
      <c r="J1337" s="7" t="inlineStr">
        <is>
          <t>.</t>
        </is>
      </c>
      <c r="K1337" s="5" t="inlineStr">
        <is>
          <t>CENTRO OESTE</t>
        </is>
      </c>
      <c r="L1337" s="8" t="n">
        <v>1542.857142857143</v>
      </c>
      <c r="M1337" s="9" t="n">
        <v>128.5714285714286</v>
      </c>
      <c r="N1337" s="9" t="n">
        <v>128.5714285714286</v>
      </c>
      <c r="O1337" s="9" t="n">
        <v>128.5714285714286</v>
      </c>
      <c r="P1337" s="9" t="n">
        <v>128.5714285714286</v>
      </c>
      <c r="Q1337" s="9" t="n">
        <v>128.5714285714286</v>
      </c>
      <c r="R1337" s="9" t="n">
        <v>128.5714285714286</v>
      </c>
      <c r="S1337" s="9" t="n">
        <v>128.5714285714286</v>
      </c>
      <c r="T1337" s="9" t="n">
        <v>128.5714285714286</v>
      </c>
      <c r="U1337" s="9" t="n">
        <v>128.5714285714286</v>
      </c>
      <c r="V1337" s="9" t="n">
        <v>128.5714285714286</v>
      </c>
      <c r="W1337" s="9" t="n">
        <v>128.5714285714286</v>
      </c>
      <c r="X1337" s="9" t="n">
        <v>128.5714285714286</v>
      </c>
      <c r="Y1337" s="7" t="inlineStr">
        <is>
          <t>.</t>
        </is>
      </c>
      <c r="Z1337" s="8">
        <f>SUM(AA1337:AL1337)</f>
        <v/>
      </c>
      <c r="AA1337" s="9" t="n">
        <v>0</v>
      </c>
      <c r="AB1337" s="9" t="n">
        <v>0</v>
      </c>
      <c r="AC1337" s="9" t="n">
        <v>0</v>
      </c>
      <c r="AD1337" s="9" t="n">
        <v>0</v>
      </c>
      <c r="AE1337" s="9" t="n">
        <v>0</v>
      </c>
      <c r="AF1337" s="9" t="n">
        <v>0</v>
      </c>
      <c r="AG1337" s="9" t="n">
        <v>0</v>
      </c>
      <c r="AH1337" s="9" t="n">
        <v>0</v>
      </c>
      <c r="AI1337" s="9" t="n">
        <v>0</v>
      </c>
      <c r="AJ1337" s="9" t="n">
        <v>0</v>
      </c>
      <c r="AK1337" s="9" t="n">
        <v>0</v>
      </c>
      <c r="AL1337" s="9" t="n">
        <v>0</v>
      </c>
      <c r="AM1337" s="7" t="inlineStr">
        <is>
          <t>.</t>
        </is>
      </c>
      <c r="AN1337" s="6">
        <f>IF(L1337=0,0,Z1337/L1337)</f>
        <v/>
      </c>
      <c r="AO1337" s="5">
        <f>IF(AN1337="","",IF(AN1337&gt;=0.9,"🟢",IF(AN1337&gt;=0.7,"🟡",IF(AN1337&gt;=0.5,"🟠","🔴"))))</f>
        <v/>
      </c>
      <c r="AP1337" s="9">
        <f>IF(L1337=0,0,L1337-Z1337)</f>
        <v/>
      </c>
      <c r="AQ1337" s="5">
        <f>IF(Z1337=0,"",RANK(Z1337,Z$4:Z$1569,0))</f>
        <v/>
      </c>
      <c r="AR1337" s="7" t="inlineStr">
        <is>
          <t>.</t>
        </is>
      </c>
      <c r="BA1337" s="7" t="inlineStr">
        <is>
          <t>.</t>
        </is>
      </c>
      <c r="BB1337" s="9">
        <f>SUM(L$4:L$1569)/COUNTA(A$4:A$1569)</f>
        <v/>
      </c>
      <c r="BC1337" s="9">
        <f>SUM(M$4:M$1569)/COUNTA(A$4:A$1569)</f>
        <v/>
      </c>
      <c r="BD1337" s="9">
        <f>SUM(N$4:N$1569)/COUNTA(A$4:A$1569)</f>
        <v/>
      </c>
      <c r="BE1337" s="9">
        <f>SUM(O$4:O$1569)/COUNTA(A$4:A$1569)</f>
        <v/>
      </c>
      <c r="BF1337" s="9">
        <f>SUM(P$4:P$1569)/COUNTA(A$4:A$1569)</f>
        <v/>
      </c>
      <c r="BG1337" s="9">
        <f>SUM(Q$4:Q$1569)/COUNTA(A$4:A$1569)</f>
        <v/>
      </c>
      <c r="BH1337" s="9">
        <f>SUM(R$4:R$1569)/COUNTA(A$4:A$1569)</f>
        <v/>
      </c>
      <c r="BI1337" s="9">
        <f>SUM(S$4:S$1569)/COUNTA(A$4:A$1569)</f>
        <v/>
      </c>
      <c r="BJ1337" s="9">
        <f>SUM(T$4:T$1569)/COUNTA(A$4:A$1569)</f>
        <v/>
      </c>
      <c r="BK1337" s="9">
        <f>SUM(U$4:U$1569)/COUNTA(A$4:A$1569)</f>
        <v/>
      </c>
      <c r="BL1337" s="9">
        <f>SUM(V$4:V$1569)/COUNTA(A$4:A$1569)</f>
        <v/>
      </c>
      <c r="BM1337" s="9">
        <f>SUM(W$4:W$1569)/COUNTA(A$4:A$1569)</f>
        <v/>
      </c>
      <c r="BN1337" s="9">
        <f>SUM(X$4:X$1569)/COUNTA(A$4:A$1569)</f>
        <v/>
      </c>
      <c r="BO1337" s="7" t="inlineStr">
        <is>
          <t>.</t>
        </is>
      </c>
      <c r="BP1337" s="9">
        <f>IF(Z1337&gt;=BB1337,0,IFERROR(BB1337+(SUMPRODUCT((Z$4:Z$1569&gt;=BB$4:BB$1569)*(Z$4:Z$1569-BB$4:BB$1569))/MAX(1,COUNTIF(Z$4:Z$1569,"&lt;"&amp;BB1337+0.01))),BB1337))</f>
        <v/>
      </c>
      <c r="BQ1337" s="9">
        <f>IF(AA1337&gt;=BC1337,0,IFERROR(BC1337+SUMPRODUCT((AA$4:AA$1569&gt;=BC$4:BC$1569)*(AA$4:AA$1569-BC$4:BC$1569))/MAX(1,COUNTIF(AA$4:AA$1569,"&lt;"&amp;BC1337+0.01)),BC1337))</f>
        <v/>
      </c>
      <c r="BR1337" s="9">
        <f>IF(AB1337&gt;=BD1337,0,IFERROR(BD1337+SUMPRODUCT((AB$4:AB$1569&gt;=BD$4:BD$1569)*(AB$4:AB$1569-BD$4:BD$1569))/MAX(1,COUNTIF(AB$4:AB$1569,"&lt;"&amp;BD1337+0.01)),BD1337))</f>
        <v/>
      </c>
      <c r="BS1337" s="9">
        <f>IF(AC1337&gt;=BE1337,0,IFERROR(BE1337+SUMPRODUCT((AC$4:AC$1569&gt;=BE$4:BE$1569)*(AC$4:AC$1569-BE$4:BE$1569))/MAX(1,COUNTIF(AC$4:AC$1569,"&lt;"&amp;BE1337+0.01)),BE1337))</f>
        <v/>
      </c>
      <c r="BT1337" s="9">
        <f>IF(AD1337&gt;=BF1337,0,IFERROR(BF1337+SUMPRODUCT((AD$4:AD$1569&gt;=BF$4:BF$1569)*(AD$4:AD$1569-BF$4:BF$1569))/MAX(1,COUNTIF(AD$4:AD$1569,"&lt;"&amp;BF1337+0.01)),BF1337))</f>
        <v/>
      </c>
      <c r="BU1337" s="9">
        <f>IF(AE1337&gt;=BG1337,0,IFERROR(BG1337+SUMPRODUCT((AE$4:AE$1569&gt;=BG$4:BG$1569)*(AE$4:AE$1569-BG$4:BG$1569))/MAX(1,COUNTIF(AE$4:AE$1569,"&lt;"&amp;BG1337+0.01)),BG1337))</f>
        <v/>
      </c>
      <c r="BV1337" s="9">
        <f>IF(AF1337&gt;=BH1337,0,IFERROR(BH1337+SUMPRODUCT((AF$4:AF$1569&gt;=BH$4:BH$1569)*(AF$4:AF$1569-BH$4:BH$1569))/MAX(1,COUNTIF(AF$4:AF$1569,"&lt;"&amp;BH1337+0.01)),BH1337))</f>
        <v/>
      </c>
      <c r="BW1337" s="9">
        <f>IF(AG1337&gt;=BI1337,0,IFERROR(BI1337+SUMPRODUCT((AG$4:AG$1569&gt;=BI$4:BI$1569)*(AG$4:AG$1569-BI$4:BI$1569))/MAX(1,COUNTIF(AG$4:AG$1569,"&lt;"&amp;BI1337+0.01)),BI1337))</f>
        <v/>
      </c>
      <c r="BX1337" s="9">
        <f>IF(AH1337&gt;=BJ1337,0,IFERROR(BJ1337+SUMPRODUCT((AH$4:AH$1569&gt;=BJ$4:BJ$1569)*(AH$4:AH$1569-BJ$4:BJ$1569))/MAX(1,COUNTIF(AH$4:AH$1569,"&lt;"&amp;BJ1337+0.01)),BJ1337))</f>
        <v/>
      </c>
      <c r="BY1337" s="9">
        <f>IF(AI1337&gt;=BK1337,0,IFERROR(BK1337+SUMPRODUCT((AI$4:AI$1569&gt;=BK$4:BK$1569)*(AI$4:AI$1569-BK$4:BK$1569))/MAX(1,COUNTIF(AI$4:AI$1569,"&lt;"&amp;BK1337+0.01)),BK1337))</f>
        <v/>
      </c>
      <c r="BZ1337" s="9">
        <f>IF(AJ1337&gt;=BL1337,0,IFERROR(BL1337+SUMPRODUCT((AJ$4:AJ$1569&gt;=BL$4:BL$1569)*(AJ$4:AJ$1569-BL$4:BL$1569))/MAX(1,COUNTIF(AJ$4:AJ$1569,"&lt;"&amp;BL1337+0.01)),BL1337))</f>
        <v/>
      </c>
      <c r="CA1337" s="9">
        <f>IF(AK1337&gt;=BM1337,0,IFERROR(BM1337+SUMPRODUCT((AK$4:AK$1569&gt;=BM$4:BM$1569)*(AK$4:AK$1569-BM$4:BM$1569))/MAX(1,COUNTIF(AK$4:AK$1569,"&lt;"&amp;BM1337+0.01)),BM1337))</f>
        <v/>
      </c>
      <c r="CB1337" s="9">
        <f>IF(AL1337&gt;=BN1337,0,IFERROR(BN1337+SUMPRODUCT((AL$4:AL$1569&gt;=BN$4:BN$1569)*(AL$4:AL$1569-BN$4:BN$1569))/MAX(1,COUNTIF(AL$4:AL$1569,"&lt;"&amp;BN1337+0.01)),BN1337))</f>
        <v/>
      </c>
      <c r="CC1337" s="5">
        <f>IF(AO1337="🟢","VERDE",IF(AO1337="🟡","AMARELO",IF(AO1337="🟠","VERMELHO",IF(AO1337="🔴","VERMELHO","ROXO"))))</f>
        <v/>
      </c>
      <c r="CD1337" s="5" t="inlineStr">
        <is>
          <t>🌎 REGIÕES</t>
        </is>
      </c>
      <c r="CE1337" s="5" t="inlineStr">
        <is>
          <t>SEM REDE</t>
        </is>
      </c>
    </row>
    <row r="1338">
      <c r="A1338" s="5" t="inlineStr">
        <is>
          <t>46159938000150</t>
        </is>
      </c>
      <c r="B1338" s="5" t="inlineStr">
        <is>
          <t>THAIZA BARBOSA RODRIGUES RIBEIRO - ME</t>
        </is>
      </c>
      <c r="C1338" s="5" t="inlineStr">
        <is>
          <t>06 - SEM GRUPO</t>
        </is>
      </c>
      <c r="D1338" s="5" t="inlineStr">
        <is>
          <t>LARISSA PADILHA</t>
        </is>
      </c>
      <c r="E1338" s="5" t="inlineStr">
        <is>
          <t>BA</t>
        </is>
      </c>
      <c r="F1338" s="5">
        <f>IFERROR(VLOOKUP(C1338,$AS$4:$AT$25,2,FALSE),"")</f>
        <v/>
      </c>
      <c r="G1338" s="6">
        <f>IFERROR(VLOOKUP(C1338,$AS$4:$AX$25,6,FALSE),"")</f>
        <v/>
      </c>
      <c r="H1338" s="5">
        <f>IFERROR(VLOOKUP(C1338,$AS$4:$AY$25,7,FALSE),"")</f>
        <v/>
      </c>
      <c r="I1338" s="5">
        <f>IFERROR(VLOOKUP(C1338,$AS$4:$AZ$25,8,FALSE),"")</f>
        <v/>
      </c>
      <c r="J1338" s="7" t="inlineStr">
        <is>
          <t>.</t>
        </is>
      </c>
      <c r="K1338" s="5" t="inlineStr">
        <is>
          <t>NORDESTE (SEM MA)</t>
        </is>
      </c>
      <c r="L1338" s="8" t="n">
        <v>1440</v>
      </c>
      <c r="M1338" s="9" t="n">
        <v>120</v>
      </c>
      <c r="N1338" s="9" t="n">
        <v>120</v>
      </c>
      <c r="O1338" s="9" t="n">
        <v>120</v>
      </c>
      <c r="P1338" s="9" t="n">
        <v>120</v>
      </c>
      <c r="Q1338" s="9" t="n">
        <v>120</v>
      </c>
      <c r="R1338" s="9" t="n">
        <v>120</v>
      </c>
      <c r="S1338" s="9" t="n">
        <v>120</v>
      </c>
      <c r="T1338" s="9" t="n">
        <v>120</v>
      </c>
      <c r="U1338" s="9" t="n">
        <v>120</v>
      </c>
      <c r="V1338" s="9" t="n">
        <v>120</v>
      </c>
      <c r="W1338" s="9" t="n">
        <v>120</v>
      </c>
      <c r="X1338" s="9" t="n">
        <v>120</v>
      </c>
      <c r="Y1338" s="7" t="inlineStr">
        <is>
          <t>.</t>
        </is>
      </c>
      <c r="Z1338" s="8">
        <f>SUM(AA1338:AL1338)</f>
        <v/>
      </c>
      <c r="AA1338" s="9" t="n">
        <v>0</v>
      </c>
      <c r="AB1338" s="9" t="n">
        <v>0</v>
      </c>
      <c r="AC1338" s="9" t="n">
        <v>0</v>
      </c>
      <c r="AD1338" s="9" t="n">
        <v>0</v>
      </c>
      <c r="AE1338" s="9" t="n">
        <v>0</v>
      </c>
      <c r="AF1338" s="9" t="n">
        <v>0</v>
      </c>
      <c r="AG1338" s="9" t="n">
        <v>0</v>
      </c>
      <c r="AH1338" s="9" t="n">
        <v>0</v>
      </c>
      <c r="AI1338" s="9" t="n">
        <v>0</v>
      </c>
      <c r="AJ1338" s="9" t="n">
        <v>0</v>
      </c>
      <c r="AK1338" s="9" t="n">
        <v>0</v>
      </c>
      <c r="AL1338" s="9" t="n">
        <v>0</v>
      </c>
      <c r="AM1338" s="7" t="inlineStr">
        <is>
          <t>.</t>
        </is>
      </c>
      <c r="AN1338" s="6">
        <f>IF(L1338=0,0,Z1338/L1338)</f>
        <v/>
      </c>
      <c r="AO1338" s="5">
        <f>IF(AN1338="","",IF(AN1338&gt;=0.9,"🟢",IF(AN1338&gt;=0.7,"🟡",IF(AN1338&gt;=0.5,"🟠","🔴"))))</f>
        <v/>
      </c>
      <c r="AP1338" s="9">
        <f>IF(L1338=0,0,L1338-Z1338)</f>
        <v/>
      </c>
      <c r="AQ1338" s="5">
        <f>IF(Z1338=0,"",RANK(Z1338,Z$4:Z$1569,0))</f>
        <v/>
      </c>
      <c r="AR1338" s="7" t="inlineStr">
        <is>
          <t>.</t>
        </is>
      </c>
      <c r="BA1338" s="7" t="inlineStr">
        <is>
          <t>.</t>
        </is>
      </c>
      <c r="BB1338" s="9">
        <f>SUM(L$4:L$1569)/COUNTA(A$4:A$1569)</f>
        <v/>
      </c>
      <c r="BC1338" s="9">
        <f>SUM(M$4:M$1569)/COUNTA(A$4:A$1569)</f>
        <v/>
      </c>
      <c r="BD1338" s="9">
        <f>SUM(N$4:N$1569)/COUNTA(A$4:A$1569)</f>
        <v/>
      </c>
      <c r="BE1338" s="9">
        <f>SUM(O$4:O$1569)/COUNTA(A$4:A$1569)</f>
        <v/>
      </c>
      <c r="BF1338" s="9">
        <f>SUM(P$4:P$1569)/COUNTA(A$4:A$1569)</f>
        <v/>
      </c>
      <c r="BG1338" s="9">
        <f>SUM(Q$4:Q$1569)/COUNTA(A$4:A$1569)</f>
        <v/>
      </c>
      <c r="BH1338" s="9">
        <f>SUM(R$4:R$1569)/COUNTA(A$4:A$1569)</f>
        <v/>
      </c>
      <c r="BI1338" s="9">
        <f>SUM(S$4:S$1569)/COUNTA(A$4:A$1569)</f>
        <v/>
      </c>
      <c r="BJ1338" s="9">
        <f>SUM(T$4:T$1569)/COUNTA(A$4:A$1569)</f>
        <v/>
      </c>
      <c r="BK1338" s="9">
        <f>SUM(U$4:U$1569)/COUNTA(A$4:A$1569)</f>
        <v/>
      </c>
      <c r="BL1338" s="9">
        <f>SUM(V$4:V$1569)/COUNTA(A$4:A$1569)</f>
        <v/>
      </c>
      <c r="BM1338" s="9">
        <f>SUM(W$4:W$1569)/COUNTA(A$4:A$1569)</f>
        <v/>
      </c>
      <c r="BN1338" s="9">
        <f>SUM(X$4:X$1569)/COUNTA(A$4:A$1569)</f>
        <v/>
      </c>
      <c r="BO1338" s="7" t="inlineStr">
        <is>
          <t>.</t>
        </is>
      </c>
      <c r="BP1338" s="9">
        <f>IF(Z1338&gt;=BB1338,0,IFERROR(BB1338+(SUMPRODUCT((Z$4:Z$1569&gt;=BB$4:BB$1569)*(Z$4:Z$1569-BB$4:BB$1569))/MAX(1,COUNTIF(Z$4:Z$1569,"&lt;"&amp;BB1338+0.01))),BB1338))</f>
        <v/>
      </c>
      <c r="BQ1338" s="9">
        <f>IF(AA1338&gt;=BC1338,0,IFERROR(BC1338+SUMPRODUCT((AA$4:AA$1569&gt;=BC$4:BC$1569)*(AA$4:AA$1569-BC$4:BC$1569))/MAX(1,COUNTIF(AA$4:AA$1569,"&lt;"&amp;BC1338+0.01)),BC1338))</f>
        <v/>
      </c>
      <c r="BR1338" s="9">
        <f>IF(AB1338&gt;=BD1338,0,IFERROR(BD1338+SUMPRODUCT((AB$4:AB$1569&gt;=BD$4:BD$1569)*(AB$4:AB$1569-BD$4:BD$1569))/MAX(1,COUNTIF(AB$4:AB$1569,"&lt;"&amp;BD1338+0.01)),BD1338))</f>
        <v/>
      </c>
      <c r="BS1338" s="9">
        <f>IF(AC1338&gt;=BE1338,0,IFERROR(BE1338+SUMPRODUCT((AC$4:AC$1569&gt;=BE$4:BE$1569)*(AC$4:AC$1569-BE$4:BE$1569))/MAX(1,COUNTIF(AC$4:AC$1569,"&lt;"&amp;BE1338+0.01)),BE1338))</f>
        <v/>
      </c>
      <c r="BT1338" s="9">
        <f>IF(AD1338&gt;=BF1338,0,IFERROR(BF1338+SUMPRODUCT((AD$4:AD$1569&gt;=BF$4:BF$1569)*(AD$4:AD$1569-BF$4:BF$1569))/MAX(1,COUNTIF(AD$4:AD$1569,"&lt;"&amp;BF1338+0.01)),BF1338))</f>
        <v/>
      </c>
      <c r="BU1338" s="9">
        <f>IF(AE1338&gt;=BG1338,0,IFERROR(BG1338+SUMPRODUCT((AE$4:AE$1569&gt;=BG$4:BG$1569)*(AE$4:AE$1569-BG$4:BG$1569))/MAX(1,COUNTIF(AE$4:AE$1569,"&lt;"&amp;BG1338+0.01)),BG1338))</f>
        <v/>
      </c>
      <c r="BV1338" s="9">
        <f>IF(AF1338&gt;=BH1338,0,IFERROR(BH1338+SUMPRODUCT((AF$4:AF$1569&gt;=BH$4:BH$1569)*(AF$4:AF$1569-BH$4:BH$1569))/MAX(1,COUNTIF(AF$4:AF$1569,"&lt;"&amp;BH1338+0.01)),BH1338))</f>
        <v/>
      </c>
      <c r="BW1338" s="9">
        <f>IF(AG1338&gt;=BI1338,0,IFERROR(BI1338+SUMPRODUCT((AG$4:AG$1569&gt;=BI$4:BI$1569)*(AG$4:AG$1569-BI$4:BI$1569))/MAX(1,COUNTIF(AG$4:AG$1569,"&lt;"&amp;BI1338+0.01)),BI1338))</f>
        <v/>
      </c>
      <c r="BX1338" s="9">
        <f>IF(AH1338&gt;=BJ1338,0,IFERROR(BJ1338+SUMPRODUCT((AH$4:AH$1569&gt;=BJ$4:BJ$1569)*(AH$4:AH$1569-BJ$4:BJ$1569))/MAX(1,COUNTIF(AH$4:AH$1569,"&lt;"&amp;BJ1338+0.01)),BJ1338))</f>
        <v/>
      </c>
      <c r="BY1338" s="9">
        <f>IF(AI1338&gt;=BK1338,0,IFERROR(BK1338+SUMPRODUCT((AI$4:AI$1569&gt;=BK$4:BK$1569)*(AI$4:AI$1569-BK$4:BK$1569))/MAX(1,COUNTIF(AI$4:AI$1569,"&lt;"&amp;BK1338+0.01)),BK1338))</f>
        <v/>
      </c>
      <c r="BZ1338" s="9">
        <f>IF(AJ1338&gt;=BL1338,0,IFERROR(BL1338+SUMPRODUCT((AJ$4:AJ$1569&gt;=BL$4:BL$1569)*(AJ$4:AJ$1569-BL$4:BL$1569))/MAX(1,COUNTIF(AJ$4:AJ$1569,"&lt;"&amp;BL1338+0.01)),BL1338))</f>
        <v/>
      </c>
      <c r="CA1338" s="9">
        <f>IF(AK1338&gt;=BM1338,0,IFERROR(BM1338+SUMPRODUCT((AK$4:AK$1569&gt;=BM$4:BM$1569)*(AK$4:AK$1569-BM$4:BM$1569))/MAX(1,COUNTIF(AK$4:AK$1569,"&lt;"&amp;BM1338+0.01)),BM1338))</f>
        <v/>
      </c>
      <c r="CB1338" s="9">
        <f>IF(AL1338&gt;=BN1338,0,IFERROR(BN1338+SUMPRODUCT((AL$4:AL$1569&gt;=BN$4:BN$1569)*(AL$4:AL$1569-BN$4:BN$1569))/MAX(1,COUNTIF(AL$4:AL$1569,"&lt;"&amp;BN1338+0.01)),BN1338))</f>
        <v/>
      </c>
      <c r="CC1338" s="5">
        <f>IF(AO1338="🟢","VERDE",IF(AO1338="🟡","AMARELO",IF(AO1338="🟠","VERMELHO",IF(AO1338="🔴","VERMELHO","ROXO"))))</f>
        <v/>
      </c>
      <c r="CD1338" s="5" t="inlineStr">
        <is>
          <t>🌎 REGIÕES</t>
        </is>
      </c>
      <c r="CE1338" s="5" t="inlineStr">
        <is>
          <t>SEM REDE</t>
        </is>
      </c>
    </row>
    <row r="1339">
      <c r="A1339" s="5" t="inlineStr">
        <is>
          <t>46170720000104</t>
        </is>
      </c>
      <c r="B1339" s="5" t="inlineStr">
        <is>
          <t>SANTAROZA &amp; BERNARDINO LTDA - ME</t>
        </is>
      </c>
      <c r="C1339" s="5" t="inlineStr">
        <is>
          <t>06 - SEM GRUPO</t>
        </is>
      </c>
      <c r="D1339" s="5" t="inlineStr">
        <is>
          <t>HEMANUELE DITZEL (MANU)</t>
        </is>
      </c>
      <c r="E1339" s="5" t="inlineStr">
        <is>
          <t>PR</t>
        </is>
      </c>
      <c r="F1339" s="5">
        <f>IFERROR(VLOOKUP(C1339,$AS$4:$AT$25,2,FALSE),"")</f>
        <v/>
      </c>
      <c r="G1339" s="6">
        <f>IFERROR(VLOOKUP(C1339,$AS$4:$AX$25,6,FALSE),"")</f>
        <v/>
      </c>
      <c r="H1339" s="5">
        <f>IFERROR(VLOOKUP(C1339,$AS$4:$AY$25,7,FALSE),"")</f>
        <v/>
      </c>
      <c r="I1339" s="5">
        <f>IFERROR(VLOOKUP(C1339,$AS$4:$AZ$25,8,FALSE),"")</f>
        <v/>
      </c>
      <c r="J1339" s="7" t="inlineStr">
        <is>
          <t>.</t>
        </is>
      </c>
      <c r="K1339" s="5" t="inlineStr">
        <is>
          <t>SUL</t>
        </is>
      </c>
      <c r="L1339" s="8" t="n">
        <v>1575</v>
      </c>
      <c r="M1339" s="9" t="n">
        <v>112.5</v>
      </c>
      <c r="N1339" s="9" t="n">
        <v>125</v>
      </c>
      <c r="O1339" s="9" t="n">
        <v>125</v>
      </c>
      <c r="P1339" s="9" t="n">
        <v>125</v>
      </c>
      <c r="Q1339" s="9" t="n">
        <v>125</v>
      </c>
      <c r="R1339" s="9" t="n">
        <v>125</v>
      </c>
      <c r="S1339" s="9" t="n">
        <v>137.5</v>
      </c>
      <c r="T1339" s="9" t="n">
        <v>137.5</v>
      </c>
      <c r="U1339" s="9" t="n">
        <v>137.5</v>
      </c>
      <c r="V1339" s="9" t="n">
        <v>137.5</v>
      </c>
      <c r="W1339" s="9" t="n">
        <v>137.5</v>
      </c>
      <c r="X1339" s="9" t="n">
        <v>150</v>
      </c>
      <c r="Y1339" s="7" t="inlineStr">
        <is>
          <t>.</t>
        </is>
      </c>
      <c r="Z1339" s="8">
        <f>SUM(AA1339:AL1339)</f>
        <v/>
      </c>
      <c r="AA1339" s="9" t="n">
        <v>0</v>
      </c>
      <c r="AB1339" s="9" t="n">
        <v>0</v>
      </c>
      <c r="AC1339" s="9" t="n">
        <v>0</v>
      </c>
      <c r="AD1339" s="9" t="n">
        <v>0</v>
      </c>
      <c r="AE1339" s="9" t="n">
        <v>0</v>
      </c>
      <c r="AF1339" s="9" t="n">
        <v>0</v>
      </c>
      <c r="AG1339" s="9" t="n">
        <v>0</v>
      </c>
      <c r="AH1339" s="9" t="n">
        <v>0</v>
      </c>
      <c r="AI1339" s="9" t="n">
        <v>0</v>
      </c>
      <c r="AJ1339" s="9" t="n">
        <v>0</v>
      </c>
      <c r="AK1339" s="9" t="n">
        <v>0</v>
      </c>
      <c r="AL1339" s="9" t="n">
        <v>0</v>
      </c>
      <c r="AM1339" s="7" t="inlineStr">
        <is>
          <t>.</t>
        </is>
      </c>
      <c r="AN1339" s="6">
        <f>IF(L1339=0,0,Z1339/L1339)</f>
        <v/>
      </c>
      <c r="AO1339" s="5">
        <f>IF(AN1339="","",IF(AN1339&gt;=0.9,"🟢",IF(AN1339&gt;=0.7,"🟡",IF(AN1339&gt;=0.5,"🟠","🔴"))))</f>
        <v/>
      </c>
      <c r="AP1339" s="9">
        <f>IF(L1339=0,0,L1339-Z1339)</f>
        <v/>
      </c>
      <c r="AQ1339" s="5">
        <f>IF(Z1339=0,"",RANK(Z1339,Z$4:Z$1569,0))</f>
        <v/>
      </c>
      <c r="AR1339" s="7" t="inlineStr">
        <is>
          <t>.</t>
        </is>
      </c>
      <c r="BA1339" s="7" t="inlineStr">
        <is>
          <t>.</t>
        </is>
      </c>
      <c r="BB1339" s="9">
        <f>SUM(L$4:L$1569)/COUNTA(A$4:A$1569)</f>
        <v/>
      </c>
      <c r="BC1339" s="9">
        <f>SUM(M$4:M$1569)/COUNTA(A$4:A$1569)</f>
        <v/>
      </c>
      <c r="BD1339" s="9">
        <f>SUM(N$4:N$1569)/COUNTA(A$4:A$1569)</f>
        <v/>
      </c>
      <c r="BE1339" s="9">
        <f>SUM(O$4:O$1569)/COUNTA(A$4:A$1569)</f>
        <v/>
      </c>
      <c r="BF1339" s="9">
        <f>SUM(P$4:P$1569)/COUNTA(A$4:A$1569)</f>
        <v/>
      </c>
      <c r="BG1339" s="9">
        <f>SUM(Q$4:Q$1569)/COUNTA(A$4:A$1569)</f>
        <v/>
      </c>
      <c r="BH1339" s="9">
        <f>SUM(R$4:R$1569)/COUNTA(A$4:A$1569)</f>
        <v/>
      </c>
      <c r="BI1339" s="9">
        <f>SUM(S$4:S$1569)/COUNTA(A$4:A$1569)</f>
        <v/>
      </c>
      <c r="BJ1339" s="9">
        <f>SUM(T$4:T$1569)/COUNTA(A$4:A$1569)</f>
        <v/>
      </c>
      <c r="BK1339" s="9">
        <f>SUM(U$4:U$1569)/COUNTA(A$4:A$1569)</f>
        <v/>
      </c>
      <c r="BL1339" s="9">
        <f>SUM(V$4:V$1569)/COUNTA(A$4:A$1569)</f>
        <v/>
      </c>
      <c r="BM1339" s="9">
        <f>SUM(W$4:W$1569)/COUNTA(A$4:A$1569)</f>
        <v/>
      </c>
      <c r="BN1339" s="9">
        <f>SUM(X$4:X$1569)/COUNTA(A$4:A$1569)</f>
        <v/>
      </c>
      <c r="BO1339" s="7" t="inlineStr">
        <is>
          <t>.</t>
        </is>
      </c>
      <c r="BP1339" s="9">
        <f>IF(Z1339&gt;=BB1339,0,IFERROR(BB1339+(SUMPRODUCT((Z$4:Z$1569&gt;=BB$4:BB$1569)*(Z$4:Z$1569-BB$4:BB$1569))/MAX(1,COUNTIF(Z$4:Z$1569,"&lt;"&amp;BB1339+0.01))),BB1339))</f>
        <v/>
      </c>
      <c r="BQ1339" s="9">
        <f>IF(AA1339&gt;=BC1339,0,IFERROR(BC1339+SUMPRODUCT((AA$4:AA$1569&gt;=BC$4:BC$1569)*(AA$4:AA$1569-BC$4:BC$1569))/MAX(1,COUNTIF(AA$4:AA$1569,"&lt;"&amp;BC1339+0.01)),BC1339))</f>
        <v/>
      </c>
      <c r="BR1339" s="9">
        <f>IF(AB1339&gt;=BD1339,0,IFERROR(BD1339+SUMPRODUCT((AB$4:AB$1569&gt;=BD$4:BD$1569)*(AB$4:AB$1569-BD$4:BD$1569))/MAX(1,COUNTIF(AB$4:AB$1569,"&lt;"&amp;BD1339+0.01)),BD1339))</f>
        <v/>
      </c>
      <c r="BS1339" s="9">
        <f>IF(AC1339&gt;=BE1339,0,IFERROR(BE1339+SUMPRODUCT((AC$4:AC$1569&gt;=BE$4:BE$1569)*(AC$4:AC$1569-BE$4:BE$1569))/MAX(1,COUNTIF(AC$4:AC$1569,"&lt;"&amp;BE1339+0.01)),BE1339))</f>
        <v/>
      </c>
      <c r="BT1339" s="9">
        <f>IF(AD1339&gt;=BF1339,0,IFERROR(BF1339+SUMPRODUCT((AD$4:AD$1569&gt;=BF$4:BF$1569)*(AD$4:AD$1569-BF$4:BF$1569))/MAX(1,COUNTIF(AD$4:AD$1569,"&lt;"&amp;BF1339+0.01)),BF1339))</f>
        <v/>
      </c>
      <c r="BU1339" s="9">
        <f>IF(AE1339&gt;=BG1339,0,IFERROR(BG1339+SUMPRODUCT((AE$4:AE$1569&gt;=BG$4:BG$1569)*(AE$4:AE$1569-BG$4:BG$1569))/MAX(1,COUNTIF(AE$4:AE$1569,"&lt;"&amp;BG1339+0.01)),BG1339))</f>
        <v/>
      </c>
      <c r="BV1339" s="9">
        <f>IF(AF1339&gt;=BH1339,0,IFERROR(BH1339+SUMPRODUCT((AF$4:AF$1569&gt;=BH$4:BH$1569)*(AF$4:AF$1569-BH$4:BH$1569))/MAX(1,COUNTIF(AF$4:AF$1569,"&lt;"&amp;BH1339+0.01)),BH1339))</f>
        <v/>
      </c>
      <c r="BW1339" s="9">
        <f>IF(AG1339&gt;=BI1339,0,IFERROR(BI1339+SUMPRODUCT((AG$4:AG$1569&gt;=BI$4:BI$1569)*(AG$4:AG$1569-BI$4:BI$1569))/MAX(1,COUNTIF(AG$4:AG$1569,"&lt;"&amp;BI1339+0.01)),BI1339))</f>
        <v/>
      </c>
      <c r="BX1339" s="9">
        <f>IF(AH1339&gt;=BJ1339,0,IFERROR(BJ1339+SUMPRODUCT((AH$4:AH$1569&gt;=BJ$4:BJ$1569)*(AH$4:AH$1569-BJ$4:BJ$1569))/MAX(1,COUNTIF(AH$4:AH$1569,"&lt;"&amp;BJ1339+0.01)),BJ1339))</f>
        <v/>
      </c>
      <c r="BY1339" s="9">
        <f>IF(AI1339&gt;=BK1339,0,IFERROR(BK1339+SUMPRODUCT((AI$4:AI$1569&gt;=BK$4:BK$1569)*(AI$4:AI$1569-BK$4:BK$1569))/MAX(1,COUNTIF(AI$4:AI$1569,"&lt;"&amp;BK1339+0.01)),BK1339))</f>
        <v/>
      </c>
      <c r="BZ1339" s="9">
        <f>IF(AJ1339&gt;=BL1339,0,IFERROR(BL1339+SUMPRODUCT((AJ$4:AJ$1569&gt;=BL$4:BL$1569)*(AJ$4:AJ$1569-BL$4:BL$1569))/MAX(1,COUNTIF(AJ$4:AJ$1569,"&lt;"&amp;BL1339+0.01)),BL1339))</f>
        <v/>
      </c>
      <c r="CA1339" s="9">
        <f>IF(AK1339&gt;=BM1339,0,IFERROR(BM1339+SUMPRODUCT((AK$4:AK$1569&gt;=BM$4:BM$1569)*(AK$4:AK$1569-BM$4:BM$1569))/MAX(1,COUNTIF(AK$4:AK$1569,"&lt;"&amp;BM1339+0.01)),BM1339))</f>
        <v/>
      </c>
      <c r="CB1339" s="9">
        <f>IF(AL1339&gt;=BN1339,0,IFERROR(BN1339+SUMPRODUCT((AL$4:AL$1569&gt;=BN$4:BN$1569)*(AL$4:AL$1569-BN$4:BN$1569))/MAX(1,COUNTIF(AL$4:AL$1569,"&lt;"&amp;BN1339+0.01)),BN1339))</f>
        <v/>
      </c>
      <c r="CC1339" s="5">
        <f>IF(AO1339="🟢","VERDE",IF(AO1339="🟡","AMARELO",IF(AO1339="🟠","VERMELHO",IF(AO1339="🔴","VERMELHO","ROXO"))))</f>
        <v/>
      </c>
      <c r="CD1339" s="5" t="inlineStr">
        <is>
          <t>🌎 REGIÕES</t>
        </is>
      </c>
      <c r="CE1339" s="5" t="inlineStr">
        <is>
          <t>SEM REDE</t>
        </is>
      </c>
    </row>
    <row r="1340">
      <c r="A1340" s="5" t="inlineStr">
        <is>
          <t>46181395000177</t>
        </is>
      </c>
      <c r="B1340" s="5" t="inlineStr">
        <is>
          <t>TRIPLICE JB PRODUTOS NATURAIS LTDA - ME</t>
        </is>
      </c>
      <c r="C1340" s="5" t="inlineStr">
        <is>
          <t>06 - INTERNA - BIO MUNDO</t>
        </is>
      </c>
      <c r="D1340" s="5" t="inlineStr">
        <is>
          <t>DAIANE STAVICKI</t>
        </is>
      </c>
      <c r="E1340" s="5" t="inlineStr"/>
      <c r="F1340" s="5">
        <f>IFERROR(VLOOKUP(C1340,$AS$4:$AT$25,2,FALSE),"")</f>
        <v/>
      </c>
      <c r="G1340" s="6">
        <f>IFERROR(VLOOKUP(C1340,$AS$4:$AX$25,6,FALSE),"")</f>
        <v/>
      </c>
      <c r="H1340" s="5">
        <f>IFERROR(VLOOKUP(C1340,$AS$4:$AY$25,7,FALSE),"")</f>
        <v/>
      </c>
      <c r="I1340" s="5">
        <f>IFERROR(VLOOKUP(C1340,$AS$4:$AZ$25,8,FALSE),"")</f>
        <v/>
      </c>
      <c r="J1340" s="7" t="inlineStr">
        <is>
          <t>.</t>
        </is>
      </c>
      <c r="K1340" s="5" t="inlineStr">
        <is>
          <t>NACIONAL</t>
        </is>
      </c>
      <c r="L1340" s="8" t="n">
        <v>6281.25</v>
      </c>
      <c r="M1340" s="9" t="n">
        <v>375</v>
      </c>
      <c r="N1340" s="9" t="n">
        <v>375</v>
      </c>
      <c r="O1340" s="9" t="n">
        <v>468.75</v>
      </c>
      <c r="P1340" s="9" t="n">
        <v>468.75</v>
      </c>
      <c r="Q1340" s="9" t="n">
        <v>468.75</v>
      </c>
      <c r="R1340" s="9" t="n">
        <v>468.75</v>
      </c>
      <c r="S1340" s="9" t="n">
        <v>562.5</v>
      </c>
      <c r="T1340" s="9" t="n">
        <v>562.5</v>
      </c>
      <c r="U1340" s="9" t="n">
        <v>562.5</v>
      </c>
      <c r="V1340" s="9" t="n">
        <v>656.25</v>
      </c>
      <c r="W1340" s="9" t="n">
        <v>656.25</v>
      </c>
      <c r="X1340" s="9" t="n">
        <v>656.25</v>
      </c>
      <c r="Y1340" s="7" t="inlineStr">
        <is>
          <t>.</t>
        </is>
      </c>
      <c r="Z1340" s="8">
        <f>SUM(AA1340:AL1340)</f>
        <v/>
      </c>
      <c r="AA1340" s="9" t="n">
        <v>0</v>
      </c>
      <c r="AB1340" s="9" t="n">
        <v>0</v>
      </c>
      <c r="AC1340" s="9" t="n">
        <v>0</v>
      </c>
      <c r="AD1340" s="9" t="n">
        <v>0</v>
      </c>
      <c r="AE1340" s="9" t="n">
        <v>0</v>
      </c>
      <c r="AF1340" s="9" t="n">
        <v>0</v>
      </c>
      <c r="AG1340" s="9" t="n">
        <v>0</v>
      </c>
      <c r="AH1340" s="9" t="n">
        <v>0</v>
      </c>
      <c r="AI1340" s="9" t="n">
        <v>0</v>
      </c>
      <c r="AJ1340" s="9" t="n">
        <v>0</v>
      </c>
      <c r="AK1340" s="9" t="n">
        <v>0</v>
      </c>
      <c r="AL1340" s="9" t="n">
        <v>0</v>
      </c>
      <c r="AM1340" s="7" t="inlineStr">
        <is>
          <t>.</t>
        </is>
      </c>
      <c r="AN1340" s="6">
        <f>IF(L1340=0,0,Z1340/L1340)</f>
        <v/>
      </c>
      <c r="AO1340" s="5">
        <f>IF(AN1340="","",IF(AN1340&gt;=0.9,"🟢",IF(AN1340&gt;=0.7,"🟡",IF(AN1340&gt;=0.5,"🟠","🔴"))))</f>
        <v/>
      </c>
      <c r="AP1340" s="9">
        <f>IF(L1340=0,0,L1340-Z1340)</f>
        <v/>
      </c>
      <c r="AQ1340" s="5">
        <f>IF(Z1340=0,"",RANK(Z1340,Z$4:Z$1569,0))</f>
        <v/>
      </c>
      <c r="AR1340" s="7" t="inlineStr">
        <is>
          <t>.</t>
        </is>
      </c>
      <c r="BA1340" s="7" t="inlineStr">
        <is>
          <t>.</t>
        </is>
      </c>
      <c r="BB1340" s="9">
        <f>SUM(L$4:L$1569)/COUNTA(A$4:A$1569)</f>
        <v/>
      </c>
      <c r="BC1340" s="9">
        <f>SUM(M$4:M$1569)/COUNTA(A$4:A$1569)</f>
        <v/>
      </c>
      <c r="BD1340" s="9">
        <f>SUM(N$4:N$1569)/COUNTA(A$4:A$1569)</f>
        <v/>
      </c>
      <c r="BE1340" s="9">
        <f>SUM(O$4:O$1569)/COUNTA(A$4:A$1569)</f>
        <v/>
      </c>
      <c r="BF1340" s="9">
        <f>SUM(P$4:P$1569)/COUNTA(A$4:A$1569)</f>
        <v/>
      </c>
      <c r="BG1340" s="9">
        <f>SUM(Q$4:Q$1569)/COUNTA(A$4:A$1569)</f>
        <v/>
      </c>
      <c r="BH1340" s="9">
        <f>SUM(R$4:R$1569)/COUNTA(A$4:A$1569)</f>
        <v/>
      </c>
      <c r="BI1340" s="9">
        <f>SUM(S$4:S$1569)/COUNTA(A$4:A$1569)</f>
        <v/>
      </c>
      <c r="BJ1340" s="9">
        <f>SUM(T$4:T$1569)/COUNTA(A$4:A$1569)</f>
        <v/>
      </c>
      <c r="BK1340" s="9">
        <f>SUM(U$4:U$1569)/COUNTA(A$4:A$1569)</f>
        <v/>
      </c>
      <c r="BL1340" s="9">
        <f>SUM(V$4:V$1569)/COUNTA(A$4:A$1569)</f>
        <v/>
      </c>
      <c r="BM1340" s="9">
        <f>SUM(W$4:W$1569)/COUNTA(A$4:A$1569)</f>
        <v/>
      </c>
      <c r="BN1340" s="9">
        <f>SUM(X$4:X$1569)/COUNTA(A$4:A$1569)</f>
        <v/>
      </c>
      <c r="BO1340" s="7" t="inlineStr">
        <is>
          <t>.</t>
        </is>
      </c>
      <c r="BP1340" s="9">
        <f>IF(Z1340&gt;=BB1340,0,IFERROR(BB1340+(SUMPRODUCT((Z$4:Z$1569&gt;=BB$4:BB$1569)*(Z$4:Z$1569-BB$4:BB$1569))/MAX(1,COUNTIF(Z$4:Z$1569,"&lt;"&amp;BB1340+0.01))),BB1340))</f>
        <v/>
      </c>
      <c r="BQ1340" s="9">
        <f>IF(AA1340&gt;=BC1340,0,IFERROR(BC1340+SUMPRODUCT((AA$4:AA$1569&gt;=BC$4:BC$1569)*(AA$4:AA$1569-BC$4:BC$1569))/MAX(1,COUNTIF(AA$4:AA$1569,"&lt;"&amp;BC1340+0.01)),BC1340))</f>
        <v/>
      </c>
      <c r="BR1340" s="9">
        <f>IF(AB1340&gt;=BD1340,0,IFERROR(BD1340+SUMPRODUCT((AB$4:AB$1569&gt;=BD$4:BD$1569)*(AB$4:AB$1569-BD$4:BD$1569))/MAX(1,COUNTIF(AB$4:AB$1569,"&lt;"&amp;BD1340+0.01)),BD1340))</f>
        <v/>
      </c>
      <c r="BS1340" s="9">
        <f>IF(AC1340&gt;=BE1340,0,IFERROR(BE1340+SUMPRODUCT((AC$4:AC$1569&gt;=BE$4:BE$1569)*(AC$4:AC$1569-BE$4:BE$1569))/MAX(1,COUNTIF(AC$4:AC$1569,"&lt;"&amp;BE1340+0.01)),BE1340))</f>
        <v/>
      </c>
      <c r="BT1340" s="9">
        <f>IF(AD1340&gt;=BF1340,0,IFERROR(BF1340+SUMPRODUCT((AD$4:AD$1569&gt;=BF$4:BF$1569)*(AD$4:AD$1569-BF$4:BF$1569))/MAX(1,COUNTIF(AD$4:AD$1569,"&lt;"&amp;BF1340+0.01)),BF1340))</f>
        <v/>
      </c>
      <c r="BU1340" s="9">
        <f>IF(AE1340&gt;=BG1340,0,IFERROR(BG1340+SUMPRODUCT((AE$4:AE$1569&gt;=BG$4:BG$1569)*(AE$4:AE$1569-BG$4:BG$1569))/MAX(1,COUNTIF(AE$4:AE$1569,"&lt;"&amp;BG1340+0.01)),BG1340))</f>
        <v/>
      </c>
      <c r="BV1340" s="9">
        <f>IF(AF1340&gt;=BH1340,0,IFERROR(BH1340+SUMPRODUCT((AF$4:AF$1569&gt;=BH$4:BH$1569)*(AF$4:AF$1569-BH$4:BH$1569))/MAX(1,COUNTIF(AF$4:AF$1569,"&lt;"&amp;BH1340+0.01)),BH1340))</f>
        <v/>
      </c>
      <c r="BW1340" s="9">
        <f>IF(AG1340&gt;=BI1340,0,IFERROR(BI1340+SUMPRODUCT((AG$4:AG$1569&gt;=BI$4:BI$1569)*(AG$4:AG$1569-BI$4:BI$1569))/MAX(1,COUNTIF(AG$4:AG$1569,"&lt;"&amp;BI1340+0.01)),BI1340))</f>
        <v/>
      </c>
      <c r="BX1340" s="9">
        <f>IF(AH1340&gt;=BJ1340,0,IFERROR(BJ1340+SUMPRODUCT((AH$4:AH$1569&gt;=BJ$4:BJ$1569)*(AH$4:AH$1569-BJ$4:BJ$1569))/MAX(1,COUNTIF(AH$4:AH$1569,"&lt;"&amp;BJ1340+0.01)),BJ1340))</f>
        <v/>
      </c>
      <c r="BY1340" s="9">
        <f>IF(AI1340&gt;=BK1340,0,IFERROR(BK1340+SUMPRODUCT((AI$4:AI$1569&gt;=BK$4:BK$1569)*(AI$4:AI$1569-BK$4:BK$1569))/MAX(1,COUNTIF(AI$4:AI$1569,"&lt;"&amp;BK1340+0.01)),BK1340))</f>
        <v/>
      </c>
      <c r="BZ1340" s="9">
        <f>IF(AJ1340&gt;=BL1340,0,IFERROR(BL1340+SUMPRODUCT((AJ$4:AJ$1569&gt;=BL$4:BL$1569)*(AJ$4:AJ$1569-BL$4:BL$1569))/MAX(1,COUNTIF(AJ$4:AJ$1569,"&lt;"&amp;BL1340+0.01)),BL1340))</f>
        <v/>
      </c>
      <c r="CA1340" s="9">
        <f>IF(AK1340&gt;=BM1340,0,IFERROR(BM1340+SUMPRODUCT((AK$4:AK$1569&gt;=BM$4:BM$1569)*(AK$4:AK$1569-BM$4:BM$1569))/MAX(1,COUNTIF(AK$4:AK$1569,"&lt;"&amp;BM1340+0.01)),BM1340))</f>
        <v/>
      </c>
      <c r="CB1340" s="9">
        <f>IF(AL1340&gt;=BN1340,0,IFERROR(BN1340+SUMPRODUCT((AL$4:AL$1569&gt;=BN$4:BN$1569)*(AL$4:AL$1569-BN$4:BN$1569))/MAX(1,COUNTIF(AL$4:AL$1569,"&lt;"&amp;BN1340+0.01)),BN1340))</f>
        <v/>
      </c>
      <c r="CC1340" s="5">
        <f>IF(AO1340="🟢","VERDE",IF(AO1340="🟡","AMARELO",IF(AO1340="🟠","VERMELHO",IF(AO1340="🔴","VERMELHO","ROXO"))))</f>
        <v/>
      </c>
      <c r="CD1340" s="5" t="inlineStr">
        <is>
          <t>🏢 REDES</t>
        </is>
      </c>
      <c r="CE1340" s="5" t="inlineStr">
        <is>
          <t>BIO MUNDO</t>
        </is>
      </c>
    </row>
    <row r="1341">
      <c r="A1341" s="5" t="inlineStr">
        <is>
          <t>46228373000115</t>
        </is>
      </c>
      <c r="B1341" s="5" t="inlineStr">
        <is>
          <t>ARAG INDUSTRIA COMERCIO E SERVICOS DE AL</t>
        </is>
      </c>
      <c r="C1341" s="5" t="inlineStr">
        <is>
          <t>06 - SEM GRUPO</t>
        </is>
      </c>
      <c r="D1341" s="5" t="inlineStr">
        <is>
          <t>HEMANUELE DITZEL (MANU)</t>
        </is>
      </c>
      <c r="E1341" s="5" t="inlineStr">
        <is>
          <t>RS</t>
        </is>
      </c>
      <c r="F1341" s="5">
        <f>IFERROR(VLOOKUP(C1341,$AS$4:$AT$25,2,FALSE),"")</f>
        <v/>
      </c>
      <c r="G1341" s="6">
        <f>IFERROR(VLOOKUP(C1341,$AS$4:$AX$25,6,FALSE),"")</f>
        <v/>
      </c>
      <c r="H1341" s="5">
        <f>IFERROR(VLOOKUP(C1341,$AS$4:$AY$25,7,FALSE),"")</f>
        <v/>
      </c>
      <c r="I1341" s="5">
        <f>IFERROR(VLOOKUP(C1341,$AS$4:$AZ$25,8,FALSE),"")</f>
        <v/>
      </c>
      <c r="J1341" s="7" t="inlineStr">
        <is>
          <t>.</t>
        </is>
      </c>
      <c r="K1341" s="5" t="inlineStr">
        <is>
          <t>SUL</t>
        </is>
      </c>
      <c r="L1341" s="8" t="n">
        <v>1612.5</v>
      </c>
      <c r="M1341" s="9" t="n">
        <v>125</v>
      </c>
      <c r="N1341" s="9" t="n">
        <v>125</v>
      </c>
      <c r="O1341" s="9" t="n">
        <v>125</v>
      </c>
      <c r="P1341" s="9" t="n">
        <v>125</v>
      </c>
      <c r="Q1341" s="9" t="n">
        <v>125</v>
      </c>
      <c r="R1341" s="9" t="n">
        <v>137.5</v>
      </c>
      <c r="S1341" s="9" t="n">
        <v>137.5</v>
      </c>
      <c r="T1341" s="9" t="n">
        <v>137.5</v>
      </c>
      <c r="U1341" s="9" t="n">
        <v>137.5</v>
      </c>
      <c r="V1341" s="9" t="n">
        <v>137.5</v>
      </c>
      <c r="W1341" s="9" t="n">
        <v>150</v>
      </c>
      <c r="X1341" s="9" t="n">
        <v>150</v>
      </c>
      <c r="Y1341" s="7" t="inlineStr">
        <is>
          <t>.</t>
        </is>
      </c>
      <c r="Z1341" s="8">
        <f>SUM(AA1341:AL1341)</f>
        <v/>
      </c>
      <c r="AA1341" s="9" t="n">
        <v>0</v>
      </c>
      <c r="AB1341" s="9" t="n">
        <v>0</v>
      </c>
      <c r="AC1341" s="9" t="n">
        <v>0</v>
      </c>
      <c r="AD1341" s="9" t="n">
        <v>0</v>
      </c>
      <c r="AE1341" s="9" t="n">
        <v>0</v>
      </c>
      <c r="AF1341" s="9" t="n">
        <v>0</v>
      </c>
      <c r="AG1341" s="9" t="n">
        <v>0</v>
      </c>
      <c r="AH1341" s="9" t="n">
        <v>0</v>
      </c>
      <c r="AI1341" s="9" t="n">
        <v>0</v>
      </c>
      <c r="AJ1341" s="9" t="n">
        <v>0</v>
      </c>
      <c r="AK1341" s="9" t="n">
        <v>0</v>
      </c>
      <c r="AL1341" s="9" t="n">
        <v>0</v>
      </c>
      <c r="AM1341" s="7" t="inlineStr">
        <is>
          <t>.</t>
        </is>
      </c>
      <c r="AN1341" s="6">
        <f>IF(L1341=0,0,Z1341/L1341)</f>
        <v/>
      </c>
      <c r="AO1341" s="5">
        <f>IF(AN1341="","",IF(AN1341&gt;=0.9,"🟢",IF(AN1341&gt;=0.7,"🟡",IF(AN1341&gt;=0.5,"🟠","🔴"))))</f>
        <v/>
      </c>
      <c r="AP1341" s="9">
        <f>IF(L1341=0,0,L1341-Z1341)</f>
        <v/>
      </c>
      <c r="AQ1341" s="5">
        <f>IF(Z1341=0,"",RANK(Z1341,Z$4:Z$1569,0))</f>
        <v/>
      </c>
      <c r="AR1341" s="7" t="inlineStr">
        <is>
          <t>.</t>
        </is>
      </c>
      <c r="BA1341" s="7" t="inlineStr">
        <is>
          <t>.</t>
        </is>
      </c>
      <c r="BB1341" s="9">
        <f>SUM(L$4:L$1569)/COUNTA(A$4:A$1569)</f>
        <v/>
      </c>
      <c r="BC1341" s="9">
        <f>SUM(M$4:M$1569)/COUNTA(A$4:A$1569)</f>
        <v/>
      </c>
      <c r="BD1341" s="9">
        <f>SUM(N$4:N$1569)/COUNTA(A$4:A$1569)</f>
        <v/>
      </c>
      <c r="BE1341" s="9">
        <f>SUM(O$4:O$1569)/COUNTA(A$4:A$1569)</f>
        <v/>
      </c>
      <c r="BF1341" s="9">
        <f>SUM(P$4:P$1569)/COUNTA(A$4:A$1569)</f>
        <v/>
      </c>
      <c r="BG1341" s="9">
        <f>SUM(Q$4:Q$1569)/COUNTA(A$4:A$1569)</f>
        <v/>
      </c>
      <c r="BH1341" s="9">
        <f>SUM(R$4:R$1569)/COUNTA(A$4:A$1569)</f>
        <v/>
      </c>
      <c r="BI1341" s="9">
        <f>SUM(S$4:S$1569)/COUNTA(A$4:A$1569)</f>
        <v/>
      </c>
      <c r="BJ1341" s="9">
        <f>SUM(T$4:T$1569)/COUNTA(A$4:A$1569)</f>
        <v/>
      </c>
      <c r="BK1341" s="9">
        <f>SUM(U$4:U$1569)/COUNTA(A$4:A$1569)</f>
        <v/>
      </c>
      <c r="BL1341" s="9">
        <f>SUM(V$4:V$1569)/COUNTA(A$4:A$1569)</f>
        <v/>
      </c>
      <c r="BM1341" s="9">
        <f>SUM(W$4:W$1569)/COUNTA(A$4:A$1569)</f>
        <v/>
      </c>
      <c r="BN1341" s="9">
        <f>SUM(X$4:X$1569)/COUNTA(A$4:A$1569)</f>
        <v/>
      </c>
      <c r="BO1341" s="7" t="inlineStr">
        <is>
          <t>.</t>
        </is>
      </c>
      <c r="BP1341" s="9">
        <f>IF(Z1341&gt;=BB1341,0,IFERROR(BB1341+(SUMPRODUCT((Z$4:Z$1569&gt;=BB$4:BB$1569)*(Z$4:Z$1569-BB$4:BB$1569))/MAX(1,COUNTIF(Z$4:Z$1569,"&lt;"&amp;BB1341+0.01))),BB1341))</f>
        <v/>
      </c>
      <c r="BQ1341" s="9">
        <f>IF(AA1341&gt;=BC1341,0,IFERROR(BC1341+SUMPRODUCT((AA$4:AA$1569&gt;=BC$4:BC$1569)*(AA$4:AA$1569-BC$4:BC$1569))/MAX(1,COUNTIF(AA$4:AA$1569,"&lt;"&amp;BC1341+0.01)),BC1341))</f>
        <v/>
      </c>
      <c r="BR1341" s="9">
        <f>IF(AB1341&gt;=BD1341,0,IFERROR(BD1341+SUMPRODUCT((AB$4:AB$1569&gt;=BD$4:BD$1569)*(AB$4:AB$1569-BD$4:BD$1569))/MAX(1,COUNTIF(AB$4:AB$1569,"&lt;"&amp;BD1341+0.01)),BD1341))</f>
        <v/>
      </c>
      <c r="BS1341" s="9">
        <f>IF(AC1341&gt;=BE1341,0,IFERROR(BE1341+SUMPRODUCT((AC$4:AC$1569&gt;=BE$4:BE$1569)*(AC$4:AC$1569-BE$4:BE$1569))/MAX(1,COUNTIF(AC$4:AC$1569,"&lt;"&amp;BE1341+0.01)),BE1341))</f>
        <v/>
      </c>
      <c r="BT1341" s="9">
        <f>IF(AD1341&gt;=BF1341,0,IFERROR(BF1341+SUMPRODUCT((AD$4:AD$1569&gt;=BF$4:BF$1569)*(AD$4:AD$1569-BF$4:BF$1569))/MAX(1,COUNTIF(AD$4:AD$1569,"&lt;"&amp;BF1341+0.01)),BF1341))</f>
        <v/>
      </c>
      <c r="BU1341" s="9">
        <f>IF(AE1341&gt;=BG1341,0,IFERROR(BG1341+SUMPRODUCT((AE$4:AE$1569&gt;=BG$4:BG$1569)*(AE$4:AE$1569-BG$4:BG$1569))/MAX(1,COUNTIF(AE$4:AE$1569,"&lt;"&amp;BG1341+0.01)),BG1341))</f>
        <v/>
      </c>
      <c r="BV1341" s="9">
        <f>IF(AF1341&gt;=BH1341,0,IFERROR(BH1341+SUMPRODUCT((AF$4:AF$1569&gt;=BH$4:BH$1569)*(AF$4:AF$1569-BH$4:BH$1569))/MAX(1,COUNTIF(AF$4:AF$1569,"&lt;"&amp;BH1341+0.01)),BH1341))</f>
        <v/>
      </c>
      <c r="BW1341" s="9">
        <f>IF(AG1341&gt;=BI1341,0,IFERROR(BI1341+SUMPRODUCT((AG$4:AG$1569&gt;=BI$4:BI$1569)*(AG$4:AG$1569-BI$4:BI$1569))/MAX(1,COUNTIF(AG$4:AG$1569,"&lt;"&amp;BI1341+0.01)),BI1341))</f>
        <v/>
      </c>
      <c r="BX1341" s="9">
        <f>IF(AH1341&gt;=BJ1341,0,IFERROR(BJ1341+SUMPRODUCT((AH$4:AH$1569&gt;=BJ$4:BJ$1569)*(AH$4:AH$1569-BJ$4:BJ$1569))/MAX(1,COUNTIF(AH$4:AH$1569,"&lt;"&amp;BJ1341+0.01)),BJ1341))</f>
        <v/>
      </c>
      <c r="BY1341" s="9">
        <f>IF(AI1341&gt;=BK1341,0,IFERROR(BK1341+SUMPRODUCT((AI$4:AI$1569&gt;=BK$4:BK$1569)*(AI$4:AI$1569-BK$4:BK$1569))/MAX(1,COUNTIF(AI$4:AI$1569,"&lt;"&amp;BK1341+0.01)),BK1341))</f>
        <v/>
      </c>
      <c r="BZ1341" s="9">
        <f>IF(AJ1341&gt;=BL1341,0,IFERROR(BL1341+SUMPRODUCT((AJ$4:AJ$1569&gt;=BL$4:BL$1569)*(AJ$4:AJ$1569-BL$4:BL$1569))/MAX(1,COUNTIF(AJ$4:AJ$1569,"&lt;"&amp;BL1341+0.01)),BL1341))</f>
        <v/>
      </c>
      <c r="CA1341" s="9">
        <f>IF(AK1341&gt;=BM1341,0,IFERROR(BM1341+SUMPRODUCT((AK$4:AK$1569&gt;=BM$4:BM$1569)*(AK$4:AK$1569-BM$4:BM$1569))/MAX(1,COUNTIF(AK$4:AK$1569,"&lt;"&amp;BM1341+0.01)),BM1341))</f>
        <v/>
      </c>
      <c r="CB1341" s="9">
        <f>IF(AL1341&gt;=BN1341,0,IFERROR(BN1341+SUMPRODUCT((AL$4:AL$1569&gt;=BN$4:BN$1569)*(AL$4:AL$1569-BN$4:BN$1569))/MAX(1,COUNTIF(AL$4:AL$1569,"&lt;"&amp;BN1341+0.01)),BN1341))</f>
        <v/>
      </c>
      <c r="CC1341" s="5">
        <f>IF(AO1341="🟢","VERDE",IF(AO1341="🟡","AMARELO",IF(AO1341="🟠","VERMELHO",IF(AO1341="🔴","VERMELHO","ROXO"))))</f>
        <v/>
      </c>
      <c r="CD1341" s="5" t="inlineStr">
        <is>
          <t>🌎 REGIÕES</t>
        </is>
      </c>
      <c r="CE1341" s="5" t="inlineStr">
        <is>
          <t>SEM REDE</t>
        </is>
      </c>
    </row>
    <row r="1342">
      <c r="A1342" s="5" t="inlineStr">
        <is>
          <t>46264316000191</t>
        </is>
      </c>
      <c r="B1342" s="5" t="inlineStr">
        <is>
          <t>NUTRI BEM COMERCIO DE PRODUTOS NATURAISL</t>
        </is>
      </c>
      <c r="C1342" s="5" t="inlineStr">
        <is>
          <t>06 - SEM GRUPO</t>
        </is>
      </c>
      <c r="D1342" s="5" t="inlineStr">
        <is>
          <t>LARISSA PADILHA</t>
        </is>
      </c>
      <c r="E1342" s="5" t="inlineStr">
        <is>
          <t>MG</t>
        </is>
      </c>
      <c r="F1342" s="5">
        <f>IFERROR(VLOOKUP(C1342,$AS$4:$AT$25,2,FALSE),"")</f>
        <v/>
      </c>
      <c r="G1342" s="6">
        <f>IFERROR(VLOOKUP(C1342,$AS$4:$AX$25,6,FALSE),"")</f>
        <v/>
      </c>
      <c r="H1342" s="5">
        <f>IFERROR(VLOOKUP(C1342,$AS$4:$AY$25,7,FALSE),"")</f>
        <v/>
      </c>
      <c r="I1342" s="5">
        <f>IFERROR(VLOOKUP(C1342,$AS$4:$AZ$25,8,FALSE),"")</f>
        <v/>
      </c>
      <c r="J1342" s="7" t="inlineStr">
        <is>
          <t>.</t>
        </is>
      </c>
      <c r="K1342" s="5" t="inlineStr">
        <is>
          <t>RJ + ES + MG</t>
        </is>
      </c>
      <c r="L1342" s="8" t="n">
        <v>1440</v>
      </c>
      <c r="M1342" s="9" t="n">
        <v>120</v>
      </c>
      <c r="N1342" s="9" t="n">
        <v>120</v>
      </c>
      <c r="O1342" s="9" t="n">
        <v>120</v>
      </c>
      <c r="P1342" s="9" t="n">
        <v>120</v>
      </c>
      <c r="Q1342" s="9" t="n">
        <v>120</v>
      </c>
      <c r="R1342" s="9" t="n">
        <v>120</v>
      </c>
      <c r="S1342" s="9" t="n">
        <v>120</v>
      </c>
      <c r="T1342" s="9" t="n">
        <v>120</v>
      </c>
      <c r="U1342" s="9" t="n">
        <v>120</v>
      </c>
      <c r="V1342" s="9" t="n">
        <v>120</v>
      </c>
      <c r="W1342" s="9" t="n">
        <v>120</v>
      </c>
      <c r="X1342" s="9" t="n">
        <v>120</v>
      </c>
      <c r="Y1342" s="7" t="inlineStr">
        <is>
          <t>.</t>
        </is>
      </c>
      <c r="Z1342" s="8">
        <f>SUM(AA1342:AL1342)</f>
        <v/>
      </c>
      <c r="AA1342" s="9" t="n">
        <v>0</v>
      </c>
      <c r="AB1342" s="9" t="n">
        <v>0</v>
      </c>
      <c r="AC1342" s="9" t="n">
        <v>0</v>
      </c>
      <c r="AD1342" s="9" t="n">
        <v>0</v>
      </c>
      <c r="AE1342" s="9" t="n">
        <v>0</v>
      </c>
      <c r="AF1342" s="9" t="n">
        <v>0</v>
      </c>
      <c r="AG1342" s="9" t="n">
        <v>0</v>
      </c>
      <c r="AH1342" s="9" t="n">
        <v>0</v>
      </c>
      <c r="AI1342" s="9" t="n">
        <v>0</v>
      </c>
      <c r="AJ1342" s="9" t="n">
        <v>0</v>
      </c>
      <c r="AK1342" s="9" t="n">
        <v>0</v>
      </c>
      <c r="AL1342" s="9" t="n">
        <v>0</v>
      </c>
      <c r="AM1342" s="7" t="inlineStr">
        <is>
          <t>.</t>
        </is>
      </c>
      <c r="AN1342" s="6">
        <f>IF(L1342=0,0,Z1342/L1342)</f>
        <v/>
      </c>
      <c r="AO1342" s="5">
        <f>IF(AN1342="","",IF(AN1342&gt;=0.9,"🟢",IF(AN1342&gt;=0.7,"🟡",IF(AN1342&gt;=0.5,"🟠","🔴"))))</f>
        <v/>
      </c>
      <c r="AP1342" s="9">
        <f>IF(L1342=0,0,L1342-Z1342)</f>
        <v/>
      </c>
      <c r="AQ1342" s="5">
        <f>IF(Z1342=0,"",RANK(Z1342,Z$4:Z$1569,0))</f>
        <v/>
      </c>
      <c r="AR1342" s="7" t="inlineStr">
        <is>
          <t>.</t>
        </is>
      </c>
      <c r="BA1342" s="7" t="inlineStr">
        <is>
          <t>.</t>
        </is>
      </c>
      <c r="BB1342" s="9">
        <f>SUM(L$4:L$1569)/COUNTA(A$4:A$1569)</f>
        <v/>
      </c>
      <c r="BC1342" s="9">
        <f>SUM(M$4:M$1569)/COUNTA(A$4:A$1569)</f>
        <v/>
      </c>
      <c r="BD1342" s="9">
        <f>SUM(N$4:N$1569)/COUNTA(A$4:A$1569)</f>
        <v/>
      </c>
      <c r="BE1342" s="9">
        <f>SUM(O$4:O$1569)/COUNTA(A$4:A$1569)</f>
        <v/>
      </c>
      <c r="BF1342" s="9">
        <f>SUM(P$4:P$1569)/COUNTA(A$4:A$1569)</f>
        <v/>
      </c>
      <c r="BG1342" s="9">
        <f>SUM(Q$4:Q$1569)/COUNTA(A$4:A$1569)</f>
        <v/>
      </c>
      <c r="BH1342" s="9">
        <f>SUM(R$4:R$1569)/COUNTA(A$4:A$1569)</f>
        <v/>
      </c>
      <c r="BI1342" s="9">
        <f>SUM(S$4:S$1569)/COUNTA(A$4:A$1569)</f>
        <v/>
      </c>
      <c r="BJ1342" s="9">
        <f>SUM(T$4:T$1569)/COUNTA(A$4:A$1569)</f>
        <v/>
      </c>
      <c r="BK1342" s="9">
        <f>SUM(U$4:U$1569)/COUNTA(A$4:A$1569)</f>
        <v/>
      </c>
      <c r="BL1342" s="9">
        <f>SUM(V$4:V$1569)/COUNTA(A$4:A$1569)</f>
        <v/>
      </c>
      <c r="BM1342" s="9">
        <f>SUM(W$4:W$1569)/COUNTA(A$4:A$1569)</f>
        <v/>
      </c>
      <c r="BN1342" s="9">
        <f>SUM(X$4:X$1569)/COUNTA(A$4:A$1569)</f>
        <v/>
      </c>
      <c r="BO1342" s="7" t="inlineStr">
        <is>
          <t>.</t>
        </is>
      </c>
      <c r="BP1342" s="9">
        <f>IF(Z1342&gt;=BB1342,0,IFERROR(BB1342+(SUMPRODUCT((Z$4:Z$1569&gt;=BB$4:BB$1569)*(Z$4:Z$1569-BB$4:BB$1569))/MAX(1,COUNTIF(Z$4:Z$1569,"&lt;"&amp;BB1342+0.01))),BB1342))</f>
        <v/>
      </c>
      <c r="BQ1342" s="9">
        <f>IF(AA1342&gt;=BC1342,0,IFERROR(BC1342+SUMPRODUCT((AA$4:AA$1569&gt;=BC$4:BC$1569)*(AA$4:AA$1569-BC$4:BC$1569))/MAX(1,COUNTIF(AA$4:AA$1569,"&lt;"&amp;BC1342+0.01)),BC1342))</f>
        <v/>
      </c>
      <c r="BR1342" s="9">
        <f>IF(AB1342&gt;=BD1342,0,IFERROR(BD1342+SUMPRODUCT((AB$4:AB$1569&gt;=BD$4:BD$1569)*(AB$4:AB$1569-BD$4:BD$1569))/MAX(1,COUNTIF(AB$4:AB$1569,"&lt;"&amp;BD1342+0.01)),BD1342))</f>
        <v/>
      </c>
      <c r="BS1342" s="9">
        <f>IF(AC1342&gt;=BE1342,0,IFERROR(BE1342+SUMPRODUCT((AC$4:AC$1569&gt;=BE$4:BE$1569)*(AC$4:AC$1569-BE$4:BE$1569))/MAX(1,COUNTIF(AC$4:AC$1569,"&lt;"&amp;BE1342+0.01)),BE1342))</f>
        <v/>
      </c>
      <c r="BT1342" s="9">
        <f>IF(AD1342&gt;=BF1342,0,IFERROR(BF1342+SUMPRODUCT((AD$4:AD$1569&gt;=BF$4:BF$1569)*(AD$4:AD$1569-BF$4:BF$1569))/MAX(1,COUNTIF(AD$4:AD$1569,"&lt;"&amp;BF1342+0.01)),BF1342))</f>
        <v/>
      </c>
      <c r="BU1342" s="9">
        <f>IF(AE1342&gt;=BG1342,0,IFERROR(BG1342+SUMPRODUCT((AE$4:AE$1569&gt;=BG$4:BG$1569)*(AE$4:AE$1569-BG$4:BG$1569))/MAX(1,COUNTIF(AE$4:AE$1569,"&lt;"&amp;BG1342+0.01)),BG1342))</f>
        <v/>
      </c>
      <c r="BV1342" s="9">
        <f>IF(AF1342&gt;=BH1342,0,IFERROR(BH1342+SUMPRODUCT((AF$4:AF$1569&gt;=BH$4:BH$1569)*(AF$4:AF$1569-BH$4:BH$1569))/MAX(1,COUNTIF(AF$4:AF$1569,"&lt;"&amp;BH1342+0.01)),BH1342))</f>
        <v/>
      </c>
      <c r="BW1342" s="9">
        <f>IF(AG1342&gt;=BI1342,0,IFERROR(BI1342+SUMPRODUCT((AG$4:AG$1569&gt;=BI$4:BI$1569)*(AG$4:AG$1569-BI$4:BI$1569))/MAX(1,COUNTIF(AG$4:AG$1569,"&lt;"&amp;BI1342+0.01)),BI1342))</f>
        <v/>
      </c>
      <c r="BX1342" s="9">
        <f>IF(AH1342&gt;=BJ1342,0,IFERROR(BJ1342+SUMPRODUCT((AH$4:AH$1569&gt;=BJ$4:BJ$1569)*(AH$4:AH$1569-BJ$4:BJ$1569))/MAX(1,COUNTIF(AH$4:AH$1569,"&lt;"&amp;BJ1342+0.01)),BJ1342))</f>
        <v/>
      </c>
      <c r="BY1342" s="9">
        <f>IF(AI1342&gt;=BK1342,0,IFERROR(BK1342+SUMPRODUCT((AI$4:AI$1569&gt;=BK$4:BK$1569)*(AI$4:AI$1569-BK$4:BK$1569))/MAX(1,COUNTIF(AI$4:AI$1569,"&lt;"&amp;BK1342+0.01)),BK1342))</f>
        <v/>
      </c>
      <c r="BZ1342" s="9">
        <f>IF(AJ1342&gt;=BL1342,0,IFERROR(BL1342+SUMPRODUCT((AJ$4:AJ$1569&gt;=BL$4:BL$1569)*(AJ$4:AJ$1569-BL$4:BL$1569))/MAX(1,COUNTIF(AJ$4:AJ$1569,"&lt;"&amp;BL1342+0.01)),BL1342))</f>
        <v/>
      </c>
      <c r="CA1342" s="9">
        <f>IF(AK1342&gt;=BM1342,0,IFERROR(BM1342+SUMPRODUCT((AK$4:AK$1569&gt;=BM$4:BM$1569)*(AK$4:AK$1569-BM$4:BM$1569))/MAX(1,COUNTIF(AK$4:AK$1569,"&lt;"&amp;BM1342+0.01)),BM1342))</f>
        <v/>
      </c>
      <c r="CB1342" s="9">
        <f>IF(AL1342&gt;=BN1342,0,IFERROR(BN1342+SUMPRODUCT((AL$4:AL$1569&gt;=BN$4:BN$1569)*(AL$4:AL$1569-BN$4:BN$1569))/MAX(1,COUNTIF(AL$4:AL$1569,"&lt;"&amp;BN1342+0.01)),BN1342))</f>
        <v/>
      </c>
      <c r="CC1342" s="5">
        <f>IF(AO1342="🟢","VERDE",IF(AO1342="🟡","AMARELO",IF(AO1342="🟠","VERMELHO",IF(AO1342="🔴","VERMELHO","ROXO"))))</f>
        <v/>
      </c>
      <c r="CD1342" s="5" t="inlineStr">
        <is>
          <t>🌎 REGIÕES</t>
        </is>
      </c>
      <c r="CE1342" s="5" t="inlineStr">
        <is>
          <t>SEM REDE</t>
        </is>
      </c>
    </row>
    <row r="1343">
      <c r="A1343" s="5" t="inlineStr">
        <is>
          <t>46264997000198</t>
        </is>
      </c>
      <c r="B1343" s="5" t="inlineStr">
        <is>
          <t>AGNI PRODUTOS SAUDAVEIS LTDA - EPP</t>
        </is>
      </c>
      <c r="C1343" s="5" t="inlineStr">
        <is>
          <t>06 - INTERNA - DIVINA TERRA</t>
        </is>
      </c>
      <c r="D1343" s="5" t="inlineStr">
        <is>
          <t>DAIANE STAVICKI</t>
        </is>
      </c>
      <c r="E1343" s="5" t="inlineStr"/>
      <c r="F1343" s="5">
        <f>IFERROR(VLOOKUP(C1343,$AS$4:$AT$25,2,FALSE),"")</f>
        <v/>
      </c>
      <c r="G1343" s="6">
        <f>IFERROR(VLOOKUP(C1343,$AS$4:$AX$25,6,FALSE),"")</f>
        <v/>
      </c>
      <c r="H1343" s="5">
        <f>IFERROR(VLOOKUP(C1343,$AS$4:$AY$25,7,FALSE),"")</f>
        <v/>
      </c>
      <c r="I1343" s="5">
        <f>IFERROR(VLOOKUP(C1343,$AS$4:$AZ$25,8,FALSE),"")</f>
        <v/>
      </c>
      <c r="J1343" s="7" t="inlineStr">
        <is>
          <t>.</t>
        </is>
      </c>
      <c r="K1343" s="5" t="inlineStr">
        <is>
          <t>NACIONAL</t>
        </is>
      </c>
      <c r="L1343" s="8" t="n">
        <v>6566.037735849057</v>
      </c>
      <c r="M1343" s="9" t="n">
        <v>452.8301886792453</v>
      </c>
      <c r="N1343" s="9" t="n">
        <v>481.1320754716981</v>
      </c>
      <c r="O1343" s="9" t="n">
        <v>481.1320754716981</v>
      </c>
      <c r="P1343" s="9" t="n">
        <v>509.4339622641509</v>
      </c>
      <c r="Q1343" s="9" t="n">
        <v>509.4339622641509</v>
      </c>
      <c r="R1343" s="9" t="n">
        <v>537.7358490566038</v>
      </c>
      <c r="S1343" s="9" t="n">
        <v>566.0377358490566</v>
      </c>
      <c r="T1343" s="9" t="n">
        <v>566.0377358490566</v>
      </c>
      <c r="U1343" s="9" t="n">
        <v>594.3396226415094</v>
      </c>
      <c r="V1343" s="9" t="n">
        <v>594.3396226415094</v>
      </c>
      <c r="W1343" s="9" t="n">
        <v>622.6415094339623</v>
      </c>
      <c r="X1343" s="9" t="n">
        <v>650.9433962264151</v>
      </c>
      <c r="Y1343" s="7" t="inlineStr">
        <is>
          <t>.</t>
        </is>
      </c>
      <c r="Z1343" s="8">
        <f>SUM(AA1343:AL1343)</f>
        <v/>
      </c>
      <c r="AA1343" s="9" t="n">
        <v>0</v>
      </c>
      <c r="AB1343" s="9" t="n">
        <v>0</v>
      </c>
      <c r="AC1343" s="9" t="n">
        <v>0</v>
      </c>
      <c r="AD1343" s="9" t="n">
        <v>0</v>
      </c>
      <c r="AE1343" s="9" t="n">
        <v>0</v>
      </c>
      <c r="AF1343" s="9" t="n">
        <v>0</v>
      </c>
      <c r="AG1343" s="9" t="n">
        <v>0</v>
      </c>
      <c r="AH1343" s="9" t="n">
        <v>0</v>
      </c>
      <c r="AI1343" s="9" t="n">
        <v>0</v>
      </c>
      <c r="AJ1343" s="9" t="n">
        <v>0</v>
      </c>
      <c r="AK1343" s="9" t="n">
        <v>0</v>
      </c>
      <c r="AL1343" s="9" t="n">
        <v>0</v>
      </c>
      <c r="AM1343" s="7" t="inlineStr">
        <is>
          <t>.</t>
        </is>
      </c>
      <c r="AN1343" s="6">
        <f>IF(L1343=0,0,Z1343/L1343)</f>
        <v/>
      </c>
      <c r="AO1343" s="5">
        <f>IF(AN1343="","",IF(AN1343&gt;=0.9,"🟢",IF(AN1343&gt;=0.7,"🟡",IF(AN1343&gt;=0.5,"🟠","🔴"))))</f>
        <v/>
      </c>
      <c r="AP1343" s="9">
        <f>IF(L1343=0,0,L1343-Z1343)</f>
        <v/>
      </c>
      <c r="AQ1343" s="5">
        <f>IF(Z1343=0,"",RANK(Z1343,Z$4:Z$1569,0))</f>
        <v/>
      </c>
      <c r="AR1343" s="7" t="inlineStr">
        <is>
          <t>.</t>
        </is>
      </c>
      <c r="BA1343" s="7" t="inlineStr">
        <is>
          <t>.</t>
        </is>
      </c>
      <c r="BB1343" s="9">
        <f>SUM(L$4:L$1569)/COUNTA(A$4:A$1569)</f>
        <v/>
      </c>
      <c r="BC1343" s="9">
        <f>SUM(M$4:M$1569)/COUNTA(A$4:A$1569)</f>
        <v/>
      </c>
      <c r="BD1343" s="9">
        <f>SUM(N$4:N$1569)/COUNTA(A$4:A$1569)</f>
        <v/>
      </c>
      <c r="BE1343" s="9">
        <f>SUM(O$4:O$1569)/COUNTA(A$4:A$1569)</f>
        <v/>
      </c>
      <c r="BF1343" s="9">
        <f>SUM(P$4:P$1569)/COUNTA(A$4:A$1569)</f>
        <v/>
      </c>
      <c r="BG1343" s="9">
        <f>SUM(Q$4:Q$1569)/COUNTA(A$4:A$1569)</f>
        <v/>
      </c>
      <c r="BH1343" s="9">
        <f>SUM(R$4:R$1569)/COUNTA(A$4:A$1569)</f>
        <v/>
      </c>
      <c r="BI1343" s="9">
        <f>SUM(S$4:S$1569)/COUNTA(A$4:A$1569)</f>
        <v/>
      </c>
      <c r="BJ1343" s="9">
        <f>SUM(T$4:T$1569)/COUNTA(A$4:A$1569)</f>
        <v/>
      </c>
      <c r="BK1343" s="9">
        <f>SUM(U$4:U$1569)/COUNTA(A$4:A$1569)</f>
        <v/>
      </c>
      <c r="BL1343" s="9">
        <f>SUM(V$4:V$1569)/COUNTA(A$4:A$1569)</f>
        <v/>
      </c>
      <c r="BM1343" s="9">
        <f>SUM(W$4:W$1569)/COUNTA(A$4:A$1569)</f>
        <v/>
      </c>
      <c r="BN1343" s="9">
        <f>SUM(X$4:X$1569)/COUNTA(A$4:A$1569)</f>
        <v/>
      </c>
      <c r="BO1343" s="7" t="inlineStr">
        <is>
          <t>.</t>
        </is>
      </c>
      <c r="BP1343" s="9">
        <f>IF(Z1343&gt;=BB1343,0,IFERROR(BB1343+(SUMPRODUCT((Z$4:Z$1569&gt;=BB$4:BB$1569)*(Z$4:Z$1569-BB$4:BB$1569))/MAX(1,COUNTIF(Z$4:Z$1569,"&lt;"&amp;BB1343+0.01))),BB1343))</f>
        <v/>
      </c>
      <c r="BQ1343" s="9">
        <f>IF(AA1343&gt;=BC1343,0,IFERROR(BC1343+SUMPRODUCT((AA$4:AA$1569&gt;=BC$4:BC$1569)*(AA$4:AA$1569-BC$4:BC$1569))/MAX(1,COUNTIF(AA$4:AA$1569,"&lt;"&amp;BC1343+0.01)),BC1343))</f>
        <v/>
      </c>
      <c r="BR1343" s="9">
        <f>IF(AB1343&gt;=BD1343,0,IFERROR(BD1343+SUMPRODUCT((AB$4:AB$1569&gt;=BD$4:BD$1569)*(AB$4:AB$1569-BD$4:BD$1569))/MAX(1,COUNTIF(AB$4:AB$1569,"&lt;"&amp;BD1343+0.01)),BD1343))</f>
        <v/>
      </c>
      <c r="BS1343" s="9">
        <f>IF(AC1343&gt;=BE1343,0,IFERROR(BE1343+SUMPRODUCT((AC$4:AC$1569&gt;=BE$4:BE$1569)*(AC$4:AC$1569-BE$4:BE$1569))/MAX(1,COUNTIF(AC$4:AC$1569,"&lt;"&amp;BE1343+0.01)),BE1343))</f>
        <v/>
      </c>
      <c r="BT1343" s="9">
        <f>IF(AD1343&gt;=BF1343,0,IFERROR(BF1343+SUMPRODUCT((AD$4:AD$1569&gt;=BF$4:BF$1569)*(AD$4:AD$1569-BF$4:BF$1569))/MAX(1,COUNTIF(AD$4:AD$1569,"&lt;"&amp;BF1343+0.01)),BF1343))</f>
        <v/>
      </c>
      <c r="BU1343" s="9">
        <f>IF(AE1343&gt;=BG1343,0,IFERROR(BG1343+SUMPRODUCT((AE$4:AE$1569&gt;=BG$4:BG$1569)*(AE$4:AE$1569-BG$4:BG$1569))/MAX(1,COUNTIF(AE$4:AE$1569,"&lt;"&amp;BG1343+0.01)),BG1343))</f>
        <v/>
      </c>
      <c r="BV1343" s="9">
        <f>IF(AF1343&gt;=BH1343,0,IFERROR(BH1343+SUMPRODUCT((AF$4:AF$1569&gt;=BH$4:BH$1569)*(AF$4:AF$1569-BH$4:BH$1569))/MAX(1,COUNTIF(AF$4:AF$1569,"&lt;"&amp;BH1343+0.01)),BH1343))</f>
        <v/>
      </c>
      <c r="BW1343" s="9">
        <f>IF(AG1343&gt;=BI1343,0,IFERROR(BI1343+SUMPRODUCT((AG$4:AG$1569&gt;=BI$4:BI$1569)*(AG$4:AG$1569-BI$4:BI$1569))/MAX(1,COUNTIF(AG$4:AG$1569,"&lt;"&amp;BI1343+0.01)),BI1343))</f>
        <v/>
      </c>
      <c r="BX1343" s="9">
        <f>IF(AH1343&gt;=BJ1343,0,IFERROR(BJ1343+SUMPRODUCT((AH$4:AH$1569&gt;=BJ$4:BJ$1569)*(AH$4:AH$1569-BJ$4:BJ$1569))/MAX(1,COUNTIF(AH$4:AH$1569,"&lt;"&amp;BJ1343+0.01)),BJ1343))</f>
        <v/>
      </c>
      <c r="BY1343" s="9">
        <f>IF(AI1343&gt;=BK1343,0,IFERROR(BK1343+SUMPRODUCT((AI$4:AI$1569&gt;=BK$4:BK$1569)*(AI$4:AI$1569-BK$4:BK$1569))/MAX(1,COUNTIF(AI$4:AI$1569,"&lt;"&amp;BK1343+0.01)),BK1343))</f>
        <v/>
      </c>
      <c r="BZ1343" s="9">
        <f>IF(AJ1343&gt;=BL1343,0,IFERROR(BL1343+SUMPRODUCT((AJ$4:AJ$1569&gt;=BL$4:BL$1569)*(AJ$4:AJ$1569-BL$4:BL$1569))/MAX(1,COUNTIF(AJ$4:AJ$1569,"&lt;"&amp;BL1343+0.01)),BL1343))</f>
        <v/>
      </c>
      <c r="CA1343" s="9">
        <f>IF(AK1343&gt;=BM1343,0,IFERROR(BM1343+SUMPRODUCT((AK$4:AK$1569&gt;=BM$4:BM$1569)*(AK$4:AK$1569-BM$4:BM$1569))/MAX(1,COUNTIF(AK$4:AK$1569,"&lt;"&amp;BM1343+0.01)),BM1343))</f>
        <v/>
      </c>
      <c r="CB1343" s="9">
        <f>IF(AL1343&gt;=BN1343,0,IFERROR(BN1343+SUMPRODUCT((AL$4:AL$1569&gt;=BN$4:BN$1569)*(AL$4:AL$1569-BN$4:BN$1569))/MAX(1,COUNTIF(AL$4:AL$1569,"&lt;"&amp;BN1343+0.01)),BN1343))</f>
        <v/>
      </c>
      <c r="CC1343" s="5">
        <f>IF(AO1343="🟢","VERDE",IF(AO1343="🟡","AMARELO",IF(AO1343="🟠","VERMELHO",IF(AO1343="🔴","VERMELHO","ROXO"))))</f>
        <v/>
      </c>
      <c r="CD1343" s="5" t="inlineStr">
        <is>
          <t>🏢 REDES</t>
        </is>
      </c>
      <c r="CE1343" s="5" t="inlineStr">
        <is>
          <t>DIVINA TERRA</t>
        </is>
      </c>
    </row>
    <row r="1344">
      <c r="A1344" s="5" t="inlineStr">
        <is>
          <t>46314956000169</t>
        </is>
      </c>
      <c r="B1344" s="5" t="inlineStr">
        <is>
          <t>ARMAZEM VILLAREJO LTDA - ME</t>
        </is>
      </c>
      <c r="C1344" s="5" t="inlineStr">
        <is>
          <t>06 - SEM GRUPO</t>
        </is>
      </c>
      <c r="D1344" s="5" t="inlineStr">
        <is>
          <t>HEMANUELE DITZEL (MANU)</t>
        </is>
      </c>
      <c r="E1344" s="5" t="inlineStr">
        <is>
          <t>SC</t>
        </is>
      </c>
      <c r="F1344" s="5">
        <f>IFERROR(VLOOKUP(C1344,$AS$4:$AT$25,2,FALSE),"")</f>
        <v/>
      </c>
      <c r="G1344" s="6">
        <f>IFERROR(VLOOKUP(C1344,$AS$4:$AX$25,6,FALSE),"")</f>
        <v/>
      </c>
      <c r="H1344" s="5">
        <f>IFERROR(VLOOKUP(C1344,$AS$4:$AY$25,7,FALSE),"")</f>
        <v/>
      </c>
      <c r="I1344" s="5">
        <f>IFERROR(VLOOKUP(C1344,$AS$4:$AZ$25,8,FALSE),"")</f>
        <v/>
      </c>
      <c r="J1344" s="7" t="inlineStr">
        <is>
          <t>.</t>
        </is>
      </c>
      <c r="K1344" s="5" t="inlineStr">
        <is>
          <t>SUL</t>
        </is>
      </c>
      <c r="L1344" s="8" t="n">
        <v>1553.191489361702</v>
      </c>
      <c r="M1344" s="9" t="n">
        <v>119.1489361702128</v>
      </c>
      <c r="N1344" s="9" t="n">
        <v>123.4042553191489</v>
      </c>
      <c r="O1344" s="9" t="n">
        <v>123.4042553191489</v>
      </c>
      <c r="P1344" s="9" t="n">
        <v>123.4042553191489</v>
      </c>
      <c r="Q1344" s="9" t="n">
        <v>127.6595744680851</v>
      </c>
      <c r="R1344" s="9" t="n">
        <v>127.6595744680851</v>
      </c>
      <c r="S1344" s="9" t="n">
        <v>131.9148936170213</v>
      </c>
      <c r="T1344" s="9" t="n">
        <v>131.9148936170213</v>
      </c>
      <c r="U1344" s="9" t="n">
        <v>131.9148936170213</v>
      </c>
      <c r="V1344" s="9" t="n">
        <v>136.1702127659574</v>
      </c>
      <c r="W1344" s="9" t="n">
        <v>136.1702127659574</v>
      </c>
      <c r="X1344" s="9" t="n">
        <v>140.4255319148936</v>
      </c>
      <c r="Y1344" s="7" t="inlineStr">
        <is>
          <t>.</t>
        </is>
      </c>
      <c r="Z1344" s="8">
        <f>SUM(AA1344:AL1344)</f>
        <v/>
      </c>
      <c r="AA1344" s="9" t="n">
        <v>0</v>
      </c>
      <c r="AB1344" s="9" t="n">
        <v>0</v>
      </c>
      <c r="AC1344" s="9" t="n">
        <v>0</v>
      </c>
      <c r="AD1344" s="9" t="n">
        <v>0</v>
      </c>
      <c r="AE1344" s="9" t="n">
        <v>0</v>
      </c>
      <c r="AF1344" s="9" t="n">
        <v>0</v>
      </c>
      <c r="AG1344" s="9" t="n">
        <v>0</v>
      </c>
      <c r="AH1344" s="9" t="n">
        <v>0</v>
      </c>
      <c r="AI1344" s="9" t="n">
        <v>0</v>
      </c>
      <c r="AJ1344" s="9" t="n">
        <v>0</v>
      </c>
      <c r="AK1344" s="9" t="n">
        <v>0</v>
      </c>
      <c r="AL1344" s="9" t="n">
        <v>0</v>
      </c>
      <c r="AM1344" s="7" t="inlineStr">
        <is>
          <t>.</t>
        </is>
      </c>
      <c r="AN1344" s="6">
        <f>IF(L1344=0,0,Z1344/L1344)</f>
        <v/>
      </c>
      <c r="AO1344" s="5">
        <f>IF(AN1344="","",IF(AN1344&gt;=0.9,"🟢",IF(AN1344&gt;=0.7,"🟡",IF(AN1344&gt;=0.5,"🟠","🔴"))))</f>
        <v/>
      </c>
      <c r="AP1344" s="9">
        <f>IF(L1344=0,0,L1344-Z1344)</f>
        <v/>
      </c>
      <c r="AQ1344" s="5">
        <f>IF(Z1344=0,"",RANK(Z1344,Z$4:Z$1569,0))</f>
        <v/>
      </c>
      <c r="AR1344" s="7" t="inlineStr">
        <is>
          <t>.</t>
        </is>
      </c>
      <c r="BA1344" s="7" t="inlineStr">
        <is>
          <t>.</t>
        </is>
      </c>
      <c r="BB1344" s="9">
        <f>SUM(L$4:L$1569)/COUNTA(A$4:A$1569)</f>
        <v/>
      </c>
      <c r="BC1344" s="9">
        <f>SUM(M$4:M$1569)/COUNTA(A$4:A$1569)</f>
        <v/>
      </c>
      <c r="BD1344" s="9">
        <f>SUM(N$4:N$1569)/COUNTA(A$4:A$1569)</f>
        <v/>
      </c>
      <c r="BE1344" s="9">
        <f>SUM(O$4:O$1569)/COUNTA(A$4:A$1569)</f>
        <v/>
      </c>
      <c r="BF1344" s="9">
        <f>SUM(P$4:P$1569)/COUNTA(A$4:A$1569)</f>
        <v/>
      </c>
      <c r="BG1344" s="9">
        <f>SUM(Q$4:Q$1569)/COUNTA(A$4:A$1569)</f>
        <v/>
      </c>
      <c r="BH1344" s="9">
        <f>SUM(R$4:R$1569)/COUNTA(A$4:A$1569)</f>
        <v/>
      </c>
      <c r="BI1344" s="9">
        <f>SUM(S$4:S$1569)/COUNTA(A$4:A$1569)</f>
        <v/>
      </c>
      <c r="BJ1344" s="9">
        <f>SUM(T$4:T$1569)/COUNTA(A$4:A$1569)</f>
        <v/>
      </c>
      <c r="BK1344" s="9">
        <f>SUM(U$4:U$1569)/COUNTA(A$4:A$1569)</f>
        <v/>
      </c>
      <c r="BL1344" s="9">
        <f>SUM(V$4:V$1569)/COUNTA(A$4:A$1569)</f>
        <v/>
      </c>
      <c r="BM1344" s="9">
        <f>SUM(W$4:W$1569)/COUNTA(A$4:A$1569)</f>
        <v/>
      </c>
      <c r="BN1344" s="9">
        <f>SUM(X$4:X$1569)/COUNTA(A$4:A$1569)</f>
        <v/>
      </c>
      <c r="BO1344" s="7" t="inlineStr">
        <is>
          <t>.</t>
        </is>
      </c>
      <c r="BP1344" s="9">
        <f>IF(Z1344&gt;=BB1344,0,IFERROR(BB1344+(SUMPRODUCT((Z$4:Z$1569&gt;=BB$4:BB$1569)*(Z$4:Z$1569-BB$4:BB$1569))/MAX(1,COUNTIF(Z$4:Z$1569,"&lt;"&amp;BB1344+0.01))),BB1344))</f>
        <v/>
      </c>
      <c r="BQ1344" s="9">
        <f>IF(AA1344&gt;=BC1344,0,IFERROR(BC1344+SUMPRODUCT((AA$4:AA$1569&gt;=BC$4:BC$1569)*(AA$4:AA$1569-BC$4:BC$1569))/MAX(1,COUNTIF(AA$4:AA$1569,"&lt;"&amp;BC1344+0.01)),BC1344))</f>
        <v/>
      </c>
      <c r="BR1344" s="9">
        <f>IF(AB1344&gt;=BD1344,0,IFERROR(BD1344+SUMPRODUCT((AB$4:AB$1569&gt;=BD$4:BD$1569)*(AB$4:AB$1569-BD$4:BD$1569))/MAX(1,COUNTIF(AB$4:AB$1569,"&lt;"&amp;BD1344+0.01)),BD1344))</f>
        <v/>
      </c>
      <c r="BS1344" s="9">
        <f>IF(AC1344&gt;=BE1344,0,IFERROR(BE1344+SUMPRODUCT((AC$4:AC$1569&gt;=BE$4:BE$1569)*(AC$4:AC$1569-BE$4:BE$1569))/MAX(1,COUNTIF(AC$4:AC$1569,"&lt;"&amp;BE1344+0.01)),BE1344))</f>
        <v/>
      </c>
      <c r="BT1344" s="9">
        <f>IF(AD1344&gt;=BF1344,0,IFERROR(BF1344+SUMPRODUCT((AD$4:AD$1569&gt;=BF$4:BF$1569)*(AD$4:AD$1569-BF$4:BF$1569))/MAX(1,COUNTIF(AD$4:AD$1569,"&lt;"&amp;BF1344+0.01)),BF1344))</f>
        <v/>
      </c>
      <c r="BU1344" s="9">
        <f>IF(AE1344&gt;=BG1344,0,IFERROR(BG1344+SUMPRODUCT((AE$4:AE$1569&gt;=BG$4:BG$1569)*(AE$4:AE$1569-BG$4:BG$1569))/MAX(1,COUNTIF(AE$4:AE$1569,"&lt;"&amp;BG1344+0.01)),BG1344))</f>
        <v/>
      </c>
      <c r="BV1344" s="9">
        <f>IF(AF1344&gt;=BH1344,0,IFERROR(BH1344+SUMPRODUCT((AF$4:AF$1569&gt;=BH$4:BH$1569)*(AF$4:AF$1569-BH$4:BH$1569))/MAX(1,COUNTIF(AF$4:AF$1569,"&lt;"&amp;BH1344+0.01)),BH1344))</f>
        <v/>
      </c>
      <c r="BW1344" s="9">
        <f>IF(AG1344&gt;=BI1344,0,IFERROR(BI1344+SUMPRODUCT((AG$4:AG$1569&gt;=BI$4:BI$1569)*(AG$4:AG$1569-BI$4:BI$1569))/MAX(1,COUNTIF(AG$4:AG$1569,"&lt;"&amp;BI1344+0.01)),BI1344))</f>
        <v/>
      </c>
      <c r="BX1344" s="9">
        <f>IF(AH1344&gt;=BJ1344,0,IFERROR(BJ1344+SUMPRODUCT((AH$4:AH$1569&gt;=BJ$4:BJ$1569)*(AH$4:AH$1569-BJ$4:BJ$1569))/MAX(1,COUNTIF(AH$4:AH$1569,"&lt;"&amp;BJ1344+0.01)),BJ1344))</f>
        <v/>
      </c>
      <c r="BY1344" s="9">
        <f>IF(AI1344&gt;=BK1344,0,IFERROR(BK1344+SUMPRODUCT((AI$4:AI$1569&gt;=BK$4:BK$1569)*(AI$4:AI$1569-BK$4:BK$1569))/MAX(1,COUNTIF(AI$4:AI$1569,"&lt;"&amp;BK1344+0.01)),BK1344))</f>
        <v/>
      </c>
      <c r="BZ1344" s="9">
        <f>IF(AJ1344&gt;=BL1344,0,IFERROR(BL1344+SUMPRODUCT((AJ$4:AJ$1569&gt;=BL$4:BL$1569)*(AJ$4:AJ$1569-BL$4:BL$1569))/MAX(1,COUNTIF(AJ$4:AJ$1569,"&lt;"&amp;BL1344+0.01)),BL1344))</f>
        <v/>
      </c>
      <c r="CA1344" s="9">
        <f>IF(AK1344&gt;=BM1344,0,IFERROR(BM1344+SUMPRODUCT((AK$4:AK$1569&gt;=BM$4:BM$1569)*(AK$4:AK$1569-BM$4:BM$1569))/MAX(1,COUNTIF(AK$4:AK$1569,"&lt;"&amp;BM1344+0.01)),BM1344))</f>
        <v/>
      </c>
      <c r="CB1344" s="9">
        <f>IF(AL1344&gt;=BN1344,0,IFERROR(BN1344+SUMPRODUCT((AL$4:AL$1569&gt;=BN$4:BN$1569)*(AL$4:AL$1569-BN$4:BN$1569))/MAX(1,COUNTIF(AL$4:AL$1569,"&lt;"&amp;BN1344+0.01)),BN1344))</f>
        <v/>
      </c>
      <c r="CC1344" s="5">
        <f>IF(AO1344="🟢","VERDE",IF(AO1344="🟡","AMARELO",IF(AO1344="🟠","VERMELHO",IF(AO1344="🔴","VERMELHO","ROXO"))))</f>
        <v/>
      </c>
      <c r="CD1344" s="5" t="inlineStr">
        <is>
          <t>🌎 REGIÕES</t>
        </is>
      </c>
      <c r="CE1344" s="5" t="inlineStr">
        <is>
          <t>SEM REDE</t>
        </is>
      </c>
    </row>
    <row r="1345">
      <c r="A1345" s="5" t="inlineStr">
        <is>
          <t>46324460000176</t>
        </is>
      </c>
      <c r="B1345" s="5" t="inlineStr">
        <is>
          <t>TASSIA SUELEN DIAS DE MELLO 09566549679-</t>
        </is>
      </c>
      <c r="C1345" s="5" t="inlineStr">
        <is>
          <t>06 - SEM GRUPO</t>
        </is>
      </c>
      <c r="D1345" s="5" t="inlineStr">
        <is>
          <t>LARISSA PADILHA</t>
        </is>
      </c>
      <c r="E1345" s="5" t="inlineStr">
        <is>
          <t>MG</t>
        </is>
      </c>
      <c r="F1345" s="5">
        <f>IFERROR(VLOOKUP(C1345,$AS$4:$AT$25,2,FALSE),"")</f>
        <v/>
      </c>
      <c r="G1345" s="6">
        <f>IFERROR(VLOOKUP(C1345,$AS$4:$AX$25,6,FALSE),"")</f>
        <v/>
      </c>
      <c r="H1345" s="5">
        <f>IFERROR(VLOOKUP(C1345,$AS$4:$AY$25,7,FALSE),"")</f>
        <v/>
      </c>
      <c r="I1345" s="5">
        <f>IFERROR(VLOOKUP(C1345,$AS$4:$AZ$25,8,FALSE),"")</f>
        <v/>
      </c>
      <c r="J1345" s="7" t="inlineStr">
        <is>
          <t>.</t>
        </is>
      </c>
      <c r="K1345" s="5" t="inlineStr">
        <is>
          <t>RJ + ES + MG</t>
        </is>
      </c>
      <c r="L1345" s="8" t="n">
        <v>1565.217391304348</v>
      </c>
      <c r="M1345" s="9" t="n">
        <v>130.4347826086957</v>
      </c>
      <c r="N1345" s="9" t="n">
        <v>130.4347826086957</v>
      </c>
      <c r="O1345" s="9" t="n">
        <v>130.4347826086957</v>
      </c>
      <c r="P1345" s="9" t="n">
        <v>130.4347826086957</v>
      </c>
      <c r="Q1345" s="9" t="n">
        <v>130.4347826086957</v>
      </c>
      <c r="R1345" s="9" t="n">
        <v>130.4347826086957</v>
      </c>
      <c r="S1345" s="9" t="n">
        <v>130.4347826086957</v>
      </c>
      <c r="T1345" s="9" t="n">
        <v>130.4347826086957</v>
      </c>
      <c r="U1345" s="9" t="n">
        <v>130.4347826086957</v>
      </c>
      <c r="V1345" s="9" t="n">
        <v>130.4347826086957</v>
      </c>
      <c r="W1345" s="9" t="n">
        <v>130.4347826086957</v>
      </c>
      <c r="X1345" s="9" t="n">
        <v>130.4347826086957</v>
      </c>
      <c r="Y1345" s="7" t="inlineStr">
        <is>
          <t>.</t>
        </is>
      </c>
      <c r="Z1345" s="8">
        <f>SUM(AA1345:AL1345)</f>
        <v/>
      </c>
      <c r="AA1345" s="9" t="n">
        <v>0</v>
      </c>
      <c r="AB1345" s="9" t="n">
        <v>0</v>
      </c>
      <c r="AC1345" s="9" t="n">
        <v>0</v>
      </c>
      <c r="AD1345" s="9" t="n">
        <v>0</v>
      </c>
      <c r="AE1345" s="9" t="n">
        <v>0</v>
      </c>
      <c r="AF1345" s="9" t="n">
        <v>0</v>
      </c>
      <c r="AG1345" s="9" t="n">
        <v>0</v>
      </c>
      <c r="AH1345" s="9" t="n">
        <v>0</v>
      </c>
      <c r="AI1345" s="9" t="n">
        <v>0</v>
      </c>
      <c r="AJ1345" s="9" t="n">
        <v>0</v>
      </c>
      <c r="AK1345" s="9" t="n">
        <v>0</v>
      </c>
      <c r="AL1345" s="9" t="n">
        <v>0</v>
      </c>
      <c r="AM1345" s="7" t="inlineStr">
        <is>
          <t>.</t>
        </is>
      </c>
      <c r="AN1345" s="6">
        <f>IF(L1345=0,0,Z1345/L1345)</f>
        <v/>
      </c>
      <c r="AO1345" s="5">
        <f>IF(AN1345="","",IF(AN1345&gt;=0.9,"🟢",IF(AN1345&gt;=0.7,"🟡",IF(AN1345&gt;=0.5,"🟠","🔴"))))</f>
        <v/>
      </c>
      <c r="AP1345" s="9">
        <f>IF(L1345=0,0,L1345-Z1345)</f>
        <v/>
      </c>
      <c r="AQ1345" s="5">
        <f>IF(Z1345=0,"",RANK(Z1345,Z$4:Z$1569,0))</f>
        <v/>
      </c>
      <c r="AR1345" s="7" t="inlineStr">
        <is>
          <t>.</t>
        </is>
      </c>
      <c r="BA1345" s="7" t="inlineStr">
        <is>
          <t>.</t>
        </is>
      </c>
      <c r="BB1345" s="9">
        <f>SUM(L$4:L$1569)/COUNTA(A$4:A$1569)</f>
        <v/>
      </c>
      <c r="BC1345" s="9">
        <f>SUM(M$4:M$1569)/COUNTA(A$4:A$1569)</f>
        <v/>
      </c>
      <c r="BD1345" s="9">
        <f>SUM(N$4:N$1569)/COUNTA(A$4:A$1569)</f>
        <v/>
      </c>
      <c r="BE1345" s="9">
        <f>SUM(O$4:O$1569)/COUNTA(A$4:A$1569)</f>
        <v/>
      </c>
      <c r="BF1345" s="9">
        <f>SUM(P$4:P$1569)/COUNTA(A$4:A$1569)</f>
        <v/>
      </c>
      <c r="BG1345" s="9">
        <f>SUM(Q$4:Q$1569)/COUNTA(A$4:A$1569)</f>
        <v/>
      </c>
      <c r="BH1345" s="9">
        <f>SUM(R$4:R$1569)/COUNTA(A$4:A$1569)</f>
        <v/>
      </c>
      <c r="BI1345" s="9">
        <f>SUM(S$4:S$1569)/COUNTA(A$4:A$1569)</f>
        <v/>
      </c>
      <c r="BJ1345" s="9">
        <f>SUM(T$4:T$1569)/COUNTA(A$4:A$1569)</f>
        <v/>
      </c>
      <c r="BK1345" s="9">
        <f>SUM(U$4:U$1569)/COUNTA(A$4:A$1569)</f>
        <v/>
      </c>
      <c r="BL1345" s="9">
        <f>SUM(V$4:V$1569)/COUNTA(A$4:A$1569)</f>
        <v/>
      </c>
      <c r="BM1345" s="9">
        <f>SUM(W$4:W$1569)/COUNTA(A$4:A$1569)</f>
        <v/>
      </c>
      <c r="BN1345" s="9">
        <f>SUM(X$4:X$1569)/COUNTA(A$4:A$1569)</f>
        <v/>
      </c>
      <c r="BO1345" s="7" t="inlineStr">
        <is>
          <t>.</t>
        </is>
      </c>
      <c r="BP1345" s="9">
        <f>IF(Z1345&gt;=BB1345,0,IFERROR(BB1345+(SUMPRODUCT((Z$4:Z$1569&gt;=BB$4:BB$1569)*(Z$4:Z$1569-BB$4:BB$1569))/MAX(1,COUNTIF(Z$4:Z$1569,"&lt;"&amp;BB1345+0.01))),BB1345))</f>
        <v/>
      </c>
      <c r="BQ1345" s="9">
        <f>IF(AA1345&gt;=BC1345,0,IFERROR(BC1345+SUMPRODUCT((AA$4:AA$1569&gt;=BC$4:BC$1569)*(AA$4:AA$1569-BC$4:BC$1569))/MAX(1,COUNTIF(AA$4:AA$1569,"&lt;"&amp;BC1345+0.01)),BC1345))</f>
        <v/>
      </c>
      <c r="BR1345" s="9">
        <f>IF(AB1345&gt;=BD1345,0,IFERROR(BD1345+SUMPRODUCT((AB$4:AB$1569&gt;=BD$4:BD$1569)*(AB$4:AB$1569-BD$4:BD$1569))/MAX(1,COUNTIF(AB$4:AB$1569,"&lt;"&amp;BD1345+0.01)),BD1345))</f>
        <v/>
      </c>
      <c r="BS1345" s="9">
        <f>IF(AC1345&gt;=BE1345,0,IFERROR(BE1345+SUMPRODUCT((AC$4:AC$1569&gt;=BE$4:BE$1569)*(AC$4:AC$1569-BE$4:BE$1569))/MAX(1,COUNTIF(AC$4:AC$1569,"&lt;"&amp;BE1345+0.01)),BE1345))</f>
        <v/>
      </c>
      <c r="BT1345" s="9">
        <f>IF(AD1345&gt;=BF1345,0,IFERROR(BF1345+SUMPRODUCT((AD$4:AD$1569&gt;=BF$4:BF$1569)*(AD$4:AD$1569-BF$4:BF$1569))/MAX(1,COUNTIF(AD$4:AD$1569,"&lt;"&amp;BF1345+0.01)),BF1345))</f>
        <v/>
      </c>
      <c r="BU1345" s="9">
        <f>IF(AE1345&gt;=BG1345,0,IFERROR(BG1345+SUMPRODUCT((AE$4:AE$1569&gt;=BG$4:BG$1569)*(AE$4:AE$1569-BG$4:BG$1569))/MAX(1,COUNTIF(AE$4:AE$1569,"&lt;"&amp;BG1345+0.01)),BG1345))</f>
        <v/>
      </c>
      <c r="BV1345" s="9">
        <f>IF(AF1345&gt;=BH1345,0,IFERROR(BH1345+SUMPRODUCT((AF$4:AF$1569&gt;=BH$4:BH$1569)*(AF$4:AF$1569-BH$4:BH$1569))/MAX(1,COUNTIF(AF$4:AF$1569,"&lt;"&amp;BH1345+0.01)),BH1345))</f>
        <v/>
      </c>
      <c r="BW1345" s="9">
        <f>IF(AG1345&gt;=BI1345,0,IFERROR(BI1345+SUMPRODUCT((AG$4:AG$1569&gt;=BI$4:BI$1569)*(AG$4:AG$1569-BI$4:BI$1569))/MAX(1,COUNTIF(AG$4:AG$1569,"&lt;"&amp;BI1345+0.01)),BI1345))</f>
        <v/>
      </c>
      <c r="BX1345" s="9">
        <f>IF(AH1345&gt;=BJ1345,0,IFERROR(BJ1345+SUMPRODUCT((AH$4:AH$1569&gt;=BJ$4:BJ$1569)*(AH$4:AH$1569-BJ$4:BJ$1569))/MAX(1,COUNTIF(AH$4:AH$1569,"&lt;"&amp;BJ1345+0.01)),BJ1345))</f>
        <v/>
      </c>
      <c r="BY1345" s="9">
        <f>IF(AI1345&gt;=BK1345,0,IFERROR(BK1345+SUMPRODUCT((AI$4:AI$1569&gt;=BK$4:BK$1569)*(AI$4:AI$1569-BK$4:BK$1569))/MAX(1,COUNTIF(AI$4:AI$1569,"&lt;"&amp;BK1345+0.01)),BK1345))</f>
        <v/>
      </c>
      <c r="BZ1345" s="9">
        <f>IF(AJ1345&gt;=BL1345,0,IFERROR(BL1345+SUMPRODUCT((AJ$4:AJ$1569&gt;=BL$4:BL$1569)*(AJ$4:AJ$1569-BL$4:BL$1569))/MAX(1,COUNTIF(AJ$4:AJ$1569,"&lt;"&amp;BL1345+0.01)),BL1345))</f>
        <v/>
      </c>
      <c r="CA1345" s="9">
        <f>IF(AK1345&gt;=BM1345,0,IFERROR(BM1345+SUMPRODUCT((AK$4:AK$1569&gt;=BM$4:BM$1569)*(AK$4:AK$1569-BM$4:BM$1569))/MAX(1,COUNTIF(AK$4:AK$1569,"&lt;"&amp;BM1345+0.01)),BM1345))</f>
        <v/>
      </c>
      <c r="CB1345" s="9">
        <f>IF(AL1345&gt;=BN1345,0,IFERROR(BN1345+SUMPRODUCT((AL$4:AL$1569&gt;=BN$4:BN$1569)*(AL$4:AL$1569-BN$4:BN$1569))/MAX(1,COUNTIF(AL$4:AL$1569,"&lt;"&amp;BN1345+0.01)),BN1345))</f>
        <v/>
      </c>
      <c r="CC1345" s="5">
        <f>IF(AO1345="🟢","VERDE",IF(AO1345="🟡","AMARELO",IF(AO1345="🟠","VERMELHO",IF(AO1345="🔴","VERMELHO","ROXO"))))</f>
        <v/>
      </c>
      <c r="CD1345" s="5" t="inlineStr">
        <is>
          <t>🌎 REGIÕES</t>
        </is>
      </c>
      <c r="CE1345" s="5" t="inlineStr">
        <is>
          <t>SEM REDE</t>
        </is>
      </c>
    </row>
    <row r="1346">
      <c r="A1346" s="5" t="inlineStr">
        <is>
          <t>46342740000107</t>
        </is>
      </c>
      <c r="B1346" s="5" t="inlineStr">
        <is>
          <t>ADENILSON GOGOLA THURMANN 06844615957 -</t>
        </is>
      </c>
      <c r="C1346" s="5" t="inlineStr">
        <is>
          <t>06 - SEM GRUPO</t>
        </is>
      </c>
      <c r="D1346" s="5" t="inlineStr">
        <is>
          <t>HEMANUELE DITZEL (MANU)</t>
        </is>
      </c>
      <c r="E1346" s="5" t="inlineStr">
        <is>
          <t>PR</t>
        </is>
      </c>
      <c r="F1346" s="5">
        <f>IFERROR(VLOOKUP(C1346,$AS$4:$AT$25,2,FALSE),"")</f>
        <v/>
      </c>
      <c r="G1346" s="6">
        <f>IFERROR(VLOOKUP(C1346,$AS$4:$AX$25,6,FALSE),"")</f>
        <v/>
      </c>
      <c r="H1346" s="5">
        <f>IFERROR(VLOOKUP(C1346,$AS$4:$AY$25,7,FALSE),"")</f>
        <v/>
      </c>
      <c r="I1346" s="5">
        <f>IFERROR(VLOOKUP(C1346,$AS$4:$AZ$25,8,FALSE),"")</f>
        <v/>
      </c>
      <c r="J1346" s="7" t="inlineStr">
        <is>
          <t>.</t>
        </is>
      </c>
      <c r="K1346" s="5" t="inlineStr">
        <is>
          <t>SUL</t>
        </is>
      </c>
      <c r="L1346" s="8" t="n">
        <v>1613.793103448276</v>
      </c>
      <c r="M1346" s="9" t="n">
        <v>124.1379310344828</v>
      </c>
      <c r="N1346" s="9" t="n">
        <v>124.1379310344828</v>
      </c>
      <c r="O1346" s="9" t="n">
        <v>129.3103448275862</v>
      </c>
      <c r="P1346" s="9" t="n">
        <v>129.3103448275862</v>
      </c>
      <c r="Q1346" s="9" t="n">
        <v>129.3103448275862</v>
      </c>
      <c r="R1346" s="9" t="n">
        <v>134.4827586206897</v>
      </c>
      <c r="S1346" s="9" t="n">
        <v>134.4827586206897</v>
      </c>
      <c r="T1346" s="9" t="n">
        <v>139.6551724137931</v>
      </c>
      <c r="U1346" s="9" t="n">
        <v>139.6551724137931</v>
      </c>
      <c r="V1346" s="9" t="n">
        <v>139.6551724137931</v>
      </c>
      <c r="W1346" s="9" t="n">
        <v>144.8275862068965</v>
      </c>
      <c r="X1346" s="9" t="n">
        <v>144.8275862068965</v>
      </c>
      <c r="Y1346" s="7" t="inlineStr">
        <is>
          <t>.</t>
        </is>
      </c>
      <c r="Z1346" s="8">
        <f>SUM(AA1346:AL1346)</f>
        <v/>
      </c>
      <c r="AA1346" s="9" t="n">
        <v>0</v>
      </c>
      <c r="AB1346" s="9" t="n">
        <v>0</v>
      </c>
      <c r="AC1346" s="9" t="n">
        <v>0</v>
      </c>
      <c r="AD1346" s="9" t="n">
        <v>0</v>
      </c>
      <c r="AE1346" s="9" t="n">
        <v>0</v>
      </c>
      <c r="AF1346" s="9" t="n">
        <v>0</v>
      </c>
      <c r="AG1346" s="9" t="n">
        <v>0</v>
      </c>
      <c r="AH1346" s="9" t="n">
        <v>0</v>
      </c>
      <c r="AI1346" s="9" t="n">
        <v>0</v>
      </c>
      <c r="AJ1346" s="9" t="n">
        <v>0</v>
      </c>
      <c r="AK1346" s="9" t="n">
        <v>0</v>
      </c>
      <c r="AL1346" s="9" t="n">
        <v>0</v>
      </c>
      <c r="AM1346" s="7" t="inlineStr">
        <is>
          <t>.</t>
        </is>
      </c>
      <c r="AN1346" s="6">
        <f>IF(L1346=0,0,Z1346/L1346)</f>
        <v/>
      </c>
      <c r="AO1346" s="5">
        <f>IF(AN1346="","",IF(AN1346&gt;=0.9,"🟢",IF(AN1346&gt;=0.7,"🟡",IF(AN1346&gt;=0.5,"🟠","🔴"))))</f>
        <v/>
      </c>
      <c r="AP1346" s="9">
        <f>IF(L1346=0,0,L1346-Z1346)</f>
        <v/>
      </c>
      <c r="AQ1346" s="5">
        <f>IF(Z1346=0,"",RANK(Z1346,Z$4:Z$1569,0))</f>
        <v/>
      </c>
      <c r="AR1346" s="7" t="inlineStr">
        <is>
          <t>.</t>
        </is>
      </c>
      <c r="BA1346" s="7" t="inlineStr">
        <is>
          <t>.</t>
        </is>
      </c>
      <c r="BB1346" s="9">
        <f>SUM(L$4:L$1569)/COUNTA(A$4:A$1569)</f>
        <v/>
      </c>
      <c r="BC1346" s="9">
        <f>SUM(M$4:M$1569)/COUNTA(A$4:A$1569)</f>
        <v/>
      </c>
      <c r="BD1346" s="9">
        <f>SUM(N$4:N$1569)/COUNTA(A$4:A$1569)</f>
        <v/>
      </c>
      <c r="BE1346" s="9">
        <f>SUM(O$4:O$1569)/COUNTA(A$4:A$1569)</f>
        <v/>
      </c>
      <c r="BF1346" s="9">
        <f>SUM(P$4:P$1569)/COUNTA(A$4:A$1569)</f>
        <v/>
      </c>
      <c r="BG1346" s="9">
        <f>SUM(Q$4:Q$1569)/COUNTA(A$4:A$1569)</f>
        <v/>
      </c>
      <c r="BH1346" s="9">
        <f>SUM(R$4:R$1569)/COUNTA(A$4:A$1569)</f>
        <v/>
      </c>
      <c r="BI1346" s="9">
        <f>SUM(S$4:S$1569)/COUNTA(A$4:A$1569)</f>
        <v/>
      </c>
      <c r="BJ1346" s="9">
        <f>SUM(T$4:T$1569)/COUNTA(A$4:A$1569)</f>
        <v/>
      </c>
      <c r="BK1346" s="9">
        <f>SUM(U$4:U$1569)/COUNTA(A$4:A$1569)</f>
        <v/>
      </c>
      <c r="BL1346" s="9">
        <f>SUM(V$4:V$1569)/COUNTA(A$4:A$1569)</f>
        <v/>
      </c>
      <c r="BM1346" s="9">
        <f>SUM(W$4:W$1569)/COUNTA(A$4:A$1569)</f>
        <v/>
      </c>
      <c r="BN1346" s="9">
        <f>SUM(X$4:X$1569)/COUNTA(A$4:A$1569)</f>
        <v/>
      </c>
      <c r="BO1346" s="7" t="inlineStr">
        <is>
          <t>.</t>
        </is>
      </c>
      <c r="BP1346" s="9">
        <f>IF(Z1346&gt;=BB1346,0,IFERROR(BB1346+(SUMPRODUCT((Z$4:Z$1569&gt;=BB$4:BB$1569)*(Z$4:Z$1569-BB$4:BB$1569))/MAX(1,COUNTIF(Z$4:Z$1569,"&lt;"&amp;BB1346+0.01))),BB1346))</f>
        <v/>
      </c>
      <c r="BQ1346" s="9">
        <f>IF(AA1346&gt;=BC1346,0,IFERROR(BC1346+SUMPRODUCT((AA$4:AA$1569&gt;=BC$4:BC$1569)*(AA$4:AA$1569-BC$4:BC$1569))/MAX(1,COUNTIF(AA$4:AA$1569,"&lt;"&amp;BC1346+0.01)),BC1346))</f>
        <v/>
      </c>
      <c r="BR1346" s="9">
        <f>IF(AB1346&gt;=BD1346,0,IFERROR(BD1346+SUMPRODUCT((AB$4:AB$1569&gt;=BD$4:BD$1569)*(AB$4:AB$1569-BD$4:BD$1569))/MAX(1,COUNTIF(AB$4:AB$1569,"&lt;"&amp;BD1346+0.01)),BD1346))</f>
        <v/>
      </c>
      <c r="BS1346" s="9">
        <f>IF(AC1346&gt;=BE1346,0,IFERROR(BE1346+SUMPRODUCT((AC$4:AC$1569&gt;=BE$4:BE$1569)*(AC$4:AC$1569-BE$4:BE$1569))/MAX(1,COUNTIF(AC$4:AC$1569,"&lt;"&amp;BE1346+0.01)),BE1346))</f>
        <v/>
      </c>
      <c r="BT1346" s="9">
        <f>IF(AD1346&gt;=BF1346,0,IFERROR(BF1346+SUMPRODUCT((AD$4:AD$1569&gt;=BF$4:BF$1569)*(AD$4:AD$1569-BF$4:BF$1569))/MAX(1,COUNTIF(AD$4:AD$1569,"&lt;"&amp;BF1346+0.01)),BF1346))</f>
        <v/>
      </c>
      <c r="BU1346" s="9">
        <f>IF(AE1346&gt;=BG1346,0,IFERROR(BG1346+SUMPRODUCT((AE$4:AE$1569&gt;=BG$4:BG$1569)*(AE$4:AE$1569-BG$4:BG$1569))/MAX(1,COUNTIF(AE$4:AE$1569,"&lt;"&amp;BG1346+0.01)),BG1346))</f>
        <v/>
      </c>
      <c r="BV1346" s="9">
        <f>IF(AF1346&gt;=BH1346,0,IFERROR(BH1346+SUMPRODUCT((AF$4:AF$1569&gt;=BH$4:BH$1569)*(AF$4:AF$1569-BH$4:BH$1569))/MAX(1,COUNTIF(AF$4:AF$1569,"&lt;"&amp;BH1346+0.01)),BH1346))</f>
        <v/>
      </c>
      <c r="BW1346" s="9">
        <f>IF(AG1346&gt;=BI1346,0,IFERROR(BI1346+SUMPRODUCT((AG$4:AG$1569&gt;=BI$4:BI$1569)*(AG$4:AG$1569-BI$4:BI$1569))/MAX(1,COUNTIF(AG$4:AG$1569,"&lt;"&amp;BI1346+0.01)),BI1346))</f>
        <v/>
      </c>
      <c r="BX1346" s="9">
        <f>IF(AH1346&gt;=BJ1346,0,IFERROR(BJ1346+SUMPRODUCT((AH$4:AH$1569&gt;=BJ$4:BJ$1569)*(AH$4:AH$1569-BJ$4:BJ$1569))/MAX(1,COUNTIF(AH$4:AH$1569,"&lt;"&amp;BJ1346+0.01)),BJ1346))</f>
        <v/>
      </c>
      <c r="BY1346" s="9">
        <f>IF(AI1346&gt;=BK1346,0,IFERROR(BK1346+SUMPRODUCT((AI$4:AI$1569&gt;=BK$4:BK$1569)*(AI$4:AI$1569-BK$4:BK$1569))/MAX(1,COUNTIF(AI$4:AI$1569,"&lt;"&amp;BK1346+0.01)),BK1346))</f>
        <v/>
      </c>
      <c r="BZ1346" s="9">
        <f>IF(AJ1346&gt;=BL1346,0,IFERROR(BL1346+SUMPRODUCT((AJ$4:AJ$1569&gt;=BL$4:BL$1569)*(AJ$4:AJ$1569-BL$4:BL$1569))/MAX(1,COUNTIF(AJ$4:AJ$1569,"&lt;"&amp;BL1346+0.01)),BL1346))</f>
        <v/>
      </c>
      <c r="CA1346" s="9">
        <f>IF(AK1346&gt;=BM1346,0,IFERROR(BM1346+SUMPRODUCT((AK$4:AK$1569&gt;=BM$4:BM$1569)*(AK$4:AK$1569-BM$4:BM$1569))/MAX(1,COUNTIF(AK$4:AK$1569,"&lt;"&amp;BM1346+0.01)),BM1346))</f>
        <v/>
      </c>
      <c r="CB1346" s="9">
        <f>IF(AL1346&gt;=BN1346,0,IFERROR(BN1346+SUMPRODUCT((AL$4:AL$1569&gt;=BN$4:BN$1569)*(AL$4:AL$1569-BN$4:BN$1569))/MAX(1,COUNTIF(AL$4:AL$1569,"&lt;"&amp;BN1346+0.01)),BN1346))</f>
        <v/>
      </c>
      <c r="CC1346" s="5">
        <f>IF(AO1346="🟢","VERDE",IF(AO1346="🟡","AMARELO",IF(AO1346="🟠","VERMELHO",IF(AO1346="🔴","VERMELHO","ROXO"))))</f>
        <v/>
      </c>
      <c r="CD1346" s="5" t="inlineStr">
        <is>
          <t>🌎 REGIÕES</t>
        </is>
      </c>
      <c r="CE1346" s="5" t="inlineStr">
        <is>
          <t>SEM REDE</t>
        </is>
      </c>
    </row>
    <row r="1347">
      <c r="A1347" s="5" t="inlineStr">
        <is>
          <t>46363648000123</t>
        </is>
      </c>
      <c r="B1347" s="5" t="inlineStr">
        <is>
          <t>RT PRODUTOS NATURAIS LTDA - ME</t>
        </is>
      </c>
      <c r="C1347" s="5" t="inlineStr">
        <is>
          <t>06 - SEM GRUPO</t>
        </is>
      </c>
      <c r="D1347" s="5" t="inlineStr">
        <is>
          <t>HEMANUELE DITZEL (MANU)</t>
        </is>
      </c>
      <c r="E1347" s="5" t="inlineStr">
        <is>
          <t>PR</t>
        </is>
      </c>
      <c r="F1347" s="5">
        <f>IFERROR(VLOOKUP(C1347,$AS$4:$AT$25,2,FALSE),"")</f>
        <v/>
      </c>
      <c r="G1347" s="6">
        <f>IFERROR(VLOOKUP(C1347,$AS$4:$AX$25,6,FALSE),"")</f>
        <v/>
      </c>
      <c r="H1347" s="5">
        <f>IFERROR(VLOOKUP(C1347,$AS$4:$AY$25,7,FALSE),"")</f>
        <v/>
      </c>
      <c r="I1347" s="5">
        <f>IFERROR(VLOOKUP(C1347,$AS$4:$AZ$25,8,FALSE),"")</f>
        <v/>
      </c>
      <c r="J1347" s="7" t="inlineStr">
        <is>
          <t>.</t>
        </is>
      </c>
      <c r="K1347" s="5" t="inlineStr">
        <is>
          <t>SUL</t>
        </is>
      </c>
      <c r="L1347" s="8" t="n">
        <v>1711.764705882353</v>
      </c>
      <c r="M1347" s="9" t="n">
        <v>123.5294117647059</v>
      </c>
      <c r="N1347" s="9" t="n">
        <v>123.5294117647059</v>
      </c>
      <c r="O1347" s="9" t="n">
        <v>123.5294117647059</v>
      </c>
      <c r="P1347" s="9" t="n">
        <v>141.1764705882353</v>
      </c>
      <c r="Q1347" s="9" t="n">
        <v>141.1764705882353</v>
      </c>
      <c r="R1347" s="9" t="n">
        <v>141.1764705882353</v>
      </c>
      <c r="S1347" s="9" t="n">
        <v>141.1764705882353</v>
      </c>
      <c r="T1347" s="9" t="n">
        <v>141.1764705882353</v>
      </c>
      <c r="U1347" s="9" t="n">
        <v>158.8235294117647</v>
      </c>
      <c r="V1347" s="9" t="n">
        <v>158.8235294117647</v>
      </c>
      <c r="W1347" s="9" t="n">
        <v>158.8235294117647</v>
      </c>
      <c r="X1347" s="9" t="n">
        <v>158.8235294117647</v>
      </c>
      <c r="Y1347" s="7" t="inlineStr">
        <is>
          <t>.</t>
        </is>
      </c>
      <c r="Z1347" s="8">
        <f>SUM(AA1347:AL1347)</f>
        <v/>
      </c>
      <c r="AA1347" s="9" t="n">
        <v>0</v>
      </c>
      <c r="AB1347" s="9" t="n">
        <v>0</v>
      </c>
      <c r="AC1347" s="9" t="n">
        <v>0</v>
      </c>
      <c r="AD1347" s="9" t="n">
        <v>0</v>
      </c>
      <c r="AE1347" s="9" t="n">
        <v>0</v>
      </c>
      <c r="AF1347" s="9" t="n">
        <v>0</v>
      </c>
      <c r="AG1347" s="9" t="n">
        <v>0</v>
      </c>
      <c r="AH1347" s="9" t="n">
        <v>0</v>
      </c>
      <c r="AI1347" s="9" t="n">
        <v>0</v>
      </c>
      <c r="AJ1347" s="9" t="n">
        <v>0</v>
      </c>
      <c r="AK1347" s="9" t="n">
        <v>0</v>
      </c>
      <c r="AL1347" s="9" t="n">
        <v>0</v>
      </c>
      <c r="AM1347" s="7" t="inlineStr">
        <is>
          <t>.</t>
        </is>
      </c>
      <c r="AN1347" s="6">
        <f>IF(L1347=0,0,Z1347/L1347)</f>
        <v/>
      </c>
      <c r="AO1347" s="5">
        <f>IF(AN1347="","",IF(AN1347&gt;=0.9,"🟢",IF(AN1347&gt;=0.7,"🟡",IF(AN1347&gt;=0.5,"🟠","🔴"))))</f>
        <v/>
      </c>
      <c r="AP1347" s="9">
        <f>IF(L1347=0,0,L1347-Z1347)</f>
        <v/>
      </c>
      <c r="AQ1347" s="5">
        <f>IF(Z1347=0,"",RANK(Z1347,Z$4:Z$1569,0))</f>
        <v/>
      </c>
      <c r="AR1347" s="7" t="inlineStr">
        <is>
          <t>.</t>
        </is>
      </c>
      <c r="BA1347" s="7" t="inlineStr">
        <is>
          <t>.</t>
        </is>
      </c>
      <c r="BB1347" s="9">
        <f>SUM(L$4:L$1569)/COUNTA(A$4:A$1569)</f>
        <v/>
      </c>
      <c r="BC1347" s="9">
        <f>SUM(M$4:M$1569)/COUNTA(A$4:A$1569)</f>
        <v/>
      </c>
      <c r="BD1347" s="9">
        <f>SUM(N$4:N$1569)/COUNTA(A$4:A$1569)</f>
        <v/>
      </c>
      <c r="BE1347" s="9">
        <f>SUM(O$4:O$1569)/COUNTA(A$4:A$1569)</f>
        <v/>
      </c>
      <c r="BF1347" s="9">
        <f>SUM(P$4:P$1569)/COUNTA(A$4:A$1569)</f>
        <v/>
      </c>
      <c r="BG1347" s="9">
        <f>SUM(Q$4:Q$1569)/COUNTA(A$4:A$1569)</f>
        <v/>
      </c>
      <c r="BH1347" s="9">
        <f>SUM(R$4:R$1569)/COUNTA(A$4:A$1569)</f>
        <v/>
      </c>
      <c r="BI1347" s="9">
        <f>SUM(S$4:S$1569)/COUNTA(A$4:A$1569)</f>
        <v/>
      </c>
      <c r="BJ1347" s="9">
        <f>SUM(T$4:T$1569)/COUNTA(A$4:A$1569)</f>
        <v/>
      </c>
      <c r="BK1347" s="9">
        <f>SUM(U$4:U$1569)/COUNTA(A$4:A$1569)</f>
        <v/>
      </c>
      <c r="BL1347" s="9">
        <f>SUM(V$4:V$1569)/COUNTA(A$4:A$1569)</f>
        <v/>
      </c>
      <c r="BM1347" s="9">
        <f>SUM(W$4:W$1569)/COUNTA(A$4:A$1569)</f>
        <v/>
      </c>
      <c r="BN1347" s="9">
        <f>SUM(X$4:X$1569)/COUNTA(A$4:A$1569)</f>
        <v/>
      </c>
      <c r="BO1347" s="7" t="inlineStr">
        <is>
          <t>.</t>
        </is>
      </c>
      <c r="BP1347" s="9">
        <f>IF(Z1347&gt;=BB1347,0,IFERROR(BB1347+(SUMPRODUCT((Z$4:Z$1569&gt;=BB$4:BB$1569)*(Z$4:Z$1569-BB$4:BB$1569))/MAX(1,COUNTIF(Z$4:Z$1569,"&lt;"&amp;BB1347+0.01))),BB1347))</f>
        <v/>
      </c>
      <c r="BQ1347" s="9">
        <f>IF(AA1347&gt;=BC1347,0,IFERROR(BC1347+SUMPRODUCT((AA$4:AA$1569&gt;=BC$4:BC$1569)*(AA$4:AA$1569-BC$4:BC$1569))/MAX(1,COUNTIF(AA$4:AA$1569,"&lt;"&amp;BC1347+0.01)),BC1347))</f>
        <v/>
      </c>
      <c r="BR1347" s="9">
        <f>IF(AB1347&gt;=BD1347,0,IFERROR(BD1347+SUMPRODUCT((AB$4:AB$1569&gt;=BD$4:BD$1569)*(AB$4:AB$1569-BD$4:BD$1569))/MAX(1,COUNTIF(AB$4:AB$1569,"&lt;"&amp;BD1347+0.01)),BD1347))</f>
        <v/>
      </c>
      <c r="BS1347" s="9">
        <f>IF(AC1347&gt;=BE1347,0,IFERROR(BE1347+SUMPRODUCT((AC$4:AC$1569&gt;=BE$4:BE$1569)*(AC$4:AC$1569-BE$4:BE$1569))/MAX(1,COUNTIF(AC$4:AC$1569,"&lt;"&amp;BE1347+0.01)),BE1347))</f>
        <v/>
      </c>
      <c r="BT1347" s="9">
        <f>IF(AD1347&gt;=BF1347,0,IFERROR(BF1347+SUMPRODUCT((AD$4:AD$1569&gt;=BF$4:BF$1569)*(AD$4:AD$1569-BF$4:BF$1569))/MAX(1,COUNTIF(AD$4:AD$1569,"&lt;"&amp;BF1347+0.01)),BF1347))</f>
        <v/>
      </c>
      <c r="BU1347" s="9">
        <f>IF(AE1347&gt;=BG1347,0,IFERROR(BG1347+SUMPRODUCT((AE$4:AE$1569&gt;=BG$4:BG$1569)*(AE$4:AE$1569-BG$4:BG$1569))/MAX(1,COUNTIF(AE$4:AE$1569,"&lt;"&amp;BG1347+0.01)),BG1347))</f>
        <v/>
      </c>
      <c r="BV1347" s="9">
        <f>IF(AF1347&gt;=BH1347,0,IFERROR(BH1347+SUMPRODUCT((AF$4:AF$1569&gt;=BH$4:BH$1569)*(AF$4:AF$1569-BH$4:BH$1569))/MAX(1,COUNTIF(AF$4:AF$1569,"&lt;"&amp;BH1347+0.01)),BH1347))</f>
        <v/>
      </c>
      <c r="BW1347" s="9">
        <f>IF(AG1347&gt;=BI1347,0,IFERROR(BI1347+SUMPRODUCT((AG$4:AG$1569&gt;=BI$4:BI$1569)*(AG$4:AG$1569-BI$4:BI$1569))/MAX(1,COUNTIF(AG$4:AG$1569,"&lt;"&amp;BI1347+0.01)),BI1347))</f>
        <v/>
      </c>
      <c r="BX1347" s="9">
        <f>IF(AH1347&gt;=BJ1347,0,IFERROR(BJ1347+SUMPRODUCT((AH$4:AH$1569&gt;=BJ$4:BJ$1569)*(AH$4:AH$1569-BJ$4:BJ$1569))/MAX(1,COUNTIF(AH$4:AH$1569,"&lt;"&amp;BJ1347+0.01)),BJ1347))</f>
        <v/>
      </c>
      <c r="BY1347" s="9">
        <f>IF(AI1347&gt;=BK1347,0,IFERROR(BK1347+SUMPRODUCT((AI$4:AI$1569&gt;=BK$4:BK$1569)*(AI$4:AI$1569-BK$4:BK$1569))/MAX(1,COUNTIF(AI$4:AI$1569,"&lt;"&amp;BK1347+0.01)),BK1347))</f>
        <v/>
      </c>
      <c r="BZ1347" s="9">
        <f>IF(AJ1347&gt;=BL1347,0,IFERROR(BL1347+SUMPRODUCT((AJ$4:AJ$1569&gt;=BL$4:BL$1569)*(AJ$4:AJ$1569-BL$4:BL$1569))/MAX(1,COUNTIF(AJ$4:AJ$1569,"&lt;"&amp;BL1347+0.01)),BL1347))</f>
        <v/>
      </c>
      <c r="CA1347" s="9">
        <f>IF(AK1347&gt;=BM1347,0,IFERROR(BM1347+SUMPRODUCT((AK$4:AK$1569&gt;=BM$4:BM$1569)*(AK$4:AK$1569-BM$4:BM$1569))/MAX(1,COUNTIF(AK$4:AK$1569,"&lt;"&amp;BM1347+0.01)),BM1347))</f>
        <v/>
      </c>
      <c r="CB1347" s="9">
        <f>IF(AL1347&gt;=BN1347,0,IFERROR(BN1347+SUMPRODUCT((AL$4:AL$1569&gt;=BN$4:BN$1569)*(AL$4:AL$1569-BN$4:BN$1569))/MAX(1,COUNTIF(AL$4:AL$1569,"&lt;"&amp;BN1347+0.01)),BN1347))</f>
        <v/>
      </c>
      <c r="CC1347" s="5">
        <f>IF(AO1347="🟢","VERDE",IF(AO1347="🟡","AMARELO",IF(AO1347="🟠","VERMELHO",IF(AO1347="🔴","VERMELHO","ROXO"))))</f>
        <v/>
      </c>
      <c r="CD1347" s="5" t="inlineStr">
        <is>
          <t>🌎 REGIÕES</t>
        </is>
      </c>
      <c r="CE1347" s="5" t="inlineStr">
        <is>
          <t>SEM REDE</t>
        </is>
      </c>
    </row>
    <row r="1348">
      <c r="A1348" s="5" t="inlineStr">
        <is>
          <t>46366062000112</t>
        </is>
      </c>
      <c r="B1348" s="5" t="inlineStr">
        <is>
          <t>BS SUPLEMENTOS E PRODUTOS ALIMENTICIOS L</t>
        </is>
      </c>
      <c r="C1348" s="5" t="inlineStr">
        <is>
          <t>06 - SEM GRUPO</t>
        </is>
      </c>
      <c r="D1348" s="5" t="inlineStr">
        <is>
          <t>HEMANUELE DITZEL (MANU)</t>
        </is>
      </c>
      <c r="E1348" s="5" t="inlineStr">
        <is>
          <t>PR</t>
        </is>
      </c>
      <c r="F1348" s="5">
        <f>IFERROR(VLOOKUP(C1348,$AS$4:$AT$25,2,FALSE),"")</f>
        <v/>
      </c>
      <c r="G1348" s="6">
        <f>IFERROR(VLOOKUP(C1348,$AS$4:$AX$25,6,FALSE),"")</f>
        <v/>
      </c>
      <c r="H1348" s="5">
        <f>IFERROR(VLOOKUP(C1348,$AS$4:$AY$25,7,FALSE),"")</f>
        <v/>
      </c>
      <c r="I1348" s="5">
        <f>IFERROR(VLOOKUP(C1348,$AS$4:$AZ$25,8,FALSE),"")</f>
        <v/>
      </c>
      <c r="J1348" s="7" t="inlineStr">
        <is>
          <t>.</t>
        </is>
      </c>
      <c r="K1348" s="5" t="inlineStr">
        <is>
          <t>SUL</t>
        </is>
      </c>
      <c r="L1348" s="8" t="n">
        <v>2700</v>
      </c>
      <c r="M1348" s="9" t="n">
        <v>100</v>
      </c>
      <c r="N1348" s="9" t="n">
        <v>100</v>
      </c>
      <c r="O1348" s="9" t="n">
        <v>200</v>
      </c>
      <c r="P1348" s="9" t="n">
        <v>200</v>
      </c>
      <c r="Q1348" s="9" t="n">
        <v>200</v>
      </c>
      <c r="R1348" s="9" t="n">
        <v>200</v>
      </c>
      <c r="S1348" s="9" t="n">
        <v>200</v>
      </c>
      <c r="T1348" s="9" t="n">
        <v>300</v>
      </c>
      <c r="U1348" s="9" t="n">
        <v>300</v>
      </c>
      <c r="V1348" s="9" t="n">
        <v>300</v>
      </c>
      <c r="W1348" s="9" t="n">
        <v>300</v>
      </c>
      <c r="X1348" s="9" t="n">
        <v>300</v>
      </c>
      <c r="Y1348" s="7" t="inlineStr">
        <is>
          <t>.</t>
        </is>
      </c>
      <c r="Z1348" s="8">
        <f>SUM(AA1348:AL1348)</f>
        <v/>
      </c>
      <c r="AA1348" s="9" t="n">
        <v>0</v>
      </c>
      <c r="AB1348" s="9" t="n">
        <v>0</v>
      </c>
      <c r="AC1348" s="9" t="n">
        <v>0</v>
      </c>
      <c r="AD1348" s="9" t="n">
        <v>0</v>
      </c>
      <c r="AE1348" s="9" t="n">
        <v>0</v>
      </c>
      <c r="AF1348" s="9" t="n">
        <v>0</v>
      </c>
      <c r="AG1348" s="9" t="n">
        <v>0</v>
      </c>
      <c r="AH1348" s="9" t="n">
        <v>0</v>
      </c>
      <c r="AI1348" s="9" t="n">
        <v>0</v>
      </c>
      <c r="AJ1348" s="9" t="n">
        <v>0</v>
      </c>
      <c r="AK1348" s="9" t="n">
        <v>0</v>
      </c>
      <c r="AL1348" s="9" t="n">
        <v>0</v>
      </c>
      <c r="AM1348" s="7" t="inlineStr">
        <is>
          <t>.</t>
        </is>
      </c>
      <c r="AN1348" s="6">
        <f>IF(L1348=0,0,Z1348/L1348)</f>
        <v/>
      </c>
      <c r="AO1348" s="5">
        <f>IF(AN1348="","",IF(AN1348&gt;=0.9,"🟢",IF(AN1348&gt;=0.7,"🟡",IF(AN1348&gt;=0.5,"🟠","🔴"))))</f>
        <v/>
      </c>
      <c r="AP1348" s="9">
        <f>IF(L1348=0,0,L1348-Z1348)</f>
        <v/>
      </c>
      <c r="AQ1348" s="5">
        <f>IF(Z1348=0,"",RANK(Z1348,Z$4:Z$1569,0))</f>
        <v/>
      </c>
      <c r="AR1348" s="7" t="inlineStr">
        <is>
          <t>.</t>
        </is>
      </c>
      <c r="BA1348" s="7" t="inlineStr">
        <is>
          <t>.</t>
        </is>
      </c>
      <c r="BB1348" s="9">
        <f>SUM(L$4:L$1569)/COUNTA(A$4:A$1569)</f>
        <v/>
      </c>
      <c r="BC1348" s="9">
        <f>SUM(M$4:M$1569)/COUNTA(A$4:A$1569)</f>
        <v/>
      </c>
      <c r="BD1348" s="9">
        <f>SUM(N$4:N$1569)/COUNTA(A$4:A$1569)</f>
        <v/>
      </c>
      <c r="BE1348" s="9">
        <f>SUM(O$4:O$1569)/COUNTA(A$4:A$1569)</f>
        <v/>
      </c>
      <c r="BF1348" s="9">
        <f>SUM(P$4:P$1569)/COUNTA(A$4:A$1569)</f>
        <v/>
      </c>
      <c r="BG1348" s="9">
        <f>SUM(Q$4:Q$1569)/COUNTA(A$4:A$1569)</f>
        <v/>
      </c>
      <c r="BH1348" s="9">
        <f>SUM(R$4:R$1569)/COUNTA(A$4:A$1569)</f>
        <v/>
      </c>
      <c r="BI1348" s="9">
        <f>SUM(S$4:S$1569)/COUNTA(A$4:A$1569)</f>
        <v/>
      </c>
      <c r="BJ1348" s="9">
        <f>SUM(T$4:T$1569)/COUNTA(A$4:A$1569)</f>
        <v/>
      </c>
      <c r="BK1348" s="9">
        <f>SUM(U$4:U$1569)/COUNTA(A$4:A$1569)</f>
        <v/>
      </c>
      <c r="BL1348" s="9">
        <f>SUM(V$4:V$1569)/COUNTA(A$4:A$1569)</f>
        <v/>
      </c>
      <c r="BM1348" s="9">
        <f>SUM(W$4:W$1569)/COUNTA(A$4:A$1569)</f>
        <v/>
      </c>
      <c r="BN1348" s="9">
        <f>SUM(X$4:X$1569)/COUNTA(A$4:A$1569)</f>
        <v/>
      </c>
      <c r="BO1348" s="7" t="inlineStr">
        <is>
          <t>.</t>
        </is>
      </c>
      <c r="BP1348" s="9">
        <f>IF(Z1348&gt;=BB1348,0,IFERROR(BB1348+(SUMPRODUCT((Z$4:Z$1569&gt;=BB$4:BB$1569)*(Z$4:Z$1569-BB$4:BB$1569))/MAX(1,COUNTIF(Z$4:Z$1569,"&lt;"&amp;BB1348+0.01))),BB1348))</f>
        <v/>
      </c>
      <c r="BQ1348" s="9">
        <f>IF(AA1348&gt;=BC1348,0,IFERROR(BC1348+SUMPRODUCT((AA$4:AA$1569&gt;=BC$4:BC$1569)*(AA$4:AA$1569-BC$4:BC$1569))/MAX(1,COUNTIF(AA$4:AA$1569,"&lt;"&amp;BC1348+0.01)),BC1348))</f>
        <v/>
      </c>
      <c r="BR1348" s="9">
        <f>IF(AB1348&gt;=BD1348,0,IFERROR(BD1348+SUMPRODUCT((AB$4:AB$1569&gt;=BD$4:BD$1569)*(AB$4:AB$1569-BD$4:BD$1569))/MAX(1,COUNTIF(AB$4:AB$1569,"&lt;"&amp;BD1348+0.01)),BD1348))</f>
        <v/>
      </c>
      <c r="BS1348" s="9">
        <f>IF(AC1348&gt;=BE1348,0,IFERROR(BE1348+SUMPRODUCT((AC$4:AC$1569&gt;=BE$4:BE$1569)*(AC$4:AC$1569-BE$4:BE$1569))/MAX(1,COUNTIF(AC$4:AC$1569,"&lt;"&amp;BE1348+0.01)),BE1348))</f>
        <v/>
      </c>
      <c r="BT1348" s="9">
        <f>IF(AD1348&gt;=BF1348,0,IFERROR(BF1348+SUMPRODUCT((AD$4:AD$1569&gt;=BF$4:BF$1569)*(AD$4:AD$1569-BF$4:BF$1569))/MAX(1,COUNTIF(AD$4:AD$1569,"&lt;"&amp;BF1348+0.01)),BF1348))</f>
        <v/>
      </c>
      <c r="BU1348" s="9">
        <f>IF(AE1348&gt;=BG1348,0,IFERROR(BG1348+SUMPRODUCT((AE$4:AE$1569&gt;=BG$4:BG$1569)*(AE$4:AE$1569-BG$4:BG$1569))/MAX(1,COUNTIF(AE$4:AE$1569,"&lt;"&amp;BG1348+0.01)),BG1348))</f>
        <v/>
      </c>
      <c r="BV1348" s="9">
        <f>IF(AF1348&gt;=BH1348,0,IFERROR(BH1348+SUMPRODUCT((AF$4:AF$1569&gt;=BH$4:BH$1569)*(AF$4:AF$1569-BH$4:BH$1569))/MAX(1,COUNTIF(AF$4:AF$1569,"&lt;"&amp;BH1348+0.01)),BH1348))</f>
        <v/>
      </c>
      <c r="BW1348" s="9">
        <f>IF(AG1348&gt;=BI1348,0,IFERROR(BI1348+SUMPRODUCT((AG$4:AG$1569&gt;=BI$4:BI$1569)*(AG$4:AG$1569-BI$4:BI$1569))/MAX(1,COUNTIF(AG$4:AG$1569,"&lt;"&amp;BI1348+0.01)),BI1348))</f>
        <v/>
      </c>
      <c r="BX1348" s="9">
        <f>IF(AH1348&gt;=BJ1348,0,IFERROR(BJ1348+SUMPRODUCT((AH$4:AH$1569&gt;=BJ$4:BJ$1569)*(AH$4:AH$1569-BJ$4:BJ$1569))/MAX(1,COUNTIF(AH$4:AH$1569,"&lt;"&amp;BJ1348+0.01)),BJ1348))</f>
        <v/>
      </c>
      <c r="BY1348" s="9">
        <f>IF(AI1348&gt;=BK1348,0,IFERROR(BK1348+SUMPRODUCT((AI$4:AI$1569&gt;=BK$4:BK$1569)*(AI$4:AI$1569-BK$4:BK$1569))/MAX(1,COUNTIF(AI$4:AI$1569,"&lt;"&amp;BK1348+0.01)),BK1348))</f>
        <v/>
      </c>
      <c r="BZ1348" s="9">
        <f>IF(AJ1348&gt;=BL1348,0,IFERROR(BL1348+SUMPRODUCT((AJ$4:AJ$1569&gt;=BL$4:BL$1569)*(AJ$4:AJ$1569-BL$4:BL$1569))/MAX(1,COUNTIF(AJ$4:AJ$1569,"&lt;"&amp;BL1348+0.01)),BL1348))</f>
        <v/>
      </c>
      <c r="CA1348" s="9">
        <f>IF(AK1348&gt;=BM1348,0,IFERROR(BM1348+SUMPRODUCT((AK$4:AK$1569&gt;=BM$4:BM$1569)*(AK$4:AK$1569-BM$4:BM$1569))/MAX(1,COUNTIF(AK$4:AK$1569,"&lt;"&amp;BM1348+0.01)),BM1348))</f>
        <v/>
      </c>
      <c r="CB1348" s="9">
        <f>IF(AL1348&gt;=BN1348,0,IFERROR(BN1348+SUMPRODUCT((AL$4:AL$1569&gt;=BN$4:BN$1569)*(AL$4:AL$1569-BN$4:BN$1569))/MAX(1,COUNTIF(AL$4:AL$1569,"&lt;"&amp;BN1348+0.01)),BN1348))</f>
        <v/>
      </c>
      <c r="CC1348" s="5">
        <f>IF(AO1348="🟢","VERDE",IF(AO1348="🟡","AMARELO",IF(AO1348="🟠","VERMELHO",IF(AO1348="🔴","VERMELHO","ROXO"))))</f>
        <v/>
      </c>
      <c r="CD1348" s="5" t="inlineStr">
        <is>
          <t>🌎 REGIÕES</t>
        </is>
      </c>
      <c r="CE1348" s="5" t="inlineStr">
        <is>
          <t>SEM REDE</t>
        </is>
      </c>
    </row>
    <row r="1349">
      <c r="A1349" s="5" t="inlineStr">
        <is>
          <t>46438993000189</t>
        </is>
      </c>
      <c r="B1349" s="5" t="inlineStr">
        <is>
          <t>VALDIVINO ALVES DA SILVA - ME</t>
        </is>
      </c>
      <c r="C1349" s="5" t="inlineStr">
        <is>
          <t>06 - SEM GRUPO</t>
        </is>
      </c>
      <c r="D1349" s="5" t="inlineStr">
        <is>
          <t>LARISSA PADILHA</t>
        </is>
      </c>
      <c r="E1349" s="5" t="inlineStr">
        <is>
          <t>PI</t>
        </is>
      </c>
      <c r="F1349" s="5">
        <f>IFERROR(VLOOKUP(C1349,$AS$4:$AT$25,2,FALSE),"")</f>
        <v/>
      </c>
      <c r="G1349" s="6">
        <f>IFERROR(VLOOKUP(C1349,$AS$4:$AX$25,6,FALSE),"")</f>
        <v/>
      </c>
      <c r="H1349" s="5">
        <f>IFERROR(VLOOKUP(C1349,$AS$4:$AY$25,7,FALSE),"")</f>
        <v/>
      </c>
      <c r="I1349" s="5">
        <f>IFERROR(VLOOKUP(C1349,$AS$4:$AZ$25,8,FALSE),"")</f>
        <v/>
      </c>
      <c r="J1349" s="7" t="inlineStr">
        <is>
          <t>.</t>
        </is>
      </c>
      <c r="K1349" s="5" t="inlineStr">
        <is>
          <t>NORDESTE (SEM MA)</t>
        </is>
      </c>
      <c r="L1349" s="8" t="n">
        <v>2057.142857142857</v>
      </c>
      <c r="M1349" s="9" t="n">
        <v>171.4285714285714</v>
      </c>
      <c r="N1349" s="9" t="n">
        <v>171.4285714285714</v>
      </c>
      <c r="O1349" s="9" t="n">
        <v>171.4285714285714</v>
      </c>
      <c r="P1349" s="9" t="n">
        <v>171.4285714285714</v>
      </c>
      <c r="Q1349" s="9" t="n">
        <v>171.4285714285714</v>
      </c>
      <c r="R1349" s="9" t="n">
        <v>171.4285714285714</v>
      </c>
      <c r="S1349" s="9" t="n">
        <v>171.4285714285714</v>
      </c>
      <c r="T1349" s="9" t="n">
        <v>171.4285714285714</v>
      </c>
      <c r="U1349" s="9" t="n">
        <v>171.4285714285714</v>
      </c>
      <c r="V1349" s="9" t="n">
        <v>171.4285714285714</v>
      </c>
      <c r="W1349" s="9" t="n">
        <v>171.4285714285714</v>
      </c>
      <c r="X1349" s="9" t="n">
        <v>171.4285714285714</v>
      </c>
      <c r="Y1349" s="7" t="inlineStr">
        <is>
          <t>.</t>
        </is>
      </c>
      <c r="Z1349" s="8">
        <f>SUM(AA1349:AL1349)</f>
        <v/>
      </c>
      <c r="AA1349" s="9" t="n">
        <v>0</v>
      </c>
      <c r="AB1349" s="9" t="n">
        <v>0</v>
      </c>
      <c r="AC1349" s="9" t="n">
        <v>0</v>
      </c>
      <c r="AD1349" s="9" t="n">
        <v>0</v>
      </c>
      <c r="AE1349" s="9" t="n">
        <v>0</v>
      </c>
      <c r="AF1349" s="9" t="n">
        <v>0</v>
      </c>
      <c r="AG1349" s="9" t="n">
        <v>0</v>
      </c>
      <c r="AH1349" s="9" t="n">
        <v>0</v>
      </c>
      <c r="AI1349" s="9" t="n">
        <v>0</v>
      </c>
      <c r="AJ1349" s="9" t="n">
        <v>0</v>
      </c>
      <c r="AK1349" s="9" t="n">
        <v>0</v>
      </c>
      <c r="AL1349" s="9" t="n">
        <v>0</v>
      </c>
      <c r="AM1349" s="7" t="inlineStr">
        <is>
          <t>.</t>
        </is>
      </c>
      <c r="AN1349" s="6">
        <f>IF(L1349=0,0,Z1349/L1349)</f>
        <v/>
      </c>
      <c r="AO1349" s="5">
        <f>IF(AN1349="","",IF(AN1349&gt;=0.9,"🟢",IF(AN1349&gt;=0.7,"🟡",IF(AN1349&gt;=0.5,"🟠","🔴"))))</f>
        <v/>
      </c>
      <c r="AP1349" s="9">
        <f>IF(L1349=0,0,L1349-Z1349)</f>
        <v/>
      </c>
      <c r="AQ1349" s="5">
        <f>IF(Z1349=0,"",RANK(Z1349,Z$4:Z$1569,0))</f>
        <v/>
      </c>
      <c r="AR1349" s="7" t="inlineStr">
        <is>
          <t>.</t>
        </is>
      </c>
      <c r="BA1349" s="7" t="inlineStr">
        <is>
          <t>.</t>
        </is>
      </c>
      <c r="BB1349" s="9">
        <f>SUM(L$4:L$1569)/COUNTA(A$4:A$1569)</f>
        <v/>
      </c>
      <c r="BC1349" s="9">
        <f>SUM(M$4:M$1569)/COUNTA(A$4:A$1569)</f>
        <v/>
      </c>
      <c r="BD1349" s="9">
        <f>SUM(N$4:N$1569)/COUNTA(A$4:A$1569)</f>
        <v/>
      </c>
      <c r="BE1349" s="9">
        <f>SUM(O$4:O$1569)/COUNTA(A$4:A$1569)</f>
        <v/>
      </c>
      <c r="BF1349" s="9">
        <f>SUM(P$4:P$1569)/COUNTA(A$4:A$1569)</f>
        <v/>
      </c>
      <c r="BG1349" s="9">
        <f>SUM(Q$4:Q$1569)/COUNTA(A$4:A$1569)</f>
        <v/>
      </c>
      <c r="BH1349" s="9">
        <f>SUM(R$4:R$1569)/COUNTA(A$4:A$1569)</f>
        <v/>
      </c>
      <c r="BI1349" s="9">
        <f>SUM(S$4:S$1569)/COUNTA(A$4:A$1569)</f>
        <v/>
      </c>
      <c r="BJ1349" s="9">
        <f>SUM(T$4:T$1569)/COUNTA(A$4:A$1569)</f>
        <v/>
      </c>
      <c r="BK1349" s="9">
        <f>SUM(U$4:U$1569)/COUNTA(A$4:A$1569)</f>
        <v/>
      </c>
      <c r="BL1349" s="9">
        <f>SUM(V$4:V$1569)/COUNTA(A$4:A$1569)</f>
        <v/>
      </c>
      <c r="BM1349" s="9">
        <f>SUM(W$4:W$1569)/COUNTA(A$4:A$1569)</f>
        <v/>
      </c>
      <c r="BN1349" s="9">
        <f>SUM(X$4:X$1569)/COUNTA(A$4:A$1569)</f>
        <v/>
      </c>
      <c r="BO1349" s="7" t="inlineStr">
        <is>
          <t>.</t>
        </is>
      </c>
      <c r="BP1349" s="9">
        <f>IF(Z1349&gt;=BB1349,0,IFERROR(BB1349+(SUMPRODUCT((Z$4:Z$1569&gt;=BB$4:BB$1569)*(Z$4:Z$1569-BB$4:BB$1569))/MAX(1,COUNTIF(Z$4:Z$1569,"&lt;"&amp;BB1349+0.01))),BB1349))</f>
        <v/>
      </c>
      <c r="BQ1349" s="9">
        <f>IF(AA1349&gt;=BC1349,0,IFERROR(BC1349+SUMPRODUCT((AA$4:AA$1569&gt;=BC$4:BC$1569)*(AA$4:AA$1569-BC$4:BC$1569))/MAX(1,COUNTIF(AA$4:AA$1569,"&lt;"&amp;BC1349+0.01)),BC1349))</f>
        <v/>
      </c>
      <c r="BR1349" s="9">
        <f>IF(AB1349&gt;=BD1349,0,IFERROR(BD1349+SUMPRODUCT((AB$4:AB$1569&gt;=BD$4:BD$1569)*(AB$4:AB$1569-BD$4:BD$1569))/MAX(1,COUNTIF(AB$4:AB$1569,"&lt;"&amp;BD1349+0.01)),BD1349))</f>
        <v/>
      </c>
      <c r="BS1349" s="9">
        <f>IF(AC1349&gt;=BE1349,0,IFERROR(BE1349+SUMPRODUCT((AC$4:AC$1569&gt;=BE$4:BE$1569)*(AC$4:AC$1569-BE$4:BE$1569))/MAX(1,COUNTIF(AC$4:AC$1569,"&lt;"&amp;BE1349+0.01)),BE1349))</f>
        <v/>
      </c>
      <c r="BT1349" s="9">
        <f>IF(AD1349&gt;=BF1349,0,IFERROR(BF1349+SUMPRODUCT((AD$4:AD$1569&gt;=BF$4:BF$1569)*(AD$4:AD$1569-BF$4:BF$1569))/MAX(1,COUNTIF(AD$4:AD$1569,"&lt;"&amp;BF1349+0.01)),BF1349))</f>
        <v/>
      </c>
      <c r="BU1349" s="9">
        <f>IF(AE1349&gt;=BG1349,0,IFERROR(BG1349+SUMPRODUCT((AE$4:AE$1569&gt;=BG$4:BG$1569)*(AE$4:AE$1569-BG$4:BG$1569))/MAX(1,COUNTIF(AE$4:AE$1569,"&lt;"&amp;BG1349+0.01)),BG1349))</f>
        <v/>
      </c>
      <c r="BV1349" s="9">
        <f>IF(AF1349&gt;=BH1349,0,IFERROR(BH1349+SUMPRODUCT((AF$4:AF$1569&gt;=BH$4:BH$1569)*(AF$4:AF$1569-BH$4:BH$1569))/MAX(1,COUNTIF(AF$4:AF$1569,"&lt;"&amp;BH1349+0.01)),BH1349))</f>
        <v/>
      </c>
      <c r="BW1349" s="9">
        <f>IF(AG1349&gt;=BI1349,0,IFERROR(BI1349+SUMPRODUCT((AG$4:AG$1569&gt;=BI$4:BI$1569)*(AG$4:AG$1569-BI$4:BI$1569))/MAX(1,COUNTIF(AG$4:AG$1569,"&lt;"&amp;BI1349+0.01)),BI1349))</f>
        <v/>
      </c>
      <c r="BX1349" s="9">
        <f>IF(AH1349&gt;=BJ1349,0,IFERROR(BJ1349+SUMPRODUCT((AH$4:AH$1569&gt;=BJ$4:BJ$1569)*(AH$4:AH$1569-BJ$4:BJ$1569))/MAX(1,COUNTIF(AH$4:AH$1569,"&lt;"&amp;BJ1349+0.01)),BJ1349))</f>
        <v/>
      </c>
      <c r="BY1349" s="9">
        <f>IF(AI1349&gt;=BK1349,0,IFERROR(BK1349+SUMPRODUCT((AI$4:AI$1569&gt;=BK$4:BK$1569)*(AI$4:AI$1569-BK$4:BK$1569))/MAX(1,COUNTIF(AI$4:AI$1569,"&lt;"&amp;BK1349+0.01)),BK1349))</f>
        <v/>
      </c>
      <c r="BZ1349" s="9">
        <f>IF(AJ1349&gt;=BL1349,0,IFERROR(BL1349+SUMPRODUCT((AJ$4:AJ$1569&gt;=BL$4:BL$1569)*(AJ$4:AJ$1569-BL$4:BL$1569))/MAX(1,COUNTIF(AJ$4:AJ$1569,"&lt;"&amp;BL1349+0.01)),BL1349))</f>
        <v/>
      </c>
      <c r="CA1349" s="9">
        <f>IF(AK1349&gt;=BM1349,0,IFERROR(BM1349+SUMPRODUCT((AK$4:AK$1569&gt;=BM$4:BM$1569)*(AK$4:AK$1569-BM$4:BM$1569))/MAX(1,COUNTIF(AK$4:AK$1569,"&lt;"&amp;BM1349+0.01)),BM1349))</f>
        <v/>
      </c>
      <c r="CB1349" s="9">
        <f>IF(AL1349&gt;=BN1349,0,IFERROR(BN1349+SUMPRODUCT((AL$4:AL$1569&gt;=BN$4:BN$1569)*(AL$4:AL$1569-BN$4:BN$1569))/MAX(1,COUNTIF(AL$4:AL$1569,"&lt;"&amp;BN1349+0.01)),BN1349))</f>
        <v/>
      </c>
      <c r="CC1349" s="5">
        <f>IF(AO1349="🟢","VERDE",IF(AO1349="🟡","AMARELO",IF(AO1349="🟠","VERMELHO",IF(AO1349="🔴","VERMELHO","ROXO"))))</f>
        <v/>
      </c>
      <c r="CD1349" s="5" t="inlineStr">
        <is>
          <t>🌎 REGIÕES</t>
        </is>
      </c>
      <c r="CE1349" s="5" t="inlineStr">
        <is>
          <t>SEM REDE</t>
        </is>
      </c>
    </row>
    <row r="1350">
      <c r="A1350" s="5" t="inlineStr">
        <is>
          <t>46439515000193</t>
        </is>
      </c>
      <c r="B1350" s="5" t="inlineStr">
        <is>
          <t>NUTREE COMERCIO DE PRODUTOS NATURAIS LTD</t>
        </is>
      </c>
      <c r="C1350" s="5" t="inlineStr">
        <is>
          <t>06 - SEM GRUPO</t>
        </is>
      </c>
      <c r="D1350" s="5" t="inlineStr">
        <is>
          <t>HEMANUELE DITZEL (MANU)</t>
        </is>
      </c>
      <c r="E1350" s="5" t="inlineStr">
        <is>
          <t>SC</t>
        </is>
      </c>
      <c r="F1350" s="5">
        <f>IFERROR(VLOOKUP(C1350,$AS$4:$AT$25,2,FALSE),"")</f>
        <v/>
      </c>
      <c r="G1350" s="6">
        <f>IFERROR(VLOOKUP(C1350,$AS$4:$AX$25,6,FALSE),"")</f>
        <v/>
      </c>
      <c r="H1350" s="5">
        <f>IFERROR(VLOOKUP(C1350,$AS$4:$AY$25,7,FALSE),"")</f>
        <v/>
      </c>
      <c r="I1350" s="5">
        <f>IFERROR(VLOOKUP(C1350,$AS$4:$AZ$25,8,FALSE),"")</f>
        <v/>
      </c>
      <c r="J1350" s="7" t="inlineStr">
        <is>
          <t>.</t>
        </is>
      </c>
      <c r="K1350" s="5" t="inlineStr">
        <is>
          <t>SUL</t>
        </is>
      </c>
      <c r="L1350" s="8" t="n">
        <v>1513.953488372093</v>
      </c>
      <c r="M1350" s="9" t="n">
        <v>118.6046511627907</v>
      </c>
      <c r="N1350" s="9" t="n">
        <v>118.6046511627907</v>
      </c>
      <c r="O1350" s="9" t="n">
        <v>118.6046511627907</v>
      </c>
      <c r="P1350" s="9" t="n">
        <v>125.5813953488372</v>
      </c>
      <c r="Q1350" s="9" t="n">
        <v>125.5813953488372</v>
      </c>
      <c r="R1350" s="9" t="n">
        <v>125.5813953488372</v>
      </c>
      <c r="S1350" s="9" t="n">
        <v>125.5813953488372</v>
      </c>
      <c r="T1350" s="9" t="n">
        <v>125.5813953488372</v>
      </c>
      <c r="U1350" s="9" t="n">
        <v>132.5581395348837</v>
      </c>
      <c r="V1350" s="9" t="n">
        <v>132.5581395348837</v>
      </c>
      <c r="W1350" s="9" t="n">
        <v>132.5581395348837</v>
      </c>
      <c r="X1350" s="9" t="n">
        <v>132.5581395348837</v>
      </c>
      <c r="Y1350" s="7" t="inlineStr">
        <is>
          <t>.</t>
        </is>
      </c>
      <c r="Z1350" s="8">
        <f>SUM(AA1350:AL1350)</f>
        <v/>
      </c>
      <c r="AA1350" s="9" t="n">
        <v>0</v>
      </c>
      <c r="AB1350" s="9" t="n">
        <v>0</v>
      </c>
      <c r="AC1350" s="9" t="n">
        <v>0</v>
      </c>
      <c r="AD1350" s="9" t="n">
        <v>0</v>
      </c>
      <c r="AE1350" s="9" t="n">
        <v>0</v>
      </c>
      <c r="AF1350" s="9" t="n">
        <v>0</v>
      </c>
      <c r="AG1350" s="9" t="n">
        <v>0</v>
      </c>
      <c r="AH1350" s="9" t="n">
        <v>0</v>
      </c>
      <c r="AI1350" s="9" t="n">
        <v>0</v>
      </c>
      <c r="AJ1350" s="9" t="n">
        <v>0</v>
      </c>
      <c r="AK1350" s="9" t="n">
        <v>0</v>
      </c>
      <c r="AL1350" s="9" t="n">
        <v>0</v>
      </c>
      <c r="AM1350" s="7" t="inlineStr">
        <is>
          <t>.</t>
        </is>
      </c>
      <c r="AN1350" s="6">
        <f>IF(L1350=0,0,Z1350/L1350)</f>
        <v/>
      </c>
      <c r="AO1350" s="5">
        <f>IF(AN1350="","",IF(AN1350&gt;=0.9,"🟢",IF(AN1350&gt;=0.7,"🟡",IF(AN1350&gt;=0.5,"🟠","🔴"))))</f>
        <v/>
      </c>
      <c r="AP1350" s="9">
        <f>IF(L1350=0,0,L1350-Z1350)</f>
        <v/>
      </c>
      <c r="AQ1350" s="5">
        <f>IF(Z1350=0,"",RANK(Z1350,Z$4:Z$1569,0))</f>
        <v/>
      </c>
      <c r="AR1350" s="7" t="inlineStr">
        <is>
          <t>.</t>
        </is>
      </c>
      <c r="BA1350" s="7" t="inlineStr">
        <is>
          <t>.</t>
        </is>
      </c>
      <c r="BB1350" s="9">
        <f>SUM(L$4:L$1569)/COUNTA(A$4:A$1569)</f>
        <v/>
      </c>
      <c r="BC1350" s="9">
        <f>SUM(M$4:M$1569)/COUNTA(A$4:A$1569)</f>
        <v/>
      </c>
      <c r="BD1350" s="9">
        <f>SUM(N$4:N$1569)/COUNTA(A$4:A$1569)</f>
        <v/>
      </c>
      <c r="BE1350" s="9">
        <f>SUM(O$4:O$1569)/COUNTA(A$4:A$1569)</f>
        <v/>
      </c>
      <c r="BF1350" s="9">
        <f>SUM(P$4:P$1569)/COUNTA(A$4:A$1569)</f>
        <v/>
      </c>
      <c r="BG1350" s="9">
        <f>SUM(Q$4:Q$1569)/COUNTA(A$4:A$1569)</f>
        <v/>
      </c>
      <c r="BH1350" s="9">
        <f>SUM(R$4:R$1569)/COUNTA(A$4:A$1569)</f>
        <v/>
      </c>
      <c r="BI1350" s="9">
        <f>SUM(S$4:S$1569)/COUNTA(A$4:A$1569)</f>
        <v/>
      </c>
      <c r="BJ1350" s="9">
        <f>SUM(T$4:T$1569)/COUNTA(A$4:A$1569)</f>
        <v/>
      </c>
      <c r="BK1350" s="9">
        <f>SUM(U$4:U$1569)/COUNTA(A$4:A$1569)</f>
        <v/>
      </c>
      <c r="BL1350" s="9">
        <f>SUM(V$4:V$1569)/COUNTA(A$4:A$1569)</f>
        <v/>
      </c>
      <c r="BM1350" s="9">
        <f>SUM(W$4:W$1569)/COUNTA(A$4:A$1569)</f>
        <v/>
      </c>
      <c r="BN1350" s="9">
        <f>SUM(X$4:X$1569)/COUNTA(A$4:A$1569)</f>
        <v/>
      </c>
      <c r="BO1350" s="7" t="inlineStr">
        <is>
          <t>.</t>
        </is>
      </c>
      <c r="BP1350" s="9">
        <f>IF(Z1350&gt;=BB1350,0,IFERROR(BB1350+(SUMPRODUCT((Z$4:Z$1569&gt;=BB$4:BB$1569)*(Z$4:Z$1569-BB$4:BB$1569))/MAX(1,COUNTIF(Z$4:Z$1569,"&lt;"&amp;BB1350+0.01))),BB1350))</f>
        <v/>
      </c>
      <c r="BQ1350" s="9">
        <f>IF(AA1350&gt;=BC1350,0,IFERROR(BC1350+SUMPRODUCT((AA$4:AA$1569&gt;=BC$4:BC$1569)*(AA$4:AA$1569-BC$4:BC$1569))/MAX(1,COUNTIF(AA$4:AA$1569,"&lt;"&amp;BC1350+0.01)),BC1350))</f>
        <v/>
      </c>
      <c r="BR1350" s="9">
        <f>IF(AB1350&gt;=BD1350,0,IFERROR(BD1350+SUMPRODUCT((AB$4:AB$1569&gt;=BD$4:BD$1569)*(AB$4:AB$1569-BD$4:BD$1569))/MAX(1,COUNTIF(AB$4:AB$1569,"&lt;"&amp;BD1350+0.01)),BD1350))</f>
        <v/>
      </c>
      <c r="BS1350" s="9">
        <f>IF(AC1350&gt;=BE1350,0,IFERROR(BE1350+SUMPRODUCT((AC$4:AC$1569&gt;=BE$4:BE$1569)*(AC$4:AC$1569-BE$4:BE$1569))/MAX(1,COUNTIF(AC$4:AC$1569,"&lt;"&amp;BE1350+0.01)),BE1350))</f>
        <v/>
      </c>
      <c r="BT1350" s="9">
        <f>IF(AD1350&gt;=BF1350,0,IFERROR(BF1350+SUMPRODUCT((AD$4:AD$1569&gt;=BF$4:BF$1569)*(AD$4:AD$1569-BF$4:BF$1569))/MAX(1,COUNTIF(AD$4:AD$1569,"&lt;"&amp;BF1350+0.01)),BF1350))</f>
        <v/>
      </c>
      <c r="BU1350" s="9">
        <f>IF(AE1350&gt;=BG1350,0,IFERROR(BG1350+SUMPRODUCT((AE$4:AE$1569&gt;=BG$4:BG$1569)*(AE$4:AE$1569-BG$4:BG$1569))/MAX(1,COUNTIF(AE$4:AE$1569,"&lt;"&amp;BG1350+0.01)),BG1350))</f>
        <v/>
      </c>
      <c r="BV1350" s="9">
        <f>IF(AF1350&gt;=BH1350,0,IFERROR(BH1350+SUMPRODUCT((AF$4:AF$1569&gt;=BH$4:BH$1569)*(AF$4:AF$1569-BH$4:BH$1569))/MAX(1,COUNTIF(AF$4:AF$1569,"&lt;"&amp;BH1350+0.01)),BH1350))</f>
        <v/>
      </c>
      <c r="BW1350" s="9">
        <f>IF(AG1350&gt;=BI1350,0,IFERROR(BI1350+SUMPRODUCT((AG$4:AG$1569&gt;=BI$4:BI$1569)*(AG$4:AG$1569-BI$4:BI$1569))/MAX(1,COUNTIF(AG$4:AG$1569,"&lt;"&amp;BI1350+0.01)),BI1350))</f>
        <v/>
      </c>
      <c r="BX1350" s="9">
        <f>IF(AH1350&gt;=BJ1350,0,IFERROR(BJ1350+SUMPRODUCT((AH$4:AH$1569&gt;=BJ$4:BJ$1569)*(AH$4:AH$1569-BJ$4:BJ$1569))/MAX(1,COUNTIF(AH$4:AH$1569,"&lt;"&amp;BJ1350+0.01)),BJ1350))</f>
        <v/>
      </c>
      <c r="BY1350" s="9">
        <f>IF(AI1350&gt;=BK1350,0,IFERROR(BK1350+SUMPRODUCT((AI$4:AI$1569&gt;=BK$4:BK$1569)*(AI$4:AI$1569-BK$4:BK$1569))/MAX(1,COUNTIF(AI$4:AI$1569,"&lt;"&amp;BK1350+0.01)),BK1350))</f>
        <v/>
      </c>
      <c r="BZ1350" s="9">
        <f>IF(AJ1350&gt;=BL1350,0,IFERROR(BL1350+SUMPRODUCT((AJ$4:AJ$1569&gt;=BL$4:BL$1569)*(AJ$4:AJ$1569-BL$4:BL$1569))/MAX(1,COUNTIF(AJ$4:AJ$1569,"&lt;"&amp;BL1350+0.01)),BL1350))</f>
        <v/>
      </c>
      <c r="CA1350" s="9">
        <f>IF(AK1350&gt;=BM1350,0,IFERROR(BM1350+SUMPRODUCT((AK$4:AK$1569&gt;=BM$4:BM$1569)*(AK$4:AK$1569-BM$4:BM$1569))/MAX(1,COUNTIF(AK$4:AK$1569,"&lt;"&amp;BM1350+0.01)),BM1350))</f>
        <v/>
      </c>
      <c r="CB1350" s="9">
        <f>IF(AL1350&gt;=BN1350,0,IFERROR(BN1350+SUMPRODUCT((AL$4:AL$1569&gt;=BN$4:BN$1569)*(AL$4:AL$1569-BN$4:BN$1569))/MAX(1,COUNTIF(AL$4:AL$1569,"&lt;"&amp;BN1350+0.01)),BN1350))</f>
        <v/>
      </c>
      <c r="CC1350" s="5">
        <f>IF(AO1350="🟢","VERDE",IF(AO1350="🟡","AMARELO",IF(AO1350="🟠","VERMELHO",IF(AO1350="🔴","VERMELHO","ROXO"))))</f>
        <v/>
      </c>
      <c r="CD1350" s="5" t="inlineStr">
        <is>
          <t>🌎 REGIÕES</t>
        </is>
      </c>
      <c r="CE1350" s="5" t="inlineStr">
        <is>
          <t>SEM REDE</t>
        </is>
      </c>
    </row>
    <row r="1351">
      <c r="A1351" s="5" t="inlineStr">
        <is>
          <t>46512358000102</t>
        </is>
      </c>
      <c r="B1351" s="5" t="inlineStr">
        <is>
          <t>RAMOS VERDES LTDA - EPP</t>
        </is>
      </c>
      <c r="C1351" s="5" t="inlineStr">
        <is>
          <t>06 - SEM GRUPO</t>
        </is>
      </c>
      <c r="D1351" s="5" t="inlineStr">
        <is>
          <t>HEMANUELE DITZEL (MANU)</t>
        </is>
      </c>
      <c r="E1351" s="5" t="inlineStr">
        <is>
          <t>PR</t>
        </is>
      </c>
      <c r="F1351" s="5">
        <f>IFERROR(VLOOKUP(C1351,$AS$4:$AT$25,2,FALSE),"")</f>
        <v/>
      </c>
      <c r="G1351" s="6">
        <f>IFERROR(VLOOKUP(C1351,$AS$4:$AX$25,6,FALSE),"")</f>
        <v/>
      </c>
      <c r="H1351" s="5">
        <f>IFERROR(VLOOKUP(C1351,$AS$4:$AY$25,7,FALSE),"")</f>
        <v/>
      </c>
      <c r="I1351" s="5">
        <f>IFERROR(VLOOKUP(C1351,$AS$4:$AZ$25,8,FALSE),"")</f>
        <v/>
      </c>
      <c r="J1351" s="7" t="inlineStr">
        <is>
          <t>.</t>
        </is>
      </c>
      <c r="K1351" s="5" t="inlineStr">
        <is>
          <t>SUL</t>
        </is>
      </c>
      <c r="L1351" s="8" t="n">
        <v>1613.793103448276</v>
      </c>
      <c r="M1351" s="9" t="n">
        <v>124.1379310344828</v>
      </c>
      <c r="N1351" s="9" t="n">
        <v>124.1379310344828</v>
      </c>
      <c r="O1351" s="9" t="n">
        <v>129.3103448275862</v>
      </c>
      <c r="P1351" s="9" t="n">
        <v>129.3103448275862</v>
      </c>
      <c r="Q1351" s="9" t="n">
        <v>129.3103448275862</v>
      </c>
      <c r="R1351" s="9" t="n">
        <v>134.4827586206897</v>
      </c>
      <c r="S1351" s="9" t="n">
        <v>134.4827586206897</v>
      </c>
      <c r="T1351" s="9" t="n">
        <v>139.6551724137931</v>
      </c>
      <c r="U1351" s="9" t="n">
        <v>139.6551724137931</v>
      </c>
      <c r="V1351" s="9" t="n">
        <v>139.6551724137931</v>
      </c>
      <c r="W1351" s="9" t="n">
        <v>144.8275862068965</v>
      </c>
      <c r="X1351" s="9" t="n">
        <v>144.8275862068965</v>
      </c>
      <c r="Y1351" s="7" t="inlineStr">
        <is>
          <t>.</t>
        </is>
      </c>
      <c r="Z1351" s="8">
        <f>SUM(AA1351:AL1351)</f>
        <v/>
      </c>
      <c r="AA1351" s="9" t="n">
        <v>0</v>
      </c>
      <c r="AB1351" s="9" t="n">
        <v>0</v>
      </c>
      <c r="AC1351" s="9" t="n">
        <v>0</v>
      </c>
      <c r="AD1351" s="9" t="n">
        <v>0</v>
      </c>
      <c r="AE1351" s="9" t="n">
        <v>0</v>
      </c>
      <c r="AF1351" s="9" t="n">
        <v>0</v>
      </c>
      <c r="AG1351" s="9" t="n">
        <v>0</v>
      </c>
      <c r="AH1351" s="9" t="n">
        <v>0</v>
      </c>
      <c r="AI1351" s="9" t="n">
        <v>0</v>
      </c>
      <c r="AJ1351" s="9" t="n">
        <v>0</v>
      </c>
      <c r="AK1351" s="9" t="n">
        <v>0</v>
      </c>
      <c r="AL1351" s="9" t="n">
        <v>0</v>
      </c>
      <c r="AM1351" s="7" t="inlineStr">
        <is>
          <t>.</t>
        </is>
      </c>
      <c r="AN1351" s="6">
        <f>IF(L1351=0,0,Z1351/L1351)</f>
        <v/>
      </c>
      <c r="AO1351" s="5">
        <f>IF(AN1351="","",IF(AN1351&gt;=0.9,"🟢",IF(AN1351&gt;=0.7,"🟡",IF(AN1351&gt;=0.5,"🟠","🔴"))))</f>
        <v/>
      </c>
      <c r="AP1351" s="9">
        <f>IF(L1351=0,0,L1351-Z1351)</f>
        <v/>
      </c>
      <c r="AQ1351" s="5">
        <f>IF(Z1351=0,"",RANK(Z1351,Z$4:Z$1569,0))</f>
        <v/>
      </c>
      <c r="AR1351" s="7" t="inlineStr">
        <is>
          <t>.</t>
        </is>
      </c>
      <c r="BA1351" s="7" t="inlineStr">
        <is>
          <t>.</t>
        </is>
      </c>
      <c r="BB1351" s="9">
        <f>SUM(L$4:L$1569)/COUNTA(A$4:A$1569)</f>
        <v/>
      </c>
      <c r="BC1351" s="9">
        <f>SUM(M$4:M$1569)/COUNTA(A$4:A$1569)</f>
        <v/>
      </c>
      <c r="BD1351" s="9">
        <f>SUM(N$4:N$1569)/COUNTA(A$4:A$1569)</f>
        <v/>
      </c>
      <c r="BE1351" s="9">
        <f>SUM(O$4:O$1569)/COUNTA(A$4:A$1569)</f>
        <v/>
      </c>
      <c r="BF1351" s="9">
        <f>SUM(P$4:P$1569)/COUNTA(A$4:A$1569)</f>
        <v/>
      </c>
      <c r="BG1351" s="9">
        <f>SUM(Q$4:Q$1569)/COUNTA(A$4:A$1569)</f>
        <v/>
      </c>
      <c r="BH1351" s="9">
        <f>SUM(R$4:R$1569)/COUNTA(A$4:A$1569)</f>
        <v/>
      </c>
      <c r="BI1351" s="9">
        <f>SUM(S$4:S$1569)/COUNTA(A$4:A$1569)</f>
        <v/>
      </c>
      <c r="BJ1351" s="9">
        <f>SUM(T$4:T$1569)/COUNTA(A$4:A$1569)</f>
        <v/>
      </c>
      <c r="BK1351" s="9">
        <f>SUM(U$4:U$1569)/COUNTA(A$4:A$1569)</f>
        <v/>
      </c>
      <c r="BL1351" s="9">
        <f>SUM(V$4:V$1569)/COUNTA(A$4:A$1569)</f>
        <v/>
      </c>
      <c r="BM1351" s="9">
        <f>SUM(W$4:W$1569)/COUNTA(A$4:A$1569)</f>
        <v/>
      </c>
      <c r="BN1351" s="9">
        <f>SUM(X$4:X$1569)/COUNTA(A$4:A$1569)</f>
        <v/>
      </c>
      <c r="BO1351" s="7" t="inlineStr">
        <is>
          <t>.</t>
        </is>
      </c>
      <c r="BP1351" s="9">
        <f>IF(Z1351&gt;=BB1351,0,IFERROR(BB1351+(SUMPRODUCT((Z$4:Z$1569&gt;=BB$4:BB$1569)*(Z$4:Z$1569-BB$4:BB$1569))/MAX(1,COUNTIF(Z$4:Z$1569,"&lt;"&amp;BB1351+0.01))),BB1351))</f>
        <v/>
      </c>
      <c r="BQ1351" s="9">
        <f>IF(AA1351&gt;=BC1351,0,IFERROR(BC1351+SUMPRODUCT((AA$4:AA$1569&gt;=BC$4:BC$1569)*(AA$4:AA$1569-BC$4:BC$1569))/MAX(1,COUNTIF(AA$4:AA$1569,"&lt;"&amp;BC1351+0.01)),BC1351))</f>
        <v/>
      </c>
      <c r="BR1351" s="9">
        <f>IF(AB1351&gt;=BD1351,0,IFERROR(BD1351+SUMPRODUCT((AB$4:AB$1569&gt;=BD$4:BD$1569)*(AB$4:AB$1569-BD$4:BD$1569))/MAX(1,COUNTIF(AB$4:AB$1569,"&lt;"&amp;BD1351+0.01)),BD1351))</f>
        <v/>
      </c>
      <c r="BS1351" s="9">
        <f>IF(AC1351&gt;=BE1351,0,IFERROR(BE1351+SUMPRODUCT((AC$4:AC$1569&gt;=BE$4:BE$1569)*(AC$4:AC$1569-BE$4:BE$1569))/MAX(1,COUNTIF(AC$4:AC$1569,"&lt;"&amp;BE1351+0.01)),BE1351))</f>
        <v/>
      </c>
      <c r="BT1351" s="9">
        <f>IF(AD1351&gt;=BF1351,0,IFERROR(BF1351+SUMPRODUCT((AD$4:AD$1569&gt;=BF$4:BF$1569)*(AD$4:AD$1569-BF$4:BF$1569))/MAX(1,COUNTIF(AD$4:AD$1569,"&lt;"&amp;BF1351+0.01)),BF1351))</f>
        <v/>
      </c>
      <c r="BU1351" s="9">
        <f>IF(AE1351&gt;=BG1351,0,IFERROR(BG1351+SUMPRODUCT((AE$4:AE$1569&gt;=BG$4:BG$1569)*(AE$4:AE$1569-BG$4:BG$1569))/MAX(1,COUNTIF(AE$4:AE$1569,"&lt;"&amp;BG1351+0.01)),BG1351))</f>
        <v/>
      </c>
      <c r="BV1351" s="9">
        <f>IF(AF1351&gt;=BH1351,0,IFERROR(BH1351+SUMPRODUCT((AF$4:AF$1569&gt;=BH$4:BH$1569)*(AF$4:AF$1569-BH$4:BH$1569))/MAX(1,COUNTIF(AF$4:AF$1569,"&lt;"&amp;BH1351+0.01)),BH1351))</f>
        <v/>
      </c>
      <c r="BW1351" s="9">
        <f>IF(AG1351&gt;=BI1351,0,IFERROR(BI1351+SUMPRODUCT((AG$4:AG$1569&gt;=BI$4:BI$1569)*(AG$4:AG$1569-BI$4:BI$1569))/MAX(1,COUNTIF(AG$4:AG$1569,"&lt;"&amp;BI1351+0.01)),BI1351))</f>
        <v/>
      </c>
      <c r="BX1351" s="9">
        <f>IF(AH1351&gt;=BJ1351,0,IFERROR(BJ1351+SUMPRODUCT((AH$4:AH$1569&gt;=BJ$4:BJ$1569)*(AH$4:AH$1569-BJ$4:BJ$1569))/MAX(1,COUNTIF(AH$4:AH$1569,"&lt;"&amp;BJ1351+0.01)),BJ1351))</f>
        <v/>
      </c>
      <c r="BY1351" s="9">
        <f>IF(AI1351&gt;=BK1351,0,IFERROR(BK1351+SUMPRODUCT((AI$4:AI$1569&gt;=BK$4:BK$1569)*(AI$4:AI$1569-BK$4:BK$1569))/MAX(1,COUNTIF(AI$4:AI$1569,"&lt;"&amp;BK1351+0.01)),BK1351))</f>
        <v/>
      </c>
      <c r="BZ1351" s="9">
        <f>IF(AJ1351&gt;=BL1351,0,IFERROR(BL1351+SUMPRODUCT((AJ$4:AJ$1569&gt;=BL$4:BL$1569)*(AJ$4:AJ$1569-BL$4:BL$1569))/MAX(1,COUNTIF(AJ$4:AJ$1569,"&lt;"&amp;BL1351+0.01)),BL1351))</f>
        <v/>
      </c>
      <c r="CA1351" s="9">
        <f>IF(AK1351&gt;=BM1351,0,IFERROR(BM1351+SUMPRODUCT((AK$4:AK$1569&gt;=BM$4:BM$1569)*(AK$4:AK$1569-BM$4:BM$1569))/MAX(1,COUNTIF(AK$4:AK$1569,"&lt;"&amp;BM1351+0.01)),BM1351))</f>
        <v/>
      </c>
      <c r="CB1351" s="9">
        <f>IF(AL1351&gt;=BN1351,0,IFERROR(BN1351+SUMPRODUCT((AL$4:AL$1569&gt;=BN$4:BN$1569)*(AL$4:AL$1569-BN$4:BN$1569))/MAX(1,COUNTIF(AL$4:AL$1569,"&lt;"&amp;BN1351+0.01)),BN1351))</f>
        <v/>
      </c>
      <c r="CC1351" s="5">
        <f>IF(AO1351="🟢","VERDE",IF(AO1351="🟡","AMARELO",IF(AO1351="🟠","VERMELHO",IF(AO1351="🔴","VERMELHO","ROXO"))))</f>
        <v/>
      </c>
      <c r="CD1351" s="5" t="inlineStr">
        <is>
          <t>🌎 REGIÕES</t>
        </is>
      </c>
      <c r="CE1351" s="5" t="inlineStr">
        <is>
          <t>SEM REDE</t>
        </is>
      </c>
    </row>
    <row r="1352">
      <c r="A1352" s="5" t="inlineStr">
        <is>
          <t>46591352000160</t>
        </is>
      </c>
      <c r="B1352" s="5" t="inlineStr">
        <is>
          <t>LUAR DINIZ COMERCIO DE ALIMENTOS LTDA -</t>
        </is>
      </c>
      <c r="C1352" s="5" t="inlineStr">
        <is>
          <t>06 - INTERNA - DIVINA TERRA</t>
        </is>
      </c>
      <c r="D1352" s="5" t="inlineStr">
        <is>
          <t>DAIANE STAVICKI</t>
        </is>
      </c>
      <c r="E1352" s="5" t="inlineStr"/>
      <c r="F1352" s="5">
        <f>IFERROR(VLOOKUP(C1352,$AS$4:$AT$25,2,FALSE),"")</f>
        <v/>
      </c>
      <c r="G1352" s="6">
        <f>IFERROR(VLOOKUP(C1352,$AS$4:$AX$25,6,FALSE),"")</f>
        <v/>
      </c>
      <c r="H1352" s="5">
        <f>IFERROR(VLOOKUP(C1352,$AS$4:$AY$25,7,FALSE),"")</f>
        <v/>
      </c>
      <c r="I1352" s="5">
        <f>IFERROR(VLOOKUP(C1352,$AS$4:$AZ$25,8,FALSE),"")</f>
        <v/>
      </c>
      <c r="J1352" s="7" t="inlineStr">
        <is>
          <t>.</t>
        </is>
      </c>
      <c r="K1352" s="5" t="inlineStr">
        <is>
          <t>NACIONAL</t>
        </is>
      </c>
      <c r="L1352" s="8" t="n">
        <v>6566.037735849057</v>
      </c>
      <c r="M1352" s="9" t="n">
        <v>452.8301886792453</v>
      </c>
      <c r="N1352" s="9" t="n">
        <v>481.1320754716981</v>
      </c>
      <c r="O1352" s="9" t="n">
        <v>481.1320754716981</v>
      </c>
      <c r="P1352" s="9" t="n">
        <v>509.4339622641509</v>
      </c>
      <c r="Q1352" s="9" t="n">
        <v>509.4339622641509</v>
      </c>
      <c r="R1352" s="9" t="n">
        <v>537.7358490566038</v>
      </c>
      <c r="S1352" s="9" t="n">
        <v>566.0377358490566</v>
      </c>
      <c r="T1352" s="9" t="n">
        <v>566.0377358490566</v>
      </c>
      <c r="U1352" s="9" t="n">
        <v>594.3396226415094</v>
      </c>
      <c r="V1352" s="9" t="n">
        <v>594.3396226415094</v>
      </c>
      <c r="W1352" s="9" t="n">
        <v>622.6415094339623</v>
      </c>
      <c r="X1352" s="9" t="n">
        <v>650.9433962264151</v>
      </c>
      <c r="Y1352" s="7" t="inlineStr">
        <is>
          <t>.</t>
        </is>
      </c>
      <c r="Z1352" s="8">
        <f>SUM(AA1352:AL1352)</f>
        <v/>
      </c>
      <c r="AA1352" s="9" t="n">
        <v>0</v>
      </c>
      <c r="AB1352" s="9" t="n">
        <v>0</v>
      </c>
      <c r="AC1352" s="9" t="n">
        <v>0</v>
      </c>
      <c r="AD1352" s="9" t="n">
        <v>0</v>
      </c>
      <c r="AE1352" s="9" t="n">
        <v>0</v>
      </c>
      <c r="AF1352" s="9" t="n">
        <v>0</v>
      </c>
      <c r="AG1352" s="9" t="n">
        <v>0</v>
      </c>
      <c r="AH1352" s="9" t="n">
        <v>0</v>
      </c>
      <c r="AI1352" s="9" t="n">
        <v>0</v>
      </c>
      <c r="AJ1352" s="9" t="n">
        <v>0</v>
      </c>
      <c r="AK1352" s="9" t="n">
        <v>0</v>
      </c>
      <c r="AL1352" s="9" t="n">
        <v>0</v>
      </c>
      <c r="AM1352" s="7" t="inlineStr">
        <is>
          <t>.</t>
        </is>
      </c>
      <c r="AN1352" s="6">
        <f>IF(L1352=0,0,Z1352/L1352)</f>
        <v/>
      </c>
      <c r="AO1352" s="5">
        <f>IF(AN1352="","",IF(AN1352&gt;=0.9,"🟢",IF(AN1352&gt;=0.7,"🟡",IF(AN1352&gt;=0.5,"🟠","🔴"))))</f>
        <v/>
      </c>
      <c r="AP1352" s="9">
        <f>IF(L1352=0,0,L1352-Z1352)</f>
        <v/>
      </c>
      <c r="AQ1352" s="5">
        <f>IF(Z1352=0,"",RANK(Z1352,Z$4:Z$1569,0))</f>
        <v/>
      </c>
      <c r="AR1352" s="7" t="inlineStr">
        <is>
          <t>.</t>
        </is>
      </c>
      <c r="BA1352" s="7" t="inlineStr">
        <is>
          <t>.</t>
        </is>
      </c>
      <c r="BB1352" s="9">
        <f>SUM(L$4:L$1569)/COUNTA(A$4:A$1569)</f>
        <v/>
      </c>
      <c r="BC1352" s="9">
        <f>SUM(M$4:M$1569)/COUNTA(A$4:A$1569)</f>
        <v/>
      </c>
      <c r="BD1352" s="9">
        <f>SUM(N$4:N$1569)/COUNTA(A$4:A$1569)</f>
        <v/>
      </c>
      <c r="BE1352" s="9">
        <f>SUM(O$4:O$1569)/COUNTA(A$4:A$1569)</f>
        <v/>
      </c>
      <c r="BF1352" s="9">
        <f>SUM(P$4:P$1569)/COUNTA(A$4:A$1569)</f>
        <v/>
      </c>
      <c r="BG1352" s="9">
        <f>SUM(Q$4:Q$1569)/COUNTA(A$4:A$1569)</f>
        <v/>
      </c>
      <c r="BH1352" s="9">
        <f>SUM(R$4:R$1569)/COUNTA(A$4:A$1569)</f>
        <v/>
      </c>
      <c r="BI1352" s="9">
        <f>SUM(S$4:S$1569)/COUNTA(A$4:A$1569)</f>
        <v/>
      </c>
      <c r="BJ1352" s="9">
        <f>SUM(T$4:T$1569)/COUNTA(A$4:A$1569)</f>
        <v/>
      </c>
      <c r="BK1352" s="9">
        <f>SUM(U$4:U$1569)/COUNTA(A$4:A$1569)</f>
        <v/>
      </c>
      <c r="BL1352" s="9">
        <f>SUM(V$4:V$1569)/COUNTA(A$4:A$1569)</f>
        <v/>
      </c>
      <c r="BM1352" s="9">
        <f>SUM(W$4:W$1569)/COUNTA(A$4:A$1569)</f>
        <v/>
      </c>
      <c r="BN1352" s="9">
        <f>SUM(X$4:X$1569)/COUNTA(A$4:A$1569)</f>
        <v/>
      </c>
      <c r="BO1352" s="7" t="inlineStr">
        <is>
          <t>.</t>
        </is>
      </c>
      <c r="BP1352" s="9">
        <f>IF(Z1352&gt;=BB1352,0,IFERROR(BB1352+(SUMPRODUCT((Z$4:Z$1569&gt;=BB$4:BB$1569)*(Z$4:Z$1569-BB$4:BB$1569))/MAX(1,COUNTIF(Z$4:Z$1569,"&lt;"&amp;BB1352+0.01))),BB1352))</f>
        <v/>
      </c>
      <c r="BQ1352" s="9">
        <f>IF(AA1352&gt;=BC1352,0,IFERROR(BC1352+SUMPRODUCT((AA$4:AA$1569&gt;=BC$4:BC$1569)*(AA$4:AA$1569-BC$4:BC$1569))/MAX(1,COUNTIF(AA$4:AA$1569,"&lt;"&amp;BC1352+0.01)),BC1352))</f>
        <v/>
      </c>
      <c r="BR1352" s="9">
        <f>IF(AB1352&gt;=BD1352,0,IFERROR(BD1352+SUMPRODUCT((AB$4:AB$1569&gt;=BD$4:BD$1569)*(AB$4:AB$1569-BD$4:BD$1569))/MAX(1,COUNTIF(AB$4:AB$1569,"&lt;"&amp;BD1352+0.01)),BD1352))</f>
        <v/>
      </c>
      <c r="BS1352" s="9">
        <f>IF(AC1352&gt;=BE1352,0,IFERROR(BE1352+SUMPRODUCT((AC$4:AC$1569&gt;=BE$4:BE$1569)*(AC$4:AC$1569-BE$4:BE$1569))/MAX(1,COUNTIF(AC$4:AC$1569,"&lt;"&amp;BE1352+0.01)),BE1352))</f>
        <v/>
      </c>
      <c r="BT1352" s="9">
        <f>IF(AD1352&gt;=BF1352,0,IFERROR(BF1352+SUMPRODUCT((AD$4:AD$1569&gt;=BF$4:BF$1569)*(AD$4:AD$1569-BF$4:BF$1569))/MAX(1,COUNTIF(AD$4:AD$1569,"&lt;"&amp;BF1352+0.01)),BF1352))</f>
        <v/>
      </c>
      <c r="BU1352" s="9">
        <f>IF(AE1352&gt;=BG1352,0,IFERROR(BG1352+SUMPRODUCT((AE$4:AE$1569&gt;=BG$4:BG$1569)*(AE$4:AE$1569-BG$4:BG$1569))/MAX(1,COUNTIF(AE$4:AE$1569,"&lt;"&amp;BG1352+0.01)),BG1352))</f>
        <v/>
      </c>
      <c r="BV1352" s="9">
        <f>IF(AF1352&gt;=BH1352,0,IFERROR(BH1352+SUMPRODUCT((AF$4:AF$1569&gt;=BH$4:BH$1569)*(AF$4:AF$1569-BH$4:BH$1569))/MAX(1,COUNTIF(AF$4:AF$1569,"&lt;"&amp;BH1352+0.01)),BH1352))</f>
        <v/>
      </c>
      <c r="BW1352" s="9">
        <f>IF(AG1352&gt;=BI1352,0,IFERROR(BI1352+SUMPRODUCT((AG$4:AG$1569&gt;=BI$4:BI$1569)*(AG$4:AG$1569-BI$4:BI$1569))/MAX(1,COUNTIF(AG$4:AG$1569,"&lt;"&amp;BI1352+0.01)),BI1352))</f>
        <v/>
      </c>
      <c r="BX1352" s="9">
        <f>IF(AH1352&gt;=BJ1352,0,IFERROR(BJ1352+SUMPRODUCT((AH$4:AH$1569&gt;=BJ$4:BJ$1569)*(AH$4:AH$1569-BJ$4:BJ$1569))/MAX(1,COUNTIF(AH$4:AH$1569,"&lt;"&amp;BJ1352+0.01)),BJ1352))</f>
        <v/>
      </c>
      <c r="BY1352" s="9">
        <f>IF(AI1352&gt;=BK1352,0,IFERROR(BK1352+SUMPRODUCT((AI$4:AI$1569&gt;=BK$4:BK$1569)*(AI$4:AI$1569-BK$4:BK$1569))/MAX(1,COUNTIF(AI$4:AI$1569,"&lt;"&amp;BK1352+0.01)),BK1352))</f>
        <v/>
      </c>
      <c r="BZ1352" s="9">
        <f>IF(AJ1352&gt;=BL1352,0,IFERROR(BL1352+SUMPRODUCT((AJ$4:AJ$1569&gt;=BL$4:BL$1569)*(AJ$4:AJ$1569-BL$4:BL$1569))/MAX(1,COUNTIF(AJ$4:AJ$1569,"&lt;"&amp;BL1352+0.01)),BL1352))</f>
        <v/>
      </c>
      <c r="CA1352" s="9">
        <f>IF(AK1352&gt;=BM1352,0,IFERROR(BM1352+SUMPRODUCT((AK$4:AK$1569&gt;=BM$4:BM$1569)*(AK$4:AK$1569-BM$4:BM$1569))/MAX(1,COUNTIF(AK$4:AK$1569,"&lt;"&amp;BM1352+0.01)),BM1352))</f>
        <v/>
      </c>
      <c r="CB1352" s="9">
        <f>IF(AL1352&gt;=BN1352,0,IFERROR(BN1352+SUMPRODUCT((AL$4:AL$1569&gt;=BN$4:BN$1569)*(AL$4:AL$1569-BN$4:BN$1569))/MAX(1,COUNTIF(AL$4:AL$1569,"&lt;"&amp;BN1352+0.01)),BN1352))</f>
        <v/>
      </c>
      <c r="CC1352" s="5">
        <f>IF(AO1352="🟢","VERDE",IF(AO1352="🟡","AMARELO",IF(AO1352="🟠","VERMELHO",IF(AO1352="🔴","VERMELHO","ROXO"))))</f>
        <v/>
      </c>
      <c r="CD1352" s="5" t="inlineStr">
        <is>
          <t>🏢 REDES</t>
        </is>
      </c>
      <c r="CE1352" s="5" t="inlineStr">
        <is>
          <t>DIVINA TERRA</t>
        </is>
      </c>
    </row>
    <row r="1353">
      <c r="A1353" s="5" t="inlineStr">
        <is>
          <t>46623058000192</t>
        </is>
      </c>
      <c r="B1353" s="5" t="inlineStr">
        <is>
          <t>GRANOLLA PRODUTOS NATURAIS LTDA</t>
        </is>
      </c>
      <c r="C1353" s="5" t="inlineStr">
        <is>
          <t>06 - SEM GRUPO</t>
        </is>
      </c>
      <c r="D1353" s="5" t="inlineStr">
        <is>
          <t>HEMANUELE DITZEL (MANU)</t>
        </is>
      </c>
      <c r="E1353" s="5" t="inlineStr">
        <is>
          <t>RS</t>
        </is>
      </c>
      <c r="F1353" s="5">
        <f>IFERROR(VLOOKUP(C1353,$AS$4:$AT$25,2,FALSE),"")</f>
        <v/>
      </c>
      <c r="G1353" s="6">
        <f>IFERROR(VLOOKUP(C1353,$AS$4:$AX$25,6,FALSE),"")</f>
        <v/>
      </c>
      <c r="H1353" s="5">
        <f>IFERROR(VLOOKUP(C1353,$AS$4:$AY$25,7,FALSE),"")</f>
        <v/>
      </c>
      <c r="I1353" s="5">
        <f>IFERROR(VLOOKUP(C1353,$AS$4:$AZ$25,8,FALSE),"")</f>
        <v/>
      </c>
      <c r="J1353" s="7" t="inlineStr">
        <is>
          <t>.</t>
        </is>
      </c>
      <c r="K1353" s="5" t="inlineStr">
        <is>
          <t>SUL</t>
        </is>
      </c>
      <c r="L1353" s="8" t="n">
        <v>1612.5</v>
      </c>
      <c r="M1353" s="9" t="n">
        <v>125</v>
      </c>
      <c r="N1353" s="9" t="n">
        <v>125</v>
      </c>
      <c r="O1353" s="9" t="n">
        <v>125</v>
      </c>
      <c r="P1353" s="9" t="n">
        <v>125</v>
      </c>
      <c r="Q1353" s="9" t="n">
        <v>125</v>
      </c>
      <c r="R1353" s="9" t="n">
        <v>137.5</v>
      </c>
      <c r="S1353" s="9" t="n">
        <v>137.5</v>
      </c>
      <c r="T1353" s="9" t="n">
        <v>137.5</v>
      </c>
      <c r="U1353" s="9" t="n">
        <v>137.5</v>
      </c>
      <c r="V1353" s="9" t="n">
        <v>137.5</v>
      </c>
      <c r="W1353" s="9" t="n">
        <v>150</v>
      </c>
      <c r="X1353" s="9" t="n">
        <v>150</v>
      </c>
      <c r="Y1353" s="7" t="inlineStr">
        <is>
          <t>.</t>
        </is>
      </c>
      <c r="Z1353" s="8">
        <f>SUM(AA1353:AL1353)</f>
        <v/>
      </c>
      <c r="AA1353" s="9" t="n">
        <v>0</v>
      </c>
      <c r="AB1353" s="9" t="n">
        <v>0</v>
      </c>
      <c r="AC1353" s="9" t="n">
        <v>0</v>
      </c>
      <c r="AD1353" s="9" t="n">
        <v>0</v>
      </c>
      <c r="AE1353" s="9" t="n">
        <v>0</v>
      </c>
      <c r="AF1353" s="9" t="n">
        <v>0</v>
      </c>
      <c r="AG1353" s="9" t="n">
        <v>0</v>
      </c>
      <c r="AH1353" s="9" t="n">
        <v>0</v>
      </c>
      <c r="AI1353" s="9" t="n">
        <v>0</v>
      </c>
      <c r="AJ1353" s="9" t="n">
        <v>0</v>
      </c>
      <c r="AK1353" s="9" t="n">
        <v>0</v>
      </c>
      <c r="AL1353" s="9" t="n">
        <v>0</v>
      </c>
      <c r="AM1353" s="7" t="inlineStr">
        <is>
          <t>.</t>
        </is>
      </c>
      <c r="AN1353" s="6">
        <f>IF(L1353=0,0,Z1353/L1353)</f>
        <v/>
      </c>
      <c r="AO1353" s="5">
        <f>IF(AN1353="","",IF(AN1353&gt;=0.9,"🟢",IF(AN1353&gt;=0.7,"🟡",IF(AN1353&gt;=0.5,"🟠","🔴"))))</f>
        <v/>
      </c>
      <c r="AP1353" s="9">
        <f>IF(L1353=0,0,L1353-Z1353)</f>
        <v/>
      </c>
      <c r="AQ1353" s="5">
        <f>IF(Z1353=0,"",RANK(Z1353,Z$4:Z$1569,0))</f>
        <v/>
      </c>
      <c r="AR1353" s="7" t="inlineStr">
        <is>
          <t>.</t>
        </is>
      </c>
      <c r="BA1353" s="7" t="inlineStr">
        <is>
          <t>.</t>
        </is>
      </c>
      <c r="BB1353" s="9">
        <f>SUM(L$4:L$1569)/COUNTA(A$4:A$1569)</f>
        <v/>
      </c>
      <c r="BC1353" s="9">
        <f>SUM(M$4:M$1569)/COUNTA(A$4:A$1569)</f>
        <v/>
      </c>
      <c r="BD1353" s="9">
        <f>SUM(N$4:N$1569)/COUNTA(A$4:A$1569)</f>
        <v/>
      </c>
      <c r="BE1353" s="9">
        <f>SUM(O$4:O$1569)/COUNTA(A$4:A$1569)</f>
        <v/>
      </c>
      <c r="BF1353" s="9">
        <f>SUM(P$4:P$1569)/COUNTA(A$4:A$1569)</f>
        <v/>
      </c>
      <c r="BG1353" s="9">
        <f>SUM(Q$4:Q$1569)/COUNTA(A$4:A$1569)</f>
        <v/>
      </c>
      <c r="BH1353" s="9">
        <f>SUM(R$4:R$1569)/COUNTA(A$4:A$1569)</f>
        <v/>
      </c>
      <c r="BI1353" s="9">
        <f>SUM(S$4:S$1569)/COUNTA(A$4:A$1569)</f>
        <v/>
      </c>
      <c r="BJ1353" s="9">
        <f>SUM(T$4:T$1569)/COUNTA(A$4:A$1569)</f>
        <v/>
      </c>
      <c r="BK1353" s="9">
        <f>SUM(U$4:U$1569)/COUNTA(A$4:A$1569)</f>
        <v/>
      </c>
      <c r="BL1353" s="9">
        <f>SUM(V$4:V$1569)/COUNTA(A$4:A$1569)</f>
        <v/>
      </c>
      <c r="BM1353" s="9">
        <f>SUM(W$4:W$1569)/COUNTA(A$4:A$1569)</f>
        <v/>
      </c>
      <c r="BN1353" s="9">
        <f>SUM(X$4:X$1569)/COUNTA(A$4:A$1569)</f>
        <v/>
      </c>
      <c r="BO1353" s="7" t="inlineStr">
        <is>
          <t>.</t>
        </is>
      </c>
      <c r="BP1353" s="9">
        <f>IF(Z1353&gt;=BB1353,0,IFERROR(BB1353+(SUMPRODUCT((Z$4:Z$1569&gt;=BB$4:BB$1569)*(Z$4:Z$1569-BB$4:BB$1569))/MAX(1,COUNTIF(Z$4:Z$1569,"&lt;"&amp;BB1353+0.01))),BB1353))</f>
        <v/>
      </c>
      <c r="BQ1353" s="9">
        <f>IF(AA1353&gt;=BC1353,0,IFERROR(BC1353+SUMPRODUCT((AA$4:AA$1569&gt;=BC$4:BC$1569)*(AA$4:AA$1569-BC$4:BC$1569))/MAX(1,COUNTIF(AA$4:AA$1569,"&lt;"&amp;BC1353+0.01)),BC1353))</f>
        <v/>
      </c>
      <c r="BR1353" s="9">
        <f>IF(AB1353&gt;=BD1353,0,IFERROR(BD1353+SUMPRODUCT((AB$4:AB$1569&gt;=BD$4:BD$1569)*(AB$4:AB$1569-BD$4:BD$1569))/MAX(1,COUNTIF(AB$4:AB$1569,"&lt;"&amp;BD1353+0.01)),BD1353))</f>
        <v/>
      </c>
      <c r="BS1353" s="9">
        <f>IF(AC1353&gt;=BE1353,0,IFERROR(BE1353+SUMPRODUCT((AC$4:AC$1569&gt;=BE$4:BE$1569)*(AC$4:AC$1569-BE$4:BE$1569))/MAX(1,COUNTIF(AC$4:AC$1569,"&lt;"&amp;BE1353+0.01)),BE1353))</f>
        <v/>
      </c>
      <c r="BT1353" s="9">
        <f>IF(AD1353&gt;=BF1353,0,IFERROR(BF1353+SUMPRODUCT((AD$4:AD$1569&gt;=BF$4:BF$1569)*(AD$4:AD$1569-BF$4:BF$1569))/MAX(1,COUNTIF(AD$4:AD$1569,"&lt;"&amp;BF1353+0.01)),BF1353))</f>
        <v/>
      </c>
      <c r="BU1353" s="9">
        <f>IF(AE1353&gt;=BG1353,0,IFERROR(BG1353+SUMPRODUCT((AE$4:AE$1569&gt;=BG$4:BG$1569)*(AE$4:AE$1569-BG$4:BG$1569))/MAX(1,COUNTIF(AE$4:AE$1569,"&lt;"&amp;BG1353+0.01)),BG1353))</f>
        <v/>
      </c>
      <c r="BV1353" s="9">
        <f>IF(AF1353&gt;=BH1353,0,IFERROR(BH1353+SUMPRODUCT((AF$4:AF$1569&gt;=BH$4:BH$1569)*(AF$4:AF$1569-BH$4:BH$1569))/MAX(1,COUNTIF(AF$4:AF$1569,"&lt;"&amp;BH1353+0.01)),BH1353))</f>
        <v/>
      </c>
      <c r="BW1353" s="9">
        <f>IF(AG1353&gt;=BI1353,0,IFERROR(BI1353+SUMPRODUCT((AG$4:AG$1569&gt;=BI$4:BI$1569)*(AG$4:AG$1569-BI$4:BI$1569))/MAX(1,COUNTIF(AG$4:AG$1569,"&lt;"&amp;BI1353+0.01)),BI1353))</f>
        <v/>
      </c>
      <c r="BX1353" s="9">
        <f>IF(AH1353&gt;=BJ1353,0,IFERROR(BJ1353+SUMPRODUCT((AH$4:AH$1569&gt;=BJ$4:BJ$1569)*(AH$4:AH$1569-BJ$4:BJ$1569))/MAX(1,COUNTIF(AH$4:AH$1569,"&lt;"&amp;BJ1353+0.01)),BJ1353))</f>
        <v/>
      </c>
      <c r="BY1353" s="9">
        <f>IF(AI1353&gt;=BK1353,0,IFERROR(BK1353+SUMPRODUCT((AI$4:AI$1569&gt;=BK$4:BK$1569)*(AI$4:AI$1569-BK$4:BK$1569))/MAX(1,COUNTIF(AI$4:AI$1569,"&lt;"&amp;BK1353+0.01)),BK1353))</f>
        <v/>
      </c>
      <c r="BZ1353" s="9">
        <f>IF(AJ1353&gt;=BL1353,0,IFERROR(BL1353+SUMPRODUCT((AJ$4:AJ$1569&gt;=BL$4:BL$1569)*(AJ$4:AJ$1569-BL$4:BL$1569))/MAX(1,COUNTIF(AJ$4:AJ$1569,"&lt;"&amp;BL1353+0.01)),BL1353))</f>
        <v/>
      </c>
      <c r="CA1353" s="9">
        <f>IF(AK1353&gt;=BM1353,0,IFERROR(BM1353+SUMPRODUCT((AK$4:AK$1569&gt;=BM$4:BM$1569)*(AK$4:AK$1569-BM$4:BM$1569))/MAX(1,COUNTIF(AK$4:AK$1569,"&lt;"&amp;BM1353+0.01)),BM1353))</f>
        <v/>
      </c>
      <c r="CB1353" s="9">
        <f>IF(AL1353&gt;=BN1353,0,IFERROR(BN1353+SUMPRODUCT((AL$4:AL$1569&gt;=BN$4:BN$1569)*(AL$4:AL$1569-BN$4:BN$1569))/MAX(1,COUNTIF(AL$4:AL$1569,"&lt;"&amp;BN1353+0.01)),BN1353))</f>
        <v/>
      </c>
      <c r="CC1353" s="5">
        <f>IF(AO1353="🟢","VERDE",IF(AO1353="🟡","AMARELO",IF(AO1353="🟠","VERMELHO",IF(AO1353="🔴","VERMELHO","ROXO"))))</f>
        <v/>
      </c>
      <c r="CD1353" s="5" t="inlineStr">
        <is>
          <t>🌎 REGIÕES</t>
        </is>
      </c>
      <c r="CE1353" s="5" t="inlineStr">
        <is>
          <t>SEM REDE</t>
        </is>
      </c>
    </row>
    <row r="1354">
      <c r="A1354" s="5" t="inlineStr">
        <is>
          <t>46644595000119</t>
        </is>
      </c>
      <c r="B1354" s="5" t="inlineStr">
        <is>
          <t>PURO NATURAL CAFETERIA LTDA - EPP</t>
        </is>
      </c>
      <c r="C1354" s="5" t="inlineStr">
        <is>
          <t>06 - SEM GRUPO</t>
        </is>
      </c>
      <c r="D1354" s="5" t="inlineStr">
        <is>
          <t>LARISSA PADILHA</t>
        </is>
      </c>
      <c r="E1354" s="5" t="inlineStr">
        <is>
          <t>PA</t>
        </is>
      </c>
      <c r="F1354" s="5">
        <f>IFERROR(VLOOKUP(C1354,$AS$4:$AT$25,2,FALSE),"")</f>
        <v/>
      </c>
      <c r="G1354" s="6">
        <f>IFERROR(VLOOKUP(C1354,$AS$4:$AX$25,6,FALSE),"")</f>
        <v/>
      </c>
      <c r="H1354" s="5">
        <f>IFERROR(VLOOKUP(C1354,$AS$4:$AY$25,7,FALSE),"")</f>
        <v/>
      </c>
      <c r="I1354" s="5">
        <f>IFERROR(VLOOKUP(C1354,$AS$4:$AZ$25,8,FALSE),"")</f>
        <v/>
      </c>
      <c r="J1354" s="7" t="inlineStr">
        <is>
          <t>.</t>
        </is>
      </c>
      <c r="K1354" s="5" t="inlineStr">
        <is>
          <t>NORTE + MA</t>
        </is>
      </c>
      <c r="L1354" s="8" t="n">
        <v>1542.857142857143</v>
      </c>
      <c r="M1354" s="9" t="n">
        <v>128.5714285714286</v>
      </c>
      <c r="N1354" s="9" t="n">
        <v>128.5714285714286</v>
      </c>
      <c r="O1354" s="9" t="n">
        <v>128.5714285714286</v>
      </c>
      <c r="P1354" s="9" t="n">
        <v>128.5714285714286</v>
      </c>
      <c r="Q1354" s="9" t="n">
        <v>128.5714285714286</v>
      </c>
      <c r="R1354" s="9" t="n">
        <v>128.5714285714286</v>
      </c>
      <c r="S1354" s="9" t="n">
        <v>128.5714285714286</v>
      </c>
      <c r="T1354" s="9" t="n">
        <v>128.5714285714286</v>
      </c>
      <c r="U1354" s="9" t="n">
        <v>128.5714285714286</v>
      </c>
      <c r="V1354" s="9" t="n">
        <v>128.5714285714286</v>
      </c>
      <c r="W1354" s="9" t="n">
        <v>128.5714285714286</v>
      </c>
      <c r="X1354" s="9" t="n">
        <v>128.5714285714286</v>
      </c>
      <c r="Y1354" s="7" t="inlineStr">
        <is>
          <t>.</t>
        </is>
      </c>
      <c r="Z1354" s="8">
        <f>SUM(AA1354:AL1354)</f>
        <v/>
      </c>
      <c r="AA1354" s="9" t="n">
        <v>0</v>
      </c>
      <c r="AB1354" s="9" t="n">
        <v>0</v>
      </c>
      <c r="AC1354" s="9" t="n">
        <v>0</v>
      </c>
      <c r="AD1354" s="9" t="n">
        <v>0</v>
      </c>
      <c r="AE1354" s="9" t="n">
        <v>0</v>
      </c>
      <c r="AF1354" s="9" t="n">
        <v>0</v>
      </c>
      <c r="AG1354" s="9" t="n">
        <v>0</v>
      </c>
      <c r="AH1354" s="9" t="n">
        <v>0</v>
      </c>
      <c r="AI1354" s="9" t="n">
        <v>0</v>
      </c>
      <c r="AJ1354" s="9" t="n">
        <v>0</v>
      </c>
      <c r="AK1354" s="9" t="n">
        <v>0</v>
      </c>
      <c r="AL1354" s="9" t="n">
        <v>0</v>
      </c>
      <c r="AM1354" s="7" t="inlineStr">
        <is>
          <t>.</t>
        </is>
      </c>
      <c r="AN1354" s="6">
        <f>IF(L1354=0,0,Z1354/L1354)</f>
        <v/>
      </c>
      <c r="AO1354" s="5">
        <f>IF(AN1354="","",IF(AN1354&gt;=0.9,"🟢",IF(AN1354&gt;=0.7,"🟡",IF(AN1354&gt;=0.5,"🟠","🔴"))))</f>
        <v/>
      </c>
      <c r="AP1354" s="9">
        <f>IF(L1354=0,0,L1354-Z1354)</f>
        <v/>
      </c>
      <c r="AQ1354" s="5">
        <f>IF(Z1354=0,"",RANK(Z1354,Z$4:Z$1569,0))</f>
        <v/>
      </c>
      <c r="AR1354" s="7" t="inlineStr">
        <is>
          <t>.</t>
        </is>
      </c>
      <c r="BA1354" s="7" t="inlineStr">
        <is>
          <t>.</t>
        </is>
      </c>
      <c r="BB1354" s="9">
        <f>SUM(L$4:L$1569)/COUNTA(A$4:A$1569)</f>
        <v/>
      </c>
      <c r="BC1354" s="9">
        <f>SUM(M$4:M$1569)/COUNTA(A$4:A$1569)</f>
        <v/>
      </c>
      <c r="BD1354" s="9">
        <f>SUM(N$4:N$1569)/COUNTA(A$4:A$1569)</f>
        <v/>
      </c>
      <c r="BE1354" s="9">
        <f>SUM(O$4:O$1569)/COUNTA(A$4:A$1569)</f>
        <v/>
      </c>
      <c r="BF1354" s="9">
        <f>SUM(P$4:P$1569)/COUNTA(A$4:A$1569)</f>
        <v/>
      </c>
      <c r="BG1354" s="9">
        <f>SUM(Q$4:Q$1569)/COUNTA(A$4:A$1569)</f>
        <v/>
      </c>
      <c r="BH1354" s="9">
        <f>SUM(R$4:R$1569)/COUNTA(A$4:A$1569)</f>
        <v/>
      </c>
      <c r="BI1354" s="9">
        <f>SUM(S$4:S$1569)/COUNTA(A$4:A$1569)</f>
        <v/>
      </c>
      <c r="BJ1354" s="9">
        <f>SUM(T$4:T$1569)/COUNTA(A$4:A$1569)</f>
        <v/>
      </c>
      <c r="BK1354" s="9">
        <f>SUM(U$4:U$1569)/COUNTA(A$4:A$1569)</f>
        <v/>
      </c>
      <c r="BL1354" s="9">
        <f>SUM(V$4:V$1569)/COUNTA(A$4:A$1569)</f>
        <v/>
      </c>
      <c r="BM1354" s="9">
        <f>SUM(W$4:W$1569)/COUNTA(A$4:A$1569)</f>
        <v/>
      </c>
      <c r="BN1354" s="9">
        <f>SUM(X$4:X$1569)/COUNTA(A$4:A$1569)</f>
        <v/>
      </c>
      <c r="BO1354" s="7" t="inlineStr">
        <is>
          <t>.</t>
        </is>
      </c>
      <c r="BP1354" s="9">
        <f>IF(Z1354&gt;=BB1354,0,IFERROR(BB1354+(SUMPRODUCT((Z$4:Z$1569&gt;=BB$4:BB$1569)*(Z$4:Z$1569-BB$4:BB$1569))/MAX(1,COUNTIF(Z$4:Z$1569,"&lt;"&amp;BB1354+0.01))),BB1354))</f>
        <v/>
      </c>
      <c r="BQ1354" s="9">
        <f>IF(AA1354&gt;=BC1354,0,IFERROR(BC1354+SUMPRODUCT((AA$4:AA$1569&gt;=BC$4:BC$1569)*(AA$4:AA$1569-BC$4:BC$1569))/MAX(1,COUNTIF(AA$4:AA$1569,"&lt;"&amp;BC1354+0.01)),BC1354))</f>
        <v/>
      </c>
      <c r="BR1354" s="9">
        <f>IF(AB1354&gt;=BD1354,0,IFERROR(BD1354+SUMPRODUCT((AB$4:AB$1569&gt;=BD$4:BD$1569)*(AB$4:AB$1569-BD$4:BD$1569))/MAX(1,COUNTIF(AB$4:AB$1569,"&lt;"&amp;BD1354+0.01)),BD1354))</f>
        <v/>
      </c>
      <c r="BS1354" s="9">
        <f>IF(AC1354&gt;=BE1354,0,IFERROR(BE1354+SUMPRODUCT((AC$4:AC$1569&gt;=BE$4:BE$1569)*(AC$4:AC$1569-BE$4:BE$1569))/MAX(1,COUNTIF(AC$4:AC$1569,"&lt;"&amp;BE1354+0.01)),BE1354))</f>
        <v/>
      </c>
      <c r="BT1354" s="9">
        <f>IF(AD1354&gt;=BF1354,0,IFERROR(BF1354+SUMPRODUCT((AD$4:AD$1569&gt;=BF$4:BF$1569)*(AD$4:AD$1569-BF$4:BF$1569))/MAX(1,COUNTIF(AD$4:AD$1569,"&lt;"&amp;BF1354+0.01)),BF1354))</f>
        <v/>
      </c>
      <c r="BU1354" s="9">
        <f>IF(AE1354&gt;=BG1354,0,IFERROR(BG1354+SUMPRODUCT((AE$4:AE$1569&gt;=BG$4:BG$1569)*(AE$4:AE$1569-BG$4:BG$1569))/MAX(1,COUNTIF(AE$4:AE$1569,"&lt;"&amp;BG1354+0.01)),BG1354))</f>
        <v/>
      </c>
      <c r="BV1354" s="9">
        <f>IF(AF1354&gt;=BH1354,0,IFERROR(BH1354+SUMPRODUCT((AF$4:AF$1569&gt;=BH$4:BH$1569)*(AF$4:AF$1569-BH$4:BH$1569))/MAX(1,COUNTIF(AF$4:AF$1569,"&lt;"&amp;BH1354+0.01)),BH1354))</f>
        <v/>
      </c>
      <c r="BW1354" s="9">
        <f>IF(AG1354&gt;=BI1354,0,IFERROR(BI1354+SUMPRODUCT((AG$4:AG$1569&gt;=BI$4:BI$1569)*(AG$4:AG$1569-BI$4:BI$1569))/MAX(1,COUNTIF(AG$4:AG$1569,"&lt;"&amp;BI1354+0.01)),BI1354))</f>
        <v/>
      </c>
      <c r="BX1354" s="9">
        <f>IF(AH1354&gt;=BJ1354,0,IFERROR(BJ1354+SUMPRODUCT((AH$4:AH$1569&gt;=BJ$4:BJ$1569)*(AH$4:AH$1569-BJ$4:BJ$1569))/MAX(1,COUNTIF(AH$4:AH$1569,"&lt;"&amp;BJ1354+0.01)),BJ1354))</f>
        <v/>
      </c>
      <c r="BY1354" s="9">
        <f>IF(AI1354&gt;=BK1354,0,IFERROR(BK1354+SUMPRODUCT((AI$4:AI$1569&gt;=BK$4:BK$1569)*(AI$4:AI$1569-BK$4:BK$1569))/MAX(1,COUNTIF(AI$4:AI$1569,"&lt;"&amp;BK1354+0.01)),BK1354))</f>
        <v/>
      </c>
      <c r="BZ1354" s="9">
        <f>IF(AJ1354&gt;=BL1354,0,IFERROR(BL1354+SUMPRODUCT((AJ$4:AJ$1569&gt;=BL$4:BL$1569)*(AJ$4:AJ$1569-BL$4:BL$1569))/MAX(1,COUNTIF(AJ$4:AJ$1569,"&lt;"&amp;BL1354+0.01)),BL1354))</f>
        <v/>
      </c>
      <c r="CA1354" s="9">
        <f>IF(AK1354&gt;=BM1354,0,IFERROR(BM1354+SUMPRODUCT((AK$4:AK$1569&gt;=BM$4:BM$1569)*(AK$4:AK$1569-BM$4:BM$1569))/MAX(1,COUNTIF(AK$4:AK$1569,"&lt;"&amp;BM1354+0.01)),BM1354))</f>
        <v/>
      </c>
      <c r="CB1354" s="9">
        <f>IF(AL1354&gt;=BN1354,0,IFERROR(BN1354+SUMPRODUCT((AL$4:AL$1569&gt;=BN$4:BN$1569)*(AL$4:AL$1569-BN$4:BN$1569))/MAX(1,COUNTIF(AL$4:AL$1569,"&lt;"&amp;BN1354+0.01)),BN1354))</f>
        <v/>
      </c>
      <c r="CC1354" s="5">
        <f>IF(AO1354="🟢","VERDE",IF(AO1354="🟡","AMARELO",IF(AO1354="🟠","VERMELHO",IF(AO1354="🔴","VERMELHO","ROXO"))))</f>
        <v/>
      </c>
      <c r="CD1354" s="5" t="inlineStr">
        <is>
          <t>🌎 REGIÕES</t>
        </is>
      </c>
      <c r="CE1354" s="5" t="inlineStr">
        <is>
          <t>SEM REDE</t>
        </is>
      </c>
    </row>
    <row r="1355">
      <c r="A1355" s="5" t="inlineStr">
        <is>
          <t>46685493000141</t>
        </is>
      </c>
      <c r="B1355" s="5" t="inlineStr">
        <is>
          <t>46.685.493 MELISSA ROHRBACHER DA SILVA -</t>
        </is>
      </c>
      <c r="C1355" s="5" t="inlineStr">
        <is>
          <t>06 - SEM GRUPO</t>
        </is>
      </c>
      <c r="D1355" s="5" t="inlineStr">
        <is>
          <t>HEMANUELE DITZEL (MANU)</t>
        </is>
      </c>
      <c r="E1355" s="5" t="inlineStr">
        <is>
          <t>SC</t>
        </is>
      </c>
      <c r="F1355" s="5">
        <f>IFERROR(VLOOKUP(C1355,$AS$4:$AT$25,2,FALSE),"")</f>
        <v/>
      </c>
      <c r="G1355" s="6">
        <f>IFERROR(VLOOKUP(C1355,$AS$4:$AX$25,6,FALSE),"")</f>
        <v/>
      </c>
      <c r="H1355" s="5">
        <f>IFERROR(VLOOKUP(C1355,$AS$4:$AY$25,7,FALSE),"")</f>
        <v/>
      </c>
      <c r="I1355" s="5">
        <f>IFERROR(VLOOKUP(C1355,$AS$4:$AZ$25,8,FALSE),"")</f>
        <v/>
      </c>
      <c r="J1355" s="7" t="inlineStr">
        <is>
          <t>.</t>
        </is>
      </c>
      <c r="K1355" s="5" t="inlineStr">
        <is>
          <t>SUL</t>
        </is>
      </c>
      <c r="L1355" s="8" t="n">
        <v>1513.953488372093</v>
      </c>
      <c r="M1355" s="9" t="n">
        <v>118.6046511627907</v>
      </c>
      <c r="N1355" s="9" t="n">
        <v>118.6046511627907</v>
      </c>
      <c r="O1355" s="9" t="n">
        <v>118.6046511627907</v>
      </c>
      <c r="P1355" s="9" t="n">
        <v>125.5813953488372</v>
      </c>
      <c r="Q1355" s="9" t="n">
        <v>125.5813953488372</v>
      </c>
      <c r="R1355" s="9" t="n">
        <v>125.5813953488372</v>
      </c>
      <c r="S1355" s="9" t="n">
        <v>125.5813953488372</v>
      </c>
      <c r="T1355" s="9" t="n">
        <v>125.5813953488372</v>
      </c>
      <c r="U1355" s="9" t="n">
        <v>132.5581395348837</v>
      </c>
      <c r="V1355" s="9" t="n">
        <v>132.5581395348837</v>
      </c>
      <c r="W1355" s="9" t="n">
        <v>132.5581395348837</v>
      </c>
      <c r="X1355" s="9" t="n">
        <v>132.5581395348837</v>
      </c>
      <c r="Y1355" s="7" t="inlineStr">
        <is>
          <t>.</t>
        </is>
      </c>
      <c r="Z1355" s="8">
        <f>SUM(AA1355:AL1355)</f>
        <v/>
      </c>
      <c r="AA1355" s="9" t="n">
        <v>0</v>
      </c>
      <c r="AB1355" s="9" t="n">
        <v>0</v>
      </c>
      <c r="AC1355" s="9" t="n">
        <v>0</v>
      </c>
      <c r="AD1355" s="9" t="n">
        <v>0</v>
      </c>
      <c r="AE1355" s="9" t="n">
        <v>0</v>
      </c>
      <c r="AF1355" s="9" t="n">
        <v>0</v>
      </c>
      <c r="AG1355" s="9" t="n">
        <v>0</v>
      </c>
      <c r="AH1355" s="9" t="n">
        <v>0</v>
      </c>
      <c r="AI1355" s="9" t="n">
        <v>0</v>
      </c>
      <c r="AJ1355" s="9" t="n">
        <v>0</v>
      </c>
      <c r="AK1355" s="9" t="n">
        <v>0</v>
      </c>
      <c r="AL1355" s="9" t="n">
        <v>0</v>
      </c>
      <c r="AM1355" s="7" t="inlineStr">
        <is>
          <t>.</t>
        </is>
      </c>
      <c r="AN1355" s="6">
        <f>IF(L1355=0,0,Z1355/L1355)</f>
        <v/>
      </c>
      <c r="AO1355" s="5">
        <f>IF(AN1355="","",IF(AN1355&gt;=0.9,"🟢",IF(AN1355&gt;=0.7,"🟡",IF(AN1355&gt;=0.5,"🟠","🔴"))))</f>
        <v/>
      </c>
      <c r="AP1355" s="9">
        <f>IF(L1355=0,0,L1355-Z1355)</f>
        <v/>
      </c>
      <c r="AQ1355" s="5">
        <f>IF(Z1355=0,"",RANK(Z1355,Z$4:Z$1569,0))</f>
        <v/>
      </c>
      <c r="AR1355" s="7" t="inlineStr">
        <is>
          <t>.</t>
        </is>
      </c>
      <c r="BA1355" s="7" t="inlineStr">
        <is>
          <t>.</t>
        </is>
      </c>
      <c r="BB1355" s="9">
        <f>SUM(L$4:L$1569)/COUNTA(A$4:A$1569)</f>
        <v/>
      </c>
      <c r="BC1355" s="9">
        <f>SUM(M$4:M$1569)/COUNTA(A$4:A$1569)</f>
        <v/>
      </c>
      <c r="BD1355" s="9">
        <f>SUM(N$4:N$1569)/COUNTA(A$4:A$1569)</f>
        <v/>
      </c>
      <c r="BE1355" s="9">
        <f>SUM(O$4:O$1569)/COUNTA(A$4:A$1569)</f>
        <v/>
      </c>
      <c r="BF1355" s="9">
        <f>SUM(P$4:P$1569)/COUNTA(A$4:A$1569)</f>
        <v/>
      </c>
      <c r="BG1355" s="9">
        <f>SUM(Q$4:Q$1569)/COUNTA(A$4:A$1569)</f>
        <v/>
      </c>
      <c r="BH1355" s="9">
        <f>SUM(R$4:R$1569)/COUNTA(A$4:A$1569)</f>
        <v/>
      </c>
      <c r="BI1355" s="9">
        <f>SUM(S$4:S$1569)/COUNTA(A$4:A$1569)</f>
        <v/>
      </c>
      <c r="BJ1355" s="9">
        <f>SUM(T$4:T$1569)/COUNTA(A$4:A$1569)</f>
        <v/>
      </c>
      <c r="BK1355" s="9">
        <f>SUM(U$4:U$1569)/COUNTA(A$4:A$1569)</f>
        <v/>
      </c>
      <c r="BL1355" s="9">
        <f>SUM(V$4:V$1569)/COUNTA(A$4:A$1569)</f>
        <v/>
      </c>
      <c r="BM1355" s="9">
        <f>SUM(W$4:W$1569)/COUNTA(A$4:A$1569)</f>
        <v/>
      </c>
      <c r="BN1355" s="9">
        <f>SUM(X$4:X$1569)/COUNTA(A$4:A$1569)</f>
        <v/>
      </c>
      <c r="BO1355" s="7" t="inlineStr">
        <is>
          <t>.</t>
        </is>
      </c>
      <c r="BP1355" s="9">
        <f>IF(Z1355&gt;=BB1355,0,IFERROR(BB1355+(SUMPRODUCT((Z$4:Z$1569&gt;=BB$4:BB$1569)*(Z$4:Z$1569-BB$4:BB$1569))/MAX(1,COUNTIF(Z$4:Z$1569,"&lt;"&amp;BB1355+0.01))),BB1355))</f>
        <v/>
      </c>
      <c r="BQ1355" s="9">
        <f>IF(AA1355&gt;=BC1355,0,IFERROR(BC1355+SUMPRODUCT((AA$4:AA$1569&gt;=BC$4:BC$1569)*(AA$4:AA$1569-BC$4:BC$1569))/MAX(1,COUNTIF(AA$4:AA$1569,"&lt;"&amp;BC1355+0.01)),BC1355))</f>
        <v/>
      </c>
      <c r="BR1355" s="9">
        <f>IF(AB1355&gt;=BD1355,0,IFERROR(BD1355+SUMPRODUCT((AB$4:AB$1569&gt;=BD$4:BD$1569)*(AB$4:AB$1569-BD$4:BD$1569))/MAX(1,COUNTIF(AB$4:AB$1569,"&lt;"&amp;BD1355+0.01)),BD1355))</f>
        <v/>
      </c>
      <c r="BS1355" s="9">
        <f>IF(AC1355&gt;=BE1355,0,IFERROR(BE1355+SUMPRODUCT((AC$4:AC$1569&gt;=BE$4:BE$1569)*(AC$4:AC$1569-BE$4:BE$1569))/MAX(1,COUNTIF(AC$4:AC$1569,"&lt;"&amp;BE1355+0.01)),BE1355))</f>
        <v/>
      </c>
      <c r="BT1355" s="9">
        <f>IF(AD1355&gt;=BF1355,0,IFERROR(BF1355+SUMPRODUCT((AD$4:AD$1569&gt;=BF$4:BF$1569)*(AD$4:AD$1569-BF$4:BF$1569))/MAX(1,COUNTIF(AD$4:AD$1569,"&lt;"&amp;BF1355+0.01)),BF1355))</f>
        <v/>
      </c>
      <c r="BU1355" s="9">
        <f>IF(AE1355&gt;=BG1355,0,IFERROR(BG1355+SUMPRODUCT((AE$4:AE$1569&gt;=BG$4:BG$1569)*(AE$4:AE$1569-BG$4:BG$1569))/MAX(1,COUNTIF(AE$4:AE$1569,"&lt;"&amp;BG1355+0.01)),BG1355))</f>
        <v/>
      </c>
      <c r="BV1355" s="9">
        <f>IF(AF1355&gt;=BH1355,0,IFERROR(BH1355+SUMPRODUCT((AF$4:AF$1569&gt;=BH$4:BH$1569)*(AF$4:AF$1569-BH$4:BH$1569))/MAX(1,COUNTIF(AF$4:AF$1569,"&lt;"&amp;BH1355+0.01)),BH1355))</f>
        <v/>
      </c>
      <c r="BW1355" s="9">
        <f>IF(AG1355&gt;=BI1355,0,IFERROR(BI1355+SUMPRODUCT((AG$4:AG$1569&gt;=BI$4:BI$1569)*(AG$4:AG$1569-BI$4:BI$1569))/MAX(1,COUNTIF(AG$4:AG$1569,"&lt;"&amp;BI1355+0.01)),BI1355))</f>
        <v/>
      </c>
      <c r="BX1355" s="9">
        <f>IF(AH1355&gt;=BJ1355,0,IFERROR(BJ1355+SUMPRODUCT((AH$4:AH$1569&gt;=BJ$4:BJ$1569)*(AH$4:AH$1569-BJ$4:BJ$1569))/MAX(1,COUNTIF(AH$4:AH$1569,"&lt;"&amp;BJ1355+0.01)),BJ1355))</f>
        <v/>
      </c>
      <c r="BY1355" s="9">
        <f>IF(AI1355&gt;=BK1355,0,IFERROR(BK1355+SUMPRODUCT((AI$4:AI$1569&gt;=BK$4:BK$1569)*(AI$4:AI$1569-BK$4:BK$1569))/MAX(1,COUNTIF(AI$4:AI$1569,"&lt;"&amp;BK1355+0.01)),BK1355))</f>
        <v/>
      </c>
      <c r="BZ1355" s="9">
        <f>IF(AJ1355&gt;=BL1355,0,IFERROR(BL1355+SUMPRODUCT((AJ$4:AJ$1569&gt;=BL$4:BL$1569)*(AJ$4:AJ$1569-BL$4:BL$1569))/MAX(1,COUNTIF(AJ$4:AJ$1569,"&lt;"&amp;BL1355+0.01)),BL1355))</f>
        <v/>
      </c>
      <c r="CA1355" s="9">
        <f>IF(AK1355&gt;=BM1355,0,IFERROR(BM1355+SUMPRODUCT((AK$4:AK$1569&gt;=BM$4:BM$1569)*(AK$4:AK$1569-BM$4:BM$1569))/MAX(1,COUNTIF(AK$4:AK$1569,"&lt;"&amp;BM1355+0.01)),BM1355))</f>
        <v/>
      </c>
      <c r="CB1355" s="9">
        <f>IF(AL1355&gt;=BN1355,0,IFERROR(BN1355+SUMPRODUCT((AL$4:AL$1569&gt;=BN$4:BN$1569)*(AL$4:AL$1569-BN$4:BN$1569))/MAX(1,COUNTIF(AL$4:AL$1569,"&lt;"&amp;BN1355+0.01)),BN1355))</f>
        <v/>
      </c>
      <c r="CC1355" s="5">
        <f>IF(AO1355="🟢","VERDE",IF(AO1355="🟡","AMARELO",IF(AO1355="🟠","VERMELHO",IF(AO1355="🔴","VERMELHO","ROXO"))))</f>
        <v/>
      </c>
      <c r="CD1355" s="5" t="inlineStr">
        <is>
          <t>🌎 REGIÕES</t>
        </is>
      </c>
      <c r="CE1355" s="5" t="inlineStr">
        <is>
          <t>SEM REDE</t>
        </is>
      </c>
    </row>
    <row r="1356">
      <c r="A1356" s="5" t="inlineStr">
        <is>
          <t>46711304000168</t>
        </is>
      </c>
      <c r="B1356" s="5" t="inlineStr">
        <is>
          <t>PURO GRAO EMPORIO SAUDAVEL LTDA - ME</t>
        </is>
      </c>
      <c r="C1356" s="5" t="inlineStr">
        <is>
          <t>06 - SEM GRUPO</t>
        </is>
      </c>
      <c r="D1356" s="5" t="inlineStr">
        <is>
          <t>HEMANUELE DITZEL (MANU)</t>
        </is>
      </c>
      <c r="E1356" s="5" t="inlineStr">
        <is>
          <t>SC</t>
        </is>
      </c>
      <c r="F1356" s="5">
        <f>IFERROR(VLOOKUP(C1356,$AS$4:$AT$25,2,FALSE),"")</f>
        <v/>
      </c>
      <c r="G1356" s="6">
        <f>IFERROR(VLOOKUP(C1356,$AS$4:$AX$25,6,FALSE),"")</f>
        <v/>
      </c>
      <c r="H1356" s="5">
        <f>IFERROR(VLOOKUP(C1356,$AS$4:$AY$25,7,FALSE),"")</f>
        <v/>
      </c>
      <c r="I1356" s="5">
        <f>IFERROR(VLOOKUP(C1356,$AS$4:$AZ$25,8,FALSE),"")</f>
        <v/>
      </c>
      <c r="J1356" s="7" t="inlineStr">
        <is>
          <t>.</t>
        </is>
      </c>
      <c r="K1356" s="5" t="inlineStr">
        <is>
          <t>SUL</t>
        </is>
      </c>
      <c r="L1356" s="8" t="n">
        <v>1604.347826086957</v>
      </c>
      <c r="M1356" s="9" t="n">
        <v>117.3913043478261</v>
      </c>
      <c r="N1356" s="9" t="n">
        <v>117.3913043478261</v>
      </c>
      <c r="O1356" s="9" t="n">
        <v>130.4347826086957</v>
      </c>
      <c r="P1356" s="9" t="n">
        <v>130.4347826086957</v>
      </c>
      <c r="Q1356" s="9" t="n">
        <v>130.4347826086957</v>
      </c>
      <c r="R1356" s="9" t="n">
        <v>130.4347826086957</v>
      </c>
      <c r="S1356" s="9" t="n">
        <v>130.4347826086957</v>
      </c>
      <c r="T1356" s="9" t="n">
        <v>143.4782608695652</v>
      </c>
      <c r="U1356" s="9" t="n">
        <v>143.4782608695652</v>
      </c>
      <c r="V1356" s="9" t="n">
        <v>143.4782608695652</v>
      </c>
      <c r="W1356" s="9" t="n">
        <v>143.4782608695652</v>
      </c>
      <c r="X1356" s="9" t="n">
        <v>143.4782608695652</v>
      </c>
      <c r="Y1356" s="7" t="inlineStr">
        <is>
          <t>.</t>
        </is>
      </c>
      <c r="Z1356" s="8">
        <f>SUM(AA1356:AL1356)</f>
        <v/>
      </c>
      <c r="AA1356" s="9" t="n">
        <v>0</v>
      </c>
      <c r="AB1356" s="9" t="n">
        <v>0</v>
      </c>
      <c r="AC1356" s="9" t="n">
        <v>0</v>
      </c>
      <c r="AD1356" s="9" t="n">
        <v>0</v>
      </c>
      <c r="AE1356" s="9" t="n">
        <v>0</v>
      </c>
      <c r="AF1356" s="9" t="n">
        <v>0</v>
      </c>
      <c r="AG1356" s="9" t="n">
        <v>0</v>
      </c>
      <c r="AH1356" s="9" t="n">
        <v>0</v>
      </c>
      <c r="AI1356" s="9" t="n">
        <v>0</v>
      </c>
      <c r="AJ1356" s="9" t="n">
        <v>0</v>
      </c>
      <c r="AK1356" s="9" t="n">
        <v>0</v>
      </c>
      <c r="AL1356" s="9" t="n">
        <v>0</v>
      </c>
      <c r="AM1356" s="7" t="inlineStr">
        <is>
          <t>.</t>
        </is>
      </c>
      <c r="AN1356" s="6">
        <f>IF(L1356=0,0,Z1356/L1356)</f>
        <v/>
      </c>
      <c r="AO1356" s="5">
        <f>IF(AN1356="","",IF(AN1356&gt;=0.9,"🟢",IF(AN1356&gt;=0.7,"🟡",IF(AN1356&gt;=0.5,"🟠","🔴"))))</f>
        <v/>
      </c>
      <c r="AP1356" s="9">
        <f>IF(L1356=0,0,L1356-Z1356)</f>
        <v/>
      </c>
      <c r="AQ1356" s="5">
        <f>IF(Z1356=0,"",RANK(Z1356,Z$4:Z$1569,0))</f>
        <v/>
      </c>
      <c r="AR1356" s="7" t="inlineStr">
        <is>
          <t>.</t>
        </is>
      </c>
      <c r="BA1356" s="7" t="inlineStr">
        <is>
          <t>.</t>
        </is>
      </c>
      <c r="BB1356" s="9">
        <f>SUM(L$4:L$1569)/COUNTA(A$4:A$1569)</f>
        <v/>
      </c>
      <c r="BC1356" s="9">
        <f>SUM(M$4:M$1569)/COUNTA(A$4:A$1569)</f>
        <v/>
      </c>
      <c r="BD1356" s="9">
        <f>SUM(N$4:N$1569)/COUNTA(A$4:A$1569)</f>
        <v/>
      </c>
      <c r="BE1356" s="9">
        <f>SUM(O$4:O$1569)/COUNTA(A$4:A$1569)</f>
        <v/>
      </c>
      <c r="BF1356" s="9">
        <f>SUM(P$4:P$1569)/COUNTA(A$4:A$1569)</f>
        <v/>
      </c>
      <c r="BG1356" s="9">
        <f>SUM(Q$4:Q$1569)/COUNTA(A$4:A$1569)</f>
        <v/>
      </c>
      <c r="BH1356" s="9">
        <f>SUM(R$4:R$1569)/COUNTA(A$4:A$1569)</f>
        <v/>
      </c>
      <c r="BI1356" s="9">
        <f>SUM(S$4:S$1569)/COUNTA(A$4:A$1569)</f>
        <v/>
      </c>
      <c r="BJ1356" s="9">
        <f>SUM(T$4:T$1569)/COUNTA(A$4:A$1569)</f>
        <v/>
      </c>
      <c r="BK1356" s="9">
        <f>SUM(U$4:U$1569)/COUNTA(A$4:A$1569)</f>
        <v/>
      </c>
      <c r="BL1356" s="9">
        <f>SUM(V$4:V$1569)/COUNTA(A$4:A$1569)</f>
        <v/>
      </c>
      <c r="BM1356" s="9">
        <f>SUM(W$4:W$1569)/COUNTA(A$4:A$1569)</f>
        <v/>
      </c>
      <c r="BN1356" s="9">
        <f>SUM(X$4:X$1569)/COUNTA(A$4:A$1569)</f>
        <v/>
      </c>
      <c r="BO1356" s="7" t="inlineStr">
        <is>
          <t>.</t>
        </is>
      </c>
      <c r="BP1356" s="9">
        <f>IF(Z1356&gt;=BB1356,0,IFERROR(BB1356+(SUMPRODUCT((Z$4:Z$1569&gt;=BB$4:BB$1569)*(Z$4:Z$1569-BB$4:BB$1569))/MAX(1,COUNTIF(Z$4:Z$1569,"&lt;"&amp;BB1356+0.01))),BB1356))</f>
        <v/>
      </c>
      <c r="BQ1356" s="9">
        <f>IF(AA1356&gt;=BC1356,0,IFERROR(BC1356+SUMPRODUCT((AA$4:AA$1569&gt;=BC$4:BC$1569)*(AA$4:AA$1569-BC$4:BC$1569))/MAX(1,COUNTIF(AA$4:AA$1569,"&lt;"&amp;BC1356+0.01)),BC1356))</f>
        <v/>
      </c>
      <c r="BR1356" s="9">
        <f>IF(AB1356&gt;=BD1356,0,IFERROR(BD1356+SUMPRODUCT((AB$4:AB$1569&gt;=BD$4:BD$1569)*(AB$4:AB$1569-BD$4:BD$1569))/MAX(1,COUNTIF(AB$4:AB$1569,"&lt;"&amp;BD1356+0.01)),BD1356))</f>
        <v/>
      </c>
      <c r="BS1356" s="9">
        <f>IF(AC1356&gt;=BE1356,0,IFERROR(BE1356+SUMPRODUCT((AC$4:AC$1569&gt;=BE$4:BE$1569)*(AC$4:AC$1569-BE$4:BE$1569))/MAX(1,COUNTIF(AC$4:AC$1569,"&lt;"&amp;BE1356+0.01)),BE1356))</f>
        <v/>
      </c>
      <c r="BT1356" s="9">
        <f>IF(AD1356&gt;=BF1356,0,IFERROR(BF1356+SUMPRODUCT((AD$4:AD$1569&gt;=BF$4:BF$1569)*(AD$4:AD$1569-BF$4:BF$1569))/MAX(1,COUNTIF(AD$4:AD$1569,"&lt;"&amp;BF1356+0.01)),BF1356))</f>
        <v/>
      </c>
      <c r="BU1356" s="9">
        <f>IF(AE1356&gt;=BG1356,0,IFERROR(BG1356+SUMPRODUCT((AE$4:AE$1569&gt;=BG$4:BG$1569)*(AE$4:AE$1569-BG$4:BG$1569))/MAX(1,COUNTIF(AE$4:AE$1569,"&lt;"&amp;BG1356+0.01)),BG1356))</f>
        <v/>
      </c>
      <c r="BV1356" s="9">
        <f>IF(AF1356&gt;=BH1356,0,IFERROR(BH1356+SUMPRODUCT((AF$4:AF$1569&gt;=BH$4:BH$1569)*(AF$4:AF$1569-BH$4:BH$1569))/MAX(1,COUNTIF(AF$4:AF$1569,"&lt;"&amp;BH1356+0.01)),BH1356))</f>
        <v/>
      </c>
      <c r="BW1356" s="9">
        <f>IF(AG1356&gt;=BI1356,0,IFERROR(BI1356+SUMPRODUCT((AG$4:AG$1569&gt;=BI$4:BI$1569)*(AG$4:AG$1569-BI$4:BI$1569))/MAX(1,COUNTIF(AG$4:AG$1569,"&lt;"&amp;BI1356+0.01)),BI1356))</f>
        <v/>
      </c>
      <c r="BX1356" s="9">
        <f>IF(AH1356&gt;=BJ1356,0,IFERROR(BJ1356+SUMPRODUCT((AH$4:AH$1569&gt;=BJ$4:BJ$1569)*(AH$4:AH$1569-BJ$4:BJ$1569))/MAX(1,COUNTIF(AH$4:AH$1569,"&lt;"&amp;BJ1356+0.01)),BJ1356))</f>
        <v/>
      </c>
      <c r="BY1356" s="9">
        <f>IF(AI1356&gt;=BK1356,0,IFERROR(BK1356+SUMPRODUCT((AI$4:AI$1569&gt;=BK$4:BK$1569)*(AI$4:AI$1569-BK$4:BK$1569))/MAX(1,COUNTIF(AI$4:AI$1569,"&lt;"&amp;BK1356+0.01)),BK1356))</f>
        <v/>
      </c>
      <c r="BZ1356" s="9">
        <f>IF(AJ1356&gt;=BL1356,0,IFERROR(BL1356+SUMPRODUCT((AJ$4:AJ$1569&gt;=BL$4:BL$1569)*(AJ$4:AJ$1569-BL$4:BL$1569))/MAX(1,COUNTIF(AJ$4:AJ$1569,"&lt;"&amp;BL1356+0.01)),BL1356))</f>
        <v/>
      </c>
      <c r="CA1356" s="9">
        <f>IF(AK1356&gt;=BM1356,0,IFERROR(BM1356+SUMPRODUCT((AK$4:AK$1569&gt;=BM$4:BM$1569)*(AK$4:AK$1569-BM$4:BM$1569))/MAX(1,COUNTIF(AK$4:AK$1569,"&lt;"&amp;BM1356+0.01)),BM1356))</f>
        <v/>
      </c>
      <c r="CB1356" s="9">
        <f>IF(AL1356&gt;=BN1356,0,IFERROR(BN1356+SUMPRODUCT((AL$4:AL$1569&gt;=BN$4:BN$1569)*(AL$4:AL$1569-BN$4:BN$1569))/MAX(1,COUNTIF(AL$4:AL$1569,"&lt;"&amp;BN1356+0.01)),BN1356))</f>
        <v/>
      </c>
      <c r="CC1356" s="5">
        <f>IF(AO1356="🟢","VERDE",IF(AO1356="🟡","AMARELO",IF(AO1356="🟠","VERMELHO",IF(AO1356="🔴","VERMELHO","ROXO"))))</f>
        <v/>
      </c>
      <c r="CD1356" s="5" t="inlineStr">
        <is>
          <t>🌎 REGIÕES</t>
        </is>
      </c>
      <c r="CE1356" s="5" t="inlineStr">
        <is>
          <t>SEM REDE</t>
        </is>
      </c>
    </row>
    <row r="1357">
      <c r="A1357" s="5" t="inlineStr">
        <is>
          <t>46749876000136</t>
        </is>
      </c>
      <c r="B1357" s="5" t="inlineStr">
        <is>
          <t>46.749.876 DARLAN OLIVEIRA SANTOS JUNIOR</t>
        </is>
      </c>
      <c r="C1357" s="5" t="inlineStr">
        <is>
          <t>06 - SEM GRUPO</t>
        </is>
      </c>
      <c r="D1357" s="5" t="inlineStr">
        <is>
          <t>LARISSA PADILHA</t>
        </is>
      </c>
      <c r="E1357" s="5" t="inlineStr">
        <is>
          <t>MG</t>
        </is>
      </c>
      <c r="F1357" s="5">
        <f>IFERROR(VLOOKUP(C1357,$AS$4:$AT$25,2,FALSE),"")</f>
        <v/>
      </c>
      <c r="G1357" s="6">
        <f>IFERROR(VLOOKUP(C1357,$AS$4:$AX$25,6,FALSE),"")</f>
        <v/>
      </c>
      <c r="H1357" s="5">
        <f>IFERROR(VLOOKUP(C1357,$AS$4:$AY$25,7,FALSE),"")</f>
        <v/>
      </c>
      <c r="I1357" s="5">
        <f>IFERROR(VLOOKUP(C1357,$AS$4:$AZ$25,8,FALSE),"")</f>
        <v/>
      </c>
      <c r="J1357" s="7" t="inlineStr">
        <is>
          <t>.</t>
        </is>
      </c>
      <c r="K1357" s="5" t="inlineStr">
        <is>
          <t>RJ + ES + MG</t>
        </is>
      </c>
      <c r="L1357" s="8" t="n">
        <v>1440</v>
      </c>
      <c r="M1357" s="9" t="n">
        <v>120</v>
      </c>
      <c r="N1357" s="9" t="n">
        <v>120</v>
      </c>
      <c r="O1357" s="9" t="n">
        <v>120</v>
      </c>
      <c r="P1357" s="9" t="n">
        <v>120</v>
      </c>
      <c r="Q1357" s="9" t="n">
        <v>120</v>
      </c>
      <c r="R1357" s="9" t="n">
        <v>120</v>
      </c>
      <c r="S1357" s="9" t="n">
        <v>120</v>
      </c>
      <c r="T1357" s="9" t="n">
        <v>120</v>
      </c>
      <c r="U1357" s="9" t="n">
        <v>120</v>
      </c>
      <c r="V1357" s="9" t="n">
        <v>120</v>
      </c>
      <c r="W1357" s="9" t="n">
        <v>120</v>
      </c>
      <c r="X1357" s="9" t="n">
        <v>120</v>
      </c>
      <c r="Y1357" s="7" t="inlineStr">
        <is>
          <t>.</t>
        </is>
      </c>
      <c r="Z1357" s="8">
        <f>SUM(AA1357:AL1357)</f>
        <v/>
      </c>
      <c r="AA1357" s="9" t="n">
        <v>0</v>
      </c>
      <c r="AB1357" s="9" t="n">
        <v>0</v>
      </c>
      <c r="AC1357" s="9" t="n">
        <v>0</v>
      </c>
      <c r="AD1357" s="9" t="n">
        <v>0</v>
      </c>
      <c r="AE1357" s="9" t="n">
        <v>0</v>
      </c>
      <c r="AF1357" s="9" t="n">
        <v>0</v>
      </c>
      <c r="AG1357" s="9" t="n">
        <v>0</v>
      </c>
      <c r="AH1357" s="9" t="n">
        <v>0</v>
      </c>
      <c r="AI1357" s="9" t="n">
        <v>0</v>
      </c>
      <c r="AJ1357" s="9" t="n">
        <v>0</v>
      </c>
      <c r="AK1357" s="9" t="n">
        <v>0</v>
      </c>
      <c r="AL1357" s="9" t="n">
        <v>0</v>
      </c>
      <c r="AM1357" s="7" t="inlineStr">
        <is>
          <t>.</t>
        </is>
      </c>
      <c r="AN1357" s="6">
        <f>IF(L1357=0,0,Z1357/L1357)</f>
        <v/>
      </c>
      <c r="AO1357" s="5">
        <f>IF(AN1357="","",IF(AN1357&gt;=0.9,"🟢",IF(AN1357&gt;=0.7,"🟡",IF(AN1357&gt;=0.5,"🟠","🔴"))))</f>
        <v/>
      </c>
      <c r="AP1357" s="9">
        <f>IF(L1357=0,0,L1357-Z1357)</f>
        <v/>
      </c>
      <c r="AQ1357" s="5">
        <f>IF(Z1357=0,"",RANK(Z1357,Z$4:Z$1569,0))</f>
        <v/>
      </c>
      <c r="AR1357" s="7" t="inlineStr">
        <is>
          <t>.</t>
        </is>
      </c>
      <c r="BA1357" s="7" t="inlineStr">
        <is>
          <t>.</t>
        </is>
      </c>
      <c r="BB1357" s="9">
        <f>SUM(L$4:L$1569)/COUNTA(A$4:A$1569)</f>
        <v/>
      </c>
      <c r="BC1357" s="9">
        <f>SUM(M$4:M$1569)/COUNTA(A$4:A$1569)</f>
        <v/>
      </c>
      <c r="BD1357" s="9">
        <f>SUM(N$4:N$1569)/COUNTA(A$4:A$1569)</f>
        <v/>
      </c>
      <c r="BE1357" s="9">
        <f>SUM(O$4:O$1569)/COUNTA(A$4:A$1569)</f>
        <v/>
      </c>
      <c r="BF1357" s="9">
        <f>SUM(P$4:P$1569)/COUNTA(A$4:A$1569)</f>
        <v/>
      </c>
      <c r="BG1357" s="9">
        <f>SUM(Q$4:Q$1569)/COUNTA(A$4:A$1569)</f>
        <v/>
      </c>
      <c r="BH1357" s="9">
        <f>SUM(R$4:R$1569)/COUNTA(A$4:A$1569)</f>
        <v/>
      </c>
      <c r="BI1357" s="9">
        <f>SUM(S$4:S$1569)/COUNTA(A$4:A$1569)</f>
        <v/>
      </c>
      <c r="BJ1357" s="9">
        <f>SUM(T$4:T$1569)/COUNTA(A$4:A$1569)</f>
        <v/>
      </c>
      <c r="BK1357" s="9">
        <f>SUM(U$4:U$1569)/COUNTA(A$4:A$1569)</f>
        <v/>
      </c>
      <c r="BL1357" s="9">
        <f>SUM(V$4:V$1569)/COUNTA(A$4:A$1569)</f>
        <v/>
      </c>
      <c r="BM1357" s="9">
        <f>SUM(W$4:W$1569)/COUNTA(A$4:A$1569)</f>
        <v/>
      </c>
      <c r="BN1357" s="9">
        <f>SUM(X$4:X$1569)/COUNTA(A$4:A$1569)</f>
        <v/>
      </c>
      <c r="BO1357" s="7" t="inlineStr">
        <is>
          <t>.</t>
        </is>
      </c>
      <c r="BP1357" s="9">
        <f>IF(Z1357&gt;=BB1357,0,IFERROR(BB1357+(SUMPRODUCT((Z$4:Z$1569&gt;=BB$4:BB$1569)*(Z$4:Z$1569-BB$4:BB$1569))/MAX(1,COUNTIF(Z$4:Z$1569,"&lt;"&amp;BB1357+0.01))),BB1357))</f>
        <v/>
      </c>
      <c r="BQ1357" s="9">
        <f>IF(AA1357&gt;=BC1357,0,IFERROR(BC1357+SUMPRODUCT((AA$4:AA$1569&gt;=BC$4:BC$1569)*(AA$4:AA$1569-BC$4:BC$1569))/MAX(1,COUNTIF(AA$4:AA$1569,"&lt;"&amp;BC1357+0.01)),BC1357))</f>
        <v/>
      </c>
      <c r="BR1357" s="9">
        <f>IF(AB1357&gt;=BD1357,0,IFERROR(BD1357+SUMPRODUCT((AB$4:AB$1569&gt;=BD$4:BD$1569)*(AB$4:AB$1569-BD$4:BD$1569))/MAX(1,COUNTIF(AB$4:AB$1569,"&lt;"&amp;BD1357+0.01)),BD1357))</f>
        <v/>
      </c>
      <c r="BS1357" s="9">
        <f>IF(AC1357&gt;=BE1357,0,IFERROR(BE1357+SUMPRODUCT((AC$4:AC$1569&gt;=BE$4:BE$1569)*(AC$4:AC$1569-BE$4:BE$1569))/MAX(1,COUNTIF(AC$4:AC$1569,"&lt;"&amp;BE1357+0.01)),BE1357))</f>
        <v/>
      </c>
      <c r="BT1357" s="9">
        <f>IF(AD1357&gt;=BF1357,0,IFERROR(BF1357+SUMPRODUCT((AD$4:AD$1569&gt;=BF$4:BF$1569)*(AD$4:AD$1569-BF$4:BF$1569))/MAX(1,COUNTIF(AD$4:AD$1569,"&lt;"&amp;BF1357+0.01)),BF1357))</f>
        <v/>
      </c>
      <c r="BU1357" s="9">
        <f>IF(AE1357&gt;=BG1357,0,IFERROR(BG1357+SUMPRODUCT((AE$4:AE$1569&gt;=BG$4:BG$1569)*(AE$4:AE$1569-BG$4:BG$1569))/MAX(1,COUNTIF(AE$4:AE$1569,"&lt;"&amp;BG1357+0.01)),BG1357))</f>
        <v/>
      </c>
      <c r="BV1357" s="9">
        <f>IF(AF1357&gt;=BH1357,0,IFERROR(BH1357+SUMPRODUCT((AF$4:AF$1569&gt;=BH$4:BH$1569)*(AF$4:AF$1569-BH$4:BH$1569))/MAX(1,COUNTIF(AF$4:AF$1569,"&lt;"&amp;BH1357+0.01)),BH1357))</f>
        <v/>
      </c>
      <c r="BW1357" s="9">
        <f>IF(AG1357&gt;=BI1357,0,IFERROR(BI1357+SUMPRODUCT((AG$4:AG$1569&gt;=BI$4:BI$1569)*(AG$4:AG$1569-BI$4:BI$1569))/MAX(1,COUNTIF(AG$4:AG$1569,"&lt;"&amp;BI1357+0.01)),BI1357))</f>
        <v/>
      </c>
      <c r="BX1357" s="9">
        <f>IF(AH1357&gt;=BJ1357,0,IFERROR(BJ1357+SUMPRODUCT((AH$4:AH$1569&gt;=BJ$4:BJ$1569)*(AH$4:AH$1569-BJ$4:BJ$1569))/MAX(1,COUNTIF(AH$4:AH$1569,"&lt;"&amp;BJ1357+0.01)),BJ1357))</f>
        <v/>
      </c>
      <c r="BY1357" s="9">
        <f>IF(AI1357&gt;=BK1357,0,IFERROR(BK1357+SUMPRODUCT((AI$4:AI$1569&gt;=BK$4:BK$1569)*(AI$4:AI$1569-BK$4:BK$1569))/MAX(1,COUNTIF(AI$4:AI$1569,"&lt;"&amp;BK1357+0.01)),BK1357))</f>
        <v/>
      </c>
      <c r="BZ1357" s="9">
        <f>IF(AJ1357&gt;=BL1357,0,IFERROR(BL1357+SUMPRODUCT((AJ$4:AJ$1569&gt;=BL$4:BL$1569)*(AJ$4:AJ$1569-BL$4:BL$1569))/MAX(1,COUNTIF(AJ$4:AJ$1569,"&lt;"&amp;BL1357+0.01)),BL1357))</f>
        <v/>
      </c>
      <c r="CA1357" s="9">
        <f>IF(AK1357&gt;=BM1357,0,IFERROR(BM1357+SUMPRODUCT((AK$4:AK$1569&gt;=BM$4:BM$1569)*(AK$4:AK$1569-BM$4:BM$1569))/MAX(1,COUNTIF(AK$4:AK$1569,"&lt;"&amp;BM1357+0.01)),BM1357))</f>
        <v/>
      </c>
      <c r="CB1357" s="9">
        <f>IF(AL1357&gt;=BN1357,0,IFERROR(BN1357+SUMPRODUCT((AL$4:AL$1569&gt;=BN$4:BN$1569)*(AL$4:AL$1569-BN$4:BN$1569))/MAX(1,COUNTIF(AL$4:AL$1569,"&lt;"&amp;BN1357+0.01)),BN1357))</f>
        <v/>
      </c>
      <c r="CC1357" s="5">
        <f>IF(AO1357="🟢","VERDE",IF(AO1357="🟡","AMARELO",IF(AO1357="🟠","VERMELHO",IF(AO1357="🔴","VERMELHO","ROXO"))))</f>
        <v/>
      </c>
      <c r="CD1357" s="5" t="inlineStr">
        <is>
          <t>🌎 REGIÕES</t>
        </is>
      </c>
      <c r="CE1357" s="5" t="inlineStr">
        <is>
          <t>SEM REDE</t>
        </is>
      </c>
    </row>
    <row r="1358">
      <c r="A1358" s="5" t="inlineStr">
        <is>
          <t>46802954000119</t>
        </is>
      </c>
      <c r="B1358" s="5" t="inlineStr">
        <is>
          <t>EMPORIO BOA VISTA LTDA - ME</t>
        </is>
      </c>
      <c r="C1358" s="5" t="inlineStr">
        <is>
          <t>06 - SEM GRUPO</t>
        </is>
      </c>
      <c r="D1358" s="5" t="inlineStr">
        <is>
          <t>LARISSA PADILHA</t>
        </is>
      </c>
      <c r="E1358" s="5" t="inlineStr">
        <is>
          <t>RN</t>
        </is>
      </c>
      <c r="F1358" s="5">
        <f>IFERROR(VLOOKUP(C1358,$AS$4:$AT$25,2,FALSE),"")</f>
        <v/>
      </c>
      <c r="G1358" s="6">
        <f>IFERROR(VLOOKUP(C1358,$AS$4:$AX$25,6,FALSE),"")</f>
        <v/>
      </c>
      <c r="H1358" s="5">
        <f>IFERROR(VLOOKUP(C1358,$AS$4:$AY$25,7,FALSE),"")</f>
        <v/>
      </c>
      <c r="I1358" s="5">
        <f>IFERROR(VLOOKUP(C1358,$AS$4:$AZ$25,8,FALSE),"")</f>
        <v/>
      </c>
      <c r="J1358" s="7" t="inlineStr">
        <is>
          <t>.</t>
        </is>
      </c>
      <c r="K1358" s="5" t="inlineStr">
        <is>
          <t>NORDESTE (SEM MA)</t>
        </is>
      </c>
      <c r="L1358" s="8" t="n">
        <v>1800</v>
      </c>
      <c r="M1358" s="9" t="n">
        <v>150</v>
      </c>
      <c r="N1358" s="9" t="n">
        <v>150</v>
      </c>
      <c r="O1358" s="9" t="n">
        <v>150</v>
      </c>
      <c r="P1358" s="9" t="n">
        <v>150</v>
      </c>
      <c r="Q1358" s="9" t="n">
        <v>150</v>
      </c>
      <c r="R1358" s="9" t="n">
        <v>150</v>
      </c>
      <c r="S1358" s="9" t="n">
        <v>150</v>
      </c>
      <c r="T1358" s="9" t="n">
        <v>150</v>
      </c>
      <c r="U1358" s="9" t="n">
        <v>150</v>
      </c>
      <c r="V1358" s="9" t="n">
        <v>150</v>
      </c>
      <c r="W1358" s="9" t="n">
        <v>150</v>
      </c>
      <c r="X1358" s="9" t="n">
        <v>150</v>
      </c>
      <c r="Y1358" s="7" t="inlineStr">
        <is>
          <t>.</t>
        </is>
      </c>
      <c r="Z1358" s="8">
        <f>SUM(AA1358:AL1358)</f>
        <v/>
      </c>
      <c r="AA1358" s="9" t="n">
        <v>0</v>
      </c>
      <c r="AB1358" s="9" t="n">
        <v>0</v>
      </c>
      <c r="AC1358" s="9" t="n">
        <v>0</v>
      </c>
      <c r="AD1358" s="9" t="n">
        <v>0</v>
      </c>
      <c r="AE1358" s="9" t="n">
        <v>0</v>
      </c>
      <c r="AF1358" s="9" t="n">
        <v>0</v>
      </c>
      <c r="AG1358" s="9" t="n">
        <v>0</v>
      </c>
      <c r="AH1358" s="9" t="n">
        <v>0</v>
      </c>
      <c r="AI1358" s="9" t="n">
        <v>0</v>
      </c>
      <c r="AJ1358" s="9" t="n">
        <v>0</v>
      </c>
      <c r="AK1358" s="9" t="n">
        <v>0</v>
      </c>
      <c r="AL1358" s="9" t="n">
        <v>0</v>
      </c>
      <c r="AM1358" s="7" t="inlineStr">
        <is>
          <t>.</t>
        </is>
      </c>
      <c r="AN1358" s="6">
        <f>IF(L1358=0,0,Z1358/L1358)</f>
        <v/>
      </c>
      <c r="AO1358" s="5">
        <f>IF(AN1358="","",IF(AN1358&gt;=0.9,"🟢",IF(AN1358&gt;=0.7,"🟡",IF(AN1358&gt;=0.5,"🟠","🔴"))))</f>
        <v/>
      </c>
      <c r="AP1358" s="9">
        <f>IF(L1358=0,0,L1358-Z1358)</f>
        <v/>
      </c>
      <c r="AQ1358" s="5">
        <f>IF(Z1358=0,"",RANK(Z1358,Z$4:Z$1569,0))</f>
        <v/>
      </c>
      <c r="AR1358" s="7" t="inlineStr">
        <is>
          <t>.</t>
        </is>
      </c>
      <c r="BA1358" s="7" t="inlineStr">
        <is>
          <t>.</t>
        </is>
      </c>
      <c r="BB1358" s="9">
        <f>SUM(L$4:L$1569)/COUNTA(A$4:A$1569)</f>
        <v/>
      </c>
      <c r="BC1358" s="9">
        <f>SUM(M$4:M$1569)/COUNTA(A$4:A$1569)</f>
        <v/>
      </c>
      <c r="BD1358" s="9">
        <f>SUM(N$4:N$1569)/COUNTA(A$4:A$1569)</f>
        <v/>
      </c>
      <c r="BE1358" s="9">
        <f>SUM(O$4:O$1569)/COUNTA(A$4:A$1569)</f>
        <v/>
      </c>
      <c r="BF1358" s="9">
        <f>SUM(P$4:P$1569)/COUNTA(A$4:A$1569)</f>
        <v/>
      </c>
      <c r="BG1358" s="9">
        <f>SUM(Q$4:Q$1569)/COUNTA(A$4:A$1569)</f>
        <v/>
      </c>
      <c r="BH1358" s="9">
        <f>SUM(R$4:R$1569)/COUNTA(A$4:A$1569)</f>
        <v/>
      </c>
      <c r="BI1358" s="9">
        <f>SUM(S$4:S$1569)/COUNTA(A$4:A$1569)</f>
        <v/>
      </c>
      <c r="BJ1358" s="9">
        <f>SUM(T$4:T$1569)/COUNTA(A$4:A$1569)</f>
        <v/>
      </c>
      <c r="BK1358" s="9">
        <f>SUM(U$4:U$1569)/COUNTA(A$4:A$1569)</f>
        <v/>
      </c>
      <c r="BL1358" s="9">
        <f>SUM(V$4:V$1569)/COUNTA(A$4:A$1569)</f>
        <v/>
      </c>
      <c r="BM1358" s="9">
        <f>SUM(W$4:W$1569)/COUNTA(A$4:A$1569)</f>
        <v/>
      </c>
      <c r="BN1358" s="9">
        <f>SUM(X$4:X$1569)/COUNTA(A$4:A$1569)</f>
        <v/>
      </c>
      <c r="BO1358" s="7" t="inlineStr">
        <is>
          <t>.</t>
        </is>
      </c>
      <c r="BP1358" s="9">
        <f>IF(Z1358&gt;=BB1358,0,IFERROR(BB1358+(SUMPRODUCT((Z$4:Z$1569&gt;=BB$4:BB$1569)*(Z$4:Z$1569-BB$4:BB$1569))/MAX(1,COUNTIF(Z$4:Z$1569,"&lt;"&amp;BB1358+0.01))),BB1358))</f>
        <v/>
      </c>
      <c r="BQ1358" s="9">
        <f>IF(AA1358&gt;=BC1358,0,IFERROR(BC1358+SUMPRODUCT((AA$4:AA$1569&gt;=BC$4:BC$1569)*(AA$4:AA$1569-BC$4:BC$1569))/MAX(1,COUNTIF(AA$4:AA$1569,"&lt;"&amp;BC1358+0.01)),BC1358))</f>
        <v/>
      </c>
      <c r="BR1358" s="9">
        <f>IF(AB1358&gt;=BD1358,0,IFERROR(BD1358+SUMPRODUCT((AB$4:AB$1569&gt;=BD$4:BD$1569)*(AB$4:AB$1569-BD$4:BD$1569))/MAX(1,COUNTIF(AB$4:AB$1569,"&lt;"&amp;BD1358+0.01)),BD1358))</f>
        <v/>
      </c>
      <c r="BS1358" s="9">
        <f>IF(AC1358&gt;=BE1358,0,IFERROR(BE1358+SUMPRODUCT((AC$4:AC$1569&gt;=BE$4:BE$1569)*(AC$4:AC$1569-BE$4:BE$1569))/MAX(1,COUNTIF(AC$4:AC$1569,"&lt;"&amp;BE1358+0.01)),BE1358))</f>
        <v/>
      </c>
      <c r="BT1358" s="9">
        <f>IF(AD1358&gt;=BF1358,0,IFERROR(BF1358+SUMPRODUCT((AD$4:AD$1569&gt;=BF$4:BF$1569)*(AD$4:AD$1569-BF$4:BF$1569))/MAX(1,COUNTIF(AD$4:AD$1569,"&lt;"&amp;BF1358+0.01)),BF1358))</f>
        <v/>
      </c>
      <c r="BU1358" s="9">
        <f>IF(AE1358&gt;=BG1358,0,IFERROR(BG1358+SUMPRODUCT((AE$4:AE$1569&gt;=BG$4:BG$1569)*(AE$4:AE$1569-BG$4:BG$1569))/MAX(1,COUNTIF(AE$4:AE$1569,"&lt;"&amp;BG1358+0.01)),BG1358))</f>
        <v/>
      </c>
      <c r="BV1358" s="9">
        <f>IF(AF1358&gt;=BH1358,0,IFERROR(BH1358+SUMPRODUCT((AF$4:AF$1569&gt;=BH$4:BH$1569)*(AF$4:AF$1569-BH$4:BH$1569))/MAX(1,COUNTIF(AF$4:AF$1569,"&lt;"&amp;BH1358+0.01)),BH1358))</f>
        <v/>
      </c>
      <c r="BW1358" s="9">
        <f>IF(AG1358&gt;=BI1358,0,IFERROR(BI1358+SUMPRODUCT((AG$4:AG$1569&gt;=BI$4:BI$1569)*(AG$4:AG$1569-BI$4:BI$1569))/MAX(1,COUNTIF(AG$4:AG$1569,"&lt;"&amp;BI1358+0.01)),BI1358))</f>
        <v/>
      </c>
      <c r="BX1358" s="9">
        <f>IF(AH1358&gt;=BJ1358,0,IFERROR(BJ1358+SUMPRODUCT((AH$4:AH$1569&gt;=BJ$4:BJ$1569)*(AH$4:AH$1569-BJ$4:BJ$1569))/MAX(1,COUNTIF(AH$4:AH$1569,"&lt;"&amp;BJ1358+0.01)),BJ1358))</f>
        <v/>
      </c>
      <c r="BY1358" s="9">
        <f>IF(AI1358&gt;=BK1358,0,IFERROR(BK1358+SUMPRODUCT((AI$4:AI$1569&gt;=BK$4:BK$1569)*(AI$4:AI$1569-BK$4:BK$1569))/MAX(1,COUNTIF(AI$4:AI$1569,"&lt;"&amp;BK1358+0.01)),BK1358))</f>
        <v/>
      </c>
      <c r="BZ1358" s="9">
        <f>IF(AJ1358&gt;=BL1358,0,IFERROR(BL1358+SUMPRODUCT((AJ$4:AJ$1569&gt;=BL$4:BL$1569)*(AJ$4:AJ$1569-BL$4:BL$1569))/MAX(1,COUNTIF(AJ$4:AJ$1569,"&lt;"&amp;BL1358+0.01)),BL1358))</f>
        <v/>
      </c>
      <c r="CA1358" s="9">
        <f>IF(AK1358&gt;=BM1358,0,IFERROR(BM1358+SUMPRODUCT((AK$4:AK$1569&gt;=BM$4:BM$1569)*(AK$4:AK$1569-BM$4:BM$1569))/MAX(1,COUNTIF(AK$4:AK$1569,"&lt;"&amp;BM1358+0.01)),BM1358))</f>
        <v/>
      </c>
      <c r="CB1358" s="9">
        <f>IF(AL1358&gt;=BN1358,0,IFERROR(BN1358+SUMPRODUCT((AL$4:AL$1569&gt;=BN$4:BN$1569)*(AL$4:AL$1569-BN$4:BN$1569))/MAX(1,COUNTIF(AL$4:AL$1569,"&lt;"&amp;BN1358+0.01)),BN1358))</f>
        <v/>
      </c>
      <c r="CC1358" s="5">
        <f>IF(AO1358="🟢","VERDE",IF(AO1358="🟡","AMARELO",IF(AO1358="🟠","VERMELHO",IF(AO1358="🔴","VERMELHO","ROXO"))))</f>
        <v/>
      </c>
      <c r="CD1358" s="5" t="inlineStr">
        <is>
          <t>🌎 REGIÕES</t>
        </is>
      </c>
      <c r="CE1358" s="5" t="inlineStr">
        <is>
          <t>SEM REDE</t>
        </is>
      </c>
    </row>
    <row r="1359">
      <c r="A1359" s="5" t="inlineStr">
        <is>
          <t>46939057000151</t>
        </is>
      </c>
      <c r="B1359" s="5" t="inlineStr">
        <is>
          <t>46.939.057 KAYANNE SANTANA FREIRE - ME</t>
        </is>
      </c>
      <c r="C1359" s="5" t="inlineStr">
        <is>
          <t>06 - SEM GRUPO</t>
        </is>
      </c>
      <c r="D1359" s="5" t="inlineStr">
        <is>
          <t>LARISSA PADILHA</t>
        </is>
      </c>
      <c r="E1359" s="5" t="inlineStr">
        <is>
          <t>MA</t>
        </is>
      </c>
      <c r="F1359" s="5">
        <f>IFERROR(VLOOKUP(C1359,$AS$4:$AT$25,2,FALSE),"")</f>
        <v/>
      </c>
      <c r="G1359" s="6">
        <f>IFERROR(VLOOKUP(C1359,$AS$4:$AX$25,6,FALSE),"")</f>
        <v/>
      </c>
      <c r="H1359" s="5">
        <f>IFERROR(VLOOKUP(C1359,$AS$4:$AY$25,7,FALSE),"")</f>
        <v/>
      </c>
      <c r="I1359" s="5">
        <f>IFERROR(VLOOKUP(C1359,$AS$4:$AZ$25,8,FALSE),"")</f>
        <v/>
      </c>
      <c r="J1359" s="7" t="inlineStr">
        <is>
          <t>.</t>
        </is>
      </c>
      <c r="K1359" s="5" t="inlineStr">
        <is>
          <t>NORTE + MA</t>
        </is>
      </c>
      <c r="L1359" s="8" t="n">
        <v>1309.090909090909</v>
      </c>
      <c r="M1359" s="9" t="n">
        <v>109.0909090909091</v>
      </c>
      <c r="N1359" s="9" t="n">
        <v>109.0909090909091</v>
      </c>
      <c r="O1359" s="9" t="n">
        <v>109.0909090909091</v>
      </c>
      <c r="P1359" s="9" t="n">
        <v>109.0909090909091</v>
      </c>
      <c r="Q1359" s="9" t="n">
        <v>109.0909090909091</v>
      </c>
      <c r="R1359" s="9" t="n">
        <v>109.0909090909091</v>
      </c>
      <c r="S1359" s="9" t="n">
        <v>109.0909090909091</v>
      </c>
      <c r="T1359" s="9" t="n">
        <v>109.0909090909091</v>
      </c>
      <c r="U1359" s="9" t="n">
        <v>109.0909090909091</v>
      </c>
      <c r="V1359" s="9" t="n">
        <v>109.0909090909091</v>
      </c>
      <c r="W1359" s="9" t="n">
        <v>109.0909090909091</v>
      </c>
      <c r="X1359" s="9" t="n">
        <v>109.0909090909091</v>
      </c>
      <c r="Y1359" s="7" t="inlineStr">
        <is>
          <t>.</t>
        </is>
      </c>
      <c r="Z1359" s="8">
        <f>SUM(AA1359:AL1359)</f>
        <v/>
      </c>
      <c r="AA1359" s="9" t="n">
        <v>0</v>
      </c>
      <c r="AB1359" s="9" t="n">
        <v>0</v>
      </c>
      <c r="AC1359" s="9" t="n">
        <v>0</v>
      </c>
      <c r="AD1359" s="9" t="n">
        <v>0</v>
      </c>
      <c r="AE1359" s="9" t="n">
        <v>0</v>
      </c>
      <c r="AF1359" s="9" t="n">
        <v>0</v>
      </c>
      <c r="AG1359" s="9" t="n">
        <v>0</v>
      </c>
      <c r="AH1359" s="9" t="n">
        <v>0</v>
      </c>
      <c r="AI1359" s="9" t="n">
        <v>0</v>
      </c>
      <c r="AJ1359" s="9" t="n">
        <v>0</v>
      </c>
      <c r="AK1359" s="9" t="n">
        <v>0</v>
      </c>
      <c r="AL1359" s="9" t="n">
        <v>0</v>
      </c>
      <c r="AM1359" s="7" t="inlineStr">
        <is>
          <t>.</t>
        </is>
      </c>
      <c r="AN1359" s="6">
        <f>IF(L1359=0,0,Z1359/L1359)</f>
        <v/>
      </c>
      <c r="AO1359" s="5">
        <f>IF(AN1359="","",IF(AN1359&gt;=0.9,"🟢",IF(AN1359&gt;=0.7,"🟡",IF(AN1359&gt;=0.5,"🟠","🔴"))))</f>
        <v/>
      </c>
      <c r="AP1359" s="9">
        <f>IF(L1359=0,0,L1359-Z1359)</f>
        <v/>
      </c>
      <c r="AQ1359" s="5">
        <f>IF(Z1359=0,"",RANK(Z1359,Z$4:Z$1569,0))</f>
        <v/>
      </c>
      <c r="AR1359" s="7" t="inlineStr">
        <is>
          <t>.</t>
        </is>
      </c>
      <c r="BA1359" s="7" t="inlineStr">
        <is>
          <t>.</t>
        </is>
      </c>
      <c r="BB1359" s="9">
        <f>SUM(L$4:L$1569)/COUNTA(A$4:A$1569)</f>
        <v/>
      </c>
      <c r="BC1359" s="9">
        <f>SUM(M$4:M$1569)/COUNTA(A$4:A$1569)</f>
        <v/>
      </c>
      <c r="BD1359" s="9">
        <f>SUM(N$4:N$1569)/COUNTA(A$4:A$1569)</f>
        <v/>
      </c>
      <c r="BE1359" s="9">
        <f>SUM(O$4:O$1569)/COUNTA(A$4:A$1569)</f>
        <v/>
      </c>
      <c r="BF1359" s="9">
        <f>SUM(P$4:P$1569)/COUNTA(A$4:A$1569)</f>
        <v/>
      </c>
      <c r="BG1359" s="9">
        <f>SUM(Q$4:Q$1569)/COUNTA(A$4:A$1569)</f>
        <v/>
      </c>
      <c r="BH1359" s="9">
        <f>SUM(R$4:R$1569)/COUNTA(A$4:A$1569)</f>
        <v/>
      </c>
      <c r="BI1359" s="9">
        <f>SUM(S$4:S$1569)/COUNTA(A$4:A$1569)</f>
        <v/>
      </c>
      <c r="BJ1359" s="9">
        <f>SUM(T$4:T$1569)/COUNTA(A$4:A$1569)</f>
        <v/>
      </c>
      <c r="BK1359" s="9">
        <f>SUM(U$4:U$1569)/COUNTA(A$4:A$1569)</f>
        <v/>
      </c>
      <c r="BL1359" s="9">
        <f>SUM(V$4:V$1569)/COUNTA(A$4:A$1569)</f>
        <v/>
      </c>
      <c r="BM1359" s="9">
        <f>SUM(W$4:W$1569)/COUNTA(A$4:A$1569)</f>
        <v/>
      </c>
      <c r="BN1359" s="9">
        <f>SUM(X$4:X$1569)/COUNTA(A$4:A$1569)</f>
        <v/>
      </c>
      <c r="BO1359" s="7" t="inlineStr">
        <is>
          <t>.</t>
        </is>
      </c>
      <c r="BP1359" s="9">
        <f>IF(Z1359&gt;=BB1359,0,IFERROR(BB1359+(SUMPRODUCT((Z$4:Z$1569&gt;=BB$4:BB$1569)*(Z$4:Z$1569-BB$4:BB$1569))/MAX(1,COUNTIF(Z$4:Z$1569,"&lt;"&amp;BB1359+0.01))),BB1359))</f>
        <v/>
      </c>
      <c r="BQ1359" s="9">
        <f>IF(AA1359&gt;=BC1359,0,IFERROR(BC1359+SUMPRODUCT((AA$4:AA$1569&gt;=BC$4:BC$1569)*(AA$4:AA$1569-BC$4:BC$1569))/MAX(1,COUNTIF(AA$4:AA$1569,"&lt;"&amp;BC1359+0.01)),BC1359))</f>
        <v/>
      </c>
      <c r="BR1359" s="9">
        <f>IF(AB1359&gt;=BD1359,0,IFERROR(BD1359+SUMPRODUCT((AB$4:AB$1569&gt;=BD$4:BD$1569)*(AB$4:AB$1569-BD$4:BD$1569))/MAX(1,COUNTIF(AB$4:AB$1569,"&lt;"&amp;BD1359+0.01)),BD1359))</f>
        <v/>
      </c>
      <c r="BS1359" s="9">
        <f>IF(AC1359&gt;=BE1359,0,IFERROR(BE1359+SUMPRODUCT((AC$4:AC$1569&gt;=BE$4:BE$1569)*(AC$4:AC$1569-BE$4:BE$1569))/MAX(1,COUNTIF(AC$4:AC$1569,"&lt;"&amp;BE1359+0.01)),BE1359))</f>
        <v/>
      </c>
      <c r="BT1359" s="9">
        <f>IF(AD1359&gt;=BF1359,0,IFERROR(BF1359+SUMPRODUCT((AD$4:AD$1569&gt;=BF$4:BF$1569)*(AD$4:AD$1569-BF$4:BF$1569))/MAX(1,COUNTIF(AD$4:AD$1569,"&lt;"&amp;BF1359+0.01)),BF1359))</f>
        <v/>
      </c>
      <c r="BU1359" s="9">
        <f>IF(AE1359&gt;=BG1359,0,IFERROR(BG1359+SUMPRODUCT((AE$4:AE$1569&gt;=BG$4:BG$1569)*(AE$4:AE$1569-BG$4:BG$1569))/MAX(1,COUNTIF(AE$4:AE$1569,"&lt;"&amp;BG1359+0.01)),BG1359))</f>
        <v/>
      </c>
      <c r="BV1359" s="9">
        <f>IF(AF1359&gt;=BH1359,0,IFERROR(BH1359+SUMPRODUCT((AF$4:AF$1569&gt;=BH$4:BH$1569)*(AF$4:AF$1569-BH$4:BH$1569))/MAX(1,COUNTIF(AF$4:AF$1569,"&lt;"&amp;BH1359+0.01)),BH1359))</f>
        <v/>
      </c>
      <c r="BW1359" s="9">
        <f>IF(AG1359&gt;=BI1359,0,IFERROR(BI1359+SUMPRODUCT((AG$4:AG$1569&gt;=BI$4:BI$1569)*(AG$4:AG$1569-BI$4:BI$1569))/MAX(1,COUNTIF(AG$4:AG$1569,"&lt;"&amp;BI1359+0.01)),BI1359))</f>
        <v/>
      </c>
      <c r="BX1359" s="9">
        <f>IF(AH1359&gt;=BJ1359,0,IFERROR(BJ1359+SUMPRODUCT((AH$4:AH$1569&gt;=BJ$4:BJ$1569)*(AH$4:AH$1569-BJ$4:BJ$1569))/MAX(1,COUNTIF(AH$4:AH$1569,"&lt;"&amp;BJ1359+0.01)),BJ1359))</f>
        <v/>
      </c>
      <c r="BY1359" s="9">
        <f>IF(AI1359&gt;=BK1359,0,IFERROR(BK1359+SUMPRODUCT((AI$4:AI$1569&gt;=BK$4:BK$1569)*(AI$4:AI$1569-BK$4:BK$1569))/MAX(1,COUNTIF(AI$4:AI$1569,"&lt;"&amp;BK1359+0.01)),BK1359))</f>
        <v/>
      </c>
      <c r="BZ1359" s="9">
        <f>IF(AJ1359&gt;=BL1359,0,IFERROR(BL1359+SUMPRODUCT((AJ$4:AJ$1569&gt;=BL$4:BL$1569)*(AJ$4:AJ$1569-BL$4:BL$1569))/MAX(1,COUNTIF(AJ$4:AJ$1569,"&lt;"&amp;BL1359+0.01)),BL1359))</f>
        <v/>
      </c>
      <c r="CA1359" s="9">
        <f>IF(AK1359&gt;=BM1359,0,IFERROR(BM1359+SUMPRODUCT((AK$4:AK$1569&gt;=BM$4:BM$1569)*(AK$4:AK$1569-BM$4:BM$1569))/MAX(1,COUNTIF(AK$4:AK$1569,"&lt;"&amp;BM1359+0.01)),BM1359))</f>
        <v/>
      </c>
      <c r="CB1359" s="9">
        <f>IF(AL1359&gt;=BN1359,0,IFERROR(BN1359+SUMPRODUCT((AL$4:AL$1569&gt;=BN$4:BN$1569)*(AL$4:AL$1569-BN$4:BN$1569))/MAX(1,COUNTIF(AL$4:AL$1569,"&lt;"&amp;BN1359+0.01)),BN1359))</f>
        <v/>
      </c>
      <c r="CC1359" s="5">
        <f>IF(AO1359="🟢","VERDE",IF(AO1359="🟡","AMARELO",IF(AO1359="🟠","VERMELHO",IF(AO1359="🔴","VERMELHO","ROXO"))))</f>
        <v/>
      </c>
      <c r="CD1359" s="5" t="inlineStr">
        <is>
          <t>🌎 REGIÕES</t>
        </is>
      </c>
      <c r="CE1359" s="5" t="inlineStr">
        <is>
          <t>SEM REDE</t>
        </is>
      </c>
    </row>
    <row r="1360">
      <c r="A1360" s="5" t="inlineStr">
        <is>
          <t>46945448000189</t>
        </is>
      </c>
      <c r="B1360" s="5" t="inlineStr">
        <is>
          <t>SARTURI SUPLEMENTOS NATURAIS LTDA</t>
        </is>
      </c>
      <c r="C1360" s="5" t="inlineStr">
        <is>
          <t>06 - SEM GRUPO</t>
        </is>
      </c>
      <c r="D1360" s="5" t="inlineStr">
        <is>
          <t>HEMANUELE DITZEL (MANU)</t>
        </is>
      </c>
      <c r="E1360" s="5" t="inlineStr">
        <is>
          <t>RS</t>
        </is>
      </c>
      <c r="F1360" s="5">
        <f>IFERROR(VLOOKUP(C1360,$AS$4:$AT$25,2,FALSE),"")</f>
        <v/>
      </c>
      <c r="G1360" s="6">
        <f>IFERROR(VLOOKUP(C1360,$AS$4:$AX$25,6,FALSE),"")</f>
        <v/>
      </c>
      <c r="H1360" s="5">
        <f>IFERROR(VLOOKUP(C1360,$AS$4:$AY$25,7,FALSE),"")</f>
        <v/>
      </c>
      <c r="I1360" s="5">
        <f>IFERROR(VLOOKUP(C1360,$AS$4:$AZ$25,8,FALSE),"")</f>
        <v/>
      </c>
      <c r="J1360" s="7" t="inlineStr">
        <is>
          <t>.</t>
        </is>
      </c>
      <c r="K1360" s="5" t="inlineStr">
        <is>
          <t>SUL</t>
        </is>
      </c>
      <c r="L1360" s="8" t="n">
        <v>1612.5</v>
      </c>
      <c r="M1360" s="9" t="n">
        <v>125</v>
      </c>
      <c r="N1360" s="9" t="n">
        <v>125</v>
      </c>
      <c r="O1360" s="9" t="n">
        <v>125</v>
      </c>
      <c r="P1360" s="9" t="n">
        <v>125</v>
      </c>
      <c r="Q1360" s="9" t="n">
        <v>125</v>
      </c>
      <c r="R1360" s="9" t="n">
        <v>137.5</v>
      </c>
      <c r="S1360" s="9" t="n">
        <v>137.5</v>
      </c>
      <c r="T1360" s="9" t="n">
        <v>137.5</v>
      </c>
      <c r="U1360" s="9" t="n">
        <v>137.5</v>
      </c>
      <c r="V1360" s="9" t="n">
        <v>137.5</v>
      </c>
      <c r="W1360" s="9" t="n">
        <v>150</v>
      </c>
      <c r="X1360" s="9" t="n">
        <v>150</v>
      </c>
      <c r="Y1360" s="7" t="inlineStr">
        <is>
          <t>.</t>
        </is>
      </c>
      <c r="Z1360" s="8">
        <f>SUM(AA1360:AL1360)</f>
        <v/>
      </c>
      <c r="AA1360" s="9" t="n">
        <v>0</v>
      </c>
      <c r="AB1360" s="9" t="n">
        <v>0</v>
      </c>
      <c r="AC1360" s="9" t="n">
        <v>0</v>
      </c>
      <c r="AD1360" s="9" t="n">
        <v>0</v>
      </c>
      <c r="AE1360" s="9" t="n">
        <v>0</v>
      </c>
      <c r="AF1360" s="9" t="n">
        <v>0</v>
      </c>
      <c r="AG1360" s="9" t="n">
        <v>0</v>
      </c>
      <c r="AH1360" s="9" t="n">
        <v>0</v>
      </c>
      <c r="AI1360" s="9" t="n">
        <v>0</v>
      </c>
      <c r="AJ1360" s="9" t="n">
        <v>0</v>
      </c>
      <c r="AK1360" s="9" t="n">
        <v>0</v>
      </c>
      <c r="AL1360" s="9" t="n">
        <v>0</v>
      </c>
      <c r="AM1360" s="7" t="inlineStr">
        <is>
          <t>.</t>
        </is>
      </c>
      <c r="AN1360" s="6">
        <f>IF(L1360=0,0,Z1360/L1360)</f>
        <v/>
      </c>
      <c r="AO1360" s="5">
        <f>IF(AN1360="","",IF(AN1360&gt;=0.9,"🟢",IF(AN1360&gt;=0.7,"🟡",IF(AN1360&gt;=0.5,"🟠","🔴"))))</f>
        <v/>
      </c>
      <c r="AP1360" s="9">
        <f>IF(L1360=0,0,L1360-Z1360)</f>
        <v/>
      </c>
      <c r="AQ1360" s="5">
        <f>IF(Z1360=0,"",RANK(Z1360,Z$4:Z$1569,0))</f>
        <v/>
      </c>
      <c r="AR1360" s="7" t="inlineStr">
        <is>
          <t>.</t>
        </is>
      </c>
      <c r="BA1360" s="7" t="inlineStr">
        <is>
          <t>.</t>
        </is>
      </c>
      <c r="BB1360" s="9">
        <f>SUM(L$4:L$1569)/COUNTA(A$4:A$1569)</f>
        <v/>
      </c>
      <c r="BC1360" s="9">
        <f>SUM(M$4:M$1569)/COUNTA(A$4:A$1569)</f>
        <v/>
      </c>
      <c r="BD1360" s="9">
        <f>SUM(N$4:N$1569)/COUNTA(A$4:A$1569)</f>
        <v/>
      </c>
      <c r="BE1360" s="9">
        <f>SUM(O$4:O$1569)/COUNTA(A$4:A$1569)</f>
        <v/>
      </c>
      <c r="BF1360" s="9">
        <f>SUM(P$4:P$1569)/COUNTA(A$4:A$1569)</f>
        <v/>
      </c>
      <c r="BG1360" s="9">
        <f>SUM(Q$4:Q$1569)/COUNTA(A$4:A$1569)</f>
        <v/>
      </c>
      <c r="BH1360" s="9">
        <f>SUM(R$4:R$1569)/COUNTA(A$4:A$1569)</f>
        <v/>
      </c>
      <c r="BI1360" s="9">
        <f>SUM(S$4:S$1569)/COUNTA(A$4:A$1569)</f>
        <v/>
      </c>
      <c r="BJ1360" s="9">
        <f>SUM(T$4:T$1569)/COUNTA(A$4:A$1569)</f>
        <v/>
      </c>
      <c r="BK1360" s="9">
        <f>SUM(U$4:U$1569)/COUNTA(A$4:A$1569)</f>
        <v/>
      </c>
      <c r="BL1360" s="9">
        <f>SUM(V$4:V$1569)/COUNTA(A$4:A$1569)</f>
        <v/>
      </c>
      <c r="BM1360" s="9">
        <f>SUM(W$4:W$1569)/COUNTA(A$4:A$1569)</f>
        <v/>
      </c>
      <c r="BN1360" s="9">
        <f>SUM(X$4:X$1569)/COUNTA(A$4:A$1569)</f>
        <v/>
      </c>
      <c r="BO1360" s="7" t="inlineStr">
        <is>
          <t>.</t>
        </is>
      </c>
      <c r="BP1360" s="9">
        <f>IF(Z1360&gt;=BB1360,0,IFERROR(BB1360+(SUMPRODUCT((Z$4:Z$1569&gt;=BB$4:BB$1569)*(Z$4:Z$1569-BB$4:BB$1569))/MAX(1,COUNTIF(Z$4:Z$1569,"&lt;"&amp;BB1360+0.01))),BB1360))</f>
        <v/>
      </c>
      <c r="BQ1360" s="9">
        <f>IF(AA1360&gt;=BC1360,0,IFERROR(BC1360+SUMPRODUCT((AA$4:AA$1569&gt;=BC$4:BC$1569)*(AA$4:AA$1569-BC$4:BC$1569))/MAX(1,COUNTIF(AA$4:AA$1569,"&lt;"&amp;BC1360+0.01)),BC1360))</f>
        <v/>
      </c>
      <c r="BR1360" s="9">
        <f>IF(AB1360&gt;=BD1360,0,IFERROR(BD1360+SUMPRODUCT((AB$4:AB$1569&gt;=BD$4:BD$1569)*(AB$4:AB$1569-BD$4:BD$1569))/MAX(1,COUNTIF(AB$4:AB$1569,"&lt;"&amp;BD1360+0.01)),BD1360))</f>
        <v/>
      </c>
      <c r="BS1360" s="9">
        <f>IF(AC1360&gt;=BE1360,0,IFERROR(BE1360+SUMPRODUCT((AC$4:AC$1569&gt;=BE$4:BE$1569)*(AC$4:AC$1569-BE$4:BE$1569))/MAX(1,COUNTIF(AC$4:AC$1569,"&lt;"&amp;BE1360+0.01)),BE1360))</f>
        <v/>
      </c>
      <c r="BT1360" s="9">
        <f>IF(AD1360&gt;=BF1360,0,IFERROR(BF1360+SUMPRODUCT((AD$4:AD$1569&gt;=BF$4:BF$1569)*(AD$4:AD$1569-BF$4:BF$1569))/MAX(1,COUNTIF(AD$4:AD$1569,"&lt;"&amp;BF1360+0.01)),BF1360))</f>
        <v/>
      </c>
      <c r="BU1360" s="9">
        <f>IF(AE1360&gt;=BG1360,0,IFERROR(BG1360+SUMPRODUCT((AE$4:AE$1569&gt;=BG$4:BG$1569)*(AE$4:AE$1569-BG$4:BG$1569))/MAX(1,COUNTIF(AE$4:AE$1569,"&lt;"&amp;BG1360+0.01)),BG1360))</f>
        <v/>
      </c>
      <c r="BV1360" s="9">
        <f>IF(AF1360&gt;=BH1360,0,IFERROR(BH1360+SUMPRODUCT((AF$4:AF$1569&gt;=BH$4:BH$1569)*(AF$4:AF$1569-BH$4:BH$1569))/MAX(1,COUNTIF(AF$4:AF$1569,"&lt;"&amp;BH1360+0.01)),BH1360))</f>
        <v/>
      </c>
      <c r="BW1360" s="9">
        <f>IF(AG1360&gt;=BI1360,0,IFERROR(BI1360+SUMPRODUCT((AG$4:AG$1569&gt;=BI$4:BI$1569)*(AG$4:AG$1569-BI$4:BI$1569))/MAX(1,COUNTIF(AG$4:AG$1569,"&lt;"&amp;BI1360+0.01)),BI1360))</f>
        <v/>
      </c>
      <c r="BX1360" s="9">
        <f>IF(AH1360&gt;=BJ1360,0,IFERROR(BJ1360+SUMPRODUCT((AH$4:AH$1569&gt;=BJ$4:BJ$1569)*(AH$4:AH$1569-BJ$4:BJ$1569))/MAX(1,COUNTIF(AH$4:AH$1569,"&lt;"&amp;BJ1360+0.01)),BJ1360))</f>
        <v/>
      </c>
      <c r="BY1360" s="9">
        <f>IF(AI1360&gt;=BK1360,0,IFERROR(BK1360+SUMPRODUCT((AI$4:AI$1569&gt;=BK$4:BK$1569)*(AI$4:AI$1569-BK$4:BK$1569))/MAX(1,COUNTIF(AI$4:AI$1569,"&lt;"&amp;BK1360+0.01)),BK1360))</f>
        <v/>
      </c>
      <c r="BZ1360" s="9">
        <f>IF(AJ1360&gt;=BL1360,0,IFERROR(BL1360+SUMPRODUCT((AJ$4:AJ$1569&gt;=BL$4:BL$1569)*(AJ$4:AJ$1569-BL$4:BL$1569))/MAX(1,COUNTIF(AJ$4:AJ$1569,"&lt;"&amp;BL1360+0.01)),BL1360))</f>
        <v/>
      </c>
      <c r="CA1360" s="9">
        <f>IF(AK1360&gt;=BM1360,0,IFERROR(BM1360+SUMPRODUCT((AK$4:AK$1569&gt;=BM$4:BM$1569)*(AK$4:AK$1569-BM$4:BM$1569))/MAX(1,COUNTIF(AK$4:AK$1569,"&lt;"&amp;BM1360+0.01)),BM1360))</f>
        <v/>
      </c>
      <c r="CB1360" s="9">
        <f>IF(AL1360&gt;=BN1360,0,IFERROR(BN1360+SUMPRODUCT((AL$4:AL$1569&gt;=BN$4:BN$1569)*(AL$4:AL$1569-BN$4:BN$1569))/MAX(1,COUNTIF(AL$4:AL$1569,"&lt;"&amp;BN1360+0.01)),BN1360))</f>
        <v/>
      </c>
      <c r="CC1360" s="5">
        <f>IF(AO1360="🟢","VERDE",IF(AO1360="🟡","AMARELO",IF(AO1360="🟠","VERMELHO",IF(AO1360="🔴","VERMELHO","ROXO"))))</f>
        <v/>
      </c>
      <c r="CD1360" s="5" t="inlineStr">
        <is>
          <t>🌎 REGIÕES</t>
        </is>
      </c>
      <c r="CE1360" s="5" t="inlineStr">
        <is>
          <t>SEM REDE</t>
        </is>
      </c>
    </row>
    <row r="1361">
      <c r="A1361" s="5" t="inlineStr">
        <is>
          <t>47082328000168</t>
        </is>
      </c>
      <c r="B1361" s="5" t="inlineStr">
        <is>
          <t>COMERCIO  ALIM NASCIMENTO - ME</t>
        </is>
      </c>
      <c r="C1361" s="5" t="inlineStr">
        <is>
          <t>06 - SEM GRUPO</t>
        </is>
      </c>
      <c r="D1361" s="5" t="inlineStr">
        <is>
          <t>HEMANUELE DITZEL (MANU)</t>
        </is>
      </c>
      <c r="E1361" s="5" t="inlineStr">
        <is>
          <t>RS</t>
        </is>
      </c>
      <c r="F1361" s="5">
        <f>IFERROR(VLOOKUP(C1361,$AS$4:$AT$25,2,FALSE),"")</f>
        <v/>
      </c>
      <c r="G1361" s="6">
        <f>IFERROR(VLOOKUP(C1361,$AS$4:$AX$25,6,FALSE),"")</f>
        <v/>
      </c>
      <c r="H1361" s="5">
        <f>IFERROR(VLOOKUP(C1361,$AS$4:$AY$25,7,FALSE),"")</f>
        <v/>
      </c>
      <c r="I1361" s="5">
        <f>IFERROR(VLOOKUP(C1361,$AS$4:$AZ$25,8,FALSE),"")</f>
        <v/>
      </c>
      <c r="J1361" s="7" t="inlineStr">
        <is>
          <t>.</t>
        </is>
      </c>
      <c r="K1361" s="5" t="inlineStr">
        <is>
          <t>SUL</t>
        </is>
      </c>
      <c r="L1361" s="8" t="n">
        <v>1612.5</v>
      </c>
      <c r="M1361" s="9" t="n">
        <v>125</v>
      </c>
      <c r="N1361" s="9" t="n">
        <v>125</v>
      </c>
      <c r="O1361" s="9" t="n">
        <v>125</v>
      </c>
      <c r="P1361" s="9" t="n">
        <v>125</v>
      </c>
      <c r="Q1361" s="9" t="n">
        <v>125</v>
      </c>
      <c r="R1361" s="9" t="n">
        <v>137.5</v>
      </c>
      <c r="S1361" s="9" t="n">
        <v>137.5</v>
      </c>
      <c r="T1361" s="9" t="n">
        <v>137.5</v>
      </c>
      <c r="U1361" s="9" t="n">
        <v>137.5</v>
      </c>
      <c r="V1361" s="9" t="n">
        <v>137.5</v>
      </c>
      <c r="W1361" s="9" t="n">
        <v>150</v>
      </c>
      <c r="X1361" s="9" t="n">
        <v>150</v>
      </c>
      <c r="Y1361" s="7" t="inlineStr">
        <is>
          <t>.</t>
        </is>
      </c>
      <c r="Z1361" s="8">
        <f>SUM(AA1361:AL1361)</f>
        <v/>
      </c>
      <c r="AA1361" s="9" t="n">
        <v>0</v>
      </c>
      <c r="AB1361" s="9" t="n">
        <v>0</v>
      </c>
      <c r="AC1361" s="9" t="n">
        <v>0</v>
      </c>
      <c r="AD1361" s="9" t="n">
        <v>0</v>
      </c>
      <c r="AE1361" s="9" t="n">
        <v>0</v>
      </c>
      <c r="AF1361" s="9" t="n">
        <v>0</v>
      </c>
      <c r="AG1361" s="9" t="n">
        <v>0</v>
      </c>
      <c r="AH1361" s="9" t="n">
        <v>0</v>
      </c>
      <c r="AI1361" s="9" t="n">
        <v>0</v>
      </c>
      <c r="AJ1361" s="9" t="n">
        <v>0</v>
      </c>
      <c r="AK1361" s="9" t="n">
        <v>0</v>
      </c>
      <c r="AL1361" s="9" t="n">
        <v>0</v>
      </c>
      <c r="AM1361" s="7" t="inlineStr">
        <is>
          <t>.</t>
        </is>
      </c>
      <c r="AN1361" s="6">
        <f>IF(L1361=0,0,Z1361/L1361)</f>
        <v/>
      </c>
      <c r="AO1361" s="5">
        <f>IF(AN1361="","",IF(AN1361&gt;=0.9,"🟢",IF(AN1361&gt;=0.7,"🟡",IF(AN1361&gt;=0.5,"🟠","🔴"))))</f>
        <v/>
      </c>
      <c r="AP1361" s="9">
        <f>IF(L1361=0,0,L1361-Z1361)</f>
        <v/>
      </c>
      <c r="AQ1361" s="5">
        <f>IF(Z1361=0,"",RANK(Z1361,Z$4:Z$1569,0))</f>
        <v/>
      </c>
      <c r="AR1361" s="7" t="inlineStr">
        <is>
          <t>.</t>
        </is>
      </c>
      <c r="BA1361" s="7" t="inlineStr">
        <is>
          <t>.</t>
        </is>
      </c>
      <c r="BB1361" s="9">
        <f>SUM(L$4:L$1569)/COUNTA(A$4:A$1569)</f>
        <v/>
      </c>
      <c r="BC1361" s="9">
        <f>SUM(M$4:M$1569)/COUNTA(A$4:A$1569)</f>
        <v/>
      </c>
      <c r="BD1361" s="9">
        <f>SUM(N$4:N$1569)/COUNTA(A$4:A$1569)</f>
        <v/>
      </c>
      <c r="BE1361" s="9">
        <f>SUM(O$4:O$1569)/COUNTA(A$4:A$1569)</f>
        <v/>
      </c>
      <c r="BF1361" s="9">
        <f>SUM(P$4:P$1569)/COUNTA(A$4:A$1569)</f>
        <v/>
      </c>
      <c r="BG1361" s="9">
        <f>SUM(Q$4:Q$1569)/COUNTA(A$4:A$1569)</f>
        <v/>
      </c>
      <c r="BH1361" s="9">
        <f>SUM(R$4:R$1569)/COUNTA(A$4:A$1569)</f>
        <v/>
      </c>
      <c r="BI1361" s="9">
        <f>SUM(S$4:S$1569)/COUNTA(A$4:A$1569)</f>
        <v/>
      </c>
      <c r="BJ1361" s="9">
        <f>SUM(T$4:T$1569)/COUNTA(A$4:A$1569)</f>
        <v/>
      </c>
      <c r="BK1361" s="9">
        <f>SUM(U$4:U$1569)/COUNTA(A$4:A$1569)</f>
        <v/>
      </c>
      <c r="BL1361" s="9">
        <f>SUM(V$4:V$1569)/COUNTA(A$4:A$1569)</f>
        <v/>
      </c>
      <c r="BM1361" s="9">
        <f>SUM(W$4:W$1569)/COUNTA(A$4:A$1569)</f>
        <v/>
      </c>
      <c r="BN1361" s="9">
        <f>SUM(X$4:X$1569)/COUNTA(A$4:A$1569)</f>
        <v/>
      </c>
      <c r="BO1361" s="7" t="inlineStr">
        <is>
          <t>.</t>
        </is>
      </c>
      <c r="BP1361" s="9">
        <f>IF(Z1361&gt;=BB1361,0,IFERROR(BB1361+(SUMPRODUCT((Z$4:Z$1569&gt;=BB$4:BB$1569)*(Z$4:Z$1569-BB$4:BB$1569))/MAX(1,COUNTIF(Z$4:Z$1569,"&lt;"&amp;BB1361+0.01))),BB1361))</f>
        <v/>
      </c>
      <c r="BQ1361" s="9">
        <f>IF(AA1361&gt;=BC1361,0,IFERROR(BC1361+SUMPRODUCT((AA$4:AA$1569&gt;=BC$4:BC$1569)*(AA$4:AA$1569-BC$4:BC$1569))/MAX(1,COUNTIF(AA$4:AA$1569,"&lt;"&amp;BC1361+0.01)),BC1361))</f>
        <v/>
      </c>
      <c r="BR1361" s="9">
        <f>IF(AB1361&gt;=BD1361,0,IFERROR(BD1361+SUMPRODUCT((AB$4:AB$1569&gt;=BD$4:BD$1569)*(AB$4:AB$1569-BD$4:BD$1569))/MAX(1,COUNTIF(AB$4:AB$1569,"&lt;"&amp;BD1361+0.01)),BD1361))</f>
        <v/>
      </c>
      <c r="BS1361" s="9">
        <f>IF(AC1361&gt;=BE1361,0,IFERROR(BE1361+SUMPRODUCT((AC$4:AC$1569&gt;=BE$4:BE$1569)*(AC$4:AC$1569-BE$4:BE$1569))/MAX(1,COUNTIF(AC$4:AC$1569,"&lt;"&amp;BE1361+0.01)),BE1361))</f>
        <v/>
      </c>
      <c r="BT1361" s="9">
        <f>IF(AD1361&gt;=BF1361,0,IFERROR(BF1361+SUMPRODUCT((AD$4:AD$1569&gt;=BF$4:BF$1569)*(AD$4:AD$1569-BF$4:BF$1569))/MAX(1,COUNTIF(AD$4:AD$1569,"&lt;"&amp;BF1361+0.01)),BF1361))</f>
        <v/>
      </c>
      <c r="BU1361" s="9">
        <f>IF(AE1361&gt;=BG1361,0,IFERROR(BG1361+SUMPRODUCT((AE$4:AE$1569&gt;=BG$4:BG$1569)*(AE$4:AE$1569-BG$4:BG$1569))/MAX(1,COUNTIF(AE$4:AE$1569,"&lt;"&amp;BG1361+0.01)),BG1361))</f>
        <v/>
      </c>
      <c r="BV1361" s="9">
        <f>IF(AF1361&gt;=BH1361,0,IFERROR(BH1361+SUMPRODUCT((AF$4:AF$1569&gt;=BH$4:BH$1569)*(AF$4:AF$1569-BH$4:BH$1569))/MAX(1,COUNTIF(AF$4:AF$1569,"&lt;"&amp;BH1361+0.01)),BH1361))</f>
        <v/>
      </c>
      <c r="BW1361" s="9">
        <f>IF(AG1361&gt;=BI1361,0,IFERROR(BI1361+SUMPRODUCT((AG$4:AG$1569&gt;=BI$4:BI$1569)*(AG$4:AG$1569-BI$4:BI$1569))/MAX(1,COUNTIF(AG$4:AG$1569,"&lt;"&amp;BI1361+0.01)),BI1361))</f>
        <v/>
      </c>
      <c r="BX1361" s="9">
        <f>IF(AH1361&gt;=BJ1361,0,IFERROR(BJ1361+SUMPRODUCT((AH$4:AH$1569&gt;=BJ$4:BJ$1569)*(AH$4:AH$1569-BJ$4:BJ$1569))/MAX(1,COUNTIF(AH$4:AH$1569,"&lt;"&amp;BJ1361+0.01)),BJ1361))</f>
        <v/>
      </c>
      <c r="BY1361" s="9">
        <f>IF(AI1361&gt;=BK1361,0,IFERROR(BK1361+SUMPRODUCT((AI$4:AI$1569&gt;=BK$4:BK$1569)*(AI$4:AI$1569-BK$4:BK$1569))/MAX(1,COUNTIF(AI$4:AI$1569,"&lt;"&amp;BK1361+0.01)),BK1361))</f>
        <v/>
      </c>
      <c r="BZ1361" s="9">
        <f>IF(AJ1361&gt;=BL1361,0,IFERROR(BL1361+SUMPRODUCT((AJ$4:AJ$1569&gt;=BL$4:BL$1569)*(AJ$4:AJ$1569-BL$4:BL$1569))/MAX(1,COUNTIF(AJ$4:AJ$1569,"&lt;"&amp;BL1361+0.01)),BL1361))</f>
        <v/>
      </c>
      <c r="CA1361" s="9">
        <f>IF(AK1361&gt;=BM1361,0,IFERROR(BM1361+SUMPRODUCT((AK$4:AK$1569&gt;=BM$4:BM$1569)*(AK$4:AK$1569-BM$4:BM$1569))/MAX(1,COUNTIF(AK$4:AK$1569,"&lt;"&amp;BM1361+0.01)),BM1361))</f>
        <v/>
      </c>
      <c r="CB1361" s="9">
        <f>IF(AL1361&gt;=BN1361,0,IFERROR(BN1361+SUMPRODUCT((AL$4:AL$1569&gt;=BN$4:BN$1569)*(AL$4:AL$1569-BN$4:BN$1569))/MAX(1,COUNTIF(AL$4:AL$1569,"&lt;"&amp;BN1361+0.01)),BN1361))</f>
        <v/>
      </c>
      <c r="CC1361" s="5">
        <f>IF(AO1361="🟢","VERDE",IF(AO1361="🟡","AMARELO",IF(AO1361="🟠","VERMELHO",IF(AO1361="🔴","VERMELHO","ROXO"))))</f>
        <v/>
      </c>
      <c r="CD1361" s="5" t="inlineStr">
        <is>
          <t>🌎 REGIÕES</t>
        </is>
      </c>
      <c r="CE1361" s="5" t="inlineStr">
        <is>
          <t>SEM REDE</t>
        </is>
      </c>
    </row>
    <row r="1362">
      <c r="A1362" s="5" t="inlineStr">
        <is>
          <t>47128253000109</t>
        </is>
      </c>
      <c r="B1362" s="5" t="inlineStr">
        <is>
          <t>NUTRI NATURAL SUPLEMENTOS E MODA FITNESS</t>
        </is>
      </c>
      <c r="C1362" s="5" t="inlineStr">
        <is>
          <t>06 - SEM GRUPO</t>
        </is>
      </c>
      <c r="D1362" s="5" t="inlineStr">
        <is>
          <t>LARISSA PADILHA</t>
        </is>
      </c>
      <c r="E1362" s="5" t="inlineStr">
        <is>
          <t>AL</t>
        </is>
      </c>
      <c r="F1362" s="5">
        <f>IFERROR(VLOOKUP(C1362,$AS$4:$AT$25,2,FALSE),"")</f>
        <v/>
      </c>
      <c r="G1362" s="6">
        <f>IFERROR(VLOOKUP(C1362,$AS$4:$AX$25,6,FALSE),"")</f>
        <v/>
      </c>
      <c r="H1362" s="5">
        <f>IFERROR(VLOOKUP(C1362,$AS$4:$AY$25,7,FALSE),"")</f>
        <v/>
      </c>
      <c r="I1362" s="5">
        <f>IFERROR(VLOOKUP(C1362,$AS$4:$AZ$25,8,FALSE),"")</f>
        <v/>
      </c>
      <c r="J1362" s="7" t="inlineStr">
        <is>
          <t>.</t>
        </is>
      </c>
      <c r="K1362" s="5" t="inlineStr">
        <is>
          <t>NORDESTE (SEM MA)</t>
        </is>
      </c>
      <c r="L1362" s="8" t="n">
        <v>1600</v>
      </c>
      <c r="M1362" s="9" t="n">
        <v>133.3333333333333</v>
      </c>
      <c r="N1362" s="9" t="n">
        <v>133.3333333333333</v>
      </c>
      <c r="O1362" s="9" t="n">
        <v>133.3333333333333</v>
      </c>
      <c r="P1362" s="9" t="n">
        <v>133.3333333333333</v>
      </c>
      <c r="Q1362" s="9" t="n">
        <v>133.3333333333333</v>
      </c>
      <c r="R1362" s="9" t="n">
        <v>133.3333333333333</v>
      </c>
      <c r="S1362" s="9" t="n">
        <v>133.3333333333333</v>
      </c>
      <c r="T1362" s="9" t="n">
        <v>133.3333333333333</v>
      </c>
      <c r="U1362" s="9" t="n">
        <v>133.3333333333333</v>
      </c>
      <c r="V1362" s="9" t="n">
        <v>133.3333333333333</v>
      </c>
      <c r="W1362" s="9" t="n">
        <v>133.3333333333333</v>
      </c>
      <c r="X1362" s="9" t="n">
        <v>133.3333333333333</v>
      </c>
      <c r="Y1362" s="7" t="inlineStr">
        <is>
          <t>.</t>
        </is>
      </c>
      <c r="Z1362" s="8">
        <f>SUM(AA1362:AL1362)</f>
        <v/>
      </c>
      <c r="AA1362" s="9" t="n">
        <v>0</v>
      </c>
      <c r="AB1362" s="9" t="n">
        <v>0</v>
      </c>
      <c r="AC1362" s="9" t="n">
        <v>0</v>
      </c>
      <c r="AD1362" s="9" t="n">
        <v>0</v>
      </c>
      <c r="AE1362" s="9" t="n">
        <v>0</v>
      </c>
      <c r="AF1362" s="9" t="n">
        <v>0</v>
      </c>
      <c r="AG1362" s="9" t="n">
        <v>0</v>
      </c>
      <c r="AH1362" s="9" t="n">
        <v>0</v>
      </c>
      <c r="AI1362" s="9" t="n">
        <v>0</v>
      </c>
      <c r="AJ1362" s="9" t="n">
        <v>0</v>
      </c>
      <c r="AK1362" s="9" t="n">
        <v>0</v>
      </c>
      <c r="AL1362" s="9" t="n">
        <v>0</v>
      </c>
      <c r="AM1362" s="7" t="inlineStr">
        <is>
          <t>.</t>
        </is>
      </c>
      <c r="AN1362" s="6">
        <f>IF(L1362=0,0,Z1362/L1362)</f>
        <v/>
      </c>
      <c r="AO1362" s="5">
        <f>IF(AN1362="","",IF(AN1362&gt;=0.9,"🟢",IF(AN1362&gt;=0.7,"🟡",IF(AN1362&gt;=0.5,"🟠","🔴"))))</f>
        <v/>
      </c>
      <c r="AP1362" s="9">
        <f>IF(L1362=0,0,L1362-Z1362)</f>
        <v/>
      </c>
      <c r="AQ1362" s="5">
        <f>IF(Z1362=0,"",RANK(Z1362,Z$4:Z$1569,0))</f>
        <v/>
      </c>
      <c r="AR1362" s="7" t="inlineStr">
        <is>
          <t>.</t>
        </is>
      </c>
      <c r="BA1362" s="7" t="inlineStr">
        <is>
          <t>.</t>
        </is>
      </c>
      <c r="BB1362" s="9">
        <f>SUM(L$4:L$1569)/COUNTA(A$4:A$1569)</f>
        <v/>
      </c>
      <c r="BC1362" s="9">
        <f>SUM(M$4:M$1569)/COUNTA(A$4:A$1569)</f>
        <v/>
      </c>
      <c r="BD1362" s="9">
        <f>SUM(N$4:N$1569)/COUNTA(A$4:A$1569)</f>
        <v/>
      </c>
      <c r="BE1362" s="9">
        <f>SUM(O$4:O$1569)/COUNTA(A$4:A$1569)</f>
        <v/>
      </c>
      <c r="BF1362" s="9">
        <f>SUM(P$4:P$1569)/COUNTA(A$4:A$1569)</f>
        <v/>
      </c>
      <c r="BG1362" s="9">
        <f>SUM(Q$4:Q$1569)/COUNTA(A$4:A$1569)</f>
        <v/>
      </c>
      <c r="BH1362" s="9">
        <f>SUM(R$4:R$1569)/COUNTA(A$4:A$1569)</f>
        <v/>
      </c>
      <c r="BI1362" s="9">
        <f>SUM(S$4:S$1569)/COUNTA(A$4:A$1569)</f>
        <v/>
      </c>
      <c r="BJ1362" s="9">
        <f>SUM(T$4:T$1569)/COUNTA(A$4:A$1569)</f>
        <v/>
      </c>
      <c r="BK1362" s="9">
        <f>SUM(U$4:U$1569)/COUNTA(A$4:A$1569)</f>
        <v/>
      </c>
      <c r="BL1362" s="9">
        <f>SUM(V$4:V$1569)/COUNTA(A$4:A$1569)</f>
        <v/>
      </c>
      <c r="BM1362" s="9">
        <f>SUM(W$4:W$1569)/COUNTA(A$4:A$1569)</f>
        <v/>
      </c>
      <c r="BN1362" s="9">
        <f>SUM(X$4:X$1569)/COUNTA(A$4:A$1569)</f>
        <v/>
      </c>
      <c r="BO1362" s="7" t="inlineStr">
        <is>
          <t>.</t>
        </is>
      </c>
      <c r="BP1362" s="9">
        <f>IF(Z1362&gt;=BB1362,0,IFERROR(BB1362+(SUMPRODUCT((Z$4:Z$1569&gt;=BB$4:BB$1569)*(Z$4:Z$1569-BB$4:BB$1569))/MAX(1,COUNTIF(Z$4:Z$1569,"&lt;"&amp;BB1362+0.01))),BB1362))</f>
        <v/>
      </c>
      <c r="BQ1362" s="9">
        <f>IF(AA1362&gt;=BC1362,0,IFERROR(BC1362+SUMPRODUCT((AA$4:AA$1569&gt;=BC$4:BC$1569)*(AA$4:AA$1569-BC$4:BC$1569))/MAX(1,COUNTIF(AA$4:AA$1569,"&lt;"&amp;BC1362+0.01)),BC1362))</f>
        <v/>
      </c>
      <c r="BR1362" s="9">
        <f>IF(AB1362&gt;=BD1362,0,IFERROR(BD1362+SUMPRODUCT((AB$4:AB$1569&gt;=BD$4:BD$1569)*(AB$4:AB$1569-BD$4:BD$1569))/MAX(1,COUNTIF(AB$4:AB$1569,"&lt;"&amp;BD1362+0.01)),BD1362))</f>
        <v/>
      </c>
      <c r="BS1362" s="9">
        <f>IF(AC1362&gt;=BE1362,0,IFERROR(BE1362+SUMPRODUCT((AC$4:AC$1569&gt;=BE$4:BE$1569)*(AC$4:AC$1569-BE$4:BE$1569))/MAX(1,COUNTIF(AC$4:AC$1569,"&lt;"&amp;BE1362+0.01)),BE1362))</f>
        <v/>
      </c>
      <c r="BT1362" s="9">
        <f>IF(AD1362&gt;=BF1362,0,IFERROR(BF1362+SUMPRODUCT((AD$4:AD$1569&gt;=BF$4:BF$1569)*(AD$4:AD$1569-BF$4:BF$1569))/MAX(1,COUNTIF(AD$4:AD$1569,"&lt;"&amp;BF1362+0.01)),BF1362))</f>
        <v/>
      </c>
      <c r="BU1362" s="9">
        <f>IF(AE1362&gt;=BG1362,0,IFERROR(BG1362+SUMPRODUCT((AE$4:AE$1569&gt;=BG$4:BG$1569)*(AE$4:AE$1569-BG$4:BG$1569))/MAX(1,COUNTIF(AE$4:AE$1569,"&lt;"&amp;BG1362+0.01)),BG1362))</f>
        <v/>
      </c>
      <c r="BV1362" s="9">
        <f>IF(AF1362&gt;=BH1362,0,IFERROR(BH1362+SUMPRODUCT((AF$4:AF$1569&gt;=BH$4:BH$1569)*(AF$4:AF$1569-BH$4:BH$1569))/MAX(1,COUNTIF(AF$4:AF$1569,"&lt;"&amp;BH1362+0.01)),BH1362))</f>
        <v/>
      </c>
      <c r="BW1362" s="9">
        <f>IF(AG1362&gt;=BI1362,0,IFERROR(BI1362+SUMPRODUCT((AG$4:AG$1569&gt;=BI$4:BI$1569)*(AG$4:AG$1569-BI$4:BI$1569))/MAX(1,COUNTIF(AG$4:AG$1569,"&lt;"&amp;BI1362+0.01)),BI1362))</f>
        <v/>
      </c>
      <c r="BX1362" s="9">
        <f>IF(AH1362&gt;=BJ1362,0,IFERROR(BJ1362+SUMPRODUCT((AH$4:AH$1569&gt;=BJ$4:BJ$1569)*(AH$4:AH$1569-BJ$4:BJ$1569))/MAX(1,COUNTIF(AH$4:AH$1569,"&lt;"&amp;BJ1362+0.01)),BJ1362))</f>
        <v/>
      </c>
      <c r="BY1362" s="9">
        <f>IF(AI1362&gt;=BK1362,0,IFERROR(BK1362+SUMPRODUCT((AI$4:AI$1569&gt;=BK$4:BK$1569)*(AI$4:AI$1569-BK$4:BK$1569))/MAX(1,COUNTIF(AI$4:AI$1569,"&lt;"&amp;BK1362+0.01)),BK1362))</f>
        <v/>
      </c>
      <c r="BZ1362" s="9">
        <f>IF(AJ1362&gt;=BL1362,0,IFERROR(BL1362+SUMPRODUCT((AJ$4:AJ$1569&gt;=BL$4:BL$1569)*(AJ$4:AJ$1569-BL$4:BL$1569))/MAX(1,COUNTIF(AJ$4:AJ$1569,"&lt;"&amp;BL1362+0.01)),BL1362))</f>
        <v/>
      </c>
      <c r="CA1362" s="9">
        <f>IF(AK1362&gt;=BM1362,0,IFERROR(BM1362+SUMPRODUCT((AK$4:AK$1569&gt;=BM$4:BM$1569)*(AK$4:AK$1569-BM$4:BM$1569))/MAX(1,COUNTIF(AK$4:AK$1569,"&lt;"&amp;BM1362+0.01)),BM1362))</f>
        <v/>
      </c>
      <c r="CB1362" s="9">
        <f>IF(AL1362&gt;=BN1362,0,IFERROR(BN1362+SUMPRODUCT((AL$4:AL$1569&gt;=BN$4:BN$1569)*(AL$4:AL$1569-BN$4:BN$1569))/MAX(1,COUNTIF(AL$4:AL$1569,"&lt;"&amp;BN1362+0.01)),BN1362))</f>
        <v/>
      </c>
      <c r="CC1362" s="5">
        <f>IF(AO1362="🟢","VERDE",IF(AO1362="🟡","AMARELO",IF(AO1362="🟠","VERMELHO",IF(AO1362="🔴","VERMELHO","ROXO"))))</f>
        <v/>
      </c>
      <c r="CD1362" s="5" t="inlineStr">
        <is>
          <t>🌎 REGIÕES</t>
        </is>
      </c>
      <c r="CE1362" s="5" t="inlineStr">
        <is>
          <t>SEM REDE</t>
        </is>
      </c>
    </row>
    <row r="1363">
      <c r="A1363" s="5" t="inlineStr">
        <is>
          <t>47203292000123</t>
        </is>
      </c>
      <c r="B1363" s="5" t="inlineStr">
        <is>
          <t>47.203.292 ARETHA DOMINGUES - ME</t>
        </is>
      </c>
      <c r="C1363" s="5" t="inlineStr">
        <is>
          <t>06 - SEM GRUPO</t>
        </is>
      </c>
      <c r="D1363" s="5" t="inlineStr">
        <is>
          <t>LARISSA PADILHA</t>
        </is>
      </c>
      <c r="E1363" s="5" t="inlineStr">
        <is>
          <t>SP</t>
        </is>
      </c>
      <c r="F1363" s="5">
        <f>IFERROR(VLOOKUP(C1363,$AS$4:$AT$25,2,FALSE),"")</f>
        <v/>
      </c>
      <c r="G1363" s="6">
        <f>IFERROR(VLOOKUP(C1363,$AS$4:$AX$25,6,FALSE),"")</f>
        <v/>
      </c>
      <c r="H1363" s="5">
        <f>IFERROR(VLOOKUP(C1363,$AS$4:$AY$25,7,FALSE),"")</f>
        <v/>
      </c>
      <c r="I1363" s="5">
        <f>IFERROR(VLOOKUP(C1363,$AS$4:$AZ$25,8,FALSE),"")</f>
        <v/>
      </c>
      <c r="J1363" s="7" t="inlineStr">
        <is>
          <t>.</t>
        </is>
      </c>
      <c r="K1363" s="5" t="inlineStr">
        <is>
          <t>SP INTERIOR</t>
        </is>
      </c>
      <c r="L1363" s="8" t="n">
        <v>3450</v>
      </c>
      <c r="M1363" s="9" t="n">
        <v>150</v>
      </c>
      <c r="N1363" s="9" t="n">
        <v>150</v>
      </c>
      <c r="O1363" s="9" t="n">
        <v>150</v>
      </c>
      <c r="P1363" s="9" t="n">
        <v>150</v>
      </c>
      <c r="Q1363" s="9" t="n">
        <v>300</v>
      </c>
      <c r="R1363" s="9" t="n">
        <v>300</v>
      </c>
      <c r="S1363" s="9" t="n">
        <v>300</v>
      </c>
      <c r="T1363" s="9" t="n">
        <v>300</v>
      </c>
      <c r="U1363" s="9" t="n">
        <v>300</v>
      </c>
      <c r="V1363" s="9" t="n">
        <v>450</v>
      </c>
      <c r="W1363" s="9" t="n">
        <v>450</v>
      </c>
      <c r="X1363" s="9" t="n">
        <v>450</v>
      </c>
      <c r="Y1363" s="7" t="inlineStr">
        <is>
          <t>.</t>
        </is>
      </c>
      <c r="Z1363" s="8">
        <f>SUM(AA1363:AL1363)</f>
        <v/>
      </c>
      <c r="AA1363" s="9" t="n">
        <v>0</v>
      </c>
      <c r="AB1363" s="9" t="n">
        <v>0</v>
      </c>
      <c r="AC1363" s="9" t="n">
        <v>0</v>
      </c>
      <c r="AD1363" s="9" t="n">
        <v>0</v>
      </c>
      <c r="AE1363" s="9" t="n">
        <v>0</v>
      </c>
      <c r="AF1363" s="9" t="n">
        <v>0</v>
      </c>
      <c r="AG1363" s="9" t="n">
        <v>0</v>
      </c>
      <c r="AH1363" s="9" t="n">
        <v>0</v>
      </c>
      <c r="AI1363" s="9" t="n">
        <v>0</v>
      </c>
      <c r="AJ1363" s="9" t="n">
        <v>0</v>
      </c>
      <c r="AK1363" s="9" t="n">
        <v>0</v>
      </c>
      <c r="AL1363" s="9" t="n">
        <v>0</v>
      </c>
      <c r="AM1363" s="7" t="inlineStr">
        <is>
          <t>.</t>
        </is>
      </c>
      <c r="AN1363" s="6">
        <f>IF(L1363=0,0,Z1363/L1363)</f>
        <v/>
      </c>
      <c r="AO1363" s="5">
        <f>IF(AN1363="","",IF(AN1363&gt;=0.9,"🟢",IF(AN1363&gt;=0.7,"🟡",IF(AN1363&gt;=0.5,"🟠","🔴"))))</f>
        <v/>
      </c>
      <c r="AP1363" s="9">
        <f>IF(L1363=0,0,L1363-Z1363)</f>
        <v/>
      </c>
      <c r="AQ1363" s="5">
        <f>IF(Z1363=0,"",RANK(Z1363,Z$4:Z$1569,0))</f>
        <v/>
      </c>
      <c r="AR1363" s="7" t="inlineStr">
        <is>
          <t>.</t>
        </is>
      </c>
      <c r="BA1363" s="7" t="inlineStr">
        <is>
          <t>.</t>
        </is>
      </c>
      <c r="BB1363" s="9">
        <f>SUM(L$4:L$1569)/COUNTA(A$4:A$1569)</f>
        <v/>
      </c>
      <c r="BC1363" s="9">
        <f>SUM(M$4:M$1569)/COUNTA(A$4:A$1569)</f>
        <v/>
      </c>
      <c r="BD1363" s="9">
        <f>SUM(N$4:N$1569)/COUNTA(A$4:A$1569)</f>
        <v/>
      </c>
      <c r="BE1363" s="9">
        <f>SUM(O$4:O$1569)/COUNTA(A$4:A$1569)</f>
        <v/>
      </c>
      <c r="BF1363" s="9">
        <f>SUM(P$4:P$1569)/COUNTA(A$4:A$1569)</f>
        <v/>
      </c>
      <c r="BG1363" s="9">
        <f>SUM(Q$4:Q$1569)/COUNTA(A$4:A$1569)</f>
        <v/>
      </c>
      <c r="BH1363" s="9">
        <f>SUM(R$4:R$1569)/COUNTA(A$4:A$1569)</f>
        <v/>
      </c>
      <c r="BI1363" s="9">
        <f>SUM(S$4:S$1569)/COUNTA(A$4:A$1569)</f>
        <v/>
      </c>
      <c r="BJ1363" s="9">
        <f>SUM(T$4:T$1569)/COUNTA(A$4:A$1569)</f>
        <v/>
      </c>
      <c r="BK1363" s="9">
        <f>SUM(U$4:U$1569)/COUNTA(A$4:A$1569)</f>
        <v/>
      </c>
      <c r="BL1363" s="9">
        <f>SUM(V$4:V$1569)/COUNTA(A$4:A$1569)</f>
        <v/>
      </c>
      <c r="BM1363" s="9">
        <f>SUM(W$4:W$1569)/COUNTA(A$4:A$1569)</f>
        <v/>
      </c>
      <c r="BN1363" s="9">
        <f>SUM(X$4:X$1569)/COUNTA(A$4:A$1569)</f>
        <v/>
      </c>
      <c r="BO1363" s="7" t="inlineStr">
        <is>
          <t>.</t>
        </is>
      </c>
      <c r="BP1363" s="9">
        <f>IF(Z1363&gt;=BB1363,0,IFERROR(BB1363+(SUMPRODUCT((Z$4:Z$1569&gt;=BB$4:BB$1569)*(Z$4:Z$1569-BB$4:BB$1569))/MAX(1,COUNTIF(Z$4:Z$1569,"&lt;"&amp;BB1363+0.01))),BB1363))</f>
        <v/>
      </c>
      <c r="BQ1363" s="9">
        <f>IF(AA1363&gt;=BC1363,0,IFERROR(BC1363+SUMPRODUCT((AA$4:AA$1569&gt;=BC$4:BC$1569)*(AA$4:AA$1569-BC$4:BC$1569))/MAX(1,COUNTIF(AA$4:AA$1569,"&lt;"&amp;BC1363+0.01)),BC1363))</f>
        <v/>
      </c>
      <c r="BR1363" s="9">
        <f>IF(AB1363&gt;=BD1363,0,IFERROR(BD1363+SUMPRODUCT((AB$4:AB$1569&gt;=BD$4:BD$1569)*(AB$4:AB$1569-BD$4:BD$1569))/MAX(1,COUNTIF(AB$4:AB$1569,"&lt;"&amp;BD1363+0.01)),BD1363))</f>
        <v/>
      </c>
      <c r="BS1363" s="9">
        <f>IF(AC1363&gt;=BE1363,0,IFERROR(BE1363+SUMPRODUCT((AC$4:AC$1569&gt;=BE$4:BE$1569)*(AC$4:AC$1569-BE$4:BE$1569))/MAX(1,COUNTIF(AC$4:AC$1569,"&lt;"&amp;BE1363+0.01)),BE1363))</f>
        <v/>
      </c>
      <c r="BT1363" s="9">
        <f>IF(AD1363&gt;=BF1363,0,IFERROR(BF1363+SUMPRODUCT((AD$4:AD$1569&gt;=BF$4:BF$1569)*(AD$4:AD$1569-BF$4:BF$1569))/MAX(1,COUNTIF(AD$4:AD$1569,"&lt;"&amp;BF1363+0.01)),BF1363))</f>
        <v/>
      </c>
      <c r="BU1363" s="9">
        <f>IF(AE1363&gt;=BG1363,0,IFERROR(BG1363+SUMPRODUCT((AE$4:AE$1569&gt;=BG$4:BG$1569)*(AE$4:AE$1569-BG$4:BG$1569))/MAX(1,COUNTIF(AE$4:AE$1569,"&lt;"&amp;BG1363+0.01)),BG1363))</f>
        <v/>
      </c>
      <c r="BV1363" s="9">
        <f>IF(AF1363&gt;=BH1363,0,IFERROR(BH1363+SUMPRODUCT((AF$4:AF$1569&gt;=BH$4:BH$1569)*(AF$4:AF$1569-BH$4:BH$1569))/MAX(1,COUNTIF(AF$4:AF$1569,"&lt;"&amp;BH1363+0.01)),BH1363))</f>
        <v/>
      </c>
      <c r="BW1363" s="9">
        <f>IF(AG1363&gt;=BI1363,0,IFERROR(BI1363+SUMPRODUCT((AG$4:AG$1569&gt;=BI$4:BI$1569)*(AG$4:AG$1569-BI$4:BI$1569))/MAX(1,COUNTIF(AG$4:AG$1569,"&lt;"&amp;BI1363+0.01)),BI1363))</f>
        <v/>
      </c>
      <c r="BX1363" s="9">
        <f>IF(AH1363&gt;=BJ1363,0,IFERROR(BJ1363+SUMPRODUCT((AH$4:AH$1569&gt;=BJ$4:BJ$1569)*(AH$4:AH$1569-BJ$4:BJ$1569))/MAX(1,COUNTIF(AH$4:AH$1569,"&lt;"&amp;BJ1363+0.01)),BJ1363))</f>
        <v/>
      </c>
      <c r="BY1363" s="9">
        <f>IF(AI1363&gt;=BK1363,0,IFERROR(BK1363+SUMPRODUCT((AI$4:AI$1569&gt;=BK$4:BK$1569)*(AI$4:AI$1569-BK$4:BK$1569))/MAX(1,COUNTIF(AI$4:AI$1569,"&lt;"&amp;BK1363+0.01)),BK1363))</f>
        <v/>
      </c>
      <c r="BZ1363" s="9">
        <f>IF(AJ1363&gt;=BL1363,0,IFERROR(BL1363+SUMPRODUCT((AJ$4:AJ$1569&gt;=BL$4:BL$1569)*(AJ$4:AJ$1569-BL$4:BL$1569))/MAX(1,COUNTIF(AJ$4:AJ$1569,"&lt;"&amp;BL1363+0.01)),BL1363))</f>
        <v/>
      </c>
      <c r="CA1363" s="9">
        <f>IF(AK1363&gt;=BM1363,0,IFERROR(BM1363+SUMPRODUCT((AK$4:AK$1569&gt;=BM$4:BM$1569)*(AK$4:AK$1569-BM$4:BM$1569))/MAX(1,COUNTIF(AK$4:AK$1569,"&lt;"&amp;BM1363+0.01)),BM1363))</f>
        <v/>
      </c>
      <c r="CB1363" s="9">
        <f>IF(AL1363&gt;=BN1363,0,IFERROR(BN1363+SUMPRODUCT((AL$4:AL$1569&gt;=BN$4:BN$1569)*(AL$4:AL$1569-BN$4:BN$1569))/MAX(1,COUNTIF(AL$4:AL$1569,"&lt;"&amp;BN1363+0.01)),BN1363))</f>
        <v/>
      </c>
      <c r="CC1363" s="5">
        <f>IF(AO1363="🟢","VERDE",IF(AO1363="🟡","AMARELO",IF(AO1363="🟠","VERMELHO",IF(AO1363="🔴","VERMELHO","ROXO"))))</f>
        <v/>
      </c>
      <c r="CD1363" s="5" t="inlineStr">
        <is>
          <t>🌎 REGIÕES</t>
        </is>
      </c>
      <c r="CE1363" s="5" t="inlineStr">
        <is>
          <t>SEM REDE</t>
        </is>
      </c>
    </row>
    <row r="1364">
      <c r="A1364" s="5" t="inlineStr">
        <is>
          <t>47243173000102</t>
        </is>
      </c>
      <c r="B1364" s="5" t="inlineStr">
        <is>
          <t>POSTO BALI LTDA</t>
        </is>
      </c>
      <c r="C1364" s="5" t="inlineStr">
        <is>
          <t>06 - SEM GRUPO</t>
        </is>
      </c>
      <c r="D1364" s="5" t="inlineStr">
        <is>
          <t>LARISSA PADILHA</t>
        </is>
      </c>
      <c r="E1364" s="5" t="inlineStr">
        <is>
          <t>PE</t>
        </is>
      </c>
      <c r="F1364" s="5">
        <f>IFERROR(VLOOKUP(C1364,$AS$4:$AT$25,2,FALSE),"")</f>
        <v/>
      </c>
      <c r="G1364" s="6">
        <f>IFERROR(VLOOKUP(C1364,$AS$4:$AX$25,6,FALSE),"")</f>
        <v/>
      </c>
      <c r="H1364" s="5">
        <f>IFERROR(VLOOKUP(C1364,$AS$4:$AY$25,7,FALSE),"")</f>
        <v/>
      </c>
      <c r="I1364" s="5">
        <f>IFERROR(VLOOKUP(C1364,$AS$4:$AZ$25,8,FALSE),"")</f>
        <v/>
      </c>
      <c r="J1364" s="7" t="inlineStr">
        <is>
          <t>.</t>
        </is>
      </c>
      <c r="K1364" s="5" t="inlineStr">
        <is>
          <t>NORDESTE (SEM MA)</t>
        </is>
      </c>
      <c r="L1364" s="8" t="n">
        <v>1515.789473684211</v>
      </c>
      <c r="M1364" s="9" t="n">
        <v>126.3157894736842</v>
      </c>
      <c r="N1364" s="9" t="n">
        <v>126.3157894736842</v>
      </c>
      <c r="O1364" s="9" t="n">
        <v>126.3157894736842</v>
      </c>
      <c r="P1364" s="9" t="n">
        <v>126.3157894736842</v>
      </c>
      <c r="Q1364" s="9" t="n">
        <v>126.3157894736842</v>
      </c>
      <c r="R1364" s="9" t="n">
        <v>126.3157894736842</v>
      </c>
      <c r="S1364" s="9" t="n">
        <v>126.3157894736842</v>
      </c>
      <c r="T1364" s="9" t="n">
        <v>126.3157894736842</v>
      </c>
      <c r="U1364" s="9" t="n">
        <v>126.3157894736842</v>
      </c>
      <c r="V1364" s="9" t="n">
        <v>126.3157894736842</v>
      </c>
      <c r="W1364" s="9" t="n">
        <v>126.3157894736842</v>
      </c>
      <c r="X1364" s="9" t="n">
        <v>126.3157894736842</v>
      </c>
      <c r="Y1364" s="7" t="inlineStr">
        <is>
          <t>.</t>
        </is>
      </c>
      <c r="Z1364" s="8">
        <f>SUM(AA1364:AL1364)</f>
        <v/>
      </c>
      <c r="AA1364" s="9" t="n">
        <v>0</v>
      </c>
      <c r="AB1364" s="9" t="n">
        <v>0</v>
      </c>
      <c r="AC1364" s="9" t="n">
        <v>0</v>
      </c>
      <c r="AD1364" s="9" t="n">
        <v>0</v>
      </c>
      <c r="AE1364" s="9" t="n">
        <v>0</v>
      </c>
      <c r="AF1364" s="9" t="n">
        <v>0</v>
      </c>
      <c r="AG1364" s="9" t="n">
        <v>0</v>
      </c>
      <c r="AH1364" s="9" t="n">
        <v>0</v>
      </c>
      <c r="AI1364" s="9" t="n">
        <v>0</v>
      </c>
      <c r="AJ1364" s="9" t="n">
        <v>0</v>
      </c>
      <c r="AK1364" s="9" t="n">
        <v>0</v>
      </c>
      <c r="AL1364" s="9" t="n">
        <v>0</v>
      </c>
      <c r="AM1364" s="7" t="inlineStr">
        <is>
          <t>.</t>
        </is>
      </c>
      <c r="AN1364" s="6">
        <f>IF(L1364=0,0,Z1364/L1364)</f>
        <v/>
      </c>
      <c r="AO1364" s="5">
        <f>IF(AN1364="","",IF(AN1364&gt;=0.9,"🟢",IF(AN1364&gt;=0.7,"🟡",IF(AN1364&gt;=0.5,"🟠","🔴"))))</f>
        <v/>
      </c>
      <c r="AP1364" s="9">
        <f>IF(L1364=0,0,L1364-Z1364)</f>
        <v/>
      </c>
      <c r="AQ1364" s="5">
        <f>IF(Z1364=0,"",RANK(Z1364,Z$4:Z$1569,0))</f>
        <v/>
      </c>
      <c r="AR1364" s="7" t="inlineStr">
        <is>
          <t>.</t>
        </is>
      </c>
      <c r="BA1364" s="7" t="inlineStr">
        <is>
          <t>.</t>
        </is>
      </c>
      <c r="BB1364" s="9">
        <f>SUM(L$4:L$1569)/COUNTA(A$4:A$1569)</f>
        <v/>
      </c>
      <c r="BC1364" s="9">
        <f>SUM(M$4:M$1569)/COUNTA(A$4:A$1569)</f>
        <v/>
      </c>
      <c r="BD1364" s="9">
        <f>SUM(N$4:N$1569)/COUNTA(A$4:A$1569)</f>
        <v/>
      </c>
      <c r="BE1364" s="9">
        <f>SUM(O$4:O$1569)/COUNTA(A$4:A$1569)</f>
        <v/>
      </c>
      <c r="BF1364" s="9">
        <f>SUM(P$4:P$1569)/COUNTA(A$4:A$1569)</f>
        <v/>
      </c>
      <c r="BG1364" s="9">
        <f>SUM(Q$4:Q$1569)/COUNTA(A$4:A$1569)</f>
        <v/>
      </c>
      <c r="BH1364" s="9">
        <f>SUM(R$4:R$1569)/COUNTA(A$4:A$1569)</f>
        <v/>
      </c>
      <c r="BI1364" s="9">
        <f>SUM(S$4:S$1569)/COUNTA(A$4:A$1569)</f>
        <v/>
      </c>
      <c r="BJ1364" s="9">
        <f>SUM(T$4:T$1569)/COUNTA(A$4:A$1569)</f>
        <v/>
      </c>
      <c r="BK1364" s="9">
        <f>SUM(U$4:U$1569)/COUNTA(A$4:A$1569)</f>
        <v/>
      </c>
      <c r="BL1364" s="9">
        <f>SUM(V$4:V$1569)/COUNTA(A$4:A$1569)</f>
        <v/>
      </c>
      <c r="BM1364" s="9">
        <f>SUM(W$4:W$1569)/COUNTA(A$4:A$1569)</f>
        <v/>
      </c>
      <c r="BN1364" s="9">
        <f>SUM(X$4:X$1569)/COUNTA(A$4:A$1569)</f>
        <v/>
      </c>
      <c r="BO1364" s="7" t="inlineStr">
        <is>
          <t>.</t>
        </is>
      </c>
      <c r="BP1364" s="9">
        <f>IF(Z1364&gt;=BB1364,0,IFERROR(BB1364+(SUMPRODUCT((Z$4:Z$1569&gt;=BB$4:BB$1569)*(Z$4:Z$1569-BB$4:BB$1569))/MAX(1,COUNTIF(Z$4:Z$1569,"&lt;"&amp;BB1364+0.01))),BB1364))</f>
        <v/>
      </c>
      <c r="BQ1364" s="9">
        <f>IF(AA1364&gt;=BC1364,0,IFERROR(BC1364+SUMPRODUCT((AA$4:AA$1569&gt;=BC$4:BC$1569)*(AA$4:AA$1569-BC$4:BC$1569))/MAX(1,COUNTIF(AA$4:AA$1569,"&lt;"&amp;BC1364+0.01)),BC1364))</f>
        <v/>
      </c>
      <c r="BR1364" s="9">
        <f>IF(AB1364&gt;=BD1364,0,IFERROR(BD1364+SUMPRODUCT((AB$4:AB$1569&gt;=BD$4:BD$1569)*(AB$4:AB$1569-BD$4:BD$1569))/MAX(1,COUNTIF(AB$4:AB$1569,"&lt;"&amp;BD1364+0.01)),BD1364))</f>
        <v/>
      </c>
      <c r="BS1364" s="9">
        <f>IF(AC1364&gt;=BE1364,0,IFERROR(BE1364+SUMPRODUCT((AC$4:AC$1569&gt;=BE$4:BE$1569)*(AC$4:AC$1569-BE$4:BE$1569))/MAX(1,COUNTIF(AC$4:AC$1569,"&lt;"&amp;BE1364+0.01)),BE1364))</f>
        <v/>
      </c>
      <c r="BT1364" s="9">
        <f>IF(AD1364&gt;=BF1364,0,IFERROR(BF1364+SUMPRODUCT((AD$4:AD$1569&gt;=BF$4:BF$1569)*(AD$4:AD$1569-BF$4:BF$1569))/MAX(1,COUNTIF(AD$4:AD$1569,"&lt;"&amp;BF1364+0.01)),BF1364))</f>
        <v/>
      </c>
      <c r="BU1364" s="9">
        <f>IF(AE1364&gt;=BG1364,0,IFERROR(BG1364+SUMPRODUCT((AE$4:AE$1569&gt;=BG$4:BG$1569)*(AE$4:AE$1569-BG$4:BG$1569))/MAX(1,COUNTIF(AE$4:AE$1569,"&lt;"&amp;BG1364+0.01)),BG1364))</f>
        <v/>
      </c>
      <c r="BV1364" s="9">
        <f>IF(AF1364&gt;=BH1364,0,IFERROR(BH1364+SUMPRODUCT((AF$4:AF$1569&gt;=BH$4:BH$1569)*(AF$4:AF$1569-BH$4:BH$1569))/MAX(1,COUNTIF(AF$4:AF$1569,"&lt;"&amp;BH1364+0.01)),BH1364))</f>
        <v/>
      </c>
      <c r="BW1364" s="9">
        <f>IF(AG1364&gt;=BI1364,0,IFERROR(BI1364+SUMPRODUCT((AG$4:AG$1569&gt;=BI$4:BI$1569)*(AG$4:AG$1569-BI$4:BI$1569))/MAX(1,COUNTIF(AG$4:AG$1569,"&lt;"&amp;BI1364+0.01)),BI1364))</f>
        <v/>
      </c>
      <c r="BX1364" s="9">
        <f>IF(AH1364&gt;=BJ1364,0,IFERROR(BJ1364+SUMPRODUCT((AH$4:AH$1569&gt;=BJ$4:BJ$1569)*(AH$4:AH$1569-BJ$4:BJ$1569))/MAX(1,COUNTIF(AH$4:AH$1569,"&lt;"&amp;BJ1364+0.01)),BJ1364))</f>
        <v/>
      </c>
      <c r="BY1364" s="9">
        <f>IF(AI1364&gt;=BK1364,0,IFERROR(BK1364+SUMPRODUCT((AI$4:AI$1569&gt;=BK$4:BK$1569)*(AI$4:AI$1569-BK$4:BK$1569))/MAX(1,COUNTIF(AI$4:AI$1569,"&lt;"&amp;BK1364+0.01)),BK1364))</f>
        <v/>
      </c>
      <c r="BZ1364" s="9">
        <f>IF(AJ1364&gt;=BL1364,0,IFERROR(BL1364+SUMPRODUCT((AJ$4:AJ$1569&gt;=BL$4:BL$1569)*(AJ$4:AJ$1569-BL$4:BL$1569))/MAX(1,COUNTIF(AJ$4:AJ$1569,"&lt;"&amp;BL1364+0.01)),BL1364))</f>
        <v/>
      </c>
      <c r="CA1364" s="9">
        <f>IF(AK1364&gt;=BM1364,0,IFERROR(BM1364+SUMPRODUCT((AK$4:AK$1569&gt;=BM$4:BM$1569)*(AK$4:AK$1569-BM$4:BM$1569))/MAX(1,COUNTIF(AK$4:AK$1569,"&lt;"&amp;BM1364+0.01)),BM1364))</f>
        <v/>
      </c>
      <c r="CB1364" s="9">
        <f>IF(AL1364&gt;=BN1364,0,IFERROR(BN1364+SUMPRODUCT((AL$4:AL$1569&gt;=BN$4:BN$1569)*(AL$4:AL$1569-BN$4:BN$1569))/MAX(1,COUNTIF(AL$4:AL$1569,"&lt;"&amp;BN1364+0.01)),BN1364))</f>
        <v/>
      </c>
      <c r="CC1364" s="5">
        <f>IF(AO1364="🟢","VERDE",IF(AO1364="🟡","AMARELO",IF(AO1364="🟠","VERMELHO",IF(AO1364="🔴","VERMELHO","ROXO"))))</f>
        <v/>
      </c>
      <c r="CD1364" s="5" t="inlineStr">
        <is>
          <t>🌎 REGIÕES</t>
        </is>
      </c>
      <c r="CE1364" s="5" t="inlineStr">
        <is>
          <t>SEM REDE</t>
        </is>
      </c>
    </row>
    <row r="1365">
      <c r="A1365" s="5" t="inlineStr">
        <is>
          <t>47323561000195</t>
        </is>
      </c>
      <c r="B1365" s="5" t="inlineStr">
        <is>
          <t>MARJORIE SECCO ODONTOLOGIA LTDA</t>
        </is>
      </c>
      <c r="C1365" s="5" t="inlineStr">
        <is>
          <t>06 - SEM GRUPO</t>
        </is>
      </c>
      <c r="D1365" s="5" t="inlineStr">
        <is>
          <t>HEMANUELE DITZEL (MANU)</t>
        </is>
      </c>
      <c r="E1365" s="5" t="inlineStr">
        <is>
          <t>RS</t>
        </is>
      </c>
      <c r="F1365" s="5">
        <f>IFERROR(VLOOKUP(C1365,$AS$4:$AT$25,2,FALSE),"")</f>
        <v/>
      </c>
      <c r="G1365" s="6">
        <f>IFERROR(VLOOKUP(C1365,$AS$4:$AX$25,6,FALSE),"")</f>
        <v/>
      </c>
      <c r="H1365" s="5">
        <f>IFERROR(VLOOKUP(C1365,$AS$4:$AY$25,7,FALSE),"")</f>
        <v/>
      </c>
      <c r="I1365" s="5">
        <f>IFERROR(VLOOKUP(C1365,$AS$4:$AZ$25,8,FALSE),"")</f>
        <v/>
      </c>
      <c r="J1365" s="7" t="inlineStr">
        <is>
          <t>.</t>
        </is>
      </c>
      <c r="K1365" s="5" t="inlineStr">
        <is>
          <t>SUL</t>
        </is>
      </c>
      <c r="L1365" s="8" t="n">
        <v>1612.5</v>
      </c>
      <c r="M1365" s="9" t="n">
        <v>125</v>
      </c>
      <c r="N1365" s="9" t="n">
        <v>125</v>
      </c>
      <c r="O1365" s="9" t="n">
        <v>125</v>
      </c>
      <c r="P1365" s="9" t="n">
        <v>125</v>
      </c>
      <c r="Q1365" s="9" t="n">
        <v>125</v>
      </c>
      <c r="R1365" s="9" t="n">
        <v>137.5</v>
      </c>
      <c r="S1365" s="9" t="n">
        <v>137.5</v>
      </c>
      <c r="T1365" s="9" t="n">
        <v>137.5</v>
      </c>
      <c r="U1365" s="9" t="n">
        <v>137.5</v>
      </c>
      <c r="V1365" s="9" t="n">
        <v>137.5</v>
      </c>
      <c r="W1365" s="9" t="n">
        <v>150</v>
      </c>
      <c r="X1365" s="9" t="n">
        <v>150</v>
      </c>
      <c r="Y1365" s="7" t="inlineStr">
        <is>
          <t>.</t>
        </is>
      </c>
      <c r="Z1365" s="8">
        <f>SUM(AA1365:AL1365)</f>
        <v/>
      </c>
      <c r="AA1365" s="9" t="n">
        <v>0</v>
      </c>
      <c r="AB1365" s="9" t="n">
        <v>0</v>
      </c>
      <c r="AC1365" s="9" t="n">
        <v>0</v>
      </c>
      <c r="AD1365" s="9" t="n">
        <v>0</v>
      </c>
      <c r="AE1365" s="9" t="n">
        <v>0</v>
      </c>
      <c r="AF1365" s="9" t="n">
        <v>0</v>
      </c>
      <c r="AG1365" s="9" t="n">
        <v>0</v>
      </c>
      <c r="AH1365" s="9" t="n">
        <v>0</v>
      </c>
      <c r="AI1365" s="9" t="n">
        <v>0</v>
      </c>
      <c r="AJ1365" s="9" t="n">
        <v>0</v>
      </c>
      <c r="AK1365" s="9" t="n">
        <v>0</v>
      </c>
      <c r="AL1365" s="9" t="n">
        <v>0</v>
      </c>
      <c r="AM1365" s="7" t="inlineStr">
        <is>
          <t>.</t>
        </is>
      </c>
      <c r="AN1365" s="6">
        <f>IF(L1365=0,0,Z1365/L1365)</f>
        <v/>
      </c>
      <c r="AO1365" s="5">
        <f>IF(AN1365="","",IF(AN1365&gt;=0.9,"🟢",IF(AN1365&gt;=0.7,"🟡",IF(AN1365&gt;=0.5,"🟠","🔴"))))</f>
        <v/>
      </c>
      <c r="AP1365" s="9">
        <f>IF(L1365=0,0,L1365-Z1365)</f>
        <v/>
      </c>
      <c r="AQ1365" s="5">
        <f>IF(Z1365=0,"",RANK(Z1365,Z$4:Z$1569,0))</f>
        <v/>
      </c>
      <c r="AR1365" s="7" t="inlineStr">
        <is>
          <t>.</t>
        </is>
      </c>
      <c r="BA1365" s="7" t="inlineStr">
        <is>
          <t>.</t>
        </is>
      </c>
      <c r="BB1365" s="9">
        <f>SUM(L$4:L$1569)/COUNTA(A$4:A$1569)</f>
        <v/>
      </c>
      <c r="BC1365" s="9">
        <f>SUM(M$4:M$1569)/COUNTA(A$4:A$1569)</f>
        <v/>
      </c>
      <c r="BD1365" s="9">
        <f>SUM(N$4:N$1569)/COUNTA(A$4:A$1569)</f>
        <v/>
      </c>
      <c r="BE1365" s="9">
        <f>SUM(O$4:O$1569)/COUNTA(A$4:A$1569)</f>
        <v/>
      </c>
      <c r="BF1365" s="9">
        <f>SUM(P$4:P$1569)/COUNTA(A$4:A$1569)</f>
        <v/>
      </c>
      <c r="BG1365" s="9">
        <f>SUM(Q$4:Q$1569)/COUNTA(A$4:A$1569)</f>
        <v/>
      </c>
      <c r="BH1365" s="9">
        <f>SUM(R$4:R$1569)/COUNTA(A$4:A$1569)</f>
        <v/>
      </c>
      <c r="BI1365" s="9">
        <f>SUM(S$4:S$1569)/COUNTA(A$4:A$1569)</f>
        <v/>
      </c>
      <c r="BJ1365" s="9">
        <f>SUM(T$4:T$1569)/COUNTA(A$4:A$1569)</f>
        <v/>
      </c>
      <c r="BK1365" s="9">
        <f>SUM(U$4:U$1569)/COUNTA(A$4:A$1569)</f>
        <v/>
      </c>
      <c r="BL1365" s="9">
        <f>SUM(V$4:V$1569)/COUNTA(A$4:A$1569)</f>
        <v/>
      </c>
      <c r="BM1365" s="9">
        <f>SUM(W$4:W$1569)/COUNTA(A$4:A$1569)</f>
        <v/>
      </c>
      <c r="BN1365" s="9">
        <f>SUM(X$4:X$1569)/COUNTA(A$4:A$1569)</f>
        <v/>
      </c>
      <c r="BO1365" s="7" t="inlineStr">
        <is>
          <t>.</t>
        </is>
      </c>
      <c r="BP1365" s="9">
        <f>IF(Z1365&gt;=BB1365,0,IFERROR(BB1365+(SUMPRODUCT((Z$4:Z$1569&gt;=BB$4:BB$1569)*(Z$4:Z$1569-BB$4:BB$1569))/MAX(1,COUNTIF(Z$4:Z$1569,"&lt;"&amp;BB1365+0.01))),BB1365))</f>
        <v/>
      </c>
      <c r="BQ1365" s="9">
        <f>IF(AA1365&gt;=BC1365,0,IFERROR(BC1365+SUMPRODUCT((AA$4:AA$1569&gt;=BC$4:BC$1569)*(AA$4:AA$1569-BC$4:BC$1569))/MAX(1,COUNTIF(AA$4:AA$1569,"&lt;"&amp;BC1365+0.01)),BC1365))</f>
        <v/>
      </c>
      <c r="BR1365" s="9">
        <f>IF(AB1365&gt;=BD1365,0,IFERROR(BD1365+SUMPRODUCT((AB$4:AB$1569&gt;=BD$4:BD$1569)*(AB$4:AB$1569-BD$4:BD$1569))/MAX(1,COUNTIF(AB$4:AB$1569,"&lt;"&amp;BD1365+0.01)),BD1365))</f>
        <v/>
      </c>
      <c r="BS1365" s="9">
        <f>IF(AC1365&gt;=BE1365,0,IFERROR(BE1365+SUMPRODUCT((AC$4:AC$1569&gt;=BE$4:BE$1569)*(AC$4:AC$1569-BE$4:BE$1569))/MAX(1,COUNTIF(AC$4:AC$1569,"&lt;"&amp;BE1365+0.01)),BE1365))</f>
        <v/>
      </c>
      <c r="BT1365" s="9">
        <f>IF(AD1365&gt;=BF1365,0,IFERROR(BF1365+SUMPRODUCT((AD$4:AD$1569&gt;=BF$4:BF$1569)*(AD$4:AD$1569-BF$4:BF$1569))/MAX(1,COUNTIF(AD$4:AD$1569,"&lt;"&amp;BF1365+0.01)),BF1365))</f>
        <v/>
      </c>
      <c r="BU1365" s="9">
        <f>IF(AE1365&gt;=BG1365,0,IFERROR(BG1365+SUMPRODUCT((AE$4:AE$1569&gt;=BG$4:BG$1569)*(AE$4:AE$1569-BG$4:BG$1569))/MAX(1,COUNTIF(AE$4:AE$1569,"&lt;"&amp;BG1365+0.01)),BG1365))</f>
        <v/>
      </c>
      <c r="BV1365" s="9">
        <f>IF(AF1365&gt;=BH1365,0,IFERROR(BH1365+SUMPRODUCT((AF$4:AF$1569&gt;=BH$4:BH$1569)*(AF$4:AF$1569-BH$4:BH$1569))/MAX(1,COUNTIF(AF$4:AF$1569,"&lt;"&amp;BH1365+0.01)),BH1365))</f>
        <v/>
      </c>
      <c r="BW1365" s="9">
        <f>IF(AG1365&gt;=BI1365,0,IFERROR(BI1365+SUMPRODUCT((AG$4:AG$1569&gt;=BI$4:BI$1569)*(AG$4:AG$1569-BI$4:BI$1569))/MAX(1,COUNTIF(AG$4:AG$1569,"&lt;"&amp;BI1365+0.01)),BI1365))</f>
        <v/>
      </c>
      <c r="BX1365" s="9">
        <f>IF(AH1365&gt;=BJ1365,0,IFERROR(BJ1365+SUMPRODUCT((AH$4:AH$1569&gt;=BJ$4:BJ$1569)*(AH$4:AH$1569-BJ$4:BJ$1569))/MAX(1,COUNTIF(AH$4:AH$1569,"&lt;"&amp;BJ1365+0.01)),BJ1365))</f>
        <v/>
      </c>
      <c r="BY1365" s="9">
        <f>IF(AI1365&gt;=BK1365,0,IFERROR(BK1365+SUMPRODUCT((AI$4:AI$1569&gt;=BK$4:BK$1569)*(AI$4:AI$1569-BK$4:BK$1569))/MAX(1,COUNTIF(AI$4:AI$1569,"&lt;"&amp;BK1365+0.01)),BK1365))</f>
        <v/>
      </c>
      <c r="BZ1365" s="9">
        <f>IF(AJ1365&gt;=BL1365,0,IFERROR(BL1365+SUMPRODUCT((AJ$4:AJ$1569&gt;=BL$4:BL$1569)*(AJ$4:AJ$1569-BL$4:BL$1569))/MAX(1,COUNTIF(AJ$4:AJ$1569,"&lt;"&amp;BL1365+0.01)),BL1365))</f>
        <v/>
      </c>
      <c r="CA1365" s="9">
        <f>IF(AK1365&gt;=BM1365,0,IFERROR(BM1365+SUMPRODUCT((AK$4:AK$1569&gt;=BM$4:BM$1569)*(AK$4:AK$1569-BM$4:BM$1569))/MAX(1,COUNTIF(AK$4:AK$1569,"&lt;"&amp;BM1365+0.01)),BM1365))</f>
        <v/>
      </c>
      <c r="CB1365" s="9">
        <f>IF(AL1365&gt;=BN1365,0,IFERROR(BN1365+SUMPRODUCT((AL$4:AL$1569&gt;=BN$4:BN$1569)*(AL$4:AL$1569-BN$4:BN$1569))/MAX(1,COUNTIF(AL$4:AL$1569,"&lt;"&amp;BN1365+0.01)),BN1365))</f>
        <v/>
      </c>
      <c r="CC1365" s="5">
        <f>IF(AO1365="🟢","VERDE",IF(AO1365="🟡","AMARELO",IF(AO1365="🟠","VERMELHO",IF(AO1365="🔴","VERMELHO","ROXO"))))</f>
        <v/>
      </c>
      <c r="CD1365" s="5" t="inlineStr">
        <is>
          <t>🌎 REGIÕES</t>
        </is>
      </c>
      <c r="CE1365" s="5" t="inlineStr">
        <is>
          <t>SEM REDE</t>
        </is>
      </c>
    </row>
    <row r="1366">
      <c r="A1366" s="5" t="inlineStr">
        <is>
          <t>47358771000119</t>
        </is>
      </c>
      <c r="B1366" s="5" t="inlineStr">
        <is>
          <t>EMPORIO AGRIOS LTDA - ME</t>
        </is>
      </c>
      <c r="C1366" s="5" t="inlineStr">
        <is>
          <t>06 - SEM GRUPO</t>
        </is>
      </c>
      <c r="D1366" s="5" t="inlineStr">
        <is>
          <t>LARISSA PADILHA</t>
        </is>
      </c>
      <c r="E1366" s="5" t="inlineStr">
        <is>
          <t>GO</t>
        </is>
      </c>
      <c r="F1366" s="5">
        <f>IFERROR(VLOOKUP(C1366,$AS$4:$AT$25,2,FALSE),"")</f>
        <v/>
      </c>
      <c r="G1366" s="6">
        <f>IFERROR(VLOOKUP(C1366,$AS$4:$AX$25,6,FALSE),"")</f>
        <v/>
      </c>
      <c r="H1366" s="5">
        <f>IFERROR(VLOOKUP(C1366,$AS$4:$AY$25,7,FALSE),"")</f>
        <v/>
      </c>
      <c r="I1366" s="5">
        <f>IFERROR(VLOOKUP(C1366,$AS$4:$AZ$25,8,FALSE),"")</f>
        <v/>
      </c>
      <c r="J1366" s="7" t="inlineStr">
        <is>
          <t>.</t>
        </is>
      </c>
      <c r="K1366" s="5" t="inlineStr">
        <is>
          <t>CENTRO OESTE</t>
        </is>
      </c>
      <c r="L1366" s="8" t="n">
        <v>1494.339622641509</v>
      </c>
      <c r="M1366" s="9" t="n">
        <v>124.5283018867924</v>
      </c>
      <c r="N1366" s="9" t="n">
        <v>124.5283018867924</v>
      </c>
      <c r="O1366" s="9" t="n">
        <v>124.5283018867924</v>
      </c>
      <c r="P1366" s="9" t="n">
        <v>124.5283018867924</v>
      </c>
      <c r="Q1366" s="9" t="n">
        <v>124.5283018867924</v>
      </c>
      <c r="R1366" s="9" t="n">
        <v>124.5283018867924</v>
      </c>
      <c r="S1366" s="9" t="n">
        <v>124.5283018867924</v>
      </c>
      <c r="T1366" s="9" t="n">
        <v>124.5283018867924</v>
      </c>
      <c r="U1366" s="9" t="n">
        <v>124.5283018867924</v>
      </c>
      <c r="V1366" s="9" t="n">
        <v>124.5283018867924</v>
      </c>
      <c r="W1366" s="9" t="n">
        <v>124.5283018867924</v>
      </c>
      <c r="X1366" s="9" t="n">
        <v>124.5283018867924</v>
      </c>
      <c r="Y1366" s="7" t="inlineStr">
        <is>
          <t>.</t>
        </is>
      </c>
      <c r="Z1366" s="8">
        <f>SUM(AA1366:AL1366)</f>
        <v/>
      </c>
      <c r="AA1366" s="9" t="n">
        <v>0</v>
      </c>
      <c r="AB1366" s="9" t="n">
        <v>0</v>
      </c>
      <c r="AC1366" s="9" t="n">
        <v>0</v>
      </c>
      <c r="AD1366" s="9" t="n">
        <v>0</v>
      </c>
      <c r="AE1366" s="9" t="n">
        <v>0</v>
      </c>
      <c r="AF1366" s="9" t="n">
        <v>0</v>
      </c>
      <c r="AG1366" s="9" t="n">
        <v>0</v>
      </c>
      <c r="AH1366" s="9" t="n">
        <v>0</v>
      </c>
      <c r="AI1366" s="9" t="n">
        <v>0</v>
      </c>
      <c r="AJ1366" s="9" t="n">
        <v>0</v>
      </c>
      <c r="AK1366" s="9" t="n">
        <v>0</v>
      </c>
      <c r="AL1366" s="9" t="n">
        <v>0</v>
      </c>
      <c r="AM1366" s="7" t="inlineStr">
        <is>
          <t>.</t>
        </is>
      </c>
      <c r="AN1366" s="6">
        <f>IF(L1366=0,0,Z1366/L1366)</f>
        <v/>
      </c>
      <c r="AO1366" s="5">
        <f>IF(AN1366="","",IF(AN1366&gt;=0.9,"🟢",IF(AN1366&gt;=0.7,"🟡",IF(AN1366&gt;=0.5,"🟠","🔴"))))</f>
        <v/>
      </c>
      <c r="AP1366" s="9">
        <f>IF(L1366=0,0,L1366-Z1366)</f>
        <v/>
      </c>
      <c r="AQ1366" s="5">
        <f>IF(Z1366=0,"",RANK(Z1366,Z$4:Z$1569,0))</f>
        <v/>
      </c>
      <c r="AR1366" s="7" t="inlineStr">
        <is>
          <t>.</t>
        </is>
      </c>
      <c r="BA1366" s="7" t="inlineStr">
        <is>
          <t>.</t>
        </is>
      </c>
      <c r="BB1366" s="9">
        <f>SUM(L$4:L$1569)/COUNTA(A$4:A$1569)</f>
        <v/>
      </c>
      <c r="BC1366" s="9">
        <f>SUM(M$4:M$1569)/COUNTA(A$4:A$1569)</f>
        <v/>
      </c>
      <c r="BD1366" s="9">
        <f>SUM(N$4:N$1569)/COUNTA(A$4:A$1569)</f>
        <v/>
      </c>
      <c r="BE1366" s="9">
        <f>SUM(O$4:O$1569)/COUNTA(A$4:A$1569)</f>
        <v/>
      </c>
      <c r="BF1366" s="9">
        <f>SUM(P$4:P$1569)/COUNTA(A$4:A$1569)</f>
        <v/>
      </c>
      <c r="BG1366" s="9">
        <f>SUM(Q$4:Q$1569)/COUNTA(A$4:A$1569)</f>
        <v/>
      </c>
      <c r="BH1366" s="9">
        <f>SUM(R$4:R$1569)/COUNTA(A$4:A$1569)</f>
        <v/>
      </c>
      <c r="BI1366" s="9">
        <f>SUM(S$4:S$1569)/COUNTA(A$4:A$1569)</f>
        <v/>
      </c>
      <c r="BJ1366" s="9">
        <f>SUM(T$4:T$1569)/COUNTA(A$4:A$1569)</f>
        <v/>
      </c>
      <c r="BK1366" s="9">
        <f>SUM(U$4:U$1569)/COUNTA(A$4:A$1569)</f>
        <v/>
      </c>
      <c r="BL1366" s="9">
        <f>SUM(V$4:V$1569)/COUNTA(A$4:A$1569)</f>
        <v/>
      </c>
      <c r="BM1366" s="9">
        <f>SUM(W$4:W$1569)/COUNTA(A$4:A$1569)</f>
        <v/>
      </c>
      <c r="BN1366" s="9">
        <f>SUM(X$4:X$1569)/COUNTA(A$4:A$1569)</f>
        <v/>
      </c>
      <c r="BO1366" s="7" t="inlineStr">
        <is>
          <t>.</t>
        </is>
      </c>
      <c r="BP1366" s="9">
        <f>IF(Z1366&gt;=BB1366,0,IFERROR(BB1366+(SUMPRODUCT((Z$4:Z$1569&gt;=BB$4:BB$1569)*(Z$4:Z$1569-BB$4:BB$1569))/MAX(1,COUNTIF(Z$4:Z$1569,"&lt;"&amp;BB1366+0.01))),BB1366))</f>
        <v/>
      </c>
      <c r="BQ1366" s="9">
        <f>IF(AA1366&gt;=BC1366,0,IFERROR(BC1366+SUMPRODUCT((AA$4:AA$1569&gt;=BC$4:BC$1569)*(AA$4:AA$1569-BC$4:BC$1569))/MAX(1,COUNTIF(AA$4:AA$1569,"&lt;"&amp;BC1366+0.01)),BC1366))</f>
        <v/>
      </c>
      <c r="BR1366" s="9">
        <f>IF(AB1366&gt;=BD1366,0,IFERROR(BD1366+SUMPRODUCT((AB$4:AB$1569&gt;=BD$4:BD$1569)*(AB$4:AB$1569-BD$4:BD$1569))/MAX(1,COUNTIF(AB$4:AB$1569,"&lt;"&amp;BD1366+0.01)),BD1366))</f>
        <v/>
      </c>
      <c r="BS1366" s="9">
        <f>IF(AC1366&gt;=BE1366,0,IFERROR(BE1366+SUMPRODUCT((AC$4:AC$1569&gt;=BE$4:BE$1569)*(AC$4:AC$1569-BE$4:BE$1569))/MAX(1,COUNTIF(AC$4:AC$1569,"&lt;"&amp;BE1366+0.01)),BE1366))</f>
        <v/>
      </c>
      <c r="BT1366" s="9">
        <f>IF(AD1366&gt;=BF1366,0,IFERROR(BF1366+SUMPRODUCT((AD$4:AD$1569&gt;=BF$4:BF$1569)*(AD$4:AD$1569-BF$4:BF$1569))/MAX(1,COUNTIF(AD$4:AD$1569,"&lt;"&amp;BF1366+0.01)),BF1366))</f>
        <v/>
      </c>
      <c r="BU1366" s="9">
        <f>IF(AE1366&gt;=BG1366,0,IFERROR(BG1366+SUMPRODUCT((AE$4:AE$1569&gt;=BG$4:BG$1569)*(AE$4:AE$1569-BG$4:BG$1569))/MAX(1,COUNTIF(AE$4:AE$1569,"&lt;"&amp;BG1366+0.01)),BG1366))</f>
        <v/>
      </c>
      <c r="BV1366" s="9">
        <f>IF(AF1366&gt;=BH1366,0,IFERROR(BH1366+SUMPRODUCT((AF$4:AF$1569&gt;=BH$4:BH$1569)*(AF$4:AF$1569-BH$4:BH$1569))/MAX(1,COUNTIF(AF$4:AF$1569,"&lt;"&amp;BH1366+0.01)),BH1366))</f>
        <v/>
      </c>
      <c r="BW1366" s="9">
        <f>IF(AG1366&gt;=BI1366,0,IFERROR(BI1366+SUMPRODUCT((AG$4:AG$1569&gt;=BI$4:BI$1569)*(AG$4:AG$1569-BI$4:BI$1569))/MAX(1,COUNTIF(AG$4:AG$1569,"&lt;"&amp;BI1366+0.01)),BI1366))</f>
        <v/>
      </c>
      <c r="BX1366" s="9">
        <f>IF(AH1366&gt;=BJ1366,0,IFERROR(BJ1366+SUMPRODUCT((AH$4:AH$1569&gt;=BJ$4:BJ$1569)*(AH$4:AH$1569-BJ$4:BJ$1569))/MAX(1,COUNTIF(AH$4:AH$1569,"&lt;"&amp;BJ1366+0.01)),BJ1366))</f>
        <v/>
      </c>
      <c r="BY1366" s="9">
        <f>IF(AI1366&gt;=BK1366,0,IFERROR(BK1366+SUMPRODUCT((AI$4:AI$1569&gt;=BK$4:BK$1569)*(AI$4:AI$1569-BK$4:BK$1569))/MAX(1,COUNTIF(AI$4:AI$1569,"&lt;"&amp;BK1366+0.01)),BK1366))</f>
        <v/>
      </c>
      <c r="BZ1366" s="9">
        <f>IF(AJ1366&gt;=BL1366,0,IFERROR(BL1366+SUMPRODUCT((AJ$4:AJ$1569&gt;=BL$4:BL$1569)*(AJ$4:AJ$1569-BL$4:BL$1569))/MAX(1,COUNTIF(AJ$4:AJ$1569,"&lt;"&amp;BL1366+0.01)),BL1366))</f>
        <v/>
      </c>
      <c r="CA1366" s="9">
        <f>IF(AK1366&gt;=BM1366,0,IFERROR(BM1366+SUMPRODUCT((AK$4:AK$1569&gt;=BM$4:BM$1569)*(AK$4:AK$1569-BM$4:BM$1569))/MAX(1,COUNTIF(AK$4:AK$1569,"&lt;"&amp;BM1366+0.01)),BM1366))</f>
        <v/>
      </c>
      <c r="CB1366" s="9">
        <f>IF(AL1366&gt;=BN1366,0,IFERROR(BN1366+SUMPRODUCT((AL$4:AL$1569&gt;=BN$4:BN$1569)*(AL$4:AL$1569-BN$4:BN$1569))/MAX(1,COUNTIF(AL$4:AL$1569,"&lt;"&amp;BN1366+0.01)),BN1366))</f>
        <v/>
      </c>
      <c r="CC1366" s="5">
        <f>IF(AO1366="🟢","VERDE",IF(AO1366="🟡","AMARELO",IF(AO1366="🟠","VERMELHO",IF(AO1366="🔴","VERMELHO","ROXO"))))</f>
        <v/>
      </c>
      <c r="CD1366" s="5" t="inlineStr">
        <is>
          <t>🌎 REGIÕES</t>
        </is>
      </c>
      <c r="CE1366" s="5" t="inlineStr">
        <is>
          <t>SEM REDE</t>
        </is>
      </c>
    </row>
    <row r="1367">
      <c r="A1367" s="5" t="inlineStr">
        <is>
          <t>47389122000185</t>
        </is>
      </c>
      <c r="B1367" s="5" t="inlineStr">
        <is>
          <t>ANDRESSA NICHETTI 09354262996 - ME</t>
        </is>
      </c>
      <c r="C1367" s="5" t="inlineStr">
        <is>
          <t>06 - SEM GRUPO</t>
        </is>
      </c>
      <c r="D1367" s="5" t="inlineStr">
        <is>
          <t>HEMANUELE DITZEL (MANU)</t>
        </is>
      </c>
      <c r="E1367" s="5" t="inlineStr">
        <is>
          <t>PR</t>
        </is>
      </c>
      <c r="F1367" s="5">
        <f>IFERROR(VLOOKUP(C1367,$AS$4:$AT$25,2,FALSE),"")</f>
        <v/>
      </c>
      <c r="G1367" s="6">
        <f>IFERROR(VLOOKUP(C1367,$AS$4:$AX$25,6,FALSE),"")</f>
        <v/>
      </c>
      <c r="H1367" s="5">
        <f>IFERROR(VLOOKUP(C1367,$AS$4:$AY$25,7,FALSE),"")</f>
        <v/>
      </c>
      <c r="I1367" s="5">
        <f>IFERROR(VLOOKUP(C1367,$AS$4:$AZ$25,8,FALSE),"")</f>
        <v/>
      </c>
      <c r="J1367" s="7" t="inlineStr">
        <is>
          <t>.</t>
        </is>
      </c>
      <c r="K1367" s="5" t="inlineStr">
        <is>
          <t>SUL</t>
        </is>
      </c>
      <c r="L1367" s="8" t="n">
        <v>1711.764705882353</v>
      </c>
      <c r="M1367" s="9" t="n">
        <v>123.5294117647059</v>
      </c>
      <c r="N1367" s="9" t="n">
        <v>123.5294117647059</v>
      </c>
      <c r="O1367" s="9" t="n">
        <v>123.5294117647059</v>
      </c>
      <c r="P1367" s="9" t="n">
        <v>141.1764705882353</v>
      </c>
      <c r="Q1367" s="9" t="n">
        <v>141.1764705882353</v>
      </c>
      <c r="R1367" s="9" t="n">
        <v>141.1764705882353</v>
      </c>
      <c r="S1367" s="9" t="n">
        <v>141.1764705882353</v>
      </c>
      <c r="T1367" s="9" t="n">
        <v>141.1764705882353</v>
      </c>
      <c r="U1367" s="9" t="n">
        <v>158.8235294117647</v>
      </c>
      <c r="V1367" s="9" t="n">
        <v>158.8235294117647</v>
      </c>
      <c r="W1367" s="9" t="n">
        <v>158.8235294117647</v>
      </c>
      <c r="X1367" s="9" t="n">
        <v>158.8235294117647</v>
      </c>
      <c r="Y1367" s="7" t="inlineStr">
        <is>
          <t>.</t>
        </is>
      </c>
      <c r="Z1367" s="8">
        <f>SUM(AA1367:AL1367)</f>
        <v/>
      </c>
      <c r="AA1367" s="9" t="n">
        <v>0</v>
      </c>
      <c r="AB1367" s="9" t="n">
        <v>0</v>
      </c>
      <c r="AC1367" s="9" t="n">
        <v>0</v>
      </c>
      <c r="AD1367" s="9" t="n">
        <v>0</v>
      </c>
      <c r="AE1367" s="9" t="n">
        <v>0</v>
      </c>
      <c r="AF1367" s="9" t="n">
        <v>0</v>
      </c>
      <c r="AG1367" s="9" t="n">
        <v>0</v>
      </c>
      <c r="AH1367" s="9" t="n">
        <v>0</v>
      </c>
      <c r="AI1367" s="9" t="n">
        <v>0</v>
      </c>
      <c r="AJ1367" s="9" t="n">
        <v>0</v>
      </c>
      <c r="AK1367" s="9" t="n">
        <v>0</v>
      </c>
      <c r="AL1367" s="9" t="n">
        <v>0</v>
      </c>
      <c r="AM1367" s="7" t="inlineStr">
        <is>
          <t>.</t>
        </is>
      </c>
      <c r="AN1367" s="6">
        <f>IF(L1367=0,0,Z1367/L1367)</f>
        <v/>
      </c>
      <c r="AO1367" s="5">
        <f>IF(AN1367="","",IF(AN1367&gt;=0.9,"🟢",IF(AN1367&gt;=0.7,"🟡",IF(AN1367&gt;=0.5,"🟠","🔴"))))</f>
        <v/>
      </c>
      <c r="AP1367" s="9">
        <f>IF(L1367=0,0,L1367-Z1367)</f>
        <v/>
      </c>
      <c r="AQ1367" s="5">
        <f>IF(Z1367=0,"",RANK(Z1367,Z$4:Z$1569,0))</f>
        <v/>
      </c>
      <c r="AR1367" s="7" t="inlineStr">
        <is>
          <t>.</t>
        </is>
      </c>
      <c r="BA1367" s="7" t="inlineStr">
        <is>
          <t>.</t>
        </is>
      </c>
      <c r="BB1367" s="9">
        <f>SUM(L$4:L$1569)/COUNTA(A$4:A$1569)</f>
        <v/>
      </c>
      <c r="BC1367" s="9">
        <f>SUM(M$4:M$1569)/COUNTA(A$4:A$1569)</f>
        <v/>
      </c>
      <c r="BD1367" s="9">
        <f>SUM(N$4:N$1569)/COUNTA(A$4:A$1569)</f>
        <v/>
      </c>
      <c r="BE1367" s="9">
        <f>SUM(O$4:O$1569)/COUNTA(A$4:A$1569)</f>
        <v/>
      </c>
      <c r="BF1367" s="9">
        <f>SUM(P$4:P$1569)/COUNTA(A$4:A$1569)</f>
        <v/>
      </c>
      <c r="BG1367" s="9">
        <f>SUM(Q$4:Q$1569)/COUNTA(A$4:A$1569)</f>
        <v/>
      </c>
      <c r="BH1367" s="9">
        <f>SUM(R$4:R$1569)/COUNTA(A$4:A$1569)</f>
        <v/>
      </c>
      <c r="BI1367" s="9">
        <f>SUM(S$4:S$1569)/COUNTA(A$4:A$1569)</f>
        <v/>
      </c>
      <c r="BJ1367" s="9">
        <f>SUM(T$4:T$1569)/COUNTA(A$4:A$1569)</f>
        <v/>
      </c>
      <c r="BK1367" s="9">
        <f>SUM(U$4:U$1569)/COUNTA(A$4:A$1569)</f>
        <v/>
      </c>
      <c r="BL1367" s="9">
        <f>SUM(V$4:V$1569)/COUNTA(A$4:A$1569)</f>
        <v/>
      </c>
      <c r="BM1367" s="9">
        <f>SUM(W$4:W$1569)/COUNTA(A$4:A$1569)</f>
        <v/>
      </c>
      <c r="BN1367" s="9">
        <f>SUM(X$4:X$1569)/COUNTA(A$4:A$1569)</f>
        <v/>
      </c>
      <c r="BO1367" s="7" t="inlineStr">
        <is>
          <t>.</t>
        </is>
      </c>
      <c r="BP1367" s="9">
        <f>IF(Z1367&gt;=BB1367,0,IFERROR(BB1367+(SUMPRODUCT((Z$4:Z$1569&gt;=BB$4:BB$1569)*(Z$4:Z$1569-BB$4:BB$1569))/MAX(1,COUNTIF(Z$4:Z$1569,"&lt;"&amp;BB1367+0.01))),BB1367))</f>
        <v/>
      </c>
      <c r="BQ1367" s="9">
        <f>IF(AA1367&gt;=BC1367,0,IFERROR(BC1367+SUMPRODUCT((AA$4:AA$1569&gt;=BC$4:BC$1569)*(AA$4:AA$1569-BC$4:BC$1569))/MAX(1,COUNTIF(AA$4:AA$1569,"&lt;"&amp;BC1367+0.01)),BC1367))</f>
        <v/>
      </c>
      <c r="BR1367" s="9">
        <f>IF(AB1367&gt;=BD1367,0,IFERROR(BD1367+SUMPRODUCT((AB$4:AB$1569&gt;=BD$4:BD$1569)*(AB$4:AB$1569-BD$4:BD$1569))/MAX(1,COUNTIF(AB$4:AB$1569,"&lt;"&amp;BD1367+0.01)),BD1367))</f>
        <v/>
      </c>
      <c r="BS1367" s="9">
        <f>IF(AC1367&gt;=BE1367,0,IFERROR(BE1367+SUMPRODUCT((AC$4:AC$1569&gt;=BE$4:BE$1569)*(AC$4:AC$1569-BE$4:BE$1569))/MAX(1,COUNTIF(AC$4:AC$1569,"&lt;"&amp;BE1367+0.01)),BE1367))</f>
        <v/>
      </c>
      <c r="BT1367" s="9">
        <f>IF(AD1367&gt;=BF1367,0,IFERROR(BF1367+SUMPRODUCT((AD$4:AD$1569&gt;=BF$4:BF$1569)*(AD$4:AD$1569-BF$4:BF$1569))/MAX(1,COUNTIF(AD$4:AD$1569,"&lt;"&amp;BF1367+0.01)),BF1367))</f>
        <v/>
      </c>
      <c r="BU1367" s="9">
        <f>IF(AE1367&gt;=BG1367,0,IFERROR(BG1367+SUMPRODUCT((AE$4:AE$1569&gt;=BG$4:BG$1569)*(AE$4:AE$1569-BG$4:BG$1569))/MAX(1,COUNTIF(AE$4:AE$1569,"&lt;"&amp;BG1367+0.01)),BG1367))</f>
        <v/>
      </c>
      <c r="BV1367" s="9">
        <f>IF(AF1367&gt;=BH1367,0,IFERROR(BH1367+SUMPRODUCT((AF$4:AF$1569&gt;=BH$4:BH$1569)*(AF$4:AF$1569-BH$4:BH$1569))/MAX(1,COUNTIF(AF$4:AF$1569,"&lt;"&amp;BH1367+0.01)),BH1367))</f>
        <v/>
      </c>
      <c r="BW1367" s="9">
        <f>IF(AG1367&gt;=BI1367,0,IFERROR(BI1367+SUMPRODUCT((AG$4:AG$1569&gt;=BI$4:BI$1569)*(AG$4:AG$1569-BI$4:BI$1569))/MAX(1,COUNTIF(AG$4:AG$1569,"&lt;"&amp;BI1367+0.01)),BI1367))</f>
        <v/>
      </c>
      <c r="BX1367" s="9">
        <f>IF(AH1367&gt;=BJ1367,0,IFERROR(BJ1367+SUMPRODUCT((AH$4:AH$1569&gt;=BJ$4:BJ$1569)*(AH$4:AH$1569-BJ$4:BJ$1569))/MAX(1,COUNTIF(AH$4:AH$1569,"&lt;"&amp;BJ1367+0.01)),BJ1367))</f>
        <v/>
      </c>
      <c r="BY1367" s="9">
        <f>IF(AI1367&gt;=BK1367,0,IFERROR(BK1367+SUMPRODUCT((AI$4:AI$1569&gt;=BK$4:BK$1569)*(AI$4:AI$1569-BK$4:BK$1569))/MAX(1,COUNTIF(AI$4:AI$1569,"&lt;"&amp;BK1367+0.01)),BK1367))</f>
        <v/>
      </c>
      <c r="BZ1367" s="9">
        <f>IF(AJ1367&gt;=BL1367,0,IFERROR(BL1367+SUMPRODUCT((AJ$4:AJ$1569&gt;=BL$4:BL$1569)*(AJ$4:AJ$1569-BL$4:BL$1569))/MAX(1,COUNTIF(AJ$4:AJ$1569,"&lt;"&amp;BL1367+0.01)),BL1367))</f>
        <v/>
      </c>
      <c r="CA1367" s="9">
        <f>IF(AK1367&gt;=BM1367,0,IFERROR(BM1367+SUMPRODUCT((AK$4:AK$1569&gt;=BM$4:BM$1569)*(AK$4:AK$1569-BM$4:BM$1569))/MAX(1,COUNTIF(AK$4:AK$1569,"&lt;"&amp;BM1367+0.01)),BM1367))</f>
        <v/>
      </c>
      <c r="CB1367" s="9">
        <f>IF(AL1367&gt;=BN1367,0,IFERROR(BN1367+SUMPRODUCT((AL$4:AL$1569&gt;=BN$4:BN$1569)*(AL$4:AL$1569-BN$4:BN$1569))/MAX(1,COUNTIF(AL$4:AL$1569,"&lt;"&amp;BN1367+0.01)),BN1367))</f>
        <v/>
      </c>
      <c r="CC1367" s="5">
        <f>IF(AO1367="🟢","VERDE",IF(AO1367="🟡","AMARELO",IF(AO1367="🟠","VERMELHO",IF(AO1367="🔴","VERMELHO","ROXO"))))</f>
        <v/>
      </c>
      <c r="CD1367" s="5" t="inlineStr">
        <is>
          <t>🌎 REGIÕES</t>
        </is>
      </c>
      <c r="CE1367" s="5" t="inlineStr">
        <is>
          <t>SEM REDE</t>
        </is>
      </c>
    </row>
    <row r="1368">
      <c r="A1368" s="5" t="inlineStr">
        <is>
          <t>47411165000110</t>
        </is>
      </c>
      <c r="B1368" s="5" t="inlineStr">
        <is>
          <t>AV PRODUTOS NATURAIS LTDA - ME</t>
        </is>
      </c>
      <c r="C1368" s="5" t="inlineStr">
        <is>
          <t>06 - INTERNA - VIDA LEVE</t>
        </is>
      </c>
      <c r="D1368" s="5" t="inlineStr">
        <is>
          <t>DAIANE STAVICKI</t>
        </is>
      </c>
      <c r="E1368" s="5" t="inlineStr"/>
      <c r="F1368" s="5">
        <f>IFERROR(VLOOKUP(C1368,$AS$4:$AT$25,2,FALSE),"")</f>
        <v/>
      </c>
      <c r="G1368" s="6">
        <f>IFERROR(VLOOKUP(C1368,$AS$4:$AX$25,6,FALSE),"")</f>
        <v/>
      </c>
      <c r="H1368" s="5">
        <f>IFERROR(VLOOKUP(C1368,$AS$4:$AY$25,7,FALSE),"")</f>
        <v/>
      </c>
      <c r="I1368" s="5">
        <f>IFERROR(VLOOKUP(C1368,$AS$4:$AZ$25,8,FALSE),"")</f>
        <v/>
      </c>
      <c r="J1368" s="7" t="inlineStr">
        <is>
          <t>.</t>
        </is>
      </c>
      <c r="K1368" s="5" t="inlineStr">
        <is>
          <t>NACIONAL</t>
        </is>
      </c>
      <c r="L1368" s="8" t="n">
        <v>10500</v>
      </c>
      <c r="M1368" s="9" t="n">
        <v>705.8823529411765</v>
      </c>
      <c r="N1368" s="9" t="n">
        <v>705.8823529411765</v>
      </c>
      <c r="O1368" s="9" t="n">
        <v>750</v>
      </c>
      <c r="P1368" s="9" t="n">
        <v>750</v>
      </c>
      <c r="Q1368" s="9" t="n">
        <v>794.1176470588235</v>
      </c>
      <c r="R1368" s="9" t="n">
        <v>838.2352941176471</v>
      </c>
      <c r="S1368" s="9" t="n">
        <v>882.3529411764706</v>
      </c>
      <c r="T1368" s="9" t="n">
        <v>926.4705882352941</v>
      </c>
      <c r="U1368" s="9" t="n">
        <v>970.5882352941177</v>
      </c>
      <c r="V1368" s="9" t="n">
        <v>1014.705882352941</v>
      </c>
      <c r="W1368" s="9" t="n">
        <v>1058.823529411765</v>
      </c>
      <c r="X1368" s="9" t="n">
        <v>1102.941176470588</v>
      </c>
      <c r="Y1368" s="7" t="inlineStr">
        <is>
          <t>.</t>
        </is>
      </c>
      <c r="Z1368" s="8">
        <f>SUM(AA1368:AL1368)</f>
        <v/>
      </c>
      <c r="AA1368" s="9" t="n">
        <v>0</v>
      </c>
      <c r="AB1368" s="9" t="n">
        <v>0</v>
      </c>
      <c r="AC1368" s="9" t="n">
        <v>0</v>
      </c>
      <c r="AD1368" s="9" t="n">
        <v>0</v>
      </c>
      <c r="AE1368" s="9" t="n">
        <v>0</v>
      </c>
      <c r="AF1368" s="9" t="n">
        <v>0</v>
      </c>
      <c r="AG1368" s="9" t="n">
        <v>0</v>
      </c>
      <c r="AH1368" s="9" t="n">
        <v>0</v>
      </c>
      <c r="AI1368" s="9" t="n">
        <v>0</v>
      </c>
      <c r="AJ1368" s="9" t="n">
        <v>0</v>
      </c>
      <c r="AK1368" s="9" t="n">
        <v>0</v>
      </c>
      <c r="AL1368" s="9" t="n">
        <v>0</v>
      </c>
      <c r="AM1368" s="7" t="inlineStr">
        <is>
          <t>.</t>
        </is>
      </c>
      <c r="AN1368" s="6">
        <f>IF(L1368=0,0,Z1368/L1368)</f>
        <v/>
      </c>
      <c r="AO1368" s="5">
        <f>IF(AN1368="","",IF(AN1368&gt;=0.9,"🟢",IF(AN1368&gt;=0.7,"🟡",IF(AN1368&gt;=0.5,"🟠","🔴"))))</f>
        <v/>
      </c>
      <c r="AP1368" s="9">
        <f>IF(L1368=0,0,L1368-Z1368)</f>
        <v/>
      </c>
      <c r="AQ1368" s="5">
        <f>IF(Z1368=0,"",RANK(Z1368,Z$4:Z$1569,0))</f>
        <v/>
      </c>
      <c r="AR1368" s="7" t="inlineStr">
        <is>
          <t>.</t>
        </is>
      </c>
      <c r="BA1368" s="7" t="inlineStr">
        <is>
          <t>.</t>
        </is>
      </c>
      <c r="BB1368" s="9">
        <f>SUM(L$4:L$1569)/COUNTA(A$4:A$1569)</f>
        <v/>
      </c>
      <c r="BC1368" s="9">
        <f>SUM(M$4:M$1569)/COUNTA(A$4:A$1569)</f>
        <v/>
      </c>
      <c r="BD1368" s="9">
        <f>SUM(N$4:N$1569)/COUNTA(A$4:A$1569)</f>
        <v/>
      </c>
      <c r="BE1368" s="9">
        <f>SUM(O$4:O$1569)/COUNTA(A$4:A$1569)</f>
        <v/>
      </c>
      <c r="BF1368" s="9">
        <f>SUM(P$4:P$1569)/COUNTA(A$4:A$1569)</f>
        <v/>
      </c>
      <c r="BG1368" s="9">
        <f>SUM(Q$4:Q$1569)/COUNTA(A$4:A$1569)</f>
        <v/>
      </c>
      <c r="BH1368" s="9">
        <f>SUM(R$4:R$1569)/COUNTA(A$4:A$1569)</f>
        <v/>
      </c>
      <c r="BI1368" s="9">
        <f>SUM(S$4:S$1569)/COUNTA(A$4:A$1569)</f>
        <v/>
      </c>
      <c r="BJ1368" s="9">
        <f>SUM(T$4:T$1569)/COUNTA(A$4:A$1569)</f>
        <v/>
      </c>
      <c r="BK1368" s="9">
        <f>SUM(U$4:U$1569)/COUNTA(A$4:A$1569)</f>
        <v/>
      </c>
      <c r="BL1368" s="9">
        <f>SUM(V$4:V$1569)/COUNTA(A$4:A$1569)</f>
        <v/>
      </c>
      <c r="BM1368" s="9">
        <f>SUM(W$4:W$1569)/COUNTA(A$4:A$1569)</f>
        <v/>
      </c>
      <c r="BN1368" s="9">
        <f>SUM(X$4:X$1569)/COUNTA(A$4:A$1569)</f>
        <v/>
      </c>
      <c r="BO1368" s="7" t="inlineStr">
        <is>
          <t>.</t>
        </is>
      </c>
      <c r="BP1368" s="9">
        <f>IF(Z1368&gt;=BB1368,0,IFERROR(BB1368+(SUMPRODUCT((Z$4:Z$1569&gt;=BB$4:BB$1569)*(Z$4:Z$1569-BB$4:BB$1569))/MAX(1,COUNTIF(Z$4:Z$1569,"&lt;"&amp;BB1368+0.01))),BB1368))</f>
        <v/>
      </c>
      <c r="BQ1368" s="9">
        <f>IF(AA1368&gt;=BC1368,0,IFERROR(BC1368+SUMPRODUCT((AA$4:AA$1569&gt;=BC$4:BC$1569)*(AA$4:AA$1569-BC$4:BC$1569))/MAX(1,COUNTIF(AA$4:AA$1569,"&lt;"&amp;BC1368+0.01)),BC1368))</f>
        <v/>
      </c>
      <c r="BR1368" s="9">
        <f>IF(AB1368&gt;=BD1368,0,IFERROR(BD1368+SUMPRODUCT((AB$4:AB$1569&gt;=BD$4:BD$1569)*(AB$4:AB$1569-BD$4:BD$1569))/MAX(1,COUNTIF(AB$4:AB$1569,"&lt;"&amp;BD1368+0.01)),BD1368))</f>
        <v/>
      </c>
      <c r="BS1368" s="9">
        <f>IF(AC1368&gt;=BE1368,0,IFERROR(BE1368+SUMPRODUCT((AC$4:AC$1569&gt;=BE$4:BE$1569)*(AC$4:AC$1569-BE$4:BE$1569))/MAX(1,COUNTIF(AC$4:AC$1569,"&lt;"&amp;BE1368+0.01)),BE1368))</f>
        <v/>
      </c>
      <c r="BT1368" s="9">
        <f>IF(AD1368&gt;=BF1368,0,IFERROR(BF1368+SUMPRODUCT((AD$4:AD$1569&gt;=BF$4:BF$1569)*(AD$4:AD$1569-BF$4:BF$1569))/MAX(1,COUNTIF(AD$4:AD$1569,"&lt;"&amp;BF1368+0.01)),BF1368))</f>
        <v/>
      </c>
      <c r="BU1368" s="9">
        <f>IF(AE1368&gt;=BG1368,0,IFERROR(BG1368+SUMPRODUCT((AE$4:AE$1569&gt;=BG$4:BG$1569)*(AE$4:AE$1569-BG$4:BG$1569))/MAX(1,COUNTIF(AE$4:AE$1569,"&lt;"&amp;BG1368+0.01)),BG1368))</f>
        <v/>
      </c>
      <c r="BV1368" s="9">
        <f>IF(AF1368&gt;=BH1368,0,IFERROR(BH1368+SUMPRODUCT((AF$4:AF$1569&gt;=BH$4:BH$1569)*(AF$4:AF$1569-BH$4:BH$1569))/MAX(1,COUNTIF(AF$4:AF$1569,"&lt;"&amp;BH1368+0.01)),BH1368))</f>
        <v/>
      </c>
      <c r="BW1368" s="9">
        <f>IF(AG1368&gt;=BI1368,0,IFERROR(BI1368+SUMPRODUCT((AG$4:AG$1569&gt;=BI$4:BI$1569)*(AG$4:AG$1569-BI$4:BI$1569))/MAX(1,COUNTIF(AG$4:AG$1569,"&lt;"&amp;BI1368+0.01)),BI1368))</f>
        <v/>
      </c>
      <c r="BX1368" s="9">
        <f>IF(AH1368&gt;=BJ1368,0,IFERROR(BJ1368+SUMPRODUCT((AH$4:AH$1569&gt;=BJ$4:BJ$1569)*(AH$4:AH$1569-BJ$4:BJ$1569))/MAX(1,COUNTIF(AH$4:AH$1569,"&lt;"&amp;BJ1368+0.01)),BJ1368))</f>
        <v/>
      </c>
      <c r="BY1368" s="9">
        <f>IF(AI1368&gt;=BK1368,0,IFERROR(BK1368+SUMPRODUCT((AI$4:AI$1569&gt;=BK$4:BK$1569)*(AI$4:AI$1569-BK$4:BK$1569))/MAX(1,COUNTIF(AI$4:AI$1569,"&lt;"&amp;BK1368+0.01)),BK1368))</f>
        <v/>
      </c>
      <c r="BZ1368" s="9">
        <f>IF(AJ1368&gt;=BL1368,0,IFERROR(BL1368+SUMPRODUCT((AJ$4:AJ$1569&gt;=BL$4:BL$1569)*(AJ$4:AJ$1569-BL$4:BL$1569))/MAX(1,COUNTIF(AJ$4:AJ$1569,"&lt;"&amp;BL1368+0.01)),BL1368))</f>
        <v/>
      </c>
      <c r="CA1368" s="9">
        <f>IF(AK1368&gt;=BM1368,0,IFERROR(BM1368+SUMPRODUCT((AK$4:AK$1569&gt;=BM$4:BM$1569)*(AK$4:AK$1569-BM$4:BM$1569))/MAX(1,COUNTIF(AK$4:AK$1569,"&lt;"&amp;BM1368+0.01)),BM1368))</f>
        <v/>
      </c>
      <c r="CB1368" s="9">
        <f>IF(AL1368&gt;=BN1368,0,IFERROR(BN1368+SUMPRODUCT((AL$4:AL$1569&gt;=BN$4:BN$1569)*(AL$4:AL$1569-BN$4:BN$1569))/MAX(1,COUNTIF(AL$4:AL$1569,"&lt;"&amp;BN1368+0.01)),BN1368))</f>
        <v/>
      </c>
      <c r="CC1368" s="5">
        <f>IF(AO1368="🟢","VERDE",IF(AO1368="🟡","AMARELO",IF(AO1368="🟠","VERMELHO",IF(AO1368="🔴","VERMELHO","ROXO"))))</f>
        <v/>
      </c>
      <c r="CD1368" s="5" t="inlineStr">
        <is>
          <t>🏢 REDES</t>
        </is>
      </c>
      <c r="CE1368" s="5" t="inlineStr">
        <is>
          <t>VIDA LEVE</t>
        </is>
      </c>
    </row>
    <row r="1369">
      <c r="A1369" s="5" t="inlineStr">
        <is>
          <t>47461618000112</t>
        </is>
      </c>
      <c r="B1369" s="5" t="inlineStr">
        <is>
          <t>EMPORIO VINHOS E OLIVAS COMERCIO E IMPOR</t>
        </is>
      </c>
      <c r="C1369" s="5" t="inlineStr">
        <is>
          <t>06 - SEM GRUPO</t>
        </is>
      </c>
      <c r="D1369" s="5" t="inlineStr">
        <is>
          <t>HEMANUELE DITZEL (MANU)</t>
        </is>
      </c>
      <c r="E1369" s="5" t="inlineStr">
        <is>
          <t>PR</t>
        </is>
      </c>
      <c r="F1369" s="5">
        <f>IFERROR(VLOOKUP(C1369,$AS$4:$AT$25,2,FALSE),"")</f>
        <v/>
      </c>
      <c r="G1369" s="6">
        <f>IFERROR(VLOOKUP(C1369,$AS$4:$AX$25,6,FALSE),"")</f>
        <v/>
      </c>
      <c r="H1369" s="5">
        <f>IFERROR(VLOOKUP(C1369,$AS$4:$AY$25,7,FALSE),"")</f>
        <v/>
      </c>
      <c r="I1369" s="5">
        <f>IFERROR(VLOOKUP(C1369,$AS$4:$AZ$25,8,FALSE),"")</f>
        <v/>
      </c>
      <c r="J1369" s="7" t="inlineStr">
        <is>
          <t>.</t>
        </is>
      </c>
      <c r="K1369" s="5" t="inlineStr">
        <is>
          <t>SUL</t>
        </is>
      </c>
      <c r="L1369" s="8" t="n">
        <v>1613.793103448276</v>
      </c>
      <c r="M1369" s="9" t="n">
        <v>124.1379310344828</v>
      </c>
      <c r="N1369" s="9" t="n">
        <v>124.1379310344828</v>
      </c>
      <c r="O1369" s="9" t="n">
        <v>129.3103448275862</v>
      </c>
      <c r="P1369" s="9" t="n">
        <v>129.3103448275862</v>
      </c>
      <c r="Q1369" s="9" t="n">
        <v>129.3103448275862</v>
      </c>
      <c r="R1369" s="9" t="n">
        <v>134.4827586206897</v>
      </c>
      <c r="S1369" s="9" t="n">
        <v>134.4827586206897</v>
      </c>
      <c r="T1369" s="9" t="n">
        <v>139.6551724137931</v>
      </c>
      <c r="U1369" s="9" t="n">
        <v>139.6551724137931</v>
      </c>
      <c r="V1369" s="9" t="n">
        <v>139.6551724137931</v>
      </c>
      <c r="W1369" s="9" t="n">
        <v>144.8275862068965</v>
      </c>
      <c r="X1369" s="9" t="n">
        <v>144.8275862068965</v>
      </c>
      <c r="Y1369" s="7" t="inlineStr">
        <is>
          <t>.</t>
        </is>
      </c>
      <c r="Z1369" s="8">
        <f>SUM(AA1369:AL1369)</f>
        <v/>
      </c>
      <c r="AA1369" s="9" t="n">
        <v>0</v>
      </c>
      <c r="AB1369" s="9" t="n">
        <v>0</v>
      </c>
      <c r="AC1369" s="9" t="n">
        <v>0</v>
      </c>
      <c r="AD1369" s="9" t="n">
        <v>0</v>
      </c>
      <c r="AE1369" s="9" t="n">
        <v>0</v>
      </c>
      <c r="AF1369" s="9" t="n">
        <v>0</v>
      </c>
      <c r="AG1369" s="9" t="n">
        <v>0</v>
      </c>
      <c r="AH1369" s="9" t="n">
        <v>0</v>
      </c>
      <c r="AI1369" s="9" t="n">
        <v>0</v>
      </c>
      <c r="AJ1369" s="9" t="n">
        <v>0</v>
      </c>
      <c r="AK1369" s="9" t="n">
        <v>0</v>
      </c>
      <c r="AL1369" s="9" t="n">
        <v>0</v>
      </c>
      <c r="AM1369" s="7" t="inlineStr">
        <is>
          <t>.</t>
        </is>
      </c>
      <c r="AN1369" s="6">
        <f>IF(L1369=0,0,Z1369/L1369)</f>
        <v/>
      </c>
      <c r="AO1369" s="5">
        <f>IF(AN1369="","",IF(AN1369&gt;=0.9,"🟢",IF(AN1369&gt;=0.7,"🟡",IF(AN1369&gt;=0.5,"🟠","🔴"))))</f>
        <v/>
      </c>
      <c r="AP1369" s="9">
        <f>IF(L1369=0,0,L1369-Z1369)</f>
        <v/>
      </c>
      <c r="AQ1369" s="5">
        <f>IF(Z1369=0,"",RANK(Z1369,Z$4:Z$1569,0))</f>
        <v/>
      </c>
      <c r="AR1369" s="7" t="inlineStr">
        <is>
          <t>.</t>
        </is>
      </c>
      <c r="BA1369" s="7" t="inlineStr">
        <is>
          <t>.</t>
        </is>
      </c>
      <c r="BB1369" s="9">
        <f>SUM(L$4:L$1569)/COUNTA(A$4:A$1569)</f>
        <v/>
      </c>
      <c r="BC1369" s="9">
        <f>SUM(M$4:M$1569)/COUNTA(A$4:A$1569)</f>
        <v/>
      </c>
      <c r="BD1369" s="9">
        <f>SUM(N$4:N$1569)/COUNTA(A$4:A$1569)</f>
        <v/>
      </c>
      <c r="BE1369" s="9">
        <f>SUM(O$4:O$1569)/COUNTA(A$4:A$1569)</f>
        <v/>
      </c>
      <c r="BF1369" s="9">
        <f>SUM(P$4:P$1569)/COUNTA(A$4:A$1569)</f>
        <v/>
      </c>
      <c r="BG1369" s="9">
        <f>SUM(Q$4:Q$1569)/COUNTA(A$4:A$1569)</f>
        <v/>
      </c>
      <c r="BH1369" s="9">
        <f>SUM(R$4:R$1569)/COUNTA(A$4:A$1569)</f>
        <v/>
      </c>
      <c r="BI1369" s="9">
        <f>SUM(S$4:S$1569)/COUNTA(A$4:A$1569)</f>
        <v/>
      </c>
      <c r="BJ1369" s="9">
        <f>SUM(T$4:T$1569)/COUNTA(A$4:A$1569)</f>
        <v/>
      </c>
      <c r="BK1369" s="9">
        <f>SUM(U$4:U$1569)/COUNTA(A$4:A$1569)</f>
        <v/>
      </c>
      <c r="BL1369" s="9">
        <f>SUM(V$4:V$1569)/COUNTA(A$4:A$1569)</f>
        <v/>
      </c>
      <c r="BM1369" s="9">
        <f>SUM(W$4:W$1569)/COUNTA(A$4:A$1569)</f>
        <v/>
      </c>
      <c r="BN1369" s="9">
        <f>SUM(X$4:X$1569)/COUNTA(A$4:A$1569)</f>
        <v/>
      </c>
      <c r="BO1369" s="7" t="inlineStr">
        <is>
          <t>.</t>
        </is>
      </c>
      <c r="BP1369" s="9">
        <f>IF(Z1369&gt;=BB1369,0,IFERROR(BB1369+(SUMPRODUCT((Z$4:Z$1569&gt;=BB$4:BB$1569)*(Z$4:Z$1569-BB$4:BB$1569))/MAX(1,COUNTIF(Z$4:Z$1569,"&lt;"&amp;BB1369+0.01))),BB1369))</f>
        <v/>
      </c>
      <c r="BQ1369" s="9">
        <f>IF(AA1369&gt;=BC1369,0,IFERROR(BC1369+SUMPRODUCT((AA$4:AA$1569&gt;=BC$4:BC$1569)*(AA$4:AA$1569-BC$4:BC$1569))/MAX(1,COUNTIF(AA$4:AA$1569,"&lt;"&amp;BC1369+0.01)),BC1369))</f>
        <v/>
      </c>
      <c r="BR1369" s="9">
        <f>IF(AB1369&gt;=BD1369,0,IFERROR(BD1369+SUMPRODUCT((AB$4:AB$1569&gt;=BD$4:BD$1569)*(AB$4:AB$1569-BD$4:BD$1569))/MAX(1,COUNTIF(AB$4:AB$1569,"&lt;"&amp;BD1369+0.01)),BD1369))</f>
        <v/>
      </c>
      <c r="BS1369" s="9">
        <f>IF(AC1369&gt;=BE1369,0,IFERROR(BE1369+SUMPRODUCT((AC$4:AC$1569&gt;=BE$4:BE$1569)*(AC$4:AC$1569-BE$4:BE$1569))/MAX(1,COUNTIF(AC$4:AC$1569,"&lt;"&amp;BE1369+0.01)),BE1369))</f>
        <v/>
      </c>
      <c r="BT1369" s="9">
        <f>IF(AD1369&gt;=BF1369,0,IFERROR(BF1369+SUMPRODUCT((AD$4:AD$1569&gt;=BF$4:BF$1569)*(AD$4:AD$1569-BF$4:BF$1569))/MAX(1,COUNTIF(AD$4:AD$1569,"&lt;"&amp;BF1369+0.01)),BF1369))</f>
        <v/>
      </c>
      <c r="BU1369" s="9">
        <f>IF(AE1369&gt;=BG1369,0,IFERROR(BG1369+SUMPRODUCT((AE$4:AE$1569&gt;=BG$4:BG$1569)*(AE$4:AE$1569-BG$4:BG$1569))/MAX(1,COUNTIF(AE$4:AE$1569,"&lt;"&amp;BG1369+0.01)),BG1369))</f>
        <v/>
      </c>
      <c r="BV1369" s="9">
        <f>IF(AF1369&gt;=BH1369,0,IFERROR(BH1369+SUMPRODUCT((AF$4:AF$1569&gt;=BH$4:BH$1569)*(AF$4:AF$1569-BH$4:BH$1569))/MAX(1,COUNTIF(AF$4:AF$1569,"&lt;"&amp;BH1369+0.01)),BH1369))</f>
        <v/>
      </c>
      <c r="BW1369" s="9">
        <f>IF(AG1369&gt;=BI1369,0,IFERROR(BI1369+SUMPRODUCT((AG$4:AG$1569&gt;=BI$4:BI$1569)*(AG$4:AG$1569-BI$4:BI$1569))/MAX(1,COUNTIF(AG$4:AG$1569,"&lt;"&amp;BI1369+0.01)),BI1369))</f>
        <v/>
      </c>
      <c r="BX1369" s="9">
        <f>IF(AH1369&gt;=BJ1369,0,IFERROR(BJ1369+SUMPRODUCT((AH$4:AH$1569&gt;=BJ$4:BJ$1569)*(AH$4:AH$1569-BJ$4:BJ$1569))/MAX(1,COUNTIF(AH$4:AH$1569,"&lt;"&amp;BJ1369+0.01)),BJ1369))</f>
        <v/>
      </c>
      <c r="BY1369" s="9">
        <f>IF(AI1369&gt;=BK1369,0,IFERROR(BK1369+SUMPRODUCT((AI$4:AI$1569&gt;=BK$4:BK$1569)*(AI$4:AI$1569-BK$4:BK$1569))/MAX(1,COUNTIF(AI$4:AI$1569,"&lt;"&amp;BK1369+0.01)),BK1369))</f>
        <v/>
      </c>
      <c r="BZ1369" s="9">
        <f>IF(AJ1369&gt;=BL1369,0,IFERROR(BL1369+SUMPRODUCT((AJ$4:AJ$1569&gt;=BL$4:BL$1569)*(AJ$4:AJ$1569-BL$4:BL$1569))/MAX(1,COUNTIF(AJ$4:AJ$1569,"&lt;"&amp;BL1369+0.01)),BL1369))</f>
        <v/>
      </c>
      <c r="CA1369" s="9">
        <f>IF(AK1369&gt;=BM1369,0,IFERROR(BM1369+SUMPRODUCT((AK$4:AK$1569&gt;=BM$4:BM$1569)*(AK$4:AK$1569-BM$4:BM$1569))/MAX(1,COUNTIF(AK$4:AK$1569,"&lt;"&amp;BM1369+0.01)),BM1369))</f>
        <v/>
      </c>
      <c r="CB1369" s="9">
        <f>IF(AL1369&gt;=BN1369,0,IFERROR(BN1369+SUMPRODUCT((AL$4:AL$1569&gt;=BN$4:BN$1569)*(AL$4:AL$1569-BN$4:BN$1569))/MAX(1,COUNTIF(AL$4:AL$1569,"&lt;"&amp;BN1369+0.01)),BN1369))</f>
        <v/>
      </c>
      <c r="CC1369" s="5">
        <f>IF(AO1369="🟢","VERDE",IF(AO1369="🟡","AMARELO",IF(AO1369="🟠","VERMELHO",IF(AO1369="🔴","VERMELHO","ROXO"))))</f>
        <v/>
      </c>
      <c r="CD1369" s="5" t="inlineStr">
        <is>
          <t>🌎 REGIÕES</t>
        </is>
      </c>
      <c r="CE1369" s="5" t="inlineStr">
        <is>
          <t>SEM REDE</t>
        </is>
      </c>
    </row>
    <row r="1370">
      <c r="A1370" s="5" t="inlineStr">
        <is>
          <t>47577436000101</t>
        </is>
      </c>
      <c r="B1370" s="5" t="inlineStr">
        <is>
          <t>47.577.436 TEILON LUIS THOMAS - ME</t>
        </is>
      </c>
      <c r="C1370" s="5" t="inlineStr">
        <is>
          <t>06 - SEM GRUPO</t>
        </is>
      </c>
      <c r="D1370" s="5" t="inlineStr">
        <is>
          <t>HEMANUELE DITZEL (MANU)</t>
        </is>
      </c>
      <c r="E1370" s="5" t="inlineStr">
        <is>
          <t>SC</t>
        </is>
      </c>
      <c r="F1370" s="5">
        <f>IFERROR(VLOOKUP(C1370,$AS$4:$AT$25,2,FALSE),"")</f>
        <v/>
      </c>
      <c r="G1370" s="6">
        <f>IFERROR(VLOOKUP(C1370,$AS$4:$AX$25,6,FALSE),"")</f>
        <v/>
      </c>
      <c r="H1370" s="5">
        <f>IFERROR(VLOOKUP(C1370,$AS$4:$AY$25,7,FALSE),"")</f>
        <v/>
      </c>
      <c r="I1370" s="5">
        <f>IFERROR(VLOOKUP(C1370,$AS$4:$AZ$25,8,FALSE),"")</f>
        <v/>
      </c>
      <c r="J1370" s="7" t="inlineStr">
        <is>
          <t>.</t>
        </is>
      </c>
      <c r="K1370" s="5" t="inlineStr">
        <is>
          <t>SUL</t>
        </is>
      </c>
      <c r="L1370" s="8" t="n">
        <v>1553.191489361702</v>
      </c>
      <c r="M1370" s="9" t="n">
        <v>119.1489361702128</v>
      </c>
      <c r="N1370" s="9" t="n">
        <v>123.4042553191489</v>
      </c>
      <c r="O1370" s="9" t="n">
        <v>123.4042553191489</v>
      </c>
      <c r="P1370" s="9" t="n">
        <v>123.4042553191489</v>
      </c>
      <c r="Q1370" s="9" t="n">
        <v>127.6595744680851</v>
      </c>
      <c r="R1370" s="9" t="n">
        <v>127.6595744680851</v>
      </c>
      <c r="S1370" s="9" t="n">
        <v>131.9148936170213</v>
      </c>
      <c r="T1370" s="9" t="n">
        <v>131.9148936170213</v>
      </c>
      <c r="U1370" s="9" t="n">
        <v>131.9148936170213</v>
      </c>
      <c r="V1370" s="9" t="n">
        <v>136.1702127659574</v>
      </c>
      <c r="W1370" s="9" t="n">
        <v>136.1702127659574</v>
      </c>
      <c r="X1370" s="9" t="n">
        <v>140.4255319148936</v>
      </c>
      <c r="Y1370" s="7" t="inlineStr">
        <is>
          <t>.</t>
        </is>
      </c>
      <c r="Z1370" s="8">
        <f>SUM(AA1370:AL1370)</f>
        <v/>
      </c>
      <c r="AA1370" s="9" t="n">
        <v>0</v>
      </c>
      <c r="AB1370" s="9" t="n">
        <v>0</v>
      </c>
      <c r="AC1370" s="9" t="n">
        <v>0</v>
      </c>
      <c r="AD1370" s="9" t="n">
        <v>0</v>
      </c>
      <c r="AE1370" s="9" t="n">
        <v>0</v>
      </c>
      <c r="AF1370" s="9" t="n">
        <v>0</v>
      </c>
      <c r="AG1370" s="9" t="n">
        <v>0</v>
      </c>
      <c r="AH1370" s="9" t="n">
        <v>0</v>
      </c>
      <c r="AI1370" s="9" t="n">
        <v>0</v>
      </c>
      <c r="AJ1370" s="9" t="n">
        <v>0</v>
      </c>
      <c r="AK1370" s="9" t="n">
        <v>0</v>
      </c>
      <c r="AL1370" s="9" t="n">
        <v>0</v>
      </c>
      <c r="AM1370" s="7" t="inlineStr">
        <is>
          <t>.</t>
        </is>
      </c>
      <c r="AN1370" s="6">
        <f>IF(L1370=0,0,Z1370/L1370)</f>
        <v/>
      </c>
      <c r="AO1370" s="5">
        <f>IF(AN1370="","",IF(AN1370&gt;=0.9,"🟢",IF(AN1370&gt;=0.7,"🟡",IF(AN1370&gt;=0.5,"🟠","🔴"))))</f>
        <v/>
      </c>
      <c r="AP1370" s="9">
        <f>IF(L1370=0,0,L1370-Z1370)</f>
        <v/>
      </c>
      <c r="AQ1370" s="5">
        <f>IF(Z1370=0,"",RANK(Z1370,Z$4:Z$1569,0))</f>
        <v/>
      </c>
      <c r="AR1370" s="7" t="inlineStr">
        <is>
          <t>.</t>
        </is>
      </c>
      <c r="BA1370" s="7" t="inlineStr">
        <is>
          <t>.</t>
        </is>
      </c>
      <c r="BB1370" s="9">
        <f>SUM(L$4:L$1569)/COUNTA(A$4:A$1569)</f>
        <v/>
      </c>
      <c r="BC1370" s="9">
        <f>SUM(M$4:M$1569)/COUNTA(A$4:A$1569)</f>
        <v/>
      </c>
      <c r="BD1370" s="9">
        <f>SUM(N$4:N$1569)/COUNTA(A$4:A$1569)</f>
        <v/>
      </c>
      <c r="BE1370" s="9">
        <f>SUM(O$4:O$1569)/COUNTA(A$4:A$1569)</f>
        <v/>
      </c>
      <c r="BF1370" s="9">
        <f>SUM(P$4:P$1569)/COUNTA(A$4:A$1569)</f>
        <v/>
      </c>
      <c r="BG1370" s="9">
        <f>SUM(Q$4:Q$1569)/COUNTA(A$4:A$1569)</f>
        <v/>
      </c>
      <c r="BH1370" s="9">
        <f>SUM(R$4:R$1569)/COUNTA(A$4:A$1569)</f>
        <v/>
      </c>
      <c r="BI1370" s="9">
        <f>SUM(S$4:S$1569)/COUNTA(A$4:A$1569)</f>
        <v/>
      </c>
      <c r="BJ1370" s="9">
        <f>SUM(T$4:T$1569)/COUNTA(A$4:A$1569)</f>
        <v/>
      </c>
      <c r="BK1370" s="9">
        <f>SUM(U$4:U$1569)/COUNTA(A$4:A$1569)</f>
        <v/>
      </c>
      <c r="BL1370" s="9">
        <f>SUM(V$4:V$1569)/COUNTA(A$4:A$1569)</f>
        <v/>
      </c>
      <c r="BM1370" s="9">
        <f>SUM(W$4:W$1569)/COUNTA(A$4:A$1569)</f>
        <v/>
      </c>
      <c r="BN1370" s="9">
        <f>SUM(X$4:X$1569)/COUNTA(A$4:A$1569)</f>
        <v/>
      </c>
      <c r="BO1370" s="7" t="inlineStr">
        <is>
          <t>.</t>
        </is>
      </c>
      <c r="BP1370" s="9">
        <f>IF(Z1370&gt;=BB1370,0,IFERROR(BB1370+(SUMPRODUCT((Z$4:Z$1569&gt;=BB$4:BB$1569)*(Z$4:Z$1569-BB$4:BB$1569))/MAX(1,COUNTIF(Z$4:Z$1569,"&lt;"&amp;BB1370+0.01))),BB1370))</f>
        <v/>
      </c>
      <c r="BQ1370" s="9">
        <f>IF(AA1370&gt;=BC1370,0,IFERROR(BC1370+SUMPRODUCT((AA$4:AA$1569&gt;=BC$4:BC$1569)*(AA$4:AA$1569-BC$4:BC$1569))/MAX(1,COUNTIF(AA$4:AA$1569,"&lt;"&amp;BC1370+0.01)),BC1370))</f>
        <v/>
      </c>
      <c r="BR1370" s="9">
        <f>IF(AB1370&gt;=BD1370,0,IFERROR(BD1370+SUMPRODUCT((AB$4:AB$1569&gt;=BD$4:BD$1569)*(AB$4:AB$1569-BD$4:BD$1569))/MAX(1,COUNTIF(AB$4:AB$1569,"&lt;"&amp;BD1370+0.01)),BD1370))</f>
        <v/>
      </c>
      <c r="BS1370" s="9">
        <f>IF(AC1370&gt;=BE1370,0,IFERROR(BE1370+SUMPRODUCT((AC$4:AC$1569&gt;=BE$4:BE$1569)*(AC$4:AC$1569-BE$4:BE$1569))/MAX(1,COUNTIF(AC$4:AC$1569,"&lt;"&amp;BE1370+0.01)),BE1370))</f>
        <v/>
      </c>
      <c r="BT1370" s="9">
        <f>IF(AD1370&gt;=BF1370,0,IFERROR(BF1370+SUMPRODUCT((AD$4:AD$1569&gt;=BF$4:BF$1569)*(AD$4:AD$1569-BF$4:BF$1569))/MAX(1,COUNTIF(AD$4:AD$1569,"&lt;"&amp;BF1370+0.01)),BF1370))</f>
        <v/>
      </c>
      <c r="BU1370" s="9">
        <f>IF(AE1370&gt;=BG1370,0,IFERROR(BG1370+SUMPRODUCT((AE$4:AE$1569&gt;=BG$4:BG$1569)*(AE$4:AE$1569-BG$4:BG$1569))/MAX(1,COUNTIF(AE$4:AE$1569,"&lt;"&amp;BG1370+0.01)),BG1370))</f>
        <v/>
      </c>
      <c r="BV1370" s="9">
        <f>IF(AF1370&gt;=BH1370,0,IFERROR(BH1370+SUMPRODUCT((AF$4:AF$1569&gt;=BH$4:BH$1569)*(AF$4:AF$1569-BH$4:BH$1569))/MAX(1,COUNTIF(AF$4:AF$1569,"&lt;"&amp;BH1370+0.01)),BH1370))</f>
        <v/>
      </c>
      <c r="BW1370" s="9">
        <f>IF(AG1370&gt;=BI1370,0,IFERROR(BI1370+SUMPRODUCT((AG$4:AG$1569&gt;=BI$4:BI$1569)*(AG$4:AG$1569-BI$4:BI$1569))/MAX(1,COUNTIF(AG$4:AG$1569,"&lt;"&amp;BI1370+0.01)),BI1370))</f>
        <v/>
      </c>
      <c r="BX1370" s="9">
        <f>IF(AH1370&gt;=BJ1370,0,IFERROR(BJ1370+SUMPRODUCT((AH$4:AH$1569&gt;=BJ$4:BJ$1569)*(AH$4:AH$1569-BJ$4:BJ$1569))/MAX(1,COUNTIF(AH$4:AH$1569,"&lt;"&amp;BJ1370+0.01)),BJ1370))</f>
        <v/>
      </c>
      <c r="BY1370" s="9">
        <f>IF(AI1370&gt;=BK1370,0,IFERROR(BK1370+SUMPRODUCT((AI$4:AI$1569&gt;=BK$4:BK$1569)*(AI$4:AI$1569-BK$4:BK$1569))/MAX(1,COUNTIF(AI$4:AI$1569,"&lt;"&amp;BK1370+0.01)),BK1370))</f>
        <v/>
      </c>
      <c r="BZ1370" s="9">
        <f>IF(AJ1370&gt;=BL1370,0,IFERROR(BL1370+SUMPRODUCT((AJ$4:AJ$1569&gt;=BL$4:BL$1569)*(AJ$4:AJ$1569-BL$4:BL$1569))/MAX(1,COUNTIF(AJ$4:AJ$1569,"&lt;"&amp;BL1370+0.01)),BL1370))</f>
        <v/>
      </c>
      <c r="CA1370" s="9">
        <f>IF(AK1370&gt;=BM1370,0,IFERROR(BM1370+SUMPRODUCT((AK$4:AK$1569&gt;=BM$4:BM$1569)*(AK$4:AK$1569-BM$4:BM$1569))/MAX(1,COUNTIF(AK$4:AK$1569,"&lt;"&amp;BM1370+0.01)),BM1370))</f>
        <v/>
      </c>
      <c r="CB1370" s="9">
        <f>IF(AL1370&gt;=BN1370,0,IFERROR(BN1370+SUMPRODUCT((AL$4:AL$1569&gt;=BN$4:BN$1569)*(AL$4:AL$1569-BN$4:BN$1569))/MAX(1,COUNTIF(AL$4:AL$1569,"&lt;"&amp;BN1370+0.01)),BN1370))</f>
        <v/>
      </c>
      <c r="CC1370" s="5">
        <f>IF(AO1370="🟢","VERDE",IF(AO1370="🟡","AMARELO",IF(AO1370="🟠","VERMELHO",IF(AO1370="🔴","VERMELHO","ROXO"))))</f>
        <v/>
      </c>
      <c r="CD1370" s="5" t="inlineStr">
        <is>
          <t>🌎 REGIÕES</t>
        </is>
      </c>
      <c r="CE1370" s="5" t="inlineStr">
        <is>
          <t>SEM REDE</t>
        </is>
      </c>
    </row>
    <row r="1371">
      <c r="A1371" s="5" t="inlineStr">
        <is>
          <t>47588302000196</t>
        </is>
      </c>
      <c r="B1371" s="5" t="inlineStr">
        <is>
          <t>MACABESSA LTDA - ME</t>
        </is>
      </c>
      <c r="C1371" s="5" t="inlineStr">
        <is>
          <t>06 - INTERNA - VIDA LEVE</t>
        </is>
      </c>
      <c r="D1371" s="5" t="inlineStr">
        <is>
          <t>DAIANE STAVICKI</t>
        </is>
      </c>
      <c r="E1371" s="5" t="inlineStr"/>
      <c r="F1371" s="5">
        <f>IFERROR(VLOOKUP(C1371,$AS$4:$AT$25,2,FALSE),"")</f>
        <v/>
      </c>
      <c r="G1371" s="6">
        <f>IFERROR(VLOOKUP(C1371,$AS$4:$AX$25,6,FALSE),"")</f>
        <v/>
      </c>
      <c r="H1371" s="5">
        <f>IFERROR(VLOOKUP(C1371,$AS$4:$AY$25,7,FALSE),"")</f>
        <v/>
      </c>
      <c r="I1371" s="5">
        <f>IFERROR(VLOOKUP(C1371,$AS$4:$AZ$25,8,FALSE),"")</f>
        <v/>
      </c>
      <c r="J1371" s="7" t="inlineStr">
        <is>
          <t>.</t>
        </is>
      </c>
      <c r="K1371" s="5" t="inlineStr">
        <is>
          <t>NACIONAL</t>
        </is>
      </c>
      <c r="L1371" s="8" t="n">
        <v>10500</v>
      </c>
      <c r="M1371" s="9" t="n">
        <v>705.8823529411765</v>
      </c>
      <c r="N1371" s="9" t="n">
        <v>705.8823529411765</v>
      </c>
      <c r="O1371" s="9" t="n">
        <v>750</v>
      </c>
      <c r="P1371" s="9" t="n">
        <v>750</v>
      </c>
      <c r="Q1371" s="9" t="n">
        <v>794.1176470588235</v>
      </c>
      <c r="R1371" s="9" t="n">
        <v>838.2352941176471</v>
      </c>
      <c r="S1371" s="9" t="n">
        <v>882.3529411764706</v>
      </c>
      <c r="T1371" s="9" t="n">
        <v>926.4705882352941</v>
      </c>
      <c r="U1371" s="9" t="n">
        <v>970.5882352941177</v>
      </c>
      <c r="V1371" s="9" t="n">
        <v>1014.705882352941</v>
      </c>
      <c r="W1371" s="9" t="n">
        <v>1058.823529411765</v>
      </c>
      <c r="X1371" s="9" t="n">
        <v>1102.941176470588</v>
      </c>
      <c r="Y1371" s="7" t="inlineStr">
        <is>
          <t>.</t>
        </is>
      </c>
      <c r="Z1371" s="8">
        <f>SUM(AA1371:AL1371)</f>
        <v/>
      </c>
      <c r="AA1371" s="9" t="n">
        <v>0</v>
      </c>
      <c r="AB1371" s="9" t="n">
        <v>0</v>
      </c>
      <c r="AC1371" s="9" t="n">
        <v>0</v>
      </c>
      <c r="AD1371" s="9" t="n">
        <v>0</v>
      </c>
      <c r="AE1371" s="9" t="n">
        <v>0</v>
      </c>
      <c r="AF1371" s="9" t="n">
        <v>0</v>
      </c>
      <c r="AG1371" s="9" t="n">
        <v>0</v>
      </c>
      <c r="AH1371" s="9" t="n">
        <v>0</v>
      </c>
      <c r="AI1371" s="9" t="n">
        <v>0</v>
      </c>
      <c r="AJ1371" s="9" t="n">
        <v>0</v>
      </c>
      <c r="AK1371" s="9" t="n">
        <v>0</v>
      </c>
      <c r="AL1371" s="9" t="n">
        <v>0</v>
      </c>
      <c r="AM1371" s="7" t="inlineStr">
        <is>
          <t>.</t>
        </is>
      </c>
      <c r="AN1371" s="6">
        <f>IF(L1371=0,0,Z1371/L1371)</f>
        <v/>
      </c>
      <c r="AO1371" s="5">
        <f>IF(AN1371="","",IF(AN1371&gt;=0.9,"🟢",IF(AN1371&gt;=0.7,"🟡",IF(AN1371&gt;=0.5,"🟠","🔴"))))</f>
        <v/>
      </c>
      <c r="AP1371" s="9">
        <f>IF(L1371=0,0,L1371-Z1371)</f>
        <v/>
      </c>
      <c r="AQ1371" s="5">
        <f>IF(Z1371=0,"",RANK(Z1371,Z$4:Z$1569,0))</f>
        <v/>
      </c>
      <c r="AR1371" s="7" t="inlineStr">
        <is>
          <t>.</t>
        </is>
      </c>
      <c r="BA1371" s="7" t="inlineStr">
        <is>
          <t>.</t>
        </is>
      </c>
      <c r="BB1371" s="9">
        <f>SUM(L$4:L$1569)/COUNTA(A$4:A$1569)</f>
        <v/>
      </c>
      <c r="BC1371" s="9">
        <f>SUM(M$4:M$1569)/COUNTA(A$4:A$1569)</f>
        <v/>
      </c>
      <c r="BD1371" s="9">
        <f>SUM(N$4:N$1569)/COUNTA(A$4:A$1569)</f>
        <v/>
      </c>
      <c r="BE1371" s="9">
        <f>SUM(O$4:O$1569)/COUNTA(A$4:A$1569)</f>
        <v/>
      </c>
      <c r="BF1371" s="9">
        <f>SUM(P$4:P$1569)/COUNTA(A$4:A$1569)</f>
        <v/>
      </c>
      <c r="BG1371" s="9">
        <f>SUM(Q$4:Q$1569)/COUNTA(A$4:A$1569)</f>
        <v/>
      </c>
      <c r="BH1371" s="9">
        <f>SUM(R$4:R$1569)/COUNTA(A$4:A$1569)</f>
        <v/>
      </c>
      <c r="BI1371" s="9">
        <f>SUM(S$4:S$1569)/COUNTA(A$4:A$1569)</f>
        <v/>
      </c>
      <c r="BJ1371" s="9">
        <f>SUM(T$4:T$1569)/COUNTA(A$4:A$1569)</f>
        <v/>
      </c>
      <c r="BK1371" s="9">
        <f>SUM(U$4:U$1569)/COUNTA(A$4:A$1569)</f>
        <v/>
      </c>
      <c r="BL1371" s="9">
        <f>SUM(V$4:V$1569)/COUNTA(A$4:A$1569)</f>
        <v/>
      </c>
      <c r="BM1371" s="9">
        <f>SUM(W$4:W$1569)/COUNTA(A$4:A$1569)</f>
        <v/>
      </c>
      <c r="BN1371" s="9">
        <f>SUM(X$4:X$1569)/COUNTA(A$4:A$1569)</f>
        <v/>
      </c>
      <c r="BO1371" s="7" t="inlineStr">
        <is>
          <t>.</t>
        </is>
      </c>
      <c r="BP1371" s="9">
        <f>IF(Z1371&gt;=BB1371,0,IFERROR(BB1371+(SUMPRODUCT((Z$4:Z$1569&gt;=BB$4:BB$1569)*(Z$4:Z$1569-BB$4:BB$1569))/MAX(1,COUNTIF(Z$4:Z$1569,"&lt;"&amp;BB1371+0.01))),BB1371))</f>
        <v/>
      </c>
      <c r="BQ1371" s="9">
        <f>IF(AA1371&gt;=BC1371,0,IFERROR(BC1371+SUMPRODUCT((AA$4:AA$1569&gt;=BC$4:BC$1569)*(AA$4:AA$1569-BC$4:BC$1569))/MAX(1,COUNTIF(AA$4:AA$1569,"&lt;"&amp;BC1371+0.01)),BC1371))</f>
        <v/>
      </c>
      <c r="BR1371" s="9">
        <f>IF(AB1371&gt;=BD1371,0,IFERROR(BD1371+SUMPRODUCT((AB$4:AB$1569&gt;=BD$4:BD$1569)*(AB$4:AB$1569-BD$4:BD$1569))/MAX(1,COUNTIF(AB$4:AB$1569,"&lt;"&amp;BD1371+0.01)),BD1371))</f>
        <v/>
      </c>
      <c r="BS1371" s="9">
        <f>IF(AC1371&gt;=BE1371,0,IFERROR(BE1371+SUMPRODUCT((AC$4:AC$1569&gt;=BE$4:BE$1569)*(AC$4:AC$1569-BE$4:BE$1569))/MAX(1,COUNTIF(AC$4:AC$1569,"&lt;"&amp;BE1371+0.01)),BE1371))</f>
        <v/>
      </c>
      <c r="BT1371" s="9">
        <f>IF(AD1371&gt;=BF1371,0,IFERROR(BF1371+SUMPRODUCT((AD$4:AD$1569&gt;=BF$4:BF$1569)*(AD$4:AD$1569-BF$4:BF$1569))/MAX(1,COUNTIF(AD$4:AD$1569,"&lt;"&amp;BF1371+0.01)),BF1371))</f>
        <v/>
      </c>
      <c r="BU1371" s="9">
        <f>IF(AE1371&gt;=BG1371,0,IFERROR(BG1371+SUMPRODUCT((AE$4:AE$1569&gt;=BG$4:BG$1569)*(AE$4:AE$1569-BG$4:BG$1569))/MAX(1,COUNTIF(AE$4:AE$1569,"&lt;"&amp;BG1371+0.01)),BG1371))</f>
        <v/>
      </c>
      <c r="BV1371" s="9">
        <f>IF(AF1371&gt;=BH1371,0,IFERROR(BH1371+SUMPRODUCT((AF$4:AF$1569&gt;=BH$4:BH$1569)*(AF$4:AF$1569-BH$4:BH$1569))/MAX(1,COUNTIF(AF$4:AF$1569,"&lt;"&amp;BH1371+0.01)),BH1371))</f>
        <v/>
      </c>
      <c r="BW1371" s="9">
        <f>IF(AG1371&gt;=BI1371,0,IFERROR(BI1371+SUMPRODUCT((AG$4:AG$1569&gt;=BI$4:BI$1569)*(AG$4:AG$1569-BI$4:BI$1569))/MAX(1,COUNTIF(AG$4:AG$1569,"&lt;"&amp;BI1371+0.01)),BI1371))</f>
        <v/>
      </c>
      <c r="BX1371" s="9">
        <f>IF(AH1371&gt;=BJ1371,0,IFERROR(BJ1371+SUMPRODUCT((AH$4:AH$1569&gt;=BJ$4:BJ$1569)*(AH$4:AH$1569-BJ$4:BJ$1569))/MAX(1,COUNTIF(AH$4:AH$1569,"&lt;"&amp;BJ1371+0.01)),BJ1371))</f>
        <v/>
      </c>
      <c r="BY1371" s="9">
        <f>IF(AI1371&gt;=BK1371,0,IFERROR(BK1371+SUMPRODUCT((AI$4:AI$1569&gt;=BK$4:BK$1569)*(AI$4:AI$1569-BK$4:BK$1569))/MAX(1,COUNTIF(AI$4:AI$1569,"&lt;"&amp;BK1371+0.01)),BK1371))</f>
        <v/>
      </c>
      <c r="BZ1371" s="9">
        <f>IF(AJ1371&gt;=BL1371,0,IFERROR(BL1371+SUMPRODUCT((AJ$4:AJ$1569&gt;=BL$4:BL$1569)*(AJ$4:AJ$1569-BL$4:BL$1569))/MAX(1,COUNTIF(AJ$4:AJ$1569,"&lt;"&amp;BL1371+0.01)),BL1371))</f>
        <v/>
      </c>
      <c r="CA1371" s="9">
        <f>IF(AK1371&gt;=BM1371,0,IFERROR(BM1371+SUMPRODUCT((AK$4:AK$1569&gt;=BM$4:BM$1569)*(AK$4:AK$1569-BM$4:BM$1569))/MAX(1,COUNTIF(AK$4:AK$1569,"&lt;"&amp;BM1371+0.01)),BM1371))</f>
        <v/>
      </c>
      <c r="CB1371" s="9">
        <f>IF(AL1371&gt;=BN1371,0,IFERROR(BN1371+SUMPRODUCT((AL$4:AL$1569&gt;=BN$4:BN$1569)*(AL$4:AL$1569-BN$4:BN$1569))/MAX(1,COUNTIF(AL$4:AL$1569,"&lt;"&amp;BN1371+0.01)),BN1371))</f>
        <v/>
      </c>
      <c r="CC1371" s="5">
        <f>IF(AO1371="🟢","VERDE",IF(AO1371="🟡","AMARELO",IF(AO1371="🟠","VERMELHO",IF(AO1371="🔴","VERMELHO","ROXO"))))</f>
        <v/>
      </c>
      <c r="CD1371" s="5" t="inlineStr">
        <is>
          <t>🏢 REDES</t>
        </is>
      </c>
      <c r="CE1371" s="5" t="inlineStr">
        <is>
          <t>VIDA LEVE</t>
        </is>
      </c>
    </row>
    <row r="1372">
      <c r="A1372" s="5" t="inlineStr">
        <is>
          <t>47612234000153</t>
        </is>
      </c>
      <c r="B1372" s="5" t="inlineStr">
        <is>
          <t>GRAOS E OLIVAS LTDA - ME</t>
        </is>
      </c>
      <c r="C1372" s="5" t="inlineStr">
        <is>
          <t>06 - SEM GRUPO</t>
        </is>
      </c>
      <c r="D1372" s="5" t="inlineStr">
        <is>
          <t>HEMANUELE DITZEL (MANU)</t>
        </is>
      </c>
      <c r="E1372" s="5" t="inlineStr">
        <is>
          <t>SC</t>
        </is>
      </c>
      <c r="F1372" s="5">
        <f>IFERROR(VLOOKUP(C1372,$AS$4:$AT$25,2,FALSE),"")</f>
        <v/>
      </c>
      <c r="G1372" s="6">
        <f>IFERROR(VLOOKUP(C1372,$AS$4:$AX$25,6,FALSE),"")</f>
        <v/>
      </c>
      <c r="H1372" s="5">
        <f>IFERROR(VLOOKUP(C1372,$AS$4:$AY$25,7,FALSE),"")</f>
        <v/>
      </c>
      <c r="I1372" s="5">
        <f>IFERROR(VLOOKUP(C1372,$AS$4:$AZ$25,8,FALSE),"")</f>
        <v/>
      </c>
      <c r="J1372" s="7" t="inlineStr">
        <is>
          <t>.</t>
        </is>
      </c>
      <c r="K1372" s="5" t="inlineStr">
        <is>
          <t>SUL</t>
        </is>
      </c>
      <c r="L1372" s="8" t="n">
        <v>1643.478260869565</v>
      </c>
      <c r="M1372" s="9" t="n">
        <v>117.3913043478261</v>
      </c>
      <c r="N1372" s="9" t="n">
        <v>130.4347826086957</v>
      </c>
      <c r="O1372" s="9" t="n">
        <v>130.4347826086957</v>
      </c>
      <c r="P1372" s="9" t="n">
        <v>130.4347826086957</v>
      </c>
      <c r="Q1372" s="9" t="n">
        <v>130.4347826086957</v>
      </c>
      <c r="R1372" s="9" t="n">
        <v>130.4347826086957</v>
      </c>
      <c r="S1372" s="9" t="n">
        <v>143.4782608695652</v>
      </c>
      <c r="T1372" s="9" t="n">
        <v>143.4782608695652</v>
      </c>
      <c r="U1372" s="9" t="n">
        <v>143.4782608695652</v>
      </c>
      <c r="V1372" s="9" t="n">
        <v>143.4782608695652</v>
      </c>
      <c r="W1372" s="9" t="n">
        <v>143.4782608695652</v>
      </c>
      <c r="X1372" s="9" t="n">
        <v>156.5217391304348</v>
      </c>
      <c r="Y1372" s="7" t="inlineStr">
        <is>
          <t>.</t>
        </is>
      </c>
      <c r="Z1372" s="8">
        <f>SUM(AA1372:AL1372)</f>
        <v/>
      </c>
      <c r="AA1372" s="9" t="n">
        <v>0</v>
      </c>
      <c r="AB1372" s="9" t="n">
        <v>0</v>
      </c>
      <c r="AC1372" s="9" t="n">
        <v>0</v>
      </c>
      <c r="AD1372" s="9" t="n">
        <v>0</v>
      </c>
      <c r="AE1372" s="9" t="n">
        <v>0</v>
      </c>
      <c r="AF1372" s="9" t="n">
        <v>0</v>
      </c>
      <c r="AG1372" s="9" t="n">
        <v>0</v>
      </c>
      <c r="AH1372" s="9" t="n">
        <v>0</v>
      </c>
      <c r="AI1372" s="9" t="n">
        <v>0</v>
      </c>
      <c r="AJ1372" s="9" t="n">
        <v>0</v>
      </c>
      <c r="AK1372" s="9" t="n">
        <v>0</v>
      </c>
      <c r="AL1372" s="9" t="n">
        <v>0</v>
      </c>
      <c r="AM1372" s="7" t="inlineStr">
        <is>
          <t>.</t>
        </is>
      </c>
      <c r="AN1372" s="6">
        <f>IF(L1372=0,0,Z1372/L1372)</f>
        <v/>
      </c>
      <c r="AO1372" s="5">
        <f>IF(AN1372="","",IF(AN1372&gt;=0.9,"🟢",IF(AN1372&gt;=0.7,"🟡",IF(AN1372&gt;=0.5,"🟠","🔴"))))</f>
        <v/>
      </c>
      <c r="AP1372" s="9">
        <f>IF(L1372=0,0,L1372-Z1372)</f>
        <v/>
      </c>
      <c r="AQ1372" s="5">
        <f>IF(Z1372=0,"",RANK(Z1372,Z$4:Z$1569,0))</f>
        <v/>
      </c>
      <c r="AR1372" s="7" t="inlineStr">
        <is>
          <t>.</t>
        </is>
      </c>
      <c r="BA1372" s="7" t="inlineStr">
        <is>
          <t>.</t>
        </is>
      </c>
      <c r="BB1372" s="9">
        <f>SUM(L$4:L$1569)/COUNTA(A$4:A$1569)</f>
        <v/>
      </c>
      <c r="BC1372" s="9">
        <f>SUM(M$4:M$1569)/COUNTA(A$4:A$1569)</f>
        <v/>
      </c>
      <c r="BD1372" s="9">
        <f>SUM(N$4:N$1569)/COUNTA(A$4:A$1569)</f>
        <v/>
      </c>
      <c r="BE1372" s="9">
        <f>SUM(O$4:O$1569)/COUNTA(A$4:A$1569)</f>
        <v/>
      </c>
      <c r="BF1372" s="9">
        <f>SUM(P$4:P$1569)/COUNTA(A$4:A$1569)</f>
        <v/>
      </c>
      <c r="BG1372" s="9">
        <f>SUM(Q$4:Q$1569)/COUNTA(A$4:A$1569)</f>
        <v/>
      </c>
      <c r="BH1372" s="9">
        <f>SUM(R$4:R$1569)/COUNTA(A$4:A$1569)</f>
        <v/>
      </c>
      <c r="BI1372" s="9">
        <f>SUM(S$4:S$1569)/COUNTA(A$4:A$1569)</f>
        <v/>
      </c>
      <c r="BJ1372" s="9">
        <f>SUM(T$4:T$1569)/COUNTA(A$4:A$1569)</f>
        <v/>
      </c>
      <c r="BK1372" s="9">
        <f>SUM(U$4:U$1569)/COUNTA(A$4:A$1569)</f>
        <v/>
      </c>
      <c r="BL1372" s="9">
        <f>SUM(V$4:V$1569)/COUNTA(A$4:A$1569)</f>
        <v/>
      </c>
      <c r="BM1372" s="9">
        <f>SUM(W$4:W$1569)/COUNTA(A$4:A$1569)</f>
        <v/>
      </c>
      <c r="BN1372" s="9">
        <f>SUM(X$4:X$1569)/COUNTA(A$4:A$1569)</f>
        <v/>
      </c>
      <c r="BO1372" s="7" t="inlineStr">
        <is>
          <t>.</t>
        </is>
      </c>
      <c r="BP1372" s="9">
        <f>IF(Z1372&gt;=BB1372,0,IFERROR(BB1372+(SUMPRODUCT((Z$4:Z$1569&gt;=BB$4:BB$1569)*(Z$4:Z$1569-BB$4:BB$1569))/MAX(1,COUNTIF(Z$4:Z$1569,"&lt;"&amp;BB1372+0.01))),BB1372))</f>
        <v/>
      </c>
      <c r="BQ1372" s="9">
        <f>IF(AA1372&gt;=BC1372,0,IFERROR(BC1372+SUMPRODUCT((AA$4:AA$1569&gt;=BC$4:BC$1569)*(AA$4:AA$1569-BC$4:BC$1569))/MAX(1,COUNTIF(AA$4:AA$1569,"&lt;"&amp;BC1372+0.01)),BC1372))</f>
        <v/>
      </c>
      <c r="BR1372" s="9">
        <f>IF(AB1372&gt;=BD1372,0,IFERROR(BD1372+SUMPRODUCT((AB$4:AB$1569&gt;=BD$4:BD$1569)*(AB$4:AB$1569-BD$4:BD$1569))/MAX(1,COUNTIF(AB$4:AB$1569,"&lt;"&amp;BD1372+0.01)),BD1372))</f>
        <v/>
      </c>
      <c r="BS1372" s="9">
        <f>IF(AC1372&gt;=BE1372,0,IFERROR(BE1372+SUMPRODUCT((AC$4:AC$1569&gt;=BE$4:BE$1569)*(AC$4:AC$1569-BE$4:BE$1569))/MAX(1,COUNTIF(AC$4:AC$1569,"&lt;"&amp;BE1372+0.01)),BE1372))</f>
        <v/>
      </c>
      <c r="BT1372" s="9">
        <f>IF(AD1372&gt;=BF1372,0,IFERROR(BF1372+SUMPRODUCT((AD$4:AD$1569&gt;=BF$4:BF$1569)*(AD$4:AD$1569-BF$4:BF$1569))/MAX(1,COUNTIF(AD$4:AD$1569,"&lt;"&amp;BF1372+0.01)),BF1372))</f>
        <v/>
      </c>
      <c r="BU1372" s="9">
        <f>IF(AE1372&gt;=BG1372,0,IFERROR(BG1372+SUMPRODUCT((AE$4:AE$1569&gt;=BG$4:BG$1569)*(AE$4:AE$1569-BG$4:BG$1569))/MAX(1,COUNTIF(AE$4:AE$1569,"&lt;"&amp;BG1372+0.01)),BG1372))</f>
        <v/>
      </c>
      <c r="BV1372" s="9">
        <f>IF(AF1372&gt;=BH1372,0,IFERROR(BH1372+SUMPRODUCT((AF$4:AF$1569&gt;=BH$4:BH$1569)*(AF$4:AF$1569-BH$4:BH$1569))/MAX(1,COUNTIF(AF$4:AF$1569,"&lt;"&amp;BH1372+0.01)),BH1372))</f>
        <v/>
      </c>
      <c r="BW1372" s="9">
        <f>IF(AG1372&gt;=BI1372,0,IFERROR(BI1372+SUMPRODUCT((AG$4:AG$1569&gt;=BI$4:BI$1569)*(AG$4:AG$1569-BI$4:BI$1569))/MAX(1,COUNTIF(AG$4:AG$1569,"&lt;"&amp;BI1372+0.01)),BI1372))</f>
        <v/>
      </c>
      <c r="BX1372" s="9">
        <f>IF(AH1372&gt;=BJ1372,0,IFERROR(BJ1372+SUMPRODUCT((AH$4:AH$1569&gt;=BJ$4:BJ$1569)*(AH$4:AH$1569-BJ$4:BJ$1569))/MAX(1,COUNTIF(AH$4:AH$1569,"&lt;"&amp;BJ1372+0.01)),BJ1372))</f>
        <v/>
      </c>
      <c r="BY1372" s="9">
        <f>IF(AI1372&gt;=BK1372,0,IFERROR(BK1372+SUMPRODUCT((AI$4:AI$1569&gt;=BK$4:BK$1569)*(AI$4:AI$1569-BK$4:BK$1569))/MAX(1,COUNTIF(AI$4:AI$1569,"&lt;"&amp;BK1372+0.01)),BK1372))</f>
        <v/>
      </c>
      <c r="BZ1372" s="9">
        <f>IF(AJ1372&gt;=BL1372,0,IFERROR(BL1372+SUMPRODUCT((AJ$4:AJ$1569&gt;=BL$4:BL$1569)*(AJ$4:AJ$1569-BL$4:BL$1569))/MAX(1,COUNTIF(AJ$4:AJ$1569,"&lt;"&amp;BL1372+0.01)),BL1372))</f>
        <v/>
      </c>
      <c r="CA1372" s="9">
        <f>IF(AK1372&gt;=BM1372,0,IFERROR(BM1372+SUMPRODUCT((AK$4:AK$1569&gt;=BM$4:BM$1569)*(AK$4:AK$1569-BM$4:BM$1569))/MAX(1,COUNTIF(AK$4:AK$1569,"&lt;"&amp;BM1372+0.01)),BM1372))</f>
        <v/>
      </c>
      <c r="CB1372" s="9">
        <f>IF(AL1372&gt;=BN1372,0,IFERROR(BN1372+SUMPRODUCT((AL$4:AL$1569&gt;=BN$4:BN$1569)*(AL$4:AL$1569-BN$4:BN$1569))/MAX(1,COUNTIF(AL$4:AL$1569,"&lt;"&amp;BN1372+0.01)),BN1372))</f>
        <v/>
      </c>
      <c r="CC1372" s="5">
        <f>IF(AO1372="🟢","VERDE",IF(AO1372="🟡","AMARELO",IF(AO1372="🟠","VERMELHO",IF(AO1372="🔴","VERMELHO","ROXO"))))</f>
        <v/>
      </c>
      <c r="CD1372" s="5" t="inlineStr">
        <is>
          <t>🌎 REGIÕES</t>
        </is>
      </c>
      <c r="CE1372" s="5" t="inlineStr">
        <is>
          <t>SEM REDE</t>
        </is>
      </c>
    </row>
    <row r="1373">
      <c r="A1373" s="5" t="inlineStr">
        <is>
          <t>47631602000100</t>
        </is>
      </c>
      <c r="B1373" s="5" t="inlineStr">
        <is>
          <t>L C C COMERCIO DE PRODUTOS NATURAIS LTDA</t>
        </is>
      </c>
      <c r="C1373" s="5" t="inlineStr">
        <is>
          <t>06 - SEM GRUPO</t>
        </is>
      </c>
      <c r="D1373" s="5" t="inlineStr">
        <is>
          <t>LARISSA PADILHA</t>
        </is>
      </c>
      <c r="E1373" s="5" t="inlineStr">
        <is>
          <t>SP</t>
        </is>
      </c>
      <c r="F1373" s="5">
        <f>IFERROR(VLOOKUP(C1373,$AS$4:$AT$25,2,FALSE),"")</f>
        <v/>
      </c>
      <c r="G1373" s="6">
        <f>IFERROR(VLOOKUP(C1373,$AS$4:$AX$25,6,FALSE),"")</f>
        <v/>
      </c>
      <c r="H1373" s="5">
        <f>IFERROR(VLOOKUP(C1373,$AS$4:$AY$25,7,FALSE),"")</f>
        <v/>
      </c>
      <c r="I1373" s="5">
        <f>IFERROR(VLOOKUP(C1373,$AS$4:$AZ$25,8,FALSE),"")</f>
        <v/>
      </c>
      <c r="J1373" s="7" t="inlineStr">
        <is>
          <t>.</t>
        </is>
      </c>
      <c r="K1373" s="5" t="inlineStr">
        <is>
          <t>SP CAPITAL</t>
        </is>
      </c>
      <c r="L1373" s="8" t="n">
        <v>2442.857142857143</v>
      </c>
      <c r="M1373" s="9" t="n">
        <v>171.4285714285714</v>
      </c>
      <c r="N1373" s="9" t="n">
        <v>192.8571428571429</v>
      </c>
      <c r="O1373" s="9" t="n">
        <v>192.8571428571429</v>
      </c>
      <c r="P1373" s="9" t="n">
        <v>192.8571428571429</v>
      </c>
      <c r="Q1373" s="9" t="n">
        <v>192.8571428571429</v>
      </c>
      <c r="R1373" s="9" t="n">
        <v>192.8571428571429</v>
      </c>
      <c r="S1373" s="9" t="n">
        <v>214.2857142857143</v>
      </c>
      <c r="T1373" s="9" t="n">
        <v>214.2857142857143</v>
      </c>
      <c r="U1373" s="9" t="n">
        <v>214.2857142857143</v>
      </c>
      <c r="V1373" s="9" t="n">
        <v>214.2857142857143</v>
      </c>
      <c r="W1373" s="9" t="n">
        <v>214.2857142857143</v>
      </c>
      <c r="X1373" s="9" t="n">
        <v>235.7142857142857</v>
      </c>
      <c r="Y1373" s="7" t="inlineStr">
        <is>
          <t>.</t>
        </is>
      </c>
      <c r="Z1373" s="8">
        <f>SUM(AA1373:AL1373)</f>
        <v/>
      </c>
      <c r="AA1373" s="9" t="n">
        <v>0</v>
      </c>
      <c r="AB1373" s="9" t="n">
        <v>0</v>
      </c>
      <c r="AC1373" s="9" t="n">
        <v>0</v>
      </c>
      <c r="AD1373" s="9" t="n">
        <v>0</v>
      </c>
      <c r="AE1373" s="9" t="n">
        <v>0</v>
      </c>
      <c r="AF1373" s="9" t="n">
        <v>0</v>
      </c>
      <c r="AG1373" s="9" t="n">
        <v>0</v>
      </c>
      <c r="AH1373" s="9" t="n">
        <v>0</v>
      </c>
      <c r="AI1373" s="9" t="n">
        <v>0</v>
      </c>
      <c r="AJ1373" s="9" t="n">
        <v>0</v>
      </c>
      <c r="AK1373" s="9" t="n">
        <v>0</v>
      </c>
      <c r="AL1373" s="9" t="n">
        <v>0</v>
      </c>
      <c r="AM1373" s="7" t="inlineStr">
        <is>
          <t>.</t>
        </is>
      </c>
      <c r="AN1373" s="6">
        <f>IF(L1373=0,0,Z1373/L1373)</f>
        <v/>
      </c>
      <c r="AO1373" s="5">
        <f>IF(AN1373="","",IF(AN1373&gt;=0.9,"🟢",IF(AN1373&gt;=0.7,"🟡",IF(AN1373&gt;=0.5,"🟠","🔴"))))</f>
        <v/>
      </c>
      <c r="AP1373" s="9">
        <f>IF(L1373=0,0,L1373-Z1373)</f>
        <v/>
      </c>
      <c r="AQ1373" s="5">
        <f>IF(Z1373=0,"",RANK(Z1373,Z$4:Z$1569,0))</f>
        <v/>
      </c>
      <c r="AR1373" s="7" t="inlineStr">
        <is>
          <t>.</t>
        </is>
      </c>
      <c r="BA1373" s="7" t="inlineStr">
        <is>
          <t>.</t>
        </is>
      </c>
      <c r="BB1373" s="9">
        <f>SUM(L$4:L$1569)/COUNTA(A$4:A$1569)</f>
        <v/>
      </c>
      <c r="BC1373" s="9">
        <f>SUM(M$4:M$1569)/COUNTA(A$4:A$1569)</f>
        <v/>
      </c>
      <c r="BD1373" s="9">
        <f>SUM(N$4:N$1569)/COUNTA(A$4:A$1569)</f>
        <v/>
      </c>
      <c r="BE1373" s="9">
        <f>SUM(O$4:O$1569)/COUNTA(A$4:A$1569)</f>
        <v/>
      </c>
      <c r="BF1373" s="9">
        <f>SUM(P$4:P$1569)/COUNTA(A$4:A$1569)</f>
        <v/>
      </c>
      <c r="BG1373" s="9">
        <f>SUM(Q$4:Q$1569)/COUNTA(A$4:A$1569)</f>
        <v/>
      </c>
      <c r="BH1373" s="9">
        <f>SUM(R$4:R$1569)/COUNTA(A$4:A$1569)</f>
        <v/>
      </c>
      <c r="BI1373" s="9">
        <f>SUM(S$4:S$1569)/COUNTA(A$4:A$1569)</f>
        <v/>
      </c>
      <c r="BJ1373" s="9">
        <f>SUM(T$4:T$1569)/COUNTA(A$4:A$1569)</f>
        <v/>
      </c>
      <c r="BK1373" s="9">
        <f>SUM(U$4:U$1569)/COUNTA(A$4:A$1569)</f>
        <v/>
      </c>
      <c r="BL1373" s="9">
        <f>SUM(V$4:V$1569)/COUNTA(A$4:A$1569)</f>
        <v/>
      </c>
      <c r="BM1373" s="9">
        <f>SUM(W$4:W$1569)/COUNTA(A$4:A$1569)</f>
        <v/>
      </c>
      <c r="BN1373" s="9">
        <f>SUM(X$4:X$1569)/COUNTA(A$4:A$1569)</f>
        <v/>
      </c>
      <c r="BO1373" s="7" t="inlineStr">
        <is>
          <t>.</t>
        </is>
      </c>
      <c r="BP1373" s="9">
        <f>IF(Z1373&gt;=BB1373,0,IFERROR(BB1373+(SUMPRODUCT((Z$4:Z$1569&gt;=BB$4:BB$1569)*(Z$4:Z$1569-BB$4:BB$1569))/MAX(1,COUNTIF(Z$4:Z$1569,"&lt;"&amp;BB1373+0.01))),BB1373))</f>
        <v/>
      </c>
      <c r="BQ1373" s="9">
        <f>IF(AA1373&gt;=BC1373,0,IFERROR(BC1373+SUMPRODUCT((AA$4:AA$1569&gt;=BC$4:BC$1569)*(AA$4:AA$1569-BC$4:BC$1569))/MAX(1,COUNTIF(AA$4:AA$1569,"&lt;"&amp;BC1373+0.01)),BC1373))</f>
        <v/>
      </c>
      <c r="BR1373" s="9">
        <f>IF(AB1373&gt;=BD1373,0,IFERROR(BD1373+SUMPRODUCT((AB$4:AB$1569&gt;=BD$4:BD$1569)*(AB$4:AB$1569-BD$4:BD$1569))/MAX(1,COUNTIF(AB$4:AB$1569,"&lt;"&amp;BD1373+0.01)),BD1373))</f>
        <v/>
      </c>
      <c r="BS1373" s="9">
        <f>IF(AC1373&gt;=BE1373,0,IFERROR(BE1373+SUMPRODUCT((AC$4:AC$1569&gt;=BE$4:BE$1569)*(AC$4:AC$1569-BE$4:BE$1569))/MAX(1,COUNTIF(AC$4:AC$1569,"&lt;"&amp;BE1373+0.01)),BE1373))</f>
        <v/>
      </c>
      <c r="BT1373" s="9">
        <f>IF(AD1373&gt;=BF1373,0,IFERROR(BF1373+SUMPRODUCT((AD$4:AD$1569&gt;=BF$4:BF$1569)*(AD$4:AD$1569-BF$4:BF$1569))/MAX(1,COUNTIF(AD$4:AD$1569,"&lt;"&amp;BF1373+0.01)),BF1373))</f>
        <v/>
      </c>
      <c r="BU1373" s="9">
        <f>IF(AE1373&gt;=BG1373,0,IFERROR(BG1373+SUMPRODUCT((AE$4:AE$1569&gt;=BG$4:BG$1569)*(AE$4:AE$1569-BG$4:BG$1569))/MAX(1,COUNTIF(AE$4:AE$1569,"&lt;"&amp;BG1373+0.01)),BG1373))</f>
        <v/>
      </c>
      <c r="BV1373" s="9">
        <f>IF(AF1373&gt;=BH1373,0,IFERROR(BH1373+SUMPRODUCT((AF$4:AF$1569&gt;=BH$4:BH$1569)*(AF$4:AF$1569-BH$4:BH$1569))/MAX(1,COUNTIF(AF$4:AF$1569,"&lt;"&amp;BH1373+0.01)),BH1373))</f>
        <v/>
      </c>
      <c r="BW1373" s="9">
        <f>IF(AG1373&gt;=BI1373,0,IFERROR(BI1373+SUMPRODUCT((AG$4:AG$1569&gt;=BI$4:BI$1569)*(AG$4:AG$1569-BI$4:BI$1569))/MAX(1,COUNTIF(AG$4:AG$1569,"&lt;"&amp;BI1373+0.01)),BI1373))</f>
        <v/>
      </c>
      <c r="BX1373" s="9">
        <f>IF(AH1373&gt;=BJ1373,0,IFERROR(BJ1373+SUMPRODUCT((AH$4:AH$1569&gt;=BJ$4:BJ$1569)*(AH$4:AH$1569-BJ$4:BJ$1569))/MAX(1,COUNTIF(AH$4:AH$1569,"&lt;"&amp;BJ1373+0.01)),BJ1373))</f>
        <v/>
      </c>
      <c r="BY1373" s="9">
        <f>IF(AI1373&gt;=BK1373,0,IFERROR(BK1373+SUMPRODUCT((AI$4:AI$1569&gt;=BK$4:BK$1569)*(AI$4:AI$1569-BK$4:BK$1569))/MAX(1,COUNTIF(AI$4:AI$1569,"&lt;"&amp;BK1373+0.01)),BK1373))</f>
        <v/>
      </c>
      <c r="BZ1373" s="9">
        <f>IF(AJ1373&gt;=BL1373,0,IFERROR(BL1373+SUMPRODUCT((AJ$4:AJ$1569&gt;=BL$4:BL$1569)*(AJ$4:AJ$1569-BL$4:BL$1569))/MAX(1,COUNTIF(AJ$4:AJ$1569,"&lt;"&amp;BL1373+0.01)),BL1373))</f>
        <v/>
      </c>
      <c r="CA1373" s="9">
        <f>IF(AK1373&gt;=BM1373,0,IFERROR(BM1373+SUMPRODUCT((AK$4:AK$1569&gt;=BM$4:BM$1569)*(AK$4:AK$1569-BM$4:BM$1569))/MAX(1,COUNTIF(AK$4:AK$1569,"&lt;"&amp;BM1373+0.01)),BM1373))</f>
        <v/>
      </c>
      <c r="CB1373" s="9">
        <f>IF(AL1373&gt;=BN1373,0,IFERROR(BN1373+SUMPRODUCT((AL$4:AL$1569&gt;=BN$4:BN$1569)*(AL$4:AL$1569-BN$4:BN$1569))/MAX(1,COUNTIF(AL$4:AL$1569,"&lt;"&amp;BN1373+0.01)),BN1373))</f>
        <v/>
      </c>
      <c r="CC1373" s="5">
        <f>IF(AO1373="🟢","VERDE",IF(AO1373="🟡","AMARELO",IF(AO1373="🟠","VERMELHO",IF(AO1373="🔴","VERMELHO","ROXO"))))</f>
        <v/>
      </c>
      <c r="CD1373" s="5" t="inlineStr">
        <is>
          <t>🌎 REGIÕES</t>
        </is>
      </c>
      <c r="CE1373" s="5" t="inlineStr">
        <is>
          <t>SEM REDE</t>
        </is>
      </c>
    </row>
    <row r="1374">
      <c r="A1374" s="5" t="inlineStr">
        <is>
          <t>47661498000105</t>
        </is>
      </c>
      <c r="B1374" s="5" t="inlineStr">
        <is>
          <t>47.661.498 ANDREIA FLORES PORFIRIO - ME</t>
        </is>
      </c>
      <c r="C1374" s="5" t="inlineStr">
        <is>
          <t>06 - SEM GRUPO</t>
        </is>
      </c>
      <c r="D1374" s="5" t="inlineStr">
        <is>
          <t>HEMANUELE DITZEL (MANU)</t>
        </is>
      </c>
      <c r="E1374" s="5" t="inlineStr">
        <is>
          <t>SC</t>
        </is>
      </c>
      <c r="F1374" s="5">
        <f>IFERROR(VLOOKUP(C1374,$AS$4:$AT$25,2,FALSE),"")</f>
        <v/>
      </c>
      <c r="G1374" s="6">
        <f>IFERROR(VLOOKUP(C1374,$AS$4:$AX$25,6,FALSE),"")</f>
        <v/>
      </c>
      <c r="H1374" s="5">
        <f>IFERROR(VLOOKUP(C1374,$AS$4:$AY$25,7,FALSE),"")</f>
        <v/>
      </c>
      <c r="I1374" s="5">
        <f>IFERROR(VLOOKUP(C1374,$AS$4:$AZ$25,8,FALSE),"")</f>
        <v/>
      </c>
      <c r="J1374" s="7" t="inlineStr">
        <is>
          <t>.</t>
        </is>
      </c>
      <c r="K1374" s="5" t="inlineStr">
        <is>
          <t>SUL</t>
        </is>
      </c>
      <c r="L1374" s="8" t="n">
        <v>1604.347826086957</v>
      </c>
      <c r="M1374" s="9" t="n">
        <v>117.3913043478261</v>
      </c>
      <c r="N1374" s="9" t="n">
        <v>117.3913043478261</v>
      </c>
      <c r="O1374" s="9" t="n">
        <v>130.4347826086957</v>
      </c>
      <c r="P1374" s="9" t="n">
        <v>130.4347826086957</v>
      </c>
      <c r="Q1374" s="9" t="n">
        <v>130.4347826086957</v>
      </c>
      <c r="R1374" s="9" t="n">
        <v>130.4347826086957</v>
      </c>
      <c r="S1374" s="9" t="n">
        <v>130.4347826086957</v>
      </c>
      <c r="T1374" s="9" t="n">
        <v>143.4782608695652</v>
      </c>
      <c r="U1374" s="9" t="n">
        <v>143.4782608695652</v>
      </c>
      <c r="V1374" s="9" t="n">
        <v>143.4782608695652</v>
      </c>
      <c r="W1374" s="9" t="n">
        <v>143.4782608695652</v>
      </c>
      <c r="X1374" s="9" t="n">
        <v>143.4782608695652</v>
      </c>
      <c r="Y1374" s="7" t="inlineStr">
        <is>
          <t>.</t>
        </is>
      </c>
      <c r="Z1374" s="8">
        <f>SUM(AA1374:AL1374)</f>
        <v/>
      </c>
      <c r="AA1374" s="9" t="n">
        <v>0</v>
      </c>
      <c r="AB1374" s="9" t="n">
        <v>0</v>
      </c>
      <c r="AC1374" s="9" t="n">
        <v>0</v>
      </c>
      <c r="AD1374" s="9" t="n">
        <v>0</v>
      </c>
      <c r="AE1374" s="9" t="n">
        <v>0</v>
      </c>
      <c r="AF1374" s="9" t="n">
        <v>0</v>
      </c>
      <c r="AG1374" s="9" t="n">
        <v>0</v>
      </c>
      <c r="AH1374" s="9" t="n">
        <v>0</v>
      </c>
      <c r="AI1374" s="9" t="n">
        <v>0</v>
      </c>
      <c r="AJ1374" s="9" t="n">
        <v>0</v>
      </c>
      <c r="AK1374" s="9" t="n">
        <v>0</v>
      </c>
      <c r="AL1374" s="9" t="n">
        <v>0</v>
      </c>
      <c r="AM1374" s="7" t="inlineStr">
        <is>
          <t>.</t>
        </is>
      </c>
      <c r="AN1374" s="6">
        <f>IF(L1374=0,0,Z1374/L1374)</f>
        <v/>
      </c>
      <c r="AO1374" s="5">
        <f>IF(AN1374="","",IF(AN1374&gt;=0.9,"🟢",IF(AN1374&gt;=0.7,"🟡",IF(AN1374&gt;=0.5,"🟠","🔴"))))</f>
        <v/>
      </c>
      <c r="AP1374" s="9">
        <f>IF(L1374=0,0,L1374-Z1374)</f>
        <v/>
      </c>
      <c r="AQ1374" s="5">
        <f>IF(Z1374=0,"",RANK(Z1374,Z$4:Z$1569,0))</f>
        <v/>
      </c>
      <c r="AR1374" s="7" t="inlineStr">
        <is>
          <t>.</t>
        </is>
      </c>
      <c r="BA1374" s="7" t="inlineStr">
        <is>
          <t>.</t>
        </is>
      </c>
      <c r="BB1374" s="9">
        <f>SUM(L$4:L$1569)/COUNTA(A$4:A$1569)</f>
        <v/>
      </c>
      <c r="BC1374" s="9">
        <f>SUM(M$4:M$1569)/COUNTA(A$4:A$1569)</f>
        <v/>
      </c>
      <c r="BD1374" s="9">
        <f>SUM(N$4:N$1569)/COUNTA(A$4:A$1569)</f>
        <v/>
      </c>
      <c r="BE1374" s="9">
        <f>SUM(O$4:O$1569)/COUNTA(A$4:A$1569)</f>
        <v/>
      </c>
      <c r="BF1374" s="9">
        <f>SUM(P$4:P$1569)/COUNTA(A$4:A$1569)</f>
        <v/>
      </c>
      <c r="BG1374" s="9">
        <f>SUM(Q$4:Q$1569)/COUNTA(A$4:A$1569)</f>
        <v/>
      </c>
      <c r="BH1374" s="9">
        <f>SUM(R$4:R$1569)/COUNTA(A$4:A$1569)</f>
        <v/>
      </c>
      <c r="BI1374" s="9">
        <f>SUM(S$4:S$1569)/COUNTA(A$4:A$1569)</f>
        <v/>
      </c>
      <c r="BJ1374" s="9">
        <f>SUM(T$4:T$1569)/COUNTA(A$4:A$1569)</f>
        <v/>
      </c>
      <c r="BK1374" s="9">
        <f>SUM(U$4:U$1569)/COUNTA(A$4:A$1569)</f>
        <v/>
      </c>
      <c r="BL1374" s="9">
        <f>SUM(V$4:V$1569)/COUNTA(A$4:A$1569)</f>
        <v/>
      </c>
      <c r="BM1374" s="9">
        <f>SUM(W$4:W$1569)/COUNTA(A$4:A$1569)</f>
        <v/>
      </c>
      <c r="BN1374" s="9">
        <f>SUM(X$4:X$1569)/COUNTA(A$4:A$1569)</f>
        <v/>
      </c>
      <c r="BO1374" s="7" t="inlineStr">
        <is>
          <t>.</t>
        </is>
      </c>
      <c r="BP1374" s="9">
        <f>IF(Z1374&gt;=BB1374,0,IFERROR(BB1374+(SUMPRODUCT((Z$4:Z$1569&gt;=BB$4:BB$1569)*(Z$4:Z$1569-BB$4:BB$1569))/MAX(1,COUNTIF(Z$4:Z$1569,"&lt;"&amp;BB1374+0.01))),BB1374))</f>
        <v/>
      </c>
      <c r="BQ1374" s="9">
        <f>IF(AA1374&gt;=BC1374,0,IFERROR(BC1374+SUMPRODUCT((AA$4:AA$1569&gt;=BC$4:BC$1569)*(AA$4:AA$1569-BC$4:BC$1569))/MAX(1,COUNTIF(AA$4:AA$1569,"&lt;"&amp;BC1374+0.01)),BC1374))</f>
        <v/>
      </c>
      <c r="BR1374" s="9">
        <f>IF(AB1374&gt;=BD1374,0,IFERROR(BD1374+SUMPRODUCT((AB$4:AB$1569&gt;=BD$4:BD$1569)*(AB$4:AB$1569-BD$4:BD$1569))/MAX(1,COUNTIF(AB$4:AB$1569,"&lt;"&amp;BD1374+0.01)),BD1374))</f>
        <v/>
      </c>
      <c r="BS1374" s="9">
        <f>IF(AC1374&gt;=BE1374,0,IFERROR(BE1374+SUMPRODUCT((AC$4:AC$1569&gt;=BE$4:BE$1569)*(AC$4:AC$1569-BE$4:BE$1569))/MAX(1,COUNTIF(AC$4:AC$1569,"&lt;"&amp;BE1374+0.01)),BE1374))</f>
        <v/>
      </c>
      <c r="BT1374" s="9">
        <f>IF(AD1374&gt;=BF1374,0,IFERROR(BF1374+SUMPRODUCT((AD$4:AD$1569&gt;=BF$4:BF$1569)*(AD$4:AD$1569-BF$4:BF$1569))/MAX(1,COUNTIF(AD$4:AD$1569,"&lt;"&amp;BF1374+0.01)),BF1374))</f>
        <v/>
      </c>
      <c r="BU1374" s="9">
        <f>IF(AE1374&gt;=BG1374,0,IFERROR(BG1374+SUMPRODUCT((AE$4:AE$1569&gt;=BG$4:BG$1569)*(AE$4:AE$1569-BG$4:BG$1569))/MAX(1,COUNTIF(AE$4:AE$1569,"&lt;"&amp;BG1374+0.01)),BG1374))</f>
        <v/>
      </c>
      <c r="BV1374" s="9">
        <f>IF(AF1374&gt;=BH1374,0,IFERROR(BH1374+SUMPRODUCT((AF$4:AF$1569&gt;=BH$4:BH$1569)*(AF$4:AF$1569-BH$4:BH$1569))/MAX(1,COUNTIF(AF$4:AF$1569,"&lt;"&amp;BH1374+0.01)),BH1374))</f>
        <v/>
      </c>
      <c r="BW1374" s="9">
        <f>IF(AG1374&gt;=BI1374,0,IFERROR(BI1374+SUMPRODUCT((AG$4:AG$1569&gt;=BI$4:BI$1569)*(AG$4:AG$1569-BI$4:BI$1569))/MAX(1,COUNTIF(AG$4:AG$1569,"&lt;"&amp;BI1374+0.01)),BI1374))</f>
        <v/>
      </c>
      <c r="BX1374" s="9">
        <f>IF(AH1374&gt;=BJ1374,0,IFERROR(BJ1374+SUMPRODUCT((AH$4:AH$1569&gt;=BJ$4:BJ$1569)*(AH$4:AH$1569-BJ$4:BJ$1569))/MAX(1,COUNTIF(AH$4:AH$1569,"&lt;"&amp;BJ1374+0.01)),BJ1374))</f>
        <v/>
      </c>
      <c r="BY1374" s="9">
        <f>IF(AI1374&gt;=BK1374,0,IFERROR(BK1374+SUMPRODUCT((AI$4:AI$1569&gt;=BK$4:BK$1569)*(AI$4:AI$1569-BK$4:BK$1569))/MAX(1,COUNTIF(AI$4:AI$1569,"&lt;"&amp;BK1374+0.01)),BK1374))</f>
        <v/>
      </c>
      <c r="BZ1374" s="9">
        <f>IF(AJ1374&gt;=BL1374,0,IFERROR(BL1374+SUMPRODUCT((AJ$4:AJ$1569&gt;=BL$4:BL$1569)*(AJ$4:AJ$1569-BL$4:BL$1569))/MAX(1,COUNTIF(AJ$4:AJ$1569,"&lt;"&amp;BL1374+0.01)),BL1374))</f>
        <v/>
      </c>
      <c r="CA1374" s="9">
        <f>IF(AK1374&gt;=BM1374,0,IFERROR(BM1374+SUMPRODUCT((AK$4:AK$1569&gt;=BM$4:BM$1569)*(AK$4:AK$1569-BM$4:BM$1569))/MAX(1,COUNTIF(AK$4:AK$1569,"&lt;"&amp;BM1374+0.01)),BM1374))</f>
        <v/>
      </c>
      <c r="CB1374" s="9">
        <f>IF(AL1374&gt;=BN1374,0,IFERROR(BN1374+SUMPRODUCT((AL$4:AL$1569&gt;=BN$4:BN$1569)*(AL$4:AL$1569-BN$4:BN$1569))/MAX(1,COUNTIF(AL$4:AL$1569,"&lt;"&amp;BN1374+0.01)),BN1374))</f>
        <v/>
      </c>
      <c r="CC1374" s="5">
        <f>IF(AO1374="🟢","VERDE",IF(AO1374="🟡","AMARELO",IF(AO1374="🟠","VERMELHO",IF(AO1374="🔴","VERMELHO","ROXO"))))</f>
        <v/>
      </c>
      <c r="CD1374" s="5" t="inlineStr">
        <is>
          <t>🌎 REGIÕES</t>
        </is>
      </c>
      <c r="CE1374" s="5" t="inlineStr">
        <is>
          <t>SEM REDE</t>
        </is>
      </c>
    </row>
    <row r="1375">
      <c r="A1375" s="5" t="inlineStr">
        <is>
          <t>47694619000107</t>
        </is>
      </c>
      <c r="B1375" s="5" t="inlineStr">
        <is>
          <t>LATRONICO E BERNARDO MERCEARIA LTDA - ME</t>
        </is>
      </c>
      <c r="C1375" s="5" t="inlineStr">
        <is>
          <t>06 - SEM GRUPO</t>
        </is>
      </c>
      <c r="D1375" s="5" t="inlineStr">
        <is>
          <t>HEMANUELE DITZEL (MANU)</t>
        </is>
      </c>
      <c r="E1375" s="5" t="inlineStr">
        <is>
          <t>SC</t>
        </is>
      </c>
      <c r="F1375" s="5">
        <f>IFERROR(VLOOKUP(C1375,$AS$4:$AT$25,2,FALSE),"")</f>
        <v/>
      </c>
      <c r="G1375" s="6">
        <f>IFERROR(VLOOKUP(C1375,$AS$4:$AX$25,6,FALSE),"")</f>
        <v/>
      </c>
      <c r="H1375" s="5">
        <f>IFERROR(VLOOKUP(C1375,$AS$4:$AY$25,7,FALSE),"")</f>
        <v/>
      </c>
      <c r="I1375" s="5">
        <f>IFERROR(VLOOKUP(C1375,$AS$4:$AZ$25,8,FALSE),"")</f>
        <v/>
      </c>
      <c r="J1375" s="7" t="inlineStr">
        <is>
          <t>.</t>
        </is>
      </c>
      <c r="K1375" s="5" t="inlineStr">
        <is>
          <t>SUL</t>
        </is>
      </c>
      <c r="L1375" s="8" t="n">
        <v>1604.347826086957</v>
      </c>
      <c r="M1375" s="9" t="n">
        <v>117.3913043478261</v>
      </c>
      <c r="N1375" s="9" t="n">
        <v>117.3913043478261</v>
      </c>
      <c r="O1375" s="9" t="n">
        <v>130.4347826086957</v>
      </c>
      <c r="P1375" s="9" t="n">
        <v>130.4347826086957</v>
      </c>
      <c r="Q1375" s="9" t="n">
        <v>130.4347826086957</v>
      </c>
      <c r="R1375" s="9" t="n">
        <v>130.4347826086957</v>
      </c>
      <c r="S1375" s="9" t="n">
        <v>130.4347826086957</v>
      </c>
      <c r="T1375" s="9" t="n">
        <v>143.4782608695652</v>
      </c>
      <c r="U1375" s="9" t="n">
        <v>143.4782608695652</v>
      </c>
      <c r="V1375" s="9" t="n">
        <v>143.4782608695652</v>
      </c>
      <c r="W1375" s="9" t="n">
        <v>143.4782608695652</v>
      </c>
      <c r="X1375" s="9" t="n">
        <v>143.4782608695652</v>
      </c>
      <c r="Y1375" s="7" t="inlineStr">
        <is>
          <t>.</t>
        </is>
      </c>
      <c r="Z1375" s="8">
        <f>SUM(AA1375:AL1375)</f>
        <v/>
      </c>
      <c r="AA1375" s="9" t="n">
        <v>0</v>
      </c>
      <c r="AB1375" s="9" t="n">
        <v>0</v>
      </c>
      <c r="AC1375" s="9" t="n">
        <v>0</v>
      </c>
      <c r="AD1375" s="9" t="n">
        <v>0</v>
      </c>
      <c r="AE1375" s="9" t="n">
        <v>0</v>
      </c>
      <c r="AF1375" s="9" t="n">
        <v>0</v>
      </c>
      <c r="AG1375" s="9" t="n">
        <v>0</v>
      </c>
      <c r="AH1375" s="9" t="n">
        <v>0</v>
      </c>
      <c r="AI1375" s="9" t="n">
        <v>0</v>
      </c>
      <c r="AJ1375" s="9" t="n">
        <v>0</v>
      </c>
      <c r="AK1375" s="9" t="n">
        <v>0</v>
      </c>
      <c r="AL1375" s="9" t="n">
        <v>0</v>
      </c>
      <c r="AM1375" s="7" t="inlineStr">
        <is>
          <t>.</t>
        </is>
      </c>
      <c r="AN1375" s="6">
        <f>IF(L1375=0,0,Z1375/L1375)</f>
        <v/>
      </c>
      <c r="AO1375" s="5">
        <f>IF(AN1375="","",IF(AN1375&gt;=0.9,"🟢",IF(AN1375&gt;=0.7,"🟡",IF(AN1375&gt;=0.5,"🟠","🔴"))))</f>
        <v/>
      </c>
      <c r="AP1375" s="9">
        <f>IF(L1375=0,0,L1375-Z1375)</f>
        <v/>
      </c>
      <c r="AQ1375" s="5">
        <f>IF(Z1375=0,"",RANK(Z1375,Z$4:Z$1569,0))</f>
        <v/>
      </c>
      <c r="AR1375" s="7" t="inlineStr">
        <is>
          <t>.</t>
        </is>
      </c>
      <c r="BA1375" s="7" t="inlineStr">
        <is>
          <t>.</t>
        </is>
      </c>
      <c r="BB1375" s="9">
        <f>SUM(L$4:L$1569)/COUNTA(A$4:A$1569)</f>
        <v/>
      </c>
      <c r="BC1375" s="9">
        <f>SUM(M$4:M$1569)/COUNTA(A$4:A$1569)</f>
        <v/>
      </c>
      <c r="BD1375" s="9">
        <f>SUM(N$4:N$1569)/COUNTA(A$4:A$1569)</f>
        <v/>
      </c>
      <c r="BE1375" s="9">
        <f>SUM(O$4:O$1569)/COUNTA(A$4:A$1569)</f>
        <v/>
      </c>
      <c r="BF1375" s="9">
        <f>SUM(P$4:P$1569)/COUNTA(A$4:A$1569)</f>
        <v/>
      </c>
      <c r="BG1375" s="9">
        <f>SUM(Q$4:Q$1569)/COUNTA(A$4:A$1569)</f>
        <v/>
      </c>
      <c r="BH1375" s="9">
        <f>SUM(R$4:R$1569)/COUNTA(A$4:A$1569)</f>
        <v/>
      </c>
      <c r="BI1375" s="9">
        <f>SUM(S$4:S$1569)/COUNTA(A$4:A$1569)</f>
        <v/>
      </c>
      <c r="BJ1375" s="9">
        <f>SUM(T$4:T$1569)/COUNTA(A$4:A$1569)</f>
        <v/>
      </c>
      <c r="BK1375" s="9">
        <f>SUM(U$4:U$1569)/COUNTA(A$4:A$1569)</f>
        <v/>
      </c>
      <c r="BL1375" s="9">
        <f>SUM(V$4:V$1569)/COUNTA(A$4:A$1569)</f>
        <v/>
      </c>
      <c r="BM1375" s="9">
        <f>SUM(W$4:W$1569)/COUNTA(A$4:A$1569)</f>
        <v/>
      </c>
      <c r="BN1375" s="9">
        <f>SUM(X$4:X$1569)/COUNTA(A$4:A$1569)</f>
        <v/>
      </c>
      <c r="BO1375" s="7" t="inlineStr">
        <is>
          <t>.</t>
        </is>
      </c>
      <c r="BP1375" s="9">
        <f>IF(Z1375&gt;=BB1375,0,IFERROR(BB1375+(SUMPRODUCT((Z$4:Z$1569&gt;=BB$4:BB$1569)*(Z$4:Z$1569-BB$4:BB$1569))/MAX(1,COUNTIF(Z$4:Z$1569,"&lt;"&amp;BB1375+0.01))),BB1375))</f>
        <v/>
      </c>
      <c r="BQ1375" s="9">
        <f>IF(AA1375&gt;=BC1375,0,IFERROR(BC1375+SUMPRODUCT((AA$4:AA$1569&gt;=BC$4:BC$1569)*(AA$4:AA$1569-BC$4:BC$1569))/MAX(1,COUNTIF(AA$4:AA$1569,"&lt;"&amp;BC1375+0.01)),BC1375))</f>
        <v/>
      </c>
      <c r="BR1375" s="9">
        <f>IF(AB1375&gt;=BD1375,0,IFERROR(BD1375+SUMPRODUCT((AB$4:AB$1569&gt;=BD$4:BD$1569)*(AB$4:AB$1569-BD$4:BD$1569))/MAX(1,COUNTIF(AB$4:AB$1569,"&lt;"&amp;BD1375+0.01)),BD1375))</f>
        <v/>
      </c>
      <c r="BS1375" s="9">
        <f>IF(AC1375&gt;=BE1375,0,IFERROR(BE1375+SUMPRODUCT((AC$4:AC$1569&gt;=BE$4:BE$1569)*(AC$4:AC$1569-BE$4:BE$1569))/MAX(1,COUNTIF(AC$4:AC$1569,"&lt;"&amp;BE1375+0.01)),BE1375))</f>
        <v/>
      </c>
      <c r="BT1375" s="9">
        <f>IF(AD1375&gt;=BF1375,0,IFERROR(BF1375+SUMPRODUCT((AD$4:AD$1569&gt;=BF$4:BF$1569)*(AD$4:AD$1569-BF$4:BF$1569))/MAX(1,COUNTIF(AD$4:AD$1569,"&lt;"&amp;BF1375+0.01)),BF1375))</f>
        <v/>
      </c>
      <c r="BU1375" s="9">
        <f>IF(AE1375&gt;=BG1375,0,IFERROR(BG1375+SUMPRODUCT((AE$4:AE$1569&gt;=BG$4:BG$1569)*(AE$4:AE$1569-BG$4:BG$1569))/MAX(1,COUNTIF(AE$4:AE$1569,"&lt;"&amp;BG1375+0.01)),BG1375))</f>
        <v/>
      </c>
      <c r="BV1375" s="9">
        <f>IF(AF1375&gt;=BH1375,0,IFERROR(BH1375+SUMPRODUCT((AF$4:AF$1569&gt;=BH$4:BH$1569)*(AF$4:AF$1569-BH$4:BH$1569))/MAX(1,COUNTIF(AF$4:AF$1569,"&lt;"&amp;BH1375+0.01)),BH1375))</f>
        <v/>
      </c>
      <c r="BW1375" s="9">
        <f>IF(AG1375&gt;=BI1375,0,IFERROR(BI1375+SUMPRODUCT((AG$4:AG$1569&gt;=BI$4:BI$1569)*(AG$4:AG$1569-BI$4:BI$1569))/MAX(1,COUNTIF(AG$4:AG$1569,"&lt;"&amp;BI1375+0.01)),BI1375))</f>
        <v/>
      </c>
      <c r="BX1375" s="9">
        <f>IF(AH1375&gt;=BJ1375,0,IFERROR(BJ1375+SUMPRODUCT((AH$4:AH$1569&gt;=BJ$4:BJ$1569)*(AH$4:AH$1569-BJ$4:BJ$1569))/MAX(1,COUNTIF(AH$4:AH$1569,"&lt;"&amp;BJ1375+0.01)),BJ1375))</f>
        <v/>
      </c>
      <c r="BY1375" s="9">
        <f>IF(AI1375&gt;=BK1375,0,IFERROR(BK1375+SUMPRODUCT((AI$4:AI$1569&gt;=BK$4:BK$1569)*(AI$4:AI$1569-BK$4:BK$1569))/MAX(1,COUNTIF(AI$4:AI$1569,"&lt;"&amp;BK1375+0.01)),BK1375))</f>
        <v/>
      </c>
      <c r="BZ1375" s="9">
        <f>IF(AJ1375&gt;=BL1375,0,IFERROR(BL1375+SUMPRODUCT((AJ$4:AJ$1569&gt;=BL$4:BL$1569)*(AJ$4:AJ$1569-BL$4:BL$1569))/MAX(1,COUNTIF(AJ$4:AJ$1569,"&lt;"&amp;BL1375+0.01)),BL1375))</f>
        <v/>
      </c>
      <c r="CA1375" s="9">
        <f>IF(AK1375&gt;=BM1375,0,IFERROR(BM1375+SUMPRODUCT((AK$4:AK$1569&gt;=BM$4:BM$1569)*(AK$4:AK$1569-BM$4:BM$1569))/MAX(1,COUNTIF(AK$4:AK$1569,"&lt;"&amp;BM1375+0.01)),BM1375))</f>
        <v/>
      </c>
      <c r="CB1375" s="9">
        <f>IF(AL1375&gt;=BN1375,0,IFERROR(BN1375+SUMPRODUCT((AL$4:AL$1569&gt;=BN$4:BN$1569)*(AL$4:AL$1569-BN$4:BN$1569))/MAX(1,COUNTIF(AL$4:AL$1569,"&lt;"&amp;BN1375+0.01)),BN1375))</f>
        <v/>
      </c>
      <c r="CC1375" s="5">
        <f>IF(AO1375="🟢","VERDE",IF(AO1375="🟡","AMARELO",IF(AO1375="🟠","VERMELHO",IF(AO1375="🔴","VERMELHO","ROXO"))))</f>
        <v/>
      </c>
      <c r="CD1375" s="5" t="inlineStr">
        <is>
          <t>🌎 REGIÕES</t>
        </is>
      </c>
      <c r="CE1375" s="5" t="inlineStr">
        <is>
          <t>SEM REDE</t>
        </is>
      </c>
    </row>
    <row r="1376">
      <c r="A1376" s="5" t="inlineStr">
        <is>
          <t>47725373000193</t>
        </is>
      </c>
      <c r="B1376" s="5" t="inlineStr">
        <is>
          <t>L C O DE ALMEIDA - ME</t>
        </is>
      </c>
      <c r="C1376" s="5" t="inlineStr">
        <is>
          <t>06 - SEM GRUPO</t>
        </is>
      </c>
      <c r="D1376" s="5" t="inlineStr">
        <is>
          <t>LARISSA PADILHA</t>
        </is>
      </c>
      <c r="E1376" s="5" t="inlineStr">
        <is>
          <t>BA</t>
        </is>
      </c>
      <c r="F1376" s="5">
        <f>IFERROR(VLOOKUP(C1376,$AS$4:$AT$25,2,FALSE),"")</f>
        <v/>
      </c>
      <c r="G1376" s="6">
        <f>IFERROR(VLOOKUP(C1376,$AS$4:$AX$25,6,FALSE),"")</f>
        <v/>
      </c>
      <c r="H1376" s="5">
        <f>IFERROR(VLOOKUP(C1376,$AS$4:$AY$25,7,FALSE),"")</f>
        <v/>
      </c>
      <c r="I1376" s="5">
        <f>IFERROR(VLOOKUP(C1376,$AS$4:$AZ$25,8,FALSE),"")</f>
        <v/>
      </c>
      <c r="J1376" s="7" t="inlineStr">
        <is>
          <t>.</t>
        </is>
      </c>
      <c r="K1376" s="5" t="inlineStr">
        <is>
          <t>NORDESTE (SEM MA)</t>
        </is>
      </c>
      <c r="L1376" s="8" t="n">
        <v>1440</v>
      </c>
      <c r="M1376" s="9" t="n">
        <v>120</v>
      </c>
      <c r="N1376" s="9" t="n">
        <v>120</v>
      </c>
      <c r="O1376" s="9" t="n">
        <v>120</v>
      </c>
      <c r="P1376" s="9" t="n">
        <v>120</v>
      </c>
      <c r="Q1376" s="9" t="n">
        <v>120</v>
      </c>
      <c r="R1376" s="9" t="n">
        <v>120</v>
      </c>
      <c r="S1376" s="9" t="n">
        <v>120</v>
      </c>
      <c r="T1376" s="9" t="n">
        <v>120</v>
      </c>
      <c r="U1376" s="9" t="n">
        <v>120</v>
      </c>
      <c r="V1376" s="9" t="n">
        <v>120</v>
      </c>
      <c r="W1376" s="9" t="n">
        <v>120</v>
      </c>
      <c r="X1376" s="9" t="n">
        <v>120</v>
      </c>
      <c r="Y1376" s="7" t="inlineStr">
        <is>
          <t>.</t>
        </is>
      </c>
      <c r="Z1376" s="8">
        <f>SUM(AA1376:AL1376)</f>
        <v/>
      </c>
      <c r="AA1376" s="9" t="n">
        <v>0</v>
      </c>
      <c r="AB1376" s="9" t="n">
        <v>0</v>
      </c>
      <c r="AC1376" s="9" t="n">
        <v>0</v>
      </c>
      <c r="AD1376" s="9" t="n">
        <v>0</v>
      </c>
      <c r="AE1376" s="9" t="n">
        <v>0</v>
      </c>
      <c r="AF1376" s="9" t="n">
        <v>0</v>
      </c>
      <c r="AG1376" s="9" t="n">
        <v>0</v>
      </c>
      <c r="AH1376" s="9" t="n">
        <v>0</v>
      </c>
      <c r="AI1376" s="9" t="n">
        <v>0</v>
      </c>
      <c r="AJ1376" s="9" t="n">
        <v>0</v>
      </c>
      <c r="AK1376" s="9" t="n">
        <v>0</v>
      </c>
      <c r="AL1376" s="9" t="n">
        <v>0</v>
      </c>
      <c r="AM1376" s="7" t="inlineStr">
        <is>
          <t>.</t>
        </is>
      </c>
      <c r="AN1376" s="6">
        <f>IF(L1376=0,0,Z1376/L1376)</f>
        <v/>
      </c>
      <c r="AO1376" s="5">
        <f>IF(AN1376="","",IF(AN1376&gt;=0.9,"🟢",IF(AN1376&gt;=0.7,"🟡",IF(AN1376&gt;=0.5,"🟠","🔴"))))</f>
        <v/>
      </c>
      <c r="AP1376" s="9">
        <f>IF(L1376=0,0,L1376-Z1376)</f>
        <v/>
      </c>
      <c r="AQ1376" s="5">
        <f>IF(Z1376=0,"",RANK(Z1376,Z$4:Z$1569,0))</f>
        <v/>
      </c>
      <c r="AR1376" s="7" t="inlineStr">
        <is>
          <t>.</t>
        </is>
      </c>
      <c r="BA1376" s="7" t="inlineStr">
        <is>
          <t>.</t>
        </is>
      </c>
      <c r="BB1376" s="9">
        <f>SUM(L$4:L$1569)/COUNTA(A$4:A$1569)</f>
        <v/>
      </c>
      <c r="BC1376" s="9">
        <f>SUM(M$4:M$1569)/COUNTA(A$4:A$1569)</f>
        <v/>
      </c>
      <c r="BD1376" s="9">
        <f>SUM(N$4:N$1569)/COUNTA(A$4:A$1569)</f>
        <v/>
      </c>
      <c r="BE1376" s="9">
        <f>SUM(O$4:O$1569)/COUNTA(A$4:A$1569)</f>
        <v/>
      </c>
      <c r="BF1376" s="9">
        <f>SUM(P$4:P$1569)/COUNTA(A$4:A$1569)</f>
        <v/>
      </c>
      <c r="BG1376" s="9">
        <f>SUM(Q$4:Q$1569)/COUNTA(A$4:A$1569)</f>
        <v/>
      </c>
      <c r="BH1376" s="9">
        <f>SUM(R$4:R$1569)/COUNTA(A$4:A$1569)</f>
        <v/>
      </c>
      <c r="BI1376" s="9">
        <f>SUM(S$4:S$1569)/COUNTA(A$4:A$1569)</f>
        <v/>
      </c>
      <c r="BJ1376" s="9">
        <f>SUM(T$4:T$1569)/COUNTA(A$4:A$1569)</f>
        <v/>
      </c>
      <c r="BK1376" s="9">
        <f>SUM(U$4:U$1569)/COUNTA(A$4:A$1569)</f>
        <v/>
      </c>
      <c r="BL1376" s="9">
        <f>SUM(V$4:V$1569)/COUNTA(A$4:A$1569)</f>
        <v/>
      </c>
      <c r="BM1376" s="9">
        <f>SUM(W$4:W$1569)/COUNTA(A$4:A$1569)</f>
        <v/>
      </c>
      <c r="BN1376" s="9">
        <f>SUM(X$4:X$1569)/COUNTA(A$4:A$1569)</f>
        <v/>
      </c>
      <c r="BO1376" s="7" t="inlineStr">
        <is>
          <t>.</t>
        </is>
      </c>
      <c r="BP1376" s="9">
        <f>IF(Z1376&gt;=BB1376,0,IFERROR(BB1376+(SUMPRODUCT((Z$4:Z$1569&gt;=BB$4:BB$1569)*(Z$4:Z$1569-BB$4:BB$1569))/MAX(1,COUNTIF(Z$4:Z$1569,"&lt;"&amp;BB1376+0.01))),BB1376))</f>
        <v/>
      </c>
      <c r="BQ1376" s="9">
        <f>IF(AA1376&gt;=BC1376,0,IFERROR(BC1376+SUMPRODUCT((AA$4:AA$1569&gt;=BC$4:BC$1569)*(AA$4:AA$1569-BC$4:BC$1569))/MAX(1,COUNTIF(AA$4:AA$1569,"&lt;"&amp;BC1376+0.01)),BC1376))</f>
        <v/>
      </c>
      <c r="BR1376" s="9">
        <f>IF(AB1376&gt;=BD1376,0,IFERROR(BD1376+SUMPRODUCT((AB$4:AB$1569&gt;=BD$4:BD$1569)*(AB$4:AB$1569-BD$4:BD$1569))/MAX(1,COUNTIF(AB$4:AB$1569,"&lt;"&amp;BD1376+0.01)),BD1376))</f>
        <v/>
      </c>
      <c r="BS1376" s="9">
        <f>IF(AC1376&gt;=BE1376,0,IFERROR(BE1376+SUMPRODUCT((AC$4:AC$1569&gt;=BE$4:BE$1569)*(AC$4:AC$1569-BE$4:BE$1569))/MAX(1,COUNTIF(AC$4:AC$1569,"&lt;"&amp;BE1376+0.01)),BE1376))</f>
        <v/>
      </c>
      <c r="BT1376" s="9">
        <f>IF(AD1376&gt;=BF1376,0,IFERROR(BF1376+SUMPRODUCT((AD$4:AD$1569&gt;=BF$4:BF$1569)*(AD$4:AD$1569-BF$4:BF$1569))/MAX(1,COUNTIF(AD$4:AD$1569,"&lt;"&amp;BF1376+0.01)),BF1376))</f>
        <v/>
      </c>
      <c r="BU1376" s="9">
        <f>IF(AE1376&gt;=BG1376,0,IFERROR(BG1376+SUMPRODUCT((AE$4:AE$1569&gt;=BG$4:BG$1569)*(AE$4:AE$1569-BG$4:BG$1569))/MAX(1,COUNTIF(AE$4:AE$1569,"&lt;"&amp;BG1376+0.01)),BG1376))</f>
        <v/>
      </c>
      <c r="BV1376" s="9">
        <f>IF(AF1376&gt;=BH1376,0,IFERROR(BH1376+SUMPRODUCT((AF$4:AF$1569&gt;=BH$4:BH$1569)*(AF$4:AF$1569-BH$4:BH$1569))/MAX(1,COUNTIF(AF$4:AF$1569,"&lt;"&amp;BH1376+0.01)),BH1376))</f>
        <v/>
      </c>
      <c r="BW1376" s="9">
        <f>IF(AG1376&gt;=BI1376,0,IFERROR(BI1376+SUMPRODUCT((AG$4:AG$1569&gt;=BI$4:BI$1569)*(AG$4:AG$1569-BI$4:BI$1569))/MAX(1,COUNTIF(AG$4:AG$1569,"&lt;"&amp;BI1376+0.01)),BI1376))</f>
        <v/>
      </c>
      <c r="BX1376" s="9">
        <f>IF(AH1376&gt;=BJ1376,0,IFERROR(BJ1376+SUMPRODUCT((AH$4:AH$1569&gt;=BJ$4:BJ$1569)*(AH$4:AH$1569-BJ$4:BJ$1569))/MAX(1,COUNTIF(AH$4:AH$1569,"&lt;"&amp;BJ1376+0.01)),BJ1376))</f>
        <v/>
      </c>
      <c r="BY1376" s="9">
        <f>IF(AI1376&gt;=BK1376,0,IFERROR(BK1376+SUMPRODUCT((AI$4:AI$1569&gt;=BK$4:BK$1569)*(AI$4:AI$1569-BK$4:BK$1569))/MAX(1,COUNTIF(AI$4:AI$1569,"&lt;"&amp;BK1376+0.01)),BK1376))</f>
        <v/>
      </c>
      <c r="BZ1376" s="9">
        <f>IF(AJ1376&gt;=BL1376,0,IFERROR(BL1376+SUMPRODUCT((AJ$4:AJ$1569&gt;=BL$4:BL$1569)*(AJ$4:AJ$1569-BL$4:BL$1569))/MAX(1,COUNTIF(AJ$4:AJ$1569,"&lt;"&amp;BL1376+0.01)),BL1376))</f>
        <v/>
      </c>
      <c r="CA1376" s="9">
        <f>IF(AK1376&gt;=BM1376,0,IFERROR(BM1376+SUMPRODUCT((AK$4:AK$1569&gt;=BM$4:BM$1569)*(AK$4:AK$1569-BM$4:BM$1569))/MAX(1,COUNTIF(AK$4:AK$1569,"&lt;"&amp;BM1376+0.01)),BM1376))</f>
        <v/>
      </c>
      <c r="CB1376" s="9">
        <f>IF(AL1376&gt;=BN1376,0,IFERROR(BN1376+SUMPRODUCT((AL$4:AL$1569&gt;=BN$4:BN$1569)*(AL$4:AL$1569-BN$4:BN$1569))/MAX(1,COUNTIF(AL$4:AL$1569,"&lt;"&amp;BN1376+0.01)),BN1376))</f>
        <v/>
      </c>
      <c r="CC1376" s="5">
        <f>IF(AO1376="🟢","VERDE",IF(AO1376="🟡","AMARELO",IF(AO1376="🟠","VERMELHO",IF(AO1376="🔴","VERMELHO","ROXO"))))</f>
        <v/>
      </c>
      <c r="CD1376" s="5" t="inlineStr">
        <is>
          <t>🌎 REGIÕES</t>
        </is>
      </c>
      <c r="CE1376" s="5" t="inlineStr">
        <is>
          <t>SEM REDE</t>
        </is>
      </c>
    </row>
    <row r="1377">
      <c r="A1377" s="5" t="inlineStr">
        <is>
          <t>47784748000196</t>
        </is>
      </c>
      <c r="B1377" s="5" t="inlineStr">
        <is>
          <t>ESPACO BENLEVE LTDA</t>
        </is>
      </c>
      <c r="C1377" s="5" t="inlineStr">
        <is>
          <t>06 - SEM GRUPO</t>
        </is>
      </c>
      <c r="D1377" s="5" t="inlineStr">
        <is>
          <t>HEMANUELE DITZEL (MANU)</t>
        </is>
      </c>
      <c r="E1377" s="5" t="inlineStr">
        <is>
          <t>RS</t>
        </is>
      </c>
      <c r="F1377" s="5">
        <f>IFERROR(VLOOKUP(C1377,$AS$4:$AT$25,2,FALSE),"")</f>
        <v/>
      </c>
      <c r="G1377" s="6">
        <f>IFERROR(VLOOKUP(C1377,$AS$4:$AX$25,6,FALSE),"")</f>
        <v/>
      </c>
      <c r="H1377" s="5">
        <f>IFERROR(VLOOKUP(C1377,$AS$4:$AY$25,7,FALSE),"")</f>
        <v/>
      </c>
      <c r="I1377" s="5">
        <f>IFERROR(VLOOKUP(C1377,$AS$4:$AZ$25,8,FALSE),"")</f>
        <v/>
      </c>
      <c r="J1377" s="7" t="inlineStr">
        <is>
          <t>.</t>
        </is>
      </c>
      <c r="K1377" s="5" t="inlineStr">
        <is>
          <t>SUL</t>
        </is>
      </c>
      <c r="L1377" s="8" t="n">
        <v>1612.5</v>
      </c>
      <c r="M1377" s="9" t="n">
        <v>125</v>
      </c>
      <c r="N1377" s="9" t="n">
        <v>125</v>
      </c>
      <c r="O1377" s="9" t="n">
        <v>125</v>
      </c>
      <c r="P1377" s="9" t="n">
        <v>125</v>
      </c>
      <c r="Q1377" s="9" t="n">
        <v>125</v>
      </c>
      <c r="R1377" s="9" t="n">
        <v>137.5</v>
      </c>
      <c r="S1377" s="9" t="n">
        <v>137.5</v>
      </c>
      <c r="T1377" s="9" t="n">
        <v>137.5</v>
      </c>
      <c r="U1377" s="9" t="n">
        <v>137.5</v>
      </c>
      <c r="V1377" s="9" t="n">
        <v>137.5</v>
      </c>
      <c r="W1377" s="9" t="n">
        <v>150</v>
      </c>
      <c r="X1377" s="9" t="n">
        <v>150</v>
      </c>
      <c r="Y1377" s="7" t="inlineStr">
        <is>
          <t>.</t>
        </is>
      </c>
      <c r="Z1377" s="8">
        <f>SUM(AA1377:AL1377)</f>
        <v/>
      </c>
      <c r="AA1377" s="9" t="n">
        <v>0</v>
      </c>
      <c r="AB1377" s="9" t="n">
        <v>0</v>
      </c>
      <c r="AC1377" s="9" t="n">
        <v>0</v>
      </c>
      <c r="AD1377" s="9" t="n">
        <v>0</v>
      </c>
      <c r="AE1377" s="9" t="n">
        <v>0</v>
      </c>
      <c r="AF1377" s="9" t="n">
        <v>0</v>
      </c>
      <c r="AG1377" s="9" t="n">
        <v>0</v>
      </c>
      <c r="AH1377" s="9" t="n">
        <v>0</v>
      </c>
      <c r="AI1377" s="9" t="n">
        <v>0</v>
      </c>
      <c r="AJ1377" s="9" t="n">
        <v>0</v>
      </c>
      <c r="AK1377" s="9" t="n">
        <v>0</v>
      </c>
      <c r="AL1377" s="9" t="n">
        <v>0</v>
      </c>
      <c r="AM1377" s="7" t="inlineStr">
        <is>
          <t>.</t>
        </is>
      </c>
      <c r="AN1377" s="6">
        <f>IF(L1377=0,0,Z1377/L1377)</f>
        <v/>
      </c>
      <c r="AO1377" s="5">
        <f>IF(AN1377="","",IF(AN1377&gt;=0.9,"🟢",IF(AN1377&gt;=0.7,"🟡",IF(AN1377&gt;=0.5,"🟠","🔴"))))</f>
        <v/>
      </c>
      <c r="AP1377" s="9">
        <f>IF(L1377=0,0,L1377-Z1377)</f>
        <v/>
      </c>
      <c r="AQ1377" s="5">
        <f>IF(Z1377=0,"",RANK(Z1377,Z$4:Z$1569,0))</f>
        <v/>
      </c>
      <c r="AR1377" s="7" t="inlineStr">
        <is>
          <t>.</t>
        </is>
      </c>
      <c r="BA1377" s="7" t="inlineStr">
        <is>
          <t>.</t>
        </is>
      </c>
      <c r="BB1377" s="9">
        <f>SUM(L$4:L$1569)/COUNTA(A$4:A$1569)</f>
        <v/>
      </c>
      <c r="BC1377" s="9">
        <f>SUM(M$4:M$1569)/COUNTA(A$4:A$1569)</f>
        <v/>
      </c>
      <c r="BD1377" s="9">
        <f>SUM(N$4:N$1569)/COUNTA(A$4:A$1569)</f>
        <v/>
      </c>
      <c r="BE1377" s="9">
        <f>SUM(O$4:O$1569)/COUNTA(A$4:A$1569)</f>
        <v/>
      </c>
      <c r="BF1377" s="9">
        <f>SUM(P$4:P$1569)/COUNTA(A$4:A$1569)</f>
        <v/>
      </c>
      <c r="BG1377" s="9">
        <f>SUM(Q$4:Q$1569)/COUNTA(A$4:A$1569)</f>
        <v/>
      </c>
      <c r="BH1377" s="9">
        <f>SUM(R$4:R$1569)/COUNTA(A$4:A$1569)</f>
        <v/>
      </c>
      <c r="BI1377" s="9">
        <f>SUM(S$4:S$1569)/COUNTA(A$4:A$1569)</f>
        <v/>
      </c>
      <c r="BJ1377" s="9">
        <f>SUM(T$4:T$1569)/COUNTA(A$4:A$1569)</f>
        <v/>
      </c>
      <c r="BK1377" s="9">
        <f>SUM(U$4:U$1569)/COUNTA(A$4:A$1569)</f>
        <v/>
      </c>
      <c r="BL1377" s="9">
        <f>SUM(V$4:V$1569)/COUNTA(A$4:A$1569)</f>
        <v/>
      </c>
      <c r="BM1377" s="9">
        <f>SUM(W$4:W$1569)/COUNTA(A$4:A$1569)</f>
        <v/>
      </c>
      <c r="BN1377" s="9">
        <f>SUM(X$4:X$1569)/COUNTA(A$4:A$1569)</f>
        <v/>
      </c>
      <c r="BO1377" s="7" t="inlineStr">
        <is>
          <t>.</t>
        </is>
      </c>
      <c r="BP1377" s="9">
        <f>IF(Z1377&gt;=BB1377,0,IFERROR(BB1377+(SUMPRODUCT((Z$4:Z$1569&gt;=BB$4:BB$1569)*(Z$4:Z$1569-BB$4:BB$1569))/MAX(1,COUNTIF(Z$4:Z$1569,"&lt;"&amp;BB1377+0.01))),BB1377))</f>
        <v/>
      </c>
      <c r="BQ1377" s="9">
        <f>IF(AA1377&gt;=BC1377,0,IFERROR(BC1377+SUMPRODUCT((AA$4:AA$1569&gt;=BC$4:BC$1569)*(AA$4:AA$1569-BC$4:BC$1569))/MAX(1,COUNTIF(AA$4:AA$1569,"&lt;"&amp;BC1377+0.01)),BC1377))</f>
        <v/>
      </c>
      <c r="BR1377" s="9">
        <f>IF(AB1377&gt;=BD1377,0,IFERROR(BD1377+SUMPRODUCT((AB$4:AB$1569&gt;=BD$4:BD$1569)*(AB$4:AB$1569-BD$4:BD$1569))/MAX(1,COUNTIF(AB$4:AB$1569,"&lt;"&amp;BD1377+0.01)),BD1377))</f>
        <v/>
      </c>
      <c r="BS1377" s="9">
        <f>IF(AC1377&gt;=BE1377,0,IFERROR(BE1377+SUMPRODUCT((AC$4:AC$1569&gt;=BE$4:BE$1569)*(AC$4:AC$1569-BE$4:BE$1569))/MAX(1,COUNTIF(AC$4:AC$1569,"&lt;"&amp;BE1377+0.01)),BE1377))</f>
        <v/>
      </c>
      <c r="BT1377" s="9">
        <f>IF(AD1377&gt;=BF1377,0,IFERROR(BF1377+SUMPRODUCT((AD$4:AD$1569&gt;=BF$4:BF$1569)*(AD$4:AD$1569-BF$4:BF$1569))/MAX(1,COUNTIF(AD$4:AD$1569,"&lt;"&amp;BF1377+0.01)),BF1377))</f>
        <v/>
      </c>
      <c r="BU1377" s="9">
        <f>IF(AE1377&gt;=BG1377,0,IFERROR(BG1377+SUMPRODUCT((AE$4:AE$1569&gt;=BG$4:BG$1569)*(AE$4:AE$1569-BG$4:BG$1569))/MAX(1,COUNTIF(AE$4:AE$1569,"&lt;"&amp;BG1377+0.01)),BG1377))</f>
        <v/>
      </c>
      <c r="BV1377" s="9">
        <f>IF(AF1377&gt;=BH1377,0,IFERROR(BH1377+SUMPRODUCT((AF$4:AF$1569&gt;=BH$4:BH$1569)*(AF$4:AF$1569-BH$4:BH$1569))/MAX(1,COUNTIF(AF$4:AF$1569,"&lt;"&amp;BH1377+0.01)),BH1377))</f>
        <v/>
      </c>
      <c r="BW1377" s="9">
        <f>IF(AG1377&gt;=BI1377,0,IFERROR(BI1377+SUMPRODUCT((AG$4:AG$1569&gt;=BI$4:BI$1569)*(AG$4:AG$1569-BI$4:BI$1569))/MAX(1,COUNTIF(AG$4:AG$1569,"&lt;"&amp;BI1377+0.01)),BI1377))</f>
        <v/>
      </c>
      <c r="BX1377" s="9">
        <f>IF(AH1377&gt;=BJ1377,0,IFERROR(BJ1377+SUMPRODUCT((AH$4:AH$1569&gt;=BJ$4:BJ$1569)*(AH$4:AH$1569-BJ$4:BJ$1569))/MAX(1,COUNTIF(AH$4:AH$1569,"&lt;"&amp;BJ1377+0.01)),BJ1377))</f>
        <v/>
      </c>
      <c r="BY1377" s="9">
        <f>IF(AI1377&gt;=BK1377,0,IFERROR(BK1377+SUMPRODUCT((AI$4:AI$1569&gt;=BK$4:BK$1569)*(AI$4:AI$1569-BK$4:BK$1569))/MAX(1,COUNTIF(AI$4:AI$1569,"&lt;"&amp;BK1377+0.01)),BK1377))</f>
        <v/>
      </c>
      <c r="BZ1377" s="9">
        <f>IF(AJ1377&gt;=BL1377,0,IFERROR(BL1377+SUMPRODUCT((AJ$4:AJ$1569&gt;=BL$4:BL$1569)*(AJ$4:AJ$1569-BL$4:BL$1569))/MAX(1,COUNTIF(AJ$4:AJ$1569,"&lt;"&amp;BL1377+0.01)),BL1377))</f>
        <v/>
      </c>
      <c r="CA1377" s="9">
        <f>IF(AK1377&gt;=BM1377,0,IFERROR(BM1377+SUMPRODUCT((AK$4:AK$1569&gt;=BM$4:BM$1569)*(AK$4:AK$1569-BM$4:BM$1569))/MAX(1,COUNTIF(AK$4:AK$1569,"&lt;"&amp;BM1377+0.01)),BM1377))</f>
        <v/>
      </c>
      <c r="CB1377" s="9">
        <f>IF(AL1377&gt;=BN1377,0,IFERROR(BN1377+SUMPRODUCT((AL$4:AL$1569&gt;=BN$4:BN$1569)*(AL$4:AL$1569-BN$4:BN$1569))/MAX(1,COUNTIF(AL$4:AL$1569,"&lt;"&amp;BN1377+0.01)),BN1377))</f>
        <v/>
      </c>
      <c r="CC1377" s="5">
        <f>IF(AO1377="🟢","VERDE",IF(AO1377="🟡","AMARELO",IF(AO1377="🟠","VERMELHO",IF(AO1377="🔴","VERMELHO","ROXO"))))</f>
        <v/>
      </c>
      <c r="CD1377" s="5" t="inlineStr">
        <is>
          <t>🌎 REGIÕES</t>
        </is>
      </c>
      <c r="CE1377" s="5" t="inlineStr">
        <is>
          <t>SEM REDE</t>
        </is>
      </c>
    </row>
    <row r="1378">
      <c r="A1378" s="5" t="inlineStr">
        <is>
          <t>47824371000151</t>
        </is>
      </c>
      <c r="B1378" s="5" t="inlineStr">
        <is>
          <t>47.824.371 LUSSANDRA PEIXER</t>
        </is>
      </c>
      <c r="C1378" s="5" t="inlineStr">
        <is>
          <t>06 - SEM GRUPO</t>
        </is>
      </c>
      <c r="D1378" s="5" t="inlineStr">
        <is>
          <t>HEMANUELE DITZEL (MANU)</t>
        </is>
      </c>
      <c r="E1378" s="5" t="inlineStr">
        <is>
          <t>SC</t>
        </is>
      </c>
      <c r="F1378" s="5">
        <f>IFERROR(VLOOKUP(C1378,$AS$4:$AT$25,2,FALSE),"")</f>
        <v/>
      </c>
      <c r="G1378" s="6">
        <f>IFERROR(VLOOKUP(C1378,$AS$4:$AX$25,6,FALSE),"")</f>
        <v/>
      </c>
      <c r="H1378" s="5">
        <f>IFERROR(VLOOKUP(C1378,$AS$4:$AY$25,7,FALSE),"")</f>
        <v/>
      </c>
      <c r="I1378" s="5">
        <f>IFERROR(VLOOKUP(C1378,$AS$4:$AZ$25,8,FALSE),"")</f>
        <v/>
      </c>
      <c r="J1378" s="7" t="inlineStr">
        <is>
          <t>.</t>
        </is>
      </c>
      <c r="K1378" s="5" t="inlineStr">
        <is>
          <t>SUL</t>
        </is>
      </c>
      <c r="L1378" s="8" t="n">
        <v>1513.953488372093</v>
      </c>
      <c r="M1378" s="9" t="n">
        <v>118.6046511627907</v>
      </c>
      <c r="N1378" s="9" t="n">
        <v>118.6046511627907</v>
      </c>
      <c r="O1378" s="9" t="n">
        <v>118.6046511627907</v>
      </c>
      <c r="P1378" s="9" t="n">
        <v>125.5813953488372</v>
      </c>
      <c r="Q1378" s="9" t="n">
        <v>125.5813953488372</v>
      </c>
      <c r="R1378" s="9" t="n">
        <v>125.5813953488372</v>
      </c>
      <c r="S1378" s="9" t="n">
        <v>125.5813953488372</v>
      </c>
      <c r="T1378" s="9" t="n">
        <v>125.5813953488372</v>
      </c>
      <c r="U1378" s="9" t="n">
        <v>132.5581395348837</v>
      </c>
      <c r="V1378" s="9" t="n">
        <v>132.5581395348837</v>
      </c>
      <c r="W1378" s="9" t="n">
        <v>132.5581395348837</v>
      </c>
      <c r="X1378" s="9" t="n">
        <v>132.5581395348837</v>
      </c>
      <c r="Y1378" s="7" t="inlineStr">
        <is>
          <t>.</t>
        </is>
      </c>
      <c r="Z1378" s="8">
        <f>SUM(AA1378:AL1378)</f>
        <v/>
      </c>
      <c r="AA1378" s="9" t="n">
        <v>0</v>
      </c>
      <c r="AB1378" s="9" t="n">
        <v>0</v>
      </c>
      <c r="AC1378" s="9" t="n">
        <v>0</v>
      </c>
      <c r="AD1378" s="9" t="n">
        <v>0</v>
      </c>
      <c r="AE1378" s="9" t="n">
        <v>0</v>
      </c>
      <c r="AF1378" s="9" t="n">
        <v>0</v>
      </c>
      <c r="AG1378" s="9" t="n">
        <v>0</v>
      </c>
      <c r="AH1378" s="9" t="n">
        <v>0</v>
      </c>
      <c r="AI1378" s="9" t="n">
        <v>0</v>
      </c>
      <c r="AJ1378" s="9" t="n">
        <v>0</v>
      </c>
      <c r="AK1378" s="9" t="n">
        <v>0</v>
      </c>
      <c r="AL1378" s="9" t="n">
        <v>0</v>
      </c>
      <c r="AM1378" s="7" t="inlineStr">
        <is>
          <t>.</t>
        </is>
      </c>
      <c r="AN1378" s="6">
        <f>IF(L1378=0,0,Z1378/L1378)</f>
        <v/>
      </c>
      <c r="AO1378" s="5">
        <f>IF(AN1378="","",IF(AN1378&gt;=0.9,"🟢",IF(AN1378&gt;=0.7,"🟡",IF(AN1378&gt;=0.5,"🟠","🔴"))))</f>
        <v/>
      </c>
      <c r="AP1378" s="9">
        <f>IF(L1378=0,0,L1378-Z1378)</f>
        <v/>
      </c>
      <c r="AQ1378" s="5">
        <f>IF(Z1378=0,"",RANK(Z1378,Z$4:Z$1569,0))</f>
        <v/>
      </c>
      <c r="AR1378" s="7" t="inlineStr">
        <is>
          <t>.</t>
        </is>
      </c>
      <c r="BA1378" s="7" t="inlineStr">
        <is>
          <t>.</t>
        </is>
      </c>
      <c r="BB1378" s="9">
        <f>SUM(L$4:L$1569)/COUNTA(A$4:A$1569)</f>
        <v/>
      </c>
      <c r="BC1378" s="9">
        <f>SUM(M$4:M$1569)/COUNTA(A$4:A$1569)</f>
        <v/>
      </c>
      <c r="BD1378" s="9">
        <f>SUM(N$4:N$1569)/COUNTA(A$4:A$1569)</f>
        <v/>
      </c>
      <c r="BE1378" s="9">
        <f>SUM(O$4:O$1569)/COUNTA(A$4:A$1569)</f>
        <v/>
      </c>
      <c r="BF1378" s="9">
        <f>SUM(P$4:P$1569)/COUNTA(A$4:A$1569)</f>
        <v/>
      </c>
      <c r="BG1378" s="9">
        <f>SUM(Q$4:Q$1569)/COUNTA(A$4:A$1569)</f>
        <v/>
      </c>
      <c r="BH1378" s="9">
        <f>SUM(R$4:R$1569)/COUNTA(A$4:A$1569)</f>
        <v/>
      </c>
      <c r="BI1378" s="9">
        <f>SUM(S$4:S$1569)/COUNTA(A$4:A$1569)</f>
        <v/>
      </c>
      <c r="BJ1378" s="9">
        <f>SUM(T$4:T$1569)/COUNTA(A$4:A$1569)</f>
        <v/>
      </c>
      <c r="BK1378" s="9">
        <f>SUM(U$4:U$1569)/COUNTA(A$4:A$1569)</f>
        <v/>
      </c>
      <c r="BL1378" s="9">
        <f>SUM(V$4:V$1569)/COUNTA(A$4:A$1569)</f>
        <v/>
      </c>
      <c r="BM1378" s="9">
        <f>SUM(W$4:W$1569)/COUNTA(A$4:A$1569)</f>
        <v/>
      </c>
      <c r="BN1378" s="9">
        <f>SUM(X$4:X$1569)/COUNTA(A$4:A$1569)</f>
        <v/>
      </c>
      <c r="BO1378" s="7" t="inlineStr">
        <is>
          <t>.</t>
        </is>
      </c>
      <c r="BP1378" s="9">
        <f>IF(Z1378&gt;=BB1378,0,IFERROR(BB1378+(SUMPRODUCT((Z$4:Z$1569&gt;=BB$4:BB$1569)*(Z$4:Z$1569-BB$4:BB$1569))/MAX(1,COUNTIF(Z$4:Z$1569,"&lt;"&amp;BB1378+0.01))),BB1378))</f>
        <v/>
      </c>
      <c r="BQ1378" s="9">
        <f>IF(AA1378&gt;=BC1378,0,IFERROR(BC1378+SUMPRODUCT((AA$4:AA$1569&gt;=BC$4:BC$1569)*(AA$4:AA$1569-BC$4:BC$1569))/MAX(1,COUNTIF(AA$4:AA$1569,"&lt;"&amp;BC1378+0.01)),BC1378))</f>
        <v/>
      </c>
      <c r="BR1378" s="9">
        <f>IF(AB1378&gt;=BD1378,0,IFERROR(BD1378+SUMPRODUCT((AB$4:AB$1569&gt;=BD$4:BD$1569)*(AB$4:AB$1569-BD$4:BD$1569))/MAX(1,COUNTIF(AB$4:AB$1569,"&lt;"&amp;BD1378+0.01)),BD1378))</f>
        <v/>
      </c>
      <c r="BS1378" s="9">
        <f>IF(AC1378&gt;=BE1378,0,IFERROR(BE1378+SUMPRODUCT((AC$4:AC$1569&gt;=BE$4:BE$1569)*(AC$4:AC$1569-BE$4:BE$1569))/MAX(1,COUNTIF(AC$4:AC$1569,"&lt;"&amp;BE1378+0.01)),BE1378))</f>
        <v/>
      </c>
      <c r="BT1378" s="9">
        <f>IF(AD1378&gt;=BF1378,0,IFERROR(BF1378+SUMPRODUCT((AD$4:AD$1569&gt;=BF$4:BF$1569)*(AD$4:AD$1569-BF$4:BF$1569))/MAX(1,COUNTIF(AD$4:AD$1569,"&lt;"&amp;BF1378+0.01)),BF1378))</f>
        <v/>
      </c>
      <c r="BU1378" s="9">
        <f>IF(AE1378&gt;=BG1378,0,IFERROR(BG1378+SUMPRODUCT((AE$4:AE$1569&gt;=BG$4:BG$1569)*(AE$4:AE$1569-BG$4:BG$1569))/MAX(1,COUNTIF(AE$4:AE$1569,"&lt;"&amp;BG1378+0.01)),BG1378))</f>
        <v/>
      </c>
      <c r="BV1378" s="9">
        <f>IF(AF1378&gt;=BH1378,0,IFERROR(BH1378+SUMPRODUCT((AF$4:AF$1569&gt;=BH$4:BH$1569)*(AF$4:AF$1569-BH$4:BH$1569))/MAX(1,COUNTIF(AF$4:AF$1569,"&lt;"&amp;BH1378+0.01)),BH1378))</f>
        <v/>
      </c>
      <c r="BW1378" s="9">
        <f>IF(AG1378&gt;=BI1378,0,IFERROR(BI1378+SUMPRODUCT((AG$4:AG$1569&gt;=BI$4:BI$1569)*(AG$4:AG$1569-BI$4:BI$1569))/MAX(1,COUNTIF(AG$4:AG$1569,"&lt;"&amp;BI1378+0.01)),BI1378))</f>
        <v/>
      </c>
      <c r="BX1378" s="9">
        <f>IF(AH1378&gt;=BJ1378,0,IFERROR(BJ1378+SUMPRODUCT((AH$4:AH$1569&gt;=BJ$4:BJ$1569)*(AH$4:AH$1569-BJ$4:BJ$1569))/MAX(1,COUNTIF(AH$4:AH$1569,"&lt;"&amp;BJ1378+0.01)),BJ1378))</f>
        <v/>
      </c>
      <c r="BY1378" s="9">
        <f>IF(AI1378&gt;=BK1378,0,IFERROR(BK1378+SUMPRODUCT((AI$4:AI$1569&gt;=BK$4:BK$1569)*(AI$4:AI$1569-BK$4:BK$1569))/MAX(1,COUNTIF(AI$4:AI$1569,"&lt;"&amp;BK1378+0.01)),BK1378))</f>
        <v/>
      </c>
      <c r="BZ1378" s="9">
        <f>IF(AJ1378&gt;=BL1378,0,IFERROR(BL1378+SUMPRODUCT((AJ$4:AJ$1569&gt;=BL$4:BL$1569)*(AJ$4:AJ$1569-BL$4:BL$1569))/MAX(1,COUNTIF(AJ$4:AJ$1569,"&lt;"&amp;BL1378+0.01)),BL1378))</f>
        <v/>
      </c>
      <c r="CA1378" s="9">
        <f>IF(AK1378&gt;=BM1378,0,IFERROR(BM1378+SUMPRODUCT((AK$4:AK$1569&gt;=BM$4:BM$1569)*(AK$4:AK$1569-BM$4:BM$1569))/MAX(1,COUNTIF(AK$4:AK$1569,"&lt;"&amp;BM1378+0.01)),BM1378))</f>
        <v/>
      </c>
      <c r="CB1378" s="9">
        <f>IF(AL1378&gt;=BN1378,0,IFERROR(BN1378+SUMPRODUCT((AL$4:AL$1569&gt;=BN$4:BN$1569)*(AL$4:AL$1569-BN$4:BN$1569))/MAX(1,COUNTIF(AL$4:AL$1569,"&lt;"&amp;BN1378+0.01)),BN1378))</f>
        <v/>
      </c>
      <c r="CC1378" s="5">
        <f>IF(AO1378="🟢","VERDE",IF(AO1378="🟡","AMARELO",IF(AO1378="🟠","VERMELHO",IF(AO1378="🔴","VERMELHO","ROXO"))))</f>
        <v/>
      </c>
      <c r="CD1378" s="5" t="inlineStr">
        <is>
          <t>🌎 REGIÕES</t>
        </is>
      </c>
      <c r="CE1378" s="5" t="inlineStr">
        <is>
          <t>SEM REDE</t>
        </is>
      </c>
    </row>
    <row r="1379">
      <c r="A1379" s="5" t="inlineStr">
        <is>
          <t>47837634000167</t>
        </is>
      </c>
      <c r="B1379" s="5" t="inlineStr">
        <is>
          <t>N.N.DE ALCANTARA LTDA - ME</t>
        </is>
      </c>
      <c r="C1379" s="5" t="inlineStr">
        <is>
          <t>06 - SEM GRUPO</t>
        </is>
      </c>
      <c r="D1379" s="5" t="inlineStr">
        <is>
          <t>LARISSA PADILHA</t>
        </is>
      </c>
      <c r="E1379" s="5" t="inlineStr">
        <is>
          <t>PA</t>
        </is>
      </c>
      <c r="F1379" s="5">
        <f>IFERROR(VLOOKUP(C1379,$AS$4:$AT$25,2,FALSE),"")</f>
        <v/>
      </c>
      <c r="G1379" s="6">
        <f>IFERROR(VLOOKUP(C1379,$AS$4:$AX$25,6,FALSE),"")</f>
        <v/>
      </c>
      <c r="H1379" s="5">
        <f>IFERROR(VLOOKUP(C1379,$AS$4:$AY$25,7,FALSE),"")</f>
        <v/>
      </c>
      <c r="I1379" s="5">
        <f>IFERROR(VLOOKUP(C1379,$AS$4:$AZ$25,8,FALSE),"")</f>
        <v/>
      </c>
      <c r="J1379" s="7" t="inlineStr">
        <is>
          <t>.</t>
        </is>
      </c>
      <c r="K1379" s="5" t="inlineStr">
        <is>
          <t>NORTE + MA</t>
        </is>
      </c>
      <c r="L1379" s="8" t="n">
        <v>1542.857142857143</v>
      </c>
      <c r="M1379" s="9" t="n">
        <v>128.5714285714286</v>
      </c>
      <c r="N1379" s="9" t="n">
        <v>128.5714285714286</v>
      </c>
      <c r="O1379" s="9" t="n">
        <v>128.5714285714286</v>
      </c>
      <c r="P1379" s="9" t="n">
        <v>128.5714285714286</v>
      </c>
      <c r="Q1379" s="9" t="n">
        <v>128.5714285714286</v>
      </c>
      <c r="R1379" s="9" t="n">
        <v>128.5714285714286</v>
      </c>
      <c r="S1379" s="9" t="n">
        <v>128.5714285714286</v>
      </c>
      <c r="T1379" s="9" t="n">
        <v>128.5714285714286</v>
      </c>
      <c r="U1379" s="9" t="n">
        <v>128.5714285714286</v>
      </c>
      <c r="V1379" s="9" t="n">
        <v>128.5714285714286</v>
      </c>
      <c r="W1379" s="9" t="n">
        <v>128.5714285714286</v>
      </c>
      <c r="X1379" s="9" t="n">
        <v>128.5714285714286</v>
      </c>
      <c r="Y1379" s="7" t="inlineStr">
        <is>
          <t>.</t>
        </is>
      </c>
      <c r="Z1379" s="8">
        <f>SUM(AA1379:AL1379)</f>
        <v/>
      </c>
      <c r="AA1379" s="9" t="n">
        <v>0</v>
      </c>
      <c r="AB1379" s="9" t="n">
        <v>0</v>
      </c>
      <c r="AC1379" s="9" t="n">
        <v>0</v>
      </c>
      <c r="AD1379" s="9" t="n">
        <v>0</v>
      </c>
      <c r="AE1379" s="9" t="n">
        <v>0</v>
      </c>
      <c r="AF1379" s="9" t="n">
        <v>0</v>
      </c>
      <c r="AG1379" s="9" t="n">
        <v>0</v>
      </c>
      <c r="AH1379" s="9" t="n">
        <v>0</v>
      </c>
      <c r="AI1379" s="9" t="n">
        <v>0</v>
      </c>
      <c r="AJ1379" s="9" t="n">
        <v>0</v>
      </c>
      <c r="AK1379" s="9" t="n">
        <v>0</v>
      </c>
      <c r="AL1379" s="9" t="n">
        <v>0</v>
      </c>
      <c r="AM1379" s="7" t="inlineStr">
        <is>
          <t>.</t>
        </is>
      </c>
      <c r="AN1379" s="6">
        <f>IF(L1379=0,0,Z1379/L1379)</f>
        <v/>
      </c>
      <c r="AO1379" s="5">
        <f>IF(AN1379="","",IF(AN1379&gt;=0.9,"🟢",IF(AN1379&gt;=0.7,"🟡",IF(AN1379&gt;=0.5,"🟠","🔴"))))</f>
        <v/>
      </c>
      <c r="AP1379" s="9">
        <f>IF(L1379=0,0,L1379-Z1379)</f>
        <v/>
      </c>
      <c r="AQ1379" s="5">
        <f>IF(Z1379=0,"",RANK(Z1379,Z$4:Z$1569,0))</f>
        <v/>
      </c>
      <c r="AR1379" s="7" t="inlineStr">
        <is>
          <t>.</t>
        </is>
      </c>
      <c r="BA1379" s="7" t="inlineStr">
        <is>
          <t>.</t>
        </is>
      </c>
      <c r="BB1379" s="9">
        <f>SUM(L$4:L$1569)/COUNTA(A$4:A$1569)</f>
        <v/>
      </c>
      <c r="BC1379" s="9">
        <f>SUM(M$4:M$1569)/COUNTA(A$4:A$1569)</f>
        <v/>
      </c>
      <c r="BD1379" s="9">
        <f>SUM(N$4:N$1569)/COUNTA(A$4:A$1569)</f>
        <v/>
      </c>
      <c r="BE1379" s="9">
        <f>SUM(O$4:O$1569)/COUNTA(A$4:A$1569)</f>
        <v/>
      </c>
      <c r="BF1379" s="9">
        <f>SUM(P$4:P$1569)/COUNTA(A$4:A$1569)</f>
        <v/>
      </c>
      <c r="BG1379" s="9">
        <f>SUM(Q$4:Q$1569)/COUNTA(A$4:A$1569)</f>
        <v/>
      </c>
      <c r="BH1379" s="9">
        <f>SUM(R$4:R$1569)/COUNTA(A$4:A$1569)</f>
        <v/>
      </c>
      <c r="BI1379" s="9">
        <f>SUM(S$4:S$1569)/COUNTA(A$4:A$1569)</f>
        <v/>
      </c>
      <c r="BJ1379" s="9">
        <f>SUM(T$4:T$1569)/COUNTA(A$4:A$1569)</f>
        <v/>
      </c>
      <c r="BK1379" s="9">
        <f>SUM(U$4:U$1569)/COUNTA(A$4:A$1569)</f>
        <v/>
      </c>
      <c r="BL1379" s="9">
        <f>SUM(V$4:V$1569)/COUNTA(A$4:A$1569)</f>
        <v/>
      </c>
      <c r="BM1379" s="9">
        <f>SUM(W$4:W$1569)/COUNTA(A$4:A$1569)</f>
        <v/>
      </c>
      <c r="BN1379" s="9">
        <f>SUM(X$4:X$1569)/COUNTA(A$4:A$1569)</f>
        <v/>
      </c>
      <c r="BO1379" s="7" t="inlineStr">
        <is>
          <t>.</t>
        </is>
      </c>
      <c r="BP1379" s="9">
        <f>IF(Z1379&gt;=BB1379,0,IFERROR(BB1379+(SUMPRODUCT((Z$4:Z$1569&gt;=BB$4:BB$1569)*(Z$4:Z$1569-BB$4:BB$1569))/MAX(1,COUNTIF(Z$4:Z$1569,"&lt;"&amp;BB1379+0.01))),BB1379))</f>
        <v/>
      </c>
      <c r="BQ1379" s="9">
        <f>IF(AA1379&gt;=BC1379,0,IFERROR(BC1379+SUMPRODUCT((AA$4:AA$1569&gt;=BC$4:BC$1569)*(AA$4:AA$1569-BC$4:BC$1569))/MAX(1,COUNTIF(AA$4:AA$1569,"&lt;"&amp;BC1379+0.01)),BC1379))</f>
        <v/>
      </c>
      <c r="BR1379" s="9">
        <f>IF(AB1379&gt;=BD1379,0,IFERROR(BD1379+SUMPRODUCT((AB$4:AB$1569&gt;=BD$4:BD$1569)*(AB$4:AB$1569-BD$4:BD$1569))/MAX(1,COUNTIF(AB$4:AB$1569,"&lt;"&amp;BD1379+0.01)),BD1379))</f>
        <v/>
      </c>
      <c r="BS1379" s="9">
        <f>IF(AC1379&gt;=BE1379,0,IFERROR(BE1379+SUMPRODUCT((AC$4:AC$1569&gt;=BE$4:BE$1569)*(AC$4:AC$1569-BE$4:BE$1569))/MAX(1,COUNTIF(AC$4:AC$1569,"&lt;"&amp;BE1379+0.01)),BE1379))</f>
        <v/>
      </c>
      <c r="BT1379" s="9">
        <f>IF(AD1379&gt;=BF1379,0,IFERROR(BF1379+SUMPRODUCT((AD$4:AD$1569&gt;=BF$4:BF$1569)*(AD$4:AD$1569-BF$4:BF$1569))/MAX(1,COUNTIF(AD$4:AD$1569,"&lt;"&amp;BF1379+0.01)),BF1379))</f>
        <v/>
      </c>
      <c r="BU1379" s="9">
        <f>IF(AE1379&gt;=BG1379,0,IFERROR(BG1379+SUMPRODUCT((AE$4:AE$1569&gt;=BG$4:BG$1569)*(AE$4:AE$1569-BG$4:BG$1569))/MAX(1,COUNTIF(AE$4:AE$1569,"&lt;"&amp;BG1379+0.01)),BG1379))</f>
        <v/>
      </c>
      <c r="BV1379" s="9">
        <f>IF(AF1379&gt;=BH1379,0,IFERROR(BH1379+SUMPRODUCT((AF$4:AF$1569&gt;=BH$4:BH$1569)*(AF$4:AF$1569-BH$4:BH$1569))/MAX(1,COUNTIF(AF$4:AF$1569,"&lt;"&amp;BH1379+0.01)),BH1379))</f>
        <v/>
      </c>
      <c r="BW1379" s="9">
        <f>IF(AG1379&gt;=BI1379,0,IFERROR(BI1379+SUMPRODUCT((AG$4:AG$1569&gt;=BI$4:BI$1569)*(AG$4:AG$1569-BI$4:BI$1569))/MAX(1,COUNTIF(AG$4:AG$1569,"&lt;"&amp;BI1379+0.01)),BI1379))</f>
        <v/>
      </c>
      <c r="BX1379" s="9">
        <f>IF(AH1379&gt;=BJ1379,0,IFERROR(BJ1379+SUMPRODUCT((AH$4:AH$1569&gt;=BJ$4:BJ$1569)*(AH$4:AH$1569-BJ$4:BJ$1569))/MAX(1,COUNTIF(AH$4:AH$1569,"&lt;"&amp;BJ1379+0.01)),BJ1379))</f>
        <v/>
      </c>
      <c r="BY1379" s="9">
        <f>IF(AI1379&gt;=BK1379,0,IFERROR(BK1379+SUMPRODUCT((AI$4:AI$1569&gt;=BK$4:BK$1569)*(AI$4:AI$1569-BK$4:BK$1569))/MAX(1,COUNTIF(AI$4:AI$1569,"&lt;"&amp;BK1379+0.01)),BK1379))</f>
        <v/>
      </c>
      <c r="BZ1379" s="9">
        <f>IF(AJ1379&gt;=BL1379,0,IFERROR(BL1379+SUMPRODUCT((AJ$4:AJ$1569&gt;=BL$4:BL$1569)*(AJ$4:AJ$1569-BL$4:BL$1569))/MAX(1,COUNTIF(AJ$4:AJ$1569,"&lt;"&amp;BL1379+0.01)),BL1379))</f>
        <v/>
      </c>
      <c r="CA1379" s="9">
        <f>IF(AK1379&gt;=BM1379,0,IFERROR(BM1379+SUMPRODUCT((AK$4:AK$1569&gt;=BM$4:BM$1569)*(AK$4:AK$1569-BM$4:BM$1569))/MAX(1,COUNTIF(AK$4:AK$1569,"&lt;"&amp;BM1379+0.01)),BM1379))</f>
        <v/>
      </c>
      <c r="CB1379" s="9">
        <f>IF(AL1379&gt;=BN1379,0,IFERROR(BN1379+SUMPRODUCT((AL$4:AL$1569&gt;=BN$4:BN$1569)*(AL$4:AL$1569-BN$4:BN$1569))/MAX(1,COUNTIF(AL$4:AL$1569,"&lt;"&amp;BN1379+0.01)),BN1379))</f>
        <v/>
      </c>
      <c r="CC1379" s="5">
        <f>IF(AO1379="🟢","VERDE",IF(AO1379="🟡","AMARELO",IF(AO1379="🟠","VERMELHO",IF(AO1379="🔴","VERMELHO","ROXO"))))</f>
        <v/>
      </c>
      <c r="CD1379" s="5" t="inlineStr">
        <is>
          <t>🌎 REGIÕES</t>
        </is>
      </c>
      <c r="CE1379" s="5" t="inlineStr">
        <is>
          <t>SEM REDE</t>
        </is>
      </c>
    </row>
    <row r="1380">
      <c r="A1380" s="5" t="inlineStr">
        <is>
          <t>47926335000107</t>
        </is>
      </c>
      <c r="B1380" s="5" t="inlineStr">
        <is>
          <t>NADIA S DE ALMEIDA - ME</t>
        </is>
      </c>
      <c r="C1380" s="5" t="inlineStr">
        <is>
          <t>06 - SEM GRUPO</t>
        </is>
      </c>
      <c r="D1380" s="5" t="inlineStr">
        <is>
          <t>HEMANUELE DITZEL (MANU)</t>
        </is>
      </c>
      <c r="E1380" s="5" t="inlineStr">
        <is>
          <t>RS</t>
        </is>
      </c>
      <c r="F1380" s="5">
        <f>IFERROR(VLOOKUP(C1380,$AS$4:$AT$25,2,FALSE),"")</f>
        <v/>
      </c>
      <c r="G1380" s="6">
        <f>IFERROR(VLOOKUP(C1380,$AS$4:$AX$25,6,FALSE),"")</f>
        <v/>
      </c>
      <c r="H1380" s="5">
        <f>IFERROR(VLOOKUP(C1380,$AS$4:$AY$25,7,FALSE),"")</f>
        <v/>
      </c>
      <c r="I1380" s="5">
        <f>IFERROR(VLOOKUP(C1380,$AS$4:$AZ$25,8,FALSE),"")</f>
        <v/>
      </c>
      <c r="J1380" s="7" t="inlineStr">
        <is>
          <t>.</t>
        </is>
      </c>
      <c r="K1380" s="5" t="inlineStr">
        <is>
          <t>SUL</t>
        </is>
      </c>
      <c r="L1380" s="8" t="n">
        <v>1612.5</v>
      </c>
      <c r="M1380" s="9" t="n">
        <v>125</v>
      </c>
      <c r="N1380" s="9" t="n">
        <v>125</v>
      </c>
      <c r="O1380" s="9" t="n">
        <v>125</v>
      </c>
      <c r="P1380" s="9" t="n">
        <v>125</v>
      </c>
      <c r="Q1380" s="9" t="n">
        <v>125</v>
      </c>
      <c r="R1380" s="9" t="n">
        <v>137.5</v>
      </c>
      <c r="S1380" s="9" t="n">
        <v>137.5</v>
      </c>
      <c r="T1380" s="9" t="n">
        <v>137.5</v>
      </c>
      <c r="U1380" s="9" t="n">
        <v>137.5</v>
      </c>
      <c r="V1380" s="9" t="n">
        <v>137.5</v>
      </c>
      <c r="W1380" s="9" t="n">
        <v>150</v>
      </c>
      <c r="X1380" s="9" t="n">
        <v>150</v>
      </c>
      <c r="Y1380" s="7" t="inlineStr">
        <is>
          <t>.</t>
        </is>
      </c>
      <c r="Z1380" s="8">
        <f>SUM(AA1380:AL1380)</f>
        <v/>
      </c>
      <c r="AA1380" s="9" t="n">
        <v>0</v>
      </c>
      <c r="AB1380" s="9" t="n">
        <v>0</v>
      </c>
      <c r="AC1380" s="9" t="n">
        <v>0</v>
      </c>
      <c r="AD1380" s="9" t="n">
        <v>0</v>
      </c>
      <c r="AE1380" s="9" t="n">
        <v>0</v>
      </c>
      <c r="AF1380" s="9" t="n">
        <v>0</v>
      </c>
      <c r="AG1380" s="9" t="n">
        <v>0</v>
      </c>
      <c r="AH1380" s="9" t="n">
        <v>0</v>
      </c>
      <c r="AI1380" s="9" t="n">
        <v>0</v>
      </c>
      <c r="AJ1380" s="9" t="n">
        <v>0</v>
      </c>
      <c r="AK1380" s="9" t="n">
        <v>0</v>
      </c>
      <c r="AL1380" s="9" t="n">
        <v>0</v>
      </c>
      <c r="AM1380" s="7" t="inlineStr">
        <is>
          <t>.</t>
        </is>
      </c>
      <c r="AN1380" s="6">
        <f>IF(L1380=0,0,Z1380/L1380)</f>
        <v/>
      </c>
      <c r="AO1380" s="5">
        <f>IF(AN1380="","",IF(AN1380&gt;=0.9,"🟢",IF(AN1380&gt;=0.7,"🟡",IF(AN1380&gt;=0.5,"🟠","🔴"))))</f>
        <v/>
      </c>
      <c r="AP1380" s="9">
        <f>IF(L1380=0,0,L1380-Z1380)</f>
        <v/>
      </c>
      <c r="AQ1380" s="5">
        <f>IF(Z1380=0,"",RANK(Z1380,Z$4:Z$1569,0))</f>
        <v/>
      </c>
      <c r="AR1380" s="7" t="inlineStr">
        <is>
          <t>.</t>
        </is>
      </c>
      <c r="BA1380" s="7" t="inlineStr">
        <is>
          <t>.</t>
        </is>
      </c>
      <c r="BB1380" s="9">
        <f>SUM(L$4:L$1569)/COUNTA(A$4:A$1569)</f>
        <v/>
      </c>
      <c r="BC1380" s="9">
        <f>SUM(M$4:M$1569)/COUNTA(A$4:A$1569)</f>
        <v/>
      </c>
      <c r="BD1380" s="9">
        <f>SUM(N$4:N$1569)/COUNTA(A$4:A$1569)</f>
        <v/>
      </c>
      <c r="BE1380" s="9">
        <f>SUM(O$4:O$1569)/COUNTA(A$4:A$1569)</f>
        <v/>
      </c>
      <c r="BF1380" s="9">
        <f>SUM(P$4:P$1569)/COUNTA(A$4:A$1569)</f>
        <v/>
      </c>
      <c r="BG1380" s="9">
        <f>SUM(Q$4:Q$1569)/COUNTA(A$4:A$1569)</f>
        <v/>
      </c>
      <c r="BH1380" s="9">
        <f>SUM(R$4:R$1569)/COUNTA(A$4:A$1569)</f>
        <v/>
      </c>
      <c r="BI1380" s="9">
        <f>SUM(S$4:S$1569)/COUNTA(A$4:A$1569)</f>
        <v/>
      </c>
      <c r="BJ1380" s="9">
        <f>SUM(T$4:T$1569)/COUNTA(A$4:A$1569)</f>
        <v/>
      </c>
      <c r="BK1380" s="9">
        <f>SUM(U$4:U$1569)/COUNTA(A$4:A$1569)</f>
        <v/>
      </c>
      <c r="BL1380" s="9">
        <f>SUM(V$4:V$1569)/COUNTA(A$4:A$1569)</f>
        <v/>
      </c>
      <c r="BM1380" s="9">
        <f>SUM(W$4:W$1569)/COUNTA(A$4:A$1569)</f>
        <v/>
      </c>
      <c r="BN1380" s="9">
        <f>SUM(X$4:X$1569)/COUNTA(A$4:A$1569)</f>
        <v/>
      </c>
      <c r="BO1380" s="7" t="inlineStr">
        <is>
          <t>.</t>
        </is>
      </c>
      <c r="BP1380" s="9">
        <f>IF(Z1380&gt;=BB1380,0,IFERROR(BB1380+(SUMPRODUCT((Z$4:Z$1569&gt;=BB$4:BB$1569)*(Z$4:Z$1569-BB$4:BB$1569))/MAX(1,COUNTIF(Z$4:Z$1569,"&lt;"&amp;BB1380+0.01))),BB1380))</f>
        <v/>
      </c>
      <c r="BQ1380" s="9">
        <f>IF(AA1380&gt;=BC1380,0,IFERROR(BC1380+SUMPRODUCT((AA$4:AA$1569&gt;=BC$4:BC$1569)*(AA$4:AA$1569-BC$4:BC$1569))/MAX(1,COUNTIF(AA$4:AA$1569,"&lt;"&amp;BC1380+0.01)),BC1380))</f>
        <v/>
      </c>
      <c r="BR1380" s="9">
        <f>IF(AB1380&gt;=BD1380,0,IFERROR(BD1380+SUMPRODUCT((AB$4:AB$1569&gt;=BD$4:BD$1569)*(AB$4:AB$1569-BD$4:BD$1569))/MAX(1,COUNTIF(AB$4:AB$1569,"&lt;"&amp;BD1380+0.01)),BD1380))</f>
        <v/>
      </c>
      <c r="BS1380" s="9">
        <f>IF(AC1380&gt;=BE1380,0,IFERROR(BE1380+SUMPRODUCT((AC$4:AC$1569&gt;=BE$4:BE$1569)*(AC$4:AC$1569-BE$4:BE$1569))/MAX(1,COUNTIF(AC$4:AC$1569,"&lt;"&amp;BE1380+0.01)),BE1380))</f>
        <v/>
      </c>
      <c r="BT1380" s="9">
        <f>IF(AD1380&gt;=BF1380,0,IFERROR(BF1380+SUMPRODUCT((AD$4:AD$1569&gt;=BF$4:BF$1569)*(AD$4:AD$1569-BF$4:BF$1569))/MAX(1,COUNTIF(AD$4:AD$1569,"&lt;"&amp;BF1380+0.01)),BF1380))</f>
        <v/>
      </c>
      <c r="BU1380" s="9">
        <f>IF(AE1380&gt;=BG1380,0,IFERROR(BG1380+SUMPRODUCT((AE$4:AE$1569&gt;=BG$4:BG$1569)*(AE$4:AE$1569-BG$4:BG$1569))/MAX(1,COUNTIF(AE$4:AE$1569,"&lt;"&amp;BG1380+0.01)),BG1380))</f>
        <v/>
      </c>
      <c r="BV1380" s="9">
        <f>IF(AF1380&gt;=BH1380,0,IFERROR(BH1380+SUMPRODUCT((AF$4:AF$1569&gt;=BH$4:BH$1569)*(AF$4:AF$1569-BH$4:BH$1569))/MAX(1,COUNTIF(AF$4:AF$1569,"&lt;"&amp;BH1380+0.01)),BH1380))</f>
        <v/>
      </c>
      <c r="BW1380" s="9">
        <f>IF(AG1380&gt;=BI1380,0,IFERROR(BI1380+SUMPRODUCT((AG$4:AG$1569&gt;=BI$4:BI$1569)*(AG$4:AG$1569-BI$4:BI$1569))/MAX(1,COUNTIF(AG$4:AG$1569,"&lt;"&amp;BI1380+0.01)),BI1380))</f>
        <v/>
      </c>
      <c r="BX1380" s="9">
        <f>IF(AH1380&gt;=BJ1380,0,IFERROR(BJ1380+SUMPRODUCT((AH$4:AH$1569&gt;=BJ$4:BJ$1569)*(AH$4:AH$1569-BJ$4:BJ$1569))/MAX(1,COUNTIF(AH$4:AH$1569,"&lt;"&amp;BJ1380+0.01)),BJ1380))</f>
        <v/>
      </c>
      <c r="BY1380" s="9">
        <f>IF(AI1380&gt;=BK1380,0,IFERROR(BK1380+SUMPRODUCT((AI$4:AI$1569&gt;=BK$4:BK$1569)*(AI$4:AI$1569-BK$4:BK$1569))/MAX(1,COUNTIF(AI$4:AI$1569,"&lt;"&amp;BK1380+0.01)),BK1380))</f>
        <v/>
      </c>
      <c r="BZ1380" s="9">
        <f>IF(AJ1380&gt;=BL1380,0,IFERROR(BL1380+SUMPRODUCT((AJ$4:AJ$1569&gt;=BL$4:BL$1569)*(AJ$4:AJ$1569-BL$4:BL$1569))/MAX(1,COUNTIF(AJ$4:AJ$1569,"&lt;"&amp;BL1380+0.01)),BL1380))</f>
        <v/>
      </c>
      <c r="CA1380" s="9">
        <f>IF(AK1380&gt;=BM1380,0,IFERROR(BM1380+SUMPRODUCT((AK$4:AK$1569&gt;=BM$4:BM$1569)*(AK$4:AK$1569-BM$4:BM$1569))/MAX(1,COUNTIF(AK$4:AK$1569,"&lt;"&amp;BM1380+0.01)),BM1380))</f>
        <v/>
      </c>
      <c r="CB1380" s="9">
        <f>IF(AL1380&gt;=BN1380,0,IFERROR(BN1380+SUMPRODUCT((AL$4:AL$1569&gt;=BN$4:BN$1569)*(AL$4:AL$1569-BN$4:BN$1569))/MAX(1,COUNTIF(AL$4:AL$1569,"&lt;"&amp;BN1380+0.01)),BN1380))</f>
        <v/>
      </c>
      <c r="CC1380" s="5">
        <f>IF(AO1380="🟢","VERDE",IF(AO1380="🟡","AMARELO",IF(AO1380="🟠","VERMELHO",IF(AO1380="🔴","VERMELHO","ROXO"))))</f>
        <v/>
      </c>
      <c r="CD1380" s="5" t="inlineStr">
        <is>
          <t>🌎 REGIÕES</t>
        </is>
      </c>
      <c r="CE1380" s="5" t="inlineStr">
        <is>
          <t>SEM REDE</t>
        </is>
      </c>
    </row>
    <row r="1381">
      <c r="A1381" s="5" t="inlineStr">
        <is>
          <t>47941475000146</t>
        </is>
      </c>
      <c r="B1381" s="5" t="inlineStr">
        <is>
          <t>JB VERDE PRODUTOS NATURAIS LTDA - EPP</t>
        </is>
      </c>
      <c r="C1381" s="5" t="inlineStr">
        <is>
          <t>06 - INTERNA - MUNDO VERDE</t>
        </is>
      </c>
      <c r="D1381" s="5" t="inlineStr">
        <is>
          <t>DAIANE STAVICKI</t>
        </is>
      </c>
      <c r="E1381" s="5" t="inlineStr"/>
      <c r="F1381" s="5">
        <f>IFERROR(VLOOKUP(C1381,$AS$4:$AT$25,2,FALSE),"")</f>
        <v/>
      </c>
      <c r="G1381" s="6">
        <f>IFERROR(VLOOKUP(C1381,$AS$4:$AX$25,6,FALSE),"")</f>
        <v/>
      </c>
      <c r="H1381" s="5">
        <f>IFERROR(VLOOKUP(C1381,$AS$4:$AY$25,7,FALSE),"")</f>
        <v/>
      </c>
      <c r="I1381" s="5">
        <f>IFERROR(VLOOKUP(C1381,$AS$4:$AZ$25,8,FALSE),"")</f>
        <v/>
      </c>
      <c r="J1381" s="7" t="inlineStr">
        <is>
          <t>.</t>
        </is>
      </c>
      <c r="K1381" s="5" t="inlineStr">
        <is>
          <t>NACIONAL</t>
        </is>
      </c>
      <c r="L1381" s="8" t="n">
        <v>11700</v>
      </c>
      <c r="M1381" s="9" t="n">
        <v>600</v>
      </c>
      <c r="N1381" s="9" t="n">
        <v>600</v>
      </c>
      <c r="O1381" s="9" t="n">
        <v>600</v>
      </c>
      <c r="P1381" s="9" t="n">
        <v>600</v>
      </c>
      <c r="Q1381" s="9" t="n">
        <v>900</v>
      </c>
      <c r="R1381" s="9" t="n">
        <v>900</v>
      </c>
      <c r="S1381" s="9" t="n">
        <v>900</v>
      </c>
      <c r="T1381" s="9" t="n">
        <v>1200</v>
      </c>
      <c r="U1381" s="9" t="n">
        <v>1200</v>
      </c>
      <c r="V1381" s="9" t="n">
        <v>1200</v>
      </c>
      <c r="W1381" s="9" t="n">
        <v>1500</v>
      </c>
      <c r="X1381" s="9" t="n">
        <v>1500</v>
      </c>
      <c r="Y1381" s="7" t="inlineStr">
        <is>
          <t>.</t>
        </is>
      </c>
      <c r="Z1381" s="8">
        <f>SUM(AA1381:AL1381)</f>
        <v/>
      </c>
      <c r="AA1381" s="9" t="n">
        <v>0</v>
      </c>
      <c r="AB1381" s="9" t="n">
        <v>0</v>
      </c>
      <c r="AC1381" s="9" t="n">
        <v>0</v>
      </c>
      <c r="AD1381" s="9" t="n">
        <v>0</v>
      </c>
      <c r="AE1381" s="9" t="n">
        <v>0</v>
      </c>
      <c r="AF1381" s="9" t="n">
        <v>0</v>
      </c>
      <c r="AG1381" s="9" t="n">
        <v>0</v>
      </c>
      <c r="AH1381" s="9" t="n">
        <v>0</v>
      </c>
      <c r="AI1381" s="9" t="n">
        <v>0</v>
      </c>
      <c r="AJ1381" s="9" t="n">
        <v>0</v>
      </c>
      <c r="AK1381" s="9" t="n">
        <v>0</v>
      </c>
      <c r="AL1381" s="9" t="n">
        <v>0</v>
      </c>
      <c r="AM1381" s="7" t="inlineStr">
        <is>
          <t>.</t>
        </is>
      </c>
      <c r="AN1381" s="6">
        <f>IF(L1381=0,0,Z1381/L1381)</f>
        <v/>
      </c>
      <c r="AO1381" s="5">
        <f>IF(AN1381="","",IF(AN1381&gt;=0.9,"🟢",IF(AN1381&gt;=0.7,"🟡",IF(AN1381&gt;=0.5,"🟠","🔴"))))</f>
        <v/>
      </c>
      <c r="AP1381" s="9">
        <f>IF(L1381=0,0,L1381-Z1381)</f>
        <v/>
      </c>
      <c r="AQ1381" s="5">
        <f>IF(Z1381=0,"",RANK(Z1381,Z$4:Z$1569,0))</f>
        <v/>
      </c>
      <c r="AR1381" s="7" t="inlineStr">
        <is>
          <t>.</t>
        </is>
      </c>
      <c r="BA1381" s="7" t="inlineStr">
        <is>
          <t>.</t>
        </is>
      </c>
      <c r="BB1381" s="9">
        <f>SUM(L$4:L$1569)/COUNTA(A$4:A$1569)</f>
        <v/>
      </c>
      <c r="BC1381" s="9">
        <f>SUM(M$4:M$1569)/COUNTA(A$4:A$1569)</f>
        <v/>
      </c>
      <c r="BD1381" s="9">
        <f>SUM(N$4:N$1569)/COUNTA(A$4:A$1569)</f>
        <v/>
      </c>
      <c r="BE1381" s="9">
        <f>SUM(O$4:O$1569)/COUNTA(A$4:A$1569)</f>
        <v/>
      </c>
      <c r="BF1381" s="9">
        <f>SUM(P$4:P$1569)/COUNTA(A$4:A$1569)</f>
        <v/>
      </c>
      <c r="BG1381" s="9">
        <f>SUM(Q$4:Q$1569)/COUNTA(A$4:A$1569)</f>
        <v/>
      </c>
      <c r="BH1381" s="9">
        <f>SUM(R$4:R$1569)/COUNTA(A$4:A$1569)</f>
        <v/>
      </c>
      <c r="BI1381" s="9">
        <f>SUM(S$4:S$1569)/COUNTA(A$4:A$1569)</f>
        <v/>
      </c>
      <c r="BJ1381" s="9">
        <f>SUM(T$4:T$1569)/COUNTA(A$4:A$1569)</f>
        <v/>
      </c>
      <c r="BK1381" s="9">
        <f>SUM(U$4:U$1569)/COUNTA(A$4:A$1569)</f>
        <v/>
      </c>
      <c r="BL1381" s="9">
        <f>SUM(V$4:V$1569)/COUNTA(A$4:A$1569)</f>
        <v/>
      </c>
      <c r="BM1381" s="9">
        <f>SUM(W$4:W$1569)/COUNTA(A$4:A$1569)</f>
        <v/>
      </c>
      <c r="BN1381" s="9">
        <f>SUM(X$4:X$1569)/COUNTA(A$4:A$1569)</f>
        <v/>
      </c>
      <c r="BO1381" s="7" t="inlineStr">
        <is>
          <t>.</t>
        </is>
      </c>
      <c r="BP1381" s="9">
        <f>IF(Z1381&gt;=BB1381,0,IFERROR(BB1381+(SUMPRODUCT((Z$4:Z$1569&gt;=BB$4:BB$1569)*(Z$4:Z$1569-BB$4:BB$1569))/MAX(1,COUNTIF(Z$4:Z$1569,"&lt;"&amp;BB1381+0.01))),BB1381))</f>
        <v/>
      </c>
      <c r="BQ1381" s="9">
        <f>IF(AA1381&gt;=BC1381,0,IFERROR(BC1381+SUMPRODUCT((AA$4:AA$1569&gt;=BC$4:BC$1569)*(AA$4:AA$1569-BC$4:BC$1569))/MAX(1,COUNTIF(AA$4:AA$1569,"&lt;"&amp;BC1381+0.01)),BC1381))</f>
        <v/>
      </c>
      <c r="BR1381" s="9">
        <f>IF(AB1381&gt;=BD1381,0,IFERROR(BD1381+SUMPRODUCT((AB$4:AB$1569&gt;=BD$4:BD$1569)*(AB$4:AB$1569-BD$4:BD$1569))/MAX(1,COUNTIF(AB$4:AB$1569,"&lt;"&amp;BD1381+0.01)),BD1381))</f>
        <v/>
      </c>
      <c r="BS1381" s="9">
        <f>IF(AC1381&gt;=BE1381,0,IFERROR(BE1381+SUMPRODUCT((AC$4:AC$1569&gt;=BE$4:BE$1569)*(AC$4:AC$1569-BE$4:BE$1569))/MAX(1,COUNTIF(AC$4:AC$1569,"&lt;"&amp;BE1381+0.01)),BE1381))</f>
        <v/>
      </c>
      <c r="BT1381" s="9">
        <f>IF(AD1381&gt;=BF1381,0,IFERROR(BF1381+SUMPRODUCT((AD$4:AD$1569&gt;=BF$4:BF$1569)*(AD$4:AD$1569-BF$4:BF$1569))/MAX(1,COUNTIF(AD$4:AD$1569,"&lt;"&amp;BF1381+0.01)),BF1381))</f>
        <v/>
      </c>
      <c r="BU1381" s="9">
        <f>IF(AE1381&gt;=BG1381,0,IFERROR(BG1381+SUMPRODUCT((AE$4:AE$1569&gt;=BG$4:BG$1569)*(AE$4:AE$1569-BG$4:BG$1569))/MAX(1,COUNTIF(AE$4:AE$1569,"&lt;"&amp;BG1381+0.01)),BG1381))</f>
        <v/>
      </c>
      <c r="BV1381" s="9">
        <f>IF(AF1381&gt;=BH1381,0,IFERROR(BH1381+SUMPRODUCT((AF$4:AF$1569&gt;=BH$4:BH$1569)*(AF$4:AF$1569-BH$4:BH$1569))/MAX(1,COUNTIF(AF$4:AF$1569,"&lt;"&amp;BH1381+0.01)),BH1381))</f>
        <v/>
      </c>
      <c r="BW1381" s="9">
        <f>IF(AG1381&gt;=BI1381,0,IFERROR(BI1381+SUMPRODUCT((AG$4:AG$1569&gt;=BI$4:BI$1569)*(AG$4:AG$1569-BI$4:BI$1569))/MAX(1,COUNTIF(AG$4:AG$1569,"&lt;"&amp;BI1381+0.01)),BI1381))</f>
        <v/>
      </c>
      <c r="BX1381" s="9">
        <f>IF(AH1381&gt;=BJ1381,0,IFERROR(BJ1381+SUMPRODUCT((AH$4:AH$1569&gt;=BJ$4:BJ$1569)*(AH$4:AH$1569-BJ$4:BJ$1569))/MAX(1,COUNTIF(AH$4:AH$1569,"&lt;"&amp;BJ1381+0.01)),BJ1381))</f>
        <v/>
      </c>
      <c r="BY1381" s="9">
        <f>IF(AI1381&gt;=BK1381,0,IFERROR(BK1381+SUMPRODUCT((AI$4:AI$1569&gt;=BK$4:BK$1569)*(AI$4:AI$1569-BK$4:BK$1569))/MAX(1,COUNTIF(AI$4:AI$1569,"&lt;"&amp;BK1381+0.01)),BK1381))</f>
        <v/>
      </c>
      <c r="BZ1381" s="9">
        <f>IF(AJ1381&gt;=BL1381,0,IFERROR(BL1381+SUMPRODUCT((AJ$4:AJ$1569&gt;=BL$4:BL$1569)*(AJ$4:AJ$1569-BL$4:BL$1569))/MAX(1,COUNTIF(AJ$4:AJ$1569,"&lt;"&amp;BL1381+0.01)),BL1381))</f>
        <v/>
      </c>
      <c r="CA1381" s="9">
        <f>IF(AK1381&gt;=BM1381,0,IFERROR(BM1381+SUMPRODUCT((AK$4:AK$1569&gt;=BM$4:BM$1569)*(AK$4:AK$1569-BM$4:BM$1569))/MAX(1,COUNTIF(AK$4:AK$1569,"&lt;"&amp;BM1381+0.01)),BM1381))</f>
        <v/>
      </c>
      <c r="CB1381" s="9">
        <f>IF(AL1381&gt;=BN1381,0,IFERROR(BN1381+SUMPRODUCT((AL$4:AL$1569&gt;=BN$4:BN$1569)*(AL$4:AL$1569-BN$4:BN$1569))/MAX(1,COUNTIF(AL$4:AL$1569,"&lt;"&amp;BN1381+0.01)),BN1381))</f>
        <v/>
      </c>
      <c r="CC1381" s="5">
        <f>IF(AO1381="🟢","VERDE",IF(AO1381="🟡","AMARELO",IF(AO1381="🟠","VERMELHO",IF(AO1381="🔴","VERMELHO","ROXO"))))</f>
        <v/>
      </c>
      <c r="CD1381" s="5" t="inlineStr">
        <is>
          <t>🏢 REDES</t>
        </is>
      </c>
      <c r="CE1381" s="5" t="inlineStr">
        <is>
          <t>MUNDO VERDE</t>
        </is>
      </c>
    </row>
    <row r="1382">
      <c r="A1382" s="5" t="inlineStr">
        <is>
          <t>48008813000154</t>
        </is>
      </c>
      <c r="B1382" s="5" t="inlineStr">
        <is>
          <t>48.008.813 FERNANDA CRISTINA CLIMACO DAS</t>
        </is>
      </c>
      <c r="C1382" s="5" t="inlineStr">
        <is>
          <t>06 - SEM GRUPO</t>
        </is>
      </c>
      <c r="D1382" s="5" t="inlineStr">
        <is>
          <t>HEMANUELE DITZEL (MANU)</t>
        </is>
      </c>
      <c r="E1382" s="5" t="inlineStr">
        <is>
          <t>SC</t>
        </is>
      </c>
      <c r="F1382" s="5">
        <f>IFERROR(VLOOKUP(C1382,$AS$4:$AT$25,2,FALSE),"")</f>
        <v/>
      </c>
      <c r="G1382" s="6">
        <f>IFERROR(VLOOKUP(C1382,$AS$4:$AX$25,6,FALSE),"")</f>
        <v/>
      </c>
      <c r="H1382" s="5">
        <f>IFERROR(VLOOKUP(C1382,$AS$4:$AY$25,7,FALSE),"")</f>
        <v/>
      </c>
      <c r="I1382" s="5">
        <f>IFERROR(VLOOKUP(C1382,$AS$4:$AZ$25,8,FALSE),"")</f>
        <v/>
      </c>
      <c r="J1382" s="7" t="inlineStr">
        <is>
          <t>.</t>
        </is>
      </c>
      <c r="K1382" s="5" t="inlineStr">
        <is>
          <t>SUL</t>
        </is>
      </c>
      <c r="L1382" s="8" t="n">
        <v>1513.953488372093</v>
      </c>
      <c r="M1382" s="9" t="n">
        <v>118.6046511627907</v>
      </c>
      <c r="N1382" s="9" t="n">
        <v>118.6046511627907</v>
      </c>
      <c r="O1382" s="9" t="n">
        <v>118.6046511627907</v>
      </c>
      <c r="P1382" s="9" t="n">
        <v>125.5813953488372</v>
      </c>
      <c r="Q1382" s="9" t="n">
        <v>125.5813953488372</v>
      </c>
      <c r="R1382" s="9" t="n">
        <v>125.5813953488372</v>
      </c>
      <c r="S1382" s="9" t="n">
        <v>125.5813953488372</v>
      </c>
      <c r="T1382" s="9" t="n">
        <v>125.5813953488372</v>
      </c>
      <c r="U1382" s="9" t="n">
        <v>132.5581395348837</v>
      </c>
      <c r="V1382" s="9" t="n">
        <v>132.5581395348837</v>
      </c>
      <c r="W1382" s="9" t="n">
        <v>132.5581395348837</v>
      </c>
      <c r="X1382" s="9" t="n">
        <v>132.5581395348837</v>
      </c>
      <c r="Y1382" s="7" t="inlineStr">
        <is>
          <t>.</t>
        </is>
      </c>
      <c r="Z1382" s="8">
        <f>SUM(AA1382:AL1382)</f>
        <v/>
      </c>
      <c r="AA1382" s="9" t="n">
        <v>0</v>
      </c>
      <c r="AB1382" s="9" t="n">
        <v>0</v>
      </c>
      <c r="AC1382" s="9" t="n">
        <v>0</v>
      </c>
      <c r="AD1382" s="9" t="n">
        <v>0</v>
      </c>
      <c r="AE1382" s="9" t="n">
        <v>0</v>
      </c>
      <c r="AF1382" s="9" t="n">
        <v>0</v>
      </c>
      <c r="AG1382" s="9" t="n">
        <v>0</v>
      </c>
      <c r="AH1382" s="9" t="n">
        <v>0</v>
      </c>
      <c r="AI1382" s="9" t="n">
        <v>0</v>
      </c>
      <c r="AJ1382" s="9" t="n">
        <v>0</v>
      </c>
      <c r="AK1382" s="9" t="n">
        <v>0</v>
      </c>
      <c r="AL1382" s="9" t="n">
        <v>0</v>
      </c>
      <c r="AM1382" s="7" t="inlineStr">
        <is>
          <t>.</t>
        </is>
      </c>
      <c r="AN1382" s="6">
        <f>IF(L1382=0,0,Z1382/L1382)</f>
        <v/>
      </c>
      <c r="AO1382" s="5">
        <f>IF(AN1382="","",IF(AN1382&gt;=0.9,"🟢",IF(AN1382&gt;=0.7,"🟡",IF(AN1382&gt;=0.5,"🟠","🔴"))))</f>
        <v/>
      </c>
      <c r="AP1382" s="9">
        <f>IF(L1382=0,0,L1382-Z1382)</f>
        <v/>
      </c>
      <c r="AQ1382" s="5">
        <f>IF(Z1382=0,"",RANK(Z1382,Z$4:Z$1569,0))</f>
        <v/>
      </c>
      <c r="AR1382" s="7" t="inlineStr">
        <is>
          <t>.</t>
        </is>
      </c>
      <c r="BA1382" s="7" t="inlineStr">
        <is>
          <t>.</t>
        </is>
      </c>
      <c r="BB1382" s="9">
        <f>SUM(L$4:L$1569)/COUNTA(A$4:A$1569)</f>
        <v/>
      </c>
      <c r="BC1382" s="9">
        <f>SUM(M$4:M$1569)/COUNTA(A$4:A$1569)</f>
        <v/>
      </c>
      <c r="BD1382" s="9">
        <f>SUM(N$4:N$1569)/COUNTA(A$4:A$1569)</f>
        <v/>
      </c>
      <c r="BE1382" s="9">
        <f>SUM(O$4:O$1569)/COUNTA(A$4:A$1569)</f>
        <v/>
      </c>
      <c r="BF1382" s="9">
        <f>SUM(P$4:P$1569)/COUNTA(A$4:A$1569)</f>
        <v/>
      </c>
      <c r="BG1382" s="9">
        <f>SUM(Q$4:Q$1569)/COUNTA(A$4:A$1569)</f>
        <v/>
      </c>
      <c r="BH1382" s="9">
        <f>SUM(R$4:R$1569)/COUNTA(A$4:A$1569)</f>
        <v/>
      </c>
      <c r="BI1382" s="9">
        <f>SUM(S$4:S$1569)/COUNTA(A$4:A$1569)</f>
        <v/>
      </c>
      <c r="BJ1382" s="9">
        <f>SUM(T$4:T$1569)/COUNTA(A$4:A$1569)</f>
        <v/>
      </c>
      <c r="BK1382" s="9">
        <f>SUM(U$4:U$1569)/COUNTA(A$4:A$1569)</f>
        <v/>
      </c>
      <c r="BL1382" s="9">
        <f>SUM(V$4:V$1569)/COUNTA(A$4:A$1569)</f>
        <v/>
      </c>
      <c r="BM1382" s="9">
        <f>SUM(W$4:W$1569)/COUNTA(A$4:A$1569)</f>
        <v/>
      </c>
      <c r="BN1382" s="9">
        <f>SUM(X$4:X$1569)/COUNTA(A$4:A$1569)</f>
        <v/>
      </c>
      <c r="BO1382" s="7" t="inlineStr">
        <is>
          <t>.</t>
        </is>
      </c>
      <c r="BP1382" s="9">
        <f>IF(Z1382&gt;=BB1382,0,IFERROR(BB1382+(SUMPRODUCT((Z$4:Z$1569&gt;=BB$4:BB$1569)*(Z$4:Z$1569-BB$4:BB$1569))/MAX(1,COUNTIF(Z$4:Z$1569,"&lt;"&amp;BB1382+0.01))),BB1382))</f>
        <v/>
      </c>
      <c r="BQ1382" s="9">
        <f>IF(AA1382&gt;=BC1382,0,IFERROR(BC1382+SUMPRODUCT((AA$4:AA$1569&gt;=BC$4:BC$1569)*(AA$4:AA$1569-BC$4:BC$1569))/MAX(1,COUNTIF(AA$4:AA$1569,"&lt;"&amp;BC1382+0.01)),BC1382))</f>
        <v/>
      </c>
      <c r="BR1382" s="9">
        <f>IF(AB1382&gt;=BD1382,0,IFERROR(BD1382+SUMPRODUCT((AB$4:AB$1569&gt;=BD$4:BD$1569)*(AB$4:AB$1569-BD$4:BD$1569))/MAX(1,COUNTIF(AB$4:AB$1569,"&lt;"&amp;BD1382+0.01)),BD1382))</f>
        <v/>
      </c>
      <c r="BS1382" s="9">
        <f>IF(AC1382&gt;=BE1382,0,IFERROR(BE1382+SUMPRODUCT((AC$4:AC$1569&gt;=BE$4:BE$1569)*(AC$4:AC$1569-BE$4:BE$1569))/MAX(1,COUNTIF(AC$4:AC$1569,"&lt;"&amp;BE1382+0.01)),BE1382))</f>
        <v/>
      </c>
      <c r="BT1382" s="9">
        <f>IF(AD1382&gt;=BF1382,0,IFERROR(BF1382+SUMPRODUCT((AD$4:AD$1569&gt;=BF$4:BF$1569)*(AD$4:AD$1569-BF$4:BF$1569))/MAX(1,COUNTIF(AD$4:AD$1569,"&lt;"&amp;BF1382+0.01)),BF1382))</f>
        <v/>
      </c>
      <c r="BU1382" s="9">
        <f>IF(AE1382&gt;=BG1382,0,IFERROR(BG1382+SUMPRODUCT((AE$4:AE$1569&gt;=BG$4:BG$1569)*(AE$4:AE$1569-BG$4:BG$1569))/MAX(1,COUNTIF(AE$4:AE$1569,"&lt;"&amp;BG1382+0.01)),BG1382))</f>
        <v/>
      </c>
      <c r="BV1382" s="9">
        <f>IF(AF1382&gt;=BH1382,0,IFERROR(BH1382+SUMPRODUCT((AF$4:AF$1569&gt;=BH$4:BH$1569)*(AF$4:AF$1569-BH$4:BH$1569))/MAX(1,COUNTIF(AF$4:AF$1569,"&lt;"&amp;BH1382+0.01)),BH1382))</f>
        <v/>
      </c>
      <c r="BW1382" s="9">
        <f>IF(AG1382&gt;=BI1382,0,IFERROR(BI1382+SUMPRODUCT((AG$4:AG$1569&gt;=BI$4:BI$1569)*(AG$4:AG$1569-BI$4:BI$1569))/MAX(1,COUNTIF(AG$4:AG$1569,"&lt;"&amp;BI1382+0.01)),BI1382))</f>
        <v/>
      </c>
      <c r="BX1382" s="9">
        <f>IF(AH1382&gt;=BJ1382,0,IFERROR(BJ1382+SUMPRODUCT((AH$4:AH$1569&gt;=BJ$4:BJ$1569)*(AH$4:AH$1569-BJ$4:BJ$1569))/MAX(1,COUNTIF(AH$4:AH$1569,"&lt;"&amp;BJ1382+0.01)),BJ1382))</f>
        <v/>
      </c>
      <c r="BY1382" s="9">
        <f>IF(AI1382&gt;=BK1382,0,IFERROR(BK1382+SUMPRODUCT((AI$4:AI$1569&gt;=BK$4:BK$1569)*(AI$4:AI$1569-BK$4:BK$1569))/MAX(1,COUNTIF(AI$4:AI$1569,"&lt;"&amp;BK1382+0.01)),BK1382))</f>
        <v/>
      </c>
      <c r="BZ1382" s="9">
        <f>IF(AJ1382&gt;=BL1382,0,IFERROR(BL1382+SUMPRODUCT((AJ$4:AJ$1569&gt;=BL$4:BL$1569)*(AJ$4:AJ$1569-BL$4:BL$1569))/MAX(1,COUNTIF(AJ$4:AJ$1569,"&lt;"&amp;BL1382+0.01)),BL1382))</f>
        <v/>
      </c>
      <c r="CA1382" s="9">
        <f>IF(AK1382&gt;=BM1382,0,IFERROR(BM1382+SUMPRODUCT((AK$4:AK$1569&gt;=BM$4:BM$1569)*(AK$4:AK$1569-BM$4:BM$1569))/MAX(1,COUNTIF(AK$4:AK$1569,"&lt;"&amp;BM1382+0.01)),BM1382))</f>
        <v/>
      </c>
      <c r="CB1382" s="9">
        <f>IF(AL1382&gt;=BN1382,0,IFERROR(BN1382+SUMPRODUCT((AL$4:AL$1569&gt;=BN$4:BN$1569)*(AL$4:AL$1569-BN$4:BN$1569))/MAX(1,COUNTIF(AL$4:AL$1569,"&lt;"&amp;BN1382+0.01)),BN1382))</f>
        <v/>
      </c>
      <c r="CC1382" s="5">
        <f>IF(AO1382="🟢","VERDE",IF(AO1382="🟡","AMARELO",IF(AO1382="🟠","VERMELHO",IF(AO1382="🔴","VERMELHO","ROXO"))))</f>
        <v/>
      </c>
      <c r="CD1382" s="5" t="inlineStr">
        <is>
          <t>🌎 REGIÕES</t>
        </is>
      </c>
      <c r="CE1382" s="5" t="inlineStr">
        <is>
          <t>SEM REDE</t>
        </is>
      </c>
    </row>
    <row r="1383">
      <c r="A1383" s="5" t="inlineStr">
        <is>
          <t>48022780000105</t>
        </is>
      </c>
      <c r="B1383" s="5" t="inlineStr">
        <is>
          <t>CMC PRODUTOS ALIMENTICIOS LTDA - ME</t>
        </is>
      </c>
      <c r="C1383" s="5" t="inlineStr">
        <is>
          <t>06 - INTERNA - VIDA LEVE</t>
        </is>
      </c>
      <c r="D1383" s="5" t="inlineStr">
        <is>
          <t>DAIANE STAVICKI</t>
        </is>
      </c>
      <c r="E1383" s="5" t="inlineStr"/>
      <c r="F1383" s="5">
        <f>IFERROR(VLOOKUP(C1383,$AS$4:$AT$25,2,FALSE),"")</f>
        <v/>
      </c>
      <c r="G1383" s="6">
        <f>IFERROR(VLOOKUP(C1383,$AS$4:$AX$25,6,FALSE),"")</f>
        <v/>
      </c>
      <c r="H1383" s="5">
        <f>IFERROR(VLOOKUP(C1383,$AS$4:$AY$25,7,FALSE),"")</f>
        <v/>
      </c>
      <c r="I1383" s="5">
        <f>IFERROR(VLOOKUP(C1383,$AS$4:$AZ$25,8,FALSE),"")</f>
        <v/>
      </c>
      <c r="J1383" s="7" t="inlineStr">
        <is>
          <t>.</t>
        </is>
      </c>
      <c r="K1383" s="5" t="inlineStr">
        <is>
          <t>NACIONAL</t>
        </is>
      </c>
      <c r="L1383" s="8" t="n">
        <v>10500</v>
      </c>
      <c r="M1383" s="9" t="n">
        <v>705.8823529411765</v>
      </c>
      <c r="N1383" s="9" t="n">
        <v>705.8823529411765</v>
      </c>
      <c r="O1383" s="9" t="n">
        <v>750</v>
      </c>
      <c r="P1383" s="9" t="n">
        <v>750</v>
      </c>
      <c r="Q1383" s="9" t="n">
        <v>794.1176470588235</v>
      </c>
      <c r="R1383" s="9" t="n">
        <v>838.2352941176471</v>
      </c>
      <c r="S1383" s="9" t="n">
        <v>882.3529411764706</v>
      </c>
      <c r="T1383" s="9" t="n">
        <v>926.4705882352941</v>
      </c>
      <c r="U1383" s="9" t="n">
        <v>970.5882352941177</v>
      </c>
      <c r="V1383" s="9" t="n">
        <v>1014.705882352941</v>
      </c>
      <c r="W1383" s="9" t="n">
        <v>1058.823529411765</v>
      </c>
      <c r="X1383" s="9" t="n">
        <v>1102.941176470588</v>
      </c>
      <c r="Y1383" s="7" t="inlineStr">
        <is>
          <t>.</t>
        </is>
      </c>
      <c r="Z1383" s="8">
        <f>SUM(AA1383:AL1383)</f>
        <v/>
      </c>
      <c r="AA1383" s="9" t="n">
        <v>0</v>
      </c>
      <c r="AB1383" s="9" t="n">
        <v>0</v>
      </c>
      <c r="AC1383" s="9" t="n">
        <v>0</v>
      </c>
      <c r="AD1383" s="9" t="n">
        <v>0</v>
      </c>
      <c r="AE1383" s="9" t="n">
        <v>0</v>
      </c>
      <c r="AF1383" s="9" t="n">
        <v>0</v>
      </c>
      <c r="AG1383" s="9" t="n">
        <v>0</v>
      </c>
      <c r="AH1383" s="9" t="n">
        <v>0</v>
      </c>
      <c r="AI1383" s="9" t="n">
        <v>0</v>
      </c>
      <c r="AJ1383" s="9" t="n">
        <v>0</v>
      </c>
      <c r="AK1383" s="9" t="n">
        <v>0</v>
      </c>
      <c r="AL1383" s="9" t="n">
        <v>0</v>
      </c>
      <c r="AM1383" s="7" t="inlineStr">
        <is>
          <t>.</t>
        </is>
      </c>
      <c r="AN1383" s="6">
        <f>IF(L1383=0,0,Z1383/L1383)</f>
        <v/>
      </c>
      <c r="AO1383" s="5">
        <f>IF(AN1383="","",IF(AN1383&gt;=0.9,"🟢",IF(AN1383&gt;=0.7,"🟡",IF(AN1383&gt;=0.5,"🟠","🔴"))))</f>
        <v/>
      </c>
      <c r="AP1383" s="9">
        <f>IF(L1383=0,0,L1383-Z1383)</f>
        <v/>
      </c>
      <c r="AQ1383" s="5">
        <f>IF(Z1383=0,"",RANK(Z1383,Z$4:Z$1569,0))</f>
        <v/>
      </c>
      <c r="AR1383" s="7" t="inlineStr">
        <is>
          <t>.</t>
        </is>
      </c>
      <c r="BA1383" s="7" t="inlineStr">
        <is>
          <t>.</t>
        </is>
      </c>
      <c r="BB1383" s="9">
        <f>SUM(L$4:L$1569)/COUNTA(A$4:A$1569)</f>
        <v/>
      </c>
      <c r="BC1383" s="9">
        <f>SUM(M$4:M$1569)/COUNTA(A$4:A$1569)</f>
        <v/>
      </c>
      <c r="BD1383" s="9">
        <f>SUM(N$4:N$1569)/COUNTA(A$4:A$1569)</f>
        <v/>
      </c>
      <c r="BE1383" s="9">
        <f>SUM(O$4:O$1569)/COUNTA(A$4:A$1569)</f>
        <v/>
      </c>
      <c r="BF1383" s="9">
        <f>SUM(P$4:P$1569)/COUNTA(A$4:A$1569)</f>
        <v/>
      </c>
      <c r="BG1383" s="9">
        <f>SUM(Q$4:Q$1569)/COUNTA(A$4:A$1569)</f>
        <v/>
      </c>
      <c r="BH1383" s="9">
        <f>SUM(R$4:R$1569)/COUNTA(A$4:A$1569)</f>
        <v/>
      </c>
      <c r="BI1383" s="9">
        <f>SUM(S$4:S$1569)/COUNTA(A$4:A$1569)</f>
        <v/>
      </c>
      <c r="BJ1383" s="9">
        <f>SUM(T$4:T$1569)/COUNTA(A$4:A$1569)</f>
        <v/>
      </c>
      <c r="BK1383" s="9">
        <f>SUM(U$4:U$1569)/COUNTA(A$4:A$1569)</f>
        <v/>
      </c>
      <c r="BL1383" s="9">
        <f>SUM(V$4:V$1569)/COUNTA(A$4:A$1569)</f>
        <v/>
      </c>
      <c r="BM1383" s="9">
        <f>SUM(W$4:W$1569)/COUNTA(A$4:A$1569)</f>
        <v/>
      </c>
      <c r="BN1383" s="9">
        <f>SUM(X$4:X$1569)/COUNTA(A$4:A$1569)</f>
        <v/>
      </c>
      <c r="BO1383" s="7" t="inlineStr">
        <is>
          <t>.</t>
        </is>
      </c>
      <c r="BP1383" s="9">
        <f>IF(Z1383&gt;=BB1383,0,IFERROR(BB1383+(SUMPRODUCT((Z$4:Z$1569&gt;=BB$4:BB$1569)*(Z$4:Z$1569-BB$4:BB$1569))/MAX(1,COUNTIF(Z$4:Z$1569,"&lt;"&amp;BB1383+0.01))),BB1383))</f>
        <v/>
      </c>
      <c r="BQ1383" s="9">
        <f>IF(AA1383&gt;=BC1383,0,IFERROR(BC1383+SUMPRODUCT((AA$4:AA$1569&gt;=BC$4:BC$1569)*(AA$4:AA$1569-BC$4:BC$1569))/MAX(1,COUNTIF(AA$4:AA$1569,"&lt;"&amp;BC1383+0.01)),BC1383))</f>
        <v/>
      </c>
      <c r="BR1383" s="9">
        <f>IF(AB1383&gt;=BD1383,0,IFERROR(BD1383+SUMPRODUCT((AB$4:AB$1569&gt;=BD$4:BD$1569)*(AB$4:AB$1569-BD$4:BD$1569))/MAX(1,COUNTIF(AB$4:AB$1569,"&lt;"&amp;BD1383+0.01)),BD1383))</f>
        <v/>
      </c>
      <c r="BS1383" s="9">
        <f>IF(AC1383&gt;=BE1383,0,IFERROR(BE1383+SUMPRODUCT((AC$4:AC$1569&gt;=BE$4:BE$1569)*(AC$4:AC$1569-BE$4:BE$1569))/MAX(1,COUNTIF(AC$4:AC$1569,"&lt;"&amp;BE1383+0.01)),BE1383))</f>
        <v/>
      </c>
      <c r="BT1383" s="9">
        <f>IF(AD1383&gt;=BF1383,0,IFERROR(BF1383+SUMPRODUCT((AD$4:AD$1569&gt;=BF$4:BF$1569)*(AD$4:AD$1569-BF$4:BF$1569))/MAX(1,COUNTIF(AD$4:AD$1569,"&lt;"&amp;BF1383+0.01)),BF1383))</f>
        <v/>
      </c>
      <c r="BU1383" s="9">
        <f>IF(AE1383&gt;=BG1383,0,IFERROR(BG1383+SUMPRODUCT((AE$4:AE$1569&gt;=BG$4:BG$1569)*(AE$4:AE$1569-BG$4:BG$1569))/MAX(1,COUNTIF(AE$4:AE$1569,"&lt;"&amp;BG1383+0.01)),BG1383))</f>
        <v/>
      </c>
      <c r="BV1383" s="9">
        <f>IF(AF1383&gt;=BH1383,0,IFERROR(BH1383+SUMPRODUCT((AF$4:AF$1569&gt;=BH$4:BH$1569)*(AF$4:AF$1569-BH$4:BH$1569))/MAX(1,COUNTIF(AF$4:AF$1569,"&lt;"&amp;BH1383+0.01)),BH1383))</f>
        <v/>
      </c>
      <c r="BW1383" s="9">
        <f>IF(AG1383&gt;=BI1383,0,IFERROR(BI1383+SUMPRODUCT((AG$4:AG$1569&gt;=BI$4:BI$1569)*(AG$4:AG$1569-BI$4:BI$1569))/MAX(1,COUNTIF(AG$4:AG$1569,"&lt;"&amp;BI1383+0.01)),BI1383))</f>
        <v/>
      </c>
      <c r="BX1383" s="9">
        <f>IF(AH1383&gt;=BJ1383,0,IFERROR(BJ1383+SUMPRODUCT((AH$4:AH$1569&gt;=BJ$4:BJ$1569)*(AH$4:AH$1569-BJ$4:BJ$1569))/MAX(1,COUNTIF(AH$4:AH$1569,"&lt;"&amp;BJ1383+0.01)),BJ1383))</f>
        <v/>
      </c>
      <c r="BY1383" s="9">
        <f>IF(AI1383&gt;=BK1383,0,IFERROR(BK1383+SUMPRODUCT((AI$4:AI$1569&gt;=BK$4:BK$1569)*(AI$4:AI$1569-BK$4:BK$1569))/MAX(1,COUNTIF(AI$4:AI$1569,"&lt;"&amp;BK1383+0.01)),BK1383))</f>
        <v/>
      </c>
      <c r="BZ1383" s="9">
        <f>IF(AJ1383&gt;=BL1383,0,IFERROR(BL1383+SUMPRODUCT((AJ$4:AJ$1569&gt;=BL$4:BL$1569)*(AJ$4:AJ$1569-BL$4:BL$1569))/MAX(1,COUNTIF(AJ$4:AJ$1569,"&lt;"&amp;BL1383+0.01)),BL1383))</f>
        <v/>
      </c>
      <c r="CA1383" s="9">
        <f>IF(AK1383&gt;=BM1383,0,IFERROR(BM1383+SUMPRODUCT((AK$4:AK$1569&gt;=BM$4:BM$1569)*(AK$4:AK$1569-BM$4:BM$1569))/MAX(1,COUNTIF(AK$4:AK$1569,"&lt;"&amp;BM1383+0.01)),BM1383))</f>
        <v/>
      </c>
      <c r="CB1383" s="9">
        <f>IF(AL1383&gt;=BN1383,0,IFERROR(BN1383+SUMPRODUCT((AL$4:AL$1569&gt;=BN$4:BN$1569)*(AL$4:AL$1569-BN$4:BN$1569))/MAX(1,COUNTIF(AL$4:AL$1569,"&lt;"&amp;BN1383+0.01)),BN1383))</f>
        <v/>
      </c>
      <c r="CC1383" s="5">
        <f>IF(AO1383="🟢","VERDE",IF(AO1383="🟡","AMARELO",IF(AO1383="🟠","VERMELHO",IF(AO1383="🔴","VERMELHO","ROXO"))))</f>
        <v/>
      </c>
      <c r="CD1383" s="5" t="inlineStr">
        <is>
          <t>🏢 REDES</t>
        </is>
      </c>
      <c r="CE1383" s="5" t="inlineStr">
        <is>
          <t>VIDA LEVE</t>
        </is>
      </c>
    </row>
    <row r="1384">
      <c r="A1384" s="5" t="inlineStr">
        <is>
          <t>48050667000125</t>
        </is>
      </c>
      <c r="B1384" s="5" t="inlineStr">
        <is>
          <t>MENDONCA E ARAUJO PRODUTOS NATURAIS LTDA</t>
        </is>
      </c>
      <c r="C1384" s="5" t="inlineStr">
        <is>
          <t>06 - SEM GRUPO</t>
        </is>
      </c>
      <c r="D1384" s="5" t="inlineStr">
        <is>
          <t>LARISSA PADILHA</t>
        </is>
      </c>
      <c r="E1384" s="5" t="inlineStr">
        <is>
          <t>MT</t>
        </is>
      </c>
      <c r="F1384" s="5">
        <f>IFERROR(VLOOKUP(C1384,$AS$4:$AT$25,2,FALSE),"")</f>
        <v/>
      </c>
      <c r="G1384" s="6">
        <f>IFERROR(VLOOKUP(C1384,$AS$4:$AX$25,6,FALSE),"")</f>
        <v/>
      </c>
      <c r="H1384" s="5">
        <f>IFERROR(VLOOKUP(C1384,$AS$4:$AY$25,7,FALSE),"")</f>
        <v/>
      </c>
      <c r="I1384" s="5">
        <f>IFERROR(VLOOKUP(C1384,$AS$4:$AZ$25,8,FALSE),"")</f>
        <v/>
      </c>
      <c r="J1384" s="7" t="inlineStr">
        <is>
          <t>.</t>
        </is>
      </c>
      <c r="K1384" s="5" t="inlineStr">
        <is>
          <t>CENTRO OESTE</t>
        </is>
      </c>
      <c r="L1384" s="8" t="n">
        <v>1542.857142857143</v>
      </c>
      <c r="M1384" s="9" t="n">
        <v>128.5714285714286</v>
      </c>
      <c r="N1384" s="9" t="n">
        <v>128.5714285714286</v>
      </c>
      <c r="O1384" s="9" t="n">
        <v>128.5714285714286</v>
      </c>
      <c r="P1384" s="9" t="n">
        <v>128.5714285714286</v>
      </c>
      <c r="Q1384" s="9" t="n">
        <v>128.5714285714286</v>
      </c>
      <c r="R1384" s="9" t="n">
        <v>128.5714285714286</v>
      </c>
      <c r="S1384" s="9" t="n">
        <v>128.5714285714286</v>
      </c>
      <c r="T1384" s="9" t="n">
        <v>128.5714285714286</v>
      </c>
      <c r="U1384" s="9" t="n">
        <v>128.5714285714286</v>
      </c>
      <c r="V1384" s="9" t="n">
        <v>128.5714285714286</v>
      </c>
      <c r="W1384" s="9" t="n">
        <v>128.5714285714286</v>
      </c>
      <c r="X1384" s="9" t="n">
        <v>128.5714285714286</v>
      </c>
      <c r="Y1384" s="7" t="inlineStr">
        <is>
          <t>.</t>
        </is>
      </c>
      <c r="Z1384" s="8">
        <f>SUM(AA1384:AL1384)</f>
        <v/>
      </c>
      <c r="AA1384" s="9" t="n">
        <v>0</v>
      </c>
      <c r="AB1384" s="9" t="n">
        <v>0</v>
      </c>
      <c r="AC1384" s="9" t="n">
        <v>0</v>
      </c>
      <c r="AD1384" s="9" t="n">
        <v>0</v>
      </c>
      <c r="AE1384" s="9" t="n">
        <v>0</v>
      </c>
      <c r="AF1384" s="9" t="n">
        <v>0</v>
      </c>
      <c r="AG1384" s="9" t="n">
        <v>0</v>
      </c>
      <c r="AH1384" s="9" t="n">
        <v>0</v>
      </c>
      <c r="AI1384" s="9" t="n">
        <v>0</v>
      </c>
      <c r="AJ1384" s="9" t="n">
        <v>0</v>
      </c>
      <c r="AK1384" s="9" t="n">
        <v>0</v>
      </c>
      <c r="AL1384" s="9" t="n">
        <v>0</v>
      </c>
      <c r="AM1384" s="7" t="inlineStr">
        <is>
          <t>.</t>
        </is>
      </c>
      <c r="AN1384" s="6">
        <f>IF(L1384=0,0,Z1384/L1384)</f>
        <v/>
      </c>
      <c r="AO1384" s="5">
        <f>IF(AN1384="","",IF(AN1384&gt;=0.9,"🟢",IF(AN1384&gt;=0.7,"🟡",IF(AN1384&gt;=0.5,"🟠","🔴"))))</f>
        <v/>
      </c>
      <c r="AP1384" s="9">
        <f>IF(L1384=0,0,L1384-Z1384)</f>
        <v/>
      </c>
      <c r="AQ1384" s="5">
        <f>IF(Z1384=0,"",RANK(Z1384,Z$4:Z$1569,0))</f>
        <v/>
      </c>
      <c r="AR1384" s="7" t="inlineStr">
        <is>
          <t>.</t>
        </is>
      </c>
      <c r="BA1384" s="7" t="inlineStr">
        <is>
          <t>.</t>
        </is>
      </c>
      <c r="BB1384" s="9">
        <f>SUM(L$4:L$1569)/COUNTA(A$4:A$1569)</f>
        <v/>
      </c>
      <c r="BC1384" s="9">
        <f>SUM(M$4:M$1569)/COUNTA(A$4:A$1569)</f>
        <v/>
      </c>
      <c r="BD1384" s="9">
        <f>SUM(N$4:N$1569)/COUNTA(A$4:A$1569)</f>
        <v/>
      </c>
      <c r="BE1384" s="9">
        <f>SUM(O$4:O$1569)/COUNTA(A$4:A$1569)</f>
        <v/>
      </c>
      <c r="BF1384" s="9">
        <f>SUM(P$4:P$1569)/COUNTA(A$4:A$1569)</f>
        <v/>
      </c>
      <c r="BG1384" s="9">
        <f>SUM(Q$4:Q$1569)/COUNTA(A$4:A$1569)</f>
        <v/>
      </c>
      <c r="BH1384" s="9">
        <f>SUM(R$4:R$1569)/COUNTA(A$4:A$1569)</f>
        <v/>
      </c>
      <c r="BI1384" s="9">
        <f>SUM(S$4:S$1569)/COUNTA(A$4:A$1569)</f>
        <v/>
      </c>
      <c r="BJ1384" s="9">
        <f>SUM(T$4:T$1569)/COUNTA(A$4:A$1569)</f>
        <v/>
      </c>
      <c r="BK1384" s="9">
        <f>SUM(U$4:U$1569)/COUNTA(A$4:A$1569)</f>
        <v/>
      </c>
      <c r="BL1384" s="9">
        <f>SUM(V$4:V$1569)/COUNTA(A$4:A$1569)</f>
        <v/>
      </c>
      <c r="BM1384" s="9">
        <f>SUM(W$4:W$1569)/COUNTA(A$4:A$1569)</f>
        <v/>
      </c>
      <c r="BN1384" s="9">
        <f>SUM(X$4:X$1569)/COUNTA(A$4:A$1569)</f>
        <v/>
      </c>
      <c r="BO1384" s="7" t="inlineStr">
        <is>
          <t>.</t>
        </is>
      </c>
      <c r="BP1384" s="9">
        <f>IF(Z1384&gt;=BB1384,0,IFERROR(BB1384+(SUMPRODUCT((Z$4:Z$1569&gt;=BB$4:BB$1569)*(Z$4:Z$1569-BB$4:BB$1569))/MAX(1,COUNTIF(Z$4:Z$1569,"&lt;"&amp;BB1384+0.01))),BB1384))</f>
        <v/>
      </c>
      <c r="BQ1384" s="9">
        <f>IF(AA1384&gt;=BC1384,0,IFERROR(BC1384+SUMPRODUCT((AA$4:AA$1569&gt;=BC$4:BC$1569)*(AA$4:AA$1569-BC$4:BC$1569))/MAX(1,COUNTIF(AA$4:AA$1569,"&lt;"&amp;BC1384+0.01)),BC1384))</f>
        <v/>
      </c>
      <c r="BR1384" s="9">
        <f>IF(AB1384&gt;=BD1384,0,IFERROR(BD1384+SUMPRODUCT((AB$4:AB$1569&gt;=BD$4:BD$1569)*(AB$4:AB$1569-BD$4:BD$1569))/MAX(1,COUNTIF(AB$4:AB$1569,"&lt;"&amp;BD1384+0.01)),BD1384))</f>
        <v/>
      </c>
      <c r="BS1384" s="9">
        <f>IF(AC1384&gt;=BE1384,0,IFERROR(BE1384+SUMPRODUCT((AC$4:AC$1569&gt;=BE$4:BE$1569)*(AC$4:AC$1569-BE$4:BE$1569))/MAX(1,COUNTIF(AC$4:AC$1569,"&lt;"&amp;BE1384+0.01)),BE1384))</f>
        <v/>
      </c>
      <c r="BT1384" s="9">
        <f>IF(AD1384&gt;=BF1384,0,IFERROR(BF1384+SUMPRODUCT((AD$4:AD$1569&gt;=BF$4:BF$1569)*(AD$4:AD$1569-BF$4:BF$1569))/MAX(1,COUNTIF(AD$4:AD$1569,"&lt;"&amp;BF1384+0.01)),BF1384))</f>
        <v/>
      </c>
      <c r="BU1384" s="9">
        <f>IF(AE1384&gt;=BG1384,0,IFERROR(BG1384+SUMPRODUCT((AE$4:AE$1569&gt;=BG$4:BG$1569)*(AE$4:AE$1569-BG$4:BG$1569))/MAX(1,COUNTIF(AE$4:AE$1569,"&lt;"&amp;BG1384+0.01)),BG1384))</f>
        <v/>
      </c>
      <c r="BV1384" s="9">
        <f>IF(AF1384&gt;=BH1384,0,IFERROR(BH1384+SUMPRODUCT((AF$4:AF$1569&gt;=BH$4:BH$1569)*(AF$4:AF$1569-BH$4:BH$1569))/MAX(1,COUNTIF(AF$4:AF$1569,"&lt;"&amp;BH1384+0.01)),BH1384))</f>
        <v/>
      </c>
      <c r="BW1384" s="9">
        <f>IF(AG1384&gt;=BI1384,0,IFERROR(BI1384+SUMPRODUCT((AG$4:AG$1569&gt;=BI$4:BI$1569)*(AG$4:AG$1569-BI$4:BI$1569))/MAX(1,COUNTIF(AG$4:AG$1569,"&lt;"&amp;BI1384+0.01)),BI1384))</f>
        <v/>
      </c>
      <c r="BX1384" s="9">
        <f>IF(AH1384&gt;=BJ1384,0,IFERROR(BJ1384+SUMPRODUCT((AH$4:AH$1569&gt;=BJ$4:BJ$1569)*(AH$4:AH$1569-BJ$4:BJ$1569))/MAX(1,COUNTIF(AH$4:AH$1569,"&lt;"&amp;BJ1384+0.01)),BJ1384))</f>
        <v/>
      </c>
      <c r="BY1384" s="9">
        <f>IF(AI1384&gt;=BK1384,0,IFERROR(BK1384+SUMPRODUCT((AI$4:AI$1569&gt;=BK$4:BK$1569)*(AI$4:AI$1569-BK$4:BK$1569))/MAX(1,COUNTIF(AI$4:AI$1569,"&lt;"&amp;BK1384+0.01)),BK1384))</f>
        <v/>
      </c>
      <c r="BZ1384" s="9">
        <f>IF(AJ1384&gt;=BL1384,0,IFERROR(BL1384+SUMPRODUCT((AJ$4:AJ$1569&gt;=BL$4:BL$1569)*(AJ$4:AJ$1569-BL$4:BL$1569))/MAX(1,COUNTIF(AJ$4:AJ$1569,"&lt;"&amp;BL1384+0.01)),BL1384))</f>
        <v/>
      </c>
      <c r="CA1384" s="9">
        <f>IF(AK1384&gt;=BM1384,0,IFERROR(BM1384+SUMPRODUCT((AK$4:AK$1569&gt;=BM$4:BM$1569)*(AK$4:AK$1569-BM$4:BM$1569))/MAX(1,COUNTIF(AK$4:AK$1569,"&lt;"&amp;BM1384+0.01)),BM1384))</f>
        <v/>
      </c>
      <c r="CB1384" s="9">
        <f>IF(AL1384&gt;=BN1384,0,IFERROR(BN1384+SUMPRODUCT((AL$4:AL$1569&gt;=BN$4:BN$1569)*(AL$4:AL$1569-BN$4:BN$1569))/MAX(1,COUNTIF(AL$4:AL$1569,"&lt;"&amp;BN1384+0.01)),BN1384))</f>
        <v/>
      </c>
      <c r="CC1384" s="5">
        <f>IF(AO1384="🟢","VERDE",IF(AO1384="🟡","AMARELO",IF(AO1384="🟠","VERMELHO",IF(AO1384="🔴","VERMELHO","ROXO"))))</f>
        <v/>
      </c>
      <c r="CD1384" s="5" t="inlineStr">
        <is>
          <t>🌎 REGIÕES</t>
        </is>
      </c>
      <c r="CE1384" s="5" t="inlineStr">
        <is>
          <t>SEM REDE</t>
        </is>
      </c>
    </row>
    <row r="1385">
      <c r="A1385" s="5" t="inlineStr">
        <is>
          <t>48087164000124</t>
        </is>
      </c>
      <c r="B1385" s="5" t="inlineStr">
        <is>
          <t>ANDRADE &amp; BERTUOLO PRODUTOS NATURAIS LTD</t>
        </is>
      </c>
      <c r="C1385" s="5" t="inlineStr">
        <is>
          <t>06 - SEM GRUPO</t>
        </is>
      </c>
      <c r="D1385" s="5" t="inlineStr">
        <is>
          <t>LARISSA PADILHA</t>
        </is>
      </c>
      <c r="E1385" s="5" t="inlineStr">
        <is>
          <t>MS</t>
        </is>
      </c>
      <c r="F1385" s="5">
        <f>IFERROR(VLOOKUP(C1385,$AS$4:$AT$25,2,FALSE),"")</f>
        <v/>
      </c>
      <c r="G1385" s="6">
        <f>IFERROR(VLOOKUP(C1385,$AS$4:$AX$25,6,FALSE),"")</f>
        <v/>
      </c>
      <c r="H1385" s="5">
        <f>IFERROR(VLOOKUP(C1385,$AS$4:$AY$25,7,FALSE),"")</f>
        <v/>
      </c>
      <c r="I1385" s="5">
        <f>IFERROR(VLOOKUP(C1385,$AS$4:$AZ$25,8,FALSE),"")</f>
        <v/>
      </c>
      <c r="J1385" s="7" t="inlineStr">
        <is>
          <t>.</t>
        </is>
      </c>
      <c r="K1385" s="5" t="inlineStr">
        <is>
          <t>CENTRO OESTE</t>
        </is>
      </c>
      <c r="L1385" s="8" t="n">
        <v>1542.857142857143</v>
      </c>
      <c r="M1385" s="9" t="n">
        <v>128.5714285714286</v>
      </c>
      <c r="N1385" s="9" t="n">
        <v>128.5714285714286</v>
      </c>
      <c r="O1385" s="9" t="n">
        <v>128.5714285714286</v>
      </c>
      <c r="P1385" s="9" t="n">
        <v>128.5714285714286</v>
      </c>
      <c r="Q1385" s="9" t="n">
        <v>128.5714285714286</v>
      </c>
      <c r="R1385" s="9" t="n">
        <v>128.5714285714286</v>
      </c>
      <c r="S1385" s="9" t="n">
        <v>128.5714285714286</v>
      </c>
      <c r="T1385" s="9" t="n">
        <v>128.5714285714286</v>
      </c>
      <c r="U1385" s="9" t="n">
        <v>128.5714285714286</v>
      </c>
      <c r="V1385" s="9" t="n">
        <v>128.5714285714286</v>
      </c>
      <c r="W1385" s="9" t="n">
        <v>128.5714285714286</v>
      </c>
      <c r="X1385" s="9" t="n">
        <v>128.5714285714286</v>
      </c>
      <c r="Y1385" s="7" t="inlineStr">
        <is>
          <t>.</t>
        </is>
      </c>
      <c r="Z1385" s="8">
        <f>SUM(AA1385:AL1385)</f>
        <v/>
      </c>
      <c r="AA1385" s="9" t="n">
        <v>0</v>
      </c>
      <c r="AB1385" s="9" t="n">
        <v>0</v>
      </c>
      <c r="AC1385" s="9" t="n">
        <v>0</v>
      </c>
      <c r="AD1385" s="9" t="n">
        <v>0</v>
      </c>
      <c r="AE1385" s="9" t="n">
        <v>0</v>
      </c>
      <c r="AF1385" s="9" t="n">
        <v>0</v>
      </c>
      <c r="AG1385" s="9" t="n">
        <v>0</v>
      </c>
      <c r="AH1385" s="9" t="n">
        <v>0</v>
      </c>
      <c r="AI1385" s="9" t="n">
        <v>0</v>
      </c>
      <c r="AJ1385" s="9" t="n">
        <v>0</v>
      </c>
      <c r="AK1385" s="9" t="n">
        <v>0</v>
      </c>
      <c r="AL1385" s="9" t="n">
        <v>0</v>
      </c>
      <c r="AM1385" s="7" t="inlineStr">
        <is>
          <t>.</t>
        </is>
      </c>
      <c r="AN1385" s="6">
        <f>IF(L1385=0,0,Z1385/L1385)</f>
        <v/>
      </c>
      <c r="AO1385" s="5">
        <f>IF(AN1385="","",IF(AN1385&gt;=0.9,"🟢",IF(AN1385&gt;=0.7,"🟡",IF(AN1385&gt;=0.5,"🟠","🔴"))))</f>
        <v/>
      </c>
      <c r="AP1385" s="9">
        <f>IF(L1385=0,0,L1385-Z1385)</f>
        <v/>
      </c>
      <c r="AQ1385" s="5">
        <f>IF(Z1385=0,"",RANK(Z1385,Z$4:Z$1569,0))</f>
        <v/>
      </c>
      <c r="AR1385" s="7" t="inlineStr">
        <is>
          <t>.</t>
        </is>
      </c>
      <c r="BA1385" s="7" t="inlineStr">
        <is>
          <t>.</t>
        </is>
      </c>
      <c r="BB1385" s="9">
        <f>SUM(L$4:L$1569)/COUNTA(A$4:A$1569)</f>
        <v/>
      </c>
      <c r="BC1385" s="9">
        <f>SUM(M$4:M$1569)/COUNTA(A$4:A$1569)</f>
        <v/>
      </c>
      <c r="BD1385" s="9">
        <f>SUM(N$4:N$1569)/COUNTA(A$4:A$1569)</f>
        <v/>
      </c>
      <c r="BE1385" s="9">
        <f>SUM(O$4:O$1569)/COUNTA(A$4:A$1569)</f>
        <v/>
      </c>
      <c r="BF1385" s="9">
        <f>SUM(P$4:P$1569)/COUNTA(A$4:A$1569)</f>
        <v/>
      </c>
      <c r="BG1385" s="9">
        <f>SUM(Q$4:Q$1569)/COUNTA(A$4:A$1569)</f>
        <v/>
      </c>
      <c r="BH1385" s="9">
        <f>SUM(R$4:R$1569)/COUNTA(A$4:A$1569)</f>
        <v/>
      </c>
      <c r="BI1385" s="9">
        <f>SUM(S$4:S$1569)/COUNTA(A$4:A$1569)</f>
        <v/>
      </c>
      <c r="BJ1385" s="9">
        <f>SUM(T$4:T$1569)/COUNTA(A$4:A$1569)</f>
        <v/>
      </c>
      <c r="BK1385" s="9">
        <f>SUM(U$4:U$1569)/COUNTA(A$4:A$1569)</f>
        <v/>
      </c>
      <c r="BL1385" s="9">
        <f>SUM(V$4:V$1569)/COUNTA(A$4:A$1569)</f>
        <v/>
      </c>
      <c r="BM1385" s="9">
        <f>SUM(W$4:W$1569)/COUNTA(A$4:A$1569)</f>
        <v/>
      </c>
      <c r="BN1385" s="9">
        <f>SUM(X$4:X$1569)/COUNTA(A$4:A$1569)</f>
        <v/>
      </c>
      <c r="BO1385" s="7" t="inlineStr">
        <is>
          <t>.</t>
        </is>
      </c>
      <c r="BP1385" s="9">
        <f>IF(Z1385&gt;=BB1385,0,IFERROR(BB1385+(SUMPRODUCT((Z$4:Z$1569&gt;=BB$4:BB$1569)*(Z$4:Z$1569-BB$4:BB$1569))/MAX(1,COUNTIF(Z$4:Z$1569,"&lt;"&amp;BB1385+0.01))),BB1385))</f>
        <v/>
      </c>
      <c r="BQ1385" s="9">
        <f>IF(AA1385&gt;=BC1385,0,IFERROR(BC1385+SUMPRODUCT((AA$4:AA$1569&gt;=BC$4:BC$1569)*(AA$4:AA$1569-BC$4:BC$1569))/MAX(1,COUNTIF(AA$4:AA$1569,"&lt;"&amp;BC1385+0.01)),BC1385))</f>
        <v/>
      </c>
      <c r="BR1385" s="9">
        <f>IF(AB1385&gt;=BD1385,0,IFERROR(BD1385+SUMPRODUCT((AB$4:AB$1569&gt;=BD$4:BD$1569)*(AB$4:AB$1569-BD$4:BD$1569))/MAX(1,COUNTIF(AB$4:AB$1569,"&lt;"&amp;BD1385+0.01)),BD1385))</f>
        <v/>
      </c>
      <c r="BS1385" s="9">
        <f>IF(AC1385&gt;=BE1385,0,IFERROR(BE1385+SUMPRODUCT((AC$4:AC$1569&gt;=BE$4:BE$1569)*(AC$4:AC$1569-BE$4:BE$1569))/MAX(1,COUNTIF(AC$4:AC$1569,"&lt;"&amp;BE1385+0.01)),BE1385))</f>
        <v/>
      </c>
      <c r="BT1385" s="9">
        <f>IF(AD1385&gt;=BF1385,0,IFERROR(BF1385+SUMPRODUCT((AD$4:AD$1569&gt;=BF$4:BF$1569)*(AD$4:AD$1569-BF$4:BF$1569))/MAX(1,COUNTIF(AD$4:AD$1569,"&lt;"&amp;BF1385+0.01)),BF1385))</f>
        <v/>
      </c>
      <c r="BU1385" s="9">
        <f>IF(AE1385&gt;=BG1385,0,IFERROR(BG1385+SUMPRODUCT((AE$4:AE$1569&gt;=BG$4:BG$1569)*(AE$4:AE$1569-BG$4:BG$1569))/MAX(1,COUNTIF(AE$4:AE$1569,"&lt;"&amp;BG1385+0.01)),BG1385))</f>
        <v/>
      </c>
      <c r="BV1385" s="9">
        <f>IF(AF1385&gt;=BH1385,0,IFERROR(BH1385+SUMPRODUCT((AF$4:AF$1569&gt;=BH$4:BH$1569)*(AF$4:AF$1569-BH$4:BH$1569))/MAX(1,COUNTIF(AF$4:AF$1569,"&lt;"&amp;BH1385+0.01)),BH1385))</f>
        <v/>
      </c>
      <c r="BW1385" s="9">
        <f>IF(AG1385&gt;=BI1385,0,IFERROR(BI1385+SUMPRODUCT((AG$4:AG$1569&gt;=BI$4:BI$1569)*(AG$4:AG$1569-BI$4:BI$1569))/MAX(1,COUNTIF(AG$4:AG$1569,"&lt;"&amp;BI1385+0.01)),BI1385))</f>
        <v/>
      </c>
      <c r="BX1385" s="9">
        <f>IF(AH1385&gt;=BJ1385,0,IFERROR(BJ1385+SUMPRODUCT((AH$4:AH$1569&gt;=BJ$4:BJ$1569)*(AH$4:AH$1569-BJ$4:BJ$1569))/MAX(1,COUNTIF(AH$4:AH$1569,"&lt;"&amp;BJ1385+0.01)),BJ1385))</f>
        <v/>
      </c>
      <c r="BY1385" s="9">
        <f>IF(AI1385&gt;=BK1385,0,IFERROR(BK1385+SUMPRODUCT((AI$4:AI$1569&gt;=BK$4:BK$1569)*(AI$4:AI$1569-BK$4:BK$1569))/MAX(1,COUNTIF(AI$4:AI$1569,"&lt;"&amp;BK1385+0.01)),BK1385))</f>
        <v/>
      </c>
      <c r="BZ1385" s="9">
        <f>IF(AJ1385&gt;=BL1385,0,IFERROR(BL1385+SUMPRODUCT((AJ$4:AJ$1569&gt;=BL$4:BL$1569)*(AJ$4:AJ$1569-BL$4:BL$1569))/MAX(1,COUNTIF(AJ$4:AJ$1569,"&lt;"&amp;BL1385+0.01)),BL1385))</f>
        <v/>
      </c>
      <c r="CA1385" s="9">
        <f>IF(AK1385&gt;=BM1385,0,IFERROR(BM1385+SUMPRODUCT((AK$4:AK$1569&gt;=BM$4:BM$1569)*(AK$4:AK$1569-BM$4:BM$1569))/MAX(1,COUNTIF(AK$4:AK$1569,"&lt;"&amp;BM1385+0.01)),BM1385))</f>
        <v/>
      </c>
      <c r="CB1385" s="9">
        <f>IF(AL1385&gt;=BN1385,0,IFERROR(BN1385+SUMPRODUCT((AL$4:AL$1569&gt;=BN$4:BN$1569)*(AL$4:AL$1569-BN$4:BN$1569))/MAX(1,COUNTIF(AL$4:AL$1569,"&lt;"&amp;BN1385+0.01)),BN1385))</f>
        <v/>
      </c>
      <c r="CC1385" s="5">
        <f>IF(AO1385="🟢","VERDE",IF(AO1385="🟡","AMARELO",IF(AO1385="🟠","VERMELHO",IF(AO1385="🔴","VERMELHO","ROXO"))))</f>
        <v/>
      </c>
      <c r="CD1385" s="5" t="inlineStr">
        <is>
          <t>🌎 REGIÕES</t>
        </is>
      </c>
      <c r="CE1385" s="5" t="inlineStr">
        <is>
          <t>SEM REDE</t>
        </is>
      </c>
    </row>
    <row r="1386">
      <c r="A1386" s="5" t="inlineStr">
        <is>
          <t>48128147000198</t>
        </is>
      </c>
      <c r="B1386" s="5" t="inlineStr">
        <is>
          <t>MARCIO JOSE TAMBOSI 76918688987</t>
        </is>
      </c>
      <c r="C1386" s="5" t="inlineStr">
        <is>
          <t>06 - SEM GRUPO</t>
        </is>
      </c>
      <c r="D1386" s="5" t="inlineStr">
        <is>
          <t>HEMANUELE DITZEL (MANU)</t>
        </is>
      </c>
      <c r="E1386" s="5" t="inlineStr">
        <is>
          <t>SC</t>
        </is>
      </c>
      <c r="F1386" s="5">
        <f>IFERROR(VLOOKUP(C1386,$AS$4:$AT$25,2,FALSE),"")</f>
        <v/>
      </c>
      <c r="G1386" s="6">
        <f>IFERROR(VLOOKUP(C1386,$AS$4:$AX$25,6,FALSE),"")</f>
        <v/>
      </c>
      <c r="H1386" s="5">
        <f>IFERROR(VLOOKUP(C1386,$AS$4:$AY$25,7,FALSE),"")</f>
        <v/>
      </c>
      <c r="I1386" s="5">
        <f>IFERROR(VLOOKUP(C1386,$AS$4:$AZ$25,8,FALSE),"")</f>
        <v/>
      </c>
      <c r="J1386" s="7" t="inlineStr">
        <is>
          <t>.</t>
        </is>
      </c>
      <c r="K1386" s="5" t="inlineStr">
        <is>
          <t>SUL</t>
        </is>
      </c>
      <c r="L1386" s="8" t="n">
        <v>1513.953488372093</v>
      </c>
      <c r="M1386" s="9" t="n">
        <v>118.6046511627907</v>
      </c>
      <c r="N1386" s="9" t="n">
        <v>118.6046511627907</v>
      </c>
      <c r="O1386" s="9" t="n">
        <v>118.6046511627907</v>
      </c>
      <c r="P1386" s="9" t="n">
        <v>125.5813953488372</v>
      </c>
      <c r="Q1386" s="9" t="n">
        <v>125.5813953488372</v>
      </c>
      <c r="R1386" s="9" t="n">
        <v>125.5813953488372</v>
      </c>
      <c r="S1386" s="9" t="n">
        <v>125.5813953488372</v>
      </c>
      <c r="T1386" s="9" t="n">
        <v>125.5813953488372</v>
      </c>
      <c r="U1386" s="9" t="n">
        <v>132.5581395348837</v>
      </c>
      <c r="V1386" s="9" t="n">
        <v>132.5581395348837</v>
      </c>
      <c r="W1386" s="9" t="n">
        <v>132.5581395348837</v>
      </c>
      <c r="X1386" s="9" t="n">
        <v>132.5581395348837</v>
      </c>
      <c r="Y1386" s="7" t="inlineStr">
        <is>
          <t>.</t>
        </is>
      </c>
      <c r="Z1386" s="8">
        <f>SUM(AA1386:AL1386)</f>
        <v/>
      </c>
      <c r="AA1386" s="9" t="n">
        <v>0</v>
      </c>
      <c r="AB1386" s="9" t="n">
        <v>0</v>
      </c>
      <c r="AC1386" s="9" t="n">
        <v>0</v>
      </c>
      <c r="AD1386" s="9" t="n">
        <v>0</v>
      </c>
      <c r="AE1386" s="9" t="n">
        <v>0</v>
      </c>
      <c r="AF1386" s="9" t="n">
        <v>0</v>
      </c>
      <c r="AG1386" s="9" t="n">
        <v>0</v>
      </c>
      <c r="AH1386" s="9" t="n">
        <v>0</v>
      </c>
      <c r="AI1386" s="9" t="n">
        <v>0</v>
      </c>
      <c r="AJ1386" s="9" t="n">
        <v>0</v>
      </c>
      <c r="AK1386" s="9" t="n">
        <v>0</v>
      </c>
      <c r="AL1386" s="9" t="n">
        <v>0</v>
      </c>
      <c r="AM1386" s="7" t="inlineStr">
        <is>
          <t>.</t>
        </is>
      </c>
      <c r="AN1386" s="6">
        <f>IF(L1386=0,0,Z1386/L1386)</f>
        <v/>
      </c>
      <c r="AO1386" s="5">
        <f>IF(AN1386="","",IF(AN1386&gt;=0.9,"🟢",IF(AN1386&gt;=0.7,"🟡",IF(AN1386&gt;=0.5,"🟠","🔴"))))</f>
        <v/>
      </c>
      <c r="AP1386" s="9">
        <f>IF(L1386=0,0,L1386-Z1386)</f>
        <v/>
      </c>
      <c r="AQ1386" s="5">
        <f>IF(Z1386=0,"",RANK(Z1386,Z$4:Z$1569,0))</f>
        <v/>
      </c>
      <c r="AR1386" s="7" t="inlineStr">
        <is>
          <t>.</t>
        </is>
      </c>
      <c r="BA1386" s="7" t="inlineStr">
        <is>
          <t>.</t>
        </is>
      </c>
      <c r="BB1386" s="9">
        <f>SUM(L$4:L$1569)/COUNTA(A$4:A$1569)</f>
        <v/>
      </c>
      <c r="BC1386" s="9">
        <f>SUM(M$4:M$1569)/COUNTA(A$4:A$1569)</f>
        <v/>
      </c>
      <c r="BD1386" s="9">
        <f>SUM(N$4:N$1569)/COUNTA(A$4:A$1569)</f>
        <v/>
      </c>
      <c r="BE1386" s="9">
        <f>SUM(O$4:O$1569)/COUNTA(A$4:A$1569)</f>
        <v/>
      </c>
      <c r="BF1386" s="9">
        <f>SUM(P$4:P$1569)/COUNTA(A$4:A$1569)</f>
        <v/>
      </c>
      <c r="BG1386" s="9">
        <f>SUM(Q$4:Q$1569)/COUNTA(A$4:A$1569)</f>
        <v/>
      </c>
      <c r="BH1386" s="9">
        <f>SUM(R$4:R$1569)/COUNTA(A$4:A$1569)</f>
        <v/>
      </c>
      <c r="BI1386" s="9">
        <f>SUM(S$4:S$1569)/COUNTA(A$4:A$1569)</f>
        <v/>
      </c>
      <c r="BJ1386" s="9">
        <f>SUM(T$4:T$1569)/COUNTA(A$4:A$1569)</f>
        <v/>
      </c>
      <c r="BK1386" s="9">
        <f>SUM(U$4:U$1569)/COUNTA(A$4:A$1569)</f>
        <v/>
      </c>
      <c r="BL1386" s="9">
        <f>SUM(V$4:V$1569)/COUNTA(A$4:A$1569)</f>
        <v/>
      </c>
      <c r="BM1386" s="9">
        <f>SUM(W$4:W$1569)/COUNTA(A$4:A$1569)</f>
        <v/>
      </c>
      <c r="BN1386" s="9">
        <f>SUM(X$4:X$1569)/COUNTA(A$4:A$1569)</f>
        <v/>
      </c>
      <c r="BO1386" s="7" t="inlineStr">
        <is>
          <t>.</t>
        </is>
      </c>
      <c r="BP1386" s="9">
        <f>IF(Z1386&gt;=BB1386,0,IFERROR(BB1386+(SUMPRODUCT((Z$4:Z$1569&gt;=BB$4:BB$1569)*(Z$4:Z$1569-BB$4:BB$1569))/MAX(1,COUNTIF(Z$4:Z$1569,"&lt;"&amp;BB1386+0.01))),BB1386))</f>
        <v/>
      </c>
      <c r="BQ1386" s="9">
        <f>IF(AA1386&gt;=BC1386,0,IFERROR(BC1386+SUMPRODUCT((AA$4:AA$1569&gt;=BC$4:BC$1569)*(AA$4:AA$1569-BC$4:BC$1569))/MAX(1,COUNTIF(AA$4:AA$1569,"&lt;"&amp;BC1386+0.01)),BC1386))</f>
        <v/>
      </c>
      <c r="BR1386" s="9">
        <f>IF(AB1386&gt;=BD1386,0,IFERROR(BD1386+SUMPRODUCT((AB$4:AB$1569&gt;=BD$4:BD$1569)*(AB$4:AB$1569-BD$4:BD$1569))/MAX(1,COUNTIF(AB$4:AB$1569,"&lt;"&amp;BD1386+0.01)),BD1386))</f>
        <v/>
      </c>
      <c r="BS1386" s="9">
        <f>IF(AC1386&gt;=BE1386,0,IFERROR(BE1386+SUMPRODUCT((AC$4:AC$1569&gt;=BE$4:BE$1569)*(AC$4:AC$1569-BE$4:BE$1569))/MAX(1,COUNTIF(AC$4:AC$1569,"&lt;"&amp;BE1386+0.01)),BE1386))</f>
        <v/>
      </c>
      <c r="BT1386" s="9">
        <f>IF(AD1386&gt;=BF1386,0,IFERROR(BF1386+SUMPRODUCT((AD$4:AD$1569&gt;=BF$4:BF$1569)*(AD$4:AD$1569-BF$4:BF$1569))/MAX(1,COUNTIF(AD$4:AD$1569,"&lt;"&amp;BF1386+0.01)),BF1386))</f>
        <v/>
      </c>
      <c r="BU1386" s="9">
        <f>IF(AE1386&gt;=BG1386,0,IFERROR(BG1386+SUMPRODUCT((AE$4:AE$1569&gt;=BG$4:BG$1569)*(AE$4:AE$1569-BG$4:BG$1569))/MAX(1,COUNTIF(AE$4:AE$1569,"&lt;"&amp;BG1386+0.01)),BG1386))</f>
        <v/>
      </c>
      <c r="BV1386" s="9">
        <f>IF(AF1386&gt;=BH1386,0,IFERROR(BH1386+SUMPRODUCT((AF$4:AF$1569&gt;=BH$4:BH$1569)*(AF$4:AF$1569-BH$4:BH$1569))/MAX(1,COUNTIF(AF$4:AF$1569,"&lt;"&amp;BH1386+0.01)),BH1386))</f>
        <v/>
      </c>
      <c r="BW1386" s="9">
        <f>IF(AG1386&gt;=BI1386,0,IFERROR(BI1386+SUMPRODUCT((AG$4:AG$1569&gt;=BI$4:BI$1569)*(AG$4:AG$1569-BI$4:BI$1569))/MAX(1,COUNTIF(AG$4:AG$1569,"&lt;"&amp;BI1386+0.01)),BI1386))</f>
        <v/>
      </c>
      <c r="BX1386" s="9">
        <f>IF(AH1386&gt;=BJ1386,0,IFERROR(BJ1386+SUMPRODUCT((AH$4:AH$1569&gt;=BJ$4:BJ$1569)*(AH$4:AH$1569-BJ$4:BJ$1569))/MAX(1,COUNTIF(AH$4:AH$1569,"&lt;"&amp;BJ1386+0.01)),BJ1386))</f>
        <v/>
      </c>
      <c r="BY1386" s="9">
        <f>IF(AI1386&gt;=BK1386,0,IFERROR(BK1386+SUMPRODUCT((AI$4:AI$1569&gt;=BK$4:BK$1569)*(AI$4:AI$1569-BK$4:BK$1569))/MAX(1,COUNTIF(AI$4:AI$1569,"&lt;"&amp;BK1386+0.01)),BK1386))</f>
        <v/>
      </c>
      <c r="BZ1386" s="9">
        <f>IF(AJ1386&gt;=BL1386,0,IFERROR(BL1386+SUMPRODUCT((AJ$4:AJ$1569&gt;=BL$4:BL$1569)*(AJ$4:AJ$1569-BL$4:BL$1569))/MAX(1,COUNTIF(AJ$4:AJ$1569,"&lt;"&amp;BL1386+0.01)),BL1386))</f>
        <v/>
      </c>
      <c r="CA1386" s="9">
        <f>IF(AK1386&gt;=BM1386,0,IFERROR(BM1386+SUMPRODUCT((AK$4:AK$1569&gt;=BM$4:BM$1569)*(AK$4:AK$1569-BM$4:BM$1569))/MAX(1,COUNTIF(AK$4:AK$1569,"&lt;"&amp;BM1386+0.01)),BM1386))</f>
        <v/>
      </c>
      <c r="CB1386" s="9">
        <f>IF(AL1386&gt;=BN1386,0,IFERROR(BN1386+SUMPRODUCT((AL$4:AL$1569&gt;=BN$4:BN$1569)*(AL$4:AL$1569-BN$4:BN$1569))/MAX(1,COUNTIF(AL$4:AL$1569,"&lt;"&amp;BN1386+0.01)),BN1386))</f>
        <v/>
      </c>
      <c r="CC1386" s="5">
        <f>IF(AO1386="🟢","VERDE",IF(AO1386="🟡","AMARELO",IF(AO1386="🟠","VERMELHO",IF(AO1386="🔴","VERMELHO","ROXO"))))</f>
        <v/>
      </c>
      <c r="CD1386" s="5" t="inlineStr">
        <is>
          <t>🌎 REGIÕES</t>
        </is>
      </c>
      <c r="CE1386" s="5" t="inlineStr">
        <is>
          <t>SEM REDE</t>
        </is>
      </c>
    </row>
    <row r="1387">
      <c r="A1387" s="5" t="inlineStr">
        <is>
          <t>48138751000103</t>
        </is>
      </c>
      <c r="B1387" s="5" t="inlineStr">
        <is>
          <t>DIVINA TERRA BELTRAO LTDA - ME</t>
        </is>
      </c>
      <c r="C1387" s="5" t="inlineStr">
        <is>
          <t>06 - INTERNA - DIVINA TERRA</t>
        </is>
      </c>
      <c r="D1387" s="5" t="inlineStr">
        <is>
          <t>DAIANE STAVICKI</t>
        </is>
      </c>
      <c r="E1387" s="5" t="inlineStr"/>
      <c r="F1387" s="5">
        <f>IFERROR(VLOOKUP(C1387,$AS$4:$AT$25,2,FALSE),"")</f>
        <v/>
      </c>
      <c r="G1387" s="6">
        <f>IFERROR(VLOOKUP(C1387,$AS$4:$AX$25,6,FALSE),"")</f>
        <v/>
      </c>
      <c r="H1387" s="5">
        <f>IFERROR(VLOOKUP(C1387,$AS$4:$AY$25,7,FALSE),"")</f>
        <v/>
      </c>
      <c r="I1387" s="5">
        <f>IFERROR(VLOOKUP(C1387,$AS$4:$AZ$25,8,FALSE),"")</f>
        <v/>
      </c>
      <c r="J1387" s="7" t="inlineStr">
        <is>
          <t>.</t>
        </is>
      </c>
      <c r="K1387" s="5" t="inlineStr">
        <is>
          <t>NACIONAL</t>
        </is>
      </c>
      <c r="L1387" s="8" t="n">
        <v>6566.037735849057</v>
      </c>
      <c r="M1387" s="9" t="n">
        <v>452.8301886792453</v>
      </c>
      <c r="N1387" s="9" t="n">
        <v>481.1320754716981</v>
      </c>
      <c r="O1387" s="9" t="n">
        <v>481.1320754716981</v>
      </c>
      <c r="P1387" s="9" t="n">
        <v>509.4339622641509</v>
      </c>
      <c r="Q1387" s="9" t="n">
        <v>509.4339622641509</v>
      </c>
      <c r="R1387" s="9" t="n">
        <v>537.7358490566038</v>
      </c>
      <c r="S1387" s="9" t="n">
        <v>566.0377358490566</v>
      </c>
      <c r="T1387" s="9" t="n">
        <v>566.0377358490566</v>
      </c>
      <c r="U1387" s="9" t="n">
        <v>594.3396226415094</v>
      </c>
      <c r="V1387" s="9" t="n">
        <v>594.3396226415094</v>
      </c>
      <c r="W1387" s="9" t="n">
        <v>622.6415094339623</v>
      </c>
      <c r="X1387" s="9" t="n">
        <v>650.9433962264151</v>
      </c>
      <c r="Y1387" s="7" t="inlineStr">
        <is>
          <t>.</t>
        </is>
      </c>
      <c r="Z1387" s="8">
        <f>SUM(AA1387:AL1387)</f>
        <v/>
      </c>
      <c r="AA1387" s="9" t="n">
        <v>0</v>
      </c>
      <c r="AB1387" s="9" t="n">
        <v>0</v>
      </c>
      <c r="AC1387" s="9" t="n">
        <v>0</v>
      </c>
      <c r="AD1387" s="9" t="n">
        <v>0</v>
      </c>
      <c r="AE1387" s="9" t="n">
        <v>0</v>
      </c>
      <c r="AF1387" s="9" t="n">
        <v>0</v>
      </c>
      <c r="AG1387" s="9" t="n">
        <v>0</v>
      </c>
      <c r="AH1387" s="9" t="n">
        <v>0</v>
      </c>
      <c r="AI1387" s="9" t="n">
        <v>0</v>
      </c>
      <c r="AJ1387" s="9" t="n">
        <v>0</v>
      </c>
      <c r="AK1387" s="9" t="n">
        <v>0</v>
      </c>
      <c r="AL1387" s="9" t="n">
        <v>0</v>
      </c>
      <c r="AM1387" s="7" t="inlineStr">
        <is>
          <t>.</t>
        </is>
      </c>
      <c r="AN1387" s="6">
        <f>IF(L1387=0,0,Z1387/L1387)</f>
        <v/>
      </c>
      <c r="AO1387" s="5">
        <f>IF(AN1387="","",IF(AN1387&gt;=0.9,"🟢",IF(AN1387&gt;=0.7,"🟡",IF(AN1387&gt;=0.5,"🟠","🔴"))))</f>
        <v/>
      </c>
      <c r="AP1387" s="9">
        <f>IF(L1387=0,0,L1387-Z1387)</f>
        <v/>
      </c>
      <c r="AQ1387" s="5">
        <f>IF(Z1387=0,"",RANK(Z1387,Z$4:Z$1569,0))</f>
        <v/>
      </c>
      <c r="AR1387" s="7" t="inlineStr">
        <is>
          <t>.</t>
        </is>
      </c>
      <c r="BA1387" s="7" t="inlineStr">
        <is>
          <t>.</t>
        </is>
      </c>
      <c r="BB1387" s="9">
        <f>SUM(L$4:L$1569)/COUNTA(A$4:A$1569)</f>
        <v/>
      </c>
      <c r="BC1387" s="9">
        <f>SUM(M$4:M$1569)/COUNTA(A$4:A$1569)</f>
        <v/>
      </c>
      <c r="BD1387" s="9">
        <f>SUM(N$4:N$1569)/COUNTA(A$4:A$1569)</f>
        <v/>
      </c>
      <c r="BE1387" s="9">
        <f>SUM(O$4:O$1569)/COUNTA(A$4:A$1569)</f>
        <v/>
      </c>
      <c r="BF1387" s="9">
        <f>SUM(P$4:P$1569)/COUNTA(A$4:A$1569)</f>
        <v/>
      </c>
      <c r="BG1387" s="9">
        <f>SUM(Q$4:Q$1569)/COUNTA(A$4:A$1569)</f>
        <v/>
      </c>
      <c r="BH1387" s="9">
        <f>SUM(R$4:R$1569)/COUNTA(A$4:A$1569)</f>
        <v/>
      </c>
      <c r="BI1387" s="9">
        <f>SUM(S$4:S$1569)/COUNTA(A$4:A$1569)</f>
        <v/>
      </c>
      <c r="BJ1387" s="9">
        <f>SUM(T$4:T$1569)/COUNTA(A$4:A$1569)</f>
        <v/>
      </c>
      <c r="BK1387" s="9">
        <f>SUM(U$4:U$1569)/COUNTA(A$4:A$1569)</f>
        <v/>
      </c>
      <c r="BL1387" s="9">
        <f>SUM(V$4:V$1569)/COUNTA(A$4:A$1569)</f>
        <v/>
      </c>
      <c r="BM1387" s="9">
        <f>SUM(W$4:W$1569)/COUNTA(A$4:A$1569)</f>
        <v/>
      </c>
      <c r="BN1387" s="9">
        <f>SUM(X$4:X$1569)/COUNTA(A$4:A$1569)</f>
        <v/>
      </c>
      <c r="BO1387" s="7" t="inlineStr">
        <is>
          <t>.</t>
        </is>
      </c>
      <c r="BP1387" s="9">
        <f>IF(Z1387&gt;=BB1387,0,IFERROR(BB1387+(SUMPRODUCT((Z$4:Z$1569&gt;=BB$4:BB$1569)*(Z$4:Z$1569-BB$4:BB$1569))/MAX(1,COUNTIF(Z$4:Z$1569,"&lt;"&amp;BB1387+0.01))),BB1387))</f>
        <v/>
      </c>
      <c r="BQ1387" s="9">
        <f>IF(AA1387&gt;=BC1387,0,IFERROR(BC1387+SUMPRODUCT((AA$4:AA$1569&gt;=BC$4:BC$1569)*(AA$4:AA$1569-BC$4:BC$1569))/MAX(1,COUNTIF(AA$4:AA$1569,"&lt;"&amp;BC1387+0.01)),BC1387))</f>
        <v/>
      </c>
      <c r="BR1387" s="9">
        <f>IF(AB1387&gt;=BD1387,0,IFERROR(BD1387+SUMPRODUCT((AB$4:AB$1569&gt;=BD$4:BD$1569)*(AB$4:AB$1569-BD$4:BD$1569))/MAX(1,COUNTIF(AB$4:AB$1569,"&lt;"&amp;BD1387+0.01)),BD1387))</f>
        <v/>
      </c>
      <c r="BS1387" s="9">
        <f>IF(AC1387&gt;=BE1387,0,IFERROR(BE1387+SUMPRODUCT((AC$4:AC$1569&gt;=BE$4:BE$1569)*(AC$4:AC$1569-BE$4:BE$1569))/MAX(1,COUNTIF(AC$4:AC$1569,"&lt;"&amp;BE1387+0.01)),BE1387))</f>
        <v/>
      </c>
      <c r="BT1387" s="9">
        <f>IF(AD1387&gt;=BF1387,0,IFERROR(BF1387+SUMPRODUCT((AD$4:AD$1569&gt;=BF$4:BF$1569)*(AD$4:AD$1569-BF$4:BF$1569))/MAX(1,COUNTIF(AD$4:AD$1569,"&lt;"&amp;BF1387+0.01)),BF1387))</f>
        <v/>
      </c>
      <c r="BU1387" s="9">
        <f>IF(AE1387&gt;=BG1387,0,IFERROR(BG1387+SUMPRODUCT((AE$4:AE$1569&gt;=BG$4:BG$1569)*(AE$4:AE$1569-BG$4:BG$1569))/MAX(1,COUNTIF(AE$4:AE$1569,"&lt;"&amp;BG1387+0.01)),BG1387))</f>
        <v/>
      </c>
      <c r="BV1387" s="9">
        <f>IF(AF1387&gt;=BH1387,0,IFERROR(BH1387+SUMPRODUCT((AF$4:AF$1569&gt;=BH$4:BH$1569)*(AF$4:AF$1569-BH$4:BH$1569))/MAX(1,COUNTIF(AF$4:AF$1569,"&lt;"&amp;BH1387+0.01)),BH1387))</f>
        <v/>
      </c>
      <c r="BW1387" s="9">
        <f>IF(AG1387&gt;=BI1387,0,IFERROR(BI1387+SUMPRODUCT((AG$4:AG$1569&gt;=BI$4:BI$1569)*(AG$4:AG$1569-BI$4:BI$1569))/MAX(1,COUNTIF(AG$4:AG$1569,"&lt;"&amp;BI1387+0.01)),BI1387))</f>
        <v/>
      </c>
      <c r="BX1387" s="9">
        <f>IF(AH1387&gt;=BJ1387,0,IFERROR(BJ1387+SUMPRODUCT((AH$4:AH$1569&gt;=BJ$4:BJ$1569)*(AH$4:AH$1569-BJ$4:BJ$1569))/MAX(1,COUNTIF(AH$4:AH$1569,"&lt;"&amp;BJ1387+0.01)),BJ1387))</f>
        <v/>
      </c>
      <c r="BY1387" s="9">
        <f>IF(AI1387&gt;=BK1387,0,IFERROR(BK1387+SUMPRODUCT((AI$4:AI$1569&gt;=BK$4:BK$1569)*(AI$4:AI$1569-BK$4:BK$1569))/MAX(1,COUNTIF(AI$4:AI$1569,"&lt;"&amp;BK1387+0.01)),BK1387))</f>
        <v/>
      </c>
      <c r="BZ1387" s="9">
        <f>IF(AJ1387&gt;=BL1387,0,IFERROR(BL1387+SUMPRODUCT((AJ$4:AJ$1569&gt;=BL$4:BL$1569)*(AJ$4:AJ$1569-BL$4:BL$1569))/MAX(1,COUNTIF(AJ$4:AJ$1569,"&lt;"&amp;BL1387+0.01)),BL1387))</f>
        <v/>
      </c>
      <c r="CA1387" s="9">
        <f>IF(AK1387&gt;=BM1387,0,IFERROR(BM1387+SUMPRODUCT((AK$4:AK$1569&gt;=BM$4:BM$1569)*(AK$4:AK$1569-BM$4:BM$1569))/MAX(1,COUNTIF(AK$4:AK$1569,"&lt;"&amp;BM1387+0.01)),BM1387))</f>
        <v/>
      </c>
      <c r="CB1387" s="9">
        <f>IF(AL1387&gt;=BN1387,0,IFERROR(BN1387+SUMPRODUCT((AL$4:AL$1569&gt;=BN$4:BN$1569)*(AL$4:AL$1569-BN$4:BN$1569))/MAX(1,COUNTIF(AL$4:AL$1569,"&lt;"&amp;BN1387+0.01)),BN1387))</f>
        <v/>
      </c>
      <c r="CC1387" s="5">
        <f>IF(AO1387="🟢","VERDE",IF(AO1387="🟡","AMARELO",IF(AO1387="🟠","VERMELHO",IF(AO1387="🔴","VERMELHO","ROXO"))))</f>
        <v/>
      </c>
      <c r="CD1387" s="5" t="inlineStr">
        <is>
          <t>🏢 REDES</t>
        </is>
      </c>
      <c r="CE1387" s="5" t="inlineStr">
        <is>
          <t>DIVINA TERRA</t>
        </is>
      </c>
    </row>
    <row r="1388">
      <c r="A1388" s="5" t="inlineStr">
        <is>
          <t>48174177000130</t>
        </is>
      </c>
      <c r="B1388" s="5" t="inlineStr">
        <is>
          <t>EMPORIO SAUDE LTDA - MS</t>
        </is>
      </c>
      <c r="C1388" s="5" t="inlineStr">
        <is>
          <t>06 - SEM GRUPO</t>
        </is>
      </c>
      <c r="D1388" s="5" t="inlineStr">
        <is>
          <t>LARISSA PADILHA</t>
        </is>
      </c>
      <c r="E1388" s="5" t="inlineStr">
        <is>
          <t>MS</t>
        </is>
      </c>
      <c r="F1388" s="5">
        <f>IFERROR(VLOOKUP(C1388,$AS$4:$AT$25,2,FALSE),"")</f>
        <v/>
      </c>
      <c r="G1388" s="6">
        <f>IFERROR(VLOOKUP(C1388,$AS$4:$AX$25,6,FALSE),"")</f>
        <v/>
      </c>
      <c r="H1388" s="5">
        <f>IFERROR(VLOOKUP(C1388,$AS$4:$AY$25,7,FALSE),"")</f>
        <v/>
      </c>
      <c r="I1388" s="5">
        <f>IFERROR(VLOOKUP(C1388,$AS$4:$AZ$25,8,FALSE),"")</f>
        <v/>
      </c>
      <c r="J1388" s="7" t="inlineStr">
        <is>
          <t>.</t>
        </is>
      </c>
      <c r="K1388" s="5" t="inlineStr">
        <is>
          <t>CENTRO OESTE</t>
        </is>
      </c>
      <c r="L1388" s="8" t="n">
        <v>1542.857142857143</v>
      </c>
      <c r="M1388" s="9" t="n">
        <v>128.5714285714286</v>
      </c>
      <c r="N1388" s="9" t="n">
        <v>128.5714285714286</v>
      </c>
      <c r="O1388" s="9" t="n">
        <v>128.5714285714286</v>
      </c>
      <c r="P1388" s="9" t="n">
        <v>128.5714285714286</v>
      </c>
      <c r="Q1388" s="9" t="n">
        <v>128.5714285714286</v>
      </c>
      <c r="R1388" s="9" t="n">
        <v>128.5714285714286</v>
      </c>
      <c r="S1388" s="9" t="n">
        <v>128.5714285714286</v>
      </c>
      <c r="T1388" s="9" t="n">
        <v>128.5714285714286</v>
      </c>
      <c r="U1388" s="9" t="n">
        <v>128.5714285714286</v>
      </c>
      <c r="V1388" s="9" t="n">
        <v>128.5714285714286</v>
      </c>
      <c r="W1388" s="9" t="n">
        <v>128.5714285714286</v>
      </c>
      <c r="X1388" s="9" t="n">
        <v>128.5714285714286</v>
      </c>
      <c r="Y1388" s="7" t="inlineStr">
        <is>
          <t>.</t>
        </is>
      </c>
      <c r="Z1388" s="8">
        <f>SUM(AA1388:AL1388)</f>
        <v/>
      </c>
      <c r="AA1388" s="9" t="n">
        <v>0</v>
      </c>
      <c r="AB1388" s="9" t="n">
        <v>0</v>
      </c>
      <c r="AC1388" s="9" t="n">
        <v>0</v>
      </c>
      <c r="AD1388" s="9" t="n">
        <v>0</v>
      </c>
      <c r="AE1388" s="9" t="n">
        <v>0</v>
      </c>
      <c r="AF1388" s="9" t="n">
        <v>0</v>
      </c>
      <c r="AG1388" s="9" t="n">
        <v>0</v>
      </c>
      <c r="AH1388" s="9" t="n">
        <v>0</v>
      </c>
      <c r="AI1388" s="9" t="n">
        <v>0</v>
      </c>
      <c r="AJ1388" s="9" t="n">
        <v>0</v>
      </c>
      <c r="AK1388" s="9" t="n">
        <v>0</v>
      </c>
      <c r="AL1388" s="9" t="n">
        <v>0</v>
      </c>
      <c r="AM1388" s="7" t="inlineStr">
        <is>
          <t>.</t>
        </is>
      </c>
      <c r="AN1388" s="6">
        <f>IF(L1388=0,0,Z1388/L1388)</f>
        <v/>
      </c>
      <c r="AO1388" s="5">
        <f>IF(AN1388="","",IF(AN1388&gt;=0.9,"🟢",IF(AN1388&gt;=0.7,"🟡",IF(AN1388&gt;=0.5,"🟠","🔴"))))</f>
        <v/>
      </c>
      <c r="AP1388" s="9">
        <f>IF(L1388=0,0,L1388-Z1388)</f>
        <v/>
      </c>
      <c r="AQ1388" s="5">
        <f>IF(Z1388=0,"",RANK(Z1388,Z$4:Z$1569,0))</f>
        <v/>
      </c>
      <c r="AR1388" s="7" t="inlineStr">
        <is>
          <t>.</t>
        </is>
      </c>
      <c r="BA1388" s="7" t="inlineStr">
        <is>
          <t>.</t>
        </is>
      </c>
      <c r="BB1388" s="9">
        <f>SUM(L$4:L$1569)/COUNTA(A$4:A$1569)</f>
        <v/>
      </c>
      <c r="BC1388" s="9">
        <f>SUM(M$4:M$1569)/COUNTA(A$4:A$1569)</f>
        <v/>
      </c>
      <c r="BD1388" s="9">
        <f>SUM(N$4:N$1569)/COUNTA(A$4:A$1569)</f>
        <v/>
      </c>
      <c r="BE1388" s="9">
        <f>SUM(O$4:O$1569)/COUNTA(A$4:A$1569)</f>
        <v/>
      </c>
      <c r="BF1388" s="9">
        <f>SUM(P$4:P$1569)/COUNTA(A$4:A$1569)</f>
        <v/>
      </c>
      <c r="BG1388" s="9">
        <f>SUM(Q$4:Q$1569)/COUNTA(A$4:A$1569)</f>
        <v/>
      </c>
      <c r="BH1388" s="9">
        <f>SUM(R$4:R$1569)/COUNTA(A$4:A$1569)</f>
        <v/>
      </c>
      <c r="BI1388" s="9">
        <f>SUM(S$4:S$1569)/COUNTA(A$4:A$1569)</f>
        <v/>
      </c>
      <c r="BJ1388" s="9">
        <f>SUM(T$4:T$1569)/COUNTA(A$4:A$1569)</f>
        <v/>
      </c>
      <c r="BK1388" s="9">
        <f>SUM(U$4:U$1569)/COUNTA(A$4:A$1569)</f>
        <v/>
      </c>
      <c r="BL1388" s="9">
        <f>SUM(V$4:V$1569)/COUNTA(A$4:A$1569)</f>
        <v/>
      </c>
      <c r="BM1388" s="9">
        <f>SUM(W$4:W$1569)/COUNTA(A$4:A$1569)</f>
        <v/>
      </c>
      <c r="BN1388" s="9">
        <f>SUM(X$4:X$1569)/COUNTA(A$4:A$1569)</f>
        <v/>
      </c>
      <c r="BO1388" s="7" t="inlineStr">
        <is>
          <t>.</t>
        </is>
      </c>
      <c r="BP1388" s="9">
        <f>IF(Z1388&gt;=BB1388,0,IFERROR(BB1388+(SUMPRODUCT((Z$4:Z$1569&gt;=BB$4:BB$1569)*(Z$4:Z$1569-BB$4:BB$1569))/MAX(1,COUNTIF(Z$4:Z$1569,"&lt;"&amp;BB1388+0.01))),BB1388))</f>
        <v/>
      </c>
      <c r="BQ1388" s="9">
        <f>IF(AA1388&gt;=BC1388,0,IFERROR(BC1388+SUMPRODUCT((AA$4:AA$1569&gt;=BC$4:BC$1569)*(AA$4:AA$1569-BC$4:BC$1569))/MAX(1,COUNTIF(AA$4:AA$1569,"&lt;"&amp;BC1388+0.01)),BC1388))</f>
        <v/>
      </c>
      <c r="BR1388" s="9">
        <f>IF(AB1388&gt;=BD1388,0,IFERROR(BD1388+SUMPRODUCT((AB$4:AB$1569&gt;=BD$4:BD$1569)*(AB$4:AB$1569-BD$4:BD$1569))/MAX(1,COUNTIF(AB$4:AB$1569,"&lt;"&amp;BD1388+0.01)),BD1388))</f>
        <v/>
      </c>
      <c r="BS1388" s="9">
        <f>IF(AC1388&gt;=BE1388,0,IFERROR(BE1388+SUMPRODUCT((AC$4:AC$1569&gt;=BE$4:BE$1569)*(AC$4:AC$1569-BE$4:BE$1569))/MAX(1,COUNTIF(AC$4:AC$1569,"&lt;"&amp;BE1388+0.01)),BE1388))</f>
        <v/>
      </c>
      <c r="BT1388" s="9">
        <f>IF(AD1388&gt;=BF1388,0,IFERROR(BF1388+SUMPRODUCT((AD$4:AD$1569&gt;=BF$4:BF$1569)*(AD$4:AD$1569-BF$4:BF$1569))/MAX(1,COUNTIF(AD$4:AD$1569,"&lt;"&amp;BF1388+0.01)),BF1388))</f>
        <v/>
      </c>
      <c r="BU1388" s="9">
        <f>IF(AE1388&gt;=BG1388,0,IFERROR(BG1388+SUMPRODUCT((AE$4:AE$1569&gt;=BG$4:BG$1569)*(AE$4:AE$1569-BG$4:BG$1569))/MAX(1,COUNTIF(AE$4:AE$1569,"&lt;"&amp;BG1388+0.01)),BG1388))</f>
        <v/>
      </c>
      <c r="BV1388" s="9">
        <f>IF(AF1388&gt;=BH1388,0,IFERROR(BH1388+SUMPRODUCT((AF$4:AF$1569&gt;=BH$4:BH$1569)*(AF$4:AF$1569-BH$4:BH$1569))/MAX(1,COUNTIF(AF$4:AF$1569,"&lt;"&amp;BH1388+0.01)),BH1388))</f>
        <v/>
      </c>
      <c r="BW1388" s="9">
        <f>IF(AG1388&gt;=BI1388,0,IFERROR(BI1388+SUMPRODUCT((AG$4:AG$1569&gt;=BI$4:BI$1569)*(AG$4:AG$1569-BI$4:BI$1569))/MAX(1,COUNTIF(AG$4:AG$1569,"&lt;"&amp;BI1388+0.01)),BI1388))</f>
        <v/>
      </c>
      <c r="BX1388" s="9">
        <f>IF(AH1388&gt;=BJ1388,0,IFERROR(BJ1388+SUMPRODUCT((AH$4:AH$1569&gt;=BJ$4:BJ$1569)*(AH$4:AH$1569-BJ$4:BJ$1569))/MAX(1,COUNTIF(AH$4:AH$1569,"&lt;"&amp;BJ1388+0.01)),BJ1388))</f>
        <v/>
      </c>
      <c r="BY1388" s="9">
        <f>IF(AI1388&gt;=BK1388,0,IFERROR(BK1388+SUMPRODUCT((AI$4:AI$1569&gt;=BK$4:BK$1569)*(AI$4:AI$1569-BK$4:BK$1569))/MAX(1,COUNTIF(AI$4:AI$1569,"&lt;"&amp;BK1388+0.01)),BK1388))</f>
        <v/>
      </c>
      <c r="BZ1388" s="9">
        <f>IF(AJ1388&gt;=BL1388,0,IFERROR(BL1388+SUMPRODUCT((AJ$4:AJ$1569&gt;=BL$4:BL$1569)*(AJ$4:AJ$1569-BL$4:BL$1569))/MAX(1,COUNTIF(AJ$4:AJ$1569,"&lt;"&amp;BL1388+0.01)),BL1388))</f>
        <v/>
      </c>
      <c r="CA1388" s="9">
        <f>IF(AK1388&gt;=BM1388,0,IFERROR(BM1388+SUMPRODUCT((AK$4:AK$1569&gt;=BM$4:BM$1569)*(AK$4:AK$1569-BM$4:BM$1569))/MAX(1,COUNTIF(AK$4:AK$1569,"&lt;"&amp;BM1388+0.01)),BM1388))</f>
        <v/>
      </c>
      <c r="CB1388" s="9">
        <f>IF(AL1388&gt;=BN1388,0,IFERROR(BN1388+SUMPRODUCT((AL$4:AL$1569&gt;=BN$4:BN$1569)*(AL$4:AL$1569-BN$4:BN$1569))/MAX(1,COUNTIF(AL$4:AL$1569,"&lt;"&amp;BN1388+0.01)),BN1388))</f>
        <v/>
      </c>
      <c r="CC1388" s="5">
        <f>IF(AO1388="🟢","VERDE",IF(AO1388="🟡","AMARELO",IF(AO1388="🟠","VERMELHO",IF(AO1388="🔴","VERMELHO","ROXO"))))</f>
        <v/>
      </c>
      <c r="CD1388" s="5" t="inlineStr">
        <is>
          <t>🌎 REGIÕES</t>
        </is>
      </c>
      <c r="CE1388" s="5" t="inlineStr">
        <is>
          <t>SEM REDE</t>
        </is>
      </c>
    </row>
    <row r="1389">
      <c r="A1389" s="5" t="inlineStr">
        <is>
          <t>48252919000107</t>
        </is>
      </c>
      <c r="B1389" s="5" t="inlineStr">
        <is>
          <t>DANIELA DE PAULA PRODUTOS NATURAIS LTDA</t>
        </is>
      </c>
      <c r="C1389" s="5" t="inlineStr">
        <is>
          <t>06 - INTERNA - CIA DA SAUDE</t>
        </is>
      </c>
      <c r="D1389" s="5" t="inlineStr">
        <is>
          <t>JULIO GADRET</t>
        </is>
      </c>
      <c r="E1389" s="5" t="inlineStr"/>
      <c r="F1389" s="5">
        <f>IFERROR(VLOOKUP(C1389,$AS$4:$AT$25,2,FALSE),"")</f>
        <v/>
      </c>
      <c r="G1389" s="6">
        <f>IFERROR(VLOOKUP(C1389,$AS$4:$AX$25,6,FALSE),"")</f>
        <v/>
      </c>
      <c r="H1389" s="5">
        <f>IFERROR(VLOOKUP(C1389,$AS$4:$AY$25,7,FALSE),"")</f>
        <v/>
      </c>
      <c r="I1389" s="5">
        <f>IFERROR(VLOOKUP(C1389,$AS$4:$AZ$25,8,FALSE),"")</f>
        <v/>
      </c>
      <c r="J1389" s="7" t="inlineStr">
        <is>
          <t>.</t>
        </is>
      </c>
      <c r="K1389" s="5" t="inlineStr">
        <is>
          <t>NACIONAL</t>
        </is>
      </c>
      <c r="L1389" s="8" t="n">
        <v>10875</v>
      </c>
      <c r="M1389" s="9" t="n">
        <v>729.1666666666666</v>
      </c>
      <c r="N1389" s="9" t="n">
        <v>770.8333333333334</v>
      </c>
      <c r="O1389" s="9" t="n">
        <v>791.6666666666666</v>
      </c>
      <c r="P1389" s="9" t="n">
        <v>833.3333333333334</v>
      </c>
      <c r="Q1389" s="9" t="n">
        <v>854.1666666666666</v>
      </c>
      <c r="R1389" s="9" t="n">
        <v>895.8333333333334</v>
      </c>
      <c r="S1389" s="9" t="n">
        <v>916.6666666666666</v>
      </c>
      <c r="T1389" s="9" t="n">
        <v>958.3333333333334</v>
      </c>
      <c r="U1389" s="9" t="n">
        <v>979.1666666666666</v>
      </c>
      <c r="V1389" s="9" t="n">
        <v>1020.833333333333</v>
      </c>
      <c r="W1389" s="9" t="n">
        <v>1041.666666666667</v>
      </c>
      <c r="X1389" s="9" t="n">
        <v>1083.333333333333</v>
      </c>
      <c r="Y1389" s="7" t="inlineStr">
        <is>
          <t>.</t>
        </is>
      </c>
      <c r="Z1389" s="8">
        <f>SUM(AA1389:AL1389)</f>
        <v/>
      </c>
      <c r="AA1389" s="9" t="n">
        <v>0</v>
      </c>
      <c r="AB1389" s="9" t="n">
        <v>0</v>
      </c>
      <c r="AC1389" s="9" t="n">
        <v>0</v>
      </c>
      <c r="AD1389" s="9" t="n">
        <v>0</v>
      </c>
      <c r="AE1389" s="9" t="n">
        <v>0</v>
      </c>
      <c r="AF1389" s="9" t="n">
        <v>0</v>
      </c>
      <c r="AG1389" s="9" t="n">
        <v>0</v>
      </c>
      <c r="AH1389" s="9" t="n">
        <v>0</v>
      </c>
      <c r="AI1389" s="9" t="n">
        <v>0</v>
      </c>
      <c r="AJ1389" s="9" t="n">
        <v>0</v>
      </c>
      <c r="AK1389" s="9" t="n">
        <v>0</v>
      </c>
      <c r="AL1389" s="9" t="n">
        <v>0</v>
      </c>
      <c r="AM1389" s="7" t="inlineStr">
        <is>
          <t>.</t>
        </is>
      </c>
      <c r="AN1389" s="6">
        <f>IF(L1389=0,0,Z1389/L1389)</f>
        <v/>
      </c>
      <c r="AO1389" s="5">
        <f>IF(AN1389="","",IF(AN1389&gt;=0.9,"🟢",IF(AN1389&gt;=0.7,"🟡",IF(AN1389&gt;=0.5,"🟠","🔴"))))</f>
        <v/>
      </c>
      <c r="AP1389" s="9">
        <f>IF(L1389=0,0,L1389-Z1389)</f>
        <v/>
      </c>
      <c r="AQ1389" s="5">
        <f>IF(Z1389=0,"",RANK(Z1389,Z$4:Z$1569,0))</f>
        <v/>
      </c>
      <c r="AR1389" s="7" t="inlineStr">
        <is>
          <t>.</t>
        </is>
      </c>
      <c r="BA1389" s="7" t="inlineStr">
        <is>
          <t>.</t>
        </is>
      </c>
      <c r="BB1389" s="9">
        <f>SUM(L$4:L$1569)/COUNTA(A$4:A$1569)</f>
        <v/>
      </c>
      <c r="BC1389" s="9">
        <f>SUM(M$4:M$1569)/COUNTA(A$4:A$1569)</f>
        <v/>
      </c>
      <c r="BD1389" s="9">
        <f>SUM(N$4:N$1569)/COUNTA(A$4:A$1569)</f>
        <v/>
      </c>
      <c r="BE1389" s="9">
        <f>SUM(O$4:O$1569)/COUNTA(A$4:A$1569)</f>
        <v/>
      </c>
      <c r="BF1389" s="9">
        <f>SUM(P$4:P$1569)/COUNTA(A$4:A$1569)</f>
        <v/>
      </c>
      <c r="BG1389" s="9">
        <f>SUM(Q$4:Q$1569)/COUNTA(A$4:A$1569)</f>
        <v/>
      </c>
      <c r="BH1389" s="9">
        <f>SUM(R$4:R$1569)/COUNTA(A$4:A$1569)</f>
        <v/>
      </c>
      <c r="BI1389" s="9">
        <f>SUM(S$4:S$1569)/COUNTA(A$4:A$1569)</f>
        <v/>
      </c>
      <c r="BJ1389" s="9">
        <f>SUM(T$4:T$1569)/COUNTA(A$4:A$1569)</f>
        <v/>
      </c>
      <c r="BK1389" s="9">
        <f>SUM(U$4:U$1569)/COUNTA(A$4:A$1569)</f>
        <v/>
      </c>
      <c r="BL1389" s="9">
        <f>SUM(V$4:V$1569)/COUNTA(A$4:A$1569)</f>
        <v/>
      </c>
      <c r="BM1389" s="9">
        <f>SUM(W$4:W$1569)/COUNTA(A$4:A$1569)</f>
        <v/>
      </c>
      <c r="BN1389" s="9">
        <f>SUM(X$4:X$1569)/COUNTA(A$4:A$1569)</f>
        <v/>
      </c>
      <c r="BO1389" s="7" t="inlineStr">
        <is>
          <t>.</t>
        </is>
      </c>
      <c r="BP1389" s="9">
        <f>IF(Z1389&gt;=BB1389,0,IFERROR(BB1389+(SUMPRODUCT((Z$4:Z$1569&gt;=BB$4:BB$1569)*(Z$4:Z$1569-BB$4:BB$1569))/MAX(1,COUNTIF(Z$4:Z$1569,"&lt;"&amp;BB1389+0.01))),BB1389))</f>
        <v/>
      </c>
      <c r="BQ1389" s="9">
        <f>IF(AA1389&gt;=BC1389,0,IFERROR(BC1389+SUMPRODUCT((AA$4:AA$1569&gt;=BC$4:BC$1569)*(AA$4:AA$1569-BC$4:BC$1569))/MAX(1,COUNTIF(AA$4:AA$1569,"&lt;"&amp;BC1389+0.01)),BC1389))</f>
        <v/>
      </c>
      <c r="BR1389" s="9">
        <f>IF(AB1389&gt;=BD1389,0,IFERROR(BD1389+SUMPRODUCT((AB$4:AB$1569&gt;=BD$4:BD$1569)*(AB$4:AB$1569-BD$4:BD$1569))/MAX(1,COUNTIF(AB$4:AB$1569,"&lt;"&amp;BD1389+0.01)),BD1389))</f>
        <v/>
      </c>
      <c r="BS1389" s="9">
        <f>IF(AC1389&gt;=BE1389,0,IFERROR(BE1389+SUMPRODUCT((AC$4:AC$1569&gt;=BE$4:BE$1569)*(AC$4:AC$1569-BE$4:BE$1569))/MAX(1,COUNTIF(AC$4:AC$1569,"&lt;"&amp;BE1389+0.01)),BE1389))</f>
        <v/>
      </c>
      <c r="BT1389" s="9">
        <f>IF(AD1389&gt;=BF1389,0,IFERROR(BF1389+SUMPRODUCT((AD$4:AD$1569&gt;=BF$4:BF$1569)*(AD$4:AD$1569-BF$4:BF$1569))/MAX(1,COUNTIF(AD$4:AD$1569,"&lt;"&amp;BF1389+0.01)),BF1389))</f>
        <v/>
      </c>
      <c r="BU1389" s="9">
        <f>IF(AE1389&gt;=BG1389,0,IFERROR(BG1389+SUMPRODUCT((AE$4:AE$1569&gt;=BG$4:BG$1569)*(AE$4:AE$1569-BG$4:BG$1569))/MAX(1,COUNTIF(AE$4:AE$1569,"&lt;"&amp;BG1389+0.01)),BG1389))</f>
        <v/>
      </c>
      <c r="BV1389" s="9">
        <f>IF(AF1389&gt;=BH1389,0,IFERROR(BH1389+SUMPRODUCT((AF$4:AF$1569&gt;=BH$4:BH$1569)*(AF$4:AF$1569-BH$4:BH$1569))/MAX(1,COUNTIF(AF$4:AF$1569,"&lt;"&amp;BH1389+0.01)),BH1389))</f>
        <v/>
      </c>
      <c r="BW1389" s="9">
        <f>IF(AG1389&gt;=BI1389,0,IFERROR(BI1389+SUMPRODUCT((AG$4:AG$1569&gt;=BI$4:BI$1569)*(AG$4:AG$1569-BI$4:BI$1569))/MAX(1,COUNTIF(AG$4:AG$1569,"&lt;"&amp;BI1389+0.01)),BI1389))</f>
        <v/>
      </c>
      <c r="BX1389" s="9">
        <f>IF(AH1389&gt;=BJ1389,0,IFERROR(BJ1389+SUMPRODUCT((AH$4:AH$1569&gt;=BJ$4:BJ$1569)*(AH$4:AH$1569-BJ$4:BJ$1569))/MAX(1,COUNTIF(AH$4:AH$1569,"&lt;"&amp;BJ1389+0.01)),BJ1389))</f>
        <v/>
      </c>
      <c r="BY1389" s="9">
        <f>IF(AI1389&gt;=BK1389,0,IFERROR(BK1389+SUMPRODUCT((AI$4:AI$1569&gt;=BK$4:BK$1569)*(AI$4:AI$1569-BK$4:BK$1569))/MAX(1,COUNTIF(AI$4:AI$1569,"&lt;"&amp;BK1389+0.01)),BK1389))</f>
        <v/>
      </c>
      <c r="BZ1389" s="9">
        <f>IF(AJ1389&gt;=BL1389,0,IFERROR(BL1389+SUMPRODUCT((AJ$4:AJ$1569&gt;=BL$4:BL$1569)*(AJ$4:AJ$1569-BL$4:BL$1569))/MAX(1,COUNTIF(AJ$4:AJ$1569,"&lt;"&amp;BL1389+0.01)),BL1389))</f>
        <v/>
      </c>
      <c r="CA1389" s="9">
        <f>IF(AK1389&gt;=BM1389,0,IFERROR(BM1389+SUMPRODUCT((AK$4:AK$1569&gt;=BM$4:BM$1569)*(AK$4:AK$1569-BM$4:BM$1569))/MAX(1,COUNTIF(AK$4:AK$1569,"&lt;"&amp;BM1389+0.01)),BM1389))</f>
        <v/>
      </c>
      <c r="CB1389" s="9">
        <f>IF(AL1389&gt;=BN1389,0,IFERROR(BN1389+SUMPRODUCT((AL$4:AL$1569&gt;=BN$4:BN$1569)*(AL$4:AL$1569-BN$4:BN$1569))/MAX(1,COUNTIF(AL$4:AL$1569,"&lt;"&amp;BN1389+0.01)),BN1389))</f>
        <v/>
      </c>
      <c r="CC1389" s="5">
        <f>IF(AO1389="🟢","VERDE",IF(AO1389="🟡","AMARELO",IF(AO1389="🟠","VERMELHO",IF(AO1389="🔴","VERMELHO","ROXO"))))</f>
        <v/>
      </c>
      <c r="CD1389" s="5" t="inlineStr">
        <is>
          <t>🏢 REDES</t>
        </is>
      </c>
      <c r="CE1389" s="5" t="inlineStr">
        <is>
          <t>CIA DA SAUDE</t>
        </is>
      </c>
    </row>
    <row r="1390">
      <c r="A1390" s="5" t="inlineStr">
        <is>
          <t>48285893000195</t>
        </is>
      </c>
      <c r="B1390" s="5" t="inlineStr">
        <is>
          <t>JR COMERCIO DE PRODUTOS NATURAIS E SUPLE</t>
        </is>
      </c>
      <c r="C1390" s="5" t="inlineStr">
        <is>
          <t>06 - SEM GRUPO</t>
        </is>
      </c>
      <c r="D1390" s="5" t="inlineStr">
        <is>
          <t>HEMANUELE DITZEL (MANU)</t>
        </is>
      </c>
      <c r="E1390" s="5" t="inlineStr">
        <is>
          <t>RS</t>
        </is>
      </c>
      <c r="F1390" s="5">
        <f>IFERROR(VLOOKUP(C1390,$AS$4:$AT$25,2,FALSE),"")</f>
        <v/>
      </c>
      <c r="G1390" s="6">
        <f>IFERROR(VLOOKUP(C1390,$AS$4:$AX$25,6,FALSE),"")</f>
        <v/>
      </c>
      <c r="H1390" s="5">
        <f>IFERROR(VLOOKUP(C1390,$AS$4:$AY$25,7,FALSE),"")</f>
        <v/>
      </c>
      <c r="I1390" s="5">
        <f>IFERROR(VLOOKUP(C1390,$AS$4:$AZ$25,8,FALSE),"")</f>
        <v/>
      </c>
      <c r="J1390" s="7" t="inlineStr">
        <is>
          <t>.</t>
        </is>
      </c>
      <c r="K1390" s="5" t="inlineStr">
        <is>
          <t>SUL</t>
        </is>
      </c>
      <c r="L1390" s="8" t="n">
        <v>1582.758620689655</v>
      </c>
      <c r="M1390" s="9" t="n">
        <v>124.1379310344828</v>
      </c>
      <c r="N1390" s="9" t="n">
        <v>124.1379310344828</v>
      </c>
      <c r="O1390" s="9" t="n">
        <v>124.1379310344828</v>
      </c>
      <c r="P1390" s="9" t="n">
        <v>124.1379310344828</v>
      </c>
      <c r="Q1390" s="9" t="n">
        <v>124.1379310344828</v>
      </c>
      <c r="R1390" s="9" t="n">
        <v>134.4827586206897</v>
      </c>
      <c r="S1390" s="9" t="n">
        <v>134.4827586206897</v>
      </c>
      <c r="T1390" s="9" t="n">
        <v>134.4827586206897</v>
      </c>
      <c r="U1390" s="9" t="n">
        <v>134.4827586206897</v>
      </c>
      <c r="V1390" s="9" t="n">
        <v>134.4827586206897</v>
      </c>
      <c r="W1390" s="9" t="n">
        <v>144.8275862068965</v>
      </c>
      <c r="X1390" s="9" t="n">
        <v>144.8275862068965</v>
      </c>
      <c r="Y1390" s="7" t="inlineStr">
        <is>
          <t>.</t>
        </is>
      </c>
      <c r="Z1390" s="8">
        <f>SUM(AA1390:AL1390)</f>
        <v/>
      </c>
      <c r="AA1390" s="9" t="n">
        <v>0</v>
      </c>
      <c r="AB1390" s="9" t="n">
        <v>0</v>
      </c>
      <c r="AC1390" s="9" t="n">
        <v>0</v>
      </c>
      <c r="AD1390" s="9" t="n">
        <v>0</v>
      </c>
      <c r="AE1390" s="9" t="n">
        <v>0</v>
      </c>
      <c r="AF1390" s="9" t="n">
        <v>0</v>
      </c>
      <c r="AG1390" s="9" t="n">
        <v>0</v>
      </c>
      <c r="AH1390" s="9" t="n">
        <v>0</v>
      </c>
      <c r="AI1390" s="9" t="n">
        <v>0</v>
      </c>
      <c r="AJ1390" s="9" t="n">
        <v>0</v>
      </c>
      <c r="AK1390" s="9" t="n">
        <v>0</v>
      </c>
      <c r="AL1390" s="9" t="n">
        <v>0</v>
      </c>
      <c r="AM1390" s="7" t="inlineStr">
        <is>
          <t>.</t>
        </is>
      </c>
      <c r="AN1390" s="6">
        <f>IF(L1390=0,0,Z1390/L1390)</f>
        <v/>
      </c>
      <c r="AO1390" s="5">
        <f>IF(AN1390="","",IF(AN1390&gt;=0.9,"🟢",IF(AN1390&gt;=0.7,"🟡",IF(AN1390&gt;=0.5,"🟠","🔴"))))</f>
        <v/>
      </c>
      <c r="AP1390" s="9">
        <f>IF(L1390=0,0,L1390-Z1390)</f>
        <v/>
      </c>
      <c r="AQ1390" s="5">
        <f>IF(Z1390=0,"",RANK(Z1390,Z$4:Z$1569,0))</f>
        <v/>
      </c>
      <c r="AR1390" s="7" t="inlineStr">
        <is>
          <t>.</t>
        </is>
      </c>
      <c r="BA1390" s="7" t="inlineStr">
        <is>
          <t>.</t>
        </is>
      </c>
      <c r="BB1390" s="9">
        <f>SUM(L$4:L$1569)/COUNTA(A$4:A$1569)</f>
        <v/>
      </c>
      <c r="BC1390" s="9">
        <f>SUM(M$4:M$1569)/COUNTA(A$4:A$1569)</f>
        <v/>
      </c>
      <c r="BD1390" s="9">
        <f>SUM(N$4:N$1569)/COUNTA(A$4:A$1569)</f>
        <v/>
      </c>
      <c r="BE1390" s="9">
        <f>SUM(O$4:O$1569)/COUNTA(A$4:A$1569)</f>
        <v/>
      </c>
      <c r="BF1390" s="9">
        <f>SUM(P$4:P$1569)/COUNTA(A$4:A$1569)</f>
        <v/>
      </c>
      <c r="BG1390" s="9">
        <f>SUM(Q$4:Q$1569)/COUNTA(A$4:A$1569)</f>
        <v/>
      </c>
      <c r="BH1390" s="9">
        <f>SUM(R$4:R$1569)/COUNTA(A$4:A$1569)</f>
        <v/>
      </c>
      <c r="BI1390" s="9">
        <f>SUM(S$4:S$1569)/COUNTA(A$4:A$1569)</f>
        <v/>
      </c>
      <c r="BJ1390" s="9">
        <f>SUM(T$4:T$1569)/COUNTA(A$4:A$1569)</f>
        <v/>
      </c>
      <c r="BK1390" s="9">
        <f>SUM(U$4:U$1569)/COUNTA(A$4:A$1569)</f>
        <v/>
      </c>
      <c r="BL1390" s="9">
        <f>SUM(V$4:V$1569)/COUNTA(A$4:A$1569)</f>
        <v/>
      </c>
      <c r="BM1390" s="9">
        <f>SUM(W$4:W$1569)/COUNTA(A$4:A$1569)</f>
        <v/>
      </c>
      <c r="BN1390" s="9">
        <f>SUM(X$4:X$1569)/COUNTA(A$4:A$1569)</f>
        <v/>
      </c>
      <c r="BO1390" s="7" t="inlineStr">
        <is>
          <t>.</t>
        </is>
      </c>
      <c r="BP1390" s="9">
        <f>IF(Z1390&gt;=BB1390,0,IFERROR(BB1390+(SUMPRODUCT((Z$4:Z$1569&gt;=BB$4:BB$1569)*(Z$4:Z$1569-BB$4:BB$1569))/MAX(1,COUNTIF(Z$4:Z$1569,"&lt;"&amp;BB1390+0.01))),BB1390))</f>
        <v/>
      </c>
      <c r="BQ1390" s="9">
        <f>IF(AA1390&gt;=BC1390,0,IFERROR(BC1390+SUMPRODUCT((AA$4:AA$1569&gt;=BC$4:BC$1569)*(AA$4:AA$1569-BC$4:BC$1569))/MAX(1,COUNTIF(AA$4:AA$1569,"&lt;"&amp;BC1390+0.01)),BC1390))</f>
        <v/>
      </c>
      <c r="BR1390" s="9">
        <f>IF(AB1390&gt;=BD1390,0,IFERROR(BD1390+SUMPRODUCT((AB$4:AB$1569&gt;=BD$4:BD$1569)*(AB$4:AB$1569-BD$4:BD$1569))/MAX(1,COUNTIF(AB$4:AB$1569,"&lt;"&amp;BD1390+0.01)),BD1390))</f>
        <v/>
      </c>
      <c r="BS1390" s="9">
        <f>IF(AC1390&gt;=BE1390,0,IFERROR(BE1390+SUMPRODUCT((AC$4:AC$1569&gt;=BE$4:BE$1569)*(AC$4:AC$1569-BE$4:BE$1569))/MAX(1,COUNTIF(AC$4:AC$1569,"&lt;"&amp;BE1390+0.01)),BE1390))</f>
        <v/>
      </c>
      <c r="BT1390" s="9">
        <f>IF(AD1390&gt;=BF1390,0,IFERROR(BF1390+SUMPRODUCT((AD$4:AD$1569&gt;=BF$4:BF$1569)*(AD$4:AD$1569-BF$4:BF$1569))/MAX(1,COUNTIF(AD$4:AD$1569,"&lt;"&amp;BF1390+0.01)),BF1390))</f>
        <v/>
      </c>
      <c r="BU1390" s="9">
        <f>IF(AE1390&gt;=BG1390,0,IFERROR(BG1390+SUMPRODUCT((AE$4:AE$1569&gt;=BG$4:BG$1569)*(AE$4:AE$1569-BG$4:BG$1569))/MAX(1,COUNTIF(AE$4:AE$1569,"&lt;"&amp;BG1390+0.01)),BG1390))</f>
        <v/>
      </c>
      <c r="BV1390" s="9">
        <f>IF(AF1390&gt;=BH1390,0,IFERROR(BH1390+SUMPRODUCT((AF$4:AF$1569&gt;=BH$4:BH$1569)*(AF$4:AF$1569-BH$4:BH$1569))/MAX(1,COUNTIF(AF$4:AF$1569,"&lt;"&amp;BH1390+0.01)),BH1390))</f>
        <v/>
      </c>
      <c r="BW1390" s="9">
        <f>IF(AG1390&gt;=BI1390,0,IFERROR(BI1390+SUMPRODUCT((AG$4:AG$1569&gt;=BI$4:BI$1569)*(AG$4:AG$1569-BI$4:BI$1569))/MAX(1,COUNTIF(AG$4:AG$1569,"&lt;"&amp;BI1390+0.01)),BI1390))</f>
        <v/>
      </c>
      <c r="BX1390" s="9">
        <f>IF(AH1390&gt;=BJ1390,0,IFERROR(BJ1390+SUMPRODUCT((AH$4:AH$1569&gt;=BJ$4:BJ$1569)*(AH$4:AH$1569-BJ$4:BJ$1569))/MAX(1,COUNTIF(AH$4:AH$1569,"&lt;"&amp;BJ1390+0.01)),BJ1390))</f>
        <v/>
      </c>
      <c r="BY1390" s="9">
        <f>IF(AI1390&gt;=BK1390,0,IFERROR(BK1390+SUMPRODUCT((AI$4:AI$1569&gt;=BK$4:BK$1569)*(AI$4:AI$1569-BK$4:BK$1569))/MAX(1,COUNTIF(AI$4:AI$1569,"&lt;"&amp;BK1390+0.01)),BK1390))</f>
        <v/>
      </c>
      <c r="BZ1390" s="9">
        <f>IF(AJ1390&gt;=BL1390,0,IFERROR(BL1390+SUMPRODUCT((AJ$4:AJ$1569&gt;=BL$4:BL$1569)*(AJ$4:AJ$1569-BL$4:BL$1569))/MAX(1,COUNTIF(AJ$4:AJ$1569,"&lt;"&amp;BL1390+0.01)),BL1390))</f>
        <v/>
      </c>
      <c r="CA1390" s="9">
        <f>IF(AK1390&gt;=BM1390,0,IFERROR(BM1390+SUMPRODUCT((AK$4:AK$1569&gt;=BM$4:BM$1569)*(AK$4:AK$1569-BM$4:BM$1569))/MAX(1,COUNTIF(AK$4:AK$1569,"&lt;"&amp;BM1390+0.01)),BM1390))</f>
        <v/>
      </c>
      <c r="CB1390" s="9">
        <f>IF(AL1390&gt;=BN1390,0,IFERROR(BN1390+SUMPRODUCT((AL$4:AL$1569&gt;=BN$4:BN$1569)*(AL$4:AL$1569-BN$4:BN$1569))/MAX(1,COUNTIF(AL$4:AL$1569,"&lt;"&amp;BN1390+0.01)),BN1390))</f>
        <v/>
      </c>
      <c r="CC1390" s="5">
        <f>IF(AO1390="🟢","VERDE",IF(AO1390="🟡","AMARELO",IF(AO1390="🟠","VERMELHO",IF(AO1390="🔴","VERMELHO","ROXO"))))</f>
        <v/>
      </c>
      <c r="CD1390" s="5" t="inlineStr">
        <is>
          <t>🌎 REGIÕES</t>
        </is>
      </c>
      <c r="CE1390" s="5" t="inlineStr">
        <is>
          <t>SEM REDE</t>
        </is>
      </c>
    </row>
    <row r="1391">
      <c r="A1391" s="5" t="inlineStr">
        <is>
          <t>48328162000180</t>
        </is>
      </c>
      <c r="B1391" s="5" t="inlineStr">
        <is>
          <t>BIO MUNDO GOIANIA SHOPPING LTDA - ME</t>
        </is>
      </c>
      <c r="C1391" s="5" t="inlineStr">
        <is>
          <t>06 - SEM GRUPO</t>
        </is>
      </c>
      <c r="D1391" s="5" t="inlineStr">
        <is>
          <t>LARISSA PADILHA</t>
        </is>
      </c>
      <c r="E1391" s="5" t="inlineStr">
        <is>
          <t>GO</t>
        </is>
      </c>
      <c r="F1391" s="5">
        <f>IFERROR(VLOOKUP(C1391,$AS$4:$AT$25,2,FALSE),"")</f>
        <v/>
      </c>
      <c r="G1391" s="6">
        <f>IFERROR(VLOOKUP(C1391,$AS$4:$AX$25,6,FALSE),"")</f>
        <v/>
      </c>
      <c r="H1391" s="5">
        <f>IFERROR(VLOOKUP(C1391,$AS$4:$AY$25,7,FALSE),"")</f>
        <v/>
      </c>
      <c r="I1391" s="5">
        <f>IFERROR(VLOOKUP(C1391,$AS$4:$AZ$25,8,FALSE),"")</f>
        <v/>
      </c>
      <c r="J1391" s="7" t="inlineStr">
        <is>
          <t>.</t>
        </is>
      </c>
      <c r="K1391" s="5" t="inlineStr">
        <is>
          <t>CENTRO OESTE</t>
        </is>
      </c>
      <c r="L1391" s="8" t="n">
        <v>1494.339622641509</v>
      </c>
      <c r="M1391" s="9" t="n">
        <v>124.5283018867924</v>
      </c>
      <c r="N1391" s="9" t="n">
        <v>124.5283018867924</v>
      </c>
      <c r="O1391" s="9" t="n">
        <v>124.5283018867924</v>
      </c>
      <c r="P1391" s="9" t="n">
        <v>124.5283018867924</v>
      </c>
      <c r="Q1391" s="9" t="n">
        <v>124.5283018867924</v>
      </c>
      <c r="R1391" s="9" t="n">
        <v>124.5283018867924</v>
      </c>
      <c r="S1391" s="9" t="n">
        <v>124.5283018867924</v>
      </c>
      <c r="T1391" s="9" t="n">
        <v>124.5283018867924</v>
      </c>
      <c r="U1391" s="9" t="n">
        <v>124.5283018867924</v>
      </c>
      <c r="V1391" s="9" t="n">
        <v>124.5283018867924</v>
      </c>
      <c r="W1391" s="9" t="n">
        <v>124.5283018867924</v>
      </c>
      <c r="X1391" s="9" t="n">
        <v>124.5283018867924</v>
      </c>
      <c r="Y1391" s="7" t="inlineStr">
        <is>
          <t>.</t>
        </is>
      </c>
      <c r="Z1391" s="8">
        <f>SUM(AA1391:AL1391)</f>
        <v/>
      </c>
      <c r="AA1391" s="9" t="n">
        <v>0</v>
      </c>
      <c r="AB1391" s="9" t="n">
        <v>0</v>
      </c>
      <c r="AC1391" s="9" t="n">
        <v>0</v>
      </c>
      <c r="AD1391" s="9" t="n">
        <v>0</v>
      </c>
      <c r="AE1391" s="9" t="n">
        <v>0</v>
      </c>
      <c r="AF1391" s="9" t="n">
        <v>0</v>
      </c>
      <c r="AG1391" s="9" t="n">
        <v>0</v>
      </c>
      <c r="AH1391" s="9" t="n">
        <v>0</v>
      </c>
      <c r="AI1391" s="9" t="n">
        <v>0</v>
      </c>
      <c r="AJ1391" s="9" t="n">
        <v>0</v>
      </c>
      <c r="AK1391" s="9" t="n">
        <v>0</v>
      </c>
      <c r="AL1391" s="9" t="n">
        <v>0</v>
      </c>
      <c r="AM1391" s="7" t="inlineStr">
        <is>
          <t>.</t>
        </is>
      </c>
      <c r="AN1391" s="6">
        <f>IF(L1391=0,0,Z1391/L1391)</f>
        <v/>
      </c>
      <c r="AO1391" s="5">
        <f>IF(AN1391="","",IF(AN1391&gt;=0.9,"🟢",IF(AN1391&gt;=0.7,"🟡",IF(AN1391&gt;=0.5,"🟠","🔴"))))</f>
        <v/>
      </c>
      <c r="AP1391" s="9">
        <f>IF(L1391=0,0,L1391-Z1391)</f>
        <v/>
      </c>
      <c r="AQ1391" s="5">
        <f>IF(Z1391=0,"",RANK(Z1391,Z$4:Z$1569,0))</f>
        <v/>
      </c>
      <c r="AR1391" s="7" t="inlineStr">
        <is>
          <t>.</t>
        </is>
      </c>
      <c r="BA1391" s="7" t="inlineStr">
        <is>
          <t>.</t>
        </is>
      </c>
      <c r="BB1391" s="9">
        <f>SUM(L$4:L$1569)/COUNTA(A$4:A$1569)</f>
        <v/>
      </c>
      <c r="BC1391" s="9">
        <f>SUM(M$4:M$1569)/COUNTA(A$4:A$1569)</f>
        <v/>
      </c>
      <c r="BD1391" s="9">
        <f>SUM(N$4:N$1569)/COUNTA(A$4:A$1569)</f>
        <v/>
      </c>
      <c r="BE1391" s="9">
        <f>SUM(O$4:O$1569)/COUNTA(A$4:A$1569)</f>
        <v/>
      </c>
      <c r="BF1391" s="9">
        <f>SUM(P$4:P$1569)/COUNTA(A$4:A$1569)</f>
        <v/>
      </c>
      <c r="BG1391" s="9">
        <f>SUM(Q$4:Q$1569)/COUNTA(A$4:A$1569)</f>
        <v/>
      </c>
      <c r="BH1391" s="9">
        <f>SUM(R$4:R$1569)/COUNTA(A$4:A$1569)</f>
        <v/>
      </c>
      <c r="BI1391" s="9">
        <f>SUM(S$4:S$1569)/COUNTA(A$4:A$1569)</f>
        <v/>
      </c>
      <c r="BJ1391" s="9">
        <f>SUM(T$4:T$1569)/COUNTA(A$4:A$1569)</f>
        <v/>
      </c>
      <c r="BK1391" s="9">
        <f>SUM(U$4:U$1569)/COUNTA(A$4:A$1569)</f>
        <v/>
      </c>
      <c r="BL1391" s="9">
        <f>SUM(V$4:V$1569)/COUNTA(A$4:A$1569)</f>
        <v/>
      </c>
      <c r="BM1391" s="9">
        <f>SUM(W$4:W$1569)/COUNTA(A$4:A$1569)</f>
        <v/>
      </c>
      <c r="BN1391" s="9">
        <f>SUM(X$4:X$1569)/COUNTA(A$4:A$1569)</f>
        <v/>
      </c>
      <c r="BO1391" s="7" t="inlineStr">
        <is>
          <t>.</t>
        </is>
      </c>
      <c r="BP1391" s="9">
        <f>IF(Z1391&gt;=BB1391,0,IFERROR(BB1391+(SUMPRODUCT((Z$4:Z$1569&gt;=BB$4:BB$1569)*(Z$4:Z$1569-BB$4:BB$1569))/MAX(1,COUNTIF(Z$4:Z$1569,"&lt;"&amp;BB1391+0.01))),BB1391))</f>
        <v/>
      </c>
      <c r="BQ1391" s="9">
        <f>IF(AA1391&gt;=BC1391,0,IFERROR(BC1391+SUMPRODUCT((AA$4:AA$1569&gt;=BC$4:BC$1569)*(AA$4:AA$1569-BC$4:BC$1569))/MAX(1,COUNTIF(AA$4:AA$1569,"&lt;"&amp;BC1391+0.01)),BC1391))</f>
        <v/>
      </c>
      <c r="BR1391" s="9">
        <f>IF(AB1391&gt;=BD1391,0,IFERROR(BD1391+SUMPRODUCT((AB$4:AB$1569&gt;=BD$4:BD$1569)*(AB$4:AB$1569-BD$4:BD$1569))/MAX(1,COUNTIF(AB$4:AB$1569,"&lt;"&amp;BD1391+0.01)),BD1391))</f>
        <v/>
      </c>
      <c r="BS1391" s="9">
        <f>IF(AC1391&gt;=BE1391,0,IFERROR(BE1391+SUMPRODUCT((AC$4:AC$1569&gt;=BE$4:BE$1569)*(AC$4:AC$1569-BE$4:BE$1569))/MAX(1,COUNTIF(AC$4:AC$1569,"&lt;"&amp;BE1391+0.01)),BE1391))</f>
        <v/>
      </c>
      <c r="BT1391" s="9">
        <f>IF(AD1391&gt;=BF1391,0,IFERROR(BF1391+SUMPRODUCT((AD$4:AD$1569&gt;=BF$4:BF$1569)*(AD$4:AD$1569-BF$4:BF$1569))/MAX(1,COUNTIF(AD$4:AD$1569,"&lt;"&amp;BF1391+0.01)),BF1391))</f>
        <v/>
      </c>
      <c r="BU1391" s="9">
        <f>IF(AE1391&gt;=BG1391,0,IFERROR(BG1391+SUMPRODUCT((AE$4:AE$1569&gt;=BG$4:BG$1569)*(AE$4:AE$1569-BG$4:BG$1569))/MAX(1,COUNTIF(AE$4:AE$1569,"&lt;"&amp;BG1391+0.01)),BG1391))</f>
        <v/>
      </c>
      <c r="BV1391" s="9">
        <f>IF(AF1391&gt;=BH1391,0,IFERROR(BH1391+SUMPRODUCT((AF$4:AF$1569&gt;=BH$4:BH$1569)*(AF$4:AF$1569-BH$4:BH$1569))/MAX(1,COUNTIF(AF$4:AF$1569,"&lt;"&amp;BH1391+0.01)),BH1391))</f>
        <v/>
      </c>
      <c r="BW1391" s="9">
        <f>IF(AG1391&gt;=BI1391,0,IFERROR(BI1391+SUMPRODUCT((AG$4:AG$1569&gt;=BI$4:BI$1569)*(AG$4:AG$1569-BI$4:BI$1569))/MAX(1,COUNTIF(AG$4:AG$1569,"&lt;"&amp;BI1391+0.01)),BI1391))</f>
        <v/>
      </c>
      <c r="BX1391" s="9">
        <f>IF(AH1391&gt;=BJ1391,0,IFERROR(BJ1391+SUMPRODUCT((AH$4:AH$1569&gt;=BJ$4:BJ$1569)*(AH$4:AH$1569-BJ$4:BJ$1569))/MAX(1,COUNTIF(AH$4:AH$1569,"&lt;"&amp;BJ1391+0.01)),BJ1391))</f>
        <v/>
      </c>
      <c r="BY1391" s="9">
        <f>IF(AI1391&gt;=BK1391,0,IFERROR(BK1391+SUMPRODUCT((AI$4:AI$1569&gt;=BK$4:BK$1569)*(AI$4:AI$1569-BK$4:BK$1569))/MAX(1,COUNTIF(AI$4:AI$1569,"&lt;"&amp;BK1391+0.01)),BK1391))</f>
        <v/>
      </c>
      <c r="BZ1391" s="9">
        <f>IF(AJ1391&gt;=BL1391,0,IFERROR(BL1391+SUMPRODUCT((AJ$4:AJ$1569&gt;=BL$4:BL$1569)*(AJ$4:AJ$1569-BL$4:BL$1569))/MAX(1,COUNTIF(AJ$4:AJ$1569,"&lt;"&amp;BL1391+0.01)),BL1391))</f>
        <v/>
      </c>
      <c r="CA1391" s="9">
        <f>IF(AK1391&gt;=BM1391,0,IFERROR(BM1391+SUMPRODUCT((AK$4:AK$1569&gt;=BM$4:BM$1569)*(AK$4:AK$1569-BM$4:BM$1569))/MAX(1,COUNTIF(AK$4:AK$1569,"&lt;"&amp;BM1391+0.01)),BM1391))</f>
        <v/>
      </c>
      <c r="CB1391" s="9">
        <f>IF(AL1391&gt;=BN1391,0,IFERROR(BN1391+SUMPRODUCT((AL$4:AL$1569&gt;=BN$4:BN$1569)*(AL$4:AL$1569-BN$4:BN$1569))/MAX(1,COUNTIF(AL$4:AL$1569,"&lt;"&amp;BN1391+0.01)),BN1391))</f>
        <v/>
      </c>
      <c r="CC1391" s="5">
        <f>IF(AO1391="🟢","VERDE",IF(AO1391="🟡","AMARELO",IF(AO1391="🟠","VERMELHO",IF(AO1391="🔴","VERMELHO","ROXO"))))</f>
        <v/>
      </c>
      <c r="CD1391" s="5" t="inlineStr">
        <is>
          <t>🌎 REGIÕES</t>
        </is>
      </c>
      <c r="CE1391" s="5" t="inlineStr">
        <is>
          <t>SEM REDE</t>
        </is>
      </c>
    </row>
    <row r="1392">
      <c r="A1392" s="5" t="inlineStr">
        <is>
          <t>48336802000101</t>
        </is>
      </c>
      <c r="B1392" s="5" t="inlineStr">
        <is>
          <t>PEREIRA PRODUTOS FIT LTDA - ME</t>
        </is>
      </c>
      <c r="C1392" s="5" t="inlineStr">
        <is>
          <t>06 - SEM GRUPO</t>
        </is>
      </c>
      <c r="D1392" s="5" t="inlineStr">
        <is>
          <t>LARISSA PADILHA</t>
        </is>
      </c>
      <c r="E1392" s="5" t="inlineStr">
        <is>
          <t>ES</t>
        </is>
      </c>
      <c r="F1392" s="5">
        <f>IFERROR(VLOOKUP(C1392,$AS$4:$AT$25,2,FALSE),"")</f>
        <v/>
      </c>
      <c r="G1392" s="6">
        <f>IFERROR(VLOOKUP(C1392,$AS$4:$AX$25,6,FALSE),"")</f>
        <v/>
      </c>
      <c r="H1392" s="5">
        <f>IFERROR(VLOOKUP(C1392,$AS$4:$AY$25,7,FALSE),"")</f>
        <v/>
      </c>
      <c r="I1392" s="5">
        <f>IFERROR(VLOOKUP(C1392,$AS$4:$AZ$25,8,FALSE),"")</f>
        <v/>
      </c>
      <c r="J1392" s="7" t="inlineStr">
        <is>
          <t>.</t>
        </is>
      </c>
      <c r="K1392" s="5" t="inlineStr">
        <is>
          <t>RJ + ES + MG</t>
        </is>
      </c>
      <c r="L1392" s="8" t="n">
        <v>1252.173913043478</v>
      </c>
      <c r="M1392" s="9" t="n">
        <v>104.3478260869565</v>
      </c>
      <c r="N1392" s="9" t="n">
        <v>104.3478260869565</v>
      </c>
      <c r="O1392" s="9" t="n">
        <v>104.3478260869565</v>
      </c>
      <c r="P1392" s="9" t="n">
        <v>104.3478260869565</v>
      </c>
      <c r="Q1392" s="9" t="n">
        <v>104.3478260869565</v>
      </c>
      <c r="R1392" s="9" t="n">
        <v>104.3478260869565</v>
      </c>
      <c r="S1392" s="9" t="n">
        <v>104.3478260869565</v>
      </c>
      <c r="T1392" s="9" t="n">
        <v>104.3478260869565</v>
      </c>
      <c r="U1392" s="9" t="n">
        <v>104.3478260869565</v>
      </c>
      <c r="V1392" s="9" t="n">
        <v>104.3478260869565</v>
      </c>
      <c r="W1392" s="9" t="n">
        <v>104.3478260869565</v>
      </c>
      <c r="X1392" s="9" t="n">
        <v>104.3478260869565</v>
      </c>
      <c r="Y1392" s="7" t="inlineStr">
        <is>
          <t>.</t>
        </is>
      </c>
      <c r="Z1392" s="8">
        <f>SUM(AA1392:AL1392)</f>
        <v/>
      </c>
      <c r="AA1392" s="9" t="n">
        <v>0</v>
      </c>
      <c r="AB1392" s="9" t="n">
        <v>0</v>
      </c>
      <c r="AC1392" s="9" t="n">
        <v>0</v>
      </c>
      <c r="AD1392" s="9" t="n">
        <v>0</v>
      </c>
      <c r="AE1392" s="9" t="n">
        <v>0</v>
      </c>
      <c r="AF1392" s="9" t="n">
        <v>0</v>
      </c>
      <c r="AG1392" s="9" t="n">
        <v>0</v>
      </c>
      <c r="AH1392" s="9" t="n">
        <v>0</v>
      </c>
      <c r="AI1392" s="9" t="n">
        <v>0</v>
      </c>
      <c r="AJ1392" s="9" t="n">
        <v>0</v>
      </c>
      <c r="AK1392" s="9" t="n">
        <v>0</v>
      </c>
      <c r="AL1392" s="9" t="n">
        <v>0</v>
      </c>
      <c r="AM1392" s="7" t="inlineStr">
        <is>
          <t>.</t>
        </is>
      </c>
      <c r="AN1392" s="6">
        <f>IF(L1392=0,0,Z1392/L1392)</f>
        <v/>
      </c>
      <c r="AO1392" s="5">
        <f>IF(AN1392="","",IF(AN1392&gt;=0.9,"🟢",IF(AN1392&gt;=0.7,"🟡",IF(AN1392&gt;=0.5,"🟠","🔴"))))</f>
        <v/>
      </c>
      <c r="AP1392" s="9">
        <f>IF(L1392=0,0,L1392-Z1392)</f>
        <v/>
      </c>
      <c r="AQ1392" s="5">
        <f>IF(Z1392=0,"",RANK(Z1392,Z$4:Z$1569,0))</f>
        <v/>
      </c>
      <c r="AR1392" s="7" t="inlineStr">
        <is>
          <t>.</t>
        </is>
      </c>
      <c r="BA1392" s="7" t="inlineStr">
        <is>
          <t>.</t>
        </is>
      </c>
      <c r="BB1392" s="9">
        <f>SUM(L$4:L$1569)/COUNTA(A$4:A$1569)</f>
        <v/>
      </c>
      <c r="BC1392" s="9">
        <f>SUM(M$4:M$1569)/COUNTA(A$4:A$1569)</f>
        <v/>
      </c>
      <c r="BD1392" s="9">
        <f>SUM(N$4:N$1569)/COUNTA(A$4:A$1569)</f>
        <v/>
      </c>
      <c r="BE1392" s="9">
        <f>SUM(O$4:O$1569)/COUNTA(A$4:A$1569)</f>
        <v/>
      </c>
      <c r="BF1392" s="9">
        <f>SUM(P$4:P$1569)/COUNTA(A$4:A$1569)</f>
        <v/>
      </c>
      <c r="BG1392" s="9">
        <f>SUM(Q$4:Q$1569)/COUNTA(A$4:A$1569)</f>
        <v/>
      </c>
      <c r="BH1392" s="9">
        <f>SUM(R$4:R$1569)/COUNTA(A$4:A$1569)</f>
        <v/>
      </c>
      <c r="BI1392" s="9">
        <f>SUM(S$4:S$1569)/COUNTA(A$4:A$1569)</f>
        <v/>
      </c>
      <c r="BJ1392" s="9">
        <f>SUM(T$4:T$1569)/COUNTA(A$4:A$1569)</f>
        <v/>
      </c>
      <c r="BK1392" s="9">
        <f>SUM(U$4:U$1569)/COUNTA(A$4:A$1569)</f>
        <v/>
      </c>
      <c r="BL1392" s="9">
        <f>SUM(V$4:V$1569)/COUNTA(A$4:A$1569)</f>
        <v/>
      </c>
      <c r="BM1392" s="9">
        <f>SUM(W$4:W$1569)/COUNTA(A$4:A$1569)</f>
        <v/>
      </c>
      <c r="BN1392" s="9">
        <f>SUM(X$4:X$1569)/COUNTA(A$4:A$1569)</f>
        <v/>
      </c>
      <c r="BO1392" s="7" t="inlineStr">
        <is>
          <t>.</t>
        </is>
      </c>
      <c r="BP1392" s="9">
        <f>IF(Z1392&gt;=BB1392,0,IFERROR(BB1392+(SUMPRODUCT((Z$4:Z$1569&gt;=BB$4:BB$1569)*(Z$4:Z$1569-BB$4:BB$1569))/MAX(1,COUNTIF(Z$4:Z$1569,"&lt;"&amp;BB1392+0.01))),BB1392))</f>
        <v/>
      </c>
      <c r="BQ1392" s="9">
        <f>IF(AA1392&gt;=BC1392,0,IFERROR(BC1392+SUMPRODUCT((AA$4:AA$1569&gt;=BC$4:BC$1569)*(AA$4:AA$1569-BC$4:BC$1569))/MAX(1,COUNTIF(AA$4:AA$1569,"&lt;"&amp;BC1392+0.01)),BC1392))</f>
        <v/>
      </c>
      <c r="BR1392" s="9">
        <f>IF(AB1392&gt;=BD1392,0,IFERROR(BD1392+SUMPRODUCT((AB$4:AB$1569&gt;=BD$4:BD$1569)*(AB$4:AB$1569-BD$4:BD$1569))/MAX(1,COUNTIF(AB$4:AB$1569,"&lt;"&amp;BD1392+0.01)),BD1392))</f>
        <v/>
      </c>
      <c r="BS1392" s="9">
        <f>IF(AC1392&gt;=BE1392,0,IFERROR(BE1392+SUMPRODUCT((AC$4:AC$1569&gt;=BE$4:BE$1569)*(AC$4:AC$1569-BE$4:BE$1569))/MAX(1,COUNTIF(AC$4:AC$1569,"&lt;"&amp;BE1392+0.01)),BE1392))</f>
        <v/>
      </c>
      <c r="BT1392" s="9">
        <f>IF(AD1392&gt;=BF1392,0,IFERROR(BF1392+SUMPRODUCT((AD$4:AD$1569&gt;=BF$4:BF$1569)*(AD$4:AD$1569-BF$4:BF$1569))/MAX(1,COUNTIF(AD$4:AD$1569,"&lt;"&amp;BF1392+0.01)),BF1392))</f>
        <v/>
      </c>
      <c r="BU1392" s="9">
        <f>IF(AE1392&gt;=BG1392,0,IFERROR(BG1392+SUMPRODUCT((AE$4:AE$1569&gt;=BG$4:BG$1569)*(AE$4:AE$1569-BG$4:BG$1569))/MAX(1,COUNTIF(AE$4:AE$1569,"&lt;"&amp;BG1392+0.01)),BG1392))</f>
        <v/>
      </c>
      <c r="BV1392" s="9">
        <f>IF(AF1392&gt;=BH1392,0,IFERROR(BH1392+SUMPRODUCT((AF$4:AF$1569&gt;=BH$4:BH$1569)*(AF$4:AF$1569-BH$4:BH$1569))/MAX(1,COUNTIF(AF$4:AF$1569,"&lt;"&amp;BH1392+0.01)),BH1392))</f>
        <v/>
      </c>
      <c r="BW1392" s="9">
        <f>IF(AG1392&gt;=BI1392,0,IFERROR(BI1392+SUMPRODUCT((AG$4:AG$1569&gt;=BI$4:BI$1569)*(AG$4:AG$1569-BI$4:BI$1569))/MAX(1,COUNTIF(AG$4:AG$1569,"&lt;"&amp;BI1392+0.01)),BI1392))</f>
        <v/>
      </c>
      <c r="BX1392" s="9">
        <f>IF(AH1392&gt;=BJ1392,0,IFERROR(BJ1392+SUMPRODUCT((AH$4:AH$1569&gt;=BJ$4:BJ$1569)*(AH$4:AH$1569-BJ$4:BJ$1569))/MAX(1,COUNTIF(AH$4:AH$1569,"&lt;"&amp;BJ1392+0.01)),BJ1392))</f>
        <v/>
      </c>
      <c r="BY1392" s="9">
        <f>IF(AI1392&gt;=BK1392,0,IFERROR(BK1392+SUMPRODUCT((AI$4:AI$1569&gt;=BK$4:BK$1569)*(AI$4:AI$1569-BK$4:BK$1569))/MAX(1,COUNTIF(AI$4:AI$1569,"&lt;"&amp;BK1392+0.01)),BK1392))</f>
        <v/>
      </c>
      <c r="BZ1392" s="9">
        <f>IF(AJ1392&gt;=BL1392,0,IFERROR(BL1392+SUMPRODUCT((AJ$4:AJ$1569&gt;=BL$4:BL$1569)*(AJ$4:AJ$1569-BL$4:BL$1569))/MAX(1,COUNTIF(AJ$4:AJ$1569,"&lt;"&amp;BL1392+0.01)),BL1392))</f>
        <v/>
      </c>
      <c r="CA1392" s="9">
        <f>IF(AK1392&gt;=BM1392,0,IFERROR(BM1392+SUMPRODUCT((AK$4:AK$1569&gt;=BM$4:BM$1569)*(AK$4:AK$1569-BM$4:BM$1569))/MAX(1,COUNTIF(AK$4:AK$1569,"&lt;"&amp;BM1392+0.01)),BM1392))</f>
        <v/>
      </c>
      <c r="CB1392" s="9">
        <f>IF(AL1392&gt;=BN1392,0,IFERROR(BN1392+SUMPRODUCT((AL$4:AL$1569&gt;=BN$4:BN$1569)*(AL$4:AL$1569-BN$4:BN$1569))/MAX(1,COUNTIF(AL$4:AL$1569,"&lt;"&amp;BN1392+0.01)),BN1392))</f>
        <v/>
      </c>
      <c r="CC1392" s="5">
        <f>IF(AO1392="🟢","VERDE",IF(AO1392="🟡","AMARELO",IF(AO1392="🟠","VERMELHO",IF(AO1392="🔴","VERMELHO","ROXO"))))</f>
        <v/>
      </c>
      <c r="CD1392" s="5" t="inlineStr">
        <is>
          <t>🌎 REGIÕES</t>
        </is>
      </c>
      <c r="CE1392" s="5" t="inlineStr">
        <is>
          <t>SEM REDE</t>
        </is>
      </c>
    </row>
    <row r="1393">
      <c r="A1393" s="5" t="inlineStr">
        <is>
          <t>48409302000144</t>
        </is>
      </c>
      <c r="B1393" s="5" t="inlineStr">
        <is>
          <t>48.409.302 ANAZILA LOUBACK DA CUNHA - ME</t>
        </is>
      </c>
      <c r="C1393" s="5" t="inlineStr">
        <is>
          <t>06 - SEM GRUPO</t>
        </is>
      </c>
      <c r="D1393" s="5" t="inlineStr">
        <is>
          <t>LARISSA PADILHA</t>
        </is>
      </c>
      <c r="E1393" s="5" t="inlineStr">
        <is>
          <t>ES</t>
        </is>
      </c>
      <c r="F1393" s="5">
        <f>IFERROR(VLOOKUP(C1393,$AS$4:$AT$25,2,FALSE),"")</f>
        <v/>
      </c>
      <c r="G1393" s="6">
        <f>IFERROR(VLOOKUP(C1393,$AS$4:$AX$25,6,FALSE),"")</f>
        <v/>
      </c>
      <c r="H1393" s="5">
        <f>IFERROR(VLOOKUP(C1393,$AS$4:$AY$25,7,FALSE),"")</f>
        <v/>
      </c>
      <c r="I1393" s="5">
        <f>IFERROR(VLOOKUP(C1393,$AS$4:$AZ$25,8,FALSE),"")</f>
        <v/>
      </c>
      <c r="J1393" s="7" t="inlineStr">
        <is>
          <t>.</t>
        </is>
      </c>
      <c r="K1393" s="5" t="inlineStr">
        <is>
          <t>RJ + ES + MG</t>
        </is>
      </c>
      <c r="L1393" s="8" t="n">
        <v>1252.173913043478</v>
      </c>
      <c r="M1393" s="9" t="n">
        <v>104.3478260869565</v>
      </c>
      <c r="N1393" s="9" t="n">
        <v>104.3478260869565</v>
      </c>
      <c r="O1393" s="9" t="n">
        <v>104.3478260869565</v>
      </c>
      <c r="P1393" s="9" t="n">
        <v>104.3478260869565</v>
      </c>
      <c r="Q1393" s="9" t="n">
        <v>104.3478260869565</v>
      </c>
      <c r="R1393" s="9" t="n">
        <v>104.3478260869565</v>
      </c>
      <c r="S1393" s="9" t="n">
        <v>104.3478260869565</v>
      </c>
      <c r="T1393" s="9" t="n">
        <v>104.3478260869565</v>
      </c>
      <c r="U1393" s="9" t="n">
        <v>104.3478260869565</v>
      </c>
      <c r="V1393" s="9" t="n">
        <v>104.3478260869565</v>
      </c>
      <c r="W1393" s="9" t="n">
        <v>104.3478260869565</v>
      </c>
      <c r="X1393" s="9" t="n">
        <v>104.3478260869565</v>
      </c>
      <c r="Y1393" s="7" t="inlineStr">
        <is>
          <t>.</t>
        </is>
      </c>
      <c r="Z1393" s="8">
        <f>SUM(AA1393:AL1393)</f>
        <v/>
      </c>
      <c r="AA1393" s="9" t="n">
        <v>0</v>
      </c>
      <c r="AB1393" s="9" t="n">
        <v>0</v>
      </c>
      <c r="AC1393" s="9" t="n">
        <v>0</v>
      </c>
      <c r="AD1393" s="9" t="n">
        <v>0</v>
      </c>
      <c r="AE1393" s="9" t="n">
        <v>0</v>
      </c>
      <c r="AF1393" s="9" t="n">
        <v>0</v>
      </c>
      <c r="AG1393" s="9" t="n">
        <v>0</v>
      </c>
      <c r="AH1393" s="9" t="n">
        <v>0</v>
      </c>
      <c r="AI1393" s="9" t="n">
        <v>0</v>
      </c>
      <c r="AJ1393" s="9" t="n">
        <v>0</v>
      </c>
      <c r="AK1393" s="9" t="n">
        <v>0</v>
      </c>
      <c r="AL1393" s="9" t="n">
        <v>0</v>
      </c>
      <c r="AM1393" s="7" t="inlineStr">
        <is>
          <t>.</t>
        </is>
      </c>
      <c r="AN1393" s="6">
        <f>IF(L1393=0,0,Z1393/L1393)</f>
        <v/>
      </c>
      <c r="AO1393" s="5">
        <f>IF(AN1393="","",IF(AN1393&gt;=0.9,"🟢",IF(AN1393&gt;=0.7,"🟡",IF(AN1393&gt;=0.5,"🟠","🔴"))))</f>
        <v/>
      </c>
      <c r="AP1393" s="9">
        <f>IF(L1393=0,0,L1393-Z1393)</f>
        <v/>
      </c>
      <c r="AQ1393" s="5">
        <f>IF(Z1393=0,"",RANK(Z1393,Z$4:Z$1569,0))</f>
        <v/>
      </c>
      <c r="AR1393" s="7" t="inlineStr">
        <is>
          <t>.</t>
        </is>
      </c>
      <c r="BA1393" s="7" t="inlineStr">
        <is>
          <t>.</t>
        </is>
      </c>
      <c r="BB1393" s="9">
        <f>SUM(L$4:L$1569)/COUNTA(A$4:A$1569)</f>
        <v/>
      </c>
      <c r="BC1393" s="9">
        <f>SUM(M$4:M$1569)/COUNTA(A$4:A$1569)</f>
        <v/>
      </c>
      <c r="BD1393" s="9">
        <f>SUM(N$4:N$1569)/COUNTA(A$4:A$1569)</f>
        <v/>
      </c>
      <c r="BE1393" s="9">
        <f>SUM(O$4:O$1569)/COUNTA(A$4:A$1569)</f>
        <v/>
      </c>
      <c r="BF1393" s="9">
        <f>SUM(P$4:P$1569)/COUNTA(A$4:A$1569)</f>
        <v/>
      </c>
      <c r="BG1393" s="9">
        <f>SUM(Q$4:Q$1569)/COUNTA(A$4:A$1569)</f>
        <v/>
      </c>
      <c r="BH1393" s="9">
        <f>SUM(R$4:R$1569)/COUNTA(A$4:A$1569)</f>
        <v/>
      </c>
      <c r="BI1393" s="9">
        <f>SUM(S$4:S$1569)/COUNTA(A$4:A$1569)</f>
        <v/>
      </c>
      <c r="BJ1393" s="9">
        <f>SUM(T$4:T$1569)/COUNTA(A$4:A$1569)</f>
        <v/>
      </c>
      <c r="BK1393" s="9">
        <f>SUM(U$4:U$1569)/COUNTA(A$4:A$1569)</f>
        <v/>
      </c>
      <c r="BL1393" s="9">
        <f>SUM(V$4:V$1569)/COUNTA(A$4:A$1569)</f>
        <v/>
      </c>
      <c r="BM1393" s="9">
        <f>SUM(W$4:W$1569)/COUNTA(A$4:A$1569)</f>
        <v/>
      </c>
      <c r="BN1393" s="9">
        <f>SUM(X$4:X$1569)/COUNTA(A$4:A$1569)</f>
        <v/>
      </c>
      <c r="BO1393" s="7" t="inlineStr">
        <is>
          <t>.</t>
        </is>
      </c>
      <c r="BP1393" s="9">
        <f>IF(Z1393&gt;=BB1393,0,IFERROR(BB1393+(SUMPRODUCT((Z$4:Z$1569&gt;=BB$4:BB$1569)*(Z$4:Z$1569-BB$4:BB$1569))/MAX(1,COUNTIF(Z$4:Z$1569,"&lt;"&amp;BB1393+0.01))),BB1393))</f>
        <v/>
      </c>
      <c r="BQ1393" s="9">
        <f>IF(AA1393&gt;=BC1393,0,IFERROR(BC1393+SUMPRODUCT((AA$4:AA$1569&gt;=BC$4:BC$1569)*(AA$4:AA$1569-BC$4:BC$1569))/MAX(1,COUNTIF(AA$4:AA$1569,"&lt;"&amp;BC1393+0.01)),BC1393))</f>
        <v/>
      </c>
      <c r="BR1393" s="9">
        <f>IF(AB1393&gt;=BD1393,0,IFERROR(BD1393+SUMPRODUCT((AB$4:AB$1569&gt;=BD$4:BD$1569)*(AB$4:AB$1569-BD$4:BD$1569))/MAX(1,COUNTIF(AB$4:AB$1569,"&lt;"&amp;BD1393+0.01)),BD1393))</f>
        <v/>
      </c>
      <c r="BS1393" s="9">
        <f>IF(AC1393&gt;=BE1393,0,IFERROR(BE1393+SUMPRODUCT((AC$4:AC$1569&gt;=BE$4:BE$1569)*(AC$4:AC$1569-BE$4:BE$1569))/MAX(1,COUNTIF(AC$4:AC$1569,"&lt;"&amp;BE1393+0.01)),BE1393))</f>
        <v/>
      </c>
      <c r="BT1393" s="9">
        <f>IF(AD1393&gt;=BF1393,0,IFERROR(BF1393+SUMPRODUCT((AD$4:AD$1569&gt;=BF$4:BF$1569)*(AD$4:AD$1569-BF$4:BF$1569))/MAX(1,COUNTIF(AD$4:AD$1569,"&lt;"&amp;BF1393+0.01)),BF1393))</f>
        <v/>
      </c>
      <c r="BU1393" s="9">
        <f>IF(AE1393&gt;=BG1393,0,IFERROR(BG1393+SUMPRODUCT((AE$4:AE$1569&gt;=BG$4:BG$1569)*(AE$4:AE$1569-BG$4:BG$1569))/MAX(1,COUNTIF(AE$4:AE$1569,"&lt;"&amp;BG1393+0.01)),BG1393))</f>
        <v/>
      </c>
      <c r="BV1393" s="9">
        <f>IF(AF1393&gt;=BH1393,0,IFERROR(BH1393+SUMPRODUCT((AF$4:AF$1569&gt;=BH$4:BH$1569)*(AF$4:AF$1569-BH$4:BH$1569))/MAX(1,COUNTIF(AF$4:AF$1569,"&lt;"&amp;BH1393+0.01)),BH1393))</f>
        <v/>
      </c>
      <c r="BW1393" s="9">
        <f>IF(AG1393&gt;=BI1393,0,IFERROR(BI1393+SUMPRODUCT((AG$4:AG$1569&gt;=BI$4:BI$1569)*(AG$4:AG$1569-BI$4:BI$1569))/MAX(1,COUNTIF(AG$4:AG$1569,"&lt;"&amp;BI1393+0.01)),BI1393))</f>
        <v/>
      </c>
      <c r="BX1393" s="9">
        <f>IF(AH1393&gt;=BJ1393,0,IFERROR(BJ1393+SUMPRODUCT((AH$4:AH$1569&gt;=BJ$4:BJ$1569)*(AH$4:AH$1569-BJ$4:BJ$1569))/MAX(1,COUNTIF(AH$4:AH$1569,"&lt;"&amp;BJ1393+0.01)),BJ1393))</f>
        <v/>
      </c>
      <c r="BY1393" s="9">
        <f>IF(AI1393&gt;=BK1393,0,IFERROR(BK1393+SUMPRODUCT((AI$4:AI$1569&gt;=BK$4:BK$1569)*(AI$4:AI$1569-BK$4:BK$1569))/MAX(1,COUNTIF(AI$4:AI$1569,"&lt;"&amp;BK1393+0.01)),BK1393))</f>
        <v/>
      </c>
      <c r="BZ1393" s="9">
        <f>IF(AJ1393&gt;=BL1393,0,IFERROR(BL1393+SUMPRODUCT((AJ$4:AJ$1569&gt;=BL$4:BL$1569)*(AJ$4:AJ$1569-BL$4:BL$1569))/MAX(1,COUNTIF(AJ$4:AJ$1569,"&lt;"&amp;BL1393+0.01)),BL1393))</f>
        <v/>
      </c>
      <c r="CA1393" s="9">
        <f>IF(AK1393&gt;=BM1393,0,IFERROR(BM1393+SUMPRODUCT((AK$4:AK$1569&gt;=BM$4:BM$1569)*(AK$4:AK$1569-BM$4:BM$1569))/MAX(1,COUNTIF(AK$4:AK$1569,"&lt;"&amp;BM1393+0.01)),BM1393))</f>
        <v/>
      </c>
      <c r="CB1393" s="9">
        <f>IF(AL1393&gt;=BN1393,0,IFERROR(BN1393+SUMPRODUCT((AL$4:AL$1569&gt;=BN$4:BN$1569)*(AL$4:AL$1569-BN$4:BN$1569))/MAX(1,COUNTIF(AL$4:AL$1569,"&lt;"&amp;BN1393+0.01)),BN1393))</f>
        <v/>
      </c>
      <c r="CC1393" s="5">
        <f>IF(AO1393="🟢","VERDE",IF(AO1393="🟡","AMARELO",IF(AO1393="🟠","VERMELHO",IF(AO1393="🔴","VERMELHO","ROXO"))))</f>
        <v/>
      </c>
      <c r="CD1393" s="5" t="inlineStr">
        <is>
          <t>🌎 REGIÕES</t>
        </is>
      </c>
      <c r="CE1393" s="5" t="inlineStr">
        <is>
          <t>SEM REDE</t>
        </is>
      </c>
    </row>
    <row r="1394">
      <c r="A1394" s="5" t="inlineStr">
        <is>
          <t>48428305000125</t>
        </is>
      </c>
      <c r="B1394" s="5" t="inlineStr">
        <is>
          <t>DTVV COMERCIO DE ALIMENTOS LTDA - ME</t>
        </is>
      </c>
      <c r="C1394" s="5" t="inlineStr">
        <is>
          <t>06 - INTERNA - DIVINA TERRA</t>
        </is>
      </c>
      <c r="D1394" s="5" t="inlineStr">
        <is>
          <t>DAIANE STAVICKI</t>
        </is>
      </c>
      <c r="E1394" s="5" t="inlineStr"/>
      <c r="F1394" s="5">
        <f>IFERROR(VLOOKUP(C1394,$AS$4:$AT$25,2,FALSE),"")</f>
        <v/>
      </c>
      <c r="G1394" s="6">
        <f>IFERROR(VLOOKUP(C1394,$AS$4:$AX$25,6,FALSE),"")</f>
        <v/>
      </c>
      <c r="H1394" s="5">
        <f>IFERROR(VLOOKUP(C1394,$AS$4:$AY$25,7,FALSE),"")</f>
        <v/>
      </c>
      <c r="I1394" s="5">
        <f>IFERROR(VLOOKUP(C1394,$AS$4:$AZ$25,8,FALSE),"")</f>
        <v/>
      </c>
      <c r="J1394" s="7" t="inlineStr">
        <is>
          <t>.</t>
        </is>
      </c>
      <c r="K1394" s="5" t="inlineStr">
        <is>
          <t>NACIONAL</t>
        </is>
      </c>
      <c r="L1394" s="8" t="n">
        <v>6566.037735849057</v>
      </c>
      <c r="M1394" s="9" t="n">
        <v>452.8301886792453</v>
      </c>
      <c r="N1394" s="9" t="n">
        <v>481.1320754716981</v>
      </c>
      <c r="O1394" s="9" t="n">
        <v>481.1320754716981</v>
      </c>
      <c r="P1394" s="9" t="n">
        <v>509.4339622641509</v>
      </c>
      <c r="Q1394" s="9" t="n">
        <v>509.4339622641509</v>
      </c>
      <c r="R1394" s="9" t="n">
        <v>537.7358490566038</v>
      </c>
      <c r="S1394" s="9" t="n">
        <v>566.0377358490566</v>
      </c>
      <c r="T1394" s="9" t="n">
        <v>566.0377358490566</v>
      </c>
      <c r="U1394" s="9" t="n">
        <v>594.3396226415094</v>
      </c>
      <c r="V1394" s="9" t="n">
        <v>594.3396226415094</v>
      </c>
      <c r="W1394" s="9" t="n">
        <v>622.6415094339623</v>
      </c>
      <c r="X1394" s="9" t="n">
        <v>650.9433962264151</v>
      </c>
      <c r="Y1394" s="7" t="inlineStr">
        <is>
          <t>.</t>
        </is>
      </c>
      <c r="Z1394" s="8">
        <f>SUM(AA1394:AL1394)</f>
        <v/>
      </c>
      <c r="AA1394" s="9" t="n">
        <v>0</v>
      </c>
      <c r="AB1394" s="9" t="n">
        <v>0</v>
      </c>
      <c r="AC1394" s="9" t="n">
        <v>0</v>
      </c>
      <c r="AD1394" s="9" t="n">
        <v>0</v>
      </c>
      <c r="AE1394" s="9" t="n">
        <v>0</v>
      </c>
      <c r="AF1394" s="9" t="n">
        <v>0</v>
      </c>
      <c r="AG1394" s="9" t="n">
        <v>0</v>
      </c>
      <c r="AH1394" s="9" t="n">
        <v>0</v>
      </c>
      <c r="AI1394" s="9" t="n">
        <v>0</v>
      </c>
      <c r="AJ1394" s="9" t="n">
        <v>0</v>
      </c>
      <c r="AK1394" s="9" t="n">
        <v>0</v>
      </c>
      <c r="AL1394" s="9" t="n">
        <v>0</v>
      </c>
      <c r="AM1394" s="7" t="inlineStr">
        <is>
          <t>.</t>
        </is>
      </c>
      <c r="AN1394" s="6">
        <f>IF(L1394=0,0,Z1394/L1394)</f>
        <v/>
      </c>
      <c r="AO1394" s="5">
        <f>IF(AN1394="","",IF(AN1394&gt;=0.9,"🟢",IF(AN1394&gt;=0.7,"🟡",IF(AN1394&gt;=0.5,"🟠","🔴"))))</f>
        <v/>
      </c>
      <c r="AP1394" s="9">
        <f>IF(L1394=0,0,L1394-Z1394)</f>
        <v/>
      </c>
      <c r="AQ1394" s="5">
        <f>IF(Z1394=0,"",RANK(Z1394,Z$4:Z$1569,0))</f>
        <v/>
      </c>
      <c r="AR1394" s="7" t="inlineStr">
        <is>
          <t>.</t>
        </is>
      </c>
      <c r="BA1394" s="7" t="inlineStr">
        <is>
          <t>.</t>
        </is>
      </c>
      <c r="BB1394" s="9">
        <f>SUM(L$4:L$1569)/COUNTA(A$4:A$1569)</f>
        <v/>
      </c>
      <c r="BC1394" s="9">
        <f>SUM(M$4:M$1569)/COUNTA(A$4:A$1569)</f>
        <v/>
      </c>
      <c r="BD1394" s="9">
        <f>SUM(N$4:N$1569)/COUNTA(A$4:A$1569)</f>
        <v/>
      </c>
      <c r="BE1394" s="9">
        <f>SUM(O$4:O$1569)/COUNTA(A$4:A$1569)</f>
        <v/>
      </c>
      <c r="BF1394" s="9">
        <f>SUM(P$4:P$1569)/COUNTA(A$4:A$1569)</f>
        <v/>
      </c>
      <c r="BG1394" s="9">
        <f>SUM(Q$4:Q$1569)/COUNTA(A$4:A$1569)</f>
        <v/>
      </c>
      <c r="BH1394" s="9">
        <f>SUM(R$4:R$1569)/COUNTA(A$4:A$1569)</f>
        <v/>
      </c>
      <c r="BI1394" s="9">
        <f>SUM(S$4:S$1569)/COUNTA(A$4:A$1569)</f>
        <v/>
      </c>
      <c r="BJ1394" s="9">
        <f>SUM(T$4:T$1569)/COUNTA(A$4:A$1569)</f>
        <v/>
      </c>
      <c r="BK1394" s="9">
        <f>SUM(U$4:U$1569)/COUNTA(A$4:A$1569)</f>
        <v/>
      </c>
      <c r="BL1394" s="9">
        <f>SUM(V$4:V$1569)/COUNTA(A$4:A$1569)</f>
        <v/>
      </c>
      <c r="BM1394" s="9">
        <f>SUM(W$4:W$1569)/COUNTA(A$4:A$1569)</f>
        <v/>
      </c>
      <c r="BN1394" s="9">
        <f>SUM(X$4:X$1569)/COUNTA(A$4:A$1569)</f>
        <v/>
      </c>
      <c r="BO1394" s="7" t="inlineStr">
        <is>
          <t>.</t>
        </is>
      </c>
      <c r="BP1394" s="9">
        <f>IF(Z1394&gt;=BB1394,0,IFERROR(BB1394+(SUMPRODUCT((Z$4:Z$1569&gt;=BB$4:BB$1569)*(Z$4:Z$1569-BB$4:BB$1569))/MAX(1,COUNTIF(Z$4:Z$1569,"&lt;"&amp;BB1394+0.01))),BB1394))</f>
        <v/>
      </c>
      <c r="BQ1394" s="9">
        <f>IF(AA1394&gt;=BC1394,0,IFERROR(BC1394+SUMPRODUCT((AA$4:AA$1569&gt;=BC$4:BC$1569)*(AA$4:AA$1569-BC$4:BC$1569))/MAX(1,COUNTIF(AA$4:AA$1569,"&lt;"&amp;BC1394+0.01)),BC1394))</f>
        <v/>
      </c>
      <c r="BR1394" s="9">
        <f>IF(AB1394&gt;=BD1394,0,IFERROR(BD1394+SUMPRODUCT((AB$4:AB$1569&gt;=BD$4:BD$1569)*(AB$4:AB$1569-BD$4:BD$1569))/MAX(1,COUNTIF(AB$4:AB$1569,"&lt;"&amp;BD1394+0.01)),BD1394))</f>
        <v/>
      </c>
      <c r="BS1394" s="9">
        <f>IF(AC1394&gt;=BE1394,0,IFERROR(BE1394+SUMPRODUCT((AC$4:AC$1569&gt;=BE$4:BE$1569)*(AC$4:AC$1569-BE$4:BE$1569))/MAX(1,COUNTIF(AC$4:AC$1569,"&lt;"&amp;BE1394+0.01)),BE1394))</f>
        <v/>
      </c>
      <c r="BT1394" s="9">
        <f>IF(AD1394&gt;=BF1394,0,IFERROR(BF1394+SUMPRODUCT((AD$4:AD$1569&gt;=BF$4:BF$1569)*(AD$4:AD$1569-BF$4:BF$1569))/MAX(1,COUNTIF(AD$4:AD$1569,"&lt;"&amp;BF1394+0.01)),BF1394))</f>
        <v/>
      </c>
      <c r="BU1394" s="9">
        <f>IF(AE1394&gt;=BG1394,0,IFERROR(BG1394+SUMPRODUCT((AE$4:AE$1569&gt;=BG$4:BG$1569)*(AE$4:AE$1569-BG$4:BG$1569))/MAX(1,COUNTIF(AE$4:AE$1569,"&lt;"&amp;BG1394+0.01)),BG1394))</f>
        <v/>
      </c>
      <c r="BV1394" s="9">
        <f>IF(AF1394&gt;=BH1394,0,IFERROR(BH1394+SUMPRODUCT((AF$4:AF$1569&gt;=BH$4:BH$1569)*(AF$4:AF$1569-BH$4:BH$1569))/MAX(1,COUNTIF(AF$4:AF$1569,"&lt;"&amp;BH1394+0.01)),BH1394))</f>
        <v/>
      </c>
      <c r="BW1394" s="9">
        <f>IF(AG1394&gt;=BI1394,0,IFERROR(BI1394+SUMPRODUCT((AG$4:AG$1569&gt;=BI$4:BI$1569)*(AG$4:AG$1569-BI$4:BI$1569))/MAX(1,COUNTIF(AG$4:AG$1569,"&lt;"&amp;BI1394+0.01)),BI1394))</f>
        <v/>
      </c>
      <c r="BX1394" s="9">
        <f>IF(AH1394&gt;=BJ1394,0,IFERROR(BJ1394+SUMPRODUCT((AH$4:AH$1569&gt;=BJ$4:BJ$1569)*(AH$4:AH$1569-BJ$4:BJ$1569))/MAX(1,COUNTIF(AH$4:AH$1569,"&lt;"&amp;BJ1394+0.01)),BJ1394))</f>
        <v/>
      </c>
      <c r="BY1394" s="9">
        <f>IF(AI1394&gt;=BK1394,0,IFERROR(BK1394+SUMPRODUCT((AI$4:AI$1569&gt;=BK$4:BK$1569)*(AI$4:AI$1569-BK$4:BK$1569))/MAX(1,COUNTIF(AI$4:AI$1569,"&lt;"&amp;BK1394+0.01)),BK1394))</f>
        <v/>
      </c>
      <c r="BZ1394" s="9">
        <f>IF(AJ1394&gt;=BL1394,0,IFERROR(BL1394+SUMPRODUCT((AJ$4:AJ$1569&gt;=BL$4:BL$1569)*(AJ$4:AJ$1569-BL$4:BL$1569))/MAX(1,COUNTIF(AJ$4:AJ$1569,"&lt;"&amp;BL1394+0.01)),BL1394))</f>
        <v/>
      </c>
      <c r="CA1394" s="9">
        <f>IF(AK1394&gt;=BM1394,0,IFERROR(BM1394+SUMPRODUCT((AK$4:AK$1569&gt;=BM$4:BM$1569)*(AK$4:AK$1569-BM$4:BM$1569))/MAX(1,COUNTIF(AK$4:AK$1569,"&lt;"&amp;BM1394+0.01)),BM1394))</f>
        <v/>
      </c>
      <c r="CB1394" s="9">
        <f>IF(AL1394&gt;=BN1394,0,IFERROR(BN1394+SUMPRODUCT((AL$4:AL$1569&gt;=BN$4:BN$1569)*(AL$4:AL$1569-BN$4:BN$1569))/MAX(1,COUNTIF(AL$4:AL$1569,"&lt;"&amp;BN1394+0.01)),BN1394))</f>
        <v/>
      </c>
      <c r="CC1394" s="5">
        <f>IF(AO1394="🟢","VERDE",IF(AO1394="🟡","AMARELO",IF(AO1394="🟠","VERMELHO",IF(AO1394="🔴","VERMELHO","ROXO"))))</f>
        <v/>
      </c>
      <c r="CD1394" s="5" t="inlineStr">
        <is>
          <t>🏢 REDES</t>
        </is>
      </c>
      <c r="CE1394" s="5" t="inlineStr">
        <is>
          <t>DIVINA TERRA</t>
        </is>
      </c>
    </row>
    <row r="1395">
      <c r="A1395" s="5" t="inlineStr">
        <is>
          <t>48540974000194</t>
        </is>
      </c>
      <c r="B1395" s="5" t="inlineStr">
        <is>
          <t>IMBUR COMERCIO DE PRODUTOS NATURAIS LTDA</t>
        </is>
      </c>
      <c r="C1395" s="5" t="inlineStr">
        <is>
          <t>06 - SEM GRUPO</t>
        </is>
      </c>
      <c r="D1395" s="5" t="inlineStr">
        <is>
          <t>HEMANUELE DITZEL (MANU)</t>
        </is>
      </c>
      <c r="E1395" s="5" t="inlineStr">
        <is>
          <t>SC</t>
        </is>
      </c>
      <c r="F1395" s="5">
        <f>IFERROR(VLOOKUP(C1395,$AS$4:$AT$25,2,FALSE),"")</f>
        <v/>
      </c>
      <c r="G1395" s="6">
        <f>IFERROR(VLOOKUP(C1395,$AS$4:$AX$25,6,FALSE),"")</f>
        <v/>
      </c>
      <c r="H1395" s="5">
        <f>IFERROR(VLOOKUP(C1395,$AS$4:$AY$25,7,FALSE),"")</f>
        <v/>
      </c>
      <c r="I1395" s="5">
        <f>IFERROR(VLOOKUP(C1395,$AS$4:$AZ$25,8,FALSE),"")</f>
        <v/>
      </c>
      <c r="J1395" s="7" t="inlineStr">
        <is>
          <t>.</t>
        </is>
      </c>
      <c r="K1395" s="5" t="inlineStr">
        <is>
          <t>SUL</t>
        </is>
      </c>
      <c r="L1395" s="8" t="n">
        <v>1553.191489361702</v>
      </c>
      <c r="M1395" s="9" t="n">
        <v>119.1489361702128</v>
      </c>
      <c r="N1395" s="9" t="n">
        <v>123.4042553191489</v>
      </c>
      <c r="O1395" s="9" t="n">
        <v>123.4042553191489</v>
      </c>
      <c r="P1395" s="9" t="n">
        <v>123.4042553191489</v>
      </c>
      <c r="Q1395" s="9" t="n">
        <v>127.6595744680851</v>
      </c>
      <c r="R1395" s="9" t="n">
        <v>127.6595744680851</v>
      </c>
      <c r="S1395" s="9" t="n">
        <v>131.9148936170213</v>
      </c>
      <c r="T1395" s="9" t="n">
        <v>131.9148936170213</v>
      </c>
      <c r="U1395" s="9" t="n">
        <v>131.9148936170213</v>
      </c>
      <c r="V1395" s="9" t="n">
        <v>136.1702127659574</v>
      </c>
      <c r="W1395" s="9" t="n">
        <v>136.1702127659574</v>
      </c>
      <c r="X1395" s="9" t="n">
        <v>140.4255319148936</v>
      </c>
      <c r="Y1395" s="7" t="inlineStr">
        <is>
          <t>.</t>
        </is>
      </c>
      <c r="Z1395" s="8">
        <f>SUM(AA1395:AL1395)</f>
        <v/>
      </c>
      <c r="AA1395" s="9" t="n">
        <v>0</v>
      </c>
      <c r="AB1395" s="9" t="n">
        <v>0</v>
      </c>
      <c r="AC1395" s="9" t="n">
        <v>0</v>
      </c>
      <c r="AD1395" s="9" t="n">
        <v>0</v>
      </c>
      <c r="AE1395" s="9" t="n">
        <v>0</v>
      </c>
      <c r="AF1395" s="9" t="n">
        <v>0</v>
      </c>
      <c r="AG1395" s="9" t="n">
        <v>0</v>
      </c>
      <c r="AH1395" s="9" t="n">
        <v>0</v>
      </c>
      <c r="AI1395" s="9" t="n">
        <v>0</v>
      </c>
      <c r="AJ1395" s="9" t="n">
        <v>0</v>
      </c>
      <c r="AK1395" s="9" t="n">
        <v>0</v>
      </c>
      <c r="AL1395" s="9" t="n">
        <v>0</v>
      </c>
      <c r="AM1395" s="7" t="inlineStr">
        <is>
          <t>.</t>
        </is>
      </c>
      <c r="AN1395" s="6">
        <f>IF(L1395=0,0,Z1395/L1395)</f>
        <v/>
      </c>
      <c r="AO1395" s="5">
        <f>IF(AN1395="","",IF(AN1395&gt;=0.9,"🟢",IF(AN1395&gt;=0.7,"🟡",IF(AN1395&gt;=0.5,"🟠","🔴"))))</f>
        <v/>
      </c>
      <c r="AP1395" s="9">
        <f>IF(L1395=0,0,L1395-Z1395)</f>
        <v/>
      </c>
      <c r="AQ1395" s="5">
        <f>IF(Z1395=0,"",RANK(Z1395,Z$4:Z$1569,0))</f>
        <v/>
      </c>
      <c r="AR1395" s="7" t="inlineStr">
        <is>
          <t>.</t>
        </is>
      </c>
      <c r="BA1395" s="7" t="inlineStr">
        <is>
          <t>.</t>
        </is>
      </c>
      <c r="BB1395" s="9">
        <f>SUM(L$4:L$1569)/COUNTA(A$4:A$1569)</f>
        <v/>
      </c>
      <c r="BC1395" s="9">
        <f>SUM(M$4:M$1569)/COUNTA(A$4:A$1569)</f>
        <v/>
      </c>
      <c r="BD1395" s="9">
        <f>SUM(N$4:N$1569)/COUNTA(A$4:A$1569)</f>
        <v/>
      </c>
      <c r="BE1395" s="9">
        <f>SUM(O$4:O$1569)/COUNTA(A$4:A$1569)</f>
        <v/>
      </c>
      <c r="BF1395" s="9">
        <f>SUM(P$4:P$1569)/COUNTA(A$4:A$1569)</f>
        <v/>
      </c>
      <c r="BG1395" s="9">
        <f>SUM(Q$4:Q$1569)/COUNTA(A$4:A$1569)</f>
        <v/>
      </c>
      <c r="BH1395" s="9">
        <f>SUM(R$4:R$1569)/COUNTA(A$4:A$1569)</f>
        <v/>
      </c>
      <c r="BI1395" s="9">
        <f>SUM(S$4:S$1569)/COUNTA(A$4:A$1569)</f>
        <v/>
      </c>
      <c r="BJ1395" s="9">
        <f>SUM(T$4:T$1569)/COUNTA(A$4:A$1569)</f>
        <v/>
      </c>
      <c r="BK1395" s="9">
        <f>SUM(U$4:U$1569)/COUNTA(A$4:A$1569)</f>
        <v/>
      </c>
      <c r="BL1395" s="9">
        <f>SUM(V$4:V$1569)/COUNTA(A$4:A$1569)</f>
        <v/>
      </c>
      <c r="BM1395" s="9">
        <f>SUM(W$4:W$1569)/COUNTA(A$4:A$1569)</f>
        <v/>
      </c>
      <c r="BN1395" s="9">
        <f>SUM(X$4:X$1569)/COUNTA(A$4:A$1569)</f>
        <v/>
      </c>
      <c r="BO1395" s="7" t="inlineStr">
        <is>
          <t>.</t>
        </is>
      </c>
      <c r="BP1395" s="9">
        <f>IF(Z1395&gt;=BB1395,0,IFERROR(BB1395+(SUMPRODUCT((Z$4:Z$1569&gt;=BB$4:BB$1569)*(Z$4:Z$1569-BB$4:BB$1569))/MAX(1,COUNTIF(Z$4:Z$1569,"&lt;"&amp;BB1395+0.01))),BB1395))</f>
        <v/>
      </c>
      <c r="BQ1395" s="9">
        <f>IF(AA1395&gt;=BC1395,0,IFERROR(BC1395+SUMPRODUCT((AA$4:AA$1569&gt;=BC$4:BC$1569)*(AA$4:AA$1569-BC$4:BC$1569))/MAX(1,COUNTIF(AA$4:AA$1569,"&lt;"&amp;BC1395+0.01)),BC1395))</f>
        <v/>
      </c>
      <c r="BR1395" s="9">
        <f>IF(AB1395&gt;=BD1395,0,IFERROR(BD1395+SUMPRODUCT((AB$4:AB$1569&gt;=BD$4:BD$1569)*(AB$4:AB$1569-BD$4:BD$1569))/MAX(1,COUNTIF(AB$4:AB$1569,"&lt;"&amp;BD1395+0.01)),BD1395))</f>
        <v/>
      </c>
      <c r="BS1395" s="9">
        <f>IF(AC1395&gt;=BE1395,0,IFERROR(BE1395+SUMPRODUCT((AC$4:AC$1569&gt;=BE$4:BE$1569)*(AC$4:AC$1569-BE$4:BE$1569))/MAX(1,COUNTIF(AC$4:AC$1569,"&lt;"&amp;BE1395+0.01)),BE1395))</f>
        <v/>
      </c>
      <c r="BT1395" s="9">
        <f>IF(AD1395&gt;=BF1395,0,IFERROR(BF1395+SUMPRODUCT((AD$4:AD$1569&gt;=BF$4:BF$1569)*(AD$4:AD$1569-BF$4:BF$1569))/MAX(1,COUNTIF(AD$4:AD$1569,"&lt;"&amp;BF1395+0.01)),BF1395))</f>
        <v/>
      </c>
      <c r="BU1395" s="9">
        <f>IF(AE1395&gt;=BG1395,0,IFERROR(BG1395+SUMPRODUCT((AE$4:AE$1569&gt;=BG$4:BG$1569)*(AE$4:AE$1569-BG$4:BG$1569))/MAX(1,COUNTIF(AE$4:AE$1569,"&lt;"&amp;BG1395+0.01)),BG1395))</f>
        <v/>
      </c>
      <c r="BV1395" s="9">
        <f>IF(AF1395&gt;=BH1395,0,IFERROR(BH1395+SUMPRODUCT((AF$4:AF$1569&gt;=BH$4:BH$1569)*(AF$4:AF$1569-BH$4:BH$1569))/MAX(1,COUNTIF(AF$4:AF$1569,"&lt;"&amp;BH1395+0.01)),BH1395))</f>
        <v/>
      </c>
      <c r="BW1395" s="9">
        <f>IF(AG1395&gt;=BI1395,0,IFERROR(BI1395+SUMPRODUCT((AG$4:AG$1569&gt;=BI$4:BI$1569)*(AG$4:AG$1569-BI$4:BI$1569))/MAX(1,COUNTIF(AG$4:AG$1569,"&lt;"&amp;BI1395+0.01)),BI1395))</f>
        <v/>
      </c>
      <c r="BX1395" s="9">
        <f>IF(AH1395&gt;=BJ1395,0,IFERROR(BJ1395+SUMPRODUCT((AH$4:AH$1569&gt;=BJ$4:BJ$1569)*(AH$4:AH$1569-BJ$4:BJ$1569))/MAX(1,COUNTIF(AH$4:AH$1569,"&lt;"&amp;BJ1395+0.01)),BJ1395))</f>
        <v/>
      </c>
      <c r="BY1395" s="9">
        <f>IF(AI1395&gt;=BK1395,0,IFERROR(BK1395+SUMPRODUCT((AI$4:AI$1569&gt;=BK$4:BK$1569)*(AI$4:AI$1569-BK$4:BK$1569))/MAX(1,COUNTIF(AI$4:AI$1569,"&lt;"&amp;BK1395+0.01)),BK1395))</f>
        <v/>
      </c>
      <c r="BZ1395" s="9">
        <f>IF(AJ1395&gt;=BL1395,0,IFERROR(BL1395+SUMPRODUCT((AJ$4:AJ$1569&gt;=BL$4:BL$1569)*(AJ$4:AJ$1569-BL$4:BL$1569))/MAX(1,COUNTIF(AJ$4:AJ$1569,"&lt;"&amp;BL1395+0.01)),BL1395))</f>
        <v/>
      </c>
      <c r="CA1395" s="9">
        <f>IF(AK1395&gt;=BM1395,0,IFERROR(BM1395+SUMPRODUCT((AK$4:AK$1569&gt;=BM$4:BM$1569)*(AK$4:AK$1569-BM$4:BM$1569))/MAX(1,COUNTIF(AK$4:AK$1569,"&lt;"&amp;BM1395+0.01)),BM1395))</f>
        <v/>
      </c>
      <c r="CB1395" s="9">
        <f>IF(AL1395&gt;=BN1395,0,IFERROR(BN1395+SUMPRODUCT((AL$4:AL$1569&gt;=BN$4:BN$1569)*(AL$4:AL$1569-BN$4:BN$1569))/MAX(1,COUNTIF(AL$4:AL$1569,"&lt;"&amp;BN1395+0.01)),BN1395))</f>
        <v/>
      </c>
      <c r="CC1395" s="5">
        <f>IF(AO1395="🟢","VERDE",IF(AO1395="🟡","AMARELO",IF(AO1395="🟠","VERMELHO",IF(AO1395="🔴","VERMELHO","ROXO"))))</f>
        <v/>
      </c>
      <c r="CD1395" s="5" t="inlineStr">
        <is>
          <t>🌎 REGIÕES</t>
        </is>
      </c>
      <c r="CE1395" s="5" t="inlineStr">
        <is>
          <t>SEM REDE</t>
        </is>
      </c>
    </row>
    <row r="1396">
      <c r="A1396" s="5" t="inlineStr">
        <is>
          <t>48627184000140</t>
        </is>
      </c>
      <c r="B1396" s="5" t="inlineStr">
        <is>
          <t>JGME COMERCIO DE PRODUTOS NATURAIS LTDA-</t>
        </is>
      </c>
      <c r="C1396" s="5" t="inlineStr">
        <is>
          <t>06 - SEM GRUPO</t>
        </is>
      </c>
      <c r="D1396" s="5" t="inlineStr">
        <is>
          <t>LARISSA PADILHA</t>
        </is>
      </c>
      <c r="E1396" s="5" t="inlineStr">
        <is>
          <t>SE</t>
        </is>
      </c>
      <c r="F1396" s="5">
        <f>IFERROR(VLOOKUP(C1396,$AS$4:$AT$25,2,FALSE),"")</f>
        <v/>
      </c>
      <c r="G1396" s="6">
        <f>IFERROR(VLOOKUP(C1396,$AS$4:$AX$25,6,FALSE),"")</f>
        <v/>
      </c>
      <c r="H1396" s="5">
        <f>IFERROR(VLOOKUP(C1396,$AS$4:$AY$25,7,FALSE),"")</f>
        <v/>
      </c>
      <c r="I1396" s="5">
        <f>IFERROR(VLOOKUP(C1396,$AS$4:$AZ$25,8,FALSE),"")</f>
        <v/>
      </c>
      <c r="J1396" s="7" t="inlineStr">
        <is>
          <t>.</t>
        </is>
      </c>
      <c r="K1396" s="5" t="inlineStr">
        <is>
          <t>NORDESTE (SEM MA)</t>
        </is>
      </c>
      <c r="L1396" s="8" t="n">
        <v>1800</v>
      </c>
      <c r="M1396" s="9" t="n">
        <v>150</v>
      </c>
      <c r="N1396" s="9" t="n">
        <v>150</v>
      </c>
      <c r="O1396" s="9" t="n">
        <v>150</v>
      </c>
      <c r="P1396" s="9" t="n">
        <v>150</v>
      </c>
      <c r="Q1396" s="9" t="n">
        <v>150</v>
      </c>
      <c r="R1396" s="9" t="n">
        <v>150</v>
      </c>
      <c r="S1396" s="9" t="n">
        <v>150</v>
      </c>
      <c r="T1396" s="9" t="n">
        <v>150</v>
      </c>
      <c r="U1396" s="9" t="n">
        <v>150</v>
      </c>
      <c r="V1396" s="9" t="n">
        <v>150</v>
      </c>
      <c r="W1396" s="9" t="n">
        <v>150</v>
      </c>
      <c r="X1396" s="9" t="n">
        <v>150</v>
      </c>
      <c r="Y1396" s="7" t="inlineStr">
        <is>
          <t>.</t>
        </is>
      </c>
      <c r="Z1396" s="8">
        <f>SUM(AA1396:AL1396)</f>
        <v/>
      </c>
      <c r="AA1396" s="9" t="n">
        <v>0</v>
      </c>
      <c r="AB1396" s="9" t="n">
        <v>0</v>
      </c>
      <c r="AC1396" s="9" t="n">
        <v>0</v>
      </c>
      <c r="AD1396" s="9" t="n">
        <v>0</v>
      </c>
      <c r="AE1396" s="9" t="n">
        <v>0</v>
      </c>
      <c r="AF1396" s="9" t="n">
        <v>0</v>
      </c>
      <c r="AG1396" s="9" t="n">
        <v>0</v>
      </c>
      <c r="AH1396" s="9" t="n">
        <v>0</v>
      </c>
      <c r="AI1396" s="9" t="n">
        <v>0</v>
      </c>
      <c r="AJ1396" s="9" t="n">
        <v>0</v>
      </c>
      <c r="AK1396" s="9" t="n">
        <v>0</v>
      </c>
      <c r="AL1396" s="9" t="n">
        <v>0</v>
      </c>
      <c r="AM1396" s="7" t="inlineStr">
        <is>
          <t>.</t>
        </is>
      </c>
      <c r="AN1396" s="6">
        <f>IF(L1396=0,0,Z1396/L1396)</f>
        <v/>
      </c>
      <c r="AO1396" s="5">
        <f>IF(AN1396="","",IF(AN1396&gt;=0.9,"🟢",IF(AN1396&gt;=0.7,"🟡",IF(AN1396&gt;=0.5,"🟠","🔴"))))</f>
        <v/>
      </c>
      <c r="AP1396" s="9">
        <f>IF(L1396=0,0,L1396-Z1396)</f>
        <v/>
      </c>
      <c r="AQ1396" s="5">
        <f>IF(Z1396=0,"",RANK(Z1396,Z$4:Z$1569,0))</f>
        <v/>
      </c>
      <c r="AR1396" s="7" t="inlineStr">
        <is>
          <t>.</t>
        </is>
      </c>
      <c r="BA1396" s="7" t="inlineStr">
        <is>
          <t>.</t>
        </is>
      </c>
      <c r="BB1396" s="9">
        <f>SUM(L$4:L$1569)/COUNTA(A$4:A$1569)</f>
        <v/>
      </c>
      <c r="BC1396" s="9">
        <f>SUM(M$4:M$1569)/COUNTA(A$4:A$1569)</f>
        <v/>
      </c>
      <c r="BD1396" s="9">
        <f>SUM(N$4:N$1569)/COUNTA(A$4:A$1569)</f>
        <v/>
      </c>
      <c r="BE1396" s="9">
        <f>SUM(O$4:O$1569)/COUNTA(A$4:A$1569)</f>
        <v/>
      </c>
      <c r="BF1396" s="9">
        <f>SUM(P$4:P$1569)/COUNTA(A$4:A$1569)</f>
        <v/>
      </c>
      <c r="BG1396" s="9">
        <f>SUM(Q$4:Q$1569)/COUNTA(A$4:A$1569)</f>
        <v/>
      </c>
      <c r="BH1396" s="9">
        <f>SUM(R$4:R$1569)/COUNTA(A$4:A$1569)</f>
        <v/>
      </c>
      <c r="BI1396" s="9">
        <f>SUM(S$4:S$1569)/COUNTA(A$4:A$1569)</f>
        <v/>
      </c>
      <c r="BJ1396" s="9">
        <f>SUM(T$4:T$1569)/COUNTA(A$4:A$1569)</f>
        <v/>
      </c>
      <c r="BK1396" s="9">
        <f>SUM(U$4:U$1569)/COUNTA(A$4:A$1569)</f>
        <v/>
      </c>
      <c r="BL1396" s="9">
        <f>SUM(V$4:V$1569)/COUNTA(A$4:A$1569)</f>
        <v/>
      </c>
      <c r="BM1396" s="9">
        <f>SUM(W$4:W$1569)/COUNTA(A$4:A$1569)</f>
        <v/>
      </c>
      <c r="BN1396" s="9">
        <f>SUM(X$4:X$1569)/COUNTA(A$4:A$1569)</f>
        <v/>
      </c>
      <c r="BO1396" s="7" t="inlineStr">
        <is>
          <t>.</t>
        </is>
      </c>
      <c r="BP1396" s="9">
        <f>IF(Z1396&gt;=BB1396,0,IFERROR(BB1396+(SUMPRODUCT((Z$4:Z$1569&gt;=BB$4:BB$1569)*(Z$4:Z$1569-BB$4:BB$1569))/MAX(1,COUNTIF(Z$4:Z$1569,"&lt;"&amp;BB1396+0.01))),BB1396))</f>
        <v/>
      </c>
      <c r="BQ1396" s="9">
        <f>IF(AA1396&gt;=BC1396,0,IFERROR(BC1396+SUMPRODUCT((AA$4:AA$1569&gt;=BC$4:BC$1569)*(AA$4:AA$1569-BC$4:BC$1569))/MAX(1,COUNTIF(AA$4:AA$1569,"&lt;"&amp;BC1396+0.01)),BC1396))</f>
        <v/>
      </c>
      <c r="BR1396" s="9">
        <f>IF(AB1396&gt;=BD1396,0,IFERROR(BD1396+SUMPRODUCT((AB$4:AB$1569&gt;=BD$4:BD$1569)*(AB$4:AB$1569-BD$4:BD$1569))/MAX(1,COUNTIF(AB$4:AB$1569,"&lt;"&amp;BD1396+0.01)),BD1396))</f>
        <v/>
      </c>
      <c r="BS1396" s="9">
        <f>IF(AC1396&gt;=BE1396,0,IFERROR(BE1396+SUMPRODUCT((AC$4:AC$1569&gt;=BE$4:BE$1569)*(AC$4:AC$1569-BE$4:BE$1569))/MAX(1,COUNTIF(AC$4:AC$1569,"&lt;"&amp;BE1396+0.01)),BE1396))</f>
        <v/>
      </c>
      <c r="BT1396" s="9">
        <f>IF(AD1396&gt;=BF1396,0,IFERROR(BF1396+SUMPRODUCT((AD$4:AD$1569&gt;=BF$4:BF$1569)*(AD$4:AD$1569-BF$4:BF$1569))/MAX(1,COUNTIF(AD$4:AD$1569,"&lt;"&amp;BF1396+0.01)),BF1396))</f>
        <v/>
      </c>
      <c r="BU1396" s="9">
        <f>IF(AE1396&gt;=BG1396,0,IFERROR(BG1396+SUMPRODUCT((AE$4:AE$1569&gt;=BG$4:BG$1569)*(AE$4:AE$1569-BG$4:BG$1569))/MAX(1,COUNTIF(AE$4:AE$1569,"&lt;"&amp;BG1396+0.01)),BG1396))</f>
        <v/>
      </c>
      <c r="BV1396" s="9">
        <f>IF(AF1396&gt;=BH1396,0,IFERROR(BH1396+SUMPRODUCT((AF$4:AF$1569&gt;=BH$4:BH$1569)*(AF$4:AF$1569-BH$4:BH$1569))/MAX(1,COUNTIF(AF$4:AF$1569,"&lt;"&amp;BH1396+0.01)),BH1396))</f>
        <v/>
      </c>
      <c r="BW1396" s="9">
        <f>IF(AG1396&gt;=BI1396,0,IFERROR(BI1396+SUMPRODUCT((AG$4:AG$1569&gt;=BI$4:BI$1569)*(AG$4:AG$1569-BI$4:BI$1569))/MAX(1,COUNTIF(AG$4:AG$1569,"&lt;"&amp;BI1396+0.01)),BI1396))</f>
        <v/>
      </c>
      <c r="BX1396" s="9">
        <f>IF(AH1396&gt;=BJ1396,0,IFERROR(BJ1396+SUMPRODUCT((AH$4:AH$1569&gt;=BJ$4:BJ$1569)*(AH$4:AH$1569-BJ$4:BJ$1569))/MAX(1,COUNTIF(AH$4:AH$1569,"&lt;"&amp;BJ1396+0.01)),BJ1396))</f>
        <v/>
      </c>
      <c r="BY1396" s="9">
        <f>IF(AI1396&gt;=BK1396,0,IFERROR(BK1396+SUMPRODUCT((AI$4:AI$1569&gt;=BK$4:BK$1569)*(AI$4:AI$1569-BK$4:BK$1569))/MAX(1,COUNTIF(AI$4:AI$1569,"&lt;"&amp;BK1396+0.01)),BK1396))</f>
        <v/>
      </c>
      <c r="BZ1396" s="9">
        <f>IF(AJ1396&gt;=BL1396,0,IFERROR(BL1396+SUMPRODUCT((AJ$4:AJ$1569&gt;=BL$4:BL$1569)*(AJ$4:AJ$1569-BL$4:BL$1569))/MAX(1,COUNTIF(AJ$4:AJ$1569,"&lt;"&amp;BL1396+0.01)),BL1396))</f>
        <v/>
      </c>
      <c r="CA1396" s="9">
        <f>IF(AK1396&gt;=BM1396,0,IFERROR(BM1396+SUMPRODUCT((AK$4:AK$1569&gt;=BM$4:BM$1569)*(AK$4:AK$1569-BM$4:BM$1569))/MAX(1,COUNTIF(AK$4:AK$1569,"&lt;"&amp;BM1396+0.01)),BM1396))</f>
        <v/>
      </c>
      <c r="CB1396" s="9">
        <f>IF(AL1396&gt;=BN1396,0,IFERROR(BN1396+SUMPRODUCT((AL$4:AL$1569&gt;=BN$4:BN$1569)*(AL$4:AL$1569-BN$4:BN$1569))/MAX(1,COUNTIF(AL$4:AL$1569,"&lt;"&amp;BN1396+0.01)),BN1396))</f>
        <v/>
      </c>
      <c r="CC1396" s="5">
        <f>IF(AO1396="🟢","VERDE",IF(AO1396="🟡","AMARELO",IF(AO1396="🟠","VERMELHO",IF(AO1396="🔴","VERMELHO","ROXO"))))</f>
        <v/>
      </c>
      <c r="CD1396" s="5" t="inlineStr">
        <is>
          <t>🌎 REGIÕES</t>
        </is>
      </c>
      <c r="CE1396" s="5" t="inlineStr">
        <is>
          <t>SEM REDE</t>
        </is>
      </c>
    </row>
    <row r="1397">
      <c r="A1397" s="5" t="inlineStr">
        <is>
          <t>48689159000191</t>
        </is>
      </c>
      <c r="B1397" s="5" t="inlineStr">
        <is>
          <t>COTOVIA COMERCIO DE ALIMENTOS LTDA - ME</t>
        </is>
      </c>
      <c r="C1397" s="5" t="inlineStr">
        <is>
          <t>06 - SEM GRUPO</t>
        </is>
      </c>
      <c r="D1397" s="5" t="inlineStr">
        <is>
          <t>LARISSA PADILHA</t>
        </is>
      </c>
      <c r="E1397" s="5" t="inlineStr">
        <is>
          <t>SP</t>
        </is>
      </c>
      <c r="F1397" s="5">
        <f>IFERROR(VLOOKUP(C1397,$AS$4:$AT$25,2,FALSE),"")</f>
        <v/>
      </c>
      <c r="G1397" s="6">
        <f>IFERROR(VLOOKUP(C1397,$AS$4:$AX$25,6,FALSE),"")</f>
        <v/>
      </c>
      <c r="H1397" s="5">
        <f>IFERROR(VLOOKUP(C1397,$AS$4:$AY$25,7,FALSE),"")</f>
        <v/>
      </c>
      <c r="I1397" s="5">
        <f>IFERROR(VLOOKUP(C1397,$AS$4:$AZ$25,8,FALSE),"")</f>
        <v/>
      </c>
      <c r="J1397" s="7" t="inlineStr">
        <is>
          <t>.</t>
        </is>
      </c>
      <c r="K1397" s="5" t="inlineStr">
        <is>
          <t>SP CAPITAL</t>
        </is>
      </c>
      <c r="L1397" s="8" t="n">
        <v>6000</v>
      </c>
      <c r="M1397" s="9" t="n">
        <v>200</v>
      </c>
      <c r="N1397" s="9" t="n">
        <v>400</v>
      </c>
      <c r="O1397" s="9" t="n">
        <v>400</v>
      </c>
      <c r="P1397" s="9" t="n">
        <v>400</v>
      </c>
      <c r="Q1397" s="9" t="n">
        <v>400</v>
      </c>
      <c r="R1397" s="9" t="n">
        <v>400</v>
      </c>
      <c r="S1397" s="9" t="n">
        <v>600</v>
      </c>
      <c r="T1397" s="9" t="n">
        <v>600</v>
      </c>
      <c r="U1397" s="9" t="n">
        <v>600</v>
      </c>
      <c r="V1397" s="9" t="n">
        <v>600</v>
      </c>
      <c r="W1397" s="9" t="n">
        <v>600</v>
      </c>
      <c r="X1397" s="9" t="n">
        <v>800</v>
      </c>
      <c r="Y1397" s="7" t="inlineStr">
        <is>
          <t>.</t>
        </is>
      </c>
      <c r="Z1397" s="8">
        <f>SUM(AA1397:AL1397)</f>
        <v/>
      </c>
      <c r="AA1397" s="9" t="n">
        <v>0</v>
      </c>
      <c r="AB1397" s="9" t="n">
        <v>0</v>
      </c>
      <c r="AC1397" s="9" t="n">
        <v>0</v>
      </c>
      <c r="AD1397" s="9" t="n">
        <v>0</v>
      </c>
      <c r="AE1397" s="9" t="n">
        <v>0</v>
      </c>
      <c r="AF1397" s="9" t="n">
        <v>0</v>
      </c>
      <c r="AG1397" s="9" t="n">
        <v>0</v>
      </c>
      <c r="AH1397" s="9" t="n">
        <v>0</v>
      </c>
      <c r="AI1397" s="9" t="n">
        <v>0</v>
      </c>
      <c r="AJ1397" s="9" t="n">
        <v>0</v>
      </c>
      <c r="AK1397" s="9" t="n">
        <v>0</v>
      </c>
      <c r="AL1397" s="9" t="n">
        <v>0</v>
      </c>
      <c r="AM1397" s="7" t="inlineStr">
        <is>
          <t>.</t>
        </is>
      </c>
      <c r="AN1397" s="6">
        <f>IF(L1397=0,0,Z1397/L1397)</f>
        <v/>
      </c>
      <c r="AO1397" s="5">
        <f>IF(AN1397="","",IF(AN1397&gt;=0.9,"🟢",IF(AN1397&gt;=0.7,"🟡",IF(AN1397&gt;=0.5,"🟠","🔴"))))</f>
        <v/>
      </c>
      <c r="AP1397" s="9">
        <f>IF(L1397=0,0,L1397-Z1397)</f>
        <v/>
      </c>
      <c r="AQ1397" s="5">
        <f>IF(Z1397=0,"",RANK(Z1397,Z$4:Z$1569,0))</f>
        <v/>
      </c>
      <c r="AR1397" s="7" t="inlineStr">
        <is>
          <t>.</t>
        </is>
      </c>
      <c r="BA1397" s="7" t="inlineStr">
        <is>
          <t>.</t>
        </is>
      </c>
      <c r="BB1397" s="9">
        <f>SUM(L$4:L$1569)/COUNTA(A$4:A$1569)</f>
        <v/>
      </c>
      <c r="BC1397" s="9">
        <f>SUM(M$4:M$1569)/COUNTA(A$4:A$1569)</f>
        <v/>
      </c>
      <c r="BD1397" s="9">
        <f>SUM(N$4:N$1569)/COUNTA(A$4:A$1569)</f>
        <v/>
      </c>
      <c r="BE1397" s="9">
        <f>SUM(O$4:O$1569)/COUNTA(A$4:A$1569)</f>
        <v/>
      </c>
      <c r="BF1397" s="9">
        <f>SUM(P$4:P$1569)/COUNTA(A$4:A$1569)</f>
        <v/>
      </c>
      <c r="BG1397" s="9">
        <f>SUM(Q$4:Q$1569)/COUNTA(A$4:A$1569)</f>
        <v/>
      </c>
      <c r="BH1397" s="9">
        <f>SUM(R$4:R$1569)/COUNTA(A$4:A$1569)</f>
        <v/>
      </c>
      <c r="BI1397" s="9">
        <f>SUM(S$4:S$1569)/COUNTA(A$4:A$1569)</f>
        <v/>
      </c>
      <c r="BJ1397" s="9">
        <f>SUM(T$4:T$1569)/COUNTA(A$4:A$1569)</f>
        <v/>
      </c>
      <c r="BK1397" s="9">
        <f>SUM(U$4:U$1569)/COUNTA(A$4:A$1569)</f>
        <v/>
      </c>
      <c r="BL1397" s="9">
        <f>SUM(V$4:V$1569)/COUNTA(A$4:A$1569)</f>
        <v/>
      </c>
      <c r="BM1397" s="9">
        <f>SUM(W$4:W$1569)/COUNTA(A$4:A$1569)</f>
        <v/>
      </c>
      <c r="BN1397" s="9">
        <f>SUM(X$4:X$1569)/COUNTA(A$4:A$1569)</f>
        <v/>
      </c>
      <c r="BO1397" s="7" t="inlineStr">
        <is>
          <t>.</t>
        </is>
      </c>
      <c r="BP1397" s="9">
        <f>IF(Z1397&gt;=BB1397,0,IFERROR(BB1397+(SUMPRODUCT((Z$4:Z$1569&gt;=BB$4:BB$1569)*(Z$4:Z$1569-BB$4:BB$1569))/MAX(1,COUNTIF(Z$4:Z$1569,"&lt;"&amp;BB1397+0.01))),BB1397))</f>
        <v/>
      </c>
      <c r="BQ1397" s="9">
        <f>IF(AA1397&gt;=BC1397,0,IFERROR(BC1397+SUMPRODUCT((AA$4:AA$1569&gt;=BC$4:BC$1569)*(AA$4:AA$1569-BC$4:BC$1569))/MAX(1,COUNTIF(AA$4:AA$1569,"&lt;"&amp;BC1397+0.01)),BC1397))</f>
        <v/>
      </c>
      <c r="BR1397" s="9">
        <f>IF(AB1397&gt;=BD1397,0,IFERROR(BD1397+SUMPRODUCT((AB$4:AB$1569&gt;=BD$4:BD$1569)*(AB$4:AB$1569-BD$4:BD$1569))/MAX(1,COUNTIF(AB$4:AB$1569,"&lt;"&amp;BD1397+0.01)),BD1397))</f>
        <v/>
      </c>
      <c r="BS1397" s="9">
        <f>IF(AC1397&gt;=BE1397,0,IFERROR(BE1397+SUMPRODUCT((AC$4:AC$1569&gt;=BE$4:BE$1569)*(AC$4:AC$1569-BE$4:BE$1569))/MAX(1,COUNTIF(AC$4:AC$1569,"&lt;"&amp;BE1397+0.01)),BE1397))</f>
        <v/>
      </c>
      <c r="BT1397" s="9">
        <f>IF(AD1397&gt;=BF1397,0,IFERROR(BF1397+SUMPRODUCT((AD$4:AD$1569&gt;=BF$4:BF$1569)*(AD$4:AD$1569-BF$4:BF$1569))/MAX(1,COUNTIF(AD$4:AD$1569,"&lt;"&amp;BF1397+0.01)),BF1397))</f>
        <v/>
      </c>
      <c r="BU1397" s="9">
        <f>IF(AE1397&gt;=BG1397,0,IFERROR(BG1397+SUMPRODUCT((AE$4:AE$1569&gt;=BG$4:BG$1569)*(AE$4:AE$1569-BG$4:BG$1569))/MAX(1,COUNTIF(AE$4:AE$1569,"&lt;"&amp;BG1397+0.01)),BG1397))</f>
        <v/>
      </c>
      <c r="BV1397" s="9">
        <f>IF(AF1397&gt;=BH1397,0,IFERROR(BH1397+SUMPRODUCT((AF$4:AF$1569&gt;=BH$4:BH$1569)*(AF$4:AF$1569-BH$4:BH$1569))/MAX(1,COUNTIF(AF$4:AF$1569,"&lt;"&amp;BH1397+0.01)),BH1397))</f>
        <v/>
      </c>
      <c r="BW1397" s="9">
        <f>IF(AG1397&gt;=BI1397,0,IFERROR(BI1397+SUMPRODUCT((AG$4:AG$1569&gt;=BI$4:BI$1569)*(AG$4:AG$1569-BI$4:BI$1569))/MAX(1,COUNTIF(AG$4:AG$1569,"&lt;"&amp;BI1397+0.01)),BI1397))</f>
        <v/>
      </c>
      <c r="BX1397" s="9">
        <f>IF(AH1397&gt;=BJ1397,0,IFERROR(BJ1397+SUMPRODUCT((AH$4:AH$1569&gt;=BJ$4:BJ$1569)*(AH$4:AH$1569-BJ$4:BJ$1569))/MAX(1,COUNTIF(AH$4:AH$1569,"&lt;"&amp;BJ1397+0.01)),BJ1397))</f>
        <v/>
      </c>
      <c r="BY1397" s="9">
        <f>IF(AI1397&gt;=BK1397,0,IFERROR(BK1397+SUMPRODUCT((AI$4:AI$1569&gt;=BK$4:BK$1569)*(AI$4:AI$1569-BK$4:BK$1569))/MAX(1,COUNTIF(AI$4:AI$1569,"&lt;"&amp;BK1397+0.01)),BK1397))</f>
        <v/>
      </c>
      <c r="BZ1397" s="9">
        <f>IF(AJ1397&gt;=BL1397,0,IFERROR(BL1397+SUMPRODUCT((AJ$4:AJ$1569&gt;=BL$4:BL$1569)*(AJ$4:AJ$1569-BL$4:BL$1569))/MAX(1,COUNTIF(AJ$4:AJ$1569,"&lt;"&amp;BL1397+0.01)),BL1397))</f>
        <v/>
      </c>
      <c r="CA1397" s="9">
        <f>IF(AK1397&gt;=BM1397,0,IFERROR(BM1397+SUMPRODUCT((AK$4:AK$1569&gt;=BM$4:BM$1569)*(AK$4:AK$1569-BM$4:BM$1569))/MAX(1,COUNTIF(AK$4:AK$1569,"&lt;"&amp;BM1397+0.01)),BM1397))</f>
        <v/>
      </c>
      <c r="CB1397" s="9">
        <f>IF(AL1397&gt;=BN1397,0,IFERROR(BN1397+SUMPRODUCT((AL$4:AL$1569&gt;=BN$4:BN$1569)*(AL$4:AL$1569-BN$4:BN$1569))/MAX(1,COUNTIF(AL$4:AL$1569,"&lt;"&amp;BN1397+0.01)),BN1397))</f>
        <v/>
      </c>
      <c r="CC1397" s="5">
        <f>IF(AO1397="🟢","VERDE",IF(AO1397="🟡","AMARELO",IF(AO1397="🟠","VERMELHO",IF(AO1397="🔴","VERMELHO","ROXO"))))</f>
        <v/>
      </c>
      <c r="CD1397" s="5" t="inlineStr">
        <is>
          <t>🌎 REGIÕES</t>
        </is>
      </c>
      <c r="CE1397" s="5" t="inlineStr">
        <is>
          <t>SEM REDE</t>
        </is>
      </c>
    </row>
    <row r="1398">
      <c r="A1398" s="5" t="inlineStr">
        <is>
          <t>48702354000104</t>
        </is>
      </c>
      <c r="B1398" s="5" t="inlineStr">
        <is>
          <t>TERRITORIO FIT E PROD NATURAIS COM ALIMS</t>
        </is>
      </c>
      <c r="C1398" s="5" t="inlineStr">
        <is>
          <t>06 - SEM GRUPO</t>
        </is>
      </c>
      <c r="D1398" s="5" t="inlineStr">
        <is>
          <t>HEMANUELE DITZEL (MANU)</t>
        </is>
      </c>
      <c r="E1398" s="5" t="inlineStr">
        <is>
          <t>RS</t>
        </is>
      </c>
      <c r="F1398" s="5">
        <f>IFERROR(VLOOKUP(C1398,$AS$4:$AT$25,2,FALSE),"")</f>
        <v/>
      </c>
      <c r="G1398" s="6">
        <f>IFERROR(VLOOKUP(C1398,$AS$4:$AX$25,6,FALSE),"")</f>
        <v/>
      </c>
      <c r="H1398" s="5">
        <f>IFERROR(VLOOKUP(C1398,$AS$4:$AY$25,7,FALSE),"")</f>
        <v/>
      </c>
      <c r="I1398" s="5">
        <f>IFERROR(VLOOKUP(C1398,$AS$4:$AZ$25,8,FALSE),"")</f>
        <v/>
      </c>
      <c r="J1398" s="7" t="inlineStr">
        <is>
          <t>.</t>
        </is>
      </c>
      <c r="K1398" s="5" t="inlineStr">
        <is>
          <t>SUL</t>
        </is>
      </c>
      <c r="L1398" s="8" t="n">
        <v>1582.758620689655</v>
      </c>
      <c r="M1398" s="9" t="n">
        <v>124.1379310344828</v>
      </c>
      <c r="N1398" s="9" t="n">
        <v>124.1379310344828</v>
      </c>
      <c r="O1398" s="9" t="n">
        <v>124.1379310344828</v>
      </c>
      <c r="P1398" s="9" t="n">
        <v>124.1379310344828</v>
      </c>
      <c r="Q1398" s="9" t="n">
        <v>124.1379310344828</v>
      </c>
      <c r="R1398" s="9" t="n">
        <v>134.4827586206897</v>
      </c>
      <c r="S1398" s="9" t="n">
        <v>134.4827586206897</v>
      </c>
      <c r="T1398" s="9" t="n">
        <v>134.4827586206897</v>
      </c>
      <c r="U1398" s="9" t="n">
        <v>134.4827586206897</v>
      </c>
      <c r="V1398" s="9" t="n">
        <v>134.4827586206897</v>
      </c>
      <c r="W1398" s="9" t="n">
        <v>144.8275862068965</v>
      </c>
      <c r="X1398" s="9" t="n">
        <v>144.8275862068965</v>
      </c>
      <c r="Y1398" s="7" t="inlineStr">
        <is>
          <t>.</t>
        </is>
      </c>
      <c r="Z1398" s="8">
        <f>SUM(AA1398:AL1398)</f>
        <v/>
      </c>
      <c r="AA1398" s="9" t="n">
        <v>0</v>
      </c>
      <c r="AB1398" s="9" t="n">
        <v>0</v>
      </c>
      <c r="AC1398" s="9" t="n">
        <v>0</v>
      </c>
      <c r="AD1398" s="9" t="n">
        <v>0</v>
      </c>
      <c r="AE1398" s="9" t="n">
        <v>0</v>
      </c>
      <c r="AF1398" s="9" t="n">
        <v>0</v>
      </c>
      <c r="AG1398" s="9" t="n">
        <v>0</v>
      </c>
      <c r="AH1398" s="9" t="n">
        <v>0</v>
      </c>
      <c r="AI1398" s="9" t="n">
        <v>0</v>
      </c>
      <c r="AJ1398" s="9" t="n">
        <v>0</v>
      </c>
      <c r="AK1398" s="9" t="n">
        <v>0</v>
      </c>
      <c r="AL1398" s="9" t="n">
        <v>0</v>
      </c>
      <c r="AM1398" s="7" t="inlineStr">
        <is>
          <t>.</t>
        </is>
      </c>
      <c r="AN1398" s="6">
        <f>IF(L1398=0,0,Z1398/L1398)</f>
        <v/>
      </c>
      <c r="AO1398" s="5">
        <f>IF(AN1398="","",IF(AN1398&gt;=0.9,"🟢",IF(AN1398&gt;=0.7,"🟡",IF(AN1398&gt;=0.5,"🟠","🔴"))))</f>
        <v/>
      </c>
      <c r="AP1398" s="9">
        <f>IF(L1398=0,0,L1398-Z1398)</f>
        <v/>
      </c>
      <c r="AQ1398" s="5">
        <f>IF(Z1398=0,"",RANK(Z1398,Z$4:Z$1569,0))</f>
        <v/>
      </c>
      <c r="AR1398" s="7" t="inlineStr">
        <is>
          <t>.</t>
        </is>
      </c>
      <c r="BA1398" s="7" t="inlineStr">
        <is>
          <t>.</t>
        </is>
      </c>
      <c r="BB1398" s="9">
        <f>SUM(L$4:L$1569)/COUNTA(A$4:A$1569)</f>
        <v/>
      </c>
      <c r="BC1398" s="9">
        <f>SUM(M$4:M$1569)/COUNTA(A$4:A$1569)</f>
        <v/>
      </c>
      <c r="BD1398" s="9">
        <f>SUM(N$4:N$1569)/COUNTA(A$4:A$1569)</f>
        <v/>
      </c>
      <c r="BE1398" s="9">
        <f>SUM(O$4:O$1569)/COUNTA(A$4:A$1569)</f>
        <v/>
      </c>
      <c r="BF1398" s="9">
        <f>SUM(P$4:P$1569)/COUNTA(A$4:A$1569)</f>
        <v/>
      </c>
      <c r="BG1398" s="9">
        <f>SUM(Q$4:Q$1569)/COUNTA(A$4:A$1569)</f>
        <v/>
      </c>
      <c r="BH1398" s="9">
        <f>SUM(R$4:R$1569)/COUNTA(A$4:A$1569)</f>
        <v/>
      </c>
      <c r="BI1398" s="9">
        <f>SUM(S$4:S$1569)/COUNTA(A$4:A$1569)</f>
        <v/>
      </c>
      <c r="BJ1398" s="9">
        <f>SUM(T$4:T$1569)/COUNTA(A$4:A$1569)</f>
        <v/>
      </c>
      <c r="BK1398" s="9">
        <f>SUM(U$4:U$1569)/COUNTA(A$4:A$1569)</f>
        <v/>
      </c>
      <c r="BL1398" s="9">
        <f>SUM(V$4:V$1569)/COUNTA(A$4:A$1569)</f>
        <v/>
      </c>
      <c r="BM1398" s="9">
        <f>SUM(W$4:W$1569)/COUNTA(A$4:A$1569)</f>
        <v/>
      </c>
      <c r="BN1398" s="9">
        <f>SUM(X$4:X$1569)/COUNTA(A$4:A$1569)</f>
        <v/>
      </c>
      <c r="BO1398" s="7" t="inlineStr">
        <is>
          <t>.</t>
        </is>
      </c>
      <c r="BP1398" s="9">
        <f>IF(Z1398&gt;=BB1398,0,IFERROR(BB1398+(SUMPRODUCT((Z$4:Z$1569&gt;=BB$4:BB$1569)*(Z$4:Z$1569-BB$4:BB$1569))/MAX(1,COUNTIF(Z$4:Z$1569,"&lt;"&amp;BB1398+0.01))),BB1398))</f>
        <v/>
      </c>
      <c r="BQ1398" s="9">
        <f>IF(AA1398&gt;=BC1398,0,IFERROR(BC1398+SUMPRODUCT((AA$4:AA$1569&gt;=BC$4:BC$1569)*(AA$4:AA$1569-BC$4:BC$1569))/MAX(1,COUNTIF(AA$4:AA$1569,"&lt;"&amp;BC1398+0.01)),BC1398))</f>
        <v/>
      </c>
      <c r="BR1398" s="9">
        <f>IF(AB1398&gt;=BD1398,0,IFERROR(BD1398+SUMPRODUCT((AB$4:AB$1569&gt;=BD$4:BD$1569)*(AB$4:AB$1569-BD$4:BD$1569))/MAX(1,COUNTIF(AB$4:AB$1569,"&lt;"&amp;BD1398+0.01)),BD1398))</f>
        <v/>
      </c>
      <c r="BS1398" s="9">
        <f>IF(AC1398&gt;=BE1398,0,IFERROR(BE1398+SUMPRODUCT((AC$4:AC$1569&gt;=BE$4:BE$1569)*(AC$4:AC$1569-BE$4:BE$1569))/MAX(1,COUNTIF(AC$4:AC$1569,"&lt;"&amp;BE1398+0.01)),BE1398))</f>
        <v/>
      </c>
      <c r="BT1398" s="9">
        <f>IF(AD1398&gt;=BF1398,0,IFERROR(BF1398+SUMPRODUCT((AD$4:AD$1569&gt;=BF$4:BF$1569)*(AD$4:AD$1569-BF$4:BF$1569))/MAX(1,COUNTIF(AD$4:AD$1569,"&lt;"&amp;BF1398+0.01)),BF1398))</f>
        <v/>
      </c>
      <c r="BU1398" s="9">
        <f>IF(AE1398&gt;=BG1398,0,IFERROR(BG1398+SUMPRODUCT((AE$4:AE$1569&gt;=BG$4:BG$1569)*(AE$4:AE$1569-BG$4:BG$1569))/MAX(1,COUNTIF(AE$4:AE$1569,"&lt;"&amp;BG1398+0.01)),BG1398))</f>
        <v/>
      </c>
      <c r="BV1398" s="9">
        <f>IF(AF1398&gt;=BH1398,0,IFERROR(BH1398+SUMPRODUCT((AF$4:AF$1569&gt;=BH$4:BH$1569)*(AF$4:AF$1569-BH$4:BH$1569))/MAX(1,COUNTIF(AF$4:AF$1569,"&lt;"&amp;BH1398+0.01)),BH1398))</f>
        <v/>
      </c>
      <c r="BW1398" s="9">
        <f>IF(AG1398&gt;=BI1398,0,IFERROR(BI1398+SUMPRODUCT((AG$4:AG$1569&gt;=BI$4:BI$1569)*(AG$4:AG$1569-BI$4:BI$1569))/MAX(1,COUNTIF(AG$4:AG$1569,"&lt;"&amp;BI1398+0.01)),BI1398))</f>
        <v/>
      </c>
      <c r="BX1398" s="9">
        <f>IF(AH1398&gt;=BJ1398,0,IFERROR(BJ1398+SUMPRODUCT((AH$4:AH$1569&gt;=BJ$4:BJ$1569)*(AH$4:AH$1569-BJ$4:BJ$1569))/MAX(1,COUNTIF(AH$4:AH$1569,"&lt;"&amp;BJ1398+0.01)),BJ1398))</f>
        <v/>
      </c>
      <c r="BY1398" s="9">
        <f>IF(AI1398&gt;=BK1398,0,IFERROR(BK1398+SUMPRODUCT((AI$4:AI$1569&gt;=BK$4:BK$1569)*(AI$4:AI$1569-BK$4:BK$1569))/MAX(1,COUNTIF(AI$4:AI$1569,"&lt;"&amp;BK1398+0.01)),BK1398))</f>
        <v/>
      </c>
      <c r="BZ1398" s="9">
        <f>IF(AJ1398&gt;=BL1398,0,IFERROR(BL1398+SUMPRODUCT((AJ$4:AJ$1569&gt;=BL$4:BL$1569)*(AJ$4:AJ$1569-BL$4:BL$1569))/MAX(1,COUNTIF(AJ$4:AJ$1569,"&lt;"&amp;BL1398+0.01)),BL1398))</f>
        <v/>
      </c>
      <c r="CA1398" s="9">
        <f>IF(AK1398&gt;=BM1398,0,IFERROR(BM1398+SUMPRODUCT((AK$4:AK$1569&gt;=BM$4:BM$1569)*(AK$4:AK$1569-BM$4:BM$1569))/MAX(1,COUNTIF(AK$4:AK$1569,"&lt;"&amp;BM1398+0.01)),BM1398))</f>
        <v/>
      </c>
      <c r="CB1398" s="9">
        <f>IF(AL1398&gt;=BN1398,0,IFERROR(BN1398+SUMPRODUCT((AL$4:AL$1569&gt;=BN$4:BN$1569)*(AL$4:AL$1569-BN$4:BN$1569))/MAX(1,COUNTIF(AL$4:AL$1569,"&lt;"&amp;BN1398+0.01)),BN1398))</f>
        <v/>
      </c>
      <c r="CC1398" s="5">
        <f>IF(AO1398="🟢","VERDE",IF(AO1398="🟡","AMARELO",IF(AO1398="🟠","VERMELHO",IF(AO1398="🔴","VERMELHO","ROXO"))))</f>
        <v/>
      </c>
      <c r="CD1398" s="5" t="inlineStr">
        <is>
          <t>🌎 REGIÕES</t>
        </is>
      </c>
      <c r="CE1398" s="5" t="inlineStr">
        <is>
          <t>SEM REDE</t>
        </is>
      </c>
    </row>
    <row r="1399">
      <c r="A1399" s="5" t="inlineStr">
        <is>
          <t>48883932000156</t>
        </is>
      </c>
      <c r="B1399" s="5" t="inlineStr">
        <is>
          <t>GRAOS A GRANEL MERCADO SAUDAVEL LTDA - M</t>
        </is>
      </c>
      <c r="C1399" s="5" t="inlineStr">
        <is>
          <t>06 - SEM GRUPO</t>
        </is>
      </c>
      <c r="D1399" s="5" t="inlineStr">
        <is>
          <t>LARISSA PADILHA</t>
        </is>
      </c>
      <c r="E1399" s="5" t="inlineStr">
        <is>
          <t>BA</t>
        </is>
      </c>
      <c r="F1399" s="5">
        <f>IFERROR(VLOOKUP(C1399,$AS$4:$AT$25,2,FALSE),"")</f>
        <v/>
      </c>
      <c r="G1399" s="6">
        <f>IFERROR(VLOOKUP(C1399,$AS$4:$AX$25,6,FALSE),"")</f>
        <v/>
      </c>
      <c r="H1399" s="5">
        <f>IFERROR(VLOOKUP(C1399,$AS$4:$AY$25,7,FALSE),"")</f>
        <v/>
      </c>
      <c r="I1399" s="5">
        <f>IFERROR(VLOOKUP(C1399,$AS$4:$AZ$25,8,FALSE),"")</f>
        <v/>
      </c>
      <c r="J1399" s="7" t="inlineStr">
        <is>
          <t>.</t>
        </is>
      </c>
      <c r="K1399" s="5" t="inlineStr">
        <is>
          <t>NORDESTE (SEM MA)</t>
        </is>
      </c>
      <c r="L1399" s="8" t="n">
        <v>1600</v>
      </c>
      <c r="M1399" s="9" t="n">
        <v>133.3333333333333</v>
      </c>
      <c r="N1399" s="9" t="n">
        <v>133.3333333333333</v>
      </c>
      <c r="O1399" s="9" t="n">
        <v>133.3333333333333</v>
      </c>
      <c r="P1399" s="9" t="n">
        <v>133.3333333333333</v>
      </c>
      <c r="Q1399" s="9" t="n">
        <v>133.3333333333333</v>
      </c>
      <c r="R1399" s="9" t="n">
        <v>133.3333333333333</v>
      </c>
      <c r="S1399" s="9" t="n">
        <v>133.3333333333333</v>
      </c>
      <c r="T1399" s="9" t="n">
        <v>133.3333333333333</v>
      </c>
      <c r="U1399" s="9" t="n">
        <v>133.3333333333333</v>
      </c>
      <c r="V1399" s="9" t="n">
        <v>133.3333333333333</v>
      </c>
      <c r="W1399" s="9" t="n">
        <v>133.3333333333333</v>
      </c>
      <c r="X1399" s="9" t="n">
        <v>133.3333333333333</v>
      </c>
      <c r="Y1399" s="7" t="inlineStr">
        <is>
          <t>.</t>
        </is>
      </c>
      <c r="Z1399" s="8">
        <f>SUM(AA1399:AL1399)</f>
        <v/>
      </c>
      <c r="AA1399" s="9" t="n">
        <v>0</v>
      </c>
      <c r="AB1399" s="9" t="n">
        <v>0</v>
      </c>
      <c r="AC1399" s="9" t="n">
        <v>0</v>
      </c>
      <c r="AD1399" s="9" t="n">
        <v>0</v>
      </c>
      <c r="AE1399" s="9" t="n">
        <v>0</v>
      </c>
      <c r="AF1399" s="9" t="n">
        <v>0</v>
      </c>
      <c r="AG1399" s="9" t="n">
        <v>0</v>
      </c>
      <c r="AH1399" s="9" t="n">
        <v>0</v>
      </c>
      <c r="AI1399" s="9" t="n">
        <v>0</v>
      </c>
      <c r="AJ1399" s="9" t="n">
        <v>0</v>
      </c>
      <c r="AK1399" s="9" t="n">
        <v>0</v>
      </c>
      <c r="AL1399" s="9" t="n">
        <v>0</v>
      </c>
      <c r="AM1399" s="7" t="inlineStr">
        <is>
          <t>.</t>
        </is>
      </c>
      <c r="AN1399" s="6">
        <f>IF(L1399=0,0,Z1399/L1399)</f>
        <v/>
      </c>
      <c r="AO1399" s="5">
        <f>IF(AN1399="","",IF(AN1399&gt;=0.9,"🟢",IF(AN1399&gt;=0.7,"🟡",IF(AN1399&gt;=0.5,"🟠","🔴"))))</f>
        <v/>
      </c>
      <c r="AP1399" s="9">
        <f>IF(L1399=0,0,L1399-Z1399)</f>
        <v/>
      </c>
      <c r="AQ1399" s="5">
        <f>IF(Z1399=0,"",RANK(Z1399,Z$4:Z$1569,0))</f>
        <v/>
      </c>
      <c r="AR1399" s="7" t="inlineStr">
        <is>
          <t>.</t>
        </is>
      </c>
      <c r="BA1399" s="7" t="inlineStr">
        <is>
          <t>.</t>
        </is>
      </c>
      <c r="BB1399" s="9">
        <f>SUM(L$4:L$1569)/COUNTA(A$4:A$1569)</f>
        <v/>
      </c>
      <c r="BC1399" s="9">
        <f>SUM(M$4:M$1569)/COUNTA(A$4:A$1569)</f>
        <v/>
      </c>
      <c r="BD1399" s="9">
        <f>SUM(N$4:N$1569)/COUNTA(A$4:A$1569)</f>
        <v/>
      </c>
      <c r="BE1399" s="9">
        <f>SUM(O$4:O$1569)/COUNTA(A$4:A$1569)</f>
        <v/>
      </c>
      <c r="BF1399" s="9">
        <f>SUM(P$4:P$1569)/COUNTA(A$4:A$1569)</f>
        <v/>
      </c>
      <c r="BG1399" s="9">
        <f>SUM(Q$4:Q$1569)/COUNTA(A$4:A$1569)</f>
        <v/>
      </c>
      <c r="BH1399" s="9">
        <f>SUM(R$4:R$1569)/COUNTA(A$4:A$1569)</f>
        <v/>
      </c>
      <c r="BI1399" s="9">
        <f>SUM(S$4:S$1569)/COUNTA(A$4:A$1569)</f>
        <v/>
      </c>
      <c r="BJ1399" s="9">
        <f>SUM(T$4:T$1569)/COUNTA(A$4:A$1569)</f>
        <v/>
      </c>
      <c r="BK1399" s="9">
        <f>SUM(U$4:U$1569)/COUNTA(A$4:A$1569)</f>
        <v/>
      </c>
      <c r="BL1399" s="9">
        <f>SUM(V$4:V$1569)/COUNTA(A$4:A$1569)</f>
        <v/>
      </c>
      <c r="BM1399" s="9">
        <f>SUM(W$4:W$1569)/COUNTA(A$4:A$1569)</f>
        <v/>
      </c>
      <c r="BN1399" s="9">
        <f>SUM(X$4:X$1569)/COUNTA(A$4:A$1569)</f>
        <v/>
      </c>
      <c r="BO1399" s="7" t="inlineStr">
        <is>
          <t>.</t>
        </is>
      </c>
      <c r="BP1399" s="9">
        <f>IF(Z1399&gt;=BB1399,0,IFERROR(BB1399+(SUMPRODUCT((Z$4:Z$1569&gt;=BB$4:BB$1569)*(Z$4:Z$1569-BB$4:BB$1569))/MAX(1,COUNTIF(Z$4:Z$1569,"&lt;"&amp;BB1399+0.01))),BB1399))</f>
        <v/>
      </c>
      <c r="BQ1399" s="9">
        <f>IF(AA1399&gt;=BC1399,0,IFERROR(BC1399+SUMPRODUCT((AA$4:AA$1569&gt;=BC$4:BC$1569)*(AA$4:AA$1569-BC$4:BC$1569))/MAX(1,COUNTIF(AA$4:AA$1569,"&lt;"&amp;BC1399+0.01)),BC1399))</f>
        <v/>
      </c>
      <c r="BR1399" s="9">
        <f>IF(AB1399&gt;=BD1399,0,IFERROR(BD1399+SUMPRODUCT((AB$4:AB$1569&gt;=BD$4:BD$1569)*(AB$4:AB$1569-BD$4:BD$1569))/MAX(1,COUNTIF(AB$4:AB$1569,"&lt;"&amp;BD1399+0.01)),BD1399))</f>
        <v/>
      </c>
      <c r="BS1399" s="9">
        <f>IF(AC1399&gt;=BE1399,0,IFERROR(BE1399+SUMPRODUCT((AC$4:AC$1569&gt;=BE$4:BE$1569)*(AC$4:AC$1569-BE$4:BE$1569))/MAX(1,COUNTIF(AC$4:AC$1569,"&lt;"&amp;BE1399+0.01)),BE1399))</f>
        <v/>
      </c>
      <c r="BT1399" s="9">
        <f>IF(AD1399&gt;=BF1399,0,IFERROR(BF1399+SUMPRODUCT((AD$4:AD$1569&gt;=BF$4:BF$1569)*(AD$4:AD$1569-BF$4:BF$1569))/MAX(1,COUNTIF(AD$4:AD$1569,"&lt;"&amp;BF1399+0.01)),BF1399))</f>
        <v/>
      </c>
      <c r="BU1399" s="9">
        <f>IF(AE1399&gt;=BG1399,0,IFERROR(BG1399+SUMPRODUCT((AE$4:AE$1569&gt;=BG$4:BG$1569)*(AE$4:AE$1569-BG$4:BG$1569))/MAX(1,COUNTIF(AE$4:AE$1569,"&lt;"&amp;BG1399+0.01)),BG1399))</f>
        <v/>
      </c>
      <c r="BV1399" s="9">
        <f>IF(AF1399&gt;=BH1399,0,IFERROR(BH1399+SUMPRODUCT((AF$4:AF$1569&gt;=BH$4:BH$1569)*(AF$4:AF$1569-BH$4:BH$1569))/MAX(1,COUNTIF(AF$4:AF$1569,"&lt;"&amp;BH1399+0.01)),BH1399))</f>
        <v/>
      </c>
      <c r="BW1399" s="9">
        <f>IF(AG1399&gt;=BI1399,0,IFERROR(BI1399+SUMPRODUCT((AG$4:AG$1569&gt;=BI$4:BI$1569)*(AG$4:AG$1569-BI$4:BI$1569))/MAX(1,COUNTIF(AG$4:AG$1569,"&lt;"&amp;BI1399+0.01)),BI1399))</f>
        <v/>
      </c>
      <c r="BX1399" s="9">
        <f>IF(AH1399&gt;=BJ1399,0,IFERROR(BJ1399+SUMPRODUCT((AH$4:AH$1569&gt;=BJ$4:BJ$1569)*(AH$4:AH$1569-BJ$4:BJ$1569))/MAX(1,COUNTIF(AH$4:AH$1569,"&lt;"&amp;BJ1399+0.01)),BJ1399))</f>
        <v/>
      </c>
      <c r="BY1399" s="9">
        <f>IF(AI1399&gt;=BK1399,0,IFERROR(BK1399+SUMPRODUCT((AI$4:AI$1569&gt;=BK$4:BK$1569)*(AI$4:AI$1569-BK$4:BK$1569))/MAX(1,COUNTIF(AI$4:AI$1569,"&lt;"&amp;BK1399+0.01)),BK1399))</f>
        <v/>
      </c>
      <c r="BZ1399" s="9">
        <f>IF(AJ1399&gt;=BL1399,0,IFERROR(BL1399+SUMPRODUCT((AJ$4:AJ$1569&gt;=BL$4:BL$1569)*(AJ$4:AJ$1569-BL$4:BL$1569))/MAX(1,COUNTIF(AJ$4:AJ$1569,"&lt;"&amp;BL1399+0.01)),BL1399))</f>
        <v/>
      </c>
      <c r="CA1399" s="9">
        <f>IF(AK1399&gt;=BM1399,0,IFERROR(BM1399+SUMPRODUCT((AK$4:AK$1569&gt;=BM$4:BM$1569)*(AK$4:AK$1569-BM$4:BM$1569))/MAX(1,COUNTIF(AK$4:AK$1569,"&lt;"&amp;BM1399+0.01)),BM1399))</f>
        <v/>
      </c>
      <c r="CB1399" s="9">
        <f>IF(AL1399&gt;=BN1399,0,IFERROR(BN1399+SUMPRODUCT((AL$4:AL$1569&gt;=BN$4:BN$1569)*(AL$4:AL$1569-BN$4:BN$1569))/MAX(1,COUNTIF(AL$4:AL$1569,"&lt;"&amp;BN1399+0.01)),BN1399))</f>
        <v/>
      </c>
      <c r="CC1399" s="5">
        <f>IF(AO1399="🟢","VERDE",IF(AO1399="🟡","AMARELO",IF(AO1399="🟠","VERMELHO",IF(AO1399="🔴","VERMELHO","ROXO"))))</f>
        <v/>
      </c>
      <c r="CD1399" s="5" t="inlineStr">
        <is>
          <t>🌎 REGIÕES</t>
        </is>
      </c>
      <c r="CE1399" s="5" t="inlineStr">
        <is>
          <t>SEM REDE</t>
        </is>
      </c>
    </row>
    <row r="1400">
      <c r="A1400" s="5" t="inlineStr">
        <is>
          <t>48897578000119</t>
        </is>
      </c>
      <c r="B1400" s="5" t="inlineStr">
        <is>
          <t>48.897.578 GUILHERME PEREIRA THIESEN - M</t>
        </is>
      </c>
      <c r="C1400" s="5" t="inlineStr">
        <is>
          <t>06 - SEM GRUPO</t>
        </is>
      </c>
      <c r="D1400" s="5" t="inlineStr">
        <is>
          <t>HEMANUELE DITZEL (MANU)</t>
        </is>
      </c>
      <c r="E1400" s="5" t="inlineStr">
        <is>
          <t>SC</t>
        </is>
      </c>
      <c r="F1400" s="5">
        <f>IFERROR(VLOOKUP(C1400,$AS$4:$AT$25,2,FALSE),"")</f>
        <v/>
      </c>
      <c r="G1400" s="6">
        <f>IFERROR(VLOOKUP(C1400,$AS$4:$AX$25,6,FALSE),"")</f>
        <v/>
      </c>
      <c r="H1400" s="5">
        <f>IFERROR(VLOOKUP(C1400,$AS$4:$AY$25,7,FALSE),"")</f>
        <v/>
      </c>
      <c r="I1400" s="5">
        <f>IFERROR(VLOOKUP(C1400,$AS$4:$AZ$25,8,FALSE),"")</f>
        <v/>
      </c>
      <c r="J1400" s="7" t="inlineStr">
        <is>
          <t>.</t>
        </is>
      </c>
      <c r="K1400" s="5" t="inlineStr">
        <is>
          <t>SUL</t>
        </is>
      </c>
      <c r="L1400" s="8" t="n">
        <v>1604.347826086957</v>
      </c>
      <c r="M1400" s="9" t="n">
        <v>117.3913043478261</v>
      </c>
      <c r="N1400" s="9" t="n">
        <v>117.3913043478261</v>
      </c>
      <c r="O1400" s="9" t="n">
        <v>130.4347826086957</v>
      </c>
      <c r="P1400" s="9" t="n">
        <v>130.4347826086957</v>
      </c>
      <c r="Q1400" s="9" t="n">
        <v>130.4347826086957</v>
      </c>
      <c r="R1400" s="9" t="n">
        <v>130.4347826086957</v>
      </c>
      <c r="S1400" s="9" t="n">
        <v>130.4347826086957</v>
      </c>
      <c r="T1400" s="9" t="n">
        <v>143.4782608695652</v>
      </c>
      <c r="U1400" s="9" t="n">
        <v>143.4782608695652</v>
      </c>
      <c r="V1400" s="9" t="n">
        <v>143.4782608695652</v>
      </c>
      <c r="W1400" s="9" t="n">
        <v>143.4782608695652</v>
      </c>
      <c r="X1400" s="9" t="n">
        <v>143.4782608695652</v>
      </c>
      <c r="Y1400" s="7" t="inlineStr">
        <is>
          <t>.</t>
        </is>
      </c>
      <c r="Z1400" s="8">
        <f>SUM(AA1400:AL1400)</f>
        <v/>
      </c>
      <c r="AA1400" s="9" t="n">
        <v>0</v>
      </c>
      <c r="AB1400" s="9" t="n">
        <v>0</v>
      </c>
      <c r="AC1400" s="9" t="n">
        <v>0</v>
      </c>
      <c r="AD1400" s="9" t="n">
        <v>0</v>
      </c>
      <c r="AE1400" s="9" t="n">
        <v>0</v>
      </c>
      <c r="AF1400" s="9" t="n">
        <v>0</v>
      </c>
      <c r="AG1400" s="9" t="n">
        <v>0</v>
      </c>
      <c r="AH1400" s="9" t="n">
        <v>0</v>
      </c>
      <c r="AI1400" s="9" t="n">
        <v>0</v>
      </c>
      <c r="AJ1400" s="9" t="n">
        <v>0</v>
      </c>
      <c r="AK1400" s="9" t="n">
        <v>0</v>
      </c>
      <c r="AL1400" s="9" t="n">
        <v>0</v>
      </c>
      <c r="AM1400" s="7" t="inlineStr">
        <is>
          <t>.</t>
        </is>
      </c>
      <c r="AN1400" s="6">
        <f>IF(L1400=0,0,Z1400/L1400)</f>
        <v/>
      </c>
      <c r="AO1400" s="5">
        <f>IF(AN1400="","",IF(AN1400&gt;=0.9,"🟢",IF(AN1400&gt;=0.7,"🟡",IF(AN1400&gt;=0.5,"🟠","🔴"))))</f>
        <v/>
      </c>
      <c r="AP1400" s="9">
        <f>IF(L1400=0,0,L1400-Z1400)</f>
        <v/>
      </c>
      <c r="AQ1400" s="5">
        <f>IF(Z1400=0,"",RANK(Z1400,Z$4:Z$1569,0))</f>
        <v/>
      </c>
      <c r="AR1400" s="7" t="inlineStr">
        <is>
          <t>.</t>
        </is>
      </c>
      <c r="BA1400" s="7" t="inlineStr">
        <is>
          <t>.</t>
        </is>
      </c>
      <c r="BB1400" s="9">
        <f>SUM(L$4:L$1569)/COUNTA(A$4:A$1569)</f>
        <v/>
      </c>
      <c r="BC1400" s="9">
        <f>SUM(M$4:M$1569)/COUNTA(A$4:A$1569)</f>
        <v/>
      </c>
      <c r="BD1400" s="9">
        <f>SUM(N$4:N$1569)/COUNTA(A$4:A$1569)</f>
        <v/>
      </c>
      <c r="BE1400" s="9">
        <f>SUM(O$4:O$1569)/COUNTA(A$4:A$1569)</f>
        <v/>
      </c>
      <c r="BF1400" s="9">
        <f>SUM(P$4:P$1569)/COUNTA(A$4:A$1569)</f>
        <v/>
      </c>
      <c r="BG1400" s="9">
        <f>SUM(Q$4:Q$1569)/COUNTA(A$4:A$1569)</f>
        <v/>
      </c>
      <c r="BH1400" s="9">
        <f>SUM(R$4:R$1569)/COUNTA(A$4:A$1569)</f>
        <v/>
      </c>
      <c r="BI1400" s="9">
        <f>SUM(S$4:S$1569)/COUNTA(A$4:A$1569)</f>
        <v/>
      </c>
      <c r="BJ1400" s="9">
        <f>SUM(T$4:T$1569)/COUNTA(A$4:A$1569)</f>
        <v/>
      </c>
      <c r="BK1400" s="9">
        <f>SUM(U$4:U$1569)/COUNTA(A$4:A$1569)</f>
        <v/>
      </c>
      <c r="BL1400" s="9">
        <f>SUM(V$4:V$1569)/COUNTA(A$4:A$1569)</f>
        <v/>
      </c>
      <c r="BM1400" s="9">
        <f>SUM(W$4:W$1569)/COUNTA(A$4:A$1569)</f>
        <v/>
      </c>
      <c r="BN1400" s="9">
        <f>SUM(X$4:X$1569)/COUNTA(A$4:A$1569)</f>
        <v/>
      </c>
      <c r="BO1400" s="7" t="inlineStr">
        <is>
          <t>.</t>
        </is>
      </c>
      <c r="BP1400" s="9">
        <f>IF(Z1400&gt;=BB1400,0,IFERROR(BB1400+(SUMPRODUCT((Z$4:Z$1569&gt;=BB$4:BB$1569)*(Z$4:Z$1569-BB$4:BB$1569))/MAX(1,COUNTIF(Z$4:Z$1569,"&lt;"&amp;BB1400+0.01))),BB1400))</f>
        <v/>
      </c>
      <c r="BQ1400" s="9">
        <f>IF(AA1400&gt;=BC1400,0,IFERROR(BC1400+SUMPRODUCT((AA$4:AA$1569&gt;=BC$4:BC$1569)*(AA$4:AA$1569-BC$4:BC$1569))/MAX(1,COUNTIF(AA$4:AA$1569,"&lt;"&amp;BC1400+0.01)),BC1400))</f>
        <v/>
      </c>
      <c r="BR1400" s="9">
        <f>IF(AB1400&gt;=BD1400,0,IFERROR(BD1400+SUMPRODUCT((AB$4:AB$1569&gt;=BD$4:BD$1569)*(AB$4:AB$1569-BD$4:BD$1569))/MAX(1,COUNTIF(AB$4:AB$1569,"&lt;"&amp;BD1400+0.01)),BD1400))</f>
        <v/>
      </c>
      <c r="BS1400" s="9">
        <f>IF(AC1400&gt;=BE1400,0,IFERROR(BE1400+SUMPRODUCT((AC$4:AC$1569&gt;=BE$4:BE$1569)*(AC$4:AC$1569-BE$4:BE$1569))/MAX(1,COUNTIF(AC$4:AC$1569,"&lt;"&amp;BE1400+0.01)),BE1400))</f>
        <v/>
      </c>
      <c r="BT1400" s="9">
        <f>IF(AD1400&gt;=BF1400,0,IFERROR(BF1400+SUMPRODUCT((AD$4:AD$1569&gt;=BF$4:BF$1569)*(AD$4:AD$1569-BF$4:BF$1569))/MAX(1,COUNTIF(AD$4:AD$1569,"&lt;"&amp;BF1400+0.01)),BF1400))</f>
        <v/>
      </c>
      <c r="BU1400" s="9">
        <f>IF(AE1400&gt;=BG1400,0,IFERROR(BG1400+SUMPRODUCT((AE$4:AE$1569&gt;=BG$4:BG$1569)*(AE$4:AE$1569-BG$4:BG$1569))/MAX(1,COUNTIF(AE$4:AE$1569,"&lt;"&amp;BG1400+0.01)),BG1400))</f>
        <v/>
      </c>
      <c r="BV1400" s="9">
        <f>IF(AF1400&gt;=BH1400,0,IFERROR(BH1400+SUMPRODUCT((AF$4:AF$1569&gt;=BH$4:BH$1569)*(AF$4:AF$1569-BH$4:BH$1569))/MAX(1,COUNTIF(AF$4:AF$1569,"&lt;"&amp;BH1400+0.01)),BH1400))</f>
        <v/>
      </c>
      <c r="BW1400" s="9">
        <f>IF(AG1400&gt;=BI1400,0,IFERROR(BI1400+SUMPRODUCT((AG$4:AG$1569&gt;=BI$4:BI$1569)*(AG$4:AG$1569-BI$4:BI$1569))/MAX(1,COUNTIF(AG$4:AG$1569,"&lt;"&amp;BI1400+0.01)),BI1400))</f>
        <v/>
      </c>
      <c r="BX1400" s="9">
        <f>IF(AH1400&gt;=BJ1400,0,IFERROR(BJ1400+SUMPRODUCT((AH$4:AH$1569&gt;=BJ$4:BJ$1569)*(AH$4:AH$1569-BJ$4:BJ$1569))/MAX(1,COUNTIF(AH$4:AH$1569,"&lt;"&amp;BJ1400+0.01)),BJ1400))</f>
        <v/>
      </c>
      <c r="BY1400" s="9">
        <f>IF(AI1400&gt;=BK1400,0,IFERROR(BK1400+SUMPRODUCT((AI$4:AI$1569&gt;=BK$4:BK$1569)*(AI$4:AI$1569-BK$4:BK$1569))/MAX(1,COUNTIF(AI$4:AI$1569,"&lt;"&amp;BK1400+0.01)),BK1400))</f>
        <v/>
      </c>
      <c r="BZ1400" s="9">
        <f>IF(AJ1400&gt;=BL1400,0,IFERROR(BL1400+SUMPRODUCT((AJ$4:AJ$1569&gt;=BL$4:BL$1569)*(AJ$4:AJ$1569-BL$4:BL$1569))/MAX(1,COUNTIF(AJ$4:AJ$1569,"&lt;"&amp;BL1400+0.01)),BL1400))</f>
        <v/>
      </c>
      <c r="CA1400" s="9">
        <f>IF(AK1400&gt;=BM1400,0,IFERROR(BM1400+SUMPRODUCT((AK$4:AK$1569&gt;=BM$4:BM$1569)*(AK$4:AK$1569-BM$4:BM$1569))/MAX(1,COUNTIF(AK$4:AK$1569,"&lt;"&amp;BM1400+0.01)),BM1400))</f>
        <v/>
      </c>
      <c r="CB1400" s="9">
        <f>IF(AL1400&gt;=BN1400,0,IFERROR(BN1400+SUMPRODUCT((AL$4:AL$1569&gt;=BN$4:BN$1569)*(AL$4:AL$1569-BN$4:BN$1569))/MAX(1,COUNTIF(AL$4:AL$1569,"&lt;"&amp;BN1400+0.01)),BN1400))</f>
        <v/>
      </c>
      <c r="CC1400" s="5">
        <f>IF(AO1400="🟢","VERDE",IF(AO1400="🟡","AMARELO",IF(AO1400="🟠","VERMELHO",IF(AO1400="🔴","VERMELHO","ROXO"))))</f>
        <v/>
      </c>
      <c r="CD1400" s="5" t="inlineStr">
        <is>
          <t>🌎 REGIÕES</t>
        </is>
      </c>
      <c r="CE1400" s="5" t="inlineStr">
        <is>
          <t>SEM REDE</t>
        </is>
      </c>
    </row>
    <row r="1401">
      <c r="A1401" s="5" t="inlineStr">
        <is>
          <t>48941466000118</t>
        </is>
      </c>
      <c r="B1401" s="5" t="inlineStr">
        <is>
          <t>48.941.466 JULLYANE MATIAS LEITE - ME</t>
        </is>
      </c>
      <c r="C1401" s="5" t="inlineStr">
        <is>
          <t>06 - SEM GRUPO</t>
        </is>
      </c>
      <c r="D1401" s="5" t="inlineStr">
        <is>
          <t>LARISSA PADILHA</t>
        </is>
      </c>
      <c r="E1401" s="5" t="inlineStr">
        <is>
          <t>PB</t>
        </is>
      </c>
      <c r="F1401" s="5">
        <f>IFERROR(VLOOKUP(C1401,$AS$4:$AT$25,2,FALSE),"")</f>
        <v/>
      </c>
      <c r="G1401" s="6">
        <f>IFERROR(VLOOKUP(C1401,$AS$4:$AX$25,6,FALSE),"")</f>
        <v/>
      </c>
      <c r="H1401" s="5">
        <f>IFERROR(VLOOKUP(C1401,$AS$4:$AY$25,7,FALSE),"")</f>
        <v/>
      </c>
      <c r="I1401" s="5">
        <f>IFERROR(VLOOKUP(C1401,$AS$4:$AZ$25,8,FALSE),"")</f>
        <v/>
      </c>
      <c r="J1401" s="7" t="inlineStr">
        <is>
          <t>.</t>
        </is>
      </c>
      <c r="K1401" s="5" t="inlineStr">
        <is>
          <t>NORDESTE (SEM MA)</t>
        </is>
      </c>
      <c r="L1401" s="8" t="n">
        <v>1440</v>
      </c>
      <c r="M1401" s="9" t="n">
        <v>120</v>
      </c>
      <c r="N1401" s="9" t="n">
        <v>120</v>
      </c>
      <c r="O1401" s="9" t="n">
        <v>120</v>
      </c>
      <c r="P1401" s="9" t="n">
        <v>120</v>
      </c>
      <c r="Q1401" s="9" t="n">
        <v>120</v>
      </c>
      <c r="R1401" s="9" t="n">
        <v>120</v>
      </c>
      <c r="S1401" s="9" t="n">
        <v>120</v>
      </c>
      <c r="T1401" s="9" t="n">
        <v>120</v>
      </c>
      <c r="U1401" s="9" t="n">
        <v>120</v>
      </c>
      <c r="V1401" s="9" t="n">
        <v>120</v>
      </c>
      <c r="W1401" s="9" t="n">
        <v>120</v>
      </c>
      <c r="X1401" s="9" t="n">
        <v>120</v>
      </c>
      <c r="Y1401" s="7" t="inlineStr">
        <is>
          <t>.</t>
        </is>
      </c>
      <c r="Z1401" s="8">
        <f>SUM(AA1401:AL1401)</f>
        <v/>
      </c>
      <c r="AA1401" s="9" t="n">
        <v>0</v>
      </c>
      <c r="AB1401" s="9" t="n">
        <v>0</v>
      </c>
      <c r="AC1401" s="9" t="n">
        <v>0</v>
      </c>
      <c r="AD1401" s="9" t="n">
        <v>0</v>
      </c>
      <c r="AE1401" s="9" t="n">
        <v>0</v>
      </c>
      <c r="AF1401" s="9" t="n">
        <v>0</v>
      </c>
      <c r="AG1401" s="9" t="n">
        <v>0</v>
      </c>
      <c r="AH1401" s="9" t="n">
        <v>0</v>
      </c>
      <c r="AI1401" s="9" t="n">
        <v>0</v>
      </c>
      <c r="AJ1401" s="9" t="n">
        <v>0</v>
      </c>
      <c r="AK1401" s="9" t="n">
        <v>0</v>
      </c>
      <c r="AL1401" s="9" t="n">
        <v>0</v>
      </c>
      <c r="AM1401" s="7" t="inlineStr">
        <is>
          <t>.</t>
        </is>
      </c>
      <c r="AN1401" s="6">
        <f>IF(L1401=0,0,Z1401/L1401)</f>
        <v/>
      </c>
      <c r="AO1401" s="5">
        <f>IF(AN1401="","",IF(AN1401&gt;=0.9,"🟢",IF(AN1401&gt;=0.7,"🟡",IF(AN1401&gt;=0.5,"🟠","🔴"))))</f>
        <v/>
      </c>
      <c r="AP1401" s="9">
        <f>IF(L1401=0,0,L1401-Z1401)</f>
        <v/>
      </c>
      <c r="AQ1401" s="5">
        <f>IF(Z1401=0,"",RANK(Z1401,Z$4:Z$1569,0))</f>
        <v/>
      </c>
      <c r="AR1401" s="7" t="inlineStr">
        <is>
          <t>.</t>
        </is>
      </c>
      <c r="BA1401" s="7" t="inlineStr">
        <is>
          <t>.</t>
        </is>
      </c>
      <c r="BB1401" s="9">
        <f>SUM(L$4:L$1569)/COUNTA(A$4:A$1569)</f>
        <v/>
      </c>
      <c r="BC1401" s="9">
        <f>SUM(M$4:M$1569)/COUNTA(A$4:A$1569)</f>
        <v/>
      </c>
      <c r="BD1401" s="9">
        <f>SUM(N$4:N$1569)/COUNTA(A$4:A$1569)</f>
        <v/>
      </c>
      <c r="BE1401" s="9">
        <f>SUM(O$4:O$1569)/COUNTA(A$4:A$1569)</f>
        <v/>
      </c>
      <c r="BF1401" s="9">
        <f>SUM(P$4:P$1569)/COUNTA(A$4:A$1569)</f>
        <v/>
      </c>
      <c r="BG1401" s="9">
        <f>SUM(Q$4:Q$1569)/COUNTA(A$4:A$1569)</f>
        <v/>
      </c>
      <c r="BH1401" s="9">
        <f>SUM(R$4:R$1569)/COUNTA(A$4:A$1569)</f>
        <v/>
      </c>
      <c r="BI1401" s="9">
        <f>SUM(S$4:S$1569)/COUNTA(A$4:A$1569)</f>
        <v/>
      </c>
      <c r="BJ1401" s="9">
        <f>SUM(T$4:T$1569)/COUNTA(A$4:A$1569)</f>
        <v/>
      </c>
      <c r="BK1401" s="9">
        <f>SUM(U$4:U$1569)/COUNTA(A$4:A$1569)</f>
        <v/>
      </c>
      <c r="BL1401" s="9">
        <f>SUM(V$4:V$1569)/COUNTA(A$4:A$1569)</f>
        <v/>
      </c>
      <c r="BM1401" s="9">
        <f>SUM(W$4:W$1569)/COUNTA(A$4:A$1569)</f>
        <v/>
      </c>
      <c r="BN1401" s="9">
        <f>SUM(X$4:X$1569)/COUNTA(A$4:A$1569)</f>
        <v/>
      </c>
      <c r="BO1401" s="7" t="inlineStr">
        <is>
          <t>.</t>
        </is>
      </c>
      <c r="BP1401" s="9">
        <f>IF(Z1401&gt;=BB1401,0,IFERROR(BB1401+(SUMPRODUCT((Z$4:Z$1569&gt;=BB$4:BB$1569)*(Z$4:Z$1569-BB$4:BB$1569))/MAX(1,COUNTIF(Z$4:Z$1569,"&lt;"&amp;BB1401+0.01))),BB1401))</f>
        <v/>
      </c>
      <c r="BQ1401" s="9">
        <f>IF(AA1401&gt;=BC1401,0,IFERROR(BC1401+SUMPRODUCT((AA$4:AA$1569&gt;=BC$4:BC$1569)*(AA$4:AA$1569-BC$4:BC$1569))/MAX(1,COUNTIF(AA$4:AA$1569,"&lt;"&amp;BC1401+0.01)),BC1401))</f>
        <v/>
      </c>
      <c r="BR1401" s="9">
        <f>IF(AB1401&gt;=BD1401,0,IFERROR(BD1401+SUMPRODUCT((AB$4:AB$1569&gt;=BD$4:BD$1569)*(AB$4:AB$1569-BD$4:BD$1569))/MAX(1,COUNTIF(AB$4:AB$1569,"&lt;"&amp;BD1401+0.01)),BD1401))</f>
        <v/>
      </c>
      <c r="BS1401" s="9">
        <f>IF(AC1401&gt;=BE1401,0,IFERROR(BE1401+SUMPRODUCT((AC$4:AC$1569&gt;=BE$4:BE$1569)*(AC$4:AC$1569-BE$4:BE$1569))/MAX(1,COUNTIF(AC$4:AC$1569,"&lt;"&amp;BE1401+0.01)),BE1401))</f>
        <v/>
      </c>
      <c r="BT1401" s="9">
        <f>IF(AD1401&gt;=BF1401,0,IFERROR(BF1401+SUMPRODUCT((AD$4:AD$1569&gt;=BF$4:BF$1569)*(AD$4:AD$1569-BF$4:BF$1569))/MAX(1,COUNTIF(AD$4:AD$1569,"&lt;"&amp;BF1401+0.01)),BF1401))</f>
        <v/>
      </c>
      <c r="BU1401" s="9">
        <f>IF(AE1401&gt;=BG1401,0,IFERROR(BG1401+SUMPRODUCT((AE$4:AE$1569&gt;=BG$4:BG$1569)*(AE$4:AE$1569-BG$4:BG$1569))/MAX(1,COUNTIF(AE$4:AE$1569,"&lt;"&amp;BG1401+0.01)),BG1401))</f>
        <v/>
      </c>
      <c r="BV1401" s="9">
        <f>IF(AF1401&gt;=BH1401,0,IFERROR(BH1401+SUMPRODUCT((AF$4:AF$1569&gt;=BH$4:BH$1569)*(AF$4:AF$1569-BH$4:BH$1569))/MAX(1,COUNTIF(AF$4:AF$1569,"&lt;"&amp;BH1401+0.01)),BH1401))</f>
        <v/>
      </c>
      <c r="BW1401" s="9">
        <f>IF(AG1401&gt;=BI1401,0,IFERROR(BI1401+SUMPRODUCT((AG$4:AG$1569&gt;=BI$4:BI$1569)*(AG$4:AG$1569-BI$4:BI$1569))/MAX(1,COUNTIF(AG$4:AG$1569,"&lt;"&amp;BI1401+0.01)),BI1401))</f>
        <v/>
      </c>
      <c r="BX1401" s="9">
        <f>IF(AH1401&gt;=BJ1401,0,IFERROR(BJ1401+SUMPRODUCT((AH$4:AH$1569&gt;=BJ$4:BJ$1569)*(AH$4:AH$1569-BJ$4:BJ$1569))/MAX(1,COUNTIF(AH$4:AH$1569,"&lt;"&amp;BJ1401+0.01)),BJ1401))</f>
        <v/>
      </c>
      <c r="BY1401" s="9">
        <f>IF(AI1401&gt;=BK1401,0,IFERROR(BK1401+SUMPRODUCT((AI$4:AI$1569&gt;=BK$4:BK$1569)*(AI$4:AI$1569-BK$4:BK$1569))/MAX(1,COUNTIF(AI$4:AI$1569,"&lt;"&amp;BK1401+0.01)),BK1401))</f>
        <v/>
      </c>
      <c r="BZ1401" s="9">
        <f>IF(AJ1401&gt;=BL1401,0,IFERROR(BL1401+SUMPRODUCT((AJ$4:AJ$1569&gt;=BL$4:BL$1569)*(AJ$4:AJ$1569-BL$4:BL$1569))/MAX(1,COUNTIF(AJ$4:AJ$1569,"&lt;"&amp;BL1401+0.01)),BL1401))</f>
        <v/>
      </c>
      <c r="CA1401" s="9">
        <f>IF(AK1401&gt;=BM1401,0,IFERROR(BM1401+SUMPRODUCT((AK$4:AK$1569&gt;=BM$4:BM$1569)*(AK$4:AK$1569-BM$4:BM$1569))/MAX(1,COUNTIF(AK$4:AK$1569,"&lt;"&amp;BM1401+0.01)),BM1401))</f>
        <v/>
      </c>
      <c r="CB1401" s="9">
        <f>IF(AL1401&gt;=BN1401,0,IFERROR(BN1401+SUMPRODUCT((AL$4:AL$1569&gt;=BN$4:BN$1569)*(AL$4:AL$1569-BN$4:BN$1569))/MAX(1,COUNTIF(AL$4:AL$1569,"&lt;"&amp;BN1401+0.01)),BN1401))</f>
        <v/>
      </c>
      <c r="CC1401" s="5">
        <f>IF(AO1401="🟢","VERDE",IF(AO1401="🟡","AMARELO",IF(AO1401="🟠","VERMELHO",IF(AO1401="🔴","VERMELHO","ROXO"))))</f>
        <v/>
      </c>
      <c r="CD1401" s="5" t="inlineStr">
        <is>
          <t>🌎 REGIÕES</t>
        </is>
      </c>
      <c r="CE1401" s="5" t="inlineStr">
        <is>
          <t>SEM REDE</t>
        </is>
      </c>
    </row>
    <row r="1402">
      <c r="A1402" s="5" t="inlineStr">
        <is>
          <t>48955607000151</t>
        </is>
      </c>
      <c r="B1402" s="5" t="inlineStr">
        <is>
          <t>NOSSO EMPORIO LTDA - ME</t>
        </is>
      </c>
      <c r="C1402" s="5" t="inlineStr">
        <is>
          <t>06 - SEM GRUPO</t>
        </is>
      </c>
      <c r="D1402" s="5" t="inlineStr">
        <is>
          <t>LARISSA PADILHA</t>
        </is>
      </c>
      <c r="E1402" s="5" t="inlineStr">
        <is>
          <t>MG</t>
        </is>
      </c>
      <c r="F1402" s="5">
        <f>IFERROR(VLOOKUP(C1402,$AS$4:$AT$25,2,FALSE),"")</f>
        <v/>
      </c>
      <c r="G1402" s="6">
        <f>IFERROR(VLOOKUP(C1402,$AS$4:$AX$25,6,FALSE),"")</f>
        <v/>
      </c>
      <c r="H1402" s="5">
        <f>IFERROR(VLOOKUP(C1402,$AS$4:$AY$25,7,FALSE),"")</f>
        <v/>
      </c>
      <c r="I1402" s="5">
        <f>IFERROR(VLOOKUP(C1402,$AS$4:$AZ$25,8,FALSE),"")</f>
        <v/>
      </c>
      <c r="J1402" s="7" t="inlineStr">
        <is>
          <t>.</t>
        </is>
      </c>
      <c r="K1402" s="5" t="inlineStr">
        <is>
          <t>RJ + ES + MG</t>
        </is>
      </c>
      <c r="L1402" s="8" t="n">
        <v>1028.571428571429</v>
      </c>
      <c r="M1402" s="9" t="n">
        <v>85.71428571428571</v>
      </c>
      <c r="N1402" s="9" t="n">
        <v>85.71428571428571</v>
      </c>
      <c r="O1402" s="9" t="n">
        <v>85.71428571428571</v>
      </c>
      <c r="P1402" s="9" t="n">
        <v>85.71428571428571</v>
      </c>
      <c r="Q1402" s="9" t="n">
        <v>85.71428571428571</v>
      </c>
      <c r="R1402" s="9" t="n">
        <v>85.71428571428571</v>
      </c>
      <c r="S1402" s="9" t="n">
        <v>85.71428571428571</v>
      </c>
      <c r="T1402" s="9" t="n">
        <v>85.71428571428571</v>
      </c>
      <c r="U1402" s="9" t="n">
        <v>85.71428571428571</v>
      </c>
      <c r="V1402" s="9" t="n">
        <v>85.71428571428571</v>
      </c>
      <c r="W1402" s="9" t="n">
        <v>85.71428571428571</v>
      </c>
      <c r="X1402" s="9" t="n">
        <v>85.71428571428571</v>
      </c>
      <c r="Y1402" s="7" t="inlineStr">
        <is>
          <t>.</t>
        </is>
      </c>
      <c r="Z1402" s="8">
        <f>SUM(AA1402:AL1402)</f>
        <v/>
      </c>
      <c r="AA1402" s="9" t="n">
        <v>0</v>
      </c>
      <c r="AB1402" s="9" t="n">
        <v>0</v>
      </c>
      <c r="AC1402" s="9" t="n">
        <v>0</v>
      </c>
      <c r="AD1402" s="9" t="n">
        <v>0</v>
      </c>
      <c r="AE1402" s="9" t="n">
        <v>0</v>
      </c>
      <c r="AF1402" s="9" t="n">
        <v>0</v>
      </c>
      <c r="AG1402" s="9" t="n">
        <v>0</v>
      </c>
      <c r="AH1402" s="9" t="n">
        <v>0</v>
      </c>
      <c r="AI1402" s="9" t="n">
        <v>0</v>
      </c>
      <c r="AJ1402" s="9" t="n">
        <v>0</v>
      </c>
      <c r="AK1402" s="9" t="n">
        <v>0</v>
      </c>
      <c r="AL1402" s="9" t="n">
        <v>0</v>
      </c>
      <c r="AM1402" s="7" t="inlineStr">
        <is>
          <t>.</t>
        </is>
      </c>
      <c r="AN1402" s="6">
        <f>IF(L1402=0,0,Z1402/L1402)</f>
        <v/>
      </c>
      <c r="AO1402" s="5">
        <f>IF(AN1402="","",IF(AN1402&gt;=0.9,"🟢",IF(AN1402&gt;=0.7,"🟡",IF(AN1402&gt;=0.5,"🟠","🔴"))))</f>
        <v/>
      </c>
      <c r="AP1402" s="9">
        <f>IF(L1402=0,0,L1402-Z1402)</f>
        <v/>
      </c>
      <c r="AQ1402" s="5">
        <f>IF(Z1402=0,"",RANK(Z1402,Z$4:Z$1569,0))</f>
        <v/>
      </c>
      <c r="AR1402" s="7" t="inlineStr">
        <is>
          <t>.</t>
        </is>
      </c>
      <c r="BA1402" s="7" t="inlineStr">
        <is>
          <t>.</t>
        </is>
      </c>
      <c r="BB1402" s="9">
        <f>SUM(L$4:L$1569)/COUNTA(A$4:A$1569)</f>
        <v/>
      </c>
      <c r="BC1402" s="9">
        <f>SUM(M$4:M$1569)/COUNTA(A$4:A$1569)</f>
        <v/>
      </c>
      <c r="BD1402" s="9">
        <f>SUM(N$4:N$1569)/COUNTA(A$4:A$1569)</f>
        <v/>
      </c>
      <c r="BE1402" s="9">
        <f>SUM(O$4:O$1569)/COUNTA(A$4:A$1569)</f>
        <v/>
      </c>
      <c r="BF1402" s="9">
        <f>SUM(P$4:P$1569)/COUNTA(A$4:A$1569)</f>
        <v/>
      </c>
      <c r="BG1402" s="9">
        <f>SUM(Q$4:Q$1569)/COUNTA(A$4:A$1569)</f>
        <v/>
      </c>
      <c r="BH1402" s="9">
        <f>SUM(R$4:R$1569)/COUNTA(A$4:A$1569)</f>
        <v/>
      </c>
      <c r="BI1402" s="9">
        <f>SUM(S$4:S$1569)/COUNTA(A$4:A$1569)</f>
        <v/>
      </c>
      <c r="BJ1402" s="9">
        <f>SUM(T$4:T$1569)/COUNTA(A$4:A$1569)</f>
        <v/>
      </c>
      <c r="BK1402" s="9">
        <f>SUM(U$4:U$1569)/COUNTA(A$4:A$1569)</f>
        <v/>
      </c>
      <c r="BL1402" s="9">
        <f>SUM(V$4:V$1569)/COUNTA(A$4:A$1569)</f>
        <v/>
      </c>
      <c r="BM1402" s="9">
        <f>SUM(W$4:W$1569)/COUNTA(A$4:A$1569)</f>
        <v/>
      </c>
      <c r="BN1402" s="9">
        <f>SUM(X$4:X$1569)/COUNTA(A$4:A$1569)</f>
        <v/>
      </c>
      <c r="BO1402" s="7" t="inlineStr">
        <is>
          <t>.</t>
        </is>
      </c>
      <c r="BP1402" s="9">
        <f>IF(Z1402&gt;=BB1402,0,IFERROR(BB1402+(SUMPRODUCT((Z$4:Z$1569&gt;=BB$4:BB$1569)*(Z$4:Z$1569-BB$4:BB$1569))/MAX(1,COUNTIF(Z$4:Z$1569,"&lt;"&amp;BB1402+0.01))),BB1402))</f>
        <v/>
      </c>
      <c r="BQ1402" s="9">
        <f>IF(AA1402&gt;=BC1402,0,IFERROR(BC1402+SUMPRODUCT((AA$4:AA$1569&gt;=BC$4:BC$1569)*(AA$4:AA$1569-BC$4:BC$1569))/MAX(1,COUNTIF(AA$4:AA$1569,"&lt;"&amp;BC1402+0.01)),BC1402))</f>
        <v/>
      </c>
      <c r="BR1402" s="9">
        <f>IF(AB1402&gt;=BD1402,0,IFERROR(BD1402+SUMPRODUCT((AB$4:AB$1569&gt;=BD$4:BD$1569)*(AB$4:AB$1569-BD$4:BD$1569))/MAX(1,COUNTIF(AB$4:AB$1569,"&lt;"&amp;BD1402+0.01)),BD1402))</f>
        <v/>
      </c>
      <c r="BS1402" s="9">
        <f>IF(AC1402&gt;=BE1402,0,IFERROR(BE1402+SUMPRODUCT((AC$4:AC$1569&gt;=BE$4:BE$1569)*(AC$4:AC$1569-BE$4:BE$1569))/MAX(1,COUNTIF(AC$4:AC$1569,"&lt;"&amp;BE1402+0.01)),BE1402))</f>
        <v/>
      </c>
      <c r="BT1402" s="9">
        <f>IF(AD1402&gt;=BF1402,0,IFERROR(BF1402+SUMPRODUCT((AD$4:AD$1569&gt;=BF$4:BF$1569)*(AD$4:AD$1569-BF$4:BF$1569))/MAX(1,COUNTIF(AD$4:AD$1569,"&lt;"&amp;BF1402+0.01)),BF1402))</f>
        <v/>
      </c>
      <c r="BU1402" s="9">
        <f>IF(AE1402&gt;=BG1402,0,IFERROR(BG1402+SUMPRODUCT((AE$4:AE$1569&gt;=BG$4:BG$1569)*(AE$4:AE$1569-BG$4:BG$1569))/MAX(1,COUNTIF(AE$4:AE$1569,"&lt;"&amp;BG1402+0.01)),BG1402))</f>
        <v/>
      </c>
      <c r="BV1402" s="9">
        <f>IF(AF1402&gt;=BH1402,0,IFERROR(BH1402+SUMPRODUCT((AF$4:AF$1569&gt;=BH$4:BH$1569)*(AF$4:AF$1569-BH$4:BH$1569))/MAX(1,COUNTIF(AF$4:AF$1569,"&lt;"&amp;BH1402+0.01)),BH1402))</f>
        <v/>
      </c>
      <c r="BW1402" s="9">
        <f>IF(AG1402&gt;=BI1402,0,IFERROR(BI1402+SUMPRODUCT((AG$4:AG$1569&gt;=BI$4:BI$1569)*(AG$4:AG$1569-BI$4:BI$1569))/MAX(1,COUNTIF(AG$4:AG$1569,"&lt;"&amp;BI1402+0.01)),BI1402))</f>
        <v/>
      </c>
      <c r="BX1402" s="9">
        <f>IF(AH1402&gt;=BJ1402,0,IFERROR(BJ1402+SUMPRODUCT((AH$4:AH$1569&gt;=BJ$4:BJ$1569)*(AH$4:AH$1569-BJ$4:BJ$1569))/MAX(1,COUNTIF(AH$4:AH$1569,"&lt;"&amp;BJ1402+0.01)),BJ1402))</f>
        <v/>
      </c>
      <c r="BY1402" s="9">
        <f>IF(AI1402&gt;=BK1402,0,IFERROR(BK1402+SUMPRODUCT((AI$4:AI$1569&gt;=BK$4:BK$1569)*(AI$4:AI$1569-BK$4:BK$1569))/MAX(1,COUNTIF(AI$4:AI$1569,"&lt;"&amp;BK1402+0.01)),BK1402))</f>
        <v/>
      </c>
      <c r="BZ1402" s="9">
        <f>IF(AJ1402&gt;=BL1402,0,IFERROR(BL1402+SUMPRODUCT((AJ$4:AJ$1569&gt;=BL$4:BL$1569)*(AJ$4:AJ$1569-BL$4:BL$1569))/MAX(1,COUNTIF(AJ$4:AJ$1569,"&lt;"&amp;BL1402+0.01)),BL1402))</f>
        <v/>
      </c>
      <c r="CA1402" s="9">
        <f>IF(AK1402&gt;=BM1402,0,IFERROR(BM1402+SUMPRODUCT((AK$4:AK$1569&gt;=BM$4:BM$1569)*(AK$4:AK$1569-BM$4:BM$1569))/MAX(1,COUNTIF(AK$4:AK$1569,"&lt;"&amp;BM1402+0.01)),BM1402))</f>
        <v/>
      </c>
      <c r="CB1402" s="9">
        <f>IF(AL1402&gt;=BN1402,0,IFERROR(BN1402+SUMPRODUCT((AL$4:AL$1569&gt;=BN$4:BN$1569)*(AL$4:AL$1569-BN$4:BN$1569))/MAX(1,COUNTIF(AL$4:AL$1569,"&lt;"&amp;BN1402+0.01)),BN1402))</f>
        <v/>
      </c>
      <c r="CC1402" s="5">
        <f>IF(AO1402="🟢","VERDE",IF(AO1402="🟡","AMARELO",IF(AO1402="🟠","VERMELHO",IF(AO1402="🔴","VERMELHO","ROXO"))))</f>
        <v/>
      </c>
      <c r="CD1402" s="5" t="inlineStr">
        <is>
          <t>🌎 REGIÕES</t>
        </is>
      </c>
      <c r="CE1402" s="5" t="inlineStr">
        <is>
          <t>SEM REDE</t>
        </is>
      </c>
    </row>
    <row r="1403">
      <c r="A1403" s="5" t="inlineStr">
        <is>
          <t>48974465000170</t>
        </is>
      </c>
      <c r="B1403" s="5" t="inlineStr">
        <is>
          <t>RPR COMERCIO DE PRODUTOS ALIMENTICIOS LT</t>
        </is>
      </c>
      <c r="C1403" s="5" t="inlineStr">
        <is>
          <t>06 - SEM GRUPO</t>
        </is>
      </c>
      <c r="D1403" s="5" t="inlineStr">
        <is>
          <t>LARISSA PADILHA</t>
        </is>
      </c>
      <c r="E1403" s="5" t="inlineStr">
        <is>
          <t>BA</t>
        </is>
      </c>
      <c r="F1403" s="5">
        <f>IFERROR(VLOOKUP(C1403,$AS$4:$AT$25,2,FALSE),"")</f>
        <v/>
      </c>
      <c r="G1403" s="6">
        <f>IFERROR(VLOOKUP(C1403,$AS$4:$AX$25,6,FALSE),"")</f>
        <v/>
      </c>
      <c r="H1403" s="5">
        <f>IFERROR(VLOOKUP(C1403,$AS$4:$AY$25,7,FALSE),"")</f>
        <v/>
      </c>
      <c r="I1403" s="5">
        <f>IFERROR(VLOOKUP(C1403,$AS$4:$AZ$25,8,FALSE),"")</f>
        <v/>
      </c>
      <c r="J1403" s="7" t="inlineStr">
        <is>
          <t>.</t>
        </is>
      </c>
      <c r="K1403" s="5" t="inlineStr">
        <is>
          <t>NORDESTE (SEM MA)</t>
        </is>
      </c>
      <c r="L1403" s="8" t="n">
        <v>1440</v>
      </c>
      <c r="M1403" s="9" t="n">
        <v>120</v>
      </c>
      <c r="N1403" s="9" t="n">
        <v>120</v>
      </c>
      <c r="O1403" s="9" t="n">
        <v>120</v>
      </c>
      <c r="P1403" s="9" t="n">
        <v>120</v>
      </c>
      <c r="Q1403" s="9" t="n">
        <v>120</v>
      </c>
      <c r="R1403" s="9" t="n">
        <v>120</v>
      </c>
      <c r="S1403" s="9" t="n">
        <v>120</v>
      </c>
      <c r="T1403" s="9" t="n">
        <v>120</v>
      </c>
      <c r="U1403" s="9" t="n">
        <v>120</v>
      </c>
      <c r="V1403" s="9" t="n">
        <v>120</v>
      </c>
      <c r="W1403" s="9" t="n">
        <v>120</v>
      </c>
      <c r="X1403" s="9" t="n">
        <v>120</v>
      </c>
      <c r="Y1403" s="7" t="inlineStr">
        <is>
          <t>.</t>
        </is>
      </c>
      <c r="Z1403" s="8">
        <f>SUM(AA1403:AL1403)</f>
        <v/>
      </c>
      <c r="AA1403" s="9" t="n">
        <v>0</v>
      </c>
      <c r="AB1403" s="9" t="n">
        <v>0</v>
      </c>
      <c r="AC1403" s="9" t="n">
        <v>0</v>
      </c>
      <c r="AD1403" s="9" t="n">
        <v>0</v>
      </c>
      <c r="AE1403" s="9" t="n">
        <v>0</v>
      </c>
      <c r="AF1403" s="9" t="n">
        <v>0</v>
      </c>
      <c r="AG1403" s="9" t="n">
        <v>0</v>
      </c>
      <c r="AH1403" s="9" t="n">
        <v>0</v>
      </c>
      <c r="AI1403" s="9" t="n">
        <v>0</v>
      </c>
      <c r="AJ1403" s="9" t="n">
        <v>0</v>
      </c>
      <c r="AK1403" s="9" t="n">
        <v>0</v>
      </c>
      <c r="AL1403" s="9" t="n">
        <v>0</v>
      </c>
      <c r="AM1403" s="7" t="inlineStr">
        <is>
          <t>.</t>
        </is>
      </c>
      <c r="AN1403" s="6">
        <f>IF(L1403=0,0,Z1403/L1403)</f>
        <v/>
      </c>
      <c r="AO1403" s="5">
        <f>IF(AN1403="","",IF(AN1403&gt;=0.9,"🟢",IF(AN1403&gt;=0.7,"🟡",IF(AN1403&gt;=0.5,"🟠","🔴"))))</f>
        <v/>
      </c>
      <c r="AP1403" s="9">
        <f>IF(L1403=0,0,L1403-Z1403)</f>
        <v/>
      </c>
      <c r="AQ1403" s="5">
        <f>IF(Z1403=0,"",RANK(Z1403,Z$4:Z$1569,0))</f>
        <v/>
      </c>
      <c r="AR1403" s="7" t="inlineStr">
        <is>
          <t>.</t>
        </is>
      </c>
      <c r="BA1403" s="7" t="inlineStr">
        <is>
          <t>.</t>
        </is>
      </c>
      <c r="BB1403" s="9">
        <f>SUM(L$4:L$1569)/COUNTA(A$4:A$1569)</f>
        <v/>
      </c>
      <c r="BC1403" s="9">
        <f>SUM(M$4:M$1569)/COUNTA(A$4:A$1569)</f>
        <v/>
      </c>
      <c r="BD1403" s="9">
        <f>SUM(N$4:N$1569)/COUNTA(A$4:A$1569)</f>
        <v/>
      </c>
      <c r="BE1403" s="9">
        <f>SUM(O$4:O$1569)/COUNTA(A$4:A$1569)</f>
        <v/>
      </c>
      <c r="BF1403" s="9">
        <f>SUM(P$4:P$1569)/COUNTA(A$4:A$1569)</f>
        <v/>
      </c>
      <c r="BG1403" s="9">
        <f>SUM(Q$4:Q$1569)/COUNTA(A$4:A$1569)</f>
        <v/>
      </c>
      <c r="BH1403" s="9">
        <f>SUM(R$4:R$1569)/COUNTA(A$4:A$1569)</f>
        <v/>
      </c>
      <c r="BI1403" s="9">
        <f>SUM(S$4:S$1569)/COUNTA(A$4:A$1569)</f>
        <v/>
      </c>
      <c r="BJ1403" s="9">
        <f>SUM(T$4:T$1569)/COUNTA(A$4:A$1569)</f>
        <v/>
      </c>
      <c r="BK1403" s="9">
        <f>SUM(U$4:U$1569)/COUNTA(A$4:A$1569)</f>
        <v/>
      </c>
      <c r="BL1403" s="9">
        <f>SUM(V$4:V$1569)/COUNTA(A$4:A$1569)</f>
        <v/>
      </c>
      <c r="BM1403" s="9">
        <f>SUM(W$4:W$1569)/COUNTA(A$4:A$1569)</f>
        <v/>
      </c>
      <c r="BN1403" s="9">
        <f>SUM(X$4:X$1569)/COUNTA(A$4:A$1569)</f>
        <v/>
      </c>
      <c r="BO1403" s="7" t="inlineStr">
        <is>
          <t>.</t>
        </is>
      </c>
      <c r="BP1403" s="9">
        <f>IF(Z1403&gt;=BB1403,0,IFERROR(BB1403+(SUMPRODUCT((Z$4:Z$1569&gt;=BB$4:BB$1569)*(Z$4:Z$1569-BB$4:BB$1569))/MAX(1,COUNTIF(Z$4:Z$1569,"&lt;"&amp;BB1403+0.01))),BB1403))</f>
        <v/>
      </c>
      <c r="BQ1403" s="9">
        <f>IF(AA1403&gt;=BC1403,0,IFERROR(BC1403+SUMPRODUCT((AA$4:AA$1569&gt;=BC$4:BC$1569)*(AA$4:AA$1569-BC$4:BC$1569))/MAX(1,COUNTIF(AA$4:AA$1569,"&lt;"&amp;BC1403+0.01)),BC1403))</f>
        <v/>
      </c>
      <c r="BR1403" s="9">
        <f>IF(AB1403&gt;=BD1403,0,IFERROR(BD1403+SUMPRODUCT((AB$4:AB$1569&gt;=BD$4:BD$1569)*(AB$4:AB$1569-BD$4:BD$1569))/MAX(1,COUNTIF(AB$4:AB$1569,"&lt;"&amp;BD1403+0.01)),BD1403))</f>
        <v/>
      </c>
      <c r="BS1403" s="9">
        <f>IF(AC1403&gt;=BE1403,0,IFERROR(BE1403+SUMPRODUCT((AC$4:AC$1569&gt;=BE$4:BE$1569)*(AC$4:AC$1569-BE$4:BE$1569))/MAX(1,COUNTIF(AC$4:AC$1569,"&lt;"&amp;BE1403+0.01)),BE1403))</f>
        <v/>
      </c>
      <c r="BT1403" s="9">
        <f>IF(AD1403&gt;=BF1403,0,IFERROR(BF1403+SUMPRODUCT((AD$4:AD$1569&gt;=BF$4:BF$1569)*(AD$4:AD$1569-BF$4:BF$1569))/MAX(1,COUNTIF(AD$4:AD$1569,"&lt;"&amp;BF1403+0.01)),BF1403))</f>
        <v/>
      </c>
      <c r="BU1403" s="9">
        <f>IF(AE1403&gt;=BG1403,0,IFERROR(BG1403+SUMPRODUCT((AE$4:AE$1569&gt;=BG$4:BG$1569)*(AE$4:AE$1569-BG$4:BG$1569))/MAX(1,COUNTIF(AE$4:AE$1569,"&lt;"&amp;BG1403+0.01)),BG1403))</f>
        <v/>
      </c>
      <c r="BV1403" s="9">
        <f>IF(AF1403&gt;=BH1403,0,IFERROR(BH1403+SUMPRODUCT((AF$4:AF$1569&gt;=BH$4:BH$1569)*(AF$4:AF$1569-BH$4:BH$1569))/MAX(1,COUNTIF(AF$4:AF$1569,"&lt;"&amp;BH1403+0.01)),BH1403))</f>
        <v/>
      </c>
      <c r="BW1403" s="9">
        <f>IF(AG1403&gt;=BI1403,0,IFERROR(BI1403+SUMPRODUCT((AG$4:AG$1569&gt;=BI$4:BI$1569)*(AG$4:AG$1569-BI$4:BI$1569))/MAX(1,COUNTIF(AG$4:AG$1569,"&lt;"&amp;BI1403+0.01)),BI1403))</f>
        <v/>
      </c>
      <c r="BX1403" s="9">
        <f>IF(AH1403&gt;=BJ1403,0,IFERROR(BJ1403+SUMPRODUCT((AH$4:AH$1569&gt;=BJ$4:BJ$1569)*(AH$4:AH$1569-BJ$4:BJ$1569))/MAX(1,COUNTIF(AH$4:AH$1569,"&lt;"&amp;BJ1403+0.01)),BJ1403))</f>
        <v/>
      </c>
      <c r="BY1403" s="9">
        <f>IF(AI1403&gt;=BK1403,0,IFERROR(BK1403+SUMPRODUCT((AI$4:AI$1569&gt;=BK$4:BK$1569)*(AI$4:AI$1569-BK$4:BK$1569))/MAX(1,COUNTIF(AI$4:AI$1569,"&lt;"&amp;BK1403+0.01)),BK1403))</f>
        <v/>
      </c>
      <c r="BZ1403" s="9">
        <f>IF(AJ1403&gt;=BL1403,0,IFERROR(BL1403+SUMPRODUCT((AJ$4:AJ$1569&gt;=BL$4:BL$1569)*(AJ$4:AJ$1569-BL$4:BL$1569))/MAX(1,COUNTIF(AJ$4:AJ$1569,"&lt;"&amp;BL1403+0.01)),BL1403))</f>
        <v/>
      </c>
      <c r="CA1403" s="9">
        <f>IF(AK1403&gt;=BM1403,0,IFERROR(BM1403+SUMPRODUCT((AK$4:AK$1569&gt;=BM$4:BM$1569)*(AK$4:AK$1569-BM$4:BM$1569))/MAX(1,COUNTIF(AK$4:AK$1569,"&lt;"&amp;BM1403+0.01)),BM1403))</f>
        <v/>
      </c>
      <c r="CB1403" s="9">
        <f>IF(AL1403&gt;=BN1403,0,IFERROR(BN1403+SUMPRODUCT((AL$4:AL$1569&gt;=BN$4:BN$1569)*(AL$4:AL$1569-BN$4:BN$1569))/MAX(1,COUNTIF(AL$4:AL$1569,"&lt;"&amp;BN1403+0.01)),BN1403))</f>
        <v/>
      </c>
      <c r="CC1403" s="5">
        <f>IF(AO1403="🟢","VERDE",IF(AO1403="🟡","AMARELO",IF(AO1403="🟠","VERMELHO",IF(AO1403="🔴","VERMELHO","ROXO"))))</f>
        <v/>
      </c>
      <c r="CD1403" s="5" t="inlineStr">
        <is>
          <t>🌎 REGIÕES</t>
        </is>
      </c>
      <c r="CE1403" s="5" t="inlineStr">
        <is>
          <t>SEM REDE</t>
        </is>
      </c>
    </row>
    <row r="1404">
      <c r="A1404" s="5" t="inlineStr">
        <is>
          <t>48982618000120</t>
        </is>
      </c>
      <c r="B1404" s="5" t="inlineStr">
        <is>
          <t>AJE PRODUTOS NATURAIS LTDA - ME</t>
        </is>
      </c>
      <c r="C1404" s="5" t="inlineStr">
        <is>
          <t>06 - SEM GRUPO</t>
        </is>
      </c>
      <c r="D1404" s="5" t="inlineStr">
        <is>
          <t>LARISSA PADILHA</t>
        </is>
      </c>
      <c r="E1404" s="5" t="inlineStr">
        <is>
          <t>BA</t>
        </is>
      </c>
      <c r="F1404" s="5">
        <f>IFERROR(VLOOKUP(C1404,$AS$4:$AT$25,2,FALSE),"")</f>
        <v/>
      </c>
      <c r="G1404" s="6">
        <f>IFERROR(VLOOKUP(C1404,$AS$4:$AX$25,6,FALSE),"")</f>
        <v/>
      </c>
      <c r="H1404" s="5">
        <f>IFERROR(VLOOKUP(C1404,$AS$4:$AY$25,7,FALSE),"")</f>
        <v/>
      </c>
      <c r="I1404" s="5">
        <f>IFERROR(VLOOKUP(C1404,$AS$4:$AZ$25,8,FALSE),"")</f>
        <v/>
      </c>
      <c r="J1404" s="7" t="inlineStr">
        <is>
          <t>.</t>
        </is>
      </c>
      <c r="K1404" s="5" t="inlineStr">
        <is>
          <t>NORDESTE (SEM MA)</t>
        </is>
      </c>
      <c r="L1404" s="8" t="n">
        <v>1200</v>
      </c>
      <c r="M1404" s="9" t="n">
        <v>100</v>
      </c>
      <c r="N1404" s="9" t="n">
        <v>100</v>
      </c>
      <c r="O1404" s="9" t="n">
        <v>100</v>
      </c>
      <c r="P1404" s="9" t="n">
        <v>100</v>
      </c>
      <c r="Q1404" s="9" t="n">
        <v>100</v>
      </c>
      <c r="R1404" s="9" t="n">
        <v>100</v>
      </c>
      <c r="S1404" s="9" t="n">
        <v>100</v>
      </c>
      <c r="T1404" s="9" t="n">
        <v>100</v>
      </c>
      <c r="U1404" s="9" t="n">
        <v>100</v>
      </c>
      <c r="V1404" s="9" t="n">
        <v>100</v>
      </c>
      <c r="W1404" s="9" t="n">
        <v>100</v>
      </c>
      <c r="X1404" s="9" t="n">
        <v>100</v>
      </c>
      <c r="Y1404" s="7" t="inlineStr">
        <is>
          <t>.</t>
        </is>
      </c>
      <c r="Z1404" s="8">
        <f>SUM(AA1404:AL1404)</f>
        <v/>
      </c>
      <c r="AA1404" s="9" t="n">
        <v>0</v>
      </c>
      <c r="AB1404" s="9" t="n">
        <v>0</v>
      </c>
      <c r="AC1404" s="9" t="n">
        <v>0</v>
      </c>
      <c r="AD1404" s="9" t="n">
        <v>0</v>
      </c>
      <c r="AE1404" s="9" t="n">
        <v>0</v>
      </c>
      <c r="AF1404" s="9" t="n">
        <v>0</v>
      </c>
      <c r="AG1404" s="9" t="n">
        <v>0</v>
      </c>
      <c r="AH1404" s="9" t="n">
        <v>0</v>
      </c>
      <c r="AI1404" s="9" t="n">
        <v>0</v>
      </c>
      <c r="AJ1404" s="9" t="n">
        <v>0</v>
      </c>
      <c r="AK1404" s="9" t="n">
        <v>0</v>
      </c>
      <c r="AL1404" s="9" t="n">
        <v>0</v>
      </c>
      <c r="AM1404" s="7" t="inlineStr">
        <is>
          <t>.</t>
        </is>
      </c>
      <c r="AN1404" s="6">
        <f>IF(L1404=0,0,Z1404/L1404)</f>
        <v/>
      </c>
      <c r="AO1404" s="5">
        <f>IF(AN1404="","",IF(AN1404&gt;=0.9,"🟢",IF(AN1404&gt;=0.7,"🟡",IF(AN1404&gt;=0.5,"🟠","🔴"))))</f>
        <v/>
      </c>
      <c r="AP1404" s="9">
        <f>IF(L1404=0,0,L1404-Z1404)</f>
        <v/>
      </c>
      <c r="AQ1404" s="5">
        <f>IF(Z1404=0,"",RANK(Z1404,Z$4:Z$1569,0))</f>
        <v/>
      </c>
      <c r="AR1404" s="7" t="inlineStr">
        <is>
          <t>.</t>
        </is>
      </c>
      <c r="BA1404" s="7" t="inlineStr">
        <is>
          <t>.</t>
        </is>
      </c>
      <c r="BB1404" s="9">
        <f>SUM(L$4:L$1569)/COUNTA(A$4:A$1569)</f>
        <v/>
      </c>
      <c r="BC1404" s="9">
        <f>SUM(M$4:M$1569)/COUNTA(A$4:A$1569)</f>
        <v/>
      </c>
      <c r="BD1404" s="9">
        <f>SUM(N$4:N$1569)/COUNTA(A$4:A$1569)</f>
        <v/>
      </c>
      <c r="BE1404" s="9">
        <f>SUM(O$4:O$1569)/COUNTA(A$4:A$1569)</f>
        <v/>
      </c>
      <c r="BF1404" s="9">
        <f>SUM(P$4:P$1569)/COUNTA(A$4:A$1569)</f>
        <v/>
      </c>
      <c r="BG1404" s="9">
        <f>SUM(Q$4:Q$1569)/COUNTA(A$4:A$1569)</f>
        <v/>
      </c>
      <c r="BH1404" s="9">
        <f>SUM(R$4:R$1569)/COUNTA(A$4:A$1569)</f>
        <v/>
      </c>
      <c r="BI1404" s="9">
        <f>SUM(S$4:S$1569)/COUNTA(A$4:A$1569)</f>
        <v/>
      </c>
      <c r="BJ1404" s="9">
        <f>SUM(T$4:T$1569)/COUNTA(A$4:A$1569)</f>
        <v/>
      </c>
      <c r="BK1404" s="9">
        <f>SUM(U$4:U$1569)/COUNTA(A$4:A$1569)</f>
        <v/>
      </c>
      <c r="BL1404" s="9">
        <f>SUM(V$4:V$1569)/COUNTA(A$4:A$1569)</f>
        <v/>
      </c>
      <c r="BM1404" s="9">
        <f>SUM(W$4:W$1569)/COUNTA(A$4:A$1569)</f>
        <v/>
      </c>
      <c r="BN1404" s="9">
        <f>SUM(X$4:X$1569)/COUNTA(A$4:A$1569)</f>
        <v/>
      </c>
      <c r="BO1404" s="7" t="inlineStr">
        <is>
          <t>.</t>
        </is>
      </c>
      <c r="BP1404" s="9">
        <f>IF(Z1404&gt;=BB1404,0,IFERROR(BB1404+(SUMPRODUCT((Z$4:Z$1569&gt;=BB$4:BB$1569)*(Z$4:Z$1569-BB$4:BB$1569))/MAX(1,COUNTIF(Z$4:Z$1569,"&lt;"&amp;BB1404+0.01))),BB1404))</f>
        <v/>
      </c>
      <c r="BQ1404" s="9">
        <f>IF(AA1404&gt;=BC1404,0,IFERROR(BC1404+SUMPRODUCT((AA$4:AA$1569&gt;=BC$4:BC$1569)*(AA$4:AA$1569-BC$4:BC$1569))/MAX(1,COUNTIF(AA$4:AA$1569,"&lt;"&amp;BC1404+0.01)),BC1404))</f>
        <v/>
      </c>
      <c r="BR1404" s="9">
        <f>IF(AB1404&gt;=BD1404,0,IFERROR(BD1404+SUMPRODUCT((AB$4:AB$1569&gt;=BD$4:BD$1569)*(AB$4:AB$1569-BD$4:BD$1569))/MAX(1,COUNTIF(AB$4:AB$1569,"&lt;"&amp;BD1404+0.01)),BD1404))</f>
        <v/>
      </c>
      <c r="BS1404" s="9">
        <f>IF(AC1404&gt;=BE1404,0,IFERROR(BE1404+SUMPRODUCT((AC$4:AC$1569&gt;=BE$4:BE$1569)*(AC$4:AC$1569-BE$4:BE$1569))/MAX(1,COUNTIF(AC$4:AC$1569,"&lt;"&amp;BE1404+0.01)),BE1404))</f>
        <v/>
      </c>
      <c r="BT1404" s="9">
        <f>IF(AD1404&gt;=BF1404,0,IFERROR(BF1404+SUMPRODUCT((AD$4:AD$1569&gt;=BF$4:BF$1569)*(AD$4:AD$1569-BF$4:BF$1569))/MAX(1,COUNTIF(AD$4:AD$1569,"&lt;"&amp;BF1404+0.01)),BF1404))</f>
        <v/>
      </c>
      <c r="BU1404" s="9">
        <f>IF(AE1404&gt;=BG1404,0,IFERROR(BG1404+SUMPRODUCT((AE$4:AE$1569&gt;=BG$4:BG$1569)*(AE$4:AE$1569-BG$4:BG$1569))/MAX(1,COUNTIF(AE$4:AE$1569,"&lt;"&amp;BG1404+0.01)),BG1404))</f>
        <v/>
      </c>
      <c r="BV1404" s="9">
        <f>IF(AF1404&gt;=BH1404,0,IFERROR(BH1404+SUMPRODUCT((AF$4:AF$1569&gt;=BH$4:BH$1569)*(AF$4:AF$1569-BH$4:BH$1569))/MAX(1,COUNTIF(AF$4:AF$1569,"&lt;"&amp;BH1404+0.01)),BH1404))</f>
        <v/>
      </c>
      <c r="BW1404" s="9">
        <f>IF(AG1404&gt;=BI1404,0,IFERROR(BI1404+SUMPRODUCT((AG$4:AG$1569&gt;=BI$4:BI$1569)*(AG$4:AG$1569-BI$4:BI$1569))/MAX(1,COUNTIF(AG$4:AG$1569,"&lt;"&amp;BI1404+0.01)),BI1404))</f>
        <v/>
      </c>
      <c r="BX1404" s="9">
        <f>IF(AH1404&gt;=BJ1404,0,IFERROR(BJ1404+SUMPRODUCT((AH$4:AH$1569&gt;=BJ$4:BJ$1569)*(AH$4:AH$1569-BJ$4:BJ$1569))/MAX(1,COUNTIF(AH$4:AH$1569,"&lt;"&amp;BJ1404+0.01)),BJ1404))</f>
        <v/>
      </c>
      <c r="BY1404" s="9">
        <f>IF(AI1404&gt;=BK1404,0,IFERROR(BK1404+SUMPRODUCT((AI$4:AI$1569&gt;=BK$4:BK$1569)*(AI$4:AI$1569-BK$4:BK$1569))/MAX(1,COUNTIF(AI$4:AI$1569,"&lt;"&amp;BK1404+0.01)),BK1404))</f>
        <v/>
      </c>
      <c r="BZ1404" s="9">
        <f>IF(AJ1404&gt;=BL1404,0,IFERROR(BL1404+SUMPRODUCT((AJ$4:AJ$1569&gt;=BL$4:BL$1569)*(AJ$4:AJ$1569-BL$4:BL$1569))/MAX(1,COUNTIF(AJ$4:AJ$1569,"&lt;"&amp;BL1404+0.01)),BL1404))</f>
        <v/>
      </c>
      <c r="CA1404" s="9">
        <f>IF(AK1404&gt;=BM1404,0,IFERROR(BM1404+SUMPRODUCT((AK$4:AK$1569&gt;=BM$4:BM$1569)*(AK$4:AK$1569-BM$4:BM$1569))/MAX(1,COUNTIF(AK$4:AK$1569,"&lt;"&amp;BM1404+0.01)),BM1404))</f>
        <v/>
      </c>
      <c r="CB1404" s="9">
        <f>IF(AL1404&gt;=BN1404,0,IFERROR(BN1404+SUMPRODUCT((AL$4:AL$1569&gt;=BN$4:BN$1569)*(AL$4:AL$1569-BN$4:BN$1569))/MAX(1,COUNTIF(AL$4:AL$1569,"&lt;"&amp;BN1404+0.01)),BN1404))</f>
        <v/>
      </c>
      <c r="CC1404" s="5">
        <f>IF(AO1404="🟢","VERDE",IF(AO1404="🟡","AMARELO",IF(AO1404="🟠","VERMELHO",IF(AO1404="🔴","VERMELHO","ROXO"))))</f>
        <v/>
      </c>
      <c r="CD1404" s="5" t="inlineStr">
        <is>
          <t>🌎 REGIÕES</t>
        </is>
      </c>
      <c r="CE1404" s="5" t="inlineStr">
        <is>
          <t>SEM REDE</t>
        </is>
      </c>
    </row>
    <row r="1405">
      <c r="A1405" s="5" t="inlineStr">
        <is>
          <t>48986002000128</t>
        </is>
      </c>
      <c r="B1405" s="5" t="inlineStr">
        <is>
          <t>POLIANE VIEIRA E SILVA - ME</t>
        </is>
      </c>
      <c r="C1405" s="5" t="inlineStr">
        <is>
          <t>06 - SEM GRUPO</t>
        </is>
      </c>
      <c r="D1405" s="5" t="inlineStr">
        <is>
          <t>LARISSA PADILHA</t>
        </is>
      </c>
      <c r="E1405" s="5" t="inlineStr">
        <is>
          <t>MG</t>
        </is>
      </c>
      <c r="F1405" s="5">
        <f>IFERROR(VLOOKUP(C1405,$AS$4:$AT$25,2,FALSE),"")</f>
        <v/>
      </c>
      <c r="G1405" s="6">
        <f>IFERROR(VLOOKUP(C1405,$AS$4:$AX$25,6,FALSE),"")</f>
        <v/>
      </c>
      <c r="H1405" s="5">
        <f>IFERROR(VLOOKUP(C1405,$AS$4:$AY$25,7,FALSE),"")</f>
        <v/>
      </c>
      <c r="I1405" s="5">
        <f>IFERROR(VLOOKUP(C1405,$AS$4:$AZ$25,8,FALSE),"")</f>
        <v/>
      </c>
      <c r="J1405" s="7" t="inlineStr">
        <is>
          <t>.</t>
        </is>
      </c>
      <c r="K1405" s="5" t="inlineStr">
        <is>
          <t>RJ + ES + MG</t>
        </is>
      </c>
      <c r="L1405" s="8" t="n">
        <v>1565.217391304348</v>
      </c>
      <c r="M1405" s="9" t="n">
        <v>130.4347826086957</v>
      </c>
      <c r="N1405" s="9" t="n">
        <v>130.4347826086957</v>
      </c>
      <c r="O1405" s="9" t="n">
        <v>130.4347826086957</v>
      </c>
      <c r="P1405" s="9" t="n">
        <v>130.4347826086957</v>
      </c>
      <c r="Q1405" s="9" t="n">
        <v>130.4347826086957</v>
      </c>
      <c r="R1405" s="9" t="n">
        <v>130.4347826086957</v>
      </c>
      <c r="S1405" s="9" t="n">
        <v>130.4347826086957</v>
      </c>
      <c r="T1405" s="9" t="n">
        <v>130.4347826086957</v>
      </c>
      <c r="U1405" s="9" t="n">
        <v>130.4347826086957</v>
      </c>
      <c r="V1405" s="9" t="n">
        <v>130.4347826086957</v>
      </c>
      <c r="W1405" s="9" t="n">
        <v>130.4347826086957</v>
      </c>
      <c r="X1405" s="9" t="n">
        <v>130.4347826086957</v>
      </c>
      <c r="Y1405" s="7" t="inlineStr">
        <is>
          <t>.</t>
        </is>
      </c>
      <c r="Z1405" s="8">
        <f>SUM(AA1405:AL1405)</f>
        <v/>
      </c>
      <c r="AA1405" s="9" t="n">
        <v>0</v>
      </c>
      <c r="AB1405" s="9" t="n">
        <v>0</v>
      </c>
      <c r="AC1405" s="9" t="n">
        <v>0</v>
      </c>
      <c r="AD1405" s="9" t="n">
        <v>0</v>
      </c>
      <c r="AE1405" s="9" t="n">
        <v>0</v>
      </c>
      <c r="AF1405" s="9" t="n">
        <v>0</v>
      </c>
      <c r="AG1405" s="9" t="n">
        <v>0</v>
      </c>
      <c r="AH1405" s="9" t="n">
        <v>0</v>
      </c>
      <c r="AI1405" s="9" t="n">
        <v>0</v>
      </c>
      <c r="AJ1405" s="9" t="n">
        <v>0</v>
      </c>
      <c r="AK1405" s="9" t="n">
        <v>0</v>
      </c>
      <c r="AL1405" s="9" t="n">
        <v>0</v>
      </c>
      <c r="AM1405" s="7" t="inlineStr">
        <is>
          <t>.</t>
        </is>
      </c>
      <c r="AN1405" s="6">
        <f>IF(L1405=0,0,Z1405/L1405)</f>
        <v/>
      </c>
      <c r="AO1405" s="5">
        <f>IF(AN1405="","",IF(AN1405&gt;=0.9,"🟢",IF(AN1405&gt;=0.7,"🟡",IF(AN1405&gt;=0.5,"🟠","🔴"))))</f>
        <v/>
      </c>
      <c r="AP1405" s="9">
        <f>IF(L1405=0,0,L1405-Z1405)</f>
        <v/>
      </c>
      <c r="AQ1405" s="5">
        <f>IF(Z1405=0,"",RANK(Z1405,Z$4:Z$1569,0))</f>
        <v/>
      </c>
      <c r="AR1405" s="7" t="inlineStr">
        <is>
          <t>.</t>
        </is>
      </c>
      <c r="BA1405" s="7" t="inlineStr">
        <is>
          <t>.</t>
        </is>
      </c>
      <c r="BB1405" s="9">
        <f>SUM(L$4:L$1569)/COUNTA(A$4:A$1569)</f>
        <v/>
      </c>
      <c r="BC1405" s="9">
        <f>SUM(M$4:M$1569)/COUNTA(A$4:A$1569)</f>
        <v/>
      </c>
      <c r="BD1405" s="9">
        <f>SUM(N$4:N$1569)/COUNTA(A$4:A$1569)</f>
        <v/>
      </c>
      <c r="BE1405" s="9">
        <f>SUM(O$4:O$1569)/COUNTA(A$4:A$1569)</f>
        <v/>
      </c>
      <c r="BF1405" s="9">
        <f>SUM(P$4:P$1569)/COUNTA(A$4:A$1569)</f>
        <v/>
      </c>
      <c r="BG1405" s="9">
        <f>SUM(Q$4:Q$1569)/COUNTA(A$4:A$1569)</f>
        <v/>
      </c>
      <c r="BH1405" s="9">
        <f>SUM(R$4:R$1569)/COUNTA(A$4:A$1569)</f>
        <v/>
      </c>
      <c r="BI1405" s="9">
        <f>SUM(S$4:S$1569)/COUNTA(A$4:A$1569)</f>
        <v/>
      </c>
      <c r="BJ1405" s="9">
        <f>SUM(T$4:T$1569)/COUNTA(A$4:A$1569)</f>
        <v/>
      </c>
      <c r="BK1405" s="9">
        <f>SUM(U$4:U$1569)/COUNTA(A$4:A$1569)</f>
        <v/>
      </c>
      <c r="BL1405" s="9">
        <f>SUM(V$4:V$1569)/COUNTA(A$4:A$1569)</f>
        <v/>
      </c>
      <c r="BM1405" s="9">
        <f>SUM(W$4:W$1569)/COUNTA(A$4:A$1569)</f>
        <v/>
      </c>
      <c r="BN1405" s="9">
        <f>SUM(X$4:X$1569)/COUNTA(A$4:A$1569)</f>
        <v/>
      </c>
      <c r="BO1405" s="7" t="inlineStr">
        <is>
          <t>.</t>
        </is>
      </c>
      <c r="BP1405" s="9">
        <f>IF(Z1405&gt;=BB1405,0,IFERROR(BB1405+(SUMPRODUCT((Z$4:Z$1569&gt;=BB$4:BB$1569)*(Z$4:Z$1569-BB$4:BB$1569))/MAX(1,COUNTIF(Z$4:Z$1569,"&lt;"&amp;BB1405+0.01))),BB1405))</f>
        <v/>
      </c>
      <c r="BQ1405" s="9">
        <f>IF(AA1405&gt;=BC1405,0,IFERROR(BC1405+SUMPRODUCT((AA$4:AA$1569&gt;=BC$4:BC$1569)*(AA$4:AA$1569-BC$4:BC$1569))/MAX(1,COUNTIF(AA$4:AA$1569,"&lt;"&amp;BC1405+0.01)),BC1405))</f>
        <v/>
      </c>
      <c r="BR1405" s="9">
        <f>IF(AB1405&gt;=BD1405,0,IFERROR(BD1405+SUMPRODUCT((AB$4:AB$1569&gt;=BD$4:BD$1569)*(AB$4:AB$1569-BD$4:BD$1569))/MAX(1,COUNTIF(AB$4:AB$1569,"&lt;"&amp;BD1405+0.01)),BD1405))</f>
        <v/>
      </c>
      <c r="BS1405" s="9">
        <f>IF(AC1405&gt;=BE1405,0,IFERROR(BE1405+SUMPRODUCT((AC$4:AC$1569&gt;=BE$4:BE$1569)*(AC$4:AC$1569-BE$4:BE$1569))/MAX(1,COUNTIF(AC$4:AC$1569,"&lt;"&amp;BE1405+0.01)),BE1405))</f>
        <v/>
      </c>
      <c r="BT1405" s="9">
        <f>IF(AD1405&gt;=BF1405,0,IFERROR(BF1405+SUMPRODUCT((AD$4:AD$1569&gt;=BF$4:BF$1569)*(AD$4:AD$1569-BF$4:BF$1569))/MAX(1,COUNTIF(AD$4:AD$1569,"&lt;"&amp;BF1405+0.01)),BF1405))</f>
        <v/>
      </c>
      <c r="BU1405" s="9">
        <f>IF(AE1405&gt;=BG1405,0,IFERROR(BG1405+SUMPRODUCT((AE$4:AE$1569&gt;=BG$4:BG$1569)*(AE$4:AE$1569-BG$4:BG$1569))/MAX(1,COUNTIF(AE$4:AE$1569,"&lt;"&amp;BG1405+0.01)),BG1405))</f>
        <v/>
      </c>
      <c r="BV1405" s="9">
        <f>IF(AF1405&gt;=BH1405,0,IFERROR(BH1405+SUMPRODUCT((AF$4:AF$1569&gt;=BH$4:BH$1569)*(AF$4:AF$1569-BH$4:BH$1569))/MAX(1,COUNTIF(AF$4:AF$1569,"&lt;"&amp;BH1405+0.01)),BH1405))</f>
        <v/>
      </c>
      <c r="BW1405" s="9">
        <f>IF(AG1405&gt;=BI1405,0,IFERROR(BI1405+SUMPRODUCT((AG$4:AG$1569&gt;=BI$4:BI$1569)*(AG$4:AG$1569-BI$4:BI$1569))/MAX(1,COUNTIF(AG$4:AG$1569,"&lt;"&amp;BI1405+0.01)),BI1405))</f>
        <v/>
      </c>
      <c r="BX1405" s="9">
        <f>IF(AH1405&gt;=BJ1405,0,IFERROR(BJ1405+SUMPRODUCT((AH$4:AH$1569&gt;=BJ$4:BJ$1569)*(AH$4:AH$1569-BJ$4:BJ$1569))/MAX(1,COUNTIF(AH$4:AH$1569,"&lt;"&amp;BJ1405+0.01)),BJ1405))</f>
        <v/>
      </c>
      <c r="BY1405" s="9">
        <f>IF(AI1405&gt;=BK1405,0,IFERROR(BK1405+SUMPRODUCT((AI$4:AI$1569&gt;=BK$4:BK$1569)*(AI$4:AI$1569-BK$4:BK$1569))/MAX(1,COUNTIF(AI$4:AI$1569,"&lt;"&amp;BK1405+0.01)),BK1405))</f>
        <v/>
      </c>
      <c r="BZ1405" s="9">
        <f>IF(AJ1405&gt;=BL1405,0,IFERROR(BL1405+SUMPRODUCT((AJ$4:AJ$1569&gt;=BL$4:BL$1569)*(AJ$4:AJ$1569-BL$4:BL$1569))/MAX(1,COUNTIF(AJ$4:AJ$1569,"&lt;"&amp;BL1405+0.01)),BL1405))</f>
        <v/>
      </c>
      <c r="CA1405" s="9">
        <f>IF(AK1405&gt;=BM1405,0,IFERROR(BM1405+SUMPRODUCT((AK$4:AK$1569&gt;=BM$4:BM$1569)*(AK$4:AK$1569-BM$4:BM$1569))/MAX(1,COUNTIF(AK$4:AK$1569,"&lt;"&amp;BM1405+0.01)),BM1405))</f>
        <v/>
      </c>
      <c r="CB1405" s="9">
        <f>IF(AL1405&gt;=BN1405,0,IFERROR(BN1405+SUMPRODUCT((AL$4:AL$1569&gt;=BN$4:BN$1569)*(AL$4:AL$1569-BN$4:BN$1569))/MAX(1,COUNTIF(AL$4:AL$1569,"&lt;"&amp;BN1405+0.01)),BN1405))</f>
        <v/>
      </c>
      <c r="CC1405" s="5">
        <f>IF(AO1405="🟢","VERDE",IF(AO1405="🟡","AMARELO",IF(AO1405="🟠","VERMELHO",IF(AO1405="🔴","VERMELHO","ROXO"))))</f>
        <v/>
      </c>
      <c r="CD1405" s="5" t="inlineStr">
        <is>
          <t>🌎 REGIÕES</t>
        </is>
      </c>
      <c r="CE1405" s="5" t="inlineStr">
        <is>
          <t>SEM REDE</t>
        </is>
      </c>
    </row>
    <row r="1406">
      <c r="A1406" s="5" t="inlineStr">
        <is>
          <t>48993504000186</t>
        </is>
      </c>
      <c r="B1406" s="5" t="inlineStr">
        <is>
          <t>48.993.504 JUCELENE DE SOUZA GUARINI - M</t>
        </is>
      </c>
      <c r="C1406" s="5" t="inlineStr">
        <is>
          <t>06 - SEM GRUPO</t>
        </is>
      </c>
      <c r="D1406" s="5" t="inlineStr">
        <is>
          <t>LARISSA PADILHA</t>
        </is>
      </c>
      <c r="E1406" s="5" t="inlineStr">
        <is>
          <t>MS</t>
        </is>
      </c>
      <c r="F1406" s="5">
        <f>IFERROR(VLOOKUP(C1406,$AS$4:$AT$25,2,FALSE),"")</f>
        <v/>
      </c>
      <c r="G1406" s="6">
        <f>IFERROR(VLOOKUP(C1406,$AS$4:$AX$25,6,FALSE),"")</f>
        <v/>
      </c>
      <c r="H1406" s="5">
        <f>IFERROR(VLOOKUP(C1406,$AS$4:$AY$25,7,FALSE),"")</f>
        <v/>
      </c>
      <c r="I1406" s="5">
        <f>IFERROR(VLOOKUP(C1406,$AS$4:$AZ$25,8,FALSE),"")</f>
        <v/>
      </c>
      <c r="J1406" s="7" t="inlineStr">
        <is>
          <t>.</t>
        </is>
      </c>
      <c r="K1406" s="5" t="inlineStr">
        <is>
          <t>CENTRO OESTE</t>
        </is>
      </c>
      <c r="L1406" s="8" t="n">
        <v>1542.857142857143</v>
      </c>
      <c r="M1406" s="9" t="n">
        <v>128.5714285714286</v>
      </c>
      <c r="N1406" s="9" t="n">
        <v>128.5714285714286</v>
      </c>
      <c r="O1406" s="9" t="n">
        <v>128.5714285714286</v>
      </c>
      <c r="P1406" s="9" t="n">
        <v>128.5714285714286</v>
      </c>
      <c r="Q1406" s="9" t="n">
        <v>128.5714285714286</v>
      </c>
      <c r="R1406" s="9" t="n">
        <v>128.5714285714286</v>
      </c>
      <c r="S1406" s="9" t="n">
        <v>128.5714285714286</v>
      </c>
      <c r="T1406" s="9" t="n">
        <v>128.5714285714286</v>
      </c>
      <c r="U1406" s="9" t="n">
        <v>128.5714285714286</v>
      </c>
      <c r="V1406" s="9" t="n">
        <v>128.5714285714286</v>
      </c>
      <c r="W1406" s="9" t="n">
        <v>128.5714285714286</v>
      </c>
      <c r="X1406" s="9" t="n">
        <v>128.5714285714286</v>
      </c>
      <c r="Y1406" s="7" t="inlineStr">
        <is>
          <t>.</t>
        </is>
      </c>
      <c r="Z1406" s="8">
        <f>SUM(AA1406:AL1406)</f>
        <v/>
      </c>
      <c r="AA1406" s="9" t="n">
        <v>0</v>
      </c>
      <c r="AB1406" s="9" t="n">
        <v>0</v>
      </c>
      <c r="AC1406" s="9" t="n">
        <v>0</v>
      </c>
      <c r="AD1406" s="9" t="n">
        <v>0</v>
      </c>
      <c r="AE1406" s="9" t="n">
        <v>0</v>
      </c>
      <c r="AF1406" s="9" t="n">
        <v>0</v>
      </c>
      <c r="AG1406" s="9" t="n">
        <v>0</v>
      </c>
      <c r="AH1406" s="9" t="n">
        <v>0</v>
      </c>
      <c r="AI1406" s="9" t="n">
        <v>0</v>
      </c>
      <c r="AJ1406" s="9" t="n">
        <v>0</v>
      </c>
      <c r="AK1406" s="9" t="n">
        <v>0</v>
      </c>
      <c r="AL1406" s="9" t="n">
        <v>0</v>
      </c>
      <c r="AM1406" s="7" t="inlineStr">
        <is>
          <t>.</t>
        </is>
      </c>
      <c r="AN1406" s="6">
        <f>IF(L1406=0,0,Z1406/L1406)</f>
        <v/>
      </c>
      <c r="AO1406" s="5">
        <f>IF(AN1406="","",IF(AN1406&gt;=0.9,"🟢",IF(AN1406&gt;=0.7,"🟡",IF(AN1406&gt;=0.5,"🟠","🔴"))))</f>
        <v/>
      </c>
      <c r="AP1406" s="9">
        <f>IF(L1406=0,0,L1406-Z1406)</f>
        <v/>
      </c>
      <c r="AQ1406" s="5">
        <f>IF(Z1406=0,"",RANK(Z1406,Z$4:Z$1569,0))</f>
        <v/>
      </c>
      <c r="AR1406" s="7" t="inlineStr">
        <is>
          <t>.</t>
        </is>
      </c>
      <c r="BA1406" s="7" t="inlineStr">
        <is>
          <t>.</t>
        </is>
      </c>
      <c r="BB1406" s="9">
        <f>SUM(L$4:L$1569)/COUNTA(A$4:A$1569)</f>
        <v/>
      </c>
      <c r="BC1406" s="9">
        <f>SUM(M$4:M$1569)/COUNTA(A$4:A$1569)</f>
        <v/>
      </c>
      <c r="BD1406" s="9">
        <f>SUM(N$4:N$1569)/COUNTA(A$4:A$1569)</f>
        <v/>
      </c>
      <c r="BE1406" s="9">
        <f>SUM(O$4:O$1569)/COUNTA(A$4:A$1569)</f>
        <v/>
      </c>
      <c r="BF1406" s="9">
        <f>SUM(P$4:P$1569)/COUNTA(A$4:A$1569)</f>
        <v/>
      </c>
      <c r="BG1406" s="9">
        <f>SUM(Q$4:Q$1569)/COUNTA(A$4:A$1569)</f>
        <v/>
      </c>
      <c r="BH1406" s="9">
        <f>SUM(R$4:R$1569)/COUNTA(A$4:A$1569)</f>
        <v/>
      </c>
      <c r="BI1406" s="9">
        <f>SUM(S$4:S$1569)/COUNTA(A$4:A$1569)</f>
        <v/>
      </c>
      <c r="BJ1406" s="9">
        <f>SUM(T$4:T$1569)/COUNTA(A$4:A$1569)</f>
        <v/>
      </c>
      <c r="BK1406" s="9">
        <f>SUM(U$4:U$1569)/COUNTA(A$4:A$1569)</f>
        <v/>
      </c>
      <c r="BL1406" s="9">
        <f>SUM(V$4:V$1569)/COUNTA(A$4:A$1569)</f>
        <v/>
      </c>
      <c r="BM1406" s="9">
        <f>SUM(W$4:W$1569)/COUNTA(A$4:A$1569)</f>
        <v/>
      </c>
      <c r="BN1406" s="9">
        <f>SUM(X$4:X$1569)/COUNTA(A$4:A$1569)</f>
        <v/>
      </c>
      <c r="BO1406" s="7" t="inlineStr">
        <is>
          <t>.</t>
        </is>
      </c>
      <c r="BP1406" s="9">
        <f>IF(Z1406&gt;=BB1406,0,IFERROR(BB1406+(SUMPRODUCT((Z$4:Z$1569&gt;=BB$4:BB$1569)*(Z$4:Z$1569-BB$4:BB$1569))/MAX(1,COUNTIF(Z$4:Z$1569,"&lt;"&amp;BB1406+0.01))),BB1406))</f>
        <v/>
      </c>
      <c r="BQ1406" s="9">
        <f>IF(AA1406&gt;=BC1406,0,IFERROR(BC1406+SUMPRODUCT((AA$4:AA$1569&gt;=BC$4:BC$1569)*(AA$4:AA$1569-BC$4:BC$1569))/MAX(1,COUNTIF(AA$4:AA$1569,"&lt;"&amp;BC1406+0.01)),BC1406))</f>
        <v/>
      </c>
      <c r="BR1406" s="9">
        <f>IF(AB1406&gt;=BD1406,0,IFERROR(BD1406+SUMPRODUCT((AB$4:AB$1569&gt;=BD$4:BD$1569)*(AB$4:AB$1569-BD$4:BD$1569))/MAX(1,COUNTIF(AB$4:AB$1569,"&lt;"&amp;BD1406+0.01)),BD1406))</f>
        <v/>
      </c>
      <c r="BS1406" s="9">
        <f>IF(AC1406&gt;=BE1406,0,IFERROR(BE1406+SUMPRODUCT((AC$4:AC$1569&gt;=BE$4:BE$1569)*(AC$4:AC$1569-BE$4:BE$1569))/MAX(1,COUNTIF(AC$4:AC$1569,"&lt;"&amp;BE1406+0.01)),BE1406))</f>
        <v/>
      </c>
      <c r="BT1406" s="9">
        <f>IF(AD1406&gt;=BF1406,0,IFERROR(BF1406+SUMPRODUCT((AD$4:AD$1569&gt;=BF$4:BF$1569)*(AD$4:AD$1569-BF$4:BF$1569))/MAX(1,COUNTIF(AD$4:AD$1569,"&lt;"&amp;BF1406+0.01)),BF1406))</f>
        <v/>
      </c>
      <c r="BU1406" s="9">
        <f>IF(AE1406&gt;=BG1406,0,IFERROR(BG1406+SUMPRODUCT((AE$4:AE$1569&gt;=BG$4:BG$1569)*(AE$4:AE$1569-BG$4:BG$1569))/MAX(1,COUNTIF(AE$4:AE$1569,"&lt;"&amp;BG1406+0.01)),BG1406))</f>
        <v/>
      </c>
      <c r="BV1406" s="9">
        <f>IF(AF1406&gt;=BH1406,0,IFERROR(BH1406+SUMPRODUCT((AF$4:AF$1569&gt;=BH$4:BH$1569)*(AF$4:AF$1569-BH$4:BH$1569))/MAX(1,COUNTIF(AF$4:AF$1569,"&lt;"&amp;BH1406+0.01)),BH1406))</f>
        <v/>
      </c>
      <c r="BW1406" s="9">
        <f>IF(AG1406&gt;=BI1406,0,IFERROR(BI1406+SUMPRODUCT((AG$4:AG$1569&gt;=BI$4:BI$1569)*(AG$4:AG$1569-BI$4:BI$1569))/MAX(1,COUNTIF(AG$4:AG$1569,"&lt;"&amp;BI1406+0.01)),BI1406))</f>
        <v/>
      </c>
      <c r="BX1406" s="9">
        <f>IF(AH1406&gt;=BJ1406,0,IFERROR(BJ1406+SUMPRODUCT((AH$4:AH$1569&gt;=BJ$4:BJ$1569)*(AH$4:AH$1569-BJ$4:BJ$1569))/MAX(1,COUNTIF(AH$4:AH$1569,"&lt;"&amp;BJ1406+0.01)),BJ1406))</f>
        <v/>
      </c>
      <c r="BY1406" s="9">
        <f>IF(AI1406&gt;=BK1406,0,IFERROR(BK1406+SUMPRODUCT((AI$4:AI$1569&gt;=BK$4:BK$1569)*(AI$4:AI$1569-BK$4:BK$1569))/MAX(1,COUNTIF(AI$4:AI$1569,"&lt;"&amp;BK1406+0.01)),BK1406))</f>
        <v/>
      </c>
      <c r="BZ1406" s="9">
        <f>IF(AJ1406&gt;=BL1406,0,IFERROR(BL1406+SUMPRODUCT((AJ$4:AJ$1569&gt;=BL$4:BL$1569)*(AJ$4:AJ$1569-BL$4:BL$1569))/MAX(1,COUNTIF(AJ$4:AJ$1569,"&lt;"&amp;BL1406+0.01)),BL1406))</f>
        <v/>
      </c>
      <c r="CA1406" s="9">
        <f>IF(AK1406&gt;=BM1406,0,IFERROR(BM1406+SUMPRODUCT((AK$4:AK$1569&gt;=BM$4:BM$1569)*(AK$4:AK$1569-BM$4:BM$1569))/MAX(1,COUNTIF(AK$4:AK$1569,"&lt;"&amp;BM1406+0.01)),BM1406))</f>
        <v/>
      </c>
      <c r="CB1406" s="9">
        <f>IF(AL1406&gt;=BN1406,0,IFERROR(BN1406+SUMPRODUCT((AL$4:AL$1569&gt;=BN$4:BN$1569)*(AL$4:AL$1569-BN$4:BN$1569))/MAX(1,COUNTIF(AL$4:AL$1569,"&lt;"&amp;BN1406+0.01)),BN1406))</f>
        <v/>
      </c>
      <c r="CC1406" s="5">
        <f>IF(AO1406="🟢","VERDE",IF(AO1406="🟡","AMARELO",IF(AO1406="🟠","VERMELHO",IF(AO1406="🔴","VERMELHO","ROXO"))))</f>
        <v/>
      </c>
      <c r="CD1406" s="5" t="inlineStr">
        <is>
          <t>🌎 REGIÕES</t>
        </is>
      </c>
      <c r="CE1406" s="5" t="inlineStr">
        <is>
          <t>SEM REDE</t>
        </is>
      </c>
    </row>
    <row r="1407">
      <c r="A1407" s="5" t="inlineStr">
        <is>
          <t>49188699000154</t>
        </is>
      </c>
      <c r="B1407" s="5" t="inlineStr">
        <is>
          <t>49.188.699 ANA KARINA GONCALVES KLEINICK</t>
        </is>
      </c>
      <c r="C1407" s="5" t="inlineStr">
        <is>
          <t>06 - SEM GRUPO</t>
        </is>
      </c>
      <c r="D1407" s="5" t="inlineStr">
        <is>
          <t>HEMANUELE DITZEL (MANU)</t>
        </is>
      </c>
      <c r="E1407" s="5" t="inlineStr">
        <is>
          <t>SC</t>
        </is>
      </c>
      <c r="F1407" s="5">
        <f>IFERROR(VLOOKUP(C1407,$AS$4:$AT$25,2,FALSE),"")</f>
        <v/>
      </c>
      <c r="G1407" s="6">
        <f>IFERROR(VLOOKUP(C1407,$AS$4:$AX$25,6,FALSE),"")</f>
        <v/>
      </c>
      <c r="H1407" s="5">
        <f>IFERROR(VLOOKUP(C1407,$AS$4:$AY$25,7,FALSE),"")</f>
        <v/>
      </c>
      <c r="I1407" s="5">
        <f>IFERROR(VLOOKUP(C1407,$AS$4:$AZ$25,8,FALSE),"")</f>
        <v/>
      </c>
      <c r="J1407" s="7" t="inlineStr">
        <is>
          <t>.</t>
        </is>
      </c>
      <c r="K1407" s="5" t="inlineStr">
        <is>
          <t>SUL</t>
        </is>
      </c>
      <c r="L1407" s="8" t="n">
        <v>1604.347826086957</v>
      </c>
      <c r="M1407" s="9" t="n">
        <v>117.3913043478261</v>
      </c>
      <c r="N1407" s="9" t="n">
        <v>117.3913043478261</v>
      </c>
      <c r="O1407" s="9" t="n">
        <v>130.4347826086957</v>
      </c>
      <c r="P1407" s="9" t="n">
        <v>130.4347826086957</v>
      </c>
      <c r="Q1407" s="9" t="n">
        <v>130.4347826086957</v>
      </c>
      <c r="R1407" s="9" t="n">
        <v>130.4347826086957</v>
      </c>
      <c r="S1407" s="9" t="n">
        <v>130.4347826086957</v>
      </c>
      <c r="T1407" s="9" t="n">
        <v>143.4782608695652</v>
      </c>
      <c r="U1407" s="9" t="n">
        <v>143.4782608695652</v>
      </c>
      <c r="V1407" s="9" t="n">
        <v>143.4782608695652</v>
      </c>
      <c r="W1407" s="9" t="n">
        <v>143.4782608695652</v>
      </c>
      <c r="X1407" s="9" t="n">
        <v>143.4782608695652</v>
      </c>
      <c r="Y1407" s="7" t="inlineStr">
        <is>
          <t>.</t>
        </is>
      </c>
      <c r="Z1407" s="8">
        <f>SUM(AA1407:AL1407)</f>
        <v/>
      </c>
      <c r="AA1407" s="9" t="n">
        <v>0</v>
      </c>
      <c r="AB1407" s="9" t="n">
        <v>0</v>
      </c>
      <c r="AC1407" s="9" t="n">
        <v>0</v>
      </c>
      <c r="AD1407" s="9" t="n">
        <v>0</v>
      </c>
      <c r="AE1407" s="9" t="n">
        <v>0</v>
      </c>
      <c r="AF1407" s="9" t="n">
        <v>0</v>
      </c>
      <c r="AG1407" s="9" t="n">
        <v>0</v>
      </c>
      <c r="AH1407" s="9" t="n">
        <v>0</v>
      </c>
      <c r="AI1407" s="9" t="n">
        <v>0</v>
      </c>
      <c r="AJ1407" s="9" t="n">
        <v>0</v>
      </c>
      <c r="AK1407" s="9" t="n">
        <v>0</v>
      </c>
      <c r="AL1407" s="9" t="n">
        <v>0</v>
      </c>
      <c r="AM1407" s="7" t="inlineStr">
        <is>
          <t>.</t>
        </is>
      </c>
      <c r="AN1407" s="6">
        <f>IF(L1407=0,0,Z1407/L1407)</f>
        <v/>
      </c>
      <c r="AO1407" s="5">
        <f>IF(AN1407="","",IF(AN1407&gt;=0.9,"🟢",IF(AN1407&gt;=0.7,"🟡",IF(AN1407&gt;=0.5,"🟠","🔴"))))</f>
        <v/>
      </c>
      <c r="AP1407" s="9">
        <f>IF(L1407=0,0,L1407-Z1407)</f>
        <v/>
      </c>
      <c r="AQ1407" s="5">
        <f>IF(Z1407=0,"",RANK(Z1407,Z$4:Z$1569,0))</f>
        <v/>
      </c>
      <c r="AR1407" s="7" t="inlineStr">
        <is>
          <t>.</t>
        </is>
      </c>
      <c r="BA1407" s="7" t="inlineStr">
        <is>
          <t>.</t>
        </is>
      </c>
      <c r="BB1407" s="9">
        <f>SUM(L$4:L$1569)/COUNTA(A$4:A$1569)</f>
        <v/>
      </c>
      <c r="BC1407" s="9">
        <f>SUM(M$4:M$1569)/COUNTA(A$4:A$1569)</f>
        <v/>
      </c>
      <c r="BD1407" s="9">
        <f>SUM(N$4:N$1569)/COUNTA(A$4:A$1569)</f>
        <v/>
      </c>
      <c r="BE1407" s="9">
        <f>SUM(O$4:O$1569)/COUNTA(A$4:A$1569)</f>
        <v/>
      </c>
      <c r="BF1407" s="9">
        <f>SUM(P$4:P$1569)/COUNTA(A$4:A$1569)</f>
        <v/>
      </c>
      <c r="BG1407" s="9">
        <f>SUM(Q$4:Q$1569)/COUNTA(A$4:A$1569)</f>
        <v/>
      </c>
      <c r="BH1407" s="9">
        <f>SUM(R$4:R$1569)/COUNTA(A$4:A$1569)</f>
        <v/>
      </c>
      <c r="BI1407" s="9">
        <f>SUM(S$4:S$1569)/COUNTA(A$4:A$1569)</f>
        <v/>
      </c>
      <c r="BJ1407" s="9">
        <f>SUM(T$4:T$1569)/COUNTA(A$4:A$1569)</f>
        <v/>
      </c>
      <c r="BK1407" s="9">
        <f>SUM(U$4:U$1569)/COUNTA(A$4:A$1569)</f>
        <v/>
      </c>
      <c r="BL1407" s="9">
        <f>SUM(V$4:V$1569)/COUNTA(A$4:A$1569)</f>
        <v/>
      </c>
      <c r="BM1407" s="9">
        <f>SUM(W$4:W$1569)/COUNTA(A$4:A$1569)</f>
        <v/>
      </c>
      <c r="BN1407" s="9">
        <f>SUM(X$4:X$1569)/COUNTA(A$4:A$1569)</f>
        <v/>
      </c>
      <c r="BO1407" s="7" t="inlineStr">
        <is>
          <t>.</t>
        </is>
      </c>
      <c r="BP1407" s="9">
        <f>IF(Z1407&gt;=BB1407,0,IFERROR(BB1407+(SUMPRODUCT((Z$4:Z$1569&gt;=BB$4:BB$1569)*(Z$4:Z$1569-BB$4:BB$1569))/MAX(1,COUNTIF(Z$4:Z$1569,"&lt;"&amp;BB1407+0.01))),BB1407))</f>
        <v/>
      </c>
      <c r="BQ1407" s="9">
        <f>IF(AA1407&gt;=BC1407,0,IFERROR(BC1407+SUMPRODUCT((AA$4:AA$1569&gt;=BC$4:BC$1569)*(AA$4:AA$1569-BC$4:BC$1569))/MAX(1,COUNTIF(AA$4:AA$1569,"&lt;"&amp;BC1407+0.01)),BC1407))</f>
        <v/>
      </c>
      <c r="BR1407" s="9">
        <f>IF(AB1407&gt;=BD1407,0,IFERROR(BD1407+SUMPRODUCT((AB$4:AB$1569&gt;=BD$4:BD$1569)*(AB$4:AB$1569-BD$4:BD$1569))/MAX(1,COUNTIF(AB$4:AB$1569,"&lt;"&amp;BD1407+0.01)),BD1407))</f>
        <v/>
      </c>
      <c r="BS1407" s="9">
        <f>IF(AC1407&gt;=BE1407,0,IFERROR(BE1407+SUMPRODUCT((AC$4:AC$1569&gt;=BE$4:BE$1569)*(AC$4:AC$1569-BE$4:BE$1569))/MAX(1,COUNTIF(AC$4:AC$1569,"&lt;"&amp;BE1407+0.01)),BE1407))</f>
        <v/>
      </c>
      <c r="BT1407" s="9">
        <f>IF(AD1407&gt;=BF1407,0,IFERROR(BF1407+SUMPRODUCT((AD$4:AD$1569&gt;=BF$4:BF$1569)*(AD$4:AD$1569-BF$4:BF$1569))/MAX(1,COUNTIF(AD$4:AD$1569,"&lt;"&amp;BF1407+0.01)),BF1407))</f>
        <v/>
      </c>
      <c r="BU1407" s="9">
        <f>IF(AE1407&gt;=BG1407,0,IFERROR(BG1407+SUMPRODUCT((AE$4:AE$1569&gt;=BG$4:BG$1569)*(AE$4:AE$1569-BG$4:BG$1569))/MAX(1,COUNTIF(AE$4:AE$1569,"&lt;"&amp;BG1407+0.01)),BG1407))</f>
        <v/>
      </c>
      <c r="BV1407" s="9">
        <f>IF(AF1407&gt;=BH1407,0,IFERROR(BH1407+SUMPRODUCT((AF$4:AF$1569&gt;=BH$4:BH$1569)*(AF$4:AF$1569-BH$4:BH$1569))/MAX(1,COUNTIF(AF$4:AF$1569,"&lt;"&amp;BH1407+0.01)),BH1407))</f>
        <v/>
      </c>
      <c r="BW1407" s="9">
        <f>IF(AG1407&gt;=BI1407,0,IFERROR(BI1407+SUMPRODUCT((AG$4:AG$1569&gt;=BI$4:BI$1569)*(AG$4:AG$1569-BI$4:BI$1569))/MAX(1,COUNTIF(AG$4:AG$1569,"&lt;"&amp;BI1407+0.01)),BI1407))</f>
        <v/>
      </c>
      <c r="BX1407" s="9">
        <f>IF(AH1407&gt;=BJ1407,0,IFERROR(BJ1407+SUMPRODUCT((AH$4:AH$1569&gt;=BJ$4:BJ$1569)*(AH$4:AH$1569-BJ$4:BJ$1569))/MAX(1,COUNTIF(AH$4:AH$1569,"&lt;"&amp;BJ1407+0.01)),BJ1407))</f>
        <v/>
      </c>
      <c r="BY1407" s="9">
        <f>IF(AI1407&gt;=BK1407,0,IFERROR(BK1407+SUMPRODUCT((AI$4:AI$1569&gt;=BK$4:BK$1569)*(AI$4:AI$1569-BK$4:BK$1569))/MAX(1,COUNTIF(AI$4:AI$1569,"&lt;"&amp;BK1407+0.01)),BK1407))</f>
        <v/>
      </c>
      <c r="BZ1407" s="9">
        <f>IF(AJ1407&gt;=BL1407,0,IFERROR(BL1407+SUMPRODUCT((AJ$4:AJ$1569&gt;=BL$4:BL$1569)*(AJ$4:AJ$1569-BL$4:BL$1569))/MAX(1,COUNTIF(AJ$4:AJ$1569,"&lt;"&amp;BL1407+0.01)),BL1407))</f>
        <v/>
      </c>
      <c r="CA1407" s="9">
        <f>IF(AK1407&gt;=BM1407,0,IFERROR(BM1407+SUMPRODUCT((AK$4:AK$1569&gt;=BM$4:BM$1569)*(AK$4:AK$1569-BM$4:BM$1569))/MAX(1,COUNTIF(AK$4:AK$1569,"&lt;"&amp;BM1407+0.01)),BM1407))</f>
        <v/>
      </c>
      <c r="CB1407" s="9">
        <f>IF(AL1407&gt;=BN1407,0,IFERROR(BN1407+SUMPRODUCT((AL$4:AL$1569&gt;=BN$4:BN$1569)*(AL$4:AL$1569-BN$4:BN$1569))/MAX(1,COUNTIF(AL$4:AL$1569,"&lt;"&amp;BN1407+0.01)),BN1407))</f>
        <v/>
      </c>
      <c r="CC1407" s="5">
        <f>IF(AO1407="🟢","VERDE",IF(AO1407="🟡","AMARELO",IF(AO1407="🟠","VERMELHO",IF(AO1407="🔴","VERMELHO","ROXO"))))</f>
        <v/>
      </c>
      <c r="CD1407" s="5" t="inlineStr">
        <is>
          <t>🌎 REGIÕES</t>
        </is>
      </c>
      <c r="CE1407" s="5" t="inlineStr">
        <is>
          <t>SEM REDE</t>
        </is>
      </c>
    </row>
    <row r="1408">
      <c r="A1408" s="5" t="inlineStr">
        <is>
          <t>49353191000164</t>
        </is>
      </c>
      <c r="B1408" s="5" t="inlineStr">
        <is>
          <t>49.353.191 MELISE WOLLMANN SCORTEGAGNA</t>
        </is>
      </c>
      <c r="C1408" s="5" t="inlineStr">
        <is>
          <t>06 - SEM GRUPO</t>
        </is>
      </c>
      <c r="D1408" s="5" t="inlineStr">
        <is>
          <t>HEMANUELE DITZEL (MANU)</t>
        </is>
      </c>
      <c r="E1408" s="5" t="inlineStr">
        <is>
          <t>RS</t>
        </is>
      </c>
      <c r="F1408" s="5">
        <f>IFERROR(VLOOKUP(C1408,$AS$4:$AT$25,2,FALSE),"")</f>
        <v/>
      </c>
      <c r="G1408" s="6">
        <f>IFERROR(VLOOKUP(C1408,$AS$4:$AX$25,6,FALSE),"")</f>
        <v/>
      </c>
      <c r="H1408" s="5">
        <f>IFERROR(VLOOKUP(C1408,$AS$4:$AY$25,7,FALSE),"")</f>
        <v/>
      </c>
      <c r="I1408" s="5">
        <f>IFERROR(VLOOKUP(C1408,$AS$4:$AZ$25,8,FALSE),"")</f>
        <v/>
      </c>
      <c r="J1408" s="7" t="inlineStr">
        <is>
          <t>.</t>
        </is>
      </c>
      <c r="K1408" s="5" t="inlineStr">
        <is>
          <t>SUL</t>
        </is>
      </c>
      <c r="L1408" s="8" t="n">
        <v>1612.5</v>
      </c>
      <c r="M1408" s="9" t="n">
        <v>125</v>
      </c>
      <c r="N1408" s="9" t="n">
        <v>125</v>
      </c>
      <c r="O1408" s="9" t="n">
        <v>125</v>
      </c>
      <c r="P1408" s="9" t="n">
        <v>125</v>
      </c>
      <c r="Q1408" s="9" t="n">
        <v>125</v>
      </c>
      <c r="R1408" s="9" t="n">
        <v>137.5</v>
      </c>
      <c r="S1408" s="9" t="n">
        <v>137.5</v>
      </c>
      <c r="T1408" s="9" t="n">
        <v>137.5</v>
      </c>
      <c r="U1408" s="9" t="n">
        <v>137.5</v>
      </c>
      <c r="V1408" s="9" t="n">
        <v>137.5</v>
      </c>
      <c r="W1408" s="9" t="n">
        <v>150</v>
      </c>
      <c r="X1408" s="9" t="n">
        <v>150</v>
      </c>
      <c r="Y1408" s="7" t="inlineStr">
        <is>
          <t>.</t>
        </is>
      </c>
      <c r="Z1408" s="8">
        <f>SUM(AA1408:AL1408)</f>
        <v/>
      </c>
      <c r="AA1408" s="9" t="n">
        <v>0</v>
      </c>
      <c r="AB1408" s="9" t="n">
        <v>0</v>
      </c>
      <c r="AC1408" s="9" t="n">
        <v>0</v>
      </c>
      <c r="AD1408" s="9" t="n">
        <v>0</v>
      </c>
      <c r="AE1408" s="9" t="n">
        <v>0</v>
      </c>
      <c r="AF1408" s="9" t="n">
        <v>0</v>
      </c>
      <c r="AG1408" s="9" t="n">
        <v>0</v>
      </c>
      <c r="AH1408" s="9" t="n">
        <v>0</v>
      </c>
      <c r="AI1408" s="9" t="n">
        <v>0</v>
      </c>
      <c r="AJ1408" s="9" t="n">
        <v>0</v>
      </c>
      <c r="AK1408" s="9" t="n">
        <v>0</v>
      </c>
      <c r="AL1408" s="9" t="n">
        <v>0</v>
      </c>
      <c r="AM1408" s="7" t="inlineStr">
        <is>
          <t>.</t>
        </is>
      </c>
      <c r="AN1408" s="6">
        <f>IF(L1408=0,0,Z1408/L1408)</f>
        <v/>
      </c>
      <c r="AO1408" s="5">
        <f>IF(AN1408="","",IF(AN1408&gt;=0.9,"🟢",IF(AN1408&gt;=0.7,"🟡",IF(AN1408&gt;=0.5,"🟠","🔴"))))</f>
        <v/>
      </c>
      <c r="AP1408" s="9">
        <f>IF(L1408=0,0,L1408-Z1408)</f>
        <v/>
      </c>
      <c r="AQ1408" s="5">
        <f>IF(Z1408=0,"",RANK(Z1408,Z$4:Z$1569,0))</f>
        <v/>
      </c>
      <c r="AR1408" s="7" t="inlineStr">
        <is>
          <t>.</t>
        </is>
      </c>
      <c r="BA1408" s="7" t="inlineStr">
        <is>
          <t>.</t>
        </is>
      </c>
      <c r="BB1408" s="9">
        <f>SUM(L$4:L$1569)/COUNTA(A$4:A$1569)</f>
        <v/>
      </c>
      <c r="BC1408" s="9">
        <f>SUM(M$4:M$1569)/COUNTA(A$4:A$1569)</f>
        <v/>
      </c>
      <c r="BD1408" s="9">
        <f>SUM(N$4:N$1569)/COUNTA(A$4:A$1569)</f>
        <v/>
      </c>
      <c r="BE1408" s="9">
        <f>SUM(O$4:O$1569)/COUNTA(A$4:A$1569)</f>
        <v/>
      </c>
      <c r="BF1408" s="9">
        <f>SUM(P$4:P$1569)/COUNTA(A$4:A$1569)</f>
        <v/>
      </c>
      <c r="BG1408" s="9">
        <f>SUM(Q$4:Q$1569)/COUNTA(A$4:A$1569)</f>
        <v/>
      </c>
      <c r="BH1408" s="9">
        <f>SUM(R$4:R$1569)/COUNTA(A$4:A$1569)</f>
        <v/>
      </c>
      <c r="BI1408" s="9">
        <f>SUM(S$4:S$1569)/COUNTA(A$4:A$1569)</f>
        <v/>
      </c>
      <c r="BJ1408" s="9">
        <f>SUM(T$4:T$1569)/COUNTA(A$4:A$1569)</f>
        <v/>
      </c>
      <c r="BK1408" s="9">
        <f>SUM(U$4:U$1569)/COUNTA(A$4:A$1569)</f>
        <v/>
      </c>
      <c r="BL1408" s="9">
        <f>SUM(V$4:V$1569)/COUNTA(A$4:A$1569)</f>
        <v/>
      </c>
      <c r="BM1408" s="9">
        <f>SUM(W$4:W$1569)/COUNTA(A$4:A$1569)</f>
        <v/>
      </c>
      <c r="BN1408" s="9">
        <f>SUM(X$4:X$1569)/COUNTA(A$4:A$1569)</f>
        <v/>
      </c>
      <c r="BO1408" s="7" t="inlineStr">
        <is>
          <t>.</t>
        </is>
      </c>
      <c r="BP1408" s="9">
        <f>IF(Z1408&gt;=BB1408,0,IFERROR(BB1408+(SUMPRODUCT((Z$4:Z$1569&gt;=BB$4:BB$1569)*(Z$4:Z$1569-BB$4:BB$1569))/MAX(1,COUNTIF(Z$4:Z$1569,"&lt;"&amp;BB1408+0.01))),BB1408))</f>
        <v/>
      </c>
      <c r="BQ1408" s="9">
        <f>IF(AA1408&gt;=BC1408,0,IFERROR(BC1408+SUMPRODUCT((AA$4:AA$1569&gt;=BC$4:BC$1569)*(AA$4:AA$1569-BC$4:BC$1569))/MAX(1,COUNTIF(AA$4:AA$1569,"&lt;"&amp;BC1408+0.01)),BC1408))</f>
        <v/>
      </c>
      <c r="BR1408" s="9">
        <f>IF(AB1408&gt;=BD1408,0,IFERROR(BD1408+SUMPRODUCT((AB$4:AB$1569&gt;=BD$4:BD$1569)*(AB$4:AB$1569-BD$4:BD$1569))/MAX(1,COUNTIF(AB$4:AB$1569,"&lt;"&amp;BD1408+0.01)),BD1408))</f>
        <v/>
      </c>
      <c r="BS1408" s="9">
        <f>IF(AC1408&gt;=BE1408,0,IFERROR(BE1408+SUMPRODUCT((AC$4:AC$1569&gt;=BE$4:BE$1569)*(AC$4:AC$1569-BE$4:BE$1569))/MAX(1,COUNTIF(AC$4:AC$1569,"&lt;"&amp;BE1408+0.01)),BE1408))</f>
        <v/>
      </c>
      <c r="BT1408" s="9">
        <f>IF(AD1408&gt;=BF1408,0,IFERROR(BF1408+SUMPRODUCT((AD$4:AD$1569&gt;=BF$4:BF$1569)*(AD$4:AD$1569-BF$4:BF$1569))/MAX(1,COUNTIF(AD$4:AD$1569,"&lt;"&amp;BF1408+0.01)),BF1408))</f>
        <v/>
      </c>
      <c r="BU1408" s="9">
        <f>IF(AE1408&gt;=BG1408,0,IFERROR(BG1408+SUMPRODUCT((AE$4:AE$1569&gt;=BG$4:BG$1569)*(AE$4:AE$1569-BG$4:BG$1569))/MAX(1,COUNTIF(AE$4:AE$1569,"&lt;"&amp;BG1408+0.01)),BG1408))</f>
        <v/>
      </c>
      <c r="BV1408" s="9">
        <f>IF(AF1408&gt;=BH1408,0,IFERROR(BH1408+SUMPRODUCT((AF$4:AF$1569&gt;=BH$4:BH$1569)*(AF$4:AF$1569-BH$4:BH$1569))/MAX(1,COUNTIF(AF$4:AF$1569,"&lt;"&amp;BH1408+0.01)),BH1408))</f>
        <v/>
      </c>
      <c r="BW1408" s="9">
        <f>IF(AG1408&gt;=BI1408,0,IFERROR(BI1408+SUMPRODUCT((AG$4:AG$1569&gt;=BI$4:BI$1569)*(AG$4:AG$1569-BI$4:BI$1569))/MAX(1,COUNTIF(AG$4:AG$1569,"&lt;"&amp;BI1408+0.01)),BI1408))</f>
        <v/>
      </c>
      <c r="BX1408" s="9">
        <f>IF(AH1408&gt;=BJ1408,0,IFERROR(BJ1408+SUMPRODUCT((AH$4:AH$1569&gt;=BJ$4:BJ$1569)*(AH$4:AH$1569-BJ$4:BJ$1569))/MAX(1,COUNTIF(AH$4:AH$1569,"&lt;"&amp;BJ1408+0.01)),BJ1408))</f>
        <v/>
      </c>
      <c r="BY1408" s="9">
        <f>IF(AI1408&gt;=BK1408,0,IFERROR(BK1408+SUMPRODUCT((AI$4:AI$1569&gt;=BK$4:BK$1569)*(AI$4:AI$1569-BK$4:BK$1569))/MAX(1,COUNTIF(AI$4:AI$1569,"&lt;"&amp;BK1408+0.01)),BK1408))</f>
        <v/>
      </c>
      <c r="BZ1408" s="9">
        <f>IF(AJ1408&gt;=BL1408,0,IFERROR(BL1408+SUMPRODUCT((AJ$4:AJ$1569&gt;=BL$4:BL$1569)*(AJ$4:AJ$1569-BL$4:BL$1569))/MAX(1,COUNTIF(AJ$4:AJ$1569,"&lt;"&amp;BL1408+0.01)),BL1408))</f>
        <v/>
      </c>
      <c r="CA1408" s="9">
        <f>IF(AK1408&gt;=BM1408,0,IFERROR(BM1408+SUMPRODUCT((AK$4:AK$1569&gt;=BM$4:BM$1569)*(AK$4:AK$1569-BM$4:BM$1569))/MAX(1,COUNTIF(AK$4:AK$1569,"&lt;"&amp;BM1408+0.01)),BM1408))</f>
        <v/>
      </c>
      <c r="CB1408" s="9">
        <f>IF(AL1408&gt;=BN1408,0,IFERROR(BN1408+SUMPRODUCT((AL$4:AL$1569&gt;=BN$4:BN$1569)*(AL$4:AL$1569-BN$4:BN$1569))/MAX(1,COUNTIF(AL$4:AL$1569,"&lt;"&amp;BN1408+0.01)),BN1408))</f>
        <v/>
      </c>
      <c r="CC1408" s="5">
        <f>IF(AO1408="🟢","VERDE",IF(AO1408="🟡","AMARELO",IF(AO1408="🟠","VERMELHO",IF(AO1408="🔴","VERMELHO","ROXO"))))</f>
        <v/>
      </c>
      <c r="CD1408" s="5" t="inlineStr">
        <is>
          <t>🌎 REGIÕES</t>
        </is>
      </c>
      <c r="CE1408" s="5" t="inlineStr">
        <is>
          <t>SEM REDE</t>
        </is>
      </c>
    </row>
    <row r="1409">
      <c r="A1409" s="5" t="inlineStr">
        <is>
          <t>49395155000163</t>
        </is>
      </c>
      <c r="B1409" s="5" t="inlineStr">
        <is>
          <t>SUPERMERCADO SCOTON LTDA</t>
        </is>
      </c>
      <c r="C1409" s="5" t="inlineStr">
        <is>
          <t>06 - SEM GRUPO</t>
        </is>
      </c>
      <c r="D1409" s="5" t="inlineStr">
        <is>
          <t>LARISSA PADILHA</t>
        </is>
      </c>
      <c r="E1409" s="5" t="inlineStr">
        <is>
          <t>SP</t>
        </is>
      </c>
      <c r="F1409" s="5">
        <f>IFERROR(VLOOKUP(C1409,$AS$4:$AT$25,2,FALSE),"")</f>
        <v/>
      </c>
      <c r="G1409" s="6">
        <f>IFERROR(VLOOKUP(C1409,$AS$4:$AX$25,6,FALSE),"")</f>
        <v/>
      </c>
      <c r="H1409" s="5">
        <f>IFERROR(VLOOKUP(C1409,$AS$4:$AY$25,7,FALSE),"")</f>
        <v/>
      </c>
      <c r="I1409" s="5">
        <f>IFERROR(VLOOKUP(C1409,$AS$4:$AZ$25,8,FALSE),"")</f>
        <v/>
      </c>
      <c r="J1409" s="7" t="inlineStr">
        <is>
          <t>.</t>
        </is>
      </c>
      <c r="K1409" s="5" t="inlineStr">
        <is>
          <t>SP INTERIOR</t>
        </is>
      </c>
      <c r="L1409" s="8" t="n">
        <v>2622.857142857143</v>
      </c>
      <c r="M1409" s="9" t="n">
        <v>205.7142857142857</v>
      </c>
      <c r="N1409" s="9" t="n">
        <v>205.7142857142857</v>
      </c>
      <c r="O1409" s="9" t="n">
        <v>205.7142857142857</v>
      </c>
      <c r="P1409" s="9" t="n">
        <v>205.7142857142857</v>
      </c>
      <c r="Q1409" s="9" t="n">
        <v>205.7142857142857</v>
      </c>
      <c r="R1409" s="9" t="n">
        <v>222.8571428571429</v>
      </c>
      <c r="S1409" s="9" t="n">
        <v>222.8571428571429</v>
      </c>
      <c r="T1409" s="9" t="n">
        <v>222.8571428571429</v>
      </c>
      <c r="U1409" s="9" t="n">
        <v>222.8571428571429</v>
      </c>
      <c r="V1409" s="9" t="n">
        <v>222.8571428571429</v>
      </c>
      <c r="W1409" s="9" t="n">
        <v>240</v>
      </c>
      <c r="X1409" s="9" t="n">
        <v>240</v>
      </c>
      <c r="Y1409" s="7" t="inlineStr">
        <is>
          <t>.</t>
        </is>
      </c>
      <c r="Z1409" s="8">
        <f>SUM(AA1409:AL1409)</f>
        <v/>
      </c>
      <c r="AA1409" s="9" t="n">
        <v>0</v>
      </c>
      <c r="AB1409" s="9" t="n">
        <v>0</v>
      </c>
      <c r="AC1409" s="9" t="n">
        <v>0</v>
      </c>
      <c r="AD1409" s="9" t="n">
        <v>0</v>
      </c>
      <c r="AE1409" s="9" t="n">
        <v>0</v>
      </c>
      <c r="AF1409" s="9" t="n">
        <v>0</v>
      </c>
      <c r="AG1409" s="9" t="n">
        <v>0</v>
      </c>
      <c r="AH1409" s="9" t="n">
        <v>0</v>
      </c>
      <c r="AI1409" s="9" t="n">
        <v>0</v>
      </c>
      <c r="AJ1409" s="9" t="n">
        <v>0</v>
      </c>
      <c r="AK1409" s="9" t="n">
        <v>0</v>
      </c>
      <c r="AL1409" s="9" t="n">
        <v>0</v>
      </c>
      <c r="AM1409" s="7" t="inlineStr">
        <is>
          <t>.</t>
        </is>
      </c>
      <c r="AN1409" s="6">
        <f>IF(L1409=0,0,Z1409/L1409)</f>
        <v/>
      </c>
      <c r="AO1409" s="5">
        <f>IF(AN1409="","",IF(AN1409&gt;=0.9,"🟢",IF(AN1409&gt;=0.7,"🟡",IF(AN1409&gt;=0.5,"🟠","🔴"))))</f>
        <v/>
      </c>
      <c r="AP1409" s="9">
        <f>IF(L1409=0,0,L1409-Z1409)</f>
        <v/>
      </c>
      <c r="AQ1409" s="5">
        <f>IF(Z1409=0,"",RANK(Z1409,Z$4:Z$1569,0))</f>
        <v/>
      </c>
      <c r="AR1409" s="7" t="inlineStr">
        <is>
          <t>.</t>
        </is>
      </c>
      <c r="BA1409" s="7" t="inlineStr">
        <is>
          <t>.</t>
        </is>
      </c>
      <c r="BB1409" s="9">
        <f>SUM(L$4:L$1569)/COUNTA(A$4:A$1569)</f>
        <v/>
      </c>
      <c r="BC1409" s="9">
        <f>SUM(M$4:M$1569)/COUNTA(A$4:A$1569)</f>
        <v/>
      </c>
      <c r="BD1409" s="9">
        <f>SUM(N$4:N$1569)/COUNTA(A$4:A$1569)</f>
        <v/>
      </c>
      <c r="BE1409" s="9">
        <f>SUM(O$4:O$1569)/COUNTA(A$4:A$1569)</f>
        <v/>
      </c>
      <c r="BF1409" s="9">
        <f>SUM(P$4:P$1569)/COUNTA(A$4:A$1569)</f>
        <v/>
      </c>
      <c r="BG1409" s="9">
        <f>SUM(Q$4:Q$1569)/COUNTA(A$4:A$1569)</f>
        <v/>
      </c>
      <c r="BH1409" s="9">
        <f>SUM(R$4:R$1569)/COUNTA(A$4:A$1569)</f>
        <v/>
      </c>
      <c r="BI1409" s="9">
        <f>SUM(S$4:S$1569)/COUNTA(A$4:A$1569)</f>
        <v/>
      </c>
      <c r="BJ1409" s="9">
        <f>SUM(T$4:T$1569)/COUNTA(A$4:A$1569)</f>
        <v/>
      </c>
      <c r="BK1409" s="9">
        <f>SUM(U$4:U$1569)/COUNTA(A$4:A$1569)</f>
        <v/>
      </c>
      <c r="BL1409" s="9">
        <f>SUM(V$4:V$1569)/COUNTA(A$4:A$1569)</f>
        <v/>
      </c>
      <c r="BM1409" s="9">
        <f>SUM(W$4:W$1569)/COUNTA(A$4:A$1569)</f>
        <v/>
      </c>
      <c r="BN1409" s="9">
        <f>SUM(X$4:X$1569)/COUNTA(A$4:A$1569)</f>
        <v/>
      </c>
      <c r="BO1409" s="7" t="inlineStr">
        <is>
          <t>.</t>
        </is>
      </c>
      <c r="BP1409" s="9">
        <f>IF(Z1409&gt;=BB1409,0,IFERROR(BB1409+(SUMPRODUCT((Z$4:Z$1569&gt;=BB$4:BB$1569)*(Z$4:Z$1569-BB$4:BB$1569))/MAX(1,COUNTIF(Z$4:Z$1569,"&lt;"&amp;BB1409+0.01))),BB1409))</f>
        <v/>
      </c>
      <c r="BQ1409" s="9">
        <f>IF(AA1409&gt;=BC1409,0,IFERROR(BC1409+SUMPRODUCT((AA$4:AA$1569&gt;=BC$4:BC$1569)*(AA$4:AA$1569-BC$4:BC$1569))/MAX(1,COUNTIF(AA$4:AA$1569,"&lt;"&amp;BC1409+0.01)),BC1409))</f>
        <v/>
      </c>
      <c r="BR1409" s="9">
        <f>IF(AB1409&gt;=BD1409,0,IFERROR(BD1409+SUMPRODUCT((AB$4:AB$1569&gt;=BD$4:BD$1569)*(AB$4:AB$1569-BD$4:BD$1569))/MAX(1,COUNTIF(AB$4:AB$1569,"&lt;"&amp;BD1409+0.01)),BD1409))</f>
        <v/>
      </c>
      <c r="BS1409" s="9">
        <f>IF(AC1409&gt;=BE1409,0,IFERROR(BE1409+SUMPRODUCT((AC$4:AC$1569&gt;=BE$4:BE$1569)*(AC$4:AC$1569-BE$4:BE$1569))/MAX(1,COUNTIF(AC$4:AC$1569,"&lt;"&amp;BE1409+0.01)),BE1409))</f>
        <v/>
      </c>
      <c r="BT1409" s="9">
        <f>IF(AD1409&gt;=BF1409,0,IFERROR(BF1409+SUMPRODUCT((AD$4:AD$1569&gt;=BF$4:BF$1569)*(AD$4:AD$1569-BF$4:BF$1569))/MAX(1,COUNTIF(AD$4:AD$1569,"&lt;"&amp;BF1409+0.01)),BF1409))</f>
        <v/>
      </c>
      <c r="BU1409" s="9">
        <f>IF(AE1409&gt;=BG1409,0,IFERROR(BG1409+SUMPRODUCT((AE$4:AE$1569&gt;=BG$4:BG$1569)*(AE$4:AE$1569-BG$4:BG$1569))/MAX(1,COUNTIF(AE$4:AE$1569,"&lt;"&amp;BG1409+0.01)),BG1409))</f>
        <v/>
      </c>
      <c r="BV1409" s="9">
        <f>IF(AF1409&gt;=BH1409,0,IFERROR(BH1409+SUMPRODUCT((AF$4:AF$1569&gt;=BH$4:BH$1569)*(AF$4:AF$1569-BH$4:BH$1569))/MAX(1,COUNTIF(AF$4:AF$1569,"&lt;"&amp;BH1409+0.01)),BH1409))</f>
        <v/>
      </c>
      <c r="BW1409" s="9">
        <f>IF(AG1409&gt;=BI1409,0,IFERROR(BI1409+SUMPRODUCT((AG$4:AG$1569&gt;=BI$4:BI$1569)*(AG$4:AG$1569-BI$4:BI$1569))/MAX(1,COUNTIF(AG$4:AG$1569,"&lt;"&amp;BI1409+0.01)),BI1409))</f>
        <v/>
      </c>
      <c r="BX1409" s="9">
        <f>IF(AH1409&gt;=BJ1409,0,IFERROR(BJ1409+SUMPRODUCT((AH$4:AH$1569&gt;=BJ$4:BJ$1569)*(AH$4:AH$1569-BJ$4:BJ$1569))/MAX(1,COUNTIF(AH$4:AH$1569,"&lt;"&amp;BJ1409+0.01)),BJ1409))</f>
        <v/>
      </c>
      <c r="BY1409" s="9">
        <f>IF(AI1409&gt;=BK1409,0,IFERROR(BK1409+SUMPRODUCT((AI$4:AI$1569&gt;=BK$4:BK$1569)*(AI$4:AI$1569-BK$4:BK$1569))/MAX(1,COUNTIF(AI$4:AI$1569,"&lt;"&amp;BK1409+0.01)),BK1409))</f>
        <v/>
      </c>
      <c r="BZ1409" s="9">
        <f>IF(AJ1409&gt;=BL1409,0,IFERROR(BL1409+SUMPRODUCT((AJ$4:AJ$1569&gt;=BL$4:BL$1569)*(AJ$4:AJ$1569-BL$4:BL$1569))/MAX(1,COUNTIF(AJ$4:AJ$1569,"&lt;"&amp;BL1409+0.01)),BL1409))</f>
        <v/>
      </c>
      <c r="CA1409" s="9">
        <f>IF(AK1409&gt;=BM1409,0,IFERROR(BM1409+SUMPRODUCT((AK$4:AK$1569&gt;=BM$4:BM$1569)*(AK$4:AK$1569-BM$4:BM$1569))/MAX(1,COUNTIF(AK$4:AK$1569,"&lt;"&amp;BM1409+0.01)),BM1409))</f>
        <v/>
      </c>
      <c r="CB1409" s="9">
        <f>IF(AL1409&gt;=BN1409,0,IFERROR(BN1409+SUMPRODUCT((AL$4:AL$1569&gt;=BN$4:BN$1569)*(AL$4:AL$1569-BN$4:BN$1569))/MAX(1,COUNTIF(AL$4:AL$1569,"&lt;"&amp;BN1409+0.01)),BN1409))</f>
        <v/>
      </c>
      <c r="CC1409" s="5">
        <f>IF(AO1409="🟢","VERDE",IF(AO1409="🟡","AMARELO",IF(AO1409="🟠","VERMELHO",IF(AO1409="🔴","VERMELHO","ROXO"))))</f>
        <v/>
      </c>
      <c r="CD1409" s="5" t="inlineStr">
        <is>
          <t>🌎 REGIÕES</t>
        </is>
      </c>
      <c r="CE1409" s="5" t="inlineStr">
        <is>
          <t>SEM REDE</t>
        </is>
      </c>
    </row>
    <row r="1410">
      <c r="A1410" s="5" t="inlineStr">
        <is>
          <t>49418093000168</t>
        </is>
      </c>
      <c r="B1410" s="5" t="inlineStr">
        <is>
          <t>49.418.093 FELIPE HENRIQUE NASCIMENTO DE</t>
        </is>
      </c>
      <c r="C1410" s="5" t="inlineStr">
        <is>
          <t>06 - SEM GRUPO</t>
        </is>
      </c>
      <c r="D1410" s="5" t="inlineStr">
        <is>
          <t>LARISSA PADILHA</t>
        </is>
      </c>
      <c r="E1410" s="5" t="inlineStr">
        <is>
          <t>PA</t>
        </is>
      </c>
      <c r="F1410" s="5">
        <f>IFERROR(VLOOKUP(C1410,$AS$4:$AT$25,2,FALSE),"")</f>
        <v/>
      </c>
      <c r="G1410" s="6">
        <f>IFERROR(VLOOKUP(C1410,$AS$4:$AX$25,6,FALSE),"")</f>
        <v/>
      </c>
      <c r="H1410" s="5">
        <f>IFERROR(VLOOKUP(C1410,$AS$4:$AY$25,7,FALSE),"")</f>
        <v/>
      </c>
      <c r="I1410" s="5">
        <f>IFERROR(VLOOKUP(C1410,$AS$4:$AZ$25,8,FALSE),"")</f>
        <v/>
      </c>
      <c r="J1410" s="7" t="inlineStr">
        <is>
          <t>.</t>
        </is>
      </c>
      <c r="K1410" s="5" t="inlineStr">
        <is>
          <t>NORTE + MA</t>
        </is>
      </c>
      <c r="L1410" s="8" t="n">
        <v>1200</v>
      </c>
      <c r="M1410" s="9" t="n">
        <v>100</v>
      </c>
      <c r="N1410" s="9" t="n">
        <v>100</v>
      </c>
      <c r="O1410" s="9" t="n">
        <v>100</v>
      </c>
      <c r="P1410" s="9" t="n">
        <v>100</v>
      </c>
      <c r="Q1410" s="9" t="n">
        <v>100</v>
      </c>
      <c r="R1410" s="9" t="n">
        <v>100</v>
      </c>
      <c r="S1410" s="9" t="n">
        <v>100</v>
      </c>
      <c r="T1410" s="9" t="n">
        <v>100</v>
      </c>
      <c r="U1410" s="9" t="n">
        <v>100</v>
      </c>
      <c r="V1410" s="9" t="n">
        <v>100</v>
      </c>
      <c r="W1410" s="9" t="n">
        <v>100</v>
      </c>
      <c r="X1410" s="9" t="n">
        <v>100</v>
      </c>
      <c r="Y1410" s="7" t="inlineStr">
        <is>
          <t>.</t>
        </is>
      </c>
      <c r="Z1410" s="8">
        <f>SUM(AA1410:AL1410)</f>
        <v/>
      </c>
      <c r="AA1410" s="9" t="n">
        <v>0</v>
      </c>
      <c r="AB1410" s="9" t="n">
        <v>0</v>
      </c>
      <c r="AC1410" s="9" t="n">
        <v>0</v>
      </c>
      <c r="AD1410" s="9" t="n">
        <v>0</v>
      </c>
      <c r="AE1410" s="9" t="n">
        <v>0</v>
      </c>
      <c r="AF1410" s="9" t="n">
        <v>0</v>
      </c>
      <c r="AG1410" s="9" t="n">
        <v>0</v>
      </c>
      <c r="AH1410" s="9" t="n">
        <v>0</v>
      </c>
      <c r="AI1410" s="9" t="n">
        <v>0</v>
      </c>
      <c r="AJ1410" s="9" t="n">
        <v>0</v>
      </c>
      <c r="AK1410" s="9" t="n">
        <v>0</v>
      </c>
      <c r="AL1410" s="9" t="n">
        <v>0</v>
      </c>
      <c r="AM1410" s="7" t="inlineStr">
        <is>
          <t>.</t>
        </is>
      </c>
      <c r="AN1410" s="6">
        <f>IF(L1410=0,0,Z1410/L1410)</f>
        <v/>
      </c>
      <c r="AO1410" s="5">
        <f>IF(AN1410="","",IF(AN1410&gt;=0.9,"🟢",IF(AN1410&gt;=0.7,"🟡",IF(AN1410&gt;=0.5,"🟠","🔴"))))</f>
        <v/>
      </c>
      <c r="AP1410" s="9">
        <f>IF(L1410=0,0,L1410-Z1410)</f>
        <v/>
      </c>
      <c r="AQ1410" s="5">
        <f>IF(Z1410=0,"",RANK(Z1410,Z$4:Z$1569,0))</f>
        <v/>
      </c>
      <c r="AR1410" s="7" t="inlineStr">
        <is>
          <t>.</t>
        </is>
      </c>
      <c r="BA1410" s="7" t="inlineStr">
        <is>
          <t>.</t>
        </is>
      </c>
      <c r="BB1410" s="9">
        <f>SUM(L$4:L$1569)/COUNTA(A$4:A$1569)</f>
        <v/>
      </c>
      <c r="BC1410" s="9">
        <f>SUM(M$4:M$1569)/COUNTA(A$4:A$1569)</f>
        <v/>
      </c>
      <c r="BD1410" s="9">
        <f>SUM(N$4:N$1569)/COUNTA(A$4:A$1569)</f>
        <v/>
      </c>
      <c r="BE1410" s="9">
        <f>SUM(O$4:O$1569)/COUNTA(A$4:A$1569)</f>
        <v/>
      </c>
      <c r="BF1410" s="9">
        <f>SUM(P$4:P$1569)/COUNTA(A$4:A$1569)</f>
        <v/>
      </c>
      <c r="BG1410" s="9">
        <f>SUM(Q$4:Q$1569)/COUNTA(A$4:A$1569)</f>
        <v/>
      </c>
      <c r="BH1410" s="9">
        <f>SUM(R$4:R$1569)/COUNTA(A$4:A$1569)</f>
        <v/>
      </c>
      <c r="BI1410" s="9">
        <f>SUM(S$4:S$1569)/COUNTA(A$4:A$1569)</f>
        <v/>
      </c>
      <c r="BJ1410" s="9">
        <f>SUM(T$4:T$1569)/COUNTA(A$4:A$1569)</f>
        <v/>
      </c>
      <c r="BK1410" s="9">
        <f>SUM(U$4:U$1569)/COUNTA(A$4:A$1569)</f>
        <v/>
      </c>
      <c r="BL1410" s="9">
        <f>SUM(V$4:V$1569)/COUNTA(A$4:A$1569)</f>
        <v/>
      </c>
      <c r="BM1410" s="9">
        <f>SUM(W$4:W$1569)/COUNTA(A$4:A$1569)</f>
        <v/>
      </c>
      <c r="BN1410" s="9">
        <f>SUM(X$4:X$1569)/COUNTA(A$4:A$1569)</f>
        <v/>
      </c>
      <c r="BO1410" s="7" t="inlineStr">
        <is>
          <t>.</t>
        </is>
      </c>
      <c r="BP1410" s="9">
        <f>IF(Z1410&gt;=BB1410,0,IFERROR(BB1410+(SUMPRODUCT((Z$4:Z$1569&gt;=BB$4:BB$1569)*(Z$4:Z$1569-BB$4:BB$1569))/MAX(1,COUNTIF(Z$4:Z$1569,"&lt;"&amp;BB1410+0.01))),BB1410))</f>
        <v/>
      </c>
      <c r="BQ1410" s="9">
        <f>IF(AA1410&gt;=BC1410,0,IFERROR(BC1410+SUMPRODUCT((AA$4:AA$1569&gt;=BC$4:BC$1569)*(AA$4:AA$1569-BC$4:BC$1569))/MAX(1,COUNTIF(AA$4:AA$1569,"&lt;"&amp;BC1410+0.01)),BC1410))</f>
        <v/>
      </c>
      <c r="BR1410" s="9">
        <f>IF(AB1410&gt;=BD1410,0,IFERROR(BD1410+SUMPRODUCT((AB$4:AB$1569&gt;=BD$4:BD$1569)*(AB$4:AB$1569-BD$4:BD$1569))/MAX(1,COUNTIF(AB$4:AB$1569,"&lt;"&amp;BD1410+0.01)),BD1410))</f>
        <v/>
      </c>
      <c r="BS1410" s="9">
        <f>IF(AC1410&gt;=BE1410,0,IFERROR(BE1410+SUMPRODUCT((AC$4:AC$1569&gt;=BE$4:BE$1569)*(AC$4:AC$1569-BE$4:BE$1569))/MAX(1,COUNTIF(AC$4:AC$1569,"&lt;"&amp;BE1410+0.01)),BE1410))</f>
        <v/>
      </c>
      <c r="BT1410" s="9">
        <f>IF(AD1410&gt;=BF1410,0,IFERROR(BF1410+SUMPRODUCT((AD$4:AD$1569&gt;=BF$4:BF$1569)*(AD$4:AD$1569-BF$4:BF$1569))/MAX(1,COUNTIF(AD$4:AD$1569,"&lt;"&amp;BF1410+0.01)),BF1410))</f>
        <v/>
      </c>
      <c r="BU1410" s="9">
        <f>IF(AE1410&gt;=BG1410,0,IFERROR(BG1410+SUMPRODUCT((AE$4:AE$1569&gt;=BG$4:BG$1569)*(AE$4:AE$1569-BG$4:BG$1569))/MAX(1,COUNTIF(AE$4:AE$1569,"&lt;"&amp;BG1410+0.01)),BG1410))</f>
        <v/>
      </c>
      <c r="BV1410" s="9">
        <f>IF(AF1410&gt;=BH1410,0,IFERROR(BH1410+SUMPRODUCT((AF$4:AF$1569&gt;=BH$4:BH$1569)*(AF$4:AF$1569-BH$4:BH$1569))/MAX(1,COUNTIF(AF$4:AF$1569,"&lt;"&amp;BH1410+0.01)),BH1410))</f>
        <v/>
      </c>
      <c r="BW1410" s="9">
        <f>IF(AG1410&gt;=BI1410,0,IFERROR(BI1410+SUMPRODUCT((AG$4:AG$1569&gt;=BI$4:BI$1569)*(AG$4:AG$1569-BI$4:BI$1569))/MAX(1,COUNTIF(AG$4:AG$1569,"&lt;"&amp;BI1410+0.01)),BI1410))</f>
        <v/>
      </c>
      <c r="BX1410" s="9">
        <f>IF(AH1410&gt;=BJ1410,0,IFERROR(BJ1410+SUMPRODUCT((AH$4:AH$1569&gt;=BJ$4:BJ$1569)*(AH$4:AH$1569-BJ$4:BJ$1569))/MAX(1,COUNTIF(AH$4:AH$1569,"&lt;"&amp;BJ1410+0.01)),BJ1410))</f>
        <v/>
      </c>
      <c r="BY1410" s="9">
        <f>IF(AI1410&gt;=BK1410,0,IFERROR(BK1410+SUMPRODUCT((AI$4:AI$1569&gt;=BK$4:BK$1569)*(AI$4:AI$1569-BK$4:BK$1569))/MAX(1,COUNTIF(AI$4:AI$1569,"&lt;"&amp;BK1410+0.01)),BK1410))</f>
        <v/>
      </c>
      <c r="BZ1410" s="9">
        <f>IF(AJ1410&gt;=BL1410,0,IFERROR(BL1410+SUMPRODUCT((AJ$4:AJ$1569&gt;=BL$4:BL$1569)*(AJ$4:AJ$1569-BL$4:BL$1569))/MAX(1,COUNTIF(AJ$4:AJ$1569,"&lt;"&amp;BL1410+0.01)),BL1410))</f>
        <v/>
      </c>
      <c r="CA1410" s="9">
        <f>IF(AK1410&gt;=BM1410,0,IFERROR(BM1410+SUMPRODUCT((AK$4:AK$1569&gt;=BM$4:BM$1569)*(AK$4:AK$1569-BM$4:BM$1569))/MAX(1,COUNTIF(AK$4:AK$1569,"&lt;"&amp;BM1410+0.01)),BM1410))</f>
        <v/>
      </c>
      <c r="CB1410" s="9">
        <f>IF(AL1410&gt;=BN1410,0,IFERROR(BN1410+SUMPRODUCT((AL$4:AL$1569&gt;=BN$4:BN$1569)*(AL$4:AL$1569-BN$4:BN$1569))/MAX(1,COUNTIF(AL$4:AL$1569,"&lt;"&amp;BN1410+0.01)),BN1410))</f>
        <v/>
      </c>
      <c r="CC1410" s="5">
        <f>IF(AO1410="🟢","VERDE",IF(AO1410="🟡","AMARELO",IF(AO1410="🟠","VERMELHO",IF(AO1410="🔴","VERMELHO","ROXO"))))</f>
        <v/>
      </c>
      <c r="CD1410" s="5" t="inlineStr">
        <is>
          <t>🌎 REGIÕES</t>
        </is>
      </c>
      <c r="CE1410" s="5" t="inlineStr">
        <is>
          <t>SEM REDE</t>
        </is>
      </c>
    </row>
    <row r="1411">
      <c r="A1411" s="5" t="inlineStr">
        <is>
          <t>49427554000169</t>
        </is>
      </c>
      <c r="B1411" s="5" t="inlineStr">
        <is>
          <t>SANTOS &amp; LEGNANI COMERCIO DE PRODUTOS NA</t>
        </is>
      </c>
      <c r="C1411" s="5" t="inlineStr">
        <is>
          <t>06 - SEM GRUPO</t>
        </is>
      </c>
      <c r="D1411" s="5" t="inlineStr">
        <is>
          <t>HEMANUELE DITZEL (MANU)</t>
        </is>
      </c>
      <c r="E1411" s="5" t="inlineStr">
        <is>
          <t>SC</t>
        </is>
      </c>
      <c r="F1411" s="5">
        <f>IFERROR(VLOOKUP(C1411,$AS$4:$AT$25,2,FALSE),"")</f>
        <v/>
      </c>
      <c r="G1411" s="6">
        <f>IFERROR(VLOOKUP(C1411,$AS$4:$AX$25,6,FALSE),"")</f>
        <v/>
      </c>
      <c r="H1411" s="5">
        <f>IFERROR(VLOOKUP(C1411,$AS$4:$AY$25,7,FALSE),"")</f>
        <v/>
      </c>
      <c r="I1411" s="5">
        <f>IFERROR(VLOOKUP(C1411,$AS$4:$AZ$25,8,FALSE),"")</f>
        <v/>
      </c>
      <c r="J1411" s="7" t="inlineStr">
        <is>
          <t>.</t>
        </is>
      </c>
      <c r="K1411" s="5" t="inlineStr">
        <is>
          <t>SUL</t>
        </is>
      </c>
      <c r="L1411" s="8" t="n">
        <v>1643.478260869565</v>
      </c>
      <c r="M1411" s="9" t="n">
        <v>117.3913043478261</v>
      </c>
      <c r="N1411" s="9" t="n">
        <v>130.4347826086957</v>
      </c>
      <c r="O1411" s="9" t="n">
        <v>130.4347826086957</v>
      </c>
      <c r="P1411" s="9" t="n">
        <v>130.4347826086957</v>
      </c>
      <c r="Q1411" s="9" t="n">
        <v>130.4347826086957</v>
      </c>
      <c r="R1411" s="9" t="n">
        <v>130.4347826086957</v>
      </c>
      <c r="S1411" s="9" t="n">
        <v>143.4782608695652</v>
      </c>
      <c r="T1411" s="9" t="n">
        <v>143.4782608695652</v>
      </c>
      <c r="U1411" s="9" t="n">
        <v>143.4782608695652</v>
      </c>
      <c r="V1411" s="9" t="n">
        <v>143.4782608695652</v>
      </c>
      <c r="W1411" s="9" t="n">
        <v>143.4782608695652</v>
      </c>
      <c r="X1411" s="9" t="n">
        <v>156.5217391304348</v>
      </c>
      <c r="Y1411" s="7" t="inlineStr">
        <is>
          <t>.</t>
        </is>
      </c>
      <c r="Z1411" s="8">
        <f>SUM(AA1411:AL1411)</f>
        <v/>
      </c>
      <c r="AA1411" s="9" t="n">
        <v>0</v>
      </c>
      <c r="AB1411" s="9" t="n">
        <v>0</v>
      </c>
      <c r="AC1411" s="9" t="n">
        <v>0</v>
      </c>
      <c r="AD1411" s="9" t="n">
        <v>0</v>
      </c>
      <c r="AE1411" s="9" t="n">
        <v>0</v>
      </c>
      <c r="AF1411" s="9" t="n">
        <v>0</v>
      </c>
      <c r="AG1411" s="9" t="n">
        <v>0</v>
      </c>
      <c r="AH1411" s="9" t="n">
        <v>0</v>
      </c>
      <c r="AI1411" s="9" t="n">
        <v>0</v>
      </c>
      <c r="AJ1411" s="9" t="n">
        <v>0</v>
      </c>
      <c r="AK1411" s="9" t="n">
        <v>0</v>
      </c>
      <c r="AL1411" s="9" t="n">
        <v>0</v>
      </c>
      <c r="AM1411" s="7" t="inlineStr">
        <is>
          <t>.</t>
        </is>
      </c>
      <c r="AN1411" s="6">
        <f>IF(L1411=0,0,Z1411/L1411)</f>
        <v/>
      </c>
      <c r="AO1411" s="5">
        <f>IF(AN1411="","",IF(AN1411&gt;=0.9,"🟢",IF(AN1411&gt;=0.7,"🟡",IF(AN1411&gt;=0.5,"🟠","🔴"))))</f>
        <v/>
      </c>
      <c r="AP1411" s="9">
        <f>IF(L1411=0,0,L1411-Z1411)</f>
        <v/>
      </c>
      <c r="AQ1411" s="5">
        <f>IF(Z1411=0,"",RANK(Z1411,Z$4:Z$1569,0))</f>
        <v/>
      </c>
      <c r="AR1411" s="7" t="inlineStr">
        <is>
          <t>.</t>
        </is>
      </c>
      <c r="BA1411" s="7" t="inlineStr">
        <is>
          <t>.</t>
        </is>
      </c>
      <c r="BB1411" s="9">
        <f>SUM(L$4:L$1569)/COUNTA(A$4:A$1569)</f>
        <v/>
      </c>
      <c r="BC1411" s="9">
        <f>SUM(M$4:M$1569)/COUNTA(A$4:A$1569)</f>
        <v/>
      </c>
      <c r="BD1411" s="9">
        <f>SUM(N$4:N$1569)/COUNTA(A$4:A$1569)</f>
        <v/>
      </c>
      <c r="BE1411" s="9">
        <f>SUM(O$4:O$1569)/COUNTA(A$4:A$1569)</f>
        <v/>
      </c>
      <c r="BF1411" s="9">
        <f>SUM(P$4:P$1569)/COUNTA(A$4:A$1569)</f>
        <v/>
      </c>
      <c r="BG1411" s="9">
        <f>SUM(Q$4:Q$1569)/COUNTA(A$4:A$1569)</f>
        <v/>
      </c>
      <c r="BH1411" s="9">
        <f>SUM(R$4:R$1569)/COUNTA(A$4:A$1569)</f>
        <v/>
      </c>
      <c r="BI1411" s="9">
        <f>SUM(S$4:S$1569)/COUNTA(A$4:A$1569)</f>
        <v/>
      </c>
      <c r="BJ1411" s="9">
        <f>SUM(T$4:T$1569)/COUNTA(A$4:A$1569)</f>
        <v/>
      </c>
      <c r="BK1411" s="9">
        <f>SUM(U$4:U$1569)/COUNTA(A$4:A$1569)</f>
        <v/>
      </c>
      <c r="BL1411" s="9">
        <f>SUM(V$4:V$1569)/COUNTA(A$4:A$1569)</f>
        <v/>
      </c>
      <c r="BM1411" s="9">
        <f>SUM(W$4:W$1569)/COUNTA(A$4:A$1569)</f>
        <v/>
      </c>
      <c r="BN1411" s="9">
        <f>SUM(X$4:X$1569)/COUNTA(A$4:A$1569)</f>
        <v/>
      </c>
      <c r="BO1411" s="7" t="inlineStr">
        <is>
          <t>.</t>
        </is>
      </c>
      <c r="BP1411" s="9">
        <f>IF(Z1411&gt;=BB1411,0,IFERROR(BB1411+(SUMPRODUCT((Z$4:Z$1569&gt;=BB$4:BB$1569)*(Z$4:Z$1569-BB$4:BB$1569))/MAX(1,COUNTIF(Z$4:Z$1569,"&lt;"&amp;BB1411+0.01))),BB1411))</f>
        <v/>
      </c>
      <c r="BQ1411" s="9">
        <f>IF(AA1411&gt;=BC1411,0,IFERROR(BC1411+SUMPRODUCT((AA$4:AA$1569&gt;=BC$4:BC$1569)*(AA$4:AA$1569-BC$4:BC$1569))/MAX(1,COUNTIF(AA$4:AA$1569,"&lt;"&amp;BC1411+0.01)),BC1411))</f>
        <v/>
      </c>
      <c r="BR1411" s="9">
        <f>IF(AB1411&gt;=BD1411,0,IFERROR(BD1411+SUMPRODUCT((AB$4:AB$1569&gt;=BD$4:BD$1569)*(AB$4:AB$1569-BD$4:BD$1569))/MAX(1,COUNTIF(AB$4:AB$1569,"&lt;"&amp;BD1411+0.01)),BD1411))</f>
        <v/>
      </c>
      <c r="BS1411" s="9">
        <f>IF(AC1411&gt;=BE1411,0,IFERROR(BE1411+SUMPRODUCT((AC$4:AC$1569&gt;=BE$4:BE$1569)*(AC$4:AC$1569-BE$4:BE$1569))/MAX(1,COUNTIF(AC$4:AC$1569,"&lt;"&amp;BE1411+0.01)),BE1411))</f>
        <v/>
      </c>
      <c r="BT1411" s="9">
        <f>IF(AD1411&gt;=BF1411,0,IFERROR(BF1411+SUMPRODUCT((AD$4:AD$1569&gt;=BF$4:BF$1569)*(AD$4:AD$1569-BF$4:BF$1569))/MAX(1,COUNTIF(AD$4:AD$1569,"&lt;"&amp;BF1411+0.01)),BF1411))</f>
        <v/>
      </c>
      <c r="BU1411" s="9">
        <f>IF(AE1411&gt;=BG1411,0,IFERROR(BG1411+SUMPRODUCT((AE$4:AE$1569&gt;=BG$4:BG$1569)*(AE$4:AE$1569-BG$4:BG$1569))/MAX(1,COUNTIF(AE$4:AE$1569,"&lt;"&amp;BG1411+0.01)),BG1411))</f>
        <v/>
      </c>
      <c r="BV1411" s="9">
        <f>IF(AF1411&gt;=BH1411,0,IFERROR(BH1411+SUMPRODUCT((AF$4:AF$1569&gt;=BH$4:BH$1569)*(AF$4:AF$1569-BH$4:BH$1569))/MAX(1,COUNTIF(AF$4:AF$1569,"&lt;"&amp;BH1411+0.01)),BH1411))</f>
        <v/>
      </c>
      <c r="BW1411" s="9">
        <f>IF(AG1411&gt;=BI1411,0,IFERROR(BI1411+SUMPRODUCT((AG$4:AG$1569&gt;=BI$4:BI$1569)*(AG$4:AG$1569-BI$4:BI$1569))/MAX(1,COUNTIF(AG$4:AG$1569,"&lt;"&amp;BI1411+0.01)),BI1411))</f>
        <v/>
      </c>
      <c r="BX1411" s="9">
        <f>IF(AH1411&gt;=BJ1411,0,IFERROR(BJ1411+SUMPRODUCT((AH$4:AH$1569&gt;=BJ$4:BJ$1569)*(AH$4:AH$1569-BJ$4:BJ$1569))/MAX(1,COUNTIF(AH$4:AH$1569,"&lt;"&amp;BJ1411+0.01)),BJ1411))</f>
        <v/>
      </c>
      <c r="BY1411" s="9">
        <f>IF(AI1411&gt;=BK1411,0,IFERROR(BK1411+SUMPRODUCT((AI$4:AI$1569&gt;=BK$4:BK$1569)*(AI$4:AI$1569-BK$4:BK$1569))/MAX(1,COUNTIF(AI$4:AI$1569,"&lt;"&amp;BK1411+0.01)),BK1411))</f>
        <v/>
      </c>
      <c r="BZ1411" s="9">
        <f>IF(AJ1411&gt;=BL1411,0,IFERROR(BL1411+SUMPRODUCT((AJ$4:AJ$1569&gt;=BL$4:BL$1569)*(AJ$4:AJ$1569-BL$4:BL$1569))/MAX(1,COUNTIF(AJ$4:AJ$1569,"&lt;"&amp;BL1411+0.01)),BL1411))</f>
        <v/>
      </c>
      <c r="CA1411" s="9">
        <f>IF(AK1411&gt;=BM1411,0,IFERROR(BM1411+SUMPRODUCT((AK$4:AK$1569&gt;=BM$4:BM$1569)*(AK$4:AK$1569-BM$4:BM$1569))/MAX(1,COUNTIF(AK$4:AK$1569,"&lt;"&amp;BM1411+0.01)),BM1411))</f>
        <v/>
      </c>
      <c r="CB1411" s="9">
        <f>IF(AL1411&gt;=BN1411,0,IFERROR(BN1411+SUMPRODUCT((AL$4:AL$1569&gt;=BN$4:BN$1569)*(AL$4:AL$1569-BN$4:BN$1569))/MAX(1,COUNTIF(AL$4:AL$1569,"&lt;"&amp;BN1411+0.01)),BN1411))</f>
        <v/>
      </c>
      <c r="CC1411" s="5">
        <f>IF(AO1411="🟢","VERDE",IF(AO1411="🟡","AMARELO",IF(AO1411="🟠","VERMELHO",IF(AO1411="🔴","VERMELHO","ROXO"))))</f>
        <v/>
      </c>
      <c r="CD1411" s="5" t="inlineStr">
        <is>
          <t>🌎 REGIÕES</t>
        </is>
      </c>
      <c r="CE1411" s="5" t="inlineStr">
        <is>
          <t>SEM REDE</t>
        </is>
      </c>
    </row>
    <row r="1412">
      <c r="A1412" s="5" t="inlineStr">
        <is>
          <t>49442648000107</t>
        </is>
      </c>
      <c r="B1412" s="5" t="inlineStr">
        <is>
          <t>49.442.648 ELAINE DA SILVA FOLLMANN - ME</t>
        </is>
      </c>
      <c r="C1412" s="5" t="inlineStr">
        <is>
          <t>06 - SEM GRUPO</t>
        </is>
      </c>
      <c r="D1412" s="5" t="inlineStr">
        <is>
          <t>HEMANUELE DITZEL (MANU)</t>
        </is>
      </c>
      <c r="E1412" s="5" t="inlineStr">
        <is>
          <t>SC</t>
        </is>
      </c>
      <c r="F1412" s="5">
        <f>IFERROR(VLOOKUP(C1412,$AS$4:$AT$25,2,FALSE),"")</f>
        <v/>
      </c>
      <c r="G1412" s="6">
        <f>IFERROR(VLOOKUP(C1412,$AS$4:$AX$25,6,FALSE),"")</f>
        <v/>
      </c>
      <c r="H1412" s="5">
        <f>IFERROR(VLOOKUP(C1412,$AS$4:$AY$25,7,FALSE),"")</f>
        <v/>
      </c>
      <c r="I1412" s="5">
        <f>IFERROR(VLOOKUP(C1412,$AS$4:$AZ$25,8,FALSE),"")</f>
        <v/>
      </c>
      <c r="J1412" s="7" t="inlineStr">
        <is>
          <t>.</t>
        </is>
      </c>
      <c r="K1412" s="5" t="inlineStr">
        <is>
          <t>SUL</t>
        </is>
      </c>
      <c r="L1412" s="8" t="n">
        <v>1643.478260869565</v>
      </c>
      <c r="M1412" s="9" t="n">
        <v>117.3913043478261</v>
      </c>
      <c r="N1412" s="9" t="n">
        <v>130.4347826086957</v>
      </c>
      <c r="O1412" s="9" t="n">
        <v>130.4347826086957</v>
      </c>
      <c r="P1412" s="9" t="n">
        <v>130.4347826086957</v>
      </c>
      <c r="Q1412" s="9" t="n">
        <v>130.4347826086957</v>
      </c>
      <c r="R1412" s="9" t="n">
        <v>130.4347826086957</v>
      </c>
      <c r="S1412" s="9" t="n">
        <v>143.4782608695652</v>
      </c>
      <c r="T1412" s="9" t="n">
        <v>143.4782608695652</v>
      </c>
      <c r="U1412" s="9" t="n">
        <v>143.4782608695652</v>
      </c>
      <c r="V1412" s="9" t="n">
        <v>143.4782608695652</v>
      </c>
      <c r="W1412" s="9" t="n">
        <v>143.4782608695652</v>
      </c>
      <c r="X1412" s="9" t="n">
        <v>156.5217391304348</v>
      </c>
      <c r="Y1412" s="7" t="inlineStr">
        <is>
          <t>.</t>
        </is>
      </c>
      <c r="Z1412" s="8">
        <f>SUM(AA1412:AL1412)</f>
        <v/>
      </c>
      <c r="AA1412" s="9" t="n">
        <v>0</v>
      </c>
      <c r="AB1412" s="9" t="n">
        <v>0</v>
      </c>
      <c r="AC1412" s="9" t="n">
        <v>0</v>
      </c>
      <c r="AD1412" s="9" t="n">
        <v>0</v>
      </c>
      <c r="AE1412" s="9" t="n">
        <v>0</v>
      </c>
      <c r="AF1412" s="9" t="n">
        <v>0</v>
      </c>
      <c r="AG1412" s="9" t="n">
        <v>0</v>
      </c>
      <c r="AH1412" s="9" t="n">
        <v>0</v>
      </c>
      <c r="AI1412" s="9" t="n">
        <v>0</v>
      </c>
      <c r="AJ1412" s="9" t="n">
        <v>0</v>
      </c>
      <c r="AK1412" s="9" t="n">
        <v>0</v>
      </c>
      <c r="AL1412" s="9" t="n">
        <v>0</v>
      </c>
      <c r="AM1412" s="7" t="inlineStr">
        <is>
          <t>.</t>
        </is>
      </c>
      <c r="AN1412" s="6">
        <f>IF(L1412=0,0,Z1412/L1412)</f>
        <v/>
      </c>
      <c r="AO1412" s="5">
        <f>IF(AN1412="","",IF(AN1412&gt;=0.9,"🟢",IF(AN1412&gt;=0.7,"🟡",IF(AN1412&gt;=0.5,"🟠","🔴"))))</f>
        <v/>
      </c>
      <c r="AP1412" s="9">
        <f>IF(L1412=0,0,L1412-Z1412)</f>
        <v/>
      </c>
      <c r="AQ1412" s="5">
        <f>IF(Z1412=0,"",RANK(Z1412,Z$4:Z$1569,0))</f>
        <v/>
      </c>
      <c r="AR1412" s="7" t="inlineStr">
        <is>
          <t>.</t>
        </is>
      </c>
      <c r="BA1412" s="7" t="inlineStr">
        <is>
          <t>.</t>
        </is>
      </c>
      <c r="BB1412" s="9">
        <f>SUM(L$4:L$1569)/COUNTA(A$4:A$1569)</f>
        <v/>
      </c>
      <c r="BC1412" s="9">
        <f>SUM(M$4:M$1569)/COUNTA(A$4:A$1569)</f>
        <v/>
      </c>
      <c r="BD1412" s="9">
        <f>SUM(N$4:N$1569)/COUNTA(A$4:A$1569)</f>
        <v/>
      </c>
      <c r="BE1412" s="9">
        <f>SUM(O$4:O$1569)/COUNTA(A$4:A$1569)</f>
        <v/>
      </c>
      <c r="BF1412" s="9">
        <f>SUM(P$4:P$1569)/COUNTA(A$4:A$1569)</f>
        <v/>
      </c>
      <c r="BG1412" s="9">
        <f>SUM(Q$4:Q$1569)/COUNTA(A$4:A$1569)</f>
        <v/>
      </c>
      <c r="BH1412" s="9">
        <f>SUM(R$4:R$1569)/COUNTA(A$4:A$1569)</f>
        <v/>
      </c>
      <c r="BI1412" s="9">
        <f>SUM(S$4:S$1569)/COUNTA(A$4:A$1569)</f>
        <v/>
      </c>
      <c r="BJ1412" s="9">
        <f>SUM(T$4:T$1569)/COUNTA(A$4:A$1569)</f>
        <v/>
      </c>
      <c r="BK1412" s="9">
        <f>SUM(U$4:U$1569)/COUNTA(A$4:A$1569)</f>
        <v/>
      </c>
      <c r="BL1412" s="9">
        <f>SUM(V$4:V$1569)/COUNTA(A$4:A$1569)</f>
        <v/>
      </c>
      <c r="BM1412" s="9">
        <f>SUM(W$4:W$1569)/COUNTA(A$4:A$1569)</f>
        <v/>
      </c>
      <c r="BN1412" s="9">
        <f>SUM(X$4:X$1569)/COUNTA(A$4:A$1569)</f>
        <v/>
      </c>
      <c r="BO1412" s="7" t="inlineStr">
        <is>
          <t>.</t>
        </is>
      </c>
      <c r="BP1412" s="9">
        <f>IF(Z1412&gt;=BB1412,0,IFERROR(BB1412+(SUMPRODUCT((Z$4:Z$1569&gt;=BB$4:BB$1569)*(Z$4:Z$1569-BB$4:BB$1569))/MAX(1,COUNTIF(Z$4:Z$1569,"&lt;"&amp;BB1412+0.01))),BB1412))</f>
        <v/>
      </c>
      <c r="BQ1412" s="9">
        <f>IF(AA1412&gt;=BC1412,0,IFERROR(BC1412+SUMPRODUCT((AA$4:AA$1569&gt;=BC$4:BC$1569)*(AA$4:AA$1569-BC$4:BC$1569))/MAX(1,COUNTIF(AA$4:AA$1569,"&lt;"&amp;BC1412+0.01)),BC1412))</f>
        <v/>
      </c>
      <c r="BR1412" s="9">
        <f>IF(AB1412&gt;=BD1412,0,IFERROR(BD1412+SUMPRODUCT((AB$4:AB$1569&gt;=BD$4:BD$1569)*(AB$4:AB$1569-BD$4:BD$1569))/MAX(1,COUNTIF(AB$4:AB$1569,"&lt;"&amp;BD1412+0.01)),BD1412))</f>
        <v/>
      </c>
      <c r="BS1412" s="9">
        <f>IF(AC1412&gt;=BE1412,0,IFERROR(BE1412+SUMPRODUCT((AC$4:AC$1569&gt;=BE$4:BE$1569)*(AC$4:AC$1569-BE$4:BE$1569))/MAX(1,COUNTIF(AC$4:AC$1569,"&lt;"&amp;BE1412+0.01)),BE1412))</f>
        <v/>
      </c>
      <c r="BT1412" s="9">
        <f>IF(AD1412&gt;=BF1412,0,IFERROR(BF1412+SUMPRODUCT((AD$4:AD$1569&gt;=BF$4:BF$1569)*(AD$4:AD$1569-BF$4:BF$1569))/MAX(1,COUNTIF(AD$4:AD$1569,"&lt;"&amp;BF1412+0.01)),BF1412))</f>
        <v/>
      </c>
      <c r="BU1412" s="9">
        <f>IF(AE1412&gt;=BG1412,0,IFERROR(BG1412+SUMPRODUCT((AE$4:AE$1569&gt;=BG$4:BG$1569)*(AE$4:AE$1569-BG$4:BG$1569))/MAX(1,COUNTIF(AE$4:AE$1569,"&lt;"&amp;BG1412+0.01)),BG1412))</f>
        <v/>
      </c>
      <c r="BV1412" s="9">
        <f>IF(AF1412&gt;=BH1412,0,IFERROR(BH1412+SUMPRODUCT((AF$4:AF$1569&gt;=BH$4:BH$1569)*(AF$4:AF$1569-BH$4:BH$1569))/MAX(1,COUNTIF(AF$4:AF$1569,"&lt;"&amp;BH1412+0.01)),BH1412))</f>
        <v/>
      </c>
      <c r="BW1412" s="9">
        <f>IF(AG1412&gt;=BI1412,0,IFERROR(BI1412+SUMPRODUCT((AG$4:AG$1569&gt;=BI$4:BI$1569)*(AG$4:AG$1569-BI$4:BI$1569))/MAX(1,COUNTIF(AG$4:AG$1569,"&lt;"&amp;BI1412+0.01)),BI1412))</f>
        <v/>
      </c>
      <c r="BX1412" s="9">
        <f>IF(AH1412&gt;=BJ1412,0,IFERROR(BJ1412+SUMPRODUCT((AH$4:AH$1569&gt;=BJ$4:BJ$1569)*(AH$4:AH$1569-BJ$4:BJ$1569))/MAX(1,COUNTIF(AH$4:AH$1569,"&lt;"&amp;BJ1412+0.01)),BJ1412))</f>
        <v/>
      </c>
      <c r="BY1412" s="9">
        <f>IF(AI1412&gt;=BK1412,0,IFERROR(BK1412+SUMPRODUCT((AI$4:AI$1569&gt;=BK$4:BK$1569)*(AI$4:AI$1569-BK$4:BK$1569))/MAX(1,COUNTIF(AI$4:AI$1569,"&lt;"&amp;BK1412+0.01)),BK1412))</f>
        <v/>
      </c>
      <c r="BZ1412" s="9">
        <f>IF(AJ1412&gt;=BL1412,0,IFERROR(BL1412+SUMPRODUCT((AJ$4:AJ$1569&gt;=BL$4:BL$1569)*(AJ$4:AJ$1569-BL$4:BL$1569))/MAX(1,COUNTIF(AJ$4:AJ$1569,"&lt;"&amp;BL1412+0.01)),BL1412))</f>
        <v/>
      </c>
      <c r="CA1412" s="9">
        <f>IF(AK1412&gt;=BM1412,0,IFERROR(BM1412+SUMPRODUCT((AK$4:AK$1569&gt;=BM$4:BM$1569)*(AK$4:AK$1569-BM$4:BM$1569))/MAX(1,COUNTIF(AK$4:AK$1569,"&lt;"&amp;BM1412+0.01)),BM1412))</f>
        <v/>
      </c>
      <c r="CB1412" s="9">
        <f>IF(AL1412&gt;=BN1412,0,IFERROR(BN1412+SUMPRODUCT((AL$4:AL$1569&gt;=BN$4:BN$1569)*(AL$4:AL$1569-BN$4:BN$1569))/MAX(1,COUNTIF(AL$4:AL$1569,"&lt;"&amp;BN1412+0.01)),BN1412))</f>
        <v/>
      </c>
      <c r="CC1412" s="5">
        <f>IF(AO1412="🟢","VERDE",IF(AO1412="🟡","AMARELO",IF(AO1412="🟠","VERMELHO",IF(AO1412="🔴","VERMELHO","ROXO"))))</f>
        <v/>
      </c>
      <c r="CD1412" s="5" t="inlineStr">
        <is>
          <t>🌎 REGIÕES</t>
        </is>
      </c>
      <c r="CE1412" s="5" t="inlineStr">
        <is>
          <t>SEM REDE</t>
        </is>
      </c>
    </row>
    <row r="1413">
      <c r="A1413" s="5" t="inlineStr">
        <is>
          <t>49461768000151</t>
        </is>
      </c>
      <c r="B1413" s="5" t="inlineStr">
        <is>
          <t>49.461.768 CICERO JANUARIO BARBOSA JUNIO</t>
        </is>
      </c>
      <c r="C1413" s="5" t="inlineStr">
        <is>
          <t>06 - SEM GRUPO</t>
        </is>
      </c>
      <c r="D1413" s="5" t="inlineStr">
        <is>
          <t>HEMANUELE DITZEL (MANU)</t>
        </is>
      </c>
      <c r="E1413" s="5" t="inlineStr">
        <is>
          <t>SC</t>
        </is>
      </c>
      <c r="F1413" s="5">
        <f>IFERROR(VLOOKUP(C1413,$AS$4:$AT$25,2,FALSE),"")</f>
        <v/>
      </c>
      <c r="G1413" s="6">
        <f>IFERROR(VLOOKUP(C1413,$AS$4:$AX$25,6,FALSE),"")</f>
        <v/>
      </c>
      <c r="H1413" s="5">
        <f>IFERROR(VLOOKUP(C1413,$AS$4:$AY$25,7,FALSE),"")</f>
        <v/>
      </c>
      <c r="I1413" s="5">
        <f>IFERROR(VLOOKUP(C1413,$AS$4:$AZ$25,8,FALSE),"")</f>
        <v/>
      </c>
      <c r="J1413" s="7" t="inlineStr">
        <is>
          <t>.</t>
        </is>
      </c>
      <c r="K1413" s="5" t="inlineStr">
        <is>
          <t>SUL</t>
        </is>
      </c>
      <c r="L1413" s="8" t="n">
        <v>1513.953488372093</v>
      </c>
      <c r="M1413" s="9" t="n">
        <v>118.6046511627907</v>
      </c>
      <c r="N1413" s="9" t="n">
        <v>118.6046511627907</v>
      </c>
      <c r="O1413" s="9" t="n">
        <v>118.6046511627907</v>
      </c>
      <c r="P1413" s="9" t="n">
        <v>125.5813953488372</v>
      </c>
      <c r="Q1413" s="9" t="n">
        <v>125.5813953488372</v>
      </c>
      <c r="R1413" s="9" t="n">
        <v>125.5813953488372</v>
      </c>
      <c r="S1413" s="9" t="n">
        <v>125.5813953488372</v>
      </c>
      <c r="T1413" s="9" t="n">
        <v>125.5813953488372</v>
      </c>
      <c r="U1413" s="9" t="n">
        <v>132.5581395348837</v>
      </c>
      <c r="V1413" s="9" t="n">
        <v>132.5581395348837</v>
      </c>
      <c r="W1413" s="9" t="n">
        <v>132.5581395348837</v>
      </c>
      <c r="X1413" s="9" t="n">
        <v>132.5581395348837</v>
      </c>
      <c r="Y1413" s="7" t="inlineStr">
        <is>
          <t>.</t>
        </is>
      </c>
      <c r="Z1413" s="8">
        <f>SUM(AA1413:AL1413)</f>
        <v/>
      </c>
      <c r="AA1413" s="9" t="n">
        <v>0</v>
      </c>
      <c r="AB1413" s="9" t="n">
        <v>0</v>
      </c>
      <c r="AC1413" s="9" t="n">
        <v>0</v>
      </c>
      <c r="AD1413" s="9" t="n">
        <v>0</v>
      </c>
      <c r="AE1413" s="9" t="n">
        <v>0</v>
      </c>
      <c r="AF1413" s="9" t="n">
        <v>0</v>
      </c>
      <c r="AG1413" s="9" t="n">
        <v>0</v>
      </c>
      <c r="AH1413" s="9" t="n">
        <v>0</v>
      </c>
      <c r="AI1413" s="9" t="n">
        <v>0</v>
      </c>
      <c r="AJ1413" s="9" t="n">
        <v>0</v>
      </c>
      <c r="AK1413" s="9" t="n">
        <v>0</v>
      </c>
      <c r="AL1413" s="9" t="n">
        <v>0</v>
      </c>
      <c r="AM1413" s="7" t="inlineStr">
        <is>
          <t>.</t>
        </is>
      </c>
      <c r="AN1413" s="6">
        <f>IF(L1413=0,0,Z1413/L1413)</f>
        <v/>
      </c>
      <c r="AO1413" s="5">
        <f>IF(AN1413="","",IF(AN1413&gt;=0.9,"🟢",IF(AN1413&gt;=0.7,"🟡",IF(AN1413&gt;=0.5,"🟠","🔴"))))</f>
        <v/>
      </c>
      <c r="AP1413" s="9">
        <f>IF(L1413=0,0,L1413-Z1413)</f>
        <v/>
      </c>
      <c r="AQ1413" s="5">
        <f>IF(Z1413=0,"",RANK(Z1413,Z$4:Z$1569,0))</f>
        <v/>
      </c>
      <c r="AR1413" s="7" t="inlineStr">
        <is>
          <t>.</t>
        </is>
      </c>
      <c r="BA1413" s="7" t="inlineStr">
        <is>
          <t>.</t>
        </is>
      </c>
      <c r="BB1413" s="9">
        <f>SUM(L$4:L$1569)/COUNTA(A$4:A$1569)</f>
        <v/>
      </c>
      <c r="BC1413" s="9">
        <f>SUM(M$4:M$1569)/COUNTA(A$4:A$1569)</f>
        <v/>
      </c>
      <c r="BD1413" s="9">
        <f>SUM(N$4:N$1569)/COUNTA(A$4:A$1569)</f>
        <v/>
      </c>
      <c r="BE1413" s="9">
        <f>SUM(O$4:O$1569)/COUNTA(A$4:A$1569)</f>
        <v/>
      </c>
      <c r="BF1413" s="9">
        <f>SUM(P$4:P$1569)/COUNTA(A$4:A$1569)</f>
        <v/>
      </c>
      <c r="BG1413" s="9">
        <f>SUM(Q$4:Q$1569)/COUNTA(A$4:A$1569)</f>
        <v/>
      </c>
      <c r="BH1413" s="9">
        <f>SUM(R$4:R$1569)/COUNTA(A$4:A$1569)</f>
        <v/>
      </c>
      <c r="BI1413" s="9">
        <f>SUM(S$4:S$1569)/COUNTA(A$4:A$1569)</f>
        <v/>
      </c>
      <c r="BJ1413" s="9">
        <f>SUM(T$4:T$1569)/COUNTA(A$4:A$1569)</f>
        <v/>
      </c>
      <c r="BK1413" s="9">
        <f>SUM(U$4:U$1569)/COUNTA(A$4:A$1569)</f>
        <v/>
      </c>
      <c r="BL1413" s="9">
        <f>SUM(V$4:V$1569)/COUNTA(A$4:A$1569)</f>
        <v/>
      </c>
      <c r="BM1413" s="9">
        <f>SUM(W$4:W$1569)/COUNTA(A$4:A$1569)</f>
        <v/>
      </c>
      <c r="BN1413" s="9">
        <f>SUM(X$4:X$1569)/COUNTA(A$4:A$1569)</f>
        <v/>
      </c>
      <c r="BO1413" s="7" t="inlineStr">
        <is>
          <t>.</t>
        </is>
      </c>
      <c r="BP1413" s="9">
        <f>IF(Z1413&gt;=BB1413,0,IFERROR(BB1413+(SUMPRODUCT((Z$4:Z$1569&gt;=BB$4:BB$1569)*(Z$4:Z$1569-BB$4:BB$1569))/MAX(1,COUNTIF(Z$4:Z$1569,"&lt;"&amp;BB1413+0.01))),BB1413))</f>
        <v/>
      </c>
      <c r="BQ1413" s="9">
        <f>IF(AA1413&gt;=BC1413,0,IFERROR(BC1413+SUMPRODUCT((AA$4:AA$1569&gt;=BC$4:BC$1569)*(AA$4:AA$1569-BC$4:BC$1569))/MAX(1,COUNTIF(AA$4:AA$1569,"&lt;"&amp;BC1413+0.01)),BC1413))</f>
        <v/>
      </c>
      <c r="BR1413" s="9">
        <f>IF(AB1413&gt;=BD1413,0,IFERROR(BD1413+SUMPRODUCT((AB$4:AB$1569&gt;=BD$4:BD$1569)*(AB$4:AB$1569-BD$4:BD$1569))/MAX(1,COUNTIF(AB$4:AB$1569,"&lt;"&amp;BD1413+0.01)),BD1413))</f>
        <v/>
      </c>
      <c r="BS1413" s="9">
        <f>IF(AC1413&gt;=BE1413,0,IFERROR(BE1413+SUMPRODUCT((AC$4:AC$1569&gt;=BE$4:BE$1569)*(AC$4:AC$1569-BE$4:BE$1569))/MAX(1,COUNTIF(AC$4:AC$1569,"&lt;"&amp;BE1413+0.01)),BE1413))</f>
        <v/>
      </c>
      <c r="BT1413" s="9">
        <f>IF(AD1413&gt;=BF1413,0,IFERROR(BF1413+SUMPRODUCT((AD$4:AD$1569&gt;=BF$4:BF$1569)*(AD$4:AD$1569-BF$4:BF$1569))/MAX(1,COUNTIF(AD$4:AD$1569,"&lt;"&amp;BF1413+0.01)),BF1413))</f>
        <v/>
      </c>
      <c r="BU1413" s="9">
        <f>IF(AE1413&gt;=BG1413,0,IFERROR(BG1413+SUMPRODUCT((AE$4:AE$1569&gt;=BG$4:BG$1569)*(AE$4:AE$1569-BG$4:BG$1569))/MAX(1,COUNTIF(AE$4:AE$1569,"&lt;"&amp;BG1413+0.01)),BG1413))</f>
        <v/>
      </c>
      <c r="BV1413" s="9">
        <f>IF(AF1413&gt;=BH1413,0,IFERROR(BH1413+SUMPRODUCT((AF$4:AF$1569&gt;=BH$4:BH$1569)*(AF$4:AF$1569-BH$4:BH$1569))/MAX(1,COUNTIF(AF$4:AF$1569,"&lt;"&amp;BH1413+0.01)),BH1413))</f>
        <v/>
      </c>
      <c r="BW1413" s="9">
        <f>IF(AG1413&gt;=BI1413,0,IFERROR(BI1413+SUMPRODUCT((AG$4:AG$1569&gt;=BI$4:BI$1569)*(AG$4:AG$1569-BI$4:BI$1569))/MAX(1,COUNTIF(AG$4:AG$1569,"&lt;"&amp;BI1413+0.01)),BI1413))</f>
        <v/>
      </c>
      <c r="BX1413" s="9">
        <f>IF(AH1413&gt;=BJ1413,0,IFERROR(BJ1413+SUMPRODUCT((AH$4:AH$1569&gt;=BJ$4:BJ$1569)*(AH$4:AH$1569-BJ$4:BJ$1569))/MAX(1,COUNTIF(AH$4:AH$1569,"&lt;"&amp;BJ1413+0.01)),BJ1413))</f>
        <v/>
      </c>
      <c r="BY1413" s="9">
        <f>IF(AI1413&gt;=BK1413,0,IFERROR(BK1413+SUMPRODUCT((AI$4:AI$1569&gt;=BK$4:BK$1569)*(AI$4:AI$1569-BK$4:BK$1569))/MAX(1,COUNTIF(AI$4:AI$1569,"&lt;"&amp;BK1413+0.01)),BK1413))</f>
        <v/>
      </c>
      <c r="BZ1413" s="9">
        <f>IF(AJ1413&gt;=BL1413,0,IFERROR(BL1413+SUMPRODUCT((AJ$4:AJ$1569&gt;=BL$4:BL$1569)*(AJ$4:AJ$1569-BL$4:BL$1569))/MAX(1,COUNTIF(AJ$4:AJ$1569,"&lt;"&amp;BL1413+0.01)),BL1413))</f>
        <v/>
      </c>
      <c r="CA1413" s="9">
        <f>IF(AK1413&gt;=BM1413,0,IFERROR(BM1413+SUMPRODUCT((AK$4:AK$1569&gt;=BM$4:BM$1569)*(AK$4:AK$1569-BM$4:BM$1569))/MAX(1,COUNTIF(AK$4:AK$1569,"&lt;"&amp;BM1413+0.01)),BM1413))</f>
        <v/>
      </c>
      <c r="CB1413" s="9">
        <f>IF(AL1413&gt;=BN1413,0,IFERROR(BN1413+SUMPRODUCT((AL$4:AL$1569&gt;=BN$4:BN$1569)*(AL$4:AL$1569-BN$4:BN$1569))/MAX(1,COUNTIF(AL$4:AL$1569,"&lt;"&amp;BN1413+0.01)),BN1413))</f>
        <v/>
      </c>
      <c r="CC1413" s="5">
        <f>IF(AO1413="🟢","VERDE",IF(AO1413="🟡","AMARELO",IF(AO1413="🟠","VERMELHO",IF(AO1413="🔴","VERMELHO","ROXO"))))</f>
        <v/>
      </c>
      <c r="CD1413" s="5" t="inlineStr">
        <is>
          <t>🌎 REGIÕES</t>
        </is>
      </c>
      <c r="CE1413" s="5" t="inlineStr">
        <is>
          <t>SEM REDE</t>
        </is>
      </c>
    </row>
    <row r="1414">
      <c r="A1414" s="5" t="inlineStr">
        <is>
          <t>49500844000190</t>
        </is>
      </c>
      <c r="B1414" s="5" t="inlineStr">
        <is>
          <t>DIVINO GRAOS LTDA - ME</t>
        </is>
      </c>
      <c r="C1414" s="5" t="inlineStr">
        <is>
          <t>06 - SEM GRUPO</t>
        </is>
      </c>
      <c r="D1414" s="5" t="inlineStr">
        <is>
          <t>LARISSA PADILHA</t>
        </is>
      </c>
      <c r="E1414" s="5" t="inlineStr">
        <is>
          <t>MA</t>
        </is>
      </c>
      <c r="F1414" s="5">
        <f>IFERROR(VLOOKUP(C1414,$AS$4:$AT$25,2,FALSE),"")</f>
        <v/>
      </c>
      <c r="G1414" s="6">
        <f>IFERROR(VLOOKUP(C1414,$AS$4:$AX$25,6,FALSE),"")</f>
        <v/>
      </c>
      <c r="H1414" s="5">
        <f>IFERROR(VLOOKUP(C1414,$AS$4:$AY$25,7,FALSE),"")</f>
        <v/>
      </c>
      <c r="I1414" s="5">
        <f>IFERROR(VLOOKUP(C1414,$AS$4:$AZ$25,8,FALSE),"")</f>
        <v/>
      </c>
      <c r="J1414" s="7" t="inlineStr">
        <is>
          <t>.</t>
        </is>
      </c>
      <c r="K1414" s="5" t="inlineStr">
        <is>
          <t>NORTE + MA</t>
        </is>
      </c>
      <c r="L1414" s="8" t="n">
        <v>1309.090909090909</v>
      </c>
      <c r="M1414" s="9" t="n">
        <v>109.0909090909091</v>
      </c>
      <c r="N1414" s="9" t="n">
        <v>109.0909090909091</v>
      </c>
      <c r="O1414" s="9" t="n">
        <v>109.0909090909091</v>
      </c>
      <c r="P1414" s="9" t="n">
        <v>109.0909090909091</v>
      </c>
      <c r="Q1414" s="9" t="n">
        <v>109.0909090909091</v>
      </c>
      <c r="R1414" s="9" t="n">
        <v>109.0909090909091</v>
      </c>
      <c r="S1414" s="9" t="n">
        <v>109.0909090909091</v>
      </c>
      <c r="T1414" s="9" t="n">
        <v>109.0909090909091</v>
      </c>
      <c r="U1414" s="9" t="n">
        <v>109.0909090909091</v>
      </c>
      <c r="V1414" s="9" t="n">
        <v>109.0909090909091</v>
      </c>
      <c r="W1414" s="9" t="n">
        <v>109.0909090909091</v>
      </c>
      <c r="X1414" s="9" t="n">
        <v>109.0909090909091</v>
      </c>
      <c r="Y1414" s="7" t="inlineStr">
        <is>
          <t>.</t>
        </is>
      </c>
      <c r="Z1414" s="8">
        <f>SUM(AA1414:AL1414)</f>
        <v/>
      </c>
      <c r="AA1414" s="9" t="n">
        <v>0</v>
      </c>
      <c r="AB1414" s="9" t="n">
        <v>0</v>
      </c>
      <c r="AC1414" s="9" t="n">
        <v>0</v>
      </c>
      <c r="AD1414" s="9" t="n">
        <v>0</v>
      </c>
      <c r="AE1414" s="9" t="n">
        <v>0</v>
      </c>
      <c r="AF1414" s="9" t="n">
        <v>0</v>
      </c>
      <c r="AG1414" s="9" t="n">
        <v>0</v>
      </c>
      <c r="AH1414" s="9" t="n">
        <v>0</v>
      </c>
      <c r="AI1414" s="9" t="n">
        <v>0</v>
      </c>
      <c r="AJ1414" s="9" t="n">
        <v>0</v>
      </c>
      <c r="AK1414" s="9" t="n">
        <v>0</v>
      </c>
      <c r="AL1414" s="9" t="n">
        <v>0</v>
      </c>
      <c r="AM1414" s="7" t="inlineStr">
        <is>
          <t>.</t>
        </is>
      </c>
      <c r="AN1414" s="6">
        <f>IF(L1414=0,0,Z1414/L1414)</f>
        <v/>
      </c>
      <c r="AO1414" s="5">
        <f>IF(AN1414="","",IF(AN1414&gt;=0.9,"🟢",IF(AN1414&gt;=0.7,"🟡",IF(AN1414&gt;=0.5,"🟠","🔴"))))</f>
        <v/>
      </c>
      <c r="AP1414" s="9">
        <f>IF(L1414=0,0,L1414-Z1414)</f>
        <v/>
      </c>
      <c r="AQ1414" s="5">
        <f>IF(Z1414=0,"",RANK(Z1414,Z$4:Z$1569,0))</f>
        <v/>
      </c>
      <c r="AR1414" s="7" t="inlineStr">
        <is>
          <t>.</t>
        </is>
      </c>
      <c r="BA1414" s="7" t="inlineStr">
        <is>
          <t>.</t>
        </is>
      </c>
      <c r="BB1414" s="9">
        <f>SUM(L$4:L$1569)/COUNTA(A$4:A$1569)</f>
        <v/>
      </c>
      <c r="BC1414" s="9">
        <f>SUM(M$4:M$1569)/COUNTA(A$4:A$1569)</f>
        <v/>
      </c>
      <c r="BD1414" s="9">
        <f>SUM(N$4:N$1569)/COUNTA(A$4:A$1569)</f>
        <v/>
      </c>
      <c r="BE1414" s="9">
        <f>SUM(O$4:O$1569)/COUNTA(A$4:A$1569)</f>
        <v/>
      </c>
      <c r="BF1414" s="9">
        <f>SUM(P$4:P$1569)/COUNTA(A$4:A$1569)</f>
        <v/>
      </c>
      <c r="BG1414" s="9">
        <f>SUM(Q$4:Q$1569)/COUNTA(A$4:A$1569)</f>
        <v/>
      </c>
      <c r="BH1414" s="9">
        <f>SUM(R$4:R$1569)/COUNTA(A$4:A$1569)</f>
        <v/>
      </c>
      <c r="BI1414" s="9">
        <f>SUM(S$4:S$1569)/COUNTA(A$4:A$1569)</f>
        <v/>
      </c>
      <c r="BJ1414" s="9">
        <f>SUM(T$4:T$1569)/COUNTA(A$4:A$1569)</f>
        <v/>
      </c>
      <c r="BK1414" s="9">
        <f>SUM(U$4:U$1569)/COUNTA(A$4:A$1569)</f>
        <v/>
      </c>
      <c r="BL1414" s="9">
        <f>SUM(V$4:V$1569)/COUNTA(A$4:A$1569)</f>
        <v/>
      </c>
      <c r="BM1414" s="9">
        <f>SUM(W$4:W$1569)/COUNTA(A$4:A$1569)</f>
        <v/>
      </c>
      <c r="BN1414" s="9">
        <f>SUM(X$4:X$1569)/COUNTA(A$4:A$1569)</f>
        <v/>
      </c>
      <c r="BO1414" s="7" t="inlineStr">
        <is>
          <t>.</t>
        </is>
      </c>
      <c r="BP1414" s="9">
        <f>IF(Z1414&gt;=BB1414,0,IFERROR(BB1414+(SUMPRODUCT((Z$4:Z$1569&gt;=BB$4:BB$1569)*(Z$4:Z$1569-BB$4:BB$1569))/MAX(1,COUNTIF(Z$4:Z$1569,"&lt;"&amp;BB1414+0.01))),BB1414))</f>
        <v/>
      </c>
      <c r="BQ1414" s="9">
        <f>IF(AA1414&gt;=BC1414,0,IFERROR(BC1414+SUMPRODUCT((AA$4:AA$1569&gt;=BC$4:BC$1569)*(AA$4:AA$1569-BC$4:BC$1569))/MAX(1,COUNTIF(AA$4:AA$1569,"&lt;"&amp;BC1414+0.01)),BC1414))</f>
        <v/>
      </c>
      <c r="BR1414" s="9">
        <f>IF(AB1414&gt;=BD1414,0,IFERROR(BD1414+SUMPRODUCT((AB$4:AB$1569&gt;=BD$4:BD$1569)*(AB$4:AB$1569-BD$4:BD$1569))/MAX(1,COUNTIF(AB$4:AB$1569,"&lt;"&amp;BD1414+0.01)),BD1414))</f>
        <v/>
      </c>
      <c r="BS1414" s="9">
        <f>IF(AC1414&gt;=BE1414,0,IFERROR(BE1414+SUMPRODUCT((AC$4:AC$1569&gt;=BE$4:BE$1569)*(AC$4:AC$1569-BE$4:BE$1569))/MAX(1,COUNTIF(AC$4:AC$1569,"&lt;"&amp;BE1414+0.01)),BE1414))</f>
        <v/>
      </c>
      <c r="BT1414" s="9">
        <f>IF(AD1414&gt;=BF1414,0,IFERROR(BF1414+SUMPRODUCT((AD$4:AD$1569&gt;=BF$4:BF$1569)*(AD$4:AD$1569-BF$4:BF$1569))/MAX(1,COUNTIF(AD$4:AD$1569,"&lt;"&amp;BF1414+0.01)),BF1414))</f>
        <v/>
      </c>
      <c r="BU1414" s="9">
        <f>IF(AE1414&gt;=BG1414,0,IFERROR(BG1414+SUMPRODUCT((AE$4:AE$1569&gt;=BG$4:BG$1569)*(AE$4:AE$1569-BG$4:BG$1569))/MAX(1,COUNTIF(AE$4:AE$1569,"&lt;"&amp;BG1414+0.01)),BG1414))</f>
        <v/>
      </c>
      <c r="BV1414" s="9">
        <f>IF(AF1414&gt;=BH1414,0,IFERROR(BH1414+SUMPRODUCT((AF$4:AF$1569&gt;=BH$4:BH$1569)*(AF$4:AF$1569-BH$4:BH$1569))/MAX(1,COUNTIF(AF$4:AF$1569,"&lt;"&amp;BH1414+0.01)),BH1414))</f>
        <v/>
      </c>
      <c r="BW1414" s="9">
        <f>IF(AG1414&gt;=BI1414,0,IFERROR(BI1414+SUMPRODUCT((AG$4:AG$1569&gt;=BI$4:BI$1569)*(AG$4:AG$1569-BI$4:BI$1569))/MAX(1,COUNTIF(AG$4:AG$1569,"&lt;"&amp;BI1414+0.01)),BI1414))</f>
        <v/>
      </c>
      <c r="BX1414" s="9">
        <f>IF(AH1414&gt;=BJ1414,0,IFERROR(BJ1414+SUMPRODUCT((AH$4:AH$1569&gt;=BJ$4:BJ$1569)*(AH$4:AH$1569-BJ$4:BJ$1569))/MAX(1,COUNTIF(AH$4:AH$1569,"&lt;"&amp;BJ1414+0.01)),BJ1414))</f>
        <v/>
      </c>
      <c r="BY1414" s="9">
        <f>IF(AI1414&gt;=BK1414,0,IFERROR(BK1414+SUMPRODUCT((AI$4:AI$1569&gt;=BK$4:BK$1569)*(AI$4:AI$1569-BK$4:BK$1569))/MAX(1,COUNTIF(AI$4:AI$1569,"&lt;"&amp;BK1414+0.01)),BK1414))</f>
        <v/>
      </c>
      <c r="BZ1414" s="9">
        <f>IF(AJ1414&gt;=BL1414,0,IFERROR(BL1414+SUMPRODUCT((AJ$4:AJ$1569&gt;=BL$4:BL$1569)*(AJ$4:AJ$1569-BL$4:BL$1569))/MAX(1,COUNTIF(AJ$4:AJ$1569,"&lt;"&amp;BL1414+0.01)),BL1414))</f>
        <v/>
      </c>
      <c r="CA1414" s="9">
        <f>IF(AK1414&gt;=BM1414,0,IFERROR(BM1414+SUMPRODUCT((AK$4:AK$1569&gt;=BM$4:BM$1569)*(AK$4:AK$1569-BM$4:BM$1569))/MAX(1,COUNTIF(AK$4:AK$1569,"&lt;"&amp;BM1414+0.01)),BM1414))</f>
        <v/>
      </c>
      <c r="CB1414" s="9">
        <f>IF(AL1414&gt;=BN1414,0,IFERROR(BN1414+SUMPRODUCT((AL$4:AL$1569&gt;=BN$4:BN$1569)*(AL$4:AL$1569-BN$4:BN$1569))/MAX(1,COUNTIF(AL$4:AL$1569,"&lt;"&amp;BN1414+0.01)),BN1414))</f>
        <v/>
      </c>
      <c r="CC1414" s="5">
        <f>IF(AO1414="🟢","VERDE",IF(AO1414="🟡","AMARELO",IF(AO1414="🟠","VERMELHO",IF(AO1414="🔴","VERMELHO","ROXO"))))</f>
        <v/>
      </c>
      <c r="CD1414" s="5" t="inlineStr">
        <is>
          <t>🌎 REGIÕES</t>
        </is>
      </c>
      <c r="CE1414" s="5" t="inlineStr">
        <is>
          <t>SEM REDE</t>
        </is>
      </c>
    </row>
    <row r="1415">
      <c r="A1415" s="5" t="inlineStr">
        <is>
          <t>49516296000197</t>
        </is>
      </c>
      <c r="B1415" s="5" t="inlineStr">
        <is>
          <t>EV COMERCIO DE PRODUTOS NATURAIS LTDA -E</t>
        </is>
      </c>
      <c r="C1415" s="5" t="inlineStr">
        <is>
          <t>06 - SEM GRUPO</t>
        </is>
      </c>
      <c r="D1415" s="5" t="inlineStr">
        <is>
          <t>LARISSA PADILHA</t>
        </is>
      </c>
      <c r="E1415" s="5" t="inlineStr">
        <is>
          <t>BA</t>
        </is>
      </c>
      <c r="F1415" s="5">
        <f>IFERROR(VLOOKUP(C1415,$AS$4:$AT$25,2,FALSE),"")</f>
        <v/>
      </c>
      <c r="G1415" s="6">
        <f>IFERROR(VLOOKUP(C1415,$AS$4:$AX$25,6,FALSE),"")</f>
        <v/>
      </c>
      <c r="H1415" s="5">
        <f>IFERROR(VLOOKUP(C1415,$AS$4:$AY$25,7,FALSE),"")</f>
        <v/>
      </c>
      <c r="I1415" s="5">
        <f>IFERROR(VLOOKUP(C1415,$AS$4:$AZ$25,8,FALSE),"")</f>
        <v/>
      </c>
      <c r="J1415" s="7" t="inlineStr">
        <is>
          <t>.</t>
        </is>
      </c>
      <c r="K1415" s="5" t="inlineStr">
        <is>
          <t>NORDESTE (SEM MA)</t>
        </is>
      </c>
      <c r="L1415" s="8" t="n">
        <v>1371.428571428571</v>
      </c>
      <c r="M1415" s="9" t="n">
        <v>114.2857142857143</v>
      </c>
      <c r="N1415" s="9" t="n">
        <v>114.2857142857143</v>
      </c>
      <c r="O1415" s="9" t="n">
        <v>114.2857142857143</v>
      </c>
      <c r="P1415" s="9" t="n">
        <v>114.2857142857143</v>
      </c>
      <c r="Q1415" s="9" t="n">
        <v>114.2857142857143</v>
      </c>
      <c r="R1415" s="9" t="n">
        <v>114.2857142857143</v>
      </c>
      <c r="S1415" s="9" t="n">
        <v>114.2857142857143</v>
      </c>
      <c r="T1415" s="9" t="n">
        <v>114.2857142857143</v>
      </c>
      <c r="U1415" s="9" t="n">
        <v>114.2857142857143</v>
      </c>
      <c r="V1415" s="9" t="n">
        <v>114.2857142857143</v>
      </c>
      <c r="W1415" s="9" t="n">
        <v>114.2857142857143</v>
      </c>
      <c r="X1415" s="9" t="n">
        <v>114.2857142857143</v>
      </c>
      <c r="Y1415" s="7" t="inlineStr">
        <is>
          <t>.</t>
        </is>
      </c>
      <c r="Z1415" s="8">
        <f>SUM(AA1415:AL1415)</f>
        <v/>
      </c>
      <c r="AA1415" s="9" t="n">
        <v>0</v>
      </c>
      <c r="AB1415" s="9" t="n">
        <v>0</v>
      </c>
      <c r="AC1415" s="9" t="n">
        <v>0</v>
      </c>
      <c r="AD1415" s="9" t="n">
        <v>0</v>
      </c>
      <c r="AE1415" s="9" t="n">
        <v>0</v>
      </c>
      <c r="AF1415" s="9" t="n">
        <v>0</v>
      </c>
      <c r="AG1415" s="9" t="n">
        <v>0</v>
      </c>
      <c r="AH1415" s="9" t="n">
        <v>0</v>
      </c>
      <c r="AI1415" s="9" t="n">
        <v>0</v>
      </c>
      <c r="AJ1415" s="9" t="n">
        <v>0</v>
      </c>
      <c r="AK1415" s="9" t="n">
        <v>0</v>
      </c>
      <c r="AL1415" s="9" t="n">
        <v>0</v>
      </c>
      <c r="AM1415" s="7" t="inlineStr">
        <is>
          <t>.</t>
        </is>
      </c>
      <c r="AN1415" s="6">
        <f>IF(L1415=0,0,Z1415/L1415)</f>
        <v/>
      </c>
      <c r="AO1415" s="5">
        <f>IF(AN1415="","",IF(AN1415&gt;=0.9,"🟢",IF(AN1415&gt;=0.7,"🟡",IF(AN1415&gt;=0.5,"🟠","🔴"))))</f>
        <v/>
      </c>
      <c r="AP1415" s="9">
        <f>IF(L1415=0,0,L1415-Z1415)</f>
        <v/>
      </c>
      <c r="AQ1415" s="5">
        <f>IF(Z1415=0,"",RANK(Z1415,Z$4:Z$1569,0))</f>
        <v/>
      </c>
      <c r="AR1415" s="7" t="inlineStr">
        <is>
          <t>.</t>
        </is>
      </c>
      <c r="BA1415" s="7" t="inlineStr">
        <is>
          <t>.</t>
        </is>
      </c>
      <c r="BB1415" s="9">
        <f>SUM(L$4:L$1569)/COUNTA(A$4:A$1569)</f>
        <v/>
      </c>
      <c r="BC1415" s="9">
        <f>SUM(M$4:M$1569)/COUNTA(A$4:A$1569)</f>
        <v/>
      </c>
      <c r="BD1415" s="9">
        <f>SUM(N$4:N$1569)/COUNTA(A$4:A$1569)</f>
        <v/>
      </c>
      <c r="BE1415" s="9">
        <f>SUM(O$4:O$1569)/COUNTA(A$4:A$1569)</f>
        <v/>
      </c>
      <c r="BF1415" s="9">
        <f>SUM(P$4:P$1569)/COUNTA(A$4:A$1569)</f>
        <v/>
      </c>
      <c r="BG1415" s="9">
        <f>SUM(Q$4:Q$1569)/COUNTA(A$4:A$1569)</f>
        <v/>
      </c>
      <c r="BH1415" s="9">
        <f>SUM(R$4:R$1569)/COUNTA(A$4:A$1569)</f>
        <v/>
      </c>
      <c r="BI1415" s="9">
        <f>SUM(S$4:S$1569)/COUNTA(A$4:A$1569)</f>
        <v/>
      </c>
      <c r="BJ1415" s="9">
        <f>SUM(T$4:T$1569)/COUNTA(A$4:A$1569)</f>
        <v/>
      </c>
      <c r="BK1415" s="9">
        <f>SUM(U$4:U$1569)/COUNTA(A$4:A$1569)</f>
        <v/>
      </c>
      <c r="BL1415" s="9">
        <f>SUM(V$4:V$1569)/COUNTA(A$4:A$1569)</f>
        <v/>
      </c>
      <c r="BM1415" s="9">
        <f>SUM(W$4:W$1569)/COUNTA(A$4:A$1569)</f>
        <v/>
      </c>
      <c r="BN1415" s="9">
        <f>SUM(X$4:X$1569)/COUNTA(A$4:A$1569)</f>
        <v/>
      </c>
      <c r="BO1415" s="7" t="inlineStr">
        <is>
          <t>.</t>
        </is>
      </c>
      <c r="BP1415" s="9">
        <f>IF(Z1415&gt;=BB1415,0,IFERROR(BB1415+(SUMPRODUCT((Z$4:Z$1569&gt;=BB$4:BB$1569)*(Z$4:Z$1569-BB$4:BB$1569))/MAX(1,COUNTIF(Z$4:Z$1569,"&lt;"&amp;BB1415+0.01))),BB1415))</f>
        <v/>
      </c>
      <c r="BQ1415" s="9">
        <f>IF(AA1415&gt;=BC1415,0,IFERROR(BC1415+SUMPRODUCT((AA$4:AA$1569&gt;=BC$4:BC$1569)*(AA$4:AA$1569-BC$4:BC$1569))/MAX(1,COUNTIF(AA$4:AA$1569,"&lt;"&amp;BC1415+0.01)),BC1415))</f>
        <v/>
      </c>
      <c r="BR1415" s="9">
        <f>IF(AB1415&gt;=BD1415,0,IFERROR(BD1415+SUMPRODUCT((AB$4:AB$1569&gt;=BD$4:BD$1569)*(AB$4:AB$1569-BD$4:BD$1569))/MAX(1,COUNTIF(AB$4:AB$1569,"&lt;"&amp;BD1415+0.01)),BD1415))</f>
        <v/>
      </c>
      <c r="BS1415" s="9">
        <f>IF(AC1415&gt;=BE1415,0,IFERROR(BE1415+SUMPRODUCT((AC$4:AC$1569&gt;=BE$4:BE$1569)*(AC$4:AC$1569-BE$4:BE$1569))/MAX(1,COUNTIF(AC$4:AC$1569,"&lt;"&amp;BE1415+0.01)),BE1415))</f>
        <v/>
      </c>
      <c r="BT1415" s="9">
        <f>IF(AD1415&gt;=BF1415,0,IFERROR(BF1415+SUMPRODUCT((AD$4:AD$1569&gt;=BF$4:BF$1569)*(AD$4:AD$1569-BF$4:BF$1569))/MAX(1,COUNTIF(AD$4:AD$1569,"&lt;"&amp;BF1415+0.01)),BF1415))</f>
        <v/>
      </c>
      <c r="BU1415" s="9">
        <f>IF(AE1415&gt;=BG1415,0,IFERROR(BG1415+SUMPRODUCT((AE$4:AE$1569&gt;=BG$4:BG$1569)*(AE$4:AE$1569-BG$4:BG$1569))/MAX(1,COUNTIF(AE$4:AE$1569,"&lt;"&amp;BG1415+0.01)),BG1415))</f>
        <v/>
      </c>
      <c r="BV1415" s="9">
        <f>IF(AF1415&gt;=BH1415,0,IFERROR(BH1415+SUMPRODUCT((AF$4:AF$1569&gt;=BH$4:BH$1569)*(AF$4:AF$1569-BH$4:BH$1569))/MAX(1,COUNTIF(AF$4:AF$1569,"&lt;"&amp;BH1415+0.01)),BH1415))</f>
        <v/>
      </c>
      <c r="BW1415" s="9">
        <f>IF(AG1415&gt;=BI1415,0,IFERROR(BI1415+SUMPRODUCT((AG$4:AG$1569&gt;=BI$4:BI$1569)*(AG$4:AG$1569-BI$4:BI$1569))/MAX(1,COUNTIF(AG$4:AG$1569,"&lt;"&amp;BI1415+0.01)),BI1415))</f>
        <v/>
      </c>
      <c r="BX1415" s="9">
        <f>IF(AH1415&gt;=BJ1415,0,IFERROR(BJ1415+SUMPRODUCT((AH$4:AH$1569&gt;=BJ$4:BJ$1569)*(AH$4:AH$1569-BJ$4:BJ$1569))/MAX(1,COUNTIF(AH$4:AH$1569,"&lt;"&amp;BJ1415+0.01)),BJ1415))</f>
        <v/>
      </c>
      <c r="BY1415" s="9">
        <f>IF(AI1415&gt;=BK1415,0,IFERROR(BK1415+SUMPRODUCT((AI$4:AI$1569&gt;=BK$4:BK$1569)*(AI$4:AI$1569-BK$4:BK$1569))/MAX(1,COUNTIF(AI$4:AI$1569,"&lt;"&amp;BK1415+0.01)),BK1415))</f>
        <v/>
      </c>
      <c r="BZ1415" s="9">
        <f>IF(AJ1415&gt;=BL1415,0,IFERROR(BL1415+SUMPRODUCT((AJ$4:AJ$1569&gt;=BL$4:BL$1569)*(AJ$4:AJ$1569-BL$4:BL$1569))/MAX(1,COUNTIF(AJ$4:AJ$1569,"&lt;"&amp;BL1415+0.01)),BL1415))</f>
        <v/>
      </c>
      <c r="CA1415" s="9">
        <f>IF(AK1415&gt;=BM1415,0,IFERROR(BM1415+SUMPRODUCT((AK$4:AK$1569&gt;=BM$4:BM$1569)*(AK$4:AK$1569-BM$4:BM$1569))/MAX(1,COUNTIF(AK$4:AK$1569,"&lt;"&amp;BM1415+0.01)),BM1415))</f>
        <v/>
      </c>
      <c r="CB1415" s="9">
        <f>IF(AL1415&gt;=BN1415,0,IFERROR(BN1415+SUMPRODUCT((AL$4:AL$1569&gt;=BN$4:BN$1569)*(AL$4:AL$1569-BN$4:BN$1569))/MAX(1,COUNTIF(AL$4:AL$1569,"&lt;"&amp;BN1415+0.01)),BN1415))</f>
        <v/>
      </c>
      <c r="CC1415" s="5">
        <f>IF(AO1415="🟢","VERDE",IF(AO1415="🟡","AMARELO",IF(AO1415="🟠","VERMELHO",IF(AO1415="🔴","VERMELHO","ROXO"))))</f>
        <v/>
      </c>
      <c r="CD1415" s="5" t="inlineStr">
        <is>
          <t>🌎 REGIÕES</t>
        </is>
      </c>
      <c r="CE1415" s="5" t="inlineStr">
        <is>
          <t>SEM REDE</t>
        </is>
      </c>
    </row>
    <row r="1416">
      <c r="A1416" s="5" t="inlineStr">
        <is>
          <t>49516548000188</t>
        </is>
      </c>
      <c r="B1416" s="5" t="inlineStr">
        <is>
          <t>VANESSA R DE OLIVEIRA COMERCIO VAREJISTA</t>
        </is>
      </c>
      <c r="C1416" s="5" t="inlineStr">
        <is>
          <t>06 - SEM GRUPO</t>
        </is>
      </c>
      <c r="D1416" s="5" t="inlineStr">
        <is>
          <t>LARISSA PADILHA</t>
        </is>
      </c>
      <c r="E1416" s="5" t="inlineStr">
        <is>
          <t>MG</t>
        </is>
      </c>
      <c r="F1416" s="5">
        <f>IFERROR(VLOOKUP(C1416,$AS$4:$AT$25,2,FALSE),"")</f>
        <v/>
      </c>
      <c r="G1416" s="6">
        <f>IFERROR(VLOOKUP(C1416,$AS$4:$AX$25,6,FALSE),"")</f>
        <v/>
      </c>
      <c r="H1416" s="5">
        <f>IFERROR(VLOOKUP(C1416,$AS$4:$AY$25,7,FALSE),"")</f>
        <v/>
      </c>
      <c r="I1416" s="5">
        <f>IFERROR(VLOOKUP(C1416,$AS$4:$AZ$25,8,FALSE),"")</f>
        <v/>
      </c>
      <c r="J1416" s="7" t="inlineStr">
        <is>
          <t>.</t>
        </is>
      </c>
      <c r="K1416" s="5" t="inlineStr">
        <is>
          <t>RJ + ES + MG</t>
        </is>
      </c>
      <c r="L1416" s="8" t="n">
        <v>1565.217391304348</v>
      </c>
      <c r="M1416" s="9" t="n">
        <v>130.4347826086957</v>
      </c>
      <c r="N1416" s="9" t="n">
        <v>130.4347826086957</v>
      </c>
      <c r="O1416" s="9" t="n">
        <v>130.4347826086957</v>
      </c>
      <c r="P1416" s="9" t="n">
        <v>130.4347826086957</v>
      </c>
      <c r="Q1416" s="9" t="n">
        <v>130.4347826086957</v>
      </c>
      <c r="R1416" s="9" t="n">
        <v>130.4347826086957</v>
      </c>
      <c r="S1416" s="9" t="n">
        <v>130.4347826086957</v>
      </c>
      <c r="T1416" s="9" t="n">
        <v>130.4347826086957</v>
      </c>
      <c r="U1416" s="9" t="n">
        <v>130.4347826086957</v>
      </c>
      <c r="V1416" s="9" t="n">
        <v>130.4347826086957</v>
      </c>
      <c r="W1416" s="9" t="n">
        <v>130.4347826086957</v>
      </c>
      <c r="X1416" s="9" t="n">
        <v>130.4347826086957</v>
      </c>
      <c r="Y1416" s="7" t="inlineStr">
        <is>
          <t>.</t>
        </is>
      </c>
      <c r="Z1416" s="8">
        <f>SUM(AA1416:AL1416)</f>
        <v/>
      </c>
      <c r="AA1416" s="9" t="n">
        <v>0</v>
      </c>
      <c r="AB1416" s="9" t="n">
        <v>0</v>
      </c>
      <c r="AC1416" s="9" t="n">
        <v>0</v>
      </c>
      <c r="AD1416" s="9" t="n">
        <v>0</v>
      </c>
      <c r="AE1416" s="9" t="n">
        <v>0</v>
      </c>
      <c r="AF1416" s="9" t="n">
        <v>0</v>
      </c>
      <c r="AG1416" s="9" t="n">
        <v>0</v>
      </c>
      <c r="AH1416" s="9" t="n">
        <v>0</v>
      </c>
      <c r="AI1416" s="9" t="n">
        <v>0</v>
      </c>
      <c r="AJ1416" s="9" t="n">
        <v>0</v>
      </c>
      <c r="AK1416" s="9" t="n">
        <v>0</v>
      </c>
      <c r="AL1416" s="9" t="n">
        <v>0</v>
      </c>
      <c r="AM1416" s="7" t="inlineStr">
        <is>
          <t>.</t>
        </is>
      </c>
      <c r="AN1416" s="6">
        <f>IF(L1416=0,0,Z1416/L1416)</f>
        <v/>
      </c>
      <c r="AO1416" s="5">
        <f>IF(AN1416="","",IF(AN1416&gt;=0.9,"🟢",IF(AN1416&gt;=0.7,"🟡",IF(AN1416&gt;=0.5,"🟠","🔴"))))</f>
        <v/>
      </c>
      <c r="AP1416" s="9">
        <f>IF(L1416=0,0,L1416-Z1416)</f>
        <v/>
      </c>
      <c r="AQ1416" s="5">
        <f>IF(Z1416=0,"",RANK(Z1416,Z$4:Z$1569,0))</f>
        <v/>
      </c>
      <c r="AR1416" s="7" t="inlineStr">
        <is>
          <t>.</t>
        </is>
      </c>
      <c r="BA1416" s="7" t="inlineStr">
        <is>
          <t>.</t>
        </is>
      </c>
      <c r="BB1416" s="9">
        <f>SUM(L$4:L$1569)/COUNTA(A$4:A$1569)</f>
        <v/>
      </c>
      <c r="BC1416" s="9">
        <f>SUM(M$4:M$1569)/COUNTA(A$4:A$1569)</f>
        <v/>
      </c>
      <c r="BD1416" s="9">
        <f>SUM(N$4:N$1569)/COUNTA(A$4:A$1569)</f>
        <v/>
      </c>
      <c r="BE1416" s="9">
        <f>SUM(O$4:O$1569)/COUNTA(A$4:A$1569)</f>
        <v/>
      </c>
      <c r="BF1416" s="9">
        <f>SUM(P$4:P$1569)/COUNTA(A$4:A$1569)</f>
        <v/>
      </c>
      <c r="BG1416" s="9">
        <f>SUM(Q$4:Q$1569)/COUNTA(A$4:A$1569)</f>
        <v/>
      </c>
      <c r="BH1416" s="9">
        <f>SUM(R$4:R$1569)/COUNTA(A$4:A$1569)</f>
        <v/>
      </c>
      <c r="BI1416" s="9">
        <f>SUM(S$4:S$1569)/COUNTA(A$4:A$1569)</f>
        <v/>
      </c>
      <c r="BJ1416" s="9">
        <f>SUM(T$4:T$1569)/COUNTA(A$4:A$1569)</f>
        <v/>
      </c>
      <c r="BK1416" s="9">
        <f>SUM(U$4:U$1569)/COUNTA(A$4:A$1569)</f>
        <v/>
      </c>
      <c r="BL1416" s="9">
        <f>SUM(V$4:V$1569)/COUNTA(A$4:A$1569)</f>
        <v/>
      </c>
      <c r="BM1416" s="9">
        <f>SUM(W$4:W$1569)/COUNTA(A$4:A$1569)</f>
        <v/>
      </c>
      <c r="BN1416" s="9">
        <f>SUM(X$4:X$1569)/COUNTA(A$4:A$1569)</f>
        <v/>
      </c>
      <c r="BO1416" s="7" t="inlineStr">
        <is>
          <t>.</t>
        </is>
      </c>
      <c r="BP1416" s="9">
        <f>IF(Z1416&gt;=BB1416,0,IFERROR(BB1416+(SUMPRODUCT((Z$4:Z$1569&gt;=BB$4:BB$1569)*(Z$4:Z$1569-BB$4:BB$1569))/MAX(1,COUNTIF(Z$4:Z$1569,"&lt;"&amp;BB1416+0.01))),BB1416))</f>
        <v/>
      </c>
      <c r="BQ1416" s="9">
        <f>IF(AA1416&gt;=BC1416,0,IFERROR(BC1416+SUMPRODUCT((AA$4:AA$1569&gt;=BC$4:BC$1569)*(AA$4:AA$1569-BC$4:BC$1569))/MAX(1,COUNTIF(AA$4:AA$1569,"&lt;"&amp;BC1416+0.01)),BC1416))</f>
        <v/>
      </c>
      <c r="BR1416" s="9">
        <f>IF(AB1416&gt;=BD1416,0,IFERROR(BD1416+SUMPRODUCT((AB$4:AB$1569&gt;=BD$4:BD$1569)*(AB$4:AB$1569-BD$4:BD$1569))/MAX(1,COUNTIF(AB$4:AB$1569,"&lt;"&amp;BD1416+0.01)),BD1416))</f>
        <v/>
      </c>
      <c r="BS1416" s="9">
        <f>IF(AC1416&gt;=BE1416,0,IFERROR(BE1416+SUMPRODUCT((AC$4:AC$1569&gt;=BE$4:BE$1569)*(AC$4:AC$1569-BE$4:BE$1569))/MAX(1,COUNTIF(AC$4:AC$1569,"&lt;"&amp;BE1416+0.01)),BE1416))</f>
        <v/>
      </c>
      <c r="BT1416" s="9">
        <f>IF(AD1416&gt;=BF1416,0,IFERROR(BF1416+SUMPRODUCT((AD$4:AD$1569&gt;=BF$4:BF$1569)*(AD$4:AD$1569-BF$4:BF$1569))/MAX(1,COUNTIF(AD$4:AD$1569,"&lt;"&amp;BF1416+0.01)),BF1416))</f>
        <v/>
      </c>
      <c r="BU1416" s="9">
        <f>IF(AE1416&gt;=BG1416,0,IFERROR(BG1416+SUMPRODUCT((AE$4:AE$1569&gt;=BG$4:BG$1569)*(AE$4:AE$1569-BG$4:BG$1569))/MAX(1,COUNTIF(AE$4:AE$1569,"&lt;"&amp;BG1416+0.01)),BG1416))</f>
        <v/>
      </c>
      <c r="BV1416" s="9">
        <f>IF(AF1416&gt;=BH1416,0,IFERROR(BH1416+SUMPRODUCT((AF$4:AF$1569&gt;=BH$4:BH$1569)*(AF$4:AF$1569-BH$4:BH$1569))/MAX(1,COUNTIF(AF$4:AF$1569,"&lt;"&amp;BH1416+0.01)),BH1416))</f>
        <v/>
      </c>
      <c r="BW1416" s="9">
        <f>IF(AG1416&gt;=BI1416,0,IFERROR(BI1416+SUMPRODUCT((AG$4:AG$1569&gt;=BI$4:BI$1569)*(AG$4:AG$1569-BI$4:BI$1569))/MAX(1,COUNTIF(AG$4:AG$1569,"&lt;"&amp;BI1416+0.01)),BI1416))</f>
        <v/>
      </c>
      <c r="BX1416" s="9">
        <f>IF(AH1416&gt;=BJ1416,0,IFERROR(BJ1416+SUMPRODUCT((AH$4:AH$1569&gt;=BJ$4:BJ$1569)*(AH$4:AH$1569-BJ$4:BJ$1569))/MAX(1,COUNTIF(AH$4:AH$1569,"&lt;"&amp;BJ1416+0.01)),BJ1416))</f>
        <v/>
      </c>
      <c r="BY1416" s="9">
        <f>IF(AI1416&gt;=BK1416,0,IFERROR(BK1416+SUMPRODUCT((AI$4:AI$1569&gt;=BK$4:BK$1569)*(AI$4:AI$1569-BK$4:BK$1569))/MAX(1,COUNTIF(AI$4:AI$1569,"&lt;"&amp;BK1416+0.01)),BK1416))</f>
        <v/>
      </c>
      <c r="BZ1416" s="9">
        <f>IF(AJ1416&gt;=BL1416,0,IFERROR(BL1416+SUMPRODUCT((AJ$4:AJ$1569&gt;=BL$4:BL$1569)*(AJ$4:AJ$1569-BL$4:BL$1569))/MAX(1,COUNTIF(AJ$4:AJ$1569,"&lt;"&amp;BL1416+0.01)),BL1416))</f>
        <v/>
      </c>
      <c r="CA1416" s="9">
        <f>IF(AK1416&gt;=BM1416,0,IFERROR(BM1416+SUMPRODUCT((AK$4:AK$1569&gt;=BM$4:BM$1569)*(AK$4:AK$1569-BM$4:BM$1569))/MAX(1,COUNTIF(AK$4:AK$1569,"&lt;"&amp;BM1416+0.01)),BM1416))</f>
        <v/>
      </c>
      <c r="CB1416" s="9">
        <f>IF(AL1416&gt;=BN1416,0,IFERROR(BN1416+SUMPRODUCT((AL$4:AL$1569&gt;=BN$4:BN$1569)*(AL$4:AL$1569-BN$4:BN$1569))/MAX(1,COUNTIF(AL$4:AL$1569,"&lt;"&amp;BN1416+0.01)),BN1416))</f>
        <v/>
      </c>
      <c r="CC1416" s="5">
        <f>IF(AO1416="🟢","VERDE",IF(AO1416="🟡","AMARELO",IF(AO1416="🟠","VERMELHO",IF(AO1416="🔴","VERMELHO","ROXO"))))</f>
        <v/>
      </c>
      <c r="CD1416" s="5" t="inlineStr">
        <is>
          <t>🌎 REGIÕES</t>
        </is>
      </c>
      <c r="CE1416" s="5" t="inlineStr">
        <is>
          <t>SEM REDE</t>
        </is>
      </c>
    </row>
    <row r="1417">
      <c r="A1417" s="5" t="inlineStr">
        <is>
          <t>49518577000189</t>
        </is>
      </c>
      <c r="B1417" s="5" t="inlineStr">
        <is>
          <t>RODRIGUES DA CUNHA &amp; DONHA LTDA - ME</t>
        </is>
      </c>
      <c r="C1417" s="5" t="inlineStr">
        <is>
          <t>06 - SEM GRUPO</t>
        </is>
      </c>
      <c r="D1417" s="5" t="inlineStr">
        <is>
          <t>LARISSA PADILHA</t>
        </is>
      </c>
      <c r="E1417" s="5" t="inlineStr">
        <is>
          <t>GO</t>
        </is>
      </c>
      <c r="F1417" s="5">
        <f>IFERROR(VLOOKUP(C1417,$AS$4:$AT$25,2,FALSE),"")</f>
        <v/>
      </c>
      <c r="G1417" s="6">
        <f>IFERROR(VLOOKUP(C1417,$AS$4:$AX$25,6,FALSE),"")</f>
        <v/>
      </c>
      <c r="H1417" s="5">
        <f>IFERROR(VLOOKUP(C1417,$AS$4:$AY$25,7,FALSE),"")</f>
        <v/>
      </c>
      <c r="I1417" s="5">
        <f>IFERROR(VLOOKUP(C1417,$AS$4:$AZ$25,8,FALSE),"")</f>
        <v/>
      </c>
      <c r="J1417" s="7" t="inlineStr">
        <is>
          <t>.</t>
        </is>
      </c>
      <c r="K1417" s="5" t="inlineStr">
        <is>
          <t>CENTRO OESTE</t>
        </is>
      </c>
      <c r="L1417" s="8" t="n">
        <v>1494.339622641509</v>
      </c>
      <c r="M1417" s="9" t="n">
        <v>124.5283018867924</v>
      </c>
      <c r="N1417" s="9" t="n">
        <v>124.5283018867924</v>
      </c>
      <c r="O1417" s="9" t="n">
        <v>124.5283018867924</v>
      </c>
      <c r="P1417" s="9" t="n">
        <v>124.5283018867924</v>
      </c>
      <c r="Q1417" s="9" t="n">
        <v>124.5283018867924</v>
      </c>
      <c r="R1417" s="9" t="n">
        <v>124.5283018867924</v>
      </c>
      <c r="S1417" s="9" t="n">
        <v>124.5283018867924</v>
      </c>
      <c r="T1417" s="9" t="n">
        <v>124.5283018867924</v>
      </c>
      <c r="U1417" s="9" t="n">
        <v>124.5283018867924</v>
      </c>
      <c r="V1417" s="9" t="n">
        <v>124.5283018867924</v>
      </c>
      <c r="W1417" s="9" t="n">
        <v>124.5283018867924</v>
      </c>
      <c r="X1417" s="9" t="n">
        <v>124.5283018867924</v>
      </c>
      <c r="Y1417" s="7" t="inlineStr">
        <is>
          <t>.</t>
        </is>
      </c>
      <c r="Z1417" s="8">
        <f>SUM(AA1417:AL1417)</f>
        <v/>
      </c>
      <c r="AA1417" s="9" t="n">
        <v>0</v>
      </c>
      <c r="AB1417" s="9" t="n">
        <v>0</v>
      </c>
      <c r="AC1417" s="9" t="n">
        <v>0</v>
      </c>
      <c r="AD1417" s="9" t="n">
        <v>0</v>
      </c>
      <c r="AE1417" s="9" t="n">
        <v>0</v>
      </c>
      <c r="AF1417" s="9" t="n">
        <v>0</v>
      </c>
      <c r="AG1417" s="9" t="n">
        <v>0</v>
      </c>
      <c r="AH1417" s="9" t="n">
        <v>0</v>
      </c>
      <c r="AI1417" s="9" t="n">
        <v>0</v>
      </c>
      <c r="AJ1417" s="9" t="n">
        <v>0</v>
      </c>
      <c r="AK1417" s="9" t="n">
        <v>0</v>
      </c>
      <c r="AL1417" s="9" t="n">
        <v>0</v>
      </c>
      <c r="AM1417" s="7" t="inlineStr">
        <is>
          <t>.</t>
        </is>
      </c>
      <c r="AN1417" s="6">
        <f>IF(L1417=0,0,Z1417/L1417)</f>
        <v/>
      </c>
      <c r="AO1417" s="5">
        <f>IF(AN1417="","",IF(AN1417&gt;=0.9,"🟢",IF(AN1417&gt;=0.7,"🟡",IF(AN1417&gt;=0.5,"🟠","🔴"))))</f>
        <v/>
      </c>
      <c r="AP1417" s="9">
        <f>IF(L1417=0,0,L1417-Z1417)</f>
        <v/>
      </c>
      <c r="AQ1417" s="5">
        <f>IF(Z1417=0,"",RANK(Z1417,Z$4:Z$1569,0))</f>
        <v/>
      </c>
      <c r="AR1417" s="7" t="inlineStr">
        <is>
          <t>.</t>
        </is>
      </c>
      <c r="BA1417" s="7" t="inlineStr">
        <is>
          <t>.</t>
        </is>
      </c>
      <c r="BB1417" s="9">
        <f>SUM(L$4:L$1569)/COUNTA(A$4:A$1569)</f>
        <v/>
      </c>
      <c r="BC1417" s="9">
        <f>SUM(M$4:M$1569)/COUNTA(A$4:A$1569)</f>
        <v/>
      </c>
      <c r="BD1417" s="9">
        <f>SUM(N$4:N$1569)/COUNTA(A$4:A$1569)</f>
        <v/>
      </c>
      <c r="BE1417" s="9">
        <f>SUM(O$4:O$1569)/COUNTA(A$4:A$1569)</f>
        <v/>
      </c>
      <c r="BF1417" s="9">
        <f>SUM(P$4:P$1569)/COUNTA(A$4:A$1569)</f>
        <v/>
      </c>
      <c r="BG1417" s="9">
        <f>SUM(Q$4:Q$1569)/COUNTA(A$4:A$1569)</f>
        <v/>
      </c>
      <c r="BH1417" s="9">
        <f>SUM(R$4:R$1569)/COUNTA(A$4:A$1569)</f>
        <v/>
      </c>
      <c r="BI1417" s="9">
        <f>SUM(S$4:S$1569)/COUNTA(A$4:A$1569)</f>
        <v/>
      </c>
      <c r="BJ1417" s="9">
        <f>SUM(T$4:T$1569)/COUNTA(A$4:A$1569)</f>
        <v/>
      </c>
      <c r="BK1417" s="9">
        <f>SUM(U$4:U$1569)/COUNTA(A$4:A$1569)</f>
        <v/>
      </c>
      <c r="BL1417" s="9">
        <f>SUM(V$4:V$1569)/COUNTA(A$4:A$1569)</f>
        <v/>
      </c>
      <c r="BM1417" s="9">
        <f>SUM(W$4:W$1569)/COUNTA(A$4:A$1569)</f>
        <v/>
      </c>
      <c r="BN1417" s="9">
        <f>SUM(X$4:X$1569)/COUNTA(A$4:A$1569)</f>
        <v/>
      </c>
      <c r="BO1417" s="7" t="inlineStr">
        <is>
          <t>.</t>
        </is>
      </c>
      <c r="BP1417" s="9">
        <f>IF(Z1417&gt;=BB1417,0,IFERROR(BB1417+(SUMPRODUCT((Z$4:Z$1569&gt;=BB$4:BB$1569)*(Z$4:Z$1569-BB$4:BB$1569))/MAX(1,COUNTIF(Z$4:Z$1569,"&lt;"&amp;BB1417+0.01))),BB1417))</f>
        <v/>
      </c>
      <c r="BQ1417" s="9">
        <f>IF(AA1417&gt;=BC1417,0,IFERROR(BC1417+SUMPRODUCT((AA$4:AA$1569&gt;=BC$4:BC$1569)*(AA$4:AA$1569-BC$4:BC$1569))/MAX(1,COUNTIF(AA$4:AA$1569,"&lt;"&amp;BC1417+0.01)),BC1417))</f>
        <v/>
      </c>
      <c r="BR1417" s="9">
        <f>IF(AB1417&gt;=BD1417,0,IFERROR(BD1417+SUMPRODUCT((AB$4:AB$1569&gt;=BD$4:BD$1569)*(AB$4:AB$1569-BD$4:BD$1569))/MAX(1,COUNTIF(AB$4:AB$1569,"&lt;"&amp;BD1417+0.01)),BD1417))</f>
        <v/>
      </c>
      <c r="BS1417" s="9">
        <f>IF(AC1417&gt;=BE1417,0,IFERROR(BE1417+SUMPRODUCT((AC$4:AC$1569&gt;=BE$4:BE$1569)*(AC$4:AC$1569-BE$4:BE$1569))/MAX(1,COUNTIF(AC$4:AC$1569,"&lt;"&amp;BE1417+0.01)),BE1417))</f>
        <v/>
      </c>
      <c r="BT1417" s="9">
        <f>IF(AD1417&gt;=BF1417,0,IFERROR(BF1417+SUMPRODUCT((AD$4:AD$1569&gt;=BF$4:BF$1569)*(AD$4:AD$1569-BF$4:BF$1569))/MAX(1,COUNTIF(AD$4:AD$1569,"&lt;"&amp;BF1417+0.01)),BF1417))</f>
        <v/>
      </c>
      <c r="BU1417" s="9">
        <f>IF(AE1417&gt;=BG1417,0,IFERROR(BG1417+SUMPRODUCT((AE$4:AE$1569&gt;=BG$4:BG$1569)*(AE$4:AE$1569-BG$4:BG$1569))/MAX(1,COUNTIF(AE$4:AE$1569,"&lt;"&amp;BG1417+0.01)),BG1417))</f>
        <v/>
      </c>
      <c r="BV1417" s="9">
        <f>IF(AF1417&gt;=BH1417,0,IFERROR(BH1417+SUMPRODUCT((AF$4:AF$1569&gt;=BH$4:BH$1569)*(AF$4:AF$1569-BH$4:BH$1569))/MAX(1,COUNTIF(AF$4:AF$1569,"&lt;"&amp;BH1417+0.01)),BH1417))</f>
        <v/>
      </c>
      <c r="BW1417" s="9">
        <f>IF(AG1417&gt;=BI1417,0,IFERROR(BI1417+SUMPRODUCT((AG$4:AG$1569&gt;=BI$4:BI$1569)*(AG$4:AG$1569-BI$4:BI$1569))/MAX(1,COUNTIF(AG$4:AG$1569,"&lt;"&amp;BI1417+0.01)),BI1417))</f>
        <v/>
      </c>
      <c r="BX1417" s="9">
        <f>IF(AH1417&gt;=BJ1417,0,IFERROR(BJ1417+SUMPRODUCT((AH$4:AH$1569&gt;=BJ$4:BJ$1569)*(AH$4:AH$1569-BJ$4:BJ$1569))/MAX(1,COUNTIF(AH$4:AH$1569,"&lt;"&amp;BJ1417+0.01)),BJ1417))</f>
        <v/>
      </c>
      <c r="BY1417" s="9">
        <f>IF(AI1417&gt;=BK1417,0,IFERROR(BK1417+SUMPRODUCT((AI$4:AI$1569&gt;=BK$4:BK$1569)*(AI$4:AI$1569-BK$4:BK$1569))/MAX(1,COUNTIF(AI$4:AI$1569,"&lt;"&amp;BK1417+0.01)),BK1417))</f>
        <v/>
      </c>
      <c r="BZ1417" s="9">
        <f>IF(AJ1417&gt;=BL1417,0,IFERROR(BL1417+SUMPRODUCT((AJ$4:AJ$1569&gt;=BL$4:BL$1569)*(AJ$4:AJ$1569-BL$4:BL$1569))/MAX(1,COUNTIF(AJ$4:AJ$1569,"&lt;"&amp;BL1417+0.01)),BL1417))</f>
        <v/>
      </c>
      <c r="CA1417" s="9">
        <f>IF(AK1417&gt;=BM1417,0,IFERROR(BM1417+SUMPRODUCT((AK$4:AK$1569&gt;=BM$4:BM$1569)*(AK$4:AK$1569-BM$4:BM$1569))/MAX(1,COUNTIF(AK$4:AK$1569,"&lt;"&amp;BM1417+0.01)),BM1417))</f>
        <v/>
      </c>
      <c r="CB1417" s="9">
        <f>IF(AL1417&gt;=BN1417,0,IFERROR(BN1417+SUMPRODUCT((AL$4:AL$1569&gt;=BN$4:BN$1569)*(AL$4:AL$1569-BN$4:BN$1569))/MAX(1,COUNTIF(AL$4:AL$1569,"&lt;"&amp;BN1417+0.01)),BN1417))</f>
        <v/>
      </c>
      <c r="CC1417" s="5">
        <f>IF(AO1417="🟢","VERDE",IF(AO1417="🟡","AMARELO",IF(AO1417="🟠","VERMELHO",IF(AO1417="🔴","VERMELHO","ROXO"))))</f>
        <v/>
      </c>
      <c r="CD1417" s="5" t="inlineStr">
        <is>
          <t>🌎 REGIÕES</t>
        </is>
      </c>
      <c r="CE1417" s="5" t="inlineStr">
        <is>
          <t>SEM REDE</t>
        </is>
      </c>
    </row>
    <row r="1418">
      <c r="A1418" s="5" t="inlineStr">
        <is>
          <t>49556703000190</t>
        </is>
      </c>
      <c r="B1418" s="5" t="inlineStr">
        <is>
          <t>BEM ME QUERO EMPORIO</t>
        </is>
      </c>
      <c r="C1418" s="5" t="inlineStr">
        <is>
          <t>06 - SEM GRUPO</t>
        </is>
      </c>
      <c r="D1418" s="5" t="inlineStr">
        <is>
          <t>LARISSA PADILHA</t>
        </is>
      </c>
      <c r="E1418" s="5" t="inlineStr">
        <is>
          <t>MG</t>
        </is>
      </c>
      <c r="F1418" s="5">
        <f>IFERROR(VLOOKUP(C1418,$AS$4:$AT$25,2,FALSE),"")</f>
        <v/>
      </c>
      <c r="G1418" s="6">
        <f>IFERROR(VLOOKUP(C1418,$AS$4:$AX$25,6,FALSE),"")</f>
        <v/>
      </c>
      <c r="H1418" s="5">
        <f>IFERROR(VLOOKUP(C1418,$AS$4:$AY$25,7,FALSE),"")</f>
        <v/>
      </c>
      <c r="I1418" s="5">
        <f>IFERROR(VLOOKUP(C1418,$AS$4:$AZ$25,8,FALSE),"")</f>
        <v/>
      </c>
      <c r="J1418" s="7" t="inlineStr">
        <is>
          <t>.</t>
        </is>
      </c>
      <c r="K1418" s="5" t="inlineStr">
        <is>
          <t>RJ + ES + MG</t>
        </is>
      </c>
      <c r="L1418" s="8" t="n">
        <v>1565.217391304348</v>
      </c>
      <c r="M1418" s="9" t="n">
        <v>130.4347826086957</v>
      </c>
      <c r="N1418" s="9" t="n">
        <v>130.4347826086957</v>
      </c>
      <c r="O1418" s="9" t="n">
        <v>130.4347826086957</v>
      </c>
      <c r="P1418" s="9" t="n">
        <v>130.4347826086957</v>
      </c>
      <c r="Q1418" s="9" t="n">
        <v>130.4347826086957</v>
      </c>
      <c r="R1418" s="9" t="n">
        <v>130.4347826086957</v>
      </c>
      <c r="S1418" s="9" t="n">
        <v>130.4347826086957</v>
      </c>
      <c r="T1418" s="9" t="n">
        <v>130.4347826086957</v>
      </c>
      <c r="U1418" s="9" t="n">
        <v>130.4347826086957</v>
      </c>
      <c r="V1418" s="9" t="n">
        <v>130.4347826086957</v>
      </c>
      <c r="W1418" s="9" t="n">
        <v>130.4347826086957</v>
      </c>
      <c r="X1418" s="9" t="n">
        <v>130.4347826086957</v>
      </c>
      <c r="Y1418" s="7" t="inlineStr">
        <is>
          <t>.</t>
        </is>
      </c>
      <c r="Z1418" s="8">
        <f>SUM(AA1418:AL1418)</f>
        <v/>
      </c>
      <c r="AA1418" s="9" t="n">
        <v>0</v>
      </c>
      <c r="AB1418" s="9" t="n">
        <v>0</v>
      </c>
      <c r="AC1418" s="9" t="n">
        <v>0</v>
      </c>
      <c r="AD1418" s="9" t="n">
        <v>0</v>
      </c>
      <c r="AE1418" s="9" t="n">
        <v>0</v>
      </c>
      <c r="AF1418" s="9" t="n">
        <v>0</v>
      </c>
      <c r="AG1418" s="9" t="n">
        <v>0</v>
      </c>
      <c r="AH1418" s="9" t="n">
        <v>0</v>
      </c>
      <c r="AI1418" s="9" t="n">
        <v>0</v>
      </c>
      <c r="AJ1418" s="9" t="n">
        <v>0</v>
      </c>
      <c r="AK1418" s="9" t="n">
        <v>0</v>
      </c>
      <c r="AL1418" s="9" t="n">
        <v>0</v>
      </c>
      <c r="AM1418" s="7" t="inlineStr">
        <is>
          <t>.</t>
        </is>
      </c>
      <c r="AN1418" s="6">
        <f>IF(L1418=0,0,Z1418/L1418)</f>
        <v/>
      </c>
      <c r="AO1418" s="5">
        <f>IF(AN1418="","",IF(AN1418&gt;=0.9,"🟢",IF(AN1418&gt;=0.7,"🟡",IF(AN1418&gt;=0.5,"🟠","🔴"))))</f>
        <v/>
      </c>
      <c r="AP1418" s="9">
        <f>IF(L1418=0,0,L1418-Z1418)</f>
        <v/>
      </c>
      <c r="AQ1418" s="5">
        <f>IF(Z1418=0,"",RANK(Z1418,Z$4:Z$1569,0))</f>
        <v/>
      </c>
      <c r="AR1418" s="7" t="inlineStr">
        <is>
          <t>.</t>
        </is>
      </c>
      <c r="BA1418" s="7" t="inlineStr">
        <is>
          <t>.</t>
        </is>
      </c>
      <c r="BB1418" s="9">
        <f>SUM(L$4:L$1569)/COUNTA(A$4:A$1569)</f>
        <v/>
      </c>
      <c r="BC1418" s="9">
        <f>SUM(M$4:M$1569)/COUNTA(A$4:A$1569)</f>
        <v/>
      </c>
      <c r="BD1418" s="9">
        <f>SUM(N$4:N$1569)/COUNTA(A$4:A$1569)</f>
        <v/>
      </c>
      <c r="BE1418" s="9">
        <f>SUM(O$4:O$1569)/COUNTA(A$4:A$1569)</f>
        <v/>
      </c>
      <c r="BF1418" s="9">
        <f>SUM(P$4:P$1569)/COUNTA(A$4:A$1569)</f>
        <v/>
      </c>
      <c r="BG1418" s="9">
        <f>SUM(Q$4:Q$1569)/COUNTA(A$4:A$1569)</f>
        <v/>
      </c>
      <c r="BH1418" s="9">
        <f>SUM(R$4:R$1569)/COUNTA(A$4:A$1569)</f>
        <v/>
      </c>
      <c r="BI1418" s="9">
        <f>SUM(S$4:S$1569)/COUNTA(A$4:A$1569)</f>
        <v/>
      </c>
      <c r="BJ1418" s="9">
        <f>SUM(T$4:T$1569)/COUNTA(A$4:A$1569)</f>
        <v/>
      </c>
      <c r="BK1418" s="9">
        <f>SUM(U$4:U$1569)/COUNTA(A$4:A$1569)</f>
        <v/>
      </c>
      <c r="BL1418" s="9">
        <f>SUM(V$4:V$1569)/COUNTA(A$4:A$1569)</f>
        <v/>
      </c>
      <c r="BM1418" s="9">
        <f>SUM(W$4:W$1569)/COUNTA(A$4:A$1569)</f>
        <v/>
      </c>
      <c r="BN1418" s="9">
        <f>SUM(X$4:X$1569)/COUNTA(A$4:A$1569)</f>
        <v/>
      </c>
      <c r="BO1418" s="7" t="inlineStr">
        <is>
          <t>.</t>
        </is>
      </c>
      <c r="BP1418" s="9">
        <f>IF(Z1418&gt;=BB1418,0,IFERROR(BB1418+(SUMPRODUCT((Z$4:Z$1569&gt;=BB$4:BB$1569)*(Z$4:Z$1569-BB$4:BB$1569))/MAX(1,COUNTIF(Z$4:Z$1569,"&lt;"&amp;BB1418+0.01))),BB1418))</f>
        <v/>
      </c>
      <c r="BQ1418" s="9">
        <f>IF(AA1418&gt;=BC1418,0,IFERROR(BC1418+SUMPRODUCT((AA$4:AA$1569&gt;=BC$4:BC$1569)*(AA$4:AA$1569-BC$4:BC$1569))/MAX(1,COUNTIF(AA$4:AA$1569,"&lt;"&amp;BC1418+0.01)),BC1418))</f>
        <v/>
      </c>
      <c r="BR1418" s="9">
        <f>IF(AB1418&gt;=BD1418,0,IFERROR(BD1418+SUMPRODUCT((AB$4:AB$1569&gt;=BD$4:BD$1569)*(AB$4:AB$1569-BD$4:BD$1569))/MAX(1,COUNTIF(AB$4:AB$1569,"&lt;"&amp;BD1418+0.01)),BD1418))</f>
        <v/>
      </c>
      <c r="BS1418" s="9">
        <f>IF(AC1418&gt;=BE1418,0,IFERROR(BE1418+SUMPRODUCT((AC$4:AC$1569&gt;=BE$4:BE$1569)*(AC$4:AC$1569-BE$4:BE$1569))/MAX(1,COUNTIF(AC$4:AC$1569,"&lt;"&amp;BE1418+0.01)),BE1418))</f>
        <v/>
      </c>
      <c r="BT1418" s="9">
        <f>IF(AD1418&gt;=BF1418,0,IFERROR(BF1418+SUMPRODUCT((AD$4:AD$1569&gt;=BF$4:BF$1569)*(AD$4:AD$1569-BF$4:BF$1569))/MAX(1,COUNTIF(AD$4:AD$1569,"&lt;"&amp;BF1418+0.01)),BF1418))</f>
        <v/>
      </c>
      <c r="BU1418" s="9">
        <f>IF(AE1418&gt;=BG1418,0,IFERROR(BG1418+SUMPRODUCT((AE$4:AE$1569&gt;=BG$4:BG$1569)*(AE$4:AE$1569-BG$4:BG$1569))/MAX(1,COUNTIF(AE$4:AE$1569,"&lt;"&amp;BG1418+0.01)),BG1418))</f>
        <v/>
      </c>
      <c r="BV1418" s="9">
        <f>IF(AF1418&gt;=BH1418,0,IFERROR(BH1418+SUMPRODUCT((AF$4:AF$1569&gt;=BH$4:BH$1569)*(AF$4:AF$1569-BH$4:BH$1569))/MAX(1,COUNTIF(AF$4:AF$1569,"&lt;"&amp;BH1418+0.01)),BH1418))</f>
        <v/>
      </c>
      <c r="BW1418" s="9">
        <f>IF(AG1418&gt;=BI1418,0,IFERROR(BI1418+SUMPRODUCT((AG$4:AG$1569&gt;=BI$4:BI$1569)*(AG$4:AG$1569-BI$4:BI$1569))/MAX(1,COUNTIF(AG$4:AG$1569,"&lt;"&amp;BI1418+0.01)),BI1418))</f>
        <v/>
      </c>
      <c r="BX1418" s="9">
        <f>IF(AH1418&gt;=BJ1418,0,IFERROR(BJ1418+SUMPRODUCT((AH$4:AH$1569&gt;=BJ$4:BJ$1569)*(AH$4:AH$1569-BJ$4:BJ$1569))/MAX(1,COUNTIF(AH$4:AH$1569,"&lt;"&amp;BJ1418+0.01)),BJ1418))</f>
        <v/>
      </c>
      <c r="BY1418" s="9">
        <f>IF(AI1418&gt;=BK1418,0,IFERROR(BK1418+SUMPRODUCT((AI$4:AI$1569&gt;=BK$4:BK$1569)*(AI$4:AI$1569-BK$4:BK$1569))/MAX(1,COUNTIF(AI$4:AI$1569,"&lt;"&amp;BK1418+0.01)),BK1418))</f>
        <v/>
      </c>
      <c r="BZ1418" s="9">
        <f>IF(AJ1418&gt;=BL1418,0,IFERROR(BL1418+SUMPRODUCT((AJ$4:AJ$1569&gt;=BL$4:BL$1569)*(AJ$4:AJ$1569-BL$4:BL$1569))/MAX(1,COUNTIF(AJ$4:AJ$1569,"&lt;"&amp;BL1418+0.01)),BL1418))</f>
        <v/>
      </c>
      <c r="CA1418" s="9">
        <f>IF(AK1418&gt;=BM1418,0,IFERROR(BM1418+SUMPRODUCT((AK$4:AK$1569&gt;=BM$4:BM$1569)*(AK$4:AK$1569-BM$4:BM$1569))/MAX(1,COUNTIF(AK$4:AK$1569,"&lt;"&amp;BM1418+0.01)),BM1418))</f>
        <v/>
      </c>
      <c r="CB1418" s="9">
        <f>IF(AL1418&gt;=BN1418,0,IFERROR(BN1418+SUMPRODUCT((AL$4:AL$1569&gt;=BN$4:BN$1569)*(AL$4:AL$1569-BN$4:BN$1569))/MAX(1,COUNTIF(AL$4:AL$1569,"&lt;"&amp;BN1418+0.01)),BN1418))</f>
        <v/>
      </c>
      <c r="CC1418" s="5">
        <f>IF(AO1418="🟢","VERDE",IF(AO1418="🟡","AMARELO",IF(AO1418="🟠","VERMELHO",IF(AO1418="🔴","VERMELHO","ROXO"))))</f>
        <v/>
      </c>
      <c r="CD1418" s="5" t="inlineStr">
        <is>
          <t>🌎 REGIÕES</t>
        </is>
      </c>
      <c r="CE1418" s="5" t="inlineStr">
        <is>
          <t>SEM REDE</t>
        </is>
      </c>
    </row>
    <row r="1419">
      <c r="A1419" s="5" t="inlineStr">
        <is>
          <t>49609453000109</t>
        </is>
      </c>
      <c r="B1419" s="5" t="inlineStr">
        <is>
          <t>GRANO PRODUTOS NATURAIS LTDA - ME</t>
        </is>
      </c>
      <c r="C1419" s="5" t="inlineStr">
        <is>
          <t>06 - SEM GRUPO</t>
        </is>
      </c>
      <c r="D1419" s="5" t="inlineStr">
        <is>
          <t>LARISSA PADILHA</t>
        </is>
      </c>
      <c r="E1419" s="5" t="inlineStr">
        <is>
          <t>MG</t>
        </is>
      </c>
      <c r="F1419" s="5">
        <f>IFERROR(VLOOKUP(C1419,$AS$4:$AT$25,2,FALSE),"")</f>
        <v/>
      </c>
      <c r="G1419" s="6">
        <f>IFERROR(VLOOKUP(C1419,$AS$4:$AX$25,6,FALSE),"")</f>
        <v/>
      </c>
      <c r="H1419" s="5">
        <f>IFERROR(VLOOKUP(C1419,$AS$4:$AY$25,7,FALSE),"")</f>
        <v/>
      </c>
      <c r="I1419" s="5">
        <f>IFERROR(VLOOKUP(C1419,$AS$4:$AZ$25,8,FALSE),"")</f>
        <v/>
      </c>
      <c r="J1419" s="7" t="inlineStr">
        <is>
          <t>.</t>
        </is>
      </c>
      <c r="K1419" s="5" t="inlineStr">
        <is>
          <t>RJ + ES + MG</t>
        </is>
      </c>
      <c r="L1419" s="8" t="n">
        <v>1440</v>
      </c>
      <c r="M1419" s="9" t="n">
        <v>120</v>
      </c>
      <c r="N1419" s="9" t="n">
        <v>120</v>
      </c>
      <c r="O1419" s="9" t="n">
        <v>120</v>
      </c>
      <c r="P1419" s="9" t="n">
        <v>120</v>
      </c>
      <c r="Q1419" s="9" t="n">
        <v>120</v>
      </c>
      <c r="R1419" s="9" t="n">
        <v>120</v>
      </c>
      <c r="S1419" s="9" t="n">
        <v>120</v>
      </c>
      <c r="T1419" s="9" t="n">
        <v>120</v>
      </c>
      <c r="U1419" s="9" t="n">
        <v>120</v>
      </c>
      <c r="V1419" s="9" t="n">
        <v>120</v>
      </c>
      <c r="W1419" s="9" t="n">
        <v>120</v>
      </c>
      <c r="X1419" s="9" t="n">
        <v>120</v>
      </c>
      <c r="Y1419" s="7" t="inlineStr">
        <is>
          <t>.</t>
        </is>
      </c>
      <c r="Z1419" s="8">
        <f>SUM(AA1419:AL1419)</f>
        <v/>
      </c>
      <c r="AA1419" s="9" t="n">
        <v>0</v>
      </c>
      <c r="AB1419" s="9" t="n">
        <v>0</v>
      </c>
      <c r="AC1419" s="9" t="n">
        <v>0</v>
      </c>
      <c r="AD1419" s="9" t="n">
        <v>0</v>
      </c>
      <c r="AE1419" s="9" t="n">
        <v>0</v>
      </c>
      <c r="AF1419" s="9" t="n">
        <v>0</v>
      </c>
      <c r="AG1419" s="9" t="n">
        <v>0</v>
      </c>
      <c r="AH1419" s="9" t="n">
        <v>0</v>
      </c>
      <c r="AI1419" s="9" t="n">
        <v>0</v>
      </c>
      <c r="AJ1419" s="9" t="n">
        <v>0</v>
      </c>
      <c r="AK1419" s="9" t="n">
        <v>0</v>
      </c>
      <c r="AL1419" s="9" t="n">
        <v>0</v>
      </c>
      <c r="AM1419" s="7" t="inlineStr">
        <is>
          <t>.</t>
        </is>
      </c>
      <c r="AN1419" s="6">
        <f>IF(L1419=0,0,Z1419/L1419)</f>
        <v/>
      </c>
      <c r="AO1419" s="5">
        <f>IF(AN1419="","",IF(AN1419&gt;=0.9,"🟢",IF(AN1419&gt;=0.7,"🟡",IF(AN1419&gt;=0.5,"🟠","🔴"))))</f>
        <v/>
      </c>
      <c r="AP1419" s="9">
        <f>IF(L1419=0,0,L1419-Z1419)</f>
        <v/>
      </c>
      <c r="AQ1419" s="5">
        <f>IF(Z1419=0,"",RANK(Z1419,Z$4:Z$1569,0))</f>
        <v/>
      </c>
      <c r="AR1419" s="7" t="inlineStr">
        <is>
          <t>.</t>
        </is>
      </c>
      <c r="BA1419" s="7" t="inlineStr">
        <is>
          <t>.</t>
        </is>
      </c>
      <c r="BB1419" s="9">
        <f>SUM(L$4:L$1569)/COUNTA(A$4:A$1569)</f>
        <v/>
      </c>
      <c r="BC1419" s="9">
        <f>SUM(M$4:M$1569)/COUNTA(A$4:A$1569)</f>
        <v/>
      </c>
      <c r="BD1419" s="9">
        <f>SUM(N$4:N$1569)/COUNTA(A$4:A$1569)</f>
        <v/>
      </c>
      <c r="BE1419" s="9">
        <f>SUM(O$4:O$1569)/COUNTA(A$4:A$1569)</f>
        <v/>
      </c>
      <c r="BF1419" s="9">
        <f>SUM(P$4:P$1569)/COUNTA(A$4:A$1569)</f>
        <v/>
      </c>
      <c r="BG1419" s="9">
        <f>SUM(Q$4:Q$1569)/COUNTA(A$4:A$1569)</f>
        <v/>
      </c>
      <c r="BH1419" s="9">
        <f>SUM(R$4:R$1569)/COUNTA(A$4:A$1569)</f>
        <v/>
      </c>
      <c r="BI1419" s="9">
        <f>SUM(S$4:S$1569)/COUNTA(A$4:A$1569)</f>
        <v/>
      </c>
      <c r="BJ1419" s="9">
        <f>SUM(T$4:T$1569)/COUNTA(A$4:A$1569)</f>
        <v/>
      </c>
      <c r="BK1419" s="9">
        <f>SUM(U$4:U$1569)/COUNTA(A$4:A$1569)</f>
        <v/>
      </c>
      <c r="BL1419" s="9">
        <f>SUM(V$4:V$1569)/COUNTA(A$4:A$1569)</f>
        <v/>
      </c>
      <c r="BM1419" s="9">
        <f>SUM(W$4:W$1569)/COUNTA(A$4:A$1569)</f>
        <v/>
      </c>
      <c r="BN1419" s="9">
        <f>SUM(X$4:X$1569)/COUNTA(A$4:A$1569)</f>
        <v/>
      </c>
      <c r="BO1419" s="7" t="inlineStr">
        <is>
          <t>.</t>
        </is>
      </c>
      <c r="BP1419" s="9">
        <f>IF(Z1419&gt;=BB1419,0,IFERROR(BB1419+(SUMPRODUCT((Z$4:Z$1569&gt;=BB$4:BB$1569)*(Z$4:Z$1569-BB$4:BB$1569))/MAX(1,COUNTIF(Z$4:Z$1569,"&lt;"&amp;BB1419+0.01))),BB1419))</f>
        <v/>
      </c>
      <c r="BQ1419" s="9">
        <f>IF(AA1419&gt;=BC1419,0,IFERROR(BC1419+SUMPRODUCT((AA$4:AA$1569&gt;=BC$4:BC$1569)*(AA$4:AA$1569-BC$4:BC$1569))/MAX(1,COUNTIF(AA$4:AA$1569,"&lt;"&amp;BC1419+0.01)),BC1419))</f>
        <v/>
      </c>
      <c r="BR1419" s="9">
        <f>IF(AB1419&gt;=BD1419,0,IFERROR(BD1419+SUMPRODUCT((AB$4:AB$1569&gt;=BD$4:BD$1569)*(AB$4:AB$1569-BD$4:BD$1569))/MAX(1,COUNTIF(AB$4:AB$1569,"&lt;"&amp;BD1419+0.01)),BD1419))</f>
        <v/>
      </c>
      <c r="BS1419" s="9">
        <f>IF(AC1419&gt;=BE1419,0,IFERROR(BE1419+SUMPRODUCT((AC$4:AC$1569&gt;=BE$4:BE$1569)*(AC$4:AC$1569-BE$4:BE$1569))/MAX(1,COUNTIF(AC$4:AC$1569,"&lt;"&amp;BE1419+0.01)),BE1419))</f>
        <v/>
      </c>
      <c r="BT1419" s="9">
        <f>IF(AD1419&gt;=BF1419,0,IFERROR(BF1419+SUMPRODUCT((AD$4:AD$1569&gt;=BF$4:BF$1569)*(AD$4:AD$1569-BF$4:BF$1569))/MAX(1,COUNTIF(AD$4:AD$1569,"&lt;"&amp;BF1419+0.01)),BF1419))</f>
        <v/>
      </c>
      <c r="BU1419" s="9">
        <f>IF(AE1419&gt;=BG1419,0,IFERROR(BG1419+SUMPRODUCT((AE$4:AE$1569&gt;=BG$4:BG$1569)*(AE$4:AE$1569-BG$4:BG$1569))/MAX(1,COUNTIF(AE$4:AE$1569,"&lt;"&amp;BG1419+0.01)),BG1419))</f>
        <v/>
      </c>
      <c r="BV1419" s="9">
        <f>IF(AF1419&gt;=BH1419,0,IFERROR(BH1419+SUMPRODUCT((AF$4:AF$1569&gt;=BH$4:BH$1569)*(AF$4:AF$1569-BH$4:BH$1569))/MAX(1,COUNTIF(AF$4:AF$1569,"&lt;"&amp;BH1419+0.01)),BH1419))</f>
        <v/>
      </c>
      <c r="BW1419" s="9">
        <f>IF(AG1419&gt;=BI1419,0,IFERROR(BI1419+SUMPRODUCT((AG$4:AG$1569&gt;=BI$4:BI$1569)*(AG$4:AG$1569-BI$4:BI$1569))/MAX(1,COUNTIF(AG$4:AG$1569,"&lt;"&amp;BI1419+0.01)),BI1419))</f>
        <v/>
      </c>
      <c r="BX1419" s="9">
        <f>IF(AH1419&gt;=BJ1419,0,IFERROR(BJ1419+SUMPRODUCT((AH$4:AH$1569&gt;=BJ$4:BJ$1569)*(AH$4:AH$1569-BJ$4:BJ$1569))/MAX(1,COUNTIF(AH$4:AH$1569,"&lt;"&amp;BJ1419+0.01)),BJ1419))</f>
        <v/>
      </c>
      <c r="BY1419" s="9">
        <f>IF(AI1419&gt;=BK1419,0,IFERROR(BK1419+SUMPRODUCT((AI$4:AI$1569&gt;=BK$4:BK$1569)*(AI$4:AI$1569-BK$4:BK$1569))/MAX(1,COUNTIF(AI$4:AI$1569,"&lt;"&amp;BK1419+0.01)),BK1419))</f>
        <v/>
      </c>
      <c r="BZ1419" s="9">
        <f>IF(AJ1419&gt;=BL1419,0,IFERROR(BL1419+SUMPRODUCT((AJ$4:AJ$1569&gt;=BL$4:BL$1569)*(AJ$4:AJ$1569-BL$4:BL$1569))/MAX(1,COUNTIF(AJ$4:AJ$1569,"&lt;"&amp;BL1419+0.01)),BL1419))</f>
        <v/>
      </c>
      <c r="CA1419" s="9">
        <f>IF(AK1419&gt;=BM1419,0,IFERROR(BM1419+SUMPRODUCT((AK$4:AK$1569&gt;=BM$4:BM$1569)*(AK$4:AK$1569-BM$4:BM$1569))/MAX(1,COUNTIF(AK$4:AK$1569,"&lt;"&amp;BM1419+0.01)),BM1419))</f>
        <v/>
      </c>
      <c r="CB1419" s="9">
        <f>IF(AL1419&gt;=BN1419,0,IFERROR(BN1419+SUMPRODUCT((AL$4:AL$1569&gt;=BN$4:BN$1569)*(AL$4:AL$1569-BN$4:BN$1569))/MAX(1,COUNTIF(AL$4:AL$1569,"&lt;"&amp;BN1419+0.01)),BN1419))</f>
        <v/>
      </c>
      <c r="CC1419" s="5">
        <f>IF(AO1419="🟢","VERDE",IF(AO1419="🟡","AMARELO",IF(AO1419="🟠","VERMELHO",IF(AO1419="🔴","VERMELHO","ROXO"))))</f>
        <v/>
      </c>
      <c r="CD1419" s="5" t="inlineStr">
        <is>
          <t>🌎 REGIÕES</t>
        </is>
      </c>
      <c r="CE1419" s="5" t="inlineStr">
        <is>
          <t>SEM REDE</t>
        </is>
      </c>
    </row>
    <row r="1420">
      <c r="A1420" s="5" t="inlineStr">
        <is>
          <t>49616582000124</t>
        </is>
      </c>
      <c r="B1420" s="5" t="inlineStr">
        <is>
          <t>NUTRIFIT ARMAZEM SAUDAVEL LTDA - ME</t>
        </is>
      </c>
      <c r="C1420" s="5" t="inlineStr">
        <is>
          <t>06 - SEM GRUPO</t>
        </is>
      </c>
      <c r="D1420" s="5" t="inlineStr">
        <is>
          <t>HEMANUELE DITZEL (MANU)</t>
        </is>
      </c>
      <c r="E1420" s="5" t="inlineStr">
        <is>
          <t>SC</t>
        </is>
      </c>
      <c r="F1420" s="5">
        <f>IFERROR(VLOOKUP(C1420,$AS$4:$AT$25,2,FALSE),"")</f>
        <v/>
      </c>
      <c r="G1420" s="6">
        <f>IFERROR(VLOOKUP(C1420,$AS$4:$AX$25,6,FALSE),"")</f>
        <v/>
      </c>
      <c r="H1420" s="5">
        <f>IFERROR(VLOOKUP(C1420,$AS$4:$AY$25,7,FALSE),"")</f>
        <v/>
      </c>
      <c r="I1420" s="5">
        <f>IFERROR(VLOOKUP(C1420,$AS$4:$AZ$25,8,FALSE),"")</f>
        <v/>
      </c>
      <c r="J1420" s="7" t="inlineStr">
        <is>
          <t>.</t>
        </is>
      </c>
      <c r="K1420" s="5" t="inlineStr">
        <is>
          <t>SUL</t>
        </is>
      </c>
      <c r="L1420" s="8" t="n">
        <v>1553.191489361702</v>
      </c>
      <c r="M1420" s="9" t="n">
        <v>119.1489361702128</v>
      </c>
      <c r="N1420" s="9" t="n">
        <v>123.4042553191489</v>
      </c>
      <c r="O1420" s="9" t="n">
        <v>123.4042553191489</v>
      </c>
      <c r="P1420" s="9" t="n">
        <v>123.4042553191489</v>
      </c>
      <c r="Q1420" s="9" t="n">
        <v>127.6595744680851</v>
      </c>
      <c r="R1420" s="9" t="n">
        <v>127.6595744680851</v>
      </c>
      <c r="S1420" s="9" t="n">
        <v>131.9148936170213</v>
      </c>
      <c r="T1420" s="9" t="n">
        <v>131.9148936170213</v>
      </c>
      <c r="U1420" s="9" t="n">
        <v>131.9148936170213</v>
      </c>
      <c r="V1420" s="9" t="n">
        <v>136.1702127659574</v>
      </c>
      <c r="W1420" s="9" t="n">
        <v>136.1702127659574</v>
      </c>
      <c r="X1420" s="9" t="n">
        <v>140.4255319148936</v>
      </c>
      <c r="Y1420" s="7" t="inlineStr">
        <is>
          <t>.</t>
        </is>
      </c>
      <c r="Z1420" s="8">
        <f>SUM(AA1420:AL1420)</f>
        <v/>
      </c>
      <c r="AA1420" s="9" t="n">
        <v>0</v>
      </c>
      <c r="AB1420" s="9" t="n">
        <v>0</v>
      </c>
      <c r="AC1420" s="9" t="n">
        <v>0</v>
      </c>
      <c r="AD1420" s="9" t="n">
        <v>0</v>
      </c>
      <c r="AE1420" s="9" t="n">
        <v>0</v>
      </c>
      <c r="AF1420" s="9" t="n">
        <v>0</v>
      </c>
      <c r="AG1420" s="9" t="n">
        <v>0</v>
      </c>
      <c r="AH1420" s="9" t="n">
        <v>0</v>
      </c>
      <c r="AI1420" s="9" t="n">
        <v>0</v>
      </c>
      <c r="AJ1420" s="9" t="n">
        <v>0</v>
      </c>
      <c r="AK1420" s="9" t="n">
        <v>0</v>
      </c>
      <c r="AL1420" s="9" t="n">
        <v>0</v>
      </c>
      <c r="AM1420" s="7" t="inlineStr">
        <is>
          <t>.</t>
        </is>
      </c>
      <c r="AN1420" s="6">
        <f>IF(L1420=0,0,Z1420/L1420)</f>
        <v/>
      </c>
      <c r="AO1420" s="5">
        <f>IF(AN1420="","",IF(AN1420&gt;=0.9,"🟢",IF(AN1420&gt;=0.7,"🟡",IF(AN1420&gt;=0.5,"🟠","🔴"))))</f>
        <v/>
      </c>
      <c r="AP1420" s="9">
        <f>IF(L1420=0,0,L1420-Z1420)</f>
        <v/>
      </c>
      <c r="AQ1420" s="5">
        <f>IF(Z1420=0,"",RANK(Z1420,Z$4:Z$1569,0))</f>
        <v/>
      </c>
      <c r="AR1420" s="7" t="inlineStr">
        <is>
          <t>.</t>
        </is>
      </c>
      <c r="BA1420" s="7" t="inlineStr">
        <is>
          <t>.</t>
        </is>
      </c>
      <c r="BB1420" s="9">
        <f>SUM(L$4:L$1569)/COUNTA(A$4:A$1569)</f>
        <v/>
      </c>
      <c r="BC1420" s="9">
        <f>SUM(M$4:M$1569)/COUNTA(A$4:A$1569)</f>
        <v/>
      </c>
      <c r="BD1420" s="9">
        <f>SUM(N$4:N$1569)/COUNTA(A$4:A$1569)</f>
        <v/>
      </c>
      <c r="BE1420" s="9">
        <f>SUM(O$4:O$1569)/COUNTA(A$4:A$1569)</f>
        <v/>
      </c>
      <c r="BF1420" s="9">
        <f>SUM(P$4:P$1569)/COUNTA(A$4:A$1569)</f>
        <v/>
      </c>
      <c r="BG1420" s="9">
        <f>SUM(Q$4:Q$1569)/COUNTA(A$4:A$1569)</f>
        <v/>
      </c>
      <c r="BH1420" s="9">
        <f>SUM(R$4:R$1569)/COUNTA(A$4:A$1569)</f>
        <v/>
      </c>
      <c r="BI1420" s="9">
        <f>SUM(S$4:S$1569)/COUNTA(A$4:A$1569)</f>
        <v/>
      </c>
      <c r="BJ1420" s="9">
        <f>SUM(T$4:T$1569)/COUNTA(A$4:A$1569)</f>
        <v/>
      </c>
      <c r="BK1420" s="9">
        <f>SUM(U$4:U$1569)/COUNTA(A$4:A$1569)</f>
        <v/>
      </c>
      <c r="BL1420" s="9">
        <f>SUM(V$4:V$1569)/COUNTA(A$4:A$1569)</f>
        <v/>
      </c>
      <c r="BM1420" s="9">
        <f>SUM(W$4:W$1569)/COUNTA(A$4:A$1569)</f>
        <v/>
      </c>
      <c r="BN1420" s="9">
        <f>SUM(X$4:X$1569)/COUNTA(A$4:A$1569)</f>
        <v/>
      </c>
      <c r="BO1420" s="7" t="inlineStr">
        <is>
          <t>.</t>
        </is>
      </c>
      <c r="BP1420" s="9">
        <f>IF(Z1420&gt;=BB1420,0,IFERROR(BB1420+(SUMPRODUCT((Z$4:Z$1569&gt;=BB$4:BB$1569)*(Z$4:Z$1569-BB$4:BB$1569))/MAX(1,COUNTIF(Z$4:Z$1569,"&lt;"&amp;BB1420+0.01))),BB1420))</f>
        <v/>
      </c>
      <c r="BQ1420" s="9">
        <f>IF(AA1420&gt;=BC1420,0,IFERROR(BC1420+SUMPRODUCT((AA$4:AA$1569&gt;=BC$4:BC$1569)*(AA$4:AA$1569-BC$4:BC$1569))/MAX(1,COUNTIF(AA$4:AA$1569,"&lt;"&amp;BC1420+0.01)),BC1420))</f>
        <v/>
      </c>
      <c r="BR1420" s="9">
        <f>IF(AB1420&gt;=BD1420,0,IFERROR(BD1420+SUMPRODUCT((AB$4:AB$1569&gt;=BD$4:BD$1569)*(AB$4:AB$1569-BD$4:BD$1569))/MAX(1,COUNTIF(AB$4:AB$1569,"&lt;"&amp;BD1420+0.01)),BD1420))</f>
        <v/>
      </c>
      <c r="BS1420" s="9">
        <f>IF(AC1420&gt;=BE1420,0,IFERROR(BE1420+SUMPRODUCT((AC$4:AC$1569&gt;=BE$4:BE$1569)*(AC$4:AC$1569-BE$4:BE$1569))/MAX(1,COUNTIF(AC$4:AC$1569,"&lt;"&amp;BE1420+0.01)),BE1420))</f>
        <v/>
      </c>
      <c r="BT1420" s="9">
        <f>IF(AD1420&gt;=BF1420,0,IFERROR(BF1420+SUMPRODUCT((AD$4:AD$1569&gt;=BF$4:BF$1569)*(AD$4:AD$1569-BF$4:BF$1569))/MAX(1,COUNTIF(AD$4:AD$1569,"&lt;"&amp;BF1420+0.01)),BF1420))</f>
        <v/>
      </c>
      <c r="BU1420" s="9">
        <f>IF(AE1420&gt;=BG1420,0,IFERROR(BG1420+SUMPRODUCT((AE$4:AE$1569&gt;=BG$4:BG$1569)*(AE$4:AE$1569-BG$4:BG$1569))/MAX(1,COUNTIF(AE$4:AE$1569,"&lt;"&amp;BG1420+0.01)),BG1420))</f>
        <v/>
      </c>
      <c r="BV1420" s="9">
        <f>IF(AF1420&gt;=BH1420,0,IFERROR(BH1420+SUMPRODUCT((AF$4:AF$1569&gt;=BH$4:BH$1569)*(AF$4:AF$1569-BH$4:BH$1569))/MAX(1,COUNTIF(AF$4:AF$1569,"&lt;"&amp;BH1420+0.01)),BH1420))</f>
        <v/>
      </c>
      <c r="BW1420" s="9">
        <f>IF(AG1420&gt;=BI1420,0,IFERROR(BI1420+SUMPRODUCT((AG$4:AG$1569&gt;=BI$4:BI$1569)*(AG$4:AG$1569-BI$4:BI$1569))/MAX(1,COUNTIF(AG$4:AG$1569,"&lt;"&amp;BI1420+0.01)),BI1420))</f>
        <v/>
      </c>
      <c r="BX1420" s="9">
        <f>IF(AH1420&gt;=BJ1420,0,IFERROR(BJ1420+SUMPRODUCT((AH$4:AH$1569&gt;=BJ$4:BJ$1569)*(AH$4:AH$1569-BJ$4:BJ$1569))/MAX(1,COUNTIF(AH$4:AH$1569,"&lt;"&amp;BJ1420+0.01)),BJ1420))</f>
        <v/>
      </c>
      <c r="BY1420" s="9">
        <f>IF(AI1420&gt;=BK1420,0,IFERROR(BK1420+SUMPRODUCT((AI$4:AI$1569&gt;=BK$4:BK$1569)*(AI$4:AI$1569-BK$4:BK$1569))/MAX(1,COUNTIF(AI$4:AI$1569,"&lt;"&amp;BK1420+0.01)),BK1420))</f>
        <v/>
      </c>
      <c r="BZ1420" s="9">
        <f>IF(AJ1420&gt;=BL1420,0,IFERROR(BL1420+SUMPRODUCT((AJ$4:AJ$1569&gt;=BL$4:BL$1569)*(AJ$4:AJ$1569-BL$4:BL$1569))/MAX(1,COUNTIF(AJ$4:AJ$1569,"&lt;"&amp;BL1420+0.01)),BL1420))</f>
        <v/>
      </c>
      <c r="CA1420" s="9">
        <f>IF(AK1420&gt;=BM1420,0,IFERROR(BM1420+SUMPRODUCT((AK$4:AK$1569&gt;=BM$4:BM$1569)*(AK$4:AK$1569-BM$4:BM$1569))/MAX(1,COUNTIF(AK$4:AK$1569,"&lt;"&amp;BM1420+0.01)),BM1420))</f>
        <v/>
      </c>
      <c r="CB1420" s="9">
        <f>IF(AL1420&gt;=BN1420,0,IFERROR(BN1420+SUMPRODUCT((AL$4:AL$1569&gt;=BN$4:BN$1569)*(AL$4:AL$1569-BN$4:BN$1569))/MAX(1,COUNTIF(AL$4:AL$1569,"&lt;"&amp;BN1420+0.01)),BN1420))</f>
        <v/>
      </c>
      <c r="CC1420" s="5">
        <f>IF(AO1420="🟢","VERDE",IF(AO1420="🟡","AMARELO",IF(AO1420="🟠","VERMELHO",IF(AO1420="🔴","VERMELHO","ROXO"))))</f>
        <v/>
      </c>
      <c r="CD1420" s="5" t="inlineStr">
        <is>
          <t>🌎 REGIÕES</t>
        </is>
      </c>
      <c r="CE1420" s="5" t="inlineStr">
        <is>
          <t>SEM REDE</t>
        </is>
      </c>
    </row>
    <row r="1421">
      <c r="A1421" s="5" t="inlineStr">
        <is>
          <t>49621622000126</t>
        </is>
      </c>
      <c r="B1421" s="5" t="inlineStr">
        <is>
          <t>MELFIT PRODUTOS NATURAIS LTDA - ME</t>
        </is>
      </c>
      <c r="C1421" s="5" t="inlineStr">
        <is>
          <t>06 - SEM GRUPO</t>
        </is>
      </c>
      <c r="D1421" s="5" t="inlineStr">
        <is>
          <t>HEMANUELE DITZEL (MANU)</t>
        </is>
      </c>
      <c r="E1421" s="5" t="inlineStr">
        <is>
          <t>SC</t>
        </is>
      </c>
      <c r="F1421" s="5">
        <f>IFERROR(VLOOKUP(C1421,$AS$4:$AT$25,2,FALSE),"")</f>
        <v/>
      </c>
      <c r="G1421" s="6">
        <f>IFERROR(VLOOKUP(C1421,$AS$4:$AX$25,6,FALSE),"")</f>
        <v/>
      </c>
      <c r="H1421" s="5">
        <f>IFERROR(VLOOKUP(C1421,$AS$4:$AY$25,7,FALSE),"")</f>
        <v/>
      </c>
      <c r="I1421" s="5">
        <f>IFERROR(VLOOKUP(C1421,$AS$4:$AZ$25,8,FALSE),"")</f>
        <v/>
      </c>
      <c r="J1421" s="7" t="inlineStr">
        <is>
          <t>.</t>
        </is>
      </c>
      <c r="K1421" s="5" t="inlineStr">
        <is>
          <t>SUL</t>
        </is>
      </c>
      <c r="L1421" s="8" t="n">
        <v>1604.347826086957</v>
      </c>
      <c r="M1421" s="9" t="n">
        <v>117.3913043478261</v>
      </c>
      <c r="N1421" s="9" t="n">
        <v>117.3913043478261</v>
      </c>
      <c r="O1421" s="9" t="n">
        <v>130.4347826086957</v>
      </c>
      <c r="P1421" s="9" t="n">
        <v>130.4347826086957</v>
      </c>
      <c r="Q1421" s="9" t="n">
        <v>130.4347826086957</v>
      </c>
      <c r="R1421" s="9" t="n">
        <v>130.4347826086957</v>
      </c>
      <c r="S1421" s="9" t="n">
        <v>130.4347826086957</v>
      </c>
      <c r="T1421" s="9" t="n">
        <v>143.4782608695652</v>
      </c>
      <c r="U1421" s="9" t="n">
        <v>143.4782608695652</v>
      </c>
      <c r="V1421" s="9" t="n">
        <v>143.4782608695652</v>
      </c>
      <c r="W1421" s="9" t="n">
        <v>143.4782608695652</v>
      </c>
      <c r="X1421" s="9" t="n">
        <v>143.4782608695652</v>
      </c>
      <c r="Y1421" s="7" t="inlineStr">
        <is>
          <t>.</t>
        </is>
      </c>
      <c r="Z1421" s="8">
        <f>SUM(AA1421:AL1421)</f>
        <v/>
      </c>
      <c r="AA1421" s="9" t="n">
        <v>0</v>
      </c>
      <c r="AB1421" s="9" t="n">
        <v>0</v>
      </c>
      <c r="AC1421" s="9" t="n">
        <v>0</v>
      </c>
      <c r="AD1421" s="9" t="n">
        <v>0</v>
      </c>
      <c r="AE1421" s="9" t="n">
        <v>0</v>
      </c>
      <c r="AF1421" s="9" t="n">
        <v>0</v>
      </c>
      <c r="AG1421" s="9" t="n">
        <v>0</v>
      </c>
      <c r="AH1421" s="9" t="n">
        <v>0</v>
      </c>
      <c r="AI1421" s="9" t="n">
        <v>0</v>
      </c>
      <c r="AJ1421" s="9" t="n">
        <v>0</v>
      </c>
      <c r="AK1421" s="9" t="n">
        <v>0</v>
      </c>
      <c r="AL1421" s="9" t="n">
        <v>0</v>
      </c>
      <c r="AM1421" s="7" t="inlineStr">
        <is>
          <t>.</t>
        </is>
      </c>
      <c r="AN1421" s="6">
        <f>IF(L1421=0,0,Z1421/L1421)</f>
        <v/>
      </c>
      <c r="AO1421" s="5">
        <f>IF(AN1421="","",IF(AN1421&gt;=0.9,"🟢",IF(AN1421&gt;=0.7,"🟡",IF(AN1421&gt;=0.5,"🟠","🔴"))))</f>
        <v/>
      </c>
      <c r="AP1421" s="9">
        <f>IF(L1421=0,0,L1421-Z1421)</f>
        <v/>
      </c>
      <c r="AQ1421" s="5">
        <f>IF(Z1421=0,"",RANK(Z1421,Z$4:Z$1569,0))</f>
        <v/>
      </c>
      <c r="AR1421" s="7" t="inlineStr">
        <is>
          <t>.</t>
        </is>
      </c>
      <c r="BA1421" s="7" t="inlineStr">
        <is>
          <t>.</t>
        </is>
      </c>
      <c r="BB1421" s="9">
        <f>SUM(L$4:L$1569)/COUNTA(A$4:A$1569)</f>
        <v/>
      </c>
      <c r="BC1421" s="9">
        <f>SUM(M$4:M$1569)/COUNTA(A$4:A$1569)</f>
        <v/>
      </c>
      <c r="BD1421" s="9">
        <f>SUM(N$4:N$1569)/COUNTA(A$4:A$1569)</f>
        <v/>
      </c>
      <c r="BE1421" s="9">
        <f>SUM(O$4:O$1569)/COUNTA(A$4:A$1569)</f>
        <v/>
      </c>
      <c r="BF1421" s="9">
        <f>SUM(P$4:P$1569)/COUNTA(A$4:A$1569)</f>
        <v/>
      </c>
      <c r="BG1421" s="9">
        <f>SUM(Q$4:Q$1569)/COUNTA(A$4:A$1569)</f>
        <v/>
      </c>
      <c r="BH1421" s="9">
        <f>SUM(R$4:R$1569)/COUNTA(A$4:A$1569)</f>
        <v/>
      </c>
      <c r="BI1421" s="9">
        <f>SUM(S$4:S$1569)/COUNTA(A$4:A$1569)</f>
        <v/>
      </c>
      <c r="BJ1421" s="9">
        <f>SUM(T$4:T$1569)/COUNTA(A$4:A$1569)</f>
        <v/>
      </c>
      <c r="BK1421" s="9">
        <f>SUM(U$4:U$1569)/COUNTA(A$4:A$1569)</f>
        <v/>
      </c>
      <c r="BL1421" s="9">
        <f>SUM(V$4:V$1569)/COUNTA(A$4:A$1569)</f>
        <v/>
      </c>
      <c r="BM1421" s="9">
        <f>SUM(W$4:W$1569)/COUNTA(A$4:A$1569)</f>
        <v/>
      </c>
      <c r="BN1421" s="9">
        <f>SUM(X$4:X$1569)/COUNTA(A$4:A$1569)</f>
        <v/>
      </c>
      <c r="BO1421" s="7" t="inlineStr">
        <is>
          <t>.</t>
        </is>
      </c>
      <c r="BP1421" s="9">
        <f>IF(Z1421&gt;=BB1421,0,IFERROR(BB1421+(SUMPRODUCT((Z$4:Z$1569&gt;=BB$4:BB$1569)*(Z$4:Z$1569-BB$4:BB$1569))/MAX(1,COUNTIF(Z$4:Z$1569,"&lt;"&amp;BB1421+0.01))),BB1421))</f>
        <v/>
      </c>
      <c r="BQ1421" s="9">
        <f>IF(AA1421&gt;=BC1421,0,IFERROR(BC1421+SUMPRODUCT((AA$4:AA$1569&gt;=BC$4:BC$1569)*(AA$4:AA$1569-BC$4:BC$1569))/MAX(1,COUNTIF(AA$4:AA$1569,"&lt;"&amp;BC1421+0.01)),BC1421))</f>
        <v/>
      </c>
      <c r="BR1421" s="9">
        <f>IF(AB1421&gt;=BD1421,0,IFERROR(BD1421+SUMPRODUCT((AB$4:AB$1569&gt;=BD$4:BD$1569)*(AB$4:AB$1569-BD$4:BD$1569))/MAX(1,COUNTIF(AB$4:AB$1569,"&lt;"&amp;BD1421+0.01)),BD1421))</f>
        <v/>
      </c>
      <c r="BS1421" s="9">
        <f>IF(AC1421&gt;=BE1421,0,IFERROR(BE1421+SUMPRODUCT((AC$4:AC$1569&gt;=BE$4:BE$1569)*(AC$4:AC$1569-BE$4:BE$1569))/MAX(1,COUNTIF(AC$4:AC$1569,"&lt;"&amp;BE1421+0.01)),BE1421))</f>
        <v/>
      </c>
      <c r="BT1421" s="9">
        <f>IF(AD1421&gt;=BF1421,0,IFERROR(BF1421+SUMPRODUCT((AD$4:AD$1569&gt;=BF$4:BF$1569)*(AD$4:AD$1569-BF$4:BF$1569))/MAX(1,COUNTIF(AD$4:AD$1569,"&lt;"&amp;BF1421+0.01)),BF1421))</f>
        <v/>
      </c>
      <c r="BU1421" s="9">
        <f>IF(AE1421&gt;=BG1421,0,IFERROR(BG1421+SUMPRODUCT((AE$4:AE$1569&gt;=BG$4:BG$1569)*(AE$4:AE$1569-BG$4:BG$1569))/MAX(1,COUNTIF(AE$4:AE$1569,"&lt;"&amp;BG1421+0.01)),BG1421))</f>
        <v/>
      </c>
      <c r="BV1421" s="9">
        <f>IF(AF1421&gt;=BH1421,0,IFERROR(BH1421+SUMPRODUCT((AF$4:AF$1569&gt;=BH$4:BH$1569)*(AF$4:AF$1569-BH$4:BH$1569))/MAX(1,COUNTIF(AF$4:AF$1569,"&lt;"&amp;BH1421+0.01)),BH1421))</f>
        <v/>
      </c>
      <c r="BW1421" s="9">
        <f>IF(AG1421&gt;=BI1421,0,IFERROR(BI1421+SUMPRODUCT((AG$4:AG$1569&gt;=BI$4:BI$1569)*(AG$4:AG$1569-BI$4:BI$1569))/MAX(1,COUNTIF(AG$4:AG$1569,"&lt;"&amp;BI1421+0.01)),BI1421))</f>
        <v/>
      </c>
      <c r="BX1421" s="9">
        <f>IF(AH1421&gt;=BJ1421,0,IFERROR(BJ1421+SUMPRODUCT((AH$4:AH$1569&gt;=BJ$4:BJ$1569)*(AH$4:AH$1569-BJ$4:BJ$1569))/MAX(1,COUNTIF(AH$4:AH$1569,"&lt;"&amp;BJ1421+0.01)),BJ1421))</f>
        <v/>
      </c>
      <c r="BY1421" s="9">
        <f>IF(AI1421&gt;=BK1421,0,IFERROR(BK1421+SUMPRODUCT((AI$4:AI$1569&gt;=BK$4:BK$1569)*(AI$4:AI$1569-BK$4:BK$1569))/MAX(1,COUNTIF(AI$4:AI$1569,"&lt;"&amp;BK1421+0.01)),BK1421))</f>
        <v/>
      </c>
      <c r="BZ1421" s="9">
        <f>IF(AJ1421&gt;=BL1421,0,IFERROR(BL1421+SUMPRODUCT((AJ$4:AJ$1569&gt;=BL$4:BL$1569)*(AJ$4:AJ$1569-BL$4:BL$1569))/MAX(1,COUNTIF(AJ$4:AJ$1569,"&lt;"&amp;BL1421+0.01)),BL1421))</f>
        <v/>
      </c>
      <c r="CA1421" s="9">
        <f>IF(AK1421&gt;=BM1421,0,IFERROR(BM1421+SUMPRODUCT((AK$4:AK$1569&gt;=BM$4:BM$1569)*(AK$4:AK$1569-BM$4:BM$1569))/MAX(1,COUNTIF(AK$4:AK$1569,"&lt;"&amp;BM1421+0.01)),BM1421))</f>
        <v/>
      </c>
      <c r="CB1421" s="9">
        <f>IF(AL1421&gt;=BN1421,0,IFERROR(BN1421+SUMPRODUCT((AL$4:AL$1569&gt;=BN$4:BN$1569)*(AL$4:AL$1569-BN$4:BN$1569))/MAX(1,COUNTIF(AL$4:AL$1569,"&lt;"&amp;BN1421+0.01)),BN1421))</f>
        <v/>
      </c>
      <c r="CC1421" s="5">
        <f>IF(AO1421="🟢","VERDE",IF(AO1421="🟡","AMARELO",IF(AO1421="🟠","VERMELHO",IF(AO1421="🔴","VERMELHO","ROXO"))))</f>
        <v/>
      </c>
      <c r="CD1421" s="5" t="inlineStr">
        <is>
          <t>🌎 REGIÕES</t>
        </is>
      </c>
      <c r="CE1421" s="5" t="inlineStr">
        <is>
          <t>SEM REDE</t>
        </is>
      </c>
    </row>
    <row r="1422">
      <c r="A1422" s="5" t="inlineStr">
        <is>
          <t>49626508000199</t>
        </is>
      </c>
      <c r="B1422" s="5" t="inlineStr">
        <is>
          <t>EST REP LTDA - EPP</t>
        </is>
      </c>
      <c r="C1422" s="5" t="inlineStr">
        <is>
          <t>06 - SEM GRUPO</t>
        </is>
      </c>
      <c r="D1422" s="5" t="inlineStr">
        <is>
          <t>HEMANUELE DITZEL (MANU)</t>
        </is>
      </c>
      <c r="E1422" s="5" t="inlineStr">
        <is>
          <t>SC</t>
        </is>
      </c>
      <c r="F1422" s="5">
        <f>IFERROR(VLOOKUP(C1422,$AS$4:$AT$25,2,FALSE),"")</f>
        <v/>
      </c>
      <c r="G1422" s="6">
        <f>IFERROR(VLOOKUP(C1422,$AS$4:$AX$25,6,FALSE),"")</f>
        <v/>
      </c>
      <c r="H1422" s="5">
        <f>IFERROR(VLOOKUP(C1422,$AS$4:$AY$25,7,FALSE),"")</f>
        <v/>
      </c>
      <c r="I1422" s="5">
        <f>IFERROR(VLOOKUP(C1422,$AS$4:$AZ$25,8,FALSE),"")</f>
        <v/>
      </c>
      <c r="J1422" s="7" t="inlineStr">
        <is>
          <t>.</t>
        </is>
      </c>
      <c r="K1422" s="5" t="inlineStr">
        <is>
          <t>SUL</t>
        </is>
      </c>
      <c r="L1422" s="8" t="n">
        <v>1553.191489361702</v>
      </c>
      <c r="M1422" s="9" t="n">
        <v>119.1489361702128</v>
      </c>
      <c r="N1422" s="9" t="n">
        <v>123.4042553191489</v>
      </c>
      <c r="O1422" s="9" t="n">
        <v>123.4042553191489</v>
      </c>
      <c r="P1422" s="9" t="n">
        <v>123.4042553191489</v>
      </c>
      <c r="Q1422" s="9" t="n">
        <v>127.6595744680851</v>
      </c>
      <c r="R1422" s="9" t="n">
        <v>127.6595744680851</v>
      </c>
      <c r="S1422" s="9" t="n">
        <v>131.9148936170213</v>
      </c>
      <c r="T1422" s="9" t="n">
        <v>131.9148936170213</v>
      </c>
      <c r="U1422" s="9" t="n">
        <v>131.9148936170213</v>
      </c>
      <c r="V1422" s="9" t="n">
        <v>136.1702127659574</v>
      </c>
      <c r="W1422" s="9" t="n">
        <v>136.1702127659574</v>
      </c>
      <c r="X1422" s="9" t="n">
        <v>140.4255319148936</v>
      </c>
      <c r="Y1422" s="7" t="inlineStr">
        <is>
          <t>.</t>
        </is>
      </c>
      <c r="Z1422" s="8">
        <f>SUM(AA1422:AL1422)</f>
        <v/>
      </c>
      <c r="AA1422" s="9" t="n">
        <v>0</v>
      </c>
      <c r="AB1422" s="9" t="n">
        <v>0</v>
      </c>
      <c r="AC1422" s="9" t="n">
        <v>0</v>
      </c>
      <c r="AD1422" s="9" t="n">
        <v>0</v>
      </c>
      <c r="AE1422" s="9" t="n">
        <v>0</v>
      </c>
      <c r="AF1422" s="9" t="n">
        <v>0</v>
      </c>
      <c r="AG1422" s="9" t="n">
        <v>0</v>
      </c>
      <c r="AH1422" s="9" t="n">
        <v>0</v>
      </c>
      <c r="AI1422" s="9" t="n">
        <v>0</v>
      </c>
      <c r="AJ1422" s="9" t="n">
        <v>0</v>
      </c>
      <c r="AK1422" s="9" t="n">
        <v>0</v>
      </c>
      <c r="AL1422" s="9" t="n">
        <v>0</v>
      </c>
      <c r="AM1422" s="7" t="inlineStr">
        <is>
          <t>.</t>
        </is>
      </c>
      <c r="AN1422" s="6">
        <f>IF(L1422=0,0,Z1422/L1422)</f>
        <v/>
      </c>
      <c r="AO1422" s="5">
        <f>IF(AN1422="","",IF(AN1422&gt;=0.9,"🟢",IF(AN1422&gt;=0.7,"🟡",IF(AN1422&gt;=0.5,"🟠","🔴"))))</f>
        <v/>
      </c>
      <c r="AP1422" s="9">
        <f>IF(L1422=0,0,L1422-Z1422)</f>
        <v/>
      </c>
      <c r="AQ1422" s="5">
        <f>IF(Z1422=0,"",RANK(Z1422,Z$4:Z$1569,0))</f>
        <v/>
      </c>
      <c r="AR1422" s="7" t="inlineStr">
        <is>
          <t>.</t>
        </is>
      </c>
      <c r="BA1422" s="7" t="inlineStr">
        <is>
          <t>.</t>
        </is>
      </c>
      <c r="BB1422" s="9">
        <f>SUM(L$4:L$1569)/COUNTA(A$4:A$1569)</f>
        <v/>
      </c>
      <c r="BC1422" s="9">
        <f>SUM(M$4:M$1569)/COUNTA(A$4:A$1569)</f>
        <v/>
      </c>
      <c r="BD1422" s="9">
        <f>SUM(N$4:N$1569)/COUNTA(A$4:A$1569)</f>
        <v/>
      </c>
      <c r="BE1422" s="9">
        <f>SUM(O$4:O$1569)/COUNTA(A$4:A$1569)</f>
        <v/>
      </c>
      <c r="BF1422" s="9">
        <f>SUM(P$4:P$1569)/COUNTA(A$4:A$1569)</f>
        <v/>
      </c>
      <c r="BG1422" s="9">
        <f>SUM(Q$4:Q$1569)/COUNTA(A$4:A$1569)</f>
        <v/>
      </c>
      <c r="BH1422" s="9">
        <f>SUM(R$4:R$1569)/COUNTA(A$4:A$1569)</f>
        <v/>
      </c>
      <c r="BI1422" s="9">
        <f>SUM(S$4:S$1569)/COUNTA(A$4:A$1569)</f>
        <v/>
      </c>
      <c r="BJ1422" s="9">
        <f>SUM(T$4:T$1569)/COUNTA(A$4:A$1569)</f>
        <v/>
      </c>
      <c r="BK1422" s="9">
        <f>SUM(U$4:U$1569)/COUNTA(A$4:A$1569)</f>
        <v/>
      </c>
      <c r="BL1422" s="9">
        <f>SUM(V$4:V$1569)/COUNTA(A$4:A$1569)</f>
        <v/>
      </c>
      <c r="BM1422" s="9">
        <f>SUM(W$4:W$1569)/COUNTA(A$4:A$1569)</f>
        <v/>
      </c>
      <c r="BN1422" s="9">
        <f>SUM(X$4:X$1569)/COUNTA(A$4:A$1569)</f>
        <v/>
      </c>
      <c r="BO1422" s="7" t="inlineStr">
        <is>
          <t>.</t>
        </is>
      </c>
      <c r="BP1422" s="9">
        <f>IF(Z1422&gt;=BB1422,0,IFERROR(BB1422+(SUMPRODUCT((Z$4:Z$1569&gt;=BB$4:BB$1569)*(Z$4:Z$1569-BB$4:BB$1569))/MAX(1,COUNTIF(Z$4:Z$1569,"&lt;"&amp;BB1422+0.01))),BB1422))</f>
        <v/>
      </c>
      <c r="BQ1422" s="9">
        <f>IF(AA1422&gt;=BC1422,0,IFERROR(BC1422+SUMPRODUCT((AA$4:AA$1569&gt;=BC$4:BC$1569)*(AA$4:AA$1569-BC$4:BC$1569))/MAX(1,COUNTIF(AA$4:AA$1569,"&lt;"&amp;BC1422+0.01)),BC1422))</f>
        <v/>
      </c>
      <c r="BR1422" s="9">
        <f>IF(AB1422&gt;=BD1422,0,IFERROR(BD1422+SUMPRODUCT((AB$4:AB$1569&gt;=BD$4:BD$1569)*(AB$4:AB$1569-BD$4:BD$1569))/MAX(1,COUNTIF(AB$4:AB$1569,"&lt;"&amp;BD1422+0.01)),BD1422))</f>
        <v/>
      </c>
      <c r="BS1422" s="9">
        <f>IF(AC1422&gt;=BE1422,0,IFERROR(BE1422+SUMPRODUCT((AC$4:AC$1569&gt;=BE$4:BE$1569)*(AC$4:AC$1569-BE$4:BE$1569))/MAX(1,COUNTIF(AC$4:AC$1569,"&lt;"&amp;BE1422+0.01)),BE1422))</f>
        <v/>
      </c>
      <c r="BT1422" s="9">
        <f>IF(AD1422&gt;=BF1422,0,IFERROR(BF1422+SUMPRODUCT((AD$4:AD$1569&gt;=BF$4:BF$1569)*(AD$4:AD$1569-BF$4:BF$1569))/MAX(1,COUNTIF(AD$4:AD$1569,"&lt;"&amp;BF1422+0.01)),BF1422))</f>
        <v/>
      </c>
      <c r="BU1422" s="9">
        <f>IF(AE1422&gt;=BG1422,0,IFERROR(BG1422+SUMPRODUCT((AE$4:AE$1569&gt;=BG$4:BG$1569)*(AE$4:AE$1569-BG$4:BG$1569))/MAX(1,COUNTIF(AE$4:AE$1569,"&lt;"&amp;BG1422+0.01)),BG1422))</f>
        <v/>
      </c>
      <c r="BV1422" s="9">
        <f>IF(AF1422&gt;=BH1422,0,IFERROR(BH1422+SUMPRODUCT((AF$4:AF$1569&gt;=BH$4:BH$1569)*(AF$4:AF$1569-BH$4:BH$1569))/MAX(1,COUNTIF(AF$4:AF$1569,"&lt;"&amp;BH1422+0.01)),BH1422))</f>
        <v/>
      </c>
      <c r="BW1422" s="9">
        <f>IF(AG1422&gt;=BI1422,0,IFERROR(BI1422+SUMPRODUCT((AG$4:AG$1569&gt;=BI$4:BI$1569)*(AG$4:AG$1569-BI$4:BI$1569))/MAX(1,COUNTIF(AG$4:AG$1569,"&lt;"&amp;BI1422+0.01)),BI1422))</f>
        <v/>
      </c>
      <c r="BX1422" s="9">
        <f>IF(AH1422&gt;=BJ1422,0,IFERROR(BJ1422+SUMPRODUCT((AH$4:AH$1569&gt;=BJ$4:BJ$1569)*(AH$4:AH$1569-BJ$4:BJ$1569))/MAX(1,COUNTIF(AH$4:AH$1569,"&lt;"&amp;BJ1422+0.01)),BJ1422))</f>
        <v/>
      </c>
      <c r="BY1422" s="9">
        <f>IF(AI1422&gt;=BK1422,0,IFERROR(BK1422+SUMPRODUCT((AI$4:AI$1569&gt;=BK$4:BK$1569)*(AI$4:AI$1569-BK$4:BK$1569))/MAX(1,COUNTIF(AI$4:AI$1569,"&lt;"&amp;BK1422+0.01)),BK1422))</f>
        <v/>
      </c>
      <c r="BZ1422" s="9">
        <f>IF(AJ1422&gt;=BL1422,0,IFERROR(BL1422+SUMPRODUCT((AJ$4:AJ$1569&gt;=BL$4:BL$1569)*(AJ$4:AJ$1569-BL$4:BL$1569))/MAX(1,COUNTIF(AJ$4:AJ$1569,"&lt;"&amp;BL1422+0.01)),BL1422))</f>
        <v/>
      </c>
      <c r="CA1422" s="9">
        <f>IF(AK1422&gt;=BM1422,0,IFERROR(BM1422+SUMPRODUCT((AK$4:AK$1569&gt;=BM$4:BM$1569)*(AK$4:AK$1569-BM$4:BM$1569))/MAX(1,COUNTIF(AK$4:AK$1569,"&lt;"&amp;BM1422+0.01)),BM1422))</f>
        <v/>
      </c>
      <c r="CB1422" s="9">
        <f>IF(AL1422&gt;=BN1422,0,IFERROR(BN1422+SUMPRODUCT((AL$4:AL$1569&gt;=BN$4:BN$1569)*(AL$4:AL$1569-BN$4:BN$1569))/MAX(1,COUNTIF(AL$4:AL$1569,"&lt;"&amp;BN1422+0.01)),BN1422))</f>
        <v/>
      </c>
      <c r="CC1422" s="5">
        <f>IF(AO1422="🟢","VERDE",IF(AO1422="🟡","AMARELO",IF(AO1422="🟠","VERMELHO",IF(AO1422="🔴","VERMELHO","ROXO"))))</f>
        <v/>
      </c>
      <c r="CD1422" s="5" t="inlineStr">
        <is>
          <t>🌎 REGIÕES</t>
        </is>
      </c>
      <c r="CE1422" s="5" t="inlineStr">
        <is>
          <t>SEM REDE</t>
        </is>
      </c>
    </row>
    <row r="1423">
      <c r="A1423" s="5" t="inlineStr">
        <is>
          <t>49636974000155</t>
        </is>
      </c>
      <c r="B1423" s="5" t="inlineStr">
        <is>
          <t>A&amp;T COMERCIO DE PRODUTOS ALIMENTICIOS LT</t>
        </is>
      </c>
      <c r="C1423" s="5" t="inlineStr">
        <is>
          <t>06 - SEM GRUPO</t>
        </is>
      </c>
      <c r="D1423" s="5" t="inlineStr">
        <is>
          <t>LARISSA PADILHA</t>
        </is>
      </c>
      <c r="E1423" s="5" t="inlineStr">
        <is>
          <t>GO</t>
        </is>
      </c>
      <c r="F1423" s="5">
        <f>IFERROR(VLOOKUP(C1423,$AS$4:$AT$25,2,FALSE),"")</f>
        <v/>
      </c>
      <c r="G1423" s="6">
        <f>IFERROR(VLOOKUP(C1423,$AS$4:$AX$25,6,FALSE),"")</f>
        <v/>
      </c>
      <c r="H1423" s="5">
        <f>IFERROR(VLOOKUP(C1423,$AS$4:$AY$25,7,FALSE),"")</f>
        <v/>
      </c>
      <c r="I1423" s="5">
        <f>IFERROR(VLOOKUP(C1423,$AS$4:$AZ$25,8,FALSE),"")</f>
        <v/>
      </c>
      <c r="J1423" s="7" t="inlineStr">
        <is>
          <t>.</t>
        </is>
      </c>
      <c r="K1423" s="5" t="inlineStr">
        <is>
          <t>CENTRO OESTE</t>
        </is>
      </c>
      <c r="L1423" s="8" t="n">
        <v>1494.339622641509</v>
      </c>
      <c r="M1423" s="9" t="n">
        <v>124.5283018867924</v>
      </c>
      <c r="N1423" s="9" t="n">
        <v>124.5283018867924</v>
      </c>
      <c r="O1423" s="9" t="n">
        <v>124.5283018867924</v>
      </c>
      <c r="P1423" s="9" t="n">
        <v>124.5283018867924</v>
      </c>
      <c r="Q1423" s="9" t="n">
        <v>124.5283018867924</v>
      </c>
      <c r="R1423" s="9" t="n">
        <v>124.5283018867924</v>
      </c>
      <c r="S1423" s="9" t="n">
        <v>124.5283018867924</v>
      </c>
      <c r="T1423" s="9" t="n">
        <v>124.5283018867924</v>
      </c>
      <c r="U1423" s="9" t="n">
        <v>124.5283018867924</v>
      </c>
      <c r="V1423" s="9" t="n">
        <v>124.5283018867924</v>
      </c>
      <c r="W1423" s="9" t="n">
        <v>124.5283018867924</v>
      </c>
      <c r="X1423" s="9" t="n">
        <v>124.5283018867924</v>
      </c>
      <c r="Y1423" s="7" t="inlineStr">
        <is>
          <t>.</t>
        </is>
      </c>
      <c r="Z1423" s="8">
        <f>SUM(AA1423:AL1423)</f>
        <v/>
      </c>
      <c r="AA1423" s="9" t="n">
        <v>0</v>
      </c>
      <c r="AB1423" s="9" t="n">
        <v>0</v>
      </c>
      <c r="AC1423" s="9" t="n">
        <v>0</v>
      </c>
      <c r="AD1423" s="9" t="n">
        <v>0</v>
      </c>
      <c r="AE1423" s="9" t="n">
        <v>0</v>
      </c>
      <c r="AF1423" s="9" t="n">
        <v>0</v>
      </c>
      <c r="AG1423" s="9" t="n">
        <v>0</v>
      </c>
      <c r="AH1423" s="9" t="n">
        <v>0</v>
      </c>
      <c r="AI1423" s="9" t="n">
        <v>0</v>
      </c>
      <c r="AJ1423" s="9" t="n">
        <v>0</v>
      </c>
      <c r="AK1423" s="9" t="n">
        <v>0</v>
      </c>
      <c r="AL1423" s="9" t="n">
        <v>0</v>
      </c>
      <c r="AM1423" s="7" t="inlineStr">
        <is>
          <t>.</t>
        </is>
      </c>
      <c r="AN1423" s="6">
        <f>IF(L1423=0,0,Z1423/L1423)</f>
        <v/>
      </c>
      <c r="AO1423" s="5">
        <f>IF(AN1423="","",IF(AN1423&gt;=0.9,"🟢",IF(AN1423&gt;=0.7,"🟡",IF(AN1423&gt;=0.5,"🟠","🔴"))))</f>
        <v/>
      </c>
      <c r="AP1423" s="9">
        <f>IF(L1423=0,0,L1423-Z1423)</f>
        <v/>
      </c>
      <c r="AQ1423" s="5">
        <f>IF(Z1423=0,"",RANK(Z1423,Z$4:Z$1569,0))</f>
        <v/>
      </c>
      <c r="AR1423" s="7" t="inlineStr">
        <is>
          <t>.</t>
        </is>
      </c>
      <c r="BA1423" s="7" t="inlineStr">
        <is>
          <t>.</t>
        </is>
      </c>
      <c r="BB1423" s="9">
        <f>SUM(L$4:L$1569)/COUNTA(A$4:A$1569)</f>
        <v/>
      </c>
      <c r="BC1423" s="9">
        <f>SUM(M$4:M$1569)/COUNTA(A$4:A$1569)</f>
        <v/>
      </c>
      <c r="BD1423" s="9">
        <f>SUM(N$4:N$1569)/COUNTA(A$4:A$1569)</f>
        <v/>
      </c>
      <c r="BE1423" s="9">
        <f>SUM(O$4:O$1569)/COUNTA(A$4:A$1569)</f>
        <v/>
      </c>
      <c r="BF1423" s="9">
        <f>SUM(P$4:P$1569)/COUNTA(A$4:A$1569)</f>
        <v/>
      </c>
      <c r="BG1423" s="9">
        <f>SUM(Q$4:Q$1569)/COUNTA(A$4:A$1569)</f>
        <v/>
      </c>
      <c r="BH1423" s="9">
        <f>SUM(R$4:R$1569)/COUNTA(A$4:A$1569)</f>
        <v/>
      </c>
      <c r="BI1423" s="9">
        <f>SUM(S$4:S$1569)/COUNTA(A$4:A$1569)</f>
        <v/>
      </c>
      <c r="BJ1423" s="9">
        <f>SUM(T$4:T$1569)/COUNTA(A$4:A$1569)</f>
        <v/>
      </c>
      <c r="BK1423" s="9">
        <f>SUM(U$4:U$1569)/COUNTA(A$4:A$1569)</f>
        <v/>
      </c>
      <c r="BL1423" s="9">
        <f>SUM(V$4:V$1569)/COUNTA(A$4:A$1569)</f>
        <v/>
      </c>
      <c r="BM1423" s="9">
        <f>SUM(W$4:W$1569)/COUNTA(A$4:A$1569)</f>
        <v/>
      </c>
      <c r="BN1423" s="9">
        <f>SUM(X$4:X$1569)/COUNTA(A$4:A$1569)</f>
        <v/>
      </c>
      <c r="BO1423" s="7" t="inlineStr">
        <is>
          <t>.</t>
        </is>
      </c>
      <c r="BP1423" s="9">
        <f>IF(Z1423&gt;=BB1423,0,IFERROR(BB1423+(SUMPRODUCT((Z$4:Z$1569&gt;=BB$4:BB$1569)*(Z$4:Z$1569-BB$4:BB$1569))/MAX(1,COUNTIF(Z$4:Z$1569,"&lt;"&amp;BB1423+0.01))),BB1423))</f>
        <v/>
      </c>
      <c r="BQ1423" s="9">
        <f>IF(AA1423&gt;=BC1423,0,IFERROR(BC1423+SUMPRODUCT((AA$4:AA$1569&gt;=BC$4:BC$1569)*(AA$4:AA$1569-BC$4:BC$1569))/MAX(1,COUNTIF(AA$4:AA$1569,"&lt;"&amp;BC1423+0.01)),BC1423))</f>
        <v/>
      </c>
      <c r="BR1423" s="9">
        <f>IF(AB1423&gt;=BD1423,0,IFERROR(BD1423+SUMPRODUCT((AB$4:AB$1569&gt;=BD$4:BD$1569)*(AB$4:AB$1569-BD$4:BD$1569))/MAX(1,COUNTIF(AB$4:AB$1569,"&lt;"&amp;BD1423+0.01)),BD1423))</f>
        <v/>
      </c>
      <c r="BS1423" s="9">
        <f>IF(AC1423&gt;=BE1423,0,IFERROR(BE1423+SUMPRODUCT((AC$4:AC$1569&gt;=BE$4:BE$1569)*(AC$4:AC$1569-BE$4:BE$1569))/MAX(1,COUNTIF(AC$4:AC$1569,"&lt;"&amp;BE1423+0.01)),BE1423))</f>
        <v/>
      </c>
      <c r="BT1423" s="9">
        <f>IF(AD1423&gt;=BF1423,0,IFERROR(BF1423+SUMPRODUCT((AD$4:AD$1569&gt;=BF$4:BF$1569)*(AD$4:AD$1569-BF$4:BF$1569))/MAX(1,COUNTIF(AD$4:AD$1569,"&lt;"&amp;BF1423+0.01)),BF1423))</f>
        <v/>
      </c>
      <c r="BU1423" s="9">
        <f>IF(AE1423&gt;=BG1423,0,IFERROR(BG1423+SUMPRODUCT((AE$4:AE$1569&gt;=BG$4:BG$1569)*(AE$4:AE$1569-BG$4:BG$1569))/MAX(1,COUNTIF(AE$4:AE$1569,"&lt;"&amp;BG1423+0.01)),BG1423))</f>
        <v/>
      </c>
      <c r="BV1423" s="9">
        <f>IF(AF1423&gt;=BH1423,0,IFERROR(BH1423+SUMPRODUCT((AF$4:AF$1569&gt;=BH$4:BH$1569)*(AF$4:AF$1569-BH$4:BH$1569))/MAX(1,COUNTIF(AF$4:AF$1569,"&lt;"&amp;BH1423+0.01)),BH1423))</f>
        <v/>
      </c>
      <c r="BW1423" s="9">
        <f>IF(AG1423&gt;=BI1423,0,IFERROR(BI1423+SUMPRODUCT((AG$4:AG$1569&gt;=BI$4:BI$1569)*(AG$4:AG$1569-BI$4:BI$1569))/MAX(1,COUNTIF(AG$4:AG$1569,"&lt;"&amp;BI1423+0.01)),BI1423))</f>
        <v/>
      </c>
      <c r="BX1423" s="9">
        <f>IF(AH1423&gt;=BJ1423,0,IFERROR(BJ1423+SUMPRODUCT((AH$4:AH$1569&gt;=BJ$4:BJ$1569)*(AH$4:AH$1569-BJ$4:BJ$1569))/MAX(1,COUNTIF(AH$4:AH$1569,"&lt;"&amp;BJ1423+0.01)),BJ1423))</f>
        <v/>
      </c>
      <c r="BY1423" s="9">
        <f>IF(AI1423&gt;=BK1423,0,IFERROR(BK1423+SUMPRODUCT((AI$4:AI$1569&gt;=BK$4:BK$1569)*(AI$4:AI$1569-BK$4:BK$1569))/MAX(1,COUNTIF(AI$4:AI$1569,"&lt;"&amp;BK1423+0.01)),BK1423))</f>
        <v/>
      </c>
      <c r="BZ1423" s="9">
        <f>IF(AJ1423&gt;=BL1423,0,IFERROR(BL1423+SUMPRODUCT((AJ$4:AJ$1569&gt;=BL$4:BL$1569)*(AJ$4:AJ$1569-BL$4:BL$1569))/MAX(1,COUNTIF(AJ$4:AJ$1569,"&lt;"&amp;BL1423+0.01)),BL1423))</f>
        <v/>
      </c>
      <c r="CA1423" s="9">
        <f>IF(AK1423&gt;=BM1423,0,IFERROR(BM1423+SUMPRODUCT((AK$4:AK$1569&gt;=BM$4:BM$1569)*(AK$4:AK$1569-BM$4:BM$1569))/MAX(1,COUNTIF(AK$4:AK$1569,"&lt;"&amp;BM1423+0.01)),BM1423))</f>
        <v/>
      </c>
      <c r="CB1423" s="9">
        <f>IF(AL1423&gt;=BN1423,0,IFERROR(BN1423+SUMPRODUCT((AL$4:AL$1569&gt;=BN$4:BN$1569)*(AL$4:AL$1569-BN$4:BN$1569))/MAX(1,COUNTIF(AL$4:AL$1569,"&lt;"&amp;BN1423+0.01)),BN1423))</f>
        <v/>
      </c>
      <c r="CC1423" s="5">
        <f>IF(AO1423="🟢","VERDE",IF(AO1423="🟡","AMARELO",IF(AO1423="🟠","VERMELHO",IF(AO1423="🔴","VERMELHO","ROXO"))))</f>
        <v/>
      </c>
      <c r="CD1423" s="5" t="inlineStr">
        <is>
          <t>🌎 REGIÕES</t>
        </is>
      </c>
      <c r="CE1423" s="5" t="inlineStr">
        <is>
          <t>SEM REDE</t>
        </is>
      </c>
    </row>
    <row r="1424">
      <c r="A1424" s="5" t="inlineStr">
        <is>
          <t>49641497000116</t>
        </is>
      </c>
      <c r="B1424" s="5" t="inlineStr">
        <is>
          <t>49.641.497 SAMARA CRISTIANE DA SILVA - M</t>
        </is>
      </c>
      <c r="C1424" s="5" t="inlineStr">
        <is>
          <t>06 - SEM GRUPO</t>
        </is>
      </c>
      <c r="D1424" s="5" t="inlineStr">
        <is>
          <t>HEMANUELE DITZEL (MANU)</t>
        </is>
      </c>
      <c r="E1424" s="5" t="inlineStr">
        <is>
          <t>SC</t>
        </is>
      </c>
      <c r="F1424" s="5">
        <f>IFERROR(VLOOKUP(C1424,$AS$4:$AT$25,2,FALSE),"")</f>
        <v/>
      </c>
      <c r="G1424" s="6">
        <f>IFERROR(VLOOKUP(C1424,$AS$4:$AX$25,6,FALSE),"")</f>
        <v/>
      </c>
      <c r="H1424" s="5">
        <f>IFERROR(VLOOKUP(C1424,$AS$4:$AY$25,7,FALSE),"")</f>
        <v/>
      </c>
      <c r="I1424" s="5">
        <f>IFERROR(VLOOKUP(C1424,$AS$4:$AZ$25,8,FALSE),"")</f>
        <v/>
      </c>
      <c r="J1424" s="7" t="inlineStr">
        <is>
          <t>.</t>
        </is>
      </c>
      <c r="K1424" s="5" t="inlineStr">
        <is>
          <t>SUL</t>
        </is>
      </c>
      <c r="L1424" s="8" t="n">
        <v>1553.191489361702</v>
      </c>
      <c r="M1424" s="9" t="n">
        <v>119.1489361702128</v>
      </c>
      <c r="N1424" s="9" t="n">
        <v>123.4042553191489</v>
      </c>
      <c r="O1424" s="9" t="n">
        <v>123.4042553191489</v>
      </c>
      <c r="P1424" s="9" t="n">
        <v>123.4042553191489</v>
      </c>
      <c r="Q1424" s="9" t="n">
        <v>127.6595744680851</v>
      </c>
      <c r="R1424" s="9" t="n">
        <v>127.6595744680851</v>
      </c>
      <c r="S1424" s="9" t="n">
        <v>131.9148936170213</v>
      </c>
      <c r="T1424" s="9" t="n">
        <v>131.9148936170213</v>
      </c>
      <c r="U1424" s="9" t="n">
        <v>131.9148936170213</v>
      </c>
      <c r="V1424" s="9" t="n">
        <v>136.1702127659574</v>
      </c>
      <c r="W1424" s="9" t="n">
        <v>136.1702127659574</v>
      </c>
      <c r="X1424" s="9" t="n">
        <v>140.4255319148936</v>
      </c>
      <c r="Y1424" s="7" t="inlineStr">
        <is>
          <t>.</t>
        </is>
      </c>
      <c r="Z1424" s="8">
        <f>SUM(AA1424:AL1424)</f>
        <v/>
      </c>
      <c r="AA1424" s="9" t="n">
        <v>0</v>
      </c>
      <c r="AB1424" s="9" t="n">
        <v>0</v>
      </c>
      <c r="AC1424" s="9" t="n">
        <v>0</v>
      </c>
      <c r="AD1424" s="9" t="n">
        <v>0</v>
      </c>
      <c r="AE1424" s="9" t="n">
        <v>0</v>
      </c>
      <c r="AF1424" s="9" t="n">
        <v>0</v>
      </c>
      <c r="AG1424" s="9" t="n">
        <v>0</v>
      </c>
      <c r="AH1424" s="9" t="n">
        <v>0</v>
      </c>
      <c r="AI1424" s="9" t="n">
        <v>0</v>
      </c>
      <c r="AJ1424" s="9" t="n">
        <v>0</v>
      </c>
      <c r="AK1424" s="9" t="n">
        <v>0</v>
      </c>
      <c r="AL1424" s="9" t="n">
        <v>0</v>
      </c>
      <c r="AM1424" s="7" t="inlineStr">
        <is>
          <t>.</t>
        </is>
      </c>
      <c r="AN1424" s="6">
        <f>IF(L1424=0,0,Z1424/L1424)</f>
        <v/>
      </c>
      <c r="AO1424" s="5">
        <f>IF(AN1424="","",IF(AN1424&gt;=0.9,"🟢",IF(AN1424&gt;=0.7,"🟡",IF(AN1424&gt;=0.5,"🟠","🔴"))))</f>
        <v/>
      </c>
      <c r="AP1424" s="9">
        <f>IF(L1424=0,0,L1424-Z1424)</f>
        <v/>
      </c>
      <c r="AQ1424" s="5">
        <f>IF(Z1424=0,"",RANK(Z1424,Z$4:Z$1569,0))</f>
        <v/>
      </c>
      <c r="AR1424" s="7" t="inlineStr">
        <is>
          <t>.</t>
        </is>
      </c>
      <c r="BA1424" s="7" t="inlineStr">
        <is>
          <t>.</t>
        </is>
      </c>
      <c r="BB1424" s="9">
        <f>SUM(L$4:L$1569)/COUNTA(A$4:A$1569)</f>
        <v/>
      </c>
      <c r="BC1424" s="9">
        <f>SUM(M$4:M$1569)/COUNTA(A$4:A$1569)</f>
        <v/>
      </c>
      <c r="BD1424" s="9">
        <f>SUM(N$4:N$1569)/COUNTA(A$4:A$1569)</f>
        <v/>
      </c>
      <c r="BE1424" s="9">
        <f>SUM(O$4:O$1569)/COUNTA(A$4:A$1569)</f>
        <v/>
      </c>
      <c r="BF1424" s="9">
        <f>SUM(P$4:P$1569)/COUNTA(A$4:A$1569)</f>
        <v/>
      </c>
      <c r="BG1424" s="9">
        <f>SUM(Q$4:Q$1569)/COUNTA(A$4:A$1569)</f>
        <v/>
      </c>
      <c r="BH1424" s="9">
        <f>SUM(R$4:R$1569)/COUNTA(A$4:A$1569)</f>
        <v/>
      </c>
      <c r="BI1424" s="9">
        <f>SUM(S$4:S$1569)/COUNTA(A$4:A$1569)</f>
        <v/>
      </c>
      <c r="BJ1424" s="9">
        <f>SUM(T$4:T$1569)/COUNTA(A$4:A$1569)</f>
        <v/>
      </c>
      <c r="BK1424" s="9">
        <f>SUM(U$4:U$1569)/COUNTA(A$4:A$1569)</f>
        <v/>
      </c>
      <c r="BL1424" s="9">
        <f>SUM(V$4:V$1569)/COUNTA(A$4:A$1569)</f>
        <v/>
      </c>
      <c r="BM1424" s="9">
        <f>SUM(W$4:W$1569)/COUNTA(A$4:A$1569)</f>
        <v/>
      </c>
      <c r="BN1424" s="9">
        <f>SUM(X$4:X$1569)/COUNTA(A$4:A$1569)</f>
        <v/>
      </c>
      <c r="BO1424" s="7" t="inlineStr">
        <is>
          <t>.</t>
        </is>
      </c>
      <c r="BP1424" s="9">
        <f>IF(Z1424&gt;=BB1424,0,IFERROR(BB1424+(SUMPRODUCT((Z$4:Z$1569&gt;=BB$4:BB$1569)*(Z$4:Z$1569-BB$4:BB$1569))/MAX(1,COUNTIF(Z$4:Z$1569,"&lt;"&amp;BB1424+0.01))),BB1424))</f>
        <v/>
      </c>
      <c r="BQ1424" s="9">
        <f>IF(AA1424&gt;=BC1424,0,IFERROR(BC1424+SUMPRODUCT((AA$4:AA$1569&gt;=BC$4:BC$1569)*(AA$4:AA$1569-BC$4:BC$1569))/MAX(1,COUNTIF(AA$4:AA$1569,"&lt;"&amp;BC1424+0.01)),BC1424))</f>
        <v/>
      </c>
      <c r="BR1424" s="9">
        <f>IF(AB1424&gt;=BD1424,0,IFERROR(BD1424+SUMPRODUCT((AB$4:AB$1569&gt;=BD$4:BD$1569)*(AB$4:AB$1569-BD$4:BD$1569))/MAX(1,COUNTIF(AB$4:AB$1569,"&lt;"&amp;BD1424+0.01)),BD1424))</f>
        <v/>
      </c>
      <c r="BS1424" s="9">
        <f>IF(AC1424&gt;=BE1424,0,IFERROR(BE1424+SUMPRODUCT((AC$4:AC$1569&gt;=BE$4:BE$1569)*(AC$4:AC$1569-BE$4:BE$1569))/MAX(1,COUNTIF(AC$4:AC$1569,"&lt;"&amp;BE1424+0.01)),BE1424))</f>
        <v/>
      </c>
      <c r="BT1424" s="9">
        <f>IF(AD1424&gt;=BF1424,0,IFERROR(BF1424+SUMPRODUCT((AD$4:AD$1569&gt;=BF$4:BF$1569)*(AD$4:AD$1569-BF$4:BF$1569))/MAX(1,COUNTIF(AD$4:AD$1569,"&lt;"&amp;BF1424+0.01)),BF1424))</f>
        <v/>
      </c>
      <c r="BU1424" s="9">
        <f>IF(AE1424&gt;=BG1424,0,IFERROR(BG1424+SUMPRODUCT((AE$4:AE$1569&gt;=BG$4:BG$1569)*(AE$4:AE$1569-BG$4:BG$1569))/MAX(1,COUNTIF(AE$4:AE$1569,"&lt;"&amp;BG1424+0.01)),BG1424))</f>
        <v/>
      </c>
      <c r="BV1424" s="9">
        <f>IF(AF1424&gt;=BH1424,0,IFERROR(BH1424+SUMPRODUCT((AF$4:AF$1569&gt;=BH$4:BH$1569)*(AF$4:AF$1569-BH$4:BH$1569))/MAX(1,COUNTIF(AF$4:AF$1569,"&lt;"&amp;BH1424+0.01)),BH1424))</f>
        <v/>
      </c>
      <c r="BW1424" s="9">
        <f>IF(AG1424&gt;=BI1424,0,IFERROR(BI1424+SUMPRODUCT((AG$4:AG$1569&gt;=BI$4:BI$1569)*(AG$4:AG$1569-BI$4:BI$1569))/MAX(1,COUNTIF(AG$4:AG$1569,"&lt;"&amp;BI1424+0.01)),BI1424))</f>
        <v/>
      </c>
      <c r="BX1424" s="9">
        <f>IF(AH1424&gt;=BJ1424,0,IFERROR(BJ1424+SUMPRODUCT((AH$4:AH$1569&gt;=BJ$4:BJ$1569)*(AH$4:AH$1569-BJ$4:BJ$1569))/MAX(1,COUNTIF(AH$4:AH$1569,"&lt;"&amp;BJ1424+0.01)),BJ1424))</f>
        <v/>
      </c>
      <c r="BY1424" s="9">
        <f>IF(AI1424&gt;=BK1424,0,IFERROR(BK1424+SUMPRODUCT((AI$4:AI$1569&gt;=BK$4:BK$1569)*(AI$4:AI$1569-BK$4:BK$1569))/MAX(1,COUNTIF(AI$4:AI$1569,"&lt;"&amp;BK1424+0.01)),BK1424))</f>
        <v/>
      </c>
      <c r="BZ1424" s="9">
        <f>IF(AJ1424&gt;=BL1424,0,IFERROR(BL1424+SUMPRODUCT((AJ$4:AJ$1569&gt;=BL$4:BL$1569)*(AJ$4:AJ$1569-BL$4:BL$1569))/MAX(1,COUNTIF(AJ$4:AJ$1569,"&lt;"&amp;BL1424+0.01)),BL1424))</f>
        <v/>
      </c>
      <c r="CA1424" s="9">
        <f>IF(AK1424&gt;=BM1424,0,IFERROR(BM1424+SUMPRODUCT((AK$4:AK$1569&gt;=BM$4:BM$1569)*(AK$4:AK$1569-BM$4:BM$1569))/MAX(1,COUNTIF(AK$4:AK$1569,"&lt;"&amp;BM1424+0.01)),BM1424))</f>
        <v/>
      </c>
      <c r="CB1424" s="9">
        <f>IF(AL1424&gt;=BN1424,0,IFERROR(BN1424+SUMPRODUCT((AL$4:AL$1569&gt;=BN$4:BN$1569)*(AL$4:AL$1569-BN$4:BN$1569))/MAX(1,COUNTIF(AL$4:AL$1569,"&lt;"&amp;BN1424+0.01)),BN1424))</f>
        <v/>
      </c>
      <c r="CC1424" s="5">
        <f>IF(AO1424="🟢","VERDE",IF(AO1424="🟡","AMARELO",IF(AO1424="🟠","VERMELHO",IF(AO1424="🔴","VERMELHO","ROXO"))))</f>
        <v/>
      </c>
      <c r="CD1424" s="5" t="inlineStr">
        <is>
          <t>🌎 REGIÕES</t>
        </is>
      </c>
      <c r="CE1424" s="5" t="inlineStr">
        <is>
          <t>SEM REDE</t>
        </is>
      </c>
    </row>
    <row r="1425">
      <c r="A1425" s="5" t="inlineStr">
        <is>
          <t>49689742000165</t>
        </is>
      </c>
      <c r="B1425" s="5" t="inlineStr">
        <is>
          <t>NU SHAPE SUPLEMENTOS LTDA - ME</t>
        </is>
      </c>
      <c r="C1425" s="5" t="inlineStr">
        <is>
          <t>06 - SEM GRUPO</t>
        </is>
      </c>
      <c r="D1425" s="5" t="inlineStr">
        <is>
          <t>LARISSA PADILHA</t>
        </is>
      </c>
      <c r="E1425" s="5" t="inlineStr">
        <is>
          <t>MG</t>
        </is>
      </c>
      <c r="F1425" s="5">
        <f>IFERROR(VLOOKUP(C1425,$AS$4:$AT$25,2,FALSE),"")</f>
        <v/>
      </c>
      <c r="G1425" s="6">
        <f>IFERROR(VLOOKUP(C1425,$AS$4:$AX$25,6,FALSE),"")</f>
        <v/>
      </c>
      <c r="H1425" s="5">
        <f>IFERROR(VLOOKUP(C1425,$AS$4:$AY$25,7,FALSE),"")</f>
        <v/>
      </c>
      <c r="I1425" s="5">
        <f>IFERROR(VLOOKUP(C1425,$AS$4:$AZ$25,8,FALSE),"")</f>
        <v/>
      </c>
      <c r="J1425" s="7" t="inlineStr">
        <is>
          <t>.</t>
        </is>
      </c>
      <c r="K1425" s="5" t="inlineStr">
        <is>
          <t>RJ + ES + MG</t>
        </is>
      </c>
      <c r="L1425" s="8" t="n">
        <v>1565.217391304348</v>
      </c>
      <c r="M1425" s="9" t="n">
        <v>130.4347826086957</v>
      </c>
      <c r="N1425" s="9" t="n">
        <v>130.4347826086957</v>
      </c>
      <c r="O1425" s="9" t="n">
        <v>130.4347826086957</v>
      </c>
      <c r="P1425" s="9" t="n">
        <v>130.4347826086957</v>
      </c>
      <c r="Q1425" s="9" t="n">
        <v>130.4347826086957</v>
      </c>
      <c r="R1425" s="9" t="n">
        <v>130.4347826086957</v>
      </c>
      <c r="S1425" s="9" t="n">
        <v>130.4347826086957</v>
      </c>
      <c r="T1425" s="9" t="n">
        <v>130.4347826086957</v>
      </c>
      <c r="U1425" s="9" t="n">
        <v>130.4347826086957</v>
      </c>
      <c r="V1425" s="9" t="n">
        <v>130.4347826086957</v>
      </c>
      <c r="W1425" s="9" t="n">
        <v>130.4347826086957</v>
      </c>
      <c r="X1425" s="9" t="n">
        <v>130.4347826086957</v>
      </c>
      <c r="Y1425" s="7" t="inlineStr">
        <is>
          <t>.</t>
        </is>
      </c>
      <c r="Z1425" s="8">
        <f>SUM(AA1425:AL1425)</f>
        <v/>
      </c>
      <c r="AA1425" s="9" t="n">
        <v>0</v>
      </c>
      <c r="AB1425" s="9" t="n">
        <v>0</v>
      </c>
      <c r="AC1425" s="9" t="n">
        <v>0</v>
      </c>
      <c r="AD1425" s="9" t="n">
        <v>0</v>
      </c>
      <c r="AE1425" s="9" t="n">
        <v>0</v>
      </c>
      <c r="AF1425" s="9" t="n">
        <v>0</v>
      </c>
      <c r="AG1425" s="9" t="n">
        <v>0</v>
      </c>
      <c r="AH1425" s="9" t="n">
        <v>0</v>
      </c>
      <c r="AI1425" s="9" t="n">
        <v>0</v>
      </c>
      <c r="AJ1425" s="9" t="n">
        <v>0</v>
      </c>
      <c r="AK1425" s="9" t="n">
        <v>0</v>
      </c>
      <c r="AL1425" s="9" t="n">
        <v>0</v>
      </c>
      <c r="AM1425" s="7" t="inlineStr">
        <is>
          <t>.</t>
        </is>
      </c>
      <c r="AN1425" s="6">
        <f>IF(L1425=0,0,Z1425/L1425)</f>
        <v/>
      </c>
      <c r="AO1425" s="5">
        <f>IF(AN1425="","",IF(AN1425&gt;=0.9,"🟢",IF(AN1425&gt;=0.7,"🟡",IF(AN1425&gt;=0.5,"🟠","🔴"))))</f>
        <v/>
      </c>
      <c r="AP1425" s="9">
        <f>IF(L1425=0,0,L1425-Z1425)</f>
        <v/>
      </c>
      <c r="AQ1425" s="5">
        <f>IF(Z1425=0,"",RANK(Z1425,Z$4:Z$1569,0))</f>
        <v/>
      </c>
      <c r="AR1425" s="7" t="inlineStr">
        <is>
          <t>.</t>
        </is>
      </c>
      <c r="BA1425" s="7" t="inlineStr">
        <is>
          <t>.</t>
        </is>
      </c>
      <c r="BB1425" s="9">
        <f>SUM(L$4:L$1569)/COUNTA(A$4:A$1569)</f>
        <v/>
      </c>
      <c r="BC1425" s="9">
        <f>SUM(M$4:M$1569)/COUNTA(A$4:A$1569)</f>
        <v/>
      </c>
      <c r="BD1425" s="9">
        <f>SUM(N$4:N$1569)/COUNTA(A$4:A$1569)</f>
        <v/>
      </c>
      <c r="BE1425" s="9">
        <f>SUM(O$4:O$1569)/COUNTA(A$4:A$1569)</f>
        <v/>
      </c>
      <c r="BF1425" s="9">
        <f>SUM(P$4:P$1569)/COUNTA(A$4:A$1569)</f>
        <v/>
      </c>
      <c r="BG1425" s="9">
        <f>SUM(Q$4:Q$1569)/COUNTA(A$4:A$1569)</f>
        <v/>
      </c>
      <c r="BH1425" s="9">
        <f>SUM(R$4:R$1569)/COUNTA(A$4:A$1569)</f>
        <v/>
      </c>
      <c r="BI1425" s="9">
        <f>SUM(S$4:S$1569)/COUNTA(A$4:A$1569)</f>
        <v/>
      </c>
      <c r="BJ1425" s="9">
        <f>SUM(T$4:T$1569)/COUNTA(A$4:A$1569)</f>
        <v/>
      </c>
      <c r="BK1425" s="9">
        <f>SUM(U$4:U$1569)/COUNTA(A$4:A$1569)</f>
        <v/>
      </c>
      <c r="BL1425" s="9">
        <f>SUM(V$4:V$1569)/COUNTA(A$4:A$1569)</f>
        <v/>
      </c>
      <c r="BM1425" s="9">
        <f>SUM(W$4:W$1569)/COUNTA(A$4:A$1569)</f>
        <v/>
      </c>
      <c r="BN1425" s="9">
        <f>SUM(X$4:X$1569)/COUNTA(A$4:A$1569)</f>
        <v/>
      </c>
      <c r="BO1425" s="7" t="inlineStr">
        <is>
          <t>.</t>
        </is>
      </c>
      <c r="BP1425" s="9">
        <f>IF(Z1425&gt;=BB1425,0,IFERROR(BB1425+(SUMPRODUCT((Z$4:Z$1569&gt;=BB$4:BB$1569)*(Z$4:Z$1569-BB$4:BB$1569))/MAX(1,COUNTIF(Z$4:Z$1569,"&lt;"&amp;BB1425+0.01))),BB1425))</f>
        <v/>
      </c>
      <c r="BQ1425" s="9">
        <f>IF(AA1425&gt;=BC1425,0,IFERROR(BC1425+SUMPRODUCT((AA$4:AA$1569&gt;=BC$4:BC$1569)*(AA$4:AA$1569-BC$4:BC$1569))/MAX(1,COUNTIF(AA$4:AA$1569,"&lt;"&amp;BC1425+0.01)),BC1425))</f>
        <v/>
      </c>
      <c r="BR1425" s="9">
        <f>IF(AB1425&gt;=BD1425,0,IFERROR(BD1425+SUMPRODUCT((AB$4:AB$1569&gt;=BD$4:BD$1569)*(AB$4:AB$1569-BD$4:BD$1569))/MAX(1,COUNTIF(AB$4:AB$1569,"&lt;"&amp;BD1425+0.01)),BD1425))</f>
        <v/>
      </c>
      <c r="BS1425" s="9">
        <f>IF(AC1425&gt;=BE1425,0,IFERROR(BE1425+SUMPRODUCT((AC$4:AC$1569&gt;=BE$4:BE$1569)*(AC$4:AC$1569-BE$4:BE$1569))/MAX(1,COUNTIF(AC$4:AC$1569,"&lt;"&amp;BE1425+0.01)),BE1425))</f>
        <v/>
      </c>
      <c r="BT1425" s="9">
        <f>IF(AD1425&gt;=BF1425,0,IFERROR(BF1425+SUMPRODUCT((AD$4:AD$1569&gt;=BF$4:BF$1569)*(AD$4:AD$1569-BF$4:BF$1569))/MAX(1,COUNTIF(AD$4:AD$1569,"&lt;"&amp;BF1425+0.01)),BF1425))</f>
        <v/>
      </c>
      <c r="BU1425" s="9">
        <f>IF(AE1425&gt;=BG1425,0,IFERROR(BG1425+SUMPRODUCT((AE$4:AE$1569&gt;=BG$4:BG$1569)*(AE$4:AE$1569-BG$4:BG$1569))/MAX(1,COUNTIF(AE$4:AE$1569,"&lt;"&amp;BG1425+0.01)),BG1425))</f>
        <v/>
      </c>
      <c r="BV1425" s="9">
        <f>IF(AF1425&gt;=BH1425,0,IFERROR(BH1425+SUMPRODUCT((AF$4:AF$1569&gt;=BH$4:BH$1569)*(AF$4:AF$1569-BH$4:BH$1569))/MAX(1,COUNTIF(AF$4:AF$1569,"&lt;"&amp;BH1425+0.01)),BH1425))</f>
        <v/>
      </c>
      <c r="BW1425" s="9">
        <f>IF(AG1425&gt;=BI1425,0,IFERROR(BI1425+SUMPRODUCT((AG$4:AG$1569&gt;=BI$4:BI$1569)*(AG$4:AG$1569-BI$4:BI$1569))/MAX(1,COUNTIF(AG$4:AG$1569,"&lt;"&amp;BI1425+0.01)),BI1425))</f>
        <v/>
      </c>
      <c r="BX1425" s="9">
        <f>IF(AH1425&gt;=BJ1425,0,IFERROR(BJ1425+SUMPRODUCT((AH$4:AH$1569&gt;=BJ$4:BJ$1569)*(AH$4:AH$1569-BJ$4:BJ$1569))/MAX(1,COUNTIF(AH$4:AH$1569,"&lt;"&amp;BJ1425+0.01)),BJ1425))</f>
        <v/>
      </c>
      <c r="BY1425" s="9">
        <f>IF(AI1425&gt;=BK1425,0,IFERROR(BK1425+SUMPRODUCT((AI$4:AI$1569&gt;=BK$4:BK$1569)*(AI$4:AI$1569-BK$4:BK$1569))/MAX(1,COUNTIF(AI$4:AI$1569,"&lt;"&amp;BK1425+0.01)),BK1425))</f>
        <v/>
      </c>
      <c r="BZ1425" s="9">
        <f>IF(AJ1425&gt;=BL1425,0,IFERROR(BL1425+SUMPRODUCT((AJ$4:AJ$1569&gt;=BL$4:BL$1569)*(AJ$4:AJ$1569-BL$4:BL$1569))/MAX(1,COUNTIF(AJ$4:AJ$1569,"&lt;"&amp;BL1425+0.01)),BL1425))</f>
        <v/>
      </c>
      <c r="CA1425" s="9">
        <f>IF(AK1425&gt;=BM1425,0,IFERROR(BM1425+SUMPRODUCT((AK$4:AK$1569&gt;=BM$4:BM$1569)*(AK$4:AK$1569-BM$4:BM$1569))/MAX(1,COUNTIF(AK$4:AK$1569,"&lt;"&amp;BM1425+0.01)),BM1425))</f>
        <v/>
      </c>
      <c r="CB1425" s="9">
        <f>IF(AL1425&gt;=BN1425,0,IFERROR(BN1425+SUMPRODUCT((AL$4:AL$1569&gt;=BN$4:BN$1569)*(AL$4:AL$1569-BN$4:BN$1569))/MAX(1,COUNTIF(AL$4:AL$1569,"&lt;"&amp;BN1425+0.01)),BN1425))</f>
        <v/>
      </c>
      <c r="CC1425" s="5">
        <f>IF(AO1425="🟢","VERDE",IF(AO1425="🟡","AMARELO",IF(AO1425="🟠","VERMELHO",IF(AO1425="🔴","VERMELHO","ROXO"))))</f>
        <v/>
      </c>
      <c r="CD1425" s="5" t="inlineStr">
        <is>
          <t>🌎 REGIÕES</t>
        </is>
      </c>
      <c r="CE1425" s="5" t="inlineStr">
        <is>
          <t>SEM REDE</t>
        </is>
      </c>
    </row>
    <row r="1426">
      <c r="A1426" s="5" t="inlineStr">
        <is>
          <t>49751309000102</t>
        </is>
      </c>
      <c r="B1426" s="5" t="inlineStr">
        <is>
          <t>49.751.309 MARCEL RIBEIRO TEIXEIRA - ME</t>
        </is>
      </c>
      <c r="C1426" s="5" t="inlineStr">
        <is>
          <t>06 - SEM GRUPO</t>
        </is>
      </c>
      <c r="D1426" s="5" t="inlineStr">
        <is>
          <t>LARISSA PADILHA</t>
        </is>
      </c>
      <c r="E1426" s="5" t="inlineStr">
        <is>
          <t>MG</t>
        </is>
      </c>
      <c r="F1426" s="5">
        <f>IFERROR(VLOOKUP(C1426,$AS$4:$AT$25,2,FALSE),"")</f>
        <v/>
      </c>
      <c r="G1426" s="6">
        <f>IFERROR(VLOOKUP(C1426,$AS$4:$AX$25,6,FALSE),"")</f>
        <v/>
      </c>
      <c r="H1426" s="5">
        <f>IFERROR(VLOOKUP(C1426,$AS$4:$AY$25,7,FALSE),"")</f>
        <v/>
      </c>
      <c r="I1426" s="5">
        <f>IFERROR(VLOOKUP(C1426,$AS$4:$AZ$25,8,FALSE),"")</f>
        <v/>
      </c>
      <c r="J1426" s="7" t="inlineStr">
        <is>
          <t>.</t>
        </is>
      </c>
      <c r="K1426" s="5" t="inlineStr">
        <is>
          <t>RJ + ES + MG</t>
        </is>
      </c>
      <c r="L1426" s="8" t="n">
        <v>1440</v>
      </c>
      <c r="M1426" s="9" t="n">
        <v>120</v>
      </c>
      <c r="N1426" s="9" t="n">
        <v>120</v>
      </c>
      <c r="O1426" s="9" t="n">
        <v>120</v>
      </c>
      <c r="P1426" s="9" t="n">
        <v>120</v>
      </c>
      <c r="Q1426" s="9" t="n">
        <v>120</v>
      </c>
      <c r="R1426" s="9" t="n">
        <v>120</v>
      </c>
      <c r="S1426" s="9" t="n">
        <v>120</v>
      </c>
      <c r="T1426" s="9" t="n">
        <v>120</v>
      </c>
      <c r="U1426" s="9" t="n">
        <v>120</v>
      </c>
      <c r="V1426" s="9" t="n">
        <v>120</v>
      </c>
      <c r="W1426" s="9" t="n">
        <v>120</v>
      </c>
      <c r="X1426" s="9" t="n">
        <v>120</v>
      </c>
      <c r="Y1426" s="7" t="inlineStr">
        <is>
          <t>.</t>
        </is>
      </c>
      <c r="Z1426" s="8">
        <f>SUM(AA1426:AL1426)</f>
        <v/>
      </c>
      <c r="AA1426" s="9" t="n">
        <v>0</v>
      </c>
      <c r="AB1426" s="9" t="n">
        <v>0</v>
      </c>
      <c r="AC1426" s="9" t="n">
        <v>0</v>
      </c>
      <c r="AD1426" s="9" t="n">
        <v>0</v>
      </c>
      <c r="AE1426" s="9" t="n">
        <v>0</v>
      </c>
      <c r="AF1426" s="9" t="n">
        <v>0</v>
      </c>
      <c r="AG1426" s="9" t="n">
        <v>0</v>
      </c>
      <c r="AH1426" s="9" t="n">
        <v>0</v>
      </c>
      <c r="AI1426" s="9" t="n">
        <v>0</v>
      </c>
      <c r="AJ1426" s="9" t="n">
        <v>0</v>
      </c>
      <c r="AK1426" s="9" t="n">
        <v>0</v>
      </c>
      <c r="AL1426" s="9" t="n">
        <v>0</v>
      </c>
      <c r="AM1426" s="7" t="inlineStr">
        <is>
          <t>.</t>
        </is>
      </c>
      <c r="AN1426" s="6">
        <f>IF(L1426=0,0,Z1426/L1426)</f>
        <v/>
      </c>
      <c r="AO1426" s="5">
        <f>IF(AN1426="","",IF(AN1426&gt;=0.9,"🟢",IF(AN1426&gt;=0.7,"🟡",IF(AN1426&gt;=0.5,"🟠","🔴"))))</f>
        <v/>
      </c>
      <c r="AP1426" s="9">
        <f>IF(L1426=0,0,L1426-Z1426)</f>
        <v/>
      </c>
      <c r="AQ1426" s="5">
        <f>IF(Z1426=0,"",RANK(Z1426,Z$4:Z$1569,0))</f>
        <v/>
      </c>
      <c r="AR1426" s="7" t="inlineStr">
        <is>
          <t>.</t>
        </is>
      </c>
      <c r="BA1426" s="7" t="inlineStr">
        <is>
          <t>.</t>
        </is>
      </c>
      <c r="BB1426" s="9">
        <f>SUM(L$4:L$1569)/COUNTA(A$4:A$1569)</f>
        <v/>
      </c>
      <c r="BC1426" s="9">
        <f>SUM(M$4:M$1569)/COUNTA(A$4:A$1569)</f>
        <v/>
      </c>
      <c r="BD1426" s="9">
        <f>SUM(N$4:N$1569)/COUNTA(A$4:A$1569)</f>
        <v/>
      </c>
      <c r="BE1426" s="9">
        <f>SUM(O$4:O$1569)/COUNTA(A$4:A$1569)</f>
        <v/>
      </c>
      <c r="BF1426" s="9">
        <f>SUM(P$4:P$1569)/COUNTA(A$4:A$1569)</f>
        <v/>
      </c>
      <c r="BG1426" s="9">
        <f>SUM(Q$4:Q$1569)/COUNTA(A$4:A$1569)</f>
        <v/>
      </c>
      <c r="BH1426" s="9">
        <f>SUM(R$4:R$1569)/COUNTA(A$4:A$1569)</f>
        <v/>
      </c>
      <c r="BI1426" s="9">
        <f>SUM(S$4:S$1569)/COUNTA(A$4:A$1569)</f>
        <v/>
      </c>
      <c r="BJ1426" s="9">
        <f>SUM(T$4:T$1569)/COUNTA(A$4:A$1569)</f>
        <v/>
      </c>
      <c r="BK1426" s="9">
        <f>SUM(U$4:U$1569)/COUNTA(A$4:A$1569)</f>
        <v/>
      </c>
      <c r="BL1426" s="9">
        <f>SUM(V$4:V$1569)/COUNTA(A$4:A$1569)</f>
        <v/>
      </c>
      <c r="BM1426" s="9">
        <f>SUM(W$4:W$1569)/COUNTA(A$4:A$1569)</f>
        <v/>
      </c>
      <c r="BN1426" s="9">
        <f>SUM(X$4:X$1569)/COUNTA(A$4:A$1569)</f>
        <v/>
      </c>
      <c r="BO1426" s="7" t="inlineStr">
        <is>
          <t>.</t>
        </is>
      </c>
      <c r="BP1426" s="9">
        <f>IF(Z1426&gt;=BB1426,0,IFERROR(BB1426+(SUMPRODUCT((Z$4:Z$1569&gt;=BB$4:BB$1569)*(Z$4:Z$1569-BB$4:BB$1569))/MAX(1,COUNTIF(Z$4:Z$1569,"&lt;"&amp;BB1426+0.01))),BB1426))</f>
        <v/>
      </c>
      <c r="BQ1426" s="9">
        <f>IF(AA1426&gt;=BC1426,0,IFERROR(BC1426+SUMPRODUCT((AA$4:AA$1569&gt;=BC$4:BC$1569)*(AA$4:AA$1569-BC$4:BC$1569))/MAX(1,COUNTIF(AA$4:AA$1569,"&lt;"&amp;BC1426+0.01)),BC1426))</f>
        <v/>
      </c>
      <c r="BR1426" s="9">
        <f>IF(AB1426&gt;=BD1426,0,IFERROR(BD1426+SUMPRODUCT((AB$4:AB$1569&gt;=BD$4:BD$1569)*(AB$4:AB$1569-BD$4:BD$1569))/MAX(1,COUNTIF(AB$4:AB$1569,"&lt;"&amp;BD1426+0.01)),BD1426))</f>
        <v/>
      </c>
      <c r="BS1426" s="9">
        <f>IF(AC1426&gt;=BE1426,0,IFERROR(BE1426+SUMPRODUCT((AC$4:AC$1569&gt;=BE$4:BE$1569)*(AC$4:AC$1569-BE$4:BE$1569))/MAX(1,COUNTIF(AC$4:AC$1569,"&lt;"&amp;BE1426+0.01)),BE1426))</f>
        <v/>
      </c>
      <c r="BT1426" s="9">
        <f>IF(AD1426&gt;=BF1426,0,IFERROR(BF1426+SUMPRODUCT((AD$4:AD$1569&gt;=BF$4:BF$1569)*(AD$4:AD$1569-BF$4:BF$1569))/MAX(1,COUNTIF(AD$4:AD$1569,"&lt;"&amp;BF1426+0.01)),BF1426))</f>
        <v/>
      </c>
      <c r="BU1426" s="9">
        <f>IF(AE1426&gt;=BG1426,0,IFERROR(BG1426+SUMPRODUCT((AE$4:AE$1569&gt;=BG$4:BG$1569)*(AE$4:AE$1569-BG$4:BG$1569))/MAX(1,COUNTIF(AE$4:AE$1569,"&lt;"&amp;BG1426+0.01)),BG1426))</f>
        <v/>
      </c>
      <c r="BV1426" s="9">
        <f>IF(AF1426&gt;=BH1426,0,IFERROR(BH1426+SUMPRODUCT((AF$4:AF$1569&gt;=BH$4:BH$1569)*(AF$4:AF$1569-BH$4:BH$1569))/MAX(1,COUNTIF(AF$4:AF$1569,"&lt;"&amp;BH1426+0.01)),BH1426))</f>
        <v/>
      </c>
      <c r="BW1426" s="9">
        <f>IF(AG1426&gt;=BI1426,0,IFERROR(BI1426+SUMPRODUCT((AG$4:AG$1569&gt;=BI$4:BI$1569)*(AG$4:AG$1569-BI$4:BI$1569))/MAX(1,COUNTIF(AG$4:AG$1569,"&lt;"&amp;BI1426+0.01)),BI1426))</f>
        <v/>
      </c>
      <c r="BX1426" s="9">
        <f>IF(AH1426&gt;=BJ1426,0,IFERROR(BJ1426+SUMPRODUCT((AH$4:AH$1569&gt;=BJ$4:BJ$1569)*(AH$4:AH$1569-BJ$4:BJ$1569))/MAX(1,COUNTIF(AH$4:AH$1569,"&lt;"&amp;BJ1426+0.01)),BJ1426))</f>
        <v/>
      </c>
      <c r="BY1426" s="9">
        <f>IF(AI1426&gt;=BK1426,0,IFERROR(BK1426+SUMPRODUCT((AI$4:AI$1569&gt;=BK$4:BK$1569)*(AI$4:AI$1569-BK$4:BK$1569))/MAX(1,COUNTIF(AI$4:AI$1569,"&lt;"&amp;BK1426+0.01)),BK1426))</f>
        <v/>
      </c>
      <c r="BZ1426" s="9">
        <f>IF(AJ1426&gt;=BL1426,0,IFERROR(BL1426+SUMPRODUCT((AJ$4:AJ$1569&gt;=BL$4:BL$1569)*(AJ$4:AJ$1569-BL$4:BL$1569))/MAX(1,COUNTIF(AJ$4:AJ$1569,"&lt;"&amp;BL1426+0.01)),BL1426))</f>
        <v/>
      </c>
      <c r="CA1426" s="9">
        <f>IF(AK1426&gt;=BM1426,0,IFERROR(BM1426+SUMPRODUCT((AK$4:AK$1569&gt;=BM$4:BM$1569)*(AK$4:AK$1569-BM$4:BM$1569))/MAX(1,COUNTIF(AK$4:AK$1569,"&lt;"&amp;BM1426+0.01)),BM1426))</f>
        <v/>
      </c>
      <c r="CB1426" s="9">
        <f>IF(AL1426&gt;=BN1426,0,IFERROR(BN1426+SUMPRODUCT((AL$4:AL$1569&gt;=BN$4:BN$1569)*(AL$4:AL$1569-BN$4:BN$1569))/MAX(1,COUNTIF(AL$4:AL$1569,"&lt;"&amp;BN1426+0.01)),BN1426))</f>
        <v/>
      </c>
      <c r="CC1426" s="5">
        <f>IF(AO1426="🟢","VERDE",IF(AO1426="🟡","AMARELO",IF(AO1426="🟠","VERMELHO",IF(AO1426="🔴","VERMELHO","ROXO"))))</f>
        <v/>
      </c>
      <c r="CD1426" s="5" t="inlineStr">
        <is>
          <t>🌎 REGIÕES</t>
        </is>
      </c>
      <c r="CE1426" s="5" t="inlineStr">
        <is>
          <t>SEM REDE</t>
        </is>
      </c>
    </row>
    <row r="1427">
      <c r="A1427" s="5" t="inlineStr">
        <is>
          <t>49804549000128</t>
        </is>
      </c>
      <c r="B1427" s="5" t="inlineStr">
        <is>
          <t>MULTISAUDAVEL COMERCIO DE PRODUTOS NATUR</t>
        </is>
      </c>
      <c r="C1427" s="5" t="inlineStr">
        <is>
          <t>06 - INTERNA - CIA DA SAUDE</t>
        </is>
      </c>
      <c r="D1427" s="5" t="inlineStr">
        <is>
          <t>JULIO GADRET</t>
        </is>
      </c>
      <c r="E1427" s="5" t="inlineStr"/>
      <c r="F1427" s="5">
        <f>IFERROR(VLOOKUP(C1427,$AS$4:$AT$25,2,FALSE),"")</f>
        <v/>
      </c>
      <c r="G1427" s="6">
        <f>IFERROR(VLOOKUP(C1427,$AS$4:$AX$25,6,FALSE),"")</f>
        <v/>
      </c>
      <c r="H1427" s="5">
        <f>IFERROR(VLOOKUP(C1427,$AS$4:$AY$25,7,FALSE),"")</f>
        <v/>
      </c>
      <c r="I1427" s="5">
        <f>IFERROR(VLOOKUP(C1427,$AS$4:$AZ$25,8,FALSE),"")</f>
        <v/>
      </c>
      <c r="J1427" s="7" t="inlineStr">
        <is>
          <t>.</t>
        </is>
      </c>
      <c r="K1427" s="5" t="inlineStr">
        <is>
          <t>NACIONAL</t>
        </is>
      </c>
      <c r="L1427" s="8" t="n">
        <v>10875</v>
      </c>
      <c r="M1427" s="9" t="n">
        <v>729.1666666666666</v>
      </c>
      <c r="N1427" s="9" t="n">
        <v>770.8333333333334</v>
      </c>
      <c r="O1427" s="9" t="n">
        <v>791.6666666666666</v>
      </c>
      <c r="P1427" s="9" t="n">
        <v>833.3333333333334</v>
      </c>
      <c r="Q1427" s="9" t="n">
        <v>854.1666666666666</v>
      </c>
      <c r="R1427" s="9" t="n">
        <v>895.8333333333334</v>
      </c>
      <c r="S1427" s="9" t="n">
        <v>916.6666666666666</v>
      </c>
      <c r="T1427" s="9" t="n">
        <v>958.3333333333334</v>
      </c>
      <c r="U1427" s="9" t="n">
        <v>979.1666666666666</v>
      </c>
      <c r="V1427" s="9" t="n">
        <v>1020.833333333333</v>
      </c>
      <c r="W1427" s="9" t="n">
        <v>1041.666666666667</v>
      </c>
      <c r="X1427" s="9" t="n">
        <v>1083.333333333333</v>
      </c>
      <c r="Y1427" s="7" t="inlineStr">
        <is>
          <t>.</t>
        </is>
      </c>
      <c r="Z1427" s="8">
        <f>SUM(AA1427:AL1427)</f>
        <v/>
      </c>
      <c r="AA1427" s="9" t="n">
        <v>0</v>
      </c>
      <c r="AB1427" s="9" t="n">
        <v>0</v>
      </c>
      <c r="AC1427" s="9" t="n">
        <v>0</v>
      </c>
      <c r="AD1427" s="9" t="n">
        <v>0</v>
      </c>
      <c r="AE1427" s="9" t="n">
        <v>0</v>
      </c>
      <c r="AF1427" s="9" t="n">
        <v>0</v>
      </c>
      <c r="AG1427" s="9" t="n">
        <v>0</v>
      </c>
      <c r="AH1427" s="9" t="n">
        <v>0</v>
      </c>
      <c r="AI1427" s="9" t="n">
        <v>0</v>
      </c>
      <c r="AJ1427" s="9" t="n">
        <v>0</v>
      </c>
      <c r="AK1427" s="9" t="n">
        <v>0</v>
      </c>
      <c r="AL1427" s="9" t="n">
        <v>0</v>
      </c>
      <c r="AM1427" s="7" t="inlineStr">
        <is>
          <t>.</t>
        </is>
      </c>
      <c r="AN1427" s="6">
        <f>IF(L1427=0,0,Z1427/L1427)</f>
        <v/>
      </c>
      <c r="AO1427" s="5">
        <f>IF(AN1427="","",IF(AN1427&gt;=0.9,"🟢",IF(AN1427&gt;=0.7,"🟡",IF(AN1427&gt;=0.5,"🟠","🔴"))))</f>
        <v/>
      </c>
      <c r="AP1427" s="9">
        <f>IF(L1427=0,0,L1427-Z1427)</f>
        <v/>
      </c>
      <c r="AQ1427" s="5">
        <f>IF(Z1427=0,"",RANK(Z1427,Z$4:Z$1569,0))</f>
        <v/>
      </c>
      <c r="AR1427" s="7" t="inlineStr">
        <is>
          <t>.</t>
        </is>
      </c>
      <c r="BA1427" s="7" t="inlineStr">
        <is>
          <t>.</t>
        </is>
      </c>
      <c r="BB1427" s="9">
        <f>SUM(L$4:L$1569)/COUNTA(A$4:A$1569)</f>
        <v/>
      </c>
      <c r="BC1427" s="9">
        <f>SUM(M$4:M$1569)/COUNTA(A$4:A$1569)</f>
        <v/>
      </c>
      <c r="BD1427" s="9">
        <f>SUM(N$4:N$1569)/COUNTA(A$4:A$1569)</f>
        <v/>
      </c>
      <c r="BE1427" s="9">
        <f>SUM(O$4:O$1569)/COUNTA(A$4:A$1569)</f>
        <v/>
      </c>
      <c r="BF1427" s="9">
        <f>SUM(P$4:P$1569)/COUNTA(A$4:A$1569)</f>
        <v/>
      </c>
      <c r="BG1427" s="9">
        <f>SUM(Q$4:Q$1569)/COUNTA(A$4:A$1569)</f>
        <v/>
      </c>
      <c r="BH1427" s="9">
        <f>SUM(R$4:R$1569)/COUNTA(A$4:A$1569)</f>
        <v/>
      </c>
      <c r="BI1427" s="9">
        <f>SUM(S$4:S$1569)/COUNTA(A$4:A$1569)</f>
        <v/>
      </c>
      <c r="BJ1427" s="9">
        <f>SUM(T$4:T$1569)/COUNTA(A$4:A$1569)</f>
        <v/>
      </c>
      <c r="BK1427" s="9">
        <f>SUM(U$4:U$1569)/COUNTA(A$4:A$1569)</f>
        <v/>
      </c>
      <c r="BL1427" s="9">
        <f>SUM(V$4:V$1569)/COUNTA(A$4:A$1569)</f>
        <v/>
      </c>
      <c r="BM1427" s="9">
        <f>SUM(W$4:W$1569)/COUNTA(A$4:A$1569)</f>
        <v/>
      </c>
      <c r="BN1427" s="9">
        <f>SUM(X$4:X$1569)/COUNTA(A$4:A$1569)</f>
        <v/>
      </c>
      <c r="BO1427" s="7" t="inlineStr">
        <is>
          <t>.</t>
        </is>
      </c>
      <c r="BP1427" s="9">
        <f>IF(Z1427&gt;=BB1427,0,IFERROR(BB1427+(SUMPRODUCT((Z$4:Z$1569&gt;=BB$4:BB$1569)*(Z$4:Z$1569-BB$4:BB$1569))/MAX(1,COUNTIF(Z$4:Z$1569,"&lt;"&amp;BB1427+0.01))),BB1427))</f>
        <v/>
      </c>
      <c r="BQ1427" s="9">
        <f>IF(AA1427&gt;=BC1427,0,IFERROR(BC1427+SUMPRODUCT((AA$4:AA$1569&gt;=BC$4:BC$1569)*(AA$4:AA$1569-BC$4:BC$1569))/MAX(1,COUNTIF(AA$4:AA$1569,"&lt;"&amp;BC1427+0.01)),BC1427))</f>
        <v/>
      </c>
      <c r="BR1427" s="9">
        <f>IF(AB1427&gt;=BD1427,0,IFERROR(BD1427+SUMPRODUCT((AB$4:AB$1569&gt;=BD$4:BD$1569)*(AB$4:AB$1569-BD$4:BD$1569))/MAX(1,COUNTIF(AB$4:AB$1569,"&lt;"&amp;BD1427+0.01)),BD1427))</f>
        <v/>
      </c>
      <c r="BS1427" s="9">
        <f>IF(AC1427&gt;=BE1427,0,IFERROR(BE1427+SUMPRODUCT((AC$4:AC$1569&gt;=BE$4:BE$1569)*(AC$4:AC$1569-BE$4:BE$1569))/MAX(1,COUNTIF(AC$4:AC$1569,"&lt;"&amp;BE1427+0.01)),BE1427))</f>
        <v/>
      </c>
      <c r="BT1427" s="9">
        <f>IF(AD1427&gt;=BF1427,0,IFERROR(BF1427+SUMPRODUCT((AD$4:AD$1569&gt;=BF$4:BF$1569)*(AD$4:AD$1569-BF$4:BF$1569))/MAX(1,COUNTIF(AD$4:AD$1569,"&lt;"&amp;BF1427+0.01)),BF1427))</f>
        <v/>
      </c>
      <c r="BU1427" s="9">
        <f>IF(AE1427&gt;=BG1427,0,IFERROR(BG1427+SUMPRODUCT((AE$4:AE$1569&gt;=BG$4:BG$1569)*(AE$4:AE$1569-BG$4:BG$1569))/MAX(1,COUNTIF(AE$4:AE$1569,"&lt;"&amp;BG1427+0.01)),BG1427))</f>
        <v/>
      </c>
      <c r="BV1427" s="9">
        <f>IF(AF1427&gt;=BH1427,0,IFERROR(BH1427+SUMPRODUCT((AF$4:AF$1569&gt;=BH$4:BH$1569)*(AF$4:AF$1569-BH$4:BH$1569))/MAX(1,COUNTIF(AF$4:AF$1569,"&lt;"&amp;BH1427+0.01)),BH1427))</f>
        <v/>
      </c>
      <c r="BW1427" s="9">
        <f>IF(AG1427&gt;=BI1427,0,IFERROR(BI1427+SUMPRODUCT((AG$4:AG$1569&gt;=BI$4:BI$1569)*(AG$4:AG$1569-BI$4:BI$1569))/MAX(1,COUNTIF(AG$4:AG$1569,"&lt;"&amp;BI1427+0.01)),BI1427))</f>
        <v/>
      </c>
      <c r="BX1427" s="9">
        <f>IF(AH1427&gt;=BJ1427,0,IFERROR(BJ1427+SUMPRODUCT((AH$4:AH$1569&gt;=BJ$4:BJ$1569)*(AH$4:AH$1569-BJ$4:BJ$1569))/MAX(1,COUNTIF(AH$4:AH$1569,"&lt;"&amp;BJ1427+0.01)),BJ1427))</f>
        <v/>
      </c>
      <c r="BY1427" s="9">
        <f>IF(AI1427&gt;=BK1427,0,IFERROR(BK1427+SUMPRODUCT((AI$4:AI$1569&gt;=BK$4:BK$1569)*(AI$4:AI$1569-BK$4:BK$1569))/MAX(1,COUNTIF(AI$4:AI$1569,"&lt;"&amp;BK1427+0.01)),BK1427))</f>
        <v/>
      </c>
      <c r="BZ1427" s="9">
        <f>IF(AJ1427&gt;=BL1427,0,IFERROR(BL1427+SUMPRODUCT((AJ$4:AJ$1569&gt;=BL$4:BL$1569)*(AJ$4:AJ$1569-BL$4:BL$1569))/MAX(1,COUNTIF(AJ$4:AJ$1569,"&lt;"&amp;BL1427+0.01)),BL1427))</f>
        <v/>
      </c>
      <c r="CA1427" s="9">
        <f>IF(AK1427&gt;=BM1427,0,IFERROR(BM1427+SUMPRODUCT((AK$4:AK$1569&gt;=BM$4:BM$1569)*(AK$4:AK$1569-BM$4:BM$1569))/MAX(1,COUNTIF(AK$4:AK$1569,"&lt;"&amp;BM1427+0.01)),BM1427))</f>
        <v/>
      </c>
      <c r="CB1427" s="9">
        <f>IF(AL1427&gt;=BN1427,0,IFERROR(BN1427+SUMPRODUCT((AL$4:AL$1569&gt;=BN$4:BN$1569)*(AL$4:AL$1569-BN$4:BN$1569))/MAX(1,COUNTIF(AL$4:AL$1569,"&lt;"&amp;BN1427+0.01)),BN1427))</f>
        <v/>
      </c>
      <c r="CC1427" s="5">
        <f>IF(AO1427="🟢","VERDE",IF(AO1427="🟡","AMARELO",IF(AO1427="🟠","VERMELHO",IF(AO1427="🔴","VERMELHO","ROXO"))))</f>
        <v/>
      </c>
      <c r="CD1427" s="5" t="inlineStr">
        <is>
          <t>🏢 REDES</t>
        </is>
      </c>
      <c r="CE1427" s="5" t="inlineStr">
        <is>
          <t>CIA DA SAUDE</t>
        </is>
      </c>
    </row>
    <row r="1428">
      <c r="A1428" s="5" t="inlineStr">
        <is>
          <t>49963221000154</t>
        </is>
      </c>
      <c r="B1428" s="5" t="inlineStr">
        <is>
          <t>SULPLEMENTARIA - SUP E NATURAIS - ME</t>
        </is>
      </c>
      <c r="C1428" s="5" t="inlineStr">
        <is>
          <t>06 - SEM GRUPO</t>
        </is>
      </c>
      <c r="D1428" s="5" t="inlineStr">
        <is>
          <t>HEMANUELE DITZEL (MANU)</t>
        </is>
      </c>
      <c r="E1428" s="5" t="inlineStr">
        <is>
          <t>RS</t>
        </is>
      </c>
      <c r="F1428" s="5">
        <f>IFERROR(VLOOKUP(C1428,$AS$4:$AT$25,2,FALSE),"")</f>
        <v/>
      </c>
      <c r="G1428" s="6">
        <f>IFERROR(VLOOKUP(C1428,$AS$4:$AX$25,6,FALSE),"")</f>
        <v/>
      </c>
      <c r="H1428" s="5">
        <f>IFERROR(VLOOKUP(C1428,$AS$4:$AY$25,7,FALSE),"")</f>
        <v/>
      </c>
      <c r="I1428" s="5">
        <f>IFERROR(VLOOKUP(C1428,$AS$4:$AZ$25,8,FALSE),"")</f>
        <v/>
      </c>
      <c r="J1428" s="7" t="inlineStr">
        <is>
          <t>.</t>
        </is>
      </c>
      <c r="K1428" s="5" t="inlineStr">
        <is>
          <t>SUL</t>
        </is>
      </c>
      <c r="L1428" s="8" t="n">
        <v>1582.758620689655</v>
      </c>
      <c r="M1428" s="9" t="n">
        <v>124.1379310344828</v>
      </c>
      <c r="N1428" s="9" t="n">
        <v>124.1379310344828</v>
      </c>
      <c r="O1428" s="9" t="n">
        <v>124.1379310344828</v>
      </c>
      <c r="P1428" s="9" t="n">
        <v>124.1379310344828</v>
      </c>
      <c r="Q1428" s="9" t="n">
        <v>124.1379310344828</v>
      </c>
      <c r="R1428" s="9" t="n">
        <v>134.4827586206897</v>
      </c>
      <c r="S1428" s="9" t="n">
        <v>134.4827586206897</v>
      </c>
      <c r="T1428" s="9" t="n">
        <v>134.4827586206897</v>
      </c>
      <c r="U1428" s="9" t="n">
        <v>134.4827586206897</v>
      </c>
      <c r="V1428" s="9" t="n">
        <v>134.4827586206897</v>
      </c>
      <c r="W1428" s="9" t="n">
        <v>144.8275862068965</v>
      </c>
      <c r="X1428" s="9" t="n">
        <v>144.8275862068965</v>
      </c>
      <c r="Y1428" s="7" t="inlineStr">
        <is>
          <t>.</t>
        </is>
      </c>
      <c r="Z1428" s="8">
        <f>SUM(AA1428:AL1428)</f>
        <v/>
      </c>
      <c r="AA1428" s="9" t="n">
        <v>0</v>
      </c>
      <c r="AB1428" s="9" t="n">
        <v>0</v>
      </c>
      <c r="AC1428" s="9" t="n">
        <v>0</v>
      </c>
      <c r="AD1428" s="9" t="n">
        <v>0</v>
      </c>
      <c r="AE1428" s="9" t="n">
        <v>0</v>
      </c>
      <c r="AF1428" s="9" t="n">
        <v>0</v>
      </c>
      <c r="AG1428" s="9" t="n">
        <v>0</v>
      </c>
      <c r="AH1428" s="9" t="n">
        <v>0</v>
      </c>
      <c r="AI1428" s="9" t="n">
        <v>0</v>
      </c>
      <c r="AJ1428" s="9" t="n">
        <v>0</v>
      </c>
      <c r="AK1428" s="9" t="n">
        <v>0</v>
      </c>
      <c r="AL1428" s="9" t="n">
        <v>0</v>
      </c>
      <c r="AM1428" s="7" t="inlineStr">
        <is>
          <t>.</t>
        </is>
      </c>
      <c r="AN1428" s="6">
        <f>IF(L1428=0,0,Z1428/L1428)</f>
        <v/>
      </c>
      <c r="AO1428" s="5">
        <f>IF(AN1428="","",IF(AN1428&gt;=0.9,"🟢",IF(AN1428&gt;=0.7,"🟡",IF(AN1428&gt;=0.5,"🟠","🔴"))))</f>
        <v/>
      </c>
      <c r="AP1428" s="9">
        <f>IF(L1428=0,0,L1428-Z1428)</f>
        <v/>
      </c>
      <c r="AQ1428" s="5">
        <f>IF(Z1428=0,"",RANK(Z1428,Z$4:Z$1569,0))</f>
        <v/>
      </c>
      <c r="AR1428" s="7" t="inlineStr">
        <is>
          <t>.</t>
        </is>
      </c>
      <c r="BA1428" s="7" t="inlineStr">
        <is>
          <t>.</t>
        </is>
      </c>
      <c r="BB1428" s="9">
        <f>SUM(L$4:L$1569)/COUNTA(A$4:A$1569)</f>
        <v/>
      </c>
      <c r="BC1428" s="9">
        <f>SUM(M$4:M$1569)/COUNTA(A$4:A$1569)</f>
        <v/>
      </c>
      <c r="BD1428" s="9">
        <f>SUM(N$4:N$1569)/COUNTA(A$4:A$1569)</f>
        <v/>
      </c>
      <c r="BE1428" s="9">
        <f>SUM(O$4:O$1569)/COUNTA(A$4:A$1569)</f>
        <v/>
      </c>
      <c r="BF1428" s="9">
        <f>SUM(P$4:P$1569)/COUNTA(A$4:A$1569)</f>
        <v/>
      </c>
      <c r="BG1428" s="9">
        <f>SUM(Q$4:Q$1569)/COUNTA(A$4:A$1569)</f>
        <v/>
      </c>
      <c r="BH1428" s="9">
        <f>SUM(R$4:R$1569)/COUNTA(A$4:A$1569)</f>
        <v/>
      </c>
      <c r="BI1428" s="9">
        <f>SUM(S$4:S$1569)/COUNTA(A$4:A$1569)</f>
        <v/>
      </c>
      <c r="BJ1428" s="9">
        <f>SUM(T$4:T$1569)/COUNTA(A$4:A$1569)</f>
        <v/>
      </c>
      <c r="BK1428" s="9">
        <f>SUM(U$4:U$1569)/COUNTA(A$4:A$1569)</f>
        <v/>
      </c>
      <c r="BL1428" s="9">
        <f>SUM(V$4:V$1569)/COUNTA(A$4:A$1569)</f>
        <v/>
      </c>
      <c r="BM1428" s="9">
        <f>SUM(W$4:W$1569)/COUNTA(A$4:A$1569)</f>
        <v/>
      </c>
      <c r="BN1428" s="9">
        <f>SUM(X$4:X$1569)/COUNTA(A$4:A$1569)</f>
        <v/>
      </c>
      <c r="BO1428" s="7" t="inlineStr">
        <is>
          <t>.</t>
        </is>
      </c>
      <c r="BP1428" s="9">
        <f>IF(Z1428&gt;=BB1428,0,IFERROR(BB1428+(SUMPRODUCT((Z$4:Z$1569&gt;=BB$4:BB$1569)*(Z$4:Z$1569-BB$4:BB$1569))/MAX(1,COUNTIF(Z$4:Z$1569,"&lt;"&amp;BB1428+0.01))),BB1428))</f>
        <v/>
      </c>
      <c r="BQ1428" s="9">
        <f>IF(AA1428&gt;=BC1428,0,IFERROR(BC1428+SUMPRODUCT((AA$4:AA$1569&gt;=BC$4:BC$1569)*(AA$4:AA$1569-BC$4:BC$1569))/MAX(1,COUNTIF(AA$4:AA$1569,"&lt;"&amp;BC1428+0.01)),BC1428))</f>
        <v/>
      </c>
      <c r="BR1428" s="9">
        <f>IF(AB1428&gt;=BD1428,0,IFERROR(BD1428+SUMPRODUCT((AB$4:AB$1569&gt;=BD$4:BD$1569)*(AB$4:AB$1569-BD$4:BD$1569))/MAX(1,COUNTIF(AB$4:AB$1569,"&lt;"&amp;BD1428+0.01)),BD1428))</f>
        <v/>
      </c>
      <c r="BS1428" s="9">
        <f>IF(AC1428&gt;=BE1428,0,IFERROR(BE1428+SUMPRODUCT((AC$4:AC$1569&gt;=BE$4:BE$1569)*(AC$4:AC$1569-BE$4:BE$1569))/MAX(1,COUNTIF(AC$4:AC$1569,"&lt;"&amp;BE1428+0.01)),BE1428))</f>
        <v/>
      </c>
      <c r="BT1428" s="9">
        <f>IF(AD1428&gt;=BF1428,0,IFERROR(BF1428+SUMPRODUCT((AD$4:AD$1569&gt;=BF$4:BF$1569)*(AD$4:AD$1569-BF$4:BF$1569))/MAX(1,COUNTIF(AD$4:AD$1569,"&lt;"&amp;BF1428+0.01)),BF1428))</f>
        <v/>
      </c>
      <c r="BU1428" s="9">
        <f>IF(AE1428&gt;=BG1428,0,IFERROR(BG1428+SUMPRODUCT((AE$4:AE$1569&gt;=BG$4:BG$1569)*(AE$4:AE$1569-BG$4:BG$1569))/MAX(1,COUNTIF(AE$4:AE$1569,"&lt;"&amp;BG1428+0.01)),BG1428))</f>
        <v/>
      </c>
      <c r="BV1428" s="9">
        <f>IF(AF1428&gt;=BH1428,0,IFERROR(BH1428+SUMPRODUCT((AF$4:AF$1569&gt;=BH$4:BH$1569)*(AF$4:AF$1569-BH$4:BH$1569))/MAX(1,COUNTIF(AF$4:AF$1569,"&lt;"&amp;BH1428+0.01)),BH1428))</f>
        <v/>
      </c>
      <c r="BW1428" s="9">
        <f>IF(AG1428&gt;=BI1428,0,IFERROR(BI1428+SUMPRODUCT((AG$4:AG$1569&gt;=BI$4:BI$1569)*(AG$4:AG$1569-BI$4:BI$1569))/MAX(1,COUNTIF(AG$4:AG$1569,"&lt;"&amp;BI1428+0.01)),BI1428))</f>
        <v/>
      </c>
      <c r="BX1428" s="9">
        <f>IF(AH1428&gt;=BJ1428,0,IFERROR(BJ1428+SUMPRODUCT((AH$4:AH$1569&gt;=BJ$4:BJ$1569)*(AH$4:AH$1569-BJ$4:BJ$1569))/MAX(1,COUNTIF(AH$4:AH$1569,"&lt;"&amp;BJ1428+0.01)),BJ1428))</f>
        <v/>
      </c>
      <c r="BY1428" s="9">
        <f>IF(AI1428&gt;=BK1428,0,IFERROR(BK1428+SUMPRODUCT((AI$4:AI$1569&gt;=BK$4:BK$1569)*(AI$4:AI$1569-BK$4:BK$1569))/MAX(1,COUNTIF(AI$4:AI$1569,"&lt;"&amp;BK1428+0.01)),BK1428))</f>
        <v/>
      </c>
      <c r="BZ1428" s="9">
        <f>IF(AJ1428&gt;=BL1428,0,IFERROR(BL1428+SUMPRODUCT((AJ$4:AJ$1569&gt;=BL$4:BL$1569)*(AJ$4:AJ$1569-BL$4:BL$1569))/MAX(1,COUNTIF(AJ$4:AJ$1569,"&lt;"&amp;BL1428+0.01)),BL1428))</f>
        <v/>
      </c>
      <c r="CA1428" s="9">
        <f>IF(AK1428&gt;=BM1428,0,IFERROR(BM1428+SUMPRODUCT((AK$4:AK$1569&gt;=BM$4:BM$1569)*(AK$4:AK$1569-BM$4:BM$1569))/MAX(1,COUNTIF(AK$4:AK$1569,"&lt;"&amp;BM1428+0.01)),BM1428))</f>
        <v/>
      </c>
      <c r="CB1428" s="9">
        <f>IF(AL1428&gt;=BN1428,0,IFERROR(BN1428+SUMPRODUCT((AL$4:AL$1569&gt;=BN$4:BN$1569)*(AL$4:AL$1569-BN$4:BN$1569))/MAX(1,COUNTIF(AL$4:AL$1569,"&lt;"&amp;BN1428+0.01)),BN1428))</f>
        <v/>
      </c>
      <c r="CC1428" s="5">
        <f>IF(AO1428="🟢","VERDE",IF(AO1428="🟡","AMARELO",IF(AO1428="🟠","VERMELHO",IF(AO1428="🔴","VERMELHO","ROXO"))))</f>
        <v/>
      </c>
      <c r="CD1428" s="5" t="inlineStr">
        <is>
          <t>🌎 REGIÕES</t>
        </is>
      </c>
      <c r="CE1428" s="5" t="inlineStr">
        <is>
          <t>SEM REDE</t>
        </is>
      </c>
    </row>
    <row r="1429">
      <c r="A1429" s="5" t="inlineStr">
        <is>
          <t>49984138000161</t>
        </is>
      </c>
      <c r="B1429" s="5" t="inlineStr">
        <is>
          <t>ESSENCIAFIT PRODUTOS NATURAIS LTDA - ME</t>
        </is>
      </c>
      <c r="C1429" s="5" t="inlineStr">
        <is>
          <t>06 - SEM GRUPO</t>
        </is>
      </c>
      <c r="D1429" s="5" t="inlineStr">
        <is>
          <t>HEMANUELE DITZEL (MANU)</t>
        </is>
      </c>
      <c r="E1429" s="5" t="inlineStr">
        <is>
          <t>SC</t>
        </is>
      </c>
      <c r="F1429" s="5">
        <f>IFERROR(VLOOKUP(C1429,$AS$4:$AT$25,2,FALSE),"")</f>
        <v/>
      </c>
      <c r="G1429" s="6">
        <f>IFERROR(VLOOKUP(C1429,$AS$4:$AX$25,6,FALSE),"")</f>
        <v/>
      </c>
      <c r="H1429" s="5">
        <f>IFERROR(VLOOKUP(C1429,$AS$4:$AY$25,7,FALSE),"")</f>
        <v/>
      </c>
      <c r="I1429" s="5">
        <f>IFERROR(VLOOKUP(C1429,$AS$4:$AZ$25,8,FALSE),"")</f>
        <v/>
      </c>
      <c r="J1429" s="7" t="inlineStr">
        <is>
          <t>.</t>
        </is>
      </c>
      <c r="K1429" s="5" t="inlineStr">
        <is>
          <t>SUL</t>
        </is>
      </c>
      <c r="L1429" s="8" t="n">
        <v>1643.478260869565</v>
      </c>
      <c r="M1429" s="9" t="n">
        <v>117.3913043478261</v>
      </c>
      <c r="N1429" s="9" t="n">
        <v>130.4347826086957</v>
      </c>
      <c r="O1429" s="9" t="n">
        <v>130.4347826086957</v>
      </c>
      <c r="P1429" s="9" t="n">
        <v>130.4347826086957</v>
      </c>
      <c r="Q1429" s="9" t="n">
        <v>130.4347826086957</v>
      </c>
      <c r="R1429" s="9" t="n">
        <v>130.4347826086957</v>
      </c>
      <c r="S1429" s="9" t="n">
        <v>143.4782608695652</v>
      </c>
      <c r="T1429" s="9" t="n">
        <v>143.4782608695652</v>
      </c>
      <c r="U1429" s="9" t="n">
        <v>143.4782608695652</v>
      </c>
      <c r="V1429" s="9" t="n">
        <v>143.4782608695652</v>
      </c>
      <c r="W1429" s="9" t="n">
        <v>143.4782608695652</v>
      </c>
      <c r="X1429" s="9" t="n">
        <v>156.5217391304348</v>
      </c>
      <c r="Y1429" s="7" t="inlineStr">
        <is>
          <t>.</t>
        </is>
      </c>
      <c r="Z1429" s="8">
        <f>SUM(AA1429:AL1429)</f>
        <v/>
      </c>
      <c r="AA1429" s="9" t="n">
        <v>0</v>
      </c>
      <c r="AB1429" s="9" t="n">
        <v>0</v>
      </c>
      <c r="AC1429" s="9" t="n">
        <v>0</v>
      </c>
      <c r="AD1429" s="9" t="n">
        <v>0</v>
      </c>
      <c r="AE1429" s="9" t="n">
        <v>0</v>
      </c>
      <c r="AF1429" s="9" t="n">
        <v>0</v>
      </c>
      <c r="AG1429" s="9" t="n">
        <v>0</v>
      </c>
      <c r="AH1429" s="9" t="n">
        <v>0</v>
      </c>
      <c r="AI1429" s="9" t="n">
        <v>0</v>
      </c>
      <c r="AJ1429" s="9" t="n">
        <v>0</v>
      </c>
      <c r="AK1429" s="9" t="n">
        <v>0</v>
      </c>
      <c r="AL1429" s="9" t="n">
        <v>0</v>
      </c>
      <c r="AM1429" s="7" t="inlineStr">
        <is>
          <t>.</t>
        </is>
      </c>
      <c r="AN1429" s="6">
        <f>IF(L1429=0,0,Z1429/L1429)</f>
        <v/>
      </c>
      <c r="AO1429" s="5">
        <f>IF(AN1429="","",IF(AN1429&gt;=0.9,"🟢",IF(AN1429&gt;=0.7,"🟡",IF(AN1429&gt;=0.5,"🟠","🔴"))))</f>
        <v/>
      </c>
      <c r="AP1429" s="9">
        <f>IF(L1429=0,0,L1429-Z1429)</f>
        <v/>
      </c>
      <c r="AQ1429" s="5">
        <f>IF(Z1429=0,"",RANK(Z1429,Z$4:Z$1569,0))</f>
        <v/>
      </c>
      <c r="AR1429" s="7" t="inlineStr">
        <is>
          <t>.</t>
        </is>
      </c>
      <c r="BA1429" s="7" t="inlineStr">
        <is>
          <t>.</t>
        </is>
      </c>
      <c r="BB1429" s="9">
        <f>SUM(L$4:L$1569)/COUNTA(A$4:A$1569)</f>
        <v/>
      </c>
      <c r="BC1429" s="9">
        <f>SUM(M$4:M$1569)/COUNTA(A$4:A$1569)</f>
        <v/>
      </c>
      <c r="BD1429" s="9">
        <f>SUM(N$4:N$1569)/COUNTA(A$4:A$1569)</f>
        <v/>
      </c>
      <c r="BE1429" s="9">
        <f>SUM(O$4:O$1569)/COUNTA(A$4:A$1569)</f>
        <v/>
      </c>
      <c r="BF1429" s="9">
        <f>SUM(P$4:P$1569)/COUNTA(A$4:A$1569)</f>
        <v/>
      </c>
      <c r="BG1429" s="9">
        <f>SUM(Q$4:Q$1569)/COUNTA(A$4:A$1569)</f>
        <v/>
      </c>
      <c r="BH1429" s="9">
        <f>SUM(R$4:R$1569)/COUNTA(A$4:A$1569)</f>
        <v/>
      </c>
      <c r="BI1429" s="9">
        <f>SUM(S$4:S$1569)/COUNTA(A$4:A$1569)</f>
        <v/>
      </c>
      <c r="BJ1429" s="9">
        <f>SUM(T$4:T$1569)/COUNTA(A$4:A$1569)</f>
        <v/>
      </c>
      <c r="BK1429" s="9">
        <f>SUM(U$4:U$1569)/COUNTA(A$4:A$1569)</f>
        <v/>
      </c>
      <c r="BL1429" s="9">
        <f>SUM(V$4:V$1569)/COUNTA(A$4:A$1569)</f>
        <v/>
      </c>
      <c r="BM1429" s="9">
        <f>SUM(W$4:W$1569)/COUNTA(A$4:A$1569)</f>
        <v/>
      </c>
      <c r="BN1429" s="9">
        <f>SUM(X$4:X$1569)/COUNTA(A$4:A$1569)</f>
        <v/>
      </c>
      <c r="BO1429" s="7" t="inlineStr">
        <is>
          <t>.</t>
        </is>
      </c>
      <c r="BP1429" s="9">
        <f>IF(Z1429&gt;=BB1429,0,IFERROR(BB1429+(SUMPRODUCT((Z$4:Z$1569&gt;=BB$4:BB$1569)*(Z$4:Z$1569-BB$4:BB$1569))/MAX(1,COUNTIF(Z$4:Z$1569,"&lt;"&amp;BB1429+0.01))),BB1429))</f>
        <v/>
      </c>
      <c r="BQ1429" s="9">
        <f>IF(AA1429&gt;=BC1429,0,IFERROR(BC1429+SUMPRODUCT((AA$4:AA$1569&gt;=BC$4:BC$1569)*(AA$4:AA$1569-BC$4:BC$1569))/MAX(1,COUNTIF(AA$4:AA$1569,"&lt;"&amp;BC1429+0.01)),BC1429))</f>
        <v/>
      </c>
      <c r="BR1429" s="9">
        <f>IF(AB1429&gt;=BD1429,0,IFERROR(BD1429+SUMPRODUCT((AB$4:AB$1569&gt;=BD$4:BD$1569)*(AB$4:AB$1569-BD$4:BD$1569))/MAX(1,COUNTIF(AB$4:AB$1569,"&lt;"&amp;BD1429+0.01)),BD1429))</f>
        <v/>
      </c>
      <c r="BS1429" s="9">
        <f>IF(AC1429&gt;=BE1429,0,IFERROR(BE1429+SUMPRODUCT((AC$4:AC$1569&gt;=BE$4:BE$1569)*(AC$4:AC$1569-BE$4:BE$1569))/MAX(1,COUNTIF(AC$4:AC$1569,"&lt;"&amp;BE1429+0.01)),BE1429))</f>
        <v/>
      </c>
      <c r="BT1429" s="9">
        <f>IF(AD1429&gt;=BF1429,0,IFERROR(BF1429+SUMPRODUCT((AD$4:AD$1569&gt;=BF$4:BF$1569)*(AD$4:AD$1569-BF$4:BF$1569))/MAX(1,COUNTIF(AD$4:AD$1569,"&lt;"&amp;BF1429+0.01)),BF1429))</f>
        <v/>
      </c>
      <c r="BU1429" s="9">
        <f>IF(AE1429&gt;=BG1429,0,IFERROR(BG1429+SUMPRODUCT((AE$4:AE$1569&gt;=BG$4:BG$1569)*(AE$4:AE$1569-BG$4:BG$1569))/MAX(1,COUNTIF(AE$4:AE$1569,"&lt;"&amp;BG1429+0.01)),BG1429))</f>
        <v/>
      </c>
      <c r="BV1429" s="9">
        <f>IF(AF1429&gt;=BH1429,0,IFERROR(BH1429+SUMPRODUCT((AF$4:AF$1569&gt;=BH$4:BH$1569)*(AF$4:AF$1569-BH$4:BH$1569))/MAX(1,COUNTIF(AF$4:AF$1569,"&lt;"&amp;BH1429+0.01)),BH1429))</f>
        <v/>
      </c>
      <c r="BW1429" s="9">
        <f>IF(AG1429&gt;=BI1429,0,IFERROR(BI1429+SUMPRODUCT((AG$4:AG$1569&gt;=BI$4:BI$1569)*(AG$4:AG$1569-BI$4:BI$1569))/MAX(1,COUNTIF(AG$4:AG$1569,"&lt;"&amp;BI1429+0.01)),BI1429))</f>
        <v/>
      </c>
      <c r="BX1429" s="9">
        <f>IF(AH1429&gt;=BJ1429,0,IFERROR(BJ1429+SUMPRODUCT((AH$4:AH$1569&gt;=BJ$4:BJ$1569)*(AH$4:AH$1569-BJ$4:BJ$1569))/MAX(1,COUNTIF(AH$4:AH$1569,"&lt;"&amp;BJ1429+0.01)),BJ1429))</f>
        <v/>
      </c>
      <c r="BY1429" s="9">
        <f>IF(AI1429&gt;=BK1429,0,IFERROR(BK1429+SUMPRODUCT((AI$4:AI$1569&gt;=BK$4:BK$1569)*(AI$4:AI$1569-BK$4:BK$1569))/MAX(1,COUNTIF(AI$4:AI$1569,"&lt;"&amp;BK1429+0.01)),BK1429))</f>
        <v/>
      </c>
      <c r="BZ1429" s="9">
        <f>IF(AJ1429&gt;=BL1429,0,IFERROR(BL1429+SUMPRODUCT((AJ$4:AJ$1569&gt;=BL$4:BL$1569)*(AJ$4:AJ$1569-BL$4:BL$1569))/MAX(1,COUNTIF(AJ$4:AJ$1569,"&lt;"&amp;BL1429+0.01)),BL1429))</f>
        <v/>
      </c>
      <c r="CA1429" s="9">
        <f>IF(AK1429&gt;=BM1429,0,IFERROR(BM1429+SUMPRODUCT((AK$4:AK$1569&gt;=BM$4:BM$1569)*(AK$4:AK$1569-BM$4:BM$1569))/MAX(1,COUNTIF(AK$4:AK$1569,"&lt;"&amp;BM1429+0.01)),BM1429))</f>
        <v/>
      </c>
      <c r="CB1429" s="9">
        <f>IF(AL1429&gt;=BN1429,0,IFERROR(BN1429+SUMPRODUCT((AL$4:AL$1569&gt;=BN$4:BN$1569)*(AL$4:AL$1569-BN$4:BN$1569))/MAX(1,COUNTIF(AL$4:AL$1569,"&lt;"&amp;BN1429+0.01)),BN1429))</f>
        <v/>
      </c>
      <c r="CC1429" s="5">
        <f>IF(AO1429="🟢","VERDE",IF(AO1429="🟡","AMARELO",IF(AO1429="🟠","VERMELHO",IF(AO1429="🔴","VERMELHO","ROXO"))))</f>
        <v/>
      </c>
      <c r="CD1429" s="5" t="inlineStr">
        <is>
          <t>🌎 REGIÕES</t>
        </is>
      </c>
      <c r="CE1429" s="5" t="inlineStr">
        <is>
          <t>SEM REDE</t>
        </is>
      </c>
    </row>
    <row r="1430">
      <c r="A1430" s="5" t="inlineStr">
        <is>
          <t>50008271000161</t>
        </is>
      </c>
      <c r="B1430" s="5" t="inlineStr">
        <is>
          <t>AROMA DE HORTELA COMERCIO DE PRODUTOS NA</t>
        </is>
      </c>
      <c r="C1430" s="5" t="inlineStr">
        <is>
          <t>06 - SEM GRUPO</t>
        </is>
      </c>
      <c r="D1430" s="5" t="inlineStr">
        <is>
          <t>HEMANUELE DITZEL (MANU)</t>
        </is>
      </c>
      <c r="E1430" s="5" t="inlineStr">
        <is>
          <t>PR</t>
        </is>
      </c>
      <c r="F1430" s="5">
        <f>IFERROR(VLOOKUP(C1430,$AS$4:$AT$25,2,FALSE),"")</f>
        <v/>
      </c>
      <c r="G1430" s="6">
        <f>IFERROR(VLOOKUP(C1430,$AS$4:$AX$25,6,FALSE),"")</f>
        <v/>
      </c>
      <c r="H1430" s="5">
        <f>IFERROR(VLOOKUP(C1430,$AS$4:$AY$25,7,FALSE),"")</f>
        <v/>
      </c>
      <c r="I1430" s="5">
        <f>IFERROR(VLOOKUP(C1430,$AS$4:$AZ$25,8,FALSE),"")</f>
        <v/>
      </c>
      <c r="J1430" s="7" t="inlineStr">
        <is>
          <t>.</t>
        </is>
      </c>
      <c r="K1430" s="5" t="inlineStr">
        <is>
          <t>SUL</t>
        </is>
      </c>
      <c r="L1430" s="8" t="n">
        <v>1613.793103448276</v>
      </c>
      <c r="M1430" s="9" t="n">
        <v>124.1379310344828</v>
      </c>
      <c r="N1430" s="9" t="n">
        <v>124.1379310344828</v>
      </c>
      <c r="O1430" s="9" t="n">
        <v>129.3103448275862</v>
      </c>
      <c r="P1430" s="9" t="n">
        <v>129.3103448275862</v>
      </c>
      <c r="Q1430" s="9" t="n">
        <v>129.3103448275862</v>
      </c>
      <c r="R1430" s="9" t="n">
        <v>134.4827586206897</v>
      </c>
      <c r="S1430" s="9" t="n">
        <v>134.4827586206897</v>
      </c>
      <c r="T1430" s="9" t="n">
        <v>139.6551724137931</v>
      </c>
      <c r="U1430" s="9" t="n">
        <v>139.6551724137931</v>
      </c>
      <c r="V1430" s="9" t="n">
        <v>139.6551724137931</v>
      </c>
      <c r="W1430" s="9" t="n">
        <v>144.8275862068965</v>
      </c>
      <c r="X1430" s="9" t="n">
        <v>144.8275862068965</v>
      </c>
      <c r="Y1430" s="7" t="inlineStr">
        <is>
          <t>.</t>
        </is>
      </c>
      <c r="Z1430" s="8">
        <f>SUM(AA1430:AL1430)</f>
        <v/>
      </c>
      <c r="AA1430" s="9" t="n">
        <v>0</v>
      </c>
      <c r="AB1430" s="9" t="n">
        <v>0</v>
      </c>
      <c r="AC1430" s="9" t="n">
        <v>0</v>
      </c>
      <c r="AD1430" s="9" t="n">
        <v>0</v>
      </c>
      <c r="AE1430" s="9" t="n">
        <v>0</v>
      </c>
      <c r="AF1430" s="9" t="n">
        <v>0</v>
      </c>
      <c r="AG1430" s="9" t="n">
        <v>0</v>
      </c>
      <c r="AH1430" s="9" t="n">
        <v>0</v>
      </c>
      <c r="AI1430" s="9" t="n">
        <v>0</v>
      </c>
      <c r="AJ1430" s="9" t="n">
        <v>0</v>
      </c>
      <c r="AK1430" s="9" t="n">
        <v>0</v>
      </c>
      <c r="AL1430" s="9" t="n">
        <v>0</v>
      </c>
      <c r="AM1430" s="7" t="inlineStr">
        <is>
          <t>.</t>
        </is>
      </c>
      <c r="AN1430" s="6">
        <f>IF(L1430=0,0,Z1430/L1430)</f>
        <v/>
      </c>
      <c r="AO1430" s="5">
        <f>IF(AN1430="","",IF(AN1430&gt;=0.9,"🟢",IF(AN1430&gt;=0.7,"🟡",IF(AN1430&gt;=0.5,"🟠","🔴"))))</f>
        <v/>
      </c>
      <c r="AP1430" s="9">
        <f>IF(L1430=0,0,L1430-Z1430)</f>
        <v/>
      </c>
      <c r="AQ1430" s="5">
        <f>IF(Z1430=0,"",RANK(Z1430,Z$4:Z$1569,0))</f>
        <v/>
      </c>
      <c r="AR1430" s="7" t="inlineStr">
        <is>
          <t>.</t>
        </is>
      </c>
      <c r="BA1430" s="7" t="inlineStr">
        <is>
          <t>.</t>
        </is>
      </c>
      <c r="BB1430" s="9">
        <f>SUM(L$4:L$1569)/COUNTA(A$4:A$1569)</f>
        <v/>
      </c>
      <c r="BC1430" s="9">
        <f>SUM(M$4:M$1569)/COUNTA(A$4:A$1569)</f>
        <v/>
      </c>
      <c r="BD1430" s="9">
        <f>SUM(N$4:N$1569)/COUNTA(A$4:A$1569)</f>
        <v/>
      </c>
      <c r="BE1430" s="9">
        <f>SUM(O$4:O$1569)/COUNTA(A$4:A$1569)</f>
        <v/>
      </c>
      <c r="BF1430" s="9">
        <f>SUM(P$4:P$1569)/COUNTA(A$4:A$1569)</f>
        <v/>
      </c>
      <c r="BG1430" s="9">
        <f>SUM(Q$4:Q$1569)/COUNTA(A$4:A$1569)</f>
        <v/>
      </c>
      <c r="BH1430" s="9">
        <f>SUM(R$4:R$1569)/COUNTA(A$4:A$1569)</f>
        <v/>
      </c>
      <c r="BI1430" s="9">
        <f>SUM(S$4:S$1569)/COUNTA(A$4:A$1569)</f>
        <v/>
      </c>
      <c r="BJ1430" s="9">
        <f>SUM(T$4:T$1569)/COUNTA(A$4:A$1569)</f>
        <v/>
      </c>
      <c r="BK1430" s="9">
        <f>SUM(U$4:U$1569)/COUNTA(A$4:A$1569)</f>
        <v/>
      </c>
      <c r="BL1430" s="9">
        <f>SUM(V$4:V$1569)/COUNTA(A$4:A$1569)</f>
        <v/>
      </c>
      <c r="BM1430" s="9">
        <f>SUM(W$4:W$1569)/COUNTA(A$4:A$1569)</f>
        <v/>
      </c>
      <c r="BN1430" s="9">
        <f>SUM(X$4:X$1569)/COUNTA(A$4:A$1569)</f>
        <v/>
      </c>
      <c r="BO1430" s="7" t="inlineStr">
        <is>
          <t>.</t>
        </is>
      </c>
      <c r="BP1430" s="9">
        <f>IF(Z1430&gt;=BB1430,0,IFERROR(BB1430+(SUMPRODUCT((Z$4:Z$1569&gt;=BB$4:BB$1569)*(Z$4:Z$1569-BB$4:BB$1569))/MAX(1,COUNTIF(Z$4:Z$1569,"&lt;"&amp;BB1430+0.01))),BB1430))</f>
        <v/>
      </c>
      <c r="BQ1430" s="9">
        <f>IF(AA1430&gt;=BC1430,0,IFERROR(BC1430+SUMPRODUCT((AA$4:AA$1569&gt;=BC$4:BC$1569)*(AA$4:AA$1569-BC$4:BC$1569))/MAX(1,COUNTIF(AA$4:AA$1569,"&lt;"&amp;BC1430+0.01)),BC1430))</f>
        <v/>
      </c>
      <c r="BR1430" s="9">
        <f>IF(AB1430&gt;=BD1430,0,IFERROR(BD1430+SUMPRODUCT((AB$4:AB$1569&gt;=BD$4:BD$1569)*(AB$4:AB$1569-BD$4:BD$1569))/MAX(1,COUNTIF(AB$4:AB$1569,"&lt;"&amp;BD1430+0.01)),BD1430))</f>
        <v/>
      </c>
      <c r="BS1430" s="9">
        <f>IF(AC1430&gt;=BE1430,0,IFERROR(BE1430+SUMPRODUCT((AC$4:AC$1569&gt;=BE$4:BE$1569)*(AC$4:AC$1569-BE$4:BE$1569))/MAX(1,COUNTIF(AC$4:AC$1569,"&lt;"&amp;BE1430+0.01)),BE1430))</f>
        <v/>
      </c>
      <c r="BT1430" s="9">
        <f>IF(AD1430&gt;=BF1430,0,IFERROR(BF1430+SUMPRODUCT((AD$4:AD$1569&gt;=BF$4:BF$1569)*(AD$4:AD$1569-BF$4:BF$1569))/MAX(1,COUNTIF(AD$4:AD$1569,"&lt;"&amp;BF1430+0.01)),BF1430))</f>
        <v/>
      </c>
      <c r="BU1430" s="9">
        <f>IF(AE1430&gt;=BG1430,0,IFERROR(BG1430+SUMPRODUCT((AE$4:AE$1569&gt;=BG$4:BG$1569)*(AE$4:AE$1569-BG$4:BG$1569))/MAX(1,COUNTIF(AE$4:AE$1569,"&lt;"&amp;BG1430+0.01)),BG1430))</f>
        <v/>
      </c>
      <c r="BV1430" s="9">
        <f>IF(AF1430&gt;=BH1430,0,IFERROR(BH1430+SUMPRODUCT((AF$4:AF$1569&gt;=BH$4:BH$1569)*(AF$4:AF$1569-BH$4:BH$1569))/MAX(1,COUNTIF(AF$4:AF$1569,"&lt;"&amp;BH1430+0.01)),BH1430))</f>
        <v/>
      </c>
      <c r="BW1430" s="9">
        <f>IF(AG1430&gt;=BI1430,0,IFERROR(BI1430+SUMPRODUCT((AG$4:AG$1569&gt;=BI$4:BI$1569)*(AG$4:AG$1569-BI$4:BI$1569))/MAX(1,COUNTIF(AG$4:AG$1569,"&lt;"&amp;BI1430+0.01)),BI1430))</f>
        <v/>
      </c>
      <c r="BX1430" s="9">
        <f>IF(AH1430&gt;=BJ1430,0,IFERROR(BJ1430+SUMPRODUCT((AH$4:AH$1569&gt;=BJ$4:BJ$1569)*(AH$4:AH$1569-BJ$4:BJ$1569))/MAX(1,COUNTIF(AH$4:AH$1569,"&lt;"&amp;BJ1430+0.01)),BJ1430))</f>
        <v/>
      </c>
      <c r="BY1430" s="9">
        <f>IF(AI1430&gt;=BK1430,0,IFERROR(BK1430+SUMPRODUCT((AI$4:AI$1569&gt;=BK$4:BK$1569)*(AI$4:AI$1569-BK$4:BK$1569))/MAX(1,COUNTIF(AI$4:AI$1569,"&lt;"&amp;BK1430+0.01)),BK1430))</f>
        <v/>
      </c>
      <c r="BZ1430" s="9">
        <f>IF(AJ1430&gt;=BL1430,0,IFERROR(BL1430+SUMPRODUCT((AJ$4:AJ$1569&gt;=BL$4:BL$1569)*(AJ$4:AJ$1569-BL$4:BL$1569))/MAX(1,COUNTIF(AJ$4:AJ$1569,"&lt;"&amp;BL1430+0.01)),BL1430))</f>
        <v/>
      </c>
      <c r="CA1430" s="9">
        <f>IF(AK1430&gt;=BM1430,0,IFERROR(BM1430+SUMPRODUCT((AK$4:AK$1569&gt;=BM$4:BM$1569)*(AK$4:AK$1569-BM$4:BM$1569))/MAX(1,COUNTIF(AK$4:AK$1569,"&lt;"&amp;BM1430+0.01)),BM1430))</f>
        <v/>
      </c>
      <c r="CB1430" s="9">
        <f>IF(AL1430&gt;=BN1430,0,IFERROR(BN1430+SUMPRODUCT((AL$4:AL$1569&gt;=BN$4:BN$1569)*(AL$4:AL$1569-BN$4:BN$1569))/MAX(1,COUNTIF(AL$4:AL$1569,"&lt;"&amp;BN1430+0.01)),BN1430))</f>
        <v/>
      </c>
      <c r="CC1430" s="5">
        <f>IF(AO1430="🟢","VERDE",IF(AO1430="🟡","AMARELO",IF(AO1430="🟠","VERMELHO",IF(AO1430="🔴","VERMELHO","ROXO"))))</f>
        <v/>
      </c>
      <c r="CD1430" s="5" t="inlineStr">
        <is>
          <t>🌎 REGIÕES</t>
        </is>
      </c>
      <c r="CE1430" s="5" t="inlineStr">
        <is>
          <t>SEM REDE</t>
        </is>
      </c>
    </row>
    <row r="1431">
      <c r="A1431" s="5" t="inlineStr">
        <is>
          <t>50047503000190</t>
        </is>
      </c>
      <c r="B1431" s="5" t="inlineStr">
        <is>
          <t>EMPORIO PIMENTA VERDE COM PROD  NATURAIS</t>
        </is>
      </c>
      <c r="C1431" s="5" t="inlineStr">
        <is>
          <t>06 - SEM GRUPO</t>
        </is>
      </c>
      <c r="D1431" s="5" t="inlineStr">
        <is>
          <t>LARISSA PADILHA</t>
        </is>
      </c>
      <c r="E1431" s="5" t="inlineStr">
        <is>
          <t>SP</t>
        </is>
      </c>
      <c r="F1431" s="5">
        <f>IFERROR(VLOOKUP(C1431,$AS$4:$AT$25,2,FALSE),"")</f>
        <v/>
      </c>
      <c r="G1431" s="6">
        <f>IFERROR(VLOOKUP(C1431,$AS$4:$AX$25,6,FALSE),"")</f>
        <v/>
      </c>
      <c r="H1431" s="5">
        <f>IFERROR(VLOOKUP(C1431,$AS$4:$AY$25,7,FALSE),"")</f>
        <v/>
      </c>
      <c r="I1431" s="5">
        <f>IFERROR(VLOOKUP(C1431,$AS$4:$AZ$25,8,FALSE),"")</f>
        <v/>
      </c>
      <c r="J1431" s="7" t="inlineStr">
        <is>
          <t>.</t>
        </is>
      </c>
      <c r="K1431" s="5" t="inlineStr">
        <is>
          <t>SP CAPITAL</t>
        </is>
      </c>
      <c r="L1431" s="8" t="n">
        <v>2442.857142857143</v>
      </c>
      <c r="M1431" s="9" t="n">
        <v>171.4285714285714</v>
      </c>
      <c r="N1431" s="9" t="n">
        <v>192.8571428571429</v>
      </c>
      <c r="O1431" s="9" t="n">
        <v>192.8571428571429</v>
      </c>
      <c r="P1431" s="9" t="n">
        <v>192.8571428571429</v>
      </c>
      <c r="Q1431" s="9" t="n">
        <v>192.8571428571429</v>
      </c>
      <c r="R1431" s="9" t="n">
        <v>192.8571428571429</v>
      </c>
      <c r="S1431" s="9" t="n">
        <v>214.2857142857143</v>
      </c>
      <c r="T1431" s="9" t="n">
        <v>214.2857142857143</v>
      </c>
      <c r="U1431" s="9" t="n">
        <v>214.2857142857143</v>
      </c>
      <c r="V1431" s="9" t="n">
        <v>214.2857142857143</v>
      </c>
      <c r="W1431" s="9" t="n">
        <v>214.2857142857143</v>
      </c>
      <c r="X1431" s="9" t="n">
        <v>235.7142857142857</v>
      </c>
      <c r="Y1431" s="7" t="inlineStr">
        <is>
          <t>.</t>
        </is>
      </c>
      <c r="Z1431" s="8">
        <f>SUM(AA1431:AL1431)</f>
        <v/>
      </c>
      <c r="AA1431" s="9" t="n">
        <v>0</v>
      </c>
      <c r="AB1431" s="9" t="n">
        <v>0</v>
      </c>
      <c r="AC1431" s="9" t="n">
        <v>0</v>
      </c>
      <c r="AD1431" s="9" t="n">
        <v>0</v>
      </c>
      <c r="AE1431" s="9" t="n">
        <v>0</v>
      </c>
      <c r="AF1431" s="9" t="n">
        <v>0</v>
      </c>
      <c r="AG1431" s="9" t="n">
        <v>0</v>
      </c>
      <c r="AH1431" s="9" t="n">
        <v>0</v>
      </c>
      <c r="AI1431" s="9" t="n">
        <v>0</v>
      </c>
      <c r="AJ1431" s="9" t="n">
        <v>0</v>
      </c>
      <c r="AK1431" s="9" t="n">
        <v>0</v>
      </c>
      <c r="AL1431" s="9" t="n">
        <v>0</v>
      </c>
      <c r="AM1431" s="7" t="inlineStr">
        <is>
          <t>.</t>
        </is>
      </c>
      <c r="AN1431" s="6">
        <f>IF(L1431=0,0,Z1431/L1431)</f>
        <v/>
      </c>
      <c r="AO1431" s="5">
        <f>IF(AN1431="","",IF(AN1431&gt;=0.9,"🟢",IF(AN1431&gt;=0.7,"🟡",IF(AN1431&gt;=0.5,"🟠","🔴"))))</f>
        <v/>
      </c>
      <c r="AP1431" s="9">
        <f>IF(L1431=0,0,L1431-Z1431)</f>
        <v/>
      </c>
      <c r="AQ1431" s="5">
        <f>IF(Z1431=0,"",RANK(Z1431,Z$4:Z$1569,0))</f>
        <v/>
      </c>
      <c r="AR1431" s="7" t="inlineStr">
        <is>
          <t>.</t>
        </is>
      </c>
      <c r="BA1431" s="7" t="inlineStr">
        <is>
          <t>.</t>
        </is>
      </c>
      <c r="BB1431" s="9">
        <f>SUM(L$4:L$1569)/COUNTA(A$4:A$1569)</f>
        <v/>
      </c>
      <c r="BC1431" s="9">
        <f>SUM(M$4:M$1569)/COUNTA(A$4:A$1569)</f>
        <v/>
      </c>
      <c r="BD1431" s="9">
        <f>SUM(N$4:N$1569)/COUNTA(A$4:A$1569)</f>
        <v/>
      </c>
      <c r="BE1431" s="9">
        <f>SUM(O$4:O$1569)/COUNTA(A$4:A$1569)</f>
        <v/>
      </c>
      <c r="BF1431" s="9">
        <f>SUM(P$4:P$1569)/COUNTA(A$4:A$1569)</f>
        <v/>
      </c>
      <c r="BG1431" s="9">
        <f>SUM(Q$4:Q$1569)/COUNTA(A$4:A$1569)</f>
        <v/>
      </c>
      <c r="BH1431" s="9">
        <f>SUM(R$4:R$1569)/COUNTA(A$4:A$1569)</f>
        <v/>
      </c>
      <c r="BI1431" s="9">
        <f>SUM(S$4:S$1569)/COUNTA(A$4:A$1569)</f>
        <v/>
      </c>
      <c r="BJ1431" s="9">
        <f>SUM(T$4:T$1569)/COUNTA(A$4:A$1569)</f>
        <v/>
      </c>
      <c r="BK1431" s="9">
        <f>SUM(U$4:U$1569)/COUNTA(A$4:A$1569)</f>
        <v/>
      </c>
      <c r="BL1431" s="9">
        <f>SUM(V$4:V$1569)/COUNTA(A$4:A$1569)</f>
        <v/>
      </c>
      <c r="BM1431" s="9">
        <f>SUM(W$4:W$1569)/COUNTA(A$4:A$1569)</f>
        <v/>
      </c>
      <c r="BN1431" s="9">
        <f>SUM(X$4:X$1569)/COUNTA(A$4:A$1569)</f>
        <v/>
      </c>
      <c r="BO1431" s="7" t="inlineStr">
        <is>
          <t>.</t>
        </is>
      </c>
      <c r="BP1431" s="9">
        <f>IF(Z1431&gt;=BB1431,0,IFERROR(BB1431+(SUMPRODUCT((Z$4:Z$1569&gt;=BB$4:BB$1569)*(Z$4:Z$1569-BB$4:BB$1569))/MAX(1,COUNTIF(Z$4:Z$1569,"&lt;"&amp;BB1431+0.01))),BB1431))</f>
        <v/>
      </c>
      <c r="BQ1431" s="9">
        <f>IF(AA1431&gt;=BC1431,0,IFERROR(BC1431+SUMPRODUCT((AA$4:AA$1569&gt;=BC$4:BC$1569)*(AA$4:AA$1569-BC$4:BC$1569))/MAX(1,COUNTIF(AA$4:AA$1569,"&lt;"&amp;BC1431+0.01)),BC1431))</f>
        <v/>
      </c>
      <c r="BR1431" s="9">
        <f>IF(AB1431&gt;=BD1431,0,IFERROR(BD1431+SUMPRODUCT((AB$4:AB$1569&gt;=BD$4:BD$1569)*(AB$4:AB$1569-BD$4:BD$1569))/MAX(1,COUNTIF(AB$4:AB$1569,"&lt;"&amp;BD1431+0.01)),BD1431))</f>
        <v/>
      </c>
      <c r="BS1431" s="9">
        <f>IF(AC1431&gt;=BE1431,0,IFERROR(BE1431+SUMPRODUCT((AC$4:AC$1569&gt;=BE$4:BE$1569)*(AC$4:AC$1569-BE$4:BE$1569))/MAX(1,COUNTIF(AC$4:AC$1569,"&lt;"&amp;BE1431+0.01)),BE1431))</f>
        <v/>
      </c>
      <c r="BT1431" s="9">
        <f>IF(AD1431&gt;=BF1431,0,IFERROR(BF1431+SUMPRODUCT((AD$4:AD$1569&gt;=BF$4:BF$1569)*(AD$4:AD$1569-BF$4:BF$1569))/MAX(1,COUNTIF(AD$4:AD$1569,"&lt;"&amp;BF1431+0.01)),BF1431))</f>
        <v/>
      </c>
      <c r="BU1431" s="9">
        <f>IF(AE1431&gt;=BG1431,0,IFERROR(BG1431+SUMPRODUCT((AE$4:AE$1569&gt;=BG$4:BG$1569)*(AE$4:AE$1569-BG$4:BG$1569))/MAX(1,COUNTIF(AE$4:AE$1569,"&lt;"&amp;BG1431+0.01)),BG1431))</f>
        <v/>
      </c>
      <c r="BV1431" s="9">
        <f>IF(AF1431&gt;=BH1431,0,IFERROR(BH1431+SUMPRODUCT((AF$4:AF$1569&gt;=BH$4:BH$1569)*(AF$4:AF$1569-BH$4:BH$1569))/MAX(1,COUNTIF(AF$4:AF$1569,"&lt;"&amp;BH1431+0.01)),BH1431))</f>
        <v/>
      </c>
      <c r="BW1431" s="9">
        <f>IF(AG1431&gt;=BI1431,0,IFERROR(BI1431+SUMPRODUCT((AG$4:AG$1569&gt;=BI$4:BI$1569)*(AG$4:AG$1569-BI$4:BI$1569))/MAX(1,COUNTIF(AG$4:AG$1569,"&lt;"&amp;BI1431+0.01)),BI1431))</f>
        <v/>
      </c>
      <c r="BX1431" s="9">
        <f>IF(AH1431&gt;=BJ1431,0,IFERROR(BJ1431+SUMPRODUCT((AH$4:AH$1569&gt;=BJ$4:BJ$1569)*(AH$4:AH$1569-BJ$4:BJ$1569))/MAX(1,COUNTIF(AH$4:AH$1569,"&lt;"&amp;BJ1431+0.01)),BJ1431))</f>
        <v/>
      </c>
      <c r="BY1431" s="9">
        <f>IF(AI1431&gt;=BK1431,0,IFERROR(BK1431+SUMPRODUCT((AI$4:AI$1569&gt;=BK$4:BK$1569)*(AI$4:AI$1569-BK$4:BK$1569))/MAX(1,COUNTIF(AI$4:AI$1569,"&lt;"&amp;BK1431+0.01)),BK1431))</f>
        <v/>
      </c>
      <c r="BZ1431" s="9">
        <f>IF(AJ1431&gt;=BL1431,0,IFERROR(BL1431+SUMPRODUCT((AJ$4:AJ$1569&gt;=BL$4:BL$1569)*(AJ$4:AJ$1569-BL$4:BL$1569))/MAX(1,COUNTIF(AJ$4:AJ$1569,"&lt;"&amp;BL1431+0.01)),BL1431))</f>
        <v/>
      </c>
      <c r="CA1431" s="9">
        <f>IF(AK1431&gt;=BM1431,0,IFERROR(BM1431+SUMPRODUCT((AK$4:AK$1569&gt;=BM$4:BM$1569)*(AK$4:AK$1569-BM$4:BM$1569))/MAX(1,COUNTIF(AK$4:AK$1569,"&lt;"&amp;BM1431+0.01)),BM1431))</f>
        <v/>
      </c>
      <c r="CB1431" s="9">
        <f>IF(AL1431&gt;=BN1431,0,IFERROR(BN1431+SUMPRODUCT((AL$4:AL$1569&gt;=BN$4:BN$1569)*(AL$4:AL$1569-BN$4:BN$1569))/MAX(1,COUNTIF(AL$4:AL$1569,"&lt;"&amp;BN1431+0.01)),BN1431))</f>
        <v/>
      </c>
      <c r="CC1431" s="5">
        <f>IF(AO1431="🟢","VERDE",IF(AO1431="🟡","AMARELO",IF(AO1431="🟠","VERMELHO",IF(AO1431="🔴","VERMELHO","ROXO"))))</f>
        <v/>
      </c>
      <c r="CD1431" s="5" t="inlineStr">
        <is>
          <t>🌎 REGIÕES</t>
        </is>
      </c>
      <c r="CE1431" s="5" t="inlineStr">
        <is>
          <t>SEM REDE</t>
        </is>
      </c>
    </row>
    <row r="1432">
      <c r="A1432" s="5" t="inlineStr">
        <is>
          <t>50070446000160</t>
        </is>
      </c>
      <c r="B1432" s="5" t="inlineStr">
        <is>
          <t>50.070.446 ELIANE RODRIGUES DA SILVA - M</t>
        </is>
      </c>
      <c r="C1432" s="5" t="inlineStr">
        <is>
          <t>06 - SEM GRUPO</t>
        </is>
      </c>
      <c r="D1432" s="5" t="inlineStr">
        <is>
          <t>LARISSA PADILHA</t>
        </is>
      </c>
      <c r="E1432" s="5" t="inlineStr">
        <is>
          <t>AL</t>
        </is>
      </c>
      <c r="F1432" s="5">
        <f>IFERROR(VLOOKUP(C1432,$AS$4:$AT$25,2,FALSE),"")</f>
        <v/>
      </c>
      <c r="G1432" s="6">
        <f>IFERROR(VLOOKUP(C1432,$AS$4:$AX$25,6,FALSE),"")</f>
        <v/>
      </c>
      <c r="H1432" s="5">
        <f>IFERROR(VLOOKUP(C1432,$AS$4:$AY$25,7,FALSE),"")</f>
        <v/>
      </c>
      <c r="I1432" s="5">
        <f>IFERROR(VLOOKUP(C1432,$AS$4:$AZ$25,8,FALSE),"")</f>
        <v/>
      </c>
      <c r="J1432" s="7" t="inlineStr">
        <is>
          <t>.</t>
        </is>
      </c>
      <c r="K1432" s="5" t="inlineStr">
        <is>
          <t>NORDESTE (SEM MA)</t>
        </is>
      </c>
      <c r="L1432" s="8" t="n">
        <v>1600</v>
      </c>
      <c r="M1432" s="9" t="n">
        <v>133.3333333333333</v>
      </c>
      <c r="N1432" s="9" t="n">
        <v>133.3333333333333</v>
      </c>
      <c r="O1432" s="9" t="n">
        <v>133.3333333333333</v>
      </c>
      <c r="P1432" s="9" t="n">
        <v>133.3333333333333</v>
      </c>
      <c r="Q1432" s="9" t="n">
        <v>133.3333333333333</v>
      </c>
      <c r="R1432" s="9" t="n">
        <v>133.3333333333333</v>
      </c>
      <c r="S1432" s="9" t="n">
        <v>133.3333333333333</v>
      </c>
      <c r="T1432" s="9" t="n">
        <v>133.3333333333333</v>
      </c>
      <c r="U1432" s="9" t="n">
        <v>133.3333333333333</v>
      </c>
      <c r="V1432" s="9" t="n">
        <v>133.3333333333333</v>
      </c>
      <c r="W1432" s="9" t="n">
        <v>133.3333333333333</v>
      </c>
      <c r="X1432" s="9" t="n">
        <v>133.3333333333333</v>
      </c>
      <c r="Y1432" s="7" t="inlineStr">
        <is>
          <t>.</t>
        </is>
      </c>
      <c r="Z1432" s="8">
        <f>SUM(AA1432:AL1432)</f>
        <v/>
      </c>
      <c r="AA1432" s="9" t="n">
        <v>0</v>
      </c>
      <c r="AB1432" s="9" t="n">
        <v>0</v>
      </c>
      <c r="AC1432" s="9" t="n">
        <v>0</v>
      </c>
      <c r="AD1432" s="9" t="n">
        <v>0</v>
      </c>
      <c r="AE1432" s="9" t="n">
        <v>0</v>
      </c>
      <c r="AF1432" s="9" t="n">
        <v>0</v>
      </c>
      <c r="AG1432" s="9" t="n">
        <v>0</v>
      </c>
      <c r="AH1432" s="9" t="n">
        <v>0</v>
      </c>
      <c r="AI1432" s="9" t="n">
        <v>0</v>
      </c>
      <c r="AJ1432" s="9" t="n">
        <v>0</v>
      </c>
      <c r="AK1432" s="9" t="n">
        <v>0</v>
      </c>
      <c r="AL1432" s="9" t="n">
        <v>0</v>
      </c>
      <c r="AM1432" s="7" t="inlineStr">
        <is>
          <t>.</t>
        </is>
      </c>
      <c r="AN1432" s="6">
        <f>IF(L1432=0,0,Z1432/L1432)</f>
        <v/>
      </c>
      <c r="AO1432" s="5">
        <f>IF(AN1432="","",IF(AN1432&gt;=0.9,"🟢",IF(AN1432&gt;=0.7,"🟡",IF(AN1432&gt;=0.5,"🟠","🔴"))))</f>
        <v/>
      </c>
      <c r="AP1432" s="9">
        <f>IF(L1432=0,0,L1432-Z1432)</f>
        <v/>
      </c>
      <c r="AQ1432" s="5">
        <f>IF(Z1432=0,"",RANK(Z1432,Z$4:Z$1569,0))</f>
        <v/>
      </c>
      <c r="AR1432" s="7" t="inlineStr">
        <is>
          <t>.</t>
        </is>
      </c>
      <c r="BA1432" s="7" t="inlineStr">
        <is>
          <t>.</t>
        </is>
      </c>
      <c r="BB1432" s="9">
        <f>SUM(L$4:L$1569)/COUNTA(A$4:A$1569)</f>
        <v/>
      </c>
      <c r="BC1432" s="9">
        <f>SUM(M$4:M$1569)/COUNTA(A$4:A$1569)</f>
        <v/>
      </c>
      <c r="BD1432" s="9">
        <f>SUM(N$4:N$1569)/COUNTA(A$4:A$1569)</f>
        <v/>
      </c>
      <c r="BE1432" s="9">
        <f>SUM(O$4:O$1569)/COUNTA(A$4:A$1569)</f>
        <v/>
      </c>
      <c r="BF1432" s="9">
        <f>SUM(P$4:P$1569)/COUNTA(A$4:A$1569)</f>
        <v/>
      </c>
      <c r="BG1432" s="9">
        <f>SUM(Q$4:Q$1569)/COUNTA(A$4:A$1569)</f>
        <v/>
      </c>
      <c r="BH1432" s="9">
        <f>SUM(R$4:R$1569)/COUNTA(A$4:A$1569)</f>
        <v/>
      </c>
      <c r="BI1432" s="9">
        <f>SUM(S$4:S$1569)/COUNTA(A$4:A$1569)</f>
        <v/>
      </c>
      <c r="BJ1432" s="9">
        <f>SUM(T$4:T$1569)/COUNTA(A$4:A$1569)</f>
        <v/>
      </c>
      <c r="BK1432" s="9">
        <f>SUM(U$4:U$1569)/COUNTA(A$4:A$1569)</f>
        <v/>
      </c>
      <c r="BL1432" s="9">
        <f>SUM(V$4:V$1569)/COUNTA(A$4:A$1569)</f>
        <v/>
      </c>
      <c r="BM1432" s="9">
        <f>SUM(W$4:W$1569)/COUNTA(A$4:A$1569)</f>
        <v/>
      </c>
      <c r="BN1432" s="9">
        <f>SUM(X$4:X$1569)/COUNTA(A$4:A$1569)</f>
        <v/>
      </c>
      <c r="BO1432" s="7" t="inlineStr">
        <is>
          <t>.</t>
        </is>
      </c>
      <c r="BP1432" s="9">
        <f>IF(Z1432&gt;=BB1432,0,IFERROR(BB1432+(SUMPRODUCT((Z$4:Z$1569&gt;=BB$4:BB$1569)*(Z$4:Z$1569-BB$4:BB$1569))/MAX(1,COUNTIF(Z$4:Z$1569,"&lt;"&amp;BB1432+0.01))),BB1432))</f>
        <v/>
      </c>
      <c r="BQ1432" s="9">
        <f>IF(AA1432&gt;=BC1432,0,IFERROR(BC1432+SUMPRODUCT((AA$4:AA$1569&gt;=BC$4:BC$1569)*(AA$4:AA$1569-BC$4:BC$1569))/MAX(1,COUNTIF(AA$4:AA$1569,"&lt;"&amp;BC1432+0.01)),BC1432))</f>
        <v/>
      </c>
      <c r="BR1432" s="9">
        <f>IF(AB1432&gt;=BD1432,0,IFERROR(BD1432+SUMPRODUCT((AB$4:AB$1569&gt;=BD$4:BD$1569)*(AB$4:AB$1569-BD$4:BD$1569))/MAX(1,COUNTIF(AB$4:AB$1569,"&lt;"&amp;BD1432+0.01)),BD1432))</f>
        <v/>
      </c>
      <c r="BS1432" s="9">
        <f>IF(AC1432&gt;=BE1432,0,IFERROR(BE1432+SUMPRODUCT((AC$4:AC$1569&gt;=BE$4:BE$1569)*(AC$4:AC$1569-BE$4:BE$1569))/MAX(1,COUNTIF(AC$4:AC$1569,"&lt;"&amp;BE1432+0.01)),BE1432))</f>
        <v/>
      </c>
      <c r="BT1432" s="9">
        <f>IF(AD1432&gt;=BF1432,0,IFERROR(BF1432+SUMPRODUCT((AD$4:AD$1569&gt;=BF$4:BF$1569)*(AD$4:AD$1569-BF$4:BF$1569))/MAX(1,COUNTIF(AD$4:AD$1569,"&lt;"&amp;BF1432+0.01)),BF1432))</f>
        <v/>
      </c>
      <c r="BU1432" s="9">
        <f>IF(AE1432&gt;=BG1432,0,IFERROR(BG1432+SUMPRODUCT((AE$4:AE$1569&gt;=BG$4:BG$1569)*(AE$4:AE$1569-BG$4:BG$1569))/MAX(1,COUNTIF(AE$4:AE$1569,"&lt;"&amp;BG1432+0.01)),BG1432))</f>
        <v/>
      </c>
      <c r="BV1432" s="9">
        <f>IF(AF1432&gt;=BH1432,0,IFERROR(BH1432+SUMPRODUCT((AF$4:AF$1569&gt;=BH$4:BH$1569)*(AF$4:AF$1569-BH$4:BH$1569))/MAX(1,COUNTIF(AF$4:AF$1569,"&lt;"&amp;BH1432+0.01)),BH1432))</f>
        <v/>
      </c>
      <c r="BW1432" s="9">
        <f>IF(AG1432&gt;=BI1432,0,IFERROR(BI1432+SUMPRODUCT((AG$4:AG$1569&gt;=BI$4:BI$1569)*(AG$4:AG$1569-BI$4:BI$1569))/MAX(1,COUNTIF(AG$4:AG$1569,"&lt;"&amp;BI1432+0.01)),BI1432))</f>
        <v/>
      </c>
      <c r="BX1432" s="9">
        <f>IF(AH1432&gt;=BJ1432,0,IFERROR(BJ1432+SUMPRODUCT((AH$4:AH$1569&gt;=BJ$4:BJ$1569)*(AH$4:AH$1569-BJ$4:BJ$1569))/MAX(1,COUNTIF(AH$4:AH$1569,"&lt;"&amp;BJ1432+0.01)),BJ1432))</f>
        <v/>
      </c>
      <c r="BY1432" s="9">
        <f>IF(AI1432&gt;=BK1432,0,IFERROR(BK1432+SUMPRODUCT((AI$4:AI$1569&gt;=BK$4:BK$1569)*(AI$4:AI$1569-BK$4:BK$1569))/MAX(1,COUNTIF(AI$4:AI$1569,"&lt;"&amp;BK1432+0.01)),BK1432))</f>
        <v/>
      </c>
      <c r="BZ1432" s="9">
        <f>IF(AJ1432&gt;=BL1432,0,IFERROR(BL1432+SUMPRODUCT((AJ$4:AJ$1569&gt;=BL$4:BL$1569)*(AJ$4:AJ$1569-BL$4:BL$1569))/MAX(1,COUNTIF(AJ$4:AJ$1569,"&lt;"&amp;BL1432+0.01)),BL1432))</f>
        <v/>
      </c>
      <c r="CA1432" s="9">
        <f>IF(AK1432&gt;=BM1432,0,IFERROR(BM1432+SUMPRODUCT((AK$4:AK$1569&gt;=BM$4:BM$1569)*(AK$4:AK$1569-BM$4:BM$1569))/MAX(1,COUNTIF(AK$4:AK$1569,"&lt;"&amp;BM1432+0.01)),BM1432))</f>
        <v/>
      </c>
      <c r="CB1432" s="9">
        <f>IF(AL1432&gt;=BN1432,0,IFERROR(BN1432+SUMPRODUCT((AL$4:AL$1569&gt;=BN$4:BN$1569)*(AL$4:AL$1569-BN$4:BN$1569))/MAX(1,COUNTIF(AL$4:AL$1569,"&lt;"&amp;BN1432+0.01)),BN1432))</f>
        <v/>
      </c>
      <c r="CC1432" s="5">
        <f>IF(AO1432="🟢","VERDE",IF(AO1432="🟡","AMARELO",IF(AO1432="🟠","VERMELHO",IF(AO1432="🔴","VERMELHO","ROXO"))))</f>
        <v/>
      </c>
      <c r="CD1432" s="5" t="inlineStr">
        <is>
          <t>🌎 REGIÕES</t>
        </is>
      </c>
      <c r="CE1432" s="5" t="inlineStr">
        <is>
          <t>SEM REDE</t>
        </is>
      </c>
    </row>
    <row r="1433">
      <c r="A1433" s="5" t="inlineStr">
        <is>
          <t>50117013000113</t>
        </is>
      </c>
      <c r="B1433" s="5" t="inlineStr">
        <is>
          <t>50.117.013 BRUNO VINICIUS RIBEIRO DOS SA</t>
        </is>
      </c>
      <c r="C1433" s="5" t="inlineStr">
        <is>
          <t>06 - SEM GRUPO</t>
        </is>
      </c>
      <c r="D1433" s="5" t="inlineStr">
        <is>
          <t>HEMANUELE DITZEL (MANU)</t>
        </is>
      </c>
      <c r="E1433" s="5" t="inlineStr">
        <is>
          <t>SC</t>
        </is>
      </c>
      <c r="F1433" s="5">
        <f>IFERROR(VLOOKUP(C1433,$AS$4:$AT$25,2,FALSE),"")</f>
        <v/>
      </c>
      <c r="G1433" s="6">
        <f>IFERROR(VLOOKUP(C1433,$AS$4:$AX$25,6,FALSE),"")</f>
        <v/>
      </c>
      <c r="H1433" s="5">
        <f>IFERROR(VLOOKUP(C1433,$AS$4:$AY$25,7,FALSE),"")</f>
        <v/>
      </c>
      <c r="I1433" s="5">
        <f>IFERROR(VLOOKUP(C1433,$AS$4:$AZ$25,8,FALSE),"")</f>
        <v/>
      </c>
      <c r="J1433" s="7" t="inlineStr">
        <is>
          <t>.</t>
        </is>
      </c>
      <c r="K1433" s="5" t="inlineStr">
        <is>
          <t>SUL</t>
        </is>
      </c>
      <c r="L1433" s="8" t="n">
        <v>1553.191489361702</v>
      </c>
      <c r="M1433" s="9" t="n">
        <v>119.1489361702128</v>
      </c>
      <c r="N1433" s="9" t="n">
        <v>123.4042553191489</v>
      </c>
      <c r="O1433" s="9" t="n">
        <v>123.4042553191489</v>
      </c>
      <c r="P1433" s="9" t="n">
        <v>123.4042553191489</v>
      </c>
      <c r="Q1433" s="9" t="n">
        <v>127.6595744680851</v>
      </c>
      <c r="R1433" s="9" t="n">
        <v>127.6595744680851</v>
      </c>
      <c r="S1433" s="9" t="n">
        <v>131.9148936170213</v>
      </c>
      <c r="T1433" s="9" t="n">
        <v>131.9148936170213</v>
      </c>
      <c r="U1433" s="9" t="n">
        <v>131.9148936170213</v>
      </c>
      <c r="V1433" s="9" t="n">
        <v>136.1702127659574</v>
      </c>
      <c r="W1433" s="9" t="n">
        <v>136.1702127659574</v>
      </c>
      <c r="X1433" s="9" t="n">
        <v>140.4255319148936</v>
      </c>
      <c r="Y1433" s="7" t="inlineStr">
        <is>
          <t>.</t>
        </is>
      </c>
      <c r="Z1433" s="8">
        <f>SUM(AA1433:AL1433)</f>
        <v/>
      </c>
      <c r="AA1433" s="9" t="n">
        <v>0</v>
      </c>
      <c r="AB1433" s="9" t="n">
        <v>0</v>
      </c>
      <c r="AC1433" s="9" t="n">
        <v>0</v>
      </c>
      <c r="AD1433" s="9" t="n">
        <v>0</v>
      </c>
      <c r="AE1433" s="9" t="n">
        <v>0</v>
      </c>
      <c r="AF1433" s="9" t="n">
        <v>0</v>
      </c>
      <c r="AG1433" s="9" t="n">
        <v>0</v>
      </c>
      <c r="AH1433" s="9" t="n">
        <v>0</v>
      </c>
      <c r="AI1433" s="9" t="n">
        <v>0</v>
      </c>
      <c r="AJ1433" s="9" t="n">
        <v>0</v>
      </c>
      <c r="AK1433" s="9" t="n">
        <v>0</v>
      </c>
      <c r="AL1433" s="9" t="n">
        <v>0</v>
      </c>
      <c r="AM1433" s="7" t="inlineStr">
        <is>
          <t>.</t>
        </is>
      </c>
      <c r="AN1433" s="6">
        <f>IF(L1433=0,0,Z1433/L1433)</f>
        <v/>
      </c>
      <c r="AO1433" s="5">
        <f>IF(AN1433="","",IF(AN1433&gt;=0.9,"🟢",IF(AN1433&gt;=0.7,"🟡",IF(AN1433&gt;=0.5,"🟠","🔴"))))</f>
        <v/>
      </c>
      <c r="AP1433" s="9">
        <f>IF(L1433=0,0,L1433-Z1433)</f>
        <v/>
      </c>
      <c r="AQ1433" s="5">
        <f>IF(Z1433=0,"",RANK(Z1433,Z$4:Z$1569,0))</f>
        <v/>
      </c>
      <c r="AR1433" s="7" t="inlineStr">
        <is>
          <t>.</t>
        </is>
      </c>
      <c r="BA1433" s="7" t="inlineStr">
        <is>
          <t>.</t>
        </is>
      </c>
      <c r="BB1433" s="9">
        <f>SUM(L$4:L$1569)/COUNTA(A$4:A$1569)</f>
        <v/>
      </c>
      <c r="BC1433" s="9">
        <f>SUM(M$4:M$1569)/COUNTA(A$4:A$1569)</f>
        <v/>
      </c>
      <c r="BD1433" s="9">
        <f>SUM(N$4:N$1569)/COUNTA(A$4:A$1569)</f>
        <v/>
      </c>
      <c r="BE1433" s="9">
        <f>SUM(O$4:O$1569)/COUNTA(A$4:A$1569)</f>
        <v/>
      </c>
      <c r="BF1433" s="9">
        <f>SUM(P$4:P$1569)/COUNTA(A$4:A$1569)</f>
        <v/>
      </c>
      <c r="BG1433" s="9">
        <f>SUM(Q$4:Q$1569)/COUNTA(A$4:A$1569)</f>
        <v/>
      </c>
      <c r="BH1433" s="9">
        <f>SUM(R$4:R$1569)/COUNTA(A$4:A$1569)</f>
        <v/>
      </c>
      <c r="BI1433" s="9">
        <f>SUM(S$4:S$1569)/COUNTA(A$4:A$1569)</f>
        <v/>
      </c>
      <c r="BJ1433" s="9">
        <f>SUM(T$4:T$1569)/COUNTA(A$4:A$1569)</f>
        <v/>
      </c>
      <c r="BK1433" s="9">
        <f>SUM(U$4:U$1569)/COUNTA(A$4:A$1569)</f>
        <v/>
      </c>
      <c r="BL1433" s="9">
        <f>SUM(V$4:V$1569)/COUNTA(A$4:A$1569)</f>
        <v/>
      </c>
      <c r="BM1433" s="9">
        <f>SUM(W$4:W$1569)/COUNTA(A$4:A$1569)</f>
        <v/>
      </c>
      <c r="BN1433" s="9">
        <f>SUM(X$4:X$1569)/COUNTA(A$4:A$1569)</f>
        <v/>
      </c>
      <c r="BO1433" s="7" t="inlineStr">
        <is>
          <t>.</t>
        </is>
      </c>
      <c r="BP1433" s="9">
        <f>IF(Z1433&gt;=BB1433,0,IFERROR(BB1433+(SUMPRODUCT((Z$4:Z$1569&gt;=BB$4:BB$1569)*(Z$4:Z$1569-BB$4:BB$1569))/MAX(1,COUNTIF(Z$4:Z$1569,"&lt;"&amp;BB1433+0.01))),BB1433))</f>
        <v/>
      </c>
      <c r="BQ1433" s="9">
        <f>IF(AA1433&gt;=BC1433,0,IFERROR(BC1433+SUMPRODUCT((AA$4:AA$1569&gt;=BC$4:BC$1569)*(AA$4:AA$1569-BC$4:BC$1569))/MAX(1,COUNTIF(AA$4:AA$1569,"&lt;"&amp;BC1433+0.01)),BC1433))</f>
        <v/>
      </c>
      <c r="BR1433" s="9">
        <f>IF(AB1433&gt;=BD1433,0,IFERROR(BD1433+SUMPRODUCT((AB$4:AB$1569&gt;=BD$4:BD$1569)*(AB$4:AB$1569-BD$4:BD$1569))/MAX(1,COUNTIF(AB$4:AB$1569,"&lt;"&amp;BD1433+0.01)),BD1433))</f>
        <v/>
      </c>
      <c r="BS1433" s="9">
        <f>IF(AC1433&gt;=BE1433,0,IFERROR(BE1433+SUMPRODUCT((AC$4:AC$1569&gt;=BE$4:BE$1569)*(AC$4:AC$1569-BE$4:BE$1569))/MAX(1,COUNTIF(AC$4:AC$1569,"&lt;"&amp;BE1433+0.01)),BE1433))</f>
        <v/>
      </c>
      <c r="BT1433" s="9">
        <f>IF(AD1433&gt;=BF1433,0,IFERROR(BF1433+SUMPRODUCT((AD$4:AD$1569&gt;=BF$4:BF$1569)*(AD$4:AD$1569-BF$4:BF$1569))/MAX(1,COUNTIF(AD$4:AD$1569,"&lt;"&amp;BF1433+0.01)),BF1433))</f>
        <v/>
      </c>
      <c r="BU1433" s="9">
        <f>IF(AE1433&gt;=BG1433,0,IFERROR(BG1433+SUMPRODUCT((AE$4:AE$1569&gt;=BG$4:BG$1569)*(AE$4:AE$1569-BG$4:BG$1569))/MAX(1,COUNTIF(AE$4:AE$1569,"&lt;"&amp;BG1433+0.01)),BG1433))</f>
        <v/>
      </c>
      <c r="BV1433" s="9">
        <f>IF(AF1433&gt;=BH1433,0,IFERROR(BH1433+SUMPRODUCT((AF$4:AF$1569&gt;=BH$4:BH$1569)*(AF$4:AF$1569-BH$4:BH$1569))/MAX(1,COUNTIF(AF$4:AF$1569,"&lt;"&amp;BH1433+0.01)),BH1433))</f>
        <v/>
      </c>
      <c r="BW1433" s="9">
        <f>IF(AG1433&gt;=BI1433,0,IFERROR(BI1433+SUMPRODUCT((AG$4:AG$1569&gt;=BI$4:BI$1569)*(AG$4:AG$1569-BI$4:BI$1569))/MAX(1,COUNTIF(AG$4:AG$1569,"&lt;"&amp;BI1433+0.01)),BI1433))</f>
        <v/>
      </c>
      <c r="BX1433" s="9">
        <f>IF(AH1433&gt;=BJ1433,0,IFERROR(BJ1433+SUMPRODUCT((AH$4:AH$1569&gt;=BJ$4:BJ$1569)*(AH$4:AH$1569-BJ$4:BJ$1569))/MAX(1,COUNTIF(AH$4:AH$1569,"&lt;"&amp;BJ1433+0.01)),BJ1433))</f>
        <v/>
      </c>
      <c r="BY1433" s="9">
        <f>IF(AI1433&gt;=BK1433,0,IFERROR(BK1433+SUMPRODUCT((AI$4:AI$1569&gt;=BK$4:BK$1569)*(AI$4:AI$1569-BK$4:BK$1569))/MAX(1,COUNTIF(AI$4:AI$1569,"&lt;"&amp;BK1433+0.01)),BK1433))</f>
        <v/>
      </c>
      <c r="BZ1433" s="9">
        <f>IF(AJ1433&gt;=BL1433,0,IFERROR(BL1433+SUMPRODUCT((AJ$4:AJ$1569&gt;=BL$4:BL$1569)*(AJ$4:AJ$1569-BL$4:BL$1569))/MAX(1,COUNTIF(AJ$4:AJ$1569,"&lt;"&amp;BL1433+0.01)),BL1433))</f>
        <v/>
      </c>
      <c r="CA1433" s="9">
        <f>IF(AK1433&gt;=BM1433,0,IFERROR(BM1433+SUMPRODUCT((AK$4:AK$1569&gt;=BM$4:BM$1569)*(AK$4:AK$1569-BM$4:BM$1569))/MAX(1,COUNTIF(AK$4:AK$1569,"&lt;"&amp;BM1433+0.01)),BM1433))</f>
        <v/>
      </c>
      <c r="CB1433" s="9">
        <f>IF(AL1433&gt;=BN1433,0,IFERROR(BN1433+SUMPRODUCT((AL$4:AL$1569&gt;=BN$4:BN$1569)*(AL$4:AL$1569-BN$4:BN$1569))/MAX(1,COUNTIF(AL$4:AL$1569,"&lt;"&amp;BN1433+0.01)),BN1433))</f>
        <v/>
      </c>
      <c r="CC1433" s="5">
        <f>IF(AO1433="🟢","VERDE",IF(AO1433="🟡","AMARELO",IF(AO1433="🟠","VERMELHO",IF(AO1433="🔴","VERMELHO","ROXO"))))</f>
        <v/>
      </c>
      <c r="CD1433" s="5" t="inlineStr">
        <is>
          <t>🌎 REGIÕES</t>
        </is>
      </c>
      <c r="CE1433" s="5" t="inlineStr">
        <is>
          <t>SEM REDE</t>
        </is>
      </c>
    </row>
    <row r="1434">
      <c r="A1434" s="5" t="inlineStr">
        <is>
          <t>50182712000147</t>
        </is>
      </c>
      <c r="B1434" s="5" t="inlineStr">
        <is>
          <t>50.182.712 ANDRESSA PEREIRA DA SILVA - M</t>
        </is>
      </c>
      <c r="C1434" s="5" t="inlineStr">
        <is>
          <t>06 - SEM GRUPO</t>
        </is>
      </c>
      <c r="D1434" s="5" t="inlineStr">
        <is>
          <t>HEMANUELE DITZEL (MANU)</t>
        </is>
      </c>
      <c r="E1434" s="5" t="inlineStr">
        <is>
          <t>PR</t>
        </is>
      </c>
      <c r="F1434" s="5">
        <f>IFERROR(VLOOKUP(C1434,$AS$4:$AT$25,2,FALSE),"")</f>
        <v/>
      </c>
      <c r="G1434" s="6">
        <f>IFERROR(VLOOKUP(C1434,$AS$4:$AX$25,6,FALSE),"")</f>
        <v/>
      </c>
      <c r="H1434" s="5">
        <f>IFERROR(VLOOKUP(C1434,$AS$4:$AY$25,7,FALSE),"")</f>
        <v/>
      </c>
      <c r="I1434" s="5">
        <f>IFERROR(VLOOKUP(C1434,$AS$4:$AZ$25,8,FALSE),"")</f>
        <v/>
      </c>
      <c r="J1434" s="7" t="inlineStr">
        <is>
          <t>.</t>
        </is>
      </c>
      <c r="K1434" s="5" t="inlineStr">
        <is>
          <t>SUL</t>
        </is>
      </c>
      <c r="L1434" s="8" t="n">
        <v>1575</v>
      </c>
      <c r="M1434" s="9" t="n">
        <v>112.5</v>
      </c>
      <c r="N1434" s="9" t="n">
        <v>125</v>
      </c>
      <c r="O1434" s="9" t="n">
        <v>125</v>
      </c>
      <c r="P1434" s="9" t="n">
        <v>125</v>
      </c>
      <c r="Q1434" s="9" t="n">
        <v>125</v>
      </c>
      <c r="R1434" s="9" t="n">
        <v>125</v>
      </c>
      <c r="S1434" s="9" t="n">
        <v>137.5</v>
      </c>
      <c r="T1434" s="9" t="n">
        <v>137.5</v>
      </c>
      <c r="U1434" s="9" t="n">
        <v>137.5</v>
      </c>
      <c r="V1434" s="9" t="n">
        <v>137.5</v>
      </c>
      <c r="W1434" s="9" t="n">
        <v>137.5</v>
      </c>
      <c r="X1434" s="9" t="n">
        <v>150</v>
      </c>
      <c r="Y1434" s="7" t="inlineStr">
        <is>
          <t>.</t>
        </is>
      </c>
      <c r="Z1434" s="8">
        <f>SUM(AA1434:AL1434)</f>
        <v/>
      </c>
      <c r="AA1434" s="9" t="n">
        <v>0</v>
      </c>
      <c r="AB1434" s="9" t="n">
        <v>0</v>
      </c>
      <c r="AC1434" s="9" t="n">
        <v>0</v>
      </c>
      <c r="AD1434" s="9" t="n">
        <v>0</v>
      </c>
      <c r="AE1434" s="9" t="n">
        <v>0</v>
      </c>
      <c r="AF1434" s="9" t="n">
        <v>0</v>
      </c>
      <c r="AG1434" s="9" t="n">
        <v>0</v>
      </c>
      <c r="AH1434" s="9" t="n">
        <v>0</v>
      </c>
      <c r="AI1434" s="9" t="n">
        <v>0</v>
      </c>
      <c r="AJ1434" s="9" t="n">
        <v>0</v>
      </c>
      <c r="AK1434" s="9" t="n">
        <v>0</v>
      </c>
      <c r="AL1434" s="9" t="n">
        <v>0</v>
      </c>
      <c r="AM1434" s="7" t="inlineStr">
        <is>
          <t>.</t>
        </is>
      </c>
      <c r="AN1434" s="6">
        <f>IF(L1434=0,0,Z1434/L1434)</f>
        <v/>
      </c>
      <c r="AO1434" s="5">
        <f>IF(AN1434="","",IF(AN1434&gt;=0.9,"🟢",IF(AN1434&gt;=0.7,"🟡",IF(AN1434&gt;=0.5,"🟠","🔴"))))</f>
        <v/>
      </c>
      <c r="AP1434" s="9">
        <f>IF(L1434=0,0,L1434-Z1434)</f>
        <v/>
      </c>
      <c r="AQ1434" s="5">
        <f>IF(Z1434=0,"",RANK(Z1434,Z$4:Z$1569,0))</f>
        <v/>
      </c>
      <c r="AR1434" s="7" t="inlineStr">
        <is>
          <t>.</t>
        </is>
      </c>
      <c r="BA1434" s="7" t="inlineStr">
        <is>
          <t>.</t>
        </is>
      </c>
      <c r="BB1434" s="9">
        <f>SUM(L$4:L$1569)/COUNTA(A$4:A$1569)</f>
        <v/>
      </c>
      <c r="BC1434" s="9">
        <f>SUM(M$4:M$1569)/COUNTA(A$4:A$1569)</f>
        <v/>
      </c>
      <c r="BD1434" s="9">
        <f>SUM(N$4:N$1569)/COUNTA(A$4:A$1569)</f>
        <v/>
      </c>
      <c r="BE1434" s="9">
        <f>SUM(O$4:O$1569)/COUNTA(A$4:A$1569)</f>
        <v/>
      </c>
      <c r="BF1434" s="9">
        <f>SUM(P$4:P$1569)/COUNTA(A$4:A$1569)</f>
        <v/>
      </c>
      <c r="BG1434" s="9">
        <f>SUM(Q$4:Q$1569)/COUNTA(A$4:A$1569)</f>
        <v/>
      </c>
      <c r="BH1434" s="9">
        <f>SUM(R$4:R$1569)/COUNTA(A$4:A$1569)</f>
        <v/>
      </c>
      <c r="BI1434" s="9">
        <f>SUM(S$4:S$1569)/COUNTA(A$4:A$1569)</f>
        <v/>
      </c>
      <c r="BJ1434" s="9">
        <f>SUM(T$4:T$1569)/COUNTA(A$4:A$1569)</f>
        <v/>
      </c>
      <c r="BK1434" s="9">
        <f>SUM(U$4:U$1569)/COUNTA(A$4:A$1569)</f>
        <v/>
      </c>
      <c r="BL1434" s="9">
        <f>SUM(V$4:V$1569)/COUNTA(A$4:A$1569)</f>
        <v/>
      </c>
      <c r="BM1434" s="9">
        <f>SUM(W$4:W$1569)/COUNTA(A$4:A$1569)</f>
        <v/>
      </c>
      <c r="BN1434" s="9">
        <f>SUM(X$4:X$1569)/COUNTA(A$4:A$1569)</f>
        <v/>
      </c>
      <c r="BO1434" s="7" t="inlineStr">
        <is>
          <t>.</t>
        </is>
      </c>
      <c r="BP1434" s="9">
        <f>IF(Z1434&gt;=BB1434,0,IFERROR(BB1434+(SUMPRODUCT((Z$4:Z$1569&gt;=BB$4:BB$1569)*(Z$4:Z$1569-BB$4:BB$1569))/MAX(1,COUNTIF(Z$4:Z$1569,"&lt;"&amp;BB1434+0.01))),BB1434))</f>
        <v/>
      </c>
      <c r="BQ1434" s="9">
        <f>IF(AA1434&gt;=BC1434,0,IFERROR(BC1434+SUMPRODUCT((AA$4:AA$1569&gt;=BC$4:BC$1569)*(AA$4:AA$1569-BC$4:BC$1569))/MAX(1,COUNTIF(AA$4:AA$1569,"&lt;"&amp;BC1434+0.01)),BC1434))</f>
        <v/>
      </c>
      <c r="BR1434" s="9">
        <f>IF(AB1434&gt;=BD1434,0,IFERROR(BD1434+SUMPRODUCT((AB$4:AB$1569&gt;=BD$4:BD$1569)*(AB$4:AB$1569-BD$4:BD$1569))/MAX(1,COUNTIF(AB$4:AB$1569,"&lt;"&amp;BD1434+0.01)),BD1434))</f>
        <v/>
      </c>
      <c r="BS1434" s="9">
        <f>IF(AC1434&gt;=BE1434,0,IFERROR(BE1434+SUMPRODUCT((AC$4:AC$1569&gt;=BE$4:BE$1569)*(AC$4:AC$1569-BE$4:BE$1569))/MAX(1,COUNTIF(AC$4:AC$1569,"&lt;"&amp;BE1434+0.01)),BE1434))</f>
        <v/>
      </c>
      <c r="BT1434" s="9">
        <f>IF(AD1434&gt;=BF1434,0,IFERROR(BF1434+SUMPRODUCT((AD$4:AD$1569&gt;=BF$4:BF$1569)*(AD$4:AD$1569-BF$4:BF$1569))/MAX(1,COUNTIF(AD$4:AD$1569,"&lt;"&amp;BF1434+0.01)),BF1434))</f>
        <v/>
      </c>
      <c r="BU1434" s="9">
        <f>IF(AE1434&gt;=BG1434,0,IFERROR(BG1434+SUMPRODUCT((AE$4:AE$1569&gt;=BG$4:BG$1569)*(AE$4:AE$1569-BG$4:BG$1569))/MAX(1,COUNTIF(AE$4:AE$1569,"&lt;"&amp;BG1434+0.01)),BG1434))</f>
        <v/>
      </c>
      <c r="BV1434" s="9">
        <f>IF(AF1434&gt;=BH1434,0,IFERROR(BH1434+SUMPRODUCT((AF$4:AF$1569&gt;=BH$4:BH$1569)*(AF$4:AF$1569-BH$4:BH$1569))/MAX(1,COUNTIF(AF$4:AF$1569,"&lt;"&amp;BH1434+0.01)),BH1434))</f>
        <v/>
      </c>
      <c r="BW1434" s="9">
        <f>IF(AG1434&gt;=BI1434,0,IFERROR(BI1434+SUMPRODUCT((AG$4:AG$1569&gt;=BI$4:BI$1569)*(AG$4:AG$1569-BI$4:BI$1569))/MAX(1,COUNTIF(AG$4:AG$1569,"&lt;"&amp;BI1434+0.01)),BI1434))</f>
        <v/>
      </c>
      <c r="BX1434" s="9">
        <f>IF(AH1434&gt;=BJ1434,0,IFERROR(BJ1434+SUMPRODUCT((AH$4:AH$1569&gt;=BJ$4:BJ$1569)*(AH$4:AH$1569-BJ$4:BJ$1569))/MAX(1,COUNTIF(AH$4:AH$1569,"&lt;"&amp;BJ1434+0.01)),BJ1434))</f>
        <v/>
      </c>
      <c r="BY1434" s="9">
        <f>IF(AI1434&gt;=BK1434,0,IFERROR(BK1434+SUMPRODUCT((AI$4:AI$1569&gt;=BK$4:BK$1569)*(AI$4:AI$1569-BK$4:BK$1569))/MAX(1,COUNTIF(AI$4:AI$1569,"&lt;"&amp;BK1434+0.01)),BK1434))</f>
        <v/>
      </c>
      <c r="BZ1434" s="9">
        <f>IF(AJ1434&gt;=BL1434,0,IFERROR(BL1434+SUMPRODUCT((AJ$4:AJ$1569&gt;=BL$4:BL$1569)*(AJ$4:AJ$1569-BL$4:BL$1569))/MAX(1,COUNTIF(AJ$4:AJ$1569,"&lt;"&amp;BL1434+0.01)),BL1434))</f>
        <v/>
      </c>
      <c r="CA1434" s="9">
        <f>IF(AK1434&gt;=BM1434,0,IFERROR(BM1434+SUMPRODUCT((AK$4:AK$1569&gt;=BM$4:BM$1569)*(AK$4:AK$1569-BM$4:BM$1569))/MAX(1,COUNTIF(AK$4:AK$1569,"&lt;"&amp;BM1434+0.01)),BM1434))</f>
        <v/>
      </c>
      <c r="CB1434" s="9">
        <f>IF(AL1434&gt;=BN1434,0,IFERROR(BN1434+SUMPRODUCT((AL$4:AL$1569&gt;=BN$4:BN$1569)*(AL$4:AL$1569-BN$4:BN$1569))/MAX(1,COUNTIF(AL$4:AL$1569,"&lt;"&amp;BN1434+0.01)),BN1434))</f>
        <v/>
      </c>
      <c r="CC1434" s="5">
        <f>IF(AO1434="🟢","VERDE",IF(AO1434="🟡","AMARELO",IF(AO1434="🟠","VERMELHO",IF(AO1434="🔴","VERMELHO","ROXO"))))</f>
        <v/>
      </c>
      <c r="CD1434" s="5" t="inlineStr">
        <is>
          <t>🌎 REGIÕES</t>
        </is>
      </c>
      <c r="CE1434" s="5" t="inlineStr">
        <is>
          <t>SEM REDE</t>
        </is>
      </c>
    </row>
    <row r="1435">
      <c r="A1435" s="5" t="inlineStr">
        <is>
          <t>50257723000149</t>
        </is>
      </c>
      <c r="B1435" s="5" t="inlineStr">
        <is>
          <t>MUITO MAIS QUE NUTRICAO LTDA - ME</t>
        </is>
      </c>
      <c r="C1435" s="5" t="inlineStr">
        <is>
          <t>06 - INTERNA - FITLAND</t>
        </is>
      </c>
      <c r="D1435" s="5" t="inlineStr">
        <is>
          <t>JULIO GADRET</t>
        </is>
      </c>
      <c r="E1435" s="5" t="inlineStr"/>
      <c r="F1435" s="5">
        <f>IFERROR(VLOOKUP(C1435,$AS$4:$AT$25,2,FALSE),"")</f>
        <v/>
      </c>
      <c r="G1435" s="6">
        <f>IFERROR(VLOOKUP(C1435,$AS$4:$AX$25,6,FALSE),"")</f>
        <v/>
      </c>
      <c r="H1435" s="5">
        <f>IFERROR(VLOOKUP(C1435,$AS$4:$AY$25,7,FALSE),"")</f>
        <v/>
      </c>
      <c r="I1435" s="5">
        <f>IFERROR(VLOOKUP(C1435,$AS$4:$AZ$25,8,FALSE),"")</f>
        <v/>
      </c>
      <c r="J1435" s="7" t="inlineStr">
        <is>
          <t>.</t>
        </is>
      </c>
      <c r="K1435" s="5" t="inlineStr">
        <is>
          <t>NACIONAL</t>
        </is>
      </c>
      <c r="L1435" s="8" t="n">
        <v>10706.89655172414</v>
      </c>
      <c r="M1435" s="9" t="n">
        <v>750</v>
      </c>
      <c r="N1435" s="9" t="n">
        <v>775.8620689655172</v>
      </c>
      <c r="O1435" s="9" t="n">
        <v>801.7241379310345</v>
      </c>
      <c r="P1435" s="9" t="n">
        <v>827.5862068965517</v>
      </c>
      <c r="Q1435" s="9" t="n">
        <v>853.448275862069</v>
      </c>
      <c r="R1435" s="9" t="n">
        <v>879.3103448275862</v>
      </c>
      <c r="S1435" s="9" t="n">
        <v>905.1724137931035</v>
      </c>
      <c r="T1435" s="9" t="n">
        <v>931.0344827586207</v>
      </c>
      <c r="U1435" s="9" t="n">
        <v>956.8965517241379</v>
      </c>
      <c r="V1435" s="9" t="n">
        <v>982.7586206896551</v>
      </c>
      <c r="W1435" s="9" t="n">
        <v>1008.620689655172</v>
      </c>
      <c r="X1435" s="9" t="n">
        <v>1034.48275862069</v>
      </c>
      <c r="Y1435" s="7" t="inlineStr">
        <is>
          <t>.</t>
        </is>
      </c>
      <c r="Z1435" s="8">
        <f>SUM(AA1435:AL1435)</f>
        <v/>
      </c>
      <c r="AA1435" s="9" t="n">
        <v>0</v>
      </c>
      <c r="AB1435" s="9" t="n">
        <v>0</v>
      </c>
      <c r="AC1435" s="9" t="n">
        <v>0</v>
      </c>
      <c r="AD1435" s="9" t="n">
        <v>0</v>
      </c>
      <c r="AE1435" s="9" t="n">
        <v>0</v>
      </c>
      <c r="AF1435" s="9" t="n">
        <v>0</v>
      </c>
      <c r="AG1435" s="9" t="n">
        <v>0</v>
      </c>
      <c r="AH1435" s="9" t="n">
        <v>0</v>
      </c>
      <c r="AI1435" s="9" t="n">
        <v>0</v>
      </c>
      <c r="AJ1435" s="9" t="n">
        <v>0</v>
      </c>
      <c r="AK1435" s="9" t="n">
        <v>0</v>
      </c>
      <c r="AL1435" s="9" t="n">
        <v>0</v>
      </c>
      <c r="AM1435" s="7" t="inlineStr">
        <is>
          <t>.</t>
        </is>
      </c>
      <c r="AN1435" s="6">
        <f>IF(L1435=0,0,Z1435/L1435)</f>
        <v/>
      </c>
      <c r="AO1435" s="5">
        <f>IF(AN1435="","",IF(AN1435&gt;=0.9,"🟢",IF(AN1435&gt;=0.7,"🟡",IF(AN1435&gt;=0.5,"🟠","🔴"))))</f>
        <v/>
      </c>
      <c r="AP1435" s="9">
        <f>IF(L1435=0,0,L1435-Z1435)</f>
        <v/>
      </c>
      <c r="AQ1435" s="5">
        <f>IF(Z1435=0,"",RANK(Z1435,Z$4:Z$1569,0))</f>
        <v/>
      </c>
      <c r="AR1435" s="7" t="inlineStr">
        <is>
          <t>.</t>
        </is>
      </c>
      <c r="BA1435" s="7" t="inlineStr">
        <is>
          <t>.</t>
        </is>
      </c>
      <c r="BB1435" s="9">
        <f>SUM(L$4:L$1569)/COUNTA(A$4:A$1569)</f>
        <v/>
      </c>
      <c r="BC1435" s="9">
        <f>SUM(M$4:M$1569)/COUNTA(A$4:A$1569)</f>
        <v/>
      </c>
      <c r="BD1435" s="9">
        <f>SUM(N$4:N$1569)/COUNTA(A$4:A$1569)</f>
        <v/>
      </c>
      <c r="BE1435" s="9">
        <f>SUM(O$4:O$1569)/COUNTA(A$4:A$1569)</f>
        <v/>
      </c>
      <c r="BF1435" s="9">
        <f>SUM(P$4:P$1569)/COUNTA(A$4:A$1569)</f>
        <v/>
      </c>
      <c r="BG1435" s="9">
        <f>SUM(Q$4:Q$1569)/COUNTA(A$4:A$1569)</f>
        <v/>
      </c>
      <c r="BH1435" s="9">
        <f>SUM(R$4:R$1569)/COUNTA(A$4:A$1569)</f>
        <v/>
      </c>
      <c r="BI1435" s="9">
        <f>SUM(S$4:S$1569)/COUNTA(A$4:A$1569)</f>
        <v/>
      </c>
      <c r="BJ1435" s="9">
        <f>SUM(T$4:T$1569)/COUNTA(A$4:A$1569)</f>
        <v/>
      </c>
      <c r="BK1435" s="9">
        <f>SUM(U$4:U$1569)/COUNTA(A$4:A$1569)</f>
        <v/>
      </c>
      <c r="BL1435" s="9">
        <f>SUM(V$4:V$1569)/COUNTA(A$4:A$1569)</f>
        <v/>
      </c>
      <c r="BM1435" s="9">
        <f>SUM(W$4:W$1569)/COUNTA(A$4:A$1569)</f>
        <v/>
      </c>
      <c r="BN1435" s="9">
        <f>SUM(X$4:X$1569)/COUNTA(A$4:A$1569)</f>
        <v/>
      </c>
      <c r="BO1435" s="7" t="inlineStr">
        <is>
          <t>.</t>
        </is>
      </c>
      <c r="BP1435" s="9">
        <f>IF(Z1435&gt;=BB1435,0,IFERROR(BB1435+(SUMPRODUCT((Z$4:Z$1569&gt;=BB$4:BB$1569)*(Z$4:Z$1569-BB$4:BB$1569))/MAX(1,COUNTIF(Z$4:Z$1569,"&lt;"&amp;BB1435+0.01))),BB1435))</f>
        <v/>
      </c>
      <c r="BQ1435" s="9">
        <f>IF(AA1435&gt;=BC1435,0,IFERROR(BC1435+SUMPRODUCT((AA$4:AA$1569&gt;=BC$4:BC$1569)*(AA$4:AA$1569-BC$4:BC$1569))/MAX(1,COUNTIF(AA$4:AA$1569,"&lt;"&amp;BC1435+0.01)),BC1435))</f>
        <v/>
      </c>
      <c r="BR1435" s="9">
        <f>IF(AB1435&gt;=BD1435,0,IFERROR(BD1435+SUMPRODUCT((AB$4:AB$1569&gt;=BD$4:BD$1569)*(AB$4:AB$1569-BD$4:BD$1569))/MAX(1,COUNTIF(AB$4:AB$1569,"&lt;"&amp;BD1435+0.01)),BD1435))</f>
        <v/>
      </c>
      <c r="BS1435" s="9">
        <f>IF(AC1435&gt;=BE1435,0,IFERROR(BE1435+SUMPRODUCT((AC$4:AC$1569&gt;=BE$4:BE$1569)*(AC$4:AC$1569-BE$4:BE$1569))/MAX(1,COUNTIF(AC$4:AC$1569,"&lt;"&amp;BE1435+0.01)),BE1435))</f>
        <v/>
      </c>
      <c r="BT1435" s="9">
        <f>IF(AD1435&gt;=BF1435,0,IFERROR(BF1435+SUMPRODUCT((AD$4:AD$1569&gt;=BF$4:BF$1569)*(AD$4:AD$1569-BF$4:BF$1569))/MAX(1,COUNTIF(AD$4:AD$1569,"&lt;"&amp;BF1435+0.01)),BF1435))</f>
        <v/>
      </c>
      <c r="BU1435" s="9">
        <f>IF(AE1435&gt;=BG1435,0,IFERROR(BG1435+SUMPRODUCT((AE$4:AE$1569&gt;=BG$4:BG$1569)*(AE$4:AE$1569-BG$4:BG$1569))/MAX(1,COUNTIF(AE$4:AE$1569,"&lt;"&amp;BG1435+0.01)),BG1435))</f>
        <v/>
      </c>
      <c r="BV1435" s="9">
        <f>IF(AF1435&gt;=BH1435,0,IFERROR(BH1435+SUMPRODUCT((AF$4:AF$1569&gt;=BH$4:BH$1569)*(AF$4:AF$1569-BH$4:BH$1569))/MAX(1,COUNTIF(AF$4:AF$1569,"&lt;"&amp;BH1435+0.01)),BH1435))</f>
        <v/>
      </c>
      <c r="BW1435" s="9">
        <f>IF(AG1435&gt;=BI1435,0,IFERROR(BI1435+SUMPRODUCT((AG$4:AG$1569&gt;=BI$4:BI$1569)*(AG$4:AG$1569-BI$4:BI$1569))/MAX(1,COUNTIF(AG$4:AG$1569,"&lt;"&amp;BI1435+0.01)),BI1435))</f>
        <v/>
      </c>
      <c r="BX1435" s="9">
        <f>IF(AH1435&gt;=BJ1435,0,IFERROR(BJ1435+SUMPRODUCT((AH$4:AH$1569&gt;=BJ$4:BJ$1569)*(AH$4:AH$1569-BJ$4:BJ$1569))/MAX(1,COUNTIF(AH$4:AH$1569,"&lt;"&amp;BJ1435+0.01)),BJ1435))</f>
        <v/>
      </c>
      <c r="BY1435" s="9">
        <f>IF(AI1435&gt;=BK1435,0,IFERROR(BK1435+SUMPRODUCT((AI$4:AI$1569&gt;=BK$4:BK$1569)*(AI$4:AI$1569-BK$4:BK$1569))/MAX(1,COUNTIF(AI$4:AI$1569,"&lt;"&amp;BK1435+0.01)),BK1435))</f>
        <v/>
      </c>
      <c r="BZ1435" s="9">
        <f>IF(AJ1435&gt;=BL1435,0,IFERROR(BL1435+SUMPRODUCT((AJ$4:AJ$1569&gt;=BL$4:BL$1569)*(AJ$4:AJ$1569-BL$4:BL$1569))/MAX(1,COUNTIF(AJ$4:AJ$1569,"&lt;"&amp;BL1435+0.01)),BL1435))</f>
        <v/>
      </c>
      <c r="CA1435" s="9">
        <f>IF(AK1435&gt;=BM1435,0,IFERROR(BM1435+SUMPRODUCT((AK$4:AK$1569&gt;=BM$4:BM$1569)*(AK$4:AK$1569-BM$4:BM$1569))/MAX(1,COUNTIF(AK$4:AK$1569,"&lt;"&amp;BM1435+0.01)),BM1435))</f>
        <v/>
      </c>
      <c r="CB1435" s="9">
        <f>IF(AL1435&gt;=BN1435,0,IFERROR(BN1435+SUMPRODUCT((AL$4:AL$1569&gt;=BN$4:BN$1569)*(AL$4:AL$1569-BN$4:BN$1569))/MAX(1,COUNTIF(AL$4:AL$1569,"&lt;"&amp;BN1435+0.01)),BN1435))</f>
        <v/>
      </c>
      <c r="CC1435" s="5">
        <f>IF(AO1435="🟢","VERDE",IF(AO1435="🟡","AMARELO",IF(AO1435="🟠","VERMELHO",IF(AO1435="🔴","VERMELHO","ROXO"))))</f>
        <v/>
      </c>
      <c r="CD1435" s="5" t="inlineStr">
        <is>
          <t>🏢 REDES</t>
        </is>
      </c>
      <c r="CE1435" s="5" t="inlineStr">
        <is>
          <t>FITLAND</t>
        </is>
      </c>
    </row>
    <row r="1436">
      <c r="A1436" s="5" t="inlineStr">
        <is>
          <t>50260791000167</t>
        </is>
      </c>
      <c r="B1436" s="5" t="inlineStr">
        <is>
          <t>BIOMUNDO PATIO COMERCIO DE PRODUTOS NATU</t>
        </is>
      </c>
      <c r="C1436" s="5" t="inlineStr">
        <is>
          <t>06 - INTERNA - BIO MUNDO</t>
        </is>
      </c>
      <c r="D1436" s="5" t="inlineStr">
        <is>
          <t>DAIANE STAVICKI</t>
        </is>
      </c>
      <c r="E1436" s="5" t="inlineStr"/>
      <c r="F1436" s="5">
        <f>IFERROR(VLOOKUP(C1436,$AS$4:$AT$25,2,FALSE),"")</f>
        <v/>
      </c>
      <c r="G1436" s="6">
        <f>IFERROR(VLOOKUP(C1436,$AS$4:$AX$25,6,FALSE),"")</f>
        <v/>
      </c>
      <c r="H1436" s="5">
        <f>IFERROR(VLOOKUP(C1436,$AS$4:$AY$25,7,FALSE),"")</f>
        <v/>
      </c>
      <c r="I1436" s="5">
        <f>IFERROR(VLOOKUP(C1436,$AS$4:$AZ$25,8,FALSE),"")</f>
        <v/>
      </c>
      <c r="J1436" s="7" t="inlineStr">
        <is>
          <t>.</t>
        </is>
      </c>
      <c r="K1436" s="5" t="inlineStr">
        <is>
          <t>NACIONAL</t>
        </is>
      </c>
      <c r="L1436" s="8" t="n">
        <v>6281.25</v>
      </c>
      <c r="M1436" s="9" t="n">
        <v>375</v>
      </c>
      <c r="N1436" s="9" t="n">
        <v>375</v>
      </c>
      <c r="O1436" s="9" t="n">
        <v>468.75</v>
      </c>
      <c r="P1436" s="9" t="n">
        <v>468.75</v>
      </c>
      <c r="Q1436" s="9" t="n">
        <v>468.75</v>
      </c>
      <c r="R1436" s="9" t="n">
        <v>468.75</v>
      </c>
      <c r="S1436" s="9" t="n">
        <v>562.5</v>
      </c>
      <c r="T1436" s="9" t="n">
        <v>562.5</v>
      </c>
      <c r="U1436" s="9" t="n">
        <v>562.5</v>
      </c>
      <c r="V1436" s="9" t="n">
        <v>656.25</v>
      </c>
      <c r="W1436" s="9" t="n">
        <v>656.25</v>
      </c>
      <c r="X1436" s="9" t="n">
        <v>656.25</v>
      </c>
      <c r="Y1436" s="7" t="inlineStr">
        <is>
          <t>.</t>
        </is>
      </c>
      <c r="Z1436" s="8">
        <f>SUM(AA1436:AL1436)</f>
        <v/>
      </c>
      <c r="AA1436" s="9" t="n">
        <v>0</v>
      </c>
      <c r="AB1436" s="9" t="n">
        <v>0</v>
      </c>
      <c r="AC1436" s="9" t="n">
        <v>0</v>
      </c>
      <c r="AD1436" s="9" t="n">
        <v>0</v>
      </c>
      <c r="AE1436" s="9" t="n">
        <v>0</v>
      </c>
      <c r="AF1436" s="9" t="n">
        <v>0</v>
      </c>
      <c r="AG1436" s="9" t="n">
        <v>0</v>
      </c>
      <c r="AH1436" s="9" t="n">
        <v>0</v>
      </c>
      <c r="AI1436" s="9" t="n">
        <v>0</v>
      </c>
      <c r="AJ1436" s="9" t="n">
        <v>0</v>
      </c>
      <c r="AK1436" s="9" t="n">
        <v>0</v>
      </c>
      <c r="AL1436" s="9" t="n">
        <v>0</v>
      </c>
      <c r="AM1436" s="7" t="inlineStr">
        <is>
          <t>.</t>
        </is>
      </c>
      <c r="AN1436" s="6">
        <f>IF(L1436=0,0,Z1436/L1436)</f>
        <v/>
      </c>
      <c r="AO1436" s="5">
        <f>IF(AN1436="","",IF(AN1436&gt;=0.9,"🟢",IF(AN1436&gt;=0.7,"🟡",IF(AN1436&gt;=0.5,"🟠","🔴"))))</f>
        <v/>
      </c>
      <c r="AP1436" s="9">
        <f>IF(L1436=0,0,L1436-Z1436)</f>
        <v/>
      </c>
      <c r="AQ1436" s="5">
        <f>IF(Z1436=0,"",RANK(Z1436,Z$4:Z$1569,0))</f>
        <v/>
      </c>
      <c r="AR1436" s="7" t="inlineStr">
        <is>
          <t>.</t>
        </is>
      </c>
      <c r="BA1436" s="7" t="inlineStr">
        <is>
          <t>.</t>
        </is>
      </c>
      <c r="BB1436" s="9">
        <f>SUM(L$4:L$1569)/COUNTA(A$4:A$1569)</f>
        <v/>
      </c>
      <c r="BC1436" s="9">
        <f>SUM(M$4:M$1569)/COUNTA(A$4:A$1569)</f>
        <v/>
      </c>
      <c r="BD1436" s="9">
        <f>SUM(N$4:N$1569)/COUNTA(A$4:A$1569)</f>
        <v/>
      </c>
      <c r="BE1436" s="9">
        <f>SUM(O$4:O$1569)/COUNTA(A$4:A$1569)</f>
        <v/>
      </c>
      <c r="BF1436" s="9">
        <f>SUM(P$4:P$1569)/COUNTA(A$4:A$1569)</f>
        <v/>
      </c>
      <c r="BG1436" s="9">
        <f>SUM(Q$4:Q$1569)/COUNTA(A$4:A$1569)</f>
        <v/>
      </c>
      <c r="BH1436" s="9">
        <f>SUM(R$4:R$1569)/COUNTA(A$4:A$1569)</f>
        <v/>
      </c>
      <c r="BI1436" s="9">
        <f>SUM(S$4:S$1569)/COUNTA(A$4:A$1569)</f>
        <v/>
      </c>
      <c r="BJ1436" s="9">
        <f>SUM(T$4:T$1569)/COUNTA(A$4:A$1569)</f>
        <v/>
      </c>
      <c r="BK1436" s="9">
        <f>SUM(U$4:U$1569)/COUNTA(A$4:A$1569)</f>
        <v/>
      </c>
      <c r="BL1436" s="9">
        <f>SUM(V$4:V$1569)/COUNTA(A$4:A$1569)</f>
        <v/>
      </c>
      <c r="BM1436" s="9">
        <f>SUM(W$4:W$1569)/COUNTA(A$4:A$1569)</f>
        <v/>
      </c>
      <c r="BN1436" s="9">
        <f>SUM(X$4:X$1569)/COUNTA(A$4:A$1569)</f>
        <v/>
      </c>
      <c r="BO1436" s="7" t="inlineStr">
        <is>
          <t>.</t>
        </is>
      </c>
      <c r="BP1436" s="9">
        <f>IF(Z1436&gt;=BB1436,0,IFERROR(BB1436+(SUMPRODUCT((Z$4:Z$1569&gt;=BB$4:BB$1569)*(Z$4:Z$1569-BB$4:BB$1569))/MAX(1,COUNTIF(Z$4:Z$1569,"&lt;"&amp;BB1436+0.01))),BB1436))</f>
        <v/>
      </c>
      <c r="BQ1436" s="9">
        <f>IF(AA1436&gt;=BC1436,0,IFERROR(BC1436+SUMPRODUCT((AA$4:AA$1569&gt;=BC$4:BC$1569)*(AA$4:AA$1569-BC$4:BC$1569))/MAX(1,COUNTIF(AA$4:AA$1569,"&lt;"&amp;BC1436+0.01)),BC1436))</f>
        <v/>
      </c>
      <c r="BR1436" s="9">
        <f>IF(AB1436&gt;=BD1436,0,IFERROR(BD1436+SUMPRODUCT((AB$4:AB$1569&gt;=BD$4:BD$1569)*(AB$4:AB$1569-BD$4:BD$1569))/MAX(1,COUNTIF(AB$4:AB$1569,"&lt;"&amp;BD1436+0.01)),BD1436))</f>
        <v/>
      </c>
      <c r="BS1436" s="9">
        <f>IF(AC1436&gt;=BE1436,0,IFERROR(BE1436+SUMPRODUCT((AC$4:AC$1569&gt;=BE$4:BE$1569)*(AC$4:AC$1569-BE$4:BE$1569))/MAX(1,COUNTIF(AC$4:AC$1569,"&lt;"&amp;BE1436+0.01)),BE1436))</f>
        <v/>
      </c>
      <c r="BT1436" s="9">
        <f>IF(AD1436&gt;=BF1436,0,IFERROR(BF1436+SUMPRODUCT((AD$4:AD$1569&gt;=BF$4:BF$1569)*(AD$4:AD$1569-BF$4:BF$1569))/MAX(1,COUNTIF(AD$4:AD$1569,"&lt;"&amp;BF1436+0.01)),BF1436))</f>
        <v/>
      </c>
      <c r="BU1436" s="9">
        <f>IF(AE1436&gt;=BG1436,0,IFERROR(BG1436+SUMPRODUCT((AE$4:AE$1569&gt;=BG$4:BG$1569)*(AE$4:AE$1569-BG$4:BG$1569))/MAX(1,COUNTIF(AE$4:AE$1569,"&lt;"&amp;BG1436+0.01)),BG1436))</f>
        <v/>
      </c>
      <c r="BV1436" s="9">
        <f>IF(AF1436&gt;=BH1436,0,IFERROR(BH1436+SUMPRODUCT((AF$4:AF$1569&gt;=BH$4:BH$1569)*(AF$4:AF$1569-BH$4:BH$1569))/MAX(1,COUNTIF(AF$4:AF$1569,"&lt;"&amp;BH1436+0.01)),BH1436))</f>
        <v/>
      </c>
      <c r="BW1436" s="9">
        <f>IF(AG1436&gt;=BI1436,0,IFERROR(BI1436+SUMPRODUCT((AG$4:AG$1569&gt;=BI$4:BI$1569)*(AG$4:AG$1569-BI$4:BI$1569))/MAX(1,COUNTIF(AG$4:AG$1569,"&lt;"&amp;BI1436+0.01)),BI1436))</f>
        <v/>
      </c>
      <c r="BX1436" s="9">
        <f>IF(AH1436&gt;=BJ1436,0,IFERROR(BJ1436+SUMPRODUCT((AH$4:AH$1569&gt;=BJ$4:BJ$1569)*(AH$4:AH$1569-BJ$4:BJ$1569))/MAX(1,COUNTIF(AH$4:AH$1569,"&lt;"&amp;BJ1436+0.01)),BJ1436))</f>
        <v/>
      </c>
      <c r="BY1436" s="9">
        <f>IF(AI1436&gt;=BK1436,0,IFERROR(BK1436+SUMPRODUCT((AI$4:AI$1569&gt;=BK$4:BK$1569)*(AI$4:AI$1569-BK$4:BK$1569))/MAX(1,COUNTIF(AI$4:AI$1569,"&lt;"&amp;BK1436+0.01)),BK1436))</f>
        <v/>
      </c>
      <c r="BZ1436" s="9">
        <f>IF(AJ1436&gt;=BL1436,0,IFERROR(BL1436+SUMPRODUCT((AJ$4:AJ$1569&gt;=BL$4:BL$1569)*(AJ$4:AJ$1569-BL$4:BL$1569))/MAX(1,COUNTIF(AJ$4:AJ$1569,"&lt;"&amp;BL1436+0.01)),BL1436))</f>
        <v/>
      </c>
      <c r="CA1436" s="9">
        <f>IF(AK1436&gt;=BM1436,0,IFERROR(BM1436+SUMPRODUCT((AK$4:AK$1569&gt;=BM$4:BM$1569)*(AK$4:AK$1569-BM$4:BM$1569))/MAX(1,COUNTIF(AK$4:AK$1569,"&lt;"&amp;BM1436+0.01)),BM1436))</f>
        <v/>
      </c>
      <c r="CB1436" s="9">
        <f>IF(AL1436&gt;=BN1436,0,IFERROR(BN1436+SUMPRODUCT((AL$4:AL$1569&gt;=BN$4:BN$1569)*(AL$4:AL$1569-BN$4:BN$1569))/MAX(1,COUNTIF(AL$4:AL$1569,"&lt;"&amp;BN1436+0.01)),BN1436))</f>
        <v/>
      </c>
      <c r="CC1436" s="5">
        <f>IF(AO1436="🟢","VERDE",IF(AO1436="🟡","AMARELO",IF(AO1436="🟠","VERMELHO",IF(AO1436="🔴","VERMELHO","ROXO"))))</f>
        <v/>
      </c>
      <c r="CD1436" s="5" t="inlineStr">
        <is>
          <t>🏢 REDES</t>
        </is>
      </c>
      <c r="CE1436" s="5" t="inlineStr">
        <is>
          <t>BIO MUNDO</t>
        </is>
      </c>
    </row>
    <row r="1437">
      <c r="A1437" s="5" t="inlineStr">
        <is>
          <t>50265500000123</t>
        </is>
      </c>
      <c r="B1437" s="5" t="inlineStr">
        <is>
          <t>JUSSARA SARES KUSKOSKI DEON LTDA - ME</t>
        </is>
      </c>
      <c r="C1437" s="5" t="inlineStr">
        <is>
          <t>06 - SEM GRUPO</t>
        </is>
      </c>
      <c r="D1437" s="5" t="inlineStr">
        <is>
          <t>HEMANUELE DITZEL (MANU)</t>
        </is>
      </c>
      <c r="E1437" s="5" t="inlineStr">
        <is>
          <t>PR</t>
        </is>
      </c>
      <c r="F1437" s="5">
        <f>IFERROR(VLOOKUP(C1437,$AS$4:$AT$25,2,FALSE),"")</f>
        <v/>
      </c>
      <c r="G1437" s="6">
        <f>IFERROR(VLOOKUP(C1437,$AS$4:$AX$25,6,FALSE),"")</f>
        <v/>
      </c>
      <c r="H1437" s="5">
        <f>IFERROR(VLOOKUP(C1437,$AS$4:$AY$25,7,FALSE),"")</f>
        <v/>
      </c>
      <c r="I1437" s="5">
        <f>IFERROR(VLOOKUP(C1437,$AS$4:$AZ$25,8,FALSE),"")</f>
        <v/>
      </c>
      <c r="J1437" s="7" t="inlineStr">
        <is>
          <t>.</t>
        </is>
      </c>
      <c r="K1437" s="5" t="inlineStr">
        <is>
          <t>SUL</t>
        </is>
      </c>
      <c r="L1437" s="8" t="n">
        <v>1711.764705882353</v>
      </c>
      <c r="M1437" s="9" t="n">
        <v>123.5294117647059</v>
      </c>
      <c r="N1437" s="9" t="n">
        <v>123.5294117647059</v>
      </c>
      <c r="O1437" s="9" t="n">
        <v>123.5294117647059</v>
      </c>
      <c r="P1437" s="9" t="n">
        <v>141.1764705882353</v>
      </c>
      <c r="Q1437" s="9" t="n">
        <v>141.1764705882353</v>
      </c>
      <c r="R1437" s="9" t="n">
        <v>141.1764705882353</v>
      </c>
      <c r="S1437" s="9" t="n">
        <v>141.1764705882353</v>
      </c>
      <c r="T1437" s="9" t="n">
        <v>141.1764705882353</v>
      </c>
      <c r="U1437" s="9" t="n">
        <v>158.8235294117647</v>
      </c>
      <c r="V1437" s="9" t="n">
        <v>158.8235294117647</v>
      </c>
      <c r="W1437" s="9" t="n">
        <v>158.8235294117647</v>
      </c>
      <c r="X1437" s="9" t="n">
        <v>158.8235294117647</v>
      </c>
      <c r="Y1437" s="7" t="inlineStr">
        <is>
          <t>.</t>
        </is>
      </c>
      <c r="Z1437" s="8">
        <f>SUM(AA1437:AL1437)</f>
        <v/>
      </c>
      <c r="AA1437" s="9" t="n">
        <v>0</v>
      </c>
      <c r="AB1437" s="9" t="n">
        <v>0</v>
      </c>
      <c r="AC1437" s="9" t="n">
        <v>0</v>
      </c>
      <c r="AD1437" s="9" t="n">
        <v>0</v>
      </c>
      <c r="AE1437" s="9" t="n">
        <v>0</v>
      </c>
      <c r="AF1437" s="9" t="n">
        <v>0</v>
      </c>
      <c r="AG1437" s="9" t="n">
        <v>0</v>
      </c>
      <c r="AH1437" s="9" t="n">
        <v>0</v>
      </c>
      <c r="AI1437" s="9" t="n">
        <v>0</v>
      </c>
      <c r="AJ1437" s="9" t="n">
        <v>0</v>
      </c>
      <c r="AK1437" s="9" t="n">
        <v>0</v>
      </c>
      <c r="AL1437" s="9" t="n">
        <v>0</v>
      </c>
      <c r="AM1437" s="7" t="inlineStr">
        <is>
          <t>.</t>
        </is>
      </c>
      <c r="AN1437" s="6">
        <f>IF(L1437=0,0,Z1437/L1437)</f>
        <v/>
      </c>
      <c r="AO1437" s="5">
        <f>IF(AN1437="","",IF(AN1437&gt;=0.9,"🟢",IF(AN1437&gt;=0.7,"🟡",IF(AN1437&gt;=0.5,"🟠","🔴"))))</f>
        <v/>
      </c>
      <c r="AP1437" s="9">
        <f>IF(L1437=0,0,L1437-Z1437)</f>
        <v/>
      </c>
      <c r="AQ1437" s="5">
        <f>IF(Z1437=0,"",RANK(Z1437,Z$4:Z$1569,0))</f>
        <v/>
      </c>
      <c r="AR1437" s="7" t="inlineStr">
        <is>
          <t>.</t>
        </is>
      </c>
      <c r="BA1437" s="7" t="inlineStr">
        <is>
          <t>.</t>
        </is>
      </c>
      <c r="BB1437" s="9">
        <f>SUM(L$4:L$1569)/COUNTA(A$4:A$1569)</f>
        <v/>
      </c>
      <c r="BC1437" s="9">
        <f>SUM(M$4:M$1569)/COUNTA(A$4:A$1569)</f>
        <v/>
      </c>
      <c r="BD1437" s="9">
        <f>SUM(N$4:N$1569)/COUNTA(A$4:A$1569)</f>
        <v/>
      </c>
      <c r="BE1437" s="9">
        <f>SUM(O$4:O$1569)/COUNTA(A$4:A$1569)</f>
        <v/>
      </c>
      <c r="BF1437" s="9">
        <f>SUM(P$4:P$1569)/COUNTA(A$4:A$1569)</f>
        <v/>
      </c>
      <c r="BG1437" s="9">
        <f>SUM(Q$4:Q$1569)/COUNTA(A$4:A$1569)</f>
        <v/>
      </c>
      <c r="BH1437" s="9">
        <f>SUM(R$4:R$1569)/COUNTA(A$4:A$1569)</f>
        <v/>
      </c>
      <c r="BI1437" s="9">
        <f>SUM(S$4:S$1569)/COUNTA(A$4:A$1569)</f>
        <v/>
      </c>
      <c r="BJ1437" s="9">
        <f>SUM(T$4:T$1569)/COUNTA(A$4:A$1569)</f>
        <v/>
      </c>
      <c r="BK1437" s="9">
        <f>SUM(U$4:U$1569)/COUNTA(A$4:A$1569)</f>
        <v/>
      </c>
      <c r="BL1437" s="9">
        <f>SUM(V$4:V$1569)/COUNTA(A$4:A$1569)</f>
        <v/>
      </c>
      <c r="BM1437" s="9">
        <f>SUM(W$4:W$1569)/COUNTA(A$4:A$1569)</f>
        <v/>
      </c>
      <c r="BN1437" s="9">
        <f>SUM(X$4:X$1569)/COUNTA(A$4:A$1569)</f>
        <v/>
      </c>
      <c r="BO1437" s="7" t="inlineStr">
        <is>
          <t>.</t>
        </is>
      </c>
      <c r="BP1437" s="9">
        <f>IF(Z1437&gt;=BB1437,0,IFERROR(BB1437+(SUMPRODUCT((Z$4:Z$1569&gt;=BB$4:BB$1569)*(Z$4:Z$1569-BB$4:BB$1569))/MAX(1,COUNTIF(Z$4:Z$1569,"&lt;"&amp;BB1437+0.01))),BB1437))</f>
        <v/>
      </c>
      <c r="BQ1437" s="9">
        <f>IF(AA1437&gt;=BC1437,0,IFERROR(BC1437+SUMPRODUCT((AA$4:AA$1569&gt;=BC$4:BC$1569)*(AA$4:AA$1569-BC$4:BC$1569))/MAX(1,COUNTIF(AA$4:AA$1569,"&lt;"&amp;BC1437+0.01)),BC1437))</f>
        <v/>
      </c>
      <c r="BR1437" s="9">
        <f>IF(AB1437&gt;=BD1437,0,IFERROR(BD1437+SUMPRODUCT((AB$4:AB$1569&gt;=BD$4:BD$1569)*(AB$4:AB$1569-BD$4:BD$1569))/MAX(1,COUNTIF(AB$4:AB$1569,"&lt;"&amp;BD1437+0.01)),BD1437))</f>
        <v/>
      </c>
      <c r="BS1437" s="9">
        <f>IF(AC1437&gt;=BE1437,0,IFERROR(BE1437+SUMPRODUCT((AC$4:AC$1569&gt;=BE$4:BE$1569)*(AC$4:AC$1569-BE$4:BE$1569))/MAX(1,COUNTIF(AC$4:AC$1569,"&lt;"&amp;BE1437+0.01)),BE1437))</f>
        <v/>
      </c>
      <c r="BT1437" s="9">
        <f>IF(AD1437&gt;=BF1437,0,IFERROR(BF1437+SUMPRODUCT((AD$4:AD$1569&gt;=BF$4:BF$1569)*(AD$4:AD$1569-BF$4:BF$1569))/MAX(1,COUNTIF(AD$4:AD$1569,"&lt;"&amp;BF1437+0.01)),BF1437))</f>
        <v/>
      </c>
      <c r="BU1437" s="9">
        <f>IF(AE1437&gt;=BG1437,0,IFERROR(BG1437+SUMPRODUCT((AE$4:AE$1569&gt;=BG$4:BG$1569)*(AE$4:AE$1569-BG$4:BG$1569))/MAX(1,COUNTIF(AE$4:AE$1569,"&lt;"&amp;BG1437+0.01)),BG1437))</f>
        <v/>
      </c>
      <c r="BV1437" s="9">
        <f>IF(AF1437&gt;=BH1437,0,IFERROR(BH1437+SUMPRODUCT((AF$4:AF$1569&gt;=BH$4:BH$1569)*(AF$4:AF$1569-BH$4:BH$1569))/MAX(1,COUNTIF(AF$4:AF$1569,"&lt;"&amp;BH1437+0.01)),BH1437))</f>
        <v/>
      </c>
      <c r="BW1437" s="9">
        <f>IF(AG1437&gt;=BI1437,0,IFERROR(BI1437+SUMPRODUCT((AG$4:AG$1569&gt;=BI$4:BI$1569)*(AG$4:AG$1569-BI$4:BI$1569))/MAX(1,COUNTIF(AG$4:AG$1569,"&lt;"&amp;BI1437+0.01)),BI1437))</f>
        <v/>
      </c>
      <c r="BX1437" s="9">
        <f>IF(AH1437&gt;=BJ1437,0,IFERROR(BJ1437+SUMPRODUCT((AH$4:AH$1569&gt;=BJ$4:BJ$1569)*(AH$4:AH$1569-BJ$4:BJ$1569))/MAX(1,COUNTIF(AH$4:AH$1569,"&lt;"&amp;BJ1437+0.01)),BJ1437))</f>
        <v/>
      </c>
      <c r="BY1437" s="9">
        <f>IF(AI1437&gt;=BK1437,0,IFERROR(BK1437+SUMPRODUCT((AI$4:AI$1569&gt;=BK$4:BK$1569)*(AI$4:AI$1569-BK$4:BK$1569))/MAX(1,COUNTIF(AI$4:AI$1569,"&lt;"&amp;BK1437+0.01)),BK1437))</f>
        <v/>
      </c>
      <c r="BZ1437" s="9">
        <f>IF(AJ1437&gt;=BL1437,0,IFERROR(BL1437+SUMPRODUCT((AJ$4:AJ$1569&gt;=BL$4:BL$1569)*(AJ$4:AJ$1569-BL$4:BL$1569))/MAX(1,COUNTIF(AJ$4:AJ$1569,"&lt;"&amp;BL1437+0.01)),BL1437))</f>
        <v/>
      </c>
      <c r="CA1437" s="9">
        <f>IF(AK1437&gt;=BM1437,0,IFERROR(BM1437+SUMPRODUCT((AK$4:AK$1569&gt;=BM$4:BM$1569)*(AK$4:AK$1569-BM$4:BM$1569))/MAX(1,COUNTIF(AK$4:AK$1569,"&lt;"&amp;BM1437+0.01)),BM1437))</f>
        <v/>
      </c>
      <c r="CB1437" s="9">
        <f>IF(AL1437&gt;=BN1437,0,IFERROR(BN1437+SUMPRODUCT((AL$4:AL$1569&gt;=BN$4:BN$1569)*(AL$4:AL$1569-BN$4:BN$1569))/MAX(1,COUNTIF(AL$4:AL$1569,"&lt;"&amp;BN1437+0.01)),BN1437))</f>
        <v/>
      </c>
      <c r="CC1437" s="5">
        <f>IF(AO1437="🟢","VERDE",IF(AO1437="🟡","AMARELO",IF(AO1437="🟠","VERMELHO",IF(AO1437="🔴","VERMELHO","ROXO"))))</f>
        <v/>
      </c>
      <c r="CD1437" s="5" t="inlineStr">
        <is>
          <t>🌎 REGIÕES</t>
        </is>
      </c>
      <c r="CE1437" s="5" t="inlineStr">
        <is>
          <t>SEM REDE</t>
        </is>
      </c>
    </row>
    <row r="1438">
      <c r="A1438" s="5" t="inlineStr">
        <is>
          <t>50318526000192</t>
        </is>
      </c>
      <c r="B1438" s="5" t="inlineStr">
        <is>
          <t>COISAS DA TERRA COMERCIO E PRODUTOSSAUDA</t>
        </is>
      </c>
      <c r="C1438" s="5" t="inlineStr">
        <is>
          <t>06 - SEM GRUPO</t>
        </is>
      </c>
      <c r="D1438" s="5" t="inlineStr">
        <is>
          <t>LARISSA PADILHA</t>
        </is>
      </c>
      <c r="E1438" s="5" t="inlineStr">
        <is>
          <t>SP</t>
        </is>
      </c>
      <c r="F1438" s="5">
        <f>IFERROR(VLOOKUP(C1438,$AS$4:$AT$25,2,FALSE),"")</f>
        <v/>
      </c>
      <c r="G1438" s="6">
        <f>IFERROR(VLOOKUP(C1438,$AS$4:$AX$25,6,FALSE),"")</f>
        <v/>
      </c>
      <c r="H1438" s="5">
        <f>IFERROR(VLOOKUP(C1438,$AS$4:$AY$25,7,FALSE),"")</f>
        <v/>
      </c>
      <c r="I1438" s="5">
        <f>IFERROR(VLOOKUP(C1438,$AS$4:$AZ$25,8,FALSE),"")</f>
        <v/>
      </c>
      <c r="J1438" s="7" t="inlineStr">
        <is>
          <t>.</t>
        </is>
      </c>
      <c r="K1438" s="5" t="inlineStr">
        <is>
          <t>SP INTERIOR</t>
        </is>
      </c>
      <c r="L1438" s="8" t="n">
        <v>2622.857142857143</v>
      </c>
      <c r="M1438" s="9" t="n">
        <v>205.7142857142857</v>
      </c>
      <c r="N1438" s="9" t="n">
        <v>205.7142857142857</v>
      </c>
      <c r="O1438" s="9" t="n">
        <v>205.7142857142857</v>
      </c>
      <c r="P1438" s="9" t="n">
        <v>205.7142857142857</v>
      </c>
      <c r="Q1438" s="9" t="n">
        <v>205.7142857142857</v>
      </c>
      <c r="R1438" s="9" t="n">
        <v>222.8571428571429</v>
      </c>
      <c r="S1438" s="9" t="n">
        <v>222.8571428571429</v>
      </c>
      <c r="T1438" s="9" t="n">
        <v>222.8571428571429</v>
      </c>
      <c r="U1438" s="9" t="n">
        <v>222.8571428571429</v>
      </c>
      <c r="V1438" s="9" t="n">
        <v>222.8571428571429</v>
      </c>
      <c r="W1438" s="9" t="n">
        <v>240</v>
      </c>
      <c r="X1438" s="9" t="n">
        <v>240</v>
      </c>
      <c r="Y1438" s="7" t="inlineStr">
        <is>
          <t>.</t>
        </is>
      </c>
      <c r="Z1438" s="8">
        <f>SUM(AA1438:AL1438)</f>
        <v/>
      </c>
      <c r="AA1438" s="9" t="n">
        <v>0</v>
      </c>
      <c r="AB1438" s="9" t="n">
        <v>0</v>
      </c>
      <c r="AC1438" s="9" t="n">
        <v>0</v>
      </c>
      <c r="AD1438" s="9" t="n">
        <v>0</v>
      </c>
      <c r="AE1438" s="9" t="n">
        <v>0</v>
      </c>
      <c r="AF1438" s="9" t="n">
        <v>0</v>
      </c>
      <c r="AG1438" s="9" t="n">
        <v>0</v>
      </c>
      <c r="AH1438" s="9" t="n">
        <v>0</v>
      </c>
      <c r="AI1438" s="9" t="n">
        <v>0</v>
      </c>
      <c r="AJ1438" s="9" t="n">
        <v>0</v>
      </c>
      <c r="AK1438" s="9" t="n">
        <v>0</v>
      </c>
      <c r="AL1438" s="9" t="n">
        <v>0</v>
      </c>
      <c r="AM1438" s="7" t="inlineStr">
        <is>
          <t>.</t>
        </is>
      </c>
      <c r="AN1438" s="6">
        <f>IF(L1438=0,0,Z1438/L1438)</f>
        <v/>
      </c>
      <c r="AO1438" s="5">
        <f>IF(AN1438="","",IF(AN1438&gt;=0.9,"🟢",IF(AN1438&gt;=0.7,"🟡",IF(AN1438&gt;=0.5,"🟠","🔴"))))</f>
        <v/>
      </c>
      <c r="AP1438" s="9">
        <f>IF(L1438=0,0,L1438-Z1438)</f>
        <v/>
      </c>
      <c r="AQ1438" s="5">
        <f>IF(Z1438=0,"",RANK(Z1438,Z$4:Z$1569,0))</f>
        <v/>
      </c>
      <c r="AR1438" s="7" t="inlineStr">
        <is>
          <t>.</t>
        </is>
      </c>
      <c r="BA1438" s="7" t="inlineStr">
        <is>
          <t>.</t>
        </is>
      </c>
      <c r="BB1438" s="9">
        <f>SUM(L$4:L$1569)/COUNTA(A$4:A$1569)</f>
        <v/>
      </c>
      <c r="BC1438" s="9">
        <f>SUM(M$4:M$1569)/COUNTA(A$4:A$1569)</f>
        <v/>
      </c>
      <c r="BD1438" s="9">
        <f>SUM(N$4:N$1569)/COUNTA(A$4:A$1569)</f>
        <v/>
      </c>
      <c r="BE1438" s="9">
        <f>SUM(O$4:O$1569)/COUNTA(A$4:A$1569)</f>
        <v/>
      </c>
      <c r="BF1438" s="9">
        <f>SUM(P$4:P$1569)/COUNTA(A$4:A$1569)</f>
        <v/>
      </c>
      <c r="BG1438" s="9">
        <f>SUM(Q$4:Q$1569)/COUNTA(A$4:A$1569)</f>
        <v/>
      </c>
      <c r="BH1438" s="9">
        <f>SUM(R$4:R$1569)/COUNTA(A$4:A$1569)</f>
        <v/>
      </c>
      <c r="BI1438" s="9">
        <f>SUM(S$4:S$1569)/COUNTA(A$4:A$1569)</f>
        <v/>
      </c>
      <c r="BJ1438" s="9">
        <f>SUM(T$4:T$1569)/COUNTA(A$4:A$1569)</f>
        <v/>
      </c>
      <c r="BK1438" s="9">
        <f>SUM(U$4:U$1569)/COUNTA(A$4:A$1569)</f>
        <v/>
      </c>
      <c r="BL1438" s="9">
        <f>SUM(V$4:V$1569)/COUNTA(A$4:A$1569)</f>
        <v/>
      </c>
      <c r="BM1438" s="9">
        <f>SUM(W$4:W$1569)/COUNTA(A$4:A$1569)</f>
        <v/>
      </c>
      <c r="BN1438" s="9">
        <f>SUM(X$4:X$1569)/COUNTA(A$4:A$1569)</f>
        <v/>
      </c>
      <c r="BO1438" s="7" t="inlineStr">
        <is>
          <t>.</t>
        </is>
      </c>
      <c r="BP1438" s="9">
        <f>IF(Z1438&gt;=BB1438,0,IFERROR(BB1438+(SUMPRODUCT((Z$4:Z$1569&gt;=BB$4:BB$1569)*(Z$4:Z$1569-BB$4:BB$1569))/MAX(1,COUNTIF(Z$4:Z$1569,"&lt;"&amp;BB1438+0.01))),BB1438))</f>
        <v/>
      </c>
      <c r="BQ1438" s="9">
        <f>IF(AA1438&gt;=BC1438,0,IFERROR(BC1438+SUMPRODUCT((AA$4:AA$1569&gt;=BC$4:BC$1569)*(AA$4:AA$1569-BC$4:BC$1569))/MAX(1,COUNTIF(AA$4:AA$1569,"&lt;"&amp;BC1438+0.01)),BC1438))</f>
        <v/>
      </c>
      <c r="BR1438" s="9">
        <f>IF(AB1438&gt;=BD1438,0,IFERROR(BD1438+SUMPRODUCT((AB$4:AB$1569&gt;=BD$4:BD$1569)*(AB$4:AB$1569-BD$4:BD$1569))/MAX(1,COUNTIF(AB$4:AB$1569,"&lt;"&amp;BD1438+0.01)),BD1438))</f>
        <v/>
      </c>
      <c r="BS1438" s="9">
        <f>IF(AC1438&gt;=BE1438,0,IFERROR(BE1438+SUMPRODUCT((AC$4:AC$1569&gt;=BE$4:BE$1569)*(AC$4:AC$1569-BE$4:BE$1569))/MAX(1,COUNTIF(AC$4:AC$1569,"&lt;"&amp;BE1438+0.01)),BE1438))</f>
        <v/>
      </c>
      <c r="BT1438" s="9">
        <f>IF(AD1438&gt;=BF1438,0,IFERROR(BF1438+SUMPRODUCT((AD$4:AD$1569&gt;=BF$4:BF$1569)*(AD$4:AD$1569-BF$4:BF$1569))/MAX(1,COUNTIF(AD$4:AD$1569,"&lt;"&amp;BF1438+0.01)),BF1438))</f>
        <v/>
      </c>
      <c r="BU1438" s="9">
        <f>IF(AE1438&gt;=BG1438,0,IFERROR(BG1438+SUMPRODUCT((AE$4:AE$1569&gt;=BG$4:BG$1569)*(AE$4:AE$1569-BG$4:BG$1569))/MAX(1,COUNTIF(AE$4:AE$1569,"&lt;"&amp;BG1438+0.01)),BG1438))</f>
        <v/>
      </c>
      <c r="BV1438" s="9">
        <f>IF(AF1438&gt;=BH1438,0,IFERROR(BH1438+SUMPRODUCT((AF$4:AF$1569&gt;=BH$4:BH$1569)*(AF$4:AF$1569-BH$4:BH$1569))/MAX(1,COUNTIF(AF$4:AF$1569,"&lt;"&amp;BH1438+0.01)),BH1438))</f>
        <v/>
      </c>
      <c r="BW1438" s="9">
        <f>IF(AG1438&gt;=BI1438,0,IFERROR(BI1438+SUMPRODUCT((AG$4:AG$1569&gt;=BI$4:BI$1569)*(AG$4:AG$1569-BI$4:BI$1569))/MAX(1,COUNTIF(AG$4:AG$1569,"&lt;"&amp;BI1438+0.01)),BI1438))</f>
        <v/>
      </c>
      <c r="BX1438" s="9">
        <f>IF(AH1438&gt;=BJ1438,0,IFERROR(BJ1438+SUMPRODUCT((AH$4:AH$1569&gt;=BJ$4:BJ$1569)*(AH$4:AH$1569-BJ$4:BJ$1569))/MAX(1,COUNTIF(AH$4:AH$1569,"&lt;"&amp;BJ1438+0.01)),BJ1438))</f>
        <v/>
      </c>
      <c r="BY1438" s="9">
        <f>IF(AI1438&gt;=BK1438,0,IFERROR(BK1438+SUMPRODUCT((AI$4:AI$1569&gt;=BK$4:BK$1569)*(AI$4:AI$1569-BK$4:BK$1569))/MAX(1,COUNTIF(AI$4:AI$1569,"&lt;"&amp;BK1438+0.01)),BK1438))</f>
        <v/>
      </c>
      <c r="BZ1438" s="9">
        <f>IF(AJ1438&gt;=BL1438,0,IFERROR(BL1438+SUMPRODUCT((AJ$4:AJ$1569&gt;=BL$4:BL$1569)*(AJ$4:AJ$1569-BL$4:BL$1569))/MAX(1,COUNTIF(AJ$4:AJ$1569,"&lt;"&amp;BL1438+0.01)),BL1438))</f>
        <v/>
      </c>
      <c r="CA1438" s="9">
        <f>IF(AK1438&gt;=BM1438,0,IFERROR(BM1438+SUMPRODUCT((AK$4:AK$1569&gt;=BM$4:BM$1569)*(AK$4:AK$1569-BM$4:BM$1569))/MAX(1,COUNTIF(AK$4:AK$1569,"&lt;"&amp;BM1438+0.01)),BM1438))</f>
        <v/>
      </c>
      <c r="CB1438" s="9">
        <f>IF(AL1438&gt;=BN1438,0,IFERROR(BN1438+SUMPRODUCT((AL$4:AL$1569&gt;=BN$4:BN$1569)*(AL$4:AL$1569-BN$4:BN$1569))/MAX(1,COUNTIF(AL$4:AL$1569,"&lt;"&amp;BN1438+0.01)),BN1438))</f>
        <v/>
      </c>
      <c r="CC1438" s="5">
        <f>IF(AO1438="🟢","VERDE",IF(AO1438="🟡","AMARELO",IF(AO1438="🟠","VERMELHO",IF(AO1438="🔴","VERMELHO","ROXO"))))</f>
        <v/>
      </c>
      <c r="CD1438" s="5" t="inlineStr">
        <is>
          <t>🌎 REGIÕES</t>
        </is>
      </c>
      <c r="CE1438" s="5" t="inlineStr">
        <is>
          <t>SEM REDE</t>
        </is>
      </c>
    </row>
    <row r="1439">
      <c r="A1439" s="5" t="inlineStr">
        <is>
          <t>50398636000101</t>
        </is>
      </c>
      <c r="B1439" s="5" t="inlineStr">
        <is>
          <t>50.398.636 RAFAELA CAVALCANTE DA LUZ E S</t>
        </is>
      </c>
      <c r="C1439" s="5" t="inlineStr">
        <is>
          <t>06 - SEM GRUPO</t>
        </is>
      </c>
      <c r="D1439" s="5" t="inlineStr">
        <is>
          <t>LARISSA PADILHA</t>
        </is>
      </c>
      <c r="E1439" s="5" t="inlineStr">
        <is>
          <t>PA</t>
        </is>
      </c>
      <c r="F1439" s="5">
        <f>IFERROR(VLOOKUP(C1439,$AS$4:$AT$25,2,FALSE),"")</f>
        <v/>
      </c>
      <c r="G1439" s="6">
        <f>IFERROR(VLOOKUP(C1439,$AS$4:$AX$25,6,FALSE),"")</f>
        <v/>
      </c>
      <c r="H1439" s="5">
        <f>IFERROR(VLOOKUP(C1439,$AS$4:$AY$25,7,FALSE),"")</f>
        <v/>
      </c>
      <c r="I1439" s="5">
        <f>IFERROR(VLOOKUP(C1439,$AS$4:$AZ$25,8,FALSE),"")</f>
        <v/>
      </c>
      <c r="J1439" s="7" t="inlineStr">
        <is>
          <t>.</t>
        </is>
      </c>
      <c r="K1439" s="5" t="inlineStr">
        <is>
          <t>NORTE + MA</t>
        </is>
      </c>
      <c r="L1439" s="8" t="n">
        <v>1542.857142857143</v>
      </c>
      <c r="M1439" s="9" t="n">
        <v>128.5714285714286</v>
      </c>
      <c r="N1439" s="9" t="n">
        <v>128.5714285714286</v>
      </c>
      <c r="O1439" s="9" t="n">
        <v>128.5714285714286</v>
      </c>
      <c r="P1439" s="9" t="n">
        <v>128.5714285714286</v>
      </c>
      <c r="Q1439" s="9" t="n">
        <v>128.5714285714286</v>
      </c>
      <c r="R1439" s="9" t="n">
        <v>128.5714285714286</v>
      </c>
      <c r="S1439" s="9" t="n">
        <v>128.5714285714286</v>
      </c>
      <c r="T1439" s="9" t="n">
        <v>128.5714285714286</v>
      </c>
      <c r="U1439" s="9" t="n">
        <v>128.5714285714286</v>
      </c>
      <c r="V1439" s="9" t="n">
        <v>128.5714285714286</v>
      </c>
      <c r="W1439" s="9" t="n">
        <v>128.5714285714286</v>
      </c>
      <c r="X1439" s="9" t="n">
        <v>128.5714285714286</v>
      </c>
      <c r="Y1439" s="7" t="inlineStr">
        <is>
          <t>.</t>
        </is>
      </c>
      <c r="Z1439" s="8">
        <f>SUM(AA1439:AL1439)</f>
        <v/>
      </c>
      <c r="AA1439" s="9" t="n">
        <v>0</v>
      </c>
      <c r="AB1439" s="9" t="n">
        <v>0</v>
      </c>
      <c r="AC1439" s="9" t="n">
        <v>0</v>
      </c>
      <c r="AD1439" s="9" t="n">
        <v>0</v>
      </c>
      <c r="AE1439" s="9" t="n">
        <v>0</v>
      </c>
      <c r="AF1439" s="9" t="n">
        <v>0</v>
      </c>
      <c r="AG1439" s="9" t="n">
        <v>0</v>
      </c>
      <c r="AH1439" s="9" t="n">
        <v>0</v>
      </c>
      <c r="AI1439" s="9" t="n">
        <v>0</v>
      </c>
      <c r="AJ1439" s="9" t="n">
        <v>0</v>
      </c>
      <c r="AK1439" s="9" t="n">
        <v>0</v>
      </c>
      <c r="AL1439" s="9" t="n">
        <v>0</v>
      </c>
      <c r="AM1439" s="7" t="inlineStr">
        <is>
          <t>.</t>
        </is>
      </c>
      <c r="AN1439" s="6">
        <f>IF(L1439=0,0,Z1439/L1439)</f>
        <v/>
      </c>
      <c r="AO1439" s="5">
        <f>IF(AN1439="","",IF(AN1439&gt;=0.9,"🟢",IF(AN1439&gt;=0.7,"🟡",IF(AN1439&gt;=0.5,"🟠","🔴"))))</f>
        <v/>
      </c>
      <c r="AP1439" s="9">
        <f>IF(L1439=0,0,L1439-Z1439)</f>
        <v/>
      </c>
      <c r="AQ1439" s="5">
        <f>IF(Z1439=0,"",RANK(Z1439,Z$4:Z$1569,0))</f>
        <v/>
      </c>
      <c r="AR1439" s="7" t="inlineStr">
        <is>
          <t>.</t>
        </is>
      </c>
      <c r="BA1439" s="7" t="inlineStr">
        <is>
          <t>.</t>
        </is>
      </c>
      <c r="BB1439" s="9">
        <f>SUM(L$4:L$1569)/COUNTA(A$4:A$1569)</f>
        <v/>
      </c>
      <c r="BC1439" s="9">
        <f>SUM(M$4:M$1569)/COUNTA(A$4:A$1569)</f>
        <v/>
      </c>
      <c r="BD1439" s="9">
        <f>SUM(N$4:N$1569)/COUNTA(A$4:A$1569)</f>
        <v/>
      </c>
      <c r="BE1439" s="9">
        <f>SUM(O$4:O$1569)/COUNTA(A$4:A$1569)</f>
        <v/>
      </c>
      <c r="BF1439" s="9">
        <f>SUM(P$4:P$1569)/COUNTA(A$4:A$1569)</f>
        <v/>
      </c>
      <c r="BG1439" s="9">
        <f>SUM(Q$4:Q$1569)/COUNTA(A$4:A$1569)</f>
        <v/>
      </c>
      <c r="BH1439" s="9">
        <f>SUM(R$4:R$1569)/COUNTA(A$4:A$1569)</f>
        <v/>
      </c>
      <c r="BI1439" s="9">
        <f>SUM(S$4:S$1569)/COUNTA(A$4:A$1569)</f>
        <v/>
      </c>
      <c r="BJ1439" s="9">
        <f>SUM(T$4:T$1569)/COUNTA(A$4:A$1569)</f>
        <v/>
      </c>
      <c r="BK1439" s="9">
        <f>SUM(U$4:U$1569)/COUNTA(A$4:A$1569)</f>
        <v/>
      </c>
      <c r="BL1439" s="9">
        <f>SUM(V$4:V$1569)/COUNTA(A$4:A$1569)</f>
        <v/>
      </c>
      <c r="BM1439" s="9">
        <f>SUM(W$4:W$1569)/COUNTA(A$4:A$1569)</f>
        <v/>
      </c>
      <c r="BN1439" s="9">
        <f>SUM(X$4:X$1569)/COUNTA(A$4:A$1569)</f>
        <v/>
      </c>
      <c r="BO1439" s="7" t="inlineStr">
        <is>
          <t>.</t>
        </is>
      </c>
      <c r="BP1439" s="9">
        <f>IF(Z1439&gt;=BB1439,0,IFERROR(BB1439+(SUMPRODUCT((Z$4:Z$1569&gt;=BB$4:BB$1569)*(Z$4:Z$1569-BB$4:BB$1569))/MAX(1,COUNTIF(Z$4:Z$1569,"&lt;"&amp;BB1439+0.01))),BB1439))</f>
        <v/>
      </c>
      <c r="BQ1439" s="9">
        <f>IF(AA1439&gt;=BC1439,0,IFERROR(BC1439+SUMPRODUCT((AA$4:AA$1569&gt;=BC$4:BC$1569)*(AA$4:AA$1569-BC$4:BC$1569))/MAX(1,COUNTIF(AA$4:AA$1569,"&lt;"&amp;BC1439+0.01)),BC1439))</f>
        <v/>
      </c>
      <c r="BR1439" s="9">
        <f>IF(AB1439&gt;=BD1439,0,IFERROR(BD1439+SUMPRODUCT((AB$4:AB$1569&gt;=BD$4:BD$1569)*(AB$4:AB$1569-BD$4:BD$1569))/MAX(1,COUNTIF(AB$4:AB$1569,"&lt;"&amp;BD1439+0.01)),BD1439))</f>
        <v/>
      </c>
      <c r="BS1439" s="9">
        <f>IF(AC1439&gt;=BE1439,0,IFERROR(BE1439+SUMPRODUCT((AC$4:AC$1569&gt;=BE$4:BE$1569)*(AC$4:AC$1569-BE$4:BE$1569))/MAX(1,COUNTIF(AC$4:AC$1569,"&lt;"&amp;BE1439+0.01)),BE1439))</f>
        <v/>
      </c>
      <c r="BT1439" s="9">
        <f>IF(AD1439&gt;=BF1439,0,IFERROR(BF1439+SUMPRODUCT((AD$4:AD$1569&gt;=BF$4:BF$1569)*(AD$4:AD$1569-BF$4:BF$1569))/MAX(1,COUNTIF(AD$4:AD$1569,"&lt;"&amp;BF1439+0.01)),BF1439))</f>
        <v/>
      </c>
      <c r="BU1439" s="9">
        <f>IF(AE1439&gt;=BG1439,0,IFERROR(BG1439+SUMPRODUCT((AE$4:AE$1569&gt;=BG$4:BG$1569)*(AE$4:AE$1569-BG$4:BG$1569))/MAX(1,COUNTIF(AE$4:AE$1569,"&lt;"&amp;BG1439+0.01)),BG1439))</f>
        <v/>
      </c>
      <c r="BV1439" s="9">
        <f>IF(AF1439&gt;=BH1439,0,IFERROR(BH1439+SUMPRODUCT((AF$4:AF$1569&gt;=BH$4:BH$1569)*(AF$4:AF$1569-BH$4:BH$1569))/MAX(1,COUNTIF(AF$4:AF$1569,"&lt;"&amp;BH1439+0.01)),BH1439))</f>
        <v/>
      </c>
      <c r="BW1439" s="9">
        <f>IF(AG1439&gt;=BI1439,0,IFERROR(BI1439+SUMPRODUCT((AG$4:AG$1569&gt;=BI$4:BI$1569)*(AG$4:AG$1569-BI$4:BI$1569))/MAX(1,COUNTIF(AG$4:AG$1569,"&lt;"&amp;BI1439+0.01)),BI1439))</f>
        <v/>
      </c>
      <c r="BX1439" s="9">
        <f>IF(AH1439&gt;=BJ1439,0,IFERROR(BJ1439+SUMPRODUCT((AH$4:AH$1569&gt;=BJ$4:BJ$1569)*(AH$4:AH$1569-BJ$4:BJ$1569))/MAX(1,COUNTIF(AH$4:AH$1569,"&lt;"&amp;BJ1439+0.01)),BJ1439))</f>
        <v/>
      </c>
      <c r="BY1439" s="9">
        <f>IF(AI1439&gt;=BK1439,0,IFERROR(BK1439+SUMPRODUCT((AI$4:AI$1569&gt;=BK$4:BK$1569)*(AI$4:AI$1569-BK$4:BK$1569))/MAX(1,COUNTIF(AI$4:AI$1569,"&lt;"&amp;BK1439+0.01)),BK1439))</f>
        <v/>
      </c>
      <c r="BZ1439" s="9">
        <f>IF(AJ1439&gt;=BL1439,0,IFERROR(BL1439+SUMPRODUCT((AJ$4:AJ$1569&gt;=BL$4:BL$1569)*(AJ$4:AJ$1569-BL$4:BL$1569))/MAX(1,COUNTIF(AJ$4:AJ$1569,"&lt;"&amp;BL1439+0.01)),BL1439))</f>
        <v/>
      </c>
      <c r="CA1439" s="9">
        <f>IF(AK1439&gt;=BM1439,0,IFERROR(BM1439+SUMPRODUCT((AK$4:AK$1569&gt;=BM$4:BM$1569)*(AK$4:AK$1569-BM$4:BM$1569))/MAX(1,COUNTIF(AK$4:AK$1569,"&lt;"&amp;BM1439+0.01)),BM1439))</f>
        <v/>
      </c>
      <c r="CB1439" s="9">
        <f>IF(AL1439&gt;=BN1439,0,IFERROR(BN1439+SUMPRODUCT((AL$4:AL$1569&gt;=BN$4:BN$1569)*(AL$4:AL$1569-BN$4:BN$1569))/MAX(1,COUNTIF(AL$4:AL$1569,"&lt;"&amp;BN1439+0.01)),BN1439))</f>
        <v/>
      </c>
      <c r="CC1439" s="5">
        <f>IF(AO1439="🟢","VERDE",IF(AO1439="🟡","AMARELO",IF(AO1439="🟠","VERMELHO",IF(AO1439="🔴","VERMELHO","ROXO"))))</f>
        <v/>
      </c>
      <c r="CD1439" s="5" t="inlineStr">
        <is>
          <t>🌎 REGIÕES</t>
        </is>
      </c>
      <c r="CE1439" s="5" t="inlineStr">
        <is>
          <t>SEM REDE</t>
        </is>
      </c>
    </row>
    <row r="1440">
      <c r="A1440" s="5" t="inlineStr">
        <is>
          <t>50441631000114</t>
        </is>
      </c>
      <c r="B1440" s="5" t="inlineStr">
        <is>
          <t>ELIANE DOS SANTOS EDUARDO - ME</t>
        </is>
      </c>
      <c r="C1440" s="5" t="inlineStr">
        <is>
          <t>06 - SEM GRUPO</t>
        </is>
      </c>
      <c r="D1440" s="5" t="inlineStr">
        <is>
          <t>HEMANUELE DITZEL (MANU)</t>
        </is>
      </c>
      <c r="E1440" s="5" t="inlineStr">
        <is>
          <t>SC</t>
        </is>
      </c>
      <c r="F1440" s="5">
        <f>IFERROR(VLOOKUP(C1440,$AS$4:$AT$25,2,FALSE),"")</f>
        <v/>
      </c>
      <c r="G1440" s="6">
        <f>IFERROR(VLOOKUP(C1440,$AS$4:$AX$25,6,FALSE),"")</f>
        <v/>
      </c>
      <c r="H1440" s="5">
        <f>IFERROR(VLOOKUP(C1440,$AS$4:$AY$25,7,FALSE),"")</f>
        <v/>
      </c>
      <c r="I1440" s="5">
        <f>IFERROR(VLOOKUP(C1440,$AS$4:$AZ$25,8,FALSE),"")</f>
        <v/>
      </c>
      <c r="J1440" s="7" t="inlineStr">
        <is>
          <t>.</t>
        </is>
      </c>
      <c r="K1440" s="5" t="inlineStr">
        <is>
          <t>SUL</t>
        </is>
      </c>
      <c r="L1440" s="8" t="n">
        <v>1604.347826086957</v>
      </c>
      <c r="M1440" s="9" t="n">
        <v>117.3913043478261</v>
      </c>
      <c r="N1440" s="9" t="n">
        <v>117.3913043478261</v>
      </c>
      <c r="O1440" s="9" t="n">
        <v>130.4347826086957</v>
      </c>
      <c r="P1440" s="9" t="n">
        <v>130.4347826086957</v>
      </c>
      <c r="Q1440" s="9" t="n">
        <v>130.4347826086957</v>
      </c>
      <c r="R1440" s="9" t="n">
        <v>130.4347826086957</v>
      </c>
      <c r="S1440" s="9" t="n">
        <v>130.4347826086957</v>
      </c>
      <c r="T1440" s="9" t="n">
        <v>143.4782608695652</v>
      </c>
      <c r="U1440" s="9" t="n">
        <v>143.4782608695652</v>
      </c>
      <c r="V1440" s="9" t="n">
        <v>143.4782608695652</v>
      </c>
      <c r="W1440" s="9" t="n">
        <v>143.4782608695652</v>
      </c>
      <c r="X1440" s="9" t="n">
        <v>143.4782608695652</v>
      </c>
      <c r="Y1440" s="7" t="inlineStr">
        <is>
          <t>.</t>
        </is>
      </c>
      <c r="Z1440" s="8">
        <f>SUM(AA1440:AL1440)</f>
        <v/>
      </c>
      <c r="AA1440" s="9" t="n">
        <v>0</v>
      </c>
      <c r="AB1440" s="9" t="n">
        <v>0</v>
      </c>
      <c r="AC1440" s="9" t="n">
        <v>0</v>
      </c>
      <c r="AD1440" s="9" t="n">
        <v>0</v>
      </c>
      <c r="AE1440" s="9" t="n">
        <v>0</v>
      </c>
      <c r="AF1440" s="9" t="n">
        <v>0</v>
      </c>
      <c r="AG1440" s="9" t="n">
        <v>0</v>
      </c>
      <c r="AH1440" s="9" t="n">
        <v>0</v>
      </c>
      <c r="AI1440" s="9" t="n">
        <v>0</v>
      </c>
      <c r="AJ1440" s="9" t="n">
        <v>0</v>
      </c>
      <c r="AK1440" s="9" t="n">
        <v>0</v>
      </c>
      <c r="AL1440" s="9" t="n">
        <v>0</v>
      </c>
      <c r="AM1440" s="7" t="inlineStr">
        <is>
          <t>.</t>
        </is>
      </c>
      <c r="AN1440" s="6">
        <f>IF(L1440=0,0,Z1440/L1440)</f>
        <v/>
      </c>
      <c r="AO1440" s="5">
        <f>IF(AN1440="","",IF(AN1440&gt;=0.9,"🟢",IF(AN1440&gt;=0.7,"🟡",IF(AN1440&gt;=0.5,"🟠","🔴"))))</f>
        <v/>
      </c>
      <c r="AP1440" s="9">
        <f>IF(L1440=0,0,L1440-Z1440)</f>
        <v/>
      </c>
      <c r="AQ1440" s="5">
        <f>IF(Z1440=0,"",RANK(Z1440,Z$4:Z$1569,0))</f>
        <v/>
      </c>
      <c r="AR1440" s="7" t="inlineStr">
        <is>
          <t>.</t>
        </is>
      </c>
      <c r="BA1440" s="7" t="inlineStr">
        <is>
          <t>.</t>
        </is>
      </c>
      <c r="BB1440" s="9">
        <f>SUM(L$4:L$1569)/COUNTA(A$4:A$1569)</f>
        <v/>
      </c>
      <c r="BC1440" s="9">
        <f>SUM(M$4:M$1569)/COUNTA(A$4:A$1569)</f>
        <v/>
      </c>
      <c r="BD1440" s="9">
        <f>SUM(N$4:N$1569)/COUNTA(A$4:A$1569)</f>
        <v/>
      </c>
      <c r="BE1440" s="9">
        <f>SUM(O$4:O$1569)/COUNTA(A$4:A$1569)</f>
        <v/>
      </c>
      <c r="BF1440" s="9">
        <f>SUM(P$4:P$1569)/COUNTA(A$4:A$1569)</f>
        <v/>
      </c>
      <c r="BG1440" s="9">
        <f>SUM(Q$4:Q$1569)/COUNTA(A$4:A$1569)</f>
        <v/>
      </c>
      <c r="BH1440" s="9">
        <f>SUM(R$4:R$1569)/COUNTA(A$4:A$1569)</f>
        <v/>
      </c>
      <c r="BI1440" s="9">
        <f>SUM(S$4:S$1569)/COUNTA(A$4:A$1569)</f>
        <v/>
      </c>
      <c r="BJ1440" s="9">
        <f>SUM(T$4:T$1569)/COUNTA(A$4:A$1569)</f>
        <v/>
      </c>
      <c r="BK1440" s="9">
        <f>SUM(U$4:U$1569)/COUNTA(A$4:A$1569)</f>
        <v/>
      </c>
      <c r="BL1440" s="9">
        <f>SUM(V$4:V$1569)/COUNTA(A$4:A$1569)</f>
        <v/>
      </c>
      <c r="BM1440" s="9">
        <f>SUM(W$4:W$1569)/COUNTA(A$4:A$1569)</f>
        <v/>
      </c>
      <c r="BN1440" s="9">
        <f>SUM(X$4:X$1569)/COUNTA(A$4:A$1569)</f>
        <v/>
      </c>
      <c r="BO1440" s="7" t="inlineStr">
        <is>
          <t>.</t>
        </is>
      </c>
      <c r="BP1440" s="9">
        <f>IF(Z1440&gt;=BB1440,0,IFERROR(BB1440+(SUMPRODUCT((Z$4:Z$1569&gt;=BB$4:BB$1569)*(Z$4:Z$1569-BB$4:BB$1569))/MAX(1,COUNTIF(Z$4:Z$1569,"&lt;"&amp;BB1440+0.01))),BB1440))</f>
        <v/>
      </c>
      <c r="BQ1440" s="9">
        <f>IF(AA1440&gt;=BC1440,0,IFERROR(BC1440+SUMPRODUCT((AA$4:AA$1569&gt;=BC$4:BC$1569)*(AA$4:AA$1569-BC$4:BC$1569))/MAX(1,COUNTIF(AA$4:AA$1569,"&lt;"&amp;BC1440+0.01)),BC1440))</f>
        <v/>
      </c>
      <c r="BR1440" s="9">
        <f>IF(AB1440&gt;=BD1440,0,IFERROR(BD1440+SUMPRODUCT((AB$4:AB$1569&gt;=BD$4:BD$1569)*(AB$4:AB$1569-BD$4:BD$1569))/MAX(1,COUNTIF(AB$4:AB$1569,"&lt;"&amp;BD1440+0.01)),BD1440))</f>
        <v/>
      </c>
      <c r="BS1440" s="9">
        <f>IF(AC1440&gt;=BE1440,0,IFERROR(BE1440+SUMPRODUCT((AC$4:AC$1569&gt;=BE$4:BE$1569)*(AC$4:AC$1569-BE$4:BE$1569))/MAX(1,COUNTIF(AC$4:AC$1569,"&lt;"&amp;BE1440+0.01)),BE1440))</f>
        <v/>
      </c>
      <c r="BT1440" s="9">
        <f>IF(AD1440&gt;=BF1440,0,IFERROR(BF1440+SUMPRODUCT((AD$4:AD$1569&gt;=BF$4:BF$1569)*(AD$4:AD$1569-BF$4:BF$1569))/MAX(1,COUNTIF(AD$4:AD$1569,"&lt;"&amp;BF1440+0.01)),BF1440))</f>
        <v/>
      </c>
      <c r="BU1440" s="9">
        <f>IF(AE1440&gt;=BG1440,0,IFERROR(BG1440+SUMPRODUCT((AE$4:AE$1569&gt;=BG$4:BG$1569)*(AE$4:AE$1569-BG$4:BG$1569))/MAX(1,COUNTIF(AE$4:AE$1569,"&lt;"&amp;BG1440+0.01)),BG1440))</f>
        <v/>
      </c>
      <c r="BV1440" s="9">
        <f>IF(AF1440&gt;=BH1440,0,IFERROR(BH1440+SUMPRODUCT((AF$4:AF$1569&gt;=BH$4:BH$1569)*(AF$4:AF$1569-BH$4:BH$1569))/MAX(1,COUNTIF(AF$4:AF$1569,"&lt;"&amp;BH1440+0.01)),BH1440))</f>
        <v/>
      </c>
      <c r="BW1440" s="9">
        <f>IF(AG1440&gt;=BI1440,0,IFERROR(BI1440+SUMPRODUCT((AG$4:AG$1569&gt;=BI$4:BI$1569)*(AG$4:AG$1569-BI$4:BI$1569))/MAX(1,COUNTIF(AG$4:AG$1569,"&lt;"&amp;BI1440+0.01)),BI1440))</f>
        <v/>
      </c>
      <c r="BX1440" s="9">
        <f>IF(AH1440&gt;=BJ1440,0,IFERROR(BJ1440+SUMPRODUCT((AH$4:AH$1569&gt;=BJ$4:BJ$1569)*(AH$4:AH$1569-BJ$4:BJ$1569))/MAX(1,COUNTIF(AH$4:AH$1569,"&lt;"&amp;BJ1440+0.01)),BJ1440))</f>
        <v/>
      </c>
      <c r="BY1440" s="9">
        <f>IF(AI1440&gt;=BK1440,0,IFERROR(BK1440+SUMPRODUCT((AI$4:AI$1569&gt;=BK$4:BK$1569)*(AI$4:AI$1569-BK$4:BK$1569))/MAX(1,COUNTIF(AI$4:AI$1569,"&lt;"&amp;BK1440+0.01)),BK1440))</f>
        <v/>
      </c>
      <c r="BZ1440" s="9">
        <f>IF(AJ1440&gt;=BL1440,0,IFERROR(BL1440+SUMPRODUCT((AJ$4:AJ$1569&gt;=BL$4:BL$1569)*(AJ$4:AJ$1569-BL$4:BL$1569))/MAX(1,COUNTIF(AJ$4:AJ$1569,"&lt;"&amp;BL1440+0.01)),BL1440))</f>
        <v/>
      </c>
      <c r="CA1440" s="9">
        <f>IF(AK1440&gt;=BM1440,0,IFERROR(BM1440+SUMPRODUCT((AK$4:AK$1569&gt;=BM$4:BM$1569)*(AK$4:AK$1569-BM$4:BM$1569))/MAX(1,COUNTIF(AK$4:AK$1569,"&lt;"&amp;BM1440+0.01)),BM1440))</f>
        <v/>
      </c>
      <c r="CB1440" s="9">
        <f>IF(AL1440&gt;=BN1440,0,IFERROR(BN1440+SUMPRODUCT((AL$4:AL$1569&gt;=BN$4:BN$1569)*(AL$4:AL$1569-BN$4:BN$1569))/MAX(1,COUNTIF(AL$4:AL$1569,"&lt;"&amp;BN1440+0.01)),BN1440))</f>
        <v/>
      </c>
      <c r="CC1440" s="5">
        <f>IF(AO1440="🟢","VERDE",IF(AO1440="🟡","AMARELO",IF(AO1440="🟠","VERMELHO",IF(AO1440="🔴","VERMELHO","ROXO"))))</f>
        <v/>
      </c>
      <c r="CD1440" s="5" t="inlineStr">
        <is>
          <t>🌎 REGIÕES</t>
        </is>
      </c>
      <c r="CE1440" s="5" t="inlineStr">
        <is>
          <t>SEM REDE</t>
        </is>
      </c>
    </row>
    <row r="1441">
      <c r="A1441" s="5" t="inlineStr">
        <is>
          <t>50508699000173</t>
        </is>
      </c>
      <c r="B1441" s="5" t="inlineStr">
        <is>
          <t>50.508.699 FRANCIELI MARIA KOGUTA CAMILO</t>
        </is>
      </c>
      <c r="C1441" s="5" t="inlineStr">
        <is>
          <t>06 - SEM GRUPO</t>
        </is>
      </c>
      <c r="D1441" s="5" t="inlineStr">
        <is>
          <t>HEMANUELE DITZEL (MANU)</t>
        </is>
      </c>
      <c r="E1441" s="5" t="inlineStr">
        <is>
          <t>SC</t>
        </is>
      </c>
      <c r="F1441" s="5">
        <f>IFERROR(VLOOKUP(C1441,$AS$4:$AT$25,2,FALSE),"")</f>
        <v/>
      </c>
      <c r="G1441" s="6">
        <f>IFERROR(VLOOKUP(C1441,$AS$4:$AX$25,6,FALSE),"")</f>
        <v/>
      </c>
      <c r="H1441" s="5">
        <f>IFERROR(VLOOKUP(C1441,$AS$4:$AY$25,7,FALSE),"")</f>
        <v/>
      </c>
      <c r="I1441" s="5">
        <f>IFERROR(VLOOKUP(C1441,$AS$4:$AZ$25,8,FALSE),"")</f>
        <v/>
      </c>
      <c r="J1441" s="7" t="inlineStr">
        <is>
          <t>.</t>
        </is>
      </c>
      <c r="K1441" s="5" t="inlineStr">
        <is>
          <t>SUL</t>
        </is>
      </c>
      <c r="L1441" s="8" t="n">
        <v>1513.953488372093</v>
      </c>
      <c r="M1441" s="9" t="n">
        <v>118.6046511627907</v>
      </c>
      <c r="N1441" s="9" t="n">
        <v>118.6046511627907</v>
      </c>
      <c r="O1441" s="9" t="n">
        <v>118.6046511627907</v>
      </c>
      <c r="P1441" s="9" t="n">
        <v>125.5813953488372</v>
      </c>
      <c r="Q1441" s="9" t="n">
        <v>125.5813953488372</v>
      </c>
      <c r="R1441" s="9" t="n">
        <v>125.5813953488372</v>
      </c>
      <c r="S1441" s="9" t="n">
        <v>125.5813953488372</v>
      </c>
      <c r="T1441" s="9" t="n">
        <v>125.5813953488372</v>
      </c>
      <c r="U1441" s="9" t="n">
        <v>132.5581395348837</v>
      </c>
      <c r="V1441" s="9" t="n">
        <v>132.5581395348837</v>
      </c>
      <c r="W1441" s="9" t="n">
        <v>132.5581395348837</v>
      </c>
      <c r="X1441" s="9" t="n">
        <v>132.5581395348837</v>
      </c>
      <c r="Y1441" s="7" t="inlineStr">
        <is>
          <t>.</t>
        </is>
      </c>
      <c r="Z1441" s="8">
        <f>SUM(AA1441:AL1441)</f>
        <v/>
      </c>
      <c r="AA1441" s="9" t="n">
        <v>0</v>
      </c>
      <c r="AB1441" s="9" t="n">
        <v>0</v>
      </c>
      <c r="AC1441" s="9" t="n">
        <v>0</v>
      </c>
      <c r="AD1441" s="9" t="n">
        <v>0</v>
      </c>
      <c r="AE1441" s="9" t="n">
        <v>0</v>
      </c>
      <c r="AF1441" s="9" t="n">
        <v>0</v>
      </c>
      <c r="AG1441" s="9" t="n">
        <v>0</v>
      </c>
      <c r="AH1441" s="9" t="n">
        <v>0</v>
      </c>
      <c r="AI1441" s="9" t="n">
        <v>0</v>
      </c>
      <c r="AJ1441" s="9" t="n">
        <v>0</v>
      </c>
      <c r="AK1441" s="9" t="n">
        <v>0</v>
      </c>
      <c r="AL1441" s="9" t="n">
        <v>0</v>
      </c>
      <c r="AM1441" s="7" t="inlineStr">
        <is>
          <t>.</t>
        </is>
      </c>
      <c r="AN1441" s="6">
        <f>IF(L1441=0,0,Z1441/L1441)</f>
        <v/>
      </c>
      <c r="AO1441" s="5">
        <f>IF(AN1441="","",IF(AN1441&gt;=0.9,"🟢",IF(AN1441&gt;=0.7,"🟡",IF(AN1441&gt;=0.5,"🟠","🔴"))))</f>
        <v/>
      </c>
      <c r="AP1441" s="9">
        <f>IF(L1441=0,0,L1441-Z1441)</f>
        <v/>
      </c>
      <c r="AQ1441" s="5">
        <f>IF(Z1441=0,"",RANK(Z1441,Z$4:Z$1569,0))</f>
        <v/>
      </c>
      <c r="AR1441" s="7" t="inlineStr">
        <is>
          <t>.</t>
        </is>
      </c>
      <c r="BA1441" s="7" t="inlineStr">
        <is>
          <t>.</t>
        </is>
      </c>
      <c r="BB1441" s="9">
        <f>SUM(L$4:L$1569)/COUNTA(A$4:A$1569)</f>
        <v/>
      </c>
      <c r="BC1441" s="9">
        <f>SUM(M$4:M$1569)/COUNTA(A$4:A$1569)</f>
        <v/>
      </c>
      <c r="BD1441" s="9">
        <f>SUM(N$4:N$1569)/COUNTA(A$4:A$1569)</f>
        <v/>
      </c>
      <c r="BE1441" s="9">
        <f>SUM(O$4:O$1569)/COUNTA(A$4:A$1569)</f>
        <v/>
      </c>
      <c r="BF1441" s="9">
        <f>SUM(P$4:P$1569)/COUNTA(A$4:A$1569)</f>
        <v/>
      </c>
      <c r="BG1441" s="9">
        <f>SUM(Q$4:Q$1569)/COUNTA(A$4:A$1569)</f>
        <v/>
      </c>
      <c r="BH1441" s="9">
        <f>SUM(R$4:R$1569)/COUNTA(A$4:A$1569)</f>
        <v/>
      </c>
      <c r="BI1441" s="9">
        <f>SUM(S$4:S$1569)/COUNTA(A$4:A$1569)</f>
        <v/>
      </c>
      <c r="BJ1441" s="9">
        <f>SUM(T$4:T$1569)/COUNTA(A$4:A$1569)</f>
        <v/>
      </c>
      <c r="BK1441" s="9">
        <f>SUM(U$4:U$1569)/COUNTA(A$4:A$1569)</f>
        <v/>
      </c>
      <c r="BL1441" s="9">
        <f>SUM(V$4:V$1569)/COUNTA(A$4:A$1569)</f>
        <v/>
      </c>
      <c r="BM1441" s="9">
        <f>SUM(W$4:W$1569)/COUNTA(A$4:A$1569)</f>
        <v/>
      </c>
      <c r="BN1441" s="9">
        <f>SUM(X$4:X$1569)/COUNTA(A$4:A$1569)</f>
        <v/>
      </c>
      <c r="BO1441" s="7" t="inlineStr">
        <is>
          <t>.</t>
        </is>
      </c>
      <c r="BP1441" s="9">
        <f>IF(Z1441&gt;=BB1441,0,IFERROR(BB1441+(SUMPRODUCT((Z$4:Z$1569&gt;=BB$4:BB$1569)*(Z$4:Z$1569-BB$4:BB$1569))/MAX(1,COUNTIF(Z$4:Z$1569,"&lt;"&amp;BB1441+0.01))),BB1441))</f>
        <v/>
      </c>
      <c r="BQ1441" s="9">
        <f>IF(AA1441&gt;=BC1441,0,IFERROR(BC1441+SUMPRODUCT((AA$4:AA$1569&gt;=BC$4:BC$1569)*(AA$4:AA$1569-BC$4:BC$1569))/MAX(1,COUNTIF(AA$4:AA$1569,"&lt;"&amp;BC1441+0.01)),BC1441))</f>
        <v/>
      </c>
      <c r="BR1441" s="9">
        <f>IF(AB1441&gt;=BD1441,0,IFERROR(BD1441+SUMPRODUCT((AB$4:AB$1569&gt;=BD$4:BD$1569)*(AB$4:AB$1569-BD$4:BD$1569))/MAX(1,COUNTIF(AB$4:AB$1569,"&lt;"&amp;BD1441+0.01)),BD1441))</f>
        <v/>
      </c>
      <c r="BS1441" s="9">
        <f>IF(AC1441&gt;=BE1441,0,IFERROR(BE1441+SUMPRODUCT((AC$4:AC$1569&gt;=BE$4:BE$1569)*(AC$4:AC$1569-BE$4:BE$1569))/MAX(1,COUNTIF(AC$4:AC$1569,"&lt;"&amp;BE1441+0.01)),BE1441))</f>
        <v/>
      </c>
      <c r="BT1441" s="9">
        <f>IF(AD1441&gt;=BF1441,0,IFERROR(BF1441+SUMPRODUCT((AD$4:AD$1569&gt;=BF$4:BF$1569)*(AD$4:AD$1569-BF$4:BF$1569))/MAX(1,COUNTIF(AD$4:AD$1569,"&lt;"&amp;BF1441+0.01)),BF1441))</f>
        <v/>
      </c>
      <c r="BU1441" s="9">
        <f>IF(AE1441&gt;=BG1441,0,IFERROR(BG1441+SUMPRODUCT((AE$4:AE$1569&gt;=BG$4:BG$1569)*(AE$4:AE$1569-BG$4:BG$1569))/MAX(1,COUNTIF(AE$4:AE$1569,"&lt;"&amp;BG1441+0.01)),BG1441))</f>
        <v/>
      </c>
      <c r="BV1441" s="9">
        <f>IF(AF1441&gt;=BH1441,0,IFERROR(BH1441+SUMPRODUCT((AF$4:AF$1569&gt;=BH$4:BH$1569)*(AF$4:AF$1569-BH$4:BH$1569))/MAX(1,COUNTIF(AF$4:AF$1569,"&lt;"&amp;BH1441+0.01)),BH1441))</f>
        <v/>
      </c>
      <c r="BW1441" s="9">
        <f>IF(AG1441&gt;=BI1441,0,IFERROR(BI1441+SUMPRODUCT((AG$4:AG$1569&gt;=BI$4:BI$1569)*(AG$4:AG$1569-BI$4:BI$1569))/MAX(1,COUNTIF(AG$4:AG$1569,"&lt;"&amp;BI1441+0.01)),BI1441))</f>
        <v/>
      </c>
      <c r="BX1441" s="9">
        <f>IF(AH1441&gt;=BJ1441,0,IFERROR(BJ1441+SUMPRODUCT((AH$4:AH$1569&gt;=BJ$4:BJ$1569)*(AH$4:AH$1569-BJ$4:BJ$1569))/MAX(1,COUNTIF(AH$4:AH$1569,"&lt;"&amp;BJ1441+0.01)),BJ1441))</f>
        <v/>
      </c>
      <c r="BY1441" s="9">
        <f>IF(AI1441&gt;=BK1441,0,IFERROR(BK1441+SUMPRODUCT((AI$4:AI$1569&gt;=BK$4:BK$1569)*(AI$4:AI$1569-BK$4:BK$1569))/MAX(1,COUNTIF(AI$4:AI$1569,"&lt;"&amp;BK1441+0.01)),BK1441))</f>
        <v/>
      </c>
      <c r="BZ1441" s="9">
        <f>IF(AJ1441&gt;=BL1441,0,IFERROR(BL1441+SUMPRODUCT((AJ$4:AJ$1569&gt;=BL$4:BL$1569)*(AJ$4:AJ$1569-BL$4:BL$1569))/MAX(1,COUNTIF(AJ$4:AJ$1569,"&lt;"&amp;BL1441+0.01)),BL1441))</f>
        <v/>
      </c>
      <c r="CA1441" s="9">
        <f>IF(AK1441&gt;=BM1441,0,IFERROR(BM1441+SUMPRODUCT((AK$4:AK$1569&gt;=BM$4:BM$1569)*(AK$4:AK$1569-BM$4:BM$1569))/MAX(1,COUNTIF(AK$4:AK$1569,"&lt;"&amp;BM1441+0.01)),BM1441))</f>
        <v/>
      </c>
      <c r="CB1441" s="9">
        <f>IF(AL1441&gt;=BN1441,0,IFERROR(BN1441+SUMPRODUCT((AL$4:AL$1569&gt;=BN$4:BN$1569)*(AL$4:AL$1569-BN$4:BN$1569))/MAX(1,COUNTIF(AL$4:AL$1569,"&lt;"&amp;BN1441+0.01)),BN1441))</f>
        <v/>
      </c>
      <c r="CC1441" s="5">
        <f>IF(AO1441="🟢","VERDE",IF(AO1441="🟡","AMARELO",IF(AO1441="🟠","VERMELHO",IF(AO1441="🔴","VERMELHO","ROXO"))))</f>
        <v/>
      </c>
      <c r="CD1441" s="5" t="inlineStr">
        <is>
          <t>🌎 REGIÕES</t>
        </is>
      </c>
      <c r="CE1441" s="5" t="inlineStr">
        <is>
          <t>SEM REDE</t>
        </is>
      </c>
    </row>
    <row r="1442">
      <c r="A1442" s="5" t="inlineStr">
        <is>
          <t>50609880000176</t>
        </is>
      </c>
      <c r="B1442" s="5" t="inlineStr">
        <is>
          <t>ALINE KRUG BAUERMANN LTDA - ME</t>
        </is>
      </c>
      <c r="C1442" s="5" t="inlineStr">
        <is>
          <t>06 - INTERNA - CIA DA SAUDE</t>
        </is>
      </c>
      <c r="D1442" s="5" t="inlineStr">
        <is>
          <t>JULIO GADRET</t>
        </is>
      </c>
      <c r="E1442" s="5" t="inlineStr"/>
      <c r="F1442" s="5">
        <f>IFERROR(VLOOKUP(C1442,$AS$4:$AT$25,2,FALSE),"")</f>
        <v/>
      </c>
      <c r="G1442" s="6">
        <f>IFERROR(VLOOKUP(C1442,$AS$4:$AX$25,6,FALSE),"")</f>
        <v/>
      </c>
      <c r="H1442" s="5">
        <f>IFERROR(VLOOKUP(C1442,$AS$4:$AY$25,7,FALSE),"")</f>
        <v/>
      </c>
      <c r="I1442" s="5">
        <f>IFERROR(VLOOKUP(C1442,$AS$4:$AZ$25,8,FALSE),"")</f>
        <v/>
      </c>
      <c r="J1442" s="7" t="inlineStr">
        <is>
          <t>.</t>
        </is>
      </c>
      <c r="K1442" s="5" t="inlineStr">
        <is>
          <t>NACIONAL</t>
        </is>
      </c>
      <c r="L1442" s="8" t="n">
        <v>10875</v>
      </c>
      <c r="M1442" s="9" t="n">
        <v>729.1666666666666</v>
      </c>
      <c r="N1442" s="9" t="n">
        <v>770.8333333333334</v>
      </c>
      <c r="O1442" s="9" t="n">
        <v>791.6666666666666</v>
      </c>
      <c r="P1442" s="9" t="n">
        <v>833.3333333333334</v>
      </c>
      <c r="Q1442" s="9" t="n">
        <v>854.1666666666666</v>
      </c>
      <c r="R1442" s="9" t="n">
        <v>895.8333333333334</v>
      </c>
      <c r="S1442" s="9" t="n">
        <v>916.6666666666666</v>
      </c>
      <c r="T1442" s="9" t="n">
        <v>958.3333333333334</v>
      </c>
      <c r="U1442" s="9" t="n">
        <v>979.1666666666666</v>
      </c>
      <c r="V1442" s="9" t="n">
        <v>1020.833333333333</v>
      </c>
      <c r="W1442" s="9" t="n">
        <v>1041.666666666667</v>
      </c>
      <c r="X1442" s="9" t="n">
        <v>1083.333333333333</v>
      </c>
      <c r="Y1442" s="7" t="inlineStr">
        <is>
          <t>.</t>
        </is>
      </c>
      <c r="Z1442" s="8">
        <f>SUM(AA1442:AL1442)</f>
        <v/>
      </c>
      <c r="AA1442" s="9" t="n">
        <v>0</v>
      </c>
      <c r="AB1442" s="9" t="n">
        <v>0</v>
      </c>
      <c r="AC1442" s="9" t="n">
        <v>0</v>
      </c>
      <c r="AD1442" s="9" t="n">
        <v>0</v>
      </c>
      <c r="AE1442" s="9" t="n">
        <v>0</v>
      </c>
      <c r="AF1442" s="9" t="n">
        <v>0</v>
      </c>
      <c r="AG1442" s="9" t="n">
        <v>0</v>
      </c>
      <c r="AH1442" s="9" t="n">
        <v>0</v>
      </c>
      <c r="AI1442" s="9" t="n">
        <v>0</v>
      </c>
      <c r="AJ1442" s="9" t="n">
        <v>0</v>
      </c>
      <c r="AK1442" s="9" t="n">
        <v>0</v>
      </c>
      <c r="AL1442" s="9" t="n">
        <v>0</v>
      </c>
      <c r="AM1442" s="7" t="inlineStr">
        <is>
          <t>.</t>
        </is>
      </c>
      <c r="AN1442" s="6">
        <f>IF(L1442=0,0,Z1442/L1442)</f>
        <v/>
      </c>
      <c r="AO1442" s="5">
        <f>IF(AN1442="","",IF(AN1442&gt;=0.9,"🟢",IF(AN1442&gt;=0.7,"🟡",IF(AN1442&gt;=0.5,"🟠","🔴"))))</f>
        <v/>
      </c>
      <c r="AP1442" s="9">
        <f>IF(L1442=0,0,L1442-Z1442)</f>
        <v/>
      </c>
      <c r="AQ1442" s="5">
        <f>IF(Z1442=0,"",RANK(Z1442,Z$4:Z$1569,0))</f>
        <v/>
      </c>
      <c r="AR1442" s="7" t="inlineStr">
        <is>
          <t>.</t>
        </is>
      </c>
      <c r="BA1442" s="7" t="inlineStr">
        <is>
          <t>.</t>
        </is>
      </c>
      <c r="BB1442" s="9">
        <f>SUM(L$4:L$1569)/COUNTA(A$4:A$1569)</f>
        <v/>
      </c>
      <c r="BC1442" s="9">
        <f>SUM(M$4:M$1569)/COUNTA(A$4:A$1569)</f>
        <v/>
      </c>
      <c r="BD1442" s="9">
        <f>SUM(N$4:N$1569)/COUNTA(A$4:A$1569)</f>
        <v/>
      </c>
      <c r="BE1442" s="9">
        <f>SUM(O$4:O$1569)/COUNTA(A$4:A$1569)</f>
        <v/>
      </c>
      <c r="BF1442" s="9">
        <f>SUM(P$4:P$1569)/COUNTA(A$4:A$1569)</f>
        <v/>
      </c>
      <c r="BG1442" s="9">
        <f>SUM(Q$4:Q$1569)/COUNTA(A$4:A$1569)</f>
        <v/>
      </c>
      <c r="BH1442" s="9">
        <f>SUM(R$4:R$1569)/COUNTA(A$4:A$1569)</f>
        <v/>
      </c>
      <c r="BI1442" s="9">
        <f>SUM(S$4:S$1569)/COUNTA(A$4:A$1569)</f>
        <v/>
      </c>
      <c r="BJ1442" s="9">
        <f>SUM(T$4:T$1569)/COUNTA(A$4:A$1569)</f>
        <v/>
      </c>
      <c r="BK1442" s="9">
        <f>SUM(U$4:U$1569)/COUNTA(A$4:A$1569)</f>
        <v/>
      </c>
      <c r="BL1442" s="9">
        <f>SUM(V$4:V$1569)/COUNTA(A$4:A$1569)</f>
        <v/>
      </c>
      <c r="BM1442" s="9">
        <f>SUM(W$4:W$1569)/COUNTA(A$4:A$1569)</f>
        <v/>
      </c>
      <c r="BN1442" s="9">
        <f>SUM(X$4:X$1569)/COUNTA(A$4:A$1569)</f>
        <v/>
      </c>
      <c r="BO1442" s="7" t="inlineStr">
        <is>
          <t>.</t>
        </is>
      </c>
      <c r="BP1442" s="9">
        <f>IF(Z1442&gt;=BB1442,0,IFERROR(BB1442+(SUMPRODUCT((Z$4:Z$1569&gt;=BB$4:BB$1569)*(Z$4:Z$1569-BB$4:BB$1569))/MAX(1,COUNTIF(Z$4:Z$1569,"&lt;"&amp;BB1442+0.01))),BB1442))</f>
        <v/>
      </c>
      <c r="BQ1442" s="9">
        <f>IF(AA1442&gt;=BC1442,0,IFERROR(BC1442+SUMPRODUCT((AA$4:AA$1569&gt;=BC$4:BC$1569)*(AA$4:AA$1569-BC$4:BC$1569))/MAX(1,COUNTIF(AA$4:AA$1569,"&lt;"&amp;BC1442+0.01)),BC1442))</f>
        <v/>
      </c>
      <c r="BR1442" s="9">
        <f>IF(AB1442&gt;=BD1442,0,IFERROR(BD1442+SUMPRODUCT((AB$4:AB$1569&gt;=BD$4:BD$1569)*(AB$4:AB$1569-BD$4:BD$1569))/MAX(1,COUNTIF(AB$4:AB$1569,"&lt;"&amp;BD1442+0.01)),BD1442))</f>
        <v/>
      </c>
      <c r="BS1442" s="9">
        <f>IF(AC1442&gt;=BE1442,0,IFERROR(BE1442+SUMPRODUCT((AC$4:AC$1569&gt;=BE$4:BE$1569)*(AC$4:AC$1569-BE$4:BE$1569))/MAX(1,COUNTIF(AC$4:AC$1569,"&lt;"&amp;BE1442+0.01)),BE1442))</f>
        <v/>
      </c>
      <c r="BT1442" s="9">
        <f>IF(AD1442&gt;=BF1442,0,IFERROR(BF1442+SUMPRODUCT((AD$4:AD$1569&gt;=BF$4:BF$1569)*(AD$4:AD$1569-BF$4:BF$1569))/MAX(1,COUNTIF(AD$4:AD$1569,"&lt;"&amp;BF1442+0.01)),BF1442))</f>
        <v/>
      </c>
      <c r="BU1442" s="9">
        <f>IF(AE1442&gt;=BG1442,0,IFERROR(BG1442+SUMPRODUCT((AE$4:AE$1569&gt;=BG$4:BG$1569)*(AE$4:AE$1569-BG$4:BG$1569))/MAX(1,COUNTIF(AE$4:AE$1569,"&lt;"&amp;BG1442+0.01)),BG1442))</f>
        <v/>
      </c>
      <c r="BV1442" s="9">
        <f>IF(AF1442&gt;=BH1442,0,IFERROR(BH1442+SUMPRODUCT((AF$4:AF$1569&gt;=BH$4:BH$1569)*(AF$4:AF$1569-BH$4:BH$1569))/MAX(1,COUNTIF(AF$4:AF$1569,"&lt;"&amp;BH1442+0.01)),BH1442))</f>
        <v/>
      </c>
      <c r="BW1442" s="9">
        <f>IF(AG1442&gt;=BI1442,0,IFERROR(BI1442+SUMPRODUCT((AG$4:AG$1569&gt;=BI$4:BI$1569)*(AG$4:AG$1569-BI$4:BI$1569))/MAX(1,COUNTIF(AG$4:AG$1569,"&lt;"&amp;BI1442+0.01)),BI1442))</f>
        <v/>
      </c>
      <c r="BX1442" s="9">
        <f>IF(AH1442&gt;=BJ1442,0,IFERROR(BJ1442+SUMPRODUCT((AH$4:AH$1569&gt;=BJ$4:BJ$1569)*(AH$4:AH$1569-BJ$4:BJ$1569))/MAX(1,COUNTIF(AH$4:AH$1569,"&lt;"&amp;BJ1442+0.01)),BJ1442))</f>
        <v/>
      </c>
      <c r="BY1442" s="9">
        <f>IF(AI1442&gt;=BK1442,0,IFERROR(BK1442+SUMPRODUCT((AI$4:AI$1569&gt;=BK$4:BK$1569)*(AI$4:AI$1569-BK$4:BK$1569))/MAX(1,COUNTIF(AI$4:AI$1569,"&lt;"&amp;BK1442+0.01)),BK1442))</f>
        <v/>
      </c>
      <c r="BZ1442" s="9">
        <f>IF(AJ1442&gt;=BL1442,0,IFERROR(BL1442+SUMPRODUCT((AJ$4:AJ$1569&gt;=BL$4:BL$1569)*(AJ$4:AJ$1569-BL$4:BL$1569))/MAX(1,COUNTIF(AJ$4:AJ$1569,"&lt;"&amp;BL1442+0.01)),BL1442))</f>
        <v/>
      </c>
      <c r="CA1442" s="9">
        <f>IF(AK1442&gt;=BM1442,0,IFERROR(BM1442+SUMPRODUCT((AK$4:AK$1569&gt;=BM$4:BM$1569)*(AK$4:AK$1569-BM$4:BM$1569))/MAX(1,COUNTIF(AK$4:AK$1569,"&lt;"&amp;BM1442+0.01)),BM1442))</f>
        <v/>
      </c>
      <c r="CB1442" s="9">
        <f>IF(AL1442&gt;=BN1442,0,IFERROR(BN1442+SUMPRODUCT((AL$4:AL$1569&gt;=BN$4:BN$1569)*(AL$4:AL$1569-BN$4:BN$1569))/MAX(1,COUNTIF(AL$4:AL$1569,"&lt;"&amp;BN1442+0.01)),BN1442))</f>
        <v/>
      </c>
      <c r="CC1442" s="5">
        <f>IF(AO1442="🟢","VERDE",IF(AO1442="🟡","AMARELO",IF(AO1442="🟠","VERMELHO",IF(AO1442="🔴","VERMELHO","ROXO"))))</f>
        <v/>
      </c>
      <c r="CD1442" s="5" t="inlineStr">
        <is>
          <t>🏢 REDES</t>
        </is>
      </c>
      <c r="CE1442" s="5" t="inlineStr">
        <is>
          <t>CIA DA SAUDE</t>
        </is>
      </c>
    </row>
    <row r="1443">
      <c r="A1443" s="5" t="inlineStr">
        <is>
          <t>50666717000145</t>
        </is>
      </c>
      <c r="B1443" s="5" t="inlineStr">
        <is>
          <t>BONNO FREE SHOP LTDA</t>
        </is>
      </c>
      <c r="C1443" s="5" t="inlineStr">
        <is>
          <t>06 - SEM GRUPO</t>
        </is>
      </c>
      <c r="D1443" s="5" t="inlineStr">
        <is>
          <t>HEMANUELE DITZEL (MANU)</t>
        </is>
      </c>
      <c r="E1443" s="5" t="inlineStr">
        <is>
          <t>SC</t>
        </is>
      </c>
      <c r="F1443" s="5">
        <f>IFERROR(VLOOKUP(C1443,$AS$4:$AT$25,2,FALSE),"")</f>
        <v/>
      </c>
      <c r="G1443" s="6">
        <f>IFERROR(VLOOKUP(C1443,$AS$4:$AX$25,6,FALSE),"")</f>
        <v/>
      </c>
      <c r="H1443" s="5">
        <f>IFERROR(VLOOKUP(C1443,$AS$4:$AY$25,7,FALSE),"")</f>
        <v/>
      </c>
      <c r="I1443" s="5">
        <f>IFERROR(VLOOKUP(C1443,$AS$4:$AZ$25,8,FALSE),"")</f>
        <v/>
      </c>
      <c r="J1443" s="7" t="inlineStr">
        <is>
          <t>.</t>
        </is>
      </c>
      <c r="K1443" s="5" t="inlineStr">
        <is>
          <t>SUL</t>
        </is>
      </c>
      <c r="L1443" s="8" t="n">
        <v>1643.478260869565</v>
      </c>
      <c r="M1443" s="9" t="n">
        <v>117.3913043478261</v>
      </c>
      <c r="N1443" s="9" t="n">
        <v>130.4347826086957</v>
      </c>
      <c r="O1443" s="9" t="n">
        <v>130.4347826086957</v>
      </c>
      <c r="P1443" s="9" t="n">
        <v>130.4347826086957</v>
      </c>
      <c r="Q1443" s="9" t="n">
        <v>130.4347826086957</v>
      </c>
      <c r="R1443" s="9" t="n">
        <v>130.4347826086957</v>
      </c>
      <c r="S1443" s="9" t="n">
        <v>143.4782608695652</v>
      </c>
      <c r="T1443" s="9" t="n">
        <v>143.4782608695652</v>
      </c>
      <c r="U1443" s="9" t="n">
        <v>143.4782608695652</v>
      </c>
      <c r="V1443" s="9" t="n">
        <v>143.4782608695652</v>
      </c>
      <c r="W1443" s="9" t="n">
        <v>143.4782608695652</v>
      </c>
      <c r="X1443" s="9" t="n">
        <v>156.5217391304348</v>
      </c>
      <c r="Y1443" s="7" t="inlineStr">
        <is>
          <t>.</t>
        </is>
      </c>
      <c r="Z1443" s="8">
        <f>SUM(AA1443:AL1443)</f>
        <v/>
      </c>
      <c r="AA1443" s="9" t="n">
        <v>0</v>
      </c>
      <c r="AB1443" s="9" t="n">
        <v>0</v>
      </c>
      <c r="AC1443" s="9" t="n">
        <v>0</v>
      </c>
      <c r="AD1443" s="9" t="n">
        <v>0</v>
      </c>
      <c r="AE1443" s="9" t="n">
        <v>0</v>
      </c>
      <c r="AF1443" s="9" t="n">
        <v>0</v>
      </c>
      <c r="AG1443" s="9" t="n">
        <v>0</v>
      </c>
      <c r="AH1443" s="9" t="n">
        <v>0</v>
      </c>
      <c r="AI1443" s="9" t="n">
        <v>0</v>
      </c>
      <c r="AJ1443" s="9" t="n">
        <v>0</v>
      </c>
      <c r="AK1443" s="9" t="n">
        <v>0</v>
      </c>
      <c r="AL1443" s="9" t="n">
        <v>0</v>
      </c>
      <c r="AM1443" s="7" t="inlineStr">
        <is>
          <t>.</t>
        </is>
      </c>
      <c r="AN1443" s="6">
        <f>IF(L1443=0,0,Z1443/L1443)</f>
        <v/>
      </c>
      <c r="AO1443" s="5">
        <f>IF(AN1443="","",IF(AN1443&gt;=0.9,"🟢",IF(AN1443&gt;=0.7,"🟡",IF(AN1443&gt;=0.5,"🟠","🔴"))))</f>
        <v/>
      </c>
      <c r="AP1443" s="9">
        <f>IF(L1443=0,0,L1443-Z1443)</f>
        <v/>
      </c>
      <c r="AQ1443" s="5">
        <f>IF(Z1443=0,"",RANK(Z1443,Z$4:Z$1569,0))</f>
        <v/>
      </c>
      <c r="AR1443" s="7" t="inlineStr">
        <is>
          <t>.</t>
        </is>
      </c>
      <c r="BA1443" s="7" t="inlineStr">
        <is>
          <t>.</t>
        </is>
      </c>
      <c r="BB1443" s="9">
        <f>SUM(L$4:L$1569)/COUNTA(A$4:A$1569)</f>
        <v/>
      </c>
      <c r="BC1443" s="9">
        <f>SUM(M$4:M$1569)/COUNTA(A$4:A$1569)</f>
        <v/>
      </c>
      <c r="BD1443" s="9">
        <f>SUM(N$4:N$1569)/COUNTA(A$4:A$1569)</f>
        <v/>
      </c>
      <c r="BE1443" s="9">
        <f>SUM(O$4:O$1569)/COUNTA(A$4:A$1569)</f>
        <v/>
      </c>
      <c r="BF1443" s="9">
        <f>SUM(P$4:P$1569)/COUNTA(A$4:A$1569)</f>
        <v/>
      </c>
      <c r="BG1443" s="9">
        <f>SUM(Q$4:Q$1569)/COUNTA(A$4:A$1569)</f>
        <v/>
      </c>
      <c r="BH1443" s="9">
        <f>SUM(R$4:R$1569)/COUNTA(A$4:A$1569)</f>
        <v/>
      </c>
      <c r="BI1443" s="9">
        <f>SUM(S$4:S$1569)/COUNTA(A$4:A$1569)</f>
        <v/>
      </c>
      <c r="BJ1443" s="9">
        <f>SUM(T$4:T$1569)/COUNTA(A$4:A$1569)</f>
        <v/>
      </c>
      <c r="BK1443" s="9">
        <f>SUM(U$4:U$1569)/COUNTA(A$4:A$1569)</f>
        <v/>
      </c>
      <c r="BL1443" s="9">
        <f>SUM(V$4:V$1569)/COUNTA(A$4:A$1569)</f>
        <v/>
      </c>
      <c r="BM1443" s="9">
        <f>SUM(W$4:W$1569)/COUNTA(A$4:A$1569)</f>
        <v/>
      </c>
      <c r="BN1443" s="9">
        <f>SUM(X$4:X$1569)/COUNTA(A$4:A$1569)</f>
        <v/>
      </c>
      <c r="BO1443" s="7" t="inlineStr">
        <is>
          <t>.</t>
        </is>
      </c>
      <c r="BP1443" s="9">
        <f>IF(Z1443&gt;=BB1443,0,IFERROR(BB1443+(SUMPRODUCT((Z$4:Z$1569&gt;=BB$4:BB$1569)*(Z$4:Z$1569-BB$4:BB$1569))/MAX(1,COUNTIF(Z$4:Z$1569,"&lt;"&amp;BB1443+0.01))),BB1443))</f>
        <v/>
      </c>
      <c r="BQ1443" s="9">
        <f>IF(AA1443&gt;=BC1443,0,IFERROR(BC1443+SUMPRODUCT((AA$4:AA$1569&gt;=BC$4:BC$1569)*(AA$4:AA$1569-BC$4:BC$1569))/MAX(1,COUNTIF(AA$4:AA$1569,"&lt;"&amp;BC1443+0.01)),BC1443))</f>
        <v/>
      </c>
      <c r="BR1443" s="9">
        <f>IF(AB1443&gt;=BD1443,0,IFERROR(BD1443+SUMPRODUCT((AB$4:AB$1569&gt;=BD$4:BD$1569)*(AB$4:AB$1569-BD$4:BD$1569))/MAX(1,COUNTIF(AB$4:AB$1569,"&lt;"&amp;BD1443+0.01)),BD1443))</f>
        <v/>
      </c>
      <c r="BS1443" s="9">
        <f>IF(AC1443&gt;=BE1443,0,IFERROR(BE1443+SUMPRODUCT((AC$4:AC$1569&gt;=BE$4:BE$1569)*(AC$4:AC$1569-BE$4:BE$1569))/MAX(1,COUNTIF(AC$4:AC$1569,"&lt;"&amp;BE1443+0.01)),BE1443))</f>
        <v/>
      </c>
      <c r="BT1443" s="9">
        <f>IF(AD1443&gt;=BF1443,0,IFERROR(BF1443+SUMPRODUCT((AD$4:AD$1569&gt;=BF$4:BF$1569)*(AD$4:AD$1569-BF$4:BF$1569))/MAX(1,COUNTIF(AD$4:AD$1569,"&lt;"&amp;BF1443+0.01)),BF1443))</f>
        <v/>
      </c>
      <c r="BU1443" s="9">
        <f>IF(AE1443&gt;=BG1443,0,IFERROR(BG1443+SUMPRODUCT((AE$4:AE$1569&gt;=BG$4:BG$1569)*(AE$4:AE$1569-BG$4:BG$1569))/MAX(1,COUNTIF(AE$4:AE$1569,"&lt;"&amp;BG1443+0.01)),BG1443))</f>
        <v/>
      </c>
      <c r="BV1443" s="9">
        <f>IF(AF1443&gt;=BH1443,0,IFERROR(BH1443+SUMPRODUCT((AF$4:AF$1569&gt;=BH$4:BH$1569)*(AF$4:AF$1569-BH$4:BH$1569))/MAX(1,COUNTIF(AF$4:AF$1569,"&lt;"&amp;BH1443+0.01)),BH1443))</f>
        <v/>
      </c>
      <c r="BW1443" s="9">
        <f>IF(AG1443&gt;=BI1443,0,IFERROR(BI1443+SUMPRODUCT((AG$4:AG$1569&gt;=BI$4:BI$1569)*(AG$4:AG$1569-BI$4:BI$1569))/MAX(1,COUNTIF(AG$4:AG$1569,"&lt;"&amp;BI1443+0.01)),BI1443))</f>
        <v/>
      </c>
      <c r="BX1443" s="9">
        <f>IF(AH1443&gt;=BJ1443,0,IFERROR(BJ1443+SUMPRODUCT((AH$4:AH$1569&gt;=BJ$4:BJ$1569)*(AH$4:AH$1569-BJ$4:BJ$1569))/MAX(1,COUNTIF(AH$4:AH$1569,"&lt;"&amp;BJ1443+0.01)),BJ1443))</f>
        <v/>
      </c>
      <c r="BY1443" s="9">
        <f>IF(AI1443&gt;=BK1443,0,IFERROR(BK1443+SUMPRODUCT((AI$4:AI$1569&gt;=BK$4:BK$1569)*(AI$4:AI$1569-BK$4:BK$1569))/MAX(1,COUNTIF(AI$4:AI$1569,"&lt;"&amp;BK1443+0.01)),BK1443))</f>
        <v/>
      </c>
      <c r="BZ1443" s="9">
        <f>IF(AJ1443&gt;=BL1443,0,IFERROR(BL1443+SUMPRODUCT((AJ$4:AJ$1569&gt;=BL$4:BL$1569)*(AJ$4:AJ$1569-BL$4:BL$1569))/MAX(1,COUNTIF(AJ$4:AJ$1569,"&lt;"&amp;BL1443+0.01)),BL1443))</f>
        <v/>
      </c>
      <c r="CA1443" s="9">
        <f>IF(AK1443&gt;=BM1443,0,IFERROR(BM1443+SUMPRODUCT((AK$4:AK$1569&gt;=BM$4:BM$1569)*(AK$4:AK$1569-BM$4:BM$1569))/MAX(1,COUNTIF(AK$4:AK$1569,"&lt;"&amp;BM1443+0.01)),BM1443))</f>
        <v/>
      </c>
      <c r="CB1443" s="9">
        <f>IF(AL1443&gt;=BN1443,0,IFERROR(BN1443+SUMPRODUCT((AL$4:AL$1569&gt;=BN$4:BN$1569)*(AL$4:AL$1569-BN$4:BN$1569))/MAX(1,COUNTIF(AL$4:AL$1569,"&lt;"&amp;BN1443+0.01)),BN1443))</f>
        <v/>
      </c>
      <c r="CC1443" s="5">
        <f>IF(AO1443="🟢","VERDE",IF(AO1443="🟡","AMARELO",IF(AO1443="🟠","VERMELHO",IF(AO1443="🔴","VERMELHO","ROXO"))))</f>
        <v/>
      </c>
      <c r="CD1443" s="5" t="inlineStr">
        <is>
          <t>🌎 REGIÕES</t>
        </is>
      </c>
      <c r="CE1443" s="5" t="inlineStr">
        <is>
          <t>SEM REDE</t>
        </is>
      </c>
    </row>
    <row r="1444">
      <c r="A1444" s="5" t="inlineStr">
        <is>
          <t>50711687000141</t>
        </is>
      </c>
      <c r="B1444" s="5" t="inlineStr">
        <is>
          <t>50.711.687 JUCELANE FORNARI LORENZI - ME</t>
        </is>
      </c>
      <c r="C1444" s="5" t="inlineStr">
        <is>
          <t>06 - SEM GRUPO</t>
        </is>
      </c>
      <c r="D1444" s="5" t="inlineStr">
        <is>
          <t>HEMANUELE DITZEL (MANU)</t>
        </is>
      </c>
      <c r="E1444" s="5" t="inlineStr">
        <is>
          <t>SC</t>
        </is>
      </c>
      <c r="F1444" s="5">
        <f>IFERROR(VLOOKUP(C1444,$AS$4:$AT$25,2,FALSE),"")</f>
        <v/>
      </c>
      <c r="G1444" s="6">
        <f>IFERROR(VLOOKUP(C1444,$AS$4:$AX$25,6,FALSE),"")</f>
        <v/>
      </c>
      <c r="H1444" s="5">
        <f>IFERROR(VLOOKUP(C1444,$AS$4:$AY$25,7,FALSE),"")</f>
        <v/>
      </c>
      <c r="I1444" s="5">
        <f>IFERROR(VLOOKUP(C1444,$AS$4:$AZ$25,8,FALSE),"")</f>
        <v/>
      </c>
      <c r="J1444" s="7" t="inlineStr">
        <is>
          <t>.</t>
        </is>
      </c>
      <c r="K1444" s="5" t="inlineStr">
        <is>
          <t>SUL</t>
        </is>
      </c>
      <c r="L1444" s="8" t="n">
        <v>1643.478260869565</v>
      </c>
      <c r="M1444" s="9" t="n">
        <v>117.3913043478261</v>
      </c>
      <c r="N1444" s="9" t="n">
        <v>130.4347826086957</v>
      </c>
      <c r="O1444" s="9" t="n">
        <v>130.4347826086957</v>
      </c>
      <c r="P1444" s="9" t="n">
        <v>130.4347826086957</v>
      </c>
      <c r="Q1444" s="9" t="n">
        <v>130.4347826086957</v>
      </c>
      <c r="R1444" s="9" t="n">
        <v>130.4347826086957</v>
      </c>
      <c r="S1444" s="9" t="n">
        <v>143.4782608695652</v>
      </c>
      <c r="T1444" s="9" t="n">
        <v>143.4782608695652</v>
      </c>
      <c r="U1444" s="9" t="n">
        <v>143.4782608695652</v>
      </c>
      <c r="V1444" s="9" t="n">
        <v>143.4782608695652</v>
      </c>
      <c r="W1444" s="9" t="n">
        <v>143.4782608695652</v>
      </c>
      <c r="X1444" s="9" t="n">
        <v>156.5217391304348</v>
      </c>
      <c r="Y1444" s="7" t="inlineStr">
        <is>
          <t>.</t>
        </is>
      </c>
      <c r="Z1444" s="8">
        <f>SUM(AA1444:AL1444)</f>
        <v/>
      </c>
      <c r="AA1444" s="9" t="n">
        <v>0</v>
      </c>
      <c r="AB1444" s="9" t="n">
        <v>0</v>
      </c>
      <c r="AC1444" s="9" t="n">
        <v>0</v>
      </c>
      <c r="AD1444" s="9" t="n">
        <v>0</v>
      </c>
      <c r="AE1444" s="9" t="n">
        <v>0</v>
      </c>
      <c r="AF1444" s="9" t="n">
        <v>0</v>
      </c>
      <c r="AG1444" s="9" t="n">
        <v>0</v>
      </c>
      <c r="AH1444" s="9" t="n">
        <v>0</v>
      </c>
      <c r="AI1444" s="9" t="n">
        <v>0</v>
      </c>
      <c r="AJ1444" s="9" t="n">
        <v>0</v>
      </c>
      <c r="AK1444" s="9" t="n">
        <v>0</v>
      </c>
      <c r="AL1444" s="9" t="n">
        <v>0</v>
      </c>
      <c r="AM1444" s="7" t="inlineStr">
        <is>
          <t>.</t>
        </is>
      </c>
      <c r="AN1444" s="6">
        <f>IF(L1444=0,0,Z1444/L1444)</f>
        <v/>
      </c>
      <c r="AO1444" s="5">
        <f>IF(AN1444="","",IF(AN1444&gt;=0.9,"🟢",IF(AN1444&gt;=0.7,"🟡",IF(AN1444&gt;=0.5,"🟠","🔴"))))</f>
        <v/>
      </c>
      <c r="AP1444" s="9">
        <f>IF(L1444=0,0,L1444-Z1444)</f>
        <v/>
      </c>
      <c r="AQ1444" s="5">
        <f>IF(Z1444=0,"",RANK(Z1444,Z$4:Z$1569,0))</f>
        <v/>
      </c>
      <c r="AR1444" s="7" t="inlineStr">
        <is>
          <t>.</t>
        </is>
      </c>
      <c r="BA1444" s="7" t="inlineStr">
        <is>
          <t>.</t>
        </is>
      </c>
      <c r="BB1444" s="9">
        <f>SUM(L$4:L$1569)/COUNTA(A$4:A$1569)</f>
        <v/>
      </c>
      <c r="BC1444" s="9">
        <f>SUM(M$4:M$1569)/COUNTA(A$4:A$1569)</f>
        <v/>
      </c>
      <c r="BD1444" s="9">
        <f>SUM(N$4:N$1569)/COUNTA(A$4:A$1569)</f>
        <v/>
      </c>
      <c r="BE1444" s="9">
        <f>SUM(O$4:O$1569)/COUNTA(A$4:A$1569)</f>
        <v/>
      </c>
      <c r="BF1444" s="9">
        <f>SUM(P$4:P$1569)/COUNTA(A$4:A$1569)</f>
        <v/>
      </c>
      <c r="BG1444" s="9">
        <f>SUM(Q$4:Q$1569)/COUNTA(A$4:A$1569)</f>
        <v/>
      </c>
      <c r="BH1444" s="9">
        <f>SUM(R$4:R$1569)/COUNTA(A$4:A$1569)</f>
        <v/>
      </c>
      <c r="BI1444" s="9">
        <f>SUM(S$4:S$1569)/COUNTA(A$4:A$1569)</f>
        <v/>
      </c>
      <c r="BJ1444" s="9">
        <f>SUM(T$4:T$1569)/COUNTA(A$4:A$1569)</f>
        <v/>
      </c>
      <c r="BK1444" s="9">
        <f>SUM(U$4:U$1569)/COUNTA(A$4:A$1569)</f>
        <v/>
      </c>
      <c r="BL1444" s="9">
        <f>SUM(V$4:V$1569)/COUNTA(A$4:A$1569)</f>
        <v/>
      </c>
      <c r="BM1444" s="9">
        <f>SUM(W$4:W$1569)/COUNTA(A$4:A$1569)</f>
        <v/>
      </c>
      <c r="BN1444" s="9">
        <f>SUM(X$4:X$1569)/COUNTA(A$4:A$1569)</f>
        <v/>
      </c>
      <c r="BO1444" s="7" t="inlineStr">
        <is>
          <t>.</t>
        </is>
      </c>
      <c r="BP1444" s="9">
        <f>IF(Z1444&gt;=BB1444,0,IFERROR(BB1444+(SUMPRODUCT((Z$4:Z$1569&gt;=BB$4:BB$1569)*(Z$4:Z$1569-BB$4:BB$1569))/MAX(1,COUNTIF(Z$4:Z$1569,"&lt;"&amp;BB1444+0.01))),BB1444))</f>
        <v/>
      </c>
      <c r="BQ1444" s="9">
        <f>IF(AA1444&gt;=BC1444,0,IFERROR(BC1444+SUMPRODUCT((AA$4:AA$1569&gt;=BC$4:BC$1569)*(AA$4:AA$1569-BC$4:BC$1569))/MAX(1,COUNTIF(AA$4:AA$1569,"&lt;"&amp;BC1444+0.01)),BC1444))</f>
        <v/>
      </c>
      <c r="BR1444" s="9">
        <f>IF(AB1444&gt;=BD1444,0,IFERROR(BD1444+SUMPRODUCT((AB$4:AB$1569&gt;=BD$4:BD$1569)*(AB$4:AB$1569-BD$4:BD$1569))/MAX(1,COUNTIF(AB$4:AB$1569,"&lt;"&amp;BD1444+0.01)),BD1444))</f>
        <v/>
      </c>
      <c r="BS1444" s="9">
        <f>IF(AC1444&gt;=BE1444,0,IFERROR(BE1444+SUMPRODUCT((AC$4:AC$1569&gt;=BE$4:BE$1569)*(AC$4:AC$1569-BE$4:BE$1569))/MAX(1,COUNTIF(AC$4:AC$1569,"&lt;"&amp;BE1444+0.01)),BE1444))</f>
        <v/>
      </c>
      <c r="BT1444" s="9">
        <f>IF(AD1444&gt;=BF1444,0,IFERROR(BF1444+SUMPRODUCT((AD$4:AD$1569&gt;=BF$4:BF$1569)*(AD$4:AD$1569-BF$4:BF$1569))/MAX(1,COUNTIF(AD$4:AD$1569,"&lt;"&amp;BF1444+0.01)),BF1444))</f>
        <v/>
      </c>
      <c r="BU1444" s="9">
        <f>IF(AE1444&gt;=BG1444,0,IFERROR(BG1444+SUMPRODUCT((AE$4:AE$1569&gt;=BG$4:BG$1569)*(AE$4:AE$1569-BG$4:BG$1569))/MAX(1,COUNTIF(AE$4:AE$1569,"&lt;"&amp;BG1444+0.01)),BG1444))</f>
        <v/>
      </c>
      <c r="BV1444" s="9">
        <f>IF(AF1444&gt;=BH1444,0,IFERROR(BH1444+SUMPRODUCT((AF$4:AF$1569&gt;=BH$4:BH$1569)*(AF$4:AF$1569-BH$4:BH$1569))/MAX(1,COUNTIF(AF$4:AF$1569,"&lt;"&amp;BH1444+0.01)),BH1444))</f>
        <v/>
      </c>
      <c r="BW1444" s="9">
        <f>IF(AG1444&gt;=BI1444,0,IFERROR(BI1444+SUMPRODUCT((AG$4:AG$1569&gt;=BI$4:BI$1569)*(AG$4:AG$1569-BI$4:BI$1569))/MAX(1,COUNTIF(AG$4:AG$1569,"&lt;"&amp;BI1444+0.01)),BI1444))</f>
        <v/>
      </c>
      <c r="BX1444" s="9">
        <f>IF(AH1444&gt;=BJ1444,0,IFERROR(BJ1444+SUMPRODUCT((AH$4:AH$1569&gt;=BJ$4:BJ$1569)*(AH$4:AH$1569-BJ$4:BJ$1569))/MAX(1,COUNTIF(AH$4:AH$1569,"&lt;"&amp;BJ1444+0.01)),BJ1444))</f>
        <v/>
      </c>
      <c r="BY1444" s="9">
        <f>IF(AI1444&gt;=BK1444,0,IFERROR(BK1444+SUMPRODUCT((AI$4:AI$1569&gt;=BK$4:BK$1569)*(AI$4:AI$1569-BK$4:BK$1569))/MAX(1,COUNTIF(AI$4:AI$1569,"&lt;"&amp;BK1444+0.01)),BK1444))</f>
        <v/>
      </c>
      <c r="BZ1444" s="9">
        <f>IF(AJ1444&gt;=BL1444,0,IFERROR(BL1444+SUMPRODUCT((AJ$4:AJ$1569&gt;=BL$4:BL$1569)*(AJ$4:AJ$1569-BL$4:BL$1569))/MAX(1,COUNTIF(AJ$4:AJ$1569,"&lt;"&amp;BL1444+0.01)),BL1444))</f>
        <v/>
      </c>
      <c r="CA1444" s="9">
        <f>IF(AK1444&gt;=BM1444,0,IFERROR(BM1444+SUMPRODUCT((AK$4:AK$1569&gt;=BM$4:BM$1569)*(AK$4:AK$1569-BM$4:BM$1569))/MAX(1,COUNTIF(AK$4:AK$1569,"&lt;"&amp;BM1444+0.01)),BM1444))</f>
        <v/>
      </c>
      <c r="CB1444" s="9">
        <f>IF(AL1444&gt;=BN1444,0,IFERROR(BN1444+SUMPRODUCT((AL$4:AL$1569&gt;=BN$4:BN$1569)*(AL$4:AL$1569-BN$4:BN$1569))/MAX(1,COUNTIF(AL$4:AL$1569,"&lt;"&amp;BN1444+0.01)),BN1444))</f>
        <v/>
      </c>
      <c r="CC1444" s="5">
        <f>IF(AO1444="🟢","VERDE",IF(AO1444="🟡","AMARELO",IF(AO1444="🟠","VERMELHO",IF(AO1444="🔴","VERMELHO","ROXO"))))</f>
        <v/>
      </c>
      <c r="CD1444" s="5" t="inlineStr">
        <is>
          <t>🌎 REGIÕES</t>
        </is>
      </c>
      <c r="CE1444" s="5" t="inlineStr">
        <is>
          <t>SEM REDE</t>
        </is>
      </c>
    </row>
    <row r="1445">
      <c r="A1445" s="5" t="inlineStr">
        <is>
          <t>50764180000156</t>
        </is>
      </c>
      <c r="B1445" s="5" t="inlineStr">
        <is>
          <t>50.764.180 DOUGLAS GASPAR DE OLIVEIRA AR</t>
        </is>
      </c>
      <c r="C1445" s="5" t="inlineStr">
        <is>
          <t>06 - SEM GRUPO</t>
        </is>
      </c>
      <c r="D1445" s="5" t="inlineStr">
        <is>
          <t>HEMANUELE DITZEL (MANU)</t>
        </is>
      </c>
      <c r="E1445" s="5" t="inlineStr">
        <is>
          <t>SC</t>
        </is>
      </c>
      <c r="F1445" s="5">
        <f>IFERROR(VLOOKUP(C1445,$AS$4:$AT$25,2,FALSE),"")</f>
        <v/>
      </c>
      <c r="G1445" s="6">
        <f>IFERROR(VLOOKUP(C1445,$AS$4:$AX$25,6,FALSE),"")</f>
        <v/>
      </c>
      <c r="H1445" s="5">
        <f>IFERROR(VLOOKUP(C1445,$AS$4:$AY$25,7,FALSE),"")</f>
        <v/>
      </c>
      <c r="I1445" s="5">
        <f>IFERROR(VLOOKUP(C1445,$AS$4:$AZ$25,8,FALSE),"")</f>
        <v/>
      </c>
      <c r="J1445" s="7" t="inlineStr">
        <is>
          <t>.</t>
        </is>
      </c>
      <c r="K1445" s="5" t="inlineStr">
        <is>
          <t>SUL</t>
        </is>
      </c>
      <c r="L1445" s="8" t="n">
        <v>1553.191489361702</v>
      </c>
      <c r="M1445" s="9" t="n">
        <v>119.1489361702128</v>
      </c>
      <c r="N1445" s="9" t="n">
        <v>123.4042553191489</v>
      </c>
      <c r="O1445" s="9" t="n">
        <v>123.4042553191489</v>
      </c>
      <c r="P1445" s="9" t="n">
        <v>123.4042553191489</v>
      </c>
      <c r="Q1445" s="9" t="n">
        <v>127.6595744680851</v>
      </c>
      <c r="R1445" s="9" t="n">
        <v>127.6595744680851</v>
      </c>
      <c r="S1445" s="9" t="n">
        <v>131.9148936170213</v>
      </c>
      <c r="T1445" s="9" t="n">
        <v>131.9148936170213</v>
      </c>
      <c r="U1445" s="9" t="n">
        <v>131.9148936170213</v>
      </c>
      <c r="V1445" s="9" t="n">
        <v>136.1702127659574</v>
      </c>
      <c r="W1445" s="9" t="n">
        <v>136.1702127659574</v>
      </c>
      <c r="X1445" s="9" t="n">
        <v>140.4255319148936</v>
      </c>
      <c r="Y1445" s="7" t="inlineStr">
        <is>
          <t>.</t>
        </is>
      </c>
      <c r="Z1445" s="8">
        <f>SUM(AA1445:AL1445)</f>
        <v/>
      </c>
      <c r="AA1445" s="9" t="n">
        <v>0</v>
      </c>
      <c r="AB1445" s="9" t="n">
        <v>0</v>
      </c>
      <c r="AC1445" s="9" t="n">
        <v>0</v>
      </c>
      <c r="AD1445" s="9" t="n">
        <v>0</v>
      </c>
      <c r="AE1445" s="9" t="n">
        <v>0</v>
      </c>
      <c r="AF1445" s="9" t="n">
        <v>0</v>
      </c>
      <c r="AG1445" s="9" t="n">
        <v>0</v>
      </c>
      <c r="AH1445" s="9" t="n">
        <v>0</v>
      </c>
      <c r="AI1445" s="9" t="n">
        <v>0</v>
      </c>
      <c r="AJ1445" s="9" t="n">
        <v>0</v>
      </c>
      <c r="AK1445" s="9" t="n">
        <v>0</v>
      </c>
      <c r="AL1445" s="9" t="n">
        <v>0</v>
      </c>
      <c r="AM1445" s="7" t="inlineStr">
        <is>
          <t>.</t>
        </is>
      </c>
      <c r="AN1445" s="6">
        <f>IF(L1445=0,0,Z1445/L1445)</f>
        <v/>
      </c>
      <c r="AO1445" s="5">
        <f>IF(AN1445="","",IF(AN1445&gt;=0.9,"🟢",IF(AN1445&gt;=0.7,"🟡",IF(AN1445&gt;=0.5,"🟠","🔴"))))</f>
        <v/>
      </c>
      <c r="AP1445" s="9">
        <f>IF(L1445=0,0,L1445-Z1445)</f>
        <v/>
      </c>
      <c r="AQ1445" s="5">
        <f>IF(Z1445=0,"",RANK(Z1445,Z$4:Z$1569,0))</f>
        <v/>
      </c>
      <c r="AR1445" s="7" t="inlineStr">
        <is>
          <t>.</t>
        </is>
      </c>
      <c r="BA1445" s="7" t="inlineStr">
        <is>
          <t>.</t>
        </is>
      </c>
      <c r="BB1445" s="9">
        <f>SUM(L$4:L$1569)/COUNTA(A$4:A$1569)</f>
        <v/>
      </c>
      <c r="BC1445" s="9">
        <f>SUM(M$4:M$1569)/COUNTA(A$4:A$1569)</f>
        <v/>
      </c>
      <c r="BD1445" s="9">
        <f>SUM(N$4:N$1569)/COUNTA(A$4:A$1569)</f>
        <v/>
      </c>
      <c r="BE1445" s="9">
        <f>SUM(O$4:O$1569)/COUNTA(A$4:A$1569)</f>
        <v/>
      </c>
      <c r="BF1445" s="9">
        <f>SUM(P$4:P$1569)/COUNTA(A$4:A$1569)</f>
        <v/>
      </c>
      <c r="BG1445" s="9">
        <f>SUM(Q$4:Q$1569)/COUNTA(A$4:A$1569)</f>
        <v/>
      </c>
      <c r="BH1445" s="9">
        <f>SUM(R$4:R$1569)/COUNTA(A$4:A$1569)</f>
        <v/>
      </c>
      <c r="BI1445" s="9">
        <f>SUM(S$4:S$1569)/COUNTA(A$4:A$1569)</f>
        <v/>
      </c>
      <c r="BJ1445" s="9">
        <f>SUM(T$4:T$1569)/COUNTA(A$4:A$1569)</f>
        <v/>
      </c>
      <c r="BK1445" s="9">
        <f>SUM(U$4:U$1569)/COUNTA(A$4:A$1569)</f>
        <v/>
      </c>
      <c r="BL1445" s="9">
        <f>SUM(V$4:V$1569)/COUNTA(A$4:A$1569)</f>
        <v/>
      </c>
      <c r="BM1445" s="9">
        <f>SUM(W$4:W$1569)/COUNTA(A$4:A$1569)</f>
        <v/>
      </c>
      <c r="BN1445" s="9">
        <f>SUM(X$4:X$1569)/COUNTA(A$4:A$1569)</f>
        <v/>
      </c>
      <c r="BO1445" s="7" t="inlineStr">
        <is>
          <t>.</t>
        </is>
      </c>
      <c r="BP1445" s="9">
        <f>IF(Z1445&gt;=BB1445,0,IFERROR(BB1445+(SUMPRODUCT((Z$4:Z$1569&gt;=BB$4:BB$1569)*(Z$4:Z$1569-BB$4:BB$1569))/MAX(1,COUNTIF(Z$4:Z$1569,"&lt;"&amp;BB1445+0.01))),BB1445))</f>
        <v/>
      </c>
      <c r="BQ1445" s="9">
        <f>IF(AA1445&gt;=BC1445,0,IFERROR(BC1445+SUMPRODUCT((AA$4:AA$1569&gt;=BC$4:BC$1569)*(AA$4:AA$1569-BC$4:BC$1569))/MAX(1,COUNTIF(AA$4:AA$1569,"&lt;"&amp;BC1445+0.01)),BC1445))</f>
        <v/>
      </c>
      <c r="BR1445" s="9">
        <f>IF(AB1445&gt;=BD1445,0,IFERROR(BD1445+SUMPRODUCT((AB$4:AB$1569&gt;=BD$4:BD$1569)*(AB$4:AB$1569-BD$4:BD$1569))/MAX(1,COUNTIF(AB$4:AB$1569,"&lt;"&amp;BD1445+0.01)),BD1445))</f>
        <v/>
      </c>
      <c r="BS1445" s="9">
        <f>IF(AC1445&gt;=BE1445,0,IFERROR(BE1445+SUMPRODUCT((AC$4:AC$1569&gt;=BE$4:BE$1569)*(AC$4:AC$1569-BE$4:BE$1569))/MAX(1,COUNTIF(AC$4:AC$1569,"&lt;"&amp;BE1445+0.01)),BE1445))</f>
        <v/>
      </c>
      <c r="BT1445" s="9">
        <f>IF(AD1445&gt;=BF1445,0,IFERROR(BF1445+SUMPRODUCT((AD$4:AD$1569&gt;=BF$4:BF$1569)*(AD$4:AD$1569-BF$4:BF$1569))/MAX(1,COUNTIF(AD$4:AD$1569,"&lt;"&amp;BF1445+0.01)),BF1445))</f>
        <v/>
      </c>
      <c r="BU1445" s="9">
        <f>IF(AE1445&gt;=BG1445,0,IFERROR(BG1445+SUMPRODUCT((AE$4:AE$1569&gt;=BG$4:BG$1569)*(AE$4:AE$1569-BG$4:BG$1569))/MAX(1,COUNTIF(AE$4:AE$1569,"&lt;"&amp;BG1445+0.01)),BG1445))</f>
        <v/>
      </c>
      <c r="BV1445" s="9">
        <f>IF(AF1445&gt;=BH1445,0,IFERROR(BH1445+SUMPRODUCT((AF$4:AF$1569&gt;=BH$4:BH$1569)*(AF$4:AF$1569-BH$4:BH$1569))/MAX(1,COUNTIF(AF$4:AF$1569,"&lt;"&amp;BH1445+0.01)),BH1445))</f>
        <v/>
      </c>
      <c r="BW1445" s="9">
        <f>IF(AG1445&gt;=BI1445,0,IFERROR(BI1445+SUMPRODUCT((AG$4:AG$1569&gt;=BI$4:BI$1569)*(AG$4:AG$1569-BI$4:BI$1569))/MAX(1,COUNTIF(AG$4:AG$1569,"&lt;"&amp;BI1445+0.01)),BI1445))</f>
        <v/>
      </c>
      <c r="BX1445" s="9">
        <f>IF(AH1445&gt;=BJ1445,0,IFERROR(BJ1445+SUMPRODUCT((AH$4:AH$1569&gt;=BJ$4:BJ$1569)*(AH$4:AH$1569-BJ$4:BJ$1569))/MAX(1,COUNTIF(AH$4:AH$1569,"&lt;"&amp;BJ1445+0.01)),BJ1445))</f>
        <v/>
      </c>
      <c r="BY1445" s="9">
        <f>IF(AI1445&gt;=BK1445,0,IFERROR(BK1445+SUMPRODUCT((AI$4:AI$1569&gt;=BK$4:BK$1569)*(AI$4:AI$1569-BK$4:BK$1569))/MAX(1,COUNTIF(AI$4:AI$1569,"&lt;"&amp;BK1445+0.01)),BK1445))</f>
        <v/>
      </c>
      <c r="BZ1445" s="9">
        <f>IF(AJ1445&gt;=BL1445,0,IFERROR(BL1445+SUMPRODUCT((AJ$4:AJ$1569&gt;=BL$4:BL$1569)*(AJ$4:AJ$1569-BL$4:BL$1569))/MAX(1,COUNTIF(AJ$4:AJ$1569,"&lt;"&amp;BL1445+0.01)),BL1445))</f>
        <v/>
      </c>
      <c r="CA1445" s="9">
        <f>IF(AK1445&gt;=BM1445,0,IFERROR(BM1445+SUMPRODUCT((AK$4:AK$1569&gt;=BM$4:BM$1569)*(AK$4:AK$1569-BM$4:BM$1569))/MAX(1,COUNTIF(AK$4:AK$1569,"&lt;"&amp;BM1445+0.01)),BM1445))</f>
        <v/>
      </c>
      <c r="CB1445" s="9">
        <f>IF(AL1445&gt;=BN1445,0,IFERROR(BN1445+SUMPRODUCT((AL$4:AL$1569&gt;=BN$4:BN$1569)*(AL$4:AL$1569-BN$4:BN$1569))/MAX(1,COUNTIF(AL$4:AL$1569,"&lt;"&amp;BN1445+0.01)),BN1445))</f>
        <v/>
      </c>
      <c r="CC1445" s="5">
        <f>IF(AO1445="🟢","VERDE",IF(AO1445="🟡","AMARELO",IF(AO1445="🟠","VERMELHO",IF(AO1445="🔴","VERMELHO","ROXO"))))</f>
        <v/>
      </c>
      <c r="CD1445" s="5" t="inlineStr">
        <is>
          <t>🌎 REGIÕES</t>
        </is>
      </c>
      <c r="CE1445" s="5" t="inlineStr">
        <is>
          <t>SEM REDE</t>
        </is>
      </c>
    </row>
    <row r="1446">
      <c r="A1446" s="5" t="inlineStr">
        <is>
          <t>50807332000150</t>
        </is>
      </c>
      <c r="B1446" s="5" t="inlineStr">
        <is>
          <t>WE NATURAL SUPLEMENTOS E PRODUTOS ALIMEN</t>
        </is>
      </c>
      <c r="C1446" s="5" t="inlineStr">
        <is>
          <t>06 - SEM GRUPO</t>
        </is>
      </c>
      <c r="D1446" s="5" t="inlineStr">
        <is>
          <t>LARISSA PADILHA</t>
        </is>
      </c>
      <c r="E1446" s="5" t="inlineStr">
        <is>
          <t>MA</t>
        </is>
      </c>
      <c r="F1446" s="5">
        <f>IFERROR(VLOOKUP(C1446,$AS$4:$AT$25,2,FALSE),"")</f>
        <v/>
      </c>
      <c r="G1446" s="6">
        <f>IFERROR(VLOOKUP(C1446,$AS$4:$AX$25,6,FALSE),"")</f>
        <v/>
      </c>
      <c r="H1446" s="5">
        <f>IFERROR(VLOOKUP(C1446,$AS$4:$AY$25,7,FALSE),"")</f>
        <v/>
      </c>
      <c r="I1446" s="5">
        <f>IFERROR(VLOOKUP(C1446,$AS$4:$AZ$25,8,FALSE),"")</f>
        <v/>
      </c>
      <c r="J1446" s="7" t="inlineStr">
        <is>
          <t>.</t>
        </is>
      </c>
      <c r="K1446" s="5" t="inlineStr">
        <is>
          <t>NORTE + MA</t>
        </is>
      </c>
      <c r="L1446" s="8" t="n">
        <v>1309.090909090909</v>
      </c>
      <c r="M1446" s="9" t="n">
        <v>109.0909090909091</v>
      </c>
      <c r="N1446" s="9" t="n">
        <v>109.0909090909091</v>
      </c>
      <c r="O1446" s="9" t="n">
        <v>109.0909090909091</v>
      </c>
      <c r="P1446" s="9" t="n">
        <v>109.0909090909091</v>
      </c>
      <c r="Q1446" s="9" t="n">
        <v>109.0909090909091</v>
      </c>
      <c r="R1446" s="9" t="n">
        <v>109.0909090909091</v>
      </c>
      <c r="S1446" s="9" t="n">
        <v>109.0909090909091</v>
      </c>
      <c r="T1446" s="9" t="n">
        <v>109.0909090909091</v>
      </c>
      <c r="U1446" s="9" t="n">
        <v>109.0909090909091</v>
      </c>
      <c r="V1446" s="9" t="n">
        <v>109.0909090909091</v>
      </c>
      <c r="W1446" s="9" t="n">
        <v>109.0909090909091</v>
      </c>
      <c r="X1446" s="9" t="n">
        <v>109.0909090909091</v>
      </c>
      <c r="Y1446" s="7" t="inlineStr">
        <is>
          <t>.</t>
        </is>
      </c>
      <c r="Z1446" s="8">
        <f>SUM(AA1446:AL1446)</f>
        <v/>
      </c>
      <c r="AA1446" s="9" t="n">
        <v>0</v>
      </c>
      <c r="AB1446" s="9" t="n">
        <v>0</v>
      </c>
      <c r="AC1446" s="9" t="n">
        <v>0</v>
      </c>
      <c r="AD1446" s="9" t="n">
        <v>0</v>
      </c>
      <c r="AE1446" s="9" t="n">
        <v>0</v>
      </c>
      <c r="AF1446" s="9" t="n">
        <v>0</v>
      </c>
      <c r="AG1446" s="9" t="n">
        <v>0</v>
      </c>
      <c r="AH1446" s="9" t="n">
        <v>0</v>
      </c>
      <c r="AI1446" s="9" t="n">
        <v>0</v>
      </c>
      <c r="AJ1446" s="9" t="n">
        <v>0</v>
      </c>
      <c r="AK1446" s="9" t="n">
        <v>0</v>
      </c>
      <c r="AL1446" s="9" t="n">
        <v>0</v>
      </c>
      <c r="AM1446" s="7" t="inlineStr">
        <is>
          <t>.</t>
        </is>
      </c>
      <c r="AN1446" s="6">
        <f>IF(L1446=0,0,Z1446/L1446)</f>
        <v/>
      </c>
      <c r="AO1446" s="5">
        <f>IF(AN1446="","",IF(AN1446&gt;=0.9,"🟢",IF(AN1446&gt;=0.7,"🟡",IF(AN1446&gt;=0.5,"🟠","🔴"))))</f>
        <v/>
      </c>
      <c r="AP1446" s="9">
        <f>IF(L1446=0,0,L1446-Z1446)</f>
        <v/>
      </c>
      <c r="AQ1446" s="5">
        <f>IF(Z1446=0,"",RANK(Z1446,Z$4:Z$1569,0))</f>
        <v/>
      </c>
      <c r="AR1446" s="7" t="inlineStr">
        <is>
          <t>.</t>
        </is>
      </c>
      <c r="BA1446" s="7" t="inlineStr">
        <is>
          <t>.</t>
        </is>
      </c>
      <c r="BB1446" s="9">
        <f>SUM(L$4:L$1569)/COUNTA(A$4:A$1569)</f>
        <v/>
      </c>
      <c r="BC1446" s="9">
        <f>SUM(M$4:M$1569)/COUNTA(A$4:A$1569)</f>
        <v/>
      </c>
      <c r="BD1446" s="9">
        <f>SUM(N$4:N$1569)/COUNTA(A$4:A$1569)</f>
        <v/>
      </c>
      <c r="BE1446" s="9">
        <f>SUM(O$4:O$1569)/COUNTA(A$4:A$1569)</f>
        <v/>
      </c>
      <c r="BF1446" s="9">
        <f>SUM(P$4:P$1569)/COUNTA(A$4:A$1569)</f>
        <v/>
      </c>
      <c r="BG1446" s="9">
        <f>SUM(Q$4:Q$1569)/COUNTA(A$4:A$1569)</f>
        <v/>
      </c>
      <c r="BH1446" s="9">
        <f>SUM(R$4:R$1569)/COUNTA(A$4:A$1569)</f>
        <v/>
      </c>
      <c r="BI1446" s="9">
        <f>SUM(S$4:S$1569)/COUNTA(A$4:A$1569)</f>
        <v/>
      </c>
      <c r="BJ1446" s="9">
        <f>SUM(T$4:T$1569)/COUNTA(A$4:A$1569)</f>
        <v/>
      </c>
      <c r="BK1446" s="9">
        <f>SUM(U$4:U$1569)/COUNTA(A$4:A$1569)</f>
        <v/>
      </c>
      <c r="BL1446" s="9">
        <f>SUM(V$4:V$1569)/COUNTA(A$4:A$1569)</f>
        <v/>
      </c>
      <c r="BM1446" s="9">
        <f>SUM(W$4:W$1569)/COUNTA(A$4:A$1569)</f>
        <v/>
      </c>
      <c r="BN1446" s="9">
        <f>SUM(X$4:X$1569)/COUNTA(A$4:A$1569)</f>
        <v/>
      </c>
      <c r="BO1446" s="7" t="inlineStr">
        <is>
          <t>.</t>
        </is>
      </c>
      <c r="BP1446" s="9">
        <f>IF(Z1446&gt;=BB1446,0,IFERROR(BB1446+(SUMPRODUCT((Z$4:Z$1569&gt;=BB$4:BB$1569)*(Z$4:Z$1569-BB$4:BB$1569))/MAX(1,COUNTIF(Z$4:Z$1569,"&lt;"&amp;BB1446+0.01))),BB1446))</f>
        <v/>
      </c>
      <c r="BQ1446" s="9">
        <f>IF(AA1446&gt;=BC1446,0,IFERROR(BC1446+SUMPRODUCT((AA$4:AA$1569&gt;=BC$4:BC$1569)*(AA$4:AA$1569-BC$4:BC$1569))/MAX(1,COUNTIF(AA$4:AA$1569,"&lt;"&amp;BC1446+0.01)),BC1446))</f>
        <v/>
      </c>
      <c r="BR1446" s="9">
        <f>IF(AB1446&gt;=BD1446,0,IFERROR(BD1446+SUMPRODUCT((AB$4:AB$1569&gt;=BD$4:BD$1569)*(AB$4:AB$1569-BD$4:BD$1569))/MAX(1,COUNTIF(AB$4:AB$1569,"&lt;"&amp;BD1446+0.01)),BD1446))</f>
        <v/>
      </c>
      <c r="BS1446" s="9">
        <f>IF(AC1446&gt;=BE1446,0,IFERROR(BE1446+SUMPRODUCT((AC$4:AC$1569&gt;=BE$4:BE$1569)*(AC$4:AC$1569-BE$4:BE$1569))/MAX(1,COUNTIF(AC$4:AC$1569,"&lt;"&amp;BE1446+0.01)),BE1446))</f>
        <v/>
      </c>
      <c r="BT1446" s="9">
        <f>IF(AD1446&gt;=BF1446,0,IFERROR(BF1446+SUMPRODUCT((AD$4:AD$1569&gt;=BF$4:BF$1569)*(AD$4:AD$1569-BF$4:BF$1569))/MAX(1,COUNTIF(AD$4:AD$1569,"&lt;"&amp;BF1446+0.01)),BF1446))</f>
        <v/>
      </c>
      <c r="BU1446" s="9">
        <f>IF(AE1446&gt;=BG1446,0,IFERROR(BG1446+SUMPRODUCT((AE$4:AE$1569&gt;=BG$4:BG$1569)*(AE$4:AE$1569-BG$4:BG$1569))/MAX(1,COUNTIF(AE$4:AE$1569,"&lt;"&amp;BG1446+0.01)),BG1446))</f>
        <v/>
      </c>
      <c r="BV1446" s="9">
        <f>IF(AF1446&gt;=BH1446,0,IFERROR(BH1446+SUMPRODUCT((AF$4:AF$1569&gt;=BH$4:BH$1569)*(AF$4:AF$1569-BH$4:BH$1569))/MAX(1,COUNTIF(AF$4:AF$1569,"&lt;"&amp;BH1446+0.01)),BH1446))</f>
        <v/>
      </c>
      <c r="BW1446" s="9">
        <f>IF(AG1446&gt;=BI1446,0,IFERROR(BI1446+SUMPRODUCT((AG$4:AG$1569&gt;=BI$4:BI$1569)*(AG$4:AG$1569-BI$4:BI$1569))/MAX(1,COUNTIF(AG$4:AG$1569,"&lt;"&amp;BI1446+0.01)),BI1446))</f>
        <v/>
      </c>
      <c r="BX1446" s="9">
        <f>IF(AH1446&gt;=BJ1446,0,IFERROR(BJ1446+SUMPRODUCT((AH$4:AH$1569&gt;=BJ$4:BJ$1569)*(AH$4:AH$1569-BJ$4:BJ$1569))/MAX(1,COUNTIF(AH$4:AH$1569,"&lt;"&amp;BJ1446+0.01)),BJ1446))</f>
        <v/>
      </c>
      <c r="BY1446" s="9">
        <f>IF(AI1446&gt;=BK1446,0,IFERROR(BK1446+SUMPRODUCT((AI$4:AI$1569&gt;=BK$4:BK$1569)*(AI$4:AI$1569-BK$4:BK$1569))/MAX(1,COUNTIF(AI$4:AI$1569,"&lt;"&amp;BK1446+0.01)),BK1446))</f>
        <v/>
      </c>
      <c r="BZ1446" s="9">
        <f>IF(AJ1446&gt;=BL1446,0,IFERROR(BL1446+SUMPRODUCT((AJ$4:AJ$1569&gt;=BL$4:BL$1569)*(AJ$4:AJ$1569-BL$4:BL$1569))/MAX(1,COUNTIF(AJ$4:AJ$1569,"&lt;"&amp;BL1446+0.01)),BL1446))</f>
        <v/>
      </c>
      <c r="CA1446" s="9">
        <f>IF(AK1446&gt;=BM1446,0,IFERROR(BM1446+SUMPRODUCT((AK$4:AK$1569&gt;=BM$4:BM$1569)*(AK$4:AK$1569-BM$4:BM$1569))/MAX(1,COUNTIF(AK$4:AK$1569,"&lt;"&amp;BM1446+0.01)),BM1446))</f>
        <v/>
      </c>
      <c r="CB1446" s="9">
        <f>IF(AL1446&gt;=BN1446,0,IFERROR(BN1446+SUMPRODUCT((AL$4:AL$1569&gt;=BN$4:BN$1569)*(AL$4:AL$1569-BN$4:BN$1569))/MAX(1,COUNTIF(AL$4:AL$1569,"&lt;"&amp;BN1446+0.01)),BN1446))</f>
        <v/>
      </c>
      <c r="CC1446" s="5">
        <f>IF(AO1446="🟢","VERDE",IF(AO1446="🟡","AMARELO",IF(AO1446="🟠","VERMELHO",IF(AO1446="🔴","VERMELHO","ROXO"))))</f>
        <v/>
      </c>
      <c r="CD1446" s="5" t="inlineStr">
        <is>
          <t>🌎 REGIÕES</t>
        </is>
      </c>
      <c r="CE1446" s="5" t="inlineStr">
        <is>
          <t>SEM REDE</t>
        </is>
      </c>
    </row>
    <row r="1447">
      <c r="A1447" s="5" t="inlineStr">
        <is>
          <t>50839533000130</t>
        </is>
      </c>
      <c r="B1447" s="5" t="inlineStr">
        <is>
          <t>ELEN D. MANSOUR &amp; LUCIELI R. P. SENGER</t>
        </is>
      </c>
      <c r="C1447" s="5" t="inlineStr">
        <is>
          <t>06 - SEM GRUPO</t>
        </is>
      </c>
      <c r="D1447" s="5" t="inlineStr">
        <is>
          <t>HEMANUELE DITZEL (MANU)</t>
        </is>
      </c>
      <c r="E1447" s="5" t="inlineStr">
        <is>
          <t>RS</t>
        </is>
      </c>
      <c r="F1447" s="5">
        <f>IFERROR(VLOOKUP(C1447,$AS$4:$AT$25,2,FALSE),"")</f>
        <v/>
      </c>
      <c r="G1447" s="6">
        <f>IFERROR(VLOOKUP(C1447,$AS$4:$AX$25,6,FALSE),"")</f>
        <v/>
      </c>
      <c r="H1447" s="5">
        <f>IFERROR(VLOOKUP(C1447,$AS$4:$AY$25,7,FALSE),"")</f>
        <v/>
      </c>
      <c r="I1447" s="5">
        <f>IFERROR(VLOOKUP(C1447,$AS$4:$AZ$25,8,FALSE),"")</f>
        <v/>
      </c>
      <c r="J1447" s="7" t="inlineStr">
        <is>
          <t>.</t>
        </is>
      </c>
      <c r="K1447" s="5" t="inlineStr">
        <is>
          <t>SUL</t>
        </is>
      </c>
      <c r="L1447" s="8" t="n">
        <v>1612.5</v>
      </c>
      <c r="M1447" s="9" t="n">
        <v>125</v>
      </c>
      <c r="N1447" s="9" t="n">
        <v>125</v>
      </c>
      <c r="O1447" s="9" t="n">
        <v>125</v>
      </c>
      <c r="P1447" s="9" t="n">
        <v>125</v>
      </c>
      <c r="Q1447" s="9" t="n">
        <v>125</v>
      </c>
      <c r="R1447" s="9" t="n">
        <v>137.5</v>
      </c>
      <c r="S1447" s="9" t="n">
        <v>137.5</v>
      </c>
      <c r="T1447" s="9" t="n">
        <v>137.5</v>
      </c>
      <c r="U1447" s="9" t="n">
        <v>137.5</v>
      </c>
      <c r="V1447" s="9" t="n">
        <v>137.5</v>
      </c>
      <c r="W1447" s="9" t="n">
        <v>150</v>
      </c>
      <c r="X1447" s="9" t="n">
        <v>150</v>
      </c>
      <c r="Y1447" s="7" t="inlineStr">
        <is>
          <t>.</t>
        </is>
      </c>
      <c r="Z1447" s="8">
        <f>SUM(AA1447:AL1447)</f>
        <v/>
      </c>
      <c r="AA1447" s="9" t="n">
        <v>0</v>
      </c>
      <c r="AB1447" s="9" t="n">
        <v>0</v>
      </c>
      <c r="AC1447" s="9" t="n">
        <v>0</v>
      </c>
      <c r="AD1447" s="9" t="n">
        <v>0</v>
      </c>
      <c r="AE1447" s="9" t="n">
        <v>0</v>
      </c>
      <c r="AF1447" s="9" t="n">
        <v>0</v>
      </c>
      <c r="AG1447" s="9" t="n">
        <v>0</v>
      </c>
      <c r="AH1447" s="9" t="n">
        <v>0</v>
      </c>
      <c r="AI1447" s="9" t="n">
        <v>0</v>
      </c>
      <c r="AJ1447" s="9" t="n">
        <v>0</v>
      </c>
      <c r="AK1447" s="9" t="n">
        <v>0</v>
      </c>
      <c r="AL1447" s="9" t="n">
        <v>0</v>
      </c>
      <c r="AM1447" s="7" t="inlineStr">
        <is>
          <t>.</t>
        </is>
      </c>
      <c r="AN1447" s="6">
        <f>IF(L1447=0,0,Z1447/L1447)</f>
        <v/>
      </c>
      <c r="AO1447" s="5">
        <f>IF(AN1447="","",IF(AN1447&gt;=0.9,"🟢",IF(AN1447&gt;=0.7,"🟡",IF(AN1447&gt;=0.5,"🟠","🔴"))))</f>
        <v/>
      </c>
      <c r="AP1447" s="9">
        <f>IF(L1447=0,0,L1447-Z1447)</f>
        <v/>
      </c>
      <c r="AQ1447" s="5">
        <f>IF(Z1447=0,"",RANK(Z1447,Z$4:Z$1569,0))</f>
        <v/>
      </c>
      <c r="AR1447" s="7" t="inlineStr">
        <is>
          <t>.</t>
        </is>
      </c>
      <c r="BA1447" s="7" t="inlineStr">
        <is>
          <t>.</t>
        </is>
      </c>
      <c r="BB1447" s="9">
        <f>SUM(L$4:L$1569)/COUNTA(A$4:A$1569)</f>
        <v/>
      </c>
      <c r="BC1447" s="9">
        <f>SUM(M$4:M$1569)/COUNTA(A$4:A$1569)</f>
        <v/>
      </c>
      <c r="BD1447" s="9">
        <f>SUM(N$4:N$1569)/COUNTA(A$4:A$1569)</f>
        <v/>
      </c>
      <c r="BE1447" s="9">
        <f>SUM(O$4:O$1569)/COUNTA(A$4:A$1569)</f>
        <v/>
      </c>
      <c r="BF1447" s="9">
        <f>SUM(P$4:P$1569)/COUNTA(A$4:A$1569)</f>
        <v/>
      </c>
      <c r="BG1447" s="9">
        <f>SUM(Q$4:Q$1569)/COUNTA(A$4:A$1569)</f>
        <v/>
      </c>
      <c r="BH1447" s="9">
        <f>SUM(R$4:R$1569)/COUNTA(A$4:A$1569)</f>
        <v/>
      </c>
      <c r="BI1447" s="9">
        <f>SUM(S$4:S$1569)/COUNTA(A$4:A$1569)</f>
        <v/>
      </c>
      <c r="BJ1447" s="9">
        <f>SUM(T$4:T$1569)/COUNTA(A$4:A$1569)</f>
        <v/>
      </c>
      <c r="BK1447" s="9">
        <f>SUM(U$4:U$1569)/COUNTA(A$4:A$1569)</f>
        <v/>
      </c>
      <c r="BL1447" s="9">
        <f>SUM(V$4:V$1569)/COUNTA(A$4:A$1569)</f>
        <v/>
      </c>
      <c r="BM1447" s="9">
        <f>SUM(W$4:W$1569)/COUNTA(A$4:A$1569)</f>
        <v/>
      </c>
      <c r="BN1447" s="9">
        <f>SUM(X$4:X$1569)/COUNTA(A$4:A$1569)</f>
        <v/>
      </c>
      <c r="BO1447" s="7" t="inlineStr">
        <is>
          <t>.</t>
        </is>
      </c>
      <c r="BP1447" s="9">
        <f>IF(Z1447&gt;=BB1447,0,IFERROR(BB1447+(SUMPRODUCT((Z$4:Z$1569&gt;=BB$4:BB$1569)*(Z$4:Z$1569-BB$4:BB$1569))/MAX(1,COUNTIF(Z$4:Z$1569,"&lt;"&amp;BB1447+0.01))),BB1447))</f>
        <v/>
      </c>
      <c r="BQ1447" s="9">
        <f>IF(AA1447&gt;=BC1447,0,IFERROR(BC1447+SUMPRODUCT((AA$4:AA$1569&gt;=BC$4:BC$1569)*(AA$4:AA$1569-BC$4:BC$1569))/MAX(1,COUNTIF(AA$4:AA$1569,"&lt;"&amp;BC1447+0.01)),BC1447))</f>
        <v/>
      </c>
      <c r="BR1447" s="9">
        <f>IF(AB1447&gt;=BD1447,0,IFERROR(BD1447+SUMPRODUCT((AB$4:AB$1569&gt;=BD$4:BD$1569)*(AB$4:AB$1569-BD$4:BD$1569))/MAX(1,COUNTIF(AB$4:AB$1569,"&lt;"&amp;BD1447+0.01)),BD1447))</f>
        <v/>
      </c>
      <c r="BS1447" s="9">
        <f>IF(AC1447&gt;=BE1447,0,IFERROR(BE1447+SUMPRODUCT((AC$4:AC$1569&gt;=BE$4:BE$1569)*(AC$4:AC$1569-BE$4:BE$1569))/MAX(1,COUNTIF(AC$4:AC$1569,"&lt;"&amp;BE1447+0.01)),BE1447))</f>
        <v/>
      </c>
      <c r="BT1447" s="9">
        <f>IF(AD1447&gt;=BF1447,0,IFERROR(BF1447+SUMPRODUCT((AD$4:AD$1569&gt;=BF$4:BF$1569)*(AD$4:AD$1569-BF$4:BF$1569))/MAX(1,COUNTIF(AD$4:AD$1569,"&lt;"&amp;BF1447+0.01)),BF1447))</f>
        <v/>
      </c>
      <c r="BU1447" s="9">
        <f>IF(AE1447&gt;=BG1447,0,IFERROR(BG1447+SUMPRODUCT((AE$4:AE$1569&gt;=BG$4:BG$1569)*(AE$4:AE$1569-BG$4:BG$1569))/MAX(1,COUNTIF(AE$4:AE$1569,"&lt;"&amp;BG1447+0.01)),BG1447))</f>
        <v/>
      </c>
      <c r="BV1447" s="9">
        <f>IF(AF1447&gt;=BH1447,0,IFERROR(BH1447+SUMPRODUCT((AF$4:AF$1569&gt;=BH$4:BH$1569)*(AF$4:AF$1569-BH$4:BH$1569))/MAX(1,COUNTIF(AF$4:AF$1569,"&lt;"&amp;BH1447+0.01)),BH1447))</f>
        <v/>
      </c>
      <c r="BW1447" s="9">
        <f>IF(AG1447&gt;=BI1447,0,IFERROR(BI1447+SUMPRODUCT((AG$4:AG$1569&gt;=BI$4:BI$1569)*(AG$4:AG$1569-BI$4:BI$1569))/MAX(1,COUNTIF(AG$4:AG$1569,"&lt;"&amp;BI1447+0.01)),BI1447))</f>
        <v/>
      </c>
      <c r="BX1447" s="9">
        <f>IF(AH1447&gt;=BJ1447,0,IFERROR(BJ1447+SUMPRODUCT((AH$4:AH$1569&gt;=BJ$4:BJ$1569)*(AH$4:AH$1569-BJ$4:BJ$1569))/MAX(1,COUNTIF(AH$4:AH$1569,"&lt;"&amp;BJ1447+0.01)),BJ1447))</f>
        <v/>
      </c>
      <c r="BY1447" s="9">
        <f>IF(AI1447&gt;=BK1447,0,IFERROR(BK1447+SUMPRODUCT((AI$4:AI$1569&gt;=BK$4:BK$1569)*(AI$4:AI$1569-BK$4:BK$1569))/MAX(1,COUNTIF(AI$4:AI$1569,"&lt;"&amp;BK1447+0.01)),BK1447))</f>
        <v/>
      </c>
      <c r="BZ1447" s="9">
        <f>IF(AJ1447&gt;=BL1447,0,IFERROR(BL1447+SUMPRODUCT((AJ$4:AJ$1569&gt;=BL$4:BL$1569)*(AJ$4:AJ$1569-BL$4:BL$1569))/MAX(1,COUNTIF(AJ$4:AJ$1569,"&lt;"&amp;BL1447+0.01)),BL1447))</f>
        <v/>
      </c>
      <c r="CA1447" s="9">
        <f>IF(AK1447&gt;=BM1447,0,IFERROR(BM1447+SUMPRODUCT((AK$4:AK$1569&gt;=BM$4:BM$1569)*(AK$4:AK$1569-BM$4:BM$1569))/MAX(1,COUNTIF(AK$4:AK$1569,"&lt;"&amp;BM1447+0.01)),BM1447))</f>
        <v/>
      </c>
      <c r="CB1447" s="9">
        <f>IF(AL1447&gt;=BN1447,0,IFERROR(BN1447+SUMPRODUCT((AL$4:AL$1569&gt;=BN$4:BN$1569)*(AL$4:AL$1569-BN$4:BN$1569))/MAX(1,COUNTIF(AL$4:AL$1569,"&lt;"&amp;BN1447+0.01)),BN1447))</f>
        <v/>
      </c>
      <c r="CC1447" s="5">
        <f>IF(AO1447="🟢","VERDE",IF(AO1447="🟡","AMARELO",IF(AO1447="🟠","VERMELHO",IF(AO1447="🔴","VERMELHO","ROXO"))))</f>
        <v/>
      </c>
      <c r="CD1447" s="5" t="inlineStr">
        <is>
          <t>🌎 REGIÕES</t>
        </is>
      </c>
      <c r="CE1447" s="5" t="inlineStr">
        <is>
          <t>SEM REDE</t>
        </is>
      </c>
    </row>
    <row r="1448">
      <c r="A1448" s="5" t="inlineStr">
        <is>
          <t>50853004000190</t>
        </is>
      </c>
      <c r="B1448" s="5" t="inlineStr">
        <is>
          <t>50.853.004 JESSICA CAROLINE PANDOLFO TOS</t>
        </is>
      </c>
      <c r="C1448" s="5" t="inlineStr">
        <is>
          <t>06 - SEM GRUPO</t>
        </is>
      </c>
      <c r="D1448" s="5" t="inlineStr">
        <is>
          <t>HEMANUELE DITZEL (MANU)</t>
        </is>
      </c>
      <c r="E1448" s="5" t="inlineStr">
        <is>
          <t>PR</t>
        </is>
      </c>
      <c r="F1448" s="5">
        <f>IFERROR(VLOOKUP(C1448,$AS$4:$AT$25,2,FALSE),"")</f>
        <v/>
      </c>
      <c r="G1448" s="6">
        <f>IFERROR(VLOOKUP(C1448,$AS$4:$AX$25,6,FALSE),"")</f>
        <v/>
      </c>
      <c r="H1448" s="5">
        <f>IFERROR(VLOOKUP(C1448,$AS$4:$AY$25,7,FALSE),"")</f>
        <v/>
      </c>
      <c r="I1448" s="5">
        <f>IFERROR(VLOOKUP(C1448,$AS$4:$AZ$25,8,FALSE),"")</f>
        <v/>
      </c>
      <c r="J1448" s="7" t="inlineStr">
        <is>
          <t>.</t>
        </is>
      </c>
      <c r="K1448" s="5" t="inlineStr">
        <is>
          <t>SUL</t>
        </is>
      </c>
      <c r="L1448" s="8" t="n">
        <v>1613.793103448276</v>
      </c>
      <c r="M1448" s="9" t="n">
        <v>124.1379310344828</v>
      </c>
      <c r="N1448" s="9" t="n">
        <v>124.1379310344828</v>
      </c>
      <c r="O1448" s="9" t="n">
        <v>129.3103448275862</v>
      </c>
      <c r="P1448" s="9" t="n">
        <v>129.3103448275862</v>
      </c>
      <c r="Q1448" s="9" t="n">
        <v>129.3103448275862</v>
      </c>
      <c r="R1448" s="9" t="n">
        <v>134.4827586206897</v>
      </c>
      <c r="S1448" s="9" t="n">
        <v>134.4827586206897</v>
      </c>
      <c r="T1448" s="9" t="n">
        <v>139.6551724137931</v>
      </c>
      <c r="U1448" s="9" t="n">
        <v>139.6551724137931</v>
      </c>
      <c r="V1448" s="9" t="n">
        <v>139.6551724137931</v>
      </c>
      <c r="W1448" s="9" t="n">
        <v>144.8275862068965</v>
      </c>
      <c r="X1448" s="9" t="n">
        <v>144.8275862068965</v>
      </c>
      <c r="Y1448" s="7" t="inlineStr">
        <is>
          <t>.</t>
        </is>
      </c>
      <c r="Z1448" s="8">
        <f>SUM(AA1448:AL1448)</f>
        <v/>
      </c>
      <c r="AA1448" s="9" t="n">
        <v>0</v>
      </c>
      <c r="AB1448" s="9" t="n">
        <v>0</v>
      </c>
      <c r="AC1448" s="9" t="n">
        <v>0</v>
      </c>
      <c r="AD1448" s="9" t="n">
        <v>0</v>
      </c>
      <c r="AE1448" s="9" t="n">
        <v>0</v>
      </c>
      <c r="AF1448" s="9" t="n">
        <v>0</v>
      </c>
      <c r="AG1448" s="9" t="n">
        <v>0</v>
      </c>
      <c r="AH1448" s="9" t="n">
        <v>0</v>
      </c>
      <c r="AI1448" s="9" t="n">
        <v>0</v>
      </c>
      <c r="AJ1448" s="9" t="n">
        <v>0</v>
      </c>
      <c r="AK1448" s="9" t="n">
        <v>0</v>
      </c>
      <c r="AL1448" s="9" t="n">
        <v>0</v>
      </c>
      <c r="AM1448" s="7" t="inlineStr">
        <is>
          <t>.</t>
        </is>
      </c>
      <c r="AN1448" s="6">
        <f>IF(L1448=0,0,Z1448/L1448)</f>
        <v/>
      </c>
      <c r="AO1448" s="5">
        <f>IF(AN1448="","",IF(AN1448&gt;=0.9,"🟢",IF(AN1448&gt;=0.7,"🟡",IF(AN1448&gt;=0.5,"🟠","🔴"))))</f>
        <v/>
      </c>
      <c r="AP1448" s="9">
        <f>IF(L1448=0,0,L1448-Z1448)</f>
        <v/>
      </c>
      <c r="AQ1448" s="5">
        <f>IF(Z1448=0,"",RANK(Z1448,Z$4:Z$1569,0))</f>
        <v/>
      </c>
      <c r="AR1448" s="7" t="inlineStr">
        <is>
          <t>.</t>
        </is>
      </c>
      <c r="BA1448" s="7" t="inlineStr">
        <is>
          <t>.</t>
        </is>
      </c>
      <c r="BB1448" s="9">
        <f>SUM(L$4:L$1569)/COUNTA(A$4:A$1569)</f>
        <v/>
      </c>
      <c r="BC1448" s="9">
        <f>SUM(M$4:M$1569)/COUNTA(A$4:A$1569)</f>
        <v/>
      </c>
      <c r="BD1448" s="9">
        <f>SUM(N$4:N$1569)/COUNTA(A$4:A$1569)</f>
        <v/>
      </c>
      <c r="BE1448" s="9">
        <f>SUM(O$4:O$1569)/COUNTA(A$4:A$1569)</f>
        <v/>
      </c>
      <c r="BF1448" s="9">
        <f>SUM(P$4:P$1569)/COUNTA(A$4:A$1569)</f>
        <v/>
      </c>
      <c r="BG1448" s="9">
        <f>SUM(Q$4:Q$1569)/COUNTA(A$4:A$1569)</f>
        <v/>
      </c>
      <c r="BH1448" s="9">
        <f>SUM(R$4:R$1569)/COUNTA(A$4:A$1569)</f>
        <v/>
      </c>
      <c r="BI1448" s="9">
        <f>SUM(S$4:S$1569)/COUNTA(A$4:A$1569)</f>
        <v/>
      </c>
      <c r="BJ1448" s="9">
        <f>SUM(T$4:T$1569)/COUNTA(A$4:A$1569)</f>
        <v/>
      </c>
      <c r="BK1448" s="9">
        <f>SUM(U$4:U$1569)/COUNTA(A$4:A$1569)</f>
        <v/>
      </c>
      <c r="BL1448" s="9">
        <f>SUM(V$4:V$1569)/COUNTA(A$4:A$1569)</f>
        <v/>
      </c>
      <c r="BM1448" s="9">
        <f>SUM(W$4:W$1569)/COUNTA(A$4:A$1569)</f>
        <v/>
      </c>
      <c r="BN1448" s="9">
        <f>SUM(X$4:X$1569)/COUNTA(A$4:A$1569)</f>
        <v/>
      </c>
      <c r="BO1448" s="7" t="inlineStr">
        <is>
          <t>.</t>
        </is>
      </c>
      <c r="BP1448" s="9">
        <f>IF(Z1448&gt;=BB1448,0,IFERROR(BB1448+(SUMPRODUCT((Z$4:Z$1569&gt;=BB$4:BB$1569)*(Z$4:Z$1569-BB$4:BB$1569))/MAX(1,COUNTIF(Z$4:Z$1569,"&lt;"&amp;BB1448+0.01))),BB1448))</f>
        <v/>
      </c>
      <c r="BQ1448" s="9">
        <f>IF(AA1448&gt;=BC1448,0,IFERROR(BC1448+SUMPRODUCT((AA$4:AA$1569&gt;=BC$4:BC$1569)*(AA$4:AA$1569-BC$4:BC$1569))/MAX(1,COUNTIF(AA$4:AA$1569,"&lt;"&amp;BC1448+0.01)),BC1448))</f>
        <v/>
      </c>
      <c r="BR1448" s="9">
        <f>IF(AB1448&gt;=BD1448,0,IFERROR(BD1448+SUMPRODUCT((AB$4:AB$1569&gt;=BD$4:BD$1569)*(AB$4:AB$1569-BD$4:BD$1569))/MAX(1,COUNTIF(AB$4:AB$1569,"&lt;"&amp;BD1448+0.01)),BD1448))</f>
        <v/>
      </c>
      <c r="BS1448" s="9">
        <f>IF(AC1448&gt;=BE1448,0,IFERROR(BE1448+SUMPRODUCT((AC$4:AC$1569&gt;=BE$4:BE$1569)*(AC$4:AC$1569-BE$4:BE$1569))/MAX(1,COUNTIF(AC$4:AC$1569,"&lt;"&amp;BE1448+0.01)),BE1448))</f>
        <v/>
      </c>
      <c r="BT1448" s="9">
        <f>IF(AD1448&gt;=BF1448,0,IFERROR(BF1448+SUMPRODUCT((AD$4:AD$1569&gt;=BF$4:BF$1569)*(AD$4:AD$1569-BF$4:BF$1569))/MAX(1,COUNTIF(AD$4:AD$1569,"&lt;"&amp;BF1448+0.01)),BF1448))</f>
        <v/>
      </c>
      <c r="BU1448" s="9">
        <f>IF(AE1448&gt;=BG1448,0,IFERROR(BG1448+SUMPRODUCT((AE$4:AE$1569&gt;=BG$4:BG$1569)*(AE$4:AE$1569-BG$4:BG$1569))/MAX(1,COUNTIF(AE$4:AE$1569,"&lt;"&amp;BG1448+0.01)),BG1448))</f>
        <v/>
      </c>
      <c r="BV1448" s="9">
        <f>IF(AF1448&gt;=BH1448,0,IFERROR(BH1448+SUMPRODUCT((AF$4:AF$1569&gt;=BH$4:BH$1569)*(AF$4:AF$1569-BH$4:BH$1569))/MAX(1,COUNTIF(AF$4:AF$1569,"&lt;"&amp;BH1448+0.01)),BH1448))</f>
        <v/>
      </c>
      <c r="BW1448" s="9">
        <f>IF(AG1448&gt;=BI1448,0,IFERROR(BI1448+SUMPRODUCT((AG$4:AG$1569&gt;=BI$4:BI$1569)*(AG$4:AG$1569-BI$4:BI$1569))/MAX(1,COUNTIF(AG$4:AG$1569,"&lt;"&amp;BI1448+0.01)),BI1448))</f>
        <v/>
      </c>
      <c r="BX1448" s="9">
        <f>IF(AH1448&gt;=BJ1448,0,IFERROR(BJ1448+SUMPRODUCT((AH$4:AH$1569&gt;=BJ$4:BJ$1569)*(AH$4:AH$1569-BJ$4:BJ$1569))/MAX(1,COUNTIF(AH$4:AH$1569,"&lt;"&amp;BJ1448+0.01)),BJ1448))</f>
        <v/>
      </c>
      <c r="BY1448" s="9">
        <f>IF(AI1448&gt;=BK1448,0,IFERROR(BK1448+SUMPRODUCT((AI$4:AI$1569&gt;=BK$4:BK$1569)*(AI$4:AI$1569-BK$4:BK$1569))/MAX(1,COUNTIF(AI$4:AI$1569,"&lt;"&amp;BK1448+0.01)),BK1448))</f>
        <v/>
      </c>
      <c r="BZ1448" s="9">
        <f>IF(AJ1448&gt;=BL1448,0,IFERROR(BL1448+SUMPRODUCT((AJ$4:AJ$1569&gt;=BL$4:BL$1569)*(AJ$4:AJ$1569-BL$4:BL$1569))/MAX(1,COUNTIF(AJ$4:AJ$1569,"&lt;"&amp;BL1448+0.01)),BL1448))</f>
        <v/>
      </c>
      <c r="CA1448" s="9">
        <f>IF(AK1448&gt;=BM1448,0,IFERROR(BM1448+SUMPRODUCT((AK$4:AK$1569&gt;=BM$4:BM$1569)*(AK$4:AK$1569-BM$4:BM$1569))/MAX(1,COUNTIF(AK$4:AK$1569,"&lt;"&amp;BM1448+0.01)),BM1448))</f>
        <v/>
      </c>
      <c r="CB1448" s="9">
        <f>IF(AL1448&gt;=BN1448,0,IFERROR(BN1448+SUMPRODUCT((AL$4:AL$1569&gt;=BN$4:BN$1569)*(AL$4:AL$1569-BN$4:BN$1569))/MAX(1,COUNTIF(AL$4:AL$1569,"&lt;"&amp;BN1448+0.01)),BN1448))</f>
        <v/>
      </c>
      <c r="CC1448" s="5">
        <f>IF(AO1448="🟢","VERDE",IF(AO1448="🟡","AMARELO",IF(AO1448="🟠","VERMELHO",IF(AO1448="🔴","VERMELHO","ROXO"))))</f>
        <v/>
      </c>
      <c r="CD1448" s="5" t="inlineStr">
        <is>
          <t>🌎 REGIÕES</t>
        </is>
      </c>
      <c r="CE1448" s="5" t="inlineStr">
        <is>
          <t>SEM REDE</t>
        </is>
      </c>
    </row>
    <row r="1449">
      <c r="A1449" s="5" t="inlineStr">
        <is>
          <t>50969148000107</t>
        </is>
      </c>
      <c r="B1449" s="5" t="inlineStr">
        <is>
          <t>BITTENCOURT E MELCHIOR EMPREENDIMENTOS L</t>
        </is>
      </c>
      <c r="C1449" s="5" t="inlineStr">
        <is>
          <t>06 - SEM GRUPO</t>
        </is>
      </c>
      <c r="D1449" s="5" t="inlineStr">
        <is>
          <t>LARISSA PADILHA</t>
        </is>
      </c>
      <c r="E1449" s="5" t="inlineStr">
        <is>
          <t>SP</t>
        </is>
      </c>
      <c r="F1449" s="5">
        <f>IFERROR(VLOOKUP(C1449,$AS$4:$AT$25,2,FALSE),"")</f>
        <v/>
      </c>
      <c r="G1449" s="6">
        <f>IFERROR(VLOOKUP(C1449,$AS$4:$AX$25,6,FALSE),"")</f>
        <v/>
      </c>
      <c r="H1449" s="5">
        <f>IFERROR(VLOOKUP(C1449,$AS$4:$AY$25,7,FALSE),"")</f>
        <v/>
      </c>
      <c r="I1449" s="5">
        <f>IFERROR(VLOOKUP(C1449,$AS$4:$AZ$25,8,FALSE),"")</f>
        <v/>
      </c>
      <c r="J1449" s="7" t="inlineStr">
        <is>
          <t>.</t>
        </is>
      </c>
      <c r="K1449" s="5" t="inlineStr">
        <is>
          <t>SP INTERIOR</t>
        </is>
      </c>
      <c r="L1449" s="8" t="n">
        <v>2622.857142857143</v>
      </c>
      <c r="M1449" s="9" t="n">
        <v>205.7142857142857</v>
      </c>
      <c r="N1449" s="9" t="n">
        <v>205.7142857142857</v>
      </c>
      <c r="O1449" s="9" t="n">
        <v>205.7142857142857</v>
      </c>
      <c r="P1449" s="9" t="n">
        <v>205.7142857142857</v>
      </c>
      <c r="Q1449" s="9" t="n">
        <v>205.7142857142857</v>
      </c>
      <c r="R1449" s="9" t="n">
        <v>222.8571428571429</v>
      </c>
      <c r="S1449" s="9" t="n">
        <v>222.8571428571429</v>
      </c>
      <c r="T1449" s="9" t="n">
        <v>222.8571428571429</v>
      </c>
      <c r="U1449" s="9" t="n">
        <v>222.8571428571429</v>
      </c>
      <c r="V1449" s="9" t="n">
        <v>222.8571428571429</v>
      </c>
      <c r="W1449" s="9" t="n">
        <v>240</v>
      </c>
      <c r="X1449" s="9" t="n">
        <v>240</v>
      </c>
      <c r="Y1449" s="7" t="inlineStr">
        <is>
          <t>.</t>
        </is>
      </c>
      <c r="Z1449" s="8">
        <f>SUM(AA1449:AL1449)</f>
        <v/>
      </c>
      <c r="AA1449" s="9" t="n">
        <v>0</v>
      </c>
      <c r="AB1449" s="9" t="n">
        <v>0</v>
      </c>
      <c r="AC1449" s="9" t="n">
        <v>0</v>
      </c>
      <c r="AD1449" s="9" t="n">
        <v>0</v>
      </c>
      <c r="AE1449" s="9" t="n">
        <v>0</v>
      </c>
      <c r="AF1449" s="9" t="n">
        <v>0</v>
      </c>
      <c r="AG1449" s="9" t="n">
        <v>0</v>
      </c>
      <c r="AH1449" s="9" t="n">
        <v>0</v>
      </c>
      <c r="AI1449" s="9" t="n">
        <v>0</v>
      </c>
      <c r="AJ1449" s="9" t="n">
        <v>0</v>
      </c>
      <c r="AK1449" s="9" t="n">
        <v>0</v>
      </c>
      <c r="AL1449" s="9" t="n">
        <v>0</v>
      </c>
      <c r="AM1449" s="7" t="inlineStr">
        <is>
          <t>.</t>
        </is>
      </c>
      <c r="AN1449" s="6">
        <f>IF(L1449=0,0,Z1449/L1449)</f>
        <v/>
      </c>
      <c r="AO1449" s="5">
        <f>IF(AN1449="","",IF(AN1449&gt;=0.9,"🟢",IF(AN1449&gt;=0.7,"🟡",IF(AN1449&gt;=0.5,"🟠","🔴"))))</f>
        <v/>
      </c>
      <c r="AP1449" s="9">
        <f>IF(L1449=0,0,L1449-Z1449)</f>
        <v/>
      </c>
      <c r="AQ1449" s="5">
        <f>IF(Z1449=0,"",RANK(Z1449,Z$4:Z$1569,0))</f>
        <v/>
      </c>
      <c r="AR1449" s="7" t="inlineStr">
        <is>
          <t>.</t>
        </is>
      </c>
      <c r="BA1449" s="7" t="inlineStr">
        <is>
          <t>.</t>
        </is>
      </c>
      <c r="BB1449" s="9">
        <f>SUM(L$4:L$1569)/COUNTA(A$4:A$1569)</f>
        <v/>
      </c>
      <c r="BC1449" s="9">
        <f>SUM(M$4:M$1569)/COUNTA(A$4:A$1569)</f>
        <v/>
      </c>
      <c r="BD1449" s="9">
        <f>SUM(N$4:N$1569)/COUNTA(A$4:A$1569)</f>
        <v/>
      </c>
      <c r="BE1449" s="9">
        <f>SUM(O$4:O$1569)/COUNTA(A$4:A$1569)</f>
        <v/>
      </c>
      <c r="BF1449" s="9">
        <f>SUM(P$4:P$1569)/COUNTA(A$4:A$1569)</f>
        <v/>
      </c>
      <c r="BG1449" s="9">
        <f>SUM(Q$4:Q$1569)/COUNTA(A$4:A$1569)</f>
        <v/>
      </c>
      <c r="BH1449" s="9">
        <f>SUM(R$4:R$1569)/COUNTA(A$4:A$1569)</f>
        <v/>
      </c>
      <c r="BI1449" s="9">
        <f>SUM(S$4:S$1569)/COUNTA(A$4:A$1569)</f>
        <v/>
      </c>
      <c r="BJ1449" s="9">
        <f>SUM(T$4:T$1569)/COUNTA(A$4:A$1569)</f>
        <v/>
      </c>
      <c r="BK1449" s="9">
        <f>SUM(U$4:U$1569)/COUNTA(A$4:A$1569)</f>
        <v/>
      </c>
      <c r="BL1449" s="9">
        <f>SUM(V$4:V$1569)/COUNTA(A$4:A$1569)</f>
        <v/>
      </c>
      <c r="BM1449" s="9">
        <f>SUM(W$4:W$1569)/COUNTA(A$4:A$1569)</f>
        <v/>
      </c>
      <c r="BN1449" s="9">
        <f>SUM(X$4:X$1569)/COUNTA(A$4:A$1569)</f>
        <v/>
      </c>
      <c r="BO1449" s="7" t="inlineStr">
        <is>
          <t>.</t>
        </is>
      </c>
      <c r="BP1449" s="9">
        <f>IF(Z1449&gt;=BB1449,0,IFERROR(BB1449+(SUMPRODUCT((Z$4:Z$1569&gt;=BB$4:BB$1569)*(Z$4:Z$1569-BB$4:BB$1569))/MAX(1,COUNTIF(Z$4:Z$1569,"&lt;"&amp;BB1449+0.01))),BB1449))</f>
        <v/>
      </c>
      <c r="BQ1449" s="9">
        <f>IF(AA1449&gt;=BC1449,0,IFERROR(BC1449+SUMPRODUCT((AA$4:AA$1569&gt;=BC$4:BC$1569)*(AA$4:AA$1569-BC$4:BC$1569))/MAX(1,COUNTIF(AA$4:AA$1569,"&lt;"&amp;BC1449+0.01)),BC1449))</f>
        <v/>
      </c>
      <c r="BR1449" s="9">
        <f>IF(AB1449&gt;=BD1449,0,IFERROR(BD1449+SUMPRODUCT((AB$4:AB$1569&gt;=BD$4:BD$1569)*(AB$4:AB$1569-BD$4:BD$1569))/MAX(1,COUNTIF(AB$4:AB$1569,"&lt;"&amp;BD1449+0.01)),BD1449))</f>
        <v/>
      </c>
      <c r="BS1449" s="9">
        <f>IF(AC1449&gt;=BE1449,0,IFERROR(BE1449+SUMPRODUCT((AC$4:AC$1569&gt;=BE$4:BE$1569)*(AC$4:AC$1569-BE$4:BE$1569))/MAX(1,COUNTIF(AC$4:AC$1569,"&lt;"&amp;BE1449+0.01)),BE1449))</f>
        <v/>
      </c>
      <c r="BT1449" s="9">
        <f>IF(AD1449&gt;=BF1449,0,IFERROR(BF1449+SUMPRODUCT((AD$4:AD$1569&gt;=BF$4:BF$1569)*(AD$4:AD$1569-BF$4:BF$1569))/MAX(1,COUNTIF(AD$4:AD$1569,"&lt;"&amp;BF1449+0.01)),BF1449))</f>
        <v/>
      </c>
      <c r="BU1449" s="9">
        <f>IF(AE1449&gt;=BG1449,0,IFERROR(BG1449+SUMPRODUCT((AE$4:AE$1569&gt;=BG$4:BG$1569)*(AE$4:AE$1569-BG$4:BG$1569))/MAX(1,COUNTIF(AE$4:AE$1569,"&lt;"&amp;BG1449+0.01)),BG1449))</f>
        <v/>
      </c>
      <c r="BV1449" s="9">
        <f>IF(AF1449&gt;=BH1449,0,IFERROR(BH1449+SUMPRODUCT((AF$4:AF$1569&gt;=BH$4:BH$1569)*(AF$4:AF$1569-BH$4:BH$1569))/MAX(1,COUNTIF(AF$4:AF$1569,"&lt;"&amp;BH1449+0.01)),BH1449))</f>
        <v/>
      </c>
      <c r="BW1449" s="9">
        <f>IF(AG1449&gt;=BI1449,0,IFERROR(BI1449+SUMPRODUCT((AG$4:AG$1569&gt;=BI$4:BI$1569)*(AG$4:AG$1569-BI$4:BI$1569))/MAX(1,COUNTIF(AG$4:AG$1569,"&lt;"&amp;BI1449+0.01)),BI1449))</f>
        <v/>
      </c>
      <c r="BX1449" s="9">
        <f>IF(AH1449&gt;=BJ1449,0,IFERROR(BJ1449+SUMPRODUCT((AH$4:AH$1569&gt;=BJ$4:BJ$1569)*(AH$4:AH$1569-BJ$4:BJ$1569))/MAX(1,COUNTIF(AH$4:AH$1569,"&lt;"&amp;BJ1449+0.01)),BJ1449))</f>
        <v/>
      </c>
      <c r="BY1449" s="9">
        <f>IF(AI1449&gt;=BK1449,0,IFERROR(BK1449+SUMPRODUCT((AI$4:AI$1569&gt;=BK$4:BK$1569)*(AI$4:AI$1569-BK$4:BK$1569))/MAX(1,COUNTIF(AI$4:AI$1569,"&lt;"&amp;BK1449+0.01)),BK1449))</f>
        <v/>
      </c>
      <c r="BZ1449" s="9">
        <f>IF(AJ1449&gt;=BL1449,0,IFERROR(BL1449+SUMPRODUCT((AJ$4:AJ$1569&gt;=BL$4:BL$1569)*(AJ$4:AJ$1569-BL$4:BL$1569))/MAX(1,COUNTIF(AJ$4:AJ$1569,"&lt;"&amp;BL1449+0.01)),BL1449))</f>
        <v/>
      </c>
      <c r="CA1449" s="9">
        <f>IF(AK1449&gt;=BM1449,0,IFERROR(BM1449+SUMPRODUCT((AK$4:AK$1569&gt;=BM$4:BM$1569)*(AK$4:AK$1569-BM$4:BM$1569))/MAX(1,COUNTIF(AK$4:AK$1569,"&lt;"&amp;BM1449+0.01)),BM1449))</f>
        <v/>
      </c>
      <c r="CB1449" s="9">
        <f>IF(AL1449&gt;=BN1449,0,IFERROR(BN1449+SUMPRODUCT((AL$4:AL$1569&gt;=BN$4:BN$1569)*(AL$4:AL$1569-BN$4:BN$1569))/MAX(1,COUNTIF(AL$4:AL$1569,"&lt;"&amp;BN1449+0.01)),BN1449))</f>
        <v/>
      </c>
      <c r="CC1449" s="5">
        <f>IF(AO1449="🟢","VERDE",IF(AO1449="🟡","AMARELO",IF(AO1449="🟠","VERMELHO",IF(AO1449="🔴","VERMELHO","ROXO"))))</f>
        <v/>
      </c>
      <c r="CD1449" s="5" t="inlineStr">
        <is>
          <t>🌎 REGIÕES</t>
        </is>
      </c>
      <c r="CE1449" s="5" t="inlineStr">
        <is>
          <t>SEM REDE</t>
        </is>
      </c>
    </row>
    <row r="1450">
      <c r="A1450" s="5" t="inlineStr">
        <is>
          <t>50969798000152</t>
        </is>
      </c>
      <c r="B1450" s="5" t="inlineStr">
        <is>
          <t>50.969.798 ROSANI SALETE GUERINI SCHMIDT</t>
        </is>
      </c>
      <c r="C1450" s="5" t="inlineStr">
        <is>
          <t>06 - SEM GRUPO</t>
        </is>
      </c>
      <c r="D1450" s="5" t="inlineStr">
        <is>
          <t>HEMANUELE DITZEL (MANU)</t>
        </is>
      </c>
      <c r="E1450" s="5" t="inlineStr">
        <is>
          <t>SC</t>
        </is>
      </c>
      <c r="F1450" s="5">
        <f>IFERROR(VLOOKUP(C1450,$AS$4:$AT$25,2,FALSE),"")</f>
        <v/>
      </c>
      <c r="G1450" s="6">
        <f>IFERROR(VLOOKUP(C1450,$AS$4:$AX$25,6,FALSE),"")</f>
        <v/>
      </c>
      <c r="H1450" s="5">
        <f>IFERROR(VLOOKUP(C1450,$AS$4:$AY$25,7,FALSE),"")</f>
        <v/>
      </c>
      <c r="I1450" s="5">
        <f>IFERROR(VLOOKUP(C1450,$AS$4:$AZ$25,8,FALSE),"")</f>
        <v/>
      </c>
      <c r="J1450" s="7" t="inlineStr">
        <is>
          <t>.</t>
        </is>
      </c>
      <c r="K1450" s="5" t="inlineStr">
        <is>
          <t>SUL</t>
        </is>
      </c>
      <c r="L1450" s="8" t="n">
        <v>1643.478260869565</v>
      </c>
      <c r="M1450" s="9" t="n">
        <v>117.3913043478261</v>
      </c>
      <c r="N1450" s="9" t="n">
        <v>130.4347826086957</v>
      </c>
      <c r="O1450" s="9" t="n">
        <v>130.4347826086957</v>
      </c>
      <c r="P1450" s="9" t="n">
        <v>130.4347826086957</v>
      </c>
      <c r="Q1450" s="9" t="n">
        <v>130.4347826086957</v>
      </c>
      <c r="R1450" s="9" t="n">
        <v>130.4347826086957</v>
      </c>
      <c r="S1450" s="9" t="n">
        <v>143.4782608695652</v>
      </c>
      <c r="T1450" s="9" t="n">
        <v>143.4782608695652</v>
      </c>
      <c r="U1450" s="9" t="n">
        <v>143.4782608695652</v>
      </c>
      <c r="V1450" s="9" t="n">
        <v>143.4782608695652</v>
      </c>
      <c r="W1450" s="9" t="n">
        <v>143.4782608695652</v>
      </c>
      <c r="X1450" s="9" t="n">
        <v>156.5217391304348</v>
      </c>
      <c r="Y1450" s="7" t="inlineStr">
        <is>
          <t>.</t>
        </is>
      </c>
      <c r="Z1450" s="8">
        <f>SUM(AA1450:AL1450)</f>
        <v/>
      </c>
      <c r="AA1450" s="9" t="n">
        <v>0</v>
      </c>
      <c r="AB1450" s="9" t="n">
        <v>0</v>
      </c>
      <c r="AC1450" s="9" t="n">
        <v>0</v>
      </c>
      <c r="AD1450" s="9" t="n">
        <v>0</v>
      </c>
      <c r="AE1450" s="9" t="n">
        <v>0</v>
      </c>
      <c r="AF1450" s="9" t="n">
        <v>0</v>
      </c>
      <c r="AG1450" s="9" t="n">
        <v>0</v>
      </c>
      <c r="AH1450" s="9" t="n">
        <v>0</v>
      </c>
      <c r="AI1450" s="9" t="n">
        <v>0</v>
      </c>
      <c r="AJ1450" s="9" t="n">
        <v>0</v>
      </c>
      <c r="AK1450" s="9" t="n">
        <v>0</v>
      </c>
      <c r="AL1450" s="9" t="n">
        <v>0</v>
      </c>
      <c r="AM1450" s="7" t="inlineStr">
        <is>
          <t>.</t>
        </is>
      </c>
      <c r="AN1450" s="6">
        <f>IF(L1450=0,0,Z1450/L1450)</f>
        <v/>
      </c>
      <c r="AO1450" s="5">
        <f>IF(AN1450="","",IF(AN1450&gt;=0.9,"🟢",IF(AN1450&gt;=0.7,"🟡",IF(AN1450&gt;=0.5,"🟠","🔴"))))</f>
        <v/>
      </c>
      <c r="AP1450" s="9">
        <f>IF(L1450=0,0,L1450-Z1450)</f>
        <v/>
      </c>
      <c r="AQ1450" s="5">
        <f>IF(Z1450=0,"",RANK(Z1450,Z$4:Z$1569,0))</f>
        <v/>
      </c>
      <c r="AR1450" s="7" t="inlineStr">
        <is>
          <t>.</t>
        </is>
      </c>
      <c r="BA1450" s="7" t="inlineStr">
        <is>
          <t>.</t>
        </is>
      </c>
      <c r="BB1450" s="9">
        <f>SUM(L$4:L$1569)/COUNTA(A$4:A$1569)</f>
        <v/>
      </c>
      <c r="BC1450" s="9">
        <f>SUM(M$4:M$1569)/COUNTA(A$4:A$1569)</f>
        <v/>
      </c>
      <c r="BD1450" s="9">
        <f>SUM(N$4:N$1569)/COUNTA(A$4:A$1569)</f>
        <v/>
      </c>
      <c r="BE1450" s="9">
        <f>SUM(O$4:O$1569)/COUNTA(A$4:A$1569)</f>
        <v/>
      </c>
      <c r="BF1450" s="9">
        <f>SUM(P$4:P$1569)/COUNTA(A$4:A$1569)</f>
        <v/>
      </c>
      <c r="BG1450" s="9">
        <f>SUM(Q$4:Q$1569)/COUNTA(A$4:A$1569)</f>
        <v/>
      </c>
      <c r="BH1450" s="9">
        <f>SUM(R$4:R$1569)/COUNTA(A$4:A$1569)</f>
        <v/>
      </c>
      <c r="BI1450" s="9">
        <f>SUM(S$4:S$1569)/COUNTA(A$4:A$1569)</f>
        <v/>
      </c>
      <c r="BJ1450" s="9">
        <f>SUM(T$4:T$1569)/COUNTA(A$4:A$1569)</f>
        <v/>
      </c>
      <c r="BK1450" s="9">
        <f>SUM(U$4:U$1569)/COUNTA(A$4:A$1569)</f>
        <v/>
      </c>
      <c r="BL1450" s="9">
        <f>SUM(V$4:V$1569)/COUNTA(A$4:A$1569)</f>
        <v/>
      </c>
      <c r="BM1450" s="9">
        <f>SUM(W$4:W$1569)/COUNTA(A$4:A$1569)</f>
        <v/>
      </c>
      <c r="BN1450" s="9">
        <f>SUM(X$4:X$1569)/COUNTA(A$4:A$1569)</f>
        <v/>
      </c>
      <c r="BO1450" s="7" t="inlineStr">
        <is>
          <t>.</t>
        </is>
      </c>
      <c r="BP1450" s="9">
        <f>IF(Z1450&gt;=BB1450,0,IFERROR(BB1450+(SUMPRODUCT((Z$4:Z$1569&gt;=BB$4:BB$1569)*(Z$4:Z$1569-BB$4:BB$1569))/MAX(1,COUNTIF(Z$4:Z$1569,"&lt;"&amp;BB1450+0.01))),BB1450))</f>
        <v/>
      </c>
      <c r="BQ1450" s="9">
        <f>IF(AA1450&gt;=BC1450,0,IFERROR(BC1450+SUMPRODUCT((AA$4:AA$1569&gt;=BC$4:BC$1569)*(AA$4:AA$1569-BC$4:BC$1569))/MAX(1,COUNTIF(AA$4:AA$1569,"&lt;"&amp;BC1450+0.01)),BC1450))</f>
        <v/>
      </c>
      <c r="BR1450" s="9">
        <f>IF(AB1450&gt;=BD1450,0,IFERROR(BD1450+SUMPRODUCT((AB$4:AB$1569&gt;=BD$4:BD$1569)*(AB$4:AB$1569-BD$4:BD$1569))/MAX(1,COUNTIF(AB$4:AB$1569,"&lt;"&amp;BD1450+0.01)),BD1450))</f>
        <v/>
      </c>
      <c r="BS1450" s="9">
        <f>IF(AC1450&gt;=BE1450,0,IFERROR(BE1450+SUMPRODUCT((AC$4:AC$1569&gt;=BE$4:BE$1569)*(AC$4:AC$1569-BE$4:BE$1569))/MAX(1,COUNTIF(AC$4:AC$1569,"&lt;"&amp;BE1450+0.01)),BE1450))</f>
        <v/>
      </c>
      <c r="BT1450" s="9">
        <f>IF(AD1450&gt;=BF1450,0,IFERROR(BF1450+SUMPRODUCT((AD$4:AD$1569&gt;=BF$4:BF$1569)*(AD$4:AD$1569-BF$4:BF$1569))/MAX(1,COUNTIF(AD$4:AD$1569,"&lt;"&amp;BF1450+0.01)),BF1450))</f>
        <v/>
      </c>
      <c r="BU1450" s="9">
        <f>IF(AE1450&gt;=BG1450,0,IFERROR(BG1450+SUMPRODUCT((AE$4:AE$1569&gt;=BG$4:BG$1569)*(AE$4:AE$1569-BG$4:BG$1569))/MAX(1,COUNTIF(AE$4:AE$1569,"&lt;"&amp;BG1450+0.01)),BG1450))</f>
        <v/>
      </c>
      <c r="BV1450" s="9">
        <f>IF(AF1450&gt;=BH1450,0,IFERROR(BH1450+SUMPRODUCT((AF$4:AF$1569&gt;=BH$4:BH$1569)*(AF$4:AF$1569-BH$4:BH$1569))/MAX(1,COUNTIF(AF$4:AF$1569,"&lt;"&amp;BH1450+0.01)),BH1450))</f>
        <v/>
      </c>
      <c r="BW1450" s="9">
        <f>IF(AG1450&gt;=BI1450,0,IFERROR(BI1450+SUMPRODUCT((AG$4:AG$1569&gt;=BI$4:BI$1569)*(AG$4:AG$1569-BI$4:BI$1569))/MAX(1,COUNTIF(AG$4:AG$1569,"&lt;"&amp;BI1450+0.01)),BI1450))</f>
        <v/>
      </c>
      <c r="BX1450" s="9">
        <f>IF(AH1450&gt;=BJ1450,0,IFERROR(BJ1450+SUMPRODUCT((AH$4:AH$1569&gt;=BJ$4:BJ$1569)*(AH$4:AH$1569-BJ$4:BJ$1569))/MAX(1,COUNTIF(AH$4:AH$1569,"&lt;"&amp;BJ1450+0.01)),BJ1450))</f>
        <v/>
      </c>
      <c r="BY1450" s="9">
        <f>IF(AI1450&gt;=BK1450,0,IFERROR(BK1450+SUMPRODUCT((AI$4:AI$1569&gt;=BK$4:BK$1569)*(AI$4:AI$1569-BK$4:BK$1569))/MAX(1,COUNTIF(AI$4:AI$1569,"&lt;"&amp;BK1450+0.01)),BK1450))</f>
        <v/>
      </c>
      <c r="BZ1450" s="9">
        <f>IF(AJ1450&gt;=BL1450,0,IFERROR(BL1450+SUMPRODUCT((AJ$4:AJ$1569&gt;=BL$4:BL$1569)*(AJ$4:AJ$1569-BL$4:BL$1569))/MAX(1,COUNTIF(AJ$4:AJ$1569,"&lt;"&amp;BL1450+0.01)),BL1450))</f>
        <v/>
      </c>
      <c r="CA1450" s="9">
        <f>IF(AK1450&gt;=BM1450,0,IFERROR(BM1450+SUMPRODUCT((AK$4:AK$1569&gt;=BM$4:BM$1569)*(AK$4:AK$1569-BM$4:BM$1569))/MAX(1,COUNTIF(AK$4:AK$1569,"&lt;"&amp;BM1450+0.01)),BM1450))</f>
        <v/>
      </c>
      <c r="CB1450" s="9">
        <f>IF(AL1450&gt;=BN1450,0,IFERROR(BN1450+SUMPRODUCT((AL$4:AL$1569&gt;=BN$4:BN$1569)*(AL$4:AL$1569-BN$4:BN$1569))/MAX(1,COUNTIF(AL$4:AL$1569,"&lt;"&amp;BN1450+0.01)),BN1450))</f>
        <v/>
      </c>
      <c r="CC1450" s="5">
        <f>IF(AO1450="🟢","VERDE",IF(AO1450="🟡","AMARELO",IF(AO1450="🟠","VERMELHO",IF(AO1450="🔴","VERMELHO","ROXO"))))</f>
        <v/>
      </c>
      <c r="CD1450" s="5" t="inlineStr">
        <is>
          <t>🌎 REGIÕES</t>
        </is>
      </c>
      <c r="CE1450" s="5" t="inlineStr">
        <is>
          <t>SEM REDE</t>
        </is>
      </c>
    </row>
    <row r="1451">
      <c r="A1451" s="5" t="inlineStr">
        <is>
          <t>50996878000105</t>
        </is>
      </c>
      <c r="B1451" s="5" t="inlineStr">
        <is>
          <t>G &amp; G COMERCIO DE PRODUTOS NATURAIS LTDA</t>
        </is>
      </c>
      <c r="C1451" s="5" t="inlineStr">
        <is>
          <t>06 - SEM GRUPO</t>
        </is>
      </c>
      <c r="D1451" s="5" t="inlineStr">
        <is>
          <t>LARISSA PADILHA</t>
        </is>
      </c>
      <c r="E1451" s="5" t="inlineStr">
        <is>
          <t>SE</t>
        </is>
      </c>
      <c r="F1451" s="5">
        <f>IFERROR(VLOOKUP(C1451,$AS$4:$AT$25,2,FALSE),"")</f>
        <v/>
      </c>
      <c r="G1451" s="6">
        <f>IFERROR(VLOOKUP(C1451,$AS$4:$AX$25,6,FALSE),"")</f>
        <v/>
      </c>
      <c r="H1451" s="5">
        <f>IFERROR(VLOOKUP(C1451,$AS$4:$AY$25,7,FALSE),"")</f>
        <v/>
      </c>
      <c r="I1451" s="5">
        <f>IFERROR(VLOOKUP(C1451,$AS$4:$AZ$25,8,FALSE),"")</f>
        <v/>
      </c>
      <c r="J1451" s="7" t="inlineStr">
        <is>
          <t>.</t>
        </is>
      </c>
      <c r="K1451" s="5" t="inlineStr">
        <is>
          <t>NORDESTE (SEM MA)</t>
        </is>
      </c>
      <c r="L1451" s="8" t="n">
        <v>1800</v>
      </c>
      <c r="M1451" s="9" t="n">
        <v>150</v>
      </c>
      <c r="N1451" s="9" t="n">
        <v>150</v>
      </c>
      <c r="O1451" s="9" t="n">
        <v>150</v>
      </c>
      <c r="P1451" s="9" t="n">
        <v>150</v>
      </c>
      <c r="Q1451" s="9" t="n">
        <v>150</v>
      </c>
      <c r="R1451" s="9" t="n">
        <v>150</v>
      </c>
      <c r="S1451" s="9" t="n">
        <v>150</v>
      </c>
      <c r="T1451" s="9" t="n">
        <v>150</v>
      </c>
      <c r="U1451" s="9" t="n">
        <v>150</v>
      </c>
      <c r="V1451" s="9" t="n">
        <v>150</v>
      </c>
      <c r="W1451" s="9" t="n">
        <v>150</v>
      </c>
      <c r="X1451" s="9" t="n">
        <v>150</v>
      </c>
      <c r="Y1451" s="7" t="inlineStr">
        <is>
          <t>.</t>
        </is>
      </c>
      <c r="Z1451" s="8">
        <f>SUM(AA1451:AL1451)</f>
        <v/>
      </c>
      <c r="AA1451" s="9" t="n">
        <v>0</v>
      </c>
      <c r="AB1451" s="9" t="n">
        <v>0</v>
      </c>
      <c r="AC1451" s="9" t="n">
        <v>0</v>
      </c>
      <c r="AD1451" s="9" t="n">
        <v>0</v>
      </c>
      <c r="AE1451" s="9" t="n">
        <v>0</v>
      </c>
      <c r="AF1451" s="9" t="n">
        <v>0</v>
      </c>
      <c r="AG1451" s="9" t="n">
        <v>0</v>
      </c>
      <c r="AH1451" s="9" t="n">
        <v>0</v>
      </c>
      <c r="AI1451" s="9" t="n">
        <v>0</v>
      </c>
      <c r="AJ1451" s="9" t="n">
        <v>0</v>
      </c>
      <c r="AK1451" s="9" t="n">
        <v>0</v>
      </c>
      <c r="AL1451" s="9" t="n">
        <v>0</v>
      </c>
      <c r="AM1451" s="7" t="inlineStr">
        <is>
          <t>.</t>
        </is>
      </c>
      <c r="AN1451" s="6">
        <f>IF(L1451=0,0,Z1451/L1451)</f>
        <v/>
      </c>
      <c r="AO1451" s="5">
        <f>IF(AN1451="","",IF(AN1451&gt;=0.9,"🟢",IF(AN1451&gt;=0.7,"🟡",IF(AN1451&gt;=0.5,"🟠","🔴"))))</f>
        <v/>
      </c>
      <c r="AP1451" s="9">
        <f>IF(L1451=0,0,L1451-Z1451)</f>
        <v/>
      </c>
      <c r="AQ1451" s="5">
        <f>IF(Z1451=0,"",RANK(Z1451,Z$4:Z$1569,0))</f>
        <v/>
      </c>
      <c r="AR1451" s="7" t="inlineStr">
        <is>
          <t>.</t>
        </is>
      </c>
      <c r="BA1451" s="7" t="inlineStr">
        <is>
          <t>.</t>
        </is>
      </c>
      <c r="BB1451" s="9">
        <f>SUM(L$4:L$1569)/COUNTA(A$4:A$1569)</f>
        <v/>
      </c>
      <c r="BC1451" s="9">
        <f>SUM(M$4:M$1569)/COUNTA(A$4:A$1569)</f>
        <v/>
      </c>
      <c r="BD1451" s="9">
        <f>SUM(N$4:N$1569)/COUNTA(A$4:A$1569)</f>
        <v/>
      </c>
      <c r="BE1451" s="9">
        <f>SUM(O$4:O$1569)/COUNTA(A$4:A$1569)</f>
        <v/>
      </c>
      <c r="BF1451" s="9">
        <f>SUM(P$4:P$1569)/COUNTA(A$4:A$1569)</f>
        <v/>
      </c>
      <c r="BG1451" s="9">
        <f>SUM(Q$4:Q$1569)/COUNTA(A$4:A$1569)</f>
        <v/>
      </c>
      <c r="BH1451" s="9">
        <f>SUM(R$4:R$1569)/COUNTA(A$4:A$1569)</f>
        <v/>
      </c>
      <c r="BI1451" s="9">
        <f>SUM(S$4:S$1569)/COUNTA(A$4:A$1569)</f>
        <v/>
      </c>
      <c r="BJ1451" s="9">
        <f>SUM(T$4:T$1569)/COUNTA(A$4:A$1569)</f>
        <v/>
      </c>
      <c r="BK1451" s="9">
        <f>SUM(U$4:U$1569)/COUNTA(A$4:A$1569)</f>
        <v/>
      </c>
      <c r="BL1451" s="9">
        <f>SUM(V$4:V$1569)/COUNTA(A$4:A$1569)</f>
        <v/>
      </c>
      <c r="BM1451" s="9">
        <f>SUM(W$4:W$1569)/COUNTA(A$4:A$1569)</f>
        <v/>
      </c>
      <c r="BN1451" s="9">
        <f>SUM(X$4:X$1569)/COUNTA(A$4:A$1569)</f>
        <v/>
      </c>
      <c r="BO1451" s="7" t="inlineStr">
        <is>
          <t>.</t>
        </is>
      </c>
      <c r="BP1451" s="9">
        <f>IF(Z1451&gt;=BB1451,0,IFERROR(BB1451+(SUMPRODUCT((Z$4:Z$1569&gt;=BB$4:BB$1569)*(Z$4:Z$1569-BB$4:BB$1569))/MAX(1,COUNTIF(Z$4:Z$1569,"&lt;"&amp;BB1451+0.01))),BB1451))</f>
        <v/>
      </c>
      <c r="BQ1451" s="9">
        <f>IF(AA1451&gt;=BC1451,0,IFERROR(BC1451+SUMPRODUCT((AA$4:AA$1569&gt;=BC$4:BC$1569)*(AA$4:AA$1569-BC$4:BC$1569))/MAX(1,COUNTIF(AA$4:AA$1569,"&lt;"&amp;BC1451+0.01)),BC1451))</f>
        <v/>
      </c>
      <c r="BR1451" s="9">
        <f>IF(AB1451&gt;=BD1451,0,IFERROR(BD1451+SUMPRODUCT((AB$4:AB$1569&gt;=BD$4:BD$1569)*(AB$4:AB$1569-BD$4:BD$1569))/MAX(1,COUNTIF(AB$4:AB$1569,"&lt;"&amp;BD1451+0.01)),BD1451))</f>
        <v/>
      </c>
      <c r="BS1451" s="9">
        <f>IF(AC1451&gt;=BE1451,0,IFERROR(BE1451+SUMPRODUCT((AC$4:AC$1569&gt;=BE$4:BE$1569)*(AC$4:AC$1569-BE$4:BE$1569))/MAX(1,COUNTIF(AC$4:AC$1569,"&lt;"&amp;BE1451+0.01)),BE1451))</f>
        <v/>
      </c>
      <c r="BT1451" s="9">
        <f>IF(AD1451&gt;=BF1451,0,IFERROR(BF1451+SUMPRODUCT((AD$4:AD$1569&gt;=BF$4:BF$1569)*(AD$4:AD$1569-BF$4:BF$1569))/MAX(1,COUNTIF(AD$4:AD$1569,"&lt;"&amp;BF1451+0.01)),BF1451))</f>
        <v/>
      </c>
      <c r="BU1451" s="9">
        <f>IF(AE1451&gt;=BG1451,0,IFERROR(BG1451+SUMPRODUCT((AE$4:AE$1569&gt;=BG$4:BG$1569)*(AE$4:AE$1569-BG$4:BG$1569))/MAX(1,COUNTIF(AE$4:AE$1569,"&lt;"&amp;BG1451+0.01)),BG1451))</f>
        <v/>
      </c>
      <c r="BV1451" s="9">
        <f>IF(AF1451&gt;=BH1451,0,IFERROR(BH1451+SUMPRODUCT((AF$4:AF$1569&gt;=BH$4:BH$1569)*(AF$4:AF$1569-BH$4:BH$1569))/MAX(1,COUNTIF(AF$4:AF$1569,"&lt;"&amp;BH1451+0.01)),BH1451))</f>
        <v/>
      </c>
      <c r="BW1451" s="9">
        <f>IF(AG1451&gt;=BI1451,0,IFERROR(BI1451+SUMPRODUCT((AG$4:AG$1569&gt;=BI$4:BI$1569)*(AG$4:AG$1569-BI$4:BI$1569))/MAX(1,COUNTIF(AG$4:AG$1569,"&lt;"&amp;BI1451+0.01)),BI1451))</f>
        <v/>
      </c>
      <c r="BX1451" s="9">
        <f>IF(AH1451&gt;=BJ1451,0,IFERROR(BJ1451+SUMPRODUCT((AH$4:AH$1569&gt;=BJ$4:BJ$1569)*(AH$4:AH$1569-BJ$4:BJ$1569))/MAX(1,COUNTIF(AH$4:AH$1569,"&lt;"&amp;BJ1451+0.01)),BJ1451))</f>
        <v/>
      </c>
      <c r="BY1451" s="9">
        <f>IF(AI1451&gt;=BK1451,0,IFERROR(BK1451+SUMPRODUCT((AI$4:AI$1569&gt;=BK$4:BK$1569)*(AI$4:AI$1569-BK$4:BK$1569))/MAX(1,COUNTIF(AI$4:AI$1569,"&lt;"&amp;BK1451+0.01)),BK1451))</f>
        <v/>
      </c>
      <c r="BZ1451" s="9">
        <f>IF(AJ1451&gt;=BL1451,0,IFERROR(BL1451+SUMPRODUCT((AJ$4:AJ$1569&gt;=BL$4:BL$1569)*(AJ$4:AJ$1569-BL$4:BL$1569))/MAX(1,COUNTIF(AJ$4:AJ$1569,"&lt;"&amp;BL1451+0.01)),BL1451))</f>
        <v/>
      </c>
      <c r="CA1451" s="9">
        <f>IF(AK1451&gt;=BM1451,0,IFERROR(BM1451+SUMPRODUCT((AK$4:AK$1569&gt;=BM$4:BM$1569)*(AK$4:AK$1569-BM$4:BM$1569))/MAX(1,COUNTIF(AK$4:AK$1569,"&lt;"&amp;BM1451+0.01)),BM1451))</f>
        <v/>
      </c>
      <c r="CB1451" s="9">
        <f>IF(AL1451&gt;=BN1451,0,IFERROR(BN1451+SUMPRODUCT((AL$4:AL$1569&gt;=BN$4:BN$1569)*(AL$4:AL$1569-BN$4:BN$1569))/MAX(1,COUNTIF(AL$4:AL$1569,"&lt;"&amp;BN1451+0.01)),BN1451))</f>
        <v/>
      </c>
      <c r="CC1451" s="5">
        <f>IF(AO1451="🟢","VERDE",IF(AO1451="🟡","AMARELO",IF(AO1451="🟠","VERMELHO",IF(AO1451="🔴","VERMELHO","ROXO"))))</f>
        <v/>
      </c>
      <c r="CD1451" s="5" t="inlineStr">
        <is>
          <t>🌎 REGIÕES</t>
        </is>
      </c>
      <c r="CE1451" s="5" t="inlineStr">
        <is>
          <t>SEM REDE</t>
        </is>
      </c>
    </row>
    <row r="1452">
      <c r="A1452" s="5" t="inlineStr">
        <is>
          <t>51030487000196</t>
        </is>
      </c>
      <c r="B1452" s="5" t="inlineStr">
        <is>
          <t>GRAOS E CIA ANANINDEUA LTDA - ME</t>
        </is>
      </c>
      <c r="C1452" s="5" t="inlineStr">
        <is>
          <t>06 - SEM GRUPO</t>
        </is>
      </c>
      <c r="D1452" s="5" t="inlineStr">
        <is>
          <t>LARISSA PADILHA</t>
        </is>
      </c>
      <c r="E1452" s="5" t="inlineStr">
        <is>
          <t>PA</t>
        </is>
      </c>
      <c r="F1452" s="5">
        <f>IFERROR(VLOOKUP(C1452,$AS$4:$AT$25,2,FALSE),"")</f>
        <v/>
      </c>
      <c r="G1452" s="6">
        <f>IFERROR(VLOOKUP(C1452,$AS$4:$AX$25,6,FALSE),"")</f>
        <v/>
      </c>
      <c r="H1452" s="5">
        <f>IFERROR(VLOOKUP(C1452,$AS$4:$AY$25,7,FALSE),"")</f>
        <v/>
      </c>
      <c r="I1452" s="5">
        <f>IFERROR(VLOOKUP(C1452,$AS$4:$AZ$25,8,FALSE),"")</f>
        <v/>
      </c>
      <c r="J1452" s="7" t="inlineStr">
        <is>
          <t>.</t>
        </is>
      </c>
      <c r="K1452" s="5" t="inlineStr">
        <is>
          <t>NORTE + MA</t>
        </is>
      </c>
      <c r="L1452" s="8" t="n">
        <v>1542.857142857143</v>
      </c>
      <c r="M1452" s="9" t="n">
        <v>128.5714285714286</v>
      </c>
      <c r="N1452" s="9" t="n">
        <v>128.5714285714286</v>
      </c>
      <c r="O1452" s="9" t="n">
        <v>128.5714285714286</v>
      </c>
      <c r="P1452" s="9" t="n">
        <v>128.5714285714286</v>
      </c>
      <c r="Q1452" s="9" t="n">
        <v>128.5714285714286</v>
      </c>
      <c r="R1452" s="9" t="n">
        <v>128.5714285714286</v>
      </c>
      <c r="S1452" s="9" t="n">
        <v>128.5714285714286</v>
      </c>
      <c r="T1452" s="9" t="n">
        <v>128.5714285714286</v>
      </c>
      <c r="U1452" s="9" t="n">
        <v>128.5714285714286</v>
      </c>
      <c r="V1452" s="9" t="n">
        <v>128.5714285714286</v>
      </c>
      <c r="W1452" s="9" t="n">
        <v>128.5714285714286</v>
      </c>
      <c r="X1452" s="9" t="n">
        <v>128.5714285714286</v>
      </c>
      <c r="Y1452" s="7" t="inlineStr">
        <is>
          <t>.</t>
        </is>
      </c>
      <c r="Z1452" s="8">
        <f>SUM(AA1452:AL1452)</f>
        <v/>
      </c>
      <c r="AA1452" s="9" t="n">
        <v>0</v>
      </c>
      <c r="AB1452" s="9" t="n">
        <v>0</v>
      </c>
      <c r="AC1452" s="9" t="n">
        <v>0</v>
      </c>
      <c r="AD1452" s="9" t="n">
        <v>0</v>
      </c>
      <c r="AE1452" s="9" t="n">
        <v>0</v>
      </c>
      <c r="AF1452" s="9" t="n">
        <v>0</v>
      </c>
      <c r="AG1452" s="9" t="n">
        <v>0</v>
      </c>
      <c r="AH1452" s="9" t="n">
        <v>0</v>
      </c>
      <c r="AI1452" s="9" t="n">
        <v>0</v>
      </c>
      <c r="AJ1452" s="9" t="n">
        <v>0</v>
      </c>
      <c r="AK1452" s="9" t="n">
        <v>0</v>
      </c>
      <c r="AL1452" s="9" t="n">
        <v>0</v>
      </c>
      <c r="AM1452" s="7" t="inlineStr">
        <is>
          <t>.</t>
        </is>
      </c>
      <c r="AN1452" s="6">
        <f>IF(L1452=0,0,Z1452/L1452)</f>
        <v/>
      </c>
      <c r="AO1452" s="5">
        <f>IF(AN1452="","",IF(AN1452&gt;=0.9,"🟢",IF(AN1452&gt;=0.7,"🟡",IF(AN1452&gt;=0.5,"🟠","🔴"))))</f>
        <v/>
      </c>
      <c r="AP1452" s="9">
        <f>IF(L1452=0,0,L1452-Z1452)</f>
        <v/>
      </c>
      <c r="AQ1452" s="5">
        <f>IF(Z1452=0,"",RANK(Z1452,Z$4:Z$1569,0))</f>
        <v/>
      </c>
      <c r="AR1452" s="7" t="inlineStr">
        <is>
          <t>.</t>
        </is>
      </c>
      <c r="BA1452" s="7" t="inlineStr">
        <is>
          <t>.</t>
        </is>
      </c>
      <c r="BB1452" s="9">
        <f>SUM(L$4:L$1569)/COUNTA(A$4:A$1569)</f>
        <v/>
      </c>
      <c r="BC1452" s="9">
        <f>SUM(M$4:M$1569)/COUNTA(A$4:A$1569)</f>
        <v/>
      </c>
      <c r="BD1452" s="9">
        <f>SUM(N$4:N$1569)/COUNTA(A$4:A$1569)</f>
        <v/>
      </c>
      <c r="BE1452" s="9">
        <f>SUM(O$4:O$1569)/COUNTA(A$4:A$1569)</f>
        <v/>
      </c>
      <c r="BF1452" s="9">
        <f>SUM(P$4:P$1569)/COUNTA(A$4:A$1569)</f>
        <v/>
      </c>
      <c r="BG1452" s="9">
        <f>SUM(Q$4:Q$1569)/COUNTA(A$4:A$1569)</f>
        <v/>
      </c>
      <c r="BH1452" s="9">
        <f>SUM(R$4:R$1569)/COUNTA(A$4:A$1569)</f>
        <v/>
      </c>
      <c r="BI1452" s="9">
        <f>SUM(S$4:S$1569)/COUNTA(A$4:A$1569)</f>
        <v/>
      </c>
      <c r="BJ1452" s="9">
        <f>SUM(T$4:T$1569)/COUNTA(A$4:A$1569)</f>
        <v/>
      </c>
      <c r="BK1452" s="9">
        <f>SUM(U$4:U$1569)/COUNTA(A$4:A$1569)</f>
        <v/>
      </c>
      <c r="BL1452" s="9">
        <f>SUM(V$4:V$1569)/COUNTA(A$4:A$1569)</f>
        <v/>
      </c>
      <c r="BM1452" s="9">
        <f>SUM(W$4:W$1569)/COUNTA(A$4:A$1569)</f>
        <v/>
      </c>
      <c r="BN1452" s="9">
        <f>SUM(X$4:X$1569)/COUNTA(A$4:A$1569)</f>
        <v/>
      </c>
      <c r="BO1452" s="7" t="inlineStr">
        <is>
          <t>.</t>
        </is>
      </c>
      <c r="BP1452" s="9">
        <f>IF(Z1452&gt;=BB1452,0,IFERROR(BB1452+(SUMPRODUCT((Z$4:Z$1569&gt;=BB$4:BB$1569)*(Z$4:Z$1569-BB$4:BB$1569))/MAX(1,COUNTIF(Z$4:Z$1569,"&lt;"&amp;BB1452+0.01))),BB1452))</f>
        <v/>
      </c>
      <c r="BQ1452" s="9">
        <f>IF(AA1452&gt;=BC1452,0,IFERROR(BC1452+SUMPRODUCT((AA$4:AA$1569&gt;=BC$4:BC$1569)*(AA$4:AA$1569-BC$4:BC$1569))/MAX(1,COUNTIF(AA$4:AA$1569,"&lt;"&amp;BC1452+0.01)),BC1452))</f>
        <v/>
      </c>
      <c r="BR1452" s="9">
        <f>IF(AB1452&gt;=BD1452,0,IFERROR(BD1452+SUMPRODUCT((AB$4:AB$1569&gt;=BD$4:BD$1569)*(AB$4:AB$1569-BD$4:BD$1569))/MAX(1,COUNTIF(AB$4:AB$1569,"&lt;"&amp;BD1452+0.01)),BD1452))</f>
        <v/>
      </c>
      <c r="BS1452" s="9">
        <f>IF(AC1452&gt;=BE1452,0,IFERROR(BE1452+SUMPRODUCT((AC$4:AC$1569&gt;=BE$4:BE$1569)*(AC$4:AC$1569-BE$4:BE$1569))/MAX(1,COUNTIF(AC$4:AC$1569,"&lt;"&amp;BE1452+0.01)),BE1452))</f>
        <v/>
      </c>
      <c r="BT1452" s="9">
        <f>IF(AD1452&gt;=BF1452,0,IFERROR(BF1452+SUMPRODUCT((AD$4:AD$1569&gt;=BF$4:BF$1569)*(AD$4:AD$1569-BF$4:BF$1569))/MAX(1,COUNTIF(AD$4:AD$1569,"&lt;"&amp;BF1452+0.01)),BF1452))</f>
        <v/>
      </c>
      <c r="BU1452" s="9">
        <f>IF(AE1452&gt;=BG1452,0,IFERROR(BG1452+SUMPRODUCT((AE$4:AE$1569&gt;=BG$4:BG$1569)*(AE$4:AE$1569-BG$4:BG$1569))/MAX(1,COUNTIF(AE$4:AE$1569,"&lt;"&amp;BG1452+0.01)),BG1452))</f>
        <v/>
      </c>
      <c r="BV1452" s="9">
        <f>IF(AF1452&gt;=BH1452,0,IFERROR(BH1452+SUMPRODUCT((AF$4:AF$1569&gt;=BH$4:BH$1569)*(AF$4:AF$1569-BH$4:BH$1569))/MAX(1,COUNTIF(AF$4:AF$1569,"&lt;"&amp;BH1452+0.01)),BH1452))</f>
        <v/>
      </c>
      <c r="BW1452" s="9">
        <f>IF(AG1452&gt;=BI1452,0,IFERROR(BI1452+SUMPRODUCT((AG$4:AG$1569&gt;=BI$4:BI$1569)*(AG$4:AG$1569-BI$4:BI$1569))/MAX(1,COUNTIF(AG$4:AG$1569,"&lt;"&amp;BI1452+0.01)),BI1452))</f>
        <v/>
      </c>
      <c r="BX1452" s="9">
        <f>IF(AH1452&gt;=BJ1452,0,IFERROR(BJ1452+SUMPRODUCT((AH$4:AH$1569&gt;=BJ$4:BJ$1569)*(AH$4:AH$1569-BJ$4:BJ$1569))/MAX(1,COUNTIF(AH$4:AH$1569,"&lt;"&amp;BJ1452+0.01)),BJ1452))</f>
        <v/>
      </c>
      <c r="BY1452" s="9">
        <f>IF(AI1452&gt;=BK1452,0,IFERROR(BK1452+SUMPRODUCT((AI$4:AI$1569&gt;=BK$4:BK$1569)*(AI$4:AI$1569-BK$4:BK$1569))/MAX(1,COUNTIF(AI$4:AI$1569,"&lt;"&amp;BK1452+0.01)),BK1452))</f>
        <v/>
      </c>
      <c r="BZ1452" s="9">
        <f>IF(AJ1452&gt;=BL1452,0,IFERROR(BL1452+SUMPRODUCT((AJ$4:AJ$1569&gt;=BL$4:BL$1569)*(AJ$4:AJ$1569-BL$4:BL$1569))/MAX(1,COUNTIF(AJ$4:AJ$1569,"&lt;"&amp;BL1452+0.01)),BL1452))</f>
        <v/>
      </c>
      <c r="CA1452" s="9">
        <f>IF(AK1452&gt;=BM1452,0,IFERROR(BM1452+SUMPRODUCT((AK$4:AK$1569&gt;=BM$4:BM$1569)*(AK$4:AK$1569-BM$4:BM$1569))/MAX(1,COUNTIF(AK$4:AK$1569,"&lt;"&amp;BM1452+0.01)),BM1452))</f>
        <v/>
      </c>
      <c r="CB1452" s="9">
        <f>IF(AL1452&gt;=BN1452,0,IFERROR(BN1452+SUMPRODUCT((AL$4:AL$1569&gt;=BN$4:BN$1569)*(AL$4:AL$1569-BN$4:BN$1569))/MAX(1,COUNTIF(AL$4:AL$1569,"&lt;"&amp;BN1452+0.01)),BN1452))</f>
        <v/>
      </c>
      <c r="CC1452" s="5">
        <f>IF(AO1452="🟢","VERDE",IF(AO1452="🟡","AMARELO",IF(AO1452="🟠","VERMELHO",IF(AO1452="🔴","VERMELHO","ROXO"))))</f>
        <v/>
      </c>
      <c r="CD1452" s="5" t="inlineStr">
        <is>
          <t>🌎 REGIÕES</t>
        </is>
      </c>
      <c r="CE1452" s="5" t="inlineStr">
        <is>
          <t>SEM REDE</t>
        </is>
      </c>
    </row>
    <row r="1453">
      <c r="A1453" s="5" t="inlineStr">
        <is>
          <t>51054835000165</t>
        </is>
      </c>
      <c r="B1453" s="5" t="inlineStr">
        <is>
          <t>E C DE G CARVALHO ESPACO TERAPIAS - ME</t>
        </is>
      </c>
      <c r="C1453" s="5" t="inlineStr">
        <is>
          <t>06 - SEM GRUPO</t>
        </is>
      </c>
      <c r="D1453" s="5" t="inlineStr">
        <is>
          <t>HEMANUELE DITZEL (MANU)</t>
        </is>
      </c>
      <c r="E1453" s="5" t="inlineStr">
        <is>
          <t>PR</t>
        </is>
      </c>
      <c r="F1453" s="5">
        <f>IFERROR(VLOOKUP(C1453,$AS$4:$AT$25,2,FALSE),"")</f>
        <v/>
      </c>
      <c r="G1453" s="6">
        <f>IFERROR(VLOOKUP(C1453,$AS$4:$AX$25,6,FALSE),"")</f>
        <v/>
      </c>
      <c r="H1453" s="5">
        <f>IFERROR(VLOOKUP(C1453,$AS$4:$AY$25,7,FALSE),"")</f>
        <v/>
      </c>
      <c r="I1453" s="5">
        <f>IFERROR(VLOOKUP(C1453,$AS$4:$AZ$25,8,FALSE),"")</f>
        <v/>
      </c>
      <c r="J1453" s="7" t="inlineStr">
        <is>
          <t>.</t>
        </is>
      </c>
      <c r="K1453" s="5" t="inlineStr">
        <is>
          <t>SUL</t>
        </is>
      </c>
      <c r="L1453" s="8" t="n">
        <v>1575</v>
      </c>
      <c r="M1453" s="9" t="n">
        <v>112.5</v>
      </c>
      <c r="N1453" s="9" t="n">
        <v>125</v>
      </c>
      <c r="O1453" s="9" t="n">
        <v>125</v>
      </c>
      <c r="P1453" s="9" t="n">
        <v>125</v>
      </c>
      <c r="Q1453" s="9" t="n">
        <v>125</v>
      </c>
      <c r="R1453" s="9" t="n">
        <v>125</v>
      </c>
      <c r="S1453" s="9" t="n">
        <v>137.5</v>
      </c>
      <c r="T1453" s="9" t="n">
        <v>137.5</v>
      </c>
      <c r="U1453" s="9" t="n">
        <v>137.5</v>
      </c>
      <c r="V1453" s="9" t="n">
        <v>137.5</v>
      </c>
      <c r="W1453" s="9" t="n">
        <v>137.5</v>
      </c>
      <c r="X1453" s="9" t="n">
        <v>150</v>
      </c>
      <c r="Y1453" s="7" t="inlineStr">
        <is>
          <t>.</t>
        </is>
      </c>
      <c r="Z1453" s="8">
        <f>SUM(AA1453:AL1453)</f>
        <v/>
      </c>
      <c r="AA1453" s="9" t="n">
        <v>0</v>
      </c>
      <c r="AB1453" s="9" t="n">
        <v>0</v>
      </c>
      <c r="AC1453" s="9" t="n">
        <v>0</v>
      </c>
      <c r="AD1453" s="9" t="n">
        <v>0</v>
      </c>
      <c r="AE1453" s="9" t="n">
        <v>0</v>
      </c>
      <c r="AF1453" s="9" t="n">
        <v>0</v>
      </c>
      <c r="AG1453" s="9" t="n">
        <v>0</v>
      </c>
      <c r="AH1453" s="9" t="n">
        <v>0</v>
      </c>
      <c r="AI1453" s="9" t="n">
        <v>0</v>
      </c>
      <c r="AJ1453" s="9" t="n">
        <v>0</v>
      </c>
      <c r="AK1453" s="9" t="n">
        <v>0</v>
      </c>
      <c r="AL1453" s="9" t="n">
        <v>0</v>
      </c>
      <c r="AM1453" s="7" t="inlineStr">
        <is>
          <t>.</t>
        </is>
      </c>
      <c r="AN1453" s="6">
        <f>IF(L1453=0,0,Z1453/L1453)</f>
        <v/>
      </c>
      <c r="AO1453" s="5">
        <f>IF(AN1453="","",IF(AN1453&gt;=0.9,"🟢",IF(AN1453&gt;=0.7,"🟡",IF(AN1453&gt;=0.5,"🟠","🔴"))))</f>
        <v/>
      </c>
      <c r="AP1453" s="9">
        <f>IF(L1453=0,0,L1453-Z1453)</f>
        <v/>
      </c>
      <c r="AQ1453" s="5">
        <f>IF(Z1453=0,"",RANK(Z1453,Z$4:Z$1569,0))</f>
        <v/>
      </c>
      <c r="AR1453" s="7" t="inlineStr">
        <is>
          <t>.</t>
        </is>
      </c>
      <c r="BA1453" s="7" t="inlineStr">
        <is>
          <t>.</t>
        </is>
      </c>
      <c r="BB1453" s="9">
        <f>SUM(L$4:L$1569)/COUNTA(A$4:A$1569)</f>
        <v/>
      </c>
      <c r="BC1453" s="9">
        <f>SUM(M$4:M$1569)/COUNTA(A$4:A$1569)</f>
        <v/>
      </c>
      <c r="BD1453" s="9">
        <f>SUM(N$4:N$1569)/COUNTA(A$4:A$1569)</f>
        <v/>
      </c>
      <c r="BE1453" s="9">
        <f>SUM(O$4:O$1569)/COUNTA(A$4:A$1569)</f>
        <v/>
      </c>
      <c r="BF1453" s="9">
        <f>SUM(P$4:P$1569)/COUNTA(A$4:A$1569)</f>
        <v/>
      </c>
      <c r="BG1453" s="9">
        <f>SUM(Q$4:Q$1569)/COUNTA(A$4:A$1569)</f>
        <v/>
      </c>
      <c r="BH1453" s="9">
        <f>SUM(R$4:R$1569)/COUNTA(A$4:A$1569)</f>
        <v/>
      </c>
      <c r="BI1453" s="9">
        <f>SUM(S$4:S$1569)/COUNTA(A$4:A$1569)</f>
        <v/>
      </c>
      <c r="BJ1453" s="9">
        <f>SUM(T$4:T$1569)/COUNTA(A$4:A$1569)</f>
        <v/>
      </c>
      <c r="BK1453" s="9">
        <f>SUM(U$4:U$1569)/COUNTA(A$4:A$1569)</f>
        <v/>
      </c>
      <c r="BL1453" s="9">
        <f>SUM(V$4:V$1569)/COUNTA(A$4:A$1569)</f>
        <v/>
      </c>
      <c r="BM1453" s="9">
        <f>SUM(W$4:W$1569)/COUNTA(A$4:A$1569)</f>
        <v/>
      </c>
      <c r="BN1453" s="9">
        <f>SUM(X$4:X$1569)/COUNTA(A$4:A$1569)</f>
        <v/>
      </c>
      <c r="BO1453" s="7" t="inlineStr">
        <is>
          <t>.</t>
        </is>
      </c>
      <c r="BP1453" s="9">
        <f>IF(Z1453&gt;=BB1453,0,IFERROR(BB1453+(SUMPRODUCT((Z$4:Z$1569&gt;=BB$4:BB$1569)*(Z$4:Z$1569-BB$4:BB$1569))/MAX(1,COUNTIF(Z$4:Z$1569,"&lt;"&amp;BB1453+0.01))),BB1453))</f>
        <v/>
      </c>
      <c r="BQ1453" s="9">
        <f>IF(AA1453&gt;=BC1453,0,IFERROR(BC1453+SUMPRODUCT((AA$4:AA$1569&gt;=BC$4:BC$1569)*(AA$4:AA$1569-BC$4:BC$1569))/MAX(1,COUNTIF(AA$4:AA$1569,"&lt;"&amp;BC1453+0.01)),BC1453))</f>
        <v/>
      </c>
      <c r="BR1453" s="9">
        <f>IF(AB1453&gt;=BD1453,0,IFERROR(BD1453+SUMPRODUCT((AB$4:AB$1569&gt;=BD$4:BD$1569)*(AB$4:AB$1569-BD$4:BD$1569))/MAX(1,COUNTIF(AB$4:AB$1569,"&lt;"&amp;BD1453+0.01)),BD1453))</f>
        <v/>
      </c>
      <c r="BS1453" s="9">
        <f>IF(AC1453&gt;=BE1453,0,IFERROR(BE1453+SUMPRODUCT((AC$4:AC$1569&gt;=BE$4:BE$1569)*(AC$4:AC$1569-BE$4:BE$1569))/MAX(1,COUNTIF(AC$4:AC$1569,"&lt;"&amp;BE1453+0.01)),BE1453))</f>
        <v/>
      </c>
      <c r="BT1453" s="9">
        <f>IF(AD1453&gt;=BF1453,0,IFERROR(BF1453+SUMPRODUCT((AD$4:AD$1569&gt;=BF$4:BF$1569)*(AD$4:AD$1569-BF$4:BF$1569))/MAX(1,COUNTIF(AD$4:AD$1569,"&lt;"&amp;BF1453+0.01)),BF1453))</f>
        <v/>
      </c>
      <c r="BU1453" s="9">
        <f>IF(AE1453&gt;=BG1453,0,IFERROR(BG1453+SUMPRODUCT((AE$4:AE$1569&gt;=BG$4:BG$1569)*(AE$4:AE$1569-BG$4:BG$1569))/MAX(1,COUNTIF(AE$4:AE$1569,"&lt;"&amp;BG1453+0.01)),BG1453))</f>
        <v/>
      </c>
      <c r="BV1453" s="9">
        <f>IF(AF1453&gt;=BH1453,0,IFERROR(BH1453+SUMPRODUCT((AF$4:AF$1569&gt;=BH$4:BH$1569)*(AF$4:AF$1569-BH$4:BH$1569))/MAX(1,COUNTIF(AF$4:AF$1569,"&lt;"&amp;BH1453+0.01)),BH1453))</f>
        <v/>
      </c>
      <c r="BW1453" s="9">
        <f>IF(AG1453&gt;=BI1453,0,IFERROR(BI1453+SUMPRODUCT((AG$4:AG$1569&gt;=BI$4:BI$1569)*(AG$4:AG$1569-BI$4:BI$1569))/MAX(1,COUNTIF(AG$4:AG$1569,"&lt;"&amp;BI1453+0.01)),BI1453))</f>
        <v/>
      </c>
      <c r="BX1453" s="9">
        <f>IF(AH1453&gt;=BJ1453,0,IFERROR(BJ1453+SUMPRODUCT((AH$4:AH$1569&gt;=BJ$4:BJ$1569)*(AH$4:AH$1569-BJ$4:BJ$1569))/MAX(1,COUNTIF(AH$4:AH$1569,"&lt;"&amp;BJ1453+0.01)),BJ1453))</f>
        <v/>
      </c>
      <c r="BY1453" s="9">
        <f>IF(AI1453&gt;=BK1453,0,IFERROR(BK1453+SUMPRODUCT((AI$4:AI$1569&gt;=BK$4:BK$1569)*(AI$4:AI$1569-BK$4:BK$1569))/MAX(1,COUNTIF(AI$4:AI$1569,"&lt;"&amp;BK1453+0.01)),BK1453))</f>
        <v/>
      </c>
      <c r="BZ1453" s="9">
        <f>IF(AJ1453&gt;=BL1453,0,IFERROR(BL1453+SUMPRODUCT((AJ$4:AJ$1569&gt;=BL$4:BL$1569)*(AJ$4:AJ$1569-BL$4:BL$1569))/MAX(1,COUNTIF(AJ$4:AJ$1569,"&lt;"&amp;BL1453+0.01)),BL1453))</f>
        <v/>
      </c>
      <c r="CA1453" s="9">
        <f>IF(AK1453&gt;=BM1453,0,IFERROR(BM1453+SUMPRODUCT((AK$4:AK$1569&gt;=BM$4:BM$1569)*(AK$4:AK$1569-BM$4:BM$1569))/MAX(1,COUNTIF(AK$4:AK$1569,"&lt;"&amp;BM1453+0.01)),BM1453))</f>
        <v/>
      </c>
      <c r="CB1453" s="9">
        <f>IF(AL1453&gt;=BN1453,0,IFERROR(BN1453+SUMPRODUCT((AL$4:AL$1569&gt;=BN$4:BN$1569)*(AL$4:AL$1569-BN$4:BN$1569))/MAX(1,COUNTIF(AL$4:AL$1569,"&lt;"&amp;BN1453+0.01)),BN1453))</f>
        <v/>
      </c>
      <c r="CC1453" s="5">
        <f>IF(AO1453="🟢","VERDE",IF(AO1453="🟡","AMARELO",IF(AO1453="🟠","VERMELHO",IF(AO1453="🔴","VERMELHO","ROXO"))))</f>
        <v/>
      </c>
      <c r="CD1453" s="5" t="inlineStr">
        <is>
          <t>🌎 REGIÕES</t>
        </is>
      </c>
      <c r="CE1453" s="5" t="inlineStr">
        <is>
          <t>SEM REDE</t>
        </is>
      </c>
    </row>
    <row r="1454">
      <c r="A1454" s="5" t="inlineStr">
        <is>
          <t>51071070000171</t>
        </is>
      </c>
      <c r="B1454" s="5" t="inlineStr">
        <is>
          <t>BEWELL PRODUTOS NATURAIS E FITNESS LTDA-</t>
        </is>
      </c>
      <c r="C1454" s="5" t="inlineStr">
        <is>
          <t>06 - SEM GRUPO</t>
        </is>
      </c>
      <c r="D1454" s="5" t="inlineStr">
        <is>
          <t>LARISSA PADILHA</t>
        </is>
      </c>
      <c r="E1454" s="5" t="inlineStr">
        <is>
          <t>ES</t>
        </is>
      </c>
      <c r="F1454" s="5">
        <f>IFERROR(VLOOKUP(C1454,$AS$4:$AT$25,2,FALSE),"")</f>
        <v/>
      </c>
      <c r="G1454" s="6">
        <f>IFERROR(VLOOKUP(C1454,$AS$4:$AX$25,6,FALSE),"")</f>
        <v/>
      </c>
      <c r="H1454" s="5">
        <f>IFERROR(VLOOKUP(C1454,$AS$4:$AY$25,7,FALSE),"")</f>
        <v/>
      </c>
      <c r="I1454" s="5">
        <f>IFERROR(VLOOKUP(C1454,$AS$4:$AZ$25,8,FALSE),"")</f>
        <v/>
      </c>
      <c r="J1454" s="7" t="inlineStr">
        <is>
          <t>.</t>
        </is>
      </c>
      <c r="K1454" s="5" t="inlineStr">
        <is>
          <t>RJ + ES + MG</t>
        </is>
      </c>
      <c r="L1454" s="8" t="n">
        <v>1252.173913043478</v>
      </c>
      <c r="M1454" s="9" t="n">
        <v>104.3478260869565</v>
      </c>
      <c r="N1454" s="9" t="n">
        <v>104.3478260869565</v>
      </c>
      <c r="O1454" s="9" t="n">
        <v>104.3478260869565</v>
      </c>
      <c r="P1454" s="9" t="n">
        <v>104.3478260869565</v>
      </c>
      <c r="Q1454" s="9" t="n">
        <v>104.3478260869565</v>
      </c>
      <c r="R1454" s="9" t="n">
        <v>104.3478260869565</v>
      </c>
      <c r="S1454" s="9" t="n">
        <v>104.3478260869565</v>
      </c>
      <c r="T1454" s="9" t="n">
        <v>104.3478260869565</v>
      </c>
      <c r="U1454" s="9" t="n">
        <v>104.3478260869565</v>
      </c>
      <c r="V1454" s="9" t="n">
        <v>104.3478260869565</v>
      </c>
      <c r="W1454" s="9" t="n">
        <v>104.3478260869565</v>
      </c>
      <c r="X1454" s="9" t="n">
        <v>104.3478260869565</v>
      </c>
      <c r="Y1454" s="7" t="inlineStr">
        <is>
          <t>.</t>
        </is>
      </c>
      <c r="Z1454" s="8">
        <f>SUM(AA1454:AL1454)</f>
        <v/>
      </c>
      <c r="AA1454" s="9" t="n">
        <v>0</v>
      </c>
      <c r="AB1454" s="9" t="n">
        <v>0</v>
      </c>
      <c r="AC1454" s="9" t="n">
        <v>0</v>
      </c>
      <c r="AD1454" s="9" t="n">
        <v>0</v>
      </c>
      <c r="AE1454" s="9" t="n">
        <v>0</v>
      </c>
      <c r="AF1454" s="9" t="n">
        <v>0</v>
      </c>
      <c r="AG1454" s="9" t="n">
        <v>0</v>
      </c>
      <c r="AH1454" s="9" t="n">
        <v>0</v>
      </c>
      <c r="AI1454" s="9" t="n">
        <v>0</v>
      </c>
      <c r="AJ1454" s="9" t="n">
        <v>0</v>
      </c>
      <c r="AK1454" s="9" t="n">
        <v>0</v>
      </c>
      <c r="AL1454" s="9" t="n">
        <v>0</v>
      </c>
      <c r="AM1454" s="7" t="inlineStr">
        <is>
          <t>.</t>
        </is>
      </c>
      <c r="AN1454" s="6">
        <f>IF(L1454=0,0,Z1454/L1454)</f>
        <v/>
      </c>
      <c r="AO1454" s="5">
        <f>IF(AN1454="","",IF(AN1454&gt;=0.9,"🟢",IF(AN1454&gt;=0.7,"🟡",IF(AN1454&gt;=0.5,"🟠","🔴"))))</f>
        <v/>
      </c>
      <c r="AP1454" s="9">
        <f>IF(L1454=0,0,L1454-Z1454)</f>
        <v/>
      </c>
      <c r="AQ1454" s="5">
        <f>IF(Z1454=0,"",RANK(Z1454,Z$4:Z$1569,0))</f>
        <v/>
      </c>
      <c r="AR1454" s="7" t="inlineStr">
        <is>
          <t>.</t>
        </is>
      </c>
      <c r="BA1454" s="7" t="inlineStr">
        <is>
          <t>.</t>
        </is>
      </c>
      <c r="BB1454" s="9">
        <f>SUM(L$4:L$1569)/COUNTA(A$4:A$1569)</f>
        <v/>
      </c>
      <c r="BC1454" s="9">
        <f>SUM(M$4:M$1569)/COUNTA(A$4:A$1569)</f>
        <v/>
      </c>
      <c r="BD1454" s="9">
        <f>SUM(N$4:N$1569)/COUNTA(A$4:A$1569)</f>
        <v/>
      </c>
      <c r="BE1454" s="9">
        <f>SUM(O$4:O$1569)/COUNTA(A$4:A$1569)</f>
        <v/>
      </c>
      <c r="BF1454" s="9">
        <f>SUM(P$4:P$1569)/COUNTA(A$4:A$1569)</f>
        <v/>
      </c>
      <c r="BG1454" s="9">
        <f>SUM(Q$4:Q$1569)/COUNTA(A$4:A$1569)</f>
        <v/>
      </c>
      <c r="BH1454" s="9">
        <f>SUM(R$4:R$1569)/COUNTA(A$4:A$1569)</f>
        <v/>
      </c>
      <c r="BI1454" s="9">
        <f>SUM(S$4:S$1569)/COUNTA(A$4:A$1569)</f>
        <v/>
      </c>
      <c r="BJ1454" s="9">
        <f>SUM(T$4:T$1569)/COUNTA(A$4:A$1569)</f>
        <v/>
      </c>
      <c r="BK1454" s="9">
        <f>SUM(U$4:U$1569)/COUNTA(A$4:A$1569)</f>
        <v/>
      </c>
      <c r="BL1454" s="9">
        <f>SUM(V$4:V$1569)/COUNTA(A$4:A$1569)</f>
        <v/>
      </c>
      <c r="BM1454" s="9">
        <f>SUM(W$4:W$1569)/COUNTA(A$4:A$1569)</f>
        <v/>
      </c>
      <c r="BN1454" s="9">
        <f>SUM(X$4:X$1569)/COUNTA(A$4:A$1569)</f>
        <v/>
      </c>
      <c r="BO1454" s="7" t="inlineStr">
        <is>
          <t>.</t>
        </is>
      </c>
      <c r="BP1454" s="9">
        <f>IF(Z1454&gt;=BB1454,0,IFERROR(BB1454+(SUMPRODUCT((Z$4:Z$1569&gt;=BB$4:BB$1569)*(Z$4:Z$1569-BB$4:BB$1569))/MAX(1,COUNTIF(Z$4:Z$1569,"&lt;"&amp;BB1454+0.01))),BB1454))</f>
        <v/>
      </c>
      <c r="BQ1454" s="9">
        <f>IF(AA1454&gt;=BC1454,0,IFERROR(BC1454+SUMPRODUCT((AA$4:AA$1569&gt;=BC$4:BC$1569)*(AA$4:AA$1569-BC$4:BC$1569))/MAX(1,COUNTIF(AA$4:AA$1569,"&lt;"&amp;BC1454+0.01)),BC1454))</f>
        <v/>
      </c>
      <c r="BR1454" s="9">
        <f>IF(AB1454&gt;=BD1454,0,IFERROR(BD1454+SUMPRODUCT((AB$4:AB$1569&gt;=BD$4:BD$1569)*(AB$4:AB$1569-BD$4:BD$1569))/MAX(1,COUNTIF(AB$4:AB$1569,"&lt;"&amp;BD1454+0.01)),BD1454))</f>
        <v/>
      </c>
      <c r="BS1454" s="9">
        <f>IF(AC1454&gt;=BE1454,0,IFERROR(BE1454+SUMPRODUCT((AC$4:AC$1569&gt;=BE$4:BE$1569)*(AC$4:AC$1569-BE$4:BE$1569))/MAX(1,COUNTIF(AC$4:AC$1569,"&lt;"&amp;BE1454+0.01)),BE1454))</f>
        <v/>
      </c>
      <c r="BT1454" s="9">
        <f>IF(AD1454&gt;=BF1454,0,IFERROR(BF1454+SUMPRODUCT((AD$4:AD$1569&gt;=BF$4:BF$1569)*(AD$4:AD$1569-BF$4:BF$1569))/MAX(1,COUNTIF(AD$4:AD$1569,"&lt;"&amp;BF1454+0.01)),BF1454))</f>
        <v/>
      </c>
      <c r="BU1454" s="9">
        <f>IF(AE1454&gt;=BG1454,0,IFERROR(BG1454+SUMPRODUCT((AE$4:AE$1569&gt;=BG$4:BG$1569)*(AE$4:AE$1569-BG$4:BG$1569))/MAX(1,COUNTIF(AE$4:AE$1569,"&lt;"&amp;BG1454+0.01)),BG1454))</f>
        <v/>
      </c>
      <c r="BV1454" s="9">
        <f>IF(AF1454&gt;=BH1454,0,IFERROR(BH1454+SUMPRODUCT((AF$4:AF$1569&gt;=BH$4:BH$1569)*(AF$4:AF$1569-BH$4:BH$1569))/MAX(1,COUNTIF(AF$4:AF$1569,"&lt;"&amp;BH1454+0.01)),BH1454))</f>
        <v/>
      </c>
      <c r="BW1454" s="9">
        <f>IF(AG1454&gt;=BI1454,0,IFERROR(BI1454+SUMPRODUCT((AG$4:AG$1569&gt;=BI$4:BI$1569)*(AG$4:AG$1569-BI$4:BI$1569))/MAX(1,COUNTIF(AG$4:AG$1569,"&lt;"&amp;BI1454+0.01)),BI1454))</f>
        <v/>
      </c>
      <c r="BX1454" s="9">
        <f>IF(AH1454&gt;=BJ1454,0,IFERROR(BJ1454+SUMPRODUCT((AH$4:AH$1569&gt;=BJ$4:BJ$1569)*(AH$4:AH$1569-BJ$4:BJ$1569))/MAX(1,COUNTIF(AH$4:AH$1569,"&lt;"&amp;BJ1454+0.01)),BJ1454))</f>
        <v/>
      </c>
      <c r="BY1454" s="9">
        <f>IF(AI1454&gt;=BK1454,0,IFERROR(BK1454+SUMPRODUCT((AI$4:AI$1569&gt;=BK$4:BK$1569)*(AI$4:AI$1569-BK$4:BK$1569))/MAX(1,COUNTIF(AI$4:AI$1569,"&lt;"&amp;BK1454+0.01)),BK1454))</f>
        <v/>
      </c>
      <c r="BZ1454" s="9">
        <f>IF(AJ1454&gt;=BL1454,0,IFERROR(BL1454+SUMPRODUCT((AJ$4:AJ$1569&gt;=BL$4:BL$1569)*(AJ$4:AJ$1569-BL$4:BL$1569))/MAX(1,COUNTIF(AJ$4:AJ$1569,"&lt;"&amp;BL1454+0.01)),BL1454))</f>
        <v/>
      </c>
      <c r="CA1454" s="9">
        <f>IF(AK1454&gt;=BM1454,0,IFERROR(BM1454+SUMPRODUCT((AK$4:AK$1569&gt;=BM$4:BM$1569)*(AK$4:AK$1569-BM$4:BM$1569))/MAX(1,COUNTIF(AK$4:AK$1569,"&lt;"&amp;BM1454+0.01)),BM1454))</f>
        <v/>
      </c>
      <c r="CB1454" s="9">
        <f>IF(AL1454&gt;=BN1454,0,IFERROR(BN1454+SUMPRODUCT((AL$4:AL$1569&gt;=BN$4:BN$1569)*(AL$4:AL$1569-BN$4:BN$1569))/MAX(1,COUNTIF(AL$4:AL$1569,"&lt;"&amp;BN1454+0.01)),BN1454))</f>
        <v/>
      </c>
      <c r="CC1454" s="5">
        <f>IF(AO1454="🟢","VERDE",IF(AO1454="🟡","AMARELO",IF(AO1454="🟠","VERMELHO",IF(AO1454="🔴","VERMELHO","ROXO"))))</f>
        <v/>
      </c>
      <c r="CD1454" s="5" t="inlineStr">
        <is>
          <t>🌎 REGIÕES</t>
        </is>
      </c>
      <c r="CE1454" s="5" t="inlineStr">
        <is>
          <t>SEM REDE</t>
        </is>
      </c>
    </row>
    <row r="1455">
      <c r="A1455" s="5" t="inlineStr">
        <is>
          <t>51108717000192</t>
        </is>
      </c>
      <c r="B1455" s="5" t="inlineStr">
        <is>
          <t>MPB PRODUTOS NATURAIS LTDA - ME</t>
        </is>
      </c>
      <c r="C1455" s="5" t="inlineStr">
        <is>
          <t>06 - SEM GRUPO</t>
        </is>
      </c>
      <c r="D1455" s="5" t="inlineStr">
        <is>
          <t>HEMANUELE DITZEL (MANU)</t>
        </is>
      </c>
      <c r="E1455" s="5" t="inlineStr">
        <is>
          <t>RS</t>
        </is>
      </c>
      <c r="F1455" s="5">
        <f>IFERROR(VLOOKUP(C1455,$AS$4:$AT$25,2,FALSE),"")</f>
        <v/>
      </c>
      <c r="G1455" s="6">
        <f>IFERROR(VLOOKUP(C1455,$AS$4:$AX$25,6,FALSE),"")</f>
        <v/>
      </c>
      <c r="H1455" s="5">
        <f>IFERROR(VLOOKUP(C1455,$AS$4:$AY$25,7,FALSE),"")</f>
        <v/>
      </c>
      <c r="I1455" s="5">
        <f>IFERROR(VLOOKUP(C1455,$AS$4:$AZ$25,8,FALSE),"")</f>
        <v/>
      </c>
      <c r="J1455" s="7" t="inlineStr">
        <is>
          <t>.</t>
        </is>
      </c>
      <c r="K1455" s="5" t="inlineStr">
        <is>
          <t>SUL</t>
        </is>
      </c>
      <c r="L1455" s="8" t="n">
        <v>1612.5</v>
      </c>
      <c r="M1455" s="9" t="n">
        <v>125</v>
      </c>
      <c r="N1455" s="9" t="n">
        <v>125</v>
      </c>
      <c r="O1455" s="9" t="n">
        <v>125</v>
      </c>
      <c r="P1455" s="9" t="n">
        <v>125</v>
      </c>
      <c r="Q1455" s="9" t="n">
        <v>125</v>
      </c>
      <c r="R1455" s="9" t="n">
        <v>137.5</v>
      </c>
      <c r="S1455" s="9" t="n">
        <v>137.5</v>
      </c>
      <c r="T1455" s="9" t="n">
        <v>137.5</v>
      </c>
      <c r="U1455" s="9" t="n">
        <v>137.5</v>
      </c>
      <c r="V1455" s="9" t="n">
        <v>137.5</v>
      </c>
      <c r="W1455" s="9" t="n">
        <v>150</v>
      </c>
      <c r="X1455" s="9" t="n">
        <v>150</v>
      </c>
      <c r="Y1455" s="7" t="inlineStr">
        <is>
          <t>.</t>
        </is>
      </c>
      <c r="Z1455" s="8">
        <f>SUM(AA1455:AL1455)</f>
        <v/>
      </c>
      <c r="AA1455" s="9" t="n">
        <v>0</v>
      </c>
      <c r="AB1455" s="9" t="n">
        <v>0</v>
      </c>
      <c r="AC1455" s="9" t="n">
        <v>0</v>
      </c>
      <c r="AD1455" s="9" t="n">
        <v>0</v>
      </c>
      <c r="AE1455" s="9" t="n">
        <v>0</v>
      </c>
      <c r="AF1455" s="9" t="n">
        <v>0</v>
      </c>
      <c r="AG1455" s="9" t="n">
        <v>0</v>
      </c>
      <c r="AH1455" s="9" t="n">
        <v>0</v>
      </c>
      <c r="AI1455" s="9" t="n">
        <v>0</v>
      </c>
      <c r="AJ1455" s="9" t="n">
        <v>0</v>
      </c>
      <c r="AK1455" s="9" t="n">
        <v>0</v>
      </c>
      <c r="AL1455" s="9" t="n">
        <v>0</v>
      </c>
      <c r="AM1455" s="7" t="inlineStr">
        <is>
          <t>.</t>
        </is>
      </c>
      <c r="AN1455" s="6">
        <f>IF(L1455=0,0,Z1455/L1455)</f>
        <v/>
      </c>
      <c r="AO1455" s="5">
        <f>IF(AN1455="","",IF(AN1455&gt;=0.9,"🟢",IF(AN1455&gt;=0.7,"🟡",IF(AN1455&gt;=0.5,"🟠","🔴"))))</f>
        <v/>
      </c>
      <c r="AP1455" s="9">
        <f>IF(L1455=0,0,L1455-Z1455)</f>
        <v/>
      </c>
      <c r="AQ1455" s="5">
        <f>IF(Z1455=0,"",RANK(Z1455,Z$4:Z$1569,0))</f>
        <v/>
      </c>
      <c r="AR1455" s="7" t="inlineStr">
        <is>
          <t>.</t>
        </is>
      </c>
      <c r="BA1455" s="7" t="inlineStr">
        <is>
          <t>.</t>
        </is>
      </c>
      <c r="BB1455" s="9">
        <f>SUM(L$4:L$1569)/COUNTA(A$4:A$1569)</f>
        <v/>
      </c>
      <c r="BC1455" s="9">
        <f>SUM(M$4:M$1569)/COUNTA(A$4:A$1569)</f>
        <v/>
      </c>
      <c r="BD1455" s="9">
        <f>SUM(N$4:N$1569)/COUNTA(A$4:A$1569)</f>
        <v/>
      </c>
      <c r="BE1455" s="9">
        <f>SUM(O$4:O$1569)/COUNTA(A$4:A$1569)</f>
        <v/>
      </c>
      <c r="BF1455" s="9">
        <f>SUM(P$4:P$1569)/COUNTA(A$4:A$1569)</f>
        <v/>
      </c>
      <c r="BG1455" s="9">
        <f>SUM(Q$4:Q$1569)/COUNTA(A$4:A$1569)</f>
        <v/>
      </c>
      <c r="BH1455" s="9">
        <f>SUM(R$4:R$1569)/COUNTA(A$4:A$1569)</f>
        <v/>
      </c>
      <c r="BI1455" s="9">
        <f>SUM(S$4:S$1569)/COUNTA(A$4:A$1569)</f>
        <v/>
      </c>
      <c r="BJ1455" s="9">
        <f>SUM(T$4:T$1569)/COUNTA(A$4:A$1569)</f>
        <v/>
      </c>
      <c r="BK1455" s="9">
        <f>SUM(U$4:U$1569)/COUNTA(A$4:A$1569)</f>
        <v/>
      </c>
      <c r="BL1455" s="9">
        <f>SUM(V$4:V$1569)/COUNTA(A$4:A$1569)</f>
        <v/>
      </c>
      <c r="BM1455" s="9">
        <f>SUM(W$4:W$1569)/COUNTA(A$4:A$1569)</f>
        <v/>
      </c>
      <c r="BN1455" s="9">
        <f>SUM(X$4:X$1569)/COUNTA(A$4:A$1569)</f>
        <v/>
      </c>
      <c r="BO1455" s="7" t="inlineStr">
        <is>
          <t>.</t>
        </is>
      </c>
      <c r="BP1455" s="9">
        <f>IF(Z1455&gt;=BB1455,0,IFERROR(BB1455+(SUMPRODUCT((Z$4:Z$1569&gt;=BB$4:BB$1569)*(Z$4:Z$1569-BB$4:BB$1569))/MAX(1,COUNTIF(Z$4:Z$1569,"&lt;"&amp;BB1455+0.01))),BB1455))</f>
        <v/>
      </c>
      <c r="BQ1455" s="9">
        <f>IF(AA1455&gt;=BC1455,0,IFERROR(BC1455+SUMPRODUCT((AA$4:AA$1569&gt;=BC$4:BC$1569)*(AA$4:AA$1569-BC$4:BC$1569))/MAX(1,COUNTIF(AA$4:AA$1569,"&lt;"&amp;BC1455+0.01)),BC1455))</f>
        <v/>
      </c>
      <c r="BR1455" s="9">
        <f>IF(AB1455&gt;=BD1455,0,IFERROR(BD1455+SUMPRODUCT((AB$4:AB$1569&gt;=BD$4:BD$1569)*(AB$4:AB$1569-BD$4:BD$1569))/MAX(1,COUNTIF(AB$4:AB$1569,"&lt;"&amp;BD1455+0.01)),BD1455))</f>
        <v/>
      </c>
      <c r="BS1455" s="9">
        <f>IF(AC1455&gt;=BE1455,0,IFERROR(BE1455+SUMPRODUCT((AC$4:AC$1569&gt;=BE$4:BE$1569)*(AC$4:AC$1569-BE$4:BE$1569))/MAX(1,COUNTIF(AC$4:AC$1569,"&lt;"&amp;BE1455+0.01)),BE1455))</f>
        <v/>
      </c>
      <c r="BT1455" s="9">
        <f>IF(AD1455&gt;=BF1455,0,IFERROR(BF1455+SUMPRODUCT((AD$4:AD$1569&gt;=BF$4:BF$1569)*(AD$4:AD$1569-BF$4:BF$1569))/MAX(1,COUNTIF(AD$4:AD$1569,"&lt;"&amp;BF1455+0.01)),BF1455))</f>
        <v/>
      </c>
      <c r="BU1455" s="9">
        <f>IF(AE1455&gt;=BG1455,0,IFERROR(BG1455+SUMPRODUCT((AE$4:AE$1569&gt;=BG$4:BG$1569)*(AE$4:AE$1569-BG$4:BG$1569))/MAX(1,COUNTIF(AE$4:AE$1569,"&lt;"&amp;BG1455+0.01)),BG1455))</f>
        <v/>
      </c>
      <c r="BV1455" s="9">
        <f>IF(AF1455&gt;=BH1455,0,IFERROR(BH1455+SUMPRODUCT((AF$4:AF$1569&gt;=BH$4:BH$1569)*(AF$4:AF$1569-BH$4:BH$1569))/MAX(1,COUNTIF(AF$4:AF$1569,"&lt;"&amp;BH1455+0.01)),BH1455))</f>
        <v/>
      </c>
      <c r="BW1455" s="9">
        <f>IF(AG1455&gt;=BI1455,0,IFERROR(BI1455+SUMPRODUCT((AG$4:AG$1569&gt;=BI$4:BI$1569)*(AG$4:AG$1569-BI$4:BI$1569))/MAX(1,COUNTIF(AG$4:AG$1569,"&lt;"&amp;BI1455+0.01)),BI1455))</f>
        <v/>
      </c>
      <c r="BX1455" s="9">
        <f>IF(AH1455&gt;=BJ1455,0,IFERROR(BJ1455+SUMPRODUCT((AH$4:AH$1569&gt;=BJ$4:BJ$1569)*(AH$4:AH$1569-BJ$4:BJ$1569))/MAX(1,COUNTIF(AH$4:AH$1569,"&lt;"&amp;BJ1455+0.01)),BJ1455))</f>
        <v/>
      </c>
      <c r="BY1455" s="9">
        <f>IF(AI1455&gt;=BK1455,0,IFERROR(BK1455+SUMPRODUCT((AI$4:AI$1569&gt;=BK$4:BK$1569)*(AI$4:AI$1569-BK$4:BK$1569))/MAX(1,COUNTIF(AI$4:AI$1569,"&lt;"&amp;BK1455+0.01)),BK1455))</f>
        <v/>
      </c>
      <c r="BZ1455" s="9">
        <f>IF(AJ1455&gt;=BL1455,0,IFERROR(BL1455+SUMPRODUCT((AJ$4:AJ$1569&gt;=BL$4:BL$1569)*(AJ$4:AJ$1569-BL$4:BL$1569))/MAX(1,COUNTIF(AJ$4:AJ$1569,"&lt;"&amp;BL1455+0.01)),BL1455))</f>
        <v/>
      </c>
      <c r="CA1455" s="9">
        <f>IF(AK1455&gt;=BM1455,0,IFERROR(BM1455+SUMPRODUCT((AK$4:AK$1569&gt;=BM$4:BM$1569)*(AK$4:AK$1569-BM$4:BM$1569))/MAX(1,COUNTIF(AK$4:AK$1569,"&lt;"&amp;BM1455+0.01)),BM1455))</f>
        <v/>
      </c>
      <c r="CB1455" s="9">
        <f>IF(AL1455&gt;=BN1455,0,IFERROR(BN1455+SUMPRODUCT((AL$4:AL$1569&gt;=BN$4:BN$1569)*(AL$4:AL$1569-BN$4:BN$1569))/MAX(1,COUNTIF(AL$4:AL$1569,"&lt;"&amp;BN1455+0.01)),BN1455))</f>
        <v/>
      </c>
      <c r="CC1455" s="5">
        <f>IF(AO1455="🟢","VERDE",IF(AO1455="🟡","AMARELO",IF(AO1455="🟠","VERMELHO",IF(AO1455="🔴","VERMELHO","ROXO"))))</f>
        <v/>
      </c>
      <c r="CD1455" s="5" t="inlineStr">
        <is>
          <t>🌎 REGIÕES</t>
        </is>
      </c>
      <c r="CE1455" s="5" t="inlineStr">
        <is>
          <t>SEM REDE</t>
        </is>
      </c>
    </row>
    <row r="1456">
      <c r="A1456" s="5" t="inlineStr">
        <is>
          <t>51144831000178</t>
        </is>
      </c>
      <c r="B1456" s="5" t="inlineStr">
        <is>
          <t>TG EMPORIO DE GRAOS LTDA</t>
        </is>
      </c>
      <c r="C1456" s="5" t="inlineStr">
        <is>
          <t>06 - INTERNA - TUDO EM GRAOS / VGA</t>
        </is>
      </c>
      <c r="D1456" s="5" t="inlineStr">
        <is>
          <t>DAIANE STAVICKI</t>
        </is>
      </c>
      <c r="E1456" s="5" t="inlineStr"/>
      <c r="F1456" s="5">
        <f>IFERROR(VLOOKUP(C1456,$AS$4:$AT$25,2,FALSE),"")</f>
        <v/>
      </c>
      <c r="G1456" s="6">
        <f>IFERROR(VLOOKUP(C1456,$AS$4:$AX$25,6,FALSE),"")</f>
        <v/>
      </c>
      <c r="H1456" s="5">
        <f>IFERROR(VLOOKUP(C1456,$AS$4:$AY$25,7,FALSE),"")</f>
        <v/>
      </c>
      <c r="I1456" s="5">
        <f>IFERROR(VLOOKUP(C1456,$AS$4:$AZ$25,8,FALSE),"")</f>
        <v/>
      </c>
      <c r="J1456" s="7" t="inlineStr">
        <is>
          <t>.</t>
        </is>
      </c>
      <c r="K1456" s="5" t="inlineStr">
        <is>
          <t>NACIONAL</t>
        </is>
      </c>
      <c r="L1456" s="8" t="n">
        <v>8833.333333333334</v>
      </c>
      <c r="M1456" s="9" t="n">
        <v>500</v>
      </c>
      <c r="N1456" s="9" t="n">
        <v>500</v>
      </c>
      <c r="O1456" s="9" t="n">
        <v>500</v>
      </c>
      <c r="P1456" s="9" t="n">
        <v>666.6666666666666</v>
      </c>
      <c r="Q1456" s="9" t="n">
        <v>666.6666666666666</v>
      </c>
      <c r="R1456" s="9" t="n">
        <v>666.6666666666666</v>
      </c>
      <c r="S1456" s="9" t="n">
        <v>833.3333333333334</v>
      </c>
      <c r="T1456" s="9" t="n">
        <v>833.3333333333334</v>
      </c>
      <c r="U1456" s="9" t="n">
        <v>833.3333333333334</v>
      </c>
      <c r="V1456" s="9" t="n">
        <v>833.3333333333334</v>
      </c>
      <c r="W1456" s="9" t="n">
        <v>1000</v>
      </c>
      <c r="X1456" s="9" t="n">
        <v>1000</v>
      </c>
      <c r="Y1456" s="7" t="inlineStr">
        <is>
          <t>.</t>
        </is>
      </c>
      <c r="Z1456" s="8">
        <f>SUM(AA1456:AL1456)</f>
        <v/>
      </c>
      <c r="AA1456" s="9" t="n">
        <v>0</v>
      </c>
      <c r="AB1456" s="9" t="n">
        <v>0</v>
      </c>
      <c r="AC1456" s="9" t="n">
        <v>0</v>
      </c>
      <c r="AD1456" s="9" t="n">
        <v>0</v>
      </c>
      <c r="AE1456" s="9" t="n">
        <v>0</v>
      </c>
      <c r="AF1456" s="9" t="n">
        <v>0</v>
      </c>
      <c r="AG1456" s="9" t="n">
        <v>0</v>
      </c>
      <c r="AH1456" s="9" t="n">
        <v>0</v>
      </c>
      <c r="AI1456" s="9" t="n">
        <v>0</v>
      </c>
      <c r="AJ1456" s="9" t="n">
        <v>0</v>
      </c>
      <c r="AK1456" s="9" t="n">
        <v>0</v>
      </c>
      <c r="AL1456" s="9" t="n">
        <v>0</v>
      </c>
      <c r="AM1456" s="7" t="inlineStr">
        <is>
          <t>.</t>
        </is>
      </c>
      <c r="AN1456" s="6">
        <f>IF(L1456=0,0,Z1456/L1456)</f>
        <v/>
      </c>
      <c r="AO1456" s="5">
        <f>IF(AN1456="","",IF(AN1456&gt;=0.9,"🟢",IF(AN1456&gt;=0.7,"🟡",IF(AN1456&gt;=0.5,"🟠","🔴"))))</f>
        <v/>
      </c>
      <c r="AP1456" s="9">
        <f>IF(L1456=0,0,L1456-Z1456)</f>
        <v/>
      </c>
      <c r="AQ1456" s="5">
        <f>IF(Z1456=0,"",RANK(Z1456,Z$4:Z$1569,0))</f>
        <v/>
      </c>
      <c r="AR1456" s="7" t="inlineStr">
        <is>
          <t>.</t>
        </is>
      </c>
      <c r="BA1456" s="7" t="inlineStr">
        <is>
          <t>.</t>
        </is>
      </c>
      <c r="BB1456" s="9">
        <f>SUM(L$4:L$1569)/COUNTA(A$4:A$1569)</f>
        <v/>
      </c>
      <c r="BC1456" s="9">
        <f>SUM(M$4:M$1569)/COUNTA(A$4:A$1569)</f>
        <v/>
      </c>
      <c r="BD1456" s="9">
        <f>SUM(N$4:N$1569)/COUNTA(A$4:A$1569)</f>
        <v/>
      </c>
      <c r="BE1456" s="9">
        <f>SUM(O$4:O$1569)/COUNTA(A$4:A$1569)</f>
        <v/>
      </c>
      <c r="BF1456" s="9">
        <f>SUM(P$4:P$1569)/COUNTA(A$4:A$1569)</f>
        <v/>
      </c>
      <c r="BG1456" s="9">
        <f>SUM(Q$4:Q$1569)/COUNTA(A$4:A$1569)</f>
        <v/>
      </c>
      <c r="BH1456" s="9">
        <f>SUM(R$4:R$1569)/COUNTA(A$4:A$1569)</f>
        <v/>
      </c>
      <c r="BI1456" s="9">
        <f>SUM(S$4:S$1569)/COUNTA(A$4:A$1569)</f>
        <v/>
      </c>
      <c r="BJ1456" s="9">
        <f>SUM(T$4:T$1569)/COUNTA(A$4:A$1569)</f>
        <v/>
      </c>
      <c r="BK1456" s="9">
        <f>SUM(U$4:U$1569)/COUNTA(A$4:A$1569)</f>
        <v/>
      </c>
      <c r="BL1456" s="9">
        <f>SUM(V$4:V$1569)/COUNTA(A$4:A$1569)</f>
        <v/>
      </c>
      <c r="BM1456" s="9">
        <f>SUM(W$4:W$1569)/COUNTA(A$4:A$1569)</f>
        <v/>
      </c>
      <c r="BN1456" s="9">
        <f>SUM(X$4:X$1569)/COUNTA(A$4:A$1569)</f>
        <v/>
      </c>
      <c r="BO1456" s="7" t="inlineStr">
        <is>
          <t>.</t>
        </is>
      </c>
      <c r="BP1456" s="9">
        <f>IF(Z1456&gt;=BB1456,0,IFERROR(BB1456+(SUMPRODUCT((Z$4:Z$1569&gt;=BB$4:BB$1569)*(Z$4:Z$1569-BB$4:BB$1569))/MAX(1,COUNTIF(Z$4:Z$1569,"&lt;"&amp;BB1456+0.01))),BB1456))</f>
        <v/>
      </c>
      <c r="BQ1456" s="9">
        <f>IF(AA1456&gt;=BC1456,0,IFERROR(BC1456+SUMPRODUCT((AA$4:AA$1569&gt;=BC$4:BC$1569)*(AA$4:AA$1569-BC$4:BC$1569))/MAX(1,COUNTIF(AA$4:AA$1569,"&lt;"&amp;BC1456+0.01)),BC1456))</f>
        <v/>
      </c>
      <c r="BR1456" s="9">
        <f>IF(AB1456&gt;=BD1456,0,IFERROR(BD1456+SUMPRODUCT((AB$4:AB$1569&gt;=BD$4:BD$1569)*(AB$4:AB$1569-BD$4:BD$1569))/MAX(1,COUNTIF(AB$4:AB$1569,"&lt;"&amp;BD1456+0.01)),BD1456))</f>
        <v/>
      </c>
      <c r="BS1456" s="9">
        <f>IF(AC1456&gt;=BE1456,0,IFERROR(BE1456+SUMPRODUCT((AC$4:AC$1569&gt;=BE$4:BE$1569)*(AC$4:AC$1569-BE$4:BE$1569))/MAX(1,COUNTIF(AC$4:AC$1569,"&lt;"&amp;BE1456+0.01)),BE1456))</f>
        <v/>
      </c>
      <c r="BT1456" s="9">
        <f>IF(AD1456&gt;=BF1456,0,IFERROR(BF1456+SUMPRODUCT((AD$4:AD$1569&gt;=BF$4:BF$1569)*(AD$4:AD$1569-BF$4:BF$1569))/MAX(1,COUNTIF(AD$4:AD$1569,"&lt;"&amp;BF1456+0.01)),BF1456))</f>
        <v/>
      </c>
      <c r="BU1456" s="9">
        <f>IF(AE1456&gt;=BG1456,0,IFERROR(BG1456+SUMPRODUCT((AE$4:AE$1569&gt;=BG$4:BG$1569)*(AE$4:AE$1569-BG$4:BG$1569))/MAX(1,COUNTIF(AE$4:AE$1569,"&lt;"&amp;BG1456+0.01)),BG1456))</f>
        <v/>
      </c>
      <c r="BV1456" s="9">
        <f>IF(AF1456&gt;=BH1456,0,IFERROR(BH1456+SUMPRODUCT((AF$4:AF$1569&gt;=BH$4:BH$1569)*(AF$4:AF$1569-BH$4:BH$1569))/MAX(1,COUNTIF(AF$4:AF$1569,"&lt;"&amp;BH1456+0.01)),BH1456))</f>
        <v/>
      </c>
      <c r="BW1456" s="9">
        <f>IF(AG1456&gt;=BI1456,0,IFERROR(BI1456+SUMPRODUCT((AG$4:AG$1569&gt;=BI$4:BI$1569)*(AG$4:AG$1569-BI$4:BI$1569))/MAX(1,COUNTIF(AG$4:AG$1569,"&lt;"&amp;BI1456+0.01)),BI1456))</f>
        <v/>
      </c>
      <c r="BX1456" s="9">
        <f>IF(AH1456&gt;=BJ1456,0,IFERROR(BJ1456+SUMPRODUCT((AH$4:AH$1569&gt;=BJ$4:BJ$1569)*(AH$4:AH$1569-BJ$4:BJ$1569))/MAX(1,COUNTIF(AH$4:AH$1569,"&lt;"&amp;BJ1456+0.01)),BJ1456))</f>
        <v/>
      </c>
      <c r="BY1456" s="9">
        <f>IF(AI1456&gt;=BK1456,0,IFERROR(BK1456+SUMPRODUCT((AI$4:AI$1569&gt;=BK$4:BK$1569)*(AI$4:AI$1569-BK$4:BK$1569))/MAX(1,COUNTIF(AI$4:AI$1569,"&lt;"&amp;BK1456+0.01)),BK1456))</f>
        <v/>
      </c>
      <c r="BZ1456" s="9">
        <f>IF(AJ1456&gt;=BL1456,0,IFERROR(BL1456+SUMPRODUCT((AJ$4:AJ$1569&gt;=BL$4:BL$1569)*(AJ$4:AJ$1569-BL$4:BL$1569))/MAX(1,COUNTIF(AJ$4:AJ$1569,"&lt;"&amp;BL1456+0.01)),BL1456))</f>
        <v/>
      </c>
      <c r="CA1456" s="9">
        <f>IF(AK1456&gt;=BM1456,0,IFERROR(BM1456+SUMPRODUCT((AK$4:AK$1569&gt;=BM$4:BM$1569)*(AK$4:AK$1569-BM$4:BM$1569))/MAX(1,COUNTIF(AK$4:AK$1569,"&lt;"&amp;BM1456+0.01)),BM1456))</f>
        <v/>
      </c>
      <c r="CB1456" s="9">
        <f>IF(AL1456&gt;=BN1456,0,IFERROR(BN1456+SUMPRODUCT((AL$4:AL$1569&gt;=BN$4:BN$1569)*(AL$4:AL$1569-BN$4:BN$1569))/MAX(1,COUNTIF(AL$4:AL$1569,"&lt;"&amp;BN1456+0.01)),BN1456))</f>
        <v/>
      </c>
      <c r="CC1456" s="5">
        <f>IF(AO1456="🟢","VERDE",IF(AO1456="🟡","AMARELO",IF(AO1456="🟠","VERMELHO",IF(AO1456="🔴","VERMELHO","ROXO"))))</f>
        <v/>
      </c>
      <c r="CD1456" s="5" t="inlineStr">
        <is>
          <t>🏢 REDES</t>
        </is>
      </c>
      <c r="CE1456" s="5" t="inlineStr">
        <is>
          <t>TUDO EM GRAOS / VGA</t>
        </is>
      </c>
    </row>
    <row r="1457">
      <c r="A1457" s="5" t="inlineStr">
        <is>
          <t>51166808000184</t>
        </is>
      </c>
      <c r="B1457" s="5" t="inlineStr">
        <is>
          <t>T&amp;L PRODUTOS NATURAIS LTDA - ME</t>
        </is>
      </c>
      <c r="C1457" s="5" t="inlineStr">
        <is>
          <t>06 - INTERNA - CIA DA SAUDE</t>
        </is>
      </c>
      <c r="D1457" s="5" t="inlineStr">
        <is>
          <t>JULIO GADRET</t>
        </is>
      </c>
      <c r="E1457" s="5" t="inlineStr"/>
      <c r="F1457" s="5">
        <f>IFERROR(VLOOKUP(C1457,$AS$4:$AT$25,2,FALSE),"")</f>
        <v/>
      </c>
      <c r="G1457" s="6">
        <f>IFERROR(VLOOKUP(C1457,$AS$4:$AX$25,6,FALSE),"")</f>
        <v/>
      </c>
      <c r="H1457" s="5">
        <f>IFERROR(VLOOKUP(C1457,$AS$4:$AY$25,7,FALSE),"")</f>
        <v/>
      </c>
      <c r="I1457" s="5">
        <f>IFERROR(VLOOKUP(C1457,$AS$4:$AZ$25,8,FALSE),"")</f>
        <v/>
      </c>
      <c r="J1457" s="7" t="inlineStr">
        <is>
          <t>.</t>
        </is>
      </c>
      <c r="K1457" s="5" t="inlineStr">
        <is>
          <t>NACIONAL</t>
        </is>
      </c>
      <c r="L1457" s="8" t="n">
        <v>10875</v>
      </c>
      <c r="M1457" s="9" t="n">
        <v>729.1666666666666</v>
      </c>
      <c r="N1457" s="9" t="n">
        <v>770.8333333333334</v>
      </c>
      <c r="O1457" s="9" t="n">
        <v>791.6666666666666</v>
      </c>
      <c r="P1457" s="9" t="n">
        <v>833.3333333333334</v>
      </c>
      <c r="Q1457" s="9" t="n">
        <v>854.1666666666666</v>
      </c>
      <c r="R1457" s="9" t="n">
        <v>895.8333333333334</v>
      </c>
      <c r="S1457" s="9" t="n">
        <v>916.6666666666666</v>
      </c>
      <c r="T1457" s="9" t="n">
        <v>958.3333333333334</v>
      </c>
      <c r="U1457" s="9" t="n">
        <v>979.1666666666666</v>
      </c>
      <c r="V1457" s="9" t="n">
        <v>1020.833333333333</v>
      </c>
      <c r="W1457" s="9" t="n">
        <v>1041.666666666667</v>
      </c>
      <c r="X1457" s="9" t="n">
        <v>1083.333333333333</v>
      </c>
      <c r="Y1457" s="7" t="inlineStr">
        <is>
          <t>.</t>
        </is>
      </c>
      <c r="Z1457" s="8">
        <f>SUM(AA1457:AL1457)</f>
        <v/>
      </c>
      <c r="AA1457" s="9" t="n">
        <v>0</v>
      </c>
      <c r="AB1457" s="9" t="n">
        <v>0</v>
      </c>
      <c r="AC1457" s="9" t="n">
        <v>0</v>
      </c>
      <c r="AD1457" s="9" t="n">
        <v>0</v>
      </c>
      <c r="AE1457" s="9" t="n">
        <v>0</v>
      </c>
      <c r="AF1457" s="9" t="n">
        <v>0</v>
      </c>
      <c r="AG1457" s="9" t="n">
        <v>0</v>
      </c>
      <c r="AH1457" s="9" t="n">
        <v>0</v>
      </c>
      <c r="AI1457" s="9" t="n">
        <v>0</v>
      </c>
      <c r="AJ1457" s="9" t="n">
        <v>0</v>
      </c>
      <c r="AK1457" s="9" t="n">
        <v>0</v>
      </c>
      <c r="AL1457" s="9" t="n">
        <v>0</v>
      </c>
      <c r="AM1457" s="7" t="inlineStr">
        <is>
          <t>.</t>
        </is>
      </c>
      <c r="AN1457" s="6">
        <f>IF(L1457=0,0,Z1457/L1457)</f>
        <v/>
      </c>
      <c r="AO1457" s="5">
        <f>IF(AN1457="","",IF(AN1457&gt;=0.9,"🟢",IF(AN1457&gt;=0.7,"🟡",IF(AN1457&gt;=0.5,"🟠","🔴"))))</f>
        <v/>
      </c>
      <c r="AP1457" s="9">
        <f>IF(L1457=0,0,L1457-Z1457)</f>
        <v/>
      </c>
      <c r="AQ1457" s="5">
        <f>IF(Z1457=0,"",RANK(Z1457,Z$4:Z$1569,0))</f>
        <v/>
      </c>
      <c r="AR1457" s="7" t="inlineStr">
        <is>
          <t>.</t>
        </is>
      </c>
      <c r="BA1457" s="7" t="inlineStr">
        <is>
          <t>.</t>
        </is>
      </c>
      <c r="BB1457" s="9">
        <f>SUM(L$4:L$1569)/COUNTA(A$4:A$1569)</f>
        <v/>
      </c>
      <c r="BC1457" s="9">
        <f>SUM(M$4:M$1569)/COUNTA(A$4:A$1569)</f>
        <v/>
      </c>
      <c r="BD1457" s="9">
        <f>SUM(N$4:N$1569)/COUNTA(A$4:A$1569)</f>
        <v/>
      </c>
      <c r="BE1457" s="9">
        <f>SUM(O$4:O$1569)/COUNTA(A$4:A$1569)</f>
        <v/>
      </c>
      <c r="BF1457" s="9">
        <f>SUM(P$4:P$1569)/COUNTA(A$4:A$1569)</f>
        <v/>
      </c>
      <c r="BG1457" s="9">
        <f>SUM(Q$4:Q$1569)/COUNTA(A$4:A$1569)</f>
        <v/>
      </c>
      <c r="BH1457" s="9">
        <f>SUM(R$4:R$1569)/COUNTA(A$4:A$1569)</f>
        <v/>
      </c>
      <c r="BI1457" s="9">
        <f>SUM(S$4:S$1569)/COUNTA(A$4:A$1569)</f>
        <v/>
      </c>
      <c r="BJ1457" s="9">
        <f>SUM(T$4:T$1569)/COUNTA(A$4:A$1569)</f>
        <v/>
      </c>
      <c r="BK1457" s="9">
        <f>SUM(U$4:U$1569)/COUNTA(A$4:A$1569)</f>
        <v/>
      </c>
      <c r="BL1457" s="9">
        <f>SUM(V$4:V$1569)/COUNTA(A$4:A$1569)</f>
        <v/>
      </c>
      <c r="BM1457" s="9">
        <f>SUM(W$4:W$1569)/COUNTA(A$4:A$1569)</f>
        <v/>
      </c>
      <c r="BN1457" s="9">
        <f>SUM(X$4:X$1569)/COUNTA(A$4:A$1569)</f>
        <v/>
      </c>
      <c r="BO1457" s="7" t="inlineStr">
        <is>
          <t>.</t>
        </is>
      </c>
      <c r="BP1457" s="9">
        <f>IF(Z1457&gt;=BB1457,0,IFERROR(BB1457+(SUMPRODUCT((Z$4:Z$1569&gt;=BB$4:BB$1569)*(Z$4:Z$1569-BB$4:BB$1569))/MAX(1,COUNTIF(Z$4:Z$1569,"&lt;"&amp;BB1457+0.01))),BB1457))</f>
        <v/>
      </c>
      <c r="BQ1457" s="9">
        <f>IF(AA1457&gt;=BC1457,0,IFERROR(BC1457+SUMPRODUCT((AA$4:AA$1569&gt;=BC$4:BC$1569)*(AA$4:AA$1569-BC$4:BC$1569))/MAX(1,COUNTIF(AA$4:AA$1569,"&lt;"&amp;BC1457+0.01)),BC1457))</f>
        <v/>
      </c>
      <c r="BR1457" s="9">
        <f>IF(AB1457&gt;=BD1457,0,IFERROR(BD1457+SUMPRODUCT((AB$4:AB$1569&gt;=BD$4:BD$1569)*(AB$4:AB$1569-BD$4:BD$1569))/MAX(1,COUNTIF(AB$4:AB$1569,"&lt;"&amp;BD1457+0.01)),BD1457))</f>
        <v/>
      </c>
      <c r="BS1457" s="9">
        <f>IF(AC1457&gt;=BE1457,0,IFERROR(BE1457+SUMPRODUCT((AC$4:AC$1569&gt;=BE$4:BE$1569)*(AC$4:AC$1569-BE$4:BE$1569))/MAX(1,COUNTIF(AC$4:AC$1569,"&lt;"&amp;BE1457+0.01)),BE1457))</f>
        <v/>
      </c>
      <c r="BT1457" s="9">
        <f>IF(AD1457&gt;=BF1457,0,IFERROR(BF1457+SUMPRODUCT((AD$4:AD$1569&gt;=BF$4:BF$1569)*(AD$4:AD$1569-BF$4:BF$1569))/MAX(1,COUNTIF(AD$4:AD$1569,"&lt;"&amp;BF1457+0.01)),BF1457))</f>
        <v/>
      </c>
      <c r="BU1457" s="9">
        <f>IF(AE1457&gt;=BG1457,0,IFERROR(BG1457+SUMPRODUCT((AE$4:AE$1569&gt;=BG$4:BG$1569)*(AE$4:AE$1569-BG$4:BG$1569))/MAX(1,COUNTIF(AE$4:AE$1569,"&lt;"&amp;BG1457+0.01)),BG1457))</f>
        <v/>
      </c>
      <c r="BV1457" s="9">
        <f>IF(AF1457&gt;=BH1457,0,IFERROR(BH1457+SUMPRODUCT((AF$4:AF$1569&gt;=BH$4:BH$1569)*(AF$4:AF$1569-BH$4:BH$1569))/MAX(1,COUNTIF(AF$4:AF$1569,"&lt;"&amp;BH1457+0.01)),BH1457))</f>
        <v/>
      </c>
      <c r="BW1457" s="9">
        <f>IF(AG1457&gt;=BI1457,0,IFERROR(BI1457+SUMPRODUCT((AG$4:AG$1569&gt;=BI$4:BI$1569)*(AG$4:AG$1569-BI$4:BI$1569))/MAX(1,COUNTIF(AG$4:AG$1569,"&lt;"&amp;BI1457+0.01)),BI1457))</f>
        <v/>
      </c>
      <c r="BX1457" s="9">
        <f>IF(AH1457&gt;=BJ1457,0,IFERROR(BJ1457+SUMPRODUCT((AH$4:AH$1569&gt;=BJ$4:BJ$1569)*(AH$4:AH$1569-BJ$4:BJ$1569))/MAX(1,COUNTIF(AH$4:AH$1569,"&lt;"&amp;BJ1457+0.01)),BJ1457))</f>
        <v/>
      </c>
      <c r="BY1457" s="9">
        <f>IF(AI1457&gt;=BK1457,0,IFERROR(BK1457+SUMPRODUCT((AI$4:AI$1569&gt;=BK$4:BK$1569)*(AI$4:AI$1569-BK$4:BK$1569))/MAX(1,COUNTIF(AI$4:AI$1569,"&lt;"&amp;BK1457+0.01)),BK1457))</f>
        <v/>
      </c>
      <c r="BZ1457" s="9">
        <f>IF(AJ1457&gt;=BL1457,0,IFERROR(BL1457+SUMPRODUCT((AJ$4:AJ$1569&gt;=BL$4:BL$1569)*(AJ$4:AJ$1569-BL$4:BL$1569))/MAX(1,COUNTIF(AJ$4:AJ$1569,"&lt;"&amp;BL1457+0.01)),BL1457))</f>
        <v/>
      </c>
      <c r="CA1457" s="9">
        <f>IF(AK1457&gt;=BM1457,0,IFERROR(BM1457+SUMPRODUCT((AK$4:AK$1569&gt;=BM$4:BM$1569)*(AK$4:AK$1569-BM$4:BM$1569))/MAX(1,COUNTIF(AK$4:AK$1569,"&lt;"&amp;BM1457+0.01)),BM1457))</f>
        <v/>
      </c>
      <c r="CB1457" s="9">
        <f>IF(AL1457&gt;=BN1457,0,IFERROR(BN1457+SUMPRODUCT((AL$4:AL$1569&gt;=BN$4:BN$1569)*(AL$4:AL$1569-BN$4:BN$1569))/MAX(1,COUNTIF(AL$4:AL$1569,"&lt;"&amp;BN1457+0.01)),BN1457))</f>
        <v/>
      </c>
      <c r="CC1457" s="5">
        <f>IF(AO1457="🟢","VERDE",IF(AO1457="🟡","AMARELO",IF(AO1457="🟠","VERMELHO",IF(AO1457="🔴","VERMELHO","ROXO"))))</f>
        <v/>
      </c>
      <c r="CD1457" s="5" t="inlineStr">
        <is>
          <t>🏢 REDES</t>
        </is>
      </c>
      <c r="CE1457" s="5" t="inlineStr">
        <is>
          <t>CIA DA SAUDE</t>
        </is>
      </c>
    </row>
    <row r="1458">
      <c r="A1458" s="5" t="inlineStr">
        <is>
          <t>51192992000137</t>
        </is>
      </c>
      <c r="B1458" s="5" t="inlineStr">
        <is>
          <t>51.192.992 DAYANE NASCIMENTO DE LIMA</t>
        </is>
      </c>
      <c r="C1458" s="5" t="inlineStr">
        <is>
          <t>06 - SEM GRUPO</t>
        </is>
      </c>
      <c r="D1458" s="5" t="inlineStr">
        <is>
          <t>LARISSA PADILHA</t>
        </is>
      </c>
      <c r="E1458" s="5" t="inlineStr">
        <is>
          <t>PA</t>
        </is>
      </c>
      <c r="F1458" s="5">
        <f>IFERROR(VLOOKUP(C1458,$AS$4:$AT$25,2,FALSE),"")</f>
        <v/>
      </c>
      <c r="G1458" s="6">
        <f>IFERROR(VLOOKUP(C1458,$AS$4:$AX$25,6,FALSE),"")</f>
        <v/>
      </c>
      <c r="H1458" s="5">
        <f>IFERROR(VLOOKUP(C1458,$AS$4:$AY$25,7,FALSE),"")</f>
        <v/>
      </c>
      <c r="I1458" s="5">
        <f>IFERROR(VLOOKUP(C1458,$AS$4:$AZ$25,8,FALSE),"")</f>
        <v/>
      </c>
      <c r="J1458" s="7" t="inlineStr">
        <is>
          <t>.</t>
        </is>
      </c>
      <c r="K1458" s="5" t="inlineStr">
        <is>
          <t>NORTE + MA</t>
        </is>
      </c>
      <c r="L1458" s="8" t="n">
        <v>1200</v>
      </c>
      <c r="M1458" s="9" t="n">
        <v>100</v>
      </c>
      <c r="N1458" s="9" t="n">
        <v>100</v>
      </c>
      <c r="O1458" s="9" t="n">
        <v>100</v>
      </c>
      <c r="P1458" s="9" t="n">
        <v>100</v>
      </c>
      <c r="Q1458" s="9" t="n">
        <v>100</v>
      </c>
      <c r="R1458" s="9" t="n">
        <v>100</v>
      </c>
      <c r="S1458" s="9" t="n">
        <v>100</v>
      </c>
      <c r="T1458" s="9" t="n">
        <v>100</v>
      </c>
      <c r="U1458" s="9" t="n">
        <v>100</v>
      </c>
      <c r="V1458" s="9" t="n">
        <v>100</v>
      </c>
      <c r="W1458" s="9" t="n">
        <v>100</v>
      </c>
      <c r="X1458" s="9" t="n">
        <v>100</v>
      </c>
      <c r="Y1458" s="7" t="inlineStr">
        <is>
          <t>.</t>
        </is>
      </c>
      <c r="Z1458" s="8">
        <f>SUM(AA1458:AL1458)</f>
        <v/>
      </c>
      <c r="AA1458" s="9" t="n">
        <v>0</v>
      </c>
      <c r="AB1458" s="9" t="n">
        <v>0</v>
      </c>
      <c r="AC1458" s="9" t="n">
        <v>0</v>
      </c>
      <c r="AD1458" s="9" t="n">
        <v>0</v>
      </c>
      <c r="AE1458" s="9" t="n">
        <v>0</v>
      </c>
      <c r="AF1458" s="9" t="n">
        <v>0</v>
      </c>
      <c r="AG1458" s="9" t="n">
        <v>0</v>
      </c>
      <c r="AH1458" s="9" t="n">
        <v>0</v>
      </c>
      <c r="AI1458" s="9" t="n">
        <v>0</v>
      </c>
      <c r="AJ1458" s="9" t="n">
        <v>0</v>
      </c>
      <c r="AK1458" s="9" t="n">
        <v>0</v>
      </c>
      <c r="AL1458" s="9" t="n">
        <v>0</v>
      </c>
      <c r="AM1458" s="7" t="inlineStr">
        <is>
          <t>.</t>
        </is>
      </c>
      <c r="AN1458" s="6">
        <f>IF(L1458=0,0,Z1458/L1458)</f>
        <v/>
      </c>
      <c r="AO1458" s="5">
        <f>IF(AN1458="","",IF(AN1458&gt;=0.9,"🟢",IF(AN1458&gt;=0.7,"🟡",IF(AN1458&gt;=0.5,"🟠","🔴"))))</f>
        <v/>
      </c>
      <c r="AP1458" s="9">
        <f>IF(L1458=0,0,L1458-Z1458)</f>
        <v/>
      </c>
      <c r="AQ1458" s="5">
        <f>IF(Z1458=0,"",RANK(Z1458,Z$4:Z$1569,0))</f>
        <v/>
      </c>
      <c r="AR1458" s="7" t="inlineStr">
        <is>
          <t>.</t>
        </is>
      </c>
      <c r="BA1458" s="7" t="inlineStr">
        <is>
          <t>.</t>
        </is>
      </c>
      <c r="BB1458" s="9">
        <f>SUM(L$4:L$1569)/COUNTA(A$4:A$1569)</f>
        <v/>
      </c>
      <c r="BC1458" s="9">
        <f>SUM(M$4:M$1569)/COUNTA(A$4:A$1569)</f>
        <v/>
      </c>
      <c r="BD1458" s="9">
        <f>SUM(N$4:N$1569)/COUNTA(A$4:A$1569)</f>
        <v/>
      </c>
      <c r="BE1458" s="9">
        <f>SUM(O$4:O$1569)/COUNTA(A$4:A$1569)</f>
        <v/>
      </c>
      <c r="BF1458" s="9">
        <f>SUM(P$4:P$1569)/COUNTA(A$4:A$1569)</f>
        <v/>
      </c>
      <c r="BG1458" s="9">
        <f>SUM(Q$4:Q$1569)/COUNTA(A$4:A$1569)</f>
        <v/>
      </c>
      <c r="BH1458" s="9">
        <f>SUM(R$4:R$1569)/COUNTA(A$4:A$1569)</f>
        <v/>
      </c>
      <c r="BI1458" s="9">
        <f>SUM(S$4:S$1569)/COUNTA(A$4:A$1569)</f>
        <v/>
      </c>
      <c r="BJ1458" s="9">
        <f>SUM(T$4:T$1569)/COUNTA(A$4:A$1569)</f>
        <v/>
      </c>
      <c r="BK1458" s="9">
        <f>SUM(U$4:U$1569)/COUNTA(A$4:A$1569)</f>
        <v/>
      </c>
      <c r="BL1458" s="9">
        <f>SUM(V$4:V$1569)/COUNTA(A$4:A$1569)</f>
        <v/>
      </c>
      <c r="BM1458" s="9">
        <f>SUM(W$4:W$1569)/COUNTA(A$4:A$1569)</f>
        <v/>
      </c>
      <c r="BN1458" s="9">
        <f>SUM(X$4:X$1569)/COUNTA(A$4:A$1569)</f>
        <v/>
      </c>
      <c r="BO1458" s="7" t="inlineStr">
        <is>
          <t>.</t>
        </is>
      </c>
      <c r="BP1458" s="9">
        <f>IF(Z1458&gt;=BB1458,0,IFERROR(BB1458+(SUMPRODUCT((Z$4:Z$1569&gt;=BB$4:BB$1569)*(Z$4:Z$1569-BB$4:BB$1569))/MAX(1,COUNTIF(Z$4:Z$1569,"&lt;"&amp;BB1458+0.01))),BB1458))</f>
        <v/>
      </c>
      <c r="BQ1458" s="9">
        <f>IF(AA1458&gt;=BC1458,0,IFERROR(BC1458+SUMPRODUCT((AA$4:AA$1569&gt;=BC$4:BC$1569)*(AA$4:AA$1569-BC$4:BC$1569))/MAX(1,COUNTIF(AA$4:AA$1569,"&lt;"&amp;BC1458+0.01)),BC1458))</f>
        <v/>
      </c>
      <c r="BR1458" s="9">
        <f>IF(AB1458&gt;=BD1458,0,IFERROR(BD1458+SUMPRODUCT((AB$4:AB$1569&gt;=BD$4:BD$1569)*(AB$4:AB$1569-BD$4:BD$1569))/MAX(1,COUNTIF(AB$4:AB$1569,"&lt;"&amp;BD1458+0.01)),BD1458))</f>
        <v/>
      </c>
      <c r="BS1458" s="9">
        <f>IF(AC1458&gt;=BE1458,0,IFERROR(BE1458+SUMPRODUCT((AC$4:AC$1569&gt;=BE$4:BE$1569)*(AC$4:AC$1569-BE$4:BE$1569))/MAX(1,COUNTIF(AC$4:AC$1569,"&lt;"&amp;BE1458+0.01)),BE1458))</f>
        <v/>
      </c>
      <c r="BT1458" s="9">
        <f>IF(AD1458&gt;=BF1458,0,IFERROR(BF1458+SUMPRODUCT((AD$4:AD$1569&gt;=BF$4:BF$1569)*(AD$4:AD$1569-BF$4:BF$1569))/MAX(1,COUNTIF(AD$4:AD$1569,"&lt;"&amp;BF1458+0.01)),BF1458))</f>
        <v/>
      </c>
      <c r="BU1458" s="9">
        <f>IF(AE1458&gt;=BG1458,0,IFERROR(BG1458+SUMPRODUCT((AE$4:AE$1569&gt;=BG$4:BG$1569)*(AE$4:AE$1569-BG$4:BG$1569))/MAX(1,COUNTIF(AE$4:AE$1569,"&lt;"&amp;BG1458+0.01)),BG1458))</f>
        <v/>
      </c>
      <c r="BV1458" s="9">
        <f>IF(AF1458&gt;=BH1458,0,IFERROR(BH1458+SUMPRODUCT((AF$4:AF$1569&gt;=BH$4:BH$1569)*(AF$4:AF$1569-BH$4:BH$1569))/MAX(1,COUNTIF(AF$4:AF$1569,"&lt;"&amp;BH1458+0.01)),BH1458))</f>
        <v/>
      </c>
      <c r="BW1458" s="9">
        <f>IF(AG1458&gt;=BI1458,0,IFERROR(BI1458+SUMPRODUCT((AG$4:AG$1569&gt;=BI$4:BI$1569)*(AG$4:AG$1569-BI$4:BI$1569))/MAX(1,COUNTIF(AG$4:AG$1569,"&lt;"&amp;BI1458+0.01)),BI1458))</f>
        <v/>
      </c>
      <c r="BX1458" s="9">
        <f>IF(AH1458&gt;=BJ1458,0,IFERROR(BJ1458+SUMPRODUCT((AH$4:AH$1569&gt;=BJ$4:BJ$1569)*(AH$4:AH$1569-BJ$4:BJ$1569))/MAX(1,COUNTIF(AH$4:AH$1569,"&lt;"&amp;BJ1458+0.01)),BJ1458))</f>
        <v/>
      </c>
      <c r="BY1458" s="9">
        <f>IF(AI1458&gt;=BK1458,0,IFERROR(BK1458+SUMPRODUCT((AI$4:AI$1569&gt;=BK$4:BK$1569)*(AI$4:AI$1569-BK$4:BK$1569))/MAX(1,COUNTIF(AI$4:AI$1569,"&lt;"&amp;BK1458+0.01)),BK1458))</f>
        <v/>
      </c>
      <c r="BZ1458" s="9">
        <f>IF(AJ1458&gt;=BL1458,0,IFERROR(BL1458+SUMPRODUCT((AJ$4:AJ$1569&gt;=BL$4:BL$1569)*(AJ$4:AJ$1569-BL$4:BL$1569))/MAX(1,COUNTIF(AJ$4:AJ$1569,"&lt;"&amp;BL1458+0.01)),BL1458))</f>
        <v/>
      </c>
      <c r="CA1458" s="9">
        <f>IF(AK1458&gt;=BM1458,0,IFERROR(BM1458+SUMPRODUCT((AK$4:AK$1569&gt;=BM$4:BM$1569)*(AK$4:AK$1569-BM$4:BM$1569))/MAX(1,COUNTIF(AK$4:AK$1569,"&lt;"&amp;BM1458+0.01)),BM1458))</f>
        <v/>
      </c>
      <c r="CB1458" s="9">
        <f>IF(AL1458&gt;=BN1458,0,IFERROR(BN1458+SUMPRODUCT((AL$4:AL$1569&gt;=BN$4:BN$1569)*(AL$4:AL$1569-BN$4:BN$1569))/MAX(1,COUNTIF(AL$4:AL$1569,"&lt;"&amp;BN1458+0.01)),BN1458))</f>
        <v/>
      </c>
      <c r="CC1458" s="5">
        <f>IF(AO1458="🟢","VERDE",IF(AO1458="🟡","AMARELO",IF(AO1458="🟠","VERMELHO",IF(AO1458="🔴","VERMELHO","ROXO"))))</f>
        <v/>
      </c>
      <c r="CD1458" s="5" t="inlineStr">
        <is>
          <t>🌎 REGIÕES</t>
        </is>
      </c>
      <c r="CE1458" s="5" t="inlineStr">
        <is>
          <t>SEM REDE</t>
        </is>
      </c>
    </row>
    <row r="1459">
      <c r="A1459" s="5" t="inlineStr">
        <is>
          <t>51217036000162</t>
        </is>
      </c>
      <c r="B1459" s="5" t="inlineStr">
        <is>
          <t>O JARDINEIRO COMERCIO DE ALIMENTOS LTDA</t>
        </is>
      </c>
      <c r="C1459" s="5" t="inlineStr">
        <is>
          <t>06 - SEM GRUPO</t>
        </is>
      </c>
      <c r="D1459" s="5" t="inlineStr">
        <is>
          <t>HEMANUELE DITZEL (MANU)</t>
        </is>
      </c>
      <c r="E1459" s="5" t="inlineStr">
        <is>
          <t>PR</t>
        </is>
      </c>
      <c r="F1459" s="5">
        <f>IFERROR(VLOOKUP(C1459,$AS$4:$AT$25,2,FALSE),"")</f>
        <v/>
      </c>
      <c r="G1459" s="6">
        <f>IFERROR(VLOOKUP(C1459,$AS$4:$AX$25,6,FALSE),"")</f>
        <v/>
      </c>
      <c r="H1459" s="5">
        <f>IFERROR(VLOOKUP(C1459,$AS$4:$AY$25,7,FALSE),"")</f>
        <v/>
      </c>
      <c r="I1459" s="5">
        <f>IFERROR(VLOOKUP(C1459,$AS$4:$AZ$25,8,FALSE),"")</f>
        <v/>
      </c>
      <c r="J1459" s="7" t="inlineStr">
        <is>
          <t>.</t>
        </is>
      </c>
      <c r="K1459" s="5" t="inlineStr">
        <is>
          <t>SUL</t>
        </is>
      </c>
      <c r="L1459" s="8" t="n">
        <v>1613.793103448276</v>
      </c>
      <c r="M1459" s="9" t="n">
        <v>124.1379310344828</v>
      </c>
      <c r="N1459" s="9" t="n">
        <v>124.1379310344828</v>
      </c>
      <c r="O1459" s="9" t="n">
        <v>129.3103448275862</v>
      </c>
      <c r="P1459" s="9" t="n">
        <v>129.3103448275862</v>
      </c>
      <c r="Q1459" s="9" t="n">
        <v>129.3103448275862</v>
      </c>
      <c r="R1459" s="9" t="n">
        <v>134.4827586206897</v>
      </c>
      <c r="S1459" s="9" t="n">
        <v>134.4827586206897</v>
      </c>
      <c r="T1459" s="9" t="n">
        <v>139.6551724137931</v>
      </c>
      <c r="U1459" s="9" t="n">
        <v>139.6551724137931</v>
      </c>
      <c r="V1459" s="9" t="n">
        <v>139.6551724137931</v>
      </c>
      <c r="W1459" s="9" t="n">
        <v>144.8275862068965</v>
      </c>
      <c r="X1459" s="9" t="n">
        <v>144.8275862068965</v>
      </c>
      <c r="Y1459" s="7" t="inlineStr">
        <is>
          <t>.</t>
        </is>
      </c>
      <c r="Z1459" s="8">
        <f>SUM(AA1459:AL1459)</f>
        <v/>
      </c>
      <c r="AA1459" s="9" t="n">
        <v>0</v>
      </c>
      <c r="AB1459" s="9" t="n">
        <v>0</v>
      </c>
      <c r="AC1459" s="9" t="n">
        <v>0</v>
      </c>
      <c r="AD1459" s="9" t="n">
        <v>0</v>
      </c>
      <c r="AE1459" s="9" t="n">
        <v>0</v>
      </c>
      <c r="AF1459" s="9" t="n">
        <v>0</v>
      </c>
      <c r="AG1459" s="9" t="n">
        <v>0</v>
      </c>
      <c r="AH1459" s="9" t="n">
        <v>0</v>
      </c>
      <c r="AI1459" s="9" t="n">
        <v>0</v>
      </c>
      <c r="AJ1459" s="9" t="n">
        <v>0</v>
      </c>
      <c r="AK1459" s="9" t="n">
        <v>0</v>
      </c>
      <c r="AL1459" s="9" t="n">
        <v>0</v>
      </c>
      <c r="AM1459" s="7" t="inlineStr">
        <is>
          <t>.</t>
        </is>
      </c>
      <c r="AN1459" s="6">
        <f>IF(L1459=0,0,Z1459/L1459)</f>
        <v/>
      </c>
      <c r="AO1459" s="5">
        <f>IF(AN1459="","",IF(AN1459&gt;=0.9,"🟢",IF(AN1459&gt;=0.7,"🟡",IF(AN1459&gt;=0.5,"🟠","🔴"))))</f>
        <v/>
      </c>
      <c r="AP1459" s="9">
        <f>IF(L1459=0,0,L1459-Z1459)</f>
        <v/>
      </c>
      <c r="AQ1459" s="5">
        <f>IF(Z1459=0,"",RANK(Z1459,Z$4:Z$1569,0))</f>
        <v/>
      </c>
      <c r="AR1459" s="7" t="inlineStr">
        <is>
          <t>.</t>
        </is>
      </c>
      <c r="BA1459" s="7" t="inlineStr">
        <is>
          <t>.</t>
        </is>
      </c>
      <c r="BB1459" s="9">
        <f>SUM(L$4:L$1569)/COUNTA(A$4:A$1569)</f>
        <v/>
      </c>
      <c r="BC1459" s="9">
        <f>SUM(M$4:M$1569)/COUNTA(A$4:A$1569)</f>
        <v/>
      </c>
      <c r="BD1459" s="9">
        <f>SUM(N$4:N$1569)/COUNTA(A$4:A$1569)</f>
        <v/>
      </c>
      <c r="BE1459" s="9">
        <f>SUM(O$4:O$1569)/COUNTA(A$4:A$1569)</f>
        <v/>
      </c>
      <c r="BF1459" s="9">
        <f>SUM(P$4:P$1569)/COUNTA(A$4:A$1569)</f>
        <v/>
      </c>
      <c r="BG1459" s="9">
        <f>SUM(Q$4:Q$1569)/COUNTA(A$4:A$1569)</f>
        <v/>
      </c>
      <c r="BH1459" s="9">
        <f>SUM(R$4:R$1569)/COUNTA(A$4:A$1569)</f>
        <v/>
      </c>
      <c r="BI1459" s="9">
        <f>SUM(S$4:S$1569)/COUNTA(A$4:A$1569)</f>
        <v/>
      </c>
      <c r="BJ1459" s="9">
        <f>SUM(T$4:T$1569)/COUNTA(A$4:A$1569)</f>
        <v/>
      </c>
      <c r="BK1459" s="9">
        <f>SUM(U$4:U$1569)/COUNTA(A$4:A$1569)</f>
        <v/>
      </c>
      <c r="BL1459" s="9">
        <f>SUM(V$4:V$1569)/COUNTA(A$4:A$1569)</f>
        <v/>
      </c>
      <c r="BM1459" s="9">
        <f>SUM(W$4:W$1569)/COUNTA(A$4:A$1569)</f>
        <v/>
      </c>
      <c r="BN1459" s="9">
        <f>SUM(X$4:X$1569)/COUNTA(A$4:A$1569)</f>
        <v/>
      </c>
      <c r="BO1459" s="7" t="inlineStr">
        <is>
          <t>.</t>
        </is>
      </c>
      <c r="BP1459" s="9">
        <f>IF(Z1459&gt;=BB1459,0,IFERROR(BB1459+(SUMPRODUCT((Z$4:Z$1569&gt;=BB$4:BB$1569)*(Z$4:Z$1569-BB$4:BB$1569))/MAX(1,COUNTIF(Z$4:Z$1569,"&lt;"&amp;BB1459+0.01))),BB1459))</f>
        <v/>
      </c>
      <c r="BQ1459" s="9">
        <f>IF(AA1459&gt;=BC1459,0,IFERROR(BC1459+SUMPRODUCT((AA$4:AA$1569&gt;=BC$4:BC$1569)*(AA$4:AA$1569-BC$4:BC$1569))/MAX(1,COUNTIF(AA$4:AA$1569,"&lt;"&amp;BC1459+0.01)),BC1459))</f>
        <v/>
      </c>
      <c r="BR1459" s="9">
        <f>IF(AB1459&gt;=BD1459,0,IFERROR(BD1459+SUMPRODUCT((AB$4:AB$1569&gt;=BD$4:BD$1569)*(AB$4:AB$1569-BD$4:BD$1569))/MAX(1,COUNTIF(AB$4:AB$1569,"&lt;"&amp;BD1459+0.01)),BD1459))</f>
        <v/>
      </c>
      <c r="BS1459" s="9">
        <f>IF(AC1459&gt;=BE1459,0,IFERROR(BE1459+SUMPRODUCT((AC$4:AC$1569&gt;=BE$4:BE$1569)*(AC$4:AC$1569-BE$4:BE$1569))/MAX(1,COUNTIF(AC$4:AC$1569,"&lt;"&amp;BE1459+0.01)),BE1459))</f>
        <v/>
      </c>
      <c r="BT1459" s="9">
        <f>IF(AD1459&gt;=BF1459,0,IFERROR(BF1459+SUMPRODUCT((AD$4:AD$1569&gt;=BF$4:BF$1569)*(AD$4:AD$1569-BF$4:BF$1569))/MAX(1,COUNTIF(AD$4:AD$1569,"&lt;"&amp;BF1459+0.01)),BF1459))</f>
        <v/>
      </c>
      <c r="BU1459" s="9">
        <f>IF(AE1459&gt;=BG1459,0,IFERROR(BG1459+SUMPRODUCT((AE$4:AE$1569&gt;=BG$4:BG$1569)*(AE$4:AE$1569-BG$4:BG$1569))/MAX(1,COUNTIF(AE$4:AE$1569,"&lt;"&amp;BG1459+0.01)),BG1459))</f>
        <v/>
      </c>
      <c r="BV1459" s="9">
        <f>IF(AF1459&gt;=BH1459,0,IFERROR(BH1459+SUMPRODUCT((AF$4:AF$1569&gt;=BH$4:BH$1569)*(AF$4:AF$1569-BH$4:BH$1569))/MAX(1,COUNTIF(AF$4:AF$1569,"&lt;"&amp;BH1459+0.01)),BH1459))</f>
        <v/>
      </c>
      <c r="BW1459" s="9">
        <f>IF(AG1459&gt;=BI1459,0,IFERROR(BI1459+SUMPRODUCT((AG$4:AG$1569&gt;=BI$4:BI$1569)*(AG$4:AG$1569-BI$4:BI$1569))/MAX(1,COUNTIF(AG$4:AG$1569,"&lt;"&amp;BI1459+0.01)),BI1459))</f>
        <v/>
      </c>
      <c r="BX1459" s="9">
        <f>IF(AH1459&gt;=BJ1459,0,IFERROR(BJ1459+SUMPRODUCT((AH$4:AH$1569&gt;=BJ$4:BJ$1569)*(AH$4:AH$1569-BJ$4:BJ$1569))/MAX(1,COUNTIF(AH$4:AH$1569,"&lt;"&amp;BJ1459+0.01)),BJ1459))</f>
        <v/>
      </c>
      <c r="BY1459" s="9">
        <f>IF(AI1459&gt;=BK1459,0,IFERROR(BK1459+SUMPRODUCT((AI$4:AI$1569&gt;=BK$4:BK$1569)*(AI$4:AI$1569-BK$4:BK$1569))/MAX(1,COUNTIF(AI$4:AI$1569,"&lt;"&amp;BK1459+0.01)),BK1459))</f>
        <v/>
      </c>
      <c r="BZ1459" s="9">
        <f>IF(AJ1459&gt;=BL1459,0,IFERROR(BL1459+SUMPRODUCT((AJ$4:AJ$1569&gt;=BL$4:BL$1569)*(AJ$4:AJ$1569-BL$4:BL$1569))/MAX(1,COUNTIF(AJ$4:AJ$1569,"&lt;"&amp;BL1459+0.01)),BL1459))</f>
        <v/>
      </c>
      <c r="CA1459" s="9">
        <f>IF(AK1459&gt;=BM1459,0,IFERROR(BM1459+SUMPRODUCT((AK$4:AK$1569&gt;=BM$4:BM$1569)*(AK$4:AK$1569-BM$4:BM$1569))/MAX(1,COUNTIF(AK$4:AK$1569,"&lt;"&amp;BM1459+0.01)),BM1459))</f>
        <v/>
      </c>
      <c r="CB1459" s="9">
        <f>IF(AL1459&gt;=BN1459,0,IFERROR(BN1459+SUMPRODUCT((AL$4:AL$1569&gt;=BN$4:BN$1569)*(AL$4:AL$1569-BN$4:BN$1569))/MAX(1,COUNTIF(AL$4:AL$1569,"&lt;"&amp;BN1459+0.01)),BN1459))</f>
        <v/>
      </c>
      <c r="CC1459" s="5">
        <f>IF(AO1459="🟢","VERDE",IF(AO1459="🟡","AMARELO",IF(AO1459="🟠","VERMELHO",IF(AO1459="🔴","VERMELHO","ROXO"))))</f>
        <v/>
      </c>
      <c r="CD1459" s="5" t="inlineStr">
        <is>
          <t>🌎 REGIÕES</t>
        </is>
      </c>
      <c r="CE1459" s="5" t="inlineStr">
        <is>
          <t>SEM REDE</t>
        </is>
      </c>
    </row>
    <row r="1460">
      <c r="A1460" s="5" t="inlineStr">
        <is>
          <t>51218382000165</t>
        </is>
      </c>
      <c r="B1460" s="5" t="inlineStr">
        <is>
          <t>MAE KALLI COMERCIO DE PRODUTOS ARTESANAI</t>
        </is>
      </c>
      <c r="C1460" s="5" t="inlineStr">
        <is>
          <t>06 - SEM GRUPO</t>
        </is>
      </c>
      <c r="D1460" s="5" t="inlineStr">
        <is>
          <t>LARISSA PADILHA</t>
        </is>
      </c>
      <c r="E1460" s="5" t="inlineStr">
        <is>
          <t>SP</t>
        </is>
      </c>
      <c r="F1460" s="5">
        <f>IFERROR(VLOOKUP(C1460,$AS$4:$AT$25,2,FALSE),"")</f>
        <v/>
      </c>
      <c r="G1460" s="6">
        <f>IFERROR(VLOOKUP(C1460,$AS$4:$AX$25,6,FALSE),"")</f>
        <v/>
      </c>
      <c r="H1460" s="5">
        <f>IFERROR(VLOOKUP(C1460,$AS$4:$AY$25,7,FALSE),"")</f>
        <v/>
      </c>
      <c r="I1460" s="5">
        <f>IFERROR(VLOOKUP(C1460,$AS$4:$AZ$25,8,FALSE),"")</f>
        <v/>
      </c>
      <c r="J1460" s="7" t="inlineStr">
        <is>
          <t>.</t>
        </is>
      </c>
      <c r="K1460" s="5" t="inlineStr">
        <is>
          <t>SP INTERIOR</t>
        </is>
      </c>
      <c r="L1460" s="8" t="n">
        <v>2622.857142857143</v>
      </c>
      <c r="M1460" s="9" t="n">
        <v>205.7142857142857</v>
      </c>
      <c r="N1460" s="9" t="n">
        <v>205.7142857142857</v>
      </c>
      <c r="O1460" s="9" t="n">
        <v>205.7142857142857</v>
      </c>
      <c r="P1460" s="9" t="n">
        <v>205.7142857142857</v>
      </c>
      <c r="Q1460" s="9" t="n">
        <v>205.7142857142857</v>
      </c>
      <c r="R1460" s="9" t="n">
        <v>222.8571428571429</v>
      </c>
      <c r="S1460" s="9" t="n">
        <v>222.8571428571429</v>
      </c>
      <c r="T1460" s="9" t="n">
        <v>222.8571428571429</v>
      </c>
      <c r="U1460" s="9" t="n">
        <v>222.8571428571429</v>
      </c>
      <c r="V1460" s="9" t="n">
        <v>222.8571428571429</v>
      </c>
      <c r="W1460" s="9" t="n">
        <v>240</v>
      </c>
      <c r="X1460" s="9" t="n">
        <v>240</v>
      </c>
      <c r="Y1460" s="7" t="inlineStr">
        <is>
          <t>.</t>
        </is>
      </c>
      <c r="Z1460" s="8">
        <f>SUM(AA1460:AL1460)</f>
        <v/>
      </c>
      <c r="AA1460" s="9" t="n">
        <v>0</v>
      </c>
      <c r="AB1460" s="9" t="n">
        <v>0</v>
      </c>
      <c r="AC1460" s="9" t="n">
        <v>0</v>
      </c>
      <c r="AD1460" s="9" t="n">
        <v>0</v>
      </c>
      <c r="AE1460" s="9" t="n">
        <v>0</v>
      </c>
      <c r="AF1460" s="9" t="n">
        <v>0</v>
      </c>
      <c r="AG1460" s="9" t="n">
        <v>0</v>
      </c>
      <c r="AH1460" s="9" t="n">
        <v>0</v>
      </c>
      <c r="AI1460" s="9" t="n">
        <v>0</v>
      </c>
      <c r="AJ1460" s="9" t="n">
        <v>0</v>
      </c>
      <c r="AK1460" s="9" t="n">
        <v>0</v>
      </c>
      <c r="AL1460" s="9" t="n">
        <v>0</v>
      </c>
      <c r="AM1460" s="7" t="inlineStr">
        <is>
          <t>.</t>
        </is>
      </c>
      <c r="AN1460" s="6">
        <f>IF(L1460=0,0,Z1460/L1460)</f>
        <v/>
      </c>
      <c r="AO1460" s="5">
        <f>IF(AN1460="","",IF(AN1460&gt;=0.9,"🟢",IF(AN1460&gt;=0.7,"🟡",IF(AN1460&gt;=0.5,"🟠","🔴"))))</f>
        <v/>
      </c>
      <c r="AP1460" s="9">
        <f>IF(L1460=0,0,L1460-Z1460)</f>
        <v/>
      </c>
      <c r="AQ1460" s="5">
        <f>IF(Z1460=0,"",RANK(Z1460,Z$4:Z$1569,0))</f>
        <v/>
      </c>
      <c r="AR1460" s="7" t="inlineStr">
        <is>
          <t>.</t>
        </is>
      </c>
      <c r="BA1460" s="7" t="inlineStr">
        <is>
          <t>.</t>
        </is>
      </c>
      <c r="BB1460" s="9">
        <f>SUM(L$4:L$1569)/COUNTA(A$4:A$1569)</f>
        <v/>
      </c>
      <c r="BC1460" s="9">
        <f>SUM(M$4:M$1569)/COUNTA(A$4:A$1569)</f>
        <v/>
      </c>
      <c r="BD1460" s="9">
        <f>SUM(N$4:N$1569)/COUNTA(A$4:A$1569)</f>
        <v/>
      </c>
      <c r="BE1460" s="9">
        <f>SUM(O$4:O$1569)/COUNTA(A$4:A$1569)</f>
        <v/>
      </c>
      <c r="BF1460" s="9">
        <f>SUM(P$4:P$1569)/COUNTA(A$4:A$1569)</f>
        <v/>
      </c>
      <c r="BG1460" s="9">
        <f>SUM(Q$4:Q$1569)/COUNTA(A$4:A$1569)</f>
        <v/>
      </c>
      <c r="BH1460" s="9">
        <f>SUM(R$4:R$1569)/COUNTA(A$4:A$1569)</f>
        <v/>
      </c>
      <c r="BI1460" s="9">
        <f>SUM(S$4:S$1569)/COUNTA(A$4:A$1569)</f>
        <v/>
      </c>
      <c r="BJ1460" s="9">
        <f>SUM(T$4:T$1569)/COUNTA(A$4:A$1569)</f>
        <v/>
      </c>
      <c r="BK1460" s="9">
        <f>SUM(U$4:U$1569)/COUNTA(A$4:A$1569)</f>
        <v/>
      </c>
      <c r="BL1460" s="9">
        <f>SUM(V$4:V$1569)/COUNTA(A$4:A$1569)</f>
        <v/>
      </c>
      <c r="BM1460" s="9">
        <f>SUM(W$4:W$1569)/COUNTA(A$4:A$1569)</f>
        <v/>
      </c>
      <c r="BN1460" s="9">
        <f>SUM(X$4:X$1569)/COUNTA(A$4:A$1569)</f>
        <v/>
      </c>
      <c r="BO1460" s="7" t="inlineStr">
        <is>
          <t>.</t>
        </is>
      </c>
      <c r="BP1460" s="9">
        <f>IF(Z1460&gt;=BB1460,0,IFERROR(BB1460+(SUMPRODUCT((Z$4:Z$1569&gt;=BB$4:BB$1569)*(Z$4:Z$1569-BB$4:BB$1569))/MAX(1,COUNTIF(Z$4:Z$1569,"&lt;"&amp;BB1460+0.01))),BB1460))</f>
        <v/>
      </c>
      <c r="BQ1460" s="9">
        <f>IF(AA1460&gt;=BC1460,0,IFERROR(BC1460+SUMPRODUCT((AA$4:AA$1569&gt;=BC$4:BC$1569)*(AA$4:AA$1569-BC$4:BC$1569))/MAX(1,COUNTIF(AA$4:AA$1569,"&lt;"&amp;BC1460+0.01)),BC1460))</f>
        <v/>
      </c>
      <c r="BR1460" s="9">
        <f>IF(AB1460&gt;=BD1460,0,IFERROR(BD1460+SUMPRODUCT((AB$4:AB$1569&gt;=BD$4:BD$1569)*(AB$4:AB$1569-BD$4:BD$1569))/MAX(1,COUNTIF(AB$4:AB$1569,"&lt;"&amp;BD1460+0.01)),BD1460))</f>
        <v/>
      </c>
      <c r="BS1460" s="9">
        <f>IF(AC1460&gt;=BE1460,0,IFERROR(BE1460+SUMPRODUCT((AC$4:AC$1569&gt;=BE$4:BE$1569)*(AC$4:AC$1569-BE$4:BE$1569))/MAX(1,COUNTIF(AC$4:AC$1569,"&lt;"&amp;BE1460+0.01)),BE1460))</f>
        <v/>
      </c>
      <c r="BT1460" s="9">
        <f>IF(AD1460&gt;=BF1460,0,IFERROR(BF1460+SUMPRODUCT((AD$4:AD$1569&gt;=BF$4:BF$1569)*(AD$4:AD$1569-BF$4:BF$1569))/MAX(1,COUNTIF(AD$4:AD$1569,"&lt;"&amp;BF1460+0.01)),BF1460))</f>
        <v/>
      </c>
      <c r="BU1460" s="9">
        <f>IF(AE1460&gt;=BG1460,0,IFERROR(BG1460+SUMPRODUCT((AE$4:AE$1569&gt;=BG$4:BG$1569)*(AE$4:AE$1569-BG$4:BG$1569))/MAX(1,COUNTIF(AE$4:AE$1569,"&lt;"&amp;BG1460+0.01)),BG1460))</f>
        <v/>
      </c>
      <c r="BV1460" s="9">
        <f>IF(AF1460&gt;=BH1460,0,IFERROR(BH1460+SUMPRODUCT((AF$4:AF$1569&gt;=BH$4:BH$1569)*(AF$4:AF$1569-BH$4:BH$1569))/MAX(1,COUNTIF(AF$4:AF$1569,"&lt;"&amp;BH1460+0.01)),BH1460))</f>
        <v/>
      </c>
      <c r="BW1460" s="9">
        <f>IF(AG1460&gt;=BI1460,0,IFERROR(BI1460+SUMPRODUCT((AG$4:AG$1569&gt;=BI$4:BI$1569)*(AG$4:AG$1569-BI$4:BI$1569))/MAX(1,COUNTIF(AG$4:AG$1569,"&lt;"&amp;BI1460+0.01)),BI1460))</f>
        <v/>
      </c>
      <c r="BX1460" s="9">
        <f>IF(AH1460&gt;=BJ1460,0,IFERROR(BJ1460+SUMPRODUCT((AH$4:AH$1569&gt;=BJ$4:BJ$1569)*(AH$4:AH$1569-BJ$4:BJ$1569))/MAX(1,COUNTIF(AH$4:AH$1569,"&lt;"&amp;BJ1460+0.01)),BJ1460))</f>
        <v/>
      </c>
      <c r="BY1460" s="9">
        <f>IF(AI1460&gt;=BK1460,0,IFERROR(BK1460+SUMPRODUCT((AI$4:AI$1569&gt;=BK$4:BK$1569)*(AI$4:AI$1569-BK$4:BK$1569))/MAX(1,COUNTIF(AI$4:AI$1569,"&lt;"&amp;BK1460+0.01)),BK1460))</f>
        <v/>
      </c>
      <c r="BZ1460" s="9">
        <f>IF(AJ1460&gt;=BL1460,0,IFERROR(BL1460+SUMPRODUCT((AJ$4:AJ$1569&gt;=BL$4:BL$1569)*(AJ$4:AJ$1569-BL$4:BL$1569))/MAX(1,COUNTIF(AJ$4:AJ$1569,"&lt;"&amp;BL1460+0.01)),BL1460))</f>
        <v/>
      </c>
      <c r="CA1460" s="9">
        <f>IF(AK1460&gt;=BM1460,0,IFERROR(BM1460+SUMPRODUCT((AK$4:AK$1569&gt;=BM$4:BM$1569)*(AK$4:AK$1569-BM$4:BM$1569))/MAX(1,COUNTIF(AK$4:AK$1569,"&lt;"&amp;BM1460+0.01)),BM1460))</f>
        <v/>
      </c>
      <c r="CB1460" s="9">
        <f>IF(AL1460&gt;=BN1460,0,IFERROR(BN1460+SUMPRODUCT((AL$4:AL$1569&gt;=BN$4:BN$1569)*(AL$4:AL$1569-BN$4:BN$1569))/MAX(1,COUNTIF(AL$4:AL$1569,"&lt;"&amp;BN1460+0.01)),BN1460))</f>
        <v/>
      </c>
      <c r="CC1460" s="5">
        <f>IF(AO1460="🟢","VERDE",IF(AO1460="🟡","AMARELO",IF(AO1460="🟠","VERMELHO",IF(AO1460="🔴","VERMELHO","ROXO"))))</f>
        <v/>
      </c>
      <c r="CD1460" s="5" t="inlineStr">
        <is>
          <t>🌎 REGIÕES</t>
        </is>
      </c>
      <c r="CE1460" s="5" t="inlineStr">
        <is>
          <t>SEM REDE</t>
        </is>
      </c>
    </row>
    <row r="1461">
      <c r="A1461" s="5" t="inlineStr">
        <is>
          <t>51228478000104</t>
        </is>
      </c>
      <c r="B1461" s="5" t="inlineStr">
        <is>
          <t>BIO GRANO - SUPLEMENTOS E PRODUTOS NATUR</t>
        </is>
      </c>
      <c r="C1461" s="5" t="inlineStr">
        <is>
          <t>06 - SEM GRUPO</t>
        </is>
      </c>
      <c r="D1461" s="5" t="inlineStr">
        <is>
          <t>HEMANUELE DITZEL (MANU)</t>
        </is>
      </c>
      <c r="E1461" s="5" t="inlineStr">
        <is>
          <t>PR</t>
        </is>
      </c>
      <c r="F1461" s="5">
        <f>IFERROR(VLOOKUP(C1461,$AS$4:$AT$25,2,FALSE),"")</f>
        <v/>
      </c>
      <c r="G1461" s="6">
        <f>IFERROR(VLOOKUP(C1461,$AS$4:$AX$25,6,FALSE),"")</f>
        <v/>
      </c>
      <c r="H1461" s="5">
        <f>IFERROR(VLOOKUP(C1461,$AS$4:$AY$25,7,FALSE),"")</f>
        <v/>
      </c>
      <c r="I1461" s="5">
        <f>IFERROR(VLOOKUP(C1461,$AS$4:$AZ$25,8,FALSE),"")</f>
        <v/>
      </c>
      <c r="J1461" s="7" t="inlineStr">
        <is>
          <t>.</t>
        </is>
      </c>
      <c r="K1461" s="5" t="inlineStr">
        <is>
          <t>SUL</t>
        </is>
      </c>
      <c r="L1461" s="8" t="n">
        <v>1575</v>
      </c>
      <c r="M1461" s="9" t="n">
        <v>112.5</v>
      </c>
      <c r="N1461" s="9" t="n">
        <v>125</v>
      </c>
      <c r="O1461" s="9" t="n">
        <v>125</v>
      </c>
      <c r="P1461" s="9" t="n">
        <v>125</v>
      </c>
      <c r="Q1461" s="9" t="n">
        <v>125</v>
      </c>
      <c r="R1461" s="9" t="n">
        <v>125</v>
      </c>
      <c r="S1461" s="9" t="n">
        <v>137.5</v>
      </c>
      <c r="T1461" s="9" t="n">
        <v>137.5</v>
      </c>
      <c r="U1461" s="9" t="n">
        <v>137.5</v>
      </c>
      <c r="V1461" s="9" t="n">
        <v>137.5</v>
      </c>
      <c r="W1461" s="9" t="n">
        <v>137.5</v>
      </c>
      <c r="X1461" s="9" t="n">
        <v>150</v>
      </c>
      <c r="Y1461" s="7" t="inlineStr">
        <is>
          <t>.</t>
        </is>
      </c>
      <c r="Z1461" s="8">
        <f>SUM(AA1461:AL1461)</f>
        <v/>
      </c>
      <c r="AA1461" s="9" t="n">
        <v>0</v>
      </c>
      <c r="AB1461" s="9" t="n">
        <v>0</v>
      </c>
      <c r="AC1461" s="9" t="n">
        <v>0</v>
      </c>
      <c r="AD1461" s="9" t="n">
        <v>0</v>
      </c>
      <c r="AE1461" s="9" t="n">
        <v>0</v>
      </c>
      <c r="AF1461" s="9" t="n">
        <v>0</v>
      </c>
      <c r="AG1461" s="9" t="n">
        <v>0</v>
      </c>
      <c r="AH1461" s="9" t="n">
        <v>0</v>
      </c>
      <c r="AI1461" s="9" t="n">
        <v>0</v>
      </c>
      <c r="AJ1461" s="9" t="n">
        <v>0</v>
      </c>
      <c r="AK1461" s="9" t="n">
        <v>0</v>
      </c>
      <c r="AL1461" s="9" t="n">
        <v>0</v>
      </c>
      <c r="AM1461" s="7" t="inlineStr">
        <is>
          <t>.</t>
        </is>
      </c>
      <c r="AN1461" s="6">
        <f>IF(L1461=0,0,Z1461/L1461)</f>
        <v/>
      </c>
      <c r="AO1461" s="5">
        <f>IF(AN1461="","",IF(AN1461&gt;=0.9,"🟢",IF(AN1461&gt;=0.7,"🟡",IF(AN1461&gt;=0.5,"🟠","🔴"))))</f>
        <v/>
      </c>
      <c r="AP1461" s="9">
        <f>IF(L1461=0,0,L1461-Z1461)</f>
        <v/>
      </c>
      <c r="AQ1461" s="5">
        <f>IF(Z1461=0,"",RANK(Z1461,Z$4:Z$1569,0))</f>
        <v/>
      </c>
      <c r="AR1461" s="7" t="inlineStr">
        <is>
          <t>.</t>
        </is>
      </c>
      <c r="BA1461" s="7" t="inlineStr">
        <is>
          <t>.</t>
        </is>
      </c>
      <c r="BB1461" s="9">
        <f>SUM(L$4:L$1569)/COUNTA(A$4:A$1569)</f>
        <v/>
      </c>
      <c r="BC1461" s="9">
        <f>SUM(M$4:M$1569)/COUNTA(A$4:A$1569)</f>
        <v/>
      </c>
      <c r="BD1461" s="9">
        <f>SUM(N$4:N$1569)/COUNTA(A$4:A$1569)</f>
        <v/>
      </c>
      <c r="BE1461" s="9">
        <f>SUM(O$4:O$1569)/COUNTA(A$4:A$1569)</f>
        <v/>
      </c>
      <c r="BF1461" s="9">
        <f>SUM(P$4:P$1569)/COUNTA(A$4:A$1569)</f>
        <v/>
      </c>
      <c r="BG1461" s="9">
        <f>SUM(Q$4:Q$1569)/COUNTA(A$4:A$1569)</f>
        <v/>
      </c>
      <c r="BH1461" s="9">
        <f>SUM(R$4:R$1569)/COUNTA(A$4:A$1569)</f>
        <v/>
      </c>
      <c r="BI1461" s="9">
        <f>SUM(S$4:S$1569)/COUNTA(A$4:A$1569)</f>
        <v/>
      </c>
      <c r="BJ1461" s="9">
        <f>SUM(T$4:T$1569)/COUNTA(A$4:A$1569)</f>
        <v/>
      </c>
      <c r="BK1461" s="9">
        <f>SUM(U$4:U$1569)/COUNTA(A$4:A$1569)</f>
        <v/>
      </c>
      <c r="BL1461" s="9">
        <f>SUM(V$4:V$1569)/COUNTA(A$4:A$1569)</f>
        <v/>
      </c>
      <c r="BM1461" s="9">
        <f>SUM(W$4:W$1569)/COUNTA(A$4:A$1569)</f>
        <v/>
      </c>
      <c r="BN1461" s="9">
        <f>SUM(X$4:X$1569)/COUNTA(A$4:A$1569)</f>
        <v/>
      </c>
      <c r="BO1461" s="7" t="inlineStr">
        <is>
          <t>.</t>
        </is>
      </c>
      <c r="BP1461" s="9">
        <f>IF(Z1461&gt;=BB1461,0,IFERROR(BB1461+(SUMPRODUCT((Z$4:Z$1569&gt;=BB$4:BB$1569)*(Z$4:Z$1569-BB$4:BB$1569))/MAX(1,COUNTIF(Z$4:Z$1569,"&lt;"&amp;BB1461+0.01))),BB1461))</f>
        <v/>
      </c>
      <c r="BQ1461" s="9">
        <f>IF(AA1461&gt;=BC1461,0,IFERROR(BC1461+SUMPRODUCT((AA$4:AA$1569&gt;=BC$4:BC$1569)*(AA$4:AA$1569-BC$4:BC$1569))/MAX(1,COUNTIF(AA$4:AA$1569,"&lt;"&amp;BC1461+0.01)),BC1461))</f>
        <v/>
      </c>
      <c r="BR1461" s="9">
        <f>IF(AB1461&gt;=BD1461,0,IFERROR(BD1461+SUMPRODUCT((AB$4:AB$1569&gt;=BD$4:BD$1569)*(AB$4:AB$1569-BD$4:BD$1569))/MAX(1,COUNTIF(AB$4:AB$1569,"&lt;"&amp;BD1461+0.01)),BD1461))</f>
        <v/>
      </c>
      <c r="BS1461" s="9">
        <f>IF(AC1461&gt;=BE1461,0,IFERROR(BE1461+SUMPRODUCT((AC$4:AC$1569&gt;=BE$4:BE$1569)*(AC$4:AC$1569-BE$4:BE$1569))/MAX(1,COUNTIF(AC$4:AC$1569,"&lt;"&amp;BE1461+0.01)),BE1461))</f>
        <v/>
      </c>
      <c r="BT1461" s="9">
        <f>IF(AD1461&gt;=BF1461,0,IFERROR(BF1461+SUMPRODUCT((AD$4:AD$1569&gt;=BF$4:BF$1569)*(AD$4:AD$1569-BF$4:BF$1569))/MAX(1,COUNTIF(AD$4:AD$1569,"&lt;"&amp;BF1461+0.01)),BF1461))</f>
        <v/>
      </c>
      <c r="BU1461" s="9">
        <f>IF(AE1461&gt;=BG1461,0,IFERROR(BG1461+SUMPRODUCT((AE$4:AE$1569&gt;=BG$4:BG$1569)*(AE$4:AE$1569-BG$4:BG$1569))/MAX(1,COUNTIF(AE$4:AE$1569,"&lt;"&amp;BG1461+0.01)),BG1461))</f>
        <v/>
      </c>
      <c r="BV1461" s="9">
        <f>IF(AF1461&gt;=BH1461,0,IFERROR(BH1461+SUMPRODUCT((AF$4:AF$1569&gt;=BH$4:BH$1569)*(AF$4:AF$1569-BH$4:BH$1569))/MAX(1,COUNTIF(AF$4:AF$1569,"&lt;"&amp;BH1461+0.01)),BH1461))</f>
        <v/>
      </c>
      <c r="BW1461" s="9">
        <f>IF(AG1461&gt;=BI1461,0,IFERROR(BI1461+SUMPRODUCT((AG$4:AG$1569&gt;=BI$4:BI$1569)*(AG$4:AG$1569-BI$4:BI$1569))/MAX(1,COUNTIF(AG$4:AG$1569,"&lt;"&amp;BI1461+0.01)),BI1461))</f>
        <v/>
      </c>
      <c r="BX1461" s="9">
        <f>IF(AH1461&gt;=BJ1461,0,IFERROR(BJ1461+SUMPRODUCT((AH$4:AH$1569&gt;=BJ$4:BJ$1569)*(AH$4:AH$1569-BJ$4:BJ$1569))/MAX(1,COUNTIF(AH$4:AH$1569,"&lt;"&amp;BJ1461+0.01)),BJ1461))</f>
        <v/>
      </c>
      <c r="BY1461" s="9">
        <f>IF(AI1461&gt;=BK1461,0,IFERROR(BK1461+SUMPRODUCT((AI$4:AI$1569&gt;=BK$4:BK$1569)*(AI$4:AI$1569-BK$4:BK$1569))/MAX(1,COUNTIF(AI$4:AI$1569,"&lt;"&amp;BK1461+0.01)),BK1461))</f>
        <v/>
      </c>
      <c r="BZ1461" s="9">
        <f>IF(AJ1461&gt;=BL1461,0,IFERROR(BL1461+SUMPRODUCT((AJ$4:AJ$1569&gt;=BL$4:BL$1569)*(AJ$4:AJ$1569-BL$4:BL$1569))/MAX(1,COUNTIF(AJ$4:AJ$1569,"&lt;"&amp;BL1461+0.01)),BL1461))</f>
        <v/>
      </c>
      <c r="CA1461" s="9">
        <f>IF(AK1461&gt;=BM1461,0,IFERROR(BM1461+SUMPRODUCT((AK$4:AK$1569&gt;=BM$4:BM$1569)*(AK$4:AK$1569-BM$4:BM$1569))/MAX(1,COUNTIF(AK$4:AK$1569,"&lt;"&amp;BM1461+0.01)),BM1461))</f>
        <v/>
      </c>
      <c r="CB1461" s="9">
        <f>IF(AL1461&gt;=BN1461,0,IFERROR(BN1461+SUMPRODUCT((AL$4:AL$1569&gt;=BN$4:BN$1569)*(AL$4:AL$1569-BN$4:BN$1569))/MAX(1,COUNTIF(AL$4:AL$1569,"&lt;"&amp;BN1461+0.01)),BN1461))</f>
        <v/>
      </c>
      <c r="CC1461" s="5">
        <f>IF(AO1461="🟢","VERDE",IF(AO1461="🟡","AMARELO",IF(AO1461="🟠","VERMELHO",IF(AO1461="🔴","VERMELHO","ROXO"))))</f>
        <v/>
      </c>
      <c r="CD1461" s="5" t="inlineStr">
        <is>
          <t>🌎 REGIÕES</t>
        </is>
      </c>
      <c r="CE1461" s="5" t="inlineStr">
        <is>
          <t>SEM REDE</t>
        </is>
      </c>
    </row>
    <row r="1462">
      <c r="A1462" s="5" t="inlineStr">
        <is>
          <t>51284304000169</t>
        </is>
      </c>
      <c r="B1462" s="5" t="inlineStr">
        <is>
          <t>DIVINO ARMAZEM COMERCIO DE PRODUTOS NATU</t>
        </is>
      </c>
      <c r="C1462" s="5" t="inlineStr">
        <is>
          <t>06 - SEM GRUPO</t>
        </is>
      </c>
      <c r="D1462" s="5" t="inlineStr">
        <is>
          <t>HEMANUELE DITZEL (MANU)</t>
        </is>
      </c>
      <c r="E1462" s="5" t="inlineStr">
        <is>
          <t>SC</t>
        </is>
      </c>
      <c r="F1462" s="5">
        <f>IFERROR(VLOOKUP(C1462,$AS$4:$AT$25,2,FALSE),"")</f>
        <v/>
      </c>
      <c r="G1462" s="6">
        <f>IFERROR(VLOOKUP(C1462,$AS$4:$AX$25,6,FALSE),"")</f>
        <v/>
      </c>
      <c r="H1462" s="5">
        <f>IFERROR(VLOOKUP(C1462,$AS$4:$AY$25,7,FALSE),"")</f>
        <v/>
      </c>
      <c r="I1462" s="5">
        <f>IFERROR(VLOOKUP(C1462,$AS$4:$AZ$25,8,FALSE),"")</f>
        <v/>
      </c>
      <c r="J1462" s="7" t="inlineStr">
        <is>
          <t>.</t>
        </is>
      </c>
      <c r="K1462" s="5" t="inlineStr">
        <is>
          <t>SUL</t>
        </is>
      </c>
      <c r="L1462" s="8" t="n">
        <v>1553.191489361702</v>
      </c>
      <c r="M1462" s="9" t="n">
        <v>119.1489361702128</v>
      </c>
      <c r="N1462" s="9" t="n">
        <v>123.4042553191489</v>
      </c>
      <c r="O1462" s="9" t="n">
        <v>123.4042553191489</v>
      </c>
      <c r="P1462" s="9" t="n">
        <v>123.4042553191489</v>
      </c>
      <c r="Q1462" s="9" t="n">
        <v>127.6595744680851</v>
      </c>
      <c r="R1462" s="9" t="n">
        <v>127.6595744680851</v>
      </c>
      <c r="S1462" s="9" t="n">
        <v>131.9148936170213</v>
      </c>
      <c r="T1462" s="9" t="n">
        <v>131.9148936170213</v>
      </c>
      <c r="U1462" s="9" t="n">
        <v>131.9148936170213</v>
      </c>
      <c r="V1462" s="9" t="n">
        <v>136.1702127659574</v>
      </c>
      <c r="W1462" s="9" t="n">
        <v>136.1702127659574</v>
      </c>
      <c r="X1462" s="9" t="n">
        <v>140.4255319148936</v>
      </c>
      <c r="Y1462" s="7" t="inlineStr">
        <is>
          <t>.</t>
        </is>
      </c>
      <c r="Z1462" s="8">
        <f>SUM(AA1462:AL1462)</f>
        <v/>
      </c>
      <c r="AA1462" s="9" t="n">
        <v>0</v>
      </c>
      <c r="AB1462" s="9" t="n">
        <v>0</v>
      </c>
      <c r="AC1462" s="9" t="n">
        <v>0</v>
      </c>
      <c r="AD1462" s="9" t="n">
        <v>0</v>
      </c>
      <c r="AE1462" s="9" t="n">
        <v>0</v>
      </c>
      <c r="AF1462" s="9" t="n">
        <v>0</v>
      </c>
      <c r="AG1462" s="9" t="n">
        <v>0</v>
      </c>
      <c r="AH1462" s="9" t="n">
        <v>0</v>
      </c>
      <c r="AI1462" s="9" t="n">
        <v>0</v>
      </c>
      <c r="AJ1462" s="9" t="n">
        <v>0</v>
      </c>
      <c r="AK1462" s="9" t="n">
        <v>0</v>
      </c>
      <c r="AL1462" s="9" t="n">
        <v>0</v>
      </c>
      <c r="AM1462" s="7" t="inlineStr">
        <is>
          <t>.</t>
        </is>
      </c>
      <c r="AN1462" s="6">
        <f>IF(L1462=0,0,Z1462/L1462)</f>
        <v/>
      </c>
      <c r="AO1462" s="5">
        <f>IF(AN1462="","",IF(AN1462&gt;=0.9,"🟢",IF(AN1462&gt;=0.7,"🟡",IF(AN1462&gt;=0.5,"🟠","🔴"))))</f>
        <v/>
      </c>
      <c r="AP1462" s="9">
        <f>IF(L1462=0,0,L1462-Z1462)</f>
        <v/>
      </c>
      <c r="AQ1462" s="5">
        <f>IF(Z1462=0,"",RANK(Z1462,Z$4:Z$1569,0))</f>
        <v/>
      </c>
      <c r="AR1462" s="7" t="inlineStr">
        <is>
          <t>.</t>
        </is>
      </c>
      <c r="BA1462" s="7" t="inlineStr">
        <is>
          <t>.</t>
        </is>
      </c>
      <c r="BB1462" s="9">
        <f>SUM(L$4:L$1569)/COUNTA(A$4:A$1569)</f>
        <v/>
      </c>
      <c r="BC1462" s="9">
        <f>SUM(M$4:M$1569)/COUNTA(A$4:A$1569)</f>
        <v/>
      </c>
      <c r="BD1462" s="9">
        <f>SUM(N$4:N$1569)/COUNTA(A$4:A$1569)</f>
        <v/>
      </c>
      <c r="BE1462" s="9">
        <f>SUM(O$4:O$1569)/COUNTA(A$4:A$1569)</f>
        <v/>
      </c>
      <c r="BF1462" s="9">
        <f>SUM(P$4:P$1569)/COUNTA(A$4:A$1569)</f>
        <v/>
      </c>
      <c r="BG1462" s="9">
        <f>SUM(Q$4:Q$1569)/COUNTA(A$4:A$1569)</f>
        <v/>
      </c>
      <c r="BH1462" s="9">
        <f>SUM(R$4:R$1569)/COUNTA(A$4:A$1569)</f>
        <v/>
      </c>
      <c r="BI1462" s="9">
        <f>SUM(S$4:S$1569)/COUNTA(A$4:A$1569)</f>
        <v/>
      </c>
      <c r="BJ1462" s="9">
        <f>SUM(T$4:T$1569)/COUNTA(A$4:A$1569)</f>
        <v/>
      </c>
      <c r="BK1462" s="9">
        <f>SUM(U$4:U$1569)/COUNTA(A$4:A$1569)</f>
        <v/>
      </c>
      <c r="BL1462" s="9">
        <f>SUM(V$4:V$1569)/COUNTA(A$4:A$1569)</f>
        <v/>
      </c>
      <c r="BM1462" s="9">
        <f>SUM(W$4:W$1569)/COUNTA(A$4:A$1569)</f>
        <v/>
      </c>
      <c r="BN1462" s="9">
        <f>SUM(X$4:X$1569)/COUNTA(A$4:A$1569)</f>
        <v/>
      </c>
      <c r="BO1462" s="7" t="inlineStr">
        <is>
          <t>.</t>
        </is>
      </c>
      <c r="BP1462" s="9">
        <f>IF(Z1462&gt;=BB1462,0,IFERROR(BB1462+(SUMPRODUCT((Z$4:Z$1569&gt;=BB$4:BB$1569)*(Z$4:Z$1569-BB$4:BB$1569))/MAX(1,COUNTIF(Z$4:Z$1569,"&lt;"&amp;BB1462+0.01))),BB1462))</f>
        <v/>
      </c>
      <c r="BQ1462" s="9">
        <f>IF(AA1462&gt;=BC1462,0,IFERROR(BC1462+SUMPRODUCT((AA$4:AA$1569&gt;=BC$4:BC$1569)*(AA$4:AA$1569-BC$4:BC$1569))/MAX(1,COUNTIF(AA$4:AA$1569,"&lt;"&amp;BC1462+0.01)),BC1462))</f>
        <v/>
      </c>
      <c r="BR1462" s="9">
        <f>IF(AB1462&gt;=BD1462,0,IFERROR(BD1462+SUMPRODUCT((AB$4:AB$1569&gt;=BD$4:BD$1569)*(AB$4:AB$1569-BD$4:BD$1569))/MAX(1,COUNTIF(AB$4:AB$1569,"&lt;"&amp;BD1462+0.01)),BD1462))</f>
        <v/>
      </c>
      <c r="BS1462" s="9">
        <f>IF(AC1462&gt;=BE1462,0,IFERROR(BE1462+SUMPRODUCT((AC$4:AC$1569&gt;=BE$4:BE$1569)*(AC$4:AC$1569-BE$4:BE$1569))/MAX(1,COUNTIF(AC$4:AC$1569,"&lt;"&amp;BE1462+0.01)),BE1462))</f>
        <v/>
      </c>
      <c r="BT1462" s="9">
        <f>IF(AD1462&gt;=BF1462,0,IFERROR(BF1462+SUMPRODUCT((AD$4:AD$1569&gt;=BF$4:BF$1569)*(AD$4:AD$1569-BF$4:BF$1569))/MAX(1,COUNTIF(AD$4:AD$1569,"&lt;"&amp;BF1462+0.01)),BF1462))</f>
        <v/>
      </c>
      <c r="BU1462" s="9">
        <f>IF(AE1462&gt;=BG1462,0,IFERROR(BG1462+SUMPRODUCT((AE$4:AE$1569&gt;=BG$4:BG$1569)*(AE$4:AE$1569-BG$4:BG$1569))/MAX(1,COUNTIF(AE$4:AE$1569,"&lt;"&amp;BG1462+0.01)),BG1462))</f>
        <v/>
      </c>
      <c r="BV1462" s="9">
        <f>IF(AF1462&gt;=BH1462,0,IFERROR(BH1462+SUMPRODUCT((AF$4:AF$1569&gt;=BH$4:BH$1569)*(AF$4:AF$1569-BH$4:BH$1569))/MAX(1,COUNTIF(AF$4:AF$1569,"&lt;"&amp;BH1462+0.01)),BH1462))</f>
        <v/>
      </c>
      <c r="BW1462" s="9">
        <f>IF(AG1462&gt;=BI1462,0,IFERROR(BI1462+SUMPRODUCT((AG$4:AG$1569&gt;=BI$4:BI$1569)*(AG$4:AG$1569-BI$4:BI$1569))/MAX(1,COUNTIF(AG$4:AG$1569,"&lt;"&amp;BI1462+0.01)),BI1462))</f>
        <v/>
      </c>
      <c r="BX1462" s="9">
        <f>IF(AH1462&gt;=BJ1462,0,IFERROR(BJ1462+SUMPRODUCT((AH$4:AH$1569&gt;=BJ$4:BJ$1569)*(AH$4:AH$1569-BJ$4:BJ$1569))/MAX(1,COUNTIF(AH$4:AH$1569,"&lt;"&amp;BJ1462+0.01)),BJ1462))</f>
        <v/>
      </c>
      <c r="BY1462" s="9">
        <f>IF(AI1462&gt;=BK1462,0,IFERROR(BK1462+SUMPRODUCT((AI$4:AI$1569&gt;=BK$4:BK$1569)*(AI$4:AI$1569-BK$4:BK$1569))/MAX(1,COUNTIF(AI$4:AI$1569,"&lt;"&amp;BK1462+0.01)),BK1462))</f>
        <v/>
      </c>
      <c r="BZ1462" s="9">
        <f>IF(AJ1462&gt;=BL1462,0,IFERROR(BL1462+SUMPRODUCT((AJ$4:AJ$1569&gt;=BL$4:BL$1569)*(AJ$4:AJ$1569-BL$4:BL$1569))/MAX(1,COUNTIF(AJ$4:AJ$1569,"&lt;"&amp;BL1462+0.01)),BL1462))</f>
        <v/>
      </c>
      <c r="CA1462" s="9">
        <f>IF(AK1462&gt;=BM1462,0,IFERROR(BM1462+SUMPRODUCT((AK$4:AK$1569&gt;=BM$4:BM$1569)*(AK$4:AK$1569-BM$4:BM$1569))/MAX(1,COUNTIF(AK$4:AK$1569,"&lt;"&amp;BM1462+0.01)),BM1462))</f>
        <v/>
      </c>
      <c r="CB1462" s="9">
        <f>IF(AL1462&gt;=BN1462,0,IFERROR(BN1462+SUMPRODUCT((AL$4:AL$1569&gt;=BN$4:BN$1569)*(AL$4:AL$1569-BN$4:BN$1569))/MAX(1,COUNTIF(AL$4:AL$1569,"&lt;"&amp;BN1462+0.01)),BN1462))</f>
        <v/>
      </c>
      <c r="CC1462" s="5">
        <f>IF(AO1462="🟢","VERDE",IF(AO1462="🟡","AMARELO",IF(AO1462="🟠","VERMELHO",IF(AO1462="🔴","VERMELHO","ROXO"))))</f>
        <v/>
      </c>
      <c r="CD1462" s="5" t="inlineStr">
        <is>
          <t>🌎 REGIÕES</t>
        </is>
      </c>
      <c r="CE1462" s="5" t="inlineStr">
        <is>
          <t>SEM REDE</t>
        </is>
      </c>
    </row>
    <row r="1463">
      <c r="A1463" s="5" t="inlineStr">
        <is>
          <t>51335042000114</t>
        </is>
      </c>
      <c r="B1463" s="5" t="inlineStr">
        <is>
          <t>A. V. MAZZARO &amp; R. M. TENROLLER LTDA</t>
        </is>
      </c>
      <c r="C1463" s="5" t="inlineStr">
        <is>
          <t>06 - SEM GRUPO</t>
        </is>
      </c>
      <c r="D1463" s="5" t="inlineStr">
        <is>
          <t>HEMANUELE DITZEL (MANU)</t>
        </is>
      </c>
      <c r="E1463" s="5" t="inlineStr">
        <is>
          <t>RS</t>
        </is>
      </c>
      <c r="F1463" s="5">
        <f>IFERROR(VLOOKUP(C1463,$AS$4:$AT$25,2,FALSE),"")</f>
        <v/>
      </c>
      <c r="G1463" s="6">
        <f>IFERROR(VLOOKUP(C1463,$AS$4:$AX$25,6,FALSE),"")</f>
        <v/>
      </c>
      <c r="H1463" s="5">
        <f>IFERROR(VLOOKUP(C1463,$AS$4:$AY$25,7,FALSE),"")</f>
        <v/>
      </c>
      <c r="I1463" s="5">
        <f>IFERROR(VLOOKUP(C1463,$AS$4:$AZ$25,8,FALSE),"")</f>
        <v/>
      </c>
      <c r="J1463" s="7" t="inlineStr">
        <is>
          <t>.</t>
        </is>
      </c>
      <c r="K1463" s="5" t="inlineStr">
        <is>
          <t>SUL</t>
        </is>
      </c>
      <c r="L1463" s="8" t="n">
        <v>1612.5</v>
      </c>
      <c r="M1463" s="9" t="n">
        <v>125</v>
      </c>
      <c r="N1463" s="9" t="n">
        <v>125</v>
      </c>
      <c r="O1463" s="9" t="n">
        <v>125</v>
      </c>
      <c r="P1463" s="9" t="n">
        <v>125</v>
      </c>
      <c r="Q1463" s="9" t="n">
        <v>125</v>
      </c>
      <c r="R1463" s="9" t="n">
        <v>137.5</v>
      </c>
      <c r="S1463" s="9" t="n">
        <v>137.5</v>
      </c>
      <c r="T1463" s="9" t="n">
        <v>137.5</v>
      </c>
      <c r="U1463" s="9" t="n">
        <v>137.5</v>
      </c>
      <c r="V1463" s="9" t="n">
        <v>137.5</v>
      </c>
      <c r="W1463" s="9" t="n">
        <v>150</v>
      </c>
      <c r="X1463" s="9" t="n">
        <v>150</v>
      </c>
      <c r="Y1463" s="7" t="inlineStr">
        <is>
          <t>.</t>
        </is>
      </c>
      <c r="Z1463" s="8">
        <f>SUM(AA1463:AL1463)</f>
        <v/>
      </c>
      <c r="AA1463" s="9" t="n">
        <v>0</v>
      </c>
      <c r="AB1463" s="9" t="n">
        <v>0</v>
      </c>
      <c r="AC1463" s="9" t="n">
        <v>0</v>
      </c>
      <c r="AD1463" s="9" t="n">
        <v>0</v>
      </c>
      <c r="AE1463" s="9" t="n">
        <v>0</v>
      </c>
      <c r="AF1463" s="9" t="n">
        <v>0</v>
      </c>
      <c r="AG1463" s="9" t="n">
        <v>0</v>
      </c>
      <c r="AH1463" s="9" t="n">
        <v>0</v>
      </c>
      <c r="AI1463" s="9" t="n">
        <v>0</v>
      </c>
      <c r="AJ1463" s="9" t="n">
        <v>0</v>
      </c>
      <c r="AK1463" s="9" t="n">
        <v>0</v>
      </c>
      <c r="AL1463" s="9" t="n">
        <v>0</v>
      </c>
      <c r="AM1463" s="7" t="inlineStr">
        <is>
          <t>.</t>
        </is>
      </c>
      <c r="AN1463" s="6">
        <f>IF(L1463=0,0,Z1463/L1463)</f>
        <v/>
      </c>
      <c r="AO1463" s="5">
        <f>IF(AN1463="","",IF(AN1463&gt;=0.9,"🟢",IF(AN1463&gt;=0.7,"🟡",IF(AN1463&gt;=0.5,"🟠","🔴"))))</f>
        <v/>
      </c>
      <c r="AP1463" s="9">
        <f>IF(L1463=0,0,L1463-Z1463)</f>
        <v/>
      </c>
      <c r="AQ1463" s="5">
        <f>IF(Z1463=0,"",RANK(Z1463,Z$4:Z$1569,0))</f>
        <v/>
      </c>
      <c r="AR1463" s="7" t="inlineStr">
        <is>
          <t>.</t>
        </is>
      </c>
      <c r="BA1463" s="7" t="inlineStr">
        <is>
          <t>.</t>
        </is>
      </c>
      <c r="BB1463" s="9">
        <f>SUM(L$4:L$1569)/COUNTA(A$4:A$1569)</f>
        <v/>
      </c>
      <c r="BC1463" s="9">
        <f>SUM(M$4:M$1569)/COUNTA(A$4:A$1569)</f>
        <v/>
      </c>
      <c r="BD1463" s="9">
        <f>SUM(N$4:N$1569)/COUNTA(A$4:A$1569)</f>
        <v/>
      </c>
      <c r="BE1463" s="9">
        <f>SUM(O$4:O$1569)/COUNTA(A$4:A$1569)</f>
        <v/>
      </c>
      <c r="BF1463" s="9">
        <f>SUM(P$4:P$1569)/COUNTA(A$4:A$1569)</f>
        <v/>
      </c>
      <c r="BG1463" s="9">
        <f>SUM(Q$4:Q$1569)/COUNTA(A$4:A$1569)</f>
        <v/>
      </c>
      <c r="BH1463" s="9">
        <f>SUM(R$4:R$1569)/COUNTA(A$4:A$1569)</f>
        <v/>
      </c>
      <c r="BI1463" s="9">
        <f>SUM(S$4:S$1569)/COUNTA(A$4:A$1569)</f>
        <v/>
      </c>
      <c r="BJ1463" s="9">
        <f>SUM(T$4:T$1569)/COUNTA(A$4:A$1569)</f>
        <v/>
      </c>
      <c r="BK1463" s="9">
        <f>SUM(U$4:U$1569)/COUNTA(A$4:A$1569)</f>
        <v/>
      </c>
      <c r="BL1463" s="9">
        <f>SUM(V$4:V$1569)/COUNTA(A$4:A$1569)</f>
        <v/>
      </c>
      <c r="BM1463" s="9">
        <f>SUM(W$4:W$1569)/COUNTA(A$4:A$1569)</f>
        <v/>
      </c>
      <c r="BN1463" s="9">
        <f>SUM(X$4:X$1569)/COUNTA(A$4:A$1569)</f>
        <v/>
      </c>
      <c r="BO1463" s="7" t="inlineStr">
        <is>
          <t>.</t>
        </is>
      </c>
      <c r="BP1463" s="9">
        <f>IF(Z1463&gt;=BB1463,0,IFERROR(BB1463+(SUMPRODUCT((Z$4:Z$1569&gt;=BB$4:BB$1569)*(Z$4:Z$1569-BB$4:BB$1569))/MAX(1,COUNTIF(Z$4:Z$1569,"&lt;"&amp;BB1463+0.01))),BB1463))</f>
        <v/>
      </c>
      <c r="BQ1463" s="9">
        <f>IF(AA1463&gt;=BC1463,0,IFERROR(BC1463+SUMPRODUCT((AA$4:AA$1569&gt;=BC$4:BC$1569)*(AA$4:AA$1569-BC$4:BC$1569))/MAX(1,COUNTIF(AA$4:AA$1569,"&lt;"&amp;BC1463+0.01)),BC1463))</f>
        <v/>
      </c>
      <c r="BR1463" s="9">
        <f>IF(AB1463&gt;=BD1463,0,IFERROR(BD1463+SUMPRODUCT((AB$4:AB$1569&gt;=BD$4:BD$1569)*(AB$4:AB$1569-BD$4:BD$1569))/MAX(1,COUNTIF(AB$4:AB$1569,"&lt;"&amp;BD1463+0.01)),BD1463))</f>
        <v/>
      </c>
      <c r="BS1463" s="9">
        <f>IF(AC1463&gt;=BE1463,0,IFERROR(BE1463+SUMPRODUCT((AC$4:AC$1569&gt;=BE$4:BE$1569)*(AC$4:AC$1569-BE$4:BE$1569))/MAX(1,COUNTIF(AC$4:AC$1569,"&lt;"&amp;BE1463+0.01)),BE1463))</f>
        <v/>
      </c>
      <c r="BT1463" s="9">
        <f>IF(AD1463&gt;=BF1463,0,IFERROR(BF1463+SUMPRODUCT((AD$4:AD$1569&gt;=BF$4:BF$1569)*(AD$4:AD$1569-BF$4:BF$1569))/MAX(1,COUNTIF(AD$4:AD$1569,"&lt;"&amp;BF1463+0.01)),BF1463))</f>
        <v/>
      </c>
      <c r="BU1463" s="9">
        <f>IF(AE1463&gt;=BG1463,0,IFERROR(BG1463+SUMPRODUCT((AE$4:AE$1569&gt;=BG$4:BG$1569)*(AE$4:AE$1569-BG$4:BG$1569))/MAX(1,COUNTIF(AE$4:AE$1569,"&lt;"&amp;BG1463+0.01)),BG1463))</f>
        <v/>
      </c>
      <c r="BV1463" s="9">
        <f>IF(AF1463&gt;=BH1463,0,IFERROR(BH1463+SUMPRODUCT((AF$4:AF$1569&gt;=BH$4:BH$1569)*(AF$4:AF$1569-BH$4:BH$1569))/MAX(1,COUNTIF(AF$4:AF$1569,"&lt;"&amp;BH1463+0.01)),BH1463))</f>
        <v/>
      </c>
      <c r="BW1463" s="9">
        <f>IF(AG1463&gt;=BI1463,0,IFERROR(BI1463+SUMPRODUCT((AG$4:AG$1569&gt;=BI$4:BI$1569)*(AG$4:AG$1569-BI$4:BI$1569))/MAX(1,COUNTIF(AG$4:AG$1569,"&lt;"&amp;BI1463+0.01)),BI1463))</f>
        <v/>
      </c>
      <c r="BX1463" s="9">
        <f>IF(AH1463&gt;=BJ1463,0,IFERROR(BJ1463+SUMPRODUCT((AH$4:AH$1569&gt;=BJ$4:BJ$1569)*(AH$4:AH$1569-BJ$4:BJ$1569))/MAX(1,COUNTIF(AH$4:AH$1569,"&lt;"&amp;BJ1463+0.01)),BJ1463))</f>
        <v/>
      </c>
      <c r="BY1463" s="9">
        <f>IF(AI1463&gt;=BK1463,0,IFERROR(BK1463+SUMPRODUCT((AI$4:AI$1569&gt;=BK$4:BK$1569)*(AI$4:AI$1569-BK$4:BK$1569))/MAX(1,COUNTIF(AI$4:AI$1569,"&lt;"&amp;BK1463+0.01)),BK1463))</f>
        <v/>
      </c>
      <c r="BZ1463" s="9">
        <f>IF(AJ1463&gt;=BL1463,0,IFERROR(BL1463+SUMPRODUCT((AJ$4:AJ$1569&gt;=BL$4:BL$1569)*(AJ$4:AJ$1569-BL$4:BL$1569))/MAX(1,COUNTIF(AJ$4:AJ$1569,"&lt;"&amp;BL1463+0.01)),BL1463))</f>
        <v/>
      </c>
      <c r="CA1463" s="9">
        <f>IF(AK1463&gt;=BM1463,0,IFERROR(BM1463+SUMPRODUCT((AK$4:AK$1569&gt;=BM$4:BM$1569)*(AK$4:AK$1569-BM$4:BM$1569))/MAX(1,COUNTIF(AK$4:AK$1569,"&lt;"&amp;BM1463+0.01)),BM1463))</f>
        <v/>
      </c>
      <c r="CB1463" s="9">
        <f>IF(AL1463&gt;=BN1463,0,IFERROR(BN1463+SUMPRODUCT((AL$4:AL$1569&gt;=BN$4:BN$1569)*(AL$4:AL$1569-BN$4:BN$1569))/MAX(1,COUNTIF(AL$4:AL$1569,"&lt;"&amp;BN1463+0.01)),BN1463))</f>
        <v/>
      </c>
      <c r="CC1463" s="5">
        <f>IF(AO1463="🟢","VERDE",IF(AO1463="🟡","AMARELO",IF(AO1463="🟠","VERMELHO",IF(AO1463="🔴","VERMELHO","ROXO"))))</f>
        <v/>
      </c>
      <c r="CD1463" s="5" t="inlineStr">
        <is>
          <t>🌎 REGIÕES</t>
        </is>
      </c>
      <c r="CE1463" s="5" t="inlineStr">
        <is>
          <t>SEM REDE</t>
        </is>
      </c>
    </row>
    <row r="1464">
      <c r="A1464" s="5" t="inlineStr">
        <is>
          <t>51515279000187</t>
        </is>
      </c>
      <c r="B1464" s="5" t="inlineStr">
        <is>
          <t>CJ PRODUTOS NATURAIS LTDA - ME</t>
        </is>
      </c>
      <c r="C1464" s="5" t="inlineStr">
        <is>
          <t>06 - SEM GRUPO</t>
        </is>
      </c>
      <c r="D1464" s="5" t="inlineStr">
        <is>
          <t>HEMANUELE DITZEL (MANU)</t>
        </is>
      </c>
      <c r="E1464" s="5" t="inlineStr">
        <is>
          <t>SC</t>
        </is>
      </c>
      <c r="F1464" s="5">
        <f>IFERROR(VLOOKUP(C1464,$AS$4:$AT$25,2,FALSE),"")</f>
        <v/>
      </c>
      <c r="G1464" s="6">
        <f>IFERROR(VLOOKUP(C1464,$AS$4:$AX$25,6,FALSE),"")</f>
        <v/>
      </c>
      <c r="H1464" s="5">
        <f>IFERROR(VLOOKUP(C1464,$AS$4:$AY$25,7,FALSE),"")</f>
        <v/>
      </c>
      <c r="I1464" s="5">
        <f>IFERROR(VLOOKUP(C1464,$AS$4:$AZ$25,8,FALSE),"")</f>
        <v/>
      </c>
      <c r="J1464" s="7" t="inlineStr">
        <is>
          <t>.</t>
        </is>
      </c>
      <c r="K1464" s="5" t="inlineStr">
        <is>
          <t>SUL</t>
        </is>
      </c>
      <c r="L1464" s="8" t="n">
        <v>1513.953488372093</v>
      </c>
      <c r="M1464" s="9" t="n">
        <v>118.6046511627907</v>
      </c>
      <c r="N1464" s="9" t="n">
        <v>118.6046511627907</v>
      </c>
      <c r="O1464" s="9" t="n">
        <v>118.6046511627907</v>
      </c>
      <c r="P1464" s="9" t="n">
        <v>125.5813953488372</v>
      </c>
      <c r="Q1464" s="9" t="n">
        <v>125.5813953488372</v>
      </c>
      <c r="R1464" s="9" t="n">
        <v>125.5813953488372</v>
      </c>
      <c r="S1464" s="9" t="n">
        <v>125.5813953488372</v>
      </c>
      <c r="T1464" s="9" t="n">
        <v>125.5813953488372</v>
      </c>
      <c r="U1464" s="9" t="n">
        <v>132.5581395348837</v>
      </c>
      <c r="V1464" s="9" t="n">
        <v>132.5581395348837</v>
      </c>
      <c r="W1464" s="9" t="n">
        <v>132.5581395348837</v>
      </c>
      <c r="X1464" s="9" t="n">
        <v>132.5581395348837</v>
      </c>
      <c r="Y1464" s="7" t="inlineStr">
        <is>
          <t>.</t>
        </is>
      </c>
      <c r="Z1464" s="8">
        <f>SUM(AA1464:AL1464)</f>
        <v/>
      </c>
      <c r="AA1464" s="9" t="n">
        <v>0</v>
      </c>
      <c r="AB1464" s="9" t="n">
        <v>0</v>
      </c>
      <c r="AC1464" s="9" t="n">
        <v>0</v>
      </c>
      <c r="AD1464" s="9" t="n">
        <v>0</v>
      </c>
      <c r="AE1464" s="9" t="n">
        <v>0</v>
      </c>
      <c r="AF1464" s="9" t="n">
        <v>0</v>
      </c>
      <c r="AG1464" s="9" t="n">
        <v>0</v>
      </c>
      <c r="AH1464" s="9" t="n">
        <v>0</v>
      </c>
      <c r="AI1464" s="9" t="n">
        <v>0</v>
      </c>
      <c r="AJ1464" s="9" t="n">
        <v>0</v>
      </c>
      <c r="AK1464" s="9" t="n">
        <v>0</v>
      </c>
      <c r="AL1464" s="9" t="n">
        <v>0</v>
      </c>
      <c r="AM1464" s="7" t="inlineStr">
        <is>
          <t>.</t>
        </is>
      </c>
      <c r="AN1464" s="6">
        <f>IF(L1464=0,0,Z1464/L1464)</f>
        <v/>
      </c>
      <c r="AO1464" s="5">
        <f>IF(AN1464="","",IF(AN1464&gt;=0.9,"🟢",IF(AN1464&gt;=0.7,"🟡",IF(AN1464&gt;=0.5,"🟠","🔴"))))</f>
        <v/>
      </c>
      <c r="AP1464" s="9">
        <f>IF(L1464=0,0,L1464-Z1464)</f>
        <v/>
      </c>
      <c r="AQ1464" s="5">
        <f>IF(Z1464=0,"",RANK(Z1464,Z$4:Z$1569,0))</f>
        <v/>
      </c>
      <c r="AR1464" s="7" t="inlineStr">
        <is>
          <t>.</t>
        </is>
      </c>
      <c r="BA1464" s="7" t="inlineStr">
        <is>
          <t>.</t>
        </is>
      </c>
      <c r="BB1464" s="9">
        <f>SUM(L$4:L$1569)/COUNTA(A$4:A$1569)</f>
        <v/>
      </c>
      <c r="BC1464" s="9">
        <f>SUM(M$4:M$1569)/COUNTA(A$4:A$1569)</f>
        <v/>
      </c>
      <c r="BD1464" s="9">
        <f>SUM(N$4:N$1569)/COUNTA(A$4:A$1569)</f>
        <v/>
      </c>
      <c r="BE1464" s="9">
        <f>SUM(O$4:O$1569)/COUNTA(A$4:A$1569)</f>
        <v/>
      </c>
      <c r="BF1464" s="9">
        <f>SUM(P$4:P$1569)/COUNTA(A$4:A$1569)</f>
        <v/>
      </c>
      <c r="BG1464" s="9">
        <f>SUM(Q$4:Q$1569)/COUNTA(A$4:A$1569)</f>
        <v/>
      </c>
      <c r="BH1464" s="9">
        <f>SUM(R$4:R$1569)/COUNTA(A$4:A$1569)</f>
        <v/>
      </c>
      <c r="BI1464" s="9">
        <f>SUM(S$4:S$1569)/COUNTA(A$4:A$1569)</f>
        <v/>
      </c>
      <c r="BJ1464" s="9">
        <f>SUM(T$4:T$1569)/COUNTA(A$4:A$1569)</f>
        <v/>
      </c>
      <c r="BK1464" s="9">
        <f>SUM(U$4:U$1569)/COUNTA(A$4:A$1569)</f>
        <v/>
      </c>
      <c r="BL1464" s="9">
        <f>SUM(V$4:V$1569)/COUNTA(A$4:A$1569)</f>
        <v/>
      </c>
      <c r="BM1464" s="9">
        <f>SUM(W$4:W$1569)/COUNTA(A$4:A$1569)</f>
        <v/>
      </c>
      <c r="BN1464" s="9">
        <f>SUM(X$4:X$1569)/COUNTA(A$4:A$1569)</f>
        <v/>
      </c>
      <c r="BO1464" s="7" t="inlineStr">
        <is>
          <t>.</t>
        </is>
      </c>
      <c r="BP1464" s="9">
        <f>IF(Z1464&gt;=BB1464,0,IFERROR(BB1464+(SUMPRODUCT((Z$4:Z$1569&gt;=BB$4:BB$1569)*(Z$4:Z$1569-BB$4:BB$1569))/MAX(1,COUNTIF(Z$4:Z$1569,"&lt;"&amp;BB1464+0.01))),BB1464))</f>
        <v/>
      </c>
      <c r="BQ1464" s="9">
        <f>IF(AA1464&gt;=BC1464,0,IFERROR(BC1464+SUMPRODUCT((AA$4:AA$1569&gt;=BC$4:BC$1569)*(AA$4:AA$1569-BC$4:BC$1569))/MAX(1,COUNTIF(AA$4:AA$1569,"&lt;"&amp;BC1464+0.01)),BC1464))</f>
        <v/>
      </c>
      <c r="BR1464" s="9">
        <f>IF(AB1464&gt;=BD1464,0,IFERROR(BD1464+SUMPRODUCT((AB$4:AB$1569&gt;=BD$4:BD$1569)*(AB$4:AB$1569-BD$4:BD$1569))/MAX(1,COUNTIF(AB$4:AB$1569,"&lt;"&amp;BD1464+0.01)),BD1464))</f>
        <v/>
      </c>
      <c r="BS1464" s="9">
        <f>IF(AC1464&gt;=BE1464,0,IFERROR(BE1464+SUMPRODUCT((AC$4:AC$1569&gt;=BE$4:BE$1569)*(AC$4:AC$1569-BE$4:BE$1569))/MAX(1,COUNTIF(AC$4:AC$1569,"&lt;"&amp;BE1464+0.01)),BE1464))</f>
        <v/>
      </c>
      <c r="BT1464" s="9">
        <f>IF(AD1464&gt;=BF1464,0,IFERROR(BF1464+SUMPRODUCT((AD$4:AD$1569&gt;=BF$4:BF$1569)*(AD$4:AD$1569-BF$4:BF$1569))/MAX(1,COUNTIF(AD$4:AD$1569,"&lt;"&amp;BF1464+0.01)),BF1464))</f>
        <v/>
      </c>
      <c r="BU1464" s="9">
        <f>IF(AE1464&gt;=BG1464,0,IFERROR(BG1464+SUMPRODUCT((AE$4:AE$1569&gt;=BG$4:BG$1569)*(AE$4:AE$1569-BG$4:BG$1569))/MAX(1,COUNTIF(AE$4:AE$1569,"&lt;"&amp;BG1464+0.01)),BG1464))</f>
        <v/>
      </c>
      <c r="BV1464" s="9">
        <f>IF(AF1464&gt;=BH1464,0,IFERROR(BH1464+SUMPRODUCT((AF$4:AF$1569&gt;=BH$4:BH$1569)*(AF$4:AF$1569-BH$4:BH$1569))/MAX(1,COUNTIF(AF$4:AF$1569,"&lt;"&amp;BH1464+0.01)),BH1464))</f>
        <v/>
      </c>
      <c r="BW1464" s="9">
        <f>IF(AG1464&gt;=BI1464,0,IFERROR(BI1464+SUMPRODUCT((AG$4:AG$1569&gt;=BI$4:BI$1569)*(AG$4:AG$1569-BI$4:BI$1569))/MAX(1,COUNTIF(AG$4:AG$1569,"&lt;"&amp;BI1464+0.01)),BI1464))</f>
        <v/>
      </c>
      <c r="BX1464" s="9">
        <f>IF(AH1464&gt;=BJ1464,0,IFERROR(BJ1464+SUMPRODUCT((AH$4:AH$1569&gt;=BJ$4:BJ$1569)*(AH$4:AH$1569-BJ$4:BJ$1569))/MAX(1,COUNTIF(AH$4:AH$1569,"&lt;"&amp;BJ1464+0.01)),BJ1464))</f>
        <v/>
      </c>
      <c r="BY1464" s="9">
        <f>IF(AI1464&gt;=BK1464,0,IFERROR(BK1464+SUMPRODUCT((AI$4:AI$1569&gt;=BK$4:BK$1569)*(AI$4:AI$1569-BK$4:BK$1569))/MAX(1,COUNTIF(AI$4:AI$1569,"&lt;"&amp;BK1464+0.01)),BK1464))</f>
        <v/>
      </c>
      <c r="BZ1464" s="9">
        <f>IF(AJ1464&gt;=BL1464,0,IFERROR(BL1464+SUMPRODUCT((AJ$4:AJ$1569&gt;=BL$4:BL$1569)*(AJ$4:AJ$1569-BL$4:BL$1569))/MAX(1,COUNTIF(AJ$4:AJ$1569,"&lt;"&amp;BL1464+0.01)),BL1464))</f>
        <v/>
      </c>
      <c r="CA1464" s="9">
        <f>IF(AK1464&gt;=BM1464,0,IFERROR(BM1464+SUMPRODUCT((AK$4:AK$1569&gt;=BM$4:BM$1569)*(AK$4:AK$1569-BM$4:BM$1569))/MAX(1,COUNTIF(AK$4:AK$1569,"&lt;"&amp;BM1464+0.01)),BM1464))</f>
        <v/>
      </c>
      <c r="CB1464" s="9">
        <f>IF(AL1464&gt;=BN1464,0,IFERROR(BN1464+SUMPRODUCT((AL$4:AL$1569&gt;=BN$4:BN$1569)*(AL$4:AL$1569-BN$4:BN$1569))/MAX(1,COUNTIF(AL$4:AL$1569,"&lt;"&amp;BN1464+0.01)),BN1464))</f>
        <v/>
      </c>
      <c r="CC1464" s="5">
        <f>IF(AO1464="🟢","VERDE",IF(AO1464="🟡","AMARELO",IF(AO1464="🟠","VERMELHO",IF(AO1464="🔴","VERMELHO","ROXO"))))</f>
        <v/>
      </c>
      <c r="CD1464" s="5" t="inlineStr">
        <is>
          <t>🌎 REGIÕES</t>
        </is>
      </c>
      <c r="CE1464" s="5" t="inlineStr">
        <is>
          <t>SEM REDE</t>
        </is>
      </c>
    </row>
    <row r="1465">
      <c r="A1465" s="5" t="inlineStr">
        <is>
          <t>51516331000110</t>
        </is>
      </c>
      <c r="B1465" s="5" t="inlineStr">
        <is>
          <t>51.516.331 RENAN FELIPE ROGERO BAGNARELI</t>
        </is>
      </c>
      <c r="C1465" s="5" t="inlineStr">
        <is>
          <t>06 - SEM GRUPO</t>
        </is>
      </c>
      <c r="D1465" s="5" t="inlineStr">
        <is>
          <t>LARISSA PADILHA</t>
        </is>
      </c>
      <c r="E1465" s="5" t="inlineStr">
        <is>
          <t>SP</t>
        </is>
      </c>
      <c r="F1465" s="5">
        <f>IFERROR(VLOOKUP(C1465,$AS$4:$AT$25,2,FALSE),"")</f>
        <v/>
      </c>
      <c r="G1465" s="6">
        <f>IFERROR(VLOOKUP(C1465,$AS$4:$AX$25,6,FALSE),"")</f>
        <v/>
      </c>
      <c r="H1465" s="5">
        <f>IFERROR(VLOOKUP(C1465,$AS$4:$AY$25,7,FALSE),"")</f>
        <v/>
      </c>
      <c r="I1465" s="5">
        <f>IFERROR(VLOOKUP(C1465,$AS$4:$AZ$25,8,FALSE),"")</f>
        <v/>
      </c>
      <c r="J1465" s="7" t="inlineStr">
        <is>
          <t>.</t>
        </is>
      </c>
      <c r="K1465" s="5" t="inlineStr">
        <is>
          <t>SP CAPITAL</t>
        </is>
      </c>
      <c r="L1465" s="8" t="n">
        <v>2442.857142857143</v>
      </c>
      <c r="M1465" s="9" t="n">
        <v>171.4285714285714</v>
      </c>
      <c r="N1465" s="9" t="n">
        <v>192.8571428571429</v>
      </c>
      <c r="O1465" s="9" t="n">
        <v>192.8571428571429</v>
      </c>
      <c r="P1465" s="9" t="n">
        <v>192.8571428571429</v>
      </c>
      <c r="Q1465" s="9" t="n">
        <v>192.8571428571429</v>
      </c>
      <c r="R1465" s="9" t="n">
        <v>192.8571428571429</v>
      </c>
      <c r="S1465" s="9" t="n">
        <v>214.2857142857143</v>
      </c>
      <c r="T1465" s="9" t="n">
        <v>214.2857142857143</v>
      </c>
      <c r="U1465" s="9" t="n">
        <v>214.2857142857143</v>
      </c>
      <c r="V1465" s="9" t="n">
        <v>214.2857142857143</v>
      </c>
      <c r="W1465" s="9" t="n">
        <v>214.2857142857143</v>
      </c>
      <c r="X1465" s="9" t="n">
        <v>235.7142857142857</v>
      </c>
      <c r="Y1465" s="7" t="inlineStr">
        <is>
          <t>.</t>
        </is>
      </c>
      <c r="Z1465" s="8">
        <f>SUM(AA1465:AL1465)</f>
        <v/>
      </c>
      <c r="AA1465" s="9" t="n">
        <v>0</v>
      </c>
      <c r="AB1465" s="9" t="n">
        <v>0</v>
      </c>
      <c r="AC1465" s="9" t="n">
        <v>0</v>
      </c>
      <c r="AD1465" s="9" t="n">
        <v>0</v>
      </c>
      <c r="AE1465" s="9" t="n">
        <v>0</v>
      </c>
      <c r="AF1465" s="9" t="n">
        <v>0</v>
      </c>
      <c r="AG1465" s="9" t="n">
        <v>0</v>
      </c>
      <c r="AH1465" s="9" t="n">
        <v>0</v>
      </c>
      <c r="AI1465" s="9" t="n">
        <v>0</v>
      </c>
      <c r="AJ1465" s="9" t="n">
        <v>0</v>
      </c>
      <c r="AK1465" s="9" t="n">
        <v>0</v>
      </c>
      <c r="AL1465" s="9" t="n">
        <v>0</v>
      </c>
      <c r="AM1465" s="7" t="inlineStr">
        <is>
          <t>.</t>
        </is>
      </c>
      <c r="AN1465" s="6">
        <f>IF(L1465=0,0,Z1465/L1465)</f>
        <v/>
      </c>
      <c r="AO1465" s="5">
        <f>IF(AN1465="","",IF(AN1465&gt;=0.9,"🟢",IF(AN1465&gt;=0.7,"🟡",IF(AN1465&gt;=0.5,"🟠","🔴"))))</f>
        <v/>
      </c>
      <c r="AP1465" s="9">
        <f>IF(L1465=0,0,L1465-Z1465)</f>
        <v/>
      </c>
      <c r="AQ1465" s="5">
        <f>IF(Z1465=0,"",RANK(Z1465,Z$4:Z$1569,0))</f>
        <v/>
      </c>
      <c r="AR1465" s="7" t="inlineStr">
        <is>
          <t>.</t>
        </is>
      </c>
      <c r="BA1465" s="7" t="inlineStr">
        <is>
          <t>.</t>
        </is>
      </c>
      <c r="BB1465" s="9">
        <f>SUM(L$4:L$1569)/COUNTA(A$4:A$1569)</f>
        <v/>
      </c>
      <c r="BC1465" s="9">
        <f>SUM(M$4:M$1569)/COUNTA(A$4:A$1569)</f>
        <v/>
      </c>
      <c r="BD1465" s="9">
        <f>SUM(N$4:N$1569)/COUNTA(A$4:A$1569)</f>
        <v/>
      </c>
      <c r="BE1465" s="9">
        <f>SUM(O$4:O$1569)/COUNTA(A$4:A$1569)</f>
        <v/>
      </c>
      <c r="BF1465" s="9">
        <f>SUM(P$4:P$1569)/COUNTA(A$4:A$1569)</f>
        <v/>
      </c>
      <c r="BG1465" s="9">
        <f>SUM(Q$4:Q$1569)/COUNTA(A$4:A$1569)</f>
        <v/>
      </c>
      <c r="BH1465" s="9">
        <f>SUM(R$4:R$1569)/COUNTA(A$4:A$1569)</f>
        <v/>
      </c>
      <c r="BI1465" s="9">
        <f>SUM(S$4:S$1569)/COUNTA(A$4:A$1569)</f>
        <v/>
      </c>
      <c r="BJ1465" s="9">
        <f>SUM(T$4:T$1569)/COUNTA(A$4:A$1569)</f>
        <v/>
      </c>
      <c r="BK1465" s="9">
        <f>SUM(U$4:U$1569)/COUNTA(A$4:A$1569)</f>
        <v/>
      </c>
      <c r="BL1465" s="9">
        <f>SUM(V$4:V$1569)/COUNTA(A$4:A$1569)</f>
        <v/>
      </c>
      <c r="BM1465" s="9">
        <f>SUM(W$4:W$1569)/COUNTA(A$4:A$1569)</f>
        <v/>
      </c>
      <c r="BN1465" s="9">
        <f>SUM(X$4:X$1569)/COUNTA(A$4:A$1569)</f>
        <v/>
      </c>
      <c r="BO1465" s="7" t="inlineStr">
        <is>
          <t>.</t>
        </is>
      </c>
      <c r="BP1465" s="9">
        <f>IF(Z1465&gt;=BB1465,0,IFERROR(BB1465+(SUMPRODUCT((Z$4:Z$1569&gt;=BB$4:BB$1569)*(Z$4:Z$1569-BB$4:BB$1569))/MAX(1,COUNTIF(Z$4:Z$1569,"&lt;"&amp;BB1465+0.01))),BB1465))</f>
        <v/>
      </c>
      <c r="BQ1465" s="9">
        <f>IF(AA1465&gt;=BC1465,0,IFERROR(BC1465+SUMPRODUCT((AA$4:AA$1569&gt;=BC$4:BC$1569)*(AA$4:AA$1569-BC$4:BC$1569))/MAX(1,COUNTIF(AA$4:AA$1569,"&lt;"&amp;BC1465+0.01)),BC1465))</f>
        <v/>
      </c>
      <c r="BR1465" s="9">
        <f>IF(AB1465&gt;=BD1465,0,IFERROR(BD1465+SUMPRODUCT((AB$4:AB$1569&gt;=BD$4:BD$1569)*(AB$4:AB$1569-BD$4:BD$1569))/MAX(1,COUNTIF(AB$4:AB$1569,"&lt;"&amp;BD1465+0.01)),BD1465))</f>
        <v/>
      </c>
      <c r="BS1465" s="9">
        <f>IF(AC1465&gt;=BE1465,0,IFERROR(BE1465+SUMPRODUCT((AC$4:AC$1569&gt;=BE$4:BE$1569)*(AC$4:AC$1569-BE$4:BE$1569))/MAX(1,COUNTIF(AC$4:AC$1569,"&lt;"&amp;BE1465+0.01)),BE1465))</f>
        <v/>
      </c>
      <c r="BT1465" s="9">
        <f>IF(AD1465&gt;=BF1465,0,IFERROR(BF1465+SUMPRODUCT((AD$4:AD$1569&gt;=BF$4:BF$1569)*(AD$4:AD$1569-BF$4:BF$1569))/MAX(1,COUNTIF(AD$4:AD$1569,"&lt;"&amp;BF1465+0.01)),BF1465))</f>
        <v/>
      </c>
      <c r="BU1465" s="9">
        <f>IF(AE1465&gt;=BG1465,0,IFERROR(BG1465+SUMPRODUCT((AE$4:AE$1569&gt;=BG$4:BG$1569)*(AE$4:AE$1569-BG$4:BG$1569))/MAX(1,COUNTIF(AE$4:AE$1569,"&lt;"&amp;BG1465+0.01)),BG1465))</f>
        <v/>
      </c>
      <c r="BV1465" s="9">
        <f>IF(AF1465&gt;=BH1465,0,IFERROR(BH1465+SUMPRODUCT((AF$4:AF$1569&gt;=BH$4:BH$1569)*(AF$4:AF$1569-BH$4:BH$1569))/MAX(1,COUNTIF(AF$4:AF$1569,"&lt;"&amp;BH1465+0.01)),BH1465))</f>
        <v/>
      </c>
      <c r="BW1465" s="9">
        <f>IF(AG1465&gt;=BI1465,0,IFERROR(BI1465+SUMPRODUCT((AG$4:AG$1569&gt;=BI$4:BI$1569)*(AG$4:AG$1569-BI$4:BI$1569))/MAX(1,COUNTIF(AG$4:AG$1569,"&lt;"&amp;BI1465+0.01)),BI1465))</f>
        <v/>
      </c>
      <c r="BX1465" s="9">
        <f>IF(AH1465&gt;=BJ1465,0,IFERROR(BJ1465+SUMPRODUCT((AH$4:AH$1569&gt;=BJ$4:BJ$1569)*(AH$4:AH$1569-BJ$4:BJ$1569))/MAX(1,COUNTIF(AH$4:AH$1569,"&lt;"&amp;BJ1465+0.01)),BJ1465))</f>
        <v/>
      </c>
      <c r="BY1465" s="9">
        <f>IF(AI1465&gt;=BK1465,0,IFERROR(BK1465+SUMPRODUCT((AI$4:AI$1569&gt;=BK$4:BK$1569)*(AI$4:AI$1569-BK$4:BK$1569))/MAX(1,COUNTIF(AI$4:AI$1569,"&lt;"&amp;BK1465+0.01)),BK1465))</f>
        <v/>
      </c>
      <c r="BZ1465" s="9">
        <f>IF(AJ1465&gt;=BL1465,0,IFERROR(BL1465+SUMPRODUCT((AJ$4:AJ$1569&gt;=BL$4:BL$1569)*(AJ$4:AJ$1569-BL$4:BL$1569))/MAX(1,COUNTIF(AJ$4:AJ$1569,"&lt;"&amp;BL1465+0.01)),BL1465))</f>
        <v/>
      </c>
      <c r="CA1465" s="9">
        <f>IF(AK1465&gt;=BM1465,0,IFERROR(BM1465+SUMPRODUCT((AK$4:AK$1569&gt;=BM$4:BM$1569)*(AK$4:AK$1569-BM$4:BM$1569))/MAX(1,COUNTIF(AK$4:AK$1569,"&lt;"&amp;BM1465+0.01)),BM1465))</f>
        <v/>
      </c>
      <c r="CB1465" s="9">
        <f>IF(AL1465&gt;=BN1465,0,IFERROR(BN1465+SUMPRODUCT((AL$4:AL$1569&gt;=BN$4:BN$1569)*(AL$4:AL$1569-BN$4:BN$1569))/MAX(1,COUNTIF(AL$4:AL$1569,"&lt;"&amp;BN1465+0.01)),BN1465))</f>
        <v/>
      </c>
      <c r="CC1465" s="5">
        <f>IF(AO1465="🟢","VERDE",IF(AO1465="🟡","AMARELO",IF(AO1465="🟠","VERMELHO",IF(AO1465="🔴","VERMELHO","ROXO"))))</f>
        <v/>
      </c>
      <c r="CD1465" s="5" t="inlineStr">
        <is>
          <t>🌎 REGIÕES</t>
        </is>
      </c>
      <c r="CE1465" s="5" t="inlineStr">
        <is>
          <t>SEM REDE</t>
        </is>
      </c>
    </row>
    <row r="1466">
      <c r="A1466" s="5" t="inlineStr">
        <is>
          <t>51521517000167</t>
        </is>
      </c>
      <c r="B1466" s="5" t="inlineStr">
        <is>
          <t>51.521.517 CLEONE PEREIRA DA SILVA - ME</t>
        </is>
      </c>
      <c r="C1466" s="5" t="inlineStr">
        <is>
          <t>06 - SEM GRUPO</t>
        </is>
      </c>
      <c r="D1466" s="5" t="inlineStr">
        <is>
          <t>LARISSA PADILHA</t>
        </is>
      </c>
      <c r="E1466" s="5" t="inlineStr">
        <is>
          <t>GO</t>
        </is>
      </c>
      <c r="F1466" s="5">
        <f>IFERROR(VLOOKUP(C1466,$AS$4:$AT$25,2,FALSE),"")</f>
        <v/>
      </c>
      <c r="G1466" s="6">
        <f>IFERROR(VLOOKUP(C1466,$AS$4:$AX$25,6,FALSE),"")</f>
        <v/>
      </c>
      <c r="H1466" s="5">
        <f>IFERROR(VLOOKUP(C1466,$AS$4:$AY$25,7,FALSE),"")</f>
        <v/>
      </c>
      <c r="I1466" s="5">
        <f>IFERROR(VLOOKUP(C1466,$AS$4:$AZ$25,8,FALSE),"")</f>
        <v/>
      </c>
      <c r="J1466" s="7" t="inlineStr">
        <is>
          <t>.</t>
        </is>
      </c>
      <c r="K1466" s="5" t="inlineStr">
        <is>
          <t>CENTRO OESTE</t>
        </is>
      </c>
      <c r="L1466" s="8" t="n">
        <v>1494.339622641509</v>
      </c>
      <c r="M1466" s="9" t="n">
        <v>124.5283018867924</v>
      </c>
      <c r="N1466" s="9" t="n">
        <v>124.5283018867924</v>
      </c>
      <c r="O1466" s="9" t="n">
        <v>124.5283018867924</v>
      </c>
      <c r="P1466" s="9" t="n">
        <v>124.5283018867924</v>
      </c>
      <c r="Q1466" s="9" t="n">
        <v>124.5283018867924</v>
      </c>
      <c r="R1466" s="9" t="n">
        <v>124.5283018867924</v>
      </c>
      <c r="S1466" s="9" t="n">
        <v>124.5283018867924</v>
      </c>
      <c r="T1466" s="9" t="n">
        <v>124.5283018867924</v>
      </c>
      <c r="U1466" s="9" t="n">
        <v>124.5283018867924</v>
      </c>
      <c r="V1466" s="9" t="n">
        <v>124.5283018867924</v>
      </c>
      <c r="W1466" s="9" t="n">
        <v>124.5283018867924</v>
      </c>
      <c r="X1466" s="9" t="n">
        <v>124.5283018867924</v>
      </c>
      <c r="Y1466" s="7" t="inlineStr">
        <is>
          <t>.</t>
        </is>
      </c>
      <c r="Z1466" s="8">
        <f>SUM(AA1466:AL1466)</f>
        <v/>
      </c>
      <c r="AA1466" s="9" t="n">
        <v>0</v>
      </c>
      <c r="AB1466" s="9" t="n">
        <v>0</v>
      </c>
      <c r="AC1466" s="9" t="n">
        <v>0</v>
      </c>
      <c r="AD1466" s="9" t="n">
        <v>0</v>
      </c>
      <c r="AE1466" s="9" t="n">
        <v>0</v>
      </c>
      <c r="AF1466" s="9" t="n">
        <v>0</v>
      </c>
      <c r="AG1466" s="9" t="n">
        <v>0</v>
      </c>
      <c r="AH1466" s="9" t="n">
        <v>0</v>
      </c>
      <c r="AI1466" s="9" t="n">
        <v>0</v>
      </c>
      <c r="AJ1466" s="9" t="n">
        <v>0</v>
      </c>
      <c r="AK1466" s="9" t="n">
        <v>0</v>
      </c>
      <c r="AL1466" s="9" t="n">
        <v>0</v>
      </c>
      <c r="AM1466" s="7" t="inlineStr">
        <is>
          <t>.</t>
        </is>
      </c>
      <c r="AN1466" s="6">
        <f>IF(L1466=0,0,Z1466/L1466)</f>
        <v/>
      </c>
      <c r="AO1466" s="5">
        <f>IF(AN1466="","",IF(AN1466&gt;=0.9,"🟢",IF(AN1466&gt;=0.7,"🟡",IF(AN1466&gt;=0.5,"🟠","🔴"))))</f>
        <v/>
      </c>
      <c r="AP1466" s="9">
        <f>IF(L1466=0,0,L1466-Z1466)</f>
        <v/>
      </c>
      <c r="AQ1466" s="5">
        <f>IF(Z1466=0,"",RANK(Z1466,Z$4:Z$1569,0))</f>
        <v/>
      </c>
      <c r="AR1466" s="7" t="inlineStr">
        <is>
          <t>.</t>
        </is>
      </c>
      <c r="BA1466" s="7" t="inlineStr">
        <is>
          <t>.</t>
        </is>
      </c>
      <c r="BB1466" s="9">
        <f>SUM(L$4:L$1569)/COUNTA(A$4:A$1569)</f>
        <v/>
      </c>
      <c r="BC1466" s="9">
        <f>SUM(M$4:M$1569)/COUNTA(A$4:A$1569)</f>
        <v/>
      </c>
      <c r="BD1466" s="9">
        <f>SUM(N$4:N$1569)/COUNTA(A$4:A$1569)</f>
        <v/>
      </c>
      <c r="BE1466" s="9">
        <f>SUM(O$4:O$1569)/COUNTA(A$4:A$1569)</f>
        <v/>
      </c>
      <c r="BF1466" s="9">
        <f>SUM(P$4:P$1569)/COUNTA(A$4:A$1569)</f>
        <v/>
      </c>
      <c r="BG1466" s="9">
        <f>SUM(Q$4:Q$1569)/COUNTA(A$4:A$1569)</f>
        <v/>
      </c>
      <c r="BH1466" s="9">
        <f>SUM(R$4:R$1569)/COUNTA(A$4:A$1569)</f>
        <v/>
      </c>
      <c r="BI1466" s="9">
        <f>SUM(S$4:S$1569)/COUNTA(A$4:A$1569)</f>
        <v/>
      </c>
      <c r="BJ1466" s="9">
        <f>SUM(T$4:T$1569)/COUNTA(A$4:A$1569)</f>
        <v/>
      </c>
      <c r="BK1466" s="9">
        <f>SUM(U$4:U$1569)/COUNTA(A$4:A$1569)</f>
        <v/>
      </c>
      <c r="BL1466" s="9">
        <f>SUM(V$4:V$1569)/COUNTA(A$4:A$1569)</f>
        <v/>
      </c>
      <c r="BM1466" s="9">
        <f>SUM(W$4:W$1569)/COUNTA(A$4:A$1569)</f>
        <v/>
      </c>
      <c r="BN1466" s="9">
        <f>SUM(X$4:X$1569)/COUNTA(A$4:A$1569)</f>
        <v/>
      </c>
      <c r="BO1466" s="7" t="inlineStr">
        <is>
          <t>.</t>
        </is>
      </c>
      <c r="BP1466" s="9">
        <f>IF(Z1466&gt;=BB1466,0,IFERROR(BB1466+(SUMPRODUCT((Z$4:Z$1569&gt;=BB$4:BB$1569)*(Z$4:Z$1569-BB$4:BB$1569))/MAX(1,COUNTIF(Z$4:Z$1569,"&lt;"&amp;BB1466+0.01))),BB1466))</f>
        <v/>
      </c>
      <c r="BQ1466" s="9">
        <f>IF(AA1466&gt;=BC1466,0,IFERROR(BC1466+SUMPRODUCT((AA$4:AA$1569&gt;=BC$4:BC$1569)*(AA$4:AA$1569-BC$4:BC$1569))/MAX(1,COUNTIF(AA$4:AA$1569,"&lt;"&amp;BC1466+0.01)),BC1466))</f>
        <v/>
      </c>
      <c r="BR1466" s="9">
        <f>IF(AB1466&gt;=BD1466,0,IFERROR(BD1466+SUMPRODUCT((AB$4:AB$1569&gt;=BD$4:BD$1569)*(AB$4:AB$1569-BD$4:BD$1569))/MAX(1,COUNTIF(AB$4:AB$1569,"&lt;"&amp;BD1466+0.01)),BD1466))</f>
        <v/>
      </c>
      <c r="BS1466" s="9">
        <f>IF(AC1466&gt;=BE1466,0,IFERROR(BE1466+SUMPRODUCT((AC$4:AC$1569&gt;=BE$4:BE$1569)*(AC$4:AC$1569-BE$4:BE$1569))/MAX(1,COUNTIF(AC$4:AC$1569,"&lt;"&amp;BE1466+0.01)),BE1466))</f>
        <v/>
      </c>
      <c r="BT1466" s="9">
        <f>IF(AD1466&gt;=BF1466,0,IFERROR(BF1466+SUMPRODUCT((AD$4:AD$1569&gt;=BF$4:BF$1569)*(AD$4:AD$1569-BF$4:BF$1569))/MAX(1,COUNTIF(AD$4:AD$1569,"&lt;"&amp;BF1466+0.01)),BF1466))</f>
        <v/>
      </c>
      <c r="BU1466" s="9">
        <f>IF(AE1466&gt;=BG1466,0,IFERROR(BG1466+SUMPRODUCT((AE$4:AE$1569&gt;=BG$4:BG$1569)*(AE$4:AE$1569-BG$4:BG$1569))/MAX(1,COUNTIF(AE$4:AE$1569,"&lt;"&amp;BG1466+0.01)),BG1466))</f>
        <v/>
      </c>
      <c r="BV1466" s="9">
        <f>IF(AF1466&gt;=BH1466,0,IFERROR(BH1466+SUMPRODUCT((AF$4:AF$1569&gt;=BH$4:BH$1569)*(AF$4:AF$1569-BH$4:BH$1569))/MAX(1,COUNTIF(AF$4:AF$1569,"&lt;"&amp;BH1466+0.01)),BH1466))</f>
        <v/>
      </c>
      <c r="BW1466" s="9">
        <f>IF(AG1466&gt;=BI1466,0,IFERROR(BI1466+SUMPRODUCT((AG$4:AG$1569&gt;=BI$4:BI$1569)*(AG$4:AG$1569-BI$4:BI$1569))/MAX(1,COUNTIF(AG$4:AG$1569,"&lt;"&amp;BI1466+0.01)),BI1466))</f>
        <v/>
      </c>
      <c r="BX1466" s="9">
        <f>IF(AH1466&gt;=BJ1466,0,IFERROR(BJ1466+SUMPRODUCT((AH$4:AH$1569&gt;=BJ$4:BJ$1569)*(AH$4:AH$1569-BJ$4:BJ$1569))/MAX(1,COUNTIF(AH$4:AH$1569,"&lt;"&amp;BJ1466+0.01)),BJ1466))</f>
        <v/>
      </c>
      <c r="BY1466" s="9">
        <f>IF(AI1466&gt;=BK1466,0,IFERROR(BK1466+SUMPRODUCT((AI$4:AI$1569&gt;=BK$4:BK$1569)*(AI$4:AI$1569-BK$4:BK$1569))/MAX(1,COUNTIF(AI$4:AI$1569,"&lt;"&amp;BK1466+0.01)),BK1466))</f>
        <v/>
      </c>
      <c r="BZ1466" s="9">
        <f>IF(AJ1466&gt;=BL1466,0,IFERROR(BL1466+SUMPRODUCT((AJ$4:AJ$1569&gt;=BL$4:BL$1569)*(AJ$4:AJ$1569-BL$4:BL$1569))/MAX(1,COUNTIF(AJ$4:AJ$1569,"&lt;"&amp;BL1466+0.01)),BL1466))</f>
        <v/>
      </c>
      <c r="CA1466" s="9">
        <f>IF(AK1466&gt;=BM1466,0,IFERROR(BM1466+SUMPRODUCT((AK$4:AK$1569&gt;=BM$4:BM$1569)*(AK$4:AK$1569-BM$4:BM$1569))/MAX(1,COUNTIF(AK$4:AK$1569,"&lt;"&amp;BM1466+0.01)),BM1466))</f>
        <v/>
      </c>
      <c r="CB1466" s="9">
        <f>IF(AL1466&gt;=BN1466,0,IFERROR(BN1466+SUMPRODUCT((AL$4:AL$1569&gt;=BN$4:BN$1569)*(AL$4:AL$1569-BN$4:BN$1569))/MAX(1,COUNTIF(AL$4:AL$1569,"&lt;"&amp;BN1466+0.01)),BN1466))</f>
        <v/>
      </c>
      <c r="CC1466" s="5">
        <f>IF(AO1466="🟢","VERDE",IF(AO1466="🟡","AMARELO",IF(AO1466="🟠","VERMELHO",IF(AO1466="🔴","VERMELHO","ROXO"))))</f>
        <v/>
      </c>
      <c r="CD1466" s="5" t="inlineStr">
        <is>
          <t>🌎 REGIÕES</t>
        </is>
      </c>
      <c r="CE1466" s="5" t="inlineStr">
        <is>
          <t>SEM REDE</t>
        </is>
      </c>
    </row>
    <row r="1467">
      <c r="A1467" s="5" t="inlineStr">
        <is>
          <t>51556635000100</t>
        </is>
      </c>
      <c r="B1467" s="5" t="inlineStr">
        <is>
          <t>SUPERMERCADO SB LTDA</t>
        </is>
      </c>
      <c r="C1467" s="5" t="inlineStr">
        <is>
          <t>06 - SEM GRUPO</t>
        </is>
      </c>
      <c r="D1467" s="5" t="inlineStr">
        <is>
          <t>LARISSA PADILHA</t>
        </is>
      </c>
      <c r="E1467" s="5" t="inlineStr">
        <is>
          <t>SP</t>
        </is>
      </c>
      <c r="F1467" s="5">
        <f>IFERROR(VLOOKUP(C1467,$AS$4:$AT$25,2,FALSE),"")</f>
        <v/>
      </c>
      <c r="G1467" s="6">
        <f>IFERROR(VLOOKUP(C1467,$AS$4:$AX$25,6,FALSE),"")</f>
        <v/>
      </c>
      <c r="H1467" s="5">
        <f>IFERROR(VLOOKUP(C1467,$AS$4:$AY$25,7,FALSE),"")</f>
        <v/>
      </c>
      <c r="I1467" s="5">
        <f>IFERROR(VLOOKUP(C1467,$AS$4:$AZ$25,8,FALSE),"")</f>
        <v/>
      </c>
      <c r="J1467" s="7" t="inlineStr">
        <is>
          <t>.</t>
        </is>
      </c>
      <c r="K1467" s="5" t="inlineStr">
        <is>
          <t>SP INTERIOR</t>
        </is>
      </c>
      <c r="L1467" s="8" t="n">
        <v>2622.857142857143</v>
      </c>
      <c r="M1467" s="9" t="n">
        <v>205.7142857142857</v>
      </c>
      <c r="N1467" s="9" t="n">
        <v>205.7142857142857</v>
      </c>
      <c r="O1467" s="9" t="n">
        <v>205.7142857142857</v>
      </c>
      <c r="P1467" s="9" t="n">
        <v>205.7142857142857</v>
      </c>
      <c r="Q1467" s="9" t="n">
        <v>205.7142857142857</v>
      </c>
      <c r="R1467" s="9" t="n">
        <v>222.8571428571429</v>
      </c>
      <c r="S1467" s="9" t="n">
        <v>222.8571428571429</v>
      </c>
      <c r="T1467" s="9" t="n">
        <v>222.8571428571429</v>
      </c>
      <c r="U1467" s="9" t="n">
        <v>222.8571428571429</v>
      </c>
      <c r="V1467" s="9" t="n">
        <v>222.8571428571429</v>
      </c>
      <c r="W1467" s="9" t="n">
        <v>240</v>
      </c>
      <c r="X1467" s="9" t="n">
        <v>240</v>
      </c>
      <c r="Y1467" s="7" t="inlineStr">
        <is>
          <t>.</t>
        </is>
      </c>
      <c r="Z1467" s="8">
        <f>SUM(AA1467:AL1467)</f>
        <v/>
      </c>
      <c r="AA1467" s="9" t="n">
        <v>0</v>
      </c>
      <c r="AB1467" s="9" t="n">
        <v>0</v>
      </c>
      <c r="AC1467" s="9" t="n">
        <v>0</v>
      </c>
      <c r="AD1467" s="9" t="n">
        <v>0</v>
      </c>
      <c r="AE1467" s="9" t="n">
        <v>0</v>
      </c>
      <c r="AF1467" s="9" t="n">
        <v>0</v>
      </c>
      <c r="AG1467" s="9" t="n">
        <v>0</v>
      </c>
      <c r="AH1467" s="9" t="n">
        <v>0</v>
      </c>
      <c r="AI1467" s="9" t="n">
        <v>0</v>
      </c>
      <c r="AJ1467" s="9" t="n">
        <v>0</v>
      </c>
      <c r="AK1467" s="9" t="n">
        <v>0</v>
      </c>
      <c r="AL1467" s="9" t="n">
        <v>0</v>
      </c>
      <c r="AM1467" s="7" t="inlineStr">
        <is>
          <t>.</t>
        </is>
      </c>
      <c r="AN1467" s="6">
        <f>IF(L1467=0,0,Z1467/L1467)</f>
        <v/>
      </c>
      <c r="AO1467" s="5">
        <f>IF(AN1467="","",IF(AN1467&gt;=0.9,"🟢",IF(AN1467&gt;=0.7,"🟡",IF(AN1467&gt;=0.5,"🟠","🔴"))))</f>
        <v/>
      </c>
      <c r="AP1467" s="9">
        <f>IF(L1467=0,0,L1467-Z1467)</f>
        <v/>
      </c>
      <c r="AQ1467" s="5">
        <f>IF(Z1467=0,"",RANK(Z1467,Z$4:Z$1569,0))</f>
        <v/>
      </c>
      <c r="AR1467" s="7" t="inlineStr">
        <is>
          <t>.</t>
        </is>
      </c>
      <c r="BA1467" s="7" t="inlineStr">
        <is>
          <t>.</t>
        </is>
      </c>
      <c r="BB1467" s="9">
        <f>SUM(L$4:L$1569)/COUNTA(A$4:A$1569)</f>
        <v/>
      </c>
      <c r="BC1467" s="9">
        <f>SUM(M$4:M$1569)/COUNTA(A$4:A$1569)</f>
        <v/>
      </c>
      <c r="BD1467" s="9">
        <f>SUM(N$4:N$1569)/COUNTA(A$4:A$1569)</f>
        <v/>
      </c>
      <c r="BE1467" s="9">
        <f>SUM(O$4:O$1569)/COUNTA(A$4:A$1569)</f>
        <v/>
      </c>
      <c r="BF1467" s="9">
        <f>SUM(P$4:P$1569)/COUNTA(A$4:A$1569)</f>
        <v/>
      </c>
      <c r="BG1467" s="9">
        <f>SUM(Q$4:Q$1569)/COUNTA(A$4:A$1569)</f>
        <v/>
      </c>
      <c r="BH1467" s="9">
        <f>SUM(R$4:R$1569)/COUNTA(A$4:A$1569)</f>
        <v/>
      </c>
      <c r="BI1467" s="9">
        <f>SUM(S$4:S$1569)/COUNTA(A$4:A$1569)</f>
        <v/>
      </c>
      <c r="BJ1467" s="9">
        <f>SUM(T$4:T$1569)/COUNTA(A$4:A$1569)</f>
        <v/>
      </c>
      <c r="BK1467" s="9">
        <f>SUM(U$4:U$1569)/COUNTA(A$4:A$1569)</f>
        <v/>
      </c>
      <c r="BL1467" s="9">
        <f>SUM(V$4:V$1569)/COUNTA(A$4:A$1569)</f>
        <v/>
      </c>
      <c r="BM1467" s="9">
        <f>SUM(W$4:W$1569)/COUNTA(A$4:A$1569)</f>
        <v/>
      </c>
      <c r="BN1467" s="9">
        <f>SUM(X$4:X$1569)/COUNTA(A$4:A$1569)</f>
        <v/>
      </c>
      <c r="BO1467" s="7" t="inlineStr">
        <is>
          <t>.</t>
        </is>
      </c>
      <c r="BP1467" s="9">
        <f>IF(Z1467&gt;=BB1467,0,IFERROR(BB1467+(SUMPRODUCT((Z$4:Z$1569&gt;=BB$4:BB$1569)*(Z$4:Z$1569-BB$4:BB$1569))/MAX(1,COUNTIF(Z$4:Z$1569,"&lt;"&amp;BB1467+0.01))),BB1467))</f>
        <v/>
      </c>
      <c r="BQ1467" s="9">
        <f>IF(AA1467&gt;=BC1467,0,IFERROR(BC1467+SUMPRODUCT((AA$4:AA$1569&gt;=BC$4:BC$1569)*(AA$4:AA$1569-BC$4:BC$1569))/MAX(1,COUNTIF(AA$4:AA$1569,"&lt;"&amp;BC1467+0.01)),BC1467))</f>
        <v/>
      </c>
      <c r="BR1467" s="9">
        <f>IF(AB1467&gt;=BD1467,0,IFERROR(BD1467+SUMPRODUCT((AB$4:AB$1569&gt;=BD$4:BD$1569)*(AB$4:AB$1569-BD$4:BD$1569))/MAX(1,COUNTIF(AB$4:AB$1569,"&lt;"&amp;BD1467+0.01)),BD1467))</f>
        <v/>
      </c>
      <c r="BS1467" s="9">
        <f>IF(AC1467&gt;=BE1467,0,IFERROR(BE1467+SUMPRODUCT((AC$4:AC$1569&gt;=BE$4:BE$1569)*(AC$4:AC$1569-BE$4:BE$1569))/MAX(1,COUNTIF(AC$4:AC$1569,"&lt;"&amp;BE1467+0.01)),BE1467))</f>
        <v/>
      </c>
      <c r="BT1467" s="9">
        <f>IF(AD1467&gt;=BF1467,0,IFERROR(BF1467+SUMPRODUCT((AD$4:AD$1569&gt;=BF$4:BF$1569)*(AD$4:AD$1569-BF$4:BF$1569))/MAX(1,COUNTIF(AD$4:AD$1569,"&lt;"&amp;BF1467+0.01)),BF1467))</f>
        <v/>
      </c>
      <c r="BU1467" s="9">
        <f>IF(AE1467&gt;=BG1467,0,IFERROR(BG1467+SUMPRODUCT((AE$4:AE$1569&gt;=BG$4:BG$1569)*(AE$4:AE$1569-BG$4:BG$1569))/MAX(1,COUNTIF(AE$4:AE$1569,"&lt;"&amp;BG1467+0.01)),BG1467))</f>
        <v/>
      </c>
      <c r="BV1467" s="9">
        <f>IF(AF1467&gt;=BH1467,0,IFERROR(BH1467+SUMPRODUCT((AF$4:AF$1569&gt;=BH$4:BH$1569)*(AF$4:AF$1569-BH$4:BH$1569))/MAX(1,COUNTIF(AF$4:AF$1569,"&lt;"&amp;BH1467+0.01)),BH1467))</f>
        <v/>
      </c>
      <c r="BW1467" s="9">
        <f>IF(AG1467&gt;=BI1467,0,IFERROR(BI1467+SUMPRODUCT((AG$4:AG$1569&gt;=BI$4:BI$1569)*(AG$4:AG$1569-BI$4:BI$1569))/MAX(1,COUNTIF(AG$4:AG$1569,"&lt;"&amp;BI1467+0.01)),BI1467))</f>
        <v/>
      </c>
      <c r="BX1467" s="9">
        <f>IF(AH1467&gt;=BJ1467,0,IFERROR(BJ1467+SUMPRODUCT((AH$4:AH$1569&gt;=BJ$4:BJ$1569)*(AH$4:AH$1569-BJ$4:BJ$1569))/MAX(1,COUNTIF(AH$4:AH$1569,"&lt;"&amp;BJ1467+0.01)),BJ1467))</f>
        <v/>
      </c>
      <c r="BY1467" s="9">
        <f>IF(AI1467&gt;=BK1467,0,IFERROR(BK1467+SUMPRODUCT((AI$4:AI$1569&gt;=BK$4:BK$1569)*(AI$4:AI$1569-BK$4:BK$1569))/MAX(1,COUNTIF(AI$4:AI$1569,"&lt;"&amp;BK1467+0.01)),BK1467))</f>
        <v/>
      </c>
      <c r="BZ1467" s="9">
        <f>IF(AJ1467&gt;=BL1467,0,IFERROR(BL1467+SUMPRODUCT((AJ$4:AJ$1569&gt;=BL$4:BL$1569)*(AJ$4:AJ$1569-BL$4:BL$1569))/MAX(1,COUNTIF(AJ$4:AJ$1569,"&lt;"&amp;BL1467+0.01)),BL1467))</f>
        <v/>
      </c>
      <c r="CA1467" s="9">
        <f>IF(AK1467&gt;=BM1467,0,IFERROR(BM1467+SUMPRODUCT((AK$4:AK$1569&gt;=BM$4:BM$1569)*(AK$4:AK$1569-BM$4:BM$1569))/MAX(1,COUNTIF(AK$4:AK$1569,"&lt;"&amp;BM1467+0.01)),BM1467))</f>
        <v/>
      </c>
      <c r="CB1467" s="9">
        <f>IF(AL1467&gt;=BN1467,0,IFERROR(BN1467+SUMPRODUCT((AL$4:AL$1569&gt;=BN$4:BN$1569)*(AL$4:AL$1569-BN$4:BN$1569))/MAX(1,COUNTIF(AL$4:AL$1569,"&lt;"&amp;BN1467+0.01)),BN1467))</f>
        <v/>
      </c>
      <c r="CC1467" s="5">
        <f>IF(AO1467="🟢","VERDE",IF(AO1467="🟡","AMARELO",IF(AO1467="🟠","VERMELHO",IF(AO1467="🔴","VERMELHO","ROXO"))))</f>
        <v/>
      </c>
      <c r="CD1467" s="5" t="inlineStr">
        <is>
          <t>🌎 REGIÕES</t>
        </is>
      </c>
      <c r="CE1467" s="5" t="inlineStr">
        <is>
          <t>SEM REDE</t>
        </is>
      </c>
    </row>
    <row r="1468">
      <c r="A1468" s="5" t="inlineStr">
        <is>
          <t>51613874000155</t>
        </is>
      </c>
      <c r="B1468" s="5" t="inlineStr">
        <is>
          <t>51.613.874 GESSICA APARECIDA BANDEIRA SA</t>
        </is>
      </c>
      <c r="C1468" s="5" t="inlineStr">
        <is>
          <t>06 - SEM GRUPO</t>
        </is>
      </c>
      <c r="D1468" s="5" t="inlineStr">
        <is>
          <t>HEMANUELE DITZEL (MANU)</t>
        </is>
      </c>
      <c r="E1468" s="5" t="inlineStr">
        <is>
          <t>PR</t>
        </is>
      </c>
      <c r="F1468" s="5">
        <f>IFERROR(VLOOKUP(C1468,$AS$4:$AT$25,2,FALSE),"")</f>
        <v/>
      </c>
      <c r="G1468" s="6">
        <f>IFERROR(VLOOKUP(C1468,$AS$4:$AX$25,6,FALSE),"")</f>
        <v/>
      </c>
      <c r="H1468" s="5">
        <f>IFERROR(VLOOKUP(C1468,$AS$4:$AY$25,7,FALSE),"")</f>
        <v/>
      </c>
      <c r="I1468" s="5">
        <f>IFERROR(VLOOKUP(C1468,$AS$4:$AZ$25,8,FALSE),"")</f>
        <v/>
      </c>
      <c r="J1468" s="7" t="inlineStr">
        <is>
          <t>.</t>
        </is>
      </c>
      <c r="K1468" s="5" t="inlineStr">
        <is>
          <t>SUL</t>
        </is>
      </c>
      <c r="L1468" s="8" t="n">
        <v>1613.793103448276</v>
      </c>
      <c r="M1468" s="9" t="n">
        <v>124.1379310344828</v>
      </c>
      <c r="N1468" s="9" t="n">
        <v>124.1379310344828</v>
      </c>
      <c r="O1468" s="9" t="n">
        <v>129.3103448275862</v>
      </c>
      <c r="P1468" s="9" t="n">
        <v>129.3103448275862</v>
      </c>
      <c r="Q1468" s="9" t="n">
        <v>129.3103448275862</v>
      </c>
      <c r="R1468" s="9" t="n">
        <v>134.4827586206897</v>
      </c>
      <c r="S1468" s="9" t="n">
        <v>134.4827586206897</v>
      </c>
      <c r="T1468" s="9" t="n">
        <v>139.6551724137931</v>
      </c>
      <c r="U1468" s="9" t="n">
        <v>139.6551724137931</v>
      </c>
      <c r="V1468" s="9" t="n">
        <v>139.6551724137931</v>
      </c>
      <c r="W1468" s="9" t="n">
        <v>144.8275862068965</v>
      </c>
      <c r="X1468" s="9" t="n">
        <v>144.8275862068965</v>
      </c>
      <c r="Y1468" s="7" t="inlineStr">
        <is>
          <t>.</t>
        </is>
      </c>
      <c r="Z1468" s="8">
        <f>SUM(AA1468:AL1468)</f>
        <v/>
      </c>
      <c r="AA1468" s="9" t="n">
        <v>0</v>
      </c>
      <c r="AB1468" s="9" t="n">
        <v>0</v>
      </c>
      <c r="AC1468" s="9" t="n">
        <v>0</v>
      </c>
      <c r="AD1468" s="9" t="n">
        <v>0</v>
      </c>
      <c r="AE1468" s="9" t="n">
        <v>0</v>
      </c>
      <c r="AF1468" s="9" t="n">
        <v>0</v>
      </c>
      <c r="AG1468" s="9" t="n">
        <v>0</v>
      </c>
      <c r="AH1468" s="9" t="n">
        <v>0</v>
      </c>
      <c r="AI1468" s="9" t="n">
        <v>0</v>
      </c>
      <c r="AJ1468" s="9" t="n">
        <v>0</v>
      </c>
      <c r="AK1468" s="9" t="n">
        <v>0</v>
      </c>
      <c r="AL1468" s="9" t="n">
        <v>0</v>
      </c>
      <c r="AM1468" s="7" t="inlineStr">
        <is>
          <t>.</t>
        </is>
      </c>
      <c r="AN1468" s="6">
        <f>IF(L1468=0,0,Z1468/L1468)</f>
        <v/>
      </c>
      <c r="AO1468" s="5">
        <f>IF(AN1468="","",IF(AN1468&gt;=0.9,"🟢",IF(AN1468&gt;=0.7,"🟡",IF(AN1468&gt;=0.5,"🟠","🔴"))))</f>
        <v/>
      </c>
      <c r="AP1468" s="9">
        <f>IF(L1468=0,0,L1468-Z1468)</f>
        <v/>
      </c>
      <c r="AQ1468" s="5">
        <f>IF(Z1468=0,"",RANK(Z1468,Z$4:Z$1569,0))</f>
        <v/>
      </c>
      <c r="AR1468" s="7" t="inlineStr">
        <is>
          <t>.</t>
        </is>
      </c>
      <c r="BA1468" s="7" t="inlineStr">
        <is>
          <t>.</t>
        </is>
      </c>
      <c r="BB1468" s="9">
        <f>SUM(L$4:L$1569)/COUNTA(A$4:A$1569)</f>
        <v/>
      </c>
      <c r="BC1468" s="9">
        <f>SUM(M$4:M$1569)/COUNTA(A$4:A$1569)</f>
        <v/>
      </c>
      <c r="BD1468" s="9">
        <f>SUM(N$4:N$1569)/COUNTA(A$4:A$1569)</f>
        <v/>
      </c>
      <c r="BE1468" s="9">
        <f>SUM(O$4:O$1569)/COUNTA(A$4:A$1569)</f>
        <v/>
      </c>
      <c r="BF1468" s="9">
        <f>SUM(P$4:P$1569)/COUNTA(A$4:A$1569)</f>
        <v/>
      </c>
      <c r="BG1468" s="9">
        <f>SUM(Q$4:Q$1569)/COUNTA(A$4:A$1569)</f>
        <v/>
      </c>
      <c r="BH1468" s="9">
        <f>SUM(R$4:R$1569)/COUNTA(A$4:A$1569)</f>
        <v/>
      </c>
      <c r="BI1468" s="9">
        <f>SUM(S$4:S$1569)/COUNTA(A$4:A$1569)</f>
        <v/>
      </c>
      <c r="BJ1468" s="9">
        <f>SUM(T$4:T$1569)/COUNTA(A$4:A$1569)</f>
        <v/>
      </c>
      <c r="BK1468" s="9">
        <f>SUM(U$4:U$1569)/COUNTA(A$4:A$1569)</f>
        <v/>
      </c>
      <c r="BL1468" s="9">
        <f>SUM(V$4:V$1569)/COUNTA(A$4:A$1569)</f>
        <v/>
      </c>
      <c r="BM1468" s="9">
        <f>SUM(W$4:W$1569)/COUNTA(A$4:A$1569)</f>
        <v/>
      </c>
      <c r="BN1468" s="9">
        <f>SUM(X$4:X$1569)/COUNTA(A$4:A$1569)</f>
        <v/>
      </c>
      <c r="BO1468" s="7" t="inlineStr">
        <is>
          <t>.</t>
        </is>
      </c>
      <c r="BP1468" s="9">
        <f>IF(Z1468&gt;=BB1468,0,IFERROR(BB1468+(SUMPRODUCT((Z$4:Z$1569&gt;=BB$4:BB$1569)*(Z$4:Z$1569-BB$4:BB$1569))/MAX(1,COUNTIF(Z$4:Z$1569,"&lt;"&amp;BB1468+0.01))),BB1468))</f>
        <v/>
      </c>
      <c r="BQ1468" s="9">
        <f>IF(AA1468&gt;=BC1468,0,IFERROR(BC1468+SUMPRODUCT((AA$4:AA$1569&gt;=BC$4:BC$1569)*(AA$4:AA$1569-BC$4:BC$1569))/MAX(1,COUNTIF(AA$4:AA$1569,"&lt;"&amp;BC1468+0.01)),BC1468))</f>
        <v/>
      </c>
      <c r="BR1468" s="9">
        <f>IF(AB1468&gt;=BD1468,0,IFERROR(BD1468+SUMPRODUCT((AB$4:AB$1569&gt;=BD$4:BD$1569)*(AB$4:AB$1569-BD$4:BD$1569))/MAX(1,COUNTIF(AB$4:AB$1569,"&lt;"&amp;BD1468+0.01)),BD1468))</f>
        <v/>
      </c>
      <c r="BS1468" s="9">
        <f>IF(AC1468&gt;=BE1468,0,IFERROR(BE1468+SUMPRODUCT((AC$4:AC$1569&gt;=BE$4:BE$1569)*(AC$4:AC$1569-BE$4:BE$1569))/MAX(1,COUNTIF(AC$4:AC$1569,"&lt;"&amp;BE1468+0.01)),BE1468))</f>
        <v/>
      </c>
      <c r="BT1468" s="9">
        <f>IF(AD1468&gt;=BF1468,0,IFERROR(BF1468+SUMPRODUCT((AD$4:AD$1569&gt;=BF$4:BF$1569)*(AD$4:AD$1569-BF$4:BF$1569))/MAX(1,COUNTIF(AD$4:AD$1569,"&lt;"&amp;BF1468+0.01)),BF1468))</f>
        <v/>
      </c>
      <c r="BU1468" s="9">
        <f>IF(AE1468&gt;=BG1468,0,IFERROR(BG1468+SUMPRODUCT((AE$4:AE$1569&gt;=BG$4:BG$1569)*(AE$4:AE$1569-BG$4:BG$1569))/MAX(1,COUNTIF(AE$4:AE$1569,"&lt;"&amp;BG1468+0.01)),BG1468))</f>
        <v/>
      </c>
      <c r="BV1468" s="9">
        <f>IF(AF1468&gt;=BH1468,0,IFERROR(BH1468+SUMPRODUCT((AF$4:AF$1569&gt;=BH$4:BH$1569)*(AF$4:AF$1569-BH$4:BH$1569))/MAX(1,COUNTIF(AF$4:AF$1569,"&lt;"&amp;BH1468+0.01)),BH1468))</f>
        <v/>
      </c>
      <c r="BW1468" s="9">
        <f>IF(AG1468&gt;=BI1468,0,IFERROR(BI1468+SUMPRODUCT((AG$4:AG$1569&gt;=BI$4:BI$1569)*(AG$4:AG$1569-BI$4:BI$1569))/MAX(1,COUNTIF(AG$4:AG$1569,"&lt;"&amp;BI1468+0.01)),BI1468))</f>
        <v/>
      </c>
      <c r="BX1468" s="9">
        <f>IF(AH1468&gt;=BJ1468,0,IFERROR(BJ1468+SUMPRODUCT((AH$4:AH$1569&gt;=BJ$4:BJ$1569)*(AH$4:AH$1569-BJ$4:BJ$1569))/MAX(1,COUNTIF(AH$4:AH$1569,"&lt;"&amp;BJ1468+0.01)),BJ1468))</f>
        <v/>
      </c>
      <c r="BY1468" s="9">
        <f>IF(AI1468&gt;=BK1468,0,IFERROR(BK1468+SUMPRODUCT((AI$4:AI$1569&gt;=BK$4:BK$1569)*(AI$4:AI$1569-BK$4:BK$1569))/MAX(1,COUNTIF(AI$4:AI$1569,"&lt;"&amp;BK1468+0.01)),BK1468))</f>
        <v/>
      </c>
      <c r="BZ1468" s="9">
        <f>IF(AJ1468&gt;=BL1468,0,IFERROR(BL1468+SUMPRODUCT((AJ$4:AJ$1569&gt;=BL$4:BL$1569)*(AJ$4:AJ$1569-BL$4:BL$1569))/MAX(1,COUNTIF(AJ$4:AJ$1569,"&lt;"&amp;BL1468+0.01)),BL1468))</f>
        <v/>
      </c>
      <c r="CA1468" s="9">
        <f>IF(AK1468&gt;=BM1468,0,IFERROR(BM1468+SUMPRODUCT((AK$4:AK$1569&gt;=BM$4:BM$1569)*(AK$4:AK$1569-BM$4:BM$1569))/MAX(1,COUNTIF(AK$4:AK$1569,"&lt;"&amp;BM1468+0.01)),BM1468))</f>
        <v/>
      </c>
      <c r="CB1468" s="9">
        <f>IF(AL1468&gt;=BN1468,0,IFERROR(BN1468+SUMPRODUCT((AL$4:AL$1569&gt;=BN$4:BN$1569)*(AL$4:AL$1569-BN$4:BN$1569))/MAX(1,COUNTIF(AL$4:AL$1569,"&lt;"&amp;BN1468+0.01)),BN1468))</f>
        <v/>
      </c>
      <c r="CC1468" s="5">
        <f>IF(AO1468="🟢","VERDE",IF(AO1468="🟡","AMARELO",IF(AO1468="🟠","VERMELHO",IF(AO1468="🔴","VERMELHO","ROXO"))))</f>
        <v/>
      </c>
      <c r="CD1468" s="5" t="inlineStr">
        <is>
          <t>🌎 REGIÕES</t>
        </is>
      </c>
      <c r="CE1468" s="5" t="inlineStr">
        <is>
          <t>SEM REDE</t>
        </is>
      </c>
    </row>
    <row r="1469">
      <c r="A1469" s="5" t="inlineStr">
        <is>
          <t>51627970000152</t>
        </is>
      </c>
      <c r="B1469" s="5" t="inlineStr">
        <is>
          <t>VITTA BELLE PRODUTOS NATURAIS - ME</t>
        </is>
      </c>
      <c r="C1469" s="5" t="inlineStr">
        <is>
          <t>06 - INTERNA - DIVINA TERRA</t>
        </is>
      </c>
      <c r="D1469" s="5" t="inlineStr">
        <is>
          <t>DAIANE STAVICKI</t>
        </is>
      </c>
      <c r="E1469" s="5" t="inlineStr"/>
      <c r="F1469" s="5">
        <f>IFERROR(VLOOKUP(C1469,$AS$4:$AT$25,2,FALSE),"")</f>
        <v/>
      </c>
      <c r="G1469" s="6">
        <f>IFERROR(VLOOKUP(C1469,$AS$4:$AX$25,6,FALSE),"")</f>
        <v/>
      </c>
      <c r="H1469" s="5">
        <f>IFERROR(VLOOKUP(C1469,$AS$4:$AY$25,7,FALSE),"")</f>
        <v/>
      </c>
      <c r="I1469" s="5">
        <f>IFERROR(VLOOKUP(C1469,$AS$4:$AZ$25,8,FALSE),"")</f>
        <v/>
      </c>
      <c r="J1469" s="7" t="inlineStr">
        <is>
          <t>.</t>
        </is>
      </c>
      <c r="K1469" s="5" t="inlineStr">
        <is>
          <t>NACIONAL</t>
        </is>
      </c>
      <c r="L1469" s="8" t="n">
        <v>6566.037735849057</v>
      </c>
      <c r="M1469" s="9" t="n">
        <v>452.8301886792453</v>
      </c>
      <c r="N1469" s="9" t="n">
        <v>481.1320754716981</v>
      </c>
      <c r="O1469" s="9" t="n">
        <v>481.1320754716981</v>
      </c>
      <c r="P1469" s="9" t="n">
        <v>509.4339622641509</v>
      </c>
      <c r="Q1469" s="9" t="n">
        <v>509.4339622641509</v>
      </c>
      <c r="R1469" s="9" t="n">
        <v>537.7358490566038</v>
      </c>
      <c r="S1469" s="9" t="n">
        <v>566.0377358490566</v>
      </c>
      <c r="T1469" s="9" t="n">
        <v>566.0377358490566</v>
      </c>
      <c r="U1469" s="9" t="n">
        <v>594.3396226415094</v>
      </c>
      <c r="V1469" s="9" t="n">
        <v>594.3396226415094</v>
      </c>
      <c r="W1469" s="9" t="n">
        <v>622.6415094339623</v>
      </c>
      <c r="X1469" s="9" t="n">
        <v>650.9433962264151</v>
      </c>
      <c r="Y1469" s="7" t="inlineStr">
        <is>
          <t>.</t>
        </is>
      </c>
      <c r="Z1469" s="8">
        <f>SUM(AA1469:AL1469)</f>
        <v/>
      </c>
      <c r="AA1469" s="9" t="n">
        <v>0</v>
      </c>
      <c r="AB1469" s="9" t="n">
        <v>0</v>
      </c>
      <c r="AC1469" s="9" t="n">
        <v>0</v>
      </c>
      <c r="AD1469" s="9" t="n">
        <v>0</v>
      </c>
      <c r="AE1469" s="9" t="n">
        <v>0</v>
      </c>
      <c r="AF1469" s="9" t="n">
        <v>0</v>
      </c>
      <c r="AG1469" s="9" t="n">
        <v>0</v>
      </c>
      <c r="AH1469" s="9" t="n">
        <v>0</v>
      </c>
      <c r="AI1469" s="9" t="n">
        <v>0</v>
      </c>
      <c r="AJ1469" s="9" t="n">
        <v>0</v>
      </c>
      <c r="AK1469" s="9" t="n">
        <v>0</v>
      </c>
      <c r="AL1469" s="9" t="n">
        <v>0</v>
      </c>
      <c r="AM1469" s="7" t="inlineStr">
        <is>
          <t>.</t>
        </is>
      </c>
      <c r="AN1469" s="6">
        <f>IF(L1469=0,0,Z1469/L1469)</f>
        <v/>
      </c>
      <c r="AO1469" s="5">
        <f>IF(AN1469="","",IF(AN1469&gt;=0.9,"🟢",IF(AN1469&gt;=0.7,"🟡",IF(AN1469&gt;=0.5,"🟠","🔴"))))</f>
        <v/>
      </c>
      <c r="AP1469" s="9">
        <f>IF(L1469=0,0,L1469-Z1469)</f>
        <v/>
      </c>
      <c r="AQ1469" s="5">
        <f>IF(Z1469=0,"",RANK(Z1469,Z$4:Z$1569,0))</f>
        <v/>
      </c>
      <c r="AR1469" s="7" t="inlineStr">
        <is>
          <t>.</t>
        </is>
      </c>
      <c r="BA1469" s="7" t="inlineStr">
        <is>
          <t>.</t>
        </is>
      </c>
      <c r="BB1469" s="9">
        <f>SUM(L$4:L$1569)/COUNTA(A$4:A$1569)</f>
        <v/>
      </c>
      <c r="BC1469" s="9">
        <f>SUM(M$4:M$1569)/COUNTA(A$4:A$1569)</f>
        <v/>
      </c>
      <c r="BD1469" s="9">
        <f>SUM(N$4:N$1569)/COUNTA(A$4:A$1569)</f>
        <v/>
      </c>
      <c r="BE1469" s="9">
        <f>SUM(O$4:O$1569)/COUNTA(A$4:A$1569)</f>
        <v/>
      </c>
      <c r="BF1469" s="9">
        <f>SUM(P$4:P$1569)/COUNTA(A$4:A$1569)</f>
        <v/>
      </c>
      <c r="BG1469" s="9">
        <f>SUM(Q$4:Q$1569)/COUNTA(A$4:A$1569)</f>
        <v/>
      </c>
      <c r="BH1469" s="9">
        <f>SUM(R$4:R$1569)/COUNTA(A$4:A$1569)</f>
        <v/>
      </c>
      <c r="BI1469" s="9">
        <f>SUM(S$4:S$1569)/COUNTA(A$4:A$1569)</f>
        <v/>
      </c>
      <c r="BJ1469" s="9">
        <f>SUM(T$4:T$1569)/COUNTA(A$4:A$1569)</f>
        <v/>
      </c>
      <c r="BK1469" s="9">
        <f>SUM(U$4:U$1569)/COUNTA(A$4:A$1569)</f>
        <v/>
      </c>
      <c r="BL1469" s="9">
        <f>SUM(V$4:V$1569)/COUNTA(A$4:A$1569)</f>
        <v/>
      </c>
      <c r="BM1469" s="9">
        <f>SUM(W$4:W$1569)/COUNTA(A$4:A$1569)</f>
        <v/>
      </c>
      <c r="BN1469" s="9">
        <f>SUM(X$4:X$1569)/COUNTA(A$4:A$1569)</f>
        <v/>
      </c>
      <c r="BO1469" s="7" t="inlineStr">
        <is>
          <t>.</t>
        </is>
      </c>
      <c r="BP1469" s="9">
        <f>IF(Z1469&gt;=BB1469,0,IFERROR(BB1469+(SUMPRODUCT((Z$4:Z$1569&gt;=BB$4:BB$1569)*(Z$4:Z$1569-BB$4:BB$1569))/MAX(1,COUNTIF(Z$4:Z$1569,"&lt;"&amp;BB1469+0.01))),BB1469))</f>
        <v/>
      </c>
      <c r="BQ1469" s="9">
        <f>IF(AA1469&gt;=BC1469,0,IFERROR(BC1469+SUMPRODUCT((AA$4:AA$1569&gt;=BC$4:BC$1569)*(AA$4:AA$1569-BC$4:BC$1569))/MAX(1,COUNTIF(AA$4:AA$1569,"&lt;"&amp;BC1469+0.01)),BC1469))</f>
        <v/>
      </c>
      <c r="BR1469" s="9">
        <f>IF(AB1469&gt;=BD1469,0,IFERROR(BD1469+SUMPRODUCT((AB$4:AB$1569&gt;=BD$4:BD$1569)*(AB$4:AB$1569-BD$4:BD$1569))/MAX(1,COUNTIF(AB$4:AB$1569,"&lt;"&amp;BD1469+0.01)),BD1469))</f>
        <v/>
      </c>
      <c r="BS1469" s="9">
        <f>IF(AC1469&gt;=BE1469,0,IFERROR(BE1469+SUMPRODUCT((AC$4:AC$1569&gt;=BE$4:BE$1569)*(AC$4:AC$1569-BE$4:BE$1569))/MAX(1,COUNTIF(AC$4:AC$1569,"&lt;"&amp;BE1469+0.01)),BE1469))</f>
        <v/>
      </c>
      <c r="BT1469" s="9">
        <f>IF(AD1469&gt;=BF1469,0,IFERROR(BF1469+SUMPRODUCT((AD$4:AD$1569&gt;=BF$4:BF$1569)*(AD$4:AD$1569-BF$4:BF$1569))/MAX(1,COUNTIF(AD$4:AD$1569,"&lt;"&amp;BF1469+0.01)),BF1469))</f>
        <v/>
      </c>
      <c r="BU1469" s="9">
        <f>IF(AE1469&gt;=BG1469,0,IFERROR(BG1469+SUMPRODUCT((AE$4:AE$1569&gt;=BG$4:BG$1569)*(AE$4:AE$1569-BG$4:BG$1569))/MAX(1,COUNTIF(AE$4:AE$1569,"&lt;"&amp;BG1469+0.01)),BG1469))</f>
        <v/>
      </c>
      <c r="BV1469" s="9">
        <f>IF(AF1469&gt;=BH1469,0,IFERROR(BH1469+SUMPRODUCT((AF$4:AF$1569&gt;=BH$4:BH$1569)*(AF$4:AF$1569-BH$4:BH$1569))/MAX(1,COUNTIF(AF$4:AF$1569,"&lt;"&amp;BH1469+0.01)),BH1469))</f>
        <v/>
      </c>
      <c r="BW1469" s="9">
        <f>IF(AG1469&gt;=BI1469,0,IFERROR(BI1469+SUMPRODUCT((AG$4:AG$1569&gt;=BI$4:BI$1569)*(AG$4:AG$1569-BI$4:BI$1569))/MAX(1,COUNTIF(AG$4:AG$1569,"&lt;"&amp;BI1469+0.01)),BI1469))</f>
        <v/>
      </c>
      <c r="BX1469" s="9">
        <f>IF(AH1469&gt;=BJ1469,0,IFERROR(BJ1469+SUMPRODUCT((AH$4:AH$1569&gt;=BJ$4:BJ$1569)*(AH$4:AH$1569-BJ$4:BJ$1569))/MAX(1,COUNTIF(AH$4:AH$1569,"&lt;"&amp;BJ1469+0.01)),BJ1469))</f>
        <v/>
      </c>
      <c r="BY1469" s="9">
        <f>IF(AI1469&gt;=BK1469,0,IFERROR(BK1469+SUMPRODUCT((AI$4:AI$1569&gt;=BK$4:BK$1569)*(AI$4:AI$1569-BK$4:BK$1569))/MAX(1,COUNTIF(AI$4:AI$1569,"&lt;"&amp;BK1469+0.01)),BK1469))</f>
        <v/>
      </c>
      <c r="BZ1469" s="9">
        <f>IF(AJ1469&gt;=BL1469,0,IFERROR(BL1469+SUMPRODUCT((AJ$4:AJ$1569&gt;=BL$4:BL$1569)*(AJ$4:AJ$1569-BL$4:BL$1569))/MAX(1,COUNTIF(AJ$4:AJ$1569,"&lt;"&amp;BL1469+0.01)),BL1469))</f>
        <v/>
      </c>
      <c r="CA1469" s="9">
        <f>IF(AK1469&gt;=BM1469,0,IFERROR(BM1469+SUMPRODUCT((AK$4:AK$1569&gt;=BM$4:BM$1569)*(AK$4:AK$1569-BM$4:BM$1569))/MAX(1,COUNTIF(AK$4:AK$1569,"&lt;"&amp;BM1469+0.01)),BM1469))</f>
        <v/>
      </c>
      <c r="CB1469" s="9">
        <f>IF(AL1469&gt;=BN1469,0,IFERROR(BN1469+SUMPRODUCT((AL$4:AL$1569&gt;=BN$4:BN$1569)*(AL$4:AL$1569-BN$4:BN$1569))/MAX(1,COUNTIF(AL$4:AL$1569,"&lt;"&amp;BN1469+0.01)),BN1469))</f>
        <v/>
      </c>
      <c r="CC1469" s="5">
        <f>IF(AO1469="🟢","VERDE",IF(AO1469="🟡","AMARELO",IF(AO1469="🟠","VERMELHO",IF(AO1469="🔴","VERMELHO","ROXO"))))</f>
        <v/>
      </c>
      <c r="CD1469" s="5" t="inlineStr">
        <is>
          <t>🏢 REDES</t>
        </is>
      </c>
      <c r="CE1469" s="5" t="inlineStr">
        <is>
          <t>DIVINA TERRA</t>
        </is>
      </c>
    </row>
    <row r="1470">
      <c r="A1470" s="5" t="inlineStr">
        <is>
          <t>51653473000129</t>
        </is>
      </c>
      <c r="B1470" s="5" t="inlineStr">
        <is>
          <t>C ARAUJO DE CERQUEIRA COMERCIO DE PRODUT</t>
        </is>
      </c>
      <c r="C1470" s="5" t="inlineStr">
        <is>
          <t>06 - SEM GRUPO</t>
        </is>
      </c>
      <c r="D1470" s="5" t="inlineStr">
        <is>
          <t>LARISSA PADILHA</t>
        </is>
      </c>
      <c r="E1470" s="5" t="inlineStr">
        <is>
          <t>BA</t>
        </is>
      </c>
      <c r="F1470" s="5">
        <f>IFERROR(VLOOKUP(C1470,$AS$4:$AT$25,2,FALSE),"")</f>
        <v/>
      </c>
      <c r="G1470" s="6">
        <f>IFERROR(VLOOKUP(C1470,$AS$4:$AX$25,6,FALSE),"")</f>
        <v/>
      </c>
      <c r="H1470" s="5">
        <f>IFERROR(VLOOKUP(C1470,$AS$4:$AY$25,7,FALSE),"")</f>
        <v/>
      </c>
      <c r="I1470" s="5">
        <f>IFERROR(VLOOKUP(C1470,$AS$4:$AZ$25,8,FALSE),"")</f>
        <v/>
      </c>
      <c r="J1470" s="7" t="inlineStr">
        <is>
          <t>.</t>
        </is>
      </c>
      <c r="K1470" s="5" t="inlineStr">
        <is>
          <t>NORDESTE (SEM MA)</t>
        </is>
      </c>
      <c r="L1470" s="8" t="n">
        <v>1200</v>
      </c>
      <c r="M1470" s="9" t="n">
        <v>100</v>
      </c>
      <c r="N1470" s="9" t="n">
        <v>100</v>
      </c>
      <c r="O1470" s="9" t="n">
        <v>100</v>
      </c>
      <c r="P1470" s="9" t="n">
        <v>100</v>
      </c>
      <c r="Q1470" s="9" t="n">
        <v>100</v>
      </c>
      <c r="R1470" s="9" t="n">
        <v>100</v>
      </c>
      <c r="S1470" s="9" t="n">
        <v>100</v>
      </c>
      <c r="T1470" s="9" t="n">
        <v>100</v>
      </c>
      <c r="U1470" s="9" t="n">
        <v>100</v>
      </c>
      <c r="V1470" s="9" t="n">
        <v>100</v>
      </c>
      <c r="W1470" s="9" t="n">
        <v>100</v>
      </c>
      <c r="X1470" s="9" t="n">
        <v>100</v>
      </c>
      <c r="Y1470" s="7" t="inlineStr">
        <is>
          <t>.</t>
        </is>
      </c>
      <c r="Z1470" s="8">
        <f>SUM(AA1470:AL1470)</f>
        <v/>
      </c>
      <c r="AA1470" s="9" t="n">
        <v>0</v>
      </c>
      <c r="AB1470" s="9" t="n">
        <v>0</v>
      </c>
      <c r="AC1470" s="9" t="n">
        <v>0</v>
      </c>
      <c r="AD1470" s="9" t="n">
        <v>0</v>
      </c>
      <c r="AE1470" s="9" t="n">
        <v>0</v>
      </c>
      <c r="AF1470" s="9" t="n">
        <v>0</v>
      </c>
      <c r="AG1470" s="9" t="n">
        <v>0</v>
      </c>
      <c r="AH1470" s="9" t="n">
        <v>0</v>
      </c>
      <c r="AI1470" s="9" t="n">
        <v>0</v>
      </c>
      <c r="AJ1470" s="9" t="n">
        <v>0</v>
      </c>
      <c r="AK1470" s="9" t="n">
        <v>0</v>
      </c>
      <c r="AL1470" s="9" t="n">
        <v>0</v>
      </c>
      <c r="AM1470" s="7" t="inlineStr">
        <is>
          <t>.</t>
        </is>
      </c>
      <c r="AN1470" s="6">
        <f>IF(L1470=0,0,Z1470/L1470)</f>
        <v/>
      </c>
      <c r="AO1470" s="5">
        <f>IF(AN1470="","",IF(AN1470&gt;=0.9,"🟢",IF(AN1470&gt;=0.7,"🟡",IF(AN1470&gt;=0.5,"🟠","🔴"))))</f>
        <v/>
      </c>
      <c r="AP1470" s="9">
        <f>IF(L1470=0,0,L1470-Z1470)</f>
        <v/>
      </c>
      <c r="AQ1470" s="5">
        <f>IF(Z1470=0,"",RANK(Z1470,Z$4:Z$1569,0))</f>
        <v/>
      </c>
      <c r="AR1470" s="7" t="inlineStr">
        <is>
          <t>.</t>
        </is>
      </c>
      <c r="BA1470" s="7" t="inlineStr">
        <is>
          <t>.</t>
        </is>
      </c>
      <c r="BB1470" s="9">
        <f>SUM(L$4:L$1569)/COUNTA(A$4:A$1569)</f>
        <v/>
      </c>
      <c r="BC1470" s="9">
        <f>SUM(M$4:M$1569)/COUNTA(A$4:A$1569)</f>
        <v/>
      </c>
      <c r="BD1470" s="9">
        <f>SUM(N$4:N$1569)/COUNTA(A$4:A$1569)</f>
        <v/>
      </c>
      <c r="BE1470" s="9">
        <f>SUM(O$4:O$1569)/COUNTA(A$4:A$1569)</f>
        <v/>
      </c>
      <c r="BF1470" s="9">
        <f>SUM(P$4:P$1569)/COUNTA(A$4:A$1569)</f>
        <v/>
      </c>
      <c r="BG1470" s="9">
        <f>SUM(Q$4:Q$1569)/COUNTA(A$4:A$1569)</f>
        <v/>
      </c>
      <c r="BH1470" s="9">
        <f>SUM(R$4:R$1569)/COUNTA(A$4:A$1569)</f>
        <v/>
      </c>
      <c r="BI1470" s="9">
        <f>SUM(S$4:S$1569)/COUNTA(A$4:A$1569)</f>
        <v/>
      </c>
      <c r="BJ1470" s="9">
        <f>SUM(T$4:T$1569)/COUNTA(A$4:A$1569)</f>
        <v/>
      </c>
      <c r="BK1470" s="9">
        <f>SUM(U$4:U$1569)/COUNTA(A$4:A$1569)</f>
        <v/>
      </c>
      <c r="BL1470" s="9">
        <f>SUM(V$4:V$1569)/COUNTA(A$4:A$1569)</f>
        <v/>
      </c>
      <c r="BM1470" s="9">
        <f>SUM(W$4:W$1569)/COUNTA(A$4:A$1569)</f>
        <v/>
      </c>
      <c r="BN1470" s="9">
        <f>SUM(X$4:X$1569)/COUNTA(A$4:A$1569)</f>
        <v/>
      </c>
      <c r="BO1470" s="7" t="inlineStr">
        <is>
          <t>.</t>
        </is>
      </c>
      <c r="BP1470" s="9">
        <f>IF(Z1470&gt;=BB1470,0,IFERROR(BB1470+(SUMPRODUCT((Z$4:Z$1569&gt;=BB$4:BB$1569)*(Z$4:Z$1569-BB$4:BB$1569))/MAX(1,COUNTIF(Z$4:Z$1569,"&lt;"&amp;BB1470+0.01))),BB1470))</f>
        <v/>
      </c>
      <c r="BQ1470" s="9">
        <f>IF(AA1470&gt;=BC1470,0,IFERROR(BC1470+SUMPRODUCT((AA$4:AA$1569&gt;=BC$4:BC$1569)*(AA$4:AA$1569-BC$4:BC$1569))/MAX(1,COUNTIF(AA$4:AA$1569,"&lt;"&amp;BC1470+0.01)),BC1470))</f>
        <v/>
      </c>
      <c r="BR1470" s="9">
        <f>IF(AB1470&gt;=BD1470,0,IFERROR(BD1470+SUMPRODUCT((AB$4:AB$1569&gt;=BD$4:BD$1569)*(AB$4:AB$1569-BD$4:BD$1569))/MAX(1,COUNTIF(AB$4:AB$1569,"&lt;"&amp;BD1470+0.01)),BD1470))</f>
        <v/>
      </c>
      <c r="BS1470" s="9">
        <f>IF(AC1470&gt;=BE1470,0,IFERROR(BE1470+SUMPRODUCT((AC$4:AC$1569&gt;=BE$4:BE$1569)*(AC$4:AC$1569-BE$4:BE$1569))/MAX(1,COUNTIF(AC$4:AC$1569,"&lt;"&amp;BE1470+0.01)),BE1470))</f>
        <v/>
      </c>
      <c r="BT1470" s="9">
        <f>IF(AD1470&gt;=BF1470,0,IFERROR(BF1470+SUMPRODUCT((AD$4:AD$1569&gt;=BF$4:BF$1569)*(AD$4:AD$1569-BF$4:BF$1569))/MAX(1,COUNTIF(AD$4:AD$1569,"&lt;"&amp;BF1470+0.01)),BF1470))</f>
        <v/>
      </c>
      <c r="BU1470" s="9">
        <f>IF(AE1470&gt;=BG1470,0,IFERROR(BG1470+SUMPRODUCT((AE$4:AE$1569&gt;=BG$4:BG$1569)*(AE$4:AE$1569-BG$4:BG$1569))/MAX(1,COUNTIF(AE$4:AE$1569,"&lt;"&amp;BG1470+0.01)),BG1470))</f>
        <v/>
      </c>
      <c r="BV1470" s="9">
        <f>IF(AF1470&gt;=BH1470,0,IFERROR(BH1470+SUMPRODUCT((AF$4:AF$1569&gt;=BH$4:BH$1569)*(AF$4:AF$1569-BH$4:BH$1569))/MAX(1,COUNTIF(AF$4:AF$1569,"&lt;"&amp;BH1470+0.01)),BH1470))</f>
        <v/>
      </c>
      <c r="BW1470" s="9">
        <f>IF(AG1470&gt;=BI1470,0,IFERROR(BI1470+SUMPRODUCT((AG$4:AG$1569&gt;=BI$4:BI$1569)*(AG$4:AG$1569-BI$4:BI$1569))/MAX(1,COUNTIF(AG$4:AG$1569,"&lt;"&amp;BI1470+0.01)),BI1470))</f>
        <v/>
      </c>
      <c r="BX1470" s="9">
        <f>IF(AH1470&gt;=BJ1470,0,IFERROR(BJ1470+SUMPRODUCT((AH$4:AH$1569&gt;=BJ$4:BJ$1569)*(AH$4:AH$1569-BJ$4:BJ$1569))/MAX(1,COUNTIF(AH$4:AH$1569,"&lt;"&amp;BJ1470+0.01)),BJ1470))</f>
        <v/>
      </c>
      <c r="BY1470" s="9">
        <f>IF(AI1470&gt;=BK1470,0,IFERROR(BK1470+SUMPRODUCT((AI$4:AI$1569&gt;=BK$4:BK$1569)*(AI$4:AI$1569-BK$4:BK$1569))/MAX(1,COUNTIF(AI$4:AI$1569,"&lt;"&amp;BK1470+0.01)),BK1470))</f>
        <v/>
      </c>
      <c r="BZ1470" s="9">
        <f>IF(AJ1470&gt;=BL1470,0,IFERROR(BL1470+SUMPRODUCT((AJ$4:AJ$1569&gt;=BL$4:BL$1569)*(AJ$4:AJ$1569-BL$4:BL$1569))/MAX(1,COUNTIF(AJ$4:AJ$1569,"&lt;"&amp;BL1470+0.01)),BL1470))</f>
        <v/>
      </c>
      <c r="CA1470" s="9">
        <f>IF(AK1470&gt;=BM1470,0,IFERROR(BM1470+SUMPRODUCT((AK$4:AK$1569&gt;=BM$4:BM$1569)*(AK$4:AK$1569-BM$4:BM$1569))/MAX(1,COUNTIF(AK$4:AK$1569,"&lt;"&amp;BM1470+0.01)),BM1470))</f>
        <v/>
      </c>
      <c r="CB1470" s="9">
        <f>IF(AL1470&gt;=BN1470,0,IFERROR(BN1470+SUMPRODUCT((AL$4:AL$1569&gt;=BN$4:BN$1569)*(AL$4:AL$1569-BN$4:BN$1569))/MAX(1,COUNTIF(AL$4:AL$1569,"&lt;"&amp;BN1470+0.01)),BN1470))</f>
        <v/>
      </c>
      <c r="CC1470" s="5">
        <f>IF(AO1470="🟢","VERDE",IF(AO1470="🟡","AMARELO",IF(AO1470="🟠","VERMELHO",IF(AO1470="🔴","VERMELHO","ROXO"))))</f>
        <v/>
      </c>
      <c r="CD1470" s="5" t="inlineStr">
        <is>
          <t>🌎 REGIÕES</t>
        </is>
      </c>
      <c r="CE1470" s="5" t="inlineStr">
        <is>
          <t>SEM REDE</t>
        </is>
      </c>
    </row>
    <row r="1471">
      <c r="A1471" s="5" t="inlineStr">
        <is>
          <t>51774001000124</t>
        </is>
      </c>
      <c r="B1471" s="5" t="inlineStr">
        <is>
          <t>VIVA MAIS SUBLIME LTDA - ME</t>
        </is>
      </c>
      <c r="C1471" s="5" t="inlineStr">
        <is>
          <t>06 - SEM GRUPO</t>
        </is>
      </c>
      <c r="D1471" s="5" t="inlineStr">
        <is>
          <t>HEMANUELE DITZEL (MANU)</t>
        </is>
      </c>
      <c r="E1471" s="5" t="inlineStr">
        <is>
          <t>SC</t>
        </is>
      </c>
      <c r="F1471" s="5">
        <f>IFERROR(VLOOKUP(C1471,$AS$4:$AT$25,2,FALSE),"")</f>
        <v/>
      </c>
      <c r="G1471" s="6">
        <f>IFERROR(VLOOKUP(C1471,$AS$4:$AX$25,6,FALSE),"")</f>
        <v/>
      </c>
      <c r="H1471" s="5">
        <f>IFERROR(VLOOKUP(C1471,$AS$4:$AY$25,7,FALSE),"")</f>
        <v/>
      </c>
      <c r="I1471" s="5">
        <f>IFERROR(VLOOKUP(C1471,$AS$4:$AZ$25,8,FALSE),"")</f>
        <v/>
      </c>
      <c r="J1471" s="7" t="inlineStr">
        <is>
          <t>.</t>
        </is>
      </c>
      <c r="K1471" s="5" t="inlineStr">
        <is>
          <t>SUL</t>
        </is>
      </c>
      <c r="L1471" s="8" t="n">
        <v>1643.478260869565</v>
      </c>
      <c r="M1471" s="9" t="n">
        <v>117.3913043478261</v>
      </c>
      <c r="N1471" s="9" t="n">
        <v>130.4347826086957</v>
      </c>
      <c r="O1471" s="9" t="n">
        <v>130.4347826086957</v>
      </c>
      <c r="P1471" s="9" t="n">
        <v>130.4347826086957</v>
      </c>
      <c r="Q1471" s="9" t="n">
        <v>130.4347826086957</v>
      </c>
      <c r="R1471" s="9" t="n">
        <v>130.4347826086957</v>
      </c>
      <c r="S1471" s="9" t="n">
        <v>143.4782608695652</v>
      </c>
      <c r="T1471" s="9" t="n">
        <v>143.4782608695652</v>
      </c>
      <c r="U1471" s="9" t="n">
        <v>143.4782608695652</v>
      </c>
      <c r="V1471" s="9" t="n">
        <v>143.4782608695652</v>
      </c>
      <c r="W1471" s="9" t="n">
        <v>143.4782608695652</v>
      </c>
      <c r="X1471" s="9" t="n">
        <v>156.5217391304348</v>
      </c>
      <c r="Y1471" s="7" t="inlineStr">
        <is>
          <t>.</t>
        </is>
      </c>
      <c r="Z1471" s="8">
        <f>SUM(AA1471:AL1471)</f>
        <v/>
      </c>
      <c r="AA1471" s="9" t="n">
        <v>0</v>
      </c>
      <c r="AB1471" s="9" t="n">
        <v>0</v>
      </c>
      <c r="AC1471" s="9" t="n">
        <v>0</v>
      </c>
      <c r="AD1471" s="9" t="n">
        <v>0</v>
      </c>
      <c r="AE1471" s="9" t="n">
        <v>0</v>
      </c>
      <c r="AF1471" s="9" t="n">
        <v>0</v>
      </c>
      <c r="AG1471" s="9" t="n">
        <v>0</v>
      </c>
      <c r="AH1471" s="9" t="n">
        <v>0</v>
      </c>
      <c r="AI1471" s="9" t="n">
        <v>0</v>
      </c>
      <c r="AJ1471" s="9" t="n">
        <v>0</v>
      </c>
      <c r="AK1471" s="9" t="n">
        <v>0</v>
      </c>
      <c r="AL1471" s="9" t="n">
        <v>0</v>
      </c>
      <c r="AM1471" s="7" t="inlineStr">
        <is>
          <t>.</t>
        </is>
      </c>
      <c r="AN1471" s="6">
        <f>IF(L1471=0,0,Z1471/L1471)</f>
        <v/>
      </c>
      <c r="AO1471" s="5">
        <f>IF(AN1471="","",IF(AN1471&gt;=0.9,"🟢",IF(AN1471&gt;=0.7,"🟡",IF(AN1471&gt;=0.5,"🟠","🔴"))))</f>
        <v/>
      </c>
      <c r="AP1471" s="9">
        <f>IF(L1471=0,0,L1471-Z1471)</f>
        <v/>
      </c>
      <c r="AQ1471" s="5">
        <f>IF(Z1471=0,"",RANK(Z1471,Z$4:Z$1569,0))</f>
        <v/>
      </c>
      <c r="AR1471" s="7" t="inlineStr">
        <is>
          <t>.</t>
        </is>
      </c>
      <c r="BA1471" s="7" t="inlineStr">
        <is>
          <t>.</t>
        </is>
      </c>
      <c r="BB1471" s="9">
        <f>SUM(L$4:L$1569)/COUNTA(A$4:A$1569)</f>
        <v/>
      </c>
      <c r="BC1471" s="9">
        <f>SUM(M$4:M$1569)/COUNTA(A$4:A$1569)</f>
        <v/>
      </c>
      <c r="BD1471" s="9">
        <f>SUM(N$4:N$1569)/COUNTA(A$4:A$1569)</f>
        <v/>
      </c>
      <c r="BE1471" s="9">
        <f>SUM(O$4:O$1569)/COUNTA(A$4:A$1569)</f>
        <v/>
      </c>
      <c r="BF1471" s="9">
        <f>SUM(P$4:P$1569)/COUNTA(A$4:A$1569)</f>
        <v/>
      </c>
      <c r="BG1471" s="9">
        <f>SUM(Q$4:Q$1569)/COUNTA(A$4:A$1569)</f>
        <v/>
      </c>
      <c r="BH1471" s="9">
        <f>SUM(R$4:R$1569)/COUNTA(A$4:A$1569)</f>
        <v/>
      </c>
      <c r="BI1471" s="9">
        <f>SUM(S$4:S$1569)/COUNTA(A$4:A$1569)</f>
        <v/>
      </c>
      <c r="BJ1471" s="9">
        <f>SUM(T$4:T$1569)/COUNTA(A$4:A$1569)</f>
        <v/>
      </c>
      <c r="BK1471" s="9">
        <f>SUM(U$4:U$1569)/COUNTA(A$4:A$1569)</f>
        <v/>
      </c>
      <c r="BL1471" s="9">
        <f>SUM(V$4:V$1569)/COUNTA(A$4:A$1569)</f>
        <v/>
      </c>
      <c r="BM1471" s="9">
        <f>SUM(W$4:W$1569)/COUNTA(A$4:A$1569)</f>
        <v/>
      </c>
      <c r="BN1471" s="9">
        <f>SUM(X$4:X$1569)/COUNTA(A$4:A$1569)</f>
        <v/>
      </c>
      <c r="BO1471" s="7" t="inlineStr">
        <is>
          <t>.</t>
        </is>
      </c>
      <c r="BP1471" s="9">
        <f>IF(Z1471&gt;=BB1471,0,IFERROR(BB1471+(SUMPRODUCT((Z$4:Z$1569&gt;=BB$4:BB$1569)*(Z$4:Z$1569-BB$4:BB$1569))/MAX(1,COUNTIF(Z$4:Z$1569,"&lt;"&amp;BB1471+0.01))),BB1471))</f>
        <v/>
      </c>
      <c r="BQ1471" s="9">
        <f>IF(AA1471&gt;=BC1471,0,IFERROR(BC1471+SUMPRODUCT((AA$4:AA$1569&gt;=BC$4:BC$1569)*(AA$4:AA$1569-BC$4:BC$1569))/MAX(1,COUNTIF(AA$4:AA$1569,"&lt;"&amp;BC1471+0.01)),BC1471))</f>
        <v/>
      </c>
      <c r="BR1471" s="9">
        <f>IF(AB1471&gt;=BD1471,0,IFERROR(BD1471+SUMPRODUCT((AB$4:AB$1569&gt;=BD$4:BD$1569)*(AB$4:AB$1569-BD$4:BD$1569))/MAX(1,COUNTIF(AB$4:AB$1569,"&lt;"&amp;BD1471+0.01)),BD1471))</f>
        <v/>
      </c>
      <c r="BS1471" s="9">
        <f>IF(AC1471&gt;=BE1471,0,IFERROR(BE1471+SUMPRODUCT((AC$4:AC$1569&gt;=BE$4:BE$1569)*(AC$4:AC$1569-BE$4:BE$1569))/MAX(1,COUNTIF(AC$4:AC$1569,"&lt;"&amp;BE1471+0.01)),BE1471))</f>
        <v/>
      </c>
      <c r="BT1471" s="9">
        <f>IF(AD1471&gt;=BF1471,0,IFERROR(BF1471+SUMPRODUCT((AD$4:AD$1569&gt;=BF$4:BF$1569)*(AD$4:AD$1569-BF$4:BF$1569))/MAX(1,COUNTIF(AD$4:AD$1569,"&lt;"&amp;BF1471+0.01)),BF1471))</f>
        <v/>
      </c>
      <c r="BU1471" s="9">
        <f>IF(AE1471&gt;=BG1471,0,IFERROR(BG1471+SUMPRODUCT((AE$4:AE$1569&gt;=BG$4:BG$1569)*(AE$4:AE$1569-BG$4:BG$1569))/MAX(1,COUNTIF(AE$4:AE$1569,"&lt;"&amp;BG1471+0.01)),BG1471))</f>
        <v/>
      </c>
      <c r="BV1471" s="9">
        <f>IF(AF1471&gt;=BH1471,0,IFERROR(BH1471+SUMPRODUCT((AF$4:AF$1569&gt;=BH$4:BH$1569)*(AF$4:AF$1569-BH$4:BH$1569))/MAX(1,COUNTIF(AF$4:AF$1569,"&lt;"&amp;BH1471+0.01)),BH1471))</f>
        <v/>
      </c>
      <c r="BW1471" s="9">
        <f>IF(AG1471&gt;=BI1471,0,IFERROR(BI1471+SUMPRODUCT((AG$4:AG$1569&gt;=BI$4:BI$1569)*(AG$4:AG$1569-BI$4:BI$1569))/MAX(1,COUNTIF(AG$4:AG$1569,"&lt;"&amp;BI1471+0.01)),BI1471))</f>
        <v/>
      </c>
      <c r="BX1471" s="9">
        <f>IF(AH1471&gt;=BJ1471,0,IFERROR(BJ1471+SUMPRODUCT((AH$4:AH$1569&gt;=BJ$4:BJ$1569)*(AH$4:AH$1569-BJ$4:BJ$1569))/MAX(1,COUNTIF(AH$4:AH$1569,"&lt;"&amp;BJ1471+0.01)),BJ1471))</f>
        <v/>
      </c>
      <c r="BY1471" s="9">
        <f>IF(AI1471&gt;=BK1471,0,IFERROR(BK1471+SUMPRODUCT((AI$4:AI$1569&gt;=BK$4:BK$1569)*(AI$4:AI$1569-BK$4:BK$1569))/MAX(1,COUNTIF(AI$4:AI$1569,"&lt;"&amp;BK1471+0.01)),BK1471))</f>
        <v/>
      </c>
      <c r="BZ1471" s="9">
        <f>IF(AJ1471&gt;=BL1471,0,IFERROR(BL1471+SUMPRODUCT((AJ$4:AJ$1569&gt;=BL$4:BL$1569)*(AJ$4:AJ$1569-BL$4:BL$1569))/MAX(1,COUNTIF(AJ$4:AJ$1569,"&lt;"&amp;BL1471+0.01)),BL1471))</f>
        <v/>
      </c>
      <c r="CA1471" s="9">
        <f>IF(AK1471&gt;=BM1471,0,IFERROR(BM1471+SUMPRODUCT((AK$4:AK$1569&gt;=BM$4:BM$1569)*(AK$4:AK$1569-BM$4:BM$1569))/MAX(1,COUNTIF(AK$4:AK$1569,"&lt;"&amp;BM1471+0.01)),BM1471))</f>
        <v/>
      </c>
      <c r="CB1471" s="9">
        <f>IF(AL1471&gt;=BN1471,0,IFERROR(BN1471+SUMPRODUCT((AL$4:AL$1569&gt;=BN$4:BN$1569)*(AL$4:AL$1569-BN$4:BN$1569))/MAX(1,COUNTIF(AL$4:AL$1569,"&lt;"&amp;BN1471+0.01)),BN1471))</f>
        <v/>
      </c>
      <c r="CC1471" s="5">
        <f>IF(AO1471="🟢","VERDE",IF(AO1471="🟡","AMARELO",IF(AO1471="🟠","VERMELHO",IF(AO1471="🔴","VERMELHO","ROXO"))))</f>
        <v/>
      </c>
      <c r="CD1471" s="5" t="inlineStr">
        <is>
          <t>🌎 REGIÕES</t>
        </is>
      </c>
      <c r="CE1471" s="5" t="inlineStr">
        <is>
          <t>SEM REDE</t>
        </is>
      </c>
    </row>
    <row r="1472">
      <c r="A1472" s="5" t="inlineStr">
        <is>
          <t>51809396000153</t>
        </is>
      </c>
      <c r="B1472" s="5" t="inlineStr">
        <is>
          <t>BJ COMERCIO DE PRODUTOS NATURAIS LTDA -E</t>
        </is>
      </c>
      <c r="C1472" s="5" t="inlineStr">
        <is>
          <t>06 - INTERNA - CIA DA SAUDE</t>
        </is>
      </c>
      <c r="D1472" s="5" t="inlineStr">
        <is>
          <t>JULIO GADRET</t>
        </is>
      </c>
      <c r="E1472" s="5" t="inlineStr"/>
      <c r="F1472" s="5">
        <f>IFERROR(VLOOKUP(C1472,$AS$4:$AT$25,2,FALSE),"")</f>
        <v/>
      </c>
      <c r="G1472" s="6">
        <f>IFERROR(VLOOKUP(C1472,$AS$4:$AX$25,6,FALSE),"")</f>
        <v/>
      </c>
      <c r="H1472" s="5">
        <f>IFERROR(VLOOKUP(C1472,$AS$4:$AY$25,7,FALSE),"")</f>
        <v/>
      </c>
      <c r="I1472" s="5">
        <f>IFERROR(VLOOKUP(C1472,$AS$4:$AZ$25,8,FALSE),"")</f>
        <v/>
      </c>
      <c r="J1472" s="7" t="inlineStr">
        <is>
          <t>.</t>
        </is>
      </c>
      <c r="K1472" s="5" t="inlineStr">
        <is>
          <t>NACIONAL</t>
        </is>
      </c>
      <c r="L1472" s="8" t="n">
        <v>10875</v>
      </c>
      <c r="M1472" s="9" t="n">
        <v>729.1666666666666</v>
      </c>
      <c r="N1472" s="9" t="n">
        <v>770.8333333333334</v>
      </c>
      <c r="O1472" s="9" t="n">
        <v>791.6666666666666</v>
      </c>
      <c r="P1472" s="9" t="n">
        <v>833.3333333333334</v>
      </c>
      <c r="Q1472" s="9" t="n">
        <v>854.1666666666666</v>
      </c>
      <c r="R1472" s="9" t="n">
        <v>895.8333333333334</v>
      </c>
      <c r="S1472" s="9" t="n">
        <v>916.6666666666666</v>
      </c>
      <c r="T1472" s="9" t="n">
        <v>958.3333333333334</v>
      </c>
      <c r="U1472" s="9" t="n">
        <v>979.1666666666666</v>
      </c>
      <c r="V1472" s="9" t="n">
        <v>1020.833333333333</v>
      </c>
      <c r="W1472" s="9" t="n">
        <v>1041.666666666667</v>
      </c>
      <c r="X1472" s="9" t="n">
        <v>1083.333333333333</v>
      </c>
      <c r="Y1472" s="7" t="inlineStr">
        <is>
          <t>.</t>
        </is>
      </c>
      <c r="Z1472" s="8">
        <f>SUM(AA1472:AL1472)</f>
        <v/>
      </c>
      <c r="AA1472" s="9" t="n">
        <v>0</v>
      </c>
      <c r="AB1472" s="9" t="n">
        <v>0</v>
      </c>
      <c r="AC1472" s="9" t="n">
        <v>0</v>
      </c>
      <c r="AD1472" s="9" t="n">
        <v>0</v>
      </c>
      <c r="AE1472" s="9" t="n">
        <v>0</v>
      </c>
      <c r="AF1472" s="9" t="n">
        <v>0</v>
      </c>
      <c r="AG1472" s="9" t="n">
        <v>0</v>
      </c>
      <c r="AH1472" s="9" t="n">
        <v>0</v>
      </c>
      <c r="AI1472" s="9" t="n">
        <v>0</v>
      </c>
      <c r="AJ1472" s="9" t="n">
        <v>0</v>
      </c>
      <c r="AK1472" s="9" t="n">
        <v>0</v>
      </c>
      <c r="AL1472" s="9" t="n">
        <v>0</v>
      </c>
      <c r="AM1472" s="7" t="inlineStr">
        <is>
          <t>.</t>
        </is>
      </c>
      <c r="AN1472" s="6">
        <f>IF(L1472=0,0,Z1472/L1472)</f>
        <v/>
      </c>
      <c r="AO1472" s="5">
        <f>IF(AN1472="","",IF(AN1472&gt;=0.9,"🟢",IF(AN1472&gt;=0.7,"🟡",IF(AN1472&gt;=0.5,"🟠","🔴"))))</f>
        <v/>
      </c>
      <c r="AP1472" s="9">
        <f>IF(L1472=0,0,L1472-Z1472)</f>
        <v/>
      </c>
      <c r="AQ1472" s="5">
        <f>IF(Z1472=0,"",RANK(Z1472,Z$4:Z$1569,0))</f>
        <v/>
      </c>
      <c r="AR1472" s="7" t="inlineStr">
        <is>
          <t>.</t>
        </is>
      </c>
      <c r="BA1472" s="7" t="inlineStr">
        <is>
          <t>.</t>
        </is>
      </c>
      <c r="BB1472" s="9">
        <f>SUM(L$4:L$1569)/COUNTA(A$4:A$1569)</f>
        <v/>
      </c>
      <c r="BC1472" s="9">
        <f>SUM(M$4:M$1569)/COUNTA(A$4:A$1569)</f>
        <v/>
      </c>
      <c r="BD1472" s="9">
        <f>SUM(N$4:N$1569)/COUNTA(A$4:A$1569)</f>
        <v/>
      </c>
      <c r="BE1472" s="9">
        <f>SUM(O$4:O$1569)/COUNTA(A$4:A$1569)</f>
        <v/>
      </c>
      <c r="BF1472" s="9">
        <f>SUM(P$4:P$1569)/COUNTA(A$4:A$1569)</f>
        <v/>
      </c>
      <c r="BG1472" s="9">
        <f>SUM(Q$4:Q$1569)/COUNTA(A$4:A$1569)</f>
        <v/>
      </c>
      <c r="BH1472" s="9">
        <f>SUM(R$4:R$1569)/COUNTA(A$4:A$1569)</f>
        <v/>
      </c>
      <c r="BI1472" s="9">
        <f>SUM(S$4:S$1569)/COUNTA(A$4:A$1569)</f>
        <v/>
      </c>
      <c r="BJ1472" s="9">
        <f>SUM(T$4:T$1569)/COUNTA(A$4:A$1569)</f>
        <v/>
      </c>
      <c r="BK1472" s="9">
        <f>SUM(U$4:U$1569)/COUNTA(A$4:A$1569)</f>
        <v/>
      </c>
      <c r="BL1472" s="9">
        <f>SUM(V$4:V$1569)/COUNTA(A$4:A$1569)</f>
        <v/>
      </c>
      <c r="BM1472" s="9">
        <f>SUM(W$4:W$1569)/COUNTA(A$4:A$1569)</f>
        <v/>
      </c>
      <c r="BN1472" s="9">
        <f>SUM(X$4:X$1569)/COUNTA(A$4:A$1569)</f>
        <v/>
      </c>
      <c r="BO1472" s="7" t="inlineStr">
        <is>
          <t>.</t>
        </is>
      </c>
      <c r="BP1472" s="9">
        <f>IF(Z1472&gt;=BB1472,0,IFERROR(BB1472+(SUMPRODUCT((Z$4:Z$1569&gt;=BB$4:BB$1569)*(Z$4:Z$1569-BB$4:BB$1569))/MAX(1,COUNTIF(Z$4:Z$1569,"&lt;"&amp;BB1472+0.01))),BB1472))</f>
        <v/>
      </c>
      <c r="BQ1472" s="9">
        <f>IF(AA1472&gt;=BC1472,0,IFERROR(BC1472+SUMPRODUCT((AA$4:AA$1569&gt;=BC$4:BC$1569)*(AA$4:AA$1569-BC$4:BC$1569))/MAX(1,COUNTIF(AA$4:AA$1569,"&lt;"&amp;BC1472+0.01)),BC1472))</f>
        <v/>
      </c>
      <c r="BR1472" s="9">
        <f>IF(AB1472&gt;=BD1472,0,IFERROR(BD1472+SUMPRODUCT((AB$4:AB$1569&gt;=BD$4:BD$1569)*(AB$4:AB$1569-BD$4:BD$1569))/MAX(1,COUNTIF(AB$4:AB$1569,"&lt;"&amp;BD1472+0.01)),BD1472))</f>
        <v/>
      </c>
      <c r="BS1472" s="9">
        <f>IF(AC1472&gt;=BE1472,0,IFERROR(BE1472+SUMPRODUCT((AC$4:AC$1569&gt;=BE$4:BE$1569)*(AC$4:AC$1569-BE$4:BE$1569))/MAX(1,COUNTIF(AC$4:AC$1569,"&lt;"&amp;BE1472+0.01)),BE1472))</f>
        <v/>
      </c>
      <c r="BT1472" s="9">
        <f>IF(AD1472&gt;=BF1472,0,IFERROR(BF1472+SUMPRODUCT((AD$4:AD$1569&gt;=BF$4:BF$1569)*(AD$4:AD$1569-BF$4:BF$1569))/MAX(1,COUNTIF(AD$4:AD$1569,"&lt;"&amp;BF1472+0.01)),BF1472))</f>
        <v/>
      </c>
      <c r="BU1472" s="9">
        <f>IF(AE1472&gt;=BG1472,0,IFERROR(BG1472+SUMPRODUCT((AE$4:AE$1569&gt;=BG$4:BG$1569)*(AE$4:AE$1569-BG$4:BG$1569))/MAX(1,COUNTIF(AE$4:AE$1569,"&lt;"&amp;BG1472+0.01)),BG1472))</f>
        <v/>
      </c>
      <c r="BV1472" s="9">
        <f>IF(AF1472&gt;=BH1472,0,IFERROR(BH1472+SUMPRODUCT((AF$4:AF$1569&gt;=BH$4:BH$1569)*(AF$4:AF$1569-BH$4:BH$1569))/MAX(1,COUNTIF(AF$4:AF$1569,"&lt;"&amp;BH1472+0.01)),BH1472))</f>
        <v/>
      </c>
      <c r="BW1472" s="9">
        <f>IF(AG1472&gt;=BI1472,0,IFERROR(BI1472+SUMPRODUCT((AG$4:AG$1569&gt;=BI$4:BI$1569)*(AG$4:AG$1569-BI$4:BI$1569))/MAX(1,COUNTIF(AG$4:AG$1569,"&lt;"&amp;BI1472+0.01)),BI1472))</f>
        <v/>
      </c>
      <c r="BX1472" s="9">
        <f>IF(AH1472&gt;=BJ1472,0,IFERROR(BJ1472+SUMPRODUCT((AH$4:AH$1569&gt;=BJ$4:BJ$1569)*(AH$4:AH$1569-BJ$4:BJ$1569))/MAX(1,COUNTIF(AH$4:AH$1569,"&lt;"&amp;BJ1472+0.01)),BJ1472))</f>
        <v/>
      </c>
      <c r="BY1472" s="9">
        <f>IF(AI1472&gt;=BK1472,0,IFERROR(BK1472+SUMPRODUCT((AI$4:AI$1569&gt;=BK$4:BK$1569)*(AI$4:AI$1569-BK$4:BK$1569))/MAX(1,COUNTIF(AI$4:AI$1569,"&lt;"&amp;BK1472+0.01)),BK1472))</f>
        <v/>
      </c>
      <c r="BZ1472" s="9">
        <f>IF(AJ1472&gt;=BL1472,0,IFERROR(BL1472+SUMPRODUCT((AJ$4:AJ$1569&gt;=BL$4:BL$1569)*(AJ$4:AJ$1569-BL$4:BL$1569))/MAX(1,COUNTIF(AJ$4:AJ$1569,"&lt;"&amp;BL1472+0.01)),BL1472))</f>
        <v/>
      </c>
      <c r="CA1472" s="9">
        <f>IF(AK1472&gt;=BM1472,0,IFERROR(BM1472+SUMPRODUCT((AK$4:AK$1569&gt;=BM$4:BM$1569)*(AK$4:AK$1569-BM$4:BM$1569))/MAX(1,COUNTIF(AK$4:AK$1569,"&lt;"&amp;BM1472+0.01)),BM1472))</f>
        <v/>
      </c>
      <c r="CB1472" s="9">
        <f>IF(AL1472&gt;=BN1472,0,IFERROR(BN1472+SUMPRODUCT((AL$4:AL$1569&gt;=BN$4:BN$1569)*(AL$4:AL$1569-BN$4:BN$1569))/MAX(1,COUNTIF(AL$4:AL$1569,"&lt;"&amp;BN1472+0.01)),BN1472))</f>
        <v/>
      </c>
      <c r="CC1472" s="5">
        <f>IF(AO1472="🟢","VERDE",IF(AO1472="🟡","AMARELO",IF(AO1472="🟠","VERMELHO",IF(AO1472="🔴","VERMELHO","ROXO"))))</f>
        <v/>
      </c>
      <c r="CD1472" s="5" t="inlineStr">
        <is>
          <t>🏢 REDES</t>
        </is>
      </c>
      <c r="CE1472" s="5" t="inlineStr">
        <is>
          <t>CIA DA SAUDE</t>
        </is>
      </c>
    </row>
    <row r="1473">
      <c r="A1473" s="5" t="inlineStr">
        <is>
          <t>51830360000151</t>
        </is>
      </c>
      <c r="B1473" s="5" t="inlineStr">
        <is>
          <t>51.830.360 ANA MARIA GONCALVES DA SILVA</t>
        </is>
      </c>
      <c r="C1473" s="5" t="inlineStr">
        <is>
          <t>06 - SEM GRUPO</t>
        </is>
      </c>
      <c r="D1473" s="5" t="inlineStr">
        <is>
          <t>HEMANUELE DITZEL (MANU)</t>
        </is>
      </c>
      <c r="E1473" s="5" t="inlineStr">
        <is>
          <t>PR</t>
        </is>
      </c>
      <c r="F1473" s="5">
        <f>IFERROR(VLOOKUP(C1473,$AS$4:$AT$25,2,FALSE),"")</f>
        <v/>
      </c>
      <c r="G1473" s="6">
        <f>IFERROR(VLOOKUP(C1473,$AS$4:$AX$25,6,FALSE),"")</f>
        <v/>
      </c>
      <c r="H1473" s="5">
        <f>IFERROR(VLOOKUP(C1473,$AS$4:$AY$25,7,FALSE),"")</f>
        <v/>
      </c>
      <c r="I1473" s="5">
        <f>IFERROR(VLOOKUP(C1473,$AS$4:$AZ$25,8,FALSE),"")</f>
        <v/>
      </c>
      <c r="J1473" s="7" t="inlineStr">
        <is>
          <t>.</t>
        </is>
      </c>
      <c r="K1473" s="5" t="inlineStr">
        <is>
          <t>SUL</t>
        </is>
      </c>
      <c r="L1473" s="8" t="n">
        <v>2700</v>
      </c>
      <c r="M1473" s="9" t="n">
        <v>100</v>
      </c>
      <c r="N1473" s="9" t="n">
        <v>100</v>
      </c>
      <c r="O1473" s="9" t="n">
        <v>200</v>
      </c>
      <c r="P1473" s="9" t="n">
        <v>200</v>
      </c>
      <c r="Q1473" s="9" t="n">
        <v>200</v>
      </c>
      <c r="R1473" s="9" t="n">
        <v>200</v>
      </c>
      <c r="S1473" s="9" t="n">
        <v>200</v>
      </c>
      <c r="T1473" s="9" t="n">
        <v>300</v>
      </c>
      <c r="U1473" s="9" t="n">
        <v>300</v>
      </c>
      <c r="V1473" s="9" t="n">
        <v>300</v>
      </c>
      <c r="W1473" s="9" t="n">
        <v>300</v>
      </c>
      <c r="X1473" s="9" t="n">
        <v>300</v>
      </c>
      <c r="Y1473" s="7" t="inlineStr">
        <is>
          <t>.</t>
        </is>
      </c>
      <c r="Z1473" s="8">
        <f>SUM(AA1473:AL1473)</f>
        <v/>
      </c>
      <c r="AA1473" s="9" t="n">
        <v>0</v>
      </c>
      <c r="AB1473" s="9" t="n">
        <v>0</v>
      </c>
      <c r="AC1473" s="9" t="n">
        <v>0</v>
      </c>
      <c r="AD1473" s="9" t="n">
        <v>0</v>
      </c>
      <c r="AE1473" s="9" t="n">
        <v>0</v>
      </c>
      <c r="AF1473" s="9" t="n">
        <v>0</v>
      </c>
      <c r="AG1473" s="9" t="n">
        <v>0</v>
      </c>
      <c r="AH1473" s="9" t="n">
        <v>0</v>
      </c>
      <c r="AI1473" s="9" t="n">
        <v>0</v>
      </c>
      <c r="AJ1473" s="9" t="n">
        <v>0</v>
      </c>
      <c r="AK1473" s="9" t="n">
        <v>0</v>
      </c>
      <c r="AL1473" s="9" t="n">
        <v>0</v>
      </c>
      <c r="AM1473" s="7" t="inlineStr">
        <is>
          <t>.</t>
        </is>
      </c>
      <c r="AN1473" s="6">
        <f>IF(L1473=0,0,Z1473/L1473)</f>
        <v/>
      </c>
      <c r="AO1473" s="5">
        <f>IF(AN1473="","",IF(AN1473&gt;=0.9,"🟢",IF(AN1473&gt;=0.7,"🟡",IF(AN1473&gt;=0.5,"🟠","🔴"))))</f>
        <v/>
      </c>
      <c r="AP1473" s="9">
        <f>IF(L1473=0,0,L1473-Z1473)</f>
        <v/>
      </c>
      <c r="AQ1473" s="5">
        <f>IF(Z1473=0,"",RANK(Z1473,Z$4:Z$1569,0))</f>
        <v/>
      </c>
      <c r="AR1473" s="7" t="inlineStr">
        <is>
          <t>.</t>
        </is>
      </c>
      <c r="BA1473" s="7" t="inlineStr">
        <is>
          <t>.</t>
        </is>
      </c>
      <c r="BB1473" s="9">
        <f>SUM(L$4:L$1569)/COUNTA(A$4:A$1569)</f>
        <v/>
      </c>
      <c r="BC1473" s="9">
        <f>SUM(M$4:M$1569)/COUNTA(A$4:A$1569)</f>
        <v/>
      </c>
      <c r="BD1473" s="9">
        <f>SUM(N$4:N$1569)/COUNTA(A$4:A$1569)</f>
        <v/>
      </c>
      <c r="BE1473" s="9">
        <f>SUM(O$4:O$1569)/COUNTA(A$4:A$1569)</f>
        <v/>
      </c>
      <c r="BF1473" s="9">
        <f>SUM(P$4:P$1569)/COUNTA(A$4:A$1569)</f>
        <v/>
      </c>
      <c r="BG1473" s="9">
        <f>SUM(Q$4:Q$1569)/COUNTA(A$4:A$1569)</f>
        <v/>
      </c>
      <c r="BH1473" s="9">
        <f>SUM(R$4:R$1569)/COUNTA(A$4:A$1569)</f>
        <v/>
      </c>
      <c r="BI1473" s="9">
        <f>SUM(S$4:S$1569)/COUNTA(A$4:A$1569)</f>
        <v/>
      </c>
      <c r="BJ1473" s="9">
        <f>SUM(T$4:T$1569)/COUNTA(A$4:A$1569)</f>
        <v/>
      </c>
      <c r="BK1473" s="9">
        <f>SUM(U$4:U$1569)/COUNTA(A$4:A$1569)</f>
        <v/>
      </c>
      <c r="BL1473" s="9">
        <f>SUM(V$4:V$1569)/COUNTA(A$4:A$1569)</f>
        <v/>
      </c>
      <c r="BM1473" s="9">
        <f>SUM(W$4:W$1569)/COUNTA(A$4:A$1569)</f>
        <v/>
      </c>
      <c r="BN1473" s="9">
        <f>SUM(X$4:X$1569)/COUNTA(A$4:A$1569)</f>
        <v/>
      </c>
      <c r="BO1473" s="7" t="inlineStr">
        <is>
          <t>.</t>
        </is>
      </c>
      <c r="BP1473" s="9">
        <f>IF(Z1473&gt;=BB1473,0,IFERROR(BB1473+(SUMPRODUCT((Z$4:Z$1569&gt;=BB$4:BB$1569)*(Z$4:Z$1569-BB$4:BB$1569))/MAX(1,COUNTIF(Z$4:Z$1569,"&lt;"&amp;BB1473+0.01))),BB1473))</f>
        <v/>
      </c>
      <c r="BQ1473" s="9">
        <f>IF(AA1473&gt;=BC1473,0,IFERROR(BC1473+SUMPRODUCT((AA$4:AA$1569&gt;=BC$4:BC$1569)*(AA$4:AA$1569-BC$4:BC$1569))/MAX(1,COUNTIF(AA$4:AA$1569,"&lt;"&amp;BC1473+0.01)),BC1473))</f>
        <v/>
      </c>
      <c r="BR1473" s="9">
        <f>IF(AB1473&gt;=BD1473,0,IFERROR(BD1473+SUMPRODUCT((AB$4:AB$1569&gt;=BD$4:BD$1569)*(AB$4:AB$1569-BD$4:BD$1569))/MAX(1,COUNTIF(AB$4:AB$1569,"&lt;"&amp;BD1473+0.01)),BD1473))</f>
        <v/>
      </c>
      <c r="BS1473" s="9">
        <f>IF(AC1473&gt;=BE1473,0,IFERROR(BE1473+SUMPRODUCT((AC$4:AC$1569&gt;=BE$4:BE$1569)*(AC$4:AC$1569-BE$4:BE$1569))/MAX(1,COUNTIF(AC$4:AC$1569,"&lt;"&amp;BE1473+0.01)),BE1473))</f>
        <v/>
      </c>
      <c r="BT1473" s="9">
        <f>IF(AD1473&gt;=BF1473,0,IFERROR(BF1473+SUMPRODUCT((AD$4:AD$1569&gt;=BF$4:BF$1569)*(AD$4:AD$1569-BF$4:BF$1569))/MAX(1,COUNTIF(AD$4:AD$1569,"&lt;"&amp;BF1473+0.01)),BF1473))</f>
        <v/>
      </c>
      <c r="BU1473" s="9">
        <f>IF(AE1473&gt;=BG1473,0,IFERROR(BG1473+SUMPRODUCT((AE$4:AE$1569&gt;=BG$4:BG$1569)*(AE$4:AE$1569-BG$4:BG$1569))/MAX(1,COUNTIF(AE$4:AE$1569,"&lt;"&amp;BG1473+0.01)),BG1473))</f>
        <v/>
      </c>
      <c r="BV1473" s="9">
        <f>IF(AF1473&gt;=BH1473,0,IFERROR(BH1473+SUMPRODUCT((AF$4:AF$1569&gt;=BH$4:BH$1569)*(AF$4:AF$1569-BH$4:BH$1569))/MAX(1,COUNTIF(AF$4:AF$1569,"&lt;"&amp;BH1473+0.01)),BH1473))</f>
        <v/>
      </c>
      <c r="BW1473" s="9">
        <f>IF(AG1473&gt;=BI1473,0,IFERROR(BI1473+SUMPRODUCT((AG$4:AG$1569&gt;=BI$4:BI$1569)*(AG$4:AG$1569-BI$4:BI$1569))/MAX(1,COUNTIF(AG$4:AG$1569,"&lt;"&amp;BI1473+0.01)),BI1473))</f>
        <v/>
      </c>
      <c r="BX1473" s="9">
        <f>IF(AH1473&gt;=BJ1473,0,IFERROR(BJ1473+SUMPRODUCT((AH$4:AH$1569&gt;=BJ$4:BJ$1569)*(AH$4:AH$1569-BJ$4:BJ$1569))/MAX(1,COUNTIF(AH$4:AH$1569,"&lt;"&amp;BJ1473+0.01)),BJ1473))</f>
        <v/>
      </c>
      <c r="BY1473" s="9">
        <f>IF(AI1473&gt;=BK1473,0,IFERROR(BK1473+SUMPRODUCT((AI$4:AI$1569&gt;=BK$4:BK$1569)*(AI$4:AI$1569-BK$4:BK$1569))/MAX(1,COUNTIF(AI$4:AI$1569,"&lt;"&amp;BK1473+0.01)),BK1473))</f>
        <v/>
      </c>
      <c r="BZ1473" s="9">
        <f>IF(AJ1473&gt;=BL1473,0,IFERROR(BL1473+SUMPRODUCT((AJ$4:AJ$1569&gt;=BL$4:BL$1569)*(AJ$4:AJ$1569-BL$4:BL$1569))/MAX(1,COUNTIF(AJ$4:AJ$1569,"&lt;"&amp;BL1473+0.01)),BL1473))</f>
        <v/>
      </c>
      <c r="CA1473" s="9">
        <f>IF(AK1473&gt;=BM1473,0,IFERROR(BM1473+SUMPRODUCT((AK$4:AK$1569&gt;=BM$4:BM$1569)*(AK$4:AK$1569-BM$4:BM$1569))/MAX(1,COUNTIF(AK$4:AK$1569,"&lt;"&amp;BM1473+0.01)),BM1473))</f>
        <v/>
      </c>
      <c r="CB1473" s="9">
        <f>IF(AL1473&gt;=BN1473,0,IFERROR(BN1473+SUMPRODUCT((AL$4:AL$1569&gt;=BN$4:BN$1569)*(AL$4:AL$1569-BN$4:BN$1569))/MAX(1,COUNTIF(AL$4:AL$1569,"&lt;"&amp;BN1473+0.01)),BN1473))</f>
        <v/>
      </c>
      <c r="CC1473" s="5">
        <f>IF(AO1473="🟢","VERDE",IF(AO1473="🟡","AMARELO",IF(AO1473="🟠","VERMELHO",IF(AO1473="🔴","VERMELHO","ROXO"))))</f>
        <v/>
      </c>
      <c r="CD1473" s="5" t="inlineStr">
        <is>
          <t>🌎 REGIÕES</t>
        </is>
      </c>
      <c r="CE1473" s="5" t="inlineStr">
        <is>
          <t>SEM REDE</t>
        </is>
      </c>
    </row>
    <row r="1474">
      <c r="A1474" s="5" t="inlineStr">
        <is>
          <t>51832746000100</t>
        </is>
      </c>
      <c r="B1474" s="5" t="inlineStr">
        <is>
          <t>FORNERIA ORIGINAL COZINHA GOIANIA LTDA -</t>
        </is>
      </c>
      <c r="C1474" s="5" t="inlineStr">
        <is>
          <t>06 - SEM GRUPO</t>
        </is>
      </c>
      <c r="D1474" s="5" t="inlineStr">
        <is>
          <t>LARISSA PADILHA</t>
        </is>
      </c>
      <c r="E1474" s="5" t="inlineStr">
        <is>
          <t>GO</t>
        </is>
      </c>
      <c r="F1474" s="5">
        <f>IFERROR(VLOOKUP(C1474,$AS$4:$AT$25,2,FALSE),"")</f>
        <v/>
      </c>
      <c r="G1474" s="6">
        <f>IFERROR(VLOOKUP(C1474,$AS$4:$AX$25,6,FALSE),"")</f>
        <v/>
      </c>
      <c r="H1474" s="5">
        <f>IFERROR(VLOOKUP(C1474,$AS$4:$AY$25,7,FALSE),"")</f>
        <v/>
      </c>
      <c r="I1474" s="5">
        <f>IFERROR(VLOOKUP(C1474,$AS$4:$AZ$25,8,FALSE),"")</f>
        <v/>
      </c>
      <c r="J1474" s="7" t="inlineStr">
        <is>
          <t>.</t>
        </is>
      </c>
      <c r="K1474" s="5" t="inlineStr">
        <is>
          <t>CENTRO OESTE</t>
        </is>
      </c>
      <c r="L1474" s="8" t="n">
        <v>1494.339622641509</v>
      </c>
      <c r="M1474" s="9" t="n">
        <v>124.5283018867924</v>
      </c>
      <c r="N1474" s="9" t="n">
        <v>124.5283018867924</v>
      </c>
      <c r="O1474" s="9" t="n">
        <v>124.5283018867924</v>
      </c>
      <c r="P1474" s="9" t="n">
        <v>124.5283018867924</v>
      </c>
      <c r="Q1474" s="9" t="n">
        <v>124.5283018867924</v>
      </c>
      <c r="R1474" s="9" t="n">
        <v>124.5283018867924</v>
      </c>
      <c r="S1474" s="9" t="n">
        <v>124.5283018867924</v>
      </c>
      <c r="T1474" s="9" t="n">
        <v>124.5283018867924</v>
      </c>
      <c r="U1474" s="9" t="n">
        <v>124.5283018867924</v>
      </c>
      <c r="V1474" s="9" t="n">
        <v>124.5283018867924</v>
      </c>
      <c r="W1474" s="9" t="n">
        <v>124.5283018867924</v>
      </c>
      <c r="X1474" s="9" t="n">
        <v>124.5283018867924</v>
      </c>
      <c r="Y1474" s="7" t="inlineStr">
        <is>
          <t>.</t>
        </is>
      </c>
      <c r="Z1474" s="8">
        <f>SUM(AA1474:AL1474)</f>
        <v/>
      </c>
      <c r="AA1474" s="9" t="n">
        <v>0</v>
      </c>
      <c r="AB1474" s="9" t="n">
        <v>0</v>
      </c>
      <c r="AC1474" s="9" t="n">
        <v>0</v>
      </c>
      <c r="AD1474" s="9" t="n">
        <v>0</v>
      </c>
      <c r="AE1474" s="9" t="n">
        <v>0</v>
      </c>
      <c r="AF1474" s="9" t="n">
        <v>0</v>
      </c>
      <c r="AG1474" s="9" t="n">
        <v>0</v>
      </c>
      <c r="AH1474" s="9" t="n">
        <v>0</v>
      </c>
      <c r="AI1474" s="9" t="n">
        <v>0</v>
      </c>
      <c r="AJ1474" s="9" t="n">
        <v>0</v>
      </c>
      <c r="AK1474" s="9" t="n">
        <v>0</v>
      </c>
      <c r="AL1474" s="9" t="n">
        <v>0</v>
      </c>
      <c r="AM1474" s="7" t="inlineStr">
        <is>
          <t>.</t>
        </is>
      </c>
      <c r="AN1474" s="6">
        <f>IF(L1474=0,0,Z1474/L1474)</f>
        <v/>
      </c>
      <c r="AO1474" s="5">
        <f>IF(AN1474="","",IF(AN1474&gt;=0.9,"🟢",IF(AN1474&gt;=0.7,"🟡",IF(AN1474&gt;=0.5,"🟠","🔴"))))</f>
        <v/>
      </c>
      <c r="AP1474" s="9">
        <f>IF(L1474=0,0,L1474-Z1474)</f>
        <v/>
      </c>
      <c r="AQ1474" s="5">
        <f>IF(Z1474=0,"",RANK(Z1474,Z$4:Z$1569,0))</f>
        <v/>
      </c>
      <c r="AR1474" s="7" t="inlineStr">
        <is>
          <t>.</t>
        </is>
      </c>
      <c r="BA1474" s="7" t="inlineStr">
        <is>
          <t>.</t>
        </is>
      </c>
      <c r="BB1474" s="9">
        <f>SUM(L$4:L$1569)/COUNTA(A$4:A$1569)</f>
        <v/>
      </c>
      <c r="BC1474" s="9">
        <f>SUM(M$4:M$1569)/COUNTA(A$4:A$1569)</f>
        <v/>
      </c>
      <c r="BD1474" s="9">
        <f>SUM(N$4:N$1569)/COUNTA(A$4:A$1569)</f>
        <v/>
      </c>
      <c r="BE1474" s="9">
        <f>SUM(O$4:O$1569)/COUNTA(A$4:A$1569)</f>
        <v/>
      </c>
      <c r="BF1474" s="9">
        <f>SUM(P$4:P$1569)/COUNTA(A$4:A$1569)</f>
        <v/>
      </c>
      <c r="BG1474" s="9">
        <f>SUM(Q$4:Q$1569)/COUNTA(A$4:A$1569)</f>
        <v/>
      </c>
      <c r="BH1474" s="9">
        <f>SUM(R$4:R$1569)/COUNTA(A$4:A$1569)</f>
        <v/>
      </c>
      <c r="BI1474" s="9">
        <f>SUM(S$4:S$1569)/COUNTA(A$4:A$1569)</f>
        <v/>
      </c>
      <c r="BJ1474" s="9">
        <f>SUM(T$4:T$1569)/COUNTA(A$4:A$1569)</f>
        <v/>
      </c>
      <c r="BK1474" s="9">
        <f>SUM(U$4:U$1569)/COUNTA(A$4:A$1569)</f>
        <v/>
      </c>
      <c r="BL1474" s="9">
        <f>SUM(V$4:V$1569)/COUNTA(A$4:A$1569)</f>
        <v/>
      </c>
      <c r="BM1474" s="9">
        <f>SUM(W$4:W$1569)/COUNTA(A$4:A$1569)</f>
        <v/>
      </c>
      <c r="BN1474" s="9">
        <f>SUM(X$4:X$1569)/COUNTA(A$4:A$1569)</f>
        <v/>
      </c>
      <c r="BO1474" s="7" t="inlineStr">
        <is>
          <t>.</t>
        </is>
      </c>
      <c r="BP1474" s="9">
        <f>IF(Z1474&gt;=BB1474,0,IFERROR(BB1474+(SUMPRODUCT((Z$4:Z$1569&gt;=BB$4:BB$1569)*(Z$4:Z$1569-BB$4:BB$1569))/MAX(1,COUNTIF(Z$4:Z$1569,"&lt;"&amp;BB1474+0.01))),BB1474))</f>
        <v/>
      </c>
      <c r="BQ1474" s="9">
        <f>IF(AA1474&gt;=BC1474,0,IFERROR(BC1474+SUMPRODUCT((AA$4:AA$1569&gt;=BC$4:BC$1569)*(AA$4:AA$1569-BC$4:BC$1569))/MAX(1,COUNTIF(AA$4:AA$1569,"&lt;"&amp;BC1474+0.01)),BC1474))</f>
        <v/>
      </c>
      <c r="BR1474" s="9">
        <f>IF(AB1474&gt;=BD1474,0,IFERROR(BD1474+SUMPRODUCT((AB$4:AB$1569&gt;=BD$4:BD$1569)*(AB$4:AB$1569-BD$4:BD$1569))/MAX(1,COUNTIF(AB$4:AB$1569,"&lt;"&amp;BD1474+0.01)),BD1474))</f>
        <v/>
      </c>
      <c r="BS1474" s="9">
        <f>IF(AC1474&gt;=BE1474,0,IFERROR(BE1474+SUMPRODUCT((AC$4:AC$1569&gt;=BE$4:BE$1569)*(AC$4:AC$1569-BE$4:BE$1569))/MAX(1,COUNTIF(AC$4:AC$1569,"&lt;"&amp;BE1474+0.01)),BE1474))</f>
        <v/>
      </c>
      <c r="BT1474" s="9">
        <f>IF(AD1474&gt;=BF1474,0,IFERROR(BF1474+SUMPRODUCT((AD$4:AD$1569&gt;=BF$4:BF$1569)*(AD$4:AD$1569-BF$4:BF$1569))/MAX(1,COUNTIF(AD$4:AD$1569,"&lt;"&amp;BF1474+0.01)),BF1474))</f>
        <v/>
      </c>
      <c r="BU1474" s="9">
        <f>IF(AE1474&gt;=BG1474,0,IFERROR(BG1474+SUMPRODUCT((AE$4:AE$1569&gt;=BG$4:BG$1569)*(AE$4:AE$1569-BG$4:BG$1569))/MAX(1,COUNTIF(AE$4:AE$1569,"&lt;"&amp;BG1474+0.01)),BG1474))</f>
        <v/>
      </c>
      <c r="BV1474" s="9">
        <f>IF(AF1474&gt;=BH1474,0,IFERROR(BH1474+SUMPRODUCT((AF$4:AF$1569&gt;=BH$4:BH$1569)*(AF$4:AF$1569-BH$4:BH$1569))/MAX(1,COUNTIF(AF$4:AF$1569,"&lt;"&amp;BH1474+0.01)),BH1474))</f>
        <v/>
      </c>
      <c r="BW1474" s="9">
        <f>IF(AG1474&gt;=BI1474,0,IFERROR(BI1474+SUMPRODUCT((AG$4:AG$1569&gt;=BI$4:BI$1569)*(AG$4:AG$1569-BI$4:BI$1569))/MAX(1,COUNTIF(AG$4:AG$1569,"&lt;"&amp;BI1474+0.01)),BI1474))</f>
        <v/>
      </c>
      <c r="BX1474" s="9">
        <f>IF(AH1474&gt;=BJ1474,0,IFERROR(BJ1474+SUMPRODUCT((AH$4:AH$1569&gt;=BJ$4:BJ$1569)*(AH$4:AH$1569-BJ$4:BJ$1569))/MAX(1,COUNTIF(AH$4:AH$1569,"&lt;"&amp;BJ1474+0.01)),BJ1474))</f>
        <v/>
      </c>
      <c r="BY1474" s="9">
        <f>IF(AI1474&gt;=BK1474,0,IFERROR(BK1474+SUMPRODUCT((AI$4:AI$1569&gt;=BK$4:BK$1569)*(AI$4:AI$1569-BK$4:BK$1569))/MAX(1,COUNTIF(AI$4:AI$1569,"&lt;"&amp;BK1474+0.01)),BK1474))</f>
        <v/>
      </c>
      <c r="BZ1474" s="9">
        <f>IF(AJ1474&gt;=BL1474,0,IFERROR(BL1474+SUMPRODUCT((AJ$4:AJ$1569&gt;=BL$4:BL$1569)*(AJ$4:AJ$1569-BL$4:BL$1569))/MAX(1,COUNTIF(AJ$4:AJ$1569,"&lt;"&amp;BL1474+0.01)),BL1474))</f>
        <v/>
      </c>
      <c r="CA1474" s="9">
        <f>IF(AK1474&gt;=BM1474,0,IFERROR(BM1474+SUMPRODUCT((AK$4:AK$1569&gt;=BM$4:BM$1569)*(AK$4:AK$1569-BM$4:BM$1569))/MAX(1,COUNTIF(AK$4:AK$1569,"&lt;"&amp;BM1474+0.01)),BM1474))</f>
        <v/>
      </c>
      <c r="CB1474" s="9">
        <f>IF(AL1474&gt;=BN1474,0,IFERROR(BN1474+SUMPRODUCT((AL$4:AL$1569&gt;=BN$4:BN$1569)*(AL$4:AL$1569-BN$4:BN$1569))/MAX(1,COUNTIF(AL$4:AL$1569,"&lt;"&amp;BN1474+0.01)),BN1474))</f>
        <v/>
      </c>
      <c r="CC1474" s="5">
        <f>IF(AO1474="🟢","VERDE",IF(AO1474="🟡","AMARELO",IF(AO1474="🟠","VERMELHO",IF(AO1474="🔴","VERMELHO","ROXO"))))</f>
        <v/>
      </c>
      <c r="CD1474" s="5" t="inlineStr">
        <is>
          <t>🌎 REGIÕES</t>
        </is>
      </c>
      <c r="CE1474" s="5" t="inlineStr">
        <is>
          <t>SEM REDE</t>
        </is>
      </c>
    </row>
    <row r="1475">
      <c r="A1475" s="5" t="inlineStr">
        <is>
          <t>51891603000161</t>
        </is>
      </c>
      <c r="B1475" s="5" t="inlineStr">
        <is>
          <t>51.891.603 BARBARA BEATHRIZ FREITAS SANT</t>
        </is>
      </c>
      <c r="C1475" s="5" t="inlineStr">
        <is>
          <t>06 - SEM GRUPO</t>
        </is>
      </c>
      <c r="D1475" s="5" t="inlineStr">
        <is>
          <t>LARISSA PADILHA</t>
        </is>
      </c>
      <c r="E1475" s="5" t="inlineStr">
        <is>
          <t>BA</t>
        </is>
      </c>
      <c r="F1475" s="5">
        <f>IFERROR(VLOOKUP(C1475,$AS$4:$AT$25,2,FALSE),"")</f>
        <v/>
      </c>
      <c r="G1475" s="6">
        <f>IFERROR(VLOOKUP(C1475,$AS$4:$AX$25,6,FALSE),"")</f>
        <v/>
      </c>
      <c r="H1475" s="5">
        <f>IFERROR(VLOOKUP(C1475,$AS$4:$AY$25,7,FALSE),"")</f>
        <v/>
      </c>
      <c r="I1475" s="5">
        <f>IFERROR(VLOOKUP(C1475,$AS$4:$AZ$25,8,FALSE),"")</f>
        <v/>
      </c>
      <c r="J1475" s="7" t="inlineStr">
        <is>
          <t>.</t>
        </is>
      </c>
      <c r="K1475" s="5" t="inlineStr">
        <is>
          <t>NORDESTE (SEM MA)</t>
        </is>
      </c>
      <c r="L1475" s="8" t="n">
        <v>1371.428571428571</v>
      </c>
      <c r="M1475" s="9" t="n">
        <v>114.2857142857143</v>
      </c>
      <c r="N1475" s="9" t="n">
        <v>114.2857142857143</v>
      </c>
      <c r="O1475" s="9" t="n">
        <v>114.2857142857143</v>
      </c>
      <c r="P1475" s="9" t="n">
        <v>114.2857142857143</v>
      </c>
      <c r="Q1475" s="9" t="n">
        <v>114.2857142857143</v>
      </c>
      <c r="R1475" s="9" t="n">
        <v>114.2857142857143</v>
      </c>
      <c r="S1475" s="9" t="n">
        <v>114.2857142857143</v>
      </c>
      <c r="T1475" s="9" t="n">
        <v>114.2857142857143</v>
      </c>
      <c r="U1475" s="9" t="n">
        <v>114.2857142857143</v>
      </c>
      <c r="V1475" s="9" t="n">
        <v>114.2857142857143</v>
      </c>
      <c r="W1475" s="9" t="n">
        <v>114.2857142857143</v>
      </c>
      <c r="X1475" s="9" t="n">
        <v>114.2857142857143</v>
      </c>
      <c r="Y1475" s="7" t="inlineStr">
        <is>
          <t>.</t>
        </is>
      </c>
      <c r="Z1475" s="8">
        <f>SUM(AA1475:AL1475)</f>
        <v/>
      </c>
      <c r="AA1475" s="9" t="n">
        <v>0</v>
      </c>
      <c r="AB1475" s="9" t="n">
        <v>0</v>
      </c>
      <c r="AC1475" s="9" t="n">
        <v>0</v>
      </c>
      <c r="AD1475" s="9" t="n">
        <v>0</v>
      </c>
      <c r="AE1475" s="9" t="n">
        <v>0</v>
      </c>
      <c r="AF1475" s="9" t="n">
        <v>0</v>
      </c>
      <c r="AG1475" s="9" t="n">
        <v>0</v>
      </c>
      <c r="AH1475" s="9" t="n">
        <v>0</v>
      </c>
      <c r="AI1475" s="9" t="n">
        <v>0</v>
      </c>
      <c r="AJ1475" s="9" t="n">
        <v>0</v>
      </c>
      <c r="AK1475" s="9" t="n">
        <v>0</v>
      </c>
      <c r="AL1475" s="9" t="n">
        <v>0</v>
      </c>
      <c r="AM1475" s="7" t="inlineStr">
        <is>
          <t>.</t>
        </is>
      </c>
      <c r="AN1475" s="6">
        <f>IF(L1475=0,0,Z1475/L1475)</f>
        <v/>
      </c>
      <c r="AO1475" s="5">
        <f>IF(AN1475="","",IF(AN1475&gt;=0.9,"🟢",IF(AN1475&gt;=0.7,"🟡",IF(AN1475&gt;=0.5,"🟠","🔴"))))</f>
        <v/>
      </c>
      <c r="AP1475" s="9">
        <f>IF(L1475=0,0,L1475-Z1475)</f>
        <v/>
      </c>
      <c r="AQ1475" s="5">
        <f>IF(Z1475=0,"",RANK(Z1475,Z$4:Z$1569,0))</f>
        <v/>
      </c>
      <c r="AR1475" s="7" t="inlineStr">
        <is>
          <t>.</t>
        </is>
      </c>
      <c r="BA1475" s="7" t="inlineStr">
        <is>
          <t>.</t>
        </is>
      </c>
      <c r="BB1475" s="9">
        <f>SUM(L$4:L$1569)/COUNTA(A$4:A$1569)</f>
        <v/>
      </c>
      <c r="BC1475" s="9">
        <f>SUM(M$4:M$1569)/COUNTA(A$4:A$1569)</f>
        <v/>
      </c>
      <c r="BD1475" s="9">
        <f>SUM(N$4:N$1569)/COUNTA(A$4:A$1569)</f>
        <v/>
      </c>
      <c r="BE1475" s="9">
        <f>SUM(O$4:O$1569)/COUNTA(A$4:A$1569)</f>
        <v/>
      </c>
      <c r="BF1475" s="9">
        <f>SUM(P$4:P$1569)/COUNTA(A$4:A$1569)</f>
        <v/>
      </c>
      <c r="BG1475" s="9">
        <f>SUM(Q$4:Q$1569)/COUNTA(A$4:A$1569)</f>
        <v/>
      </c>
      <c r="BH1475" s="9">
        <f>SUM(R$4:R$1569)/COUNTA(A$4:A$1569)</f>
        <v/>
      </c>
      <c r="BI1475" s="9">
        <f>SUM(S$4:S$1569)/COUNTA(A$4:A$1569)</f>
        <v/>
      </c>
      <c r="BJ1475" s="9">
        <f>SUM(T$4:T$1569)/COUNTA(A$4:A$1569)</f>
        <v/>
      </c>
      <c r="BK1475" s="9">
        <f>SUM(U$4:U$1569)/COUNTA(A$4:A$1569)</f>
        <v/>
      </c>
      <c r="BL1475" s="9">
        <f>SUM(V$4:V$1569)/COUNTA(A$4:A$1569)</f>
        <v/>
      </c>
      <c r="BM1475" s="9">
        <f>SUM(W$4:W$1569)/COUNTA(A$4:A$1569)</f>
        <v/>
      </c>
      <c r="BN1475" s="9">
        <f>SUM(X$4:X$1569)/COUNTA(A$4:A$1569)</f>
        <v/>
      </c>
      <c r="BO1475" s="7" t="inlineStr">
        <is>
          <t>.</t>
        </is>
      </c>
      <c r="BP1475" s="9">
        <f>IF(Z1475&gt;=BB1475,0,IFERROR(BB1475+(SUMPRODUCT((Z$4:Z$1569&gt;=BB$4:BB$1569)*(Z$4:Z$1569-BB$4:BB$1569))/MAX(1,COUNTIF(Z$4:Z$1569,"&lt;"&amp;BB1475+0.01))),BB1475))</f>
        <v/>
      </c>
      <c r="BQ1475" s="9">
        <f>IF(AA1475&gt;=BC1475,0,IFERROR(BC1475+SUMPRODUCT((AA$4:AA$1569&gt;=BC$4:BC$1569)*(AA$4:AA$1569-BC$4:BC$1569))/MAX(1,COUNTIF(AA$4:AA$1569,"&lt;"&amp;BC1475+0.01)),BC1475))</f>
        <v/>
      </c>
      <c r="BR1475" s="9">
        <f>IF(AB1475&gt;=BD1475,0,IFERROR(BD1475+SUMPRODUCT((AB$4:AB$1569&gt;=BD$4:BD$1569)*(AB$4:AB$1569-BD$4:BD$1569))/MAX(1,COUNTIF(AB$4:AB$1569,"&lt;"&amp;BD1475+0.01)),BD1475))</f>
        <v/>
      </c>
      <c r="BS1475" s="9">
        <f>IF(AC1475&gt;=BE1475,0,IFERROR(BE1475+SUMPRODUCT((AC$4:AC$1569&gt;=BE$4:BE$1569)*(AC$4:AC$1569-BE$4:BE$1569))/MAX(1,COUNTIF(AC$4:AC$1569,"&lt;"&amp;BE1475+0.01)),BE1475))</f>
        <v/>
      </c>
      <c r="BT1475" s="9">
        <f>IF(AD1475&gt;=BF1475,0,IFERROR(BF1475+SUMPRODUCT((AD$4:AD$1569&gt;=BF$4:BF$1569)*(AD$4:AD$1569-BF$4:BF$1569))/MAX(1,COUNTIF(AD$4:AD$1569,"&lt;"&amp;BF1475+0.01)),BF1475))</f>
        <v/>
      </c>
      <c r="BU1475" s="9">
        <f>IF(AE1475&gt;=BG1475,0,IFERROR(BG1475+SUMPRODUCT((AE$4:AE$1569&gt;=BG$4:BG$1569)*(AE$4:AE$1569-BG$4:BG$1569))/MAX(1,COUNTIF(AE$4:AE$1569,"&lt;"&amp;BG1475+0.01)),BG1475))</f>
        <v/>
      </c>
      <c r="BV1475" s="9">
        <f>IF(AF1475&gt;=BH1475,0,IFERROR(BH1475+SUMPRODUCT((AF$4:AF$1569&gt;=BH$4:BH$1569)*(AF$4:AF$1569-BH$4:BH$1569))/MAX(1,COUNTIF(AF$4:AF$1569,"&lt;"&amp;BH1475+0.01)),BH1475))</f>
        <v/>
      </c>
      <c r="BW1475" s="9">
        <f>IF(AG1475&gt;=BI1475,0,IFERROR(BI1475+SUMPRODUCT((AG$4:AG$1569&gt;=BI$4:BI$1569)*(AG$4:AG$1569-BI$4:BI$1569))/MAX(1,COUNTIF(AG$4:AG$1569,"&lt;"&amp;BI1475+0.01)),BI1475))</f>
        <v/>
      </c>
      <c r="BX1475" s="9">
        <f>IF(AH1475&gt;=BJ1475,0,IFERROR(BJ1475+SUMPRODUCT((AH$4:AH$1569&gt;=BJ$4:BJ$1569)*(AH$4:AH$1569-BJ$4:BJ$1569))/MAX(1,COUNTIF(AH$4:AH$1569,"&lt;"&amp;BJ1475+0.01)),BJ1475))</f>
        <v/>
      </c>
      <c r="BY1475" s="9">
        <f>IF(AI1475&gt;=BK1475,0,IFERROR(BK1475+SUMPRODUCT((AI$4:AI$1569&gt;=BK$4:BK$1569)*(AI$4:AI$1569-BK$4:BK$1569))/MAX(1,COUNTIF(AI$4:AI$1569,"&lt;"&amp;BK1475+0.01)),BK1475))</f>
        <v/>
      </c>
      <c r="BZ1475" s="9">
        <f>IF(AJ1475&gt;=BL1475,0,IFERROR(BL1475+SUMPRODUCT((AJ$4:AJ$1569&gt;=BL$4:BL$1569)*(AJ$4:AJ$1569-BL$4:BL$1569))/MAX(1,COUNTIF(AJ$4:AJ$1569,"&lt;"&amp;BL1475+0.01)),BL1475))</f>
        <v/>
      </c>
      <c r="CA1475" s="9">
        <f>IF(AK1475&gt;=BM1475,0,IFERROR(BM1475+SUMPRODUCT((AK$4:AK$1569&gt;=BM$4:BM$1569)*(AK$4:AK$1569-BM$4:BM$1569))/MAX(1,COUNTIF(AK$4:AK$1569,"&lt;"&amp;BM1475+0.01)),BM1475))</f>
        <v/>
      </c>
      <c r="CB1475" s="9">
        <f>IF(AL1475&gt;=BN1475,0,IFERROR(BN1475+SUMPRODUCT((AL$4:AL$1569&gt;=BN$4:BN$1569)*(AL$4:AL$1569-BN$4:BN$1569))/MAX(1,COUNTIF(AL$4:AL$1569,"&lt;"&amp;BN1475+0.01)),BN1475))</f>
        <v/>
      </c>
      <c r="CC1475" s="5">
        <f>IF(AO1475="🟢","VERDE",IF(AO1475="🟡","AMARELO",IF(AO1475="🟠","VERMELHO",IF(AO1475="🔴","VERMELHO","ROXO"))))</f>
        <v/>
      </c>
      <c r="CD1475" s="5" t="inlineStr">
        <is>
          <t>🌎 REGIÕES</t>
        </is>
      </c>
      <c r="CE1475" s="5" t="inlineStr">
        <is>
          <t>SEM REDE</t>
        </is>
      </c>
    </row>
    <row r="1476">
      <c r="A1476" s="5" t="inlineStr">
        <is>
          <t>51899787000106</t>
        </is>
      </c>
      <c r="B1476" s="5" t="inlineStr">
        <is>
          <t>51.899.787 LAECIO RODRIGUES LOPES - ME</t>
        </is>
      </c>
      <c r="C1476" s="5" t="inlineStr">
        <is>
          <t>06 - SEM GRUPO</t>
        </is>
      </c>
      <c r="D1476" s="5" t="inlineStr">
        <is>
          <t>HEMANUELE DITZEL (MANU)</t>
        </is>
      </c>
      <c r="E1476" s="5" t="inlineStr">
        <is>
          <t>SC</t>
        </is>
      </c>
      <c r="F1476" s="5">
        <f>IFERROR(VLOOKUP(C1476,$AS$4:$AT$25,2,FALSE),"")</f>
        <v/>
      </c>
      <c r="G1476" s="6">
        <f>IFERROR(VLOOKUP(C1476,$AS$4:$AX$25,6,FALSE),"")</f>
        <v/>
      </c>
      <c r="H1476" s="5">
        <f>IFERROR(VLOOKUP(C1476,$AS$4:$AY$25,7,FALSE),"")</f>
        <v/>
      </c>
      <c r="I1476" s="5">
        <f>IFERROR(VLOOKUP(C1476,$AS$4:$AZ$25,8,FALSE),"")</f>
        <v/>
      </c>
      <c r="J1476" s="7" t="inlineStr">
        <is>
          <t>.</t>
        </is>
      </c>
      <c r="K1476" s="5" t="inlineStr">
        <is>
          <t>SUL</t>
        </is>
      </c>
      <c r="L1476" s="8" t="n">
        <v>1553.191489361702</v>
      </c>
      <c r="M1476" s="9" t="n">
        <v>119.1489361702128</v>
      </c>
      <c r="N1476" s="9" t="n">
        <v>123.4042553191489</v>
      </c>
      <c r="O1476" s="9" t="n">
        <v>123.4042553191489</v>
      </c>
      <c r="P1476" s="9" t="n">
        <v>123.4042553191489</v>
      </c>
      <c r="Q1476" s="9" t="n">
        <v>127.6595744680851</v>
      </c>
      <c r="R1476" s="9" t="n">
        <v>127.6595744680851</v>
      </c>
      <c r="S1476" s="9" t="n">
        <v>131.9148936170213</v>
      </c>
      <c r="T1476" s="9" t="n">
        <v>131.9148936170213</v>
      </c>
      <c r="U1476" s="9" t="n">
        <v>131.9148936170213</v>
      </c>
      <c r="V1476" s="9" t="n">
        <v>136.1702127659574</v>
      </c>
      <c r="W1476" s="9" t="n">
        <v>136.1702127659574</v>
      </c>
      <c r="X1476" s="9" t="n">
        <v>140.4255319148936</v>
      </c>
      <c r="Y1476" s="7" t="inlineStr">
        <is>
          <t>.</t>
        </is>
      </c>
      <c r="Z1476" s="8">
        <f>SUM(AA1476:AL1476)</f>
        <v/>
      </c>
      <c r="AA1476" s="9" t="n">
        <v>0</v>
      </c>
      <c r="AB1476" s="9" t="n">
        <v>0</v>
      </c>
      <c r="AC1476" s="9" t="n">
        <v>0</v>
      </c>
      <c r="AD1476" s="9" t="n">
        <v>0</v>
      </c>
      <c r="AE1476" s="9" t="n">
        <v>0</v>
      </c>
      <c r="AF1476" s="9" t="n">
        <v>0</v>
      </c>
      <c r="AG1476" s="9" t="n">
        <v>0</v>
      </c>
      <c r="AH1476" s="9" t="n">
        <v>0</v>
      </c>
      <c r="AI1476" s="9" t="n">
        <v>0</v>
      </c>
      <c r="AJ1476" s="9" t="n">
        <v>0</v>
      </c>
      <c r="AK1476" s="9" t="n">
        <v>0</v>
      </c>
      <c r="AL1476" s="9" t="n">
        <v>0</v>
      </c>
      <c r="AM1476" s="7" t="inlineStr">
        <is>
          <t>.</t>
        </is>
      </c>
      <c r="AN1476" s="6">
        <f>IF(L1476=0,0,Z1476/L1476)</f>
        <v/>
      </c>
      <c r="AO1476" s="5">
        <f>IF(AN1476="","",IF(AN1476&gt;=0.9,"🟢",IF(AN1476&gt;=0.7,"🟡",IF(AN1476&gt;=0.5,"🟠","🔴"))))</f>
        <v/>
      </c>
      <c r="AP1476" s="9">
        <f>IF(L1476=0,0,L1476-Z1476)</f>
        <v/>
      </c>
      <c r="AQ1476" s="5">
        <f>IF(Z1476=0,"",RANK(Z1476,Z$4:Z$1569,0))</f>
        <v/>
      </c>
      <c r="AR1476" s="7" t="inlineStr">
        <is>
          <t>.</t>
        </is>
      </c>
      <c r="BA1476" s="7" t="inlineStr">
        <is>
          <t>.</t>
        </is>
      </c>
      <c r="BB1476" s="9">
        <f>SUM(L$4:L$1569)/COUNTA(A$4:A$1569)</f>
        <v/>
      </c>
      <c r="BC1476" s="9">
        <f>SUM(M$4:M$1569)/COUNTA(A$4:A$1569)</f>
        <v/>
      </c>
      <c r="BD1476" s="9">
        <f>SUM(N$4:N$1569)/COUNTA(A$4:A$1569)</f>
        <v/>
      </c>
      <c r="BE1476" s="9">
        <f>SUM(O$4:O$1569)/COUNTA(A$4:A$1569)</f>
        <v/>
      </c>
      <c r="BF1476" s="9">
        <f>SUM(P$4:P$1569)/COUNTA(A$4:A$1569)</f>
        <v/>
      </c>
      <c r="BG1476" s="9">
        <f>SUM(Q$4:Q$1569)/COUNTA(A$4:A$1569)</f>
        <v/>
      </c>
      <c r="BH1476" s="9">
        <f>SUM(R$4:R$1569)/COUNTA(A$4:A$1569)</f>
        <v/>
      </c>
      <c r="BI1476" s="9">
        <f>SUM(S$4:S$1569)/COUNTA(A$4:A$1569)</f>
        <v/>
      </c>
      <c r="BJ1476" s="9">
        <f>SUM(T$4:T$1569)/COUNTA(A$4:A$1569)</f>
        <v/>
      </c>
      <c r="BK1476" s="9">
        <f>SUM(U$4:U$1569)/COUNTA(A$4:A$1569)</f>
        <v/>
      </c>
      <c r="BL1476" s="9">
        <f>SUM(V$4:V$1569)/COUNTA(A$4:A$1569)</f>
        <v/>
      </c>
      <c r="BM1476" s="9">
        <f>SUM(W$4:W$1569)/COUNTA(A$4:A$1569)</f>
        <v/>
      </c>
      <c r="BN1476" s="9">
        <f>SUM(X$4:X$1569)/COUNTA(A$4:A$1569)</f>
        <v/>
      </c>
      <c r="BO1476" s="7" t="inlineStr">
        <is>
          <t>.</t>
        </is>
      </c>
      <c r="BP1476" s="9">
        <f>IF(Z1476&gt;=BB1476,0,IFERROR(BB1476+(SUMPRODUCT((Z$4:Z$1569&gt;=BB$4:BB$1569)*(Z$4:Z$1569-BB$4:BB$1569))/MAX(1,COUNTIF(Z$4:Z$1569,"&lt;"&amp;BB1476+0.01))),BB1476))</f>
        <v/>
      </c>
      <c r="BQ1476" s="9">
        <f>IF(AA1476&gt;=BC1476,0,IFERROR(BC1476+SUMPRODUCT((AA$4:AA$1569&gt;=BC$4:BC$1569)*(AA$4:AA$1569-BC$4:BC$1569))/MAX(1,COUNTIF(AA$4:AA$1569,"&lt;"&amp;BC1476+0.01)),BC1476))</f>
        <v/>
      </c>
      <c r="BR1476" s="9">
        <f>IF(AB1476&gt;=BD1476,0,IFERROR(BD1476+SUMPRODUCT((AB$4:AB$1569&gt;=BD$4:BD$1569)*(AB$4:AB$1569-BD$4:BD$1569))/MAX(1,COUNTIF(AB$4:AB$1569,"&lt;"&amp;BD1476+0.01)),BD1476))</f>
        <v/>
      </c>
      <c r="BS1476" s="9">
        <f>IF(AC1476&gt;=BE1476,0,IFERROR(BE1476+SUMPRODUCT((AC$4:AC$1569&gt;=BE$4:BE$1569)*(AC$4:AC$1569-BE$4:BE$1569))/MAX(1,COUNTIF(AC$4:AC$1569,"&lt;"&amp;BE1476+0.01)),BE1476))</f>
        <v/>
      </c>
      <c r="BT1476" s="9">
        <f>IF(AD1476&gt;=BF1476,0,IFERROR(BF1476+SUMPRODUCT((AD$4:AD$1569&gt;=BF$4:BF$1569)*(AD$4:AD$1569-BF$4:BF$1569))/MAX(1,COUNTIF(AD$4:AD$1569,"&lt;"&amp;BF1476+0.01)),BF1476))</f>
        <v/>
      </c>
      <c r="BU1476" s="9">
        <f>IF(AE1476&gt;=BG1476,0,IFERROR(BG1476+SUMPRODUCT((AE$4:AE$1569&gt;=BG$4:BG$1569)*(AE$4:AE$1569-BG$4:BG$1569))/MAX(1,COUNTIF(AE$4:AE$1569,"&lt;"&amp;BG1476+0.01)),BG1476))</f>
        <v/>
      </c>
      <c r="BV1476" s="9">
        <f>IF(AF1476&gt;=BH1476,0,IFERROR(BH1476+SUMPRODUCT((AF$4:AF$1569&gt;=BH$4:BH$1569)*(AF$4:AF$1569-BH$4:BH$1569))/MAX(1,COUNTIF(AF$4:AF$1569,"&lt;"&amp;BH1476+0.01)),BH1476))</f>
        <v/>
      </c>
      <c r="BW1476" s="9">
        <f>IF(AG1476&gt;=BI1476,0,IFERROR(BI1476+SUMPRODUCT((AG$4:AG$1569&gt;=BI$4:BI$1569)*(AG$4:AG$1569-BI$4:BI$1569))/MAX(1,COUNTIF(AG$4:AG$1569,"&lt;"&amp;BI1476+0.01)),BI1476))</f>
        <v/>
      </c>
      <c r="BX1476" s="9">
        <f>IF(AH1476&gt;=BJ1476,0,IFERROR(BJ1476+SUMPRODUCT((AH$4:AH$1569&gt;=BJ$4:BJ$1569)*(AH$4:AH$1569-BJ$4:BJ$1569))/MAX(1,COUNTIF(AH$4:AH$1569,"&lt;"&amp;BJ1476+0.01)),BJ1476))</f>
        <v/>
      </c>
      <c r="BY1476" s="9">
        <f>IF(AI1476&gt;=BK1476,0,IFERROR(BK1476+SUMPRODUCT((AI$4:AI$1569&gt;=BK$4:BK$1569)*(AI$4:AI$1569-BK$4:BK$1569))/MAX(1,COUNTIF(AI$4:AI$1569,"&lt;"&amp;BK1476+0.01)),BK1476))</f>
        <v/>
      </c>
      <c r="BZ1476" s="9">
        <f>IF(AJ1476&gt;=BL1476,0,IFERROR(BL1476+SUMPRODUCT((AJ$4:AJ$1569&gt;=BL$4:BL$1569)*(AJ$4:AJ$1569-BL$4:BL$1569))/MAX(1,COUNTIF(AJ$4:AJ$1569,"&lt;"&amp;BL1476+0.01)),BL1476))</f>
        <v/>
      </c>
      <c r="CA1476" s="9">
        <f>IF(AK1476&gt;=BM1476,0,IFERROR(BM1476+SUMPRODUCT((AK$4:AK$1569&gt;=BM$4:BM$1569)*(AK$4:AK$1569-BM$4:BM$1569))/MAX(1,COUNTIF(AK$4:AK$1569,"&lt;"&amp;BM1476+0.01)),BM1476))</f>
        <v/>
      </c>
      <c r="CB1476" s="9">
        <f>IF(AL1476&gt;=BN1476,0,IFERROR(BN1476+SUMPRODUCT((AL$4:AL$1569&gt;=BN$4:BN$1569)*(AL$4:AL$1569-BN$4:BN$1569))/MAX(1,COUNTIF(AL$4:AL$1569,"&lt;"&amp;BN1476+0.01)),BN1476))</f>
        <v/>
      </c>
      <c r="CC1476" s="5">
        <f>IF(AO1476="🟢","VERDE",IF(AO1476="🟡","AMARELO",IF(AO1476="🟠","VERMELHO",IF(AO1476="🔴","VERMELHO","ROXO"))))</f>
        <v/>
      </c>
      <c r="CD1476" s="5" t="inlineStr">
        <is>
          <t>🌎 REGIÕES</t>
        </is>
      </c>
      <c r="CE1476" s="5" t="inlineStr">
        <is>
          <t>SEM REDE</t>
        </is>
      </c>
    </row>
    <row r="1477">
      <c r="A1477" s="5" t="inlineStr">
        <is>
          <t>51924211000151</t>
        </is>
      </c>
      <c r="B1477" s="5" t="inlineStr">
        <is>
          <t>NATURALE SAUDE E SABOR LTDA - ME</t>
        </is>
      </c>
      <c r="C1477" s="5" t="inlineStr">
        <is>
          <t>06 - SEM GRUPO</t>
        </is>
      </c>
      <c r="D1477" s="5" t="inlineStr">
        <is>
          <t>HEMANUELE DITZEL (MANU)</t>
        </is>
      </c>
      <c r="E1477" s="5" t="inlineStr">
        <is>
          <t>SC</t>
        </is>
      </c>
      <c r="F1477" s="5">
        <f>IFERROR(VLOOKUP(C1477,$AS$4:$AT$25,2,FALSE),"")</f>
        <v/>
      </c>
      <c r="G1477" s="6">
        <f>IFERROR(VLOOKUP(C1477,$AS$4:$AX$25,6,FALSE),"")</f>
        <v/>
      </c>
      <c r="H1477" s="5">
        <f>IFERROR(VLOOKUP(C1477,$AS$4:$AY$25,7,FALSE),"")</f>
        <v/>
      </c>
      <c r="I1477" s="5">
        <f>IFERROR(VLOOKUP(C1477,$AS$4:$AZ$25,8,FALSE),"")</f>
        <v/>
      </c>
      <c r="J1477" s="7" t="inlineStr">
        <is>
          <t>.</t>
        </is>
      </c>
      <c r="K1477" s="5" t="inlineStr">
        <is>
          <t>SUL</t>
        </is>
      </c>
      <c r="L1477" s="8" t="n">
        <v>1643.478260869565</v>
      </c>
      <c r="M1477" s="9" t="n">
        <v>117.3913043478261</v>
      </c>
      <c r="N1477" s="9" t="n">
        <v>130.4347826086957</v>
      </c>
      <c r="O1477" s="9" t="n">
        <v>130.4347826086957</v>
      </c>
      <c r="P1477" s="9" t="n">
        <v>130.4347826086957</v>
      </c>
      <c r="Q1477" s="9" t="n">
        <v>130.4347826086957</v>
      </c>
      <c r="R1477" s="9" t="n">
        <v>130.4347826086957</v>
      </c>
      <c r="S1477" s="9" t="n">
        <v>143.4782608695652</v>
      </c>
      <c r="T1477" s="9" t="n">
        <v>143.4782608695652</v>
      </c>
      <c r="U1477" s="9" t="n">
        <v>143.4782608695652</v>
      </c>
      <c r="V1477" s="9" t="n">
        <v>143.4782608695652</v>
      </c>
      <c r="W1477" s="9" t="n">
        <v>143.4782608695652</v>
      </c>
      <c r="X1477" s="9" t="n">
        <v>156.5217391304348</v>
      </c>
      <c r="Y1477" s="7" t="inlineStr">
        <is>
          <t>.</t>
        </is>
      </c>
      <c r="Z1477" s="8">
        <f>SUM(AA1477:AL1477)</f>
        <v/>
      </c>
      <c r="AA1477" s="9" t="n">
        <v>0</v>
      </c>
      <c r="AB1477" s="9" t="n">
        <v>0</v>
      </c>
      <c r="AC1477" s="9" t="n">
        <v>0</v>
      </c>
      <c r="AD1477" s="9" t="n">
        <v>0</v>
      </c>
      <c r="AE1477" s="9" t="n">
        <v>0</v>
      </c>
      <c r="AF1477" s="9" t="n">
        <v>0</v>
      </c>
      <c r="AG1477" s="9" t="n">
        <v>0</v>
      </c>
      <c r="AH1477" s="9" t="n">
        <v>0</v>
      </c>
      <c r="AI1477" s="9" t="n">
        <v>0</v>
      </c>
      <c r="AJ1477" s="9" t="n">
        <v>0</v>
      </c>
      <c r="AK1477" s="9" t="n">
        <v>0</v>
      </c>
      <c r="AL1477" s="9" t="n">
        <v>0</v>
      </c>
      <c r="AM1477" s="7" t="inlineStr">
        <is>
          <t>.</t>
        </is>
      </c>
      <c r="AN1477" s="6">
        <f>IF(L1477=0,0,Z1477/L1477)</f>
        <v/>
      </c>
      <c r="AO1477" s="5">
        <f>IF(AN1477="","",IF(AN1477&gt;=0.9,"🟢",IF(AN1477&gt;=0.7,"🟡",IF(AN1477&gt;=0.5,"🟠","🔴"))))</f>
        <v/>
      </c>
      <c r="AP1477" s="9">
        <f>IF(L1477=0,0,L1477-Z1477)</f>
        <v/>
      </c>
      <c r="AQ1477" s="5">
        <f>IF(Z1477=0,"",RANK(Z1477,Z$4:Z$1569,0))</f>
        <v/>
      </c>
      <c r="AR1477" s="7" t="inlineStr">
        <is>
          <t>.</t>
        </is>
      </c>
      <c r="BA1477" s="7" t="inlineStr">
        <is>
          <t>.</t>
        </is>
      </c>
      <c r="BB1477" s="9">
        <f>SUM(L$4:L$1569)/COUNTA(A$4:A$1569)</f>
        <v/>
      </c>
      <c r="BC1477" s="9">
        <f>SUM(M$4:M$1569)/COUNTA(A$4:A$1569)</f>
        <v/>
      </c>
      <c r="BD1477" s="9">
        <f>SUM(N$4:N$1569)/COUNTA(A$4:A$1569)</f>
        <v/>
      </c>
      <c r="BE1477" s="9">
        <f>SUM(O$4:O$1569)/COUNTA(A$4:A$1569)</f>
        <v/>
      </c>
      <c r="BF1477" s="9">
        <f>SUM(P$4:P$1569)/COUNTA(A$4:A$1569)</f>
        <v/>
      </c>
      <c r="BG1477" s="9">
        <f>SUM(Q$4:Q$1569)/COUNTA(A$4:A$1569)</f>
        <v/>
      </c>
      <c r="BH1477" s="9">
        <f>SUM(R$4:R$1569)/COUNTA(A$4:A$1569)</f>
        <v/>
      </c>
      <c r="BI1477" s="9">
        <f>SUM(S$4:S$1569)/COUNTA(A$4:A$1569)</f>
        <v/>
      </c>
      <c r="BJ1477" s="9">
        <f>SUM(T$4:T$1569)/COUNTA(A$4:A$1569)</f>
        <v/>
      </c>
      <c r="BK1477" s="9">
        <f>SUM(U$4:U$1569)/COUNTA(A$4:A$1569)</f>
        <v/>
      </c>
      <c r="BL1477" s="9">
        <f>SUM(V$4:V$1569)/COUNTA(A$4:A$1569)</f>
        <v/>
      </c>
      <c r="BM1477" s="9">
        <f>SUM(W$4:W$1569)/COUNTA(A$4:A$1569)</f>
        <v/>
      </c>
      <c r="BN1477" s="9">
        <f>SUM(X$4:X$1569)/COUNTA(A$4:A$1569)</f>
        <v/>
      </c>
      <c r="BO1477" s="7" t="inlineStr">
        <is>
          <t>.</t>
        </is>
      </c>
      <c r="BP1477" s="9">
        <f>IF(Z1477&gt;=BB1477,0,IFERROR(BB1477+(SUMPRODUCT((Z$4:Z$1569&gt;=BB$4:BB$1569)*(Z$4:Z$1569-BB$4:BB$1569))/MAX(1,COUNTIF(Z$4:Z$1569,"&lt;"&amp;BB1477+0.01))),BB1477))</f>
        <v/>
      </c>
      <c r="BQ1477" s="9">
        <f>IF(AA1477&gt;=BC1477,0,IFERROR(BC1477+SUMPRODUCT((AA$4:AA$1569&gt;=BC$4:BC$1569)*(AA$4:AA$1569-BC$4:BC$1569))/MAX(1,COUNTIF(AA$4:AA$1569,"&lt;"&amp;BC1477+0.01)),BC1477))</f>
        <v/>
      </c>
      <c r="BR1477" s="9">
        <f>IF(AB1477&gt;=BD1477,0,IFERROR(BD1477+SUMPRODUCT((AB$4:AB$1569&gt;=BD$4:BD$1569)*(AB$4:AB$1569-BD$4:BD$1569))/MAX(1,COUNTIF(AB$4:AB$1569,"&lt;"&amp;BD1477+0.01)),BD1477))</f>
        <v/>
      </c>
      <c r="BS1477" s="9">
        <f>IF(AC1477&gt;=BE1477,0,IFERROR(BE1477+SUMPRODUCT((AC$4:AC$1569&gt;=BE$4:BE$1569)*(AC$4:AC$1569-BE$4:BE$1569))/MAX(1,COUNTIF(AC$4:AC$1569,"&lt;"&amp;BE1477+0.01)),BE1477))</f>
        <v/>
      </c>
      <c r="BT1477" s="9">
        <f>IF(AD1477&gt;=BF1477,0,IFERROR(BF1477+SUMPRODUCT((AD$4:AD$1569&gt;=BF$4:BF$1569)*(AD$4:AD$1569-BF$4:BF$1569))/MAX(1,COUNTIF(AD$4:AD$1569,"&lt;"&amp;BF1477+0.01)),BF1477))</f>
        <v/>
      </c>
      <c r="BU1477" s="9">
        <f>IF(AE1477&gt;=BG1477,0,IFERROR(BG1477+SUMPRODUCT((AE$4:AE$1569&gt;=BG$4:BG$1569)*(AE$4:AE$1569-BG$4:BG$1569))/MAX(1,COUNTIF(AE$4:AE$1569,"&lt;"&amp;BG1477+0.01)),BG1477))</f>
        <v/>
      </c>
      <c r="BV1477" s="9">
        <f>IF(AF1477&gt;=BH1477,0,IFERROR(BH1477+SUMPRODUCT((AF$4:AF$1569&gt;=BH$4:BH$1569)*(AF$4:AF$1569-BH$4:BH$1569))/MAX(1,COUNTIF(AF$4:AF$1569,"&lt;"&amp;BH1477+0.01)),BH1477))</f>
        <v/>
      </c>
      <c r="BW1477" s="9">
        <f>IF(AG1477&gt;=BI1477,0,IFERROR(BI1477+SUMPRODUCT((AG$4:AG$1569&gt;=BI$4:BI$1569)*(AG$4:AG$1569-BI$4:BI$1569))/MAX(1,COUNTIF(AG$4:AG$1569,"&lt;"&amp;BI1477+0.01)),BI1477))</f>
        <v/>
      </c>
      <c r="BX1477" s="9">
        <f>IF(AH1477&gt;=BJ1477,0,IFERROR(BJ1477+SUMPRODUCT((AH$4:AH$1569&gt;=BJ$4:BJ$1569)*(AH$4:AH$1569-BJ$4:BJ$1569))/MAX(1,COUNTIF(AH$4:AH$1569,"&lt;"&amp;BJ1477+0.01)),BJ1477))</f>
        <v/>
      </c>
      <c r="BY1477" s="9">
        <f>IF(AI1477&gt;=BK1477,0,IFERROR(BK1477+SUMPRODUCT((AI$4:AI$1569&gt;=BK$4:BK$1569)*(AI$4:AI$1569-BK$4:BK$1569))/MAX(1,COUNTIF(AI$4:AI$1569,"&lt;"&amp;BK1477+0.01)),BK1477))</f>
        <v/>
      </c>
      <c r="BZ1477" s="9">
        <f>IF(AJ1477&gt;=BL1477,0,IFERROR(BL1477+SUMPRODUCT((AJ$4:AJ$1569&gt;=BL$4:BL$1569)*(AJ$4:AJ$1569-BL$4:BL$1569))/MAX(1,COUNTIF(AJ$4:AJ$1569,"&lt;"&amp;BL1477+0.01)),BL1477))</f>
        <v/>
      </c>
      <c r="CA1477" s="9">
        <f>IF(AK1477&gt;=BM1477,0,IFERROR(BM1477+SUMPRODUCT((AK$4:AK$1569&gt;=BM$4:BM$1569)*(AK$4:AK$1569-BM$4:BM$1569))/MAX(1,COUNTIF(AK$4:AK$1569,"&lt;"&amp;BM1477+0.01)),BM1477))</f>
        <v/>
      </c>
      <c r="CB1477" s="9">
        <f>IF(AL1477&gt;=BN1477,0,IFERROR(BN1477+SUMPRODUCT((AL$4:AL$1569&gt;=BN$4:BN$1569)*(AL$4:AL$1569-BN$4:BN$1569))/MAX(1,COUNTIF(AL$4:AL$1569,"&lt;"&amp;BN1477+0.01)),BN1477))</f>
        <v/>
      </c>
      <c r="CC1477" s="5">
        <f>IF(AO1477="🟢","VERDE",IF(AO1477="🟡","AMARELO",IF(AO1477="🟠","VERMELHO",IF(AO1477="🔴","VERMELHO","ROXO"))))</f>
        <v/>
      </c>
      <c r="CD1477" s="5" t="inlineStr">
        <is>
          <t>🌎 REGIÕES</t>
        </is>
      </c>
      <c r="CE1477" s="5" t="inlineStr">
        <is>
          <t>SEM REDE</t>
        </is>
      </c>
    </row>
    <row r="1478">
      <c r="A1478" s="5" t="inlineStr">
        <is>
          <t>51937940000142</t>
        </is>
      </c>
      <c r="B1478" s="5" t="inlineStr">
        <is>
          <t>TERRA ASTRAL PRODUTOS NATURAIS LTDA - ME</t>
        </is>
      </c>
      <c r="C1478" s="5" t="inlineStr">
        <is>
          <t>06 - SEM GRUPO</t>
        </is>
      </c>
      <c r="D1478" s="5" t="inlineStr">
        <is>
          <t>HEMANUELE DITZEL (MANU)</t>
        </is>
      </c>
      <c r="E1478" s="5" t="inlineStr">
        <is>
          <t>SC</t>
        </is>
      </c>
      <c r="F1478" s="5">
        <f>IFERROR(VLOOKUP(C1478,$AS$4:$AT$25,2,FALSE),"")</f>
        <v/>
      </c>
      <c r="G1478" s="6">
        <f>IFERROR(VLOOKUP(C1478,$AS$4:$AX$25,6,FALSE),"")</f>
        <v/>
      </c>
      <c r="H1478" s="5">
        <f>IFERROR(VLOOKUP(C1478,$AS$4:$AY$25,7,FALSE),"")</f>
        <v/>
      </c>
      <c r="I1478" s="5">
        <f>IFERROR(VLOOKUP(C1478,$AS$4:$AZ$25,8,FALSE),"")</f>
        <v/>
      </c>
      <c r="J1478" s="7" t="inlineStr">
        <is>
          <t>.</t>
        </is>
      </c>
      <c r="K1478" s="5" t="inlineStr">
        <is>
          <t>SUL</t>
        </is>
      </c>
      <c r="L1478" s="8" t="n">
        <v>1553.191489361702</v>
      </c>
      <c r="M1478" s="9" t="n">
        <v>119.1489361702128</v>
      </c>
      <c r="N1478" s="9" t="n">
        <v>123.4042553191489</v>
      </c>
      <c r="O1478" s="9" t="n">
        <v>123.4042553191489</v>
      </c>
      <c r="P1478" s="9" t="n">
        <v>123.4042553191489</v>
      </c>
      <c r="Q1478" s="9" t="n">
        <v>127.6595744680851</v>
      </c>
      <c r="R1478" s="9" t="n">
        <v>127.6595744680851</v>
      </c>
      <c r="S1478" s="9" t="n">
        <v>131.9148936170213</v>
      </c>
      <c r="T1478" s="9" t="n">
        <v>131.9148936170213</v>
      </c>
      <c r="U1478" s="9" t="n">
        <v>131.9148936170213</v>
      </c>
      <c r="V1478" s="9" t="n">
        <v>136.1702127659574</v>
      </c>
      <c r="W1478" s="9" t="n">
        <v>136.1702127659574</v>
      </c>
      <c r="X1478" s="9" t="n">
        <v>140.4255319148936</v>
      </c>
      <c r="Y1478" s="7" t="inlineStr">
        <is>
          <t>.</t>
        </is>
      </c>
      <c r="Z1478" s="8">
        <f>SUM(AA1478:AL1478)</f>
        <v/>
      </c>
      <c r="AA1478" s="9" t="n">
        <v>0</v>
      </c>
      <c r="AB1478" s="9" t="n">
        <v>0</v>
      </c>
      <c r="AC1478" s="9" t="n">
        <v>0</v>
      </c>
      <c r="AD1478" s="9" t="n">
        <v>0</v>
      </c>
      <c r="AE1478" s="9" t="n">
        <v>0</v>
      </c>
      <c r="AF1478" s="9" t="n">
        <v>0</v>
      </c>
      <c r="AG1478" s="9" t="n">
        <v>0</v>
      </c>
      <c r="AH1478" s="9" t="n">
        <v>0</v>
      </c>
      <c r="AI1478" s="9" t="n">
        <v>0</v>
      </c>
      <c r="AJ1478" s="9" t="n">
        <v>0</v>
      </c>
      <c r="AK1478" s="9" t="n">
        <v>0</v>
      </c>
      <c r="AL1478" s="9" t="n">
        <v>0</v>
      </c>
      <c r="AM1478" s="7" t="inlineStr">
        <is>
          <t>.</t>
        </is>
      </c>
      <c r="AN1478" s="6">
        <f>IF(L1478=0,0,Z1478/L1478)</f>
        <v/>
      </c>
      <c r="AO1478" s="5">
        <f>IF(AN1478="","",IF(AN1478&gt;=0.9,"🟢",IF(AN1478&gt;=0.7,"🟡",IF(AN1478&gt;=0.5,"🟠","🔴"))))</f>
        <v/>
      </c>
      <c r="AP1478" s="9">
        <f>IF(L1478=0,0,L1478-Z1478)</f>
        <v/>
      </c>
      <c r="AQ1478" s="5">
        <f>IF(Z1478=0,"",RANK(Z1478,Z$4:Z$1569,0))</f>
        <v/>
      </c>
      <c r="AR1478" s="7" t="inlineStr">
        <is>
          <t>.</t>
        </is>
      </c>
      <c r="BA1478" s="7" t="inlineStr">
        <is>
          <t>.</t>
        </is>
      </c>
      <c r="BB1478" s="9">
        <f>SUM(L$4:L$1569)/COUNTA(A$4:A$1569)</f>
        <v/>
      </c>
      <c r="BC1478" s="9">
        <f>SUM(M$4:M$1569)/COUNTA(A$4:A$1569)</f>
        <v/>
      </c>
      <c r="BD1478" s="9">
        <f>SUM(N$4:N$1569)/COUNTA(A$4:A$1569)</f>
        <v/>
      </c>
      <c r="BE1478" s="9">
        <f>SUM(O$4:O$1569)/COUNTA(A$4:A$1569)</f>
        <v/>
      </c>
      <c r="BF1478" s="9">
        <f>SUM(P$4:P$1569)/COUNTA(A$4:A$1569)</f>
        <v/>
      </c>
      <c r="BG1478" s="9">
        <f>SUM(Q$4:Q$1569)/COUNTA(A$4:A$1569)</f>
        <v/>
      </c>
      <c r="BH1478" s="9">
        <f>SUM(R$4:R$1569)/COUNTA(A$4:A$1569)</f>
        <v/>
      </c>
      <c r="BI1478" s="9">
        <f>SUM(S$4:S$1569)/COUNTA(A$4:A$1569)</f>
        <v/>
      </c>
      <c r="BJ1478" s="9">
        <f>SUM(T$4:T$1569)/COUNTA(A$4:A$1569)</f>
        <v/>
      </c>
      <c r="BK1478" s="9">
        <f>SUM(U$4:U$1569)/COUNTA(A$4:A$1569)</f>
        <v/>
      </c>
      <c r="BL1478" s="9">
        <f>SUM(V$4:V$1569)/COUNTA(A$4:A$1569)</f>
        <v/>
      </c>
      <c r="BM1478" s="9">
        <f>SUM(W$4:W$1569)/COUNTA(A$4:A$1569)</f>
        <v/>
      </c>
      <c r="BN1478" s="9">
        <f>SUM(X$4:X$1569)/COUNTA(A$4:A$1569)</f>
        <v/>
      </c>
      <c r="BO1478" s="7" t="inlineStr">
        <is>
          <t>.</t>
        </is>
      </c>
      <c r="BP1478" s="9">
        <f>IF(Z1478&gt;=BB1478,0,IFERROR(BB1478+(SUMPRODUCT((Z$4:Z$1569&gt;=BB$4:BB$1569)*(Z$4:Z$1569-BB$4:BB$1569))/MAX(1,COUNTIF(Z$4:Z$1569,"&lt;"&amp;BB1478+0.01))),BB1478))</f>
        <v/>
      </c>
      <c r="BQ1478" s="9">
        <f>IF(AA1478&gt;=BC1478,0,IFERROR(BC1478+SUMPRODUCT((AA$4:AA$1569&gt;=BC$4:BC$1569)*(AA$4:AA$1569-BC$4:BC$1569))/MAX(1,COUNTIF(AA$4:AA$1569,"&lt;"&amp;BC1478+0.01)),BC1478))</f>
        <v/>
      </c>
      <c r="BR1478" s="9">
        <f>IF(AB1478&gt;=BD1478,0,IFERROR(BD1478+SUMPRODUCT((AB$4:AB$1569&gt;=BD$4:BD$1569)*(AB$4:AB$1569-BD$4:BD$1569))/MAX(1,COUNTIF(AB$4:AB$1569,"&lt;"&amp;BD1478+0.01)),BD1478))</f>
        <v/>
      </c>
      <c r="BS1478" s="9">
        <f>IF(AC1478&gt;=BE1478,0,IFERROR(BE1478+SUMPRODUCT((AC$4:AC$1569&gt;=BE$4:BE$1569)*(AC$4:AC$1569-BE$4:BE$1569))/MAX(1,COUNTIF(AC$4:AC$1569,"&lt;"&amp;BE1478+0.01)),BE1478))</f>
        <v/>
      </c>
      <c r="BT1478" s="9">
        <f>IF(AD1478&gt;=BF1478,0,IFERROR(BF1478+SUMPRODUCT((AD$4:AD$1569&gt;=BF$4:BF$1569)*(AD$4:AD$1569-BF$4:BF$1569))/MAX(1,COUNTIF(AD$4:AD$1569,"&lt;"&amp;BF1478+0.01)),BF1478))</f>
        <v/>
      </c>
      <c r="BU1478" s="9">
        <f>IF(AE1478&gt;=BG1478,0,IFERROR(BG1478+SUMPRODUCT((AE$4:AE$1569&gt;=BG$4:BG$1569)*(AE$4:AE$1569-BG$4:BG$1569))/MAX(1,COUNTIF(AE$4:AE$1569,"&lt;"&amp;BG1478+0.01)),BG1478))</f>
        <v/>
      </c>
      <c r="BV1478" s="9">
        <f>IF(AF1478&gt;=BH1478,0,IFERROR(BH1478+SUMPRODUCT((AF$4:AF$1569&gt;=BH$4:BH$1569)*(AF$4:AF$1569-BH$4:BH$1569))/MAX(1,COUNTIF(AF$4:AF$1569,"&lt;"&amp;BH1478+0.01)),BH1478))</f>
        <v/>
      </c>
      <c r="BW1478" s="9">
        <f>IF(AG1478&gt;=BI1478,0,IFERROR(BI1478+SUMPRODUCT((AG$4:AG$1569&gt;=BI$4:BI$1569)*(AG$4:AG$1569-BI$4:BI$1569))/MAX(1,COUNTIF(AG$4:AG$1569,"&lt;"&amp;BI1478+0.01)),BI1478))</f>
        <v/>
      </c>
      <c r="BX1478" s="9">
        <f>IF(AH1478&gt;=BJ1478,0,IFERROR(BJ1478+SUMPRODUCT((AH$4:AH$1569&gt;=BJ$4:BJ$1569)*(AH$4:AH$1569-BJ$4:BJ$1569))/MAX(1,COUNTIF(AH$4:AH$1569,"&lt;"&amp;BJ1478+0.01)),BJ1478))</f>
        <v/>
      </c>
      <c r="BY1478" s="9">
        <f>IF(AI1478&gt;=BK1478,0,IFERROR(BK1478+SUMPRODUCT((AI$4:AI$1569&gt;=BK$4:BK$1569)*(AI$4:AI$1569-BK$4:BK$1569))/MAX(1,COUNTIF(AI$4:AI$1569,"&lt;"&amp;BK1478+0.01)),BK1478))</f>
        <v/>
      </c>
      <c r="BZ1478" s="9">
        <f>IF(AJ1478&gt;=BL1478,0,IFERROR(BL1478+SUMPRODUCT((AJ$4:AJ$1569&gt;=BL$4:BL$1569)*(AJ$4:AJ$1569-BL$4:BL$1569))/MAX(1,COUNTIF(AJ$4:AJ$1569,"&lt;"&amp;BL1478+0.01)),BL1478))</f>
        <v/>
      </c>
      <c r="CA1478" s="9">
        <f>IF(AK1478&gt;=BM1478,0,IFERROR(BM1478+SUMPRODUCT((AK$4:AK$1569&gt;=BM$4:BM$1569)*(AK$4:AK$1569-BM$4:BM$1569))/MAX(1,COUNTIF(AK$4:AK$1569,"&lt;"&amp;BM1478+0.01)),BM1478))</f>
        <v/>
      </c>
      <c r="CB1478" s="9">
        <f>IF(AL1478&gt;=BN1478,0,IFERROR(BN1478+SUMPRODUCT((AL$4:AL$1569&gt;=BN$4:BN$1569)*(AL$4:AL$1569-BN$4:BN$1569))/MAX(1,COUNTIF(AL$4:AL$1569,"&lt;"&amp;BN1478+0.01)),BN1478))</f>
        <v/>
      </c>
      <c r="CC1478" s="5">
        <f>IF(AO1478="🟢","VERDE",IF(AO1478="🟡","AMARELO",IF(AO1478="🟠","VERMELHO",IF(AO1478="🔴","VERMELHO","ROXO"))))</f>
        <v/>
      </c>
      <c r="CD1478" s="5" t="inlineStr">
        <is>
          <t>🌎 REGIÕES</t>
        </is>
      </c>
      <c r="CE1478" s="5" t="inlineStr">
        <is>
          <t>SEM REDE</t>
        </is>
      </c>
    </row>
    <row r="1479">
      <c r="A1479" s="5" t="inlineStr">
        <is>
          <t>51986104000158</t>
        </is>
      </c>
      <c r="B1479" s="5" t="inlineStr">
        <is>
          <t>51.986.104 LAIS LOPES MACEDO - ME</t>
        </is>
      </c>
      <c r="C1479" s="5" t="inlineStr">
        <is>
          <t>06 - SEM GRUPO</t>
        </is>
      </c>
      <c r="D1479" s="5" t="inlineStr">
        <is>
          <t>LARISSA PADILHA</t>
        </is>
      </c>
      <c r="E1479" s="5" t="inlineStr">
        <is>
          <t>MA</t>
        </is>
      </c>
      <c r="F1479" s="5">
        <f>IFERROR(VLOOKUP(C1479,$AS$4:$AT$25,2,FALSE),"")</f>
        <v/>
      </c>
      <c r="G1479" s="6">
        <f>IFERROR(VLOOKUP(C1479,$AS$4:$AX$25,6,FALSE),"")</f>
        <v/>
      </c>
      <c r="H1479" s="5">
        <f>IFERROR(VLOOKUP(C1479,$AS$4:$AY$25,7,FALSE),"")</f>
        <v/>
      </c>
      <c r="I1479" s="5">
        <f>IFERROR(VLOOKUP(C1479,$AS$4:$AZ$25,8,FALSE),"")</f>
        <v/>
      </c>
      <c r="J1479" s="7" t="inlineStr">
        <is>
          <t>.</t>
        </is>
      </c>
      <c r="K1479" s="5" t="inlineStr">
        <is>
          <t>NORTE + MA</t>
        </is>
      </c>
      <c r="L1479" s="8" t="n">
        <v>1309.090909090909</v>
      </c>
      <c r="M1479" s="9" t="n">
        <v>109.0909090909091</v>
      </c>
      <c r="N1479" s="9" t="n">
        <v>109.0909090909091</v>
      </c>
      <c r="O1479" s="9" t="n">
        <v>109.0909090909091</v>
      </c>
      <c r="P1479" s="9" t="n">
        <v>109.0909090909091</v>
      </c>
      <c r="Q1479" s="9" t="n">
        <v>109.0909090909091</v>
      </c>
      <c r="R1479" s="9" t="n">
        <v>109.0909090909091</v>
      </c>
      <c r="S1479" s="9" t="n">
        <v>109.0909090909091</v>
      </c>
      <c r="T1479" s="9" t="n">
        <v>109.0909090909091</v>
      </c>
      <c r="U1479" s="9" t="n">
        <v>109.0909090909091</v>
      </c>
      <c r="V1479" s="9" t="n">
        <v>109.0909090909091</v>
      </c>
      <c r="W1479" s="9" t="n">
        <v>109.0909090909091</v>
      </c>
      <c r="X1479" s="9" t="n">
        <v>109.0909090909091</v>
      </c>
      <c r="Y1479" s="7" t="inlineStr">
        <is>
          <t>.</t>
        </is>
      </c>
      <c r="Z1479" s="8">
        <f>SUM(AA1479:AL1479)</f>
        <v/>
      </c>
      <c r="AA1479" s="9" t="n">
        <v>0</v>
      </c>
      <c r="AB1479" s="9" t="n">
        <v>0</v>
      </c>
      <c r="AC1479" s="9" t="n">
        <v>0</v>
      </c>
      <c r="AD1479" s="9" t="n">
        <v>0</v>
      </c>
      <c r="AE1479" s="9" t="n">
        <v>0</v>
      </c>
      <c r="AF1479" s="9" t="n">
        <v>0</v>
      </c>
      <c r="AG1479" s="9" t="n">
        <v>0</v>
      </c>
      <c r="AH1479" s="9" t="n">
        <v>0</v>
      </c>
      <c r="AI1479" s="9" t="n">
        <v>0</v>
      </c>
      <c r="AJ1479" s="9" t="n">
        <v>0</v>
      </c>
      <c r="AK1479" s="9" t="n">
        <v>0</v>
      </c>
      <c r="AL1479" s="9" t="n">
        <v>0</v>
      </c>
      <c r="AM1479" s="7" t="inlineStr">
        <is>
          <t>.</t>
        </is>
      </c>
      <c r="AN1479" s="6">
        <f>IF(L1479=0,0,Z1479/L1479)</f>
        <v/>
      </c>
      <c r="AO1479" s="5">
        <f>IF(AN1479="","",IF(AN1479&gt;=0.9,"🟢",IF(AN1479&gt;=0.7,"🟡",IF(AN1479&gt;=0.5,"🟠","🔴"))))</f>
        <v/>
      </c>
      <c r="AP1479" s="9">
        <f>IF(L1479=0,0,L1479-Z1479)</f>
        <v/>
      </c>
      <c r="AQ1479" s="5">
        <f>IF(Z1479=0,"",RANK(Z1479,Z$4:Z$1569,0))</f>
        <v/>
      </c>
      <c r="AR1479" s="7" t="inlineStr">
        <is>
          <t>.</t>
        </is>
      </c>
      <c r="BA1479" s="7" t="inlineStr">
        <is>
          <t>.</t>
        </is>
      </c>
      <c r="BB1479" s="9">
        <f>SUM(L$4:L$1569)/COUNTA(A$4:A$1569)</f>
        <v/>
      </c>
      <c r="BC1479" s="9">
        <f>SUM(M$4:M$1569)/COUNTA(A$4:A$1569)</f>
        <v/>
      </c>
      <c r="BD1479" s="9">
        <f>SUM(N$4:N$1569)/COUNTA(A$4:A$1569)</f>
        <v/>
      </c>
      <c r="BE1479" s="9">
        <f>SUM(O$4:O$1569)/COUNTA(A$4:A$1569)</f>
        <v/>
      </c>
      <c r="BF1479" s="9">
        <f>SUM(P$4:P$1569)/COUNTA(A$4:A$1569)</f>
        <v/>
      </c>
      <c r="BG1479" s="9">
        <f>SUM(Q$4:Q$1569)/COUNTA(A$4:A$1569)</f>
        <v/>
      </c>
      <c r="BH1479" s="9">
        <f>SUM(R$4:R$1569)/COUNTA(A$4:A$1569)</f>
        <v/>
      </c>
      <c r="BI1479" s="9">
        <f>SUM(S$4:S$1569)/COUNTA(A$4:A$1569)</f>
        <v/>
      </c>
      <c r="BJ1479" s="9">
        <f>SUM(T$4:T$1569)/COUNTA(A$4:A$1569)</f>
        <v/>
      </c>
      <c r="BK1479" s="9">
        <f>SUM(U$4:U$1569)/COUNTA(A$4:A$1569)</f>
        <v/>
      </c>
      <c r="BL1479" s="9">
        <f>SUM(V$4:V$1569)/COUNTA(A$4:A$1569)</f>
        <v/>
      </c>
      <c r="BM1479" s="9">
        <f>SUM(W$4:W$1569)/COUNTA(A$4:A$1569)</f>
        <v/>
      </c>
      <c r="BN1479" s="9">
        <f>SUM(X$4:X$1569)/COUNTA(A$4:A$1569)</f>
        <v/>
      </c>
      <c r="BO1479" s="7" t="inlineStr">
        <is>
          <t>.</t>
        </is>
      </c>
      <c r="BP1479" s="9">
        <f>IF(Z1479&gt;=BB1479,0,IFERROR(BB1479+(SUMPRODUCT((Z$4:Z$1569&gt;=BB$4:BB$1569)*(Z$4:Z$1569-BB$4:BB$1569))/MAX(1,COUNTIF(Z$4:Z$1569,"&lt;"&amp;BB1479+0.01))),BB1479))</f>
        <v/>
      </c>
      <c r="BQ1479" s="9">
        <f>IF(AA1479&gt;=BC1479,0,IFERROR(BC1479+SUMPRODUCT((AA$4:AA$1569&gt;=BC$4:BC$1569)*(AA$4:AA$1569-BC$4:BC$1569))/MAX(1,COUNTIF(AA$4:AA$1569,"&lt;"&amp;BC1479+0.01)),BC1479))</f>
        <v/>
      </c>
      <c r="BR1479" s="9">
        <f>IF(AB1479&gt;=BD1479,0,IFERROR(BD1479+SUMPRODUCT((AB$4:AB$1569&gt;=BD$4:BD$1569)*(AB$4:AB$1569-BD$4:BD$1569))/MAX(1,COUNTIF(AB$4:AB$1569,"&lt;"&amp;BD1479+0.01)),BD1479))</f>
        <v/>
      </c>
      <c r="BS1479" s="9">
        <f>IF(AC1479&gt;=BE1479,0,IFERROR(BE1479+SUMPRODUCT((AC$4:AC$1569&gt;=BE$4:BE$1569)*(AC$4:AC$1569-BE$4:BE$1569))/MAX(1,COUNTIF(AC$4:AC$1569,"&lt;"&amp;BE1479+0.01)),BE1479))</f>
        <v/>
      </c>
      <c r="BT1479" s="9">
        <f>IF(AD1479&gt;=BF1479,0,IFERROR(BF1479+SUMPRODUCT((AD$4:AD$1569&gt;=BF$4:BF$1569)*(AD$4:AD$1569-BF$4:BF$1569))/MAX(1,COUNTIF(AD$4:AD$1569,"&lt;"&amp;BF1479+0.01)),BF1479))</f>
        <v/>
      </c>
      <c r="BU1479" s="9">
        <f>IF(AE1479&gt;=BG1479,0,IFERROR(BG1479+SUMPRODUCT((AE$4:AE$1569&gt;=BG$4:BG$1569)*(AE$4:AE$1569-BG$4:BG$1569))/MAX(1,COUNTIF(AE$4:AE$1569,"&lt;"&amp;BG1479+0.01)),BG1479))</f>
        <v/>
      </c>
      <c r="BV1479" s="9">
        <f>IF(AF1479&gt;=BH1479,0,IFERROR(BH1479+SUMPRODUCT((AF$4:AF$1569&gt;=BH$4:BH$1569)*(AF$4:AF$1569-BH$4:BH$1569))/MAX(1,COUNTIF(AF$4:AF$1569,"&lt;"&amp;BH1479+0.01)),BH1479))</f>
        <v/>
      </c>
      <c r="BW1479" s="9">
        <f>IF(AG1479&gt;=BI1479,0,IFERROR(BI1479+SUMPRODUCT((AG$4:AG$1569&gt;=BI$4:BI$1569)*(AG$4:AG$1569-BI$4:BI$1569))/MAX(1,COUNTIF(AG$4:AG$1569,"&lt;"&amp;BI1479+0.01)),BI1479))</f>
        <v/>
      </c>
      <c r="BX1479" s="9">
        <f>IF(AH1479&gt;=BJ1479,0,IFERROR(BJ1479+SUMPRODUCT((AH$4:AH$1569&gt;=BJ$4:BJ$1569)*(AH$4:AH$1569-BJ$4:BJ$1569))/MAX(1,COUNTIF(AH$4:AH$1569,"&lt;"&amp;BJ1479+0.01)),BJ1479))</f>
        <v/>
      </c>
      <c r="BY1479" s="9">
        <f>IF(AI1479&gt;=BK1479,0,IFERROR(BK1479+SUMPRODUCT((AI$4:AI$1569&gt;=BK$4:BK$1569)*(AI$4:AI$1569-BK$4:BK$1569))/MAX(1,COUNTIF(AI$4:AI$1569,"&lt;"&amp;BK1479+0.01)),BK1479))</f>
        <v/>
      </c>
      <c r="BZ1479" s="9">
        <f>IF(AJ1479&gt;=BL1479,0,IFERROR(BL1479+SUMPRODUCT((AJ$4:AJ$1569&gt;=BL$4:BL$1569)*(AJ$4:AJ$1569-BL$4:BL$1569))/MAX(1,COUNTIF(AJ$4:AJ$1569,"&lt;"&amp;BL1479+0.01)),BL1479))</f>
        <v/>
      </c>
      <c r="CA1479" s="9">
        <f>IF(AK1479&gt;=BM1479,0,IFERROR(BM1479+SUMPRODUCT((AK$4:AK$1569&gt;=BM$4:BM$1569)*(AK$4:AK$1569-BM$4:BM$1569))/MAX(1,COUNTIF(AK$4:AK$1569,"&lt;"&amp;BM1479+0.01)),BM1479))</f>
        <v/>
      </c>
      <c r="CB1479" s="9">
        <f>IF(AL1479&gt;=BN1479,0,IFERROR(BN1479+SUMPRODUCT((AL$4:AL$1569&gt;=BN$4:BN$1569)*(AL$4:AL$1569-BN$4:BN$1569))/MAX(1,COUNTIF(AL$4:AL$1569,"&lt;"&amp;BN1479+0.01)),BN1479))</f>
        <v/>
      </c>
      <c r="CC1479" s="5">
        <f>IF(AO1479="🟢","VERDE",IF(AO1479="🟡","AMARELO",IF(AO1479="🟠","VERMELHO",IF(AO1479="🔴","VERMELHO","ROXO"))))</f>
        <v/>
      </c>
      <c r="CD1479" s="5" t="inlineStr">
        <is>
          <t>🌎 REGIÕES</t>
        </is>
      </c>
      <c r="CE1479" s="5" t="inlineStr">
        <is>
          <t>SEM REDE</t>
        </is>
      </c>
    </row>
    <row r="1480">
      <c r="A1480" s="5" t="inlineStr">
        <is>
          <t>51997038000111</t>
        </is>
      </c>
      <c r="B1480" s="5" t="inlineStr">
        <is>
          <t>TALYSIE FREIRE ARAUJO - ME</t>
        </is>
      </c>
      <c r="C1480" s="5" t="inlineStr">
        <is>
          <t>06 - SEM GRUPO</t>
        </is>
      </c>
      <c r="D1480" s="5" t="inlineStr">
        <is>
          <t>LARISSA PADILHA</t>
        </is>
      </c>
      <c r="E1480" s="5" t="inlineStr">
        <is>
          <t>CE</t>
        </is>
      </c>
      <c r="F1480" s="5">
        <f>IFERROR(VLOOKUP(C1480,$AS$4:$AT$25,2,FALSE),"")</f>
        <v/>
      </c>
      <c r="G1480" s="6">
        <f>IFERROR(VLOOKUP(C1480,$AS$4:$AX$25,6,FALSE),"")</f>
        <v/>
      </c>
      <c r="H1480" s="5">
        <f>IFERROR(VLOOKUP(C1480,$AS$4:$AY$25,7,FALSE),"")</f>
        <v/>
      </c>
      <c r="I1480" s="5">
        <f>IFERROR(VLOOKUP(C1480,$AS$4:$AZ$25,8,FALSE),"")</f>
        <v/>
      </c>
      <c r="J1480" s="7" t="inlineStr">
        <is>
          <t>.</t>
        </is>
      </c>
      <c r="K1480" s="5" t="inlineStr">
        <is>
          <t>NORDESTE (SEM MA)</t>
        </is>
      </c>
      <c r="L1480" s="8" t="n">
        <v>1270.588235294118</v>
      </c>
      <c r="M1480" s="9" t="n">
        <v>105.8823529411765</v>
      </c>
      <c r="N1480" s="9" t="n">
        <v>105.8823529411765</v>
      </c>
      <c r="O1480" s="9" t="n">
        <v>105.8823529411765</v>
      </c>
      <c r="P1480" s="9" t="n">
        <v>105.8823529411765</v>
      </c>
      <c r="Q1480" s="9" t="n">
        <v>105.8823529411765</v>
      </c>
      <c r="R1480" s="9" t="n">
        <v>105.8823529411765</v>
      </c>
      <c r="S1480" s="9" t="n">
        <v>105.8823529411765</v>
      </c>
      <c r="T1480" s="9" t="n">
        <v>105.8823529411765</v>
      </c>
      <c r="U1480" s="9" t="n">
        <v>105.8823529411765</v>
      </c>
      <c r="V1480" s="9" t="n">
        <v>105.8823529411765</v>
      </c>
      <c r="W1480" s="9" t="n">
        <v>105.8823529411765</v>
      </c>
      <c r="X1480" s="9" t="n">
        <v>105.8823529411765</v>
      </c>
      <c r="Y1480" s="7" t="inlineStr">
        <is>
          <t>.</t>
        </is>
      </c>
      <c r="Z1480" s="8">
        <f>SUM(AA1480:AL1480)</f>
        <v/>
      </c>
      <c r="AA1480" s="9" t="n">
        <v>0</v>
      </c>
      <c r="AB1480" s="9" t="n">
        <v>0</v>
      </c>
      <c r="AC1480" s="9" t="n">
        <v>0</v>
      </c>
      <c r="AD1480" s="9" t="n">
        <v>0</v>
      </c>
      <c r="AE1480" s="9" t="n">
        <v>0</v>
      </c>
      <c r="AF1480" s="9" t="n">
        <v>0</v>
      </c>
      <c r="AG1480" s="9" t="n">
        <v>0</v>
      </c>
      <c r="AH1480" s="9" t="n">
        <v>0</v>
      </c>
      <c r="AI1480" s="9" t="n">
        <v>0</v>
      </c>
      <c r="AJ1480" s="9" t="n">
        <v>0</v>
      </c>
      <c r="AK1480" s="9" t="n">
        <v>0</v>
      </c>
      <c r="AL1480" s="9" t="n">
        <v>0</v>
      </c>
      <c r="AM1480" s="7" t="inlineStr">
        <is>
          <t>.</t>
        </is>
      </c>
      <c r="AN1480" s="6">
        <f>IF(L1480=0,0,Z1480/L1480)</f>
        <v/>
      </c>
      <c r="AO1480" s="5">
        <f>IF(AN1480="","",IF(AN1480&gt;=0.9,"🟢",IF(AN1480&gt;=0.7,"🟡",IF(AN1480&gt;=0.5,"🟠","🔴"))))</f>
        <v/>
      </c>
      <c r="AP1480" s="9">
        <f>IF(L1480=0,0,L1480-Z1480)</f>
        <v/>
      </c>
      <c r="AQ1480" s="5">
        <f>IF(Z1480=0,"",RANK(Z1480,Z$4:Z$1569,0))</f>
        <v/>
      </c>
      <c r="AR1480" s="7" t="inlineStr">
        <is>
          <t>.</t>
        </is>
      </c>
      <c r="BA1480" s="7" t="inlineStr">
        <is>
          <t>.</t>
        </is>
      </c>
      <c r="BB1480" s="9">
        <f>SUM(L$4:L$1569)/COUNTA(A$4:A$1569)</f>
        <v/>
      </c>
      <c r="BC1480" s="9">
        <f>SUM(M$4:M$1569)/COUNTA(A$4:A$1569)</f>
        <v/>
      </c>
      <c r="BD1480" s="9">
        <f>SUM(N$4:N$1569)/COUNTA(A$4:A$1569)</f>
        <v/>
      </c>
      <c r="BE1480" s="9">
        <f>SUM(O$4:O$1569)/COUNTA(A$4:A$1569)</f>
        <v/>
      </c>
      <c r="BF1480" s="9">
        <f>SUM(P$4:P$1569)/COUNTA(A$4:A$1569)</f>
        <v/>
      </c>
      <c r="BG1480" s="9">
        <f>SUM(Q$4:Q$1569)/COUNTA(A$4:A$1569)</f>
        <v/>
      </c>
      <c r="BH1480" s="9">
        <f>SUM(R$4:R$1569)/COUNTA(A$4:A$1569)</f>
        <v/>
      </c>
      <c r="BI1480" s="9">
        <f>SUM(S$4:S$1569)/COUNTA(A$4:A$1569)</f>
        <v/>
      </c>
      <c r="BJ1480" s="9">
        <f>SUM(T$4:T$1569)/COUNTA(A$4:A$1569)</f>
        <v/>
      </c>
      <c r="BK1480" s="9">
        <f>SUM(U$4:U$1569)/COUNTA(A$4:A$1569)</f>
        <v/>
      </c>
      <c r="BL1480" s="9">
        <f>SUM(V$4:V$1569)/COUNTA(A$4:A$1569)</f>
        <v/>
      </c>
      <c r="BM1480" s="9">
        <f>SUM(W$4:W$1569)/COUNTA(A$4:A$1569)</f>
        <v/>
      </c>
      <c r="BN1480" s="9">
        <f>SUM(X$4:X$1569)/COUNTA(A$4:A$1569)</f>
        <v/>
      </c>
      <c r="BO1480" s="7" t="inlineStr">
        <is>
          <t>.</t>
        </is>
      </c>
      <c r="BP1480" s="9">
        <f>IF(Z1480&gt;=BB1480,0,IFERROR(BB1480+(SUMPRODUCT((Z$4:Z$1569&gt;=BB$4:BB$1569)*(Z$4:Z$1569-BB$4:BB$1569))/MAX(1,COUNTIF(Z$4:Z$1569,"&lt;"&amp;BB1480+0.01))),BB1480))</f>
        <v/>
      </c>
      <c r="BQ1480" s="9">
        <f>IF(AA1480&gt;=BC1480,0,IFERROR(BC1480+SUMPRODUCT((AA$4:AA$1569&gt;=BC$4:BC$1569)*(AA$4:AA$1569-BC$4:BC$1569))/MAX(1,COUNTIF(AA$4:AA$1569,"&lt;"&amp;BC1480+0.01)),BC1480))</f>
        <v/>
      </c>
      <c r="BR1480" s="9">
        <f>IF(AB1480&gt;=BD1480,0,IFERROR(BD1480+SUMPRODUCT((AB$4:AB$1569&gt;=BD$4:BD$1569)*(AB$4:AB$1569-BD$4:BD$1569))/MAX(1,COUNTIF(AB$4:AB$1569,"&lt;"&amp;BD1480+0.01)),BD1480))</f>
        <v/>
      </c>
      <c r="BS1480" s="9">
        <f>IF(AC1480&gt;=BE1480,0,IFERROR(BE1480+SUMPRODUCT((AC$4:AC$1569&gt;=BE$4:BE$1569)*(AC$4:AC$1569-BE$4:BE$1569))/MAX(1,COUNTIF(AC$4:AC$1569,"&lt;"&amp;BE1480+0.01)),BE1480))</f>
        <v/>
      </c>
      <c r="BT1480" s="9">
        <f>IF(AD1480&gt;=BF1480,0,IFERROR(BF1480+SUMPRODUCT((AD$4:AD$1569&gt;=BF$4:BF$1569)*(AD$4:AD$1569-BF$4:BF$1569))/MAX(1,COUNTIF(AD$4:AD$1569,"&lt;"&amp;BF1480+0.01)),BF1480))</f>
        <v/>
      </c>
      <c r="BU1480" s="9">
        <f>IF(AE1480&gt;=BG1480,0,IFERROR(BG1480+SUMPRODUCT((AE$4:AE$1569&gt;=BG$4:BG$1569)*(AE$4:AE$1569-BG$4:BG$1569))/MAX(1,COUNTIF(AE$4:AE$1569,"&lt;"&amp;BG1480+0.01)),BG1480))</f>
        <v/>
      </c>
      <c r="BV1480" s="9">
        <f>IF(AF1480&gt;=BH1480,0,IFERROR(BH1480+SUMPRODUCT((AF$4:AF$1569&gt;=BH$4:BH$1569)*(AF$4:AF$1569-BH$4:BH$1569))/MAX(1,COUNTIF(AF$4:AF$1569,"&lt;"&amp;BH1480+0.01)),BH1480))</f>
        <v/>
      </c>
      <c r="BW1480" s="9">
        <f>IF(AG1480&gt;=BI1480,0,IFERROR(BI1480+SUMPRODUCT((AG$4:AG$1569&gt;=BI$4:BI$1569)*(AG$4:AG$1569-BI$4:BI$1569))/MAX(1,COUNTIF(AG$4:AG$1569,"&lt;"&amp;BI1480+0.01)),BI1480))</f>
        <v/>
      </c>
      <c r="BX1480" s="9">
        <f>IF(AH1480&gt;=BJ1480,0,IFERROR(BJ1480+SUMPRODUCT((AH$4:AH$1569&gt;=BJ$4:BJ$1569)*(AH$4:AH$1569-BJ$4:BJ$1569))/MAX(1,COUNTIF(AH$4:AH$1569,"&lt;"&amp;BJ1480+0.01)),BJ1480))</f>
        <v/>
      </c>
      <c r="BY1480" s="9">
        <f>IF(AI1480&gt;=BK1480,0,IFERROR(BK1480+SUMPRODUCT((AI$4:AI$1569&gt;=BK$4:BK$1569)*(AI$4:AI$1569-BK$4:BK$1569))/MAX(1,COUNTIF(AI$4:AI$1569,"&lt;"&amp;BK1480+0.01)),BK1480))</f>
        <v/>
      </c>
      <c r="BZ1480" s="9">
        <f>IF(AJ1480&gt;=BL1480,0,IFERROR(BL1480+SUMPRODUCT((AJ$4:AJ$1569&gt;=BL$4:BL$1569)*(AJ$4:AJ$1569-BL$4:BL$1569))/MAX(1,COUNTIF(AJ$4:AJ$1569,"&lt;"&amp;BL1480+0.01)),BL1480))</f>
        <v/>
      </c>
      <c r="CA1480" s="9">
        <f>IF(AK1480&gt;=BM1480,0,IFERROR(BM1480+SUMPRODUCT((AK$4:AK$1569&gt;=BM$4:BM$1569)*(AK$4:AK$1569-BM$4:BM$1569))/MAX(1,COUNTIF(AK$4:AK$1569,"&lt;"&amp;BM1480+0.01)),BM1480))</f>
        <v/>
      </c>
      <c r="CB1480" s="9">
        <f>IF(AL1480&gt;=BN1480,0,IFERROR(BN1480+SUMPRODUCT((AL$4:AL$1569&gt;=BN$4:BN$1569)*(AL$4:AL$1569-BN$4:BN$1569))/MAX(1,COUNTIF(AL$4:AL$1569,"&lt;"&amp;BN1480+0.01)),BN1480))</f>
        <v/>
      </c>
      <c r="CC1480" s="5">
        <f>IF(AO1480="🟢","VERDE",IF(AO1480="🟡","AMARELO",IF(AO1480="🟠","VERMELHO",IF(AO1480="🔴","VERMELHO","ROXO"))))</f>
        <v/>
      </c>
      <c r="CD1480" s="5" t="inlineStr">
        <is>
          <t>🌎 REGIÕES</t>
        </is>
      </c>
      <c r="CE1480" s="5" t="inlineStr">
        <is>
          <t>SEM REDE</t>
        </is>
      </c>
    </row>
    <row r="1481">
      <c r="A1481" s="5" t="inlineStr">
        <is>
          <t>51997094000156</t>
        </is>
      </c>
      <c r="B1481" s="5" t="inlineStr">
        <is>
          <t>VIVA LEVE PRODUTOS NATURAIS E SUPLEMENTA</t>
        </is>
      </c>
      <c r="C1481" s="5" t="inlineStr">
        <is>
          <t>06 - SEM GRUPO</t>
        </is>
      </c>
      <c r="D1481" s="5" t="inlineStr">
        <is>
          <t>HEMANUELE DITZEL (MANU)</t>
        </is>
      </c>
      <c r="E1481" s="5" t="inlineStr">
        <is>
          <t>PR</t>
        </is>
      </c>
      <c r="F1481" s="5">
        <f>IFERROR(VLOOKUP(C1481,$AS$4:$AT$25,2,FALSE),"")</f>
        <v/>
      </c>
      <c r="G1481" s="6">
        <f>IFERROR(VLOOKUP(C1481,$AS$4:$AX$25,6,FALSE),"")</f>
        <v/>
      </c>
      <c r="H1481" s="5">
        <f>IFERROR(VLOOKUP(C1481,$AS$4:$AY$25,7,FALSE),"")</f>
        <v/>
      </c>
      <c r="I1481" s="5">
        <f>IFERROR(VLOOKUP(C1481,$AS$4:$AZ$25,8,FALSE),"")</f>
        <v/>
      </c>
      <c r="J1481" s="7" t="inlineStr">
        <is>
          <t>.</t>
        </is>
      </c>
      <c r="K1481" s="5" t="inlineStr">
        <is>
          <t>SUL</t>
        </is>
      </c>
      <c r="L1481" s="8" t="n">
        <v>1575</v>
      </c>
      <c r="M1481" s="9" t="n">
        <v>112.5</v>
      </c>
      <c r="N1481" s="9" t="n">
        <v>125</v>
      </c>
      <c r="O1481" s="9" t="n">
        <v>125</v>
      </c>
      <c r="P1481" s="9" t="n">
        <v>125</v>
      </c>
      <c r="Q1481" s="9" t="n">
        <v>125</v>
      </c>
      <c r="R1481" s="9" t="n">
        <v>125</v>
      </c>
      <c r="S1481" s="9" t="n">
        <v>137.5</v>
      </c>
      <c r="T1481" s="9" t="n">
        <v>137.5</v>
      </c>
      <c r="U1481" s="9" t="n">
        <v>137.5</v>
      </c>
      <c r="V1481" s="9" t="n">
        <v>137.5</v>
      </c>
      <c r="W1481" s="9" t="n">
        <v>137.5</v>
      </c>
      <c r="X1481" s="9" t="n">
        <v>150</v>
      </c>
      <c r="Y1481" s="7" t="inlineStr">
        <is>
          <t>.</t>
        </is>
      </c>
      <c r="Z1481" s="8">
        <f>SUM(AA1481:AL1481)</f>
        <v/>
      </c>
      <c r="AA1481" s="9" t="n">
        <v>0</v>
      </c>
      <c r="AB1481" s="9" t="n">
        <v>0</v>
      </c>
      <c r="AC1481" s="9" t="n">
        <v>0</v>
      </c>
      <c r="AD1481" s="9" t="n">
        <v>0</v>
      </c>
      <c r="AE1481" s="9" t="n">
        <v>0</v>
      </c>
      <c r="AF1481" s="9" t="n">
        <v>0</v>
      </c>
      <c r="AG1481" s="9" t="n">
        <v>0</v>
      </c>
      <c r="AH1481" s="9" t="n">
        <v>0</v>
      </c>
      <c r="AI1481" s="9" t="n">
        <v>0</v>
      </c>
      <c r="AJ1481" s="9" t="n">
        <v>0</v>
      </c>
      <c r="AK1481" s="9" t="n">
        <v>0</v>
      </c>
      <c r="AL1481" s="9" t="n">
        <v>0</v>
      </c>
      <c r="AM1481" s="7" t="inlineStr">
        <is>
          <t>.</t>
        </is>
      </c>
      <c r="AN1481" s="6">
        <f>IF(L1481=0,0,Z1481/L1481)</f>
        <v/>
      </c>
      <c r="AO1481" s="5">
        <f>IF(AN1481="","",IF(AN1481&gt;=0.9,"🟢",IF(AN1481&gt;=0.7,"🟡",IF(AN1481&gt;=0.5,"🟠","🔴"))))</f>
        <v/>
      </c>
      <c r="AP1481" s="9">
        <f>IF(L1481=0,0,L1481-Z1481)</f>
        <v/>
      </c>
      <c r="AQ1481" s="5">
        <f>IF(Z1481=0,"",RANK(Z1481,Z$4:Z$1569,0))</f>
        <v/>
      </c>
      <c r="AR1481" s="7" t="inlineStr">
        <is>
          <t>.</t>
        </is>
      </c>
      <c r="BA1481" s="7" t="inlineStr">
        <is>
          <t>.</t>
        </is>
      </c>
      <c r="BB1481" s="9">
        <f>SUM(L$4:L$1569)/COUNTA(A$4:A$1569)</f>
        <v/>
      </c>
      <c r="BC1481" s="9">
        <f>SUM(M$4:M$1569)/COUNTA(A$4:A$1569)</f>
        <v/>
      </c>
      <c r="BD1481" s="9">
        <f>SUM(N$4:N$1569)/COUNTA(A$4:A$1569)</f>
        <v/>
      </c>
      <c r="BE1481" s="9">
        <f>SUM(O$4:O$1569)/COUNTA(A$4:A$1569)</f>
        <v/>
      </c>
      <c r="BF1481" s="9">
        <f>SUM(P$4:P$1569)/COUNTA(A$4:A$1569)</f>
        <v/>
      </c>
      <c r="BG1481" s="9">
        <f>SUM(Q$4:Q$1569)/COUNTA(A$4:A$1569)</f>
        <v/>
      </c>
      <c r="BH1481" s="9">
        <f>SUM(R$4:R$1569)/COUNTA(A$4:A$1569)</f>
        <v/>
      </c>
      <c r="BI1481" s="9">
        <f>SUM(S$4:S$1569)/COUNTA(A$4:A$1569)</f>
        <v/>
      </c>
      <c r="BJ1481" s="9">
        <f>SUM(T$4:T$1569)/COUNTA(A$4:A$1569)</f>
        <v/>
      </c>
      <c r="BK1481" s="9">
        <f>SUM(U$4:U$1569)/COUNTA(A$4:A$1569)</f>
        <v/>
      </c>
      <c r="BL1481" s="9">
        <f>SUM(V$4:V$1569)/COUNTA(A$4:A$1569)</f>
        <v/>
      </c>
      <c r="BM1481" s="9">
        <f>SUM(W$4:W$1569)/COUNTA(A$4:A$1569)</f>
        <v/>
      </c>
      <c r="BN1481" s="9">
        <f>SUM(X$4:X$1569)/COUNTA(A$4:A$1569)</f>
        <v/>
      </c>
      <c r="BO1481" s="7" t="inlineStr">
        <is>
          <t>.</t>
        </is>
      </c>
      <c r="BP1481" s="9">
        <f>IF(Z1481&gt;=BB1481,0,IFERROR(BB1481+(SUMPRODUCT((Z$4:Z$1569&gt;=BB$4:BB$1569)*(Z$4:Z$1569-BB$4:BB$1569))/MAX(1,COUNTIF(Z$4:Z$1569,"&lt;"&amp;BB1481+0.01))),BB1481))</f>
        <v/>
      </c>
      <c r="BQ1481" s="9">
        <f>IF(AA1481&gt;=BC1481,0,IFERROR(BC1481+SUMPRODUCT((AA$4:AA$1569&gt;=BC$4:BC$1569)*(AA$4:AA$1569-BC$4:BC$1569))/MAX(1,COUNTIF(AA$4:AA$1569,"&lt;"&amp;BC1481+0.01)),BC1481))</f>
        <v/>
      </c>
      <c r="BR1481" s="9">
        <f>IF(AB1481&gt;=BD1481,0,IFERROR(BD1481+SUMPRODUCT((AB$4:AB$1569&gt;=BD$4:BD$1569)*(AB$4:AB$1569-BD$4:BD$1569))/MAX(1,COUNTIF(AB$4:AB$1569,"&lt;"&amp;BD1481+0.01)),BD1481))</f>
        <v/>
      </c>
      <c r="BS1481" s="9">
        <f>IF(AC1481&gt;=BE1481,0,IFERROR(BE1481+SUMPRODUCT((AC$4:AC$1569&gt;=BE$4:BE$1569)*(AC$4:AC$1569-BE$4:BE$1569))/MAX(1,COUNTIF(AC$4:AC$1569,"&lt;"&amp;BE1481+0.01)),BE1481))</f>
        <v/>
      </c>
      <c r="BT1481" s="9">
        <f>IF(AD1481&gt;=BF1481,0,IFERROR(BF1481+SUMPRODUCT((AD$4:AD$1569&gt;=BF$4:BF$1569)*(AD$4:AD$1569-BF$4:BF$1569))/MAX(1,COUNTIF(AD$4:AD$1569,"&lt;"&amp;BF1481+0.01)),BF1481))</f>
        <v/>
      </c>
      <c r="BU1481" s="9">
        <f>IF(AE1481&gt;=BG1481,0,IFERROR(BG1481+SUMPRODUCT((AE$4:AE$1569&gt;=BG$4:BG$1569)*(AE$4:AE$1569-BG$4:BG$1569))/MAX(1,COUNTIF(AE$4:AE$1569,"&lt;"&amp;BG1481+0.01)),BG1481))</f>
        <v/>
      </c>
      <c r="BV1481" s="9">
        <f>IF(AF1481&gt;=BH1481,0,IFERROR(BH1481+SUMPRODUCT((AF$4:AF$1569&gt;=BH$4:BH$1569)*(AF$4:AF$1569-BH$4:BH$1569))/MAX(1,COUNTIF(AF$4:AF$1569,"&lt;"&amp;BH1481+0.01)),BH1481))</f>
        <v/>
      </c>
      <c r="BW1481" s="9">
        <f>IF(AG1481&gt;=BI1481,0,IFERROR(BI1481+SUMPRODUCT((AG$4:AG$1569&gt;=BI$4:BI$1569)*(AG$4:AG$1569-BI$4:BI$1569))/MAX(1,COUNTIF(AG$4:AG$1569,"&lt;"&amp;BI1481+0.01)),BI1481))</f>
        <v/>
      </c>
      <c r="BX1481" s="9">
        <f>IF(AH1481&gt;=BJ1481,0,IFERROR(BJ1481+SUMPRODUCT((AH$4:AH$1569&gt;=BJ$4:BJ$1569)*(AH$4:AH$1569-BJ$4:BJ$1569))/MAX(1,COUNTIF(AH$4:AH$1569,"&lt;"&amp;BJ1481+0.01)),BJ1481))</f>
        <v/>
      </c>
      <c r="BY1481" s="9">
        <f>IF(AI1481&gt;=BK1481,0,IFERROR(BK1481+SUMPRODUCT((AI$4:AI$1569&gt;=BK$4:BK$1569)*(AI$4:AI$1569-BK$4:BK$1569))/MAX(1,COUNTIF(AI$4:AI$1569,"&lt;"&amp;BK1481+0.01)),BK1481))</f>
        <v/>
      </c>
      <c r="BZ1481" s="9">
        <f>IF(AJ1481&gt;=BL1481,0,IFERROR(BL1481+SUMPRODUCT((AJ$4:AJ$1569&gt;=BL$4:BL$1569)*(AJ$4:AJ$1569-BL$4:BL$1569))/MAX(1,COUNTIF(AJ$4:AJ$1569,"&lt;"&amp;BL1481+0.01)),BL1481))</f>
        <v/>
      </c>
      <c r="CA1481" s="9">
        <f>IF(AK1481&gt;=BM1481,0,IFERROR(BM1481+SUMPRODUCT((AK$4:AK$1569&gt;=BM$4:BM$1569)*(AK$4:AK$1569-BM$4:BM$1569))/MAX(1,COUNTIF(AK$4:AK$1569,"&lt;"&amp;BM1481+0.01)),BM1481))</f>
        <v/>
      </c>
      <c r="CB1481" s="9">
        <f>IF(AL1481&gt;=BN1481,0,IFERROR(BN1481+SUMPRODUCT((AL$4:AL$1569&gt;=BN$4:BN$1569)*(AL$4:AL$1569-BN$4:BN$1569))/MAX(1,COUNTIF(AL$4:AL$1569,"&lt;"&amp;BN1481+0.01)),BN1481))</f>
        <v/>
      </c>
      <c r="CC1481" s="5">
        <f>IF(AO1481="🟢","VERDE",IF(AO1481="🟡","AMARELO",IF(AO1481="🟠","VERMELHO",IF(AO1481="🔴","VERMELHO","ROXO"))))</f>
        <v/>
      </c>
      <c r="CD1481" s="5" t="inlineStr">
        <is>
          <t>🌎 REGIÕES</t>
        </is>
      </c>
      <c r="CE1481" s="5" t="inlineStr">
        <is>
          <t>SEM REDE</t>
        </is>
      </c>
    </row>
    <row r="1482">
      <c r="A1482" s="5" t="inlineStr">
        <is>
          <t>52012436000102</t>
        </is>
      </c>
      <c r="B1482" s="5" t="inlineStr">
        <is>
          <t>ALMA INDIGA COMERCIO DE ALIMENTOS LTDA -</t>
        </is>
      </c>
      <c r="C1482" s="5" t="inlineStr">
        <is>
          <t>06 - INTERNA - DIVINA TERRA</t>
        </is>
      </c>
      <c r="D1482" s="5" t="inlineStr">
        <is>
          <t>DAIANE STAVICKI</t>
        </is>
      </c>
      <c r="E1482" s="5" t="inlineStr"/>
      <c r="F1482" s="5">
        <f>IFERROR(VLOOKUP(C1482,$AS$4:$AT$25,2,FALSE),"")</f>
        <v/>
      </c>
      <c r="G1482" s="6">
        <f>IFERROR(VLOOKUP(C1482,$AS$4:$AX$25,6,FALSE),"")</f>
        <v/>
      </c>
      <c r="H1482" s="5">
        <f>IFERROR(VLOOKUP(C1482,$AS$4:$AY$25,7,FALSE),"")</f>
        <v/>
      </c>
      <c r="I1482" s="5">
        <f>IFERROR(VLOOKUP(C1482,$AS$4:$AZ$25,8,FALSE),"")</f>
        <v/>
      </c>
      <c r="J1482" s="7" t="inlineStr">
        <is>
          <t>.</t>
        </is>
      </c>
      <c r="K1482" s="5" t="inlineStr">
        <is>
          <t>NACIONAL</t>
        </is>
      </c>
      <c r="L1482" s="8" t="n">
        <v>6566.037735849057</v>
      </c>
      <c r="M1482" s="9" t="n">
        <v>452.8301886792453</v>
      </c>
      <c r="N1482" s="9" t="n">
        <v>481.1320754716981</v>
      </c>
      <c r="O1482" s="9" t="n">
        <v>481.1320754716981</v>
      </c>
      <c r="P1482" s="9" t="n">
        <v>509.4339622641509</v>
      </c>
      <c r="Q1482" s="9" t="n">
        <v>509.4339622641509</v>
      </c>
      <c r="R1482" s="9" t="n">
        <v>537.7358490566038</v>
      </c>
      <c r="S1482" s="9" t="n">
        <v>566.0377358490566</v>
      </c>
      <c r="T1482" s="9" t="n">
        <v>566.0377358490566</v>
      </c>
      <c r="U1482" s="9" t="n">
        <v>594.3396226415094</v>
      </c>
      <c r="V1482" s="9" t="n">
        <v>594.3396226415094</v>
      </c>
      <c r="W1482" s="9" t="n">
        <v>622.6415094339623</v>
      </c>
      <c r="X1482" s="9" t="n">
        <v>650.9433962264151</v>
      </c>
      <c r="Y1482" s="7" t="inlineStr">
        <is>
          <t>.</t>
        </is>
      </c>
      <c r="Z1482" s="8">
        <f>SUM(AA1482:AL1482)</f>
        <v/>
      </c>
      <c r="AA1482" s="9" t="n">
        <v>0</v>
      </c>
      <c r="AB1482" s="9" t="n">
        <v>0</v>
      </c>
      <c r="AC1482" s="9" t="n">
        <v>0</v>
      </c>
      <c r="AD1482" s="9" t="n">
        <v>0</v>
      </c>
      <c r="AE1482" s="9" t="n">
        <v>0</v>
      </c>
      <c r="AF1482" s="9" t="n">
        <v>0</v>
      </c>
      <c r="AG1482" s="9" t="n">
        <v>0</v>
      </c>
      <c r="AH1482" s="9" t="n">
        <v>0</v>
      </c>
      <c r="AI1482" s="9" t="n">
        <v>0</v>
      </c>
      <c r="AJ1482" s="9" t="n">
        <v>0</v>
      </c>
      <c r="AK1482" s="9" t="n">
        <v>0</v>
      </c>
      <c r="AL1482" s="9" t="n">
        <v>0</v>
      </c>
      <c r="AM1482" s="7" t="inlineStr">
        <is>
          <t>.</t>
        </is>
      </c>
      <c r="AN1482" s="6">
        <f>IF(L1482=0,0,Z1482/L1482)</f>
        <v/>
      </c>
      <c r="AO1482" s="5">
        <f>IF(AN1482="","",IF(AN1482&gt;=0.9,"🟢",IF(AN1482&gt;=0.7,"🟡",IF(AN1482&gt;=0.5,"🟠","🔴"))))</f>
        <v/>
      </c>
      <c r="AP1482" s="9">
        <f>IF(L1482=0,0,L1482-Z1482)</f>
        <v/>
      </c>
      <c r="AQ1482" s="5">
        <f>IF(Z1482=0,"",RANK(Z1482,Z$4:Z$1569,0))</f>
        <v/>
      </c>
      <c r="AR1482" s="7" t="inlineStr">
        <is>
          <t>.</t>
        </is>
      </c>
      <c r="BA1482" s="7" t="inlineStr">
        <is>
          <t>.</t>
        </is>
      </c>
      <c r="BB1482" s="9">
        <f>SUM(L$4:L$1569)/COUNTA(A$4:A$1569)</f>
        <v/>
      </c>
      <c r="BC1482" s="9">
        <f>SUM(M$4:M$1569)/COUNTA(A$4:A$1569)</f>
        <v/>
      </c>
      <c r="BD1482" s="9">
        <f>SUM(N$4:N$1569)/COUNTA(A$4:A$1569)</f>
        <v/>
      </c>
      <c r="BE1482" s="9">
        <f>SUM(O$4:O$1569)/COUNTA(A$4:A$1569)</f>
        <v/>
      </c>
      <c r="BF1482" s="9">
        <f>SUM(P$4:P$1569)/COUNTA(A$4:A$1569)</f>
        <v/>
      </c>
      <c r="BG1482" s="9">
        <f>SUM(Q$4:Q$1569)/COUNTA(A$4:A$1569)</f>
        <v/>
      </c>
      <c r="BH1482" s="9">
        <f>SUM(R$4:R$1569)/COUNTA(A$4:A$1569)</f>
        <v/>
      </c>
      <c r="BI1482" s="9">
        <f>SUM(S$4:S$1569)/COUNTA(A$4:A$1569)</f>
        <v/>
      </c>
      <c r="BJ1482" s="9">
        <f>SUM(T$4:T$1569)/COUNTA(A$4:A$1569)</f>
        <v/>
      </c>
      <c r="BK1482" s="9">
        <f>SUM(U$4:U$1569)/COUNTA(A$4:A$1569)</f>
        <v/>
      </c>
      <c r="BL1482" s="9">
        <f>SUM(V$4:V$1569)/COUNTA(A$4:A$1569)</f>
        <v/>
      </c>
      <c r="BM1482" s="9">
        <f>SUM(W$4:W$1569)/COUNTA(A$4:A$1569)</f>
        <v/>
      </c>
      <c r="BN1482" s="9">
        <f>SUM(X$4:X$1569)/COUNTA(A$4:A$1569)</f>
        <v/>
      </c>
      <c r="BO1482" s="7" t="inlineStr">
        <is>
          <t>.</t>
        </is>
      </c>
      <c r="BP1482" s="9">
        <f>IF(Z1482&gt;=BB1482,0,IFERROR(BB1482+(SUMPRODUCT((Z$4:Z$1569&gt;=BB$4:BB$1569)*(Z$4:Z$1569-BB$4:BB$1569))/MAX(1,COUNTIF(Z$4:Z$1569,"&lt;"&amp;BB1482+0.01))),BB1482))</f>
        <v/>
      </c>
      <c r="BQ1482" s="9">
        <f>IF(AA1482&gt;=BC1482,0,IFERROR(BC1482+SUMPRODUCT((AA$4:AA$1569&gt;=BC$4:BC$1569)*(AA$4:AA$1569-BC$4:BC$1569))/MAX(1,COUNTIF(AA$4:AA$1569,"&lt;"&amp;BC1482+0.01)),BC1482))</f>
        <v/>
      </c>
      <c r="BR1482" s="9">
        <f>IF(AB1482&gt;=BD1482,0,IFERROR(BD1482+SUMPRODUCT((AB$4:AB$1569&gt;=BD$4:BD$1569)*(AB$4:AB$1569-BD$4:BD$1569))/MAX(1,COUNTIF(AB$4:AB$1569,"&lt;"&amp;BD1482+0.01)),BD1482))</f>
        <v/>
      </c>
      <c r="BS1482" s="9">
        <f>IF(AC1482&gt;=BE1482,0,IFERROR(BE1482+SUMPRODUCT((AC$4:AC$1569&gt;=BE$4:BE$1569)*(AC$4:AC$1569-BE$4:BE$1569))/MAX(1,COUNTIF(AC$4:AC$1569,"&lt;"&amp;BE1482+0.01)),BE1482))</f>
        <v/>
      </c>
      <c r="BT1482" s="9">
        <f>IF(AD1482&gt;=BF1482,0,IFERROR(BF1482+SUMPRODUCT((AD$4:AD$1569&gt;=BF$4:BF$1569)*(AD$4:AD$1569-BF$4:BF$1569))/MAX(1,COUNTIF(AD$4:AD$1569,"&lt;"&amp;BF1482+0.01)),BF1482))</f>
        <v/>
      </c>
      <c r="BU1482" s="9">
        <f>IF(AE1482&gt;=BG1482,0,IFERROR(BG1482+SUMPRODUCT((AE$4:AE$1569&gt;=BG$4:BG$1569)*(AE$4:AE$1569-BG$4:BG$1569))/MAX(1,COUNTIF(AE$4:AE$1569,"&lt;"&amp;BG1482+0.01)),BG1482))</f>
        <v/>
      </c>
      <c r="BV1482" s="9">
        <f>IF(AF1482&gt;=BH1482,0,IFERROR(BH1482+SUMPRODUCT((AF$4:AF$1569&gt;=BH$4:BH$1569)*(AF$4:AF$1569-BH$4:BH$1569))/MAX(1,COUNTIF(AF$4:AF$1569,"&lt;"&amp;BH1482+0.01)),BH1482))</f>
        <v/>
      </c>
      <c r="BW1482" s="9">
        <f>IF(AG1482&gt;=BI1482,0,IFERROR(BI1482+SUMPRODUCT((AG$4:AG$1569&gt;=BI$4:BI$1569)*(AG$4:AG$1569-BI$4:BI$1569))/MAX(1,COUNTIF(AG$4:AG$1569,"&lt;"&amp;BI1482+0.01)),BI1482))</f>
        <v/>
      </c>
      <c r="BX1482" s="9">
        <f>IF(AH1482&gt;=BJ1482,0,IFERROR(BJ1482+SUMPRODUCT((AH$4:AH$1569&gt;=BJ$4:BJ$1569)*(AH$4:AH$1569-BJ$4:BJ$1569))/MAX(1,COUNTIF(AH$4:AH$1569,"&lt;"&amp;BJ1482+0.01)),BJ1482))</f>
        <v/>
      </c>
      <c r="BY1482" s="9">
        <f>IF(AI1482&gt;=BK1482,0,IFERROR(BK1482+SUMPRODUCT((AI$4:AI$1569&gt;=BK$4:BK$1569)*(AI$4:AI$1569-BK$4:BK$1569))/MAX(1,COUNTIF(AI$4:AI$1569,"&lt;"&amp;BK1482+0.01)),BK1482))</f>
        <v/>
      </c>
      <c r="BZ1482" s="9">
        <f>IF(AJ1482&gt;=BL1482,0,IFERROR(BL1482+SUMPRODUCT((AJ$4:AJ$1569&gt;=BL$4:BL$1569)*(AJ$4:AJ$1569-BL$4:BL$1569))/MAX(1,COUNTIF(AJ$4:AJ$1569,"&lt;"&amp;BL1482+0.01)),BL1482))</f>
        <v/>
      </c>
      <c r="CA1482" s="9">
        <f>IF(AK1482&gt;=BM1482,0,IFERROR(BM1482+SUMPRODUCT((AK$4:AK$1569&gt;=BM$4:BM$1569)*(AK$4:AK$1569-BM$4:BM$1569))/MAX(1,COUNTIF(AK$4:AK$1569,"&lt;"&amp;BM1482+0.01)),BM1482))</f>
        <v/>
      </c>
      <c r="CB1482" s="9">
        <f>IF(AL1482&gt;=BN1482,0,IFERROR(BN1482+SUMPRODUCT((AL$4:AL$1569&gt;=BN$4:BN$1569)*(AL$4:AL$1569-BN$4:BN$1569))/MAX(1,COUNTIF(AL$4:AL$1569,"&lt;"&amp;BN1482+0.01)),BN1482))</f>
        <v/>
      </c>
      <c r="CC1482" s="5">
        <f>IF(AO1482="🟢","VERDE",IF(AO1482="🟡","AMARELO",IF(AO1482="🟠","VERMELHO",IF(AO1482="🔴","VERMELHO","ROXO"))))</f>
        <v/>
      </c>
      <c r="CD1482" s="5" t="inlineStr">
        <is>
          <t>🏢 REDES</t>
        </is>
      </c>
      <c r="CE1482" s="5" t="inlineStr">
        <is>
          <t>DIVINA TERRA</t>
        </is>
      </c>
    </row>
    <row r="1483">
      <c r="A1483" s="5" t="inlineStr">
        <is>
          <t>52039319000124</t>
        </is>
      </c>
      <c r="B1483" s="5" t="inlineStr">
        <is>
          <t>ESSENCIA COM PRODUTOS NATURAIS - ME</t>
        </is>
      </c>
      <c r="C1483" s="5" t="inlineStr">
        <is>
          <t>06 - INTERNA - TUDO EM GRAOS / VGA</t>
        </is>
      </c>
      <c r="D1483" s="5" t="inlineStr">
        <is>
          <t>DAIANE STAVICKI</t>
        </is>
      </c>
      <c r="E1483" s="5" t="inlineStr"/>
      <c r="F1483" s="5">
        <f>IFERROR(VLOOKUP(C1483,$AS$4:$AT$25,2,FALSE),"")</f>
        <v/>
      </c>
      <c r="G1483" s="6">
        <f>IFERROR(VLOOKUP(C1483,$AS$4:$AX$25,6,FALSE),"")</f>
        <v/>
      </c>
      <c r="H1483" s="5">
        <f>IFERROR(VLOOKUP(C1483,$AS$4:$AY$25,7,FALSE),"")</f>
        <v/>
      </c>
      <c r="I1483" s="5">
        <f>IFERROR(VLOOKUP(C1483,$AS$4:$AZ$25,8,FALSE),"")</f>
        <v/>
      </c>
      <c r="J1483" s="7" t="inlineStr">
        <is>
          <t>.</t>
        </is>
      </c>
      <c r="K1483" s="5" t="inlineStr">
        <is>
          <t>NACIONAL</t>
        </is>
      </c>
      <c r="L1483" s="8" t="n">
        <v>8833.333333333334</v>
      </c>
      <c r="M1483" s="9" t="n">
        <v>500</v>
      </c>
      <c r="N1483" s="9" t="n">
        <v>500</v>
      </c>
      <c r="O1483" s="9" t="n">
        <v>500</v>
      </c>
      <c r="P1483" s="9" t="n">
        <v>666.6666666666666</v>
      </c>
      <c r="Q1483" s="9" t="n">
        <v>666.6666666666666</v>
      </c>
      <c r="R1483" s="9" t="n">
        <v>666.6666666666666</v>
      </c>
      <c r="S1483" s="9" t="n">
        <v>833.3333333333334</v>
      </c>
      <c r="T1483" s="9" t="n">
        <v>833.3333333333334</v>
      </c>
      <c r="U1483" s="9" t="n">
        <v>833.3333333333334</v>
      </c>
      <c r="V1483" s="9" t="n">
        <v>833.3333333333334</v>
      </c>
      <c r="W1483" s="9" t="n">
        <v>1000</v>
      </c>
      <c r="X1483" s="9" t="n">
        <v>1000</v>
      </c>
      <c r="Y1483" s="7" t="inlineStr">
        <is>
          <t>.</t>
        </is>
      </c>
      <c r="Z1483" s="8">
        <f>SUM(AA1483:AL1483)</f>
        <v/>
      </c>
      <c r="AA1483" s="9" t="n">
        <v>0</v>
      </c>
      <c r="AB1483" s="9" t="n">
        <v>0</v>
      </c>
      <c r="AC1483" s="9" t="n">
        <v>0</v>
      </c>
      <c r="AD1483" s="9" t="n">
        <v>0</v>
      </c>
      <c r="AE1483" s="9" t="n">
        <v>0</v>
      </c>
      <c r="AF1483" s="9" t="n">
        <v>0</v>
      </c>
      <c r="AG1483" s="9" t="n">
        <v>0</v>
      </c>
      <c r="AH1483" s="9" t="n">
        <v>0</v>
      </c>
      <c r="AI1483" s="9" t="n">
        <v>0</v>
      </c>
      <c r="AJ1483" s="9" t="n">
        <v>0</v>
      </c>
      <c r="AK1483" s="9" t="n">
        <v>0</v>
      </c>
      <c r="AL1483" s="9" t="n">
        <v>0</v>
      </c>
      <c r="AM1483" s="7" t="inlineStr">
        <is>
          <t>.</t>
        </is>
      </c>
      <c r="AN1483" s="6">
        <f>IF(L1483=0,0,Z1483/L1483)</f>
        <v/>
      </c>
      <c r="AO1483" s="5">
        <f>IF(AN1483="","",IF(AN1483&gt;=0.9,"🟢",IF(AN1483&gt;=0.7,"🟡",IF(AN1483&gt;=0.5,"🟠","🔴"))))</f>
        <v/>
      </c>
      <c r="AP1483" s="9">
        <f>IF(L1483=0,0,L1483-Z1483)</f>
        <v/>
      </c>
      <c r="AQ1483" s="5">
        <f>IF(Z1483=0,"",RANK(Z1483,Z$4:Z$1569,0))</f>
        <v/>
      </c>
      <c r="AR1483" s="7" t="inlineStr">
        <is>
          <t>.</t>
        </is>
      </c>
      <c r="BA1483" s="7" t="inlineStr">
        <is>
          <t>.</t>
        </is>
      </c>
      <c r="BB1483" s="9">
        <f>SUM(L$4:L$1569)/COUNTA(A$4:A$1569)</f>
        <v/>
      </c>
      <c r="BC1483" s="9">
        <f>SUM(M$4:M$1569)/COUNTA(A$4:A$1569)</f>
        <v/>
      </c>
      <c r="BD1483" s="9">
        <f>SUM(N$4:N$1569)/COUNTA(A$4:A$1569)</f>
        <v/>
      </c>
      <c r="BE1483" s="9">
        <f>SUM(O$4:O$1569)/COUNTA(A$4:A$1569)</f>
        <v/>
      </c>
      <c r="BF1483" s="9">
        <f>SUM(P$4:P$1569)/COUNTA(A$4:A$1569)</f>
        <v/>
      </c>
      <c r="BG1483" s="9">
        <f>SUM(Q$4:Q$1569)/COUNTA(A$4:A$1569)</f>
        <v/>
      </c>
      <c r="BH1483" s="9">
        <f>SUM(R$4:R$1569)/COUNTA(A$4:A$1569)</f>
        <v/>
      </c>
      <c r="BI1483" s="9">
        <f>SUM(S$4:S$1569)/COUNTA(A$4:A$1569)</f>
        <v/>
      </c>
      <c r="BJ1483" s="9">
        <f>SUM(T$4:T$1569)/COUNTA(A$4:A$1569)</f>
        <v/>
      </c>
      <c r="BK1483" s="9">
        <f>SUM(U$4:U$1569)/COUNTA(A$4:A$1569)</f>
        <v/>
      </c>
      <c r="BL1483" s="9">
        <f>SUM(V$4:V$1569)/COUNTA(A$4:A$1569)</f>
        <v/>
      </c>
      <c r="BM1483" s="9">
        <f>SUM(W$4:W$1569)/COUNTA(A$4:A$1569)</f>
        <v/>
      </c>
      <c r="BN1483" s="9">
        <f>SUM(X$4:X$1569)/COUNTA(A$4:A$1569)</f>
        <v/>
      </c>
      <c r="BO1483" s="7" t="inlineStr">
        <is>
          <t>.</t>
        </is>
      </c>
      <c r="BP1483" s="9">
        <f>IF(Z1483&gt;=BB1483,0,IFERROR(BB1483+(SUMPRODUCT((Z$4:Z$1569&gt;=BB$4:BB$1569)*(Z$4:Z$1569-BB$4:BB$1569))/MAX(1,COUNTIF(Z$4:Z$1569,"&lt;"&amp;BB1483+0.01))),BB1483))</f>
        <v/>
      </c>
      <c r="BQ1483" s="9">
        <f>IF(AA1483&gt;=BC1483,0,IFERROR(BC1483+SUMPRODUCT((AA$4:AA$1569&gt;=BC$4:BC$1569)*(AA$4:AA$1569-BC$4:BC$1569))/MAX(1,COUNTIF(AA$4:AA$1569,"&lt;"&amp;BC1483+0.01)),BC1483))</f>
        <v/>
      </c>
      <c r="BR1483" s="9">
        <f>IF(AB1483&gt;=BD1483,0,IFERROR(BD1483+SUMPRODUCT((AB$4:AB$1569&gt;=BD$4:BD$1569)*(AB$4:AB$1569-BD$4:BD$1569))/MAX(1,COUNTIF(AB$4:AB$1569,"&lt;"&amp;BD1483+0.01)),BD1483))</f>
        <v/>
      </c>
      <c r="BS1483" s="9">
        <f>IF(AC1483&gt;=BE1483,0,IFERROR(BE1483+SUMPRODUCT((AC$4:AC$1569&gt;=BE$4:BE$1569)*(AC$4:AC$1569-BE$4:BE$1569))/MAX(1,COUNTIF(AC$4:AC$1569,"&lt;"&amp;BE1483+0.01)),BE1483))</f>
        <v/>
      </c>
      <c r="BT1483" s="9">
        <f>IF(AD1483&gt;=BF1483,0,IFERROR(BF1483+SUMPRODUCT((AD$4:AD$1569&gt;=BF$4:BF$1569)*(AD$4:AD$1569-BF$4:BF$1569))/MAX(1,COUNTIF(AD$4:AD$1569,"&lt;"&amp;BF1483+0.01)),BF1483))</f>
        <v/>
      </c>
      <c r="BU1483" s="9">
        <f>IF(AE1483&gt;=BG1483,0,IFERROR(BG1483+SUMPRODUCT((AE$4:AE$1569&gt;=BG$4:BG$1569)*(AE$4:AE$1569-BG$4:BG$1569))/MAX(1,COUNTIF(AE$4:AE$1569,"&lt;"&amp;BG1483+0.01)),BG1483))</f>
        <v/>
      </c>
      <c r="BV1483" s="9">
        <f>IF(AF1483&gt;=BH1483,0,IFERROR(BH1483+SUMPRODUCT((AF$4:AF$1569&gt;=BH$4:BH$1569)*(AF$4:AF$1569-BH$4:BH$1569))/MAX(1,COUNTIF(AF$4:AF$1569,"&lt;"&amp;BH1483+0.01)),BH1483))</f>
        <v/>
      </c>
      <c r="BW1483" s="9">
        <f>IF(AG1483&gt;=BI1483,0,IFERROR(BI1483+SUMPRODUCT((AG$4:AG$1569&gt;=BI$4:BI$1569)*(AG$4:AG$1569-BI$4:BI$1569))/MAX(1,COUNTIF(AG$4:AG$1569,"&lt;"&amp;BI1483+0.01)),BI1483))</f>
        <v/>
      </c>
      <c r="BX1483" s="9">
        <f>IF(AH1483&gt;=BJ1483,0,IFERROR(BJ1483+SUMPRODUCT((AH$4:AH$1569&gt;=BJ$4:BJ$1569)*(AH$4:AH$1569-BJ$4:BJ$1569))/MAX(1,COUNTIF(AH$4:AH$1569,"&lt;"&amp;BJ1483+0.01)),BJ1483))</f>
        <v/>
      </c>
      <c r="BY1483" s="9">
        <f>IF(AI1483&gt;=BK1483,0,IFERROR(BK1483+SUMPRODUCT((AI$4:AI$1569&gt;=BK$4:BK$1569)*(AI$4:AI$1569-BK$4:BK$1569))/MAX(1,COUNTIF(AI$4:AI$1569,"&lt;"&amp;BK1483+0.01)),BK1483))</f>
        <v/>
      </c>
      <c r="BZ1483" s="9">
        <f>IF(AJ1483&gt;=BL1483,0,IFERROR(BL1483+SUMPRODUCT((AJ$4:AJ$1569&gt;=BL$4:BL$1569)*(AJ$4:AJ$1569-BL$4:BL$1569))/MAX(1,COUNTIF(AJ$4:AJ$1569,"&lt;"&amp;BL1483+0.01)),BL1483))</f>
        <v/>
      </c>
      <c r="CA1483" s="9">
        <f>IF(AK1483&gt;=BM1483,0,IFERROR(BM1483+SUMPRODUCT((AK$4:AK$1569&gt;=BM$4:BM$1569)*(AK$4:AK$1569-BM$4:BM$1569))/MAX(1,COUNTIF(AK$4:AK$1569,"&lt;"&amp;BM1483+0.01)),BM1483))</f>
        <v/>
      </c>
      <c r="CB1483" s="9">
        <f>IF(AL1483&gt;=BN1483,0,IFERROR(BN1483+SUMPRODUCT((AL$4:AL$1569&gt;=BN$4:BN$1569)*(AL$4:AL$1569-BN$4:BN$1569))/MAX(1,COUNTIF(AL$4:AL$1569,"&lt;"&amp;BN1483+0.01)),BN1483))</f>
        <v/>
      </c>
      <c r="CC1483" s="5">
        <f>IF(AO1483="🟢","VERDE",IF(AO1483="🟡","AMARELO",IF(AO1483="🟠","VERMELHO",IF(AO1483="🔴","VERMELHO","ROXO"))))</f>
        <v/>
      </c>
      <c r="CD1483" s="5" t="inlineStr">
        <is>
          <t>🏢 REDES</t>
        </is>
      </c>
      <c r="CE1483" s="5" t="inlineStr">
        <is>
          <t>TUDO EM GRAOS / VGA</t>
        </is>
      </c>
    </row>
    <row r="1484">
      <c r="A1484" s="5" t="inlineStr">
        <is>
          <t>52261228000139</t>
        </is>
      </c>
      <c r="B1484" s="5" t="inlineStr">
        <is>
          <t>L &amp; M NUTRICAO LTDA - ME</t>
        </is>
      </c>
      <c r="C1484" s="5" t="inlineStr">
        <is>
          <t>06 - INTERNA - FITLAND</t>
        </is>
      </c>
      <c r="D1484" s="5" t="inlineStr">
        <is>
          <t>JULIO GADRET</t>
        </is>
      </c>
      <c r="E1484" s="5" t="inlineStr"/>
      <c r="F1484" s="5">
        <f>IFERROR(VLOOKUP(C1484,$AS$4:$AT$25,2,FALSE),"")</f>
        <v/>
      </c>
      <c r="G1484" s="6">
        <f>IFERROR(VLOOKUP(C1484,$AS$4:$AX$25,6,FALSE),"")</f>
        <v/>
      </c>
      <c r="H1484" s="5">
        <f>IFERROR(VLOOKUP(C1484,$AS$4:$AY$25,7,FALSE),"")</f>
        <v/>
      </c>
      <c r="I1484" s="5">
        <f>IFERROR(VLOOKUP(C1484,$AS$4:$AZ$25,8,FALSE),"")</f>
        <v/>
      </c>
      <c r="J1484" s="7" t="inlineStr">
        <is>
          <t>.</t>
        </is>
      </c>
      <c r="K1484" s="5" t="inlineStr">
        <is>
          <t>NACIONAL</t>
        </is>
      </c>
      <c r="L1484" s="8" t="n">
        <v>10706.89655172414</v>
      </c>
      <c r="M1484" s="9" t="n">
        <v>750</v>
      </c>
      <c r="N1484" s="9" t="n">
        <v>775.8620689655172</v>
      </c>
      <c r="O1484" s="9" t="n">
        <v>801.7241379310345</v>
      </c>
      <c r="P1484" s="9" t="n">
        <v>827.5862068965517</v>
      </c>
      <c r="Q1484" s="9" t="n">
        <v>853.448275862069</v>
      </c>
      <c r="R1484" s="9" t="n">
        <v>879.3103448275862</v>
      </c>
      <c r="S1484" s="9" t="n">
        <v>905.1724137931035</v>
      </c>
      <c r="T1484" s="9" t="n">
        <v>931.0344827586207</v>
      </c>
      <c r="U1484" s="9" t="n">
        <v>956.8965517241379</v>
      </c>
      <c r="V1484" s="9" t="n">
        <v>982.7586206896551</v>
      </c>
      <c r="W1484" s="9" t="n">
        <v>1008.620689655172</v>
      </c>
      <c r="X1484" s="9" t="n">
        <v>1034.48275862069</v>
      </c>
      <c r="Y1484" s="7" t="inlineStr">
        <is>
          <t>.</t>
        </is>
      </c>
      <c r="Z1484" s="8">
        <f>SUM(AA1484:AL1484)</f>
        <v/>
      </c>
      <c r="AA1484" s="9" t="n">
        <v>0</v>
      </c>
      <c r="AB1484" s="9" t="n">
        <v>0</v>
      </c>
      <c r="AC1484" s="9" t="n">
        <v>0</v>
      </c>
      <c r="AD1484" s="9" t="n">
        <v>0</v>
      </c>
      <c r="AE1484" s="9" t="n">
        <v>0</v>
      </c>
      <c r="AF1484" s="9" t="n">
        <v>0</v>
      </c>
      <c r="AG1484" s="9" t="n">
        <v>0</v>
      </c>
      <c r="AH1484" s="9" t="n">
        <v>0</v>
      </c>
      <c r="AI1484" s="9" t="n">
        <v>0</v>
      </c>
      <c r="AJ1484" s="9" t="n">
        <v>0</v>
      </c>
      <c r="AK1484" s="9" t="n">
        <v>0</v>
      </c>
      <c r="AL1484" s="9" t="n">
        <v>0</v>
      </c>
      <c r="AM1484" s="7" t="inlineStr">
        <is>
          <t>.</t>
        </is>
      </c>
      <c r="AN1484" s="6">
        <f>IF(L1484=0,0,Z1484/L1484)</f>
        <v/>
      </c>
      <c r="AO1484" s="5">
        <f>IF(AN1484="","",IF(AN1484&gt;=0.9,"🟢",IF(AN1484&gt;=0.7,"🟡",IF(AN1484&gt;=0.5,"🟠","🔴"))))</f>
        <v/>
      </c>
      <c r="AP1484" s="9">
        <f>IF(L1484=0,0,L1484-Z1484)</f>
        <v/>
      </c>
      <c r="AQ1484" s="5">
        <f>IF(Z1484=0,"",RANK(Z1484,Z$4:Z$1569,0))</f>
        <v/>
      </c>
      <c r="AR1484" s="7" t="inlineStr">
        <is>
          <t>.</t>
        </is>
      </c>
      <c r="BA1484" s="7" t="inlineStr">
        <is>
          <t>.</t>
        </is>
      </c>
      <c r="BB1484" s="9">
        <f>SUM(L$4:L$1569)/COUNTA(A$4:A$1569)</f>
        <v/>
      </c>
      <c r="BC1484" s="9">
        <f>SUM(M$4:M$1569)/COUNTA(A$4:A$1569)</f>
        <v/>
      </c>
      <c r="BD1484" s="9">
        <f>SUM(N$4:N$1569)/COUNTA(A$4:A$1569)</f>
        <v/>
      </c>
      <c r="BE1484" s="9">
        <f>SUM(O$4:O$1569)/COUNTA(A$4:A$1569)</f>
        <v/>
      </c>
      <c r="BF1484" s="9">
        <f>SUM(P$4:P$1569)/COUNTA(A$4:A$1569)</f>
        <v/>
      </c>
      <c r="BG1484" s="9">
        <f>SUM(Q$4:Q$1569)/COUNTA(A$4:A$1569)</f>
        <v/>
      </c>
      <c r="BH1484" s="9">
        <f>SUM(R$4:R$1569)/COUNTA(A$4:A$1569)</f>
        <v/>
      </c>
      <c r="BI1484" s="9">
        <f>SUM(S$4:S$1569)/COUNTA(A$4:A$1569)</f>
        <v/>
      </c>
      <c r="BJ1484" s="9">
        <f>SUM(T$4:T$1569)/COUNTA(A$4:A$1569)</f>
        <v/>
      </c>
      <c r="BK1484" s="9">
        <f>SUM(U$4:U$1569)/COUNTA(A$4:A$1569)</f>
        <v/>
      </c>
      <c r="BL1484" s="9">
        <f>SUM(V$4:V$1569)/COUNTA(A$4:A$1569)</f>
        <v/>
      </c>
      <c r="BM1484" s="9">
        <f>SUM(W$4:W$1569)/COUNTA(A$4:A$1569)</f>
        <v/>
      </c>
      <c r="BN1484" s="9">
        <f>SUM(X$4:X$1569)/COUNTA(A$4:A$1569)</f>
        <v/>
      </c>
      <c r="BO1484" s="7" t="inlineStr">
        <is>
          <t>.</t>
        </is>
      </c>
      <c r="BP1484" s="9">
        <f>IF(Z1484&gt;=BB1484,0,IFERROR(BB1484+(SUMPRODUCT((Z$4:Z$1569&gt;=BB$4:BB$1569)*(Z$4:Z$1569-BB$4:BB$1569))/MAX(1,COUNTIF(Z$4:Z$1569,"&lt;"&amp;BB1484+0.01))),BB1484))</f>
        <v/>
      </c>
      <c r="BQ1484" s="9">
        <f>IF(AA1484&gt;=BC1484,0,IFERROR(BC1484+SUMPRODUCT((AA$4:AA$1569&gt;=BC$4:BC$1569)*(AA$4:AA$1569-BC$4:BC$1569))/MAX(1,COUNTIF(AA$4:AA$1569,"&lt;"&amp;BC1484+0.01)),BC1484))</f>
        <v/>
      </c>
      <c r="BR1484" s="9">
        <f>IF(AB1484&gt;=BD1484,0,IFERROR(BD1484+SUMPRODUCT((AB$4:AB$1569&gt;=BD$4:BD$1569)*(AB$4:AB$1569-BD$4:BD$1569))/MAX(1,COUNTIF(AB$4:AB$1569,"&lt;"&amp;BD1484+0.01)),BD1484))</f>
        <v/>
      </c>
      <c r="BS1484" s="9">
        <f>IF(AC1484&gt;=BE1484,0,IFERROR(BE1484+SUMPRODUCT((AC$4:AC$1569&gt;=BE$4:BE$1569)*(AC$4:AC$1569-BE$4:BE$1569))/MAX(1,COUNTIF(AC$4:AC$1569,"&lt;"&amp;BE1484+0.01)),BE1484))</f>
        <v/>
      </c>
      <c r="BT1484" s="9">
        <f>IF(AD1484&gt;=BF1484,0,IFERROR(BF1484+SUMPRODUCT((AD$4:AD$1569&gt;=BF$4:BF$1569)*(AD$4:AD$1569-BF$4:BF$1569))/MAX(1,COUNTIF(AD$4:AD$1569,"&lt;"&amp;BF1484+0.01)),BF1484))</f>
        <v/>
      </c>
      <c r="BU1484" s="9">
        <f>IF(AE1484&gt;=BG1484,0,IFERROR(BG1484+SUMPRODUCT((AE$4:AE$1569&gt;=BG$4:BG$1569)*(AE$4:AE$1569-BG$4:BG$1569))/MAX(1,COUNTIF(AE$4:AE$1569,"&lt;"&amp;BG1484+0.01)),BG1484))</f>
        <v/>
      </c>
      <c r="BV1484" s="9">
        <f>IF(AF1484&gt;=BH1484,0,IFERROR(BH1484+SUMPRODUCT((AF$4:AF$1569&gt;=BH$4:BH$1569)*(AF$4:AF$1569-BH$4:BH$1569))/MAX(1,COUNTIF(AF$4:AF$1569,"&lt;"&amp;BH1484+0.01)),BH1484))</f>
        <v/>
      </c>
      <c r="BW1484" s="9">
        <f>IF(AG1484&gt;=BI1484,0,IFERROR(BI1484+SUMPRODUCT((AG$4:AG$1569&gt;=BI$4:BI$1569)*(AG$4:AG$1569-BI$4:BI$1569))/MAX(1,COUNTIF(AG$4:AG$1569,"&lt;"&amp;BI1484+0.01)),BI1484))</f>
        <v/>
      </c>
      <c r="BX1484" s="9">
        <f>IF(AH1484&gt;=BJ1484,0,IFERROR(BJ1484+SUMPRODUCT((AH$4:AH$1569&gt;=BJ$4:BJ$1569)*(AH$4:AH$1569-BJ$4:BJ$1569))/MAX(1,COUNTIF(AH$4:AH$1569,"&lt;"&amp;BJ1484+0.01)),BJ1484))</f>
        <v/>
      </c>
      <c r="BY1484" s="9">
        <f>IF(AI1484&gt;=BK1484,0,IFERROR(BK1484+SUMPRODUCT((AI$4:AI$1569&gt;=BK$4:BK$1569)*(AI$4:AI$1569-BK$4:BK$1569))/MAX(1,COUNTIF(AI$4:AI$1569,"&lt;"&amp;BK1484+0.01)),BK1484))</f>
        <v/>
      </c>
      <c r="BZ1484" s="9">
        <f>IF(AJ1484&gt;=BL1484,0,IFERROR(BL1484+SUMPRODUCT((AJ$4:AJ$1569&gt;=BL$4:BL$1569)*(AJ$4:AJ$1569-BL$4:BL$1569))/MAX(1,COUNTIF(AJ$4:AJ$1569,"&lt;"&amp;BL1484+0.01)),BL1484))</f>
        <v/>
      </c>
      <c r="CA1484" s="9">
        <f>IF(AK1484&gt;=BM1484,0,IFERROR(BM1484+SUMPRODUCT((AK$4:AK$1569&gt;=BM$4:BM$1569)*(AK$4:AK$1569-BM$4:BM$1569))/MAX(1,COUNTIF(AK$4:AK$1569,"&lt;"&amp;BM1484+0.01)),BM1484))</f>
        <v/>
      </c>
      <c r="CB1484" s="9">
        <f>IF(AL1484&gt;=BN1484,0,IFERROR(BN1484+SUMPRODUCT((AL$4:AL$1569&gt;=BN$4:BN$1569)*(AL$4:AL$1569-BN$4:BN$1569))/MAX(1,COUNTIF(AL$4:AL$1569,"&lt;"&amp;BN1484+0.01)),BN1484))</f>
        <v/>
      </c>
      <c r="CC1484" s="5">
        <f>IF(AO1484="🟢","VERDE",IF(AO1484="🟡","AMARELO",IF(AO1484="🟠","VERMELHO",IF(AO1484="🔴","VERMELHO","ROXO"))))</f>
        <v/>
      </c>
      <c r="CD1484" s="5" t="inlineStr">
        <is>
          <t>🏢 REDES</t>
        </is>
      </c>
      <c r="CE1484" s="5" t="inlineStr">
        <is>
          <t>FITLAND</t>
        </is>
      </c>
    </row>
    <row r="1485">
      <c r="A1485" s="5" t="inlineStr">
        <is>
          <t>52265368000185</t>
        </is>
      </c>
      <c r="B1485" s="5" t="inlineStr">
        <is>
          <t>L P DA SILVA COMERCIO LTDA - EPP</t>
        </is>
      </c>
      <c r="C1485" s="5" t="inlineStr">
        <is>
          <t>06 - INTERNA - BIO MUNDO</t>
        </is>
      </c>
      <c r="D1485" s="5" t="inlineStr">
        <is>
          <t>DAIANE STAVICKI</t>
        </is>
      </c>
      <c r="E1485" s="5" t="inlineStr"/>
      <c r="F1485" s="5">
        <f>IFERROR(VLOOKUP(C1485,$AS$4:$AT$25,2,FALSE),"")</f>
        <v/>
      </c>
      <c r="G1485" s="6">
        <f>IFERROR(VLOOKUP(C1485,$AS$4:$AX$25,6,FALSE),"")</f>
        <v/>
      </c>
      <c r="H1485" s="5">
        <f>IFERROR(VLOOKUP(C1485,$AS$4:$AY$25,7,FALSE),"")</f>
        <v/>
      </c>
      <c r="I1485" s="5">
        <f>IFERROR(VLOOKUP(C1485,$AS$4:$AZ$25,8,FALSE),"")</f>
        <v/>
      </c>
      <c r="J1485" s="7" t="inlineStr">
        <is>
          <t>.</t>
        </is>
      </c>
      <c r="K1485" s="5" t="inlineStr">
        <is>
          <t>NACIONAL</t>
        </is>
      </c>
      <c r="L1485" s="8" t="n">
        <v>6281.25</v>
      </c>
      <c r="M1485" s="9" t="n">
        <v>375</v>
      </c>
      <c r="N1485" s="9" t="n">
        <v>375</v>
      </c>
      <c r="O1485" s="9" t="n">
        <v>468.75</v>
      </c>
      <c r="P1485" s="9" t="n">
        <v>468.75</v>
      </c>
      <c r="Q1485" s="9" t="n">
        <v>468.75</v>
      </c>
      <c r="R1485" s="9" t="n">
        <v>468.75</v>
      </c>
      <c r="S1485" s="9" t="n">
        <v>562.5</v>
      </c>
      <c r="T1485" s="9" t="n">
        <v>562.5</v>
      </c>
      <c r="U1485" s="9" t="n">
        <v>562.5</v>
      </c>
      <c r="V1485" s="9" t="n">
        <v>656.25</v>
      </c>
      <c r="W1485" s="9" t="n">
        <v>656.25</v>
      </c>
      <c r="X1485" s="9" t="n">
        <v>656.25</v>
      </c>
      <c r="Y1485" s="7" t="inlineStr">
        <is>
          <t>.</t>
        </is>
      </c>
      <c r="Z1485" s="8">
        <f>SUM(AA1485:AL1485)</f>
        <v/>
      </c>
      <c r="AA1485" s="9" t="n">
        <v>0</v>
      </c>
      <c r="AB1485" s="9" t="n">
        <v>0</v>
      </c>
      <c r="AC1485" s="9" t="n">
        <v>0</v>
      </c>
      <c r="AD1485" s="9" t="n">
        <v>0</v>
      </c>
      <c r="AE1485" s="9" t="n">
        <v>0</v>
      </c>
      <c r="AF1485" s="9" t="n">
        <v>0</v>
      </c>
      <c r="AG1485" s="9" t="n">
        <v>0</v>
      </c>
      <c r="AH1485" s="9" t="n">
        <v>0</v>
      </c>
      <c r="AI1485" s="9" t="n">
        <v>0</v>
      </c>
      <c r="AJ1485" s="9" t="n">
        <v>0</v>
      </c>
      <c r="AK1485" s="9" t="n">
        <v>0</v>
      </c>
      <c r="AL1485" s="9" t="n">
        <v>0</v>
      </c>
      <c r="AM1485" s="7" t="inlineStr">
        <is>
          <t>.</t>
        </is>
      </c>
      <c r="AN1485" s="6">
        <f>IF(L1485=0,0,Z1485/L1485)</f>
        <v/>
      </c>
      <c r="AO1485" s="5">
        <f>IF(AN1485="","",IF(AN1485&gt;=0.9,"🟢",IF(AN1485&gt;=0.7,"🟡",IF(AN1485&gt;=0.5,"🟠","🔴"))))</f>
        <v/>
      </c>
      <c r="AP1485" s="9">
        <f>IF(L1485=0,0,L1485-Z1485)</f>
        <v/>
      </c>
      <c r="AQ1485" s="5">
        <f>IF(Z1485=0,"",RANK(Z1485,Z$4:Z$1569,0))</f>
        <v/>
      </c>
      <c r="AR1485" s="7" t="inlineStr">
        <is>
          <t>.</t>
        </is>
      </c>
      <c r="BA1485" s="7" t="inlineStr">
        <is>
          <t>.</t>
        </is>
      </c>
      <c r="BB1485" s="9">
        <f>SUM(L$4:L$1569)/COUNTA(A$4:A$1569)</f>
        <v/>
      </c>
      <c r="BC1485" s="9">
        <f>SUM(M$4:M$1569)/COUNTA(A$4:A$1569)</f>
        <v/>
      </c>
      <c r="BD1485" s="9">
        <f>SUM(N$4:N$1569)/COUNTA(A$4:A$1569)</f>
        <v/>
      </c>
      <c r="BE1485" s="9">
        <f>SUM(O$4:O$1569)/COUNTA(A$4:A$1569)</f>
        <v/>
      </c>
      <c r="BF1485" s="9">
        <f>SUM(P$4:P$1569)/COUNTA(A$4:A$1569)</f>
        <v/>
      </c>
      <c r="BG1485" s="9">
        <f>SUM(Q$4:Q$1569)/COUNTA(A$4:A$1569)</f>
        <v/>
      </c>
      <c r="BH1485" s="9">
        <f>SUM(R$4:R$1569)/COUNTA(A$4:A$1569)</f>
        <v/>
      </c>
      <c r="BI1485" s="9">
        <f>SUM(S$4:S$1569)/COUNTA(A$4:A$1569)</f>
        <v/>
      </c>
      <c r="BJ1485" s="9">
        <f>SUM(T$4:T$1569)/COUNTA(A$4:A$1569)</f>
        <v/>
      </c>
      <c r="BK1485" s="9">
        <f>SUM(U$4:U$1569)/COUNTA(A$4:A$1569)</f>
        <v/>
      </c>
      <c r="BL1485" s="9">
        <f>SUM(V$4:V$1569)/COUNTA(A$4:A$1569)</f>
        <v/>
      </c>
      <c r="BM1485" s="9">
        <f>SUM(W$4:W$1569)/COUNTA(A$4:A$1569)</f>
        <v/>
      </c>
      <c r="BN1485" s="9">
        <f>SUM(X$4:X$1569)/COUNTA(A$4:A$1569)</f>
        <v/>
      </c>
      <c r="BO1485" s="7" t="inlineStr">
        <is>
          <t>.</t>
        </is>
      </c>
      <c r="BP1485" s="9">
        <f>IF(Z1485&gt;=BB1485,0,IFERROR(BB1485+(SUMPRODUCT((Z$4:Z$1569&gt;=BB$4:BB$1569)*(Z$4:Z$1569-BB$4:BB$1569))/MAX(1,COUNTIF(Z$4:Z$1569,"&lt;"&amp;BB1485+0.01))),BB1485))</f>
        <v/>
      </c>
      <c r="BQ1485" s="9">
        <f>IF(AA1485&gt;=BC1485,0,IFERROR(BC1485+SUMPRODUCT((AA$4:AA$1569&gt;=BC$4:BC$1569)*(AA$4:AA$1569-BC$4:BC$1569))/MAX(1,COUNTIF(AA$4:AA$1569,"&lt;"&amp;BC1485+0.01)),BC1485))</f>
        <v/>
      </c>
      <c r="BR1485" s="9">
        <f>IF(AB1485&gt;=BD1485,0,IFERROR(BD1485+SUMPRODUCT((AB$4:AB$1569&gt;=BD$4:BD$1569)*(AB$4:AB$1569-BD$4:BD$1569))/MAX(1,COUNTIF(AB$4:AB$1569,"&lt;"&amp;BD1485+0.01)),BD1485))</f>
        <v/>
      </c>
      <c r="BS1485" s="9">
        <f>IF(AC1485&gt;=BE1485,0,IFERROR(BE1485+SUMPRODUCT((AC$4:AC$1569&gt;=BE$4:BE$1569)*(AC$4:AC$1569-BE$4:BE$1569))/MAX(1,COUNTIF(AC$4:AC$1569,"&lt;"&amp;BE1485+0.01)),BE1485))</f>
        <v/>
      </c>
      <c r="BT1485" s="9">
        <f>IF(AD1485&gt;=BF1485,0,IFERROR(BF1485+SUMPRODUCT((AD$4:AD$1569&gt;=BF$4:BF$1569)*(AD$4:AD$1569-BF$4:BF$1569))/MAX(1,COUNTIF(AD$4:AD$1569,"&lt;"&amp;BF1485+0.01)),BF1485))</f>
        <v/>
      </c>
      <c r="BU1485" s="9">
        <f>IF(AE1485&gt;=BG1485,0,IFERROR(BG1485+SUMPRODUCT((AE$4:AE$1569&gt;=BG$4:BG$1569)*(AE$4:AE$1569-BG$4:BG$1569))/MAX(1,COUNTIF(AE$4:AE$1569,"&lt;"&amp;BG1485+0.01)),BG1485))</f>
        <v/>
      </c>
      <c r="BV1485" s="9">
        <f>IF(AF1485&gt;=BH1485,0,IFERROR(BH1485+SUMPRODUCT((AF$4:AF$1569&gt;=BH$4:BH$1569)*(AF$4:AF$1569-BH$4:BH$1569))/MAX(1,COUNTIF(AF$4:AF$1569,"&lt;"&amp;BH1485+0.01)),BH1485))</f>
        <v/>
      </c>
      <c r="BW1485" s="9">
        <f>IF(AG1485&gt;=BI1485,0,IFERROR(BI1485+SUMPRODUCT((AG$4:AG$1569&gt;=BI$4:BI$1569)*(AG$4:AG$1569-BI$4:BI$1569))/MAX(1,COUNTIF(AG$4:AG$1569,"&lt;"&amp;BI1485+0.01)),BI1485))</f>
        <v/>
      </c>
      <c r="BX1485" s="9">
        <f>IF(AH1485&gt;=BJ1485,0,IFERROR(BJ1485+SUMPRODUCT((AH$4:AH$1569&gt;=BJ$4:BJ$1569)*(AH$4:AH$1569-BJ$4:BJ$1569))/MAX(1,COUNTIF(AH$4:AH$1569,"&lt;"&amp;BJ1485+0.01)),BJ1485))</f>
        <v/>
      </c>
      <c r="BY1485" s="9">
        <f>IF(AI1485&gt;=BK1485,0,IFERROR(BK1485+SUMPRODUCT((AI$4:AI$1569&gt;=BK$4:BK$1569)*(AI$4:AI$1569-BK$4:BK$1569))/MAX(1,COUNTIF(AI$4:AI$1569,"&lt;"&amp;BK1485+0.01)),BK1485))</f>
        <v/>
      </c>
      <c r="BZ1485" s="9">
        <f>IF(AJ1485&gt;=BL1485,0,IFERROR(BL1485+SUMPRODUCT((AJ$4:AJ$1569&gt;=BL$4:BL$1569)*(AJ$4:AJ$1569-BL$4:BL$1569))/MAX(1,COUNTIF(AJ$4:AJ$1569,"&lt;"&amp;BL1485+0.01)),BL1485))</f>
        <v/>
      </c>
      <c r="CA1485" s="9">
        <f>IF(AK1485&gt;=BM1485,0,IFERROR(BM1485+SUMPRODUCT((AK$4:AK$1569&gt;=BM$4:BM$1569)*(AK$4:AK$1569-BM$4:BM$1569))/MAX(1,COUNTIF(AK$4:AK$1569,"&lt;"&amp;BM1485+0.01)),BM1485))</f>
        <v/>
      </c>
      <c r="CB1485" s="9">
        <f>IF(AL1485&gt;=BN1485,0,IFERROR(BN1485+SUMPRODUCT((AL$4:AL$1569&gt;=BN$4:BN$1569)*(AL$4:AL$1569-BN$4:BN$1569))/MAX(1,COUNTIF(AL$4:AL$1569,"&lt;"&amp;BN1485+0.01)),BN1485))</f>
        <v/>
      </c>
      <c r="CC1485" s="5">
        <f>IF(AO1485="🟢","VERDE",IF(AO1485="🟡","AMARELO",IF(AO1485="🟠","VERMELHO",IF(AO1485="🔴","VERMELHO","ROXO"))))</f>
        <v/>
      </c>
      <c r="CD1485" s="5" t="inlineStr">
        <is>
          <t>🏢 REDES</t>
        </is>
      </c>
      <c r="CE1485" s="5" t="inlineStr">
        <is>
          <t>BIO MUNDO</t>
        </is>
      </c>
    </row>
    <row r="1486">
      <c r="A1486" s="5" t="inlineStr">
        <is>
          <t>52307569000106</t>
        </is>
      </c>
      <c r="B1486" s="5" t="inlineStr">
        <is>
          <t>SOULVEG COMERCIO DE ALIMENTOS LTDA - ME</t>
        </is>
      </c>
      <c r="C1486" s="5" t="inlineStr">
        <is>
          <t>06 - SEM GRUPO</t>
        </is>
      </c>
      <c r="D1486" s="5" t="inlineStr">
        <is>
          <t>LARISSA PADILHA</t>
        </is>
      </c>
      <c r="E1486" s="5" t="inlineStr">
        <is>
          <t>CE</t>
        </is>
      </c>
      <c r="F1486" s="5">
        <f>IFERROR(VLOOKUP(C1486,$AS$4:$AT$25,2,FALSE),"")</f>
        <v/>
      </c>
      <c r="G1486" s="6">
        <f>IFERROR(VLOOKUP(C1486,$AS$4:$AX$25,6,FALSE),"")</f>
        <v/>
      </c>
      <c r="H1486" s="5">
        <f>IFERROR(VLOOKUP(C1486,$AS$4:$AY$25,7,FALSE),"")</f>
        <v/>
      </c>
      <c r="I1486" s="5">
        <f>IFERROR(VLOOKUP(C1486,$AS$4:$AZ$25,8,FALSE),"")</f>
        <v/>
      </c>
      <c r="J1486" s="7" t="inlineStr">
        <is>
          <t>.</t>
        </is>
      </c>
      <c r="K1486" s="5" t="inlineStr">
        <is>
          <t>NORDESTE (SEM MA)</t>
        </is>
      </c>
      <c r="L1486" s="8" t="n">
        <v>1270.588235294118</v>
      </c>
      <c r="M1486" s="9" t="n">
        <v>105.8823529411765</v>
      </c>
      <c r="N1486" s="9" t="n">
        <v>105.8823529411765</v>
      </c>
      <c r="O1486" s="9" t="n">
        <v>105.8823529411765</v>
      </c>
      <c r="P1486" s="9" t="n">
        <v>105.8823529411765</v>
      </c>
      <c r="Q1486" s="9" t="n">
        <v>105.8823529411765</v>
      </c>
      <c r="R1486" s="9" t="n">
        <v>105.8823529411765</v>
      </c>
      <c r="S1486" s="9" t="n">
        <v>105.8823529411765</v>
      </c>
      <c r="T1486" s="9" t="n">
        <v>105.8823529411765</v>
      </c>
      <c r="U1486" s="9" t="n">
        <v>105.8823529411765</v>
      </c>
      <c r="V1486" s="9" t="n">
        <v>105.8823529411765</v>
      </c>
      <c r="W1486" s="9" t="n">
        <v>105.8823529411765</v>
      </c>
      <c r="X1486" s="9" t="n">
        <v>105.8823529411765</v>
      </c>
      <c r="Y1486" s="7" t="inlineStr">
        <is>
          <t>.</t>
        </is>
      </c>
      <c r="Z1486" s="8">
        <f>SUM(AA1486:AL1486)</f>
        <v/>
      </c>
      <c r="AA1486" s="9" t="n">
        <v>0</v>
      </c>
      <c r="AB1486" s="9" t="n">
        <v>0</v>
      </c>
      <c r="AC1486" s="9" t="n">
        <v>0</v>
      </c>
      <c r="AD1486" s="9" t="n">
        <v>0</v>
      </c>
      <c r="AE1486" s="9" t="n">
        <v>0</v>
      </c>
      <c r="AF1486" s="9" t="n">
        <v>0</v>
      </c>
      <c r="AG1486" s="9" t="n">
        <v>0</v>
      </c>
      <c r="AH1486" s="9" t="n">
        <v>0</v>
      </c>
      <c r="AI1486" s="9" t="n">
        <v>0</v>
      </c>
      <c r="AJ1486" s="9" t="n">
        <v>0</v>
      </c>
      <c r="AK1486" s="9" t="n">
        <v>0</v>
      </c>
      <c r="AL1486" s="9" t="n">
        <v>0</v>
      </c>
      <c r="AM1486" s="7" t="inlineStr">
        <is>
          <t>.</t>
        </is>
      </c>
      <c r="AN1486" s="6">
        <f>IF(L1486=0,0,Z1486/L1486)</f>
        <v/>
      </c>
      <c r="AO1486" s="5">
        <f>IF(AN1486="","",IF(AN1486&gt;=0.9,"🟢",IF(AN1486&gt;=0.7,"🟡",IF(AN1486&gt;=0.5,"🟠","🔴"))))</f>
        <v/>
      </c>
      <c r="AP1486" s="9">
        <f>IF(L1486=0,0,L1486-Z1486)</f>
        <v/>
      </c>
      <c r="AQ1486" s="5">
        <f>IF(Z1486=0,"",RANK(Z1486,Z$4:Z$1569,0))</f>
        <v/>
      </c>
      <c r="AR1486" s="7" t="inlineStr">
        <is>
          <t>.</t>
        </is>
      </c>
      <c r="BA1486" s="7" t="inlineStr">
        <is>
          <t>.</t>
        </is>
      </c>
      <c r="BB1486" s="9">
        <f>SUM(L$4:L$1569)/COUNTA(A$4:A$1569)</f>
        <v/>
      </c>
      <c r="BC1486" s="9">
        <f>SUM(M$4:M$1569)/COUNTA(A$4:A$1569)</f>
        <v/>
      </c>
      <c r="BD1486" s="9">
        <f>SUM(N$4:N$1569)/COUNTA(A$4:A$1569)</f>
        <v/>
      </c>
      <c r="BE1486" s="9">
        <f>SUM(O$4:O$1569)/COUNTA(A$4:A$1569)</f>
        <v/>
      </c>
      <c r="BF1486" s="9">
        <f>SUM(P$4:P$1569)/COUNTA(A$4:A$1569)</f>
        <v/>
      </c>
      <c r="BG1486" s="9">
        <f>SUM(Q$4:Q$1569)/COUNTA(A$4:A$1569)</f>
        <v/>
      </c>
      <c r="BH1486" s="9">
        <f>SUM(R$4:R$1569)/COUNTA(A$4:A$1569)</f>
        <v/>
      </c>
      <c r="BI1486" s="9">
        <f>SUM(S$4:S$1569)/COUNTA(A$4:A$1569)</f>
        <v/>
      </c>
      <c r="BJ1486" s="9">
        <f>SUM(T$4:T$1569)/COUNTA(A$4:A$1569)</f>
        <v/>
      </c>
      <c r="BK1486" s="9">
        <f>SUM(U$4:U$1569)/COUNTA(A$4:A$1569)</f>
        <v/>
      </c>
      <c r="BL1486" s="9">
        <f>SUM(V$4:V$1569)/COUNTA(A$4:A$1569)</f>
        <v/>
      </c>
      <c r="BM1486" s="9">
        <f>SUM(W$4:W$1569)/COUNTA(A$4:A$1569)</f>
        <v/>
      </c>
      <c r="BN1486" s="9">
        <f>SUM(X$4:X$1569)/COUNTA(A$4:A$1569)</f>
        <v/>
      </c>
      <c r="BO1486" s="7" t="inlineStr">
        <is>
          <t>.</t>
        </is>
      </c>
      <c r="BP1486" s="9">
        <f>IF(Z1486&gt;=BB1486,0,IFERROR(BB1486+(SUMPRODUCT((Z$4:Z$1569&gt;=BB$4:BB$1569)*(Z$4:Z$1569-BB$4:BB$1569))/MAX(1,COUNTIF(Z$4:Z$1569,"&lt;"&amp;BB1486+0.01))),BB1486))</f>
        <v/>
      </c>
      <c r="BQ1486" s="9">
        <f>IF(AA1486&gt;=BC1486,0,IFERROR(BC1486+SUMPRODUCT((AA$4:AA$1569&gt;=BC$4:BC$1569)*(AA$4:AA$1569-BC$4:BC$1569))/MAX(1,COUNTIF(AA$4:AA$1569,"&lt;"&amp;BC1486+0.01)),BC1486))</f>
        <v/>
      </c>
      <c r="BR1486" s="9">
        <f>IF(AB1486&gt;=BD1486,0,IFERROR(BD1486+SUMPRODUCT((AB$4:AB$1569&gt;=BD$4:BD$1569)*(AB$4:AB$1569-BD$4:BD$1569))/MAX(1,COUNTIF(AB$4:AB$1569,"&lt;"&amp;BD1486+0.01)),BD1486))</f>
        <v/>
      </c>
      <c r="BS1486" s="9">
        <f>IF(AC1486&gt;=BE1486,0,IFERROR(BE1486+SUMPRODUCT((AC$4:AC$1569&gt;=BE$4:BE$1569)*(AC$4:AC$1569-BE$4:BE$1569))/MAX(1,COUNTIF(AC$4:AC$1569,"&lt;"&amp;BE1486+0.01)),BE1486))</f>
        <v/>
      </c>
      <c r="BT1486" s="9">
        <f>IF(AD1486&gt;=BF1486,0,IFERROR(BF1486+SUMPRODUCT((AD$4:AD$1569&gt;=BF$4:BF$1569)*(AD$4:AD$1569-BF$4:BF$1569))/MAX(1,COUNTIF(AD$4:AD$1569,"&lt;"&amp;BF1486+0.01)),BF1486))</f>
        <v/>
      </c>
      <c r="BU1486" s="9">
        <f>IF(AE1486&gt;=BG1486,0,IFERROR(BG1486+SUMPRODUCT((AE$4:AE$1569&gt;=BG$4:BG$1569)*(AE$4:AE$1569-BG$4:BG$1569))/MAX(1,COUNTIF(AE$4:AE$1569,"&lt;"&amp;BG1486+0.01)),BG1486))</f>
        <v/>
      </c>
      <c r="BV1486" s="9">
        <f>IF(AF1486&gt;=BH1486,0,IFERROR(BH1486+SUMPRODUCT((AF$4:AF$1569&gt;=BH$4:BH$1569)*(AF$4:AF$1569-BH$4:BH$1569))/MAX(1,COUNTIF(AF$4:AF$1569,"&lt;"&amp;BH1486+0.01)),BH1486))</f>
        <v/>
      </c>
      <c r="BW1486" s="9">
        <f>IF(AG1486&gt;=BI1486,0,IFERROR(BI1486+SUMPRODUCT((AG$4:AG$1569&gt;=BI$4:BI$1569)*(AG$4:AG$1569-BI$4:BI$1569))/MAX(1,COUNTIF(AG$4:AG$1569,"&lt;"&amp;BI1486+0.01)),BI1486))</f>
        <v/>
      </c>
      <c r="BX1486" s="9">
        <f>IF(AH1486&gt;=BJ1486,0,IFERROR(BJ1486+SUMPRODUCT((AH$4:AH$1569&gt;=BJ$4:BJ$1569)*(AH$4:AH$1569-BJ$4:BJ$1569))/MAX(1,COUNTIF(AH$4:AH$1569,"&lt;"&amp;BJ1486+0.01)),BJ1486))</f>
        <v/>
      </c>
      <c r="BY1486" s="9">
        <f>IF(AI1486&gt;=BK1486,0,IFERROR(BK1486+SUMPRODUCT((AI$4:AI$1569&gt;=BK$4:BK$1569)*(AI$4:AI$1569-BK$4:BK$1569))/MAX(1,COUNTIF(AI$4:AI$1569,"&lt;"&amp;BK1486+0.01)),BK1486))</f>
        <v/>
      </c>
      <c r="BZ1486" s="9">
        <f>IF(AJ1486&gt;=BL1486,0,IFERROR(BL1486+SUMPRODUCT((AJ$4:AJ$1569&gt;=BL$4:BL$1569)*(AJ$4:AJ$1569-BL$4:BL$1569))/MAX(1,COUNTIF(AJ$4:AJ$1569,"&lt;"&amp;BL1486+0.01)),BL1486))</f>
        <v/>
      </c>
      <c r="CA1486" s="9">
        <f>IF(AK1486&gt;=BM1486,0,IFERROR(BM1486+SUMPRODUCT((AK$4:AK$1569&gt;=BM$4:BM$1569)*(AK$4:AK$1569-BM$4:BM$1569))/MAX(1,COUNTIF(AK$4:AK$1569,"&lt;"&amp;BM1486+0.01)),BM1486))</f>
        <v/>
      </c>
      <c r="CB1486" s="9">
        <f>IF(AL1486&gt;=BN1486,0,IFERROR(BN1486+SUMPRODUCT((AL$4:AL$1569&gt;=BN$4:BN$1569)*(AL$4:AL$1569-BN$4:BN$1569))/MAX(1,COUNTIF(AL$4:AL$1569,"&lt;"&amp;BN1486+0.01)),BN1486))</f>
        <v/>
      </c>
      <c r="CC1486" s="5">
        <f>IF(AO1486="🟢","VERDE",IF(AO1486="🟡","AMARELO",IF(AO1486="🟠","VERMELHO",IF(AO1486="🔴","VERMELHO","ROXO"))))</f>
        <v/>
      </c>
      <c r="CD1486" s="5" t="inlineStr">
        <is>
          <t>🌎 REGIÕES</t>
        </is>
      </c>
      <c r="CE1486" s="5" t="inlineStr">
        <is>
          <t>SEM REDE</t>
        </is>
      </c>
    </row>
    <row r="1487">
      <c r="A1487" s="5" t="inlineStr">
        <is>
          <t>52329502000164</t>
        </is>
      </c>
      <c r="B1487" s="5" t="inlineStr">
        <is>
          <t>OLIVEIRA EMPORIO NATURAL LTDA - EPP</t>
        </is>
      </c>
      <c r="C1487" s="5" t="inlineStr">
        <is>
          <t>06 - SEM GRUPO</t>
        </is>
      </c>
      <c r="D1487" s="5" t="inlineStr">
        <is>
          <t>LARISSA PADILHA</t>
        </is>
      </c>
      <c r="E1487" s="5" t="inlineStr">
        <is>
          <t>MT</t>
        </is>
      </c>
      <c r="F1487" s="5">
        <f>IFERROR(VLOOKUP(C1487,$AS$4:$AT$25,2,FALSE),"")</f>
        <v/>
      </c>
      <c r="G1487" s="6">
        <f>IFERROR(VLOOKUP(C1487,$AS$4:$AX$25,6,FALSE),"")</f>
        <v/>
      </c>
      <c r="H1487" s="5">
        <f>IFERROR(VLOOKUP(C1487,$AS$4:$AY$25,7,FALSE),"")</f>
        <v/>
      </c>
      <c r="I1487" s="5">
        <f>IFERROR(VLOOKUP(C1487,$AS$4:$AZ$25,8,FALSE),"")</f>
        <v/>
      </c>
      <c r="J1487" s="7" t="inlineStr">
        <is>
          <t>.</t>
        </is>
      </c>
      <c r="K1487" s="5" t="inlineStr">
        <is>
          <t>CENTRO OESTE</t>
        </is>
      </c>
      <c r="L1487" s="8" t="n">
        <v>1542.857142857143</v>
      </c>
      <c r="M1487" s="9" t="n">
        <v>128.5714285714286</v>
      </c>
      <c r="N1487" s="9" t="n">
        <v>128.5714285714286</v>
      </c>
      <c r="O1487" s="9" t="n">
        <v>128.5714285714286</v>
      </c>
      <c r="P1487" s="9" t="n">
        <v>128.5714285714286</v>
      </c>
      <c r="Q1487" s="9" t="n">
        <v>128.5714285714286</v>
      </c>
      <c r="R1487" s="9" t="n">
        <v>128.5714285714286</v>
      </c>
      <c r="S1487" s="9" t="n">
        <v>128.5714285714286</v>
      </c>
      <c r="T1487" s="9" t="n">
        <v>128.5714285714286</v>
      </c>
      <c r="U1487" s="9" t="n">
        <v>128.5714285714286</v>
      </c>
      <c r="V1487" s="9" t="n">
        <v>128.5714285714286</v>
      </c>
      <c r="W1487" s="9" t="n">
        <v>128.5714285714286</v>
      </c>
      <c r="X1487" s="9" t="n">
        <v>128.5714285714286</v>
      </c>
      <c r="Y1487" s="7" t="inlineStr">
        <is>
          <t>.</t>
        </is>
      </c>
      <c r="Z1487" s="8">
        <f>SUM(AA1487:AL1487)</f>
        <v/>
      </c>
      <c r="AA1487" s="9" t="n">
        <v>0</v>
      </c>
      <c r="AB1487" s="9" t="n">
        <v>0</v>
      </c>
      <c r="AC1487" s="9" t="n">
        <v>0</v>
      </c>
      <c r="AD1487" s="9" t="n">
        <v>0</v>
      </c>
      <c r="AE1487" s="9" t="n">
        <v>0</v>
      </c>
      <c r="AF1487" s="9" t="n">
        <v>0</v>
      </c>
      <c r="AG1487" s="9" t="n">
        <v>0</v>
      </c>
      <c r="AH1487" s="9" t="n">
        <v>0</v>
      </c>
      <c r="AI1487" s="9" t="n">
        <v>0</v>
      </c>
      <c r="AJ1487" s="9" t="n">
        <v>0</v>
      </c>
      <c r="AK1487" s="9" t="n">
        <v>0</v>
      </c>
      <c r="AL1487" s="9" t="n">
        <v>0</v>
      </c>
      <c r="AM1487" s="7" t="inlineStr">
        <is>
          <t>.</t>
        </is>
      </c>
      <c r="AN1487" s="6">
        <f>IF(L1487=0,0,Z1487/L1487)</f>
        <v/>
      </c>
      <c r="AO1487" s="5">
        <f>IF(AN1487="","",IF(AN1487&gt;=0.9,"🟢",IF(AN1487&gt;=0.7,"🟡",IF(AN1487&gt;=0.5,"🟠","🔴"))))</f>
        <v/>
      </c>
      <c r="AP1487" s="9">
        <f>IF(L1487=0,0,L1487-Z1487)</f>
        <v/>
      </c>
      <c r="AQ1487" s="5">
        <f>IF(Z1487=0,"",RANK(Z1487,Z$4:Z$1569,0))</f>
        <v/>
      </c>
      <c r="AR1487" s="7" t="inlineStr">
        <is>
          <t>.</t>
        </is>
      </c>
      <c r="BA1487" s="7" t="inlineStr">
        <is>
          <t>.</t>
        </is>
      </c>
      <c r="BB1487" s="9">
        <f>SUM(L$4:L$1569)/COUNTA(A$4:A$1569)</f>
        <v/>
      </c>
      <c r="BC1487" s="9">
        <f>SUM(M$4:M$1569)/COUNTA(A$4:A$1569)</f>
        <v/>
      </c>
      <c r="BD1487" s="9">
        <f>SUM(N$4:N$1569)/COUNTA(A$4:A$1569)</f>
        <v/>
      </c>
      <c r="BE1487" s="9">
        <f>SUM(O$4:O$1569)/COUNTA(A$4:A$1569)</f>
        <v/>
      </c>
      <c r="BF1487" s="9">
        <f>SUM(P$4:P$1569)/COUNTA(A$4:A$1569)</f>
        <v/>
      </c>
      <c r="BG1487" s="9">
        <f>SUM(Q$4:Q$1569)/COUNTA(A$4:A$1569)</f>
        <v/>
      </c>
      <c r="BH1487" s="9">
        <f>SUM(R$4:R$1569)/COUNTA(A$4:A$1569)</f>
        <v/>
      </c>
      <c r="BI1487" s="9">
        <f>SUM(S$4:S$1569)/COUNTA(A$4:A$1569)</f>
        <v/>
      </c>
      <c r="BJ1487" s="9">
        <f>SUM(T$4:T$1569)/COUNTA(A$4:A$1569)</f>
        <v/>
      </c>
      <c r="BK1487" s="9">
        <f>SUM(U$4:U$1569)/COUNTA(A$4:A$1569)</f>
        <v/>
      </c>
      <c r="BL1487" s="9">
        <f>SUM(V$4:V$1569)/COUNTA(A$4:A$1569)</f>
        <v/>
      </c>
      <c r="BM1487" s="9">
        <f>SUM(W$4:W$1569)/COUNTA(A$4:A$1569)</f>
        <v/>
      </c>
      <c r="BN1487" s="9">
        <f>SUM(X$4:X$1569)/COUNTA(A$4:A$1569)</f>
        <v/>
      </c>
      <c r="BO1487" s="7" t="inlineStr">
        <is>
          <t>.</t>
        </is>
      </c>
      <c r="BP1487" s="9">
        <f>IF(Z1487&gt;=BB1487,0,IFERROR(BB1487+(SUMPRODUCT((Z$4:Z$1569&gt;=BB$4:BB$1569)*(Z$4:Z$1569-BB$4:BB$1569))/MAX(1,COUNTIF(Z$4:Z$1569,"&lt;"&amp;BB1487+0.01))),BB1487))</f>
        <v/>
      </c>
      <c r="BQ1487" s="9">
        <f>IF(AA1487&gt;=BC1487,0,IFERROR(BC1487+SUMPRODUCT((AA$4:AA$1569&gt;=BC$4:BC$1569)*(AA$4:AA$1569-BC$4:BC$1569))/MAX(1,COUNTIF(AA$4:AA$1569,"&lt;"&amp;BC1487+0.01)),BC1487))</f>
        <v/>
      </c>
      <c r="BR1487" s="9">
        <f>IF(AB1487&gt;=BD1487,0,IFERROR(BD1487+SUMPRODUCT((AB$4:AB$1569&gt;=BD$4:BD$1569)*(AB$4:AB$1569-BD$4:BD$1569))/MAX(1,COUNTIF(AB$4:AB$1569,"&lt;"&amp;BD1487+0.01)),BD1487))</f>
        <v/>
      </c>
      <c r="BS1487" s="9">
        <f>IF(AC1487&gt;=BE1487,0,IFERROR(BE1487+SUMPRODUCT((AC$4:AC$1569&gt;=BE$4:BE$1569)*(AC$4:AC$1569-BE$4:BE$1569))/MAX(1,COUNTIF(AC$4:AC$1569,"&lt;"&amp;BE1487+0.01)),BE1487))</f>
        <v/>
      </c>
      <c r="BT1487" s="9">
        <f>IF(AD1487&gt;=BF1487,0,IFERROR(BF1487+SUMPRODUCT((AD$4:AD$1569&gt;=BF$4:BF$1569)*(AD$4:AD$1569-BF$4:BF$1569))/MAX(1,COUNTIF(AD$4:AD$1569,"&lt;"&amp;BF1487+0.01)),BF1487))</f>
        <v/>
      </c>
      <c r="BU1487" s="9">
        <f>IF(AE1487&gt;=BG1487,0,IFERROR(BG1487+SUMPRODUCT((AE$4:AE$1569&gt;=BG$4:BG$1569)*(AE$4:AE$1569-BG$4:BG$1569))/MAX(1,COUNTIF(AE$4:AE$1569,"&lt;"&amp;BG1487+0.01)),BG1487))</f>
        <v/>
      </c>
      <c r="BV1487" s="9">
        <f>IF(AF1487&gt;=BH1487,0,IFERROR(BH1487+SUMPRODUCT((AF$4:AF$1569&gt;=BH$4:BH$1569)*(AF$4:AF$1569-BH$4:BH$1569))/MAX(1,COUNTIF(AF$4:AF$1569,"&lt;"&amp;BH1487+0.01)),BH1487))</f>
        <v/>
      </c>
      <c r="BW1487" s="9">
        <f>IF(AG1487&gt;=BI1487,0,IFERROR(BI1487+SUMPRODUCT((AG$4:AG$1569&gt;=BI$4:BI$1569)*(AG$4:AG$1569-BI$4:BI$1569))/MAX(1,COUNTIF(AG$4:AG$1569,"&lt;"&amp;BI1487+0.01)),BI1487))</f>
        <v/>
      </c>
      <c r="BX1487" s="9">
        <f>IF(AH1487&gt;=BJ1487,0,IFERROR(BJ1487+SUMPRODUCT((AH$4:AH$1569&gt;=BJ$4:BJ$1569)*(AH$4:AH$1569-BJ$4:BJ$1569))/MAX(1,COUNTIF(AH$4:AH$1569,"&lt;"&amp;BJ1487+0.01)),BJ1487))</f>
        <v/>
      </c>
      <c r="BY1487" s="9">
        <f>IF(AI1487&gt;=BK1487,0,IFERROR(BK1487+SUMPRODUCT((AI$4:AI$1569&gt;=BK$4:BK$1569)*(AI$4:AI$1569-BK$4:BK$1569))/MAX(1,COUNTIF(AI$4:AI$1569,"&lt;"&amp;BK1487+0.01)),BK1487))</f>
        <v/>
      </c>
      <c r="BZ1487" s="9">
        <f>IF(AJ1487&gt;=BL1487,0,IFERROR(BL1487+SUMPRODUCT((AJ$4:AJ$1569&gt;=BL$4:BL$1569)*(AJ$4:AJ$1569-BL$4:BL$1569))/MAX(1,COUNTIF(AJ$4:AJ$1569,"&lt;"&amp;BL1487+0.01)),BL1487))</f>
        <v/>
      </c>
      <c r="CA1487" s="9">
        <f>IF(AK1487&gt;=BM1487,0,IFERROR(BM1487+SUMPRODUCT((AK$4:AK$1569&gt;=BM$4:BM$1569)*(AK$4:AK$1569-BM$4:BM$1569))/MAX(1,COUNTIF(AK$4:AK$1569,"&lt;"&amp;BM1487+0.01)),BM1487))</f>
        <v/>
      </c>
      <c r="CB1487" s="9">
        <f>IF(AL1487&gt;=BN1487,0,IFERROR(BN1487+SUMPRODUCT((AL$4:AL$1569&gt;=BN$4:BN$1569)*(AL$4:AL$1569-BN$4:BN$1569))/MAX(1,COUNTIF(AL$4:AL$1569,"&lt;"&amp;BN1487+0.01)),BN1487))</f>
        <v/>
      </c>
      <c r="CC1487" s="5">
        <f>IF(AO1487="🟢","VERDE",IF(AO1487="🟡","AMARELO",IF(AO1487="🟠","VERMELHO",IF(AO1487="🔴","VERMELHO","ROXO"))))</f>
        <v/>
      </c>
      <c r="CD1487" s="5" t="inlineStr">
        <is>
          <t>🌎 REGIÕES</t>
        </is>
      </c>
      <c r="CE1487" s="5" t="inlineStr">
        <is>
          <t>SEM REDE</t>
        </is>
      </c>
    </row>
    <row r="1488">
      <c r="A1488" s="5" t="inlineStr">
        <is>
          <t>52408347000171</t>
        </is>
      </c>
      <c r="B1488" s="5" t="inlineStr">
        <is>
          <t>FERNANDA RODRIGUES FIT STORE LTDA - ME</t>
        </is>
      </c>
      <c r="C1488" s="5" t="inlineStr">
        <is>
          <t>06 - SEM GRUPO</t>
        </is>
      </c>
      <c r="D1488" s="5" t="inlineStr">
        <is>
          <t>LARISSA PADILHA</t>
        </is>
      </c>
      <c r="E1488" s="5" t="inlineStr">
        <is>
          <t>MG</t>
        </is>
      </c>
      <c r="F1488" s="5">
        <f>IFERROR(VLOOKUP(C1488,$AS$4:$AT$25,2,FALSE),"")</f>
        <v/>
      </c>
      <c r="G1488" s="6">
        <f>IFERROR(VLOOKUP(C1488,$AS$4:$AX$25,6,FALSE),"")</f>
        <v/>
      </c>
      <c r="H1488" s="5">
        <f>IFERROR(VLOOKUP(C1488,$AS$4:$AY$25,7,FALSE),"")</f>
        <v/>
      </c>
      <c r="I1488" s="5">
        <f>IFERROR(VLOOKUP(C1488,$AS$4:$AZ$25,8,FALSE),"")</f>
        <v/>
      </c>
      <c r="J1488" s="7" t="inlineStr">
        <is>
          <t>.</t>
        </is>
      </c>
      <c r="K1488" s="5" t="inlineStr">
        <is>
          <t>RJ + ES + MG</t>
        </is>
      </c>
      <c r="L1488" s="8" t="n">
        <v>1440</v>
      </c>
      <c r="M1488" s="9" t="n">
        <v>120</v>
      </c>
      <c r="N1488" s="9" t="n">
        <v>120</v>
      </c>
      <c r="O1488" s="9" t="n">
        <v>120</v>
      </c>
      <c r="P1488" s="9" t="n">
        <v>120</v>
      </c>
      <c r="Q1488" s="9" t="n">
        <v>120</v>
      </c>
      <c r="R1488" s="9" t="n">
        <v>120</v>
      </c>
      <c r="S1488" s="9" t="n">
        <v>120</v>
      </c>
      <c r="T1488" s="9" t="n">
        <v>120</v>
      </c>
      <c r="U1488" s="9" t="n">
        <v>120</v>
      </c>
      <c r="V1488" s="9" t="n">
        <v>120</v>
      </c>
      <c r="W1488" s="9" t="n">
        <v>120</v>
      </c>
      <c r="X1488" s="9" t="n">
        <v>120</v>
      </c>
      <c r="Y1488" s="7" t="inlineStr">
        <is>
          <t>.</t>
        </is>
      </c>
      <c r="Z1488" s="8">
        <f>SUM(AA1488:AL1488)</f>
        <v/>
      </c>
      <c r="AA1488" s="9" t="n">
        <v>0</v>
      </c>
      <c r="AB1488" s="9" t="n">
        <v>0</v>
      </c>
      <c r="AC1488" s="9" t="n">
        <v>0</v>
      </c>
      <c r="AD1488" s="9" t="n">
        <v>0</v>
      </c>
      <c r="AE1488" s="9" t="n">
        <v>0</v>
      </c>
      <c r="AF1488" s="9" t="n">
        <v>0</v>
      </c>
      <c r="AG1488" s="9" t="n">
        <v>0</v>
      </c>
      <c r="AH1488" s="9" t="n">
        <v>0</v>
      </c>
      <c r="AI1488" s="9" t="n">
        <v>0</v>
      </c>
      <c r="AJ1488" s="9" t="n">
        <v>0</v>
      </c>
      <c r="AK1488" s="9" t="n">
        <v>0</v>
      </c>
      <c r="AL1488" s="9" t="n">
        <v>0</v>
      </c>
      <c r="AM1488" s="7" t="inlineStr">
        <is>
          <t>.</t>
        </is>
      </c>
      <c r="AN1488" s="6">
        <f>IF(L1488=0,0,Z1488/L1488)</f>
        <v/>
      </c>
      <c r="AO1488" s="5">
        <f>IF(AN1488="","",IF(AN1488&gt;=0.9,"🟢",IF(AN1488&gt;=0.7,"🟡",IF(AN1488&gt;=0.5,"🟠","🔴"))))</f>
        <v/>
      </c>
      <c r="AP1488" s="9">
        <f>IF(L1488=0,0,L1488-Z1488)</f>
        <v/>
      </c>
      <c r="AQ1488" s="5">
        <f>IF(Z1488=0,"",RANK(Z1488,Z$4:Z$1569,0))</f>
        <v/>
      </c>
      <c r="AR1488" s="7" t="inlineStr">
        <is>
          <t>.</t>
        </is>
      </c>
      <c r="BA1488" s="7" t="inlineStr">
        <is>
          <t>.</t>
        </is>
      </c>
      <c r="BB1488" s="9">
        <f>SUM(L$4:L$1569)/COUNTA(A$4:A$1569)</f>
        <v/>
      </c>
      <c r="BC1488" s="9">
        <f>SUM(M$4:M$1569)/COUNTA(A$4:A$1569)</f>
        <v/>
      </c>
      <c r="BD1488" s="9">
        <f>SUM(N$4:N$1569)/COUNTA(A$4:A$1569)</f>
        <v/>
      </c>
      <c r="BE1488" s="9">
        <f>SUM(O$4:O$1569)/COUNTA(A$4:A$1569)</f>
        <v/>
      </c>
      <c r="BF1488" s="9">
        <f>SUM(P$4:P$1569)/COUNTA(A$4:A$1569)</f>
        <v/>
      </c>
      <c r="BG1488" s="9">
        <f>SUM(Q$4:Q$1569)/COUNTA(A$4:A$1569)</f>
        <v/>
      </c>
      <c r="BH1488" s="9">
        <f>SUM(R$4:R$1569)/COUNTA(A$4:A$1569)</f>
        <v/>
      </c>
      <c r="BI1488" s="9">
        <f>SUM(S$4:S$1569)/COUNTA(A$4:A$1569)</f>
        <v/>
      </c>
      <c r="BJ1488" s="9">
        <f>SUM(T$4:T$1569)/COUNTA(A$4:A$1569)</f>
        <v/>
      </c>
      <c r="BK1488" s="9">
        <f>SUM(U$4:U$1569)/COUNTA(A$4:A$1569)</f>
        <v/>
      </c>
      <c r="BL1488" s="9">
        <f>SUM(V$4:V$1569)/COUNTA(A$4:A$1569)</f>
        <v/>
      </c>
      <c r="BM1488" s="9">
        <f>SUM(W$4:W$1569)/COUNTA(A$4:A$1569)</f>
        <v/>
      </c>
      <c r="BN1488" s="9">
        <f>SUM(X$4:X$1569)/COUNTA(A$4:A$1569)</f>
        <v/>
      </c>
      <c r="BO1488" s="7" t="inlineStr">
        <is>
          <t>.</t>
        </is>
      </c>
      <c r="BP1488" s="9">
        <f>IF(Z1488&gt;=BB1488,0,IFERROR(BB1488+(SUMPRODUCT((Z$4:Z$1569&gt;=BB$4:BB$1569)*(Z$4:Z$1569-BB$4:BB$1569))/MAX(1,COUNTIF(Z$4:Z$1569,"&lt;"&amp;BB1488+0.01))),BB1488))</f>
        <v/>
      </c>
      <c r="BQ1488" s="9">
        <f>IF(AA1488&gt;=BC1488,0,IFERROR(BC1488+SUMPRODUCT((AA$4:AA$1569&gt;=BC$4:BC$1569)*(AA$4:AA$1569-BC$4:BC$1569))/MAX(1,COUNTIF(AA$4:AA$1569,"&lt;"&amp;BC1488+0.01)),BC1488))</f>
        <v/>
      </c>
      <c r="BR1488" s="9">
        <f>IF(AB1488&gt;=BD1488,0,IFERROR(BD1488+SUMPRODUCT((AB$4:AB$1569&gt;=BD$4:BD$1569)*(AB$4:AB$1569-BD$4:BD$1569))/MAX(1,COUNTIF(AB$4:AB$1569,"&lt;"&amp;BD1488+0.01)),BD1488))</f>
        <v/>
      </c>
      <c r="BS1488" s="9">
        <f>IF(AC1488&gt;=BE1488,0,IFERROR(BE1488+SUMPRODUCT((AC$4:AC$1569&gt;=BE$4:BE$1569)*(AC$4:AC$1569-BE$4:BE$1569))/MAX(1,COUNTIF(AC$4:AC$1569,"&lt;"&amp;BE1488+0.01)),BE1488))</f>
        <v/>
      </c>
      <c r="BT1488" s="9">
        <f>IF(AD1488&gt;=BF1488,0,IFERROR(BF1488+SUMPRODUCT((AD$4:AD$1569&gt;=BF$4:BF$1569)*(AD$4:AD$1569-BF$4:BF$1569))/MAX(1,COUNTIF(AD$4:AD$1569,"&lt;"&amp;BF1488+0.01)),BF1488))</f>
        <v/>
      </c>
      <c r="BU1488" s="9">
        <f>IF(AE1488&gt;=BG1488,0,IFERROR(BG1488+SUMPRODUCT((AE$4:AE$1569&gt;=BG$4:BG$1569)*(AE$4:AE$1569-BG$4:BG$1569))/MAX(1,COUNTIF(AE$4:AE$1569,"&lt;"&amp;BG1488+0.01)),BG1488))</f>
        <v/>
      </c>
      <c r="BV1488" s="9">
        <f>IF(AF1488&gt;=BH1488,0,IFERROR(BH1488+SUMPRODUCT((AF$4:AF$1569&gt;=BH$4:BH$1569)*(AF$4:AF$1569-BH$4:BH$1569))/MAX(1,COUNTIF(AF$4:AF$1569,"&lt;"&amp;BH1488+0.01)),BH1488))</f>
        <v/>
      </c>
      <c r="BW1488" s="9">
        <f>IF(AG1488&gt;=BI1488,0,IFERROR(BI1488+SUMPRODUCT((AG$4:AG$1569&gt;=BI$4:BI$1569)*(AG$4:AG$1569-BI$4:BI$1569))/MAX(1,COUNTIF(AG$4:AG$1569,"&lt;"&amp;BI1488+0.01)),BI1488))</f>
        <v/>
      </c>
      <c r="BX1488" s="9">
        <f>IF(AH1488&gt;=BJ1488,0,IFERROR(BJ1488+SUMPRODUCT((AH$4:AH$1569&gt;=BJ$4:BJ$1569)*(AH$4:AH$1569-BJ$4:BJ$1569))/MAX(1,COUNTIF(AH$4:AH$1569,"&lt;"&amp;BJ1488+0.01)),BJ1488))</f>
        <v/>
      </c>
      <c r="BY1488" s="9">
        <f>IF(AI1488&gt;=BK1488,0,IFERROR(BK1488+SUMPRODUCT((AI$4:AI$1569&gt;=BK$4:BK$1569)*(AI$4:AI$1569-BK$4:BK$1569))/MAX(1,COUNTIF(AI$4:AI$1569,"&lt;"&amp;BK1488+0.01)),BK1488))</f>
        <v/>
      </c>
      <c r="BZ1488" s="9">
        <f>IF(AJ1488&gt;=BL1488,0,IFERROR(BL1488+SUMPRODUCT((AJ$4:AJ$1569&gt;=BL$4:BL$1569)*(AJ$4:AJ$1569-BL$4:BL$1569))/MAX(1,COUNTIF(AJ$4:AJ$1569,"&lt;"&amp;BL1488+0.01)),BL1488))</f>
        <v/>
      </c>
      <c r="CA1488" s="9">
        <f>IF(AK1488&gt;=BM1488,0,IFERROR(BM1488+SUMPRODUCT((AK$4:AK$1569&gt;=BM$4:BM$1569)*(AK$4:AK$1569-BM$4:BM$1569))/MAX(1,COUNTIF(AK$4:AK$1569,"&lt;"&amp;BM1488+0.01)),BM1488))</f>
        <v/>
      </c>
      <c r="CB1488" s="9">
        <f>IF(AL1488&gt;=BN1488,0,IFERROR(BN1488+SUMPRODUCT((AL$4:AL$1569&gt;=BN$4:BN$1569)*(AL$4:AL$1569-BN$4:BN$1569))/MAX(1,COUNTIF(AL$4:AL$1569,"&lt;"&amp;BN1488+0.01)),BN1488))</f>
        <v/>
      </c>
      <c r="CC1488" s="5">
        <f>IF(AO1488="🟢","VERDE",IF(AO1488="🟡","AMARELO",IF(AO1488="🟠","VERMELHO",IF(AO1488="🔴","VERMELHO","ROXO"))))</f>
        <v/>
      </c>
      <c r="CD1488" s="5" t="inlineStr">
        <is>
          <t>🌎 REGIÕES</t>
        </is>
      </c>
      <c r="CE1488" s="5" t="inlineStr">
        <is>
          <t>SEM REDE</t>
        </is>
      </c>
    </row>
    <row r="1489">
      <c r="A1489" s="5" t="inlineStr">
        <is>
          <t>52421168000174</t>
        </is>
      </c>
      <c r="B1489" s="5" t="inlineStr">
        <is>
          <t>52.421.168 FERNANDA CARCUTE SOARES - ME</t>
        </is>
      </c>
      <c r="C1489" s="5" t="inlineStr">
        <is>
          <t>06 - SEM GRUPO</t>
        </is>
      </c>
      <c r="D1489" s="5" t="inlineStr">
        <is>
          <t>LARISSA PADILHA</t>
        </is>
      </c>
      <c r="E1489" s="5" t="inlineStr">
        <is>
          <t>GO</t>
        </is>
      </c>
      <c r="F1489" s="5">
        <f>IFERROR(VLOOKUP(C1489,$AS$4:$AT$25,2,FALSE),"")</f>
        <v/>
      </c>
      <c r="G1489" s="6">
        <f>IFERROR(VLOOKUP(C1489,$AS$4:$AX$25,6,FALSE),"")</f>
        <v/>
      </c>
      <c r="H1489" s="5">
        <f>IFERROR(VLOOKUP(C1489,$AS$4:$AY$25,7,FALSE),"")</f>
        <v/>
      </c>
      <c r="I1489" s="5">
        <f>IFERROR(VLOOKUP(C1489,$AS$4:$AZ$25,8,FALSE),"")</f>
        <v/>
      </c>
      <c r="J1489" s="7" t="inlineStr">
        <is>
          <t>.</t>
        </is>
      </c>
      <c r="K1489" s="5" t="inlineStr">
        <is>
          <t>CENTRO OESTE</t>
        </is>
      </c>
      <c r="L1489" s="8" t="n">
        <v>1494.339622641509</v>
      </c>
      <c r="M1489" s="9" t="n">
        <v>124.5283018867924</v>
      </c>
      <c r="N1489" s="9" t="n">
        <v>124.5283018867924</v>
      </c>
      <c r="O1489" s="9" t="n">
        <v>124.5283018867924</v>
      </c>
      <c r="P1489" s="9" t="n">
        <v>124.5283018867924</v>
      </c>
      <c r="Q1489" s="9" t="n">
        <v>124.5283018867924</v>
      </c>
      <c r="R1489" s="9" t="n">
        <v>124.5283018867924</v>
      </c>
      <c r="S1489" s="9" t="n">
        <v>124.5283018867924</v>
      </c>
      <c r="T1489" s="9" t="n">
        <v>124.5283018867924</v>
      </c>
      <c r="U1489" s="9" t="n">
        <v>124.5283018867924</v>
      </c>
      <c r="V1489" s="9" t="n">
        <v>124.5283018867924</v>
      </c>
      <c r="W1489" s="9" t="n">
        <v>124.5283018867924</v>
      </c>
      <c r="X1489" s="9" t="n">
        <v>124.5283018867924</v>
      </c>
      <c r="Y1489" s="7" t="inlineStr">
        <is>
          <t>.</t>
        </is>
      </c>
      <c r="Z1489" s="8">
        <f>SUM(AA1489:AL1489)</f>
        <v/>
      </c>
      <c r="AA1489" s="9" t="n">
        <v>0</v>
      </c>
      <c r="AB1489" s="9" t="n">
        <v>0</v>
      </c>
      <c r="AC1489" s="9" t="n">
        <v>0</v>
      </c>
      <c r="AD1489" s="9" t="n">
        <v>0</v>
      </c>
      <c r="AE1489" s="9" t="n">
        <v>0</v>
      </c>
      <c r="AF1489" s="9" t="n">
        <v>0</v>
      </c>
      <c r="AG1489" s="9" t="n">
        <v>0</v>
      </c>
      <c r="AH1489" s="9" t="n">
        <v>0</v>
      </c>
      <c r="AI1489" s="9" t="n">
        <v>0</v>
      </c>
      <c r="AJ1489" s="9" t="n">
        <v>0</v>
      </c>
      <c r="AK1489" s="9" t="n">
        <v>0</v>
      </c>
      <c r="AL1489" s="9" t="n">
        <v>0</v>
      </c>
      <c r="AM1489" s="7" t="inlineStr">
        <is>
          <t>.</t>
        </is>
      </c>
      <c r="AN1489" s="6">
        <f>IF(L1489=0,0,Z1489/L1489)</f>
        <v/>
      </c>
      <c r="AO1489" s="5">
        <f>IF(AN1489="","",IF(AN1489&gt;=0.9,"🟢",IF(AN1489&gt;=0.7,"🟡",IF(AN1489&gt;=0.5,"🟠","🔴"))))</f>
        <v/>
      </c>
      <c r="AP1489" s="9">
        <f>IF(L1489=0,0,L1489-Z1489)</f>
        <v/>
      </c>
      <c r="AQ1489" s="5">
        <f>IF(Z1489=0,"",RANK(Z1489,Z$4:Z$1569,0))</f>
        <v/>
      </c>
      <c r="AR1489" s="7" t="inlineStr">
        <is>
          <t>.</t>
        </is>
      </c>
      <c r="BA1489" s="7" t="inlineStr">
        <is>
          <t>.</t>
        </is>
      </c>
      <c r="BB1489" s="9">
        <f>SUM(L$4:L$1569)/COUNTA(A$4:A$1569)</f>
        <v/>
      </c>
      <c r="BC1489" s="9">
        <f>SUM(M$4:M$1569)/COUNTA(A$4:A$1569)</f>
        <v/>
      </c>
      <c r="BD1489" s="9">
        <f>SUM(N$4:N$1569)/COUNTA(A$4:A$1569)</f>
        <v/>
      </c>
      <c r="BE1489" s="9">
        <f>SUM(O$4:O$1569)/COUNTA(A$4:A$1569)</f>
        <v/>
      </c>
      <c r="BF1489" s="9">
        <f>SUM(P$4:P$1569)/COUNTA(A$4:A$1569)</f>
        <v/>
      </c>
      <c r="BG1489" s="9">
        <f>SUM(Q$4:Q$1569)/COUNTA(A$4:A$1569)</f>
        <v/>
      </c>
      <c r="BH1489" s="9">
        <f>SUM(R$4:R$1569)/COUNTA(A$4:A$1569)</f>
        <v/>
      </c>
      <c r="BI1489" s="9">
        <f>SUM(S$4:S$1569)/COUNTA(A$4:A$1569)</f>
        <v/>
      </c>
      <c r="BJ1489" s="9">
        <f>SUM(T$4:T$1569)/COUNTA(A$4:A$1569)</f>
        <v/>
      </c>
      <c r="BK1489" s="9">
        <f>SUM(U$4:U$1569)/COUNTA(A$4:A$1569)</f>
        <v/>
      </c>
      <c r="BL1489" s="9">
        <f>SUM(V$4:V$1569)/COUNTA(A$4:A$1569)</f>
        <v/>
      </c>
      <c r="BM1489" s="9">
        <f>SUM(W$4:W$1569)/COUNTA(A$4:A$1569)</f>
        <v/>
      </c>
      <c r="BN1489" s="9">
        <f>SUM(X$4:X$1569)/COUNTA(A$4:A$1569)</f>
        <v/>
      </c>
      <c r="BO1489" s="7" t="inlineStr">
        <is>
          <t>.</t>
        </is>
      </c>
      <c r="BP1489" s="9">
        <f>IF(Z1489&gt;=BB1489,0,IFERROR(BB1489+(SUMPRODUCT((Z$4:Z$1569&gt;=BB$4:BB$1569)*(Z$4:Z$1569-BB$4:BB$1569))/MAX(1,COUNTIF(Z$4:Z$1569,"&lt;"&amp;BB1489+0.01))),BB1489))</f>
        <v/>
      </c>
      <c r="BQ1489" s="9">
        <f>IF(AA1489&gt;=BC1489,0,IFERROR(BC1489+SUMPRODUCT((AA$4:AA$1569&gt;=BC$4:BC$1569)*(AA$4:AA$1569-BC$4:BC$1569))/MAX(1,COUNTIF(AA$4:AA$1569,"&lt;"&amp;BC1489+0.01)),BC1489))</f>
        <v/>
      </c>
      <c r="BR1489" s="9">
        <f>IF(AB1489&gt;=BD1489,0,IFERROR(BD1489+SUMPRODUCT((AB$4:AB$1569&gt;=BD$4:BD$1569)*(AB$4:AB$1569-BD$4:BD$1569))/MAX(1,COUNTIF(AB$4:AB$1569,"&lt;"&amp;BD1489+0.01)),BD1489))</f>
        <v/>
      </c>
      <c r="BS1489" s="9">
        <f>IF(AC1489&gt;=BE1489,0,IFERROR(BE1489+SUMPRODUCT((AC$4:AC$1569&gt;=BE$4:BE$1569)*(AC$4:AC$1569-BE$4:BE$1569))/MAX(1,COUNTIF(AC$4:AC$1569,"&lt;"&amp;BE1489+0.01)),BE1489))</f>
        <v/>
      </c>
      <c r="BT1489" s="9">
        <f>IF(AD1489&gt;=BF1489,0,IFERROR(BF1489+SUMPRODUCT((AD$4:AD$1569&gt;=BF$4:BF$1569)*(AD$4:AD$1569-BF$4:BF$1569))/MAX(1,COUNTIF(AD$4:AD$1569,"&lt;"&amp;BF1489+0.01)),BF1489))</f>
        <v/>
      </c>
      <c r="BU1489" s="9">
        <f>IF(AE1489&gt;=BG1489,0,IFERROR(BG1489+SUMPRODUCT((AE$4:AE$1569&gt;=BG$4:BG$1569)*(AE$4:AE$1569-BG$4:BG$1569))/MAX(1,COUNTIF(AE$4:AE$1569,"&lt;"&amp;BG1489+0.01)),BG1489))</f>
        <v/>
      </c>
      <c r="BV1489" s="9">
        <f>IF(AF1489&gt;=BH1489,0,IFERROR(BH1489+SUMPRODUCT((AF$4:AF$1569&gt;=BH$4:BH$1569)*(AF$4:AF$1569-BH$4:BH$1569))/MAX(1,COUNTIF(AF$4:AF$1569,"&lt;"&amp;BH1489+0.01)),BH1489))</f>
        <v/>
      </c>
      <c r="BW1489" s="9">
        <f>IF(AG1489&gt;=BI1489,0,IFERROR(BI1489+SUMPRODUCT((AG$4:AG$1569&gt;=BI$4:BI$1569)*(AG$4:AG$1569-BI$4:BI$1569))/MAX(1,COUNTIF(AG$4:AG$1569,"&lt;"&amp;BI1489+0.01)),BI1489))</f>
        <v/>
      </c>
      <c r="BX1489" s="9">
        <f>IF(AH1489&gt;=BJ1489,0,IFERROR(BJ1489+SUMPRODUCT((AH$4:AH$1569&gt;=BJ$4:BJ$1569)*(AH$4:AH$1569-BJ$4:BJ$1569))/MAX(1,COUNTIF(AH$4:AH$1569,"&lt;"&amp;BJ1489+0.01)),BJ1489))</f>
        <v/>
      </c>
      <c r="BY1489" s="9">
        <f>IF(AI1489&gt;=BK1489,0,IFERROR(BK1489+SUMPRODUCT((AI$4:AI$1569&gt;=BK$4:BK$1569)*(AI$4:AI$1569-BK$4:BK$1569))/MAX(1,COUNTIF(AI$4:AI$1569,"&lt;"&amp;BK1489+0.01)),BK1489))</f>
        <v/>
      </c>
      <c r="BZ1489" s="9">
        <f>IF(AJ1489&gt;=BL1489,0,IFERROR(BL1489+SUMPRODUCT((AJ$4:AJ$1569&gt;=BL$4:BL$1569)*(AJ$4:AJ$1569-BL$4:BL$1569))/MAX(1,COUNTIF(AJ$4:AJ$1569,"&lt;"&amp;BL1489+0.01)),BL1489))</f>
        <v/>
      </c>
      <c r="CA1489" s="9">
        <f>IF(AK1489&gt;=BM1489,0,IFERROR(BM1489+SUMPRODUCT((AK$4:AK$1569&gt;=BM$4:BM$1569)*(AK$4:AK$1569-BM$4:BM$1569))/MAX(1,COUNTIF(AK$4:AK$1569,"&lt;"&amp;BM1489+0.01)),BM1489))</f>
        <v/>
      </c>
      <c r="CB1489" s="9">
        <f>IF(AL1489&gt;=BN1489,0,IFERROR(BN1489+SUMPRODUCT((AL$4:AL$1569&gt;=BN$4:BN$1569)*(AL$4:AL$1569-BN$4:BN$1569))/MAX(1,COUNTIF(AL$4:AL$1569,"&lt;"&amp;BN1489+0.01)),BN1489))</f>
        <v/>
      </c>
      <c r="CC1489" s="5">
        <f>IF(AO1489="🟢","VERDE",IF(AO1489="🟡","AMARELO",IF(AO1489="🟠","VERMELHO",IF(AO1489="🔴","VERMELHO","ROXO"))))</f>
        <v/>
      </c>
      <c r="CD1489" s="5" t="inlineStr">
        <is>
          <t>🌎 REGIÕES</t>
        </is>
      </c>
      <c r="CE1489" s="5" t="inlineStr">
        <is>
          <t>SEM REDE</t>
        </is>
      </c>
    </row>
    <row r="1490">
      <c r="A1490" s="5" t="inlineStr">
        <is>
          <t>52439640000104</t>
        </is>
      </c>
      <c r="B1490" s="5" t="inlineStr">
        <is>
          <t>PAVAN STAUB PRODUTOS NATURAIS LTDA - ME</t>
        </is>
      </c>
      <c r="C1490" s="5" t="inlineStr">
        <is>
          <t>06 - SEM GRUPO</t>
        </is>
      </c>
      <c r="D1490" s="5" t="inlineStr">
        <is>
          <t>HEMANUELE DITZEL (MANU)</t>
        </is>
      </c>
      <c r="E1490" s="5" t="inlineStr">
        <is>
          <t>SC</t>
        </is>
      </c>
      <c r="F1490" s="5">
        <f>IFERROR(VLOOKUP(C1490,$AS$4:$AT$25,2,FALSE),"")</f>
        <v/>
      </c>
      <c r="G1490" s="6">
        <f>IFERROR(VLOOKUP(C1490,$AS$4:$AX$25,6,FALSE),"")</f>
        <v/>
      </c>
      <c r="H1490" s="5">
        <f>IFERROR(VLOOKUP(C1490,$AS$4:$AY$25,7,FALSE),"")</f>
        <v/>
      </c>
      <c r="I1490" s="5">
        <f>IFERROR(VLOOKUP(C1490,$AS$4:$AZ$25,8,FALSE),"")</f>
        <v/>
      </c>
      <c r="J1490" s="7" t="inlineStr">
        <is>
          <t>.</t>
        </is>
      </c>
      <c r="K1490" s="5" t="inlineStr">
        <is>
          <t>SUL</t>
        </is>
      </c>
      <c r="L1490" s="8" t="n">
        <v>1643.478260869565</v>
      </c>
      <c r="M1490" s="9" t="n">
        <v>117.3913043478261</v>
      </c>
      <c r="N1490" s="9" t="n">
        <v>130.4347826086957</v>
      </c>
      <c r="O1490" s="9" t="n">
        <v>130.4347826086957</v>
      </c>
      <c r="P1490" s="9" t="n">
        <v>130.4347826086957</v>
      </c>
      <c r="Q1490" s="9" t="n">
        <v>130.4347826086957</v>
      </c>
      <c r="R1490" s="9" t="n">
        <v>130.4347826086957</v>
      </c>
      <c r="S1490" s="9" t="n">
        <v>143.4782608695652</v>
      </c>
      <c r="T1490" s="9" t="n">
        <v>143.4782608695652</v>
      </c>
      <c r="U1490" s="9" t="n">
        <v>143.4782608695652</v>
      </c>
      <c r="V1490" s="9" t="n">
        <v>143.4782608695652</v>
      </c>
      <c r="W1490" s="9" t="n">
        <v>143.4782608695652</v>
      </c>
      <c r="X1490" s="9" t="n">
        <v>156.5217391304348</v>
      </c>
      <c r="Y1490" s="7" t="inlineStr">
        <is>
          <t>.</t>
        </is>
      </c>
      <c r="Z1490" s="8">
        <f>SUM(AA1490:AL1490)</f>
        <v/>
      </c>
      <c r="AA1490" s="9" t="n">
        <v>0</v>
      </c>
      <c r="AB1490" s="9" t="n">
        <v>0</v>
      </c>
      <c r="AC1490" s="9" t="n">
        <v>0</v>
      </c>
      <c r="AD1490" s="9" t="n">
        <v>0</v>
      </c>
      <c r="AE1490" s="9" t="n">
        <v>0</v>
      </c>
      <c r="AF1490" s="9" t="n">
        <v>0</v>
      </c>
      <c r="AG1490" s="9" t="n">
        <v>0</v>
      </c>
      <c r="AH1490" s="9" t="n">
        <v>0</v>
      </c>
      <c r="AI1490" s="9" t="n">
        <v>0</v>
      </c>
      <c r="AJ1490" s="9" t="n">
        <v>0</v>
      </c>
      <c r="AK1490" s="9" t="n">
        <v>0</v>
      </c>
      <c r="AL1490" s="9" t="n">
        <v>0</v>
      </c>
      <c r="AM1490" s="7" t="inlineStr">
        <is>
          <t>.</t>
        </is>
      </c>
      <c r="AN1490" s="6">
        <f>IF(L1490=0,0,Z1490/L1490)</f>
        <v/>
      </c>
      <c r="AO1490" s="5">
        <f>IF(AN1490="","",IF(AN1490&gt;=0.9,"🟢",IF(AN1490&gt;=0.7,"🟡",IF(AN1490&gt;=0.5,"🟠","🔴"))))</f>
        <v/>
      </c>
      <c r="AP1490" s="9">
        <f>IF(L1490=0,0,L1490-Z1490)</f>
        <v/>
      </c>
      <c r="AQ1490" s="5">
        <f>IF(Z1490=0,"",RANK(Z1490,Z$4:Z$1569,0))</f>
        <v/>
      </c>
      <c r="AR1490" s="7" t="inlineStr">
        <is>
          <t>.</t>
        </is>
      </c>
      <c r="BA1490" s="7" t="inlineStr">
        <is>
          <t>.</t>
        </is>
      </c>
      <c r="BB1490" s="9">
        <f>SUM(L$4:L$1569)/COUNTA(A$4:A$1569)</f>
        <v/>
      </c>
      <c r="BC1490" s="9">
        <f>SUM(M$4:M$1569)/COUNTA(A$4:A$1569)</f>
        <v/>
      </c>
      <c r="BD1490" s="9">
        <f>SUM(N$4:N$1569)/COUNTA(A$4:A$1569)</f>
        <v/>
      </c>
      <c r="BE1490" s="9">
        <f>SUM(O$4:O$1569)/COUNTA(A$4:A$1569)</f>
        <v/>
      </c>
      <c r="BF1490" s="9">
        <f>SUM(P$4:P$1569)/COUNTA(A$4:A$1569)</f>
        <v/>
      </c>
      <c r="BG1490" s="9">
        <f>SUM(Q$4:Q$1569)/COUNTA(A$4:A$1569)</f>
        <v/>
      </c>
      <c r="BH1490" s="9">
        <f>SUM(R$4:R$1569)/COUNTA(A$4:A$1569)</f>
        <v/>
      </c>
      <c r="BI1490" s="9">
        <f>SUM(S$4:S$1569)/COUNTA(A$4:A$1569)</f>
        <v/>
      </c>
      <c r="BJ1490" s="9">
        <f>SUM(T$4:T$1569)/COUNTA(A$4:A$1569)</f>
        <v/>
      </c>
      <c r="BK1490" s="9">
        <f>SUM(U$4:U$1569)/COUNTA(A$4:A$1569)</f>
        <v/>
      </c>
      <c r="BL1490" s="9">
        <f>SUM(V$4:V$1569)/COUNTA(A$4:A$1569)</f>
        <v/>
      </c>
      <c r="BM1490" s="9">
        <f>SUM(W$4:W$1569)/COUNTA(A$4:A$1569)</f>
        <v/>
      </c>
      <c r="BN1490" s="9">
        <f>SUM(X$4:X$1569)/COUNTA(A$4:A$1569)</f>
        <v/>
      </c>
      <c r="BO1490" s="7" t="inlineStr">
        <is>
          <t>.</t>
        </is>
      </c>
      <c r="BP1490" s="9">
        <f>IF(Z1490&gt;=BB1490,0,IFERROR(BB1490+(SUMPRODUCT((Z$4:Z$1569&gt;=BB$4:BB$1569)*(Z$4:Z$1569-BB$4:BB$1569))/MAX(1,COUNTIF(Z$4:Z$1569,"&lt;"&amp;BB1490+0.01))),BB1490))</f>
        <v/>
      </c>
      <c r="BQ1490" s="9">
        <f>IF(AA1490&gt;=BC1490,0,IFERROR(BC1490+SUMPRODUCT((AA$4:AA$1569&gt;=BC$4:BC$1569)*(AA$4:AA$1569-BC$4:BC$1569))/MAX(1,COUNTIF(AA$4:AA$1569,"&lt;"&amp;BC1490+0.01)),BC1490))</f>
        <v/>
      </c>
      <c r="BR1490" s="9">
        <f>IF(AB1490&gt;=BD1490,0,IFERROR(BD1490+SUMPRODUCT((AB$4:AB$1569&gt;=BD$4:BD$1569)*(AB$4:AB$1569-BD$4:BD$1569))/MAX(1,COUNTIF(AB$4:AB$1569,"&lt;"&amp;BD1490+0.01)),BD1490))</f>
        <v/>
      </c>
      <c r="BS1490" s="9">
        <f>IF(AC1490&gt;=BE1490,0,IFERROR(BE1490+SUMPRODUCT((AC$4:AC$1569&gt;=BE$4:BE$1569)*(AC$4:AC$1569-BE$4:BE$1569))/MAX(1,COUNTIF(AC$4:AC$1569,"&lt;"&amp;BE1490+0.01)),BE1490))</f>
        <v/>
      </c>
      <c r="BT1490" s="9">
        <f>IF(AD1490&gt;=BF1490,0,IFERROR(BF1490+SUMPRODUCT((AD$4:AD$1569&gt;=BF$4:BF$1569)*(AD$4:AD$1569-BF$4:BF$1569))/MAX(1,COUNTIF(AD$4:AD$1569,"&lt;"&amp;BF1490+0.01)),BF1490))</f>
        <v/>
      </c>
      <c r="BU1490" s="9">
        <f>IF(AE1490&gt;=BG1490,0,IFERROR(BG1490+SUMPRODUCT((AE$4:AE$1569&gt;=BG$4:BG$1569)*(AE$4:AE$1569-BG$4:BG$1569))/MAX(1,COUNTIF(AE$4:AE$1569,"&lt;"&amp;BG1490+0.01)),BG1490))</f>
        <v/>
      </c>
      <c r="BV1490" s="9">
        <f>IF(AF1490&gt;=BH1490,0,IFERROR(BH1490+SUMPRODUCT((AF$4:AF$1569&gt;=BH$4:BH$1569)*(AF$4:AF$1569-BH$4:BH$1569))/MAX(1,COUNTIF(AF$4:AF$1569,"&lt;"&amp;BH1490+0.01)),BH1490))</f>
        <v/>
      </c>
      <c r="BW1490" s="9">
        <f>IF(AG1490&gt;=BI1490,0,IFERROR(BI1490+SUMPRODUCT((AG$4:AG$1569&gt;=BI$4:BI$1569)*(AG$4:AG$1569-BI$4:BI$1569))/MAX(1,COUNTIF(AG$4:AG$1569,"&lt;"&amp;BI1490+0.01)),BI1490))</f>
        <v/>
      </c>
      <c r="BX1490" s="9">
        <f>IF(AH1490&gt;=BJ1490,0,IFERROR(BJ1490+SUMPRODUCT((AH$4:AH$1569&gt;=BJ$4:BJ$1569)*(AH$4:AH$1569-BJ$4:BJ$1569))/MAX(1,COUNTIF(AH$4:AH$1569,"&lt;"&amp;BJ1490+0.01)),BJ1490))</f>
        <v/>
      </c>
      <c r="BY1490" s="9">
        <f>IF(AI1490&gt;=BK1490,0,IFERROR(BK1490+SUMPRODUCT((AI$4:AI$1569&gt;=BK$4:BK$1569)*(AI$4:AI$1569-BK$4:BK$1569))/MAX(1,COUNTIF(AI$4:AI$1569,"&lt;"&amp;BK1490+0.01)),BK1490))</f>
        <v/>
      </c>
      <c r="BZ1490" s="9">
        <f>IF(AJ1490&gt;=BL1490,0,IFERROR(BL1490+SUMPRODUCT((AJ$4:AJ$1569&gt;=BL$4:BL$1569)*(AJ$4:AJ$1569-BL$4:BL$1569))/MAX(1,COUNTIF(AJ$4:AJ$1569,"&lt;"&amp;BL1490+0.01)),BL1490))</f>
        <v/>
      </c>
      <c r="CA1490" s="9">
        <f>IF(AK1490&gt;=BM1490,0,IFERROR(BM1490+SUMPRODUCT((AK$4:AK$1569&gt;=BM$4:BM$1569)*(AK$4:AK$1569-BM$4:BM$1569))/MAX(1,COUNTIF(AK$4:AK$1569,"&lt;"&amp;BM1490+0.01)),BM1490))</f>
        <v/>
      </c>
      <c r="CB1490" s="9">
        <f>IF(AL1490&gt;=BN1490,0,IFERROR(BN1490+SUMPRODUCT((AL$4:AL$1569&gt;=BN$4:BN$1569)*(AL$4:AL$1569-BN$4:BN$1569))/MAX(1,COUNTIF(AL$4:AL$1569,"&lt;"&amp;BN1490+0.01)),BN1490))</f>
        <v/>
      </c>
      <c r="CC1490" s="5">
        <f>IF(AO1490="🟢","VERDE",IF(AO1490="🟡","AMARELO",IF(AO1490="🟠","VERMELHO",IF(AO1490="🔴","VERMELHO","ROXO"))))</f>
        <v/>
      </c>
      <c r="CD1490" s="5" t="inlineStr">
        <is>
          <t>🌎 REGIÕES</t>
        </is>
      </c>
      <c r="CE1490" s="5" t="inlineStr">
        <is>
          <t>SEM REDE</t>
        </is>
      </c>
    </row>
    <row r="1491">
      <c r="A1491" s="5" t="inlineStr">
        <is>
          <t>52484010000143</t>
        </is>
      </c>
      <c r="B1491" s="5" t="inlineStr">
        <is>
          <t>ARMAZEM FIT COLATINA LTDA - ME</t>
        </is>
      </c>
      <c r="C1491" s="5" t="inlineStr">
        <is>
          <t>06 - SEM GRUPO</t>
        </is>
      </c>
      <c r="D1491" s="5" t="inlineStr">
        <is>
          <t>LARISSA PADILHA</t>
        </is>
      </c>
      <c r="E1491" s="5" t="inlineStr">
        <is>
          <t>ES</t>
        </is>
      </c>
      <c r="F1491" s="5">
        <f>IFERROR(VLOOKUP(C1491,$AS$4:$AT$25,2,FALSE),"")</f>
        <v/>
      </c>
      <c r="G1491" s="6">
        <f>IFERROR(VLOOKUP(C1491,$AS$4:$AX$25,6,FALSE),"")</f>
        <v/>
      </c>
      <c r="H1491" s="5">
        <f>IFERROR(VLOOKUP(C1491,$AS$4:$AY$25,7,FALSE),"")</f>
        <v/>
      </c>
      <c r="I1491" s="5">
        <f>IFERROR(VLOOKUP(C1491,$AS$4:$AZ$25,8,FALSE),"")</f>
        <v/>
      </c>
      <c r="J1491" s="7" t="inlineStr">
        <is>
          <t>.</t>
        </is>
      </c>
      <c r="K1491" s="5" t="inlineStr">
        <is>
          <t>RJ + ES + MG</t>
        </is>
      </c>
      <c r="L1491" s="8" t="n">
        <v>1252.173913043478</v>
      </c>
      <c r="M1491" s="9" t="n">
        <v>104.3478260869565</v>
      </c>
      <c r="N1491" s="9" t="n">
        <v>104.3478260869565</v>
      </c>
      <c r="O1491" s="9" t="n">
        <v>104.3478260869565</v>
      </c>
      <c r="P1491" s="9" t="n">
        <v>104.3478260869565</v>
      </c>
      <c r="Q1491" s="9" t="n">
        <v>104.3478260869565</v>
      </c>
      <c r="R1491" s="9" t="n">
        <v>104.3478260869565</v>
      </c>
      <c r="S1491" s="9" t="n">
        <v>104.3478260869565</v>
      </c>
      <c r="T1491" s="9" t="n">
        <v>104.3478260869565</v>
      </c>
      <c r="U1491" s="9" t="n">
        <v>104.3478260869565</v>
      </c>
      <c r="V1491" s="9" t="n">
        <v>104.3478260869565</v>
      </c>
      <c r="W1491" s="9" t="n">
        <v>104.3478260869565</v>
      </c>
      <c r="X1491" s="9" t="n">
        <v>104.3478260869565</v>
      </c>
      <c r="Y1491" s="7" t="inlineStr">
        <is>
          <t>.</t>
        </is>
      </c>
      <c r="Z1491" s="8">
        <f>SUM(AA1491:AL1491)</f>
        <v/>
      </c>
      <c r="AA1491" s="9" t="n">
        <v>0</v>
      </c>
      <c r="AB1491" s="9" t="n">
        <v>0</v>
      </c>
      <c r="AC1491" s="9" t="n">
        <v>0</v>
      </c>
      <c r="AD1491" s="9" t="n">
        <v>0</v>
      </c>
      <c r="AE1491" s="9" t="n">
        <v>0</v>
      </c>
      <c r="AF1491" s="9" t="n">
        <v>0</v>
      </c>
      <c r="AG1491" s="9" t="n">
        <v>0</v>
      </c>
      <c r="AH1491" s="9" t="n">
        <v>0</v>
      </c>
      <c r="AI1491" s="9" t="n">
        <v>0</v>
      </c>
      <c r="AJ1491" s="9" t="n">
        <v>0</v>
      </c>
      <c r="AK1491" s="9" t="n">
        <v>0</v>
      </c>
      <c r="AL1491" s="9" t="n">
        <v>0</v>
      </c>
      <c r="AM1491" s="7" t="inlineStr">
        <is>
          <t>.</t>
        </is>
      </c>
      <c r="AN1491" s="6">
        <f>IF(L1491=0,0,Z1491/L1491)</f>
        <v/>
      </c>
      <c r="AO1491" s="5">
        <f>IF(AN1491="","",IF(AN1491&gt;=0.9,"🟢",IF(AN1491&gt;=0.7,"🟡",IF(AN1491&gt;=0.5,"🟠","🔴"))))</f>
        <v/>
      </c>
      <c r="AP1491" s="9">
        <f>IF(L1491=0,0,L1491-Z1491)</f>
        <v/>
      </c>
      <c r="AQ1491" s="5">
        <f>IF(Z1491=0,"",RANK(Z1491,Z$4:Z$1569,0))</f>
        <v/>
      </c>
      <c r="AR1491" s="7" t="inlineStr">
        <is>
          <t>.</t>
        </is>
      </c>
      <c r="BA1491" s="7" t="inlineStr">
        <is>
          <t>.</t>
        </is>
      </c>
      <c r="BB1491" s="9">
        <f>SUM(L$4:L$1569)/COUNTA(A$4:A$1569)</f>
        <v/>
      </c>
      <c r="BC1491" s="9">
        <f>SUM(M$4:M$1569)/COUNTA(A$4:A$1569)</f>
        <v/>
      </c>
      <c r="BD1491" s="9">
        <f>SUM(N$4:N$1569)/COUNTA(A$4:A$1569)</f>
        <v/>
      </c>
      <c r="BE1491" s="9">
        <f>SUM(O$4:O$1569)/COUNTA(A$4:A$1569)</f>
        <v/>
      </c>
      <c r="BF1491" s="9">
        <f>SUM(P$4:P$1569)/COUNTA(A$4:A$1569)</f>
        <v/>
      </c>
      <c r="BG1491" s="9">
        <f>SUM(Q$4:Q$1569)/COUNTA(A$4:A$1569)</f>
        <v/>
      </c>
      <c r="BH1491" s="9">
        <f>SUM(R$4:R$1569)/COUNTA(A$4:A$1569)</f>
        <v/>
      </c>
      <c r="BI1491" s="9">
        <f>SUM(S$4:S$1569)/COUNTA(A$4:A$1569)</f>
        <v/>
      </c>
      <c r="BJ1491" s="9">
        <f>SUM(T$4:T$1569)/COUNTA(A$4:A$1569)</f>
        <v/>
      </c>
      <c r="BK1491" s="9">
        <f>SUM(U$4:U$1569)/COUNTA(A$4:A$1569)</f>
        <v/>
      </c>
      <c r="BL1491" s="9">
        <f>SUM(V$4:V$1569)/COUNTA(A$4:A$1569)</f>
        <v/>
      </c>
      <c r="BM1491" s="9">
        <f>SUM(W$4:W$1569)/COUNTA(A$4:A$1569)</f>
        <v/>
      </c>
      <c r="BN1491" s="9">
        <f>SUM(X$4:X$1569)/COUNTA(A$4:A$1569)</f>
        <v/>
      </c>
      <c r="BO1491" s="7" t="inlineStr">
        <is>
          <t>.</t>
        </is>
      </c>
      <c r="BP1491" s="9">
        <f>IF(Z1491&gt;=BB1491,0,IFERROR(BB1491+(SUMPRODUCT((Z$4:Z$1569&gt;=BB$4:BB$1569)*(Z$4:Z$1569-BB$4:BB$1569))/MAX(1,COUNTIF(Z$4:Z$1569,"&lt;"&amp;BB1491+0.01))),BB1491))</f>
        <v/>
      </c>
      <c r="BQ1491" s="9">
        <f>IF(AA1491&gt;=BC1491,0,IFERROR(BC1491+SUMPRODUCT((AA$4:AA$1569&gt;=BC$4:BC$1569)*(AA$4:AA$1569-BC$4:BC$1569))/MAX(1,COUNTIF(AA$4:AA$1569,"&lt;"&amp;BC1491+0.01)),BC1491))</f>
        <v/>
      </c>
      <c r="BR1491" s="9">
        <f>IF(AB1491&gt;=BD1491,0,IFERROR(BD1491+SUMPRODUCT((AB$4:AB$1569&gt;=BD$4:BD$1569)*(AB$4:AB$1569-BD$4:BD$1569))/MAX(1,COUNTIF(AB$4:AB$1569,"&lt;"&amp;BD1491+0.01)),BD1491))</f>
        <v/>
      </c>
      <c r="BS1491" s="9">
        <f>IF(AC1491&gt;=BE1491,0,IFERROR(BE1491+SUMPRODUCT((AC$4:AC$1569&gt;=BE$4:BE$1569)*(AC$4:AC$1569-BE$4:BE$1569))/MAX(1,COUNTIF(AC$4:AC$1569,"&lt;"&amp;BE1491+0.01)),BE1491))</f>
        <v/>
      </c>
      <c r="BT1491" s="9">
        <f>IF(AD1491&gt;=BF1491,0,IFERROR(BF1491+SUMPRODUCT((AD$4:AD$1569&gt;=BF$4:BF$1569)*(AD$4:AD$1569-BF$4:BF$1569))/MAX(1,COUNTIF(AD$4:AD$1569,"&lt;"&amp;BF1491+0.01)),BF1491))</f>
        <v/>
      </c>
      <c r="BU1491" s="9">
        <f>IF(AE1491&gt;=BG1491,0,IFERROR(BG1491+SUMPRODUCT((AE$4:AE$1569&gt;=BG$4:BG$1569)*(AE$4:AE$1569-BG$4:BG$1569))/MAX(1,COUNTIF(AE$4:AE$1569,"&lt;"&amp;BG1491+0.01)),BG1491))</f>
        <v/>
      </c>
      <c r="BV1491" s="9">
        <f>IF(AF1491&gt;=BH1491,0,IFERROR(BH1491+SUMPRODUCT((AF$4:AF$1569&gt;=BH$4:BH$1569)*(AF$4:AF$1569-BH$4:BH$1569))/MAX(1,COUNTIF(AF$4:AF$1569,"&lt;"&amp;BH1491+0.01)),BH1491))</f>
        <v/>
      </c>
      <c r="BW1491" s="9">
        <f>IF(AG1491&gt;=BI1491,0,IFERROR(BI1491+SUMPRODUCT((AG$4:AG$1569&gt;=BI$4:BI$1569)*(AG$4:AG$1569-BI$4:BI$1569))/MAX(1,COUNTIF(AG$4:AG$1569,"&lt;"&amp;BI1491+0.01)),BI1491))</f>
        <v/>
      </c>
      <c r="BX1491" s="9">
        <f>IF(AH1491&gt;=BJ1491,0,IFERROR(BJ1491+SUMPRODUCT((AH$4:AH$1569&gt;=BJ$4:BJ$1569)*(AH$4:AH$1569-BJ$4:BJ$1569))/MAX(1,COUNTIF(AH$4:AH$1569,"&lt;"&amp;BJ1491+0.01)),BJ1491))</f>
        <v/>
      </c>
      <c r="BY1491" s="9">
        <f>IF(AI1491&gt;=BK1491,0,IFERROR(BK1491+SUMPRODUCT((AI$4:AI$1569&gt;=BK$4:BK$1569)*(AI$4:AI$1569-BK$4:BK$1569))/MAX(1,COUNTIF(AI$4:AI$1569,"&lt;"&amp;BK1491+0.01)),BK1491))</f>
        <v/>
      </c>
      <c r="BZ1491" s="9">
        <f>IF(AJ1491&gt;=BL1491,0,IFERROR(BL1491+SUMPRODUCT((AJ$4:AJ$1569&gt;=BL$4:BL$1569)*(AJ$4:AJ$1569-BL$4:BL$1569))/MAX(1,COUNTIF(AJ$4:AJ$1569,"&lt;"&amp;BL1491+0.01)),BL1491))</f>
        <v/>
      </c>
      <c r="CA1491" s="9">
        <f>IF(AK1491&gt;=BM1491,0,IFERROR(BM1491+SUMPRODUCT((AK$4:AK$1569&gt;=BM$4:BM$1569)*(AK$4:AK$1569-BM$4:BM$1569))/MAX(1,COUNTIF(AK$4:AK$1569,"&lt;"&amp;BM1491+0.01)),BM1491))</f>
        <v/>
      </c>
      <c r="CB1491" s="9">
        <f>IF(AL1491&gt;=BN1491,0,IFERROR(BN1491+SUMPRODUCT((AL$4:AL$1569&gt;=BN$4:BN$1569)*(AL$4:AL$1569-BN$4:BN$1569))/MAX(1,COUNTIF(AL$4:AL$1569,"&lt;"&amp;BN1491+0.01)),BN1491))</f>
        <v/>
      </c>
      <c r="CC1491" s="5">
        <f>IF(AO1491="🟢","VERDE",IF(AO1491="🟡","AMARELO",IF(AO1491="🟠","VERMELHO",IF(AO1491="🔴","VERMELHO","ROXO"))))</f>
        <v/>
      </c>
      <c r="CD1491" s="5" t="inlineStr">
        <is>
          <t>🌎 REGIÕES</t>
        </is>
      </c>
      <c r="CE1491" s="5" t="inlineStr">
        <is>
          <t>SEM REDE</t>
        </is>
      </c>
    </row>
    <row r="1492">
      <c r="A1492" s="5" t="inlineStr">
        <is>
          <t>52509958000106</t>
        </is>
      </c>
      <c r="B1492" s="5" t="inlineStr">
        <is>
          <t>DORABELLA COMERCIO DE ALIMENTOS LTDA- ME</t>
        </is>
      </c>
      <c r="C1492" s="5" t="inlineStr">
        <is>
          <t>06 - SEM GRUPO</t>
        </is>
      </c>
      <c r="D1492" s="5" t="inlineStr">
        <is>
          <t>HEMANUELE DITZEL (MANU)</t>
        </is>
      </c>
      <c r="E1492" s="5" t="inlineStr">
        <is>
          <t>RS</t>
        </is>
      </c>
      <c r="F1492" s="5">
        <f>IFERROR(VLOOKUP(C1492,$AS$4:$AT$25,2,FALSE),"")</f>
        <v/>
      </c>
      <c r="G1492" s="6">
        <f>IFERROR(VLOOKUP(C1492,$AS$4:$AX$25,6,FALSE),"")</f>
        <v/>
      </c>
      <c r="H1492" s="5">
        <f>IFERROR(VLOOKUP(C1492,$AS$4:$AY$25,7,FALSE),"")</f>
        <v/>
      </c>
      <c r="I1492" s="5">
        <f>IFERROR(VLOOKUP(C1492,$AS$4:$AZ$25,8,FALSE),"")</f>
        <v/>
      </c>
      <c r="J1492" s="7" t="inlineStr">
        <is>
          <t>.</t>
        </is>
      </c>
      <c r="K1492" s="5" t="inlineStr">
        <is>
          <t>SUL</t>
        </is>
      </c>
      <c r="L1492" s="8" t="n">
        <v>1612.5</v>
      </c>
      <c r="M1492" s="9" t="n">
        <v>125</v>
      </c>
      <c r="N1492" s="9" t="n">
        <v>125</v>
      </c>
      <c r="O1492" s="9" t="n">
        <v>125</v>
      </c>
      <c r="P1492" s="9" t="n">
        <v>125</v>
      </c>
      <c r="Q1492" s="9" t="n">
        <v>125</v>
      </c>
      <c r="R1492" s="9" t="n">
        <v>137.5</v>
      </c>
      <c r="S1492" s="9" t="n">
        <v>137.5</v>
      </c>
      <c r="T1492" s="9" t="n">
        <v>137.5</v>
      </c>
      <c r="U1492" s="9" t="n">
        <v>137.5</v>
      </c>
      <c r="V1492" s="9" t="n">
        <v>137.5</v>
      </c>
      <c r="W1492" s="9" t="n">
        <v>150</v>
      </c>
      <c r="X1492" s="9" t="n">
        <v>150</v>
      </c>
      <c r="Y1492" s="7" t="inlineStr">
        <is>
          <t>.</t>
        </is>
      </c>
      <c r="Z1492" s="8">
        <f>SUM(AA1492:AL1492)</f>
        <v/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  <c r="AK1492" s="9" t="n">
        <v>0</v>
      </c>
      <c r="AL1492" s="9" t="n">
        <v>0</v>
      </c>
      <c r="AM1492" s="7" t="inlineStr">
        <is>
          <t>.</t>
        </is>
      </c>
      <c r="AN1492" s="6">
        <f>IF(L1492=0,0,Z1492/L1492)</f>
        <v/>
      </c>
      <c r="AO1492" s="5">
        <f>IF(AN1492="","",IF(AN1492&gt;=0.9,"🟢",IF(AN1492&gt;=0.7,"🟡",IF(AN1492&gt;=0.5,"🟠","🔴"))))</f>
        <v/>
      </c>
      <c r="AP1492" s="9">
        <f>IF(L1492=0,0,L1492-Z1492)</f>
        <v/>
      </c>
      <c r="AQ1492" s="5">
        <f>IF(Z1492=0,"",RANK(Z1492,Z$4:Z$1569,0))</f>
        <v/>
      </c>
      <c r="AR1492" s="7" t="inlineStr">
        <is>
          <t>.</t>
        </is>
      </c>
      <c r="BA1492" s="7" t="inlineStr">
        <is>
          <t>.</t>
        </is>
      </c>
      <c r="BB1492" s="9">
        <f>SUM(L$4:L$1569)/COUNTA(A$4:A$1569)</f>
        <v/>
      </c>
      <c r="BC1492" s="9">
        <f>SUM(M$4:M$1569)/COUNTA(A$4:A$1569)</f>
        <v/>
      </c>
      <c r="BD1492" s="9">
        <f>SUM(N$4:N$1569)/COUNTA(A$4:A$1569)</f>
        <v/>
      </c>
      <c r="BE1492" s="9">
        <f>SUM(O$4:O$1569)/COUNTA(A$4:A$1569)</f>
        <v/>
      </c>
      <c r="BF1492" s="9">
        <f>SUM(P$4:P$1569)/COUNTA(A$4:A$1569)</f>
        <v/>
      </c>
      <c r="BG1492" s="9">
        <f>SUM(Q$4:Q$1569)/COUNTA(A$4:A$1569)</f>
        <v/>
      </c>
      <c r="BH1492" s="9">
        <f>SUM(R$4:R$1569)/COUNTA(A$4:A$1569)</f>
        <v/>
      </c>
      <c r="BI1492" s="9">
        <f>SUM(S$4:S$1569)/COUNTA(A$4:A$1569)</f>
        <v/>
      </c>
      <c r="BJ1492" s="9">
        <f>SUM(T$4:T$1569)/COUNTA(A$4:A$1569)</f>
        <v/>
      </c>
      <c r="BK1492" s="9">
        <f>SUM(U$4:U$1569)/COUNTA(A$4:A$1569)</f>
        <v/>
      </c>
      <c r="BL1492" s="9">
        <f>SUM(V$4:V$1569)/COUNTA(A$4:A$1569)</f>
        <v/>
      </c>
      <c r="BM1492" s="9">
        <f>SUM(W$4:W$1569)/COUNTA(A$4:A$1569)</f>
        <v/>
      </c>
      <c r="BN1492" s="9">
        <f>SUM(X$4:X$1569)/COUNTA(A$4:A$1569)</f>
        <v/>
      </c>
      <c r="BO1492" s="7" t="inlineStr">
        <is>
          <t>.</t>
        </is>
      </c>
      <c r="BP1492" s="9">
        <f>IF(Z1492&gt;=BB1492,0,IFERROR(BB1492+(SUMPRODUCT((Z$4:Z$1569&gt;=BB$4:BB$1569)*(Z$4:Z$1569-BB$4:BB$1569))/MAX(1,COUNTIF(Z$4:Z$1569,"&lt;"&amp;BB1492+0.01))),BB1492))</f>
        <v/>
      </c>
      <c r="BQ1492" s="9">
        <f>IF(AA1492&gt;=BC1492,0,IFERROR(BC1492+SUMPRODUCT((AA$4:AA$1569&gt;=BC$4:BC$1569)*(AA$4:AA$1569-BC$4:BC$1569))/MAX(1,COUNTIF(AA$4:AA$1569,"&lt;"&amp;BC1492+0.01)),BC1492))</f>
        <v/>
      </c>
      <c r="BR1492" s="9">
        <f>IF(AB1492&gt;=BD1492,0,IFERROR(BD1492+SUMPRODUCT((AB$4:AB$1569&gt;=BD$4:BD$1569)*(AB$4:AB$1569-BD$4:BD$1569))/MAX(1,COUNTIF(AB$4:AB$1569,"&lt;"&amp;BD1492+0.01)),BD1492))</f>
        <v/>
      </c>
      <c r="BS1492" s="9">
        <f>IF(AC1492&gt;=BE1492,0,IFERROR(BE1492+SUMPRODUCT((AC$4:AC$1569&gt;=BE$4:BE$1569)*(AC$4:AC$1569-BE$4:BE$1569))/MAX(1,COUNTIF(AC$4:AC$1569,"&lt;"&amp;BE1492+0.01)),BE1492))</f>
        <v/>
      </c>
      <c r="BT1492" s="9">
        <f>IF(AD1492&gt;=BF1492,0,IFERROR(BF1492+SUMPRODUCT((AD$4:AD$1569&gt;=BF$4:BF$1569)*(AD$4:AD$1569-BF$4:BF$1569))/MAX(1,COUNTIF(AD$4:AD$1569,"&lt;"&amp;BF1492+0.01)),BF1492))</f>
        <v/>
      </c>
      <c r="BU1492" s="9">
        <f>IF(AE1492&gt;=BG1492,0,IFERROR(BG1492+SUMPRODUCT((AE$4:AE$1569&gt;=BG$4:BG$1569)*(AE$4:AE$1569-BG$4:BG$1569))/MAX(1,COUNTIF(AE$4:AE$1569,"&lt;"&amp;BG1492+0.01)),BG1492))</f>
        <v/>
      </c>
      <c r="BV1492" s="9">
        <f>IF(AF1492&gt;=BH1492,0,IFERROR(BH1492+SUMPRODUCT((AF$4:AF$1569&gt;=BH$4:BH$1569)*(AF$4:AF$1569-BH$4:BH$1569))/MAX(1,COUNTIF(AF$4:AF$1569,"&lt;"&amp;BH1492+0.01)),BH1492))</f>
        <v/>
      </c>
      <c r="BW1492" s="9">
        <f>IF(AG1492&gt;=BI1492,0,IFERROR(BI1492+SUMPRODUCT((AG$4:AG$1569&gt;=BI$4:BI$1569)*(AG$4:AG$1569-BI$4:BI$1569))/MAX(1,COUNTIF(AG$4:AG$1569,"&lt;"&amp;BI1492+0.01)),BI1492))</f>
        <v/>
      </c>
      <c r="BX1492" s="9">
        <f>IF(AH1492&gt;=BJ1492,0,IFERROR(BJ1492+SUMPRODUCT((AH$4:AH$1569&gt;=BJ$4:BJ$1569)*(AH$4:AH$1569-BJ$4:BJ$1569))/MAX(1,COUNTIF(AH$4:AH$1569,"&lt;"&amp;BJ1492+0.01)),BJ1492))</f>
        <v/>
      </c>
      <c r="BY1492" s="9">
        <f>IF(AI1492&gt;=BK1492,0,IFERROR(BK1492+SUMPRODUCT((AI$4:AI$1569&gt;=BK$4:BK$1569)*(AI$4:AI$1569-BK$4:BK$1569))/MAX(1,COUNTIF(AI$4:AI$1569,"&lt;"&amp;BK1492+0.01)),BK1492))</f>
        <v/>
      </c>
      <c r="BZ1492" s="9">
        <f>IF(AJ1492&gt;=BL1492,0,IFERROR(BL1492+SUMPRODUCT((AJ$4:AJ$1569&gt;=BL$4:BL$1569)*(AJ$4:AJ$1569-BL$4:BL$1569))/MAX(1,COUNTIF(AJ$4:AJ$1569,"&lt;"&amp;BL1492+0.01)),BL1492))</f>
        <v/>
      </c>
      <c r="CA1492" s="9">
        <f>IF(AK1492&gt;=BM1492,0,IFERROR(BM1492+SUMPRODUCT((AK$4:AK$1569&gt;=BM$4:BM$1569)*(AK$4:AK$1569-BM$4:BM$1569))/MAX(1,COUNTIF(AK$4:AK$1569,"&lt;"&amp;BM1492+0.01)),BM1492))</f>
        <v/>
      </c>
      <c r="CB1492" s="9">
        <f>IF(AL1492&gt;=BN1492,0,IFERROR(BN1492+SUMPRODUCT((AL$4:AL$1569&gt;=BN$4:BN$1569)*(AL$4:AL$1569-BN$4:BN$1569))/MAX(1,COUNTIF(AL$4:AL$1569,"&lt;"&amp;BN1492+0.01)),BN1492))</f>
        <v/>
      </c>
      <c r="CC1492" s="5">
        <f>IF(AO1492="🟢","VERDE",IF(AO1492="🟡","AMARELO",IF(AO1492="🟠","VERMELHO",IF(AO1492="🔴","VERMELHO","ROXO"))))</f>
        <v/>
      </c>
      <c r="CD1492" s="5" t="inlineStr">
        <is>
          <t>🌎 REGIÕES</t>
        </is>
      </c>
      <c r="CE1492" s="5" t="inlineStr">
        <is>
          <t>SEM REDE</t>
        </is>
      </c>
    </row>
    <row r="1493">
      <c r="A1493" s="5" t="inlineStr">
        <is>
          <t>52551096000180</t>
        </is>
      </c>
      <c r="B1493" s="5" t="inlineStr">
        <is>
          <t>CT PRODUTOS NATURAIS LTDA</t>
        </is>
      </c>
      <c r="C1493" s="5" t="inlineStr">
        <is>
          <t>06 - INTERNA - VIDA LEVE</t>
        </is>
      </c>
      <c r="D1493" s="5" t="inlineStr">
        <is>
          <t>DAIANE STAVICKI</t>
        </is>
      </c>
      <c r="E1493" s="5" t="inlineStr"/>
      <c r="F1493" s="5">
        <f>IFERROR(VLOOKUP(C1493,$AS$4:$AT$25,2,FALSE),"")</f>
        <v/>
      </c>
      <c r="G1493" s="6">
        <f>IFERROR(VLOOKUP(C1493,$AS$4:$AX$25,6,FALSE),"")</f>
        <v/>
      </c>
      <c r="H1493" s="5">
        <f>IFERROR(VLOOKUP(C1493,$AS$4:$AY$25,7,FALSE),"")</f>
        <v/>
      </c>
      <c r="I1493" s="5">
        <f>IFERROR(VLOOKUP(C1493,$AS$4:$AZ$25,8,FALSE),"")</f>
        <v/>
      </c>
      <c r="J1493" s="7" t="inlineStr">
        <is>
          <t>.</t>
        </is>
      </c>
      <c r="K1493" s="5" t="inlineStr">
        <is>
          <t>NACIONAL</t>
        </is>
      </c>
      <c r="L1493" s="8" t="n">
        <v>10500</v>
      </c>
      <c r="M1493" s="9" t="n">
        <v>705.8823529411765</v>
      </c>
      <c r="N1493" s="9" t="n">
        <v>705.8823529411765</v>
      </c>
      <c r="O1493" s="9" t="n">
        <v>750</v>
      </c>
      <c r="P1493" s="9" t="n">
        <v>750</v>
      </c>
      <c r="Q1493" s="9" t="n">
        <v>794.1176470588235</v>
      </c>
      <c r="R1493" s="9" t="n">
        <v>838.2352941176471</v>
      </c>
      <c r="S1493" s="9" t="n">
        <v>882.3529411764706</v>
      </c>
      <c r="T1493" s="9" t="n">
        <v>926.4705882352941</v>
      </c>
      <c r="U1493" s="9" t="n">
        <v>970.5882352941177</v>
      </c>
      <c r="V1493" s="9" t="n">
        <v>1014.705882352941</v>
      </c>
      <c r="W1493" s="9" t="n">
        <v>1058.823529411765</v>
      </c>
      <c r="X1493" s="9" t="n">
        <v>1102.941176470588</v>
      </c>
      <c r="Y1493" s="7" t="inlineStr">
        <is>
          <t>.</t>
        </is>
      </c>
      <c r="Z1493" s="8">
        <f>SUM(AA1493:AL1493)</f>
        <v/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  <c r="AK1493" s="9" t="n">
        <v>0</v>
      </c>
      <c r="AL1493" s="9" t="n">
        <v>0</v>
      </c>
      <c r="AM1493" s="7" t="inlineStr">
        <is>
          <t>.</t>
        </is>
      </c>
      <c r="AN1493" s="6">
        <f>IF(L1493=0,0,Z1493/L1493)</f>
        <v/>
      </c>
      <c r="AO1493" s="5">
        <f>IF(AN1493="","",IF(AN1493&gt;=0.9,"🟢",IF(AN1493&gt;=0.7,"🟡",IF(AN1493&gt;=0.5,"🟠","🔴"))))</f>
        <v/>
      </c>
      <c r="AP1493" s="9">
        <f>IF(L1493=0,0,L1493-Z1493)</f>
        <v/>
      </c>
      <c r="AQ1493" s="5">
        <f>IF(Z1493=0,"",RANK(Z1493,Z$4:Z$1569,0))</f>
        <v/>
      </c>
      <c r="AR1493" s="7" t="inlineStr">
        <is>
          <t>.</t>
        </is>
      </c>
      <c r="BA1493" s="7" t="inlineStr">
        <is>
          <t>.</t>
        </is>
      </c>
      <c r="BB1493" s="9">
        <f>SUM(L$4:L$1569)/COUNTA(A$4:A$1569)</f>
        <v/>
      </c>
      <c r="BC1493" s="9">
        <f>SUM(M$4:M$1569)/COUNTA(A$4:A$1569)</f>
        <v/>
      </c>
      <c r="BD1493" s="9">
        <f>SUM(N$4:N$1569)/COUNTA(A$4:A$1569)</f>
        <v/>
      </c>
      <c r="BE1493" s="9">
        <f>SUM(O$4:O$1569)/COUNTA(A$4:A$1569)</f>
        <v/>
      </c>
      <c r="BF1493" s="9">
        <f>SUM(P$4:P$1569)/COUNTA(A$4:A$1569)</f>
        <v/>
      </c>
      <c r="BG1493" s="9">
        <f>SUM(Q$4:Q$1569)/COUNTA(A$4:A$1569)</f>
        <v/>
      </c>
      <c r="BH1493" s="9">
        <f>SUM(R$4:R$1569)/COUNTA(A$4:A$1569)</f>
        <v/>
      </c>
      <c r="BI1493" s="9">
        <f>SUM(S$4:S$1569)/COUNTA(A$4:A$1569)</f>
        <v/>
      </c>
      <c r="BJ1493" s="9">
        <f>SUM(T$4:T$1569)/COUNTA(A$4:A$1569)</f>
        <v/>
      </c>
      <c r="BK1493" s="9">
        <f>SUM(U$4:U$1569)/COUNTA(A$4:A$1569)</f>
        <v/>
      </c>
      <c r="BL1493" s="9">
        <f>SUM(V$4:V$1569)/COUNTA(A$4:A$1569)</f>
        <v/>
      </c>
      <c r="BM1493" s="9">
        <f>SUM(W$4:W$1569)/COUNTA(A$4:A$1569)</f>
        <v/>
      </c>
      <c r="BN1493" s="9">
        <f>SUM(X$4:X$1569)/COUNTA(A$4:A$1569)</f>
        <v/>
      </c>
      <c r="BO1493" s="7" t="inlineStr">
        <is>
          <t>.</t>
        </is>
      </c>
      <c r="BP1493" s="9">
        <f>IF(Z1493&gt;=BB1493,0,IFERROR(BB1493+(SUMPRODUCT((Z$4:Z$1569&gt;=BB$4:BB$1569)*(Z$4:Z$1569-BB$4:BB$1569))/MAX(1,COUNTIF(Z$4:Z$1569,"&lt;"&amp;BB1493+0.01))),BB1493))</f>
        <v/>
      </c>
      <c r="BQ1493" s="9">
        <f>IF(AA1493&gt;=BC1493,0,IFERROR(BC1493+SUMPRODUCT((AA$4:AA$1569&gt;=BC$4:BC$1569)*(AA$4:AA$1569-BC$4:BC$1569))/MAX(1,COUNTIF(AA$4:AA$1569,"&lt;"&amp;BC1493+0.01)),BC1493))</f>
        <v/>
      </c>
      <c r="BR1493" s="9">
        <f>IF(AB1493&gt;=BD1493,0,IFERROR(BD1493+SUMPRODUCT((AB$4:AB$1569&gt;=BD$4:BD$1569)*(AB$4:AB$1569-BD$4:BD$1569))/MAX(1,COUNTIF(AB$4:AB$1569,"&lt;"&amp;BD1493+0.01)),BD1493))</f>
        <v/>
      </c>
      <c r="BS1493" s="9">
        <f>IF(AC1493&gt;=BE1493,0,IFERROR(BE1493+SUMPRODUCT((AC$4:AC$1569&gt;=BE$4:BE$1569)*(AC$4:AC$1569-BE$4:BE$1569))/MAX(1,COUNTIF(AC$4:AC$1569,"&lt;"&amp;BE1493+0.01)),BE1493))</f>
        <v/>
      </c>
      <c r="BT1493" s="9">
        <f>IF(AD1493&gt;=BF1493,0,IFERROR(BF1493+SUMPRODUCT((AD$4:AD$1569&gt;=BF$4:BF$1569)*(AD$4:AD$1569-BF$4:BF$1569))/MAX(1,COUNTIF(AD$4:AD$1569,"&lt;"&amp;BF1493+0.01)),BF1493))</f>
        <v/>
      </c>
      <c r="BU1493" s="9">
        <f>IF(AE1493&gt;=BG1493,0,IFERROR(BG1493+SUMPRODUCT((AE$4:AE$1569&gt;=BG$4:BG$1569)*(AE$4:AE$1569-BG$4:BG$1569))/MAX(1,COUNTIF(AE$4:AE$1569,"&lt;"&amp;BG1493+0.01)),BG1493))</f>
        <v/>
      </c>
      <c r="BV1493" s="9">
        <f>IF(AF1493&gt;=BH1493,0,IFERROR(BH1493+SUMPRODUCT((AF$4:AF$1569&gt;=BH$4:BH$1569)*(AF$4:AF$1569-BH$4:BH$1569))/MAX(1,COUNTIF(AF$4:AF$1569,"&lt;"&amp;BH1493+0.01)),BH1493))</f>
        <v/>
      </c>
      <c r="BW1493" s="9">
        <f>IF(AG1493&gt;=BI1493,0,IFERROR(BI1493+SUMPRODUCT((AG$4:AG$1569&gt;=BI$4:BI$1569)*(AG$4:AG$1569-BI$4:BI$1569))/MAX(1,COUNTIF(AG$4:AG$1569,"&lt;"&amp;BI1493+0.01)),BI1493))</f>
        <v/>
      </c>
      <c r="BX1493" s="9">
        <f>IF(AH1493&gt;=BJ1493,0,IFERROR(BJ1493+SUMPRODUCT((AH$4:AH$1569&gt;=BJ$4:BJ$1569)*(AH$4:AH$1569-BJ$4:BJ$1569))/MAX(1,COUNTIF(AH$4:AH$1569,"&lt;"&amp;BJ1493+0.01)),BJ1493))</f>
        <v/>
      </c>
      <c r="BY1493" s="9">
        <f>IF(AI1493&gt;=BK1493,0,IFERROR(BK1493+SUMPRODUCT((AI$4:AI$1569&gt;=BK$4:BK$1569)*(AI$4:AI$1569-BK$4:BK$1569))/MAX(1,COUNTIF(AI$4:AI$1569,"&lt;"&amp;BK1493+0.01)),BK1493))</f>
        <v/>
      </c>
      <c r="BZ1493" s="9">
        <f>IF(AJ1493&gt;=BL1493,0,IFERROR(BL1493+SUMPRODUCT((AJ$4:AJ$1569&gt;=BL$4:BL$1569)*(AJ$4:AJ$1569-BL$4:BL$1569))/MAX(1,COUNTIF(AJ$4:AJ$1569,"&lt;"&amp;BL1493+0.01)),BL1493))</f>
        <v/>
      </c>
      <c r="CA1493" s="9">
        <f>IF(AK1493&gt;=BM1493,0,IFERROR(BM1493+SUMPRODUCT((AK$4:AK$1569&gt;=BM$4:BM$1569)*(AK$4:AK$1569-BM$4:BM$1569))/MAX(1,COUNTIF(AK$4:AK$1569,"&lt;"&amp;BM1493+0.01)),BM1493))</f>
        <v/>
      </c>
      <c r="CB1493" s="9">
        <f>IF(AL1493&gt;=BN1493,0,IFERROR(BN1493+SUMPRODUCT((AL$4:AL$1569&gt;=BN$4:BN$1569)*(AL$4:AL$1569-BN$4:BN$1569))/MAX(1,COUNTIF(AL$4:AL$1569,"&lt;"&amp;BN1493+0.01)),BN1493))</f>
        <v/>
      </c>
      <c r="CC1493" s="5">
        <f>IF(AO1493="🟢","VERDE",IF(AO1493="🟡","AMARELO",IF(AO1493="🟠","VERMELHO",IF(AO1493="🔴","VERMELHO","ROXO"))))</f>
        <v/>
      </c>
      <c r="CD1493" s="5" t="inlineStr">
        <is>
          <t>🏢 REDES</t>
        </is>
      </c>
      <c r="CE1493" s="5" t="inlineStr">
        <is>
          <t>VIDA LEVE</t>
        </is>
      </c>
    </row>
    <row r="1494">
      <c r="A1494" s="5" t="inlineStr">
        <is>
          <t>52565795000189</t>
        </is>
      </c>
      <c r="B1494" s="5" t="inlineStr">
        <is>
          <t>SO NATURAIS ALIMENTOS SAUDAVEIS LTDA - E</t>
        </is>
      </c>
      <c r="C1494" s="5" t="inlineStr">
        <is>
          <t>06 - SEM GRUPO</t>
        </is>
      </c>
      <c r="D1494" s="5" t="inlineStr">
        <is>
          <t>LARISSA PADILHA</t>
        </is>
      </c>
      <c r="E1494" s="5" t="inlineStr">
        <is>
          <t>RN</t>
        </is>
      </c>
      <c r="F1494" s="5">
        <f>IFERROR(VLOOKUP(C1494,$AS$4:$AT$25,2,FALSE),"")</f>
        <v/>
      </c>
      <c r="G1494" s="6">
        <f>IFERROR(VLOOKUP(C1494,$AS$4:$AX$25,6,FALSE),"")</f>
        <v/>
      </c>
      <c r="H1494" s="5">
        <f>IFERROR(VLOOKUP(C1494,$AS$4:$AY$25,7,FALSE),"")</f>
        <v/>
      </c>
      <c r="I1494" s="5">
        <f>IFERROR(VLOOKUP(C1494,$AS$4:$AZ$25,8,FALSE),"")</f>
        <v/>
      </c>
      <c r="J1494" s="7" t="inlineStr">
        <is>
          <t>.</t>
        </is>
      </c>
      <c r="K1494" s="5" t="inlineStr">
        <is>
          <t>NORDESTE (SEM MA)</t>
        </is>
      </c>
      <c r="L1494" s="8" t="n">
        <v>1800</v>
      </c>
      <c r="M1494" s="9" t="n">
        <v>150</v>
      </c>
      <c r="N1494" s="9" t="n">
        <v>150</v>
      </c>
      <c r="O1494" s="9" t="n">
        <v>150</v>
      </c>
      <c r="P1494" s="9" t="n">
        <v>150</v>
      </c>
      <c r="Q1494" s="9" t="n">
        <v>150</v>
      </c>
      <c r="R1494" s="9" t="n">
        <v>150</v>
      </c>
      <c r="S1494" s="9" t="n">
        <v>150</v>
      </c>
      <c r="T1494" s="9" t="n">
        <v>150</v>
      </c>
      <c r="U1494" s="9" t="n">
        <v>150</v>
      </c>
      <c r="V1494" s="9" t="n">
        <v>150</v>
      </c>
      <c r="W1494" s="9" t="n">
        <v>150</v>
      </c>
      <c r="X1494" s="9" t="n">
        <v>150</v>
      </c>
      <c r="Y1494" s="7" t="inlineStr">
        <is>
          <t>.</t>
        </is>
      </c>
      <c r="Z1494" s="8">
        <f>SUM(AA1494:AL1494)</f>
        <v/>
      </c>
      <c r="AA1494" s="9" t="n">
        <v>0</v>
      </c>
      <c r="AB1494" s="9" t="n">
        <v>0</v>
      </c>
      <c r="AC1494" s="9" t="n">
        <v>0</v>
      </c>
      <c r="AD1494" s="9" t="n">
        <v>0</v>
      </c>
      <c r="AE1494" s="9" t="n">
        <v>0</v>
      </c>
      <c r="AF1494" s="9" t="n">
        <v>0</v>
      </c>
      <c r="AG1494" s="9" t="n">
        <v>0</v>
      </c>
      <c r="AH1494" s="9" t="n">
        <v>0</v>
      </c>
      <c r="AI1494" s="9" t="n">
        <v>0</v>
      </c>
      <c r="AJ1494" s="9" t="n">
        <v>0</v>
      </c>
      <c r="AK1494" s="9" t="n">
        <v>0</v>
      </c>
      <c r="AL1494" s="9" t="n">
        <v>0</v>
      </c>
      <c r="AM1494" s="7" t="inlineStr">
        <is>
          <t>.</t>
        </is>
      </c>
      <c r="AN1494" s="6">
        <f>IF(L1494=0,0,Z1494/L1494)</f>
        <v/>
      </c>
      <c r="AO1494" s="5">
        <f>IF(AN1494="","",IF(AN1494&gt;=0.9,"🟢",IF(AN1494&gt;=0.7,"🟡",IF(AN1494&gt;=0.5,"🟠","🔴"))))</f>
        <v/>
      </c>
      <c r="AP1494" s="9">
        <f>IF(L1494=0,0,L1494-Z1494)</f>
        <v/>
      </c>
      <c r="AQ1494" s="5">
        <f>IF(Z1494=0,"",RANK(Z1494,Z$4:Z$1569,0))</f>
        <v/>
      </c>
      <c r="AR1494" s="7" t="inlineStr">
        <is>
          <t>.</t>
        </is>
      </c>
      <c r="BA1494" s="7" t="inlineStr">
        <is>
          <t>.</t>
        </is>
      </c>
      <c r="BB1494" s="9">
        <f>SUM(L$4:L$1569)/COUNTA(A$4:A$1569)</f>
        <v/>
      </c>
      <c r="BC1494" s="9">
        <f>SUM(M$4:M$1569)/COUNTA(A$4:A$1569)</f>
        <v/>
      </c>
      <c r="BD1494" s="9">
        <f>SUM(N$4:N$1569)/COUNTA(A$4:A$1569)</f>
        <v/>
      </c>
      <c r="BE1494" s="9">
        <f>SUM(O$4:O$1569)/COUNTA(A$4:A$1569)</f>
        <v/>
      </c>
      <c r="BF1494" s="9">
        <f>SUM(P$4:P$1569)/COUNTA(A$4:A$1569)</f>
        <v/>
      </c>
      <c r="BG1494" s="9">
        <f>SUM(Q$4:Q$1569)/COUNTA(A$4:A$1569)</f>
        <v/>
      </c>
      <c r="BH1494" s="9">
        <f>SUM(R$4:R$1569)/COUNTA(A$4:A$1569)</f>
        <v/>
      </c>
      <c r="BI1494" s="9">
        <f>SUM(S$4:S$1569)/COUNTA(A$4:A$1569)</f>
        <v/>
      </c>
      <c r="BJ1494" s="9">
        <f>SUM(T$4:T$1569)/COUNTA(A$4:A$1569)</f>
        <v/>
      </c>
      <c r="BK1494" s="9">
        <f>SUM(U$4:U$1569)/COUNTA(A$4:A$1569)</f>
        <v/>
      </c>
      <c r="BL1494" s="9">
        <f>SUM(V$4:V$1569)/COUNTA(A$4:A$1569)</f>
        <v/>
      </c>
      <c r="BM1494" s="9">
        <f>SUM(W$4:W$1569)/COUNTA(A$4:A$1569)</f>
        <v/>
      </c>
      <c r="BN1494" s="9">
        <f>SUM(X$4:X$1569)/COUNTA(A$4:A$1569)</f>
        <v/>
      </c>
      <c r="BO1494" s="7" t="inlineStr">
        <is>
          <t>.</t>
        </is>
      </c>
      <c r="BP1494" s="9">
        <f>IF(Z1494&gt;=BB1494,0,IFERROR(BB1494+(SUMPRODUCT((Z$4:Z$1569&gt;=BB$4:BB$1569)*(Z$4:Z$1569-BB$4:BB$1569))/MAX(1,COUNTIF(Z$4:Z$1569,"&lt;"&amp;BB1494+0.01))),BB1494))</f>
        <v/>
      </c>
      <c r="BQ1494" s="9">
        <f>IF(AA1494&gt;=BC1494,0,IFERROR(BC1494+SUMPRODUCT((AA$4:AA$1569&gt;=BC$4:BC$1569)*(AA$4:AA$1569-BC$4:BC$1569))/MAX(1,COUNTIF(AA$4:AA$1569,"&lt;"&amp;BC1494+0.01)),BC1494))</f>
        <v/>
      </c>
      <c r="BR1494" s="9">
        <f>IF(AB1494&gt;=BD1494,0,IFERROR(BD1494+SUMPRODUCT((AB$4:AB$1569&gt;=BD$4:BD$1569)*(AB$4:AB$1569-BD$4:BD$1569))/MAX(1,COUNTIF(AB$4:AB$1569,"&lt;"&amp;BD1494+0.01)),BD1494))</f>
        <v/>
      </c>
      <c r="BS1494" s="9">
        <f>IF(AC1494&gt;=BE1494,0,IFERROR(BE1494+SUMPRODUCT((AC$4:AC$1569&gt;=BE$4:BE$1569)*(AC$4:AC$1569-BE$4:BE$1569))/MAX(1,COUNTIF(AC$4:AC$1569,"&lt;"&amp;BE1494+0.01)),BE1494))</f>
        <v/>
      </c>
      <c r="BT1494" s="9">
        <f>IF(AD1494&gt;=BF1494,0,IFERROR(BF1494+SUMPRODUCT((AD$4:AD$1569&gt;=BF$4:BF$1569)*(AD$4:AD$1569-BF$4:BF$1569))/MAX(1,COUNTIF(AD$4:AD$1569,"&lt;"&amp;BF1494+0.01)),BF1494))</f>
        <v/>
      </c>
      <c r="BU1494" s="9">
        <f>IF(AE1494&gt;=BG1494,0,IFERROR(BG1494+SUMPRODUCT((AE$4:AE$1569&gt;=BG$4:BG$1569)*(AE$4:AE$1569-BG$4:BG$1569))/MAX(1,COUNTIF(AE$4:AE$1569,"&lt;"&amp;BG1494+0.01)),BG1494))</f>
        <v/>
      </c>
      <c r="BV1494" s="9">
        <f>IF(AF1494&gt;=BH1494,0,IFERROR(BH1494+SUMPRODUCT((AF$4:AF$1569&gt;=BH$4:BH$1569)*(AF$4:AF$1569-BH$4:BH$1569))/MAX(1,COUNTIF(AF$4:AF$1569,"&lt;"&amp;BH1494+0.01)),BH1494))</f>
        <v/>
      </c>
      <c r="BW1494" s="9">
        <f>IF(AG1494&gt;=BI1494,0,IFERROR(BI1494+SUMPRODUCT((AG$4:AG$1569&gt;=BI$4:BI$1569)*(AG$4:AG$1569-BI$4:BI$1569))/MAX(1,COUNTIF(AG$4:AG$1569,"&lt;"&amp;BI1494+0.01)),BI1494))</f>
        <v/>
      </c>
      <c r="BX1494" s="9">
        <f>IF(AH1494&gt;=BJ1494,0,IFERROR(BJ1494+SUMPRODUCT((AH$4:AH$1569&gt;=BJ$4:BJ$1569)*(AH$4:AH$1569-BJ$4:BJ$1569))/MAX(1,COUNTIF(AH$4:AH$1569,"&lt;"&amp;BJ1494+0.01)),BJ1494))</f>
        <v/>
      </c>
      <c r="BY1494" s="9">
        <f>IF(AI1494&gt;=BK1494,0,IFERROR(BK1494+SUMPRODUCT((AI$4:AI$1569&gt;=BK$4:BK$1569)*(AI$4:AI$1569-BK$4:BK$1569))/MAX(1,COUNTIF(AI$4:AI$1569,"&lt;"&amp;BK1494+0.01)),BK1494))</f>
        <v/>
      </c>
      <c r="BZ1494" s="9">
        <f>IF(AJ1494&gt;=BL1494,0,IFERROR(BL1494+SUMPRODUCT((AJ$4:AJ$1569&gt;=BL$4:BL$1569)*(AJ$4:AJ$1569-BL$4:BL$1569))/MAX(1,COUNTIF(AJ$4:AJ$1569,"&lt;"&amp;BL1494+0.01)),BL1494))</f>
        <v/>
      </c>
      <c r="CA1494" s="9">
        <f>IF(AK1494&gt;=BM1494,0,IFERROR(BM1494+SUMPRODUCT((AK$4:AK$1569&gt;=BM$4:BM$1569)*(AK$4:AK$1569-BM$4:BM$1569))/MAX(1,COUNTIF(AK$4:AK$1569,"&lt;"&amp;BM1494+0.01)),BM1494))</f>
        <v/>
      </c>
      <c r="CB1494" s="9">
        <f>IF(AL1494&gt;=BN1494,0,IFERROR(BN1494+SUMPRODUCT((AL$4:AL$1569&gt;=BN$4:BN$1569)*(AL$4:AL$1569-BN$4:BN$1569))/MAX(1,COUNTIF(AL$4:AL$1569,"&lt;"&amp;BN1494+0.01)),BN1494))</f>
        <v/>
      </c>
      <c r="CC1494" s="5">
        <f>IF(AO1494="🟢","VERDE",IF(AO1494="🟡","AMARELO",IF(AO1494="🟠","VERMELHO",IF(AO1494="🔴","VERMELHO","ROXO"))))</f>
        <v/>
      </c>
      <c r="CD1494" s="5" t="inlineStr">
        <is>
          <t>🌎 REGIÕES</t>
        </is>
      </c>
      <c r="CE1494" s="5" t="inlineStr">
        <is>
          <t>SEM REDE</t>
        </is>
      </c>
    </row>
    <row r="1495">
      <c r="A1495" s="5" t="inlineStr">
        <is>
          <t>52665487000125</t>
        </is>
      </c>
      <c r="B1495" s="5" t="inlineStr">
        <is>
          <t>YGEIA COMERCIO DE ALIMENTOS LTDA - ME</t>
        </is>
      </c>
      <c r="C1495" s="5" t="inlineStr">
        <is>
          <t>06 - SEM GRUPO</t>
        </is>
      </c>
      <c r="D1495" s="5" t="inlineStr">
        <is>
          <t>HEMANUELE DITZEL (MANU)</t>
        </is>
      </c>
      <c r="E1495" s="5" t="inlineStr">
        <is>
          <t>SC</t>
        </is>
      </c>
      <c r="F1495" s="5">
        <f>IFERROR(VLOOKUP(C1495,$AS$4:$AT$25,2,FALSE),"")</f>
        <v/>
      </c>
      <c r="G1495" s="6">
        <f>IFERROR(VLOOKUP(C1495,$AS$4:$AX$25,6,FALSE),"")</f>
        <v/>
      </c>
      <c r="H1495" s="5">
        <f>IFERROR(VLOOKUP(C1495,$AS$4:$AY$25,7,FALSE),"")</f>
        <v/>
      </c>
      <c r="I1495" s="5">
        <f>IFERROR(VLOOKUP(C1495,$AS$4:$AZ$25,8,FALSE),"")</f>
        <v/>
      </c>
      <c r="J1495" s="7" t="inlineStr">
        <is>
          <t>.</t>
        </is>
      </c>
      <c r="K1495" s="5" t="inlineStr">
        <is>
          <t>SUL</t>
        </is>
      </c>
      <c r="L1495" s="8" t="n">
        <v>1553.191489361702</v>
      </c>
      <c r="M1495" s="9" t="n">
        <v>119.1489361702128</v>
      </c>
      <c r="N1495" s="9" t="n">
        <v>123.4042553191489</v>
      </c>
      <c r="O1495" s="9" t="n">
        <v>123.4042553191489</v>
      </c>
      <c r="P1495" s="9" t="n">
        <v>123.4042553191489</v>
      </c>
      <c r="Q1495" s="9" t="n">
        <v>127.6595744680851</v>
      </c>
      <c r="R1495" s="9" t="n">
        <v>127.6595744680851</v>
      </c>
      <c r="S1495" s="9" t="n">
        <v>131.9148936170213</v>
      </c>
      <c r="T1495" s="9" t="n">
        <v>131.9148936170213</v>
      </c>
      <c r="U1495" s="9" t="n">
        <v>131.9148936170213</v>
      </c>
      <c r="V1495" s="9" t="n">
        <v>136.1702127659574</v>
      </c>
      <c r="W1495" s="9" t="n">
        <v>136.1702127659574</v>
      </c>
      <c r="X1495" s="9" t="n">
        <v>140.4255319148936</v>
      </c>
      <c r="Y1495" s="7" t="inlineStr">
        <is>
          <t>.</t>
        </is>
      </c>
      <c r="Z1495" s="8">
        <f>SUM(AA1495:AL1495)</f>
        <v/>
      </c>
      <c r="AA1495" s="9" t="n">
        <v>0</v>
      </c>
      <c r="AB1495" s="9" t="n">
        <v>0</v>
      </c>
      <c r="AC1495" s="9" t="n">
        <v>0</v>
      </c>
      <c r="AD1495" s="9" t="n">
        <v>0</v>
      </c>
      <c r="AE1495" s="9" t="n">
        <v>0</v>
      </c>
      <c r="AF1495" s="9" t="n">
        <v>0</v>
      </c>
      <c r="AG1495" s="9" t="n">
        <v>0</v>
      </c>
      <c r="AH1495" s="9" t="n">
        <v>0</v>
      </c>
      <c r="AI1495" s="9" t="n">
        <v>0</v>
      </c>
      <c r="AJ1495" s="9" t="n">
        <v>0</v>
      </c>
      <c r="AK1495" s="9" t="n">
        <v>0</v>
      </c>
      <c r="AL1495" s="9" t="n">
        <v>0</v>
      </c>
      <c r="AM1495" s="7" t="inlineStr">
        <is>
          <t>.</t>
        </is>
      </c>
      <c r="AN1495" s="6">
        <f>IF(L1495=0,0,Z1495/L1495)</f>
        <v/>
      </c>
      <c r="AO1495" s="5">
        <f>IF(AN1495="","",IF(AN1495&gt;=0.9,"🟢",IF(AN1495&gt;=0.7,"🟡",IF(AN1495&gt;=0.5,"🟠","🔴"))))</f>
        <v/>
      </c>
      <c r="AP1495" s="9">
        <f>IF(L1495=0,0,L1495-Z1495)</f>
        <v/>
      </c>
      <c r="AQ1495" s="5">
        <f>IF(Z1495=0,"",RANK(Z1495,Z$4:Z$1569,0))</f>
        <v/>
      </c>
      <c r="AR1495" s="7" t="inlineStr">
        <is>
          <t>.</t>
        </is>
      </c>
      <c r="BA1495" s="7" t="inlineStr">
        <is>
          <t>.</t>
        </is>
      </c>
      <c r="BB1495" s="9">
        <f>SUM(L$4:L$1569)/COUNTA(A$4:A$1569)</f>
        <v/>
      </c>
      <c r="BC1495" s="9">
        <f>SUM(M$4:M$1569)/COUNTA(A$4:A$1569)</f>
        <v/>
      </c>
      <c r="BD1495" s="9">
        <f>SUM(N$4:N$1569)/COUNTA(A$4:A$1569)</f>
        <v/>
      </c>
      <c r="BE1495" s="9">
        <f>SUM(O$4:O$1569)/COUNTA(A$4:A$1569)</f>
        <v/>
      </c>
      <c r="BF1495" s="9">
        <f>SUM(P$4:P$1569)/COUNTA(A$4:A$1569)</f>
        <v/>
      </c>
      <c r="BG1495" s="9">
        <f>SUM(Q$4:Q$1569)/COUNTA(A$4:A$1569)</f>
        <v/>
      </c>
      <c r="BH1495" s="9">
        <f>SUM(R$4:R$1569)/COUNTA(A$4:A$1569)</f>
        <v/>
      </c>
      <c r="BI1495" s="9">
        <f>SUM(S$4:S$1569)/COUNTA(A$4:A$1569)</f>
        <v/>
      </c>
      <c r="BJ1495" s="9">
        <f>SUM(T$4:T$1569)/COUNTA(A$4:A$1569)</f>
        <v/>
      </c>
      <c r="BK1495" s="9">
        <f>SUM(U$4:U$1569)/COUNTA(A$4:A$1569)</f>
        <v/>
      </c>
      <c r="BL1495" s="9">
        <f>SUM(V$4:V$1569)/COUNTA(A$4:A$1569)</f>
        <v/>
      </c>
      <c r="BM1495" s="9">
        <f>SUM(W$4:W$1569)/COUNTA(A$4:A$1569)</f>
        <v/>
      </c>
      <c r="BN1495" s="9">
        <f>SUM(X$4:X$1569)/COUNTA(A$4:A$1569)</f>
        <v/>
      </c>
      <c r="BO1495" s="7" t="inlineStr">
        <is>
          <t>.</t>
        </is>
      </c>
      <c r="BP1495" s="9">
        <f>IF(Z1495&gt;=BB1495,0,IFERROR(BB1495+(SUMPRODUCT((Z$4:Z$1569&gt;=BB$4:BB$1569)*(Z$4:Z$1569-BB$4:BB$1569))/MAX(1,COUNTIF(Z$4:Z$1569,"&lt;"&amp;BB1495+0.01))),BB1495))</f>
        <v/>
      </c>
      <c r="BQ1495" s="9">
        <f>IF(AA1495&gt;=BC1495,0,IFERROR(BC1495+SUMPRODUCT((AA$4:AA$1569&gt;=BC$4:BC$1569)*(AA$4:AA$1569-BC$4:BC$1569))/MAX(1,COUNTIF(AA$4:AA$1569,"&lt;"&amp;BC1495+0.01)),BC1495))</f>
        <v/>
      </c>
      <c r="BR1495" s="9">
        <f>IF(AB1495&gt;=BD1495,0,IFERROR(BD1495+SUMPRODUCT((AB$4:AB$1569&gt;=BD$4:BD$1569)*(AB$4:AB$1569-BD$4:BD$1569))/MAX(1,COUNTIF(AB$4:AB$1569,"&lt;"&amp;BD1495+0.01)),BD1495))</f>
        <v/>
      </c>
      <c r="BS1495" s="9">
        <f>IF(AC1495&gt;=BE1495,0,IFERROR(BE1495+SUMPRODUCT((AC$4:AC$1569&gt;=BE$4:BE$1569)*(AC$4:AC$1569-BE$4:BE$1569))/MAX(1,COUNTIF(AC$4:AC$1569,"&lt;"&amp;BE1495+0.01)),BE1495))</f>
        <v/>
      </c>
      <c r="BT1495" s="9">
        <f>IF(AD1495&gt;=BF1495,0,IFERROR(BF1495+SUMPRODUCT((AD$4:AD$1569&gt;=BF$4:BF$1569)*(AD$4:AD$1569-BF$4:BF$1569))/MAX(1,COUNTIF(AD$4:AD$1569,"&lt;"&amp;BF1495+0.01)),BF1495))</f>
        <v/>
      </c>
      <c r="BU1495" s="9">
        <f>IF(AE1495&gt;=BG1495,0,IFERROR(BG1495+SUMPRODUCT((AE$4:AE$1569&gt;=BG$4:BG$1569)*(AE$4:AE$1569-BG$4:BG$1569))/MAX(1,COUNTIF(AE$4:AE$1569,"&lt;"&amp;BG1495+0.01)),BG1495))</f>
        <v/>
      </c>
      <c r="BV1495" s="9">
        <f>IF(AF1495&gt;=BH1495,0,IFERROR(BH1495+SUMPRODUCT((AF$4:AF$1569&gt;=BH$4:BH$1569)*(AF$4:AF$1569-BH$4:BH$1569))/MAX(1,COUNTIF(AF$4:AF$1569,"&lt;"&amp;BH1495+0.01)),BH1495))</f>
        <v/>
      </c>
      <c r="BW1495" s="9">
        <f>IF(AG1495&gt;=BI1495,0,IFERROR(BI1495+SUMPRODUCT((AG$4:AG$1569&gt;=BI$4:BI$1569)*(AG$4:AG$1569-BI$4:BI$1569))/MAX(1,COUNTIF(AG$4:AG$1569,"&lt;"&amp;BI1495+0.01)),BI1495))</f>
        <v/>
      </c>
      <c r="BX1495" s="9">
        <f>IF(AH1495&gt;=BJ1495,0,IFERROR(BJ1495+SUMPRODUCT((AH$4:AH$1569&gt;=BJ$4:BJ$1569)*(AH$4:AH$1569-BJ$4:BJ$1569))/MAX(1,COUNTIF(AH$4:AH$1569,"&lt;"&amp;BJ1495+0.01)),BJ1495))</f>
        <v/>
      </c>
      <c r="BY1495" s="9">
        <f>IF(AI1495&gt;=BK1495,0,IFERROR(BK1495+SUMPRODUCT((AI$4:AI$1569&gt;=BK$4:BK$1569)*(AI$4:AI$1569-BK$4:BK$1569))/MAX(1,COUNTIF(AI$4:AI$1569,"&lt;"&amp;BK1495+0.01)),BK1495))</f>
        <v/>
      </c>
      <c r="BZ1495" s="9">
        <f>IF(AJ1495&gt;=BL1495,0,IFERROR(BL1495+SUMPRODUCT((AJ$4:AJ$1569&gt;=BL$4:BL$1569)*(AJ$4:AJ$1569-BL$4:BL$1569))/MAX(1,COUNTIF(AJ$4:AJ$1569,"&lt;"&amp;BL1495+0.01)),BL1495))</f>
        <v/>
      </c>
      <c r="CA1495" s="9">
        <f>IF(AK1495&gt;=BM1495,0,IFERROR(BM1495+SUMPRODUCT((AK$4:AK$1569&gt;=BM$4:BM$1569)*(AK$4:AK$1569-BM$4:BM$1569))/MAX(1,COUNTIF(AK$4:AK$1569,"&lt;"&amp;BM1495+0.01)),BM1495))</f>
        <v/>
      </c>
      <c r="CB1495" s="9">
        <f>IF(AL1495&gt;=BN1495,0,IFERROR(BN1495+SUMPRODUCT((AL$4:AL$1569&gt;=BN$4:BN$1569)*(AL$4:AL$1569-BN$4:BN$1569))/MAX(1,COUNTIF(AL$4:AL$1569,"&lt;"&amp;BN1495+0.01)),BN1495))</f>
        <v/>
      </c>
      <c r="CC1495" s="5">
        <f>IF(AO1495="🟢","VERDE",IF(AO1495="🟡","AMARELO",IF(AO1495="🟠","VERMELHO",IF(AO1495="🔴","VERMELHO","ROXO"))))</f>
        <v/>
      </c>
      <c r="CD1495" s="5" t="inlineStr">
        <is>
          <t>🌎 REGIÕES</t>
        </is>
      </c>
      <c r="CE1495" s="5" t="inlineStr">
        <is>
          <t>SEM REDE</t>
        </is>
      </c>
    </row>
    <row r="1496">
      <c r="A1496" s="5" t="inlineStr">
        <is>
          <t>52728269000192</t>
        </is>
      </c>
      <c r="B1496" s="5" t="inlineStr">
        <is>
          <t>BIO MUNDO FLAMBOYANT LTDA - ME</t>
        </is>
      </c>
      <c r="C1496" s="5" t="inlineStr">
        <is>
          <t>06 - INTERNA - BIO MUNDO</t>
        </is>
      </c>
      <c r="D1496" s="5" t="inlineStr">
        <is>
          <t>DAIANE STAVICKI</t>
        </is>
      </c>
      <c r="E1496" s="5" t="inlineStr"/>
      <c r="F1496" s="5">
        <f>IFERROR(VLOOKUP(C1496,$AS$4:$AT$25,2,FALSE),"")</f>
        <v/>
      </c>
      <c r="G1496" s="6">
        <f>IFERROR(VLOOKUP(C1496,$AS$4:$AX$25,6,FALSE),"")</f>
        <v/>
      </c>
      <c r="H1496" s="5">
        <f>IFERROR(VLOOKUP(C1496,$AS$4:$AY$25,7,FALSE),"")</f>
        <v/>
      </c>
      <c r="I1496" s="5">
        <f>IFERROR(VLOOKUP(C1496,$AS$4:$AZ$25,8,FALSE),"")</f>
        <v/>
      </c>
      <c r="J1496" s="7" t="inlineStr">
        <is>
          <t>.</t>
        </is>
      </c>
      <c r="K1496" s="5" t="inlineStr">
        <is>
          <t>NACIONAL</t>
        </is>
      </c>
      <c r="L1496" s="8" t="n">
        <v>6281.25</v>
      </c>
      <c r="M1496" s="9" t="n">
        <v>375</v>
      </c>
      <c r="N1496" s="9" t="n">
        <v>375</v>
      </c>
      <c r="O1496" s="9" t="n">
        <v>468.75</v>
      </c>
      <c r="P1496" s="9" t="n">
        <v>468.75</v>
      </c>
      <c r="Q1496" s="9" t="n">
        <v>468.75</v>
      </c>
      <c r="R1496" s="9" t="n">
        <v>468.75</v>
      </c>
      <c r="S1496" s="9" t="n">
        <v>562.5</v>
      </c>
      <c r="T1496" s="9" t="n">
        <v>562.5</v>
      </c>
      <c r="U1496" s="9" t="n">
        <v>562.5</v>
      </c>
      <c r="V1496" s="9" t="n">
        <v>656.25</v>
      </c>
      <c r="W1496" s="9" t="n">
        <v>656.25</v>
      </c>
      <c r="X1496" s="9" t="n">
        <v>656.25</v>
      </c>
      <c r="Y1496" s="7" t="inlineStr">
        <is>
          <t>.</t>
        </is>
      </c>
      <c r="Z1496" s="8">
        <f>SUM(AA1496:AL1496)</f>
        <v/>
      </c>
      <c r="AA1496" s="9" t="n">
        <v>0</v>
      </c>
      <c r="AB1496" s="9" t="n">
        <v>0</v>
      </c>
      <c r="AC1496" s="9" t="n">
        <v>0</v>
      </c>
      <c r="AD1496" s="9" t="n">
        <v>0</v>
      </c>
      <c r="AE1496" s="9" t="n">
        <v>0</v>
      </c>
      <c r="AF1496" s="9" t="n">
        <v>0</v>
      </c>
      <c r="AG1496" s="9" t="n">
        <v>0</v>
      </c>
      <c r="AH1496" s="9" t="n">
        <v>0</v>
      </c>
      <c r="AI1496" s="9" t="n">
        <v>0</v>
      </c>
      <c r="AJ1496" s="9" t="n">
        <v>0</v>
      </c>
      <c r="AK1496" s="9" t="n">
        <v>0</v>
      </c>
      <c r="AL1496" s="9" t="n">
        <v>0</v>
      </c>
      <c r="AM1496" s="7" t="inlineStr">
        <is>
          <t>.</t>
        </is>
      </c>
      <c r="AN1496" s="6">
        <f>IF(L1496=0,0,Z1496/L1496)</f>
        <v/>
      </c>
      <c r="AO1496" s="5">
        <f>IF(AN1496="","",IF(AN1496&gt;=0.9,"🟢",IF(AN1496&gt;=0.7,"🟡",IF(AN1496&gt;=0.5,"🟠","🔴"))))</f>
        <v/>
      </c>
      <c r="AP1496" s="9">
        <f>IF(L1496=0,0,L1496-Z1496)</f>
        <v/>
      </c>
      <c r="AQ1496" s="5">
        <f>IF(Z1496=0,"",RANK(Z1496,Z$4:Z$1569,0))</f>
        <v/>
      </c>
      <c r="AR1496" s="7" t="inlineStr">
        <is>
          <t>.</t>
        </is>
      </c>
      <c r="BA1496" s="7" t="inlineStr">
        <is>
          <t>.</t>
        </is>
      </c>
      <c r="BB1496" s="9">
        <f>SUM(L$4:L$1569)/COUNTA(A$4:A$1569)</f>
        <v/>
      </c>
      <c r="BC1496" s="9">
        <f>SUM(M$4:M$1569)/COUNTA(A$4:A$1569)</f>
        <v/>
      </c>
      <c r="BD1496" s="9">
        <f>SUM(N$4:N$1569)/COUNTA(A$4:A$1569)</f>
        <v/>
      </c>
      <c r="BE1496" s="9">
        <f>SUM(O$4:O$1569)/COUNTA(A$4:A$1569)</f>
        <v/>
      </c>
      <c r="BF1496" s="9">
        <f>SUM(P$4:P$1569)/COUNTA(A$4:A$1569)</f>
        <v/>
      </c>
      <c r="BG1496" s="9">
        <f>SUM(Q$4:Q$1569)/COUNTA(A$4:A$1569)</f>
        <v/>
      </c>
      <c r="BH1496" s="9">
        <f>SUM(R$4:R$1569)/COUNTA(A$4:A$1569)</f>
        <v/>
      </c>
      <c r="BI1496" s="9">
        <f>SUM(S$4:S$1569)/COUNTA(A$4:A$1569)</f>
        <v/>
      </c>
      <c r="BJ1496" s="9">
        <f>SUM(T$4:T$1569)/COUNTA(A$4:A$1569)</f>
        <v/>
      </c>
      <c r="BK1496" s="9">
        <f>SUM(U$4:U$1569)/COUNTA(A$4:A$1569)</f>
        <v/>
      </c>
      <c r="BL1496" s="9">
        <f>SUM(V$4:V$1569)/COUNTA(A$4:A$1569)</f>
        <v/>
      </c>
      <c r="BM1496" s="9">
        <f>SUM(W$4:W$1569)/COUNTA(A$4:A$1569)</f>
        <v/>
      </c>
      <c r="BN1496" s="9">
        <f>SUM(X$4:X$1569)/COUNTA(A$4:A$1569)</f>
        <v/>
      </c>
      <c r="BO1496" s="7" t="inlineStr">
        <is>
          <t>.</t>
        </is>
      </c>
      <c r="BP1496" s="9">
        <f>IF(Z1496&gt;=BB1496,0,IFERROR(BB1496+(SUMPRODUCT((Z$4:Z$1569&gt;=BB$4:BB$1569)*(Z$4:Z$1569-BB$4:BB$1569))/MAX(1,COUNTIF(Z$4:Z$1569,"&lt;"&amp;BB1496+0.01))),BB1496))</f>
        <v/>
      </c>
      <c r="BQ1496" s="9">
        <f>IF(AA1496&gt;=BC1496,0,IFERROR(BC1496+SUMPRODUCT((AA$4:AA$1569&gt;=BC$4:BC$1569)*(AA$4:AA$1569-BC$4:BC$1569))/MAX(1,COUNTIF(AA$4:AA$1569,"&lt;"&amp;BC1496+0.01)),BC1496))</f>
        <v/>
      </c>
      <c r="BR1496" s="9">
        <f>IF(AB1496&gt;=BD1496,0,IFERROR(BD1496+SUMPRODUCT((AB$4:AB$1569&gt;=BD$4:BD$1569)*(AB$4:AB$1569-BD$4:BD$1569))/MAX(1,COUNTIF(AB$4:AB$1569,"&lt;"&amp;BD1496+0.01)),BD1496))</f>
        <v/>
      </c>
      <c r="BS1496" s="9">
        <f>IF(AC1496&gt;=BE1496,0,IFERROR(BE1496+SUMPRODUCT((AC$4:AC$1569&gt;=BE$4:BE$1569)*(AC$4:AC$1569-BE$4:BE$1569))/MAX(1,COUNTIF(AC$4:AC$1569,"&lt;"&amp;BE1496+0.01)),BE1496))</f>
        <v/>
      </c>
      <c r="BT1496" s="9">
        <f>IF(AD1496&gt;=BF1496,0,IFERROR(BF1496+SUMPRODUCT((AD$4:AD$1569&gt;=BF$4:BF$1569)*(AD$4:AD$1569-BF$4:BF$1569))/MAX(1,COUNTIF(AD$4:AD$1569,"&lt;"&amp;BF1496+0.01)),BF1496))</f>
        <v/>
      </c>
      <c r="BU1496" s="9">
        <f>IF(AE1496&gt;=BG1496,0,IFERROR(BG1496+SUMPRODUCT((AE$4:AE$1569&gt;=BG$4:BG$1569)*(AE$4:AE$1569-BG$4:BG$1569))/MAX(1,COUNTIF(AE$4:AE$1569,"&lt;"&amp;BG1496+0.01)),BG1496))</f>
        <v/>
      </c>
      <c r="BV1496" s="9">
        <f>IF(AF1496&gt;=BH1496,0,IFERROR(BH1496+SUMPRODUCT((AF$4:AF$1569&gt;=BH$4:BH$1569)*(AF$4:AF$1569-BH$4:BH$1569))/MAX(1,COUNTIF(AF$4:AF$1569,"&lt;"&amp;BH1496+0.01)),BH1496))</f>
        <v/>
      </c>
      <c r="BW1496" s="9">
        <f>IF(AG1496&gt;=BI1496,0,IFERROR(BI1496+SUMPRODUCT((AG$4:AG$1569&gt;=BI$4:BI$1569)*(AG$4:AG$1569-BI$4:BI$1569))/MAX(1,COUNTIF(AG$4:AG$1569,"&lt;"&amp;BI1496+0.01)),BI1496))</f>
        <v/>
      </c>
      <c r="BX1496" s="9">
        <f>IF(AH1496&gt;=BJ1496,0,IFERROR(BJ1496+SUMPRODUCT((AH$4:AH$1569&gt;=BJ$4:BJ$1569)*(AH$4:AH$1569-BJ$4:BJ$1569))/MAX(1,COUNTIF(AH$4:AH$1569,"&lt;"&amp;BJ1496+0.01)),BJ1496))</f>
        <v/>
      </c>
      <c r="BY1496" s="9">
        <f>IF(AI1496&gt;=BK1496,0,IFERROR(BK1496+SUMPRODUCT((AI$4:AI$1569&gt;=BK$4:BK$1569)*(AI$4:AI$1569-BK$4:BK$1569))/MAX(1,COUNTIF(AI$4:AI$1569,"&lt;"&amp;BK1496+0.01)),BK1496))</f>
        <v/>
      </c>
      <c r="BZ1496" s="9">
        <f>IF(AJ1496&gt;=BL1496,0,IFERROR(BL1496+SUMPRODUCT((AJ$4:AJ$1569&gt;=BL$4:BL$1569)*(AJ$4:AJ$1569-BL$4:BL$1569))/MAX(1,COUNTIF(AJ$4:AJ$1569,"&lt;"&amp;BL1496+0.01)),BL1496))</f>
        <v/>
      </c>
      <c r="CA1496" s="9">
        <f>IF(AK1496&gt;=BM1496,0,IFERROR(BM1496+SUMPRODUCT((AK$4:AK$1569&gt;=BM$4:BM$1569)*(AK$4:AK$1569-BM$4:BM$1569))/MAX(1,COUNTIF(AK$4:AK$1569,"&lt;"&amp;BM1496+0.01)),BM1496))</f>
        <v/>
      </c>
      <c r="CB1496" s="9">
        <f>IF(AL1496&gt;=BN1496,0,IFERROR(BN1496+SUMPRODUCT((AL$4:AL$1569&gt;=BN$4:BN$1569)*(AL$4:AL$1569-BN$4:BN$1569))/MAX(1,COUNTIF(AL$4:AL$1569,"&lt;"&amp;BN1496+0.01)),BN1496))</f>
        <v/>
      </c>
      <c r="CC1496" s="5">
        <f>IF(AO1496="🟢","VERDE",IF(AO1496="🟡","AMARELO",IF(AO1496="🟠","VERMELHO",IF(AO1496="🔴","VERMELHO","ROXO"))))</f>
        <v/>
      </c>
      <c r="CD1496" s="5" t="inlineStr">
        <is>
          <t>🏢 REDES</t>
        </is>
      </c>
      <c r="CE1496" s="5" t="inlineStr">
        <is>
          <t>BIO MUNDO</t>
        </is>
      </c>
    </row>
    <row r="1497">
      <c r="A1497" s="5" t="inlineStr">
        <is>
          <t>52822587000118</t>
        </is>
      </c>
      <c r="B1497" s="5" t="inlineStr">
        <is>
          <t>TERRA NOVA BAR E COZINHA LTDA - ME</t>
        </is>
      </c>
      <c r="C1497" s="5" t="inlineStr">
        <is>
          <t>06 - SEM GRUPO</t>
        </is>
      </c>
      <c r="D1497" s="5" t="inlineStr">
        <is>
          <t>HEMANUELE DITZEL (MANU)</t>
        </is>
      </c>
      <c r="E1497" s="5" t="inlineStr">
        <is>
          <t>RS</t>
        </is>
      </c>
      <c r="F1497" s="5">
        <f>IFERROR(VLOOKUP(C1497,$AS$4:$AT$25,2,FALSE),"")</f>
        <v/>
      </c>
      <c r="G1497" s="6">
        <f>IFERROR(VLOOKUP(C1497,$AS$4:$AX$25,6,FALSE),"")</f>
        <v/>
      </c>
      <c r="H1497" s="5">
        <f>IFERROR(VLOOKUP(C1497,$AS$4:$AY$25,7,FALSE),"")</f>
        <v/>
      </c>
      <c r="I1497" s="5">
        <f>IFERROR(VLOOKUP(C1497,$AS$4:$AZ$25,8,FALSE),"")</f>
        <v/>
      </c>
      <c r="J1497" s="7" t="inlineStr">
        <is>
          <t>.</t>
        </is>
      </c>
      <c r="K1497" s="5" t="inlineStr">
        <is>
          <t>SUL</t>
        </is>
      </c>
      <c r="L1497" s="8" t="n">
        <v>1612.5</v>
      </c>
      <c r="M1497" s="9" t="n">
        <v>125</v>
      </c>
      <c r="N1497" s="9" t="n">
        <v>125</v>
      </c>
      <c r="O1497" s="9" t="n">
        <v>125</v>
      </c>
      <c r="P1497" s="9" t="n">
        <v>125</v>
      </c>
      <c r="Q1497" s="9" t="n">
        <v>125</v>
      </c>
      <c r="R1497" s="9" t="n">
        <v>137.5</v>
      </c>
      <c r="S1497" s="9" t="n">
        <v>137.5</v>
      </c>
      <c r="T1497" s="9" t="n">
        <v>137.5</v>
      </c>
      <c r="U1497" s="9" t="n">
        <v>137.5</v>
      </c>
      <c r="V1497" s="9" t="n">
        <v>137.5</v>
      </c>
      <c r="W1497" s="9" t="n">
        <v>150</v>
      </c>
      <c r="X1497" s="9" t="n">
        <v>150</v>
      </c>
      <c r="Y1497" s="7" t="inlineStr">
        <is>
          <t>.</t>
        </is>
      </c>
      <c r="Z1497" s="8">
        <f>SUM(AA1497:AL1497)</f>
        <v/>
      </c>
      <c r="AA1497" s="9" t="n">
        <v>0</v>
      </c>
      <c r="AB1497" s="9" t="n">
        <v>0</v>
      </c>
      <c r="AC1497" s="9" t="n">
        <v>0</v>
      </c>
      <c r="AD1497" s="9" t="n">
        <v>0</v>
      </c>
      <c r="AE1497" s="9" t="n">
        <v>0</v>
      </c>
      <c r="AF1497" s="9" t="n">
        <v>0</v>
      </c>
      <c r="AG1497" s="9" t="n">
        <v>0</v>
      </c>
      <c r="AH1497" s="9" t="n">
        <v>0</v>
      </c>
      <c r="AI1497" s="9" t="n">
        <v>0</v>
      </c>
      <c r="AJ1497" s="9" t="n">
        <v>0</v>
      </c>
      <c r="AK1497" s="9" t="n">
        <v>0</v>
      </c>
      <c r="AL1497" s="9" t="n">
        <v>0</v>
      </c>
      <c r="AM1497" s="7" t="inlineStr">
        <is>
          <t>.</t>
        </is>
      </c>
      <c r="AN1497" s="6">
        <f>IF(L1497=0,0,Z1497/L1497)</f>
        <v/>
      </c>
      <c r="AO1497" s="5">
        <f>IF(AN1497="","",IF(AN1497&gt;=0.9,"🟢",IF(AN1497&gt;=0.7,"🟡",IF(AN1497&gt;=0.5,"🟠","🔴"))))</f>
        <v/>
      </c>
      <c r="AP1497" s="9">
        <f>IF(L1497=0,0,L1497-Z1497)</f>
        <v/>
      </c>
      <c r="AQ1497" s="5">
        <f>IF(Z1497=0,"",RANK(Z1497,Z$4:Z$1569,0))</f>
        <v/>
      </c>
      <c r="AR1497" s="7" t="inlineStr">
        <is>
          <t>.</t>
        </is>
      </c>
      <c r="BA1497" s="7" t="inlineStr">
        <is>
          <t>.</t>
        </is>
      </c>
      <c r="BB1497" s="9">
        <f>SUM(L$4:L$1569)/COUNTA(A$4:A$1569)</f>
        <v/>
      </c>
      <c r="BC1497" s="9">
        <f>SUM(M$4:M$1569)/COUNTA(A$4:A$1569)</f>
        <v/>
      </c>
      <c r="BD1497" s="9">
        <f>SUM(N$4:N$1569)/COUNTA(A$4:A$1569)</f>
        <v/>
      </c>
      <c r="BE1497" s="9">
        <f>SUM(O$4:O$1569)/COUNTA(A$4:A$1569)</f>
        <v/>
      </c>
      <c r="BF1497" s="9">
        <f>SUM(P$4:P$1569)/COUNTA(A$4:A$1569)</f>
        <v/>
      </c>
      <c r="BG1497" s="9">
        <f>SUM(Q$4:Q$1569)/COUNTA(A$4:A$1569)</f>
        <v/>
      </c>
      <c r="BH1497" s="9">
        <f>SUM(R$4:R$1569)/COUNTA(A$4:A$1569)</f>
        <v/>
      </c>
      <c r="BI1497" s="9">
        <f>SUM(S$4:S$1569)/COUNTA(A$4:A$1569)</f>
        <v/>
      </c>
      <c r="BJ1497" s="9">
        <f>SUM(T$4:T$1569)/COUNTA(A$4:A$1569)</f>
        <v/>
      </c>
      <c r="BK1497" s="9">
        <f>SUM(U$4:U$1569)/COUNTA(A$4:A$1569)</f>
        <v/>
      </c>
      <c r="BL1497" s="9">
        <f>SUM(V$4:V$1569)/COUNTA(A$4:A$1569)</f>
        <v/>
      </c>
      <c r="BM1497" s="9">
        <f>SUM(W$4:W$1569)/COUNTA(A$4:A$1569)</f>
        <v/>
      </c>
      <c r="BN1497" s="9">
        <f>SUM(X$4:X$1569)/COUNTA(A$4:A$1569)</f>
        <v/>
      </c>
      <c r="BO1497" s="7" t="inlineStr">
        <is>
          <t>.</t>
        </is>
      </c>
      <c r="BP1497" s="9">
        <f>IF(Z1497&gt;=BB1497,0,IFERROR(BB1497+(SUMPRODUCT((Z$4:Z$1569&gt;=BB$4:BB$1569)*(Z$4:Z$1569-BB$4:BB$1569))/MAX(1,COUNTIF(Z$4:Z$1569,"&lt;"&amp;BB1497+0.01))),BB1497))</f>
        <v/>
      </c>
      <c r="BQ1497" s="9">
        <f>IF(AA1497&gt;=BC1497,0,IFERROR(BC1497+SUMPRODUCT((AA$4:AA$1569&gt;=BC$4:BC$1569)*(AA$4:AA$1569-BC$4:BC$1569))/MAX(1,COUNTIF(AA$4:AA$1569,"&lt;"&amp;BC1497+0.01)),BC1497))</f>
        <v/>
      </c>
      <c r="BR1497" s="9">
        <f>IF(AB1497&gt;=BD1497,0,IFERROR(BD1497+SUMPRODUCT((AB$4:AB$1569&gt;=BD$4:BD$1569)*(AB$4:AB$1569-BD$4:BD$1569))/MAX(1,COUNTIF(AB$4:AB$1569,"&lt;"&amp;BD1497+0.01)),BD1497))</f>
        <v/>
      </c>
      <c r="BS1497" s="9">
        <f>IF(AC1497&gt;=BE1497,0,IFERROR(BE1497+SUMPRODUCT((AC$4:AC$1569&gt;=BE$4:BE$1569)*(AC$4:AC$1569-BE$4:BE$1569))/MAX(1,COUNTIF(AC$4:AC$1569,"&lt;"&amp;BE1497+0.01)),BE1497))</f>
        <v/>
      </c>
      <c r="BT1497" s="9">
        <f>IF(AD1497&gt;=BF1497,0,IFERROR(BF1497+SUMPRODUCT((AD$4:AD$1569&gt;=BF$4:BF$1569)*(AD$4:AD$1569-BF$4:BF$1569))/MAX(1,COUNTIF(AD$4:AD$1569,"&lt;"&amp;BF1497+0.01)),BF1497))</f>
        <v/>
      </c>
      <c r="BU1497" s="9">
        <f>IF(AE1497&gt;=BG1497,0,IFERROR(BG1497+SUMPRODUCT((AE$4:AE$1569&gt;=BG$4:BG$1569)*(AE$4:AE$1569-BG$4:BG$1569))/MAX(1,COUNTIF(AE$4:AE$1569,"&lt;"&amp;BG1497+0.01)),BG1497))</f>
        <v/>
      </c>
      <c r="BV1497" s="9">
        <f>IF(AF1497&gt;=BH1497,0,IFERROR(BH1497+SUMPRODUCT((AF$4:AF$1569&gt;=BH$4:BH$1569)*(AF$4:AF$1569-BH$4:BH$1569))/MAX(1,COUNTIF(AF$4:AF$1569,"&lt;"&amp;BH1497+0.01)),BH1497))</f>
        <v/>
      </c>
      <c r="BW1497" s="9">
        <f>IF(AG1497&gt;=BI1497,0,IFERROR(BI1497+SUMPRODUCT((AG$4:AG$1569&gt;=BI$4:BI$1569)*(AG$4:AG$1569-BI$4:BI$1569))/MAX(1,COUNTIF(AG$4:AG$1569,"&lt;"&amp;BI1497+0.01)),BI1497))</f>
        <v/>
      </c>
      <c r="BX1497" s="9">
        <f>IF(AH1497&gt;=BJ1497,0,IFERROR(BJ1497+SUMPRODUCT((AH$4:AH$1569&gt;=BJ$4:BJ$1569)*(AH$4:AH$1569-BJ$4:BJ$1569))/MAX(1,COUNTIF(AH$4:AH$1569,"&lt;"&amp;BJ1497+0.01)),BJ1497))</f>
        <v/>
      </c>
      <c r="BY1497" s="9">
        <f>IF(AI1497&gt;=BK1497,0,IFERROR(BK1497+SUMPRODUCT((AI$4:AI$1569&gt;=BK$4:BK$1569)*(AI$4:AI$1569-BK$4:BK$1569))/MAX(1,COUNTIF(AI$4:AI$1569,"&lt;"&amp;BK1497+0.01)),BK1497))</f>
        <v/>
      </c>
      <c r="BZ1497" s="9">
        <f>IF(AJ1497&gt;=BL1497,0,IFERROR(BL1497+SUMPRODUCT((AJ$4:AJ$1569&gt;=BL$4:BL$1569)*(AJ$4:AJ$1569-BL$4:BL$1569))/MAX(1,COUNTIF(AJ$4:AJ$1569,"&lt;"&amp;BL1497+0.01)),BL1497))</f>
        <v/>
      </c>
      <c r="CA1497" s="9">
        <f>IF(AK1497&gt;=BM1497,0,IFERROR(BM1497+SUMPRODUCT((AK$4:AK$1569&gt;=BM$4:BM$1569)*(AK$4:AK$1569-BM$4:BM$1569))/MAX(1,COUNTIF(AK$4:AK$1569,"&lt;"&amp;BM1497+0.01)),BM1497))</f>
        <v/>
      </c>
      <c r="CB1497" s="9">
        <f>IF(AL1497&gt;=BN1497,0,IFERROR(BN1497+SUMPRODUCT((AL$4:AL$1569&gt;=BN$4:BN$1569)*(AL$4:AL$1569-BN$4:BN$1569))/MAX(1,COUNTIF(AL$4:AL$1569,"&lt;"&amp;BN1497+0.01)),BN1497))</f>
        <v/>
      </c>
      <c r="CC1497" s="5">
        <f>IF(AO1497="🟢","VERDE",IF(AO1497="🟡","AMARELO",IF(AO1497="🟠","VERMELHO",IF(AO1497="🔴","VERMELHO","ROXO"))))</f>
        <v/>
      </c>
      <c r="CD1497" s="5" t="inlineStr">
        <is>
          <t>🌎 REGIÕES</t>
        </is>
      </c>
      <c r="CE1497" s="5" t="inlineStr">
        <is>
          <t>SEM REDE</t>
        </is>
      </c>
    </row>
    <row r="1498">
      <c r="A1498" s="5" t="inlineStr">
        <is>
          <t>52960354000181</t>
        </is>
      </c>
      <c r="B1498" s="5" t="inlineStr">
        <is>
          <t>SUPERMERCADO IMPERIAL DE ERVALIA LTDA -M</t>
        </is>
      </c>
      <c r="C1498" s="5" t="inlineStr">
        <is>
          <t>06 - SEM GRUPO</t>
        </is>
      </c>
      <c r="D1498" s="5" t="inlineStr">
        <is>
          <t>LARISSA PADILHA</t>
        </is>
      </c>
      <c r="E1498" s="5" t="inlineStr">
        <is>
          <t>MG</t>
        </is>
      </c>
      <c r="F1498" s="5">
        <f>IFERROR(VLOOKUP(C1498,$AS$4:$AT$25,2,FALSE),"")</f>
        <v/>
      </c>
      <c r="G1498" s="6">
        <f>IFERROR(VLOOKUP(C1498,$AS$4:$AX$25,6,FALSE),"")</f>
        <v/>
      </c>
      <c r="H1498" s="5">
        <f>IFERROR(VLOOKUP(C1498,$AS$4:$AY$25,7,FALSE),"")</f>
        <v/>
      </c>
      <c r="I1498" s="5">
        <f>IFERROR(VLOOKUP(C1498,$AS$4:$AZ$25,8,FALSE),"")</f>
        <v/>
      </c>
      <c r="J1498" s="7" t="inlineStr">
        <is>
          <t>.</t>
        </is>
      </c>
      <c r="K1498" s="5" t="inlineStr">
        <is>
          <t>RJ + ES + MG</t>
        </is>
      </c>
      <c r="L1498" s="8" t="n">
        <v>1440</v>
      </c>
      <c r="M1498" s="9" t="n">
        <v>120</v>
      </c>
      <c r="N1498" s="9" t="n">
        <v>120</v>
      </c>
      <c r="O1498" s="9" t="n">
        <v>120</v>
      </c>
      <c r="P1498" s="9" t="n">
        <v>120</v>
      </c>
      <c r="Q1498" s="9" t="n">
        <v>120</v>
      </c>
      <c r="R1498" s="9" t="n">
        <v>120</v>
      </c>
      <c r="S1498" s="9" t="n">
        <v>120</v>
      </c>
      <c r="T1498" s="9" t="n">
        <v>120</v>
      </c>
      <c r="U1498" s="9" t="n">
        <v>120</v>
      </c>
      <c r="V1498" s="9" t="n">
        <v>120</v>
      </c>
      <c r="W1498" s="9" t="n">
        <v>120</v>
      </c>
      <c r="X1498" s="9" t="n">
        <v>120</v>
      </c>
      <c r="Y1498" s="7" t="inlineStr">
        <is>
          <t>.</t>
        </is>
      </c>
      <c r="Z1498" s="8">
        <f>SUM(AA1498:AL1498)</f>
        <v/>
      </c>
      <c r="AA1498" s="9" t="n">
        <v>0</v>
      </c>
      <c r="AB1498" s="9" t="n">
        <v>0</v>
      </c>
      <c r="AC1498" s="9" t="n">
        <v>0</v>
      </c>
      <c r="AD1498" s="9" t="n">
        <v>0</v>
      </c>
      <c r="AE1498" s="9" t="n">
        <v>0</v>
      </c>
      <c r="AF1498" s="9" t="n">
        <v>0</v>
      </c>
      <c r="AG1498" s="9" t="n">
        <v>0</v>
      </c>
      <c r="AH1498" s="9" t="n">
        <v>0</v>
      </c>
      <c r="AI1498" s="9" t="n">
        <v>0</v>
      </c>
      <c r="AJ1498" s="9" t="n">
        <v>0</v>
      </c>
      <c r="AK1498" s="9" t="n">
        <v>0</v>
      </c>
      <c r="AL1498" s="9" t="n">
        <v>0</v>
      </c>
      <c r="AM1498" s="7" t="inlineStr">
        <is>
          <t>.</t>
        </is>
      </c>
      <c r="AN1498" s="6">
        <f>IF(L1498=0,0,Z1498/L1498)</f>
        <v/>
      </c>
      <c r="AO1498" s="5">
        <f>IF(AN1498="","",IF(AN1498&gt;=0.9,"🟢",IF(AN1498&gt;=0.7,"🟡",IF(AN1498&gt;=0.5,"🟠","🔴"))))</f>
        <v/>
      </c>
      <c r="AP1498" s="9">
        <f>IF(L1498=0,0,L1498-Z1498)</f>
        <v/>
      </c>
      <c r="AQ1498" s="5">
        <f>IF(Z1498=0,"",RANK(Z1498,Z$4:Z$1569,0))</f>
        <v/>
      </c>
      <c r="AR1498" s="7" t="inlineStr">
        <is>
          <t>.</t>
        </is>
      </c>
      <c r="BA1498" s="7" t="inlineStr">
        <is>
          <t>.</t>
        </is>
      </c>
      <c r="BB1498" s="9">
        <f>SUM(L$4:L$1569)/COUNTA(A$4:A$1569)</f>
        <v/>
      </c>
      <c r="BC1498" s="9">
        <f>SUM(M$4:M$1569)/COUNTA(A$4:A$1569)</f>
        <v/>
      </c>
      <c r="BD1498" s="9">
        <f>SUM(N$4:N$1569)/COUNTA(A$4:A$1569)</f>
        <v/>
      </c>
      <c r="BE1498" s="9">
        <f>SUM(O$4:O$1569)/COUNTA(A$4:A$1569)</f>
        <v/>
      </c>
      <c r="BF1498" s="9">
        <f>SUM(P$4:P$1569)/COUNTA(A$4:A$1569)</f>
        <v/>
      </c>
      <c r="BG1498" s="9">
        <f>SUM(Q$4:Q$1569)/COUNTA(A$4:A$1569)</f>
        <v/>
      </c>
      <c r="BH1498" s="9">
        <f>SUM(R$4:R$1569)/COUNTA(A$4:A$1569)</f>
        <v/>
      </c>
      <c r="BI1498" s="9">
        <f>SUM(S$4:S$1569)/COUNTA(A$4:A$1569)</f>
        <v/>
      </c>
      <c r="BJ1498" s="9">
        <f>SUM(T$4:T$1569)/COUNTA(A$4:A$1569)</f>
        <v/>
      </c>
      <c r="BK1498" s="9">
        <f>SUM(U$4:U$1569)/COUNTA(A$4:A$1569)</f>
        <v/>
      </c>
      <c r="BL1498" s="9">
        <f>SUM(V$4:V$1569)/COUNTA(A$4:A$1569)</f>
        <v/>
      </c>
      <c r="BM1498" s="9">
        <f>SUM(W$4:W$1569)/COUNTA(A$4:A$1569)</f>
        <v/>
      </c>
      <c r="BN1498" s="9">
        <f>SUM(X$4:X$1569)/COUNTA(A$4:A$1569)</f>
        <v/>
      </c>
      <c r="BO1498" s="7" t="inlineStr">
        <is>
          <t>.</t>
        </is>
      </c>
      <c r="BP1498" s="9">
        <f>IF(Z1498&gt;=BB1498,0,IFERROR(BB1498+(SUMPRODUCT((Z$4:Z$1569&gt;=BB$4:BB$1569)*(Z$4:Z$1569-BB$4:BB$1569))/MAX(1,COUNTIF(Z$4:Z$1569,"&lt;"&amp;BB1498+0.01))),BB1498))</f>
        <v/>
      </c>
      <c r="BQ1498" s="9">
        <f>IF(AA1498&gt;=BC1498,0,IFERROR(BC1498+SUMPRODUCT((AA$4:AA$1569&gt;=BC$4:BC$1569)*(AA$4:AA$1569-BC$4:BC$1569))/MAX(1,COUNTIF(AA$4:AA$1569,"&lt;"&amp;BC1498+0.01)),BC1498))</f>
        <v/>
      </c>
      <c r="BR1498" s="9">
        <f>IF(AB1498&gt;=BD1498,0,IFERROR(BD1498+SUMPRODUCT((AB$4:AB$1569&gt;=BD$4:BD$1569)*(AB$4:AB$1569-BD$4:BD$1569))/MAX(1,COUNTIF(AB$4:AB$1569,"&lt;"&amp;BD1498+0.01)),BD1498))</f>
        <v/>
      </c>
      <c r="BS1498" s="9">
        <f>IF(AC1498&gt;=BE1498,0,IFERROR(BE1498+SUMPRODUCT((AC$4:AC$1569&gt;=BE$4:BE$1569)*(AC$4:AC$1569-BE$4:BE$1569))/MAX(1,COUNTIF(AC$4:AC$1569,"&lt;"&amp;BE1498+0.01)),BE1498))</f>
        <v/>
      </c>
      <c r="BT1498" s="9">
        <f>IF(AD1498&gt;=BF1498,0,IFERROR(BF1498+SUMPRODUCT((AD$4:AD$1569&gt;=BF$4:BF$1569)*(AD$4:AD$1569-BF$4:BF$1569))/MAX(1,COUNTIF(AD$4:AD$1569,"&lt;"&amp;BF1498+0.01)),BF1498))</f>
        <v/>
      </c>
      <c r="BU1498" s="9">
        <f>IF(AE1498&gt;=BG1498,0,IFERROR(BG1498+SUMPRODUCT((AE$4:AE$1569&gt;=BG$4:BG$1569)*(AE$4:AE$1569-BG$4:BG$1569))/MAX(1,COUNTIF(AE$4:AE$1569,"&lt;"&amp;BG1498+0.01)),BG1498))</f>
        <v/>
      </c>
      <c r="BV1498" s="9">
        <f>IF(AF1498&gt;=BH1498,0,IFERROR(BH1498+SUMPRODUCT((AF$4:AF$1569&gt;=BH$4:BH$1569)*(AF$4:AF$1569-BH$4:BH$1569))/MAX(1,COUNTIF(AF$4:AF$1569,"&lt;"&amp;BH1498+0.01)),BH1498))</f>
        <v/>
      </c>
      <c r="BW1498" s="9">
        <f>IF(AG1498&gt;=BI1498,0,IFERROR(BI1498+SUMPRODUCT((AG$4:AG$1569&gt;=BI$4:BI$1569)*(AG$4:AG$1569-BI$4:BI$1569))/MAX(1,COUNTIF(AG$4:AG$1569,"&lt;"&amp;BI1498+0.01)),BI1498))</f>
        <v/>
      </c>
      <c r="BX1498" s="9">
        <f>IF(AH1498&gt;=BJ1498,0,IFERROR(BJ1498+SUMPRODUCT((AH$4:AH$1569&gt;=BJ$4:BJ$1569)*(AH$4:AH$1569-BJ$4:BJ$1569))/MAX(1,COUNTIF(AH$4:AH$1569,"&lt;"&amp;BJ1498+0.01)),BJ1498))</f>
        <v/>
      </c>
      <c r="BY1498" s="9">
        <f>IF(AI1498&gt;=BK1498,0,IFERROR(BK1498+SUMPRODUCT((AI$4:AI$1569&gt;=BK$4:BK$1569)*(AI$4:AI$1569-BK$4:BK$1569))/MAX(1,COUNTIF(AI$4:AI$1569,"&lt;"&amp;BK1498+0.01)),BK1498))</f>
        <v/>
      </c>
      <c r="BZ1498" s="9">
        <f>IF(AJ1498&gt;=BL1498,0,IFERROR(BL1498+SUMPRODUCT((AJ$4:AJ$1569&gt;=BL$4:BL$1569)*(AJ$4:AJ$1569-BL$4:BL$1569))/MAX(1,COUNTIF(AJ$4:AJ$1569,"&lt;"&amp;BL1498+0.01)),BL1498))</f>
        <v/>
      </c>
      <c r="CA1498" s="9">
        <f>IF(AK1498&gt;=BM1498,0,IFERROR(BM1498+SUMPRODUCT((AK$4:AK$1569&gt;=BM$4:BM$1569)*(AK$4:AK$1569-BM$4:BM$1569))/MAX(1,COUNTIF(AK$4:AK$1569,"&lt;"&amp;BM1498+0.01)),BM1498))</f>
        <v/>
      </c>
      <c r="CB1498" s="9">
        <f>IF(AL1498&gt;=BN1498,0,IFERROR(BN1498+SUMPRODUCT((AL$4:AL$1569&gt;=BN$4:BN$1569)*(AL$4:AL$1569-BN$4:BN$1569))/MAX(1,COUNTIF(AL$4:AL$1569,"&lt;"&amp;BN1498+0.01)),BN1498))</f>
        <v/>
      </c>
      <c r="CC1498" s="5">
        <f>IF(AO1498="🟢","VERDE",IF(AO1498="🟡","AMARELO",IF(AO1498="🟠","VERMELHO",IF(AO1498="🔴","VERMELHO","ROXO"))))</f>
        <v/>
      </c>
      <c r="CD1498" s="5" t="inlineStr">
        <is>
          <t>🌎 REGIÕES</t>
        </is>
      </c>
      <c r="CE1498" s="5" t="inlineStr">
        <is>
          <t>SEM REDE</t>
        </is>
      </c>
    </row>
    <row r="1499">
      <c r="A1499" s="5" t="inlineStr">
        <is>
          <t>52961425000160</t>
        </is>
      </c>
      <c r="B1499" s="5" t="inlineStr">
        <is>
          <t>52.961.425 CHRISTIANE DE CARVALHO CAMARG</t>
        </is>
      </c>
      <c r="C1499" s="5" t="inlineStr">
        <is>
          <t>06 - SEM GRUPO</t>
        </is>
      </c>
      <c r="D1499" s="5" t="inlineStr">
        <is>
          <t>LARISSA PADILHA</t>
        </is>
      </c>
      <c r="E1499" s="5" t="inlineStr">
        <is>
          <t>SP</t>
        </is>
      </c>
      <c r="F1499" s="5">
        <f>IFERROR(VLOOKUP(C1499,$AS$4:$AT$25,2,FALSE),"")</f>
        <v/>
      </c>
      <c r="G1499" s="6">
        <f>IFERROR(VLOOKUP(C1499,$AS$4:$AX$25,6,FALSE),"")</f>
        <v/>
      </c>
      <c r="H1499" s="5">
        <f>IFERROR(VLOOKUP(C1499,$AS$4:$AY$25,7,FALSE),"")</f>
        <v/>
      </c>
      <c r="I1499" s="5">
        <f>IFERROR(VLOOKUP(C1499,$AS$4:$AZ$25,8,FALSE),"")</f>
        <v/>
      </c>
      <c r="J1499" s="7" t="inlineStr">
        <is>
          <t>.</t>
        </is>
      </c>
      <c r="K1499" s="5" t="inlineStr">
        <is>
          <t>SP INTERIOR</t>
        </is>
      </c>
      <c r="L1499" s="8" t="n">
        <v>2520</v>
      </c>
      <c r="M1499" s="9" t="n">
        <v>120</v>
      </c>
      <c r="N1499" s="9" t="n">
        <v>180</v>
      </c>
      <c r="O1499" s="9" t="n">
        <v>180</v>
      </c>
      <c r="P1499" s="9" t="n">
        <v>180</v>
      </c>
      <c r="Q1499" s="9" t="n">
        <v>180</v>
      </c>
      <c r="R1499" s="9" t="n">
        <v>180</v>
      </c>
      <c r="S1499" s="9" t="n">
        <v>240</v>
      </c>
      <c r="T1499" s="9" t="n">
        <v>240</v>
      </c>
      <c r="U1499" s="9" t="n">
        <v>240</v>
      </c>
      <c r="V1499" s="9" t="n">
        <v>240</v>
      </c>
      <c r="W1499" s="9" t="n">
        <v>240</v>
      </c>
      <c r="X1499" s="9" t="n">
        <v>300</v>
      </c>
      <c r="Y1499" s="7" t="inlineStr">
        <is>
          <t>.</t>
        </is>
      </c>
      <c r="Z1499" s="8">
        <f>SUM(AA1499:AL1499)</f>
        <v/>
      </c>
      <c r="AA1499" s="9" t="n">
        <v>0</v>
      </c>
      <c r="AB1499" s="9" t="n">
        <v>0</v>
      </c>
      <c r="AC1499" s="9" t="n">
        <v>0</v>
      </c>
      <c r="AD1499" s="9" t="n">
        <v>0</v>
      </c>
      <c r="AE1499" s="9" t="n">
        <v>0</v>
      </c>
      <c r="AF1499" s="9" t="n">
        <v>0</v>
      </c>
      <c r="AG1499" s="9" t="n">
        <v>0</v>
      </c>
      <c r="AH1499" s="9" t="n">
        <v>0</v>
      </c>
      <c r="AI1499" s="9" t="n">
        <v>0</v>
      </c>
      <c r="AJ1499" s="9" t="n">
        <v>0</v>
      </c>
      <c r="AK1499" s="9" t="n">
        <v>0</v>
      </c>
      <c r="AL1499" s="9" t="n">
        <v>0</v>
      </c>
      <c r="AM1499" s="7" t="inlineStr">
        <is>
          <t>.</t>
        </is>
      </c>
      <c r="AN1499" s="6">
        <f>IF(L1499=0,0,Z1499/L1499)</f>
        <v/>
      </c>
      <c r="AO1499" s="5">
        <f>IF(AN1499="","",IF(AN1499&gt;=0.9,"🟢",IF(AN1499&gt;=0.7,"🟡",IF(AN1499&gt;=0.5,"🟠","🔴"))))</f>
        <v/>
      </c>
      <c r="AP1499" s="9">
        <f>IF(L1499=0,0,L1499-Z1499)</f>
        <v/>
      </c>
      <c r="AQ1499" s="5">
        <f>IF(Z1499=0,"",RANK(Z1499,Z$4:Z$1569,0))</f>
        <v/>
      </c>
      <c r="AR1499" s="7" t="inlineStr">
        <is>
          <t>.</t>
        </is>
      </c>
      <c r="BA1499" s="7" t="inlineStr">
        <is>
          <t>.</t>
        </is>
      </c>
      <c r="BB1499" s="9">
        <f>SUM(L$4:L$1569)/COUNTA(A$4:A$1569)</f>
        <v/>
      </c>
      <c r="BC1499" s="9">
        <f>SUM(M$4:M$1569)/COUNTA(A$4:A$1569)</f>
        <v/>
      </c>
      <c r="BD1499" s="9">
        <f>SUM(N$4:N$1569)/COUNTA(A$4:A$1569)</f>
        <v/>
      </c>
      <c r="BE1499" s="9">
        <f>SUM(O$4:O$1569)/COUNTA(A$4:A$1569)</f>
        <v/>
      </c>
      <c r="BF1499" s="9">
        <f>SUM(P$4:P$1569)/COUNTA(A$4:A$1569)</f>
        <v/>
      </c>
      <c r="BG1499" s="9">
        <f>SUM(Q$4:Q$1569)/COUNTA(A$4:A$1569)</f>
        <v/>
      </c>
      <c r="BH1499" s="9">
        <f>SUM(R$4:R$1569)/COUNTA(A$4:A$1569)</f>
        <v/>
      </c>
      <c r="BI1499" s="9">
        <f>SUM(S$4:S$1569)/COUNTA(A$4:A$1569)</f>
        <v/>
      </c>
      <c r="BJ1499" s="9">
        <f>SUM(T$4:T$1569)/COUNTA(A$4:A$1569)</f>
        <v/>
      </c>
      <c r="BK1499" s="9">
        <f>SUM(U$4:U$1569)/COUNTA(A$4:A$1569)</f>
        <v/>
      </c>
      <c r="BL1499" s="9">
        <f>SUM(V$4:V$1569)/COUNTA(A$4:A$1569)</f>
        <v/>
      </c>
      <c r="BM1499" s="9">
        <f>SUM(W$4:W$1569)/COUNTA(A$4:A$1569)</f>
        <v/>
      </c>
      <c r="BN1499" s="9">
        <f>SUM(X$4:X$1569)/COUNTA(A$4:A$1569)</f>
        <v/>
      </c>
      <c r="BO1499" s="7" t="inlineStr">
        <is>
          <t>.</t>
        </is>
      </c>
      <c r="BP1499" s="9">
        <f>IF(Z1499&gt;=BB1499,0,IFERROR(BB1499+(SUMPRODUCT((Z$4:Z$1569&gt;=BB$4:BB$1569)*(Z$4:Z$1569-BB$4:BB$1569))/MAX(1,COUNTIF(Z$4:Z$1569,"&lt;"&amp;BB1499+0.01))),BB1499))</f>
        <v/>
      </c>
      <c r="BQ1499" s="9">
        <f>IF(AA1499&gt;=BC1499,0,IFERROR(BC1499+SUMPRODUCT((AA$4:AA$1569&gt;=BC$4:BC$1569)*(AA$4:AA$1569-BC$4:BC$1569))/MAX(1,COUNTIF(AA$4:AA$1569,"&lt;"&amp;BC1499+0.01)),BC1499))</f>
        <v/>
      </c>
      <c r="BR1499" s="9">
        <f>IF(AB1499&gt;=BD1499,0,IFERROR(BD1499+SUMPRODUCT((AB$4:AB$1569&gt;=BD$4:BD$1569)*(AB$4:AB$1569-BD$4:BD$1569))/MAX(1,COUNTIF(AB$4:AB$1569,"&lt;"&amp;BD1499+0.01)),BD1499))</f>
        <v/>
      </c>
      <c r="BS1499" s="9">
        <f>IF(AC1499&gt;=BE1499,0,IFERROR(BE1499+SUMPRODUCT((AC$4:AC$1569&gt;=BE$4:BE$1569)*(AC$4:AC$1569-BE$4:BE$1569))/MAX(1,COUNTIF(AC$4:AC$1569,"&lt;"&amp;BE1499+0.01)),BE1499))</f>
        <v/>
      </c>
      <c r="BT1499" s="9">
        <f>IF(AD1499&gt;=BF1499,0,IFERROR(BF1499+SUMPRODUCT((AD$4:AD$1569&gt;=BF$4:BF$1569)*(AD$4:AD$1569-BF$4:BF$1569))/MAX(1,COUNTIF(AD$4:AD$1569,"&lt;"&amp;BF1499+0.01)),BF1499))</f>
        <v/>
      </c>
      <c r="BU1499" s="9">
        <f>IF(AE1499&gt;=BG1499,0,IFERROR(BG1499+SUMPRODUCT((AE$4:AE$1569&gt;=BG$4:BG$1569)*(AE$4:AE$1569-BG$4:BG$1569))/MAX(1,COUNTIF(AE$4:AE$1569,"&lt;"&amp;BG1499+0.01)),BG1499))</f>
        <v/>
      </c>
      <c r="BV1499" s="9">
        <f>IF(AF1499&gt;=BH1499,0,IFERROR(BH1499+SUMPRODUCT((AF$4:AF$1569&gt;=BH$4:BH$1569)*(AF$4:AF$1569-BH$4:BH$1569))/MAX(1,COUNTIF(AF$4:AF$1569,"&lt;"&amp;BH1499+0.01)),BH1499))</f>
        <v/>
      </c>
      <c r="BW1499" s="9">
        <f>IF(AG1499&gt;=BI1499,0,IFERROR(BI1499+SUMPRODUCT((AG$4:AG$1569&gt;=BI$4:BI$1569)*(AG$4:AG$1569-BI$4:BI$1569))/MAX(1,COUNTIF(AG$4:AG$1569,"&lt;"&amp;BI1499+0.01)),BI1499))</f>
        <v/>
      </c>
      <c r="BX1499" s="9">
        <f>IF(AH1499&gt;=BJ1499,0,IFERROR(BJ1499+SUMPRODUCT((AH$4:AH$1569&gt;=BJ$4:BJ$1569)*(AH$4:AH$1569-BJ$4:BJ$1569))/MAX(1,COUNTIF(AH$4:AH$1569,"&lt;"&amp;BJ1499+0.01)),BJ1499))</f>
        <v/>
      </c>
      <c r="BY1499" s="9">
        <f>IF(AI1499&gt;=BK1499,0,IFERROR(BK1499+SUMPRODUCT((AI$4:AI$1569&gt;=BK$4:BK$1569)*(AI$4:AI$1569-BK$4:BK$1569))/MAX(1,COUNTIF(AI$4:AI$1569,"&lt;"&amp;BK1499+0.01)),BK1499))</f>
        <v/>
      </c>
      <c r="BZ1499" s="9">
        <f>IF(AJ1499&gt;=BL1499,0,IFERROR(BL1499+SUMPRODUCT((AJ$4:AJ$1569&gt;=BL$4:BL$1569)*(AJ$4:AJ$1569-BL$4:BL$1569))/MAX(1,COUNTIF(AJ$4:AJ$1569,"&lt;"&amp;BL1499+0.01)),BL1499))</f>
        <v/>
      </c>
      <c r="CA1499" s="9">
        <f>IF(AK1499&gt;=BM1499,0,IFERROR(BM1499+SUMPRODUCT((AK$4:AK$1569&gt;=BM$4:BM$1569)*(AK$4:AK$1569-BM$4:BM$1569))/MAX(1,COUNTIF(AK$4:AK$1569,"&lt;"&amp;BM1499+0.01)),BM1499))</f>
        <v/>
      </c>
      <c r="CB1499" s="9">
        <f>IF(AL1499&gt;=BN1499,0,IFERROR(BN1499+SUMPRODUCT((AL$4:AL$1569&gt;=BN$4:BN$1569)*(AL$4:AL$1569-BN$4:BN$1569))/MAX(1,COUNTIF(AL$4:AL$1569,"&lt;"&amp;BN1499+0.01)),BN1499))</f>
        <v/>
      </c>
      <c r="CC1499" s="5">
        <f>IF(AO1499="🟢","VERDE",IF(AO1499="🟡","AMARELO",IF(AO1499="🟠","VERMELHO",IF(AO1499="🔴","VERMELHO","ROXO"))))</f>
        <v/>
      </c>
      <c r="CD1499" s="5" t="inlineStr">
        <is>
          <t>🌎 REGIÕES</t>
        </is>
      </c>
      <c r="CE1499" s="5" t="inlineStr">
        <is>
          <t>SEM REDE</t>
        </is>
      </c>
    </row>
    <row r="1500">
      <c r="A1500" s="5" t="inlineStr">
        <is>
          <t>53046414000118</t>
        </is>
      </c>
      <c r="B1500" s="5" t="inlineStr">
        <is>
          <t>ALEM DA NUTRICAO LTDA - ME</t>
        </is>
      </c>
      <c r="C1500" s="5" t="inlineStr">
        <is>
          <t>06 - INTERNA - FITLAND</t>
        </is>
      </c>
      <c r="D1500" s="5" t="inlineStr">
        <is>
          <t>JULIO GADRET</t>
        </is>
      </c>
      <c r="E1500" s="5" t="inlineStr"/>
      <c r="F1500" s="5">
        <f>IFERROR(VLOOKUP(C1500,$AS$4:$AT$25,2,FALSE),"")</f>
        <v/>
      </c>
      <c r="G1500" s="6">
        <f>IFERROR(VLOOKUP(C1500,$AS$4:$AX$25,6,FALSE),"")</f>
        <v/>
      </c>
      <c r="H1500" s="5">
        <f>IFERROR(VLOOKUP(C1500,$AS$4:$AY$25,7,FALSE),"")</f>
        <v/>
      </c>
      <c r="I1500" s="5">
        <f>IFERROR(VLOOKUP(C1500,$AS$4:$AZ$25,8,FALSE),"")</f>
        <v/>
      </c>
      <c r="J1500" s="7" t="inlineStr">
        <is>
          <t>.</t>
        </is>
      </c>
      <c r="K1500" s="5" t="inlineStr">
        <is>
          <t>NACIONAL</t>
        </is>
      </c>
      <c r="L1500" s="8" t="n">
        <v>10706.89655172414</v>
      </c>
      <c r="M1500" s="9" t="n">
        <v>750</v>
      </c>
      <c r="N1500" s="9" t="n">
        <v>775.8620689655172</v>
      </c>
      <c r="O1500" s="9" t="n">
        <v>801.7241379310345</v>
      </c>
      <c r="P1500" s="9" t="n">
        <v>827.5862068965517</v>
      </c>
      <c r="Q1500" s="9" t="n">
        <v>853.448275862069</v>
      </c>
      <c r="R1500" s="9" t="n">
        <v>879.3103448275862</v>
      </c>
      <c r="S1500" s="9" t="n">
        <v>905.1724137931035</v>
      </c>
      <c r="T1500" s="9" t="n">
        <v>931.0344827586207</v>
      </c>
      <c r="U1500" s="9" t="n">
        <v>956.8965517241379</v>
      </c>
      <c r="V1500" s="9" t="n">
        <v>982.7586206896551</v>
      </c>
      <c r="W1500" s="9" t="n">
        <v>1008.620689655172</v>
      </c>
      <c r="X1500" s="9" t="n">
        <v>1034.48275862069</v>
      </c>
      <c r="Y1500" s="7" t="inlineStr">
        <is>
          <t>.</t>
        </is>
      </c>
      <c r="Z1500" s="8">
        <f>SUM(AA1500:AL1500)</f>
        <v/>
      </c>
      <c r="AA1500" s="9" t="n">
        <v>0</v>
      </c>
      <c r="AB1500" s="9" t="n">
        <v>0</v>
      </c>
      <c r="AC1500" s="9" t="n">
        <v>0</v>
      </c>
      <c r="AD1500" s="9" t="n">
        <v>0</v>
      </c>
      <c r="AE1500" s="9" t="n">
        <v>0</v>
      </c>
      <c r="AF1500" s="9" t="n">
        <v>0</v>
      </c>
      <c r="AG1500" s="9" t="n">
        <v>0</v>
      </c>
      <c r="AH1500" s="9" t="n">
        <v>0</v>
      </c>
      <c r="AI1500" s="9" t="n">
        <v>0</v>
      </c>
      <c r="AJ1500" s="9" t="n">
        <v>0</v>
      </c>
      <c r="AK1500" s="9" t="n">
        <v>0</v>
      </c>
      <c r="AL1500" s="9" t="n">
        <v>0</v>
      </c>
      <c r="AM1500" s="7" t="inlineStr">
        <is>
          <t>.</t>
        </is>
      </c>
      <c r="AN1500" s="6">
        <f>IF(L1500=0,0,Z1500/L1500)</f>
        <v/>
      </c>
      <c r="AO1500" s="5">
        <f>IF(AN1500="","",IF(AN1500&gt;=0.9,"🟢",IF(AN1500&gt;=0.7,"🟡",IF(AN1500&gt;=0.5,"🟠","🔴"))))</f>
        <v/>
      </c>
      <c r="AP1500" s="9">
        <f>IF(L1500=0,0,L1500-Z1500)</f>
        <v/>
      </c>
      <c r="AQ1500" s="5">
        <f>IF(Z1500=0,"",RANK(Z1500,Z$4:Z$1569,0))</f>
        <v/>
      </c>
      <c r="AR1500" s="7" t="inlineStr">
        <is>
          <t>.</t>
        </is>
      </c>
      <c r="BA1500" s="7" t="inlineStr">
        <is>
          <t>.</t>
        </is>
      </c>
      <c r="BB1500" s="9">
        <f>SUM(L$4:L$1569)/COUNTA(A$4:A$1569)</f>
        <v/>
      </c>
      <c r="BC1500" s="9">
        <f>SUM(M$4:M$1569)/COUNTA(A$4:A$1569)</f>
        <v/>
      </c>
      <c r="BD1500" s="9">
        <f>SUM(N$4:N$1569)/COUNTA(A$4:A$1569)</f>
        <v/>
      </c>
      <c r="BE1500" s="9">
        <f>SUM(O$4:O$1569)/COUNTA(A$4:A$1569)</f>
        <v/>
      </c>
      <c r="BF1500" s="9">
        <f>SUM(P$4:P$1569)/COUNTA(A$4:A$1569)</f>
        <v/>
      </c>
      <c r="BG1500" s="9">
        <f>SUM(Q$4:Q$1569)/COUNTA(A$4:A$1569)</f>
        <v/>
      </c>
      <c r="BH1500" s="9">
        <f>SUM(R$4:R$1569)/COUNTA(A$4:A$1569)</f>
        <v/>
      </c>
      <c r="BI1500" s="9">
        <f>SUM(S$4:S$1569)/COUNTA(A$4:A$1569)</f>
        <v/>
      </c>
      <c r="BJ1500" s="9">
        <f>SUM(T$4:T$1569)/COUNTA(A$4:A$1569)</f>
        <v/>
      </c>
      <c r="BK1500" s="9">
        <f>SUM(U$4:U$1569)/COUNTA(A$4:A$1569)</f>
        <v/>
      </c>
      <c r="BL1500" s="9">
        <f>SUM(V$4:V$1569)/COUNTA(A$4:A$1569)</f>
        <v/>
      </c>
      <c r="BM1500" s="9">
        <f>SUM(W$4:W$1569)/COUNTA(A$4:A$1569)</f>
        <v/>
      </c>
      <c r="BN1500" s="9">
        <f>SUM(X$4:X$1569)/COUNTA(A$4:A$1569)</f>
        <v/>
      </c>
      <c r="BO1500" s="7" t="inlineStr">
        <is>
          <t>.</t>
        </is>
      </c>
      <c r="BP1500" s="9">
        <f>IF(Z1500&gt;=BB1500,0,IFERROR(BB1500+(SUMPRODUCT((Z$4:Z$1569&gt;=BB$4:BB$1569)*(Z$4:Z$1569-BB$4:BB$1569))/MAX(1,COUNTIF(Z$4:Z$1569,"&lt;"&amp;BB1500+0.01))),BB1500))</f>
        <v/>
      </c>
      <c r="BQ1500" s="9">
        <f>IF(AA1500&gt;=BC1500,0,IFERROR(BC1500+SUMPRODUCT((AA$4:AA$1569&gt;=BC$4:BC$1569)*(AA$4:AA$1569-BC$4:BC$1569))/MAX(1,COUNTIF(AA$4:AA$1569,"&lt;"&amp;BC1500+0.01)),BC1500))</f>
        <v/>
      </c>
      <c r="BR1500" s="9">
        <f>IF(AB1500&gt;=BD1500,0,IFERROR(BD1500+SUMPRODUCT((AB$4:AB$1569&gt;=BD$4:BD$1569)*(AB$4:AB$1569-BD$4:BD$1569))/MAX(1,COUNTIF(AB$4:AB$1569,"&lt;"&amp;BD1500+0.01)),BD1500))</f>
        <v/>
      </c>
      <c r="BS1500" s="9">
        <f>IF(AC1500&gt;=BE1500,0,IFERROR(BE1500+SUMPRODUCT((AC$4:AC$1569&gt;=BE$4:BE$1569)*(AC$4:AC$1569-BE$4:BE$1569))/MAX(1,COUNTIF(AC$4:AC$1569,"&lt;"&amp;BE1500+0.01)),BE1500))</f>
        <v/>
      </c>
      <c r="BT1500" s="9">
        <f>IF(AD1500&gt;=BF1500,0,IFERROR(BF1500+SUMPRODUCT((AD$4:AD$1569&gt;=BF$4:BF$1569)*(AD$4:AD$1569-BF$4:BF$1569))/MAX(1,COUNTIF(AD$4:AD$1569,"&lt;"&amp;BF1500+0.01)),BF1500))</f>
        <v/>
      </c>
      <c r="BU1500" s="9">
        <f>IF(AE1500&gt;=BG1500,0,IFERROR(BG1500+SUMPRODUCT((AE$4:AE$1569&gt;=BG$4:BG$1569)*(AE$4:AE$1569-BG$4:BG$1569))/MAX(1,COUNTIF(AE$4:AE$1569,"&lt;"&amp;BG1500+0.01)),BG1500))</f>
        <v/>
      </c>
      <c r="BV1500" s="9">
        <f>IF(AF1500&gt;=BH1500,0,IFERROR(BH1500+SUMPRODUCT((AF$4:AF$1569&gt;=BH$4:BH$1569)*(AF$4:AF$1569-BH$4:BH$1569))/MAX(1,COUNTIF(AF$4:AF$1569,"&lt;"&amp;BH1500+0.01)),BH1500))</f>
        <v/>
      </c>
      <c r="BW1500" s="9">
        <f>IF(AG1500&gt;=BI1500,0,IFERROR(BI1500+SUMPRODUCT((AG$4:AG$1569&gt;=BI$4:BI$1569)*(AG$4:AG$1569-BI$4:BI$1569))/MAX(1,COUNTIF(AG$4:AG$1569,"&lt;"&amp;BI1500+0.01)),BI1500))</f>
        <v/>
      </c>
      <c r="BX1500" s="9">
        <f>IF(AH1500&gt;=BJ1500,0,IFERROR(BJ1500+SUMPRODUCT((AH$4:AH$1569&gt;=BJ$4:BJ$1569)*(AH$4:AH$1569-BJ$4:BJ$1569))/MAX(1,COUNTIF(AH$4:AH$1569,"&lt;"&amp;BJ1500+0.01)),BJ1500))</f>
        <v/>
      </c>
      <c r="BY1500" s="9">
        <f>IF(AI1500&gt;=BK1500,0,IFERROR(BK1500+SUMPRODUCT((AI$4:AI$1569&gt;=BK$4:BK$1569)*(AI$4:AI$1569-BK$4:BK$1569))/MAX(1,COUNTIF(AI$4:AI$1569,"&lt;"&amp;BK1500+0.01)),BK1500))</f>
        <v/>
      </c>
      <c r="BZ1500" s="9">
        <f>IF(AJ1500&gt;=BL1500,0,IFERROR(BL1500+SUMPRODUCT((AJ$4:AJ$1569&gt;=BL$4:BL$1569)*(AJ$4:AJ$1569-BL$4:BL$1569))/MAX(1,COUNTIF(AJ$4:AJ$1569,"&lt;"&amp;BL1500+0.01)),BL1500))</f>
        <v/>
      </c>
      <c r="CA1500" s="9">
        <f>IF(AK1500&gt;=BM1500,0,IFERROR(BM1500+SUMPRODUCT((AK$4:AK$1569&gt;=BM$4:BM$1569)*(AK$4:AK$1569-BM$4:BM$1569))/MAX(1,COUNTIF(AK$4:AK$1569,"&lt;"&amp;BM1500+0.01)),BM1500))</f>
        <v/>
      </c>
      <c r="CB1500" s="9">
        <f>IF(AL1500&gt;=BN1500,0,IFERROR(BN1500+SUMPRODUCT((AL$4:AL$1569&gt;=BN$4:BN$1569)*(AL$4:AL$1569-BN$4:BN$1569))/MAX(1,COUNTIF(AL$4:AL$1569,"&lt;"&amp;BN1500+0.01)),BN1500))</f>
        <v/>
      </c>
      <c r="CC1500" s="5">
        <f>IF(AO1500="🟢","VERDE",IF(AO1500="🟡","AMARELO",IF(AO1500="🟠","VERMELHO",IF(AO1500="🔴","VERMELHO","ROXO"))))</f>
        <v/>
      </c>
      <c r="CD1500" s="5" t="inlineStr">
        <is>
          <t>🏢 REDES</t>
        </is>
      </c>
      <c r="CE1500" s="5" t="inlineStr">
        <is>
          <t>FITLAND</t>
        </is>
      </c>
    </row>
    <row r="1501">
      <c r="A1501" s="5" t="inlineStr">
        <is>
          <t>53127228000103</t>
        </is>
      </c>
      <c r="B1501" s="5" t="inlineStr">
        <is>
          <t>EMPORIO MAE DA TERRA ARICANDUVA - ME</t>
        </is>
      </c>
      <c r="C1501" s="5" t="inlineStr">
        <is>
          <t>06 - SEM GRUPO</t>
        </is>
      </c>
      <c r="D1501" s="5" t="inlineStr">
        <is>
          <t>LARISSA PADILHA</t>
        </is>
      </c>
      <c r="E1501" s="5" t="inlineStr">
        <is>
          <t>SP</t>
        </is>
      </c>
      <c r="F1501" s="5">
        <f>IFERROR(VLOOKUP(C1501,$AS$4:$AT$25,2,FALSE),"")</f>
        <v/>
      </c>
      <c r="G1501" s="6">
        <f>IFERROR(VLOOKUP(C1501,$AS$4:$AX$25,6,FALSE),"")</f>
        <v/>
      </c>
      <c r="H1501" s="5">
        <f>IFERROR(VLOOKUP(C1501,$AS$4:$AY$25,7,FALSE),"")</f>
        <v/>
      </c>
      <c r="I1501" s="5">
        <f>IFERROR(VLOOKUP(C1501,$AS$4:$AZ$25,8,FALSE),"")</f>
        <v/>
      </c>
      <c r="J1501" s="7" t="inlineStr">
        <is>
          <t>.</t>
        </is>
      </c>
      <c r="K1501" s="5" t="inlineStr">
        <is>
          <t>SP CAPITAL</t>
        </is>
      </c>
      <c r="L1501" s="8" t="n">
        <v>3933.333333333333</v>
      </c>
      <c r="M1501" s="9" t="n">
        <v>266.6666666666667</v>
      </c>
      <c r="N1501" s="9" t="n">
        <v>266.6666666666667</v>
      </c>
      <c r="O1501" s="9" t="n">
        <v>266.6666666666667</v>
      </c>
      <c r="P1501" s="9" t="n">
        <v>266.6666666666667</v>
      </c>
      <c r="Q1501" s="9" t="n">
        <v>333.3333333333333</v>
      </c>
      <c r="R1501" s="9" t="n">
        <v>333.3333333333333</v>
      </c>
      <c r="S1501" s="9" t="n">
        <v>333.3333333333333</v>
      </c>
      <c r="T1501" s="9" t="n">
        <v>333.3333333333333</v>
      </c>
      <c r="U1501" s="9" t="n">
        <v>333.3333333333333</v>
      </c>
      <c r="V1501" s="9" t="n">
        <v>400</v>
      </c>
      <c r="W1501" s="9" t="n">
        <v>400</v>
      </c>
      <c r="X1501" s="9" t="n">
        <v>400</v>
      </c>
      <c r="Y1501" s="7" t="inlineStr">
        <is>
          <t>.</t>
        </is>
      </c>
      <c r="Z1501" s="8">
        <f>SUM(AA1501:AL1501)</f>
        <v/>
      </c>
      <c r="AA1501" s="9" t="n">
        <v>0</v>
      </c>
      <c r="AB1501" s="9" t="n">
        <v>0</v>
      </c>
      <c r="AC1501" s="9" t="n">
        <v>0</v>
      </c>
      <c r="AD1501" s="9" t="n">
        <v>0</v>
      </c>
      <c r="AE1501" s="9" t="n">
        <v>0</v>
      </c>
      <c r="AF1501" s="9" t="n">
        <v>0</v>
      </c>
      <c r="AG1501" s="9" t="n">
        <v>0</v>
      </c>
      <c r="AH1501" s="9" t="n">
        <v>0</v>
      </c>
      <c r="AI1501" s="9" t="n">
        <v>0</v>
      </c>
      <c r="AJ1501" s="9" t="n">
        <v>0</v>
      </c>
      <c r="AK1501" s="9" t="n">
        <v>0</v>
      </c>
      <c r="AL1501" s="9" t="n">
        <v>0</v>
      </c>
      <c r="AM1501" s="7" t="inlineStr">
        <is>
          <t>.</t>
        </is>
      </c>
      <c r="AN1501" s="6">
        <f>IF(L1501=0,0,Z1501/L1501)</f>
        <v/>
      </c>
      <c r="AO1501" s="5">
        <f>IF(AN1501="","",IF(AN1501&gt;=0.9,"🟢",IF(AN1501&gt;=0.7,"🟡",IF(AN1501&gt;=0.5,"🟠","🔴"))))</f>
        <v/>
      </c>
      <c r="AP1501" s="9">
        <f>IF(L1501=0,0,L1501-Z1501)</f>
        <v/>
      </c>
      <c r="AQ1501" s="5">
        <f>IF(Z1501=0,"",RANK(Z1501,Z$4:Z$1569,0))</f>
        <v/>
      </c>
      <c r="AR1501" s="7" t="inlineStr">
        <is>
          <t>.</t>
        </is>
      </c>
      <c r="BA1501" s="7" t="inlineStr">
        <is>
          <t>.</t>
        </is>
      </c>
      <c r="BB1501" s="9">
        <f>SUM(L$4:L$1569)/COUNTA(A$4:A$1569)</f>
        <v/>
      </c>
      <c r="BC1501" s="9">
        <f>SUM(M$4:M$1569)/COUNTA(A$4:A$1569)</f>
        <v/>
      </c>
      <c r="BD1501" s="9">
        <f>SUM(N$4:N$1569)/COUNTA(A$4:A$1569)</f>
        <v/>
      </c>
      <c r="BE1501" s="9">
        <f>SUM(O$4:O$1569)/COUNTA(A$4:A$1569)</f>
        <v/>
      </c>
      <c r="BF1501" s="9">
        <f>SUM(P$4:P$1569)/COUNTA(A$4:A$1569)</f>
        <v/>
      </c>
      <c r="BG1501" s="9">
        <f>SUM(Q$4:Q$1569)/COUNTA(A$4:A$1569)</f>
        <v/>
      </c>
      <c r="BH1501" s="9">
        <f>SUM(R$4:R$1569)/COUNTA(A$4:A$1569)</f>
        <v/>
      </c>
      <c r="BI1501" s="9">
        <f>SUM(S$4:S$1569)/COUNTA(A$4:A$1569)</f>
        <v/>
      </c>
      <c r="BJ1501" s="9">
        <f>SUM(T$4:T$1569)/COUNTA(A$4:A$1569)</f>
        <v/>
      </c>
      <c r="BK1501" s="9">
        <f>SUM(U$4:U$1569)/COUNTA(A$4:A$1569)</f>
        <v/>
      </c>
      <c r="BL1501" s="9">
        <f>SUM(V$4:V$1569)/COUNTA(A$4:A$1569)</f>
        <v/>
      </c>
      <c r="BM1501" s="9">
        <f>SUM(W$4:W$1569)/COUNTA(A$4:A$1569)</f>
        <v/>
      </c>
      <c r="BN1501" s="9">
        <f>SUM(X$4:X$1569)/COUNTA(A$4:A$1569)</f>
        <v/>
      </c>
      <c r="BO1501" s="7" t="inlineStr">
        <is>
          <t>.</t>
        </is>
      </c>
      <c r="BP1501" s="9">
        <f>IF(Z1501&gt;=BB1501,0,IFERROR(BB1501+(SUMPRODUCT((Z$4:Z$1569&gt;=BB$4:BB$1569)*(Z$4:Z$1569-BB$4:BB$1569))/MAX(1,COUNTIF(Z$4:Z$1569,"&lt;"&amp;BB1501+0.01))),BB1501))</f>
        <v/>
      </c>
      <c r="BQ1501" s="9">
        <f>IF(AA1501&gt;=BC1501,0,IFERROR(BC1501+SUMPRODUCT((AA$4:AA$1569&gt;=BC$4:BC$1569)*(AA$4:AA$1569-BC$4:BC$1569))/MAX(1,COUNTIF(AA$4:AA$1569,"&lt;"&amp;BC1501+0.01)),BC1501))</f>
        <v/>
      </c>
      <c r="BR1501" s="9">
        <f>IF(AB1501&gt;=BD1501,0,IFERROR(BD1501+SUMPRODUCT((AB$4:AB$1569&gt;=BD$4:BD$1569)*(AB$4:AB$1569-BD$4:BD$1569))/MAX(1,COUNTIF(AB$4:AB$1569,"&lt;"&amp;BD1501+0.01)),BD1501))</f>
        <v/>
      </c>
      <c r="BS1501" s="9">
        <f>IF(AC1501&gt;=BE1501,0,IFERROR(BE1501+SUMPRODUCT((AC$4:AC$1569&gt;=BE$4:BE$1569)*(AC$4:AC$1569-BE$4:BE$1569))/MAX(1,COUNTIF(AC$4:AC$1569,"&lt;"&amp;BE1501+0.01)),BE1501))</f>
        <v/>
      </c>
      <c r="BT1501" s="9">
        <f>IF(AD1501&gt;=BF1501,0,IFERROR(BF1501+SUMPRODUCT((AD$4:AD$1569&gt;=BF$4:BF$1569)*(AD$4:AD$1569-BF$4:BF$1569))/MAX(1,COUNTIF(AD$4:AD$1569,"&lt;"&amp;BF1501+0.01)),BF1501))</f>
        <v/>
      </c>
      <c r="BU1501" s="9">
        <f>IF(AE1501&gt;=BG1501,0,IFERROR(BG1501+SUMPRODUCT((AE$4:AE$1569&gt;=BG$4:BG$1569)*(AE$4:AE$1569-BG$4:BG$1569))/MAX(1,COUNTIF(AE$4:AE$1569,"&lt;"&amp;BG1501+0.01)),BG1501))</f>
        <v/>
      </c>
      <c r="BV1501" s="9">
        <f>IF(AF1501&gt;=BH1501,0,IFERROR(BH1501+SUMPRODUCT((AF$4:AF$1569&gt;=BH$4:BH$1569)*(AF$4:AF$1569-BH$4:BH$1569))/MAX(1,COUNTIF(AF$4:AF$1569,"&lt;"&amp;BH1501+0.01)),BH1501))</f>
        <v/>
      </c>
      <c r="BW1501" s="9">
        <f>IF(AG1501&gt;=BI1501,0,IFERROR(BI1501+SUMPRODUCT((AG$4:AG$1569&gt;=BI$4:BI$1569)*(AG$4:AG$1569-BI$4:BI$1569))/MAX(1,COUNTIF(AG$4:AG$1569,"&lt;"&amp;BI1501+0.01)),BI1501))</f>
        <v/>
      </c>
      <c r="BX1501" s="9">
        <f>IF(AH1501&gt;=BJ1501,0,IFERROR(BJ1501+SUMPRODUCT((AH$4:AH$1569&gt;=BJ$4:BJ$1569)*(AH$4:AH$1569-BJ$4:BJ$1569))/MAX(1,COUNTIF(AH$4:AH$1569,"&lt;"&amp;BJ1501+0.01)),BJ1501))</f>
        <v/>
      </c>
      <c r="BY1501" s="9">
        <f>IF(AI1501&gt;=BK1501,0,IFERROR(BK1501+SUMPRODUCT((AI$4:AI$1569&gt;=BK$4:BK$1569)*(AI$4:AI$1569-BK$4:BK$1569))/MAX(1,COUNTIF(AI$4:AI$1569,"&lt;"&amp;BK1501+0.01)),BK1501))</f>
        <v/>
      </c>
      <c r="BZ1501" s="9">
        <f>IF(AJ1501&gt;=BL1501,0,IFERROR(BL1501+SUMPRODUCT((AJ$4:AJ$1569&gt;=BL$4:BL$1569)*(AJ$4:AJ$1569-BL$4:BL$1569))/MAX(1,COUNTIF(AJ$4:AJ$1569,"&lt;"&amp;BL1501+0.01)),BL1501))</f>
        <v/>
      </c>
      <c r="CA1501" s="9">
        <f>IF(AK1501&gt;=BM1501,0,IFERROR(BM1501+SUMPRODUCT((AK$4:AK$1569&gt;=BM$4:BM$1569)*(AK$4:AK$1569-BM$4:BM$1569))/MAX(1,COUNTIF(AK$4:AK$1569,"&lt;"&amp;BM1501+0.01)),BM1501))</f>
        <v/>
      </c>
      <c r="CB1501" s="9">
        <f>IF(AL1501&gt;=BN1501,0,IFERROR(BN1501+SUMPRODUCT((AL$4:AL$1569&gt;=BN$4:BN$1569)*(AL$4:AL$1569-BN$4:BN$1569))/MAX(1,COUNTIF(AL$4:AL$1569,"&lt;"&amp;BN1501+0.01)),BN1501))</f>
        <v/>
      </c>
      <c r="CC1501" s="5">
        <f>IF(AO1501="🟢","VERDE",IF(AO1501="🟡","AMARELO",IF(AO1501="🟠","VERMELHO",IF(AO1501="🔴","VERMELHO","ROXO"))))</f>
        <v/>
      </c>
      <c r="CD1501" s="5" t="inlineStr">
        <is>
          <t>🌎 REGIÕES</t>
        </is>
      </c>
      <c r="CE1501" s="5" t="inlineStr">
        <is>
          <t>SEM REDE</t>
        </is>
      </c>
    </row>
    <row r="1502">
      <c r="A1502" s="5" t="inlineStr">
        <is>
          <t>53162733000199</t>
        </is>
      </c>
      <c r="B1502" s="5" t="inlineStr">
        <is>
          <t>VIVER COM SAUDE PRODUTOS NATURAIS LTDA -</t>
        </is>
      </c>
      <c r="C1502" s="5" t="inlineStr">
        <is>
          <t>06 - SEM GRUPO</t>
        </is>
      </c>
      <c r="D1502" s="5" t="inlineStr">
        <is>
          <t>HEMANUELE DITZEL (MANU)</t>
        </is>
      </c>
      <c r="E1502" s="5" t="inlineStr">
        <is>
          <t>SC</t>
        </is>
      </c>
      <c r="F1502" s="5">
        <f>IFERROR(VLOOKUP(C1502,$AS$4:$AT$25,2,FALSE),"")</f>
        <v/>
      </c>
      <c r="G1502" s="6">
        <f>IFERROR(VLOOKUP(C1502,$AS$4:$AX$25,6,FALSE),"")</f>
        <v/>
      </c>
      <c r="H1502" s="5">
        <f>IFERROR(VLOOKUP(C1502,$AS$4:$AY$25,7,FALSE),"")</f>
        <v/>
      </c>
      <c r="I1502" s="5">
        <f>IFERROR(VLOOKUP(C1502,$AS$4:$AZ$25,8,FALSE),"")</f>
        <v/>
      </c>
      <c r="J1502" s="7" t="inlineStr">
        <is>
          <t>.</t>
        </is>
      </c>
      <c r="K1502" s="5" t="inlineStr">
        <is>
          <t>SUL</t>
        </is>
      </c>
      <c r="L1502" s="8" t="n">
        <v>1553.191489361702</v>
      </c>
      <c r="M1502" s="9" t="n">
        <v>119.1489361702128</v>
      </c>
      <c r="N1502" s="9" t="n">
        <v>123.4042553191489</v>
      </c>
      <c r="O1502" s="9" t="n">
        <v>123.4042553191489</v>
      </c>
      <c r="P1502" s="9" t="n">
        <v>123.4042553191489</v>
      </c>
      <c r="Q1502" s="9" t="n">
        <v>127.6595744680851</v>
      </c>
      <c r="R1502" s="9" t="n">
        <v>127.6595744680851</v>
      </c>
      <c r="S1502" s="9" t="n">
        <v>131.9148936170213</v>
      </c>
      <c r="T1502" s="9" t="n">
        <v>131.9148936170213</v>
      </c>
      <c r="U1502" s="9" t="n">
        <v>131.9148936170213</v>
      </c>
      <c r="V1502" s="9" t="n">
        <v>136.1702127659574</v>
      </c>
      <c r="W1502" s="9" t="n">
        <v>136.1702127659574</v>
      </c>
      <c r="X1502" s="9" t="n">
        <v>140.4255319148936</v>
      </c>
      <c r="Y1502" s="7" t="inlineStr">
        <is>
          <t>.</t>
        </is>
      </c>
      <c r="Z1502" s="8">
        <f>SUM(AA1502:AL1502)</f>
        <v/>
      </c>
      <c r="AA1502" s="9" t="n">
        <v>0</v>
      </c>
      <c r="AB1502" s="9" t="n">
        <v>0</v>
      </c>
      <c r="AC1502" s="9" t="n">
        <v>0</v>
      </c>
      <c r="AD1502" s="9" t="n">
        <v>0</v>
      </c>
      <c r="AE1502" s="9" t="n">
        <v>0</v>
      </c>
      <c r="AF1502" s="9" t="n">
        <v>0</v>
      </c>
      <c r="AG1502" s="9" t="n">
        <v>0</v>
      </c>
      <c r="AH1502" s="9" t="n">
        <v>0</v>
      </c>
      <c r="AI1502" s="9" t="n">
        <v>0</v>
      </c>
      <c r="AJ1502" s="9" t="n">
        <v>0</v>
      </c>
      <c r="AK1502" s="9" t="n">
        <v>0</v>
      </c>
      <c r="AL1502" s="9" t="n">
        <v>0</v>
      </c>
      <c r="AM1502" s="7" t="inlineStr">
        <is>
          <t>.</t>
        </is>
      </c>
      <c r="AN1502" s="6">
        <f>IF(L1502=0,0,Z1502/L1502)</f>
        <v/>
      </c>
      <c r="AO1502" s="5">
        <f>IF(AN1502="","",IF(AN1502&gt;=0.9,"🟢",IF(AN1502&gt;=0.7,"🟡",IF(AN1502&gt;=0.5,"🟠","🔴"))))</f>
        <v/>
      </c>
      <c r="AP1502" s="9">
        <f>IF(L1502=0,0,L1502-Z1502)</f>
        <v/>
      </c>
      <c r="AQ1502" s="5">
        <f>IF(Z1502=0,"",RANK(Z1502,Z$4:Z$1569,0))</f>
        <v/>
      </c>
      <c r="AR1502" s="7" t="inlineStr">
        <is>
          <t>.</t>
        </is>
      </c>
      <c r="BA1502" s="7" t="inlineStr">
        <is>
          <t>.</t>
        </is>
      </c>
      <c r="BB1502" s="9">
        <f>SUM(L$4:L$1569)/COUNTA(A$4:A$1569)</f>
        <v/>
      </c>
      <c r="BC1502" s="9">
        <f>SUM(M$4:M$1569)/COUNTA(A$4:A$1569)</f>
        <v/>
      </c>
      <c r="BD1502" s="9">
        <f>SUM(N$4:N$1569)/COUNTA(A$4:A$1569)</f>
        <v/>
      </c>
      <c r="BE1502" s="9">
        <f>SUM(O$4:O$1569)/COUNTA(A$4:A$1569)</f>
        <v/>
      </c>
      <c r="BF1502" s="9">
        <f>SUM(P$4:P$1569)/COUNTA(A$4:A$1569)</f>
        <v/>
      </c>
      <c r="BG1502" s="9">
        <f>SUM(Q$4:Q$1569)/COUNTA(A$4:A$1569)</f>
        <v/>
      </c>
      <c r="BH1502" s="9">
        <f>SUM(R$4:R$1569)/COUNTA(A$4:A$1569)</f>
        <v/>
      </c>
      <c r="BI1502" s="9">
        <f>SUM(S$4:S$1569)/COUNTA(A$4:A$1569)</f>
        <v/>
      </c>
      <c r="BJ1502" s="9">
        <f>SUM(T$4:T$1569)/COUNTA(A$4:A$1569)</f>
        <v/>
      </c>
      <c r="BK1502" s="9">
        <f>SUM(U$4:U$1569)/COUNTA(A$4:A$1569)</f>
        <v/>
      </c>
      <c r="BL1502" s="9">
        <f>SUM(V$4:V$1569)/COUNTA(A$4:A$1569)</f>
        <v/>
      </c>
      <c r="BM1502" s="9">
        <f>SUM(W$4:W$1569)/COUNTA(A$4:A$1569)</f>
        <v/>
      </c>
      <c r="BN1502" s="9">
        <f>SUM(X$4:X$1569)/COUNTA(A$4:A$1569)</f>
        <v/>
      </c>
      <c r="BO1502" s="7" t="inlineStr">
        <is>
          <t>.</t>
        </is>
      </c>
      <c r="BP1502" s="9">
        <f>IF(Z1502&gt;=BB1502,0,IFERROR(BB1502+(SUMPRODUCT((Z$4:Z$1569&gt;=BB$4:BB$1569)*(Z$4:Z$1569-BB$4:BB$1569))/MAX(1,COUNTIF(Z$4:Z$1569,"&lt;"&amp;BB1502+0.01))),BB1502))</f>
        <v/>
      </c>
      <c r="BQ1502" s="9">
        <f>IF(AA1502&gt;=BC1502,0,IFERROR(BC1502+SUMPRODUCT((AA$4:AA$1569&gt;=BC$4:BC$1569)*(AA$4:AA$1569-BC$4:BC$1569))/MAX(1,COUNTIF(AA$4:AA$1569,"&lt;"&amp;BC1502+0.01)),BC1502))</f>
        <v/>
      </c>
      <c r="BR1502" s="9">
        <f>IF(AB1502&gt;=BD1502,0,IFERROR(BD1502+SUMPRODUCT((AB$4:AB$1569&gt;=BD$4:BD$1569)*(AB$4:AB$1569-BD$4:BD$1569))/MAX(1,COUNTIF(AB$4:AB$1569,"&lt;"&amp;BD1502+0.01)),BD1502))</f>
        <v/>
      </c>
      <c r="BS1502" s="9">
        <f>IF(AC1502&gt;=BE1502,0,IFERROR(BE1502+SUMPRODUCT((AC$4:AC$1569&gt;=BE$4:BE$1569)*(AC$4:AC$1569-BE$4:BE$1569))/MAX(1,COUNTIF(AC$4:AC$1569,"&lt;"&amp;BE1502+0.01)),BE1502))</f>
        <v/>
      </c>
      <c r="BT1502" s="9">
        <f>IF(AD1502&gt;=BF1502,0,IFERROR(BF1502+SUMPRODUCT((AD$4:AD$1569&gt;=BF$4:BF$1569)*(AD$4:AD$1569-BF$4:BF$1569))/MAX(1,COUNTIF(AD$4:AD$1569,"&lt;"&amp;BF1502+0.01)),BF1502))</f>
        <v/>
      </c>
      <c r="BU1502" s="9">
        <f>IF(AE1502&gt;=BG1502,0,IFERROR(BG1502+SUMPRODUCT((AE$4:AE$1569&gt;=BG$4:BG$1569)*(AE$4:AE$1569-BG$4:BG$1569))/MAX(1,COUNTIF(AE$4:AE$1569,"&lt;"&amp;BG1502+0.01)),BG1502))</f>
        <v/>
      </c>
      <c r="BV1502" s="9">
        <f>IF(AF1502&gt;=BH1502,0,IFERROR(BH1502+SUMPRODUCT((AF$4:AF$1569&gt;=BH$4:BH$1569)*(AF$4:AF$1569-BH$4:BH$1569))/MAX(1,COUNTIF(AF$4:AF$1569,"&lt;"&amp;BH1502+0.01)),BH1502))</f>
        <v/>
      </c>
      <c r="BW1502" s="9">
        <f>IF(AG1502&gt;=BI1502,0,IFERROR(BI1502+SUMPRODUCT((AG$4:AG$1569&gt;=BI$4:BI$1569)*(AG$4:AG$1569-BI$4:BI$1569))/MAX(1,COUNTIF(AG$4:AG$1569,"&lt;"&amp;BI1502+0.01)),BI1502))</f>
        <v/>
      </c>
      <c r="BX1502" s="9">
        <f>IF(AH1502&gt;=BJ1502,0,IFERROR(BJ1502+SUMPRODUCT((AH$4:AH$1569&gt;=BJ$4:BJ$1569)*(AH$4:AH$1569-BJ$4:BJ$1569))/MAX(1,COUNTIF(AH$4:AH$1569,"&lt;"&amp;BJ1502+0.01)),BJ1502))</f>
        <v/>
      </c>
      <c r="BY1502" s="9">
        <f>IF(AI1502&gt;=BK1502,0,IFERROR(BK1502+SUMPRODUCT((AI$4:AI$1569&gt;=BK$4:BK$1569)*(AI$4:AI$1569-BK$4:BK$1569))/MAX(1,COUNTIF(AI$4:AI$1569,"&lt;"&amp;BK1502+0.01)),BK1502))</f>
        <v/>
      </c>
      <c r="BZ1502" s="9">
        <f>IF(AJ1502&gt;=BL1502,0,IFERROR(BL1502+SUMPRODUCT((AJ$4:AJ$1569&gt;=BL$4:BL$1569)*(AJ$4:AJ$1569-BL$4:BL$1569))/MAX(1,COUNTIF(AJ$4:AJ$1569,"&lt;"&amp;BL1502+0.01)),BL1502))</f>
        <v/>
      </c>
      <c r="CA1502" s="9">
        <f>IF(AK1502&gt;=BM1502,0,IFERROR(BM1502+SUMPRODUCT((AK$4:AK$1569&gt;=BM$4:BM$1569)*(AK$4:AK$1569-BM$4:BM$1569))/MAX(1,COUNTIF(AK$4:AK$1569,"&lt;"&amp;BM1502+0.01)),BM1502))</f>
        <v/>
      </c>
      <c r="CB1502" s="9">
        <f>IF(AL1502&gt;=BN1502,0,IFERROR(BN1502+SUMPRODUCT((AL$4:AL$1569&gt;=BN$4:BN$1569)*(AL$4:AL$1569-BN$4:BN$1569))/MAX(1,COUNTIF(AL$4:AL$1569,"&lt;"&amp;BN1502+0.01)),BN1502))</f>
        <v/>
      </c>
      <c r="CC1502" s="5">
        <f>IF(AO1502="🟢","VERDE",IF(AO1502="🟡","AMARELO",IF(AO1502="🟠","VERMELHO",IF(AO1502="🔴","VERMELHO","ROXO"))))</f>
        <v/>
      </c>
      <c r="CD1502" s="5" t="inlineStr">
        <is>
          <t>🌎 REGIÕES</t>
        </is>
      </c>
      <c r="CE1502" s="5" t="inlineStr">
        <is>
          <t>SEM REDE</t>
        </is>
      </c>
    </row>
    <row r="1503">
      <c r="A1503" s="5" t="inlineStr">
        <is>
          <t>53170335000114</t>
        </is>
      </c>
      <c r="B1503" s="5" t="inlineStr">
        <is>
          <t>DS LAR BRINQUE UTILIDADES LTDA - ME</t>
        </is>
      </c>
      <c r="C1503" s="5" t="inlineStr">
        <is>
          <t>06 - SEM GRUPO</t>
        </is>
      </c>
      <c r="D1503" s="5" t="inlineStr">
        <is>
          <t>LARISSA PADILHA</t>
        </is>
      </c>
      <c r="E1503" s="5" t="inlineStr">
        <is>
          <t>BA</t>
        </is>
      </c>
      <c r="F1503" s="5">
        <f>IFERROR(VLOOKUP(C1503,$AS$4:$AT$25,2,FALSE),"")</f>
        <v/>
      </c>
      <c r="G1503" s="6">
        <f>IFERROR(VLOOKUP(C1503,$AS$4:$AX$25,6,FALSE),"")</f>
        <v/>
      </c>
      <c r="H1503" s="5">
        <f>IFERROR(VLOOKUP(C1503,$AS$4:$AY$25,7,FALSE),"")</f>
        <v/>
      </c>
      <c r="I1503" s="5">
        <f>IFERROR(VLOOKUP(C1503,$AS$4:$AZ$25,8,FALSE),"")</f>
        <v/>
      </c>
      <c r="J1503" s="7" t="inlineStr">
        <is>
          <t>.</t>
        </is>
      </c>
      <c r="K1503" s="5" t="inlineStr">
        <is>
          <t>NORDESTE (SEM MA)</t>
        </is>
      </c>
      <c r="L1503" s="8" t="n">
        <v>1600</v>
      </c>
      <c r="M1503" s="9" t="n">
        <v>133.3333333333333</v>
      </c>
      <c r="N1503" s="9" t="n">
        <v>133.3333333333333</v>
      </c>
      <c r="O1503" s="9" t="n">
        <v>133.3333333333333</v>
      </c>
      <c r="P1503" s="9" t="n">
        <v>133.3333333333333</v>
      </c>
      <c r="Q1503" s="9" t="n">
        <v>133.3333333333333</v>
      </c>
      <c r="R1503" s="9" t="n">
        <v>133.3333333333333</v>
      </c>
      <c r="S1503" s="9" t="n">
        <v>133.3333333333333</v>
      </c>
      <c r="T1503" s="9" t="n">
        <v>133.3333333333333</v>
      </c>
      <c r="U1503" s="9" t="n">
        <v>133.3333333333333</v>
      </c>
      <c r="V1503" s="9" t="n">
        <v>133.3333333333333</v>
      </c>
      <c r="W1503" s="9" t="n">
        <v>133.3333333333333</v>
      </c>
      <c r="X1503" s="9" t="n">
        <v>133.3333333333333</v>
      </c>
      <c r="Y1503" s="7" t="inlineStr">
        <is>
          <t>.</t>
        </is>
      </c>
      <c r="Z1503" s="8">
        <f>SUM(AA1503:AL1503)</f>
        <v/>
      </c>
      <c r="AA1503" s="9" t="n">
        <v>0</v>
      </c>
      <c r="AB1503" s="9" t="n">
        <v>0</v>
      </c>
      <c r="AC1503" s="9" t="n">
        <v>0</v>
      </c>
      <c r="AD1503" s="9" t="n">
        <v>0</v>
      </c>
      <c r="AE1503" s="9" t="n">
        <v>0</v>
      </c>
      <c r="AF1503" s="9" t="n">
        <v>0</v>
      </c>
      <c r="AG1503" s="9" t="n">
        <v>0</v>
      </c>
      <c r="AH1503" s="9" t="n">
        <v>0</v>
      </c>
      <c r="AI1503" s="9" t="n">
        <v>0</v>
      </c>
      <c r="AJ1503" s="9" t="n">
        <v>0</v>
      </c>
      <c r="AK1503" s="9" t="n">
        <v>0</v>
      </c>
      <c r="AL1503" s="9" t="n">
        <v>0</v>
      </c>
      <c r="AM1503" s="7" t="inlineStr">
        <is>
          <t>.</t>
        </is>
      </c>
      <c r="AN1503" s="6">
        <f>IF(L1503=0,0,Z1503/L1503)</f>
        <v/>
      </c>
      <c r="AO1503" s="5">
        <f>IF(AN1503="","",IF(AN1503&gt;=0.9,"🟢",IF(AN1503&gt;=0.7,"🟡",IF(AN1503&gt;=0.5,"🟠","🔴"))))</f>
        <v/>
      </c>
      <c r="AP1503" s="9">
        <f>IF(L1503=0,0,L1503-Z1503)</f>
        <v/>
      </c>
      <c r="AQ1503" s="5">
        <f>IF(Z1503=0,"",RANK(Z1503,Z$4:Z$1569,0))</f>
        <v/>
      </c>
      <c r="AR1503" s="7" t="inlineStr">
        <is>
          <t>.</t>
        </is>
      </c>
      <c r="BA1503" s="7" t="inlineStr">
        <is>
          <t>.</t>
        </is>
      </c>
      <c r="BB1503" s="9">
        <f>SUM(L$4:L$1569)/COUNTA(A$4:A$1569)</f>
        <v/>
      </c>
      <c r="BC1503" s="9">
        <f>SUM(M$4:M$1569)/COUNTA(A$4:A$1569)</f>
        <v/>
      </c>
      <c r="BD1503" s="9">
        <f>SUM(N$4:N$1569)/COUNTA(A$4:A$1569)</f>
        <v/>
      </c>
      <c r="BE1503" s="9">
        <f>SUM(O$4:O$1569)/COUNTA(A$4:A$1569)</f>
        <v/>
      </c>
      <c r="BF1503" s="9">
        <f>SUM(P$4:P$1569)/COUNTA(A$4:A$1569)</f>
        <v/>
      </c>
      <c r="BG1503" s="9">
        <f>SUM(Q$4:Q$1569)/COUNTA(A$4:A$1569)</f>
        <v/>
      </c>
      <c r="BH1503" s="9">
        <f>SUM(R$4:R$1569)/COUNTA(A$4:A$1569)</f>
        <v/>
      </c>
      <c r="BI1503" s="9">
        <f>SUM(S$4:S$1569)/COUNTA(A$4:A$1569)</f>
        <v/>
      </c>
      <c r="BJ1503" s="9">
        <f>SUM(T$4:T$1569)/COUNTA(A$4:A$1569)</f>
        <v/>
      </c>
      <c r="BK1503" s="9">
        <f>SUM(U$4:U$1569)/COUNTA(A$4:A$1569)</f>
        <v/>
      </c>
      <c r="BL1503" s="9">
        <f>SUM(V$4:V$1569)/COUNTA(A$4:A$1569)</f>
        <v/>
      </c>
      <c r="BM1503" s="9">
        <f>SUM(W$4:W$1569)/COUNTA(A$4:A$1569)</f>
        <v/>
      </c>
      <c r="BN1503" s="9">
        <f>SUM(X$4:X$1569)/COUNTA(A$4:A$1569)</f>
        <v/>
      </c>
      <c r="BO1503" s="7" t="inlineStr">
        <is>
          <t>.</t>
        </is>
      </c>
      <c r="BP1503" s="9">
        <f>IF(Z1503&gt;=BB1503,0,IFERROR(BB1503+(SUMPRODUCT((Z$4:Z$1569&gt;=BB$4:BB$1569)*(Z$4:Z$1569-BB$4:BB$1569))/MAX(1,COUNTIF(Z$4:Z$1569,"&lt;"&amp;BB1503+0.01))),BB1503))</f>
        <v/>
      </c>
      <c r="BQ1503" s="9">
        <f>IF(AA1503&gt;=BC1503,0,IFERROR(BC1503+SUMPRODUCT((AA$4:AA$1569&gt;=BC$4:BC$1569)*(AA$4:AA$1569-BC$4:BC$1569))/MAX(1,COUNTIF(AA$4:AA$1569,"&lt;"&amp;BC1503+0.01)),BC1503))</f>
        <v/>
      </c>
      <c r="BR1503" s="9">
        <f>IF(AB1503&gt;=BD1503,0,IFERROR(BD1503+SUMPRODUCT((AB$4:AB$1569&gt;=BD$4:BD$1569)*(AB$4:AB$1569-BD$4:BD$1569))/MAX(1,COUNTIF(AB$4:AB$1569,"&lt;"&amp;BD1503+0.01)),BD1503))</f>
        <v/>
      </c>
      <c r="BS1503" s="9">
        <f>IF(AC1503&gt;=BE1503,0,IFERROR(BE1503+SUMPRODUCT((AC$4:AC$1569&gt;=BE$4:BE$1569)*(AC$4:AC$1569-BE$4:BE$1569))/MAX(1,COUNTIF(AC$4:AC$1569,"&lt;"&amp;BE1503+0.01)),BE1503))</f>
        <v/>
      </c>
      <c r="BT1503" s="9">
        <f>IF(AD1503&gt;=BF1503,0,IFERROR(BF1503+SUMPRODUCT((AD$4:AD$1569&gt;=BF$4:BF$1569)*(AD$4:AD$1569-BF$4:BF$1569))/MAX(1,COUNTIF(AD$4:AD$1569,"&lt;"&amp;BF1503+0.01)),BF1503))</f>
        <v/>
      </c>
      <c r="BU1503" s="9">
        <f>IF(AE1503&gt;=BG1503,0,IFERROR(BG1503+SUMPRODUCT((AE$4:AE$1569&gt;=BG$4:BG$1569)*(AE$4:AE$1569-BG$4:BG$1569))/MAX(1,COUNTIF(AE$4:AE$1569,"&lt;"&amp;BG1503+0.01)),BG1503))</f>
        <v/>
      </c>
      <c r="BV1503" s="9">
        <f>IF(AF1503&gt;=BH1503,0,IFERROR(BH1503+SUMPRODUCT((AF$4:AF$1569&gt;=BH$4:BH$1569)*(AF$4:AF$1569-BH$4:BH$1569))/MAX(1,COUNTIF(AF$4:AF$1569,"&lt;"&amp;BH1503+0.01)),BH1503))</f>
        <v/>
      </c>
      <c r="BW1503" s="9">
        <f>IF(AG1503&gt;=BI1503,0,IFERROR(BI1503+SUMPRODUCT((AG$4:AG$1569&gt;=BI$4:BI$1569)*(AG$4:AG$1569-BI$4:BI$1569))/MAX(1,COUNTIF(AG$4:AG$1569,"&lt;"&amp;BI1503+0.01)),BI1503))</f>
        <v/>
      </c>
      <c r="BX1503" s="9">
        <f>IF(AH1503&gt;=BJ1503,0,IFERROR(BJ1503+SUMPRODUCT((AH$4:AH$1569&gt;=BJ$4:BJ$1569)*(AH$4:AH$1569-BJ$4:BJ$1569))/MAX(1,COUNTIF(AH$4:AH$1569,"&lt;"&amp;BJ1503+0.01)),BJ1503))</f>
        <v/>
      </c>
      <c r="BY1503" s="9">
        <f>IF(AI1503&gt;=BK1503,0,IFERROR(BK1503+SUMPRODUCT((AI$4:AI$1569&gt;=BK$4:BK$1569)*(AI$4:AI$1569-BK$4:BK$1569))/MAX(1,COUNTIF(AI$4:AI$1569,"&lt;"&amp;BK1503+0.01)),BK1503))</f>
        <v/>
      </c>
      <c r="BZ1503" s="9">
        <f>IF(AJ1503&gt;=BL1503,0,IFERROR(BL1503+SUMPRODUCT((AJ$4:AJ$1569&gt;=BL$4:BL$1569)*(AJ$4:AJ$1569-BL$4:BL$1569))/MAX(1,COUNTIF(AJ$4:AJ$1569,"&lt;"&amp;BL1503+0.01)),BL1503))</f>
        <v/>
      </c>
      <c r="CA1503" s="9">
        <f>IF(AK1503&gt;=BM1503,0,IFERROR(BM1503+SUMPRODUCT((AK$4:AK$1569&gt;=BM$4:BM$1569)*(AK$4:AK$1569-BM$4:BM$1569))/MAX(1,COUNTIF(AK$4:AK$1569,"&lt;"&amp;BM1503+0.01)),BM1503))</f>
        <v/>
      </c>
      <c r="CB1503" s="9">
        <f>IF(AL1503&gt;=BN1503,0,IFERROR(BN1503+SUMPRODUCT((AL$4:AL$1569&gt;=BN$4:BN$1569)*(AL$4:AL$1569-BN$4:BN$1569))/MAX(1,COUNTIF(AL$4:AL$1569,"&lt;"&amp;BN1503+0.01)),BN1503))</f>
        <v/>
      </c>
      <c r="CC1503" s="5">
        <f>IF(AO1503="🟢","VERDE",IF(AO1503="🟡","AMARELO",IF(AO1503="🟠","VERMELHO",IF(AO1503="🔴","VERMELHO","ROXO"))))</f>
        <v/>
      </c>
      <c r="CD1503" s="5" t="inlineStr">
        <is>
          <t>🌎 REGIÕES</t>
        </is>
      </c>
      <c r="CE1503" s="5" t="inlineStr">
        <is>
          <t>SEM REDE</t>
        </is>
      </c>
    </row>
    <row r="1504">
      <c r="A1504" s="5" t="inlineStr">
        <is>
          <t>53211578000153</t>
        </is>
      </c>
      <c r="B1504" s="5" t="inlineStr">
        <is>
          <t>G. V. DORNELLES &amp; CIA LTDA - MESITUACAO</t>
        </is>
      </c>
      <c r="C1504" s="5" t="inlineStr">
        <is>
          <t>06 - SEM GRUPO</t>
        </is>
      </c>
      <c r="D1504" s="5" t="inlineStr">
        <is>
          <t>HEMANUELE DITZEL (MANU)</t>
        </is>
      </c>
      <c r="E1504" s="5" t="inlineStr">
        <is>
          <t>RS</t>
        </is>
      </c>
      <c r="F1504" s="5">
        <f>IFERROR(VLOOKUP(C1504,$AS$4:$AT$25,2,FALSE),"")</f>
        <v/>
      </c>
      <c r="G1504" s="6">
        <f>IFERROR(VLOOKUP(C1504,$AS$4:$AX$25,6,FALSE),"")</f>
        <v/>
      </c>
      <c r="H1504" s="5">
        <f>IFERROR(VLOOKUP(C1504,$AS$4:$AY$25,7,FALSE),"")</f>
        <v/>
      </c>
      <c r="I1504" s="5">
        <f>IFERROR(VLOOKUP(C1504,$AS$4:$AZ$25,8,FALSE),"")</f>
        <v/>
      </c>
      <c r="J1504" s="7" t="inlineStr">
        <is>
          <t>.</t>
        </is>
      </c>
      <c r="K1504" s="5" t="inlineStr">
        <is>
          <t>SUL</t>
        </is>
      </c>
      <c r="L1504" s="8" t="n">
        <v>1582.758620689655</v>
      </c>
      <c r="M1504" s="9" t="n">
        <v>124.1379310344828</v>
      </c>
      <c r="N1504" s="9" t="n">
        <v>124.1379310344828</v>
      </c>
      <c r="O1504" s="9" t="n">
        <v>124.1379310344828</v>
      </c>
      <c r="P1504" s="9" t="n">
        <v>124.1379310344828</v>
      </c>
      <c r="Q1504" s="9" t="n">
        <v>124.1379310344828</v>
      </c>
      <c r="R1504" s="9" t="n">
        <v>134.4827586206897</v>
      </c>
      <c r="S1504" s="9" t="n">
        <v>134.4827586206897</v>
      </c>
      <c r="T1504" s="9" t="n">
        <v>134.4827586206897</v>
      </c>
      <c r="U1504" s="9" t="n">
        <v>134.4827586206897</v>
      </c>
      <c r="V1504" s="9" t="n">
        <v>134.4827586206897</v>
      </c>
      <c r="W1504" s="9" t="n">
        <v>144.8275862068965</v>
      </c>
      <c r="X1504" s="9" t="n">
        <v>144.8275862068965</v>
      </c>
      <c r="Y1504" s="7" t="inlineStr">
        <is>
          <t>.</t>
        </is>
      </c>
      <c r="Z1504" s="8">
        <f>SUM(AA1504:AL1504)</f>
        <v/>
      </c>
      <c r="AA1504" s="9" t="n">
        <v>0</v>
      </c>
      <c r="AB1504" s="9" t="n">
        <v>0</v>
      </c>
      <c r="AC1504" s="9" t="n">
        <v>0</v>
      </c>
      <c r="AD1504" s="9" t="n">
        <v>0</v>
      </c>
      <c r="AE1504" s="9" t="n">
        <v>0</v>
      </c>
      <c r="AF1504" s="9" t="n">
        <v>0</v>
      </c>
      <c r="AG1504" s="9" t="n">
        <v>0</v>
      </c>
      <c r="AH1504" s="9" t="n">
        <v>0</v>
      </c>
      <c r="AI1504" s="9" t="n">
        <v>0</v>
      </c>
      <c r="AJ1504" s="9" t="n">
        <v>0</v>
      </c>
      <c r="AK1504" s="9" t="n">
        <v>0</v>
      </c>
      <c r="AL1504" s="9" t="n">
        <v>0</v>
      </c>
      <c r="AM1504" s="7" t="inlineStr">
        <is>
          <t>.</t>
        </is>
      </c>
      <c r="AN1504" s="6">
        <f>IF(L1504=0,0,Z1504/L1504)</f>
        <v/>
      </c>
      <c r="AO1504" s="5">
        <f>IF(AN1504="","",IF(AN1504&gt;=0.9,"🟢",IF(AN1504&gt;=0.7,"🟡",IF(AN1504&gt;=0.5,"🟠","🔴"))))</f>
        <v/>
      </c>
      <c r="AP1504" s="9">
        <f>IF(L1504=0,0,L1504-Z1504)</f>
        <v/>
      </c>
      <c r="AQ1504" s="5">
        <f>IF(Z1504=0,"",RANK(Z1504,Z$4:Z$1569,0))</f>
        <v/>
      </c>
      <c r="AR1504" s="7" t="inlineStr">
        <is>
          <t>.</t>
        </is>
      </c>
      <c r="BA1504" s="7" t="inlineStr">
        <is>
          <t>.</t>
        </is>
      </c>
      <c r="BB1504" s="9">
        <f>SUM(L$4:L$1569)/COUNTA(A$4:A$1569)</f>
        <v/>
      </c>
      <c r="BC1504" s="9">
        <f>SUM(M$4:M$1569)/COUNTA(A$4:A$1569)</f>
        <v/>
      </c>
      <c r="BD1504" s="9">
        <f>SUM(N$4:N$1569)/COUNTA(A$4:A$1569)</f>
        <v/>
      </c>
      <c r="BE1504" s="9">
        <f>SUM(O$4:O$1569)/COUNTA(A$4:A$1569)</f>
        <v/>
      </c>
      <c r="BF1504" s="9">
        <f>SUM(P$4:P$1569)/COUNTA(A$4:A$1569)</f>
        <v/>
      </c>
      <c r="BG1504" s="9">
        <f>SUM(Q$4:Q$1569)/COUNTA(A$4:A$1569)</f>
        <v/>
      </c>
      <c r="BH1504" s="9">
        <f>SUM(R$4:R$1569)/COUNTA(A$4:A$1569)</f>
        <v/>
      </c>
      <c r="BI1504" s="9">
        <f>SUM(S$4:S$1569)/COUNTA(A$4:A$1569)</f>
        <v/>
      </c>
      <c r="BJ1504" s="9">
        <f>SUM(T$4:T$1569)/COUNTA(A$4:A$1569)</f>
        <v/>
      </c>
      <c r="BK1504" s="9">
        <f>SUM(U$4:U$1569)/COUNTA(A$4:A$1569)</f>
        <v/>
      </c>
      <c r="BL1504" s="9">
        <f>SUM(V$4:V$1569)/COUNTA(A$4:A$1569)</f>
        <v/>
      </c>
      <c r="BM1504" s="9">
        <f>SUM(W$4:W$1569)/COUNTA(A$4:A$1569)</f>
        <v/>
      </c>
      <c r="BN1504" s="9">
        <f>SUM(X$4:X$1569)/COUNTA(A$4:A$1569)</f>
        <v/>
      </c>
      <c r="BO1504" s="7" t="inlineStr">
        <is>
          <t>.</t>
        </is>
      </c>
      <c r="BP1504" s="9">
        <f>IF(Z1504&gt;=BB1504,0,IFERROR(BB1504+(SUMPRODUCT((Z$4:Z$1569&gt;=BB$4:BB$1569)*(Z$4:Z$1569-BB$4:BB$1569))/MAX(1,COUNTIF(Z$4:Z$1569,"&lt;"&amp;BB1504+0.01))),BB1504))</f>
        <v/>
      </c>
      <c r="BQ1504" s="9">
        <f>IF(AA1504&gt;=BC1504,0,IFERROR(BC1504+SUMPRODUCT((AA$4:AA$1569&gt;=BC$4:BC$1569)*(AA$4:AA$1569-BC$4:BC$1569))/MAX(1,COUNTIF(AA$4:AA$1569,"&lt;"&amp;BC1504+0.01)),BC1504))</f>
        <v/>
      </c>
      <c r="BR1504" s="9">
        <f>IF(AB1504&gt;=BD1504,0,IFERROR(BD1504+SUMPRODUCT((AB$4:AB$1569&gt;=BD$4:BD$1569)*(AB$4:AB$1569-BD$4:BD$1569))/MAX(1,COUNTIF(AB$4:AB$1569,"&lt;"&amp;BD1504+0.01)),BD1504))</f>
        <v/>
      </c>
      <c r="BS1504" s="9">
        <f>IF(AC1504&gt;=BE1504,0,IFERROR(BE1504+SUMPRODUCT((AC$4:AC$1569&gt;=BE$4:BE$1569)*(AC$4:AC$1569-BE$4:BE$1569))/MAX(1,COUNTIF(AC$4:AC$1569,"&lt;"&amp;BE1504+0.01)),BE1504))</f>
        <v/>
      </c>
      <c r="BT1504" s="9">
        <f>IF(AD1504&gt;=BF1504,0,IFERROR(BF1504+SUMPRODUCT((AD$4:AD$1569&gt;=BF$4:BF$1569)*(AD$4:AD$1569-BF$4:BF$1569))/MAX(1,COUNTIF(AD$4:AD$1569,"&lt;"&amp;BF1504+0.01)),BF1504))</f>
        <v/>
      </c>
      <c r="BU1504" s="9">
        <f>IF(AE1504&gt;=BG1504,0,IFERROR(BG1504+SUMPRODUCT((AE$4:AE$1569&gt;=BG$4:BG$1569)*(AE$4:AE$1569-BG$4:BG$1569))/MAX(1,COUNTIF(AE$4:AE$1569,"&lt;"&amp;BG1504+0.01)),BG1504))</f>
        <v/>
      </c>
      <c r="BV1504" s="9">
        <f>IF(AF1504&gt;=BH1504,0,IFERROR(BH1504+SUMPRODUCT((AF$4:AF$1569&gt;=BH$4:BH$1569)*(AF$4:AF$1569-BH$4:BH$1569))/MAX(1,COUNTIF(AF$4:AF$1569,"&lt;"&amp;BH1504+0.01)),BH1504))</f>
        <v/>
      </c>
      <c r="BW1504" s="9">
        <f>IF(AG1504&gt;=BI1504,0,IFERROR(BI1504+SUMPRODUCT((AG$4:AG$1569&gt;=BI$4:BI$1569)*(AG$4:AG$1569-BI$4:BI$1569))/MAX(1,COUNTIF(AG$4:AG$1569,"&lt;"&amp;BI1504+0.01)),BI1504))</f>
        <v/>
      </c>
      <c r="BX1504" s="9">
        <f>IF(AH1504&gt;=BJ1504,0,IFERROR(BJ1504+SUMPRODUCT((AH$4:AH$1569&gt;=BJ$4:BJ$1569)*(AH$4:AH$1569-BJ$4:BJ$1569))/MAX(1,COUNTIF(AH$4:AH$1569,"&lt;"&amp;BJ1504+0.01)),BJ1504))</f>
        <v/>
      </c>
      <c r="BY1504" s="9">
        <f>IF(AI1504&gt;=BK1504,0,IFERROR(BK1504+SUMPRODUCT((AI$4:AI$1569&gt;=BK$4:BK$1569)*(AI$4:AI$1569-BK$4:BK$1569))/MAX(1,COUNTIF(AI$4:AI$1569,"&lt;"&amp;BK1504+0.01)),BK1504))</f>
        <v/>
      </c>
      <c r="BZ1504" s="9">
        <f>IF(AJ1504&gt;=BL1504,0,IFERROR(BL1504+SUMPRODUCT((AJ$4:AJ$1569&gt;=BL$4:BL$1569)*(AJ$4:AJ$1569-BL$4:BL$1569))/MAX(1,COUNTIF(AJ$4:AJ$1569,"&lt;"&amp;BL1504+0.01)),BL1504))</f>
        <v/>
      </c>
      <c r="CA1504" s="9">
        <f>IF(AK1504&gt;=BM1504,0,IFERROR(BM1504+SUMPRODUCT((AK$4:AK$1569&gt;=BM$4:BM$1569)*(AK$4:AK$1569-BM$4:BM$1569))/MAX(1,COUNTIF(AK$4:AK$1569,"&lt;"&amp;BM1504+0.01)),BM1504))</f>
        <v/>
      </c>
      <c r="CB1504" s="9">
        <f>IF(AL1504&gt;=BN1504,0,IFERROR(BN1504+SUMPRODUCT((AL$4:AL$1569&gt;=BN$4:BN$1569)*(AL$4:AL$1569-BN$4:BN$1569))/MAX(1,COUNTIF(AL$4:AL$1569,"&lt;"&amp;BN1504+0.01)),BN1504))</f>
        <v/>
      </c>
      <c r="CC1504" s="5">
        <f>IF(AO1504="🟢","VERDE",IF(AO1504="🟡","AMARELO",IF(AO1504="🟠","VERMELHO",IF(AO1504="🔴","VERMELHO","ROXO"))))</f>
        <v/>
      </c>
      <c r="CD1504" s="5" t="inlineStr">
        <is>
          <t>🌎 REGIÕES</t>
        </is>
      </c>
      <c r="CE1504" s="5" t="inlineStr">
        <is>
          <t>SEM REDE</t>
        </is>
      </c>
    </row>
    <row r="1505">
      <c r="A1505" s="5" t="inlineStr">
        <is>
          <t>53302466000108</t>
        </is>
      </c>
      <c r="B1505" s="5" t="inlineStr">
        <is>
          <t>ALEM DO CACAU PALADIUM LTDA - EPP</t>
        </is>
      </c>
      <c r="C1505" s="5" t="inlineStr">
        <is>
          <t>06 - SEM GRUPO</t>
        </is>
      </c>
      <c r="D1505" s="5" t="inlineStr">
        <is>
          <t>HEMANUELE DITZEL (MANU)</t>
        </is>
      </c>
      <c r="E1505" s="5" t="inlineStr">
        <is>
          <t>PR</t>
        </is>
      </c>
      <c r="F1505" s="5">
        <f>IFERROR(VLOOKUP(C1505,$AS$4:$AT$25,2,FALSE),"")</f>
        <v/>
      </c>
      <c r="G1505" s="6">
        <f>IFERROR(VLOOKUP(C1505,$AS$4:$AX$25,6,FALSE),"")</f>
        <v/>
      </c>
      <c r="H1505" s="5">
        <f>IFERROR(VLOOKUP(C1505,$AS$4:$AY$25,7,FALSE),"")</f>
        <v/>
      </c>
      <c r="I1505" s="5">
        <f>IFERROR(VLOOKUP(C1505,$AS$4:$AZ$25,8,FALSE),"")</f>
        <v/>
      </c>
      <c r="J1505" s="7" t="inlineStr">
        <is>
          <t>.</t>
        </is>
      </c>
      <c r="K1505" s="5" t="inlineStr">
        <is>
          <t>SUL</t>
        </is>
      </c>
      <c r="L1505" s="8" t="n">
        <v>1711.764705882353</v>
      </c>
      <c r="M1505" s="9" t="n">
        <v>123.5294117647059</v>
      </c>
      <c r="N1505" s="9" t="n">
        <v>123.5294117647059</v>
      </c>
      <c r="O1505" s="9" t="n">
        <v>123.5294117647059</v>
      </c>
      <c r="P1505" s="9" t="n">
        <v>141.1764705882353</v>
      </c>
      <c r="Q1505" s="9" t="n">
        <v>141.1764705882353</v>
      </c>
      <c r="R1505" s="9" t="n">
        <v>141.1764705882353</v>
      </c>
      <c r="S1505" s="9" t="n">
        <v>141.1764705882353</v>
      </c>
      <c r="T1505" s="9" t="n">
        <v>141.1764705882353</v>
      </c>
      <c r="U1505" s="9" t="n">
        <v>158.8235294117647</v>
      </c>
      <c r="V1505" s="9" t="n">
        <v>158.8235294117647</v>
      </c>
      <c r="W1505" s="9" t="n">
        <v>158.8235294117647</v>
      </c>
      <c r="X1505" s="9" t="n">
        <v>158.8235294117647</v>
      </c>
      <c r="Y1505" s="7" t="inlineStr">
        <is>
          <t>.</t>
        </is>
      </c>
      <c r="Z1505" s="8">
        <f>SUM(AA1505:AL1505)</f>
        <v/>
      </c>
      <c r="AA1505" s="9" t="n">
        <v>0</v>
      </c>
      <c r="AB1505" s="9" t="n">
        <v>0</v>
      </c>
      <c r="AC1505" s="9" t="n">
        <v>0</v>
      </c>
      <c r="AD1505" s="9" t="n">
        <v>0</v>
      </c>
      <c r="AE1505" s="9" t="n">
        <v>0</v>
      </c>
      <c r="AF1505" s="9" t="n">
        <v>0</v>
      </c>
      <c r="AG1505" s="9" t="n">
        <v>0</v>
      </c>
      <c r="AH1505" s="9" t="n">
        <v>0</v>
      </c>
      <c r="AI1505" s="9" t="n">
        <v>0</v>
      </c>
      <c r="AJ1505" s="9" t="n">
        <v>0</v>
      </c>
      <c r="AK1505" s="9" t="n">
        <v>0</v>
      </c>
      <c r="AL1505" s="9" t="n">
        <v>0</v>
      </c>
      <c r="AM1505" s="7" t="inlineStr">
        <is>
          <t>.</t>
        </is>
      </c>
      <c r="AN1505" s="6">
        <f>IF(L1505=0,0,Z1505/L1505)</f>
        <v/>
      </c>
      <c r="AO1505" s="5">
        <f>IF(AN1505="","",IF(AN1505&gt;=0.9,"🟢",IF(AN1505&gt;=0.7,"🟡",IF(AN1505&gt;=0.5,"🟠","🔴"))))</f>
        <v/>
      </c>
      <c r="AP1505" s="9">
        <f>IF(L1505=0,0,L1505-Z1505)</f>
        <v/>
      </c>
      <c r="AQ1505" s="5">
        <f>IF(Z1505=0,"",RANK(Z1505,Z$4:Z$1569,0))</f>
        <v/>
      </c>
      <c r="AR1505" s="7" t="inlineStr">
        <is>
          <t>.</t>
        </is>
      </c>
      <c r="BA1505" s="7" t="inlineStr">
        <is>
          <t>.</t>
        </is>
      </c>
      <c r="BB1505" s="9">
        <f>SUM(L$4:L$1569)/COUNTA(A$4:A$1569)</f>
        <v/>
      </c>
      <c r="BC1505" s="9">
        <f>SUM(M$4:M$1569)/COUNTA(A$4:A$1569)</f>
        <v/>
      </c>
      <c r="BD1505" s="9">
        <f>SUM(N$4:N$1569)/COUNTA(A$4:A$1569)</f>
        <v/>
      </c>
      <c r="BE1505" s="9">
        <f>SUM(O$4:O$1569)/COUNTA(A$4:A$1569)</f>
        <v/>
      </c>
      <c r="BF1505" s="9">
        <f>SUM(P$4:P$1569)/COUNTA(A$4:A$1569)</f>
        <v/>
      </c>
      <c r="BG1505" s="9">
        <f>SUM(Q$4:Q$1569)/COUNTA(A$4:A$1569)</f>
        <v/>
      </c>
      <c r="BH1505" s="9">
        <f>SUM(R$4:R$1569)/COUNTA(A$4:A$1569)</f>
        <v/>
      </c>
      <c r="BI1505" s="9">
        <f>SUM(S$4:S$1569)/COUNTA(A$4:A$1569)</f>
        <v/>
      </c>
      <c r="BJ1505" s="9">
        <f>SUM(T$4:T$1569)/COUNTA(A$4:A$1569)</f>
        <v/>
      </c>
      <c r="BK1505" s="9">
        <f>SUM(U$4:U$1569)/COUNTA(A$4:A$1569)</f>
        <v/>
      </c>
      <c r="BL1505" s="9">
        <f>SUM(V$4:V$1569)/COUNTA(A$4:A$1569)</f>
        <v/>
      </c>
      <c r="BM1505" s="9">
        <f>SUM(W$4:W$1569)/COUNTA(A$4:A$1569)</f>
        <v/>
      </c>
      <c r="BN1505" s="9">
        <f>SUM(X$4:X$1569)/COUNTA(A$4:A$1569)</f>
        <v/>
      </c>
      <c r="BO1505" s="7" t="inlineStr">
        <is>
          <t>.</t>
        </is>
      </c>
      <c r="BP1505" s="9">
        <f>IF(Z1505&gt;=BB1505,0,IFERROR(BB1505+(SUMPRODUCT((Z$4:Z$1569&gt;=BB$4:BB$1569)*(Z$4:Z$1569-BB$4:BB$1569))/MAX(1,COUNTIF(Z$4:Z$1569,"&lt;"&amp;BB1505+0.01))),BB1505))</f>
        <v/>
      </c>
      <c r="BQ1505" s="9">
        <f>IF(AA1505&gt;=BC1505,0,IFERROR(BC1505+SUMPRODUCT((AA$4:AA$1569&gt;=BC$4:BC$1569)*(AA$4:AA$1569-BC$4:BC$1569))/MAX(1,COUNTIF(AA$4:AA$1569,"&lt;"&amp;BC1505+0.01)),BC1505))</f>
        <v/>
      </c>
      <c r="BR1505" s="9">
        <f>IF(AB1505&gt;=BD1505,0,IFERROR(BD1505+SUMPRODUCT((AB$4:AB$1569&gt;=BD$4:BD$1569)*(AB$4:AB$1569-BD$4:BD$1569))/MAX(1,COUNTIF(AB$4:AB$1569,"&lt;"&amp;BD1505+0.01)),BD1505))</f>
        <v/>
      </c>
      <c r="BS1505" s="9">
        <f>IF(AC1505&gt;=BE1505,0,IFERROR(BE1505+SUMPRODUCT((AC$4:AC$1569&gt;=BE$4:BE$1569)*(AC$4:AC$1569-BE$4:BE$1569))/MAX(1,COUNTIF(AC$4:AC$1569,"&lt;"&amp;BE1505+0.01)),BE1505))</f>
        <v/>
      </c>
      <c r="BT1505" s="9">
        <f>IF(AD1505&gt;=BF1505,0,IFERROR(BF1505+SUMPRODUCT((AD$4:AD$1569&gt;=BF$4:BF$1569)*(AD$4:AD$1569-BF$4:BF$1569))/MAX(1,COUNTIF(AD$4:AD$1569,"&lt;"&amp;BF1505+0.01)),BF1505))</f>
        <v/>
      </c>
      <c r="BU1505" s="9">
        <f>IF(AE1505&gt;=BG1505,0,IFERROR(BG1505+SUMPRODUCT((AE$4:AE$1569&gt;=BG$4:BG$1569)*(AE$4:AE$1569-BG$4:BG$1569))/MAX(1,COUNTIF(AE$4:AE$1569,"&lt;"&amp;BG1505+0.01)),BG1505))</f>
        <v/>
      </c>
      <c r="BV1505" s="9">
        <f>IF(AF1505&gt;=BH1505,0,IFERROR(BH1505+SUMPRODUCT((AF$4:AF$1569&gt;=BH$4:BH$1569)*(AF$4:AF$1569-BH$4:BH$1569))/MAX(1,COUNTIF(AF$4:AF$1569,"&lt;"&amp;BH1505+0.01)),BH1505))</f>
        <v/>
      </c>
      <c r="BW1505" s="9">
        <f>IF(AG1505&gt;=BI1505,0,IFERROR(BI1505+SUMPRODUCT((AG$4:AG$1569&gt;=BI$4:BI$1569)*(AG$4:AG$1569-BI$4:BI$1569))/MAX(1,COUNTIF(AG$4:AG$1569,"&lt;"&amp;BI1505+0.01)),BI1505))</f>
        <v/>
      </c>
      <c r="BX1505" s="9">
        <f>IF(AH1505&gt;=BJ1505,0,IFERROR(BJ1505+SUMPRODUCT((AH$4:AH$1569&gt;=BJ$4:BJ$1569)*(AH$4:AH$1569-BJ$4:BJ$1569))/MAX(1,COUNTIF(AH$4:AH$1569,"&lt;"&amp;BJ1505+0.01)),BJ1505))</f>
        <v/>
      </c>
      <c r="BY1505" s="9">
        <f>IF(AI1505&gt;=BK1505,0,IFERROR(BK1505+SUMPRODUCT((AI$4:AI$1569&gt;=BK$4:BK$1569)*(AI$4:AI$1569-BK$4:BK$1569))/MAX(1,COUNTIF(AI$4:AI$1569,"&lt;"&amp;BK1505+0.01)),BK1505))</f>
        <v/>
      </c>
      <c r="BZ1505" s="9">
        <f>IF(AJ1505&gt;=BL1505,0,IFERROR(BL1505+SUMPRODUCT((AJ$4:AJ$1569&gt;=BL$4:BL$1569)*(AJ$4:AJ$1569-BL$4:BL$1569))/MAX(1,COUNTIF(AJ$4:AJ$1569,"&lt;"&amp;BL1505+0.01)),BL1505))</f>
        <v/>
      </c>
      <c r="CA1505" s="9">
        <f>IF(AK1505&gt;=BM1505,0,IFERROR(BM1505+SUMPRODUCT((AK$4:AK$1569&gt;=BM$4:BM$1569)*(AK$4:AK$1569-BM$4:BM$1569))/MAX(1,COUNTIF(AK$4:AK$1569,"&lt;"&amp;BM1505+0.01)),BM1505))</f>
        <v/>
      </c>
      <c r="CB1505" s="9">
        <f>IF(AL1505&gt;=BN1505,0,IFERROR(BN1505+SUMPRODUCT((AL$4:AL$1569&gt;=BN$4:BN$1569)*(AL$4:AL$1569-BN$4:BN$1569))/MAX(1,COUNTIF(AL$4:AL$1569,"&lt;"&amp;BN1505+0.01)),BN1505))</f>
        <v/>
      </c>
      <c r="CC1505" s="5">
        <f>IF(AO1505="🟢","VERDE",IF(AO1505="🟡","AMARELO",IF(AO1505="🟠","VERMELHO",IF(AO1505="🔴","VERMELHO","ROXO"))))</f>
        <v/>
      </c>
      <c r="CD1505" s="5" t="inlineStr">
        <is>
          <t>🌎 REGIÕES</t>
        </is>
      </c>
      <c r="CE1505" s="5" t="inlineStr">
        <is>
          <t>SEM REDE</t>
        </is>
      </c>
    </row>
    <row r="1506">
      <c r="A1506" s="5" t="inlineStr">
        <is>
          <t>53507923000109</t>
        </is>
      </c>
      <c r="B1506" s="5" t="inlineStr">
        <is>
          <t>MUITO ALEM DA NUTRICAO LTDA - ME</t>
        </is>
      </c>
      <c r="C1506" s="5" t="inlineStr">
        <is>
          <t>06 - INTERNA - FITLAND</t>
        </is>
      </c>
      <c r="D1506" s="5" t="inlineStr">
        <is>
          <t>JULIO GADRET</t>
        </is>
      </c>
      <c r="E1506" s="5" t="inlineStr"/>
      <c r="F1506" s="5">
        <f>IFERROR(VLOOKUP(C1506,$AS$4:$AT$25,2,FALSE),"")</f>
        <v/>
      </c>
      <c r="G1506" s="6">
        <f>IFERROR(VLOOKUP(C1506,$AS$4:$AX$25,6,FALSE),"")</f>
        <v/>
      </c>
      <c r="H1506" s="5">
        <f>IFERROR(VLOOKUP(C1506,$AS$4:$AY$25,7,FALSE),"")</f>
        <v/>
      </c>
      <c r="I1506" s="5">
        <f>IFERROR(VLOOKUP(C1506,$AS$4:$AZ$25,8,FALSE),"")</f>
        <v/>
      </c>
      <c r="J1506" s="7" t="inlineStr">
        <is>
          <t>.</t>
        </is>
      </c>
      <c r="K1506" s="5" t="inlineStr">
        <is>
          <t>NACIONAL</t>
        </is>
      </c>
      <c r="L1506" s="8" t="n">
        <v>10706.89655172414</v>
      </c>
      <c r="M1506" s="9" t="n">
        <v>750</v>
      </c>
      <c r="N1506" s="9" t="n">
        <v>775.8620689655172</v>
      </c>
      <c r="O1506" s="9" t="n">
        <v>801.7241379310345</v>
      </c>
      <c r="P1506" s="9" t="n">
        <v>827.5862068965517</v>
      </c>
      <c r="Q1506" s="9" t="n">
        <v>853.448275862069</v>
      </c>
      <c r="R1506" s="9" t="n">
        <v>879.3103448275862</v>
      </c>
      <c r="S1506" s="9" t="n">
        <v>905.1724137931035</v>
      </c>
      <c r="T1506" s="9" t="n">
        <v>931.0344827586207</v>
      </c>
      <c r="U1506" s="9" t="n">
        <v>956.8965517241379</v>
      </c>
      <c r="V1506" s="9" t="n">
        <v>982.7586206896551</v>
      </c>
      <c r="W1506" s="9" t="n">
        <v>1008.620689655172</v>
      </c>
      <c r="X1506" s="9" t="n">
        <v>1034.48275862069</v>
      </c>
      <c r="Y1506" s="7" t="inlineStr">
        <is>
          <t>.</t>
        </is>
      </c>
      <c r="Z1506" s="8">
        <f>SUM(AA1506:AL1506)</f>
        <v/>
      </c>
      <c r="AA1506" s="9" t="n">
        <v>0</v>
      </c>
      <c r="AB1506" s="9" t="n">
        <v>0</v>
      </c>
      <c r="AC1506" s="9" t="n">
        <v>0</v>
      </c>
      <c r="AD1506" s="9" t="n">
        <v>0</v>
      </c>
      <c r="AE1506" s="9" t="n">
        <v>0</v>
      </c>
      <c r="AF1506" s="9" t="n">
        <v>0</v>
      </c>
      <c r="AG1506" s="9" t="n">
        <v>0</v>
      </c>
      <c r="AH1506" s="9" t="n">
        <v>0</v>
      </c>
      <c r="AI1506" s="9" t="n">
        <v>0</v>
      </c>
      <c r="AJ1506" s="9" t="n">
        <v>0</v>
      </c>
      <c r="AK1506" s="9" t="n">
        <v>0</v>
      </c>
      <c r="AL1506" s="9" t="n">
        <v>0</v>
      </c>
      <c r="AM1506" s="7" t="inlineStr">
        <is>
          <t>.</t>
        </is>
      </c>
      <c r="AN1506" s="6">
        <f>IF(L1506=0,0,Z1506/L1506)</f>
        <v/>
      </c>
      <c r="AO1506" s="5">
        <f>IF(AN1506="","",IF(AN1506&gt;=0.9,"🟢",IF(AN1506&gt;=0.7,"🟡",IF(AN1506&gt;=0.5,"🟠","🔴"))))</f>
        <v/>
      </c>
      <c r="AP1506" s="9">
        <f>IF(L1506=0,0,L1506-Z1506)</f>
        <v/>
      </c>
      <c r="AQ1506" s="5">
        <f>IF(Z1506=0,"",RANK(Z1506,Z$4:Z$1569,0))</f>
        <v/>
      </c>
      <c r="AR1506" s="7" t="inlineStr">
        <is>
          <t>.</t>
        </is>
      </c>
      <c r="BA1506" s="7" t="inlineStr">
        <is>
          <t>.</t>
        </is>
      </c>
      <c r="BB1506" s="9">
        <f>SUM(L$4:L$1569)/COUNTA(A$4:A$1569)</f>
        <v/>
      </c>
      <c r="BC1506" s="9">
        <f>SUM(M$4:M$1569)/COUNTA(A$4:A$1569)</f>
        <v/>
      </c>
      <c r="BD1506" s="9">
        <f>SUM(N$4:N$1569)/COUNTA(A$4:A$1569)</f>
        <v/>
      </c>
      <c r="BE1506" s="9">
        <f>SUM(O$4:O$1569)/COUNTA(A$4:A$1569)</f>
        <v/>
      </c>
      <c r="BF1506" s="9">
        <f>SUM(P$4:P$1569)/COUNTA(A$4:A$1569)</f>
        <v/>
      </c>
      <c r="BG1506" s="9">
        <f>SUM(Q$4:Q$1569)/COUNTA(A$4:A$1569)</f>
        <v/>
      </c>
      <c r="BH1506" s="9">
        <f>SUM(R$4:R$1569)/COUNTA(A$4:A$1569)</f>
        <v/>
      </c>
      <c r="BI1506" s="9">
        <f>SUM(S$4:S$1569)/COUNTA(A$4:A$1569)</f>
        <v/>
      </c>
      <c r="BJ1506" s="9">
        <f>SUM(T$4:T$1569)/COUNTA(A$4:A$1569)</f>
        <v/>
      </c>
      <c r="BK1506" s="9">
        <f>SUM(U$4:U$1569)/COUNTA(A$4:A$1569)</f>
        <v/>
      </c>
      <c r="BL1506" s="9">
        <f>SUM(V$4:V$1569)/COUNTA(A$4:A$1569)</f>
        <v/>
      </c>
      <c r="BM1506" s="9">
        <f>SUM(W$4:W$1569)/COUNTA(A$4:A$1569)</f>
        <v/>
      </c>
      <c r="BN1506" s="9">
        <f>SUM(X$4:X$1569)/COUNTA(A$4:A$1569)</f>
        <v/>
      </c>
      <c r="BO1506" s="7" t="inlineStr">
        <is>
          <t>.</t>
        </is>
      </c>
      <c r="BP1506" s="9">
        <f>IF(Z1506&gt;=BB1506,0,IFERROR(BB1506+(SUMPRODUCT((Z$4:Z$1569&gt;=BB$4:BB$1569)*(Z$4:Z$1569-BB$4:BB$1569))/MAX(1,COUNTIF(Z$4:Z$1569,"&lt;"&amp;BB1506+0.01))),BB1506))</f>
        <v/>
      </c>
      <c r="BQ1506" s="9">
        <f>IF(AA1506&gt;=BC1506,0,IFERROR(BC1506+SUMPRODUCT((AA$4:AA$1569&gt;=BC$4:BC$1569)*(AA$4:AA$1569-BC$4:BC$1569))/MAX(1,COUNTIF(AA$4:AA$1569,"&lt;"&amp;BC1506+0.01)),BC1506))</f>
        <v/>
      </c>
      <c r="BR1506" s="9">
        <f>IF(AB1506&gt;=BD1506,0,IFERROR(BD1506+SUMPRODUCT((AB$4:AB$1569&gt;=BD$4:BD$1569)*(AB$4:AB$1569-BD$4:BD$1569))/MAX(1,COUNTIF(AB$4:AB$1569,"&lt;"&amp;BD1506+0.01)),BD1506))</f>
        <v/>
      </c>
      <c r="BS1506" s="9">
        <f>IF(AC1506&gt;=BE1506,0,IFERROR(BE1506+SUMPRODUCT((AC$4:AC$1569&gt;=BE$4:BE$1569)*(AC$4:AC$1569-BE$4:BE$1569))/MAX(1,COUNTIF(AC$4:AC$1569,"&lt;"&amp;BE1506+0.01)),BE1506))</f>
        <v/>
      </c>
      <c r="BT1506" s="9">
        <f>IF(AD1506&gt;=BF1506,0,IFERROR(BF1506+SUMPRODUCT((AD$4:AD$1569&gt;=BF$4:BF$1569)*(AD$4:AD$1569-BF$4:BF$1569))/MAX(1,COUNTIF(AD$4:AD$1569,"&lt;"&amp;BF1506+0.01)),BF1506))</f>
        <v/>
      </c>
      <c r="BU1506" s="9">
        <f>IF(AE1506&gt;=BG1506,0,IFERROR(BG1506+SUMPRODUCT((AE$4:AE$1569&gt;=BG$4:BG$1569)*(AE$4:AE$1569-BG$4:BG$1569))/MAX(1,COUNTIF(AE$4:AE$1569,"&lt;"&amp;BG1506+0.01)),BG1506))</f>
        <v/>
      </c>
      <c r="BV1506" s="9">
        <f>IF(AF1506&gt;=BH1506,0,IFERROR(BH1506+SUMPRODUCT((AF$4:AF$1569&gt;=BH$4:BH$1569)*(AF$4:AF$1569-BH$4:BH$1569))/MAX(1,COUNTIF(AF$4:AF$1569,"&lt;"&amp;BH1506+0.01)),BH1506))</f>
        <v/>
      </c>
      <c r="BW1506" s="9">
        <f>IF(AG1506&gt;=BI1506,0,IFERROR(BI1506+SUMPRODUCT((AG$4:AG$1569&gt;=BI$4:BI$1569)*(AG$4:AG$1569-BI$4:BI$1569))/MAX(1,COUNTIF(AG$4:AG$1569,"&lt;"&amp;BI1506+0.01)),BI1506))</f>
        <v/>
      </c>
      <c r="BX1506" s="9">
        <f>IF(AH1506&gt;=BJ1506,0,IFERROR(BJ1506+SUMPRODUCT((AH$4:AH$1569&gt;=BJ$4:BJ$1569)*(AH$4:AH$1569-BJ$4:BJ$1569))/MAX(1,COUNTIF(AH$4:AH$1569,"&lt;"&amp;BJ1506+0.01)),BJ1506))</f>
        <v/>
      </c>
      <c r="BY1506" s="9">
        <f>IF(AI1506&gt;=BK1506,0,IFERROR(BK1506+SUMPRODUCT((AI$4:AI$1569&gt;=BK$4:BK$1569)*(AI$4:AI$1569-BK$4:BK$1569))/MAX(1,COUNTIF(AI$4:AI$1569,"&lt;"&amp;BK1506+0.01)),BK1506))</f>
        <v/>
      </c>
      <c r="BZ1506" s="9">
        <f>IF(AJ1506&gt;=BL1506,0,IFERROR(BL1506+SUMPRODUCT((AJ$4:AJ$1569&gt;=BL$4:BL$1569)*(AJ$4:AJ$1569-BL$4:BL$1569))/MAX(1,COUNTIF(AJ$4:AJ$1569,"&lt;"&amp;BL1506+0.01)),BL1506))</f>
        <v/>
      </c>
      <c r="CA1506" s="9">
        <f>IF(AK1506&gt;=BM1506,0,IFERROR(BM1506+SUMPRODUCT((AK$4:AK$1569&gt;=BM$4:BM$1569)*(AK$4:AK$1569-BM$4:BM$1569))/MAX(1,COUNTIF(AK$4:AK$1569,"&lt;"&amp;BM1506+0.01)),BM1506))</f>
        <v/>
      </c>
      <c r="CB1506" s="9">
        <f>IF(AL1506&gt;=BN1506,0,IFERROR(BN1506+SUMPRODUCT((AL$4:AL$1569&gt;=BN$4:BN$1569)*(AL$4:AL$1569-BN$4:BN$1569))/MAX(1,COUNTIF(AL$4:AL$1569,"&lt;"&amp;BN1506+0.01)),BN1506))</f>
        <v/>
      </c>
      <c r="CC1506" s="5">
        <f>IF(AO1506="🟢","VERDE",IF(AO1506="🟡","AMARELO",IF(AO1506="🟠","VERMELHO",IF(AO1506="🔴","VERMELHO","ROXO"))))</f>
        <v/>
      </c>
      <c r="CD1506" s="5" t="inlineStr">
        <is>
          <t>🏢 REDES</t>
        </is>
      </c>
      <c r="CE1506" s="5" t="inlineStr">
        <is>
          <t>FITLAND</t>
        </is>
      </c>
    </row>
    <row r="1507">
      <c r="A1507" s="5" t="inlineStr">
        <is>
          <t>53775140000106</t>
        </is>
      </c>
      <c r="B1507" s="5" t="inlineStr">
        <is>
          <t>SAUDABLE ALIMENTOS LTDA - ME</t>
        </is>
      </c>
      <c r="C1507" s="5" t="inlineStr">
        <is>
          <t>06 - SEM GRUPO</t>
        </is>
      </c>
      <c r="D1507" s="5" t="inlineStr">
        <is>
          <t>HEMANUELE DITZEL (MANU)</t>
        </is>
      </c>
      <c r="E1507" s="5" t="inlineStr">
        <is>
          <t>SC</t>
        </is>
      </c>
      <c r="F1507" s="5">
        <f>IFERROR(VLOOKUP(C1507,$AS$4:$AT$25,2,FALSE),"")</f>
        <v/>
      </c>
      <c r="G1507" s="6">
        <f>IFERROR(VLOOKUP(C1507,$AS$4:$AX$25,6,FALSE),"")</f>
        <v/>
      </c>
      <c r="H1507" s="5">
        <f>IFERROR(VLOOKUP(C1507,$AS$4:$AY$25,7,FALSE),"")</f>
        <v/>
      </c>
      <c r="I1507" s="5">
        <f>IFERROR(VLOOKUP(C1507,$AS$4:$AZ$25,8,FALSE),"")</f>
        <v/>
      </c>
      <c r="J1507" s="7" t="inlineStr">
        <is>
          <t>.</t>
        </is>
      </c>
      <c r="K1507" s="5" t="inlineStr">
        <is>
          <t>SUL</t>
        </is>
      </c>
      <c r="L1507" s="8" t="n">
        <v>1553.191489361702</v>
      </c>
      <c r="M1507" s="9" t="n">
        <v>119.1489361702128</v>
      </c>
      <c r="N1507" s="9" t="n">
        <v>123.4042553191489</v>
      </c>
      <c r="O1507" s="9" t="n">
        <v>123.4042553191489</v>
      </c>
      <c r="P1507" s="9" t="n">
        <v>123.4042553191489</v>
      </c>
      <c r="Q1507" s="9" t="n">
        <v>127.6595744680851</v>
      </c>
      <c r="R1507" s="9" t="n">
        <v>127.6595744680851</v>
      </c>
      <c r="S1507" s="9" t="n">
        <v>131.9148936170213</v>
      </c>
      <c r="T1507" s="9" t="n">
        <v>131.9148936170213</v>
      </c>
      <c r="U1507" s="9" t="n">
        <v>131.9148936170213</v>
      </c>
      <c r="V1507" s="9" t="n">
        <v>136.1702127659574</v>
      </c>
      <c r="W1507" s="9" t="n">
        <v>136.1702127659574</v>
      </c>
      <c r="X1507" s="9" t="n">
        <v>140.4255319148936</v>
      </c>
      <c r="Y1507" s="7" t="inlineStr">
        <is>
          <t>.</t>
        </is>
      </c>
      <c r="Z1507" s="8">
        <f>SUM(AA1507:AL1507)</f>
        <v/>
      </c>
      <c r="AA1507" s="9" t="n">
        <v>0</v>
      </c>
      <c r="AB1507" s="9" t="n">
        <v>0</v>
      </c>
      <c r="AC1507" s="9" t="n">
        <v>0</v>
      </c>
      <c r="AD1507" s="9" t="n">
        <v>0</v>
      </c>
      <c r="AE1507" s="9" t="n">
        <v>0</v>
      </c>
      <c r="AF1507" s="9" t="n">
        <v>0</v>
      </c>
      <c r="AG1507" s="9" t="n">
        <v>0</v>
      </c>
      <c r="AH1507" s="9" t="n">
        <v>0</v>
      </c>
      <c r="AI1507" s="9" t="n">
        <v>0</v>
      </c>
      <c r="AJ1507" s="9" t="n">
        <v>0</v>
      </c>
      <c r="AK1507" s="9" t="n">
        <v>0</v>
      </c>
      <c r="AL1507" s="9" t="n">
        <v>0</v>
      </c>
      <c r="AM1507" s="7" t="inlineStr">
        <is>
          <t>.</t>
        </is>
      </c>
      <c r="AN1507" s="6">
        <f>IF(L1507=0,0,Z1507/L1507)</f>
        <v/>
      </c>
      <c r="AO1507" s="5">
        <f>IF(AN1507="","",IF(AN1507&gt;=0.9,"🟢",IF(AN1507&gt;=0.7,"🟡",IF(AN1507&gt;=0.5,"🟠","🔴"))))</f>
        <v/>
      </c>
      <c r="AP1507" s="9">
        <f>IF(L1507=0,0,L1507-Z1507)</f>
        <v/>
      </c>
      <c r="AQ1507" s="5">
        <f>IF(Z1507=0,"",RANK(Z1507,Z$4:Z$1569,0))</f>
        <v/>
      </c>
      <c r="AR1507" s="7" t="inlineStr">
        <is>
          <t>.</t>
        </is>
      </c>
      <c r="BA1507" s="7" t="inlineStr">
        <is>
          <t>.</t>
        </is>
      </c>
      <c r="BB1507" s="9">
        <f>SUM(L$4:L$1569)/COUNTA(A$4:A$1569)</f>
        <v/>
      </c>
      <c r="BC1507" s="9">
        <f>SUM(M$4:M$1569)/COUNTA(A$4:A$1569)</f>
        <v/>
      </c>
      <c r="BD1507" s="9">
        <f>SUM(N$4:N$1569)/COUNTA(A$4:A$1569)</f>
        <v/>
      </c>
      <c r="BE1507" s="9">
        <f>SUM(O$4:O$1569)/COUNTA(A$4:A$1569)</f>
        <v/>
      </c>
      <c r="BF1507" s="9">
        <f>SUM(P$4:P$1569)/COUNTA(A$4:A$1569)</f>
        <v/>
      </c>
      <c r="BG1507" s="9">
        <f>SUM(Q$4:Q$1569)/COUNTA(A$4:A$1569)</f>
        <v/>
      </c>
      <c r="BH1507" s="9">
        <f>SUM(R$4:R$1569)/COUNTA(A$4:A$1569)</f>
        <v/>
      </c>
      <c r="BI1507" s="9">
        <f>SUM(S$4:S$1569)/COUNTA(A$4:A$1569)</f>
        <v/>
      </c>
      <c r="BJ1507" s="9">
        <f>SUM(T$4:T$1569)/COUNTA(A$4:A$1569)</f>
        <v/>
      </c>
      <c r="BK1507" s="9">
        <f>SUM(U$4:U$1569)/COUNTA(A$4:A$1569)</f>
        <v/>
      </c>
      <c r="BL1507" s="9">
        <f>SUM(V$4:V$1569)/COUNTA(A$4:A$1569)</f>
        <v/>
      </c>
      <c r="BM1507" s="9">
        <f>SUM(W$4:W$1569)/COUNTA(A$4:A$1569)</f>
        <v/>
      </c>
      <c r="BN1507" s="9">
        <f>SUM(X$4:X$1569)/COUNTA(A$4:A$1569)</f>
        <v/>
      </c>
      <c r="BO1507" s="7" t="inlineStr">
        <is>
          <t>.</t>
        </is>
      </c>
      <c r="BP1507" s="9">
        <f>IF(Z1507&gt;=BB1507,0,IFERROR(BB1507+(SUMPRODUCT((Z$4:Z$1569&gt;=BB$4:BB$1569)*(Z$4:Z$1569-BB$4:BB$1569))/MAX(1,COUNTIF(Z$4:Z$1569,"&lt;"&amp;BB1507+0.01))),BB1507))</f>
        <v/>
      </c>
      <c r="BQ1507" s="9">
        <f>IF(AA1507&gt;=BC1507,0,IFERROR(BC1507+SUMPRODUCT((AA$4:AA$1569&gt;=BC$4:BC$1569)*(AA$4:AA$1569-BC$4:BC$1569))/MAX(1,COUNTIF(AA$4:AA$1569,"&lt;"&amp;BC1507+0.01)),BC1507))</f>
        <v/>
      </c>
      <c r="BR1507" s="9">
        <f>IF(AB1507&gt;=BD1507,0,IFERROR(BD1507+SUMPRODUCT((AB$4:AB$1569&gt;=BD$4:BD$1569)*(AB$4:AB$1569-BD$4:BD$1569))/MAX(1,COUNTIF(AB$4:AB$1569,"&lt;"&amp;BD1507+0.01)),BD1507))</f>
        <v/>
      </c>
      <c r="BS1507" s="9">
        <f>IF(AC1507&gt;=BE1507,0,IFERROR(BE1507+SUMPRODUCT((AC$4:AC$1569&gt;=BE$4:BE$1569)*(AC$4:AC$1569-BE$4:BE$1569))/MAX(1,COUNTIF(AC$4:AC$1569,"&lt;"&amp;BE1507+0.01)),BE1507))</f>
        <v/>
      </c>
      <c r="BT1507" s="9">
        <f>IF(AD1507&gt;=BF1507,0,IFERROR(BF1507+SUMPRODUCT((AD$4:AD$1569&gt;=BF$4:BF$1569)*(AD$4:AD$1569-BF$4:BF$1569))/MAX(1,COUNTIF(AD$4:AD$1569,"&lt;"&amp;BF1507+0.01)),BF1507))</f>
        <v/>
      </c>
      <c r="BU1507" s="9">
        <f>IF(AE1507&gt;=BG1507,0,IFERROR(BG1507+SUMPRODUCT((AE$4:AE$1569&gt;=BG$4:BG$1569)*(AE$4:AE$1569-BG$4:BG$1569))/MAX(1,COUNTIF(AE$4:AE$1569,"&lt;"&amp;BG1507+0.01)),BG1507))</f>
        <v/>
      </c>
      <c r="BV1507" s="9">
        <f>IF(AF1507&gt;=BH1507,0,IFERROR(BH1507+SUMPRODUCT((AF$4:AF$1569&gt;=BH$4:BH$1569)*(AF$4:AF$1569-BH$4:BH$1569))/MAX(1,COUNTIF(AF$4:AF$1569,"&lt;"&amp;BH1507+0.01)),BH1507))</f>
        <v/>
      </c>
      <c r="BW1507" s="9">
        <f>IF(AG1507&gt;=BI1507,0,IFERROR(BI1507+SUMPRODUCT((AG$4:AG$1569&gt;=BI$4:BI$1569)*(AG$4:AG$1569-BI$4:BI$1569))/MAX(1,COUNTIF(AG$4:AG$1569,"&lt;"&amp;BI1507+0.01)),BI1507))</f>
        <v/>
      </c>
      <c r="BX1507" s="9">
        <f>IF(AH1507&gt;=BJ1507,0,IFERROR(BJ1507+SUMPRODUCT((AH$4:AH$1569&gt;=BJ$4:BJ$1569)*(AH$4:AH$1569-BJ$4:BJ$1569))/MAX(1,COUNTIF(AH$4:AH$1569,"&lt;"&amp;BJ1507+0.01)),BJ1507))</f>
        <v/>
      </c>
      <c r="BY1507" s="9">
        <f>IF(AI1507&gt;=BK1507,0,IFERROR(BK1507+SUMPRODUCT((AI$4:AI$1569&gt;=BK$4:BK$1569)*(AI$4:AI$1569-BK$4:BK$1569))/MAX(1,COUNTIF(AI$4:AI$1569,"&lt;"&amp;BK1507+0.01)),BK1507))</f>
        <v/>
      </c>
      <c r="BZ1507" s="9">
        <f>IF(AJ1507&gt;=BL1507,0,IFERROR(BL1507+SUMPRODUCT((AJ$4:AJ$1569&gt;=BL$4:BL$1569)*(AJ$4:AJ$1569-BL$4:BL$1569))/MAX(1,COUNTIF(AJ$4:AJ$1569,"&lt;"&amp;BL1507+0.01)),BL1507))</f>
        <v/>
      </c>
      <c r="CA1507" s="9">
        <f>IF(AK1507&gt;=BM1507,0,IFERROR(BM1507+SUMPRODUCT((AK$4:AK$1569&gt;=BM$4:BM$1569)*(AK$4:AK$1569-BM$4:BM$1569))/MAX(1,COUNTIF(AK$4:AK$1569,"&lt;"&amp;BM1507+0.01)),BM1507))</f>
        <v/>
      </c>
      <c r="CB1507" s="9">
        <f>IF(AL1507&gt;=BN1507,0,IFERROR(BN1507+SUMPRODUCT((AL$4:AL$1569&gt;=BN$4:BN$1569)*(AL$4:AL$1569-BN$4:BN$1569))/MAX(1,COUNTIF(AL$4:AL$1569,"&lt;"&amp;BN1507+0.01)),BN1507))</f>
        <v/>
      </c>
      <c r="CC1507" s="5">
        <f>IF(AO1507="🟢","VERDE",IF(AO1507="🟡","AMARELO",IF(AO1507="🟠","VERMELHO",IF(AO1507="🔴","VERMELHO","ROXO"))))</f>
        <v/>
      </c>
      <c r="CD1507" s="5" t="inlineStr">
        <is>
          <t>🌎 REGIÕES</t>
        </is>
      </c>
      <c r="CE1507" s="5" t="inlineStr">
        <is>
          <t>SEM REDE</t>
        </is>
      </c>
    </row>
    <row r="1508">
      <c r="A1508" s="5" t="inlineStr">
        <is>
          <t>53819430000104</t>
        </is>
      </c>
      <c r="B1508" s="5" t="inlineStr">
        <is>
          <t>SOUL SAUDAVEL PRODUTOS NATURAIS LTDA - M</t>
        </is>
      </c>
      <c r="C1508" s="5" t="inlineStr">
        <is>
          <t>06 - SEM GRUPO</t>
        </is>
      </c>
      <c r="D1508" s="5" t="inlineStr">
        <is>
          <t>HEMANUELE DITZEL (MANU)</t>
        </is>
      </c>
      <c r="E1508" s="5" t="inlineStr">
        <is>
          <t>SC</t>
        </is>
      </c>
      <c r="F1508" s="5">
        <f>IFERROR(VLOOKUP(C1508,$AS$4:$AT$25,2,FALSE),"")</f>
        <v/>
      </c>
      <c r="G1508" s="6">
        <f>IFERROR(VLOOKUP(C1508,$AS$4:$AX$25,6,FALSE),"")</f>
        <v/>
      </c>
      <c r="H1508" s="5">
        <f>IFERROR(VLOOKUP(C1508,$AS$4:$AY$25,7,FALSE),"")</f>
        <v/>
      </c>
      <c r="I1508" s="5">
        <f>IFERROR(VLOOKUP(C1508,$AS$4:$AZ$25,8,FALSE),"")</f>
        <v/>
      </c>
      <c r="J1508" s="7" t="inlineStr">
        <is>
          <t>.</t>
        </is>
      </c>
      <c r="K1508" s="5" t="inlineStr">
        <is>
          <t>SUL</t>
        </is>
      </c>
      <c r="L1508" s="8" t="n">
        <v>1553.191489361702</v>
      </c>
      <c r="M1508" s="9" t="n">
        <v>119.1489361702128</v>
      </c>
      <c r="N1508" s="9" t="n">
        <v>123.4042553191489</v>
      </c>
      <c r="O1508" s="9" t="n">
        <v>123.4042553191489</v>
      </c>
      <c r="P1508" s="9" t="n">
        <v>123.4042553191489</v>
      </c>
      <c r="Q1508" s="9" t="n">
        <v>127.6595744680851</v>
      </c>
      <c r="R1508" s="9" t="n">
        <v>127.6595744680851</v>
      </c>
      <c r="S1508" s="9" t="n">
        <v>131.9148936170213</v>
      </c>
      <c r="T1508" s="9" t="n">
        <v>131.9148936170213</v>
      </c>
      <c r="U1508" s="9" t="n">
        <v>131.9148936170213</v>
      </c>
      <c r="V1508" s="9" t="n">
        <v>136.1702127659574</v>
      </c>
      <c r="W1508" s="9" t="n">
        <v>136.1702127659574</v>
      </c>
      <c r="X1508" s="9" t="n">
        <v>140.4255319148936</v>
      </c>
      <c r="Y1508" s="7" t="inlineStr">
        <is>
          <t>.</t>
        </is>
      </c>
      <c r="Z1508" s="8">
        <f>SUM(AA1508:AL1508)</f>
        <v/>
      </c>
      <c r="AA1508" s="9" t="n">
        <v>0</v>
      </c>
      <c r="AB1508" s="9" t="n">
        <v>0</v>
      </c>
      <c r="AC1508" s="9" t="n">
        <v>0</v>
      </c>
      <c r="AD1508" s="9" t="n">
        <v>0</v>
      </c>
      <c r="AE1508" s="9" t="n">
        <v>0</v>
      </c>
      <c r="AF1508" s="9" t="n">
        <v>0</v>
      </c>
      <c r="AG1508" s="9" t="n">
        <v>0</v>
      </c>
      <c r="AH1508" s="9" t="n">
        <v>0</v>
      </c>
      <c r="AI1508" s="9" t="n">
        <v>0</v>
      </c>
      <c r="AJ1508" s="9" t="n">
        <v>0</v>
      </c>
      <c r="AK1508" s="9" t="n">
        <v>0</v>
      </c>
      <c r="AL1508" s="9" t="n">
        <v>0</v>
      </c>
      <c r="AM1508" s="7" t="inlineStr">
        <is>
          <t>.</t>
        </is>
      </c>
      <c r="AN1508" s="6">
        <f>IF(L1508=0,0,Z1508/L1508)</f>
        <v/>
      </c>
      <c r="AO1508" s="5">
        <f>IF(AN1508="","",IF(AN1508&gt;=0.9,"🟢",IF(AN1508&gt;=0.7,"🟡",IF(AN1508&gt;=0.5,"🟠","🔴"))))</f>
        <v/>
      </c>
      <c r="AP1508" s="9">
        <f>IF(L1508=0,0,L1508-Z1508)</f>
        <v/>
      </c>
      <c r="AQ1508" s="5">
        <f>IF(Z1508=0,"",RANK(Z1508,Z$4:Z$1569,0))</f>
        <v/>
      </c>
      <c r="AR1508" s="7" t="inlineStr">
        <is>
          <t>.</t>
        </is>
      </c>
      <c r="BA1508" s="7" t="inlineStr">
        <is>
          <t>.</t>
        </is>
      </c>
      <c r="BB1508" s="9">
        <f>SUM(L$4:L$1569)/COUNTA(A$4:A$1569)</f>
        <v/>
      </c>
      <c r="BC1508" s="9">
        <f>SUM(M$4:M$1569)/COUNTA(A$4:A$1569)</f>
        <v/>
      </c>
      <c r="BD1508" s="9">
        <f>SUM(N$4:N$1569)/COUNTA(A$4:A$1569)</f>
        <v/>
      </c>
      <c r="BE1508" s="9">
        <f>SUM(O$4:O$1569)/COUNTA(A$4:A$1569)</f>
        <v/>
      </c>
      <c r="BF1508" s="9">
        <f>SUM(P$4:P$1569)/COUNTA(A$4:A$1569)</f>
        <v/>
      </c>
      <c r="BG1508" s="9">
        <f>SUM(Q$4:Q$1569)/COUNTA(A$4:A$1569)</f>
        <v/>
      </c>
      <c r="BH1508" s="9">
        <f>SUM(R$4:R$1569)/COUNTA(A$4:A$1569)</f>
        <v/>
      </c>
      <c r="BI1508" s="9">
        <f>SUM(S$4:S$1569)/COUNTA(A$4:A$1569)</f>
        <v/>
      </c>
      <c r="BJ1508" s="9">
        <f>SUM(T$4:T$1569)/COUNTA(A$4:A$1569)</f>
        <v/>
      </c>
      <c r="BK1508" s="9">
        <f>SUM(U$4:U$1569)/COUNTA(A$4:A$1569)</f>
        <v/>
      </c>
      <c r="BL1508" s="9">
        <f>SUM(V$4:V$1569)/COUNTA(A$4:A$1569)</f>
        <v/>
      </c>
      <c r="BM1508" s="9">
        <f>SUM(W$4:W$1569)/COUNTA(A$4:A$1569)</f>
        <v/>
      </c>
      <c r="BN1508" s="9">
        <f>SUM(X$4:X$1569)/COUNTA(A$4:A$1569)</f>
        <v/>
      </c>
      <c r="BO1508" s="7" t="inlineStr">
        <is>
          <t>.</t>
        </is>
      </c>
      <c r="BP1508" s="9">
        <f>IF(Z1508&gt;=BB1508,0,IFERROR(BB1508+(SUMPRODUCT((Z$4:Z$1569&gt;=BB$4:BB$1569)*(Z$4:Z$1569-BB$4:BB$1569))/MAX(1,COUNTIF(Z$4:Z$1569,"&lt;"&amp;BB1508+0.01))),BB1508))</f>
        <v/>
      </c>
      <c r="BQ1508" s="9">
        <f>IF(AA1508&gt;=BC1508,0,IFERROR(BC1508+SUMPRODUCT((AA$4:AA$1569&gt;=BC$4:BC$1569)*(AA$4:AA$1569-BC$4:BC$1569))/MAX(1,COUNTIF(AA$4:AA$1569,"&lt;"&amp;BC1508+0.01)),BC1508))</f>
        <v/>
      </c>
      <c r="BR1508" s="9">
        <f>IF(AB1508&gt;=BD1508,0,IFERROR(BD1508+SUMPRODUCT((AB$4:AB$1569&gt;=BD$4:BD$1569)*(AB$4:AB$1569-BD$4:BD$1569))/MAX(1,COUNTIF(AB$4:AB$1569,"&lt;"&amp;BD1508+0.01)),BD1508))</f>
        <v/>
      </c>
      <c r="BS1508" s="9">
        <f>IF(AC1508&gt;=BE1508,0,IFERROR(BE1508+SUMPRODUCT((AC$4:AC$1569&gt;=BE$4:BE$1569)*(AC$4:AC$1569-BE$4:BE$1569))/MAX(1,COUNTIF(AC$4:AC$1569,"&lt;"&amp;BE1508+0.01)),BE1508))</f>
        <v/>
      </c>
      <c r="BT1508" s="9">
        <f>IF(AD1508&gt;=BF1508,0,IFERROR(BF1508+SUMPRODUCT((AD$4:AD$1569&gt;=BF$4:BF$1569)*(AD$4:AD$1569-BF$4:BF$1569))/MAX(1,COUNTIF(AD$4:AD$1569,"&lt;"&amp;BF1508+0.01)),BF1508))</f>
        <v/>
      </c>
      <c r="BU1508" s="9">
        <f>IF(AE1508&gt;=BG1508,0,IFERROR(BG1508+SUMPRODUCT((AE$4:AE$1569&gt;=BG$4:BG$1569)*(AE$4:AE$1569-BG$4:BG$1569))/MAX(1,COUNTIF(AE$4:AE$1569,"&lt;"&amp;BG1508+0.01)),BG1508))</f>
        <v/>
      </c>
      <c r="BV1508" s="9">
        <f>IF(AF1508&gt;=BH1508,0,IFERROR(BH1508+SUMPRODUCT((AF$4:AF$1569&gt;=BH$4:BH$1569)*(AF$4:AF$1569-BH$4:BH$1569))/MAX(1,COUNTIF(AF$4:AF$1569,"&lt;"&amp;BH1508+0.01)),BH1508))</f>
        <v/>
      </c>
      <c r="BW1508" s="9">
        <f>IF(AG1508&gt;=BI1508,0,IFERROR(BI1508+SUMPRODUCT((AG$4:AG$1569&gt;=BI$4:BI$1569)*(AG$4:AG$1569-BI$4:BI$1569))/MAX(1,COUNTIF(AG$4:AG$1569,"&lt;"&amp;BI1508+0.01)),BI1508))</f>
        <v/>
      </c>
      <c r="BX1508" s="9">
        <f>IF(AH1508&gt;=BJ1508,0,IFERROR(BJ1508+SUMPRODUCT((AH$4:AH$1569&gt;=BJ$4:BJ$1569)*(AH$4:AH$1569-BJ$4:BJ$1569))/MAX(1,COUNTIF(AH$4:AH$1569,"&lt;"&amp;BJ1508+0.01)),BJ1508))</f>
        <v/>
      </c>
      <c r="BY1508" s="9">
        <f>IF(AI1508&gt;=BK1508,0,IFERROR(BK1508+SUMPRODUCT((AI$4:AI$1569&gt;=BK$4:BK$1569)*(AI$4:AI$1569-BK$4:BK$1569))/MAX(1,COUNTIF(AI$4:AI$1569,"&lt;"&amp;BK1508+0.01)),BK1508))</f>
        <v/>
      </c>
      <c r="BZ1508" s="9">
        <f>IF(AJ1508&gt;=BL1508,0,IFERROR(BL1508+SUMPRODUCT((AJ$4:AJ$1569&gt;=BL$4:BL$1569)*(AJ$4:AJ$1569-BL$4:BL$1569))/MAX(1,COUNTIF(AJ$4:AJ$1569,"&lt;"&amp;BL1508+0.01)),BL1508))</f>
        <v/>
      </c>
      <c r="CA1508" s="9">
        <f>IF(AK1508&gt;=BM1508,0,IFERROR(BM1508+SUMPRODUCT((AK$4:AK$1569&gt;=BM$4:BM$1569)*(AK$4:AK$1569-BM$4:BM$1569))/MAX(1,COUNTIF(AK$4:AK$1569,"&lt;"&amp;BM1508+0.01)),BM1508))</f>
        <v/>
      </c>
      <c r="CB1508" s="9">
        <f>IF(AL1508&gt;=BN1508,0,IFERROR(BN1508+SUMPRODUCT((AL$4:AL$1569&gt;=BN$4:BN$1569)*(AL$4:AL$1569-BN$4:BN$1569))/MAX(1,COUNTIF(AL$4:AL$1569,"&lt;"&amp;BN1508+0.01)),BN1508))</f>
        <v/>
      </c>
      <c r="CC1508" s="5">
        <f>IF(AO1508="🟢","VERDE",IF(AO1508="🟡","AMARELO",IF(AO1508="🟠","VERMELHO",IF(AO1508="🔴","VERMELHO","ROXO"))))</f>
        <v/>
      </c>
      <c r="CD1508" s="5" t="inlineStr">
        <is>
          <t>🌎 REGIÕES</t>
        </is>
      </c>
      <c r="CE1508" s="5" t="inlineStr">
        <is>
          <t>SEM REDE</t>
        </is>
      </c>
    </row>
    <row r="1509">
      <c r="A1509" s="5" t="inlineStr">
        <is>
          <t>53918865000106</t>
        </is>
      </c>
      <c r="B1509" s="5" t="inlineStr">
        <is>
          <t>BSS ALIMENTOS SAUDAVEIS LTDA - ME</t>
        </is>
      </c>
      <c r="C1509" s="5" t="inlineStr">
        <is>
          <t>06 - SEM GRUPO</t>
        </is>
      </c>
      <c r="D1509" s="5" t="inlineStr">
        <is>
          <t>LARISSA PADILHA</t>
        </is>
      </c>
      <c r="E1509" s="5" t="inlineStr">
        <is>
          <t>BA</t>
        </is>
      </c>
      <c r="F1509" s="5">
        <f>IFERROR(VLOOKUP(C1509,$AS$4:$AT$25,2,FALSE),"")</f>
        <v/>
      </c>
      <c r="G1509" s="6">
        <f>IFERROR(VLOOKUP(C1509,$AS$4:$AX$25,6,FALSE),"")</f>
        <v/>
      </c>
      <c r="H1509" s="5">
        <f>IFERROR(VLOOKUP(C1509,$AS$4:$AY$25,7,FALSE),"")</f>
        <v/>
      </c>
      <c r="I1509" s="5">
        <f>IFERROR(VLOOKUP(C1509,$AS$4:$AZ$25,8,FALSE),"")</f>
        <v/>
      </c>
      <c r="J1509" s="7" t="inlineStr">
        <is>
          <t>.</t>
        </is>
      </c>
      <c r="K1509" s="5" t="inlineStr">
        <is>
          <t>NORDESTE (SEM MA)</t>
        </is>
      </c>
      <c r="L1509" s="8" t="n">
        <v>1200</v>
      </c>
      <c r="M1509" s="9" t="n">
        <v>100</v>
      </c>
      <c r="N1509" s="9" t="n">
        <v>100</v>
      </c>
      <c r="O1509" s="9" t="n">
        <v>100</v>
      </c>
      <c r="P1509" s="9" t="n">
        <v>100</v>
      </c>
      <c r="Q1509" s="9" t="n">
        <v>100</v>
      </c>
      <c r="R1509" s="9" t="n">
        <v>100</v>
      </c>
      <c r="S1509" s="9" t="n">
        <v>100</v>
      </c>
      <c r="T1509" s="9" t="n">
        <v>100</v>
      </c>
      <c r="U1509" s="9" t="n">
        <v>100</v>
      </c>
      <c r="V1509" s="9" t="n">
        <v>100</v>
      </c>
      <c r="W1509" s="9" t="n">
        <v>100</v>
      </c>
      <c r="X1509" s="9" t="n">
        <v>100</v>
      </c>
      <c r="Y1509" s="7" t="inlineStr">
        <is>
          <t>.</t>
        </is>
      </c>
      <c r="Z1509" s="8">
        <f>SUM(AA1509:AL1509)</f>
        <v/>
      </c>
      <c r="AA1509" s="9" t="n">
        <v>0</v>
      </c>
      <c r="AB1509" s="9" t="n">
        <v>0</v>
      </c>
      <c r="AC1509" s="9" t="n">
        <v>0</v>
      </c>
      <c r="AD1509" s="9" t="n">
        <v>0</v>
      </c>
      <c r="AE1509" s="9" t="n">
        <v>0</v>
      </c>
      <c r="AF1509" s="9" t="n">
        <v>0</v>
      </c>
      <c r="AG1509" s="9" t="n">
        <v>0</v>
      </c>
      <c r="AH1509" s="9" t="n">
        <v>0</v>
      </c>
      <c r="AI1509" s="9" t="n">
        <v>0</v>
      </c>
      <c r="AJ1509" s="9" t="n">
        <v>0</v>
      </c>
      <c r="AK1509" s="9" t="n">
        <v>0</v>
      </c>
      <c r="AL1509" s="9" t="n">
        <v>0</v>
      </c>
      <c r="AM1509" s="7" t="inlineStr">
        <is>
          <t>.</t>
        </is>
      </c>
      <c r="AN1509" s="6">
        <f>IF(L1509=0,0,Z1509/L1509)</f>
        <v/>
      </c>
      <c r="AO1509" s="5">
        <f>IF(AN1509="","",IF(AN1509&gt;=0.9,"🟢",IF(AN1509&gt;=0.7,"🟡",IF(AN1509&gt;=0.5,"🟠","🔴"))))</f>
        <v/>
      </c>
      <c r="AP1509" s="9">
        <f>IF(L1509=0,0,L1509-Z1509)</f>
        <v/>
      </c>
      <c r="AQ1509" s="5">
        <f>IF(Z1509=0,"",RANK(Z1509,Z$4:Z$1569,0))</f>
        <v/>
      </c>
      <c r="AR1509" s="7" t="inlineStr">
        <is>
          <t>.</t>
        </is>
      </c>
      <c r="BA1509" s="7" t="inlineStr">
        <is>
          <t>.</t>
        </is>
      </c>
      <c r="BB1509" s="9">
        <f>SUM(L$4:L$1569)/COUNTA(A$4:A$1569)</f>
        <v/>
      </c>
      <c r="BC1509" s="9">
        <f>SUM(M$4:M$1569)/COUNTA(A$4:A$1569)</f>
        <v/>
      </c>
      <c r="BD1509" s="9">
        <f>SUM(N$4:N$1569)/COUNTA(A$4:A$1569)</f>
        <v/>
      </c>
      <c r="BE1509" s="9">
        <f>SUM(O$4:O$1569)/COUNTA(A$4:A$1569)</f>
        <v/>
      </c>
      <c r="BF1509" s="9">
        <f>SUM(P$4:P$1569)/COUNTA(A$4:A$1569)</f>
        <v/>
      </c>
      <c r="BG1509" s="9">
        <f>SUM(Q$4:Q$1569)/COUNTA(A$4:A$1569)</f>
        <v/>
      </c>
      <c r="BH1509" s="9">
        <f>SUM(R$4:R$1569)/COUNTA(A$4:A$1569)</f>
        <v/>
      </c>
      <c r="BI1509" s="9">
        <f>SUM(S$4:S$1569)/COUNTA(A$4:A$1569)</f>
        <v/>
      </c>
      <c r="BJ1509" s="9">
        <f>SUM(T$4:T$1569)/COUNTA(A$4:A$1569)</f>
        <v/>
      </c>
      <c r="BK1509" s="9">
        <f>SUM(U$4:U$1569)/COUNTA(A$4:A$1569)</f>
        <v/>
      </c>
      <c r="BL1509" s="9">
        <f>SUM(V$4:V$1569)/COUNTA(A$4:A$1569)</f>
        <v/>
      </c>
      <c r="BM1509" s="9">
        <f>SUM(W$4:W$1569)/COUNTA(A$4:A$1569)</f>
        <v/>
      </c>
      <c r="BN1509" s="9">
        <f>SUM(X$4:X$1569)/COUNTA(A$4:A$1569)</f>
        <v/>
      </c>
      <c r="BO1509" s="7" t="inlineStr">
        <is>
          <t>.</t>
        </is>
      </c>
      <c r="BP1509" s="9">
        <f>IF(Z1509&gt;=BB1509,0,IFERROR(BB1509+(SUMPRODUCT((Z$4:Z$1569&gt;=BB$4:BB$1569)*(Z$4:Z$1569-BB$4:BB$1569))/MAX(1,COUNTIF(Z$4:Z$1569,"&lt;"&amp;BB1509+0.01))),BB1509))</f>
        <v/>
      </c>
      <c r="BQ1509" s="9">
        <f>IF(AA1509&gt;=BC1509,0,IFERROR(BC1509+SUMPRODUCT((AA$4:AA$1569&gt;=BC$4:BC$1569)*(AA$4:AA$1569-BC$4:BC$1569))/MAX(1,COUNTIF(AA$4:AA$1569,"&lt;"&amp;BC1509+0.01)),BC1509))</f>
        <v/>
      </c>
      <c r="BR1509" s="9">
        <f>IF(AB1509&gt;=BD1509,0,IFERROR(BD1509+SUMPRODUCT((AB$4:AB$1569&gt;=BD$4:BD$1569)*(AB$4:AB$1569-BD$4:BD$1569))/MAX(1,COUNTIF(AB$4:AB$1569,"&lt;"&amp;BD1509+0.01)),BD1509))</f>
        <v/>
      </c>
      <c r="BS1509" s="9">
        <f>IF(AC1509&gt;=BE1509,0,IFERROR(BE1509+SUMPRODUCT((AC$4:AC$1569&gt;=BE$4:BE$1569)*(AC$4:AC$1569-BE$4:BE$1569))/MAX(1,COUNTIF(AC$4:AC$1569,"&lt;"&amp;BE1509+0.01)),BE1509))</f>
        <v/>
      </c>
      <c r="BT1509" s="9">
        <f>IF(AD1509&gt;=BF1509,0,IFERROR(BF1509+SUMPRODUCT((AD$4:AD$1569&gt;=BF$4:BF$1569)*(AD$4:AD$1569-BF$4:BF$1569))/MAX(1,COUNTIF(AD$4:AD$1569,"&lt;"&amp;BF1509+0.01)),BF1509))</f>
        <v/>
      </c>
      <c r="BU1509" s="9">
        <f>IF(AE1509&gt;=BG1509,0,IFERROR(BG1509+SUMPRODUCT((AE$4:AE$1569&gt;=BG$4:BG$1569)*(AE$4:AE$1569-BG$4:BG$1569))/MAX(1,COUNTIF(AE$4:AE$1569,"&lt;"&amp;BG1509+0.01)),BG1509))</f>
        <v/>
      </c>
      <c r="BV1509" s="9">
        <f>IF(AF1509&gt;=BH1509,0,IFERROR(BH1509+SUMPRODUCT((AF$4:AF$1569&gt;=BH$4:BH$1569)*(AF$4:AF$1569-BH$4:BH$1569))/MAX(1,COUNTIF(AF$4:AF$1569,"&lt;"&amp;BH1509+0.01)),BH1509))</f>
        <v/>
      </c>
      <c r="BW1509" s="9">
        <f>IF(AG1509&gt;=BI1509,0,IFERROR(BI1509+SUMPRODUCT((AG$4:AG$1569&gt;=BI$4:BI$1569)*(AG$4:AG$1569-BI$4:BI$1569))/MAX(1,COUNTIF(AG$4:AG$1569,"&lt;"&amp;BI1509+0.01)),BI1509))</f>
        <v/>
      </c>
      <c r="BX1509" s="9">
        <f>IF(AH1509&gt;=BJ1509,0,IFERROR(BJ1509+SUMPRODUCT((AH$4:AH$1569&gt;=BJ$4:BJ$1569)*(AH$4:AH$1569-BJ$4:BJ$1569))/MAX(1,COUNTIF(AH$4:AH$1569,"&lt;"&amp;BJ1509+0.01)),BJ1509))</f>
        <v/>
      </c>
      <c r="BY1509" s="9">
        <f>IF(AI1509&gt;=BK1509,0,IFERROR(BK1509+SUMPRODUCT((AI$4:AI$1569&gt;=BK$4:BK$1569)*(AI$4:AI$1569-BK$4:BK$1569))/MAX(1,COUNTIF(AI$4:AI$1569,"&lt;"&amp;BK1509+0.01)),BK1509))</f>
        <v/>
      </c>
      <c r="BZ1509" s="9">
        <f>IF(AJ1509&gt;=BL1509,0,IFERROR(BL1509+SUMPRODUCT((AJ$4:AJ$1569&gt;=BL$4:BL$1569)*(AJ$4:AJ$1569-BL$4:BL$1569))/MAX(1,COUNTIF(AJ$4:AJ$1569,"&lt;"&amp;BL1509+0.01)),BL1509))</f>
        <v/>
      </c>
      <c r="CA1509" s="9">
        <f>IF(AK1509&gt;=BM1509,0,IFERROR(BM1509+SUMPRODUCT((AK$4:AK$1569&gt;=BM$4:BM$1569)*(AK$4:AK$1569-BM$4:BM$1569))/MAX(1,COUNTIF(AK$4:AK$1569,"&lt;"&amp;BM1509+0.01)),BM1509))</f>
        <v/>
      </c>
      <c r="CB1509" s="9">
        <f>IF(AL1509&gt;=BN1509,0,IFERROR(BN1509+SUMPRODUCT((AL$4:AL$1569&gt;=BN$4:BN$1569)*(AL$4:AL$1569-BN$4:BN$1569))/MAX(1,COUNTIF(AL$4:AL$1569,"&lt;"&amp;BN1509+0.01)),BN1509))</f>
        <v/>
      </c>
      <c r="CC1509" s="5">
        <f>IF(AO1509="🟢","VERDE",IF(AO1509="🟡","AMARELO",IF(AO1509="🟠","VERMELHO",IF(AO1509="🔴","VERMELHO","ROXO"))))</f>
        <v/>
      </c>
      <c r="CD1509" s="5" t="inlineStr">
        <is>
          <t>🌎 REGIÕES</t>
        </is>
      </c>
      <c r="CE1509" s="5" t="inlineStr">
        <is>
          <t>SEM REDE</t>
        </is>
      </c>
    </row>
    <row r="1510">
      <c r="A1510" s="5" t="inlineStr">
        <is>
          <t>54033382000189</t>
        </is>
      </c>
      <c r="B1510" s="5" t="inlineStr">
        <is>
          <t>SOUL TERRA PRODUTOS NATURAIS LTDA - ME</t>
        </is>
      </c>
      <c r="C1510" s="5" t="inlineStr">
        <is>
          <t>06 - SEM GRUPO</t>
        </is>
      </c>
      <c r="D1510" s="5" t="inlineStr">
        <is>
          <t>LARISSA PADILHA</t>
        </is>
      </c>
      <c r="E1510" s="5" t="inlineStr">
        <is>
          <t>BA</t>
        </is>
      </c>
      <c r="F1510" s="5">
        <f>IFERROR(VLOOKUP(C1510,$AS$4:$AT$25,2,FALSE),"")</f>
        <v/>
      </c>
      <c r="G1510" s="6">
        <f>IFERROR(VLOOKUP(C1510,$AS$4:$AX$25,6,FALSE),"")</f>
        <v/>
      </c>
      <c r="H1510" s="5">
        <f>IFERROR(VLOOKUP(C1510,$AS$4:$AY$25,7,FALSE),"")</f>
        <v/>
      </c>
      <c r="I1510" s="5">
        <f>IFERROR(VLOOKUP(C1510,$AS$4:$AZ$25,8,FALSE),"")</f>
        <v/>
      </c>
      <c r="J1510" s="7" t="inlineStr">
        <is>
          <t>.</t>
        </is>
      </c>
      <c r="K1510" s="5" t="inlineStr">
        <is>
          <t>NORDESTE (SEM MA)</t>
        </is>
      </c>
      <c r="L1510" s="8" t="n">
        <v>1440</v>
      </c>
      <c r="M1510" s="9" t="n">
        <v>120</v>
      </c>
      <c r="N1510" s="9" t="n">
        <v>120</v>
      </c>
      <c r="O1510" s="9" t="n">
        <v>120</v>
      </c>
      <c r="P1510" s="9" t="n">
        <v>120</v>
      </c>
      <c r="Q1510" s="9" t="n">
        <v>120</v>
      </c>
      <c r="R1510" s="9" t="n">
        <v>120</v>
      </c>
      <c r="S1510" s="9" t="n">
        <v>120</v>
      </c>
      <c r="T1510" s="9" t="n">
        <v>120</v>
      </c>
      <c r="U1510" s="9" t="n">
        <v>120</v>
      </c>
      <c r="V1510" s="9" t="n">
        <v>120</v>
      </c>
      <c r="W1510" s="9" t="n">
        <v>120</v>
      </c>
      <c r="X1510" s="9" t="n">
        <v>120</v>
      </c>
      <c r="Y1510" s="7" t="inlineStr">
        <is>
          <t>.</t>
        </is>
      </c>
      <c r="Z1510" s="8">
        <f>SUM(AA1510:AL1510)</f>
        <v/>
      </c>
      <c r="AA1510" s="9" t="n">
        <v>0</v>
      </c>
      <c r="AB1510" s="9" t="n">
        <v>0</v>
      </c>
      <c r="AC1510" s="9" t="n">
        <v>0</v>
      </c>
      <c r="AD1510" s="9" t="n">
        <v>0</v>
      </c>
      <c r="AE1510" s="9" t="n">
        <v>0</v>
      </c>
      <c r="AF1510" s="9" t="n">
        <v>0</v>
      </c>
      <c r="AG1510" s="9" t="n">
        <v>0</v>
      </c>
      <c r="AH1510" s="9" t="n">
        <v>0</v>
      </c>
      <c r="AI1510" s="9" t="n">
        <v>0</v>
      </c>
      <c r="AJ1510" s="9" t="n">
        <v>0</v>
      </c>
      <c r="AK1510" s="9" t="n">
        <v>0</v>
      </c>
      <c r="AL1510" s="9" t="n">
        <v>0</v>
      </c>
      <c r="AM1510" s="7" t="inlineStr">
        <is>
          <t>.</t>
        </is>
      </c>
      <c r="AN1510" s="6">
        <f>IF(L1510=0,0,Z1510/L1510)</f>
        <v/>
      </c>
      <c r="AO1510" s="5">
        <f>IF(AN1510="","",IF(AN1510&gt;=0.9,"🟢",IF(AN1510&gt;=0.7,"🟡",IF(AN1510&gt;=0.5,"🟠","🔴"))))</f>
        <v/>
      </c>
      <c r="AP1510" s="9">
        <f>IF(L1510=0,0,L1510-Z1510)</f>
        <v/>
      </c>
      <c r="AQ1510" s="5">
        <f>IF(Z1510=0,"",RANK(Z1510,Z$4:Z$1569,0))</f>
        <v/>
      </c>
      <c r="AR1510" s="7" t="inlineStr">
        <is>
          <t>.</t>
        </is>
      </c>
      <c r="BA1510" s="7" t="inlineStr">
        <is>
          <t>.</t>
        </is>
      </c>
      <c r="BB1510" s="9">
        <f>SUM(L$4:L$1569)/COUNTA(A$4:A$1569)</f>
        <v/>
      </c>
      <c r="BC1510" s="9">
        <f>SUM(M$4:M$1569)/COUNTA(A$4:A$1569)</f>
        <v/>
      </c>
      <c r="BD1510" s="9">
        <f>SUM(N$4:N$1569)/COUNTA(A$4:A$1569)</f>
        <v/>
      </c>
      <c r="BE1510" s="9">
        <f>SUM(O$4:O$1569)/COUNTA(A$4:A$1569)</f>
        <v/>
      </c>
      <c r="BF1510" s="9">
        <f>SUM(P$4:P$1569)/COUNTA(A$4:A$1569)</f>
        <v/>
      </c>
      <c r="BG1510" s="9">
        <f>SUM(Q$4:Q$1569)/COUNTA(A$4:A$1569)</f>
        <v/>
      </c>
      <c r="BH1510" s="9">
        <f>SUM(R$4:R$1569)/COUNTA(A$4:A$1569)</f>
        <v/>
      </c>
      <c r="BI1510" s="9">
        <f>SUM(S$4:S$1569)/COUNTA(A$4:A$1569)</f>
        <v/>
      </c>
      <c r="BJ1510" s="9">
        <f>SUM(T$4:T$1569)/COUNTA(A$4:A$1569)</f>
        <v/>
      </c>
      <c r="BK1510" s="9">
        <f>SUM(U$4:U$1569)/COUNTA(A$4:A$1569)</f>
        <v/>
      </c>
      <c r="BL1510" s="9">
        <f>SUM(V$4:V$1569)/COUNTA(A$4:A$1569)</f>
        <v/>
      </c>
      <c r="BM1510" s="9">
        <f>SUM(W$4:W$1569)/COUNTA(A$4:A$1569)</f>
        <v/>
      </c>
      <c r="BN1510" s="9">
        <f>SUM(X$4:X$1569)/COUNTA(A$4:A$1569)</f>
        <v/>
      </c>
      <c r="BO1510" s="7" t="inlineStr">
        <is>
          <t>.</t>
        </is>
      </c>
      <c r="BP1510" s="9">
        <f>IF(Z1510&gt;=BB1510,0,IFERROR(BB1510+(SUMPRODUCT((Z$4:Z$1569&gt;=BB$4:BB$1569)*(Z$4:Z$1569-BB$4:BB$1569))/MAX(1,COUNTIF(Z$4:Z$1569,"&lt;"&amp;BB1510+0.01))),BB1510))</f>
        <v/>
      </c>
      <c r="BQ1510" s="9">
        <f>IF(AA1510&gt;=BC1510,0,IFERROR(BC1510+SUMPRODUCT((AA$4:AA$1569&gt;=BC$4:BC$1569)*(AA$4:AA$1569-BC$4:BC$1569))/MAX(1,COUNTIF(AA$4:AA$1569,"&lt;"&amp;BC1510+0.01)),BC1510))</f>
        <v/>
      </c>
      <c r="BR1510" s="9">
        <f>IF(AB1510&gt;=BD1510,0,IFERROR(BD1510+SUMPRODUCT((AB$4:AB$1569&gt;=BD$4:BD$1569)*(AB$4:AB$1569-BD$4:BD$1569))/MAX(1,COUNTIF(AB$4:AB$1569,"&lt;"&amp;BD1510+0.01)),BD1510))</f>
        <v/>
      </c>
      <c r="BS1510" s="9">
        <f>IF(AC1510&gt;=BE1510,0,IFERROR(BE1510+SUMPRODUCT((AC$4:AC$1569&gt;=BE$4:BE$1569)*(AC$4:AC$1569-BE$4:BE$1569))/MAX(1,COUNTIF(AC$4:AC$1569,"&lt;"&amp;BE1510+0.01)),BE1510))</f>
        <v/>
      </c>
      <c r="BT1510" s="9">
        <f>IF(AD1510&gt;=BF1510,0,IFERROR(BF1510+SUMPRODUCT((AD$4:AD$1569&gt;=BF$4:BF$1569)*(AD$4:AD$1569-BF$4:BF$1569))/MAX(1,COUNTIF(AD$4:AD$1569,"&lt;"&amp;BF1510+0.01)),BF1510))</f>
        <v/>
      </c>
      <c r="BU1510" s="9">
        <f>IF(AE1510&gt;=BG1510,0,IFERROR(BG1510+SUMPRODUCT((AE$4:AE$1569&gt;=BG$4:BG$1569)*(AE$4:AE$1569-BG$4:BG$1569))/MAX(1,COUNTIF(AE$4:AE$1569,"&lt;"&amp;BG1510+0.01)),BG1510))</f>
        <v/>
      </c>
      <c r="BV1510" s="9">
        <f>IF(AF1510&gt;=BH1510,0,IFERROR(BH1510+SUMPRODUCT((AF$4:AF$1569&gt;=BH$4:BH$1569)*(AF$4:AF$1569-BH$4:BH$1569))/MAX(1,COUNTIF(AF$4:AF$1569,"&lt;"&amp;BH1510+0.01)),BH1510))</f>
        <v/>
      </c>
      <c r="BW1510" s="9">
        <f>IF(AG1510&gt;=BI1510,0,IFERROR(BI1510+SUMPRODUCT((AG$4:AG$1569&gt;=BI$4:BI$1569)*(AG$4:AG$1569-BI$4:BI$1569))/MAX(1,COUNTIF(AG$4:AG$1569,"&lt;"&amp;BI1510+0.01)),BI1510))</f>
        <v/>
      </c>
      <c r="BX1510" s="9">
        <f>IF(AH1510&gt;=BJ1510,0,IFERROR(BJ1510+SUMPRODUCT((AH$4:AH$1569&gt;=BJ$4:BJ$1569)*(AH$4:AH$1569-BJ$4:BJ$1569))/MAX(1,COUNTIF(AH$4:AH$1569,"&lt;"&amp;BJ1510+0.01)),BJ1510))</f>
        <v/>
      </c>
      <c r="BY1510" s="9">
        <f>IF(AI1510&gt;=BK1510,0,IFERROR(BK1510+SUMPRODUCT((AI$4:AI$1569&gt;=BK$4:BK$1569)*(AI$4:AI$1569-BK$4:BK$1569))/MAX(1,COUNTIF(AI$4:AI$1569,"&lt;"&amp;BK1510+0.01)),BK1510))</f>
        <v/>
      </c>
      <c r="BZ1510" s="9">
        <f>IF(AJ1510&gt;=BL1510,0,IFERROR(BL1510+SUMPRODUCT((AJ$4:AJ$1569&gt;=BL$4:BL$1569)*(AJ$4:AJ$1569-BL$4:BL$1569))/MAX(1,COUNTIF(AJ$4:AJ$1569,"&lt;"&amp;BL1510+0.01)),BL1510))</f>
        <v/>
      </c>
      <c r="CA1510" s="9">
        <f>IF(AK1510&gt;=BM1510,0,IFERROR(BM1510+SUMPRODUCT((AK$4:AK$1569&gt;=BM$4:BM$1569)*(AK$4:AK$1569-BM$4:BM$1569))/MAX(1,COUNTIF(AK$4:AK$1569,"&lt;"&amp;BM1510+0.01)),BM1510))</f>
        <v/>
      </c>
      <c r="CB1510" s="9">
        <f>IF(AL1510&gt;=BN1510,0,IFERROR(BN1510+SUMPRODUCT((AL$4:AL$1569&gt;=BN$4:BN$1569)*(AL$4:AL$1569-BN$4:BN$1569))/MAX(1,COUNTIF(AL$4:AL$1569,"&lt;"&amp;BN1510+0.01)),BN1510))</f>
        <v/>
      </c>
      <c r="CC1510" s="5">
        <f>IF(AO1510="🟢","VERDE",IF(AO1510="🟡","AMARELO",IF(AO1510="🟠","VERMELHO",IF(AO1510="🔴","VERMELHO","ROXO"))))</f>
        <v/>
      </c>
      <c r="CD1510" s="5" t="inlineStr">
        <is>
          <t>🌎 REGIÕES</t>
        </is>
      </c>
      <c r="CE1510" s="5" t="inlineStr">
        <is>
          <t>SEM REDE</t>
        </is>
      </c>
    </row>
    <row r="1511">
      <c r="A1511" s="5" t="inlineStr">
        <is>
          <t>54055855000149</t>
        </is>
      </c>
      <c r="B1511" s="5" t="inlineStr">
        <is>
          <t>54.055.855 MARIA DO SOCORRO MATIAS DA SI</t>
        </is>
      </c>
      <c r="C1511" s="5" t="inlineStr">
        <is>
          <t>06 - SEM GRUPO</t>
        </is>
      </c>
      <c r="D1511" s="5" t="inlineStr">
        <is>
          <t>LARISSA PADILHA</t>
        </is>
      </c>
      <c r="E1511" s="5" t="inlineStr">
        <is>
          <t>PB</t>
        </is>
      </c>
      <c r="F1511" s="5">
        <f>IFERROR(VLOOKUP(C1511,$AS$4:$AT$25,2,FALSE),"")</f>
        <v/>
      </c>
      <c r="G1511" s="6">
        <f>IFERROR(VLOOKUP(C1511,$AS$4:$AX$25,6,FALSE),"")</f>
        <v/>
      </c>
      <c r="H1511" s="5">
        <f>IFERROR(VLOOKUP(C1511,$AS$4:$AY$25,7,FALSE),"")</f>
        <v/>
      </c>
      <c r="I1511" s="5">
        <f>IFERROR(VLOOKUP(C1511,$AS$4:$AZ$25,8,FALSE),"")</f>
        <v/>
      </c>
      <c r="J1511" s="7" t="inlineStr">
        <is>
          <t>.</t>
        </is>
      </c>
      <c r="K1511" s="5" t="inlineStr">
        <is>
          <t>NORDESTE (SEM MA)</t>
        </is>
      </c>
      <c r="L1511" s="8" t="n">
        <v>1440</v>
      </c>
      <c r="M1511" s="9" t="n">
        <v>120</v>
      </c>
      <c r="N1511" s="9" t="n">
        <v>120</v>
      </c>
      <c r="O1511" s="9" t="n">
        <v>120</v>
      </c>
      <c r="P1511" s="9" t="n">
        <v>120</v>
      </c>
      <c r="Q1511" s="9" t="n">
        <v>120</v>
      </c>
      <c r="R1511" s="9" t="n">
        <v>120</v>
      </c>
      <c r="S1511" s="9" t="n">
        <v>120</v>
      </c>
      <c r="T1511" s="9" t="n">
        <v>120</v>
      </c>
      <c r="U1511" s="9" t="n">
        <v>120</v>
      </c>
      <c r="V1511" s="9" t="n">
        <v>120</v>
      </c>
      <c r="W1511" s="9" t="n">
        <v>120</v>
      </c>
      <c r="X1511" s="9" t="n">
        <v>120</v>
      </c>
      <c r="Y1511" s="7" t="inlineStr">
        <is>
          <t>.</t>
        </is>
      </c>
      <c r="Z1511" s="8">
        <f>SUM(AA1511:AL1511)</f>
        <v/>
      </c>
      <c r="AA1511" s="9" t="n">
        <v>0</v>
      </c>
      <c r="AB1511" s="9" t="n">
        <v>0</v>
      </c>
      <c r="AC1511" s="9" t="n">
        <v>0</v>
      </c>
      <c r="AD1511" s="9" t="n">
        <v>0</v>
      </c>
      <c r="AE1511" s="9" t="n">
        <v>0</v>
      </c>
      <c r="AF1511" s="9" t="n">
        <v>0</v>
      </c>
      <c r="AG1511" s="9" t="n">
        <v>0</v>
      </c>
      <c r="AH1511" s="9" t="n">
        <v>0</v>
      </c>
      <c r="AI1511" s="9" t="n">
        <v>0</v>
      </c>
      <c r="AJ1511" s="9" t="n">
        <v>0</v>
      </c>
      <c r="AK1511" s="9" t="n">
        <v>0</v>
      </c>
      <c r="AL1511" s="9" t="n">
        <v>0</v>
      </c>
      <c r="AM1511" s="7" t="inlineStr">
        <is>
          <t>.</t>
        </is>
      </c>
      <c r="AN1511" s="6">
        <f>IF(L1511=0,0,Z1511/L1511)</f>
        <v/>
      </c>
      <c r="AO1511" s="5">
        <f>IF(AN1511="","",IF(AN1511&gt;=0.9,"🟢",IF(AN1511&gt;=0.7,"🟡",IF(AN1511&gt;=0.5,"🟠","🔴"))))</f>
        <v/>
      </c>
      <c r="AP1511" s="9">
        <f>IF(L1511=0,0,L1511-Z1511)</f>
        <v/>
      </c>
      <c r="AQ1511" s="5">
        <f>IF(Z1511=0,"",RANK(Z1511,Z$4:Z$1569,0))</f>
        <v/>
      </c>
      <c r="AR1511" s="7" t="inlineStr">
        <is>
          <t>.</t>
        </is>
      </c>
      <c r="BA1511" s="7" t="inlineStr">
        <is>
          <t>.</t>
        </is>
      </c>
      <c r="BB1511" s="9">
        <f>SUM(L$4:L$1569)/COUNTA(A$4:A$1569)</f>
        <v/>
      </c>
      <c r="BC1511" s="9">
        <f>SUM(M$4:M$1569)/COUNTA(A$4:A$1569)</f>
        <v/>
      </c>
      <c r="BD1511" s="9">
        <f>SUM(N$4:N$1569)/COUNTA(A$4:A$1569)</f>
        <v/>
      </c>
      <c r="BE1511" s="9">
        <f>SUM(O$4:O$1569)/COUNTA(A$4:A$1569)</f>
        <v/>
      </c>
      <c r="BF1511" s="9">
        <f>SUM(P$4:P$1569)/COUNTA(A$4:A$1569)</f>
        <v/>
      </c>
      <c r="BG1511" s="9">
        <f>SUM(Q$4:Q$1569)/COUNTA(A$4:A$1569)</f>
        <v/>
      </c>
      <c r="BH1511" s="9">
        <f>SUM(R$4:R$1569)/COUNTA(A$4:A$1569)</f>
        <v/>
      </c>
      <c r="BI1511" s="9">
        <f>SUM(S$4:S$1569)/COUNTA(A$4:A$1569)</f>
        <v/>
      </c>
      <c r="BJ1511" s="9">
        <f>SUM(T$4:T$1569)/COUNTA(A$4:A$1569)</f>
        <v/>
      </c>
      <c r="BK1511" s="9">
        <f>SUM(U$4:U$1569)/COUNTA(A$4:A$1569)</f>
        <v/>
      </c>
      <c r="BL1511" s="9">
        <f>SUM(V$4:V$1569)/COUNTA(A$4:A$1569)</f>
        <v/>
      </c>
      <c r="BM1511" s="9">
        <f>SUM(W$4:W$1569)/COUNTA(A$4:A$1569)</f>
        <v/>
      </c>
      <c r="BN1511" s="9">
        <f>SUM(X$4:X$1569)/COUNTA(A$4:A$1569)</f>
        <v/>
      </c>
      <c r="BO1511" s="7" t="inlineStr">
        <is>
          <t>.</t>
        </is>
      </c>
      <c r="BP1511" s="9">
        <f>IF(Z1511&gt;=BB1511,0,IFERROR(BB1511+(SUMPRODUCT((Z$4:Z$1569&gt;=BB$4:BB$1569)*(Z$4:Z$1569-BB$4:BB$1569))/MAX(1,COUNTIF(Z$4:Z$1569,"&lt;"&amp;BB1511+0.01))),BB1511))</f>
        <v/>
      </c>
      <c r="BQ1511" s="9">
        <f>IF(AA1511&gt;=BC1511,0,IFERROR(BC1511+SUMPRODUCT((AA$4:AA$1569&gt;=BC$4:BC$1569)*(AA$4:AA$1569-BC$4:BC$1569))/MAX(1,COUNTIF(AA$4:AA$1569,"&lt;"&amp;BC1511+0.01)),BC1511))</f>
        <v/>
      </c>
      <c r="BR1511" s="9">
        <f>IF(AB1511&gt;=BD1511,0,IFERROR(BD1511+SUMPRODUCT((AB$4:AB$1569&gt;=BD$4:BD$1569)*(AB$4:AB$1569-BD$4:BD$1569))/MAX(1,COUNTIF(AB$4:AB$1569,"&lt;"&amp;BD1511+0.01)),BD1511))</f>
        <v/>
      </c>
      <c r="BS1511" s="9">
        <f>IF(AC1511&gt;=BE1511,0,IFERROR(BE1511+SUMPRODUCT((AC$4:AC$1569&gt;=BE$4:BE$1569)*(AC$4:AC$1569-BE$4:BE$1569))/MAX(1,COUNTIF(AC$4:AC$1569,"&lt;"&amp;BE1511+0.01)),BE1511))</f>
        <v/>
      </c>
      <c r="BT1511" s="9">
        <f>IF(AD1511&gt;=BF1511,0,IFERROR(BF1511+SUMPRODUCT((AD$4:AD$1569&gt;=BF$4:BF$1569)*(AD$4:AD$1569-BF$4:BF$1569))/MAX(1,COUNTIF(AD$4:AD$1569,"&lt;"&amp;BF1511+0.01)),BF1511))</f>
        <v/>
      </c>
      <c r="BU1511" s="9">
        <f>IF(AE1511&gt;=BG1511,0,IFERROR(BG1511+SUMPRODUCT((AE$4:AE$1569&gt;=BG$4:BG$1569)*(AE$4:AE$1569-BG$4:BG$1569))/MAX(1,COUNTIF(AE$4:AE$1569,"&lt;"&amp;BG1511+0.01)),BG1511))</f>
        <v/>
      </c>
      <c r="BV1511" s="9">
        <f>IF(AF1511&gt;=BH1511,0,IFERROR(BH1511+SUMPRODUCT((AF$4:AF$1569&gt;=BH$4:BH$1569)*(AF$4:AF$1569-BH$4:BH$1569))/MAX(1,COUNTIF(AF$4:AF$1569,"&lt;"&amp;BH1511+0.01)),BH1511))</f>
        <v/>
      </c>
      <c r="BW1511" s="9">
        <f>IF(AG1511&gt;=BI1511,0,IFERROR(BI1511+SUMPRODUCT((AG$4:AG$1569&gt;=BI$4:BI$1569)*(AG$4:AG$1569-BI$4:BI$1569))/MAX(1,COUNTIF(AG$4:AG$1569,"&lt;"&amp;BI1511+0.01)),BI1511))</f>
        <v/>
      </c>
      <c r="BX1511" s="9">
        <f>IF(AH1511&gt;=BJ1511,0,IFERROR(BJ1511+SUMPRODUCT((AH$4:AH$1569&gt;=BJ$4:BJ$1569)*(AH$4:AH$1569-BJ$4:BJ$1569))/MAX(1,COUNTIF(AH$4:AH$1569,"&lt;"&amp;BJ1511+0.01)),BJ1511))</f>
        <v/>
      </c>
      <c r="BY1511" s="9">
        <f>IF(AI1511&gt;=BK1511,0,IFERROR(BK1511+SUMPRODUCT((AI$4:AI$1569&gt;=BK$4:BK$1569)*(AI$4:AI$1569-BK$4:BK$1569))/MAX(1,COUNTIF(AI$4:AI$1569,"&lt;"&amp;BK1511+0.01)),BK1511))</f>
        <v/>
      </c>
      <c r="BZ1511" s="9">
        <f>IF(AJ1511&gt;=BL1511,0,IFERROR(BL1511+SUMPRODUCT((AJ$4:AJ$1569&gt;=BL$4:BL$1569)*(AJ$4:AJ$1569-BL$4:BL$1569))/MAX(1,COUNTIF(AJ$4:AJ$1569,"&lt;"&amp;BL1511+0.01)),BL1511))</f>
        <v/>
      </c>
      <c r="CA1511" s="9">
        <f>IF(AK1511&gt;=BM1511,0,IFERROR(BM1511+SUMPRODUCT((AK$4:AK$1569&gt;=BM$4:BM$1569)*(AK$4:AK$1569-BM$4:BM$1569))/MAX(1,COUNTIF(AK$4:AK$1569,"&lt;"&amp;BM1511+0.01)),BM1511))</f>
        <v/>
      </c>
      <c r="CB1511" s="9">
        <f>IF(AL1511&gt;=BN1511,0,IFERROR(BN1511+SUMPRODUCT((AL$4:AL$1569&gt;=BN$4:BN$1569)*(AL$4:AL$1569-BN$4:BN$1569))/MAX(1,COUNTIF(AL$4:AL$1569,"&lt;"&amp;BN1511+0.01)),BN1511))</f>
        <v/>
      </c>
      <c r="CC1511" s="5">
        <f>IF(AO1511="🟢","VERDE",IF(AO1511="🟡","AMARELO",IF(AO1511="🟠","VERMELHO",IF(AO1511="🔴","VERMELHO","ROXO"))))</f>
        <v/>
      </c>
      <c r="CD1511" s="5" t="inlineStr">
        <is>
          <t>🌎 REGIÕES</t>
        </is>
      </c>
      <c r="CE1511" s="5" t="inlineStr">
        <is>
          <t>SEM REDE</t>
        </is>
      </c>
    </row>
    <row r="1512">
      <c r="A1512" s="5" t="inlineStr">
        <is>
          <t>54100646000170</t>
        </is>
      </c>
      <c r="B1512" s="5" t="inlineStr">
        <is>
          <t>MARTINELLO SAUDE LTDA - ME</t>
        </is>
      </c>
      <c r="C1512" s="5" t="inlineStr">
        <is>
          <t>06 - INTERNA - CIA DA SAUDE</t>
        </is>
      </c>
      <c r="D1512" s="5" t="inlineStr">
        <is>
          <t>JULIO GADRET</t>
        </is>
      </c>
      <c r="E1512" s="5" t="inlineStr"/>
      <c r="F1512" s="5">
        <f>IFERROR(VLOOKUP(C1512,$AS$4:$AT$25,2,FALSE),"")</f>
        <v/>
      </c>
      <c r="G1512" s="6">
        <f>IFERROR(VLOOKUP(C1512,$AS$4:$AX$25,6,FALSE),"")</f>
        <v/>
      </c>
      <c r="H1512" s="5">
        <f>IFERROR(VLOOKUP(C1512,$AS$4:$AY$25,7,FALSE),"")</f>
        <v/>
      </c>
      <c r="I1512" s="5">
        <f>IFERROR(VLOOKUP(C1512,$AS$4:$AZ$25,8,FALSE),"")</f>
        <v/>
      </c>
      <c r="J1512" s="7" t="inlineStr">
        <is>
          <t>.</t>
        </is>
      </c>
      <c r="K1512" s="5" t="inlineStr">
        <is>
          <t>NACIONAL</t>
        </is>
      </c>
      <c r="L1512" s="8" t="n">
        <v>10875</v>
      </c>
      <c r="M1512" s="9" t="n">
        <v>729.1666666666666</v>
      </c>
      <c r="N1512" s="9" t="n">
        <v>770.8333333333334</v>
      </c>
      <c r="O1512" s="9" t="n">
        <v>791.6666666666666</v>
      </c>
      <c r="P1512" s="9" t="n">
        <v>833.3333333333334</v>
      </c>
      <c r="Q1512" s="9" t="n">
        <v>854.1666666666666</v>
      </c>
      <c r="R1512" s="9" t="n">
        <v>895.8333333333334</v>
      </c>
      <c r="S1512" s="9" t="n">
        <v>916.6666666666666</v>
      </c>
      <c r="T1512" s="9" t="n">
        <v>958.3333333333334</v>
      </c>
      <c r="U1512" s="9" t="n">
        <v>979.1666666666666</v>
      </c>
      <c r="V1512" s="9" t="n">
        <v>1020.833333333333</v>
      </c>
      <c r="W1512" s="9" t="n">
        <v>1041.666666666667</v>
      </c>
      <c r="X1512" s="9" t="n">
        <v>1083.333333333333</v>
      </c>
      <c r="Y1512" s="7" t="inlineStr">
        <is>
          <t>.</t>
        </is>
      </c>
      <c r="Z1512" s="8">
        <f>SUM(AA1512:AL1512)</f>
        <v/>
      </c>
      <c r="AA1512" s="9" t="n">
        <v>0</v>
      </c>
      <c r="AB1512" s="9" t="n">
        <v>0</v>
      </c>
      <c r="AC1512" s="9" t="n">
        <v>0</v>
      </c>
      <c r="AD1512" s="9" t="n">
        <v>0</v>
      </c>
      <c r="AE1512" s="9" t="n">
        <v>0</v>
      </c>
      <c r="AF1512" s="9" t="n">
        <v>0</v>
      </c>
      <c r="AG1512" s="9" t="n">
        <v>0</v>
      </c>
      <c r="AH1512" s="9" t="n">
        <v>0</v>
      </c>
      <c r="AI1512" s="9" t="n">
        <v>0</v>
      </c>
      <c r="AJ1512" s="9" t="n">
        <v>0</v>
      </c>
      <c r="AK1512" s="9" t="n">
        <v>0</v>
      </c>
      <c r="AL1512" s="9" t="n">
        <v>0</v>
      </c>
      <c r="AM1512" s="7" t="inlineStr">
        <is>
          <t>.</t>
        </is>
      </c>
      <c r="AN1512" s="6">
        <f>IF(L1512=0,0,Z1512/L1512)</f>
        <v/>
      </c>
      <c r="AO1512" s="5">
        <f>IF(AN1512="","",IF(AN1512&gt;=0.9,"🟢",IF(AN1512&gt;=0.7,"🟡",IF(AN1512&gt;=0.5,"🟠","🔴"))))</f>
        <v/>
      </c>
      <c r="AP1512" s="9">
        <f>IF(L1512=0,0,L1512-Z1512)</f>
        <v/>
      </c>
      <c r="AQ1512" s="5">
        <f>IF(Z1512=0,"",RANK(Z1512,Z$4:Z$1569,0))</f>
        <v/>
      </c>
      <c r="AR1512" s="7" t="inlineStr">
        <is>
          <t>.</t>
        </is>
      </c>
      <c r="BA1512" s="7" t="inlineStr">
        <is>
          <t>.</t>
        </is>
      </c>
      <c r="BB1512" s="9">
        <f>SUM(L$4:L$1569)/COUNTA(A$4:A$1569)</f>
        <v/>
      </c>
      <c r="BC1512" s="9">
        <f>SUM(M$4:M$1569)/COUNTA(A$4:A$1569)</f>
        <v/>
      </c>
      <c r="BD1512" s="9">
        <f>SUM(N$4:N$1569)/COUNTA(A$4:A$1569)</f>
        <v/>
      </c>
      <c r="BE1512" s="9">
        <f>SUM(O$4:O$1569)/COUNTA(A$4:A$1569)</f>
        <v/>
      </c>
      <c r="BF1512" s="9">
        <f>SUM(P$4:P$1569)/COUNTA(A$4:A$1569)</f>
        <v/>
      </c>
      <c r="BG1512" s="9">
        <f>SUM(Q$4:Q$1569)/COUNTA(A$4:A$1569)</f>
        <v/>
      </c>
      <c r="BH1512" s="9">
        <f>SUM(R$4:R$1569)/COUNTA(A$4:A$1569)</f>
        <v/>
      </c>
      <c r="BI1512" s="9">
        <f>SUM(S$4:S$1569)/COUNTA(A$4:A$1569)</f>
        <v/>
      </c>
      <c r="BJ1512" s="9">
        <f>SUM(T$4:T$1569)/COUNTA(A$4:A$1569)</f>
        <v/>
      </c>
      <c r="BK1512" s="9">
        <f>SUM(U$4:U$1569)/COUNTA(A$4:A$1569)</f>
        <v/>
      </c>
      <c r="BL1512" s="9">
        <f>SUM(V$4:V$1569)/COUNTA(A$4:A$1569)</f>
        <v/>
      </c>
      <c r="BM1512" s="9">
        <f>SUM(W$4:W$1569)/COUNTA(A$4:A$1569)</f>
        <v/>
      </c>
      <c r="BN1512" s="9">
        <f>SUM(X$4:X$1569)/COUNTA(A$4:A$1569)</f>
        <v/>
      </c>
      <c r="BO1512" s="7" t="inlineStr">
        <is>
          <t>.</t>
        </is>
      </c>
      <c r="BP1512" s="9">
        <f>IF(Z1512&gt;=BB1512,0,IFERROR(BB1512+(SUMPRODUCT((Z$4:Z$1569&gt;=BB$4:BB$1569)*(Z$4:Z$1569-BB$4:BB$1569))/MAX(1,COUNTIF(Z$4:Z$1569,"&lt;"&amp;BB1512+0.01))),BB1512))</f>
        <v/>
      </c>
      <c r="BQ1512" s="9">
        <f>IF(AA1512&gt;=BC1512,0,IFERROR(BC1512+SUMPRODUCT((AA$4:AA$1569&gt;=BC$4:BC$1569)*(AA$4:AA$1569-BC$4:BC$1569))/MAX(1,COUNTIF(AA$4:AA$1569,"&lt;"&amp;BC1512+0.01)),BC1512))</f>
        <v/>
      </c>
      <c r="BR1512" s="9">
        <f>IF(AB1512&gt;=BD1512,0,IFERROR(BD1512+SUMPRODUCT((AB$4:AB$1569&gt;=BD$4:BD$1569)*(AB$4:AB$1569-BD$4:BD$1569))/MAX(1,COUNTIF(AB$4:AB$1569,"&lt;"&amp;BD1512+0.01)),BD1512))</f>
        <v/>
      </c>
      <c r="BS1512" s="9">
        <f>IF(AC1512&gt;=BE1512,0,IFERROR(BE1512+SUMPRODUCT((AC$4:AC$1569&gt;=BE$4:BE$1569)*(AC$4:AC$1569-BE$4:BE$1569))/MAX(1,COUNTIF(AC$4:AC$1569,"&lt;"&amp;BE1512+0.01)),BE1512))</f>
        <v/>
      </c>
      <c r="BT1512" s="9">
        <f>IF(AD1512&gt;=BF1512,0,IFERROR(BF1512+SUMPRODUCT((AD$4:AD$1569&gt;=BF$4:BF$1569)*(AD$4:AD$1569-BF$4:BF$1569))/MAX(1,COUNTIF(AD$4:AD$1569,"&lt;"&amp;BF1512+0.01)),BF1512))</f>
        <v/>
      </c>
      <c r="BU1512" s="9">
        <f>IF(AE1512&gt;=BG1512,0,IFERROR(BG1512+SUMPRODUCT((AE$4:AE$1569&gt;=BG$4:BG$1569)*(AE$4:AE$1569-BG$4:BG$1569))/MAX(1,COUNTIF(AE$4:AE$1569,"&lt;"&amp;BG1512+0.01)),BG1512))</f>
        <v/>
      </c>
      <c r="BV1512" s="9">
        <f>IF(AF1512&gt;=BH1512,0,IFERROR(BH1512+SUMPRODUCT((AF$4:AF$1569&gt;=BH$4:BH$1569)*(AF$4:AF$1569-BH$4:BH$1569))/MAX(1,COUNTIF(AF$4:AF$1569,"&lt;"&amp;BH1512+0.01)),BH1512))</f>
        <v/>
      </c>
      <c r="BW1512" s="9">
        <f>IF(AG1512&gt;=BI1512,0,IFERROR(BI1512+SUMPRODUCT((AG$4:AG$1569&gt;=BI$4:BI$1569)*(AG$4:AG$1569-BI$4:BI$1569))/MAX(1,COUNTIF(AG$4:AG$1569,"&lt;"&amp;BI1512+0.01)),BI1512))</f>
        <v/>
      </c>
      <c r="BX1512" s="9">
        <f>IF(AH1512&gt;=BJ1512,0,IFERROR(BJ1512+SUMPRODUCT((AH$4:AH$1569&gt;=BJ$4:BJ$1569)*(AH$4:AH$1569-BJ$4:BJ$1569))/MAX(1,COUNTIF(AH$4:AH$1569,"&lt;"&amp;BJ1512+0.01)),BJ1512))</f>
        <v/>
      </c>
      <c r="BY1512" s="9">
        <f>IF(AI1512&gt;=BK1512,0,IFERROR(BK1512+SUMPRODUCT((AI$4:AI$1569&gt;=BK$4:BK$1569)*(AI$4:AI$1569-BK$4:BK$1569))/MAX(1,COUNTIF(AI$4:AI$1569,"&lt;"&amp;BK1512+0.01)),BK1512))</f>
        <v/>
      </c>
      <c r="BZ1512" s="9">
        <f>IF(AJ1512&gt;=BL1512,0,IFERROR(BL1512+SUMPRODUCT((AJ$4:AJ$1569&gt;=BL$4:BL$1569)*(AJ$4:AJ$1569-BL$4:BL$1569))/MAX(1,COUNTIF(AJ$4:AJ$1569,"&lt;"&amp;BL1512+0.01)),BL1512))</f>
        <v/>
      </c>
      <c r="CA1512" s="9">
        <f>IF(AK1512&gt;=BM1512,0,IFERROR(BM1512+SUMPRODUCT((AK$4:AK$1569&gt;=BM$4:BM$1569)*(AK$4:AK$1569-BM$4:BM$1569))/MAX(1,COUNTIF(AK$4:AK$1569,"&lt;"&amp;BM1512+0.01)),BM1512))</f>
        <v/>
      </c>
      <c r="CB1512" s="9">
        <f>IF(AL1512&gt;=BN1512,0,IFERROR(BN1512+SUMPRODUCT((AL$4:AL$1569&gt;=BN$4:BN$1569)*(AL$4:AL$1569-BN$4:BN$1569))/MAX(1,COUNTIF(AL$4:AL$1569,"&lt;"&amp;BN1512+0.01)),BN1512))</f>
        <v/>
      </c>
      <c r="CC1512" s="5">
        <f>IF(AO1512="🟢","VERDE",IF(AO1512="🟡","AMARELO",IF(AO1512="🟠","VERMELHO",IF(AO1512="🔴","VERMELHO","ROXO"))))</f>
        <v/>
      </c>
      <c r="CD1512" s="5" t="inlineStr">
        <is>
          <t>🏢 REDES</t>
        </is>
      </c>
      <c r="CE1512" s="5" t="inlineStr">
        <is>
          <t>CIA DA SAUDE</t>
        </is>
      </c>
    </row>
    <row r="1513">
      <c r="A1513" s="5" t="inlineStr">
        <is>
          <t>54248508000132</t>
        </is>
      </c>
      <c r="B1513" s="5" t="inlineStr">
        <is>
          <t>54.248.508 KAMILE DO ROCIO RODRIGUES SIL</t>
        </is>
      </c>
      <c r="C1513" s="5" t="inlineStr">
        <is>
          <t>06 - SEM GRUPO</t>
        </is>
      </c>
      <c r="D1513" s="5" t="inlineStr">
        <is>
          <t>HEMANUELE DITZEL (MANU)</t>
        </is>
      </c>
      <c r="E1513" s="5" t="inlineStr">
        <is>
          <t>PR</t>
        </is>
      </c>
      <c r="F1513" s="5">
        <f>IFERROR(VLOOKUP(C1513,$AS$4:$AT$25,2,FALSE),"")</f>
        <v/>
      </c>
      <c r="G1513" s="6">
        <f>IFERROR(VLOOKUP(C1513,$AS$4:$AX$25,6,FALSE),"")</f>
        <v/>
      </c>
      <c r="H1513" s="5">
        <f>IFERROR(VLOOKUP(C1513,$AS$4:$AY$25,7,FALSE),"")</f>
        <v/>
      </c>
      <c r="I1513" s="5">
        <f>IFERROR(VLOOKUP(C1513,$AS$4:$AZ$25,8,FALSE),"")</f>
        <v/>
      </c>
      <c r="J1513" s="7" t="inlineStr">
        <is>
          <t>.</t>
        </is>
      </c>
      <c r="K1513" s="5" t="inlineStr">
        <is>
          <t>SUL</t>
        </is>
      </c>
      <c r="L1513" s="8" t="n">
        <v>1613.793103448276</v>
      </c>
      <c r="M1513" s="9" t="n">
        <v>124.1379310344828</v>
      </c>
      <c r="N1513" s="9" t="n">
        <v>124.1379310344828</v>
      </c>
      <c r="O1513" s="9" t="n">
        <v>129.3103448275862</v>
      </c>
      <c r="P1513" s="9" t="n">
        <v>129.3103448275862</v>
      </c>
      <c r="Q1513" s="9" t="n">
        <v>129.3103448275862</v>
      </c>
      <c r="R1513" s="9" t="n">
        <v>134.4827586206897</v>
      </c>
      <c r="S1513" s="9" t="n">
        <v>134.4827586206897</v>
      </c>
      <c r="T1513" s="9" t="n">
        <v>139.6551724137931</v>
      </c>
      <c r="U1513" s="9" t="n">
        <v>139.6551724137931</v>
      </c>
      <c r="V1513" s="9" t="n">
        <v>139.6551724137931</v>
      </c>
      <c r="W1513" s="9" t="n">
        <v>144.8275862068965</v>
      </c>
      <c r="X1513" s="9" t="n">
        <v>144.8275862068965</v>
      </c>
      <c r="Y1513" s="7" t="inlineStr">
        <is>
          <t>.</t>
        </is>
      </c>
      <c r="Z1513" s="8">
        <f>SUM(AA1513:AL1513)</f>
        <v/>
      </c>
      <c r="AA1513" s="9" t="n">
        <v>0</v>
      </c>
      <c r="AB1513" s="9" t="n">
        <v>0</v>
      </c>
      <c r="AC1513" s="9" t="n">
        <v>0</v>
      </c>
      <c r="AD1513" s="9" t="n">
        <v>0</v>
      </c>
      <c r="AE1513" s="9" t="n">
        <v>0</v>
      </c>
      <c r="AF1513" s="9" t="n">
        <v>0</v>
      </c>
      <c r="AG1513" s="9" t="n">
        <v>0</v>
      </c>
      <c r="AH1513" s="9" t="n">
        <v>0</v>
      </c>
      <c r="AI1513" s="9" t="n">
        <v>0</v>
      </c>
      <c r="AJ1513" s="9" t="n">
        <v>0</v>
      </c>
      <c r="AK1513" s="9" t="n">
        <v>0</v>
      </c>
      <c r="AL1513" s="9" t="n">
        <v>0</v>
      </c>
      <c r="AM1513" s="7" t="inlineStr">
        <is>
          <t>.</t>
        </is>
      </c>
      <c r="AN1513" s="6">
        <f>IF(L1513=0,0,Z1513/L1513)</f>
        <v/>
      </c>
      <c r="AO1513" s="5">
        <f>IF(AN1513="","",IF(AN1513&gt;=0.9,"🟢",IF(AN1513&gt;=0.7,"🟡",IF(AN1513&gt;=0.5,"🟠","🔴"))))</f>
        <v/>
      </c>
      <c r="AP1513" s="9">
        <f>IF(L1513=0,0,L1513-Z1513)</f>
        <v/>
      </c>
      <c r="AQ1513" s="5">
        <f>IF(Z1513=0,"",RANK(Z1513,Z$4:Z$1569,0))</f>
        <v/>
      </c>
      <c r="AR1513" s="7" t="inlineStr">
        <is>
          <t>.</t>
        </is>
      </c>
      <c r="BA1513" s="7" t="inlineStr">
        <is>
          <t>.</t>
        </is>
      </c>
      <c r="BB1513" s="9">
        <f>SUM(L$4:L$1569)/COUNTA(A$4:A$1569)</f>
        <v/>
      </c>
      <c r="BC1513" s="9">
        <f>SUM(M$4:M$1569)/COUNTA(A$4:A$1569)</f>
        <v/>
      </c>
      <c r="BD1513" s="9">
        <f>SUM(N$4:N$1569)/COUNTA(A$4:A$1569)</f>
        <v/>
      </c>
      <c r="BE1513" s="9">
        <f>SUM(O$4:O$1569)/COUNTA(A$4:A$1569)</f>
        <v/>
      </c>
      <c r="BF1513" s="9">
        <f>SUM(P$4:P$1569)/COUNTA(A$4:A$1569)</f>
        <v/>
      </c>
      <c r="BG1513" s="9">
        <f>SUM(Q$4:Q$1569)/COUNTA(A$4:A$1569)</f>
        <v/>
      </c>
      <c r="BH1513" s="9">
        <f>SUM(R$4:R$1569)/COUNTA(A$4:A$1569)</f>
        <v/>
      </c>
      <c r="BI1513" s="9">
        <f>SUM(S$4:S$1569)/COUNTA(A$4:A$1569)</f>
        <v/>
      </c>
      <c r="BJ1513" s="9">
        <f>SUM(T$4:T$1569)/COUNTA(A$4:A$1569)</f>
        <v/>
      </c>
      <c r="BK1513" s="9">
        <f>SUM(U$4:U$1569)/COUNTA(A$4:A$1569)</f>
        <v/>
      </c>
      <c r="BL1513" s="9">
        <f>SUM(V$4:V$1569)/COUNTA(A$4:A$1569)</f>
        <v/>
      </c>
      <c r="BM1513" s="9">
        <f>SUM(W$4:W$1569)/COUNTA(A$4:A$1569)</f>
        <v/>
      </c>
      <c r="BN1513" s="9">
        <f>SUM(X$4:X$1569)/COUNTA(A$4:A$1569)</f>
        <v/>
      </c>
      <c r="BO1513" s="7" t="inlineStr">
        <is>
          <t>.</t>
        </is>
      </c>
      <c r="BP1513" s="9">
        <f>IF(Z1513&gt;=BB1513,0,IFERROR(BB1513+(SUMPRODUCT((Z$4:Z$1569&gt;=BB$4:BB$1569)*(Z$4:Z$1569-BB$4:BB$1569))/MAX(1,COUNTIF(Z$4:Z$1569,"&lt;"&amp;BB1513+0.01))),BB1513))</f>
        <v/>
      </c>
      <c r="BQ1513" s="9">
        <f>IF(AA1513&gt;=BC1513,0,IFERROR(BC1513+SUMPRODUCT((AA$4:AA$1569&gt;=BC$4:BC$1569)*(AA$4:AA$1569-BC$4:BC$1569))/MAX(1,COUNTIF(AA$4:AA$1569,"&lt;"&amp;BC1513+0.01)),BC1513))</f>
        <v/>
      </c>
      <c r="BR1513" s="9">
        <f>IF(AB1513&gt;=BD1513,0,IFERROR(BD1513+SUMPRODUCT((AB$4:AB$1569&gt;=BD$4:BD$1569)*(AB$4:AB$1569-BD$4:BD$1569))/MAX(1,COUNTIF(AB$4:AB$1569,"&lt;"&amp;BD1513+0.01)),BD1513))</f>
        <v/>
      </c>
      <c r="BS1513" s="9">
        <f>IF(AC1513&gt;=BE1513,0,IFERROR(BE1513+SUMPRODUCT((AC$4:AC$1569&gt;=BE$4:BE$1569)*(AC$4:AC$1569-BE$4:BE$1569))/MAX(1,COUNTIF(AC$4:AC$1569,"&lt;"&amp;BE1513+0.01)),BE1513))</f>
        <v/>
      </c>
      <c r="BT1513" s="9">
        <f>IF(AD1513&gt;=BF1513,0,IFERROR(BF1513+SUMPRODUCT((AD$4:AD$1569&gt;=BF$4:BF$1569)*(AD$4:AD$1569-BF$4:BF$1569))/MAX(1,COUNTIF(AD$4:AD$1569,"&lt;"&amp;BF1513+0.01)),BF1513))</f>
        <v/>
      </c>
      <c r="BU1513" s="9">
        <f>IF(AE1513&gt;=BG1513,0,IFERROR(BG1513+SUMPRODUCT((AE$4:AE$1569&gt;=BG$4:BG$1569)*(AE$4:AE$1569-BG$4:BG$1569))/MAX(1,COUNTIF(AE$4:AE$1569,"&lt;"&amp;BG1513+0.01)),BG1513))</f>
        <v/>
      </c>
      <c r="BV1513" s="9">
        <f>IF(AF1513&gt;=BH1513,0,IFERROR(BH1513+SUMPRODUCT((AF$4:AF$1569&gt;=BH$4:BH$1569)*(AF$4:AF$1569-BH$4:BH$1569))/MAX(1,COUNTIF(AF$4:AF$1569,"&lt;"&amp;BH1513+0.01)),BH1513))</f>
        <v/>
      </c>
      <c r="BW1513" s="9">
        <f>IF(AG1513&gt;=BI1513,0,IFERROR(BI1513+SUMPRODUCT((AG$4:AG$1569&gt;=BI$4:BI$1569)*(AG$4:AG$1569-BI$4:BI$1569))/MAX(1,COUNTIF(AG$4:AG$1569,"&lt;"&amp;BI1513+0.01)),BI1513))</f>
        <v/>
      </c>
      <c r="BX1513" s="9">
        <f>IF(AH1513&gt;=BJ1513,0,IFERROR(BJ1513+SUMPRODUCT((AH$4:AH$1569&gt;=BJ$4:BJ$1569)*(AH$4:AH$1569-BJ$4:BJ$1569))/MAX(1,COUNTIF(AH$4:AH$1569,"&lt;"&amp;BJ1513+0.01)),BJ1513))</f>
        <v/>
      </c>
      <c r="BY1513" s="9">
        <f>IF(AI1513&gt;=BK1513,0,IFERROR(BK1513+SUMPRODUCT((AI$4:AI$1569&gt;=BK$4:BK$1569)*(AI$4:AI$1569-BK$4:BK$1569))/MAX(1,COUNTIF(AI$4:AI$1569,"&lt;"&amp;BK1513+0.01)),BK1513))</f>
        <v/>
      </c>
      <c r="BZ1513" s="9">
        <f>IF(AJ1513&gt;=BL1513,0,IFERROR(BL1513+SUMPRODUCT((AJ$4:AJ$1569&gt;=BL$4:BL$1569)*(AJ$4:AJ$1569-BL$4:BL$1569))/MAX(1,COUNTIF(AJ$4:AJ$1569,"&lt;"&amp;BL1513+0.01)),BL1513))</f>
        <v/>
      </c>
      <c r="CA1513" s="9">
        <f>IF(AK1513&gt;=BM1513,0,IFERROR(BM1513+SUMPRODUCT((AK$4:AK$1569&gt;=BM$4:BM$1569)*(AK$4:AK$1569-BM$4:BM$1569))/MAX(1,COUNTIF(AK$4:AK$1569,"&lt;"&amp;BM1513+0.01)),BM1513))</f>
        <v/>
      </c>
      <c r="CB1513" s="9">
        <f>IF(AL1513&gt;=BN1513,0,IFERROR(BN1513+SUMPRODUCT((AL$4:AL$1569&gt;=BN$4:BN$1569)*(AL$4:AL$1569-BN$4:BN$1569))/MAX(1,COUNTIF(AL$4:AL$1569,"&lt;"&amp;BN1513+0.01)),BN1513))</f>
        <v/>
      </c>
      <c r="CC1513" s="5">
        <f>IF(AO1513="🟢","VERDE",IF(AO1513="🟡","AMARELO",IF(AO1513="🟠","VERMELHO",IF(AO1513="🔴","VERMELHO","ROXO"))))</f>
        <v/>
      </c>
      <c r="CD1513" s="5" t="inlineStr">
        <is>
          <t>🌎 REGIÕES</t>
        </is>
      </c>
      <c r="CE1513" s="5" t="inlineStr">
        <is>
          <t>SEM REDE</t>
        </is>
      </c>
    </row>
    <row r="1514">
      <c r="A1514" s="5" t="inlineStr">
        <is>
          <t>54277054000128</t>
        </is>
      </c>
      <c r="B1514" s="5" t="inlineStr">
        <is>
          <t>LM COMERCIO LTDA - ME</t>
        </is>
      </c>
      <c r="C1514" s="5" t="inlineStr">
        <is>
          <t>06 - INTERNA - FITLAND</t>
        </is>
      </c>
      <c r="D1514" s="5" t="inlineStr">
        <is>
          <t>JULIO GADRET</t>
        </is>
      </c>
      <c r="E1514" s="5" t="inlineStr"/>
      <c r="F1514" s="5">
        <f>IFERROR(VLOOKUP(C1514,$AS$4:$AT$25,2,FALSE),"")</f>
        <v/>
      </c>
      <c r="G1514" s="6">
        <f>IFERROR(VLOOKUP(C1514,$AS$4:$AX$25,6,FALSE),"")</f>
        <v/>
      </c>
      <c r="H1514" s="5">
        <f>IFERROR(VLOOKUP(C1514,$AS$4:$AY$25,7,FALSE),"")</f>
        <v/>
      </c>
      <c r="I1514" s="5">
        <f>IFERROR(VLOOKUP(C1514,$AS$4:$AZ$25,8,FALSE),"")</f>
        <v/>
      </c>
      <c r="J1514" s="7" t="inlineStr">
        <is>
          <t>.</t>
        </is>
      </c>
      <c r="K1514" s="5" t="inlineStr">
        <is>
          <t>NACIONAL</t>
        </is>
      </c>
      <c r="L1514" s="8" t="n">
        <v>10706.89655172414</v>
      </c>
      <c r="M1514" s="9" t="n">
        <v>750</v>
      </c>
      <c r="N1514" s="9" t="n">
        <v>775.8620689655172</v>
      </c>
      <c r="O1514" s="9" t="n">
        <v>801.7241379310345</v>
      </c>
      <c r="P1514" s="9" t="n">
        <v>827.5862068965517</v>
      </c>
      <c r="Q1514" s="9" t="n">
        <v>853.448275862069</v>
      </c>
      <c r="R1514" s="9" t="n">
        <v>879.3103448275862</v>
      </c>
      <c r="S1514" s="9" t="n">
        <v>905.1724137931035</v>
      </c>
      <c r="T1514" s="9" t="n">
        <v>931.0344827586207</v>
      </c>
      <c r="U1514" s="9" t="n">
        <v>956.8965517241379</v>
      </c>
      <c r="V1514" s="9" t="n">
        <v>982.7586206896551</v>
      </c>
      <c r="W1514" s="9" t="n">
        <v>1008.620689655172</v>
      </c>
      <c r="X1514" s="9" t="n">
        <v>1034.48275862069</v>
      </c>
      <c r="Y1514" s="7" t="inlineStr">
        <is>
          <t>.</t>
        </is>
      </c>
      <c r="Z1514" s="8">
        <f>SUM(AA1514:AL1514)</f>
        <v/>
      </c>
      <c r="AA1514" s="9" t="n">
        <v>0</v>
      </c>
      <c r="AB1514" s="9" t="n">
        <v>0</v>
      </c>
      <c r="AC1514" s="9" t="n">
        <v>0</v>
      </c>
      <c r="AD1514" s="9" t="n">
        <v>0</v>
      </c>
      <c r="AE1514" s="9" t="n">
        <v>0</v>
      </c>
      <c r="AF1514" s="9" t="n">
        <v>0</v>
      </c>
      <c r="AG1514" s="9" t="n">
        <v>0</v>
      </c>
      <c r="AH1514" s="9" t="n">
        <v>0</v>
      </c>
      <c r="AI1514" s="9" t="n">
        <v>0</v>
      </c>
      <c r="AJ1514" s="9" t="n">
        <v>0</v>
      </c>
      <c r="AK1514" s="9" t="n">
        <v>0</v>
      </c>
      <c r="AL1514" s="9" t="n">
        <v>0</v>
      </c>
      <c r="AM1514" s="7" t="inlineStr">
        <is>
          <t>.</t>
        </is>
      </c>
      <c r="AN1514" s="6">
        <f>IF(L1514=0,0,Z1514/L1514)</f>
        <v/>
      </c>
      <c r="AO1514" s="5">
        <f>IF(AN1514="","",IF(AN1514&gt;=0.9,"🟢",IF(AN1514&gt;=0.7,"🟡",IF(AN1514&gt;=0.5,"🟠","🔴"))))</f>
        <v/>
      </c>
      <c r="AP1514" s="9">
        <f>IF(L1514=0,0,L1514-Z1514)</f>
        <v/>
      </c>
      <c r="AQ1514" s="5">
        <f>IF(Z1514=0,"",RANK(Z1514,Z$4:Z$1569,0))</f>
        <v/>
      </c>
      <c r="AR1514" s="7" t="inlineStr">
        <is>
          <t>.</t>
        </is>
      </c>
      <c r="BA1514" s="7" t="inlineStr">
        <is>
          <t>.</t>
        </is>
      </c>
      <c r="BB1514" s="9">
        <f>SUM(L$4:L$1569)/COUNTA(A$4:A$1569)</f>
        <v/>
      </c>
      <c r="BC1514" s="9">
        <f>SUM(M$4:M$1569)/COUNTA(A$4:A$1569)</f>
        <v/>
      </c>
      <c r="BD1514" s="9">
        <f>SUM(N$4:N$1569)/COUNTA(A$4:A$1569)</f>
        <v/>
      </c>
      <c r="BE1514" s="9">
        <f>SUM(O$4:O$1569)/COUNTA(A$4:A$1569)</f>
        <v/>
      </c>
      <c r="BF1514" s="9">
        <f>SUM(P$4:P$1569)/COUNTA(A$4:A$1569)</f>
        <v/>
      </c>
      <c r="BG1514" s="9">
        <f>SUM(Q$4:Q$1569)/COUNTA(A$4:A$1569)</f>
        <v/>
      </c>
      <c r="BH1514" s="9">
        <f>SUM(R$4:R$1569)/COUNTA(A$4:A$1569)</f>
        <v/>
      </c>
      <c r="BI1514" s="9">
        <f>SUM(S$4:S$1569)/COUNTA(A$4:A$1569)</f>
        <v/>
      </c>
      <c r="BJ1514" s="9">
        <f>SUM(T$4:T$1569)/COUNTA(A$4:A$1569)</f>
        <v/>
      </c>
      <c r="BK1514" s="9">
        <f>SUM(U$4:U$1569)/COUNTA(A$4:A$1569)</f>
        <v/>
      </c>
      <c r="BL1514" s="9">
        <f>SUM(V$4:V$1569)/COUNTA(A$4:A$1569)</f>
        <v/>
      </c>
      <c r="BM1514" s="9">
        <f>SUM(W$4:W$1569)/COUNTA(A$4:A$1569)</f>
        <v/>
      </c>
      <c r="BN1514" s="9">
        <f>SUM(X$4:X$1569)/COUNTA(A$4:A$1569)</f>
        <v/>
      </c>
      <c r="BO1514" s="7" t="inlineStr">
        <is>
          <t>.</t>
        </is>
      </c>
      <c r="BP1514" s="9">
        <f>IF(Z1514&gt;=BB1514,0,IFERROR(BB1514+(SUMPRODUCT((Z$4:Z$1569&gt;=BB$4:BB$1569)*(Z$4:Z$1569-BB$4:BB$1569))/MAX(1,COUNTIF(Z$4:Z$1569,"&lt;"&amp;BB1514+0.01))),BB1514))</f>
        <v/>
      </c>
      <c r="BQ1514" s="9">
        <f>IF(AA1514&gt;=BC1514,0,IFERROR(BC1514+SUMPRODUCT((AA$4:AA$1569&gt;=BC$4:BC$1569)*(AA$4:AA$1569-BC$4:BC$1569))/MAX(1,COUNTIF(AA$4:AA$1569,"&lt;"&amp;BC1514+0.01)),BC1514))</f>
        <v/>
      </c>
      <c r="BR1514" s="9">
        <f>IF(AB1514&gt;=BD1514,0,IFERROR(BD1514+SUMPRODUCT((AB$4:AB$1569&gt;=BD$4:BD$1569)*(AB$4:AB$1569-BD$4:BD$1569))/MAX(1,COUNTIF(AB$4:AB$1569,"&lt;"&amp;BD1514+0.01)),BD1514))</f>
        <v/>
      </c>
      <c r="BS1514" s="9">
        <f>IF(AC1514&gt;=BE1514,0,IFERROR(BE1514+SUMPRODUCT((AC$4:AC$1569&gt;=BE$4:BE$1569)*(AC$4:AC$1569-BE$4:BE$1569))/MAX(1,COUNTIF(AC$4:AC$1569,"&lt;"&amp;BE1514+0.01)),BE1514))</f>
        <v/>
      </c>
      <c r="BT1514" s="9">
        <f>IF(AD1514&gt;=BF1514,0,IFERROR(BF1514+SUMPRODUCT((AD$4:AD$1569&gt;=BF$4:BF$1569)*(AD$4:AD$1569-BF$4:BF$1569))/MAX(1,COUNTIF(AD$4:AD$1569,"&lt;"&amp;BF1514+0.01)),BF1514))</f>
        <v/>
      </c>
      <c r="BU1514" s="9">
        <f>IF(AE1514&gt;=BG1514,0,IFERROR(BG1514+SUMPRODUCT((AE$4:AE$1569&gt;=BG$4:BG$1569)*(AE$4:AE$1569-BG$4:BG$1569))/MAX(1,COUNTIF(AE$4:AE$1569,"&lt;"&amp;BG1514+0.01)),BG1514))</f>
        <v/>
      </c>
      <c r="BV1514" s="9">
        <f>IF(AF1514&gt;=BH1514,0,IFERROR(BH1514+SUMPRODUCT((AF$4:AF$1569&gt;=BH$4:BH$1569)*(AF$4:AF$1569-BH$4:BH$1569))/MAX(1,COUNTIF(AF$4:AF$1569,"&lt;"&amp;BH1514+0.01)),BH1514))</f>
        <v/>
      </c>
      <c r="BW1514" s="9">
        <f>IF(AG1514&gt;=BI1514,0,IFERROR(BI1514+SUMPRODUCT((AG$4:AG$1569&gt;=BI$4:BI$1569)*(AG$4:AG$1569-BI$4:BI$1569))/MAX(1,COUNTIF(AG$4:AG$1569,"&lt;"&amp;BI1514+0.01)),BI1514))</f>
        <v/>
      </c>
      <c r="BX1514" s="9">
        <f>IF(AH1514&gt;=BJ1514,0,IFERROR(BJ1514+SUMPRODUCT((AH$4:AH$1569&gt;=BJ$4:BJ$1569)*(AH$4:AH$1569-BJ$4:BJ$1569))/MAX(1,COUNTIF(AH$4:AH$1569,"&lt;"&amp;BJ1514+0.01)),BJ1514))</f>
        <v/>
      </c>
      <c r="BY1514" s="9">
        <f>IF(AI1514&gt;=BK1514,0,IFERROR(BK1514+SUMPRODUCT((AI$4:AI$1569&gt;=BK$4:BK$1569)*(AI$4:AI$1569-BK$4:BK$1569))/MAX(1,COUNTIF(AI$4:AI$1569,"&lt;"&amp;BK1514+0.01)),BK1514))</f>
        <v/>
      </c>
      <c r="BZ1514" s="9">
        <f>IF(AJ1514&gt;=BL1514,0,IFERROR(BL1514+SUMPRODUCT((AJ$4:AJ$1569&gt;=BL$4:BL$1569)*(AJ$4:AJ$1569-BL$4:BL$1569))/MAX(1,COUNTIF(AJ$4:AJ$1569,"&lt;"&amp;BL1514+0.01)),BL1514))</f>
        <v/>
      </c>
      <c r="CA1514" s="9">
        <f>IF(AK1514&gt;=BM1514,0,IFERROR(BM1514+SUMPRODUCT((AK$4:AK$1569&gt;=BM$4:BM$1569)*(AK$4:AK$1569-BM$4:BM$1569))/MAX(1,COUNTIF(AK$4:AK$1569,"&lt;"&amp;BM1514+0.01)),BM1514))</f>
        <v/>
      </c>
      <c r="CB1514" s="9">
        <f>IF(AL1514&gt;=BN1514,0,IFERROR(BN1514+SUMPRODUCT((AL$4:AL$1569&gt;=BN$4:BN$1569)*(AL$4:AL$1569-BN$4:BN$1569))/MAX(1,COUNTIF(AL$4:AL$1569,"&lt;"&amp;BN1514+0.01)),BN1514))</f>
        <v/>
      </c>
      <c r="CC1514" s="5">
        <f>IF(AO1514="🟢","VERDE",IF(AO1514="🟡","AMARELO",IF(AO1514="🟠","VERMELHO",IF(AO1514="🔴","VERMELHO","ROXO"))))</f>
        <v/>
      </c>
      <c r="CD1514" s="5" t="inlineStr">
        <is>
          <t>🏢 REDES</t>
        </is>
      </c>
      <c r="CE1514" s="5" t="inlineStr">
        <is>
          <t>FITLAND</t>
        </is>
      </c>
    </row>
    <row r="1515">
      <c r="A1515" s="5" t="inlineStr">
        <is>
          <t>54282480000150</t>
        </is>
      </c>
      <c r="B1515" s="5" t="inlineStr">
        <is>
          <t>REPRISTORE LTDA - ME</t>
        </is>
      </c>
      <c r="C1515" s="5" t="inlineStr">
        <is>
          <t>06 - SEM GRUPO</t>
        </is>
      </c>
      <c r="D1515" s="5" t="inlineStr">
        <is>
          <t>LARISSA PADILHA</t>
        </is>
      </c>
      <c r="E1515" s="5" t="inlineStr">
        <is>
          <t>SP</t>
        </is>
      </c>
      <c r="F1515" s="5">
        <f>IFERROR(VLOOKUP(C1515,$AS$4:$AT$25,2,FALSE),"")</f>
        <v/>
      </c>
      <c r="G1515" s="6">
        <f>IFERROR(VLOOKUP(C1515,$AS$4:$AX$25,6,FALSE),"")</f>
        <v/>
      </c>
      <c r="H1515" s="5">
        <f>IFERROR(VLOOKUP(C1515,$AS$4:$AY$25,7,FALSE),"")</f>
        <v/>
      </c>
      <c r="I1515" s="5">
        <f>IFERROR(VLOOKUP(C1515,$AS$4:$AZ$25,8,FALSE),"")</f>
        <v/>
      </c>
      <c r="J1515" s="7" t="inlineStr">
        <is>
          <t>.</t>
        </is>
      </c>
      <c r="K1515" s="5" t="inlineStr">
        <is>
          <t>SP INTERIOR</t>
        </is>
      </c>
      <c r="L1515" s="8" t="n">
        <v>2622.857142857143</v>
      </c>
      <c r="M1515" s="9" t="n">
        <v>205.7142857142857</v>
      </c>
      <c r="N1515" s="9" t="n">
        <v>205.7142857142857</v>
      </c>
      <c r="O1515" s="9" t="n">
        <v>205.7142857142857</v>
      </c>
      <c r="P1515" s="9" t="n">
        <v>205.7142857142857</v>
      </c>
      <c r="Q1515" s="9" t="n">
        <v>205.7142857142857</v>
      </c>
      <c r="R1515" s="9" t="n">
        <v>222.8571428571429</v>
      </c>
      <c r="S1515" s="9" t="n">
        <v>222.8571428571429</v>
      </c>
      <c r="T1515" s="9" t="n">
        <v>222.8571428571429</v>
      </c>
      <c r="U1515" s="9" t="n">
        <v>222.8571428571429</v>
      </c>
      <c r="V1515" s="9" t="n">
        <v>222.8571428571429</v>
      </c>
      <c r="W1515" s="9" t="n">
        <v>240</v>
      </c>
      <c r="X1515" s="9" t="n">
        <v>240</v>
      </c>
      <c r="Y1515" s="7" t="inlineStr">
        <is>
          <t>.</t>
        </is>
      </c>
      <c r="Z1515" s="8">
        <f>SUM(AA1515:AL1515)</f>
        <v/>
      </c>
      <c r="AA1515" s="9" t="n">
        <v>0</v>
      </c>
      <c r="AB1515" s="9" t="n">
        <v>0</v>
      </c>
      <c r="AC1515" s="9" t="n">
        <v>0</v>
      </c>
      <c r="AD1515" s="9" t="n">
        <v>0</v>
      </c>
      <c r="AE1515" s="9" t="n">
        <v>0</v>
      </c>
      <c r="AF1515" s="9" t="n">
        <v>0</v>
      </c>
      <c r="AG1515" s="9" t="n">
        <v>0</v>
      </c>
      <c r="AH1515" s="9" t="n">
        <v>0</v>
      </c>
      <c r="AI1515" s="9" t="n">
        <v>0</v>
      </c>
      <c r="AJ1515" s="9" t="n">
        <v>0</v>
      </c>
      <c r="AK1515" s="9" t="n">
        <v>0</v>
      </c>
      <c r="AL1515" s="9" t="n">
        <v>0</v>
      </c>
      <c r="AM1515" s="7" t="inlineStr">
        <is>
          <t>.</t>
        </is>
      </c>
      <c r="AN1515" s="6">
        <f>IF(L1515=0,0,Z1515/L1515)</f>
        <v/>
      </c>
      <c r="AO1515" s="5">
        <f>IF(AN1515="","",IF(AN1515&gt;=0.9,"🟢",IF(AN1515&gt;=0.7,"🟡",IF(AN1515&gt;=0.5,"🟠","🔴"))))</f>
        <v/>
      </c>
      <c r="AP1515" s="9">
        <f>IF(L1515=0,0,L1515-Z1515)</f>
        <v/>
      </c>
      <c r="AQ1515" s="5">
        <f>IF(Z1515=0,"",RANK(Z1515,Z$4:Z$1569,0))</f>
        <v/>
      </c>
      <c r="AR1515" s="7" t="inlineStr">
        <is>
          <t>.</t>
        </is>
      </c>
      <c r="BA1515" s="7" t="inlineStr">
        <is>
          <t>.</t>
        </is>
      </c>
      <c r="BB1515" s="9">
        <f>SUM(L$4:L$1569)/COUNTA(A$4:A$1569)</f>
        <v/>
      </c>
      <c r="BC1515" s="9">
        <f>SUM(M$4:M$1569)/COUNTA(A$4:A$1569)</f>
        <v/>
      </c>
      <c r="BD1515" s="9">
        <f>SUM(N$4:N$1569)/COUNTA(A$4:A$1569)</f>
        <v/>
      </c>
      <c r="BE1515" s="9">
        <f>SUM(O$4:O$1569)/COUNTA(A$4:A$1569)</f>
        <v/>
      </c>
      <c r="BF1515" s="9">
        <f>SUM(P$4:P$1569)/COUNTA(A$4:A$1569)</f>
        <v/>
      </c>
      <c r="BG1515" s="9">
        <f>SUM(Q$4:Q$1569)/COUNTA(A$4:A$1569)</f>
        <v/>
      </c>
      <c r="BH1515" s="9">
        <f>SUM(R$4:R$1569)/COUNTA(A$4:A$1569)</f>
        <v/>
      </c>
      <c r="BI1515" s="9">
        <f>SUM(S$4:S$1569)/COUNTA(A$4:A$1569)</f>
        <v/>
      </c>
      <c r="BJ1515" s="9">
        <f>SUM(T$4:T$1569)/COUNTA(A$4:A$1569)</f>
        <v/>
      </c>
      <c r="BK1515" s="9">
        <f>SUM(U$4:U$1569)/COUNTA(A$4:A$1569)</f>
        <v/>
      </c>
      <c r="BL1515" s="9">
        <f>SUM(V$4:V$1569)/COUNTA(A$4:A$1569)</f>
        <v/>
      </c>
      <c r="BM1515" s="9">
        <f>SUM(W$4:W$1569)/COUNTA(A$4:A$1569)</f>
        <v/>
      </c>
      <c r="BN1515" s="9">
        <f>SUM(X$4:X$1569)/COUNTA(A$4:A$1569)</f>
        <v/>
      </c>
      <c r="BO1515" s="7" t="inlineStr">
        <is>
          <t>.</t>
        </is>
      </c>
      <c r="BP1515" s="9">
        <f>IF(Z1515&gt;=BB1515,0,IFERROR(BB1515+(SUMPRODUCT((Z$4:Z$1569&gt;=BB$4:BB$1569)*(Z$4:Z$1569-BB$4:BB$1569))/MAX(1,COUNTIF(Z$4:Z$1569,"&lt;"&amp;BB1515+0.01))),BB1515))</f>
        <v/>
      </c>
      <c r="BQ1515" s="9">
        <f>IF(AA1515&gt;=BC1515,0,IFERROR(BC1515+SUMPRODUCT((AA$4:AA$1569&gt;=BC$4:BC$1569)*(AA$4:AA$1569-BC$4:BC$1569))/MAX(1,COUNTIF(AA$4:AA$1569,"&lt;"&amp;BC1515+0.01)),BC1515))</f>
        <v/>
      </c>
      <c r="BR1515" s="9">
        <f>IF(AB1515&gt;=BD1515,0,IFERROR(BD1515+SUMPRODUCT((AB$4:AB$1569&gt;=BD$4:BD$1569)*(AB$4:AB$1569-BD$4:BD$1569))/MAX(1,COUNTIF(AB$4:AB$1569,"&lt;"&amp;BD1515+0.01)),BD1515))</f>
        <v/>
      </c>
      <c r="BS1515" s="9">
        <f>IF(AC1515&gt;=BE1515,0,IFERROR(BE1515+SUMPRODUCT((AC$4:AC$1569&gt;=BE$4:BE$1569)*(AC$4:AC$1569-BE$4:BE$1569))/MAX(1,COUNTIF(AC$4:AC$1569,"&lt;"&amp;BE1515+0.01)),BE1515))</f>
        <v/>
      </c>
      <c r="BT1515" s="9">
        <f>IF(AD1515&gt;=BF1515,0,IFERROR(BF1515+SUMPRODUCT((AD$4:AD$1569&gt;=BF$4:BF$1569)*(AD$4:AD$1569-BF$4:BF$1569))/MAX(1,COUNTIF(AD$4:AD$1569,"&lt;"&amp;BF1515+0.01)),BF1515))</f>
        <v/>
      </c>
      <c r="BU1515" s="9">
        <f>IF(AE1515&gt;=BG1515,0,IFERROR(BG1515+SUMPRODUCT((AE$4:AE$1569&gt;=BG$4:BG$1569)*(AE$4:AE$1569-BG$4:BG$1569))/MAX(1,COUNTIF(AE$4:AE$1569,"&lt;"&amp;BG1515+0.01)),BG1515))</f>
        <v/>
      </c>
      <c r="BV1515" s="9">
        <f>IF(AF1515&gt;=BH1515,0,IFERROR(BH1515+SUMPRODUCT((AF$4:AF$1569&gt;=BH$4:BH$1569)*(AF$4:AF$1569-BH$4:BH$1569))/MAX(1,COUNTIF(AF$4:AF$1569,"&lt;"&amp;BH1515+0.01)),BH1515))</f>
        <v/>
      </c>
      <c r="BW1515" s="9">
        <f>IF(AG1515&gt;=BI1515,0,IFERROR(BI1515+SUMPRODUCT((AG$4:AG$1569&gt;=BI$4:BI$1569)*(AG$4:AG$1569-BI$4:BI$1569))/MAX(1,COUNTIF(AG$4:AG$1569,"&lt;"&amp;BI1515+0.01)),BI1515))</f>
        <v/>
      </c>
      <c r="BX1515" s="9">
        <f>IF(AH1515&gt;=BJ1515,0,IFERROR(BJ1515+SUMPRODUCT((AH$4:AH$1569&gt;=BJ$4:BJ$1569)*(AH$4:AH$1569-BJ$4:BJ$1569))/MAX(1,COUNTIF(AH$4:AH$1569,"&lt;"&amp;BJ1515+0.01)),BJ1515))</f>
        <v/>
      </c>
      <c r="BY1515" s="9">
        <f>IF(AI1515&gt;=BK1515,0,IFERROR(BK1515+SUMPRODUCT((AI$4:AI$1569&gt;=BK$4:BK$1569)*(AI$4:AI$1569-BK$4:BK$1569))/MAX(1,COUNTIF(AI$4:AI$1569,"&lt;"&amp;BK1515+0.01)),BK1515))</f>
        <v/>
      </c>
      <c r="BZ1515" s="9">
        <f>IF(AJ1515&gt;=BL1515,0,IFERROR(BL1515+SUMPRODUCT((AJ$4:AJ$1569&gt;=BL$4:BL$1569)*(AJ$4:AJ$1569-BL$4:BL$1569))/MAX(1,COUNTIF(AJ$4:AJ$1569,"&lt;"&amp;BL1515+0.01)),BL1515))</f>
        <v/>
      </c>
      <c r="CA1515" s="9">
        <f>IF(AK1515&gt;=BM1515,0,IFERROR(BM1515+SUMPRODUCT((AK$4:AK$1569&gt;=BM$4:BM$1569)*(AK$4:AK$1569-BM$4:BM$1569))/MAX(1,COUNTIF(AK$4:AK$1569,"&lt;"&amp;BM1515+0.01)),BM1515))</f>
        <v/>
      </c>
      <c r="CB1515" s="9">
        <f>IF(AL1515&gt;=BN1515,0,IFERROR(BN1515+SUMPRODUCT((AL$4:AL$1569&gt;=BN$4:BN$1569)*(AL$4:AL$1569-BN$4:BN$1569))/MAX(1,COUNTIF(AL$4:AL$1569,"&lt;"&amp;BN1515+0.01)),BN1515))</f>
        <v/>
      </c>
      <c r="CC1515" s="5">
        <f>IF(AO1515="🟢","VERDE",IF(AO1515="🟡","AMARELO",IF(AO1515="🟠","VERMELHO",IF(AO1515="🔴","VERMELHO","ROXO"))))</f>
        <v/>
      </c>
      <c r="CD1515" s="5" t="inlineStr">
        <is>
          <t>🌎 REGIÕES</t>
        </is>
      </c>
      <c r="CE1515" s="5" t="inlineStr">
        <is>
          <t>SEM REDE</t>
        </is>
      </c>
    </row>
    <row r="1516">
      <c r="A1516" s="5" t="inlineStr">
        <is>
          <t>54305998000161</t>
        </is>
      </c>
      <c r="B1516" s="5" t="inlineStr">
        <is>
          <t>54.305.998 MARLISE BITTENCOURT - ME</t>
        </is>
      </c>
      <c r="C1516" s="5" t="inlineStr">
        <is>
          <t>06 - SEM GRUPO</t>
        </is>
      </c>
      <c r="D1516" s="5" t="inlineStr">
        <is>
          <t>HEMANUELE DITZEL (MANU)</t>
        </is>
      </c>
      <c r="E1516" s="5" t="inlineStr">
        <is>
          <t>SC</t>
        </is>
      </c>
      <c r="F1516" s="5">
        <f>IFERROR(VLOOKUP(C1516,$AS$4:$AT$25,2,FALSE),"")</f>
        <v/>
      </c>
      <c r="G1516" s="6">
        <f>IFERROR(VLOOKUP(C1516,$AS$4:$AX$25,6,FALSE),"")</f>
        <v/>
      </c>
      <c r="H1516" s="5">
        <f>IFERROR(VLOOKUP(C1516,$AS$4:$AY$25,7,FALSE),"")</f>
        <v/>
      </c>
      <c r="I1516" s="5">
        <f>IFERROR(VLOOKUP(C1516,$AS$4:$AZ$25,8,FALSE),"")</f>
        <v/>
      </c>
      <c r="J1516" s="7" t="inlineStr">
        <is>
          <t>.</t>
        </is>
      </c>
      <c r="K1516" s="5" t="inlineStr">
        <is>
          <t>SUL</t>
        </is>
      </c>
      <c r="L1516" s="8" t="n">
        <v>1513.953488372093</v>
      </c>
      <c r="M1516" s="9" t="n">
        <v>118.6046511627907</v>
      </c>
      <c r="N1516" s="9" t="n">
        <v>118.6046511627907</v>
      </c>
      <c r="O1516" s="9" t="n">
        <v>118.6046511627907</v>
      </c>
      <c r="P1516" s="9" t="n">
        <v>125.5813953488372</v>
      </c>
      <c r="Q1516" s="9" t="n">
        <v>125.5813953488372</v>
      </c>
      <c r="R1516" s="9" t="n">
        <v>125.5813953488372</v>
      </c>
      <c r="S1516" s="9" t="n">
        <v>125.5813953488372</v>
      </c>
      <c r="T1516" s="9" t="n">
        <v>125.5813953488372</v>
      </c>
      <c r="U1516" s="9" t="n">
        <v>132.5581395348837</v>
      </c>
      <c r="V1516" s="9" t="n">
        <v>132.5581395348837</v>
      </c>
      <c r="W1516" s="9" t="n">
        <v>132.5581395348837</v>
      </c>
      <c r="X1516" s="9" t="n">
        <v>132.5581395348837</v>
      </c>
      <c r="Y1516" s="7" t="inlineStr">
        <is>
          <t>.</t>
        </is>
      </c>
      <c r="Z1516" s="8">
        <f>SUM(AA1516:AL1516)</f>
        <v/>
      </c>
      <c r="AA1516" s="9" t="n">
        <v>0</v>
      </c>
      <c r="AB1516" s="9" t="n">
        <v>0</v>
      </c>
      <c r="AC1516" s="9" t="n">
        <v>0</v>
      </c>
      <c r="AD1516" s="9" t="n">
        <v>0</v>
      </c>
      <c r="AE1516" s="9" t="n">
        <v>0</v>
      </c>
      <c r="AF1516" s="9" t="n">
        <v>0</v>
      </c>
      <c r="AG1516" s="9" t="n">
        <v>0</v>
      </c>
      <c r="AH1516" s="9" t="n">
        <v>0</v>
      </c>
      <c r="AI1516" s="9" t="n">
        <v>0</v>
      </c>
      <c r="AJ1516" s="9" t="n">
        <v>0</v>
      </c>
      <c r="AK1516" s="9" t="n">
        <v>0</v>
      </c>
      <c r="AL1516" s="9" t="n">
        <v>0</v>
      </c>
      <c r="AM1516" s="7" t="inlineStr">
        <is>
          <t>.</t>
        </is>
      </c>
      <c r="AN1516" s="6">
        <f>IF(L1516=0,0,Z1516/L1516)</f>
        <v/>
      </c>
      <c r="AO1516" s="5">
        <f>IF(AN1516="","",IF(AN1516&gt;=0.9,"🟢",IF(AN1516&gt;=0.7,"🟡",IF(AN1516&gt;=0.5,"🟠","🔴"))))</f>
        <v/>
      </c>
      <c r="AP1516" s="9">
        <f>IF(L1516=0,0,L1516-Z1516)</f>
        <v/>
      </c>
      <c r="AQ1516" s="5">
        <f>IF(Z1516=0,"",RANK(Z1516,Z$4:Z$1569,0))</f>
        <v/>
      </c>
      <c r="AR1516" s="7" t="inlineStr">
        <is>
          <t>.</t>
        </is>
      </c>
      <c r="BA1516" s="7" t="inlineStr">
        <is>
          <t>.</t>
        </is>
      </c>
      <c r="BB1516" s="9">
        <f>SUM(L$4:L$1569)/COUNTA(A$4:A$1569)</f>
        <v/>
      </c>
      <c r="BC1516" s="9">
        <f>SUM(M$4:M$1569)/COUNTA(A$4:A$1569)</f>
        <v/>
      </c>
      <c r="BD1516" s="9">
        <f>SUM(N$4:N$1569)/COUNTA(A$4:A$1569)</f>
        <v/>
      </c>
      <c r="BE1516" s="9">
        <f>SUM(O$4:O$1569)/COUNTA(A$4:A$1569)</f>
        <v/>
      </c>
      <c r="BF1516" s="9">
        <f>SUM(P$4:P$1569)/COUNTA(A$4:A$1569)</f>
        <v/>
      </c>
      <c r="BG1516" s="9">
        <f>SUM(Q$4:Q$1569)/COUNTA(A$4:A$1569)</f>
        <v/>
      </c>
      <c r="BH1516" s="9">
        <f>SUM(R$4:R$1569)/COUNTA(A$4:A$1569)</f>
        <v/>
      </c>
      <c r="BI1516" s="9">
        <f>SUM(S$4:S$1569)/COUNTA(A$4:A$1569)</f>
        <v/>
      </c>
      <c r="BJ1516" s="9">
        <f>SUM(T$4:T$1569)/COUNTA(A$4:A$1569)</f>
        <v/>
      </c>
      <c r="BK1516" s="9">
        <f>SUM(U$4:U$1569)/COUNTA(A$4:A$1569)</f>
        <v/>
      </c>
      <c r="BL1516" s="9">
        <f>SUM(V$4:V$1569)/COUNTA(A$4:A$1569)</f>
        <v/>
      </c>
      <c r="BM1516" s="9">
        <f>SUM(W$4:W$1569)/COUNTA(A$4:A$1569)</f>
        <v/>
      </c>
      <c r="BN1516" s="9">
        <f>SUM(X$4:X$1569)/COUNTA(A$4:A$1569)</f>
        <v/>
      </c>
      <c r="BO1516" s="7" t="inlineStr">
        <is>
          <t>.</t>
        </is>
      </c>
      <c r="BP1516" s="9">
        <f>IF(Z1516&gt;=BB1516,0,IFERROR(BB1516+(SUMPRODUCT((Z$4:Z$1569&gt;=BB$4:BB$1569)*(Z$4:Z$1569-BB$4:BB$1569))/MAX(1,COUNTIF(Z$4:Z$1569,"&lt;"&amp;BB1516+0.01))),BB1516))</f>
        <v/>
      </c>
      <c r="BQ1516" s="9">
        <f>IF(AA1516&gt;=BC1516,0,IFERROR(BC1516+SUMPRODUCT((AA$4:AA$1569&gt;=BC$4:BC$1569)*(AA$4:AA$1569-BC$4:BC$1569))/MAX(1,COUNTIF(AA$4:AA$1569,"&lt;"&amp;BC1516+0.01)),BC1516))</f>
        <v/>
      </c>
      <c r="BR1516" s="9">
        <f>IF(AB1516&gt;=BD1516,0,IFERROR(BD1516+SUMPRODUCT((AB$4:AB$1569&gt;=BD$4:BD$1569)*(AB$4:AB$1569-BD$4:BD$1569))/MAX(1,COUNTIF(AB$4:AB$1569,"&lt;"&amp;BD1516+0.01)),BD1516))</f>
        <v/>
      </c>
      <c r="BS1516" s="9">
        <f>IF(AC1516&gt;=BE1516,0,IFERROR(BE1516+SUMPRODUCT((AC$4:AC$1569&gt;=BE$4:BE$1569)*(AC$4:AC$1569-BE$4:BE$1569))/MAX(1,COUNTIF(AC$4:AC$1569,"&lt;"&amp;BE1516+0.01)),BE1516))</f>
        <v/>
      </c>
      <c r="BT1516" s="9">
        <f>IF(AD1516&gt;=BF1516,0,IFERROR(BF1516+SUMPRODUCT((AD$4:AD$1569&gt;=BF$4:BF$1569)*(AD$4:AD$1569-BF$4:BF$1569))/MAX(1,COUNTIF(AD$4:AD$1569,"&lt;"&amp;BF1516+0.01)),BF1516))</f>
        <v/>
      </c>
      <c r="BU1516" s="9">
        <f>IF(AE1516&gt;=BG1516,0,IFERROR(BG1516+SUMPRODUCT((AE$4:AE$1569&gt;=BG$4:BG$1569)*(AE$4:AE$1569-BG$4:BG$1569))/MAX(1,COUNTIF(AE$4:AE$1569,"&lt;"&amp;BG1516+0.01)),BG1516))</f>
        <v/>
      </c>
      <c r="BV1516" s="9">
        <f>IF(AF1516&gt;=BH1516,0,IFERROR(BH1516+SUMPRODUCT((AF$4:AF$1569&gt;=BH$4:BH$1569)*(AF$4:AF$1569-BH$4:BH$1569))/MAX(1,COUNTIF(AF$4:AF$1569,"&lt;"&amp;BH1516+0.01)),BH1516))</f>
        <v/>
      </c>
      <c r="BW1516" s="9">
        <f>IF(AG1516&gt;=BI1516,0,IFERROR(BI1516+SUMPRODUCT((AG$4:AG$1569&gt;=BI$4:BI$1569)*(AG$4:AG$1569-BI$4:BI$1569))/MAX(1,COUNTIF(AG$4:AG$1569,"&lt;"&amp;BI1516+0.01)),BI1516))</f>
        <v/>
      </c>
      <c r="BX1516" s="9">
        <f>IF(AH1516&gt;=BJ1516,0,IFERROR(BJ1516+SUMPRODUCT((AH$4:AH$1569&gt;=BJ$4:BJ$1569)*(AH$4:AH$1569-BJ$4:BJ$1569))/MAX(1,COUNTIF(AH$4:AH$1569,"&lt;"&amp;BJ1516+0.01)),BJ1516))</f>
        <v/>
      </c>
      <c r="BY1516" s="9">
        <f>IF(AI1516&gt;=BK1516,0,IFERROR(BK1516+SUMPRODUCT((AI$4:AI$1569&gt;=BK$4:BK$1569)*(AI$4:AI$1569-BK$4:BK$1569))/MAX(1,COUNTIF(AI$4:AI$1569,"&lt;"&amp;BK1516+0.01)),BK1516))</f>
        <v/>
      </c>
      <c r="BZ1516" s="9">
        <f>IF(AJ1516&gt;=BL1516,0,IFERROR(BL1516+SUMPRODUCT((AJ$4:AJ$1569&gt;=BL$4:BL$1569)*(AJ$4:AJ$1569-BL$4:BL$1569))/MAX(1,COUNTIF(AJ$4:AJ$1569,"&lt;"&amp;BL1516+0.01)),BL1516))</f>
        <v/>
      </c>
      <c r="CA1516" s="9">
        <f>IF(AK1516&gt;=BM1516,0,IFERROR(BM1516+SUMPRODUCT((AK$4:AK$1569&gt;=BM$4:BM$1569)*(AK$4:AK$1569-BM$4:BM$1569))/MAX(1,COUNTIF(AK$4:AK$1569,"&lt;"&amp;BM1516+0.01)),BM1516))</f>
        <v/>
      </c>
      <c r="CB1516" s="9">
        <f>IF(AL1516&gt;=BN1516,0,IFERROR(BN1516+SUMPRODUCT((AL$4:AL$1569&gt;=BN$4:BN$1569)*(AL$4:AL$1569-BN$4:BN$1569))/MAX(1,COUNTIF(AL$4:AL$1569,"&lt;"&amp;BN1516+0.01)),BN1516))</f>
        <v/>
      </c>
      <c r="CC1516" s="5">
        <f>IF(AO1516="🟢","VERDE",IF(AO1516="🟡","AMARELO",IF(AO1516="🟠","VERMELHO",IF(AO1516="🔴","VERMELHO","ROXO"))))</f>
        <v/>
      </c>
      <c r="CD1516" s="5" t="inlineStr">
        <is>
          <t>🌎 REGIÕES</t>
        </is>
      </c>
      <c r="CE1516" s="5" t="inlineStr">
        <is>
          <t>SEM REDE</t>
        </is>
      </c>
    </row>
    <row r="1517">
      <c r="A1517" s="5" t="inlineStr">
        <is>
          <t>54352884000172</t>
        </is>
      </c>
      <c r="B1517" s="5" t="inlineStr">
        <is>
          <t>54.352.884 JULIANO PEREIRA LACERDA - ME</t>
        </is>
      </c>
      <c r="C1517" s="5" t="inlineStr">
        <is>
          <t>06 - SEM GRUPO</t>
        </is>
      </c>
      <c r="D1517" s="5" t="inlineStr">
        <is>
          <t>LARISSA PADILHA</t>
        </is>
      </c>
      <c r="E1517" s="5" t="inlineStr">
        <is>
          <t>BA</t>
        </is>
      </c>
      <c r="F1517" s="5">
        <f>IFERROR(VLOOKUP(C1517,$AS$4:$AT$25,2,FALSE),"")</f>
        <v/>
      </c>
      <c r="G1517" s="6">
        <f>IFERROR(VLOOKUP(C1517,$AS$4:$AX$25,6,FALSE),"")</f>
        <v/>
      </c>
      <c r="H1517" s="5">
        <f>IFERROR(VLOOKUP(C1517,$AS$4:$AY$25,7,FALSE),"")</f>
        <v/>
      </c>
      <c r="I1517" s="5">
        <f>IFERROR(VLOOKUP(C1517,$AS$4:$AZ$25,8,FALSE),"")</f>
        <v/>
      </c>
      <c r="J1517" s="7" t="inlineStr">
        <is>
          <t>.</t>
        </is>
      </c>
      <c r="K1517" s="5" t="inlineStr">
        <is>
          <t>NORDESTE (SEM MA)</t>
        </is>
      </c>
      <c r="L1517" s="8" t="n">
        <v>1371.428571428571</v>
      </c>
      <c r="M1517" s="9" t="n">
        <v>114.2857142857143</v>
      </c>
      <c r="N1517" s="9" t="n">
        <v>114.2857142857143</v>
      </c>
      <c r="O1517" s="9" t="n">
        <v>114.2857142857143</v>
      </c>
      <c r="P1517" s="9" t="n">
        <v>114.2857142857143</v>
      </c>
      <c r="Q1517" s="9" t="n">
        <v>114.2857142857143</v>
      </c>
      <c r="R1517" s="9" t="n">
        <v>114.2857142857143</v>
      </c>
      <c r="S1517" s="9" t="n">
        <v>114.2857142857143</v>
      </c>
      <c r="T1517" s="9" t="n">
        <v>114.2857142857143</v>
      </c>
      <c r="U1517" s="9" t="n">
        <v>114.2857142857143</v>
      </c>
      <c r="V1517" s="9" t="n">
        <v>114.2857142857143</v>
      </c>
      <c r="W1517" s="9" t="n">
        <v>114.2857142857143</v>
      </c>
      <c r="X1517" s="9" t="n">
        <v>114.2857142857143</v>
      </c>
      <c r="Y1517" s="7" t="inlineStr">
        <is>
          <t>.</t>
        </is>
      </c>
      <c r="Z1517" s="8">
        <f>SUM(AA1517:AL1517)</f>
        <v/>
      </c>
      <c r="AA1517" s="9" t="n">
        <v>0</v>
      </c>
      <c r="AB1517" s="9" t="n">
        <v>0</v>
      </c>
      <c r="AC1517" s="9" t="n">
        <v>0</v>
      </c>
      <c r="AD1517" s="9" t="n">
        <v>0</v>
      </c>
      <c r="AE1517" s="9" t="n">
        <v>0</v>
      </c>
      <c r="AF1517" s="9" t="n">
        <v>0</v>
      </c>
      <c r="AG1517" s="9" t="n">
        <v>0</v>
      </c>
      <c r="AH1517" s="9" t="n">
        <v>0</v>
      </c>
      <c r="AI1517" s="9" t="n">
        <v>0</v>
      </c>
      <c r="AJ1517" s="9" t="n">
        <v>0</v>
      </c>
      <c r="AK1517" s="9" t="n">
        <v>0</v>
      </c>
      <c r="AL1517" s="9" t="n">
        <v>0</v>
      </c>
      <c r="AM1517" s="7" t="inlineStr">
        <is>
          <t>.</t>
        </is>
      </c>
      <c r="AN1517" s="6">
        <f>IF(L1517=0,0,Z1517/L1517)</f>
        <v/>
      </c>
      <c r="AO1517" s="5">
        <f>IF(AN1517="","",IF(AN1517&gt;=0.9,"🟢",IF(AN1517&gt;=0.7,"🟡",IF(AN1517&gt;=0.5,"🟠","🔴"))))</f>
        <v/>
      </c>
      <c r="AP1517" s="9">
        <f>IF(L1517=0,0,L1517-Z1517)</f>
        <v/>
      </c>
      <c r="AQ1517" s="5">
        <f>IF(Z1517=0,"",RANK(Z1517,Z$4:Z$1569,0))</f>
        <v/>
      </c>
      <c r="AR1517" s="7" t="inlineStr">
        <is>
          <t>.</t>
        </is>
      </c>
      <c r="BA1517" s="7" t="inlineStr">
        <is>
          <t>.</t>
        </is>
      </c>
      <c r="BB1517" s="9">
        <f>SUM(L$4:L$1569)/COUNTA(A$4:A$1569)</f>
        <v/>
      </c>
      <c r="BC1517" s="9">
        <f>SUM(M$4:M$1569)/COUNTA(A$4:A$1569)</f>
        <v/>
      </c>
      <c r="BD1517" s="9">
        <f>SUM(N$4:N$1569)/COUNTA(A$4:A$1569)</f>
        <v/>
      </c>
      <c r="BE1517" s="9">
        <f>SUM(O$4:O$1569)/COUNTA(A$4:A$1569)</f>
        <v/>
      </c>
      <c r="BF1517" s="9">
        <f>SUM(P$4:P$1569)/COUNTA(A$4:A$1569)</f>
        <v/>
      </c>
      <c r="BG1517" s="9">
        <f>SUM(Q$4:Q$1569)/COUNTA(A$4:A$1569)</f>
        <v/>
      </c>
      <c r="BH1517" s="9">
        <f>SUM(R$4:R$1569)/COUNTA(A$4:A$1569)</f>
        <v/>
      </c>
      <c r="BI1517" s="9">
        <f>SUM(S$4:S$1569)/COUNTA(A$4:A$1569)</f>
        <v/>
      </c>
      <c r="BJ1517" s="9">
        <f>SUM(T$4:T$1569)/COUNTA(A$4:A$1569)</f>
        <v/>
      </c>
      <c r="BK1517" s="9">
        <f>SUM(U$4:U$1569)/COUNTA(A$4:A$1569)</f>
        <v/>
      </c>
      <c r="BL1517" s="9">
        <f>SUM(V$4:V$1569)/COUNTA(A$4:A$1569)</f>
        <v/>
      </c>
      <c r="BM1517" s="9">
        <f>SUM(W$4:W$1569)/COUNTA(A$4:A$1569)</f>
        <v/>
      </c>
      <c r="BN1517" s="9">
        <f>SUM(X$4:X$1569)/COUNTA(A$4:A$1569)</f>
        <v/>
      </c>
      <c r="BO1517" s="7" t="inlineStr">
        <is>
          <t>.</t>
        </is>
      </c>
      <c r="BP1517" s="9">
        <f>IF(Z1517&gt;=BB1517,0,IFERROR(BB1517+(SUMPRODUCT((Z$4:Z$1569&gt;=BB$4:BB$1569)*(Z$4:Z$1569-BB$4:BB$1569))/MAX(1,COUNTIF(Z$4:Z$1569,"&lt;"&amp;BB1517+0.01))),BB1517))</f>
        <v/>
      </c>
      <c r="BQ1517" s="9">
        <f>IF(AA1517&gt;=BC1517,0,IFERROR(BC1517+SUMPRODUCT((AA$4:AA$1569&gt;=BC$4:BC$1569)*(AA$4:AA$1569-BC$4:BC$1569))/MAX(1,COUNTIF(AA$4:AA$1569,"&lt;"&amp;BC1517+0.01)),BC1517))</f>
        <v/>
      </c>
      <c r="BR1517" s="9">
        <f>IF(AB1517&gt;=BD1517,0,IFERROR(BD1517+SUMPRODUCT((AB$4:AB$1569&gt;=BD$4:BD$1569)*(AB$4:AB$1569-BD$4:BD$1569))/MAX(1,COUNTIF(AB$4:AB$1569,"&lt;"&amp;BD1517+0.01)),BD1517))</f>
        <v/>
      </c>
      <c r="BS1517" s="9">
        <f>IF(AC1517&gt;=BE1517,0,IFERROR(BE1517+SUMPRODUCT((AC$4:AC$1569&gt;=BE$4:BE$1569)*(AC$4:AC$1569-BE$4:BE$1569))/MAX(1,COUNTIF(AC$4:AC$1569,"&lt;"&amp;BE1517+0.01)),BE1517))</f>
        <v/>
      </c>
      <c r="BT1517" s="9">
        <f>IF(AD1517&gt;=BF1517,0,IFERROR(BF1517+SUMPRODUCT((AD$4:AD$1569&gt;=BF$4:BF$1569)*(AD$4:AD$1569-BF$4:BF$1569))/MAX(1,COUNTIF(AD$4:AD$1569,"&lt;"&amp;BF1517+0.01)),BF1517))</f>
        <v/>
      </c>
      <c r="BU1517" s="9">
        <f>IF(AE1517&gt;=BG1517,0,IFERROR(BG1517+SUMPRODUCT((AE$4:AE$1569&gt;=BG$4:BG$1569)*(AE$4:AE$1569-BG$4:BG$1569))/MAX(1,COUNTIF(AE$4:AE$1569,"&lt;"&amp;BG1517+0.01)),BG1517))</f>
        <v/>
      </c>
      <c r="BV1517" s="9">
        <f>IF(AF1517&gt;=BH1517,0,IFERROR(BH1517+SUMPRODUCT((AF$4:AF$1569&gt;=BH$4:BH$1569)*(AF$4:AF$1569-BH$4:BH$1569))/MAX(1,COUNTIF(AF$4:AF$1569,"&lt;"&amp;BH1517+0.01)),BH1517))</f>
        <v/>
      </c>
      <c r="BW1517" s="9">
        <f>IF(AG1517&gt;=BI1517,0,IFERROR(BI1517+SUMPRODUCT((AG$4:AG$1569&gt;=BI$4:BI$1569)*(AG$4:AG$1569-BI$4:BI$1569))/MAX(1,COUNTIF(AG$4:AG$1569,"&lt;"&amp;BI1517+0.01)),BI1517))</f>
        <v/>
      </c>
      <c r="BX1517" s="9">
        <f>IF(AH1517&gt;=BJ1517,0,IFERROR(BJ1517+SUMPRODUCT((AH$4:AH$1569&gt;=BJ$4:BJ$1569)*(AH$4:AH$1569-BJ$4:BJ$1569))/MAX(1,COUNTIF(AH$4:AH$1569,"&lt;"&amp;BJ1517+0.01)),BJ1517))</f>
        <v/>
      </c>
      <c r="BY1517" s="9">
        <f>IF(AI1517&gt;=BK1517,0,IFERROR(BK1517+SUMPRODUCT((AI$4:AI$1569&gt;=BK$4:BK$1569)*(AI$4:AI$1569-BK$4:BK$1569))/MAX(1,COUNTIF(AI$4:AI$1569,"&lt;"&amp;BK1517+0.01)),BK1517))</f>
        <v/>
      </c>
      <c r="BZ1517" s="9">
        <f>IF(AJ1517&gt;=BL1517,0,IFERROR(BL1517+SUMPRODUCT((AJ$4:AJ$1569&gt;=BL$4:BL$1569)*(AJ$4:AJ$1569-BL$4:BL$1569))/MAX(1,COUNTIF(AJ$4:AJ$1569,"&lt;"&amp;BL1517+0.01)),BL1517))</f>
        <v/>
      </c>
      <c r="CA1517" s="9">
        <f>IF(AK1517&gt;=BM1517,0,IFERROR(BM1517+SUMPRODUCT((AK$4:AK$1569&gt;=BM$4:BM$1569)*(AK$4:AK$1569-BM$4:BM$1569))/MAX(1,COUNTIF(AK$4:AK$1569,"&lt;"&amp;BM1517+0.01)),BM1517))</f>
        <v/>
      </c>
      <c r="CB1517" s="9">
        <f>IF(AL1517&gt;=BN1517,0,IFERROR(BN1517+SUMPRODUCT((AL$4:AL$1569&gt;=BN$4:BN$1569)*(AL$4:AL$1569-BN$4:BN$1569))/MAX(1,COUNTIF(AL$4:AL$1569,"&lt;"&amp;BN1517+0.01)),BN1517))</f>
        <v/>
      </c>
      <c r="CC1517" s="5">
        <f>IF(AO1517="🟢","VERDE",IF(AO1517="🟡","AMARELO",IF(AO1517="🟠","VERMELHO",IF(AO1517="🔴","VERMELHO","ROXO"))))</f>
        <v/>
      </c>
      <c r="CD1517" s="5" t="inlineStr">
        <is>
          <t>🌎 REGIÕES</t>
        </is>
      </c>
      <c r="CE1517" s="5" t="inlineStr">
        <is>
          <t>SEM REDE</t>
        </is>
      </c>
    </row>
    <row r="1518">
      <c r="A1518" s="5" t="inlineStr">
        <is>
          <t>54455697000114</t>
        </is>
      </c>
      <c r="B1518" s="5" t="inlineStr">
        <is>
          <t>54.455.697 MILLENA MARTINS DUARTE - ME</t>
        </is>
      </c>
      <c r="C1518" s="5" t="inlineStr">
        <is>
          <t>06 - SEM GRUPO</t>
        </is>
      </c>
      <c r="D1518" s="5" t="inlineStr">
        <is>
          <t>HEMANUELE DITZEL (MANU)</t>
        </is>
      </c>
      <c r="E1518" s="5" t="inlineStr">
        <is>
          <t>SC</t>
        </is>
      </c>
      <c r="F1518" s="5">
        <f>IFERROR(VLOOKUP(C1518,$AS$4:$AT$25,2,FALSE),"")</f>
        <v/>
      </c>
      <c r="G1518" s="6">
        <f>IFERROR(VLOOKUP(C1518,$AS$4:$AX$25,6,FALSE),"")</f>
        <v/>
      </c>
      <c r="H1518" s="5">
        <f>IFERROR(VLOOKUP(C1518,$AS$4:$AY$25,7,FALSE),"")</f>
        <v/>
      </c>
      <c r="I1518" s="5">
        <f>IFERROR(VLOOKUP(C1518,$AS$4:$AZ$25,8,FALSE),"")</f>
        <v/>
      </c>
      <c r="J1518" s="7" t="inlineStr">
        <is>
          <t>.</t>
        </is>
      </c>
      <c r="K1518" s="5" t="inlineStr">
        <is>
          <t>SUL</t>
        </is>
      </c>
      <c r="L1518" s="8" t="n">
        <v>1553.191489361702</v>
      </c>
      <c r="M1518" s="9" t="n">
        <v>119.1489361702128</v>
      </c>
      <c r="N1518" s="9" t="n">
        <v>123.4042553191489</v>
      </c>
      <c r="O1518" s="9" t="n">
        <v>123.4042553191489</v>
      </c>
      <c r="P1518" s="9" t="n">
        <v>123.4042553191489</v>
      </c>
      <c r="Q1518" s="9" t="n">
        <v>127.6595744680851</v>
      </c>
      <c r="R1518" s="9" t="n">
        <v>127.6595744680851</v>
      </c>
      <c r="S1518" s="9" t="n">
        <v>131.9148936170213</v>
      </c>
      <c r="T1518" s="9" t="n">
        <v>131.9148936170213</v>
      </c>
      <c r="U1518" s="9" t="n">
        <v>131.9148936170213</v>
      </c>
      <c r="V1518" s="9" t="n">
        <v>136.1702127659574</v>
      </c>
      <c r="W1518" s="9" t="n">
        <v>136.1702127659574</v>
      </c>
      <c r="X1518" s="9" t="n">
        <v>140.4255319148936</v>
      </c>
      <c r="Y1518" s="7" t="inlineStr">
        <is>
          <t>.</t>
        </is>
      </c>
      <c r="Z1518" s="8">
        <f>SUM(AA1518:AL1518)</f>
        <v/>
      </c>
      <c r="AA1518" s="9" t="n">
        <v>0</v>
      </c>
      <c r="AB1518" s="9" t="n">
        <v>0</v>
      </c>
      <c r="AC1518" s="9" t="n">
        <v>0</v>
      </c>
      <c r="AD1518" s="9" t="n">
        <v>0</v>
      </c>
      <c r="AE1518" s="9" t="n">
        <v>0</v>
      </c>
      <c r="AF1518" s="9" t="n">
        <v>0</v>
      </c>
      <c r="AG1518" s="9" t="n">
        <v>0</v>
      </c>
      <c r="AH1518" s="9" t="n">
        <v>0</v>
      </c>
      <c r="AI1518" s="9" t="n">
        <v>0</v>
      </c>
      <c r="AJ1518" s="9" t="n">
        <v>0</v>
      </c>
      <c r="AK1518" s="9" t="n">
        <v>0</v>
      </c>
      <c r="AL1518" s="9" t="n">
        <v>0</v>
      </c>
      <c r="AM1518" s="7" t="inlineStr">
        <is>
          <t>.</t>
        </is>
      </c>
      <c r="AN1518" s="6">
        <f>IF(L1518=0,0,Z1518/L1518)</f>
        <v/>
      </c>
      <c r="AO1518" s="5">
        <f>IF(AN1518="","",IF(AN1518&gt;=0.9,"🟢",IF(AN1518&gt;=0.7,"🟡",IF(AN1518&gt;=0.5,"🟠","🔴"))))</f>
        <v/>
      </c>
      <c r="AP1518" s="9">
        <f>IF(L1518=0,0,L1518-Z1518)</f>
        <v/>
      </c>
      <c r="AQ1518" s="5">
        <f>IF(Z1518=0,"",RANK(Z1518,Z$4:Z$1569,0))</f>
        <v/>
      </c>
      <c r="AR1518" s="7" t="inlineStr">
        <is>
          <t>.</t>
        </is>
      </c>
      <c r="BA1518" s="7" t="inlineStr">
        <is>
          <t>.</t>
        </is>
      </c>
      <c r="BB1518" s="9">
        <f>SUM(L$4:L$1569)/COUNTA(A$4:A$1569)</f>
        <v/>
      </c>
      <c r="BC1518" s="9">
        <f>SUM(M$4:M$1569)/COUNTA(A$4:A$1569)</f>
        <v/>
      </c>
      <c r="BD1518" s="9">
        <f>SUM(N$4:N$1569)/COUNTA(A$4:A$1569)</f>
        <v/>
      </c>
      <c r="BE1518" s="9">
        <f>SUM(O$4:O$1569)/COUNTA(A$4:A$1569)</f>
        <v/>
      </c>
      <c r="BF1518" s="9">
        <f>SUM(P$4:P$1569)/COUNTA(A$4:A$1569)</f>
        <v/>
      </c>
      <c r="BG1518" s="9">
        <f>SUM(Q$4:Q$1569)/COUNTA(A$4:A$1569)</f>
        <v/>
      </c>
      <c r="BH1518" s="9">
        <f>SUM(R$4:R$1569)/COUNTA(A$4:A$1569)</f>
        <v/>
      </c>
      <c r="BI1518" s="9">
        <f>SUM(S$4:S$1569)/COUNTA(A$4:A$1569)</f>
        <v/>
      </c>
      <c r="BJ1518" s="9">
        <f>SUM(T$4:T$1569)/COUNTA(A$4:A$1569)</f>
        <v/>
      </c>
      <c r="BK1518" s="9">
        <f>SUM(U$4:U$1569)/COUNTA(A$4:A$1569)</f>
        <v/>
      </c>
      <c r="BL1518" s="9">
        <f>SUM(V$4:V$1569)/COUNTA(A$4:A$1569)</f>
        <v/>
      </c>
      <c r="BM1518" s="9">
        <f>SUM(W$4:W$1569)/COUNTA(A$4:A$1569)</f>
        <v/>
      </c>
      <c r="BN1518" s="9">
        <f>SUM(X$4:X$1569)/COUNTA(A$4:A$1569)</f>
        <v/>
      </c>
      <c r="BO1518" s="7" t="inlineStr">
        <is>
          <t>.</t>
        </is>
      </c>
      <c r="BP1518" s="9">
        <f>IF(Z1518&gt;=BB1518,0,IFERROR(BB1518+(SUMPRODUCT((Z$4:Z$1569&gt;=BB$4:BB$1569)*(Z$4:Z$1569-BB$4:BB$1569))/MAX(1,COUNTIF(Z$4:Z$1569,"&lt;"&amp;BB1518+0.01))),BB1518))</f>
        <v/>
      </c>
      <c r="BQ1518" s="9">
        <f>IF(AA1518&gt;=BC1518,0,IFERROR(BC1518+SUMPRODUCT((AA$4:AA$1569&gt;=BC$4:BC$1569)*(AA$4:AA$1569-BC$4:BC$1569))/MAX(1,COUNTIF(AA$4:AA$1569,"&lt;"&amp;BC1518+0.01)),BC1518))</f>
        <v/>
      </c>
      <c r="BR1518" s="9">
        <f>IF(AB1518&gt;=BD1518,0,IFERROR(BD1518+SUMPRODUCT((AB$4:AB$1569&gt;=BD$4:BD$1569)*(AB$4:AB$1569-BD$4:BD$1569))/MAX(1,COUNTIF(AB$4:AB$1569,"&lt;"&amp;BD1518+0.01)),BD1518))</f>
        <v/>
      </c>
      <c r="BS1518" s="9">
        <f>IF(AC1518&gt;=BE1518,0,IFERROR(BE1518+SUMPRODUCT((AC$4:AC$1569&gt;=BE$4:BE$1569)*(AC$4:AC$1569-BE$4:BE$1569))/MAX(1,COUNTIF(AC$4:AC$1569,"&lt;"&amp;BE1518+0.01)),BE1518))</f>
        <v/>
      </c>
      <c r="BT1518" s="9">
        <f>IF(AD1518&gt;=BF1518,0,IFERROR(BF1518+SUMPRODUCT((AD$4:AD$1569&gt;=BF$4:BF$1569)*(AD$4:AD$1569-BF$4:BF$1569))/MAX(1,COUNTIF(AD$4:AD$1569,"&lt;"&amp;BF1518+0.01)),BF1518))</f>
        <v/>
      </c>
      <c r="BU1518" s="9">
        <f>IF(AE1518&gt;=BG1518,0,IFERROR(BG1518+SUMPRODUCT((AE$4:AE$1569&gt;=BG$4:BG$1569)*(AE$4:AE$1569-BG$4:BG$1569))/MAX(1,COUNTIF(AE$4:AE$1569,"&lt;"&amp;BG1518+0.01)),BG1518))</f>
        <v/>
      </c>
      <c r="BV1518" s="9">
        <f>IF(AF1518&gt;=BH1518,0,IFERROR(BH1518+SUMPRODUCT((AF$4:AF$1569&gt;=BH$4:BH$1569)*(AF$4:AF$1569-BH$4:BH$1569))/MAX(1,COUNTIF(AF$4:AF$1569,"&lt;"&amp;BH1518+0.01)),BH1518))</f>
        <v/>
      </c>
      <c r="BW1518" s="9">
        <f>IF(AG1518&gt;=BI1518,0,IFERROR(BI1518+SUMPRODUCT((AG$4:AG$1569&gt;=BI$4:BI$1569)*(AG$4:AG$1569-BI$4:BI$1569))/MAX(1,COUNTIF(AG$4:AG$1569,"&lt;"&amp;BI1518+0.01)),BI1518))</f>
        <v/>
      </c>
      <c r="BX1518" s="9">
        <f>IF(AH1518&gt;=BJ1518,0,IFERROR(BJ1518+SUMPRODUCT((AH$4:AH$1569&gt;=BJ$4:BJ$1569)*(AH$4:AH$1569-BJ$4:BJ$1569))/MAX(1,COUNTIF(AH$4:AH$1569,"&lt;"&amp;BJ1518+0.01)),BJ1518))</f>
        <v/>
      </c>
      <c r="BY1518" s="9">
        <f>IF(AI1518&gt;=BK1518,0,IFERROR(BK1518+SUMPRODUCT((AI$4:AI$1569&gt;=BK$4:BK$1569)*(AI$4:AI$1569-BK$4:BK$1569))/MAX(1,COUNTIF(AI$4:AI$1569,"&lt;"&amp;BK1518+0.01)),BK1518))</f>
        <v/>
      </c>
      <c r="BZ1518" s="9">
        <f>IF(AJ1518&gt;=BL1518,0,IFERROR(BL1518+SUMPRODUCT((AJ$4:AJ$1569&gt;=BL$4:BL$1569)*(AJ$4:AJ$1569-BL$4:BL$1569))/MAX(1,COUNTIF(AJ$4:AJ$1569,"&lt;"&amp;BL1518+0.01)),BL1518))</f>
        <v/>
      </c>
      <c r="CA1518" s="9">
        <f>IF(AK1518&gt;=BM1518,0,IFERROR(BM1518+SUMPRODUCT((AK$4:AK$1569&gt;=BM$4:BM$1569)*(AK$4:AK$1569-BM$4:BM$1569))/MAX(1,COUNTIF(AK$4:AK$1569,"&lt;"&amp;BM1518+0.01)),BM1518))</f>
        <v/>
      </c>
      <c r="CB1518" s="9">
        <f>IF(AL1518&gt;=BN1518,0,IFERROR(BN1518+SUMPRODUCT((AL$4:AL$1569&gt;=BN$4:BN$1569)*(AL$4:AL$1569-BN$4:BN$1569))/MAX(1,COUNTIF(AL$4:AL$1569,"&lt;"&amp;BN1518+0.01)),BN1518))</f>
        <v/>
      </c>
      <c r="CC1518" s="5">
        <f>IF(AO1518="🟢","VERDE",IF(AO1518="🟡","AMARELO",IF(AO1518="🟠","VERMELHO",IF(AO1518="🔴","VERMELHO","ROXO"))))</f>
        <v/>
      </c>
      <c r="CD1518" s="5" t="inlineStr">
        <is>
          <t>🌎 REGIÕES</t>
        </is>
      </c>
      <c r="CE1518" s="5" t="inlineStr">
        <is>
          <t>SEM REDE</t>
        </is>
      </c>
    </row>
    <row r="1519">
      <c r="A1519" s="5" t="inlineStr">
        <is>
          <t>54556040000143</t>
        </is>
      </c>
      <c r="B1519" s="5" t="inlineStr">
        <is>
          <t>SUPERFIT NUTRICAO LTDA - ME</t>
        </is>
      </c>
      <c r="C1519" s="5" t="inlineStr">
        <is>
          <t>06 - INTERNA - FITLAND</t>
        </is>
      </c>
      <c r="D1519" s="5" t="inlineStr">
        <is>
          <t>JULIO GADRET</t>
        </is>
      </c>
      <c r="E1519" s="5" t="inlineStr"/>
      <c r="F1519" s="5">
        <f>IFERROR(VLOOKUP(C1519,$AS$4:$AT$25,2,FALSE),"")</f>
        <v/>
      </c>
      <c r="G1519" s="6">
        <f>IFERROR(VLOOKUP(C1519,$AS$4:$AX$25,6,FALSE),"")</f>
        <v/>
      </c>
      <c r="H1519" s="5">
        <f>IFERROR(VLOOKUP(C1519,$AS$4:$AY$25,7,FALSE),"")</f>
        <v/>
      </c>
      <c r="I1519" s="5">
        <f>IFERROR(VLOOKUP(C1519,$AS$4:$AZ$25,8,FALSE),"")</f>
        <v/>
      </c>
      <c r="J1519" s="7" t="inlineStr">
        <is>
          <t>.</t>
        </is>
      </c>
      <c r="K1519" s="5" t="inlineStr">
        <is>
          <t>NACIONAL</t>
        </is>
      </c>
      <c r="L1519" s="8" t="n">
        <v>10706.89655172414</v>
      </c>
      <c r="M1519" s="9" t="n">
        <v>750</v>
      </c>
      <c r="N1519" s="9" t="n">
        <v>775.8620689655172</v>
      </c>
      <c r="O1519" s="9" t="n">
        <v>801.7241379310345</v>
      </c>
      <c r="P1519" s="9" t="n">
        <v>827.5862068965517</v>
      </c>
      <c r="Q1519" s="9" t="n">
        <v>853.448275862069</v>
      </c>
      <c r="R1519" s="9" t="n">
        <v>879.3103448275862</v>
      </c>
      <c r="S1519" s="9" t="n">
        <v>905.1724137931035</v>
      </c>
      <c r="T1519" s="9" t="n">
        <v>931.0344827586207</v>
      </c>
      <c r="U1519" s="9" t="n">
        <v>956.8965517241379</v>
      </c>
      <c r="V1519" s="9" t="n">
        <v>982.7586206896551</v>
      </c>
      <c r="W1519" s="9" t="n">
        <v>1008.620689655172</v>
      </c>
      <c r="X1519" s="9" t="n">
        <v>1034.48275862069</v>
      </c>
      <c r="Y1519" s="7" t="inlineStr">
        <is>
          <t>.</t>
        </is>
      </c>
      <c r="Z1519" s="8">
        <f>SUM(AA1519:AL1519)</f>
        <v/>
      </c>
      <c r="AA1519" s="9" t="n">
        <v>0</v>
      </c>
      <c r="AB1519" s="9" t="n">
        <v>0</v>
      </c>
      <c r="AC1519" s="9" t="n">
        <v>0</v>
      </c>
      <c r="AD1519" s="9" t="n">
        <v>0</v>
      </c>
      <c r="AE1519" s="9" t="n">
        <v>0</v>
      </c>
      <c r="AF1519" s="9" t="n">
        <v>0</v>
      </c>
      <c r="AG1519" s="9" t="n">
        <v>0</v>
      </c>
      <c r="AH1519" s="9" t="n">
        <v>0</v>
      </c>
      <c r="AI1519" s="9" t="n">
        <v>0</v>
      </c>
      <c r="AJ1519" s="9" t="n">
        <v>0</v>
      </c>
      <c r="AK1519" s="9" t="n">
        <v>0</v>
      </c>
      <c r="AL1519" s="9" t="n">
        <v>0</v>
      </c>
      <c r="AM1519" s="7" t="inlineStr">
        <is>
          <t>.</t>
        </is>
      </c>
      <c r="AN1519" s="6">
        <f>IF(L1519=0,0,Z1519/L1519)</f>
        <v/>
      </c>
      <c r="AO1519" s="5">
        <f>IF(AN1519="","",IF(AN1519&gt;=0.9,"🟢",IF(AN1519&gt;=0.7,"🟡",IF(AN1519&gt;=0.5,"🟠","🔴"))))</f>
        <v/>
      </c>
      <c r="AP1519" s="9">
        <f>IF(L1519=0,0,L1519-Z1519)</f>
        <v/>
      </c>
      <c r="AQ1519" s="5">
        <f>IF(Z1519=0,"",RANK(Z1519,Z$4:Z$1569,0))</f>
        <v/>
      </c>
      <c r="AR1519" s="7" t="inlineStr">
        <is>
          <t>.</t>
        </is>
      </c>
      <c r="BA1519" s="7" t="inlineStr">
        <is>
          <t>.</t>
        </is>
      </c>
      <c r="BB1519" s="9">
        <f>SUM(L$4:L$1569)/COUNTA(A$4:A$1569)</f>
        <v/>
      </c>
      <c r="BC1519" s="9">
        <f>SUM(M$4:M$1569)/COUNTA(A$4:A$1569)</f>
        <v/>
      </c>
      <c r="BD1519" s="9">
        <f>SUM(N$4:N$1569)/COUNTA(A$4:A$1569)</f>
        <v/>
      </c>
      <c r="BE1519" s="9">
        <f>SUM(O$4:O$1569)/COUNTA(A$4:A$1569)</f>
        <v/>
      </c>
      <c r="BF1519" s="9">
        <f>SUM(P$4:P$1569)/COUNTA(A$4:A$1569)</f>
        <v/>
      </c>
      <c r="BG1519" s="9">
        <f>SUM(Q$4:Q$1569)/COUNTA(A$4:A$1569)</f>
        <v/>
      </c>
      <c r="BH1519" s="9">
        <f>SUM(R$4:R$1569)/COUNTA(A$4:A$1569)</f>
        <v/>
      </c>
      <c r="BI1519" s="9">
        <f>SUM(S$4:S$1569)/COUNTA(A$4:A$1569)</f>
        <v/>
      </c>
      <c r="BJ1519" s="9">
        <f>SUM(T$4:T$1569)/COUNTA(A$4:A$1569)</f>
        <v/>
      </c>
      <c r="BK1519" s="9">
        <f>SUM(U$4:U$1569)/COUNTA(A$4:A$1569)</f>
        <v/>
      </c>
      <c r="BL1519" s="9">
        <f>SUM(V$4:V$1569)/COUNTA(A$4:A$1569)</f>
        <v/>
      </c>
      <c r="BM1519" s="9">
        <f>SUM(W$4:W$1569)/COUNTA(A$4:A$1569)</f>
        <v/>
      </c>
      <c r="BN1519" s="9">
        <f>SUM(X$4:X$1569)/COUNTA(A$4:A$1569)</f>
        <v/>
      </c>
      <c r="BO1519" s="7" t="inlineStr">
        <is>
          <t>.</t>
        </is>
      </c>
      <c r="BP1519" s="9">
        <f>IF(Z1519&gt;=BB1519,0,IFERROR(BB1519+(SUMPRODUCT((Z$4:Z$1569&gt;=BB$4:BB$1569)*(Z$4:Z$1569-BB$4:BB$1569))/MAX(1,COUNTIF(Z$4:Z$1569,"&lt;"&amp;BB1519+0.01))),BB1519))</f>
        <v/>
      </c>
      <c r="BQ1519" s="9">
        <f>IF(AA1519&gt;=BC1519,0,IFERROR(BC1519+SUMPRODUCT((AA$4:AA$1569&gt;=BC$4:BC$1569)*(AA$4:AA$1569-BC$4:BC$1569))/MAX(1,COUNTIF(AA$4:AA$1569,"&lt;"&amp;BC1519+0.01)),BC1519))</f>
        <v/>
      </c>
      <c r="BR1519" s="9">
        <f>IF(AB1519&gt;=BD1519,0,IFERROR(BD1519+SUMPRODUCT((AB$4:AB$1569&gt;=BD$4:BD$1569)*(AB$4:AB$1569-BD$4:BD$1569))/MAX(1,COUNTIF(AB$4:AB$1569,"&lt;"&amp;BD1519+0.01)),BD1519))</f>
        <v/>
      </c>
      <c r="BS1519" s="9">
        <f>IF(AC1519&gt;=BE1519,0,IFERROR(BE1519+SUMPRODUCT((AC$4:AC$1569&gt;=BE$4:BE$1569)*(AC$4:AC$1569-BE$4:BE$1569))/MAX(1,COUNTIF(AC$4:AC$1569,"&lt;"&amp;BE1519+0.01)),BE1519))</f>
        <v/>
      </c>
      <c r="BT1519" s="9">
        <f>IF(AD1519&gt;=BF1519,0,IFERROR(BF1519+SUMPRODUCT((AD$4:AD$1569&gt;=BF$4:BF$1569)*(AD$4:AD$1569-BF$4:BF$1569))/MAX(1,COUNTIF(AD$4:AD$1569,"&lt;"&amp;BF1519+0.01)),BF1519))</f>
        <v/>
      </c>
      <c r="BU1519" s="9">
        <f>IF(AE1519&gt;=BG1519,0,IFERROR(BG1519+SUMPRODUCT((AE$4:AE$1569&gt;=BG$4:BG$1569)*(AE$4:AE$1569-BG$4:BG$1569))/MAX(1,COUNTIF(AE$4:AE$1569,"&lt;"&amp;BG1519+0.01)),BG1519))</f>
        <v/>
      </c>
      <c r="BV1519" s="9">
        <f>IF(AF1519&gt;=BH1519,0,IFERROR(BH1519+SUMPRODUCT((AF$4:AF$1569&gt;=BH$4:BH$1569)*(AF$4:AF$1569-BH$4:BH$1569))/MAX(1,COUNTIF(AF$4:AF$1569,"&lt;"&amp;BH1519+0.01)),BH1519))</f>
        <v/>
      </c>
      <c r="BW1519" s="9">
        <f>IF(AG1519&gt;=BI1519,0,IFERROR(BI1519+SUMPRODUCT((AG$4:AG$1569&gt;=BI$4:BI$1569)*(AG$4:AG$1569-BI$4:BI$1569))/MAX(1,COUNTIF(AG$4:AG$1569,"&lt;"&amp;BI1519+0.01)),BI1519))</f>
        <v/>
      </c>
      <c r="BX1519" s="9">
        <f>IF(AH1519&gt;=BJ1519,0,IFERROR(BJ1519+SUMPRODUCT((AH$4:AH$1569&gt;=BJ$4:BJ$1569)*(AH$4:AH$1569-BJ$4:BJ$1569))/MAX(1,COUNTIF(AH$4:AH$1569,"&lt;"&amp;BJ1519+0.01)),BJ1519))</f>
        <v/>
      </c>
      <c r="BY1519" s="9">
        <f>IF(AI1519&gt;=BK1519,0,IFERROR(BK1519+SUMPRODUCT((AI$4:AI$1569&gt;=BK$4:BK$1569)*(AI$4:AI$1569-BK$4:BK$1569))/MAX(1,COUNTIF(AI$4:AI$1569,"&lt;"&amp;BK1519+0.01)),BK1519))</f>
        <v/>
      </c>
      <c r="BZ1519" s="9">
        <f>IF(AJ1519&gt;=BL1519,0,IFERROR(BL1519+SUMPRODUCT((AJ$4:AJ$1569&gt;=BL$4:BL$1569)*(AJ$4:AJ$1569-BL$4:BL$1569))/MAX(1,COUNTIF(AJ$4:AJ$1569,"&lt;"&amp;BL1519+0.01)),BL1519))</f>
        <v/>
      </c>
      <c r="CA1519" s="9">
        <f>IF(AK1519&gt;=BM1519,0,IFERROR(BM1519+SUMPRODUCT((AK$4:AK$1569&gt;=BM$4:BM$1569)*(AK$4:AK$1569-BM$4:BM$1569))/MAX(1,COUNTIF(AK$4:AK$1569,"&lt;"&amp;BM1519+0.01)),BM1519))</f>
        <v/>
      </c>
      <c r="CB1519" s="9">
        <f>IF(AL1519&gt;=BN1519,0,IFERROR(BN1519+SUMPRODUCT((AL$4:AL$1569&gt;=BN$4:BN$1569)*(AL$4:AL$1569-BN$4:BN$1569))/MAX(1,COUNTIF(AL$4:AL$1569,"&lt;"&amp;BN1519+0.01)),BN1519))</f>
        <v/>
      </c>
      <c r="CC1519" s="5">
        <f>IF(AO1519="🟢","VERDE",IF(AO1519="🟡","AMARELO",IF(AO1519="🟠","VERMELHO",IF(AO1519="🔴","VERMELHO","ROXO"))))</f>
        <v/>
      </c>
      <c r="CD1519" s="5" t="inlineStr">
        <is>
          <t>🏢 REDES</t>
        </is>
      </c>
      <c r="CE1519" s="5" t="inlineStr">
        <is>
          <t>FITLAND</t>
        </is>
      </c>
    </row>
    <row r="1520">
      <c r="A1520" s="5" t="inlineStr">
        <is>
          <t>54608038000170</t>
        </is>
      </c>
      <c r="B1520" s="5" t="inlineStr">
        <is>
          <t>JANE NUNES COMERCIO DE PRODUTOS NATURAIS</t>
        </is>
      </c>
      <c r="C1520" s="5" t="inlineStr">
        <is>
          <t>06 - SEM GRUPO</t>
        </is>
      </c>
      <c r="D1520" s="5" t="inlineStr">
        <is>
          <t>LARISSA PADILHA</t>
        </is>
      </c>
      <c r="E1520" s="5" t="inlineStr">
        <is>
          <t>DF</t>
        </is>
      </c>
      <c r="F1520" s="5">
        <f>IFERROR(VLOOKUP(C1520,$AS$4:$AT$25,2,FALSE),"")</f>
        <v/>
      </c>
      <c r="G1520" s="6">
        <f>IFERROR(VLOOKUP(C1520,$AS$4:$AX$25,6,FALSE),"")</f>
        <v/>
      </c>
      <c r="H1520" s="5">
        <f>IFERROR(VLOOKUP(C1520,$AS$4:$AY$25,7,FALSE),"")</f>
        <v/>
      </c>
      <c r="I1520" s="5">
        <f>IFERROR(VLOOKUP(C1520,$AS$4:$AZ$25,8,FALSE),"")</f>
        <v/>
      </c>
      <c r="J1520" s="7" t="inlineStr">
        <is>
          <t>.</t>
        </is>
      </c>
      <c r="K1520" s="5" t="inlineStr">
        <is>
          <t>CENTRO OESTE</t>
        </is>
      </c>
      <c r="L1520" s="8" t="n">
        <v>1200</v>
      </c>
      <c r="M1520" s="9" t="n">
        <v>100</v>
      </c>
      <c r="N1520" s="9" t="n">
        <v>100</v>
      </c>
      <c r="O1520" s="9" t="n">
        <v>100</v>
      </c>
      <c r="P1520" s="9" t="n">
        <v>100</v>
      </c>
      <c r="Q1520" s="9" t="n">
        <v>100</v>
      </c>
      <c r="R1520" s="9" t="n">
        <v>100</v>
      </c>
      <c r="S1520" s="9" t="n">
        <v>100</v>
      </c>
      <c r="T1520" s="9" t="n">
        <v>100</v>
      </c>
      <c r="U1520" s="9" t="n">
        <v>100</v>
      </c>
      <c r="V1520" s="9" t="n">
        <v>100</v>
      </c>
      <c r="W1520" s="9" t="n">
        <v>100</v>
      </c>
      <c r="X1520" s="9" t="n">
        <v>100</v>
      </c>
      <c r="Y1520" s="7" t="inlineStr">
        <is>
          <t>.</t>
        </is>
      </c>
      <c r="Z1520" s="8">
        <f>SUM(AA1520:AL1520)</f>
        <v/>
      </c>
      <c r="AA1520" s="9" t="n">
        <v>0</v>
      </c>
      <c r="AB1520" s="9" t="n">
        <v>0</v>
      </c>
      <c r="AC1520" s="9" t="n">
        <v>0</v>
      </c>
      <c r="AD1520" s="9" t="n">
        <v>0</v>
      </c>
      <c r="AE1520" s="9" t="n">
        <v>0</v>
      </c>
      <c r="AF1520" s="9" t="n">
        <v>0</v>
      </c>
      <c r="AG1520" s="9" t="n">
        <v>0</v>
      </c>
      <c r="AH1520" s="9" t="n">
        <v>0</v>
      </c>
      <c r="AI1520" s="9" t="n">
        <v>0</v>
      </c>
      <c r="AJ1520" s="9" t="n">
        <v>0</v>
      </c>
      <c r="AK1520" s="9" t="n">
        <v>0</v>
      </c>
      <c r="AL1520" s="9" t="n">
        <v>0</v>
      </c>
      <c r="AM1520" s="7" t="inlineStr">
        <is>
          <t>.</t>
        </is>
      </c>
      <c r="AN1520" s="6">
        <f>IF(L1520=0,0,Z1520/L1520)</f>
        <v/>
      </c>
      <c r="AO1520" s="5">
        <f>IF(AN1520="","",IF(AN1520&gt;=0.9,"🟢",IF(AN1520&gt;=0.7,"🟡",IF(AN1520&gt;=0.5,"🟠","🔴"))))</f>
        <v/>
      </c>
      <c r="AP1520" s="9">
        <f>IF(L1520=0,0,L1520-Z1520)</f>
        <v/>
      </c>
      <c r="AQ1520" s="5">
        <f>IF(Z1520=0,"",RANK(Z1520,Z$4:Z$1569,0))</f>
        <v/>
      </c>
      <c r="AR1520" s="7" t="inlineStr">
        <is>
          <t>.</t>
        </is>
      </c>
      <c r="BA1520" s="7" t="inlineStr">
        <is>
          <t>.</t>
        </is>
      </c>
      <c r="BB1520" s="9">
        <f>SUM(L$4:L$1569)/COUNTA(A$4:A$1569)</f>
        <v/>
      </c>
      <c r="BC1520" s="9">
        <f>SUM(M$4:M$1569)/COUNTA(A$4:A$1569)</f>
        <v/>
      </c>
      <c r="BD1520" s="9">
        <f>SUM(N$4:N$1569)/COUNTA(A$4:A$1569)</f>
        <v/>
      </c>
      <c r="BE1520" s="9">
        <f>SUM(O$4:O$1569)/COUNTA(A$4:A$1569)</f>
        <v/>
      </c>
      <c r="BF1520" s="9">
        <f>SUM(P$4:P$1569)/COUNTA(A$4:A$1569)</f>
        <v/>
      </c>
      <c r="BG1520" s="9">
        <f>SUM(Q$4:Q$1569)/COUNTA(A$4:A$1569)</f>
        <v/>
      </c>
      <c r="BH1520" s="9">
        <f>SUM(R$4:R$1569)/COUNTA(A$4:A$1569)</f>
        <v/>
      </c>
      <c r="BI1520" s="9">
        <f>SUM(S$4:S$1569)/COUNTA(A$4:A$1569)</f>
        <v/>
      </c>
      <c r="BJ1520" s="9">
        <f>SUM(T$4:T$1569)/COUNTA(A$4:A$1569)</f>
        <v/>
      </c>
      <c r="BK1520" s="9">
        <f>SUM(U$4:U$1569)/COUNTA(A$4:A$1569)</f>
        <v/>
      </c>
      <c r="BL1520" s="9">
        <f>SUM(V$4:V$1569)/COUNTA(A$4:A$1569)</f>
        <v/>
      </c>
      <c r="BM1520" s="9">
        <f>SUM(W$4:W$1569)/COUNTA(A$4:A$1569)</f>
        <v/>
      </c>
      <c r="BN1520" s="9">
        <f>SUM(X$4:X$1569)/COUNTA(A$4:A$1569)</f>
        <v/>
      </c>
      <c r="BO1520" s="7" t="inlineStr">
        <is>
          <t>.</t>
        </is>
      </c>
      <c r="BP1520" s="9">
        <f>IF(Z1520&gt;=BB1520,0,IFERROR(BB1520+(SUMPRODUCT((Z$4:Z$1569&gt;=BB$4:BB$1569)*(Z$4:Z$1569-BB$4:BB$1569))/MAX(1,COUNTIF(Z$4:Z$1569,"&lt;"&amp;BB1520+0.01))),BB1520))</f>
        <v/>
      </c>
      <c r="BQ1520" s="9">
        <f>IF(AA1520&gt;=BC1520,0,IFERROR(BC1520+SUMPRODUCT((AA$4:AA$1569&gt;=BC$4:BC$1569)*(AA$4:AA$1569-BC$4:BC$1569))/MAX(1,COUNTIF(AA$4:AA$1569,"&lt;"&amp;BC1520+0.01)),BC1520))</f>
        <v/>
      </c>
      <c r="BR1520" s="9">
        <f>IF(AB1520&gt;=BD1520,0,IFERROR(BD1520+SUMPRODUCT((AB$4:AB$1569&gt;=BD$4:BD$1569)*(AB$4:AB$1569-BD$4:BD$1569))/MAX(1,COUNTIF(AB$4:AB$1569,"&lt;"&amp;BD1520+0.01)),BD1520))</f>
        <v/>
      </c>
      <c r="BS1520" s="9">
        <f>IF(AC1520&gt;=BE1520,0,IFERROR(BE1520+SUMPRODUCT((AC$4:AC$1569&gt;=BE$4:BE$1569)*(AC$4:AC$1569-BE$4:BE$1569))/MAX(1,COUNTIF(AC$4:AC$1569,"&lt;"&amp;BE1520+0.01)),BE1520))</f>
        <v/>
      </c>
      <c r="BT1520" s="9">
        <f>IF(AD1520&gt;=BF1520,0,IFERROR(BF1520+SUMPRODUCT((AD$4:AD$1569&gt;=BF$4:BF$1569)*(AD$4:AD$1569-BF$4:BF$1569))/MAX(1,COUNTIF(AD$4:AD$1569,"&lt;"&amp;BF1520+0.01)),BF1520))</f>
        <v/>
      </c>
      <c r="BU1520" s="9">
        <f>IF(AE1520&gt;=BG1520,0,IFERROR(BG1520+SUMPRODUCT((AE$4:AE$1569&gt;=BG$4:BG$1569)*(AE$4:AE$1569-BG$4:BG$1569))/MAX(1,COUNTIF(AE$4:AE$1569,"&lt;"&amp;BG1520+0.01)),BG1520))</f>
        <v/>
      </c>
      <c r="BV1520" s="9">
        <f>IF(AF1520&gt;=BH1520,0,IFERROR(BH1520+SUMPRODUCT((AF$4:AF$1569&gt;=BH$4:BH$1569)*(AF$4:AF$1569-BH$4:BH$1569))/MAX(1,COUNTIF(AF$4:AF$1569,"&lt;"&amp;BH1520+0.01)),BH1520))</f>
        <v/>
      </c>
      <c r="BW1520" s="9">
        <f>IF(AG1520&gt;=BI1520,0,IFERROR(BI1520+SUMPRODUCT((AG$4:AG$1569&gt;=BI$4:BI$1569)*(AG$4:AG$1569-BI$4:BI$1569))/MAX(1,COUNTIF(AG$4:AG$1569,"&lt;"&amp;BI1520+0.01)),BI1520))</f>
        <v/>
      </c>
      <c r="BX1520" s="9">
        <f>IF(AH1520&gt;=BJ1520,0,IFERROR(BJ1520+SUMPRODUCT((AH$4:AH$1569&gt;=BJ$4:BJ$1569)*(AH$4:AH$1569-BJ$4:BJ$1569))/MAX(1,COUNTIF(AH$4:AH$1569,"&lt;"&amp;BJ1520+0.01)),BJ1520))</f>
        <v/>
      </c>
      <c r="BY1520" s="9">
        <f>IF(AI1520&gt;=BK1520,0,IFERROR(BK1520+SUMPRODUCT((AI$4:AI$1569&gt;=BK$4:BK$1569)*(AI$4:AI$1569-BK$4:BK$1569))/MAX(1,COUNTIF(AI$4:AI$1569,"&lt;"&amp;BK1520+0.01)),BK1520))</f>
        <v/>
      </c>
      <c r="BZ1520" s="9">
        <f>IF(AJ1520&gt;=BL1520,0,IFERROR(BL1520+SUMPRODUCT((AJ$4:AJ$1569&gt;=BL$4:BL$1569)*(AJ$4:AJ$1569-BL$4:BL$1569))/MAX(1,COUNTIF(AJ$4:AJ$1569,"&lt;"&amp;BL1520+0.01)),BL1520))</f>
        <v/>
      </c>
      <c r="CA1520" s="9">
        <f>IF(AK1520&gt;=BM1520,0,IFERROR(BM1520+SUMPRODUCT((AK$4:AK$1569&gt;=BM$4:BM$1569)*(AK$4:AK$1569-BM$4:BM$1569))/MAX(1,COUNTIF(AK$4:AK$1569,"&lt;"&amp;BM1520+0.01)),BM1520))</f>
        <v/>
      </c>
      <c r="CB1520" s="9">
        <f>IF(AL1520&gt;=BN1520,0,IFERROR(BN1520+SUMPRODUCT((AL$4:AL$1569&gt;=BN$4:BN$1569)*(AL$4:AL$1569-BN$4:BN$1569))/MAX(1,COUNTIF(AL$4:AL$1569,"&lt;"&amp;BN1520+0.01)),BN1520))</f>
        <v/>
      </c>
      <c r="CC1520" s="5">
        <f>IF(AO1520="🟢","VERDE",IF(AO1520="🟡","AMARELO",IF(AO1520="🟠","VERMELHO",IF(AO1520="🔴","VERMELHO","ROXO"))))</f>
        <v/>
      </c>
      <c r="CD1520" s="5" t="inlineStr">
        <is>
          <t>🌎 REGIÕES</t>
        </is>
      </c>
      <c r="CE1520" s="5" t="inlineStr">
        <is>
          <t>SEM REDE</t>
        </is>
      </c>
    </row>
    <row r="1521">
      <c r="A1521" s="5" t="inlineStr">
        <is>
          <t>54730675000115</t>
        </is>
      </c>
      <c r="B1521" s="5" t="inlineStr">
        <is>
          <t>PIMENTA ROSA COMERCIO DE PRODUTOS NATURA</t>
        </is>
      </c>
      <c r="C1521" s="5" t="inlineStr">
        <is>
          <t>06 - INTERNA - CIA DA SAUDE</t>
        </is>
      </c>
      <c r="D1521" s="5" t="inlineStr">
        <is>
          <t>JULIO GADRET</t>
        </is>
      </c>
      <c r="E1521" s="5" t="inlineStr"/>
      <c r="F1521" s="5">
        <f>IFERROR(VLOOKUP(C1521,$AS$4:$AT$25,2,FALSE),"")</f>
        <v/>
      </c>
      <c r="G1521" s="6">
        <f>IFERROR(VLOOKUP(C1521,$AS$4:$AX$25,6,FALSE),"")</f>
        <v/>
      </c>
      <c r="H1521" s="5">
        <f>IFERROR(VLOOKUP(C1521,$AS$4:$AY$25,7,FALSE),"")</f>
        <v/>
      </c>
      <c r="I1521" s="5">
        <f>IFERROR(VLOOKUP(C1521,$AS$4:$AZ$25,8,FALSE),"")</f>
        <v/>
      </c>
      <c r="J1521" s="7" t="inlineStr">
        <is>
          <t>.</t>
        </is>
      </c>
      <c r="K1521" s="5" t="inlineStr">
        <is>
          <t>NACIONAL</t>
        </is>
      </c>
      <c r="L1521" s="8" t="n">
        <v>10875</v>
      </c>
      <c r="M1521" s="9" t="n">
        <v>729.1666666666666</v>
      </c>
      <c r="N1521" s="9" t="n">
        <v>770.8333333333334</v>
      </c>
      <c r="O1521" s="9" t="n">
        <v>791.6666666666666</v>
      </c>
      <c r="P1521" s="9" t="n">
        <v>833.3333333333334</v>
      </c>
      <c r="Q1521" s="9" t="n">
        <v>854.1666666666666</v>
      </c>
      <c r="R1521" s="9" t="n">
        <v>895.8333333333334</v>
      </c>
      <c r="S1521" s="9" t="n">
        <v>916.6666666666666</v>
      </c>
      <c r="T1521" s="9" t="n">
        <v>958.3333333333334</v>
      </c>
      <c r="U1521" s="9" t="n">
        <v>979.1666666666666</v>
      </c>
      <c r="V1521" s="9" t="n">
        <v>1020.833333333333</v>
      </c>
      <c r="W1521" s="9" t="n">
        <v>1041.666666666667</v>
      </c>
      <c r="X1521" s="9" t="n">
        <v>1083.333333333333</v>
      </c>
      <c r="Y1521" s="7" t="inlineStr">
        <is>
          <t>.</t>
        </is>
      </c>
      <c r="Z1521" s="8">
        <f>SUM(AA1521:AL1521)</f>
        <v/>
      </c>
      <c r="AA1521" s="9" t="n">
        <v>0</v>
      </c>
      <c r="AB1521" s="9" t="n">
        <v>0</v>
      </c>
      <c r="AC1521" s="9" t="n">
        <v>0</v>
      </c>
      <c r="AD1521" s="9" t="n">
        <v>0</v>
      </c>
      <c r="AE1521" s="9" t="n">
        <v>0</v>
      </c>
      <c r="AF1521" s="9" t="n">
        <v>0</v>
      </c>
      <c r="AG1521" s="9" t="n">
        <v>0</v>
      </c>
      <c r="AH1521" s="9" t="n">
        <v>0</v>
      </c>
      <c r="AI1521" s="9" t="n">
        <v>0</v>
      </c>
      <c r="AJ1521" s="9" t="n">
        <v>0</v>
      </c>
      <c r="AK1521" s="9" t="n">
        <v>0</v>
      </c>
      <c r="AL1521" s="9" t="n">
        <v>0</v>
      </c>
      <c r="AM1521" s="7" t="inlineStr">
        <is>
          <t>.</t>
        </is>
      </c>
      <c r="AN1521" s="6">
        <f>IF(L1521=0,0,Z1521/L1521)</f>
        <v/>
      </c>
      <c r="AO1521" s="5">
        <f>IF(AN1521="","",IF(AN1521&gt;=0.9,"🟢",IF(AN1521&gt;=0.7,"🟡",IF(AN1521&gt;=0.5,"🟠","🔴"))))</f>
        <v/>
      </c>
      <c r="AP1521" s="9">
        <f>IF(L1521=0,0,L1521-Z1521)</f>
        <v/>
      </c>
      <c r="AQ1521" s="5">
        <f>IF(Z1521=0,"",RANK(Z1521,Z$4:Z$1569,0))</f>
        <v/>
      </c>
      <c r="AR1521" s="7" t="inlineStr">
        <is>
          <t>.</t>
        </is>
      </c>
      <c r="BA1521" s="7" t="inlineStr">
        <is>
          <t>.</t>
        </is>
      </c>
      <c r="BB1521" s="9">
        <f>SUM(L$4:L$1569)/COUNTA(A$4:A$1569)</f>
        <v/>
      </c>
      <c r="BC1521" s="9">
        <f>SUM(M$4:M$1569)/COUNTA(A$4:A$1569)</f>
        <v/>
      </c>
      <c r="BD1521" s="9">
        <f>SUM(N$4:N$1569)/COUNTA(A$4:A$1569)</f>
        <v/>
      </c>
      <c r="BE1521" s="9">
        <f>SUM(O$4:O$1569)/COUNTA(A$4:A$1569)</f>
        <v/>
      </c>
      <c r="BF1521" s="9">
        <f>SUM(P$4:P$1569)/COUNTA(A$4:A$1569)</f>
        <v/>
      </c>
      <c r="BG1521" s="9">
        <f>SUM(Q$4:Q$1569)/COUNTA(A$4:A$1569)</f>
        <v/>
      </c>
      <c r="BH1521" s="9">
        <f>SUM(R$4:R$1569)/COUNTA(A$4:A$1569)</f>
        <v/>
      </c>
      <c r="BI1521" s="9">
        <f>SUM(S$4:S$1569)/COUNTA(A$4:A$1569)</f>
        <v/>
      </c>
      <c r="BJ1521" s="9">
        <f>SUM(T$4:T$1569)/COUNTA(A$4:A$1569)</f>
        <v/>
      </c>
      <c r="BK1521" s="9">
        <f>SUM(U$4:U$1569)/COUNTA(A$4:A$1569)</f>
        <v/>
      </c>
      <c r="BL1521" s="9">
        <f>SUM(V$4:V$1569)/COUNTA(A$4:A$1569)</f>
        <v/>
      </c>
      <c r="BM1521" s="9">
        <f>SUM(W$4:W$1569)/COUNTA(A$4:A$1569)</f>
        <v/>
      </c>
      <c r="BN1521" s="9">
        <f>SUM(X$4:X$1569)/COUNTA(A$4:A$1569)</f>
        <v/>
      </c>
      <c r="BO1521" s="7" t="inlineStr">
        <is>
          <t>.</t>
        </is>
      </c>
      <c r="BP1521" s="9">
        <f>IF(Z1521&gt;=BB1521,0,IFERROR(BB1521+(SUMPRODUCT((Z$4:Z$1569&gt;=BB$4:BB$1569)*(Z$4:Z$1569-BB$4:BB$1569))/MAX(1,COUNTIF(Z$4:Z$1569,"&lt;"&amp;BB1521+0.01))),BB1521))</f>
        <v/>
      </c>
      <c r="BQ1521" s="9">
        <f>IF(AA1521&gt;=BC1521,0,IFERROR(BC1521+SUMPRODUCT((AA$4:AA$1569&gt;=BC$4:BC$1569)*(AA$4:AA$1569-BC$4:BC$1569))/MAX(1,COUNTIF(AA$4:AA$1569,"&lt;"&amp;BC1521+0.01)),BC1521))</f>
        <v/>
      </c>
      <c r="BR1521" s="9">
        <f>IF(AB1521&gt;=BD1521,0,IFERROR(BD1521+SUMPRODUCT((AB$4:AB$1569&gt;=BD$4:BD$1569)*(AB$4:AB$1569-BD$4:BD$1569))/MAX(1,COUNTIF(AB$4:AB$1569,"&lt;"&amp;BD1521+0.01)),BD1521))</f>
        <v/>
      </c>
      <c r="BS1521" s="9">
        <f>IF(AC1521&gt;=BE1521,0,IFERROR(BE1521+SUMPRODUCT((AC$4:AC$1569&gt;=BE$4:BE$1569)*(AC$4:AC$1569-BE$4:BE$1569))/MAX(1,COUNTIF(AC$4:AC$1569,"&lt;"&amp;BE1521+0.01)),BE1521))</f>
        <v/>
      </c>
      <c r="BT1521" s="9">
        <f>IF(AD1521&gt;=BF1521,0,IFERROR(BF1521+SUMPRODUCT((AD$4:AD$1569&gt;=BF$4:BF$1569)*(AD$4:AD$1569-BF$4:BF$1569))/MAX(1,COUNTIF(AD$4:AD$1569,"&lt;"&amp;BF1521+0.01)),BF1521))</f>
        <v/>
      </c>
      <c r="BU1521" s="9">
        <f>IF(AE1521&gt;=BG1521,0,IFERROR(BG1521+SUMPRODUCT((AE$4:AE$1569&gt;=BG$4:BG$1569)*(AE$4:AE$1569-BG$4:BG$1569))/MAX(1,COUNTIF(AE$4:AE$1569,"&lt;"&amp;BG1521+0.01)),BG1521))</f>
        <v/>
      </c>
      <c r="BV1521" s="9">
        <f>IF(AF1521&gt;=BH1521,0,IFERROR(BH1521+SUMPRODUCT((AF$4:AF$1569&gt;=BH$4:BH$1569)*(AF$4:AF$1569-BH$4:BH$1569))/MAX(1,COUNTIF(AF$4:AF$1569,"&lt;"&amp;BH1521+0.01)),BH1521))</f>
        <v/>
      </c>
      <c r="BW1521" s="9">
        <f>IF(AG1521&gt;=BI1521,0,IFERROR(BI1521+SUMPRODUCT((AG$4:AG$1569&gt;=BI$4:BI$1569)*(AG$4:AG$1569-BI$4:BI$1569))/MAX(1,COUNTIF(AG$4:AG$1569,"&lt;"&amp;BI1521+0.01)),BI1521))</f>
        <v/>
      </c>
      <c r="BX1521" s="9">
        <f>IF(AH1521&gt;=BJ1521,0,IFERROR(BJ1521+SUMPRODUCT((AH$4:AH$1569&gt;=BJ$4:BJ$1569)*(AH$4:AH$1569-BJ$4:BJ$1569))/MAX(1,COUNTIF(AH$4:AH$1569,"&lt;"&amp;BJ1521+0.01)),BJ1521))</f>
        <v/>
      </c>
      <c r="BY1521" s="9">
        <f>IF(AI1521&gt;=BK1521,0,IFERROR(BK1521+SUMPRODUCT((AI$4:AI$1569&gt;=BK$4:BK$1569)*(AI$4:AI$1569-BK$4:BK$1569))/MAX(1,COUNTIF(AI$4:AI$1569,"&lt;"&amp;BK1521+0.01)),BK1521))</f>
        <v/>
      </c>
      <c r="BZ1521" s="9">
        <f>IF(AJ1521&gt;=BL1521,0,IFERROR(BL1521+SUMPRODUCT((AJ$4:AJ$1569&gt;=BL$4:BL$1569)*(AJ$4:AJ$1569-BL$4:BL$1569))/MAX(1,COUNTIF(AJ$4:AJ$1569,"&lt;"&amp;BL1521+0.01)),BL1521))</f>
        <v/>
      </c>
      <c r="CA1521" s="9">
        <f>IF(AK1521&gt;=BM1521,0,IFERROR(BM1521+SUMPRODUCT((AK$4:AK$1569&gt;=BM$4:BM$1569)*(AK$4:AK$1569-BM$4:BM$1569))/MAX(1,COUNTIF(AK$4:AK$1569,"&lt;"&amp;BM1521+0.01)),BM1521))</f>
        <v/>
      </c>
      <c r="CB1521" s="9">
        <f>IF(AL1521&gt;=BN1521,0,IFERROR(BN1521+SUMPRODUCT((AL$4:AL$1569&gt;=BN$4:BN$1569)*(AL$4:AL$1569-BN$4:BN$1569))/MAX(1,COUNTIF(AL$4:AL$1569,"&lt;"&amp;BN1521+0.01)),BN1521))</f>
        <v/>
      </c>
      <c r="CC1521" s="5">
        <f>IF(AO1521="🟢","VERDE",IF(AO1521="🟡","AMARELO",IF(AO1521="🟠","VERMELHO",IF(AO1521="🔴","VERMELHO","ROXO"))))</f>
        <v/>
      </c>
      <c r="CD1521" s="5" t="inlineStr">
        <is>
          <t>🏢 REDES</t>
        </is>
      </c>
      <c r="CE1521" s="5" t="inlineStr">
        <is>
          <t>CIA DA SAUDE</t>
        </is>
      </c>
    </row>
    <row r="1522">
      <c r="A1522" s="5" t="inlineStr">
        <is>
          <t>54763882000176</t>
        </is>
      </c>
      <c r="B1522" s="5" t="inlineStr">
        <is>
          <t>PERINI VIDA SAUDAVEL LTDA - EPP</t>
        </is>
      </c>
      <c r="C1522" s="5" t="inlineStr">
        <is>
          <t>06 - INTERNA - VIDA LEVE</t>
        </is>
      </c>
      <c r="D1522" s="5" t="inlineStr">
        <is>
          <t>DAIANE STAVICKI</t>
        </is>
      </c>
      <c r="E1522" s="5" t="inlineStr"/>
      <c r="F1522" s="5">
        <f>IFERROR(VLOOKUP(C1522,$AS$4:$AT$25,2,FALSE),"")</f>
        <v/>
      </c>
      <c r="G1522" s="6">
        <f>IFERROR(VLOOKUP(C1522,$AS$4:$AX$25,6,FALSE),"")</f>
        <v/>
      </c>
      <c r="H1522" s="5">
        <f>IFERROR(VLOOKUP(C1522,$AS$4:$AY$25,7,FALSE),"")</f>
        <v/>
      </c>
      <c r="I1522" s="5">
        <f>IFERROR(VLOOKUP(C1522,$AS$4:$AZ$25,8,FALSE),"")</f>
        <v/>
      </c>
      <c r="J1522" s="7" t="inlineStr">
        <is>
          <t>.</t>
        </is>
      </c>
      <c r="K1522" s="5" t="inlineStr">
        <is>
          <t>NACIONAL</t>
        </is>
      </c>
      <c r="L1522" s="8" t="n">
        <v>10500</v>
      </c>
      <c r="M1522" s="9" t="n">
        <v>705.8823529411765</v>
      </c>
      <c r="N1522" s="9" t="n">
        <v>705.8823529411765</v>
      </c>
      <c r="O1522" s="9" t="n">
        <v>750</v>
      </c>
      <c r="P1522" s="9" t="n">
        <v>750</v>
      </c>
      <c r="Q1522" s="9" t="n">
        <v>794.1176470588235</v>
      </c>
      <c r="R1522" s="9" t="n">
        <v>838.2352941176471</v>
      </c>
      <c r="S1522" s="9" t="n">
        <v>882.3529411764706</v>
      </c>
      <c r="T1522" s="9" t="n">
        <v>926.4705882352941</v>
      </c>
      <c r="U1522" s="9" t="n">
        <v>970.5882352941177</v>
      </c>
      <c r="V1522" s="9" t="n">
        <v>1014.705882352941</v>
      </c>
      <c r="W1522" s="9" t="n">
        <v>1058.823529411765</v>
      </c>
      <c r="X1522" s="9" t="n">
        <v>1102.941176470588</v>
      </c>
      <c r="Y1522" s="7" t="inlineStr">
        <is>
          <t>.</t>
        </is>
      </c>
      <c r="Z1522" s="8">
        <f>SUM(AA1522:AL1522)</f>
        <v/>
      </c>
      <c r="AA1522" s="9" t="n">
        <v>0</v>
      </c>
      <c r="AB1522" s="9" t="n">
        <v>0</v>
      </c>
      <c r="AC1522" s="9" t="n">
        <v>0</v>
      </c>
      <c r="AD1522" s="9" t="n">
        <v>0</v>
      </c>
      <c r="AE1522" s="9" t="n">
        <v>0</v>
      </c>
      <c r="AF1522" s="9" t="n">
        <v>0</v>
      </c>
      <c r="AG1522" s="9" t="n">
        <v>0</v>
      </c>
      <c r="AH1522" s="9" t="n">
        <v>0</v>
      </c>
      <c r="AI1522" s="9" t="n">
        <v>0</v>
      </c>
      <c r="AJ1522" s="9" t="n">
        <v>0</v>
      </c>
      <c r="AK1522" s="9" t="n">
        <v>0</v>
      </c>
      <c r="AL1522" s="9" t="n">
        <v>0</v>
      </c>
      <c r="AM1522" s="7" t="inlineStr">
        <is>
          <t>.</t>
        </is>
      </c>
      <c r="AN1522" s="6">
        <f>IF(L1522=0,0,Z1522/L1522)</f>
        <v/>
      </c>
      <c r="AO1522" s="5">
        <f>IF(AN1522="","",IF(AN1522&gt;=0.9,"🟢",IF(AN1522&gt;=0.7,"🟡",IF(AN1522&gt;=0.5,"🟠","🔴"))))</f>
        <v/>
      </c>
      <c r="AP1522" s="9">
        <f>IF(L1522=0,0,L1522-Z1522)</f>
        <v/>
      </c>
      <c r="AQ1522" s="5">
        <f>IF(Z1522=0,"",RANK(Z1522,Z$4:Z$1569,0))</f>
        <v/>
      </c>
      <c r="AR1522" s="7" t="inlineStr">
        <is>
          <t>.</t>
        </is>
      </c>
      <c r="BA1522" s="7" t="inlineStr">
        <is>
          <t>.</t>
        </is>
      </c>
      <c r="BB1522" s="9">
        <f>SUM(L$4:L$1569)/COUNTA(A$4:A$1569)</f>
        <v/>
      </c>
      <c r="BC1522" s="9">
        <f>SUM(M$4:M$1569)/COUNTA(A$4:A$1569)</f>
        <v/>
      </c>
      <c r="BD1522" s="9">
        <f>SUM(N$4:N$1569)/COUNTA(A$4:A$1569)</f>
        <v/>
      </c>
      <c r="BE1522" s="9">
        <f>SUM(O$4:O$1569)/COUNTA(A$4:A$1569)</f>
        <v/>
      </c>
      <c r="BF1522" s="9">
        <f>SUM(P$4:P$1569)/COUNTA(A$4:A$1569)</f>
        <v/>
      </c>
      <c r="BG1522" s="9">
        <f>SUM(Q$4:Q$1569)/COUNTA(A$4:A$1569)</f>
        <v/>
      </c>
      <c r="BH1522" s="9">
        <f>SUM(R$4:R$1569)/COUNTA(A$4:A$1569)</f>
        <v/>
      </c>
      <c r="BI1522" s="9">
        <f>SUM(S$4:S$1569)/COUNTA(A$4:A$1569)</f>
        <v/>
      </c>
      <c r="BJ1522" s="9">
        <f>SUM(T$4:T$1569)/COUNTA(A$4:A$1569)</f>
        <v/>
      </c>
      <c r="BK1522" s="9">
        <f>SUM(U$4:U$1569)/COUNTA(A$4:A$1569)</f>
        <v/>
      </c>
      <c r="BL1522" s="9">
        <f>SUM(V$4:V$1569)/COUNTA(A$4:A$1569)</f>
        <v/>
      </c>
      <c r="BM1522" s="9">
        <f>SUM(W$4:W$1569)/COUNTA(A$4:A$1569)</f>
        <v/>
      </c>
      <c r="BN1522" s="9">
        <f>SUM(X$4:X$1569)/COUNTA(A$4:A$1569)</f>
        <v/>
      </c>
      <c r="BO1522" s="7" t="inlineStr">
        <is>
          <t>.</t>
        </is>
      </c>
      <c r="BP1522" s="9">
        <f>IF(Z1522&gt;=BB1522,0,IFERROR(BB1522+(SUMPRODUCT((Z$4:Z$1569&gt;=BB$4:BB$1569)*(Z$4:Z$1569-BB$4:BB$1569))/MAX(1,COUNTIF(Z$4:Z$1569,"&lt;"&amp;BB1522+0.01))),BB1522))</f>
        <v/>
      </c>
      <c r="BQ1522" s="9">
        <f>IF(AA1522&gt;=BC1522,0,IFERROR(BC1522+SUMPRODUCT((AA$4:AA$1569&gt;=BC$4:BC$1569)*(AA$4:AA$1569-BC$4:BC$1569))/MAX(1,COUNTIF(AA$4:AA$1569,"&lt;"&amp;BC1522+0.01)),BC1522))</f>
        <v/>
      </c>
      <c r="BR1522" s="9">
        <f>IF(AB1522&gt;=BD1522,0,IFERROR(BD1522+SUMPRODUCT((AB$4:AB$1569&gt;=BD$4:BD$1569)*(AB$4:AB$1569-BD$4:BD$1569))/MAX(1,COUNTIF(AB$4:AB$1569,"&lt;"&amp;BD1522+0.01)),BD1522))</f>
        <v/>
      </c>
      <c r="BS1522" s="9">
        <f>IF(AC1522&gt;=BE1522,0,IFERROR(BE1522+SUMPRODUCT((AC$4:AC$1569&gt;=BE$4:BE$1569)*(AC$4:AC$1569-BE$4:BE$1569))/MAX(1,COUNTIF(AC$4:AC$1569,"&lt;"&amp;BE1522+0.01)),BE1522))</f>
        <v/>
      </c>
      <c r="BT1522" s="9">
        <f>IF(AD1522&gt;=BF1522,0,IFERROR(BF1522+SUMPRODUCT((AD$4:AD$1569&gt;=BF$4:BF$1569)*(AD$4:AD$1569-BF$4:BF$1569))/MAX(1,COUNTIF(AD$4:AD$1569,"&lt;"&amp;BF1522+0.01)),BF1522))</f>
        <v/>
      </c>
      <c r="BU1522" s="9">
        <f>IF(AE1522&gt;=BG1522,0,IFERROR(BG1522+SUMPRODUCT((AE$4:AE$1569&gt;=BG$4:BG$1569)*(AE$4:AE$1569-BG$4:BG$1569))/MAX(1,COUNTIF(AE$4:AE$1569,"&lt;"&amp;BG1522+0.01)),BG1522))</f>
        <v/>
      </c>
      <c r="BV1522" s="9">
        <f>IF(AF1522&gt;=BH1522,0,IFERROR(BH1522+SUMPRODUCT((AF$4:AF$1569&gt;=BH$4:BH$1569)*(AF$4:AF$1569-BH$4:BH$1569))/MAX(1,COUNTIF(AF$4:AF$1569,"&lt;"&amp;BH1522+0.01)),BH1522))</f>
        <v/>
      </c>
      <c r="BW1522" s="9">
        <f>IF(AG1522&gt;=BI1522,0,IFERROR(BI1522+SUMPRODUCT((AG$4:AG$1569&gt;=BI$4:BI$1569)*(AG$4:AG$1569-BI$4:BI$1569))/MAX(1,COUNTIF(AG$4:AG$1569,"&lt;"&amp;BI1522+0.01)),BI1522))</f>
        <v/>
      </c>
      <c r="BX1522" s="9">
        <f>IF(AH1522&gt;=BJ1522,0,IFERROR(BJ1522+SUMPRODUCT((AH$4:AH$1569&gt;=BJ$4:BJ$1569)*(AH$4:AH$1569-BJ$4:BJ$1569))/MAX(1,COUNTIF(AH$4:AH$1569,"&lt;"&amp;BJ1522+0.01)),BJ1522))</f>
        <v/>
      </c>
      <c r="BY1522" s="9">
        <f>IF(AI1522&gt;=BK1522,0,IFERROR(BK1522+SUMPRODUCT((AI$4:AI$1569&gt;=BK$4:BK$1569)*(AI$4:AI$1569-BK$4:BK$1569))/MAX(1,COUNTIF(AI$4:AI$1569,"&lt;"&amp;BK1522+0.01)),BK1522))</f>
        <v/>
      </c>
      <c r="BZ1522" s="9">
        <f>IF(AJ1522&gt;=BL1522,0,IFERROR(BL1522+SUMPRODUCT((AJ$4:AJ$1569&gt;=BL$4:BL$1569)*(AJ$4:AJ$1569-BL$4:BL$1569))/MAX(1,COUNTIF(AJ$4:AJ$1569,"&lt;"&amp;BL1522+0.01)),BL1522))</f>
        <v/>
      </c>
      <c r="CA1522" s="9">
        <f>IF(AK1522&gt;=BM1522,0,IFERROR(BM1522+SUMPRODUCT((AK$4:AK$1569&gt;=BM$4:BM$1569)*(AK$4:AK$1569-BM$4:BM$1569))/MAX(1,COUNTIF(AK$4:AK$1569,"&lt;"&amp;BM1522+0.01)),BM1522))</f>
        <v/>
      </c>
      <c r="CB1522" s="9">
        <f>IF(AL1522&gt;=BN1522,0,IFERROR(BN1522+SUMPRODUCT((AL$4:AL$1569&gt;=BN$4:BN$1569)*(AL$4:AL$1569-BN$4:BN$1569))/MAX(1,COUNTIF(AL$4:AL$1569,"&lt;"&amp;BN1522+0.01)),BN1522))</f>
        <v/>
      </c>
      <c r="CC1522" s="5">
        <f>IF(AO1522="🟢","VERDE",IF(AO1522="🟡","AMARELO",IF(AO1522="🟠","VERMELHO",IF(AO1522="🔴","VERMELHO","ROXO"))))</f>
        <v/>
      </c>
      <c r="CD1522" s="5" t="inlineStr">
        <is>
          <t>🏢 REDES</t>
        </is>
      </c>
      <c r="CE1522" s="5" t="inlineStr">
        <is>
          <t>VIDA LEVE</t>
        </is>
      </c>
    </row>
    <row r="1523">
      <c r="A1523" s="5" t="inlineStr">
        <is>
          <t>54833705000119</t>
        </is>
      </c>
      <c r="B1523" s="5" t="inlineStr">
        <is>
          <t>SMO COMERCIO DE PRODUTOS NATURAIS LTDA -</t>
        </is>
      </c>
      <c r="C1523" s="5" t="inlineStr">
        <is>
          <t>06 - SEM GRUPO</t>
        </is>
      </c>
      <c r="D1523" s="5" t="inlineStr">
        <is>
          <t>HEMANUELE DITZEL (MANU)</t>
        </is>
      </c>
      <c r="E1523" s="5" t="inlineStr">
        <is>
          <t>SC</t>
        </is>
      </c>
      <c r="F1523" s="5">
        <f>IFERROR(VLOOKUP(C1523,$AS$4:$AT$25,2,FALSE),"")</f>
        <v/>
      </c>
      <c r="G1523" s="6">
        <f>IFERROR(VLOOKUP(C1523,$AS$4:$AX$25,6,FALSE),"")</f>
        <v/>
      </c>
      <c r="H1523" s="5">
        <f>IFERROR(VLOOKUP(C1523,$AS$4:$AY$25,7,FALSE),"")</f>
        <v/>
      </c>
      <c r="I1523" s="5">
        <f>IFERROR(VLOOKUP(C1523,$AS$4:$AZ$25,8,FALSE),"")</f>
        <v/>
      </c>
      <c r="J1523" s="7" t="inlineStr">
        <is>
          <t>.</t>
        </is>
      </c>
      <c r="K1523" s="5" t="inlineStr">
        <is>
          <t>SUL</t>
        </is>
      </c>
      <c r="L1523" s="8" t="n">
        <v>1643.478260869565</v>
      </c>
      <c r="M1523" s="9" t="n">
        <v>117.3913043478261</v>
      </c>
      <c r="N1523" s="9" t="n">
        <v>130.4347826086957</v>
      </c>
      <c r="O1523" s="9" t="n">
        <v>130.4347826086957</v>
      </c>
      <c r="P1523" s="9" t="n">
        <v>130.4347826086957</v>
      </c>
      <c r="Q1523" s="9" t="n">
        <v>130.4347826086957</v>
      </c>
      <c r="R1523" s="9" t="n">
        <v>130.4347826086957</v>
      </c>
      <c r="S1523" s="9" t="n">
        <v>143.4782608695652</v>
      </c>
      <c r="T1523" s="9" t="n">
        <v>143.4782608695652</v>
      </c>
      <c r="U1523" s="9" t="n">
        <v>143.4782608695652</v>
      </c>
      <c r="V1523" s="9" t="n">
        <v>143.4782608695652</v>
      </c>
      <c r="W1523" s="9" t="n">
        <v>143.4782608695652</v>
      </c>
      <c r="X1523" s="9" t="n">
        <v>156.5217391304348</v>
      </c>
      <c r="Y1523" s="7" t="inlineStr">
        <is>
          <t>.</t>
        </is>
      </c>
      <c r="Z1523" s="8">
        <f>SUM(AA1523:AL1523)</f>
        <v/>
      </c>
      <c r="AA1523" s="9" t="n">
        <v>0</v>
      </c>
      <c r="AB1523" s="9" t="n">
        <v>0</v>
      </c>
      <c r="AC1523" s="9" t="n">
        <v>0</v>
      </c>
      <c r="AD1523" s="9" t="n">
        <v>0</v>
      </c>
      <c r="AE1523" s="9" t="n">
        <v>0</v>
      </c>
      <c r="AF1523" s="9" t="n">
        <v>0</v>
      </c>
      <c r="AG1523" s="9" t="n">
        <v>0</v>
      </c>
      <c r="AH1523" s="9" t="n">
        <v>0</v>
      </c>
      <c r="AI1523" s="9" t="n">
        <v>0</v>
      </c>
      <c r="AJ1523" s="9" t="n">
        <v>0</v>
      </c>
      <c r="AK1523" s="9" t="n">
        <v>0</v>
      </c>
      <c r="AL1523" s="9" t="n">
        <v>0</v>
      </c>
      <c r="AM1523" s="7" t="inlineStr">
        <is>
          <t>.</t>
        </is>
      </c>
      <c r="AN1523" s="6">
        <f>IF(L1523=0,0,Z1523/L1523)</f>
        <v/>
      </c>
      <c r="AO1523" s="5">
        <f>IF(AN1523="","",IF(AN1523&gt;=0.9,"🟢",IF(AN1523&gt;=0.7,"🟡",IF(AN1523&gt;=0.5,"🟠","🔴"))))</f>
        <v/>
      </c>
      <c r="AP1523" s="9">
        <f>IF(L1523=0,0,L1523-Z1523)</f>
        <v/>
      </c>
      <c r="AQ1523" s="5">
        <f>IF(Z1523=0,"",RANK(Z1523,Z$4:Z$1569,0))</f>
        <v/>
      </c>
      <c r="AR1523" s="7" t="inlineStr">
        <is>
          <t>.</t>
        </is>
      </c>
      <c r="BA1523" s="7" t="inlineStr">
        <is>
          <t>.</t>
        </is>
      </c>
      <c r="BB1523" s="9">
        <f>SUM(L$4:L$1569)/COUNTA(A$4:A$1569)</f>
        <v/>
      </c>
      <c r="BC1523" s="9">
        <f>SUM(M$4:M$1569)/COUNTA(A$4:A$1569)</f>
        <v/>
      </c>
      <c r="BD1523" s="9">
        <f>SUM(N$4:N$1569)/COUNTA(A$4:A$1569)</f>
        <v/>
      </c>
      <c r="BE1523" s="9">
        <f>SUM(O$4:O$1569)/COUNTA(A$4:A$1569)</f>
        <v/>
      </c>
      <c r="BF1523" s="9">
        <f>SUM(P$4:P$1569)/COUNTA(A$4:A$1569)</f>
        <v/>
      </c>
      <c r="BG1523" s="9">
        <f>SUM(Q$4:Q$1569)/COUNTA(A$4:A$1569)</f>
        <v/>
      </c>
      <c r="BH1523" s="9">
        <f>SUM(R$4:R$1569)/COUNTA(A$4:A$1569)</f>
        <v/>
      </c>
      <c r="BI1523" s="9">
        <f>SUM(S$4:S$1569)/COUNTA(A$4:A$1569)</f>
        <v/>
      </c>
      <c r="BJ1523" s="9">
        <f>SUM(T$4:T$1569)/COUNTA(A$4:A$1569)</f>
        <v/>
      </c>
      <c r="BK1523" s="9">
        <f>SUM(U$4:U$1569)/COUNTA(A$4:A$1569)</f>
        <v/>
      </c>
      <c r="BL1523" s="9">
        <f>SUM(V$4:V$1569)/COUNTA(A$4:A$1569)</f>
        <v/>
      </c>
      <c r="BM1523" s="9">
        <f>SUM(W$4:W$1569)/COUNTA(A$4:A$1569)</f>
        <v/>
      </c>
      <c r="BN1523" s="9">
        <f>SUM(X$4:X$1569)/COUNTA(A$4:A$1569)</f>
        <v/>
      </c>
      <c r="BO1523" s="7" t="inlineStr">
        <is>
          <t>.</t>
        </is>
      </c>
      <c r="BP1523" s="9">
        <f>IF(Z1523&gt;=BB1523,0,IFERROR(BB1523+(SUMPRODUCT((Z$4:Z$1569&gt;=BB$4:BB$1569)*(Z$4:Z$1569-BB$4:BB$1569))/MAX(1,COUNTIF(Z$4:Z$1569,"&lt;"&amp;BB1523+0.01))),BB1523))</f>
        <v/>
      </c>
      <c r="BQ1523" s="9">
        <f>IF(AA1523&gt;=BC1523,0,IFERROR(BC1523+SUMPRODUCT((AA$4:AA$1569&gt;=BC$4:BC$1569)*(AA$4:AA$1569-BC$4:BC$1569))/MAX(1,COUNTIF(AA$4:AA$1569,"&lt;"&amp;BC1523+0.01)),BC1523))</f>
        <v/>
      </c>
      <c r="BR1523" s="9">
        <f>IF(AB1523&gt;=BD1523,0,IFERROR(BD1523+SUMPRODUCT((AB$4:AB$1569&gt;=BD$4:BD$1569)*(AB$4:AB$1569-BD$4:BD$1569))/MAX(1,COUNTIF(AB$4:AB$1569,"&lt;"&amp;BD1523+0.01)),BD1523))</f>
        <v/>
      </c>
      <c r="BS1523" s="9">
        <f>IF(AC1523&gt;=BE1523,0,IFERROR(BE1523+SUMPRODUCT((AC$4:AC$1569&gt;=BE$4:BE$1569)*(AC$4:AC$1569-BE$4:BE$1569))/MAX(1,COUNTIF(AC$4:AC$1569,"&lt;"&amp;BE1523+0.01)),BE1523))</f>
        <v/>
      </c>
      <c r="BT1523" s="9">
        <f>IF(AD1523&gt;=BF1523,0,IFERROR(BF1523+SUMPRODUCT((AD$4:AD$1569&gt;=BF$4:BF$1569)*(AD$4:AD$1569-BF$4:BF$1569))/MAX(1,COUNTIF(AD$4:AD$1569,"&lt;"&amp;BF1523+0.01)),BF1523))</f>
        <v/>
      </c>
      <c r="BU1523" s="9">
        <f>IF(AE1523&gt;=BG1523,0,IFERROR(BG1523+SUMPRODUCT((AE$4:AE$1569&gt;=BG$4:BG$1569)*(AE$4:AE$1569-BG$4:BG$1569))/MAX(1,COUNTIF(AE$4:AE$1569,"&lt;"&amp;BG1523+0.01)),BG1523))</f>
        <v/>
      </c>
      <c r="BV1523" s="9">
        <f>IF(AF1523&gt;=BH1523,0,IFERROR(BH1523+SUMPRODUCT((AF$4:AF$1569&gt;=BH$4:BH$1569)*(AF$4:AF$1569-BH$4:BH$1569))/MAX(1,COUNTIF(AF$4:AF$1569,"&lt;"&amp;BH1523+0.01)),BH1523))</f>
        <v/>
      </c>
      <c r="BW1523" s="9">
        <f>IF(AG1523&gt;=BI1523,0,IFERROR(BI1523+SUMPRODUCT((AG$4:AG$1569&gt;=BI$4:BI$1569)*(AG$4:AG$1569-BI$4:BI$1569))/MAX(1,COUNTIF(AG$4:AG$1569,"&lt;"&amp;BI1523+0.01)),BI1523))</f>
        <v/>
      </c>
      <c r="BX1523" s="9">
        <f>IF(AH1523&gt;=BJ1523,0,IFERROR(BJ1523+SUMPRODUCT((AH$4:AH$1569&gt;=BJ$4:BJ$1569)*(AH$4:AH$1569-BJ$4:BJ$1569))/MAX(1,COUNTIF(AH$4:AH$1569,"&lt;"&amp;BJ1523+0.01)),BJ1523))</f>
        <v/>
      </c>
      <c r="BY1523" s="9">
        <f>IF(AI1523&gt;=BK1523,0,IFERROR(BK1523+SUMPRODUCT((AI$4:AI$1569&gt;=BK$4:BK$1569)*(AI$4:AI$1569-BK$4:BK$1569))/MAX(1,COUNTIF(AI$4:AI$1569,"&lt;"&amp;BK1523+0.01)),BK1523))</f>
        <v/>
      </c>
      <c r="BZ1523" s="9">
        <f>IF(AJ1523&gt;=BL1523,0,IFERROR(BL1523+SUMPRODUCT((AJ$4:AJ$1569&gt;=BL$4:BL$1569)*(AJ$4:AJ$1569-BL$4:BL$1569))/MAX(1,COUNTIF(AJ$4:AJ$1569,"&lt;"&amp;BL1523+0.01)),BL1523))</f>
        <v/>
      </c>
      <c r="CA1523" s="9">
        <f>IF(AK1523&gt;=BM1523,0,IFERROR(BM1523+SUMPRODUCT((AK$4:AK$1569&gt;=BM$4:BM$1569)*(AK$4:AK$1569-BM$4:BM$1569))/MAX(1,COUNTIF(AK$4:AK$1569,"&lt;"&amp;BM1523+0.01)),BM1523))</f>
        <v/>
      </c>
      <c r="CB1523" s="9">
        <f>IF(AL1523&gt;=BN1523,0,IFERROR(BN1523+SUMPRODUCT((AL$4:AL$1569&gt;=BN$4:BN$1569)*(AL$4:AL$1569-BN$4:BN$1569))/MAX(1,COUNTIF(AL$4:AL$1569,"&lt;"&amp;BN1523+0.01)),BN1523))</f>
        <v/>
      </c>
      <c r="CC1523" s="5">
        <f>IF(AO1523="🟢","VERDE",IF(AO1523="🟡","AMARELO",IF(AO1523="🟠","VERMELHO",IF(AO1523="🔴","VERMELHO","ROXO"))))</f>
        <v/>
      </c>
      <c r="CD1523" s="5" t="inlineStr">
        <is>
          <t>🌎 REGIÕES</t>
        </is>
      </c>
      <c r="CE1523" s="5" t="inlineStr">
        <is>
          <t>SEM REDE</t>
        </is>
      </c>
    </row>
    <row r="1524">
      <c r="A1524" s="5" t="inlineStr">
        <is>
          <t>54867754000172</t>
        </is>
      </c>
      <c r="B1524" s="5" t="inlineStr">
        <is>
          <t>IZEL NUTRICAO LTDA - ME</t>
        </is>
      </c>
      <c r="C1524" s="5" t="inlineStr">
        <is>
          <t>06 - INTERNA - FITLAND</t>
        </is>
      </c>
      <c r="D1524" s="5" t="inlineStr">
        <is>
          <t>JULIO GADRET</t>
        </is>
      </c>
      <c r="E1524" s="5" t="inlineStr"/>
      <c r="F1524" s="5">
        <f>IFERROR(VLOOKUP(C1524,$AS$4:$AT$25,2,FALSE),"")</f>
        <v/>
      </c>
      <c r="G1524" s="6">
        <f>IFERROR(VLOOKUP(C1524,$AS$4:$AX$25,6,FALSE),"")</f>
        <v/>
      </c>
      <c r="H1524" s="5">
        <f>IFERROR(VLOOKUP(C1524,$AS$4:$AY$25,7,FALSE),"")</f>
        <v/>
      </c>
      <c r="I1524" s="5">
        <f>IFERROR(VLOOKUP(C1524,$AS$4:$AZ$25,8,FALSE),"")</f>
        <v/>
      </c>
      <c r="J1524" s="7" t="inlineStr">
        <is>
          <t>.</t>
        </is>
      </c>
      <c r="K1524" s="5" t="inlineStr">
        <is>
          <t>NACIONAL</t>
        </is>
      </c>
      <c r="L1524" s="8" t="n">
        <v>10706.89655172414</v>
      </c>
      <c r="M1524" s="9" t="n">
        <v>750</v>
      </c>
      <c r="N1524" s="9" t="n">
        <v>775.8620689655172</v>
      </c>
      <c r="O1524" s="9" t="n">
        <v>801.7241379310345</v>
      </c>
      <c r="P1524" s="9" t="n">
        <v>827.5862068965517</v>
      </c>
      <c r="Q1524" s="9" t="n">
        <v>853.448275862069</v>
      </c>
      <c r="R1524" s="9" t="n">
        <v>879.3103448275862</v>
      </c>
      <c r="S1524" s="9" t="n">
        <v>905.1724137931035</v>
      </c>
      <c r="T1524" s="9" t="n">
        <v>931.0344827586207</v>
      </c>
      <c r="U1524" s="9" t="n">
        <v>956.8965517241379</v>
      </c>
      <c r="V1524" s="9" t="n">
        <v>982.7586206896551</v>
      </c>
      <c r="W1524" s="9" t="n">
        <v>1008.620689655172</v>
      </c>
      <c r="X1524" s="9" t="n">
        <v>1034.48275862069</v>
      </c>
      <c r="Y1524" s="7" t="inlineStr">
        <is>
          <t>.</t>
        </is>
      </c>
      <c r="Z1524" s="8">
        <f>SUM(AA1524:AL1524)</f>
        <v/>
      </c>
      <c r="AA1524" s="9" t="n">
        <v>0</v>
      </c>
      <c r="AB1524" s="9" t="n">
        <v>0</v>
      </c>
      <c r="AC1524" s="9" t="n">
        <v>0</v>
      </c>
      <c r="AD1524" s="9" t="n">
        <v>0</v>
      </c>
      <c r="AE1524" s="9" t="n">
        <v>0</v>
      </c>
      <c r="AF1524" s="9" t="n">
        <v>0</v>
      </c>
      <c r="AG1524" s="9" t="n">
        <v>0</v>
      </c>
      <c r="AH1524" s="9" t="n">
        <v>0</v>
      </c>
      <c r="AI1524" s="9" t="n">
        <v>0</v>
      </c>
      <c r="AJ1524" s="9" t="n">
        <v>0</v>
      </c>
      <c r="AK1524" s="9" t="n">
        <v>0</v>
      </c>
      <c r="AL1524" s="9" t="n">
        <v>0</v>
      </c>
      <c r="AM1524" s="7" t="inlineStr">
        <is>
          <t>.</t>
        </is>
      </c>
      <c r="AN1524" s="6">
        <f>IF(L1524=0,0,Z1524/L1524)</f>
        <v/>
      </c>
      <c r="AO1524" s="5">
        <f>IF(AN1524="","",IF(AN1524&gt;=0.9,"🟢",IF(AN1524&gt;=0.7,"🟡",IF(AN1524&gt;=0.5,"🟠","🔴"))))</f>
        <v/>
      </c>
      <c r="AP1524" s="9">
        <f>IF(L1524=0,0,L1524-Z1524)</f>
        <v/>
      </c>
      <c r="AQ1524" s="5">
        <f>IF(Z1524=0,"",RANK(Z1524,Z$4:Z$1569,0))</f>
        <v/>
      </c>
      <c r="AR1524" s="7" t="inlineStr">
        <is>
          <t>.</t>
        </is>
      </c>
      <c r="BA1524" s="7" t="inlineStr">
        <is>
          <t>.</t>
        </is>
      </c>
      <c r="BB1524" s="9">
        <f>SUM(L$4:L$1569)/COUNTA(A$4:A$1569)</f>
        <v/>
      </c>
      <c r="BC1524" s="9">
        <f>SUM(M$4:M$1569)/COUNTA(A$4:A$1569)</f>
        <v/>
      </c>
      <c r="BD1524" s="9">
        <f>SUM(N$4:N$1569)/COUNTA(A$4:A$1569)</f>
        <v/>
      </c>
      <c r="BE1524" s="9">
        <f>SUM(O$4:O$1569)/COUNTA(A$4:A$1569)</f>
        <v/>
      </c>
      <c r="BF1524" s="9">
        <f>SUM(P$4:P$1569)/COUNTA(A$4:A$1569)</f>
        <v/>
      </c>
      <c r="BG1524" s="9">
        <f>SUM(Q$4:Q$1569)/COUNTA(A$4:A$1569)</f>
        <v/>
      </c>
      <c r="BH1524" s="9">
        <f>SUM(R$4:R$1569)/COUNTA(A$4:A$1569)</f>
        <v/>
      </c>
      <c r="BI1524" s="9">
        <f>SUM(S$4:S$1569)/COUNTA(A$4:A$1569)</f>
        <v/>
      </c>
      <c r="BJ1524" s="9">
        <f>SUM(T$4:T$1569)/COUNTA(A$4:A$1569)</f>
        <v/>
      </c>
      <c r="BK1524" s="9">
        <f>SUM(U$4:U$1569)/COUNTA(A$4:A$1569)</f>
        <v/>
      </c>
      <c r="BL1524" s="9">
        <f>SUM(V$4:V$1569)/COUNTA(A$4:A$1569)</f>
        <v/>
      </c>
      <c r="BM1524" s="9">
        <f>SUM(W$4:W$1569)/COUNTA(A$4:A$1569)</f>
        <v/>
      </c>
      <c r="BN1524" s="9">
        <f>SUM(X$4:X$1569)/COUNTA(A$4:A$1569)</f>
        <v/>
      </c>
      <c r="BO1524" s="7" t="inlineStr">
        <is>
          <t>.</t>
        </is>
      </c>
      <c r="BP1524" s="9">
        <f>IF(Z1524&gt;=BB1524,0,IFERROR(BB1524+(SUMPRODUCT((Z$4:Z$1569&gt;=BB$4:BB$1569)*(Z$4:Z$1569-BB$4:BB$1569))/MAX(1,COUNTIF(Z$4:Z$1569,"&lt;"&amp;BB1524+0.01))),BB1524))</f>
        <v/>
      </c>
      <c r="BQ1524" s="9">
        <f>IF(AA1524&gt;=BC1524,0,IFERROR(BC1524+SUMPRODUCT((AA$4:AA$1569&gt;=BC$4:BC$1569)*(AA$4:AA$1569-BC$4:BC$1569))/MAX(1,COUNTIF(AA$4:AA$1569,"&lt;"&amp;BC1524+0.01)),BC1524))</f>
        <v/>
      </c>
      <c r="BR1524" s="9">
        <f>IF(AB1524&gt;=BD1524,0,IFERROR(BD1524+SUMPRODUCT((AB$4:AB$1569&gt;=BD$4:BD$1569)*(AB$4:AB$1569-BD$4:BD$1569))/MAX(1,COUNTIF(AB$4:AB$1569,"&lt;"&amp;BD1524+0.01)),BD1524))</f>
        <v/>
      </c>
      <c r="BS1524" s="9">
        <f>IF(AC1524&gt;=BE1524,0,IFERROR(BE1524+SUMPRODUCT((AC$4:AC$1569&gt;=BE$4:BE$1569)*(AC$4:AC$1569-BE$4:BE$1569))/MAX(1,COUNTIF(AC$4:AC$1569,"&lt;"&amp;BE1524+0.01)),BE1524))</f>
        <v/>
      </c>
      <c r="BT1524" s="9">
        <f>IF(AD1524&gt;=BF1524,0,IFERROR(BF1524+SUMPRODUCT((AD$4:AD$1569&gt;=BF$4:BF$1569)*(AD$4:AD$1569-BF$4:BF$1569))/MAX(1,COUNTIF(AD$4:AD$1569,"&lt;"&amp;BF1524+0.01)),BF1524))</f>
        <v/>
      </c>
      <c r="BU1524" s="9">
        <f>IF(AE1524&gt;=BG1524,0,IFERROR(BG1524+SUMPRODUCT((AE$4:AE$1569&gt;=BG$4:BG$1569)*(AE$4:AE$1569-BG$4:BG$1569))/MAX(1,COUNTIF(AE$4:AE$1569,"&lt;"&amp;BG1524+0.01)),BG1524))</f>
        <v/>
      </c>
      <c r="BV1524" s="9">
        <f>IF(AF1524&gt;=BH1524,0,IFERROR(BH1524+SUMPRODUCT((AF$4:AF$1569&gt;=BH$4:BH$1569)*(AF$4:AF$1569-BH$4:BH$1569))/MAX(1,COUNTIF(AF$4:AF$1569,"&lt;"&amp;BH1524+0.01)),BH1524))</f>
        <v/>
      </c>
      <c r="BW1524" s="9">
        <f>IF(AG1524&gt;=BI1524,0,IFERROR(BI1524+SUMPRODUCT((AG$4:AG$1569&gt;=BI$4:BI$1569)*(AG$4:AG$1569-BI$4:BI$1569))/MAX(1,COUNTIF(AG$4:AG$1569,"&lt;"&amp;BI1524+0.01)),BI1524))</f>
        <v/>
      </c>
      <c r="BX1524" s="9">
        <f>IF(AH1524&gt;=BJ1524,0,IFERROR(BJ1524+SUMPRODUCT((AH$4:AH$1569&gt;=BJ$4:BJ$1569)*(AH$4:AH$1569-BJ$4:BJ$1569))/MAX(1,COUNTIF(AH$4:AH$1569,"&lt;"&amp;BJ1524+0.01)),BJ1524))</f>
        <v/>
      </c>
      <c r="BY1524" s="9">
        <f>IF(AI1524&gt;=BK1524,0,IFERROR(BK1524+SUMPRODUCT((AI$4:AI$1569&gt;=BK$4:BK$1569)*(AI$4:AI$1569-BK$4:BK$1569))/MAX(1,COUNTIF(AI$4:AI$1569,"&lt;"&amp;BK1524+0.01)),BK1524))</f>
        <v/>
      </c>
      <c r="BZ1524" s="9">
        <f>IF(AJ1524&gt;=BL1524,0,IFERROR(BL1524+SUMPRODUCT((AJ$4:AJ$1569&gt;=BL$4:BL$1569)*(AJ$4:AJ$1569-BL$4:BL$1569))/MAX(1,COUNTIF(AJ$4:AJ$1569,"&lt;"&amp;BL1524+0.01)),BL1524))</f>
        <v/>
      </c>
      <c r="CA1524" s="9">
        <f>IF(AK1524&gt;=BM1524,0,IFERROR(BM1524+SUMPRODUCT((AK$4:AK$1569&gt;=BM$4:BM$1569)*(AK$4:AK$1569-BM$4:BM$1569))/MAX(1,COUNTIF(AK$4:AK$1569,"&lt;"&amp;BM1524+0.01)),BM1524))</f>
        <v/>
      </c>
      <c r="CB1524" s="9">
        <f>IF(AL1524&gt;=BN1524,0,IFERROR(BN1524+SUMPRODUCT((AL$4:AL$1569&gt;=BN$4:BN$1569)*(AL$4:AL$1569-BN$4:BN$1569))/MAX(1,COUNTIF(AL$4:AL$1569,"&lt;"&amp;BN1524+0.01)),BN1524))</f>
        <v/>
      </c>
      <c r="CC1524" s="5">
        <f>IF(AO1524="🟢","VERDE",IF(AO1524="🟡","AMARELO",IF(AO1524="🟠","VERMELHO",IF(AO1524="🔴","VERMELHO","ROXO"))))</f>
        <v/>
      </c>
      <c r="CD1524" s="5" t="inlineStr">
        <is>
          <t>🏢 REDES</t>
        </is>
      </c>
      <c r="CE1524" s="5" t="inlineStr">
        <is>
          <t>FITLAND</t>
        </is>
      </c>
    </row>
    <row r="1525">
      <c r="A1525" s="5" t="inlineStr">
        <is>
          <t>54881390000185</t>
        </is>
      </c>
      <c r="B1525" s="5" t="inlineStr">
        <is>
          <t>J K DA R MORAIS</t>
        </is>
      </c>
      <c r="C1525" s="5" t="inlineStr">
        <is>
          <t>06 - SEM GRUPO</t>
        </is>
      </c>
      <c r="D1525" s="5" t="inlineStr">
        <is>
          <t>LARISSA PADILHA</t>
        </is>
      </c>
      <c r="E1525" s="5" t="inlineStr">
        <is>
          <t>RN</t>
        </is>
      </c>
      <c r="F1525" s="5">
        <f>IFERROR(VLOOKUP(C1525,$AS$4:$AT$25,2,FALSE),"")</f>
        <v/>
      </c>
      <c r="G1525" s="6">
        <f>IFERROR(VLOOKUP(C1525,$AS$4:$AX$25,6,FALSE),"")</f>
        <v/>
      </c>
      <c r="H1525" s="5">
        <f>IFERROR(VLOOKUP(C1525,$AS$4:$AY$25,7,FALSE),"")</f>
        <v/>
      </c>
      <c r="I1525" s="5">
        <f>IFERROR(VLOOKUP(C1525,$AS$4:$AZ$25,8,FALSE),"")</f>
        <v/>
      </c>
      <c r="J1525" s="7" t="inlineStr">
        <is>
          <t>.</t>
        </is>
      </c>
      <c r="K1525" s="5" t="inlineStr">
        <is>
          <t>NORDESTE (SEM MA)</t>
        </is>
      </c>
      <c r="L1525" s="8" t="n">
        <v>1800</v>
      </c>
      <c r="M1525" s="9" t="n">
        <v>150</v>
      </c>
      <c r="N1525" s="9" t="n">
        <v>150</v>
      </c>
      <c r="O1525" s="9" t="n">
        <v>150</v>
      </c>
      <c r="P1525" s="9" t="n">
        <v>150</v>
      </c>
      <c r="Q1525" s="9" t="n">
        <v>150</v>
      </c>
      <c r="R1525" s="9" t="n">
        <v>150</v>
      </c>
      <c r="S1525" s="9" t="n">
        <v>150</v>
      </c>
      <c r="T1525" s="9" t="n">
        <v>150</v>
      </c>
      <c r="U1525" s="9" t="n">
        <v>150</v>
      </c>
      <c r="V1525" s="9" t="n">
        <v>150</v>
      </c>
      <c r="W1525" s="9" t="n">
        <v>150</v>
      </c>
      <c r="X1525" s="9" t="n">
        <v>150</v>
      </c>
      <c r="Y1525" s="7" t="inlineStr">
        <is>
          <t>.</t>
        </is>
      </c>
      <c r="Z1525" s="8">
        <f>SUM(AA1525:AL1525)</f>
        <v/>
      </c>
      <c r="AA1525" s="9" t="n">
        <v>0</v>
      </c>
      <c r="AB1525" s="9" t="n">
        <v>0</v>
      </c>
      <c r="AC1525" s="9" t="n">
        <v>0</v>
      </c>
      <c r="AD1525" s="9" t="n">
        <v>0</v>
      </c>
      <c r="AE1525" s="9" t="n">
        <v>0</v>
      </c>
      <c r="AF1525" s="9" t="n">
        <v>0</v>
      </c>
      <c r="AG1525" s="9" t="n">
        <v>0</v>
      </c>
      <c r="AH1525" s="9" t="n">
        <v>0</v>
      </c>
      <c r="AI1525" s="9" t="n">
        <v>0</v>
      </c>
      <c r="AJ1525" s="9" t="n">
        <v>0</v>
      </c>
      <c r="AK1525" s="9" t="n">
        <v>0</v>
      </c>
      <c r="AL1525" s="9" t="n">
        <v>0</v>
      </c>
      <c r="AM1525" s="7" t="inlineStr">
        <is>
          <t>.</t>
        </is>
      </c>
      <c r="AN1525" s="6">
        <f>IF(L1525=0,0,Z1525/L1525)</f>
        <v/>
      </c>
      <c r="AO1525" s="5">
        <f>IF(AN1525="","",IF(AN1525&gt;=0.9,"🟢",IF(AN1525&gt;=0.7,"🟡",IF(AN1525&gt;=0.5,"🟠","🔴"))))</f>
        <v/>
      </c>
      <c r="AP1525" s="9">
        <f>IF(L1525=0,0,L1525-Z1525)</f>
        <v/>
      </c>
      <c r="AQ1525" s="5">
        <f>IF(Z1525=0,"",RANK(Z1525,Z$4:Z$1569,0))</f>
        <v/>
      </c>
      <c r="AR1525" s="7" t="inlineStr">
        <is>
          <t>.</t>
        </is>
      </c>
      <c r="BA1525" s="7" t="inlineStr">
        <is>
          <t>.</t>
        </is>
      </c>
      <c r="BB1525" s="9">
        <f>SUM(L$4:L$1569)/COUNTA(A$4:A$1569)</f>
        <v/>
      </c>
      <c r="BC1525" s="9">
        <f>SUM(M$4:M$1569)/COUNTA(A$4:A$1569)</f>
        <v/>
      </c>
      <c r="BD1525" s="9">
        <f>SUM(N$4:N$1569)/COUNTA(A$4:A$1569)</f>
        <v/>
      </c>
      <c r="BE1525" s="9">
        <f>SUM(O$4:O$1569)/COUNTA(A$4:A$1569)</f>
        <v/>
      </c>
      <c r="BF1525" s="9">
        <f>SUM(P$4:P$1569)/COUNTA(A$4:A$1569)</f>
        <v/>
      </c>
      <c r="BG1525" s="9">
        <f>SUM(Q$4:Q$1569)/COUNTA(A$4:A$1569)</f>
        <v/>
      </c>
      <c r="BH1525" s="9">
        <f>SUM(R$4:R$1569)/COUNTA(A$4:A$1569)</f>
        <v/>
      </c>
      <c r="BI1525" s="9">
        <f>SUM(S$4:S$1569)/COUNTA(A$4:A$1569)</f>
        <v/>
      </c>
      <c r="BJ1525" s="9">
        <f>SUM(T$4:T$1569)/COUNTA(A$4:A$1569)</f>
        <v/>
      </c>
      <c r="BK1525" s="9">
        <f>SUM(U$4:U$1569)/COUNTA(A$4:A$1569)</f>
        <v/>
      </c>
      <c r="BL1525" s="9">
        <f>SUM(V$4:V$1569)/COUNTA(A$4:A$1569)</f>
        <v/>
      </c>
      <c r="BM1525" s="9">
        <f>SUM(W$4:W$1569)/COUNTA(A$4:A$1569)</f>
        <v/>
      </c>
      <c r="BN1525" s="9">
        <f>SUM(X$4:X$1569)/COUNTA(A$4:A$1569)</f>
        <v/>
      </c>
      <c r="BO1525" s="7" t="inlineStr">
        <is>
          <t>.</t>
        </is>
      </c>
      <c r="BP1525" s="9">
        <f>IF(Z1525&gt;=BB1525,0,IFERROR(BB1525+(SUMPRODUCT((Z$4:Z$1569&gt;=BB$4:BB$1569)*(Z$4:Z$1569-BB$4:BB$1569))/MAX(1,COUNTIF(Z$4:Z$1569,"&lt;"&amp;BB1525+0.01))),BB1525))</f>
        <v/>
      </c>
      <c r="BQ1525" s="9">
        <f>IF(AA1525&gt;=BC1525,0,IFERROR(BC1525+SUMPRODUCT((AA$4:AA$1569&gt;=BC$4:BC$1569)*(AA$4:AA$1569-BC$4:BC$1569))/MAX(1,COUNTIF(AA$4:AA$1569,"&lt;"&amp;BC1525+0.01)),BC1525))</f>
        <v/>
      </c>
      <c r="BR1525" s="9">
        <f>IF(AB1525&gt;=BD1525,0,IFERROR(BD1525+SUMPRODUCT((AB$4:AB$1569&gt;=BD$4:BD$1569)*(AB$4:AB$1569-BD$4:BD$1569))/MAX(1,COUNTIF(AB$4:AB$1569,"&lt;"&amp;BD1525+0.01)),BD1525))</f>
        <v/>
      </c>
      <c r="BS1525" s="9">
        <f>IF(AC1525&gt;=BE1525,0,IFERROR(BE1525+SUMPRODUCT((AC$4:AC$1569&gt;=BE$4:BE$1569)*(AC$4:AC$1569-BE$4:BE$1569))/MAX(1,COUNTIF(AC$4:AC$1569,"&lt;"&amp;BE1525+0.01)),BE1525))</f>
        <v/>
      </c>
      <c r="BT1525" s="9">
        <f>IF(AD1525&gt;=BF1525,0,IFERROR(BF1525+SUMPRODUCT((AD$4:AD$1569&gt;=BF$4:BF$1569)*(AD$4:AD$1569-BF$4:BF$1569))/MAX(1,COUNTIF(AD$4:AD$1569,"&lt;"&amp;BF1525+0.01)),BF1525))</f>
        <v/>
      </c>
      <c r="BU1525" s="9">
        <f>IF(AE1525&gt;=BG1525,0,IFERROR(BG1525+SUMPRODUCT((AE$4:AE$1569&gt;=BG$4:BG$1569)*(AE$4:AE$1569-BG$4:BG$1569))/MAX(1,COUNTIF(AE$4:AE$1569,"&lt;"&amp;BG1525+0.01)),BG1525))</f>
        <v/>
      </c>
      <c r="BV1525" s="9">
        <f>IF(AF1525&gt;=BH1525,0,IFERROR(BH1525+SUMPRODUCT((AF$4:AF$1569&gt;=BH$4:BH$1569)*(AF$4:AF$1569-BH$4:BH$1569))/MAX(1,COUNTIF(AF$4:AF$1569,"&lt;"&amp;BH1525+0.01)),BH1525))</f>
        <v/>
      </c>
      <c r="BW1525" s="9">
        <f>IF(AG1525&gt;=BI1525,0,IFERROR(BI1525+SUMPRODUCT((AG$4:AG$1569&gt;=BI$4:BI$1569)*(AG$4:AG$1569-BI$4:BI$1569))/MAX(1,COUNTIF(AG$4:AG$1569,"&lt;"&amp;BI1525+0.01)),BI1525))</f>
        <v/>
      </c>
      <c r="BX1525" s="9">
        <f>IF(AH1525&gt;=BJ1525,0,IFERROR(BJ1525+SUMPRODUCT((AH$4:AH$1569&gt;=BJ$4:BJ$1569)*(AH$4:AH$1569-BJ$4:BJ$1569))/MAX(1,COUNTIF(AH$4:AH$1569,"&lt;"&amp;BJ1525+0.01)),BJ1525))</f>
        <v/>
      </c>
      <c r="BY1525" s="9">
        <f>IF(AI1525&gt;=BK1525,0,IFERROR(BK1525+SUMPRODUCT((AI$4:AI$1569&gt;=BK$4:BK$1569)*(AI$4:AI$1569-BK$4:BK$1569))/MAX(1,COUNTIF(AI$4:AI$1569,"&lt;"&amp;BK1525+0.01)),BK1525))</f>
        <v/>
      </c>
      <c r="BZ1525" s="9">
        <f>IF(AJ1525&gt;=BL1525,0,IFERROR(BL1525+SUMPRODUCT((AJ$4:AJ$1569&gt;=BL$4:BL$1569)*(AJ$4:AJ$1569-BL$4:BL$1569))/MAX(1,COUNTIF(AJ$4:AJ$1569,"&lt;"&amp;BL1525+0.01)),BL1525))</f>
        <v/>
      </c>
      <c r="CA1525" s="9">
        <f>IF(AK1525&gt;=BM1525,0,IFERROR(BM1525+SUMPRODUCT((AK$4:AK$1569&gt;=BM$4:BM$1569)*(AK$4:AK$1569-BM$4:BM$1569))/MAX(1,COUNTIF(AK$4:AK$1569,"&lt;"&amp;BM1525+0.01)),BM1525))</f>
        <v/>
      </c>
      <c r="CB1525" s="9">
        <f>IF(AL1525&gt;=BN1525,0,IFERROR(BN1525+SUMPRODUCT((AL$4:AL$1569&gt;=BN$4:BN$1569)*(AL$4:AL$1569-BN$4:BN$1569))/MAX(1,COUNTIF(AL$4:AL$1569,"&lt;"&amp;BN1525+0.01)),BN1525))</f>
        <v/>
      </c>
      <c r="CC1525" s="5">
        <f>IF(AO1525="🟢","VERDE",IF(AO1525="🟡","AMARELO",IF(AO1525="🟠","VERMELHO",IF(AO1525="🔴","VERMELHO","ROXO"))))</f>
        <v/>
      </c>
      <c r="CD1525" s="5" t="inlineStr">
        <is>
          <t>🌎 REGIÕES</t>
        </is>
      </c>
      <c r="CE1525" s="5" t="inlineStr">
        <is>
          <t>SEM REDE</t>
        </is>
      </c>
    </row>
    <row r="1526">
      <c r="A1526" s="5" t="inlineStr">
        <is>
          <t>54926770000199</t>
        </is>
      </c>
      <c r="B1526" s="5" t="inlineStr">
        <is>
          <t>54.926.770 PRISCILA BRUM PAIM - ME</t>
        </is>
      </c>
      <c r="C1526" s="5" t="inlineStr">
        <is>
          <t>06 - SEM GRUPO</t>
        </is>
      </c>
      <c r="D1526" s="5" t="inlineStr">
        <is>
          <t>HEMANUELE DITZEL (MANU)</t>
        </is>
      </c>
      <c r="E1526" s="5" t="inlineStr">
        <is>
          <t>SC</t>
        </is>
      </c>
      <c r="F1526" s="5">
        <f>IFERROR(VLOOKUP(C1526,$AS$4:$AT$25,2,FALSE),"")</f>
        <v/>
      </c>
      <c r="G1526" s="6">
        <f>IFERROR(VLOOKUP(C1526,$AS$4:$AX$25,6,FALSE),"")</f>
        <v/>
      </c>
      <c r="H1526" s="5">
        <f>IFERROR(VLOOKUP(C1526,$AS$4:$AY$25,7,FALSE),"")</f>
        <v/>
      </c>
      <c r="I1526" s="5">
        <f>IFERROR(VLOOKUP(C1526,$AS$4:$AZ$25,8,FALSE),"")</f>
        <v/>
      </c>
      <c r="J1526" s="7" t="inlineStr">
        <is>
          <t>.</t>
        </is>
      </c>
      <c r="K1526" s="5" t="inlineStr">
        <is>
          <t>SUL</t>
        </is>
      </c>
      <c r="L1526" s="8" t="n">
        <v>1553.191489361702</v>
      </c>
      <c r="M1526" s="9" t="n">
        <v>119.1489361702128</v>
      </c>
      <c r="N1526" s="9" t="n">
        <v>123.4042553191489</v>
      </c>
      <c r="O1526" s="9" t="n">
        <v>123.4042553191489</v>
      </c>
      <c r="P1526" s="9" t="n">
        <v>123.4042553191489</v>
      </c>
      <c r="Q1526" s="9" t="n">
        <v>127.6595744680851</v>
      </c>
      <c r="R1526" s="9" t="n">
        <v>127.6595744680851</v>
      </c>
      <c r="S1526" s="9" t="n">
        <v>131.9148936170213</v>
      </c>
      <c r="T1526" s="9" t="n">
        <v>131.9148936170213</v>
      </c>
      <c r="U1526" s="9" t="n">
        <v>131.9148936170213</v>
      </c>
      <c r="V1526" s="9" t="n">
        <v>136.1702127659574</v>
      </c>
      <c r="W1526" s="9" t="n">
        <v>136.1702127659574</v>
      </c>
      <c r="X1526" s="9" t="n">
        <v>140.4255319148936</v>
      </c>
      <c r="Y1526" s="7" t="inlineStr">
        <is>
          <t>.</t>
        </is>
      </c>
      <c r="Z1526" s="8">
        <f>SUM(AA1526:AL1526)</f>
        <v/>
      </c>
      <c r="AA1526" s="9" t="n">
        <v>0</v>
      </c>
      <c r="AB1526" s="9" t="n">
        <v>0</v>
      </c>
      <c r="AC1526" s="9" t="n">
        <v>0</v>
      </c>
      <c r="AD1526" s="9" t="n">
        <v>0</v>
      </c>
      <c r="AE1526" s="9" t="n">
        <v>0</v>
      </c>
      <c r="AF1526" s="9" t="n">
        <v>0</v>
      </c>
      <c r="AG1526" s="9" t="n">
        <v>0</v>
      </c>
      <c r="AH1526" s="9" t="n">
        <v>0</v>
      </c>
      <c r="AI1526" s="9" t="n">
        <v>0</v>
      </c>
      <c r="AJ1526" s="9" t="n">
        <v>0</v>
      </c>
      <c r="AK1526" s="9" t="n">
        <v>0</v>
      </c>
      <c r="AL1526" s="9" t="n">
        <v>0</v>
      </c>
      <c r="AM1526" s="7" t="inlineStr">
        <is>
          <t>.</t>
        </is>
      </c>
      <c r="AN1526" s="6">
        <f>IF(L1526=0,0,Z1526/L1526)</f>
        <v/>
      </c>
      <c r="AO1526" s="5">
        <f>IF(AN1526="","",IF(AN1526&gt;=0.9,"🟢",IF(AN1526&gt;=0.7,"🟡",IF(AN1526&gt;=0.5,"🟠","🔴"))))</f>
        <v/>
      </c>
      <c r="AP1526" s="9">
        <f>IF(L1526=0,0,L1526-Z1526)</f>
        <v/>
      </c>
      <c r="AQ1526" s="5">
        <f>IF(Z1526=0,"",RANK(Z1526,Z$4:Z$1569,0))</f>
        <v/>
      </c>
      <c r="AR1526" s="7" t="inlineStr">
        <is>
          <t>.</t>
        </is>
      </c>
      <c r="BA1526" s="7" t="inlineStr">
        <is>
          <t>.</t>
        </is>
      </c>
      <c r="BB1526" s="9">
        <f>SUM(L$4:L$1569)/COUNTA(A$4:A$1569)</f>
        <v/>
      </c>
      <c r="BC1526" s="9">
        <f>SUM(M$4:M$1569)/COUNTA(A$4:A$1569)</f>
        <v/>
      </c>
      <c r="BD1526" s="9">
        <f>SUM(N$4:N$1569)/COUNTA(A$4:A$1569)</f>
        <v/>
      </c>
      <c r="BE1526" s="9">
        <f>SUM(O$4:O$1569)/COUNTA(A$4:A$1569)</f>
        <v/>
      </c>
      <c r="BF1526" s="9">
        <f>SUM(P$4:P$1569)/COUNTA(A$4:A$1569)</f>
        <v/>
      </c>
      <c r="BG1526" s="9">
        <f>SUM(Q$4:Q$1569)/COUNTA(A$4:A$1569)</f>
        <v/>
      </c>
      <c r="BH1526" s="9">
        <f>SUM(R$4:R$1569)/COUNTA(A$4:A$1569)</f>
        <v/>
      </c>
      <c r="BI1526" s="9">
        <f>SUM(S$4:S$1569)/COUNTA(A$4:A$1569)</f>
        <v/>
      </c>
      <c r="BJ1526" s="9">
        <f>SUM(T$4:T$1569)/COUNTA(A$4:A$1569)</f>
        <v/>
      </c>
      <c r="BK1526" s="9">
        <f>SUM(U$4:U$1569)/COUNTA(A$4:A$1569)</f>
        <v/>
      </c>
      <c r="BL1526" s="9">
        <f>SUM(V$4:V$1569)/COUNTA(A$4:A$1569)</f>
        <v/>
      </c>
      <c r="BM1526" s="9">
        <f>SUM(W$4:W$1569)/COUNTA(A$4:A$1569)</f>
        <v/>
      </c>
      <c r="BN1526" s="9">
        <f>SUM(X$4:X$1569)/COUNTA(A$4:A$1569)</f>
        <v/>
      </c>
      <c r="BO1526" s="7" t="inlineStr">
        <is>
          <t>.</t>
        </is>
      </c>
      <c r="BP1526" s="9">
        <f>IF(Z1526&gt;=BB1526,0,IFERROR(BB1526+(SUMPRODUCT((Z$4:Z$1569&gt;=BB$4:BB$1569)*(Z$4:Z$1569-BB$4:BB$1569))/MAX(1,COUNTIF(Z$4:Z$1569,"&lt;"&amp;BB1526+0.01))),BB1526))</f>
        <v/>
      </c>
      <c r="BQ1526" s="9">
        <f>IF(AA1526&gt;=BC1526,0,IFERROR(BC1526+SUMPRODUCT((AA$4:AA$1569&gt;=BC$4:BC$1569)*(AA$4:AA$1569-BC$4:BC$1569))/MAX(1,COUNTIF(AA$4:AA$1569,"&lt;"&amp;BC1526+0.01)),BC1526))</f>
        <v/>
      </c>
      <c r="BR1526" s="9">
        <f>IF(AB1526&gt;=BD1526,0,IFERROR(BD1526+SUMPRODUCT((AB$4:AB$1569&gt;=BD$4:BD$1569)*(AB$4:AB$1569-BD$4:BD$1569))/MAX(1,COUNTIF(AB$4:AB$1569,"&lt;"&amp;BD1526+0.01)),BD1526))</f>
        <v/>
      </c>
      <c r="BS1526" s="9">
        <f>IF(AC1526&gt;=BE1526,0,IFERROR(BE1526+SUMPRODUCT((AC$4:AC$1569&gt;=BE$4:BE$1569)*(AC$4:AC$1569-BE$4:BE$1569))/MAX(1,COUNTIF(AC$4:AC$1569,"&lt;"&amp;BE1526+0.01)),BE1526))</f>
        <v/>
      </c>
      <c r="BT1526" s="9">
        <f>IF(AD1526&gt;=BF1526,0,IFERROR(BF1526+SUMPRODUCT((AD$4:AD$1569&gt;=BF$4:BF$1569)*(AD$4:AD$1569-BF$4:BF$1569))/MAX(1,COUNTIF(AD$4:AD$1569,"&lt;"&amp;BF1526+0.01)),BF1526))</f>
        <v/>
      </c>
      <c r="BU1526" s="9">
        <f>IF(AE1526&gt;=BG1526,0,IFERROR(BG1526+SUMPRODUCT((AE$4:AE$1569&gt;=BG$4:BG$1569)*(AE$4:AE$1569-BG$4:BG$1569))/MAX(1,COUNTIF(AE$4:AE$1569,"&lt;"&amp;BG1526+0.01)),BG1526))</f>
        <v/>
      </c>
      <c r="BV1526" s="9">
        <f>IF(AF1526&gt;=BH1526,0,IFERROR(BH1526+SUMPRODUCT((AF$4:AF$1569&gt;=BH$4:BH$1569)*(AF$4:AF$1569-BH$4:BH$1569))/MAX(1,COUNTIF(AF$4:AF$1569,"&lt;"&amp;BH1526+0.01)),BH1526))</f>
        <v/>
      </c>
      <c r="BW1526" s="9">
        <f>IF(AG1526&gt;=BI1526,0,IFERROR(BI1526+SUMPRODUCT((AG$4:AG$1569&gt;=BI$4:BI$1569)*(AG$4:AG$1569-BI$4:BI$1569))/MAX(1,COUNTIF(AG$4:AG$1569,"&lt;"&amp;BI1526+0.01)),BI1526))</f>
        <v/>
      </c>
      <c r="BX1526" s="9">
        <f>IF(AH1526&gt;=BJ1526,0,IFERROR(BJ1526+SUMPRODUCT((AH$4:AH$1569&gt;=BJ$4:BJ$1569)*(AH$4:AH$1569-BJ$4:BJ$1569))/MAX(1,COUNTIF(AH$4:AH$1569,"&lt;"&amp;BJ1526+0.01)),BJ1526))</f>
        <v/>
      </c>
      <c r="BY1526" s="9">
        <f>IF(AI1526&gt;=BK1526,0,IFERROR(BK1526+SUMPRODUCT((AI$4:AI$1569&gt;=BK$4:BK$1569)*(AI$4:AI$1569-BK$4:BK$1569))/MAX(1,COUNTIF(AI$4:AI$1569,"&lt;"&amp;BK1526+0.01)),BK1526))</f>
        <v/>
      </c>
      <c r="BZ1526" s="9">
        <f>IF(AJ1526&gt;=BL1526,0,IFERROR(BL1526+SUMPRODUCT((AJ$4:AJ$1569&gt;=BL$4:BL$1569)*(AJ$4:AJ$1569-BL$4:BL$1569))/MAX(1,COUNTIF(AJ$4:AJ$1569,"&lt;"&amp;BL1526+0.01)),BL1526))</f>
        <v/>
      </c>
      <c r="CA1526" s="9">
        <f>IF(AK1526&gt;=BM1526,0,IFERROR(BM1526+SUMPRODUCT((AK$4:AK$1569&gt;=BM$4:BM$1569)*(AK$4:AK$1569-BM$4:BM$1569))/MAX(1,COUNTIF(AK$4:AK$1569,"&lt;"&amp;BM1526+0.01)),BM1526))</f>
        <v/>
      </c>
      <c r="CB1526" s="9">
        <f>IF(AL1526&gt;=BN1526,0,IFERROR(BN1526+SUMPRODUCT((AL$4:AL$1569&gt;=BN$4:BN$1569)*(AL$4:AL$1569-BN$4:BN$1569))/MAX(1,COUNTIF(AL$4:AL$1569,"&lt;"&amp;BN1526+0.01)),BN1526))</f>
        <v/>
      </c>
      <c r="CC1526" s="5">
        <f>IF(AO1526="🟢","VERDE",IF(AO1526="🟡","AMARELO",IF(AO1526="🟠","VERMELHO",IF(AO1526="🔴","VERMELHO","ROXO"))))</f>
        <v/>
      </c>
      <c r="CD1526" s="5" t="inlineStr">
        <is>
          <t>🌎 REGIÕES</t>
        </is>
      </c>
      <c r="CE1526" s="5" t="inlineStr">
        <is>
          <t>SEM REDE</t>
        </is>
      </c>
    </row>
    <row r="1527">
      <c r="A1527" s="5" t="inlineStr">
        <is>
          <t>55134441000178</t>
        </is>
      </c>
      <c r="B1527" s="5" t="inlineStr">
        <is>
          <t>RECANTO DOS MARES E RESTAURANTE LTDA -ME</t>
        </is>
      </c>
      <c r="C1527" s="5" t="inlineStr">
        <is>
          <t>06 - SEM GRUPO</t>
        </is>
      </c>
      <c r="D1527" s="5" t="inlineStr">
        <is>
          <t>LARISSA PADILHA</t>
        </is>
      </c>
      <c r="E1527" s="5" t="inlineStr">
        <is>
          <t>BA</t>
        </is>
      </c>
      <c r="F1527" s="5">
        <f>IFERROR(VLOOKUP(C1527,$AS$4:$AT$25,2,FALSE),"")</f>
        <v/>
      </c>
      <c r="G1527" s="6">
        <f>IFERROR(VLOOKUP(C1527,$AS$4:$AX$25,6,FALSE),"")</f>
        <v/>
      </c>
      <c r="H1527" s="5">
        <f>IFERROR(VLOOKUP(C1527,$AS$4:$AY$25,7,FALSE),"")</f>
        <v/>
      </c>
      <c r="I1527" s="5">
        <f>IFERROR(VLOOKUP(C1527,$AS$4:$AZ$25,8,FALSE),"")</f>
        <v/>
      </c>
      <c r="J1527" s="7" t="inlineStr">
        <is>
          <t>.</t>
        </is>
      </c>
      <c r="K1527" s="5" t="inlineStr">
        <is>
          <t>NORDESTE (SEM MA)</t>
        </is>
      </c>
      <c r="L1527" s="8" t="n">
        <v>1371.428571428571</v>
      </c>
      <c r="M1527" s="9" t="n">
        <v>114.2857142857143</v>
      </c>
      <c r="N1527" s="9" t="n">
        <v>114.2857142857143</v>
      </c>
      <c r="O1527" s="9" t="n">
        <v>114.2857142857143</v>
      </c>
      <c r="P1527" s="9" t="n">
        <v>114.2857142857143</v>
      </c>
      <c r="Q1527" s="9" t="n">
        <v>114.2857142857143</v>
      </c>
      <c r="R1527" s="9" t="n">
        <v>114.2857142857143</v>
      </c>
      <c r="S1527" s="9" t="n">
        <v>114.2857142857143</v>
      </c>
      <c r="T1527" s="9" t="n">
        <v>114.2857142857143</v>
      </c>
      <c r="U1527" s="9" t="n">
        <v>114.2857142857143</v>
      </c>
      <c r="V1527" s="9" t="n">
        <v>114.2857142857143</v>
      </c>
      <c r="W1527" s="9" t="n">
        <v>114.2857142857143</v>
      </c>
      <c r="X1527" s="9" t="n">
        <v>114.2857142857143</v>
      </c>
      <c r="Y1527" s="7" t="inlineStr">
        <is>
          <t>.</t>
        </is>
      </c>
      <c r="Z1527" s="8">
        <f>SUM(AA1527:AL1527)</f>
        <v/>
      </c>
      <c r="AA1527" s="9" t="n">
        <v>0</v>
      </c>
      <c r="AB1527" s="9" t="n">
        <v>0</v>
      </c>
      <c r="AC1527" s="9" t="n">
        <v>0</v>
      </c>
      <c r="AD1527" s="9" t="n">
        <v>0</v>
      </c>
      <c r="AE1527" s="9" t="n">
        <v>0</v>
      </c>
      <c r="AF1527" s="9" t="n">
        <v>0</v>
      </c>
      <c r="AG1527" s="9" t="n">
        <v>0</v>
      </c>
      <c r="AH1527" s="9" t="n">
        <v>0</v>
      </c>
      <c r="AI1527" s="9" t="n">
        <v>0</v>
      </c>
      <c r="AJ1527" s="9" t="n">
        <v>0</v>
      </c>
      <c r="AK1527" s="9" t="n">
        <v>0</v>
      </c>
      <c r="AL1527" s="9" t="n">
        <v>0</v>
      </c>
      <c r="AM1527" s="7" t="inlineStr">
        <is>
          <t>.</t>
        </is>
      </c>
      <c r="AN1527" s="6">
        <f>IF(L1527=0,0,Z1527/L1527)</f>
        <v/>
      </c>
      <c r="AO1527" s="5">
        <f>IF(AN1527="","",IF(AN1527&gt;=0.9,"🟢",IF(AN1527&gt;=0.7,"🟡",IF(AN1527&gt;=0.5,"🟠","🔴"))))</f>
        <v/>
      </c>
      <c r="AP1527" s="9">
        <f>IF(L1527=0,0,L1527-Z1527)</f>
        <v/>
      </c>
      <c r="AQ1527" s="5">
        <f>IF(Z1527=0,"",RANK(Z1527,Z$4:Z$1569,0))</f>
        <v/>
      </c>
      <c r="AR1527" s="7" t="inlineStr">
        <is>
          <t>.</t>
        </is>
      </c>
      <c r="BA1527" s="7" t="inlineStr">
        <is>
          <t>.</t>
        </is>
      </c>
      <c r="BB1527" s="9">
        <f>SUM(L$4:L$1569)/COUNTA(A$4:A$1569)</f>
        <v/>
      </c>
      <c r="BC1527" s="9">
        <f>SUM(M$4:M$1569)/COUNTA(A$4:A$1569)</f>
        <v/>
      </c>
      <c r="BD1527" s="9">
        <f>SUM(N$4:N$1569)/COUNTA(A$4:A$1569)</f>
        <v/>
      </c>
      <c r="BE1527" s="9">
        <f>SUM(O$4:O$1569)/COUNTA(A$4:A$1569)</f>
        <v/>
      </c>
      <c r="BF1527" s="9">
        <f>SUM(P$4:P$1569)/COUNTA(A$4:A$1569)</f>
        <v/>
      </c>
      <c r="BG1527" s="9">
        <f>SUM(Q$4:Q$1569)/COUNTA(A$4:A$1569)</f>
        <v/>
      </c>
      <c r="BH1527" s="9">
        <f>SUM(R$4:R$1569)/COUNTA(A$4:A$1569)</f>
        <v/>
      </c>
      <c r="BI1527" s="9">
        <f>SUM(S$4:S$1569)/COUNTA(A$4:A$1569)</f>
        <v/>
      </c>
      <c r="BJ1527" s="9">
        <f>SUM(T$4:T$1569)/COUNTA(A$4:A$1569)</f>
        <v/>
      </c>
      <c r="BK1527" s="9">
        <f>SUM(U$4:U$1569)/COUNTA(A$4:A$1569)</f>
        <v/>
      </c>
      <c r="BL1527" s="9">
        <f>SUM(V$4:V$1569)/COUNTA(A$4:A$1569)</f>
        <v/>
      </c>
      <c r="BM1527" s="9">
        <f>SUM(W$4:W$1569)/COUNTA(A$4:A$1569)</f>
        <v/>
      </c>
      <c r="BN1527" s="9">
        <f>SUM(X$4:X$1569)/COUNTA(A$4:A$1569)</f>
        <v/>
      </c>
      <c r="BO1527" s="7" t="inlineStr">
        <is>
          <t>.</t>
        </is>
      </c>
      <c r="BP1527" s="9">
        <f>IF(Z1527&gt;=BB1527,0,IFERROR(BB1527+(SUMPRODUCT((Z$4:Z$1569&gt;=BB$4:BB$1569)*(Z$4:Z$1569-BB$4:BB$1569))/MAX(1,COUNTIF(Z$4:Z$1569,"&lt;"&amp;BB1527+0.01))),BB1527))</f>
        <v/>
      </c>
      <c r="BQ1527" s="9">
        <f>IF(AA1527&gt;=BC1527,0,IFERROR(BC1527+SUMPRODUCT((AA$4:AA$1569&gt;=BC$4:BC$1569)*(AA$4:AA$1569-BC$4:BC$1569))/MAX(1,COUNTIF(AA$4:AA$1569,"&lt;"&amp;BC1527+0.01)),BC1527))</f>
        <v/>
      </c>
      <c r="BR1527" s="9">
        <f>IF(AB1527&gt;=BD1527,0,IFERROR(BD1527+SUMPRODUCT((AB$4:AB$1569&gt;=BD$4:BD$1569)*(AB$4:AB$1569-BD$4:BD$1569))/MAX(1,COUNTIF(AB$4:AB$1569,"&lt;"&amp;BD1527+0.01)),BD1527))</f>
        <v/>
      </c>
      <c r="BS1527" s="9">
        <f>IF(AC1527&gt;=BE1527,0,IFERROR(BE1527+SUMPRODUCT((AC$4:AC$1569&gt;=BE$4:BE$1569)*(AC$4:AC$1569-BE$4:BE$1569))/MAX(1,COUNTIF(AC$4:AC$1569,"&lt;"&amp;BE1527+0.01)),BE1527))</f>
        <v/>
      </c>
      <c r="BT1527" s="9">
        <f>IF(AD1527&gt;=BF1527,0,IFERROR(BF1527+SUMPRODUCT((AD$4:AD$1569&gt;=BF$4:BF$1569)*(AD$4:AD$1569-BF$4:BF$1569))/MAX(1,COUNTIF(AD$4:AD$1569,"&lt;"&amp;BF1527+0.01)),BF1527))</f>
        <v/>
      </c>
      <c r="BU1527" s="9">
        <f>IF(AE1527&gt;=BG1527,0,IFERROR(BG1527+SUMPRODUCT((AE$4:AE$1569&gt;=BG$4:BG$1569)*(AE$4:AE$1569-BG$4:BG$1569))/MAX(1,COUNTIF(AE$4:AE$1569,"&lt;"&amp;BG1527+0.01)),BG1527))</f>
        <v/>
      </c>
      <c r="BV1527" s="9">
        <f>IF(AF1527&gt;=BH1527,0,IFERROR(BH1527+SUMPRODUCT((AF$4:AF$1569&gt;=BH$4:BH$1569)*(AF$4:AF$1569-BH$4:BH$1569))/MAX(1,COUNTIF(AF$4:AF$1569,"&lt;"&amp;BH1527+0.01)),BH1527))</f>
        <v/>
      </c>
      <c r="BW1527" s="9">
        <f>IF(AG1527&gt;=BI1527,0,IFERROR(BI1527+SUMPRODUCT((AG$4:AG$1569&gt;=BI$4:BI$1569)*(AG$4:AG$1569-BI$4:BI$1569))/MAX(1,COUNTIF(AG$4:AG$1569,"&lt;"&amp;BI1527+0.01)),BI1527))</f>
        <v/>
      </c>
      <c r="BX1527" s="9">
        <f>IF(AH1527&gt;=BJ1527,0,IFERROR(BJ1527+SUMPRODUCT((AH$4:AH$1569&gt;=BJ$4:BJ$1569)*(AH$4:AH$1569-BJ$4:BJ$1569))/MAX(1,COUNTIF(AH$4:AH$1569,"&lt;"&amp;BJ1527+0.01)),BJ1527))</f>
        <v/>
      </c>
      <c r="BY1527" s="9">
        <f>IF(AI1527&gt;=BK1527,0,IFERROR(BK1527+SUMPRODUCT((AI$4:AI$1569&gt;=BK$4:BK$1569)*(AI$4:AI$1569-BK$4:BK$1569))/MAX(1,COUNTIF(AI$4:AI$1569,"&lt;"&amp;BK1527+0.01)),BK1527))</f>
        <v/>
      </c>
      <c r="BZ1527" s="9">
        <f>IF(AJ1527&gt;=BL1527,0,IFERROR(BL1527+SUMPRODUCT((AJ$4:AJ$1569&gt;=BL$4:BL$1569)*(AJ$4:AJ$1569-BL$4:BL$1569))/MAX(1,COUNTIF(AJ$4:AJ$1569,"&lt;"&amp;BL1527+0.01)),BL1527))</f>
        <v/>
      </c>
      <c r="CA1527" s="9">
        <f>IF(AK1527&gt;=BM1527,0,IFERROR(BM1527+SUMPRODUCT((AK$4:AK$1569&gt;=BM$4:BM$1569)*(AK$4:AK$1569-BM$4:BM$1569))/MAX(1,COUNTIF(AK$4:AK$1569,"&lt;"&amp;BM1527+0.01)),BM1527))</f>
        <v/>
      </c>
      <c r="CB1527" s="9">
        <f>IF(AL1527&gt;=BN1527,0,IFERROR(BN1527+SUMPRODUCT((AL$4:AL$1569&gt;=BN$4:BN$1569)*(AL$4:AL$1569-BN$4:BN$1569))/MAX(1,COUNTIF(AL$4:AL$1569,"&lt;"&amp;BN1527+0.01)),BN1527))</f>
        <v/>
      </c>
      <c r="CC1527" s="5">
        <f>IF(AO1527="🟢","VERDE",IF(AO1527="🟡","AMARELO",IF(AO1527="🟠","VERMELHO",IF(AO1527="🔴","VERMELHO","ROXO"))))</f>
        <v/>
      </c>
      <c r="CD1527" s="5" t="inlineStr">
        <is>
          <t>🌎 REGIÕES</t>
        </is>
      </c>
      <c r="CE1527" s="5" t="inlineStr">
        <is>
          <t>SEM REDE</t>
        </is>
      </c>
    </row>
    <row r="1528">
      <c r="A1528" s="5" t="inlineStr">
        <is>
          <t>55175614000104</t>
        </is>
      </c>
      <c r="B1528" s="5" t="inlineStr">
        <is>
          <t>55.175.614 BRENDA FOSTER LOBO - ME</t>
        </is>
      </c>
      <c r="C1528" s="5" t="inlineStr">
        <is>
          <t>06 - SEM GRUPO</t>
        </is>
      </c>
      <c r="D1528" s="5" t="inlineStr">
        <is>
          <t>HEMANUELE DITZEL (MANU)</t>
        </is>
      </c>
      <c r="E1528" s="5" t="inlineStr">
        <is>
          <t>SC</t>
        </is>
      </c>
      <c r="F1528" s="5">
        <f>IFERROR(VLOOKUP(C1528,$AS$4:$AT$25,2,FALSE),"")</f>
        <v/>
      </c>
      <c r="G1528" s="6">
        <f>IFERROR(VLOOKUP(C1528,$AS$4:$AX$25,6,FALSE),"")</f>
        <v/>
      </c>
      <c r="H1528" s="5">
        <f>IFERROR(VLOOKUP(C1528,$AS$4:$AY$25,7,FALSE),"")</f>
        <v/>
      </c>
      <c r="I1528" s="5">
        <f>IFERROR(VLOOKUP(C1528,$AS$4:$AZ$25,8,FALSE),"")</f>
        <v/>
      </c>
      <c r="J1528" s="7" t="inlineStr">
        <is>
          <t>.</t>
        </is>
      </c>
      <c r="K1528" s="5" t="inlineStr">
        <is>
          <t>SUL</t>
        </is>
      </c>
      <c r="L1528" s="8" t="n">
        <v>1553.191489361702</v>
      </c>
      <c r="M1528" s="9" t="n">
        <v>119.1489361702128</v>
      </c>
      <c r="N1528" s="9" t="n">
        <v>123.4042553191489</v>
      </c>
      <c r="O1528" s="9" t="n">
        <v>123.4042553191489</v>
      </c>
      <c r="P1528" s="9" t="n">
        <v>123.4042553191489</v>
      </c>
      <c r="Q1528" s="9" t="n">
        <v>127.6595744680851</v>
      </c>
      <c r="R1528" s="9" t="n">
        <v>127.6595744680851</v>
      </c>
      <c r="S1528" s="9" t="n">
        <v>131.9148936170213</v>
      </c>
      <c r="T1528" s="9" t="n">
        <v>131.9148936170213</v>
      </c>
      <c r="U1528" s="9" t="n">
        <v>131.9148936170213</v>
      </c>
      <c r="V1528" s="9" t="n">
        <v>136.1702127659574</v>
      </c>
      <c r="W1528" s="9" t="n">
        <v>136.1702127659574</v>
      </c>
      <c r="X1528" s="9" t="n">
        <v>140.4255319148936</v>
      </c>
      <c r="Y1528" s="7" t="inlineStr">
        <is>
          <t>.</t>
        </is>
      </c>
      <c r="Z1528" s="8">
        <f>SUM(AA1528:AL1528)</f>
        <v/>
      </c>
      <c r="AA1528" s="9" t="n">
        <v>0</v>
      </c>
      <c r="AB1528" s="9" t="n">
        <v>0</v>
      </c>
      <c r="AC1528" s="9" t="n">
        <v>0</v>
      </c>
      <c r="AD1528" s="9" t="n">
        <v>0</v>
      </c>
      <c r="AE1528" s="9" t="n">
        <v>0</v>
      </c>
      <c r="AF1528" s="9" t="n">
        <v>0</v>
      </c>
      <c r="AG1528" s="9" t="n">
        <v>0</v>
      </c>
      <c r="AH1528" s="9" t="n">
        <v>0</v>
      </c>
      <c r="AI1528" s="9" t="n">
        <v>0</v>
      </c>
      <c r="AJ1528" s="9" t="n">
        <v>0</v>
      </c>
      <c r="AK1528" s="9" t="n">
        <v>0</v>
      </c>
      <c r="AL1528" s="9" t="n">
        <v>0</v>
      </c>
      <c r="AM1528" s="7" t="inlineStr">
        <is>
          <t>.</t>
        </is>
      </c>
      <c r="AN1528" s="6">
        <f>IF(L1528=0,0,Z1528/L1528)</f>
        <v/>
      </c>
      <c r="AO1528" s="5">
        <f>IF(AN1528="","",IF(AN1528&gt;=0.9,"🟢",IF(AN1528&gt;=0.7,"🟡",IF(AN1528&gt;=0.5,"🟠","🔴"))))</f>
        <v/>
      </c>
      <c r="AP1528" s="9">
        <f>IF(L1528=0,0,L1528-Z1528)</f>
        <v/>
      </c>
      <c r="AQ1528" s="5">
        <f>IF(Z1528=0,"",RANK(Z1528,Z$4:Z$1569,0))</f>
        <v/>
      </c>
      <c r="AR1528" s="7" t="inlineStr">
        <is>
          <t>.</t>
        </is>
      </c>
      <c r="BA1528" s="7" t="inlineStr">
        <is>
          <t>.</t>
        </is>
      </c>
      <c r="BB1528" s="9">
        <f>SUM(L$4:L$1569)/COUNTA(A$4:A$1569)</f>
        <v/>
      </c>
      <c r="BC1528" s="9">
        <f>SUM(M$4:M$1569)/COUNTA(A$4:A$1569)</f>
        <v/>
      </c>
      <c r="BD1528" s="9">
        <f>SUM(N$4:N$1569)/COUNTA(A$4:A$1569)</f>
        <v/>
      </c>
      <c r="BE1528" s="9">
        <f>SUM(O$4:O$1569)/COUNTA(A$4:A$1569)</f>
        <v/>
      </c>
      <c r="BF1528" s="9">
        <f>SUM(P$4:P$1569)/COUNTA(A$4:A$1569)</f>
        <v/>
      </c>
      <c r="BG1528" s="9">
        <f>SUM(Q$4:Q$1569)/COUNTA(A$4:A$1569)</f>
        <v/>
      </c>
      <c r="BH1528" s="9">
        <f>SUM(R$4:R$1569)/COUNTA(A$4:A$1569)</f>
        <v/>
      </c>
      <c r="BI1528" s="9">
        <f>SUM(S$4:S$1569)/COUNTA(A$4:A$1569)</f>
        <v/>
      </c>
      <c r="BJ1528" s="9">
        <f>SUM(T$4:T$1569)/COUNTA(A$4:A$1569)</f>
        <v/>
      </c>
      <c r="BK1528" s="9">
        <f>SUM(U$4:U$1569)/COUNTA(A$4:A$1569)</f>
        <v/>
      </c>
      <c r="BL1528" s="9">
        <f>SUM(V$4:V$1569)/COUNTA(A$4:A$1569)</f>
        <v/>
      </c>
      <c r="BM1528" s="9">
        <f>SUM(W$4:W$1569)/COUNTA(A$4:A$1569)</f>
        <v/>
      </c>
      <c r="BN1528" s="9">
        <f>SUM(X$4:X$1569)/COUNTA(A$4:A$1569)</f>
        <v/>
      </c>
      <c r="BO1528" s="7" t="inlineStr">
        <is>
          <t>.</t>
        </is>
      </c>
      <c r="BP1528" s="9">
        <f>IF(Z1528&gt;=BB1528,0,IFERROR(BB1528+(SUMPRODUCT((Z$4:Z$1569&gt;=BB$4:BB$1569)*(Z$4:Z$1569-BB$4:BB$1569))/MAX(1,COUNTIF(Z$4:Z$1569,"&lt;"&amp;BB1528+0.01))),BB1528))</f>
        <v/>
      </c>
      <c r="BQ1528" s="9">
        <f>IF(AA1528&gt;=BC1528,0,IFERROR(BC1528+SUMPRODUCT((AA$4:AA$1569&gt;=BC$4:BC$1569)*(AA$4:AA$1569-BC$4:BC$1569))/MAX(1,COUNTIF(AA$4:AA$1569,"&lt;"&amp;BC1528+0.01)),BC1528))</f>
        <v/>
      </c>
      <c r="BR1528" s="9">
        <f>IF(AB1528&gt;=BD1528,0,IFERROR(BD1528+SUMPRODUCT((AB$4:AB$1569&gt;=BD$4:BD$1569)*(AB$4:AB$1569-BD$4:BD$1569))/MAX(1,COUNTIF(AB$4:AB$1569,"&lt;"&amp;BD1528+0.01)),BD1528))</f>
        <v/>
      </c>
      <c r="BS1528" s="9">
        <f>IF(AC1528&gt;=BE1528,0,IFERROR(BE1528+SUMPRODUCT((AC$4:AC$1569&gt;=BE$4:BE$1569)*(AC$4:AC$1569-BE$4:BE$1569))/MAX(1,COUNTIF(AC$4:AC$1569,"&lt;"&amp;BE1528+0.01)),BE1528))</f>
        <v/>
      </c>
      <c r="BT1528" s="9">
        <f>IF(AD1528&gt;=BF1528,0,IFERROR(BF1528+SUMPRODUCT((AD$4:AD$1569&gt;=BF$4:BF$1569)*(AD$4:AD$1569-BF$4:BF$1569))/MAX(1,COUNTIF(AD$4:AD$1569,"&lt;"&amp;BF1528+0.01)),BF1528))</f>
        <v/>
      </c>
      <c r="BU1528" s="9">
        <f>IF(AE1528&gt;=BG1528,0,IFERROR(BG1528+SUMPRODUCT((AE$4:AE$1569&gt;=BG$4:BG$1569)*(AE$4:AE$1569-BG$4:BG$1569))/MAX(1,COUNTIF(AE$4:AE$1569,"&lt;"&amp;BG1528+0.01)),BG1528))</f>
        <v/>
      </c>
      <c r="BV1528" s="9">
        <f>IF(AF1528&gt;=BH1528,0,IFERROR(BH1528+SUMPRODUCT((AF$4:AF$1569&gt;=BH$4:BH$1569)*(AF$4:AF$1569-BH$4:BH$1569))/MAX(1,COUNTIF(AF$4:AF$1569,"&lt;"&amp;BH1528+0.01)),BH1528))</f>
        <v/>
      </c>
      <c r="BW1528" s="9">
        <f>IF(AG1528&gt;=BI1528,0,IFERROR(BI1528+SUMPRODUCT((AG$4:AG$1569&gt;=BI$4:BI$1569)*(AG$4:AG$1569-BI$4:BI$1569))/MAX(1,COUNTIF(AG$4:AG$1569,"&lt;"&amp;BI1528+0.01)),BI1528))</f>
        <v/>
      </c>
      <c r="BX1528" s="9">
        <f>IF(AH1528&gt;=BJ1528,0,IFERROR(BJ1528+SUMPRODUCT((AH$4:AH$1569&gt;=BJ$4:BJ$1569)*(AH$4:AH$1569-BJ$4:BJ$1569))/MAX(1,COUNTIF(AH$4:AH$1569,"&lt;"&amp;BJ1528+0.01)),BJ1528))</f>
        <v/>
      </c>
      <c r="BY1528" s="9">
        <f>IF(AI1528&gt;=BK1528,0,IFERROR(BK1528+SUMPRODUCT((AI$4:AI$1569&gt;=BK$4:BK$1569)*(AI$4:AI$1569-BK$4:BK$1569))/MAX(1,COUNTIF(AI$4:AI$1569,"&lt;"&amp;BK1528+0.01)),BK1528))</f>
        <v/>
      </c>
      <c r="BZ1528" s="9">
        <f>IF(AJ1528&gt;=BL1528,0,IFERROR(BL1528+SUMPRODUCT((AJ$4:AJ$1569&gt;=BL$4:BL$1569)*(AJ$4:AJ$1569-BL$4:BL$1569))/MAX(1,COUNTIF(AJ$4:AJ$1569,"&lt;"&amp;BL1528+0.01)),BL1528))</f>
        <v/>
      </c>
      <c r="CA1528" s="9">
        <f>IF(AK1528&gt;=BM1528,0,IFERROR(BM1528+SUMPRODUCT((AK$4:AK$1569&gt;=BM$4:BM$1569)*(AK$4:AK$1569-BM$4:BM$1569))/MAX(1,COUNTIF(AK$4:AK$1569,"&lt;"&amp;BM1528+0.01)),BM1528))</f>
        <v/>
      </c>
      <c r="CB1528" s="9">
        <f>IF(AL1528&gt;=BN1528,0,IFERROR(BN1528+SUMPRODUCT((AL$4:AL$1569&gt;=BN$4:BN$1569)*(AL$4:AL$1569-BN$4:BN$1569))/MAX(1,COUNTIF(AL$4:AL$1569,"&lt;"&amp;BN1528+0.01)),BN1528))</f>
        <v/>
      </c>
      <c r="CC1528" s="5">
        <f>IF(AO1528="🟢","VERDE",IF(AO1528="🟡","AMARELO",IF(AO1528="🟠","VERMELHO",IF(AO1528="🔴","VERMELHO","ROXO"))))</f>
        <v/>
      </c>
      <c r="CD1528" s="5" t="inlineStr">
        <is>
          <t>🌎 REGIÕES</t>
        </is>
      </c>
      <c r="CE1528" s="5" t="inlineStr">
        <is>
          <t>SEM REDE</t>
        </is>
      </c>
    </row>
    <row r="1529">
      <c r="A1529" s="5" t="inlineStr">
        <is>
          <t>55337632000137</t>
        </is>
      </c>
      <c r="B1529" s="5" t="inlineStr">
        <is>
          <t>55.337.632 MARIA EMILIA DE SOUZA - ME</t>
        </is>
      </c>
      <c r="C1529" s="5" t="inlineStr">
        <is>
          <t>06 - SEM GRUPO</t>
        </is>
      </c>
      <c r="D1529" s="5" t="inlineStr">
        <is>
          <t>LARISSA PADILHA</t>
        </is>
      </c>
      <c r="E1529" s="5" t="inlineStr">
        <is>
          <t>MG</t>
        </is>
      </c>
      <c r="F1529" s="5">
        <f>IFERROR(VLOOKUP(C1529,$AS$4:$AT$25,2,FALSE),"")</f>
        <v/>
      </c>
      <c r="G1529" s="6">
        <f>IFERROR(VLOOKUP(C1529,$AS$4:$AX$25,6,FALSE),"")</f>
        <v/>
      </c>
      <c r="H1529" s="5">
        <f>IFERROR(VLOOKUP(C1529,$AS$4:$AY$25,7,FALSE),"")</f>
        <v/>
      </c>
      <c r="I1529" s="5">
        <f>IFERROR(VLOOKUP(C1529,$AS$4:$AZ$25,8,FALSE),"")</f>
        <v/>
      </c>
      <c r="J1529" s="7" t="inlineStr">
        <is>
          <t>.</t>
        </is>
      </c>
      <c r="K1529" s="5" t="inlineStr">
        <is>
          <t>RJ + ES + MG</t>
        </is>
      </c>
      <c r="L1529" s="8" t="n">
        <v>1028.571428571429</v>
      </c>
      <c r="M1529" s="9" t="n">
        <v>85.71428571428571</v>
      </c>
      <c r="N1529" s="9" t="n">
        <v>85.71428571428571</v>
      </c>
      <c r="O1529" s="9" t="n">
        <v>85.71428571428571</v>
      </c>
      <c r="P1529" s="9" t="n">
        <v>85.71428571428571</v>
      </c>
      <c r="Q1529" s="9" t="n">
        <v>85.71428571428571</v>
      </c>
      <c r="R1529" s="9" t="n">
        <v>85.71428571428571</v>
      </c>
      <c r="S1529" s="9" t="n">
        <v>85.71428571428571</v>
      </c>
      <c r="T1529" s="9" t="n">
        <v>85.71428571428571</v>
      </c>
      <c r="U1529" s="9" t="n">
        <v>85.71428571428571</v>
      </c>
      <c r="V1529" s="9" t="n">
        <v>85.71428571428571</v>
      </c>
      <c r="W1529" s="9" t="n">
        <v>85.71428571428571</v>
      </c>
      <c r="X1529" s="9" t="n">
        <v>85.71428571428571</v>
      </c>
      <c r="Y1529" s="7" t="inlineStr">
        <is>
          <t>.</t>
        </is>
      </c>
      <c r="Z1529" s="8">
        <f>SUM(AA1529:AL1529)</f>
        <v/>
      </c>
      <c r="AA1529" s="9" t="n">
        <v>0</v>
      </c>
      <c r="AB1529" s="9" t="n">
        <v>0</v>
      </c>
      <c r="AC1529" s="9" t="n">
        <v>0</v>
      </c>
      <c r="AD1529" s="9" t="n">
        <v>0</v>
      </c>
      <c r="AE1529" s="9" t="n">
        <v>0</v>
      </c>
      <c r="AF1529" s="9" t="n">
        <v>0</v>
      </c>
      <c r="AG1529" s="9" t="n">
        <v>0</v>
      </c>
      <c r="AH1529" s="9" t="n">
        <v>0</v>
      </c>
      <c r="AI1529" s="9" t="n">
        <v>0</v>
      </c>
      <c r="AJ1529" s="9" t="n">
        <v>0</v>
      </c>
      <c r="AK1529" s="9" t="n">
        <v>0</v>
      </c>
      <c r="AL1529" s="9" t="n">
        <v>0</v>
      </c>
      <c r="AM1529" s="7" t="inlineStr">
        <is>
          <t>.</t>
        </is>
      </c>
      <c r="AN1529" s="6">
        <f>IF(L1529=0,0,Z1529/L1529)</f>
        <v/>
      </c>
      <c r="AO1529" s="5">
        <f>IF(AN1529="","",IF(AN1529&gt;=0.9,"🟢",IF(AN1529&gt;=0.7,"🟡",IF(AN1529&gt;=0.5,"🟠","🔴"))))</f>
        <v/>
      </c>
      <c r="AP1529" s="9">
        <f>IF(L1529=0,0,L1529-Z1529)</f>
        <v/>
      </c>
      <c r="AQ1529" s="5">
        <f>IF(Z1529=0,"",RANK(Z1529,Z$4:Z$1569,0))</f>
        <v/>
      </c>
      <c r="AR1529" s="7" t="inlineStr">
        <is>
          <t>.</t>
        </is>
      </c>
      <c r="BA1529" s="7" t="inlineStr">
        <is>
          <t>.</t>
        </is>
      </c>
      <c r="BB1529" s="9">
        <f>SUM(L$4:L$1569)/COUNTA(A$4:A$1569)</f>
        <v/>
      </c>
      <c r="BC1529" s="9">
        <f>SUM(M$4:M$1569)/COUNTA(A$4:A$1569)</f>
        <v/>
      </c>
      <c r="BD1529" s="9">
        <f>SUM(N$4:N$1569)/COUNTA(A$4:A$1569)</f>
        <v/>
      </c>
      <c r="BE1529" s="9">
        <f>SUM(O$4:O$1569)/COUNTA(A$4:A$1569)</f>
        <v/>
      </c>
      <c r="BF1529" s="9">
        <f>SUM(P$4:P$1569)/COUNTA(A$4:A$1569)</f>
        <v/>
      </c>
      <c r="BG1529" s="9">
        <f>SUM(Q$4:Q$1569)/COUNTA(A$4:A$1569)</f>
        <v/>
      </c>
      <c r="BH1529" s="9">
        <f>SUM(R$4:R$1569)/COUNTA(A$4:A$1569)</f>
        <v/>
      </c>
      <c r="BI1529" s="9">
        <f>SUM(S$4:S$1569)/COUNTA(A$4:A$1569)</f>
        <v/>
      </c>
      <c r="BJ1529" s="9">
        <f>SUM(T$4:T$1569)/COUNTA(A$4:A$1569)</f>
        <v/>
      </c>
      <c r="BK1529" s="9">
        <f>SUM(U$4:U$1569)/COUNTA(A$4:A$1569)</f>
        <v/>
      </c>
      <c r="BL1529" s="9">
        <f>SUM(V$4:V$1569)/COUNTA(A$4:A$1569)</f>
        <v/>
      </c>
      <c r="BM1529" s="9">
        <f>SUM(W$4:W$1569)/COUNTA(A$4:A$1569)</f>
        <v/>
      </c>
      <c r="BN1529" s="9">
        <f>SUM(X$4:X$1569)/COUNTA(A$4:A$1569)</f>
        <v/>
      </c>
      <c r="BO1529" s="7" t="inlineStr">
        <is>
          <t>.</t>
        </is>
      </c>
      <c r="BP1529" s="9">
        <f>IF(Z1529&gt;=BB1529,0,IFERROR(BB1529+(SUMPRODUCT((Z$4:Z$1569&gt;=BB$4:BB$1569)*(Z$4:Z$1569-BB$4:BB$1569))/MAX(1,COUNTIF(Z$4:Z$1569,"&lt;"&amp;BB1529+0.01))),BB1529))</f>
        <v/>
      </c>
      <c r="BQ1529" s="9">
        <f>IF(AA1529&gt;=BC1529,0,IFERROR(BC1529+SUMPRODUCT((AA$4:AA$1569&gt;=BC$4:BC$1569)*(AA$4:AA$1569-BC$4:BC$1569))/MAX(1,COUNTIF(AA$4:AA$1569,"&lt;"&amp;BC1529+0.01)),BC1529))</f>
        <v/>
      </c>
      <c r="BR1529" s="9">
        <f>IF(AB1529&gt;=BD1529,0,IFERROR(BD1529+SUMPRODUCT((AB$4:AB$1569&gt;=BD$4:BD$1569)*(AB$4:AB$1569-BD$4:BD$1569))/MAX(1,COUNTIF(AB$4:AB$1569,"&lt;"&amp;BD1529+0.01)),BD1529))</f>
        <v/>
      </c>
      <c r="BS1529" s="9">
        <f>IF(AC1529&gt;=BE1529,0,IFERROR(BE1529+SUMPRODUCT((AC$4:AC$1569&gt;=BE$4:BE$1569)*(AC$4:AC$1569-BE$4:BE$1569))/MAX(1,COUNTIF(AC$4:AC$1569,"&lt;"&amp;BE1529+0.01)),BE1529))</f>
        <v/>
      </c>
      <c r="BT1529" s="9">
        <f>IF(AD1529&gt;=BF1529,0,IFERROR(BF1529+SUMPRODUCT((AD$4:AD$1569&gt;=BF$4:BF$1569)*(AD$4:AD$1569-BF$4:BF$1569))/MAX(1,COUNTIF(AD$4:AD$1569,"&lt;"&amp;BF1529+0.01)),BF1529))</f>
        <v/>
      </c>
      <c r="BU1529" s="9">
        <f>IF(AE1529&gt;=BG1529,0,IFERROR(BG1529+SUMPRODUCT((AE$4:AE$1569&gt;=BG$4:BG$1569)*(AE$4:AE$1569-BG$4:BG$1569))/MAX(1,COUNTIF(AE$4:AE$1569,"&lt;"&amp;BG1529+0.01)),BG1529))</f>
        <v/>
      </c>
      <c r="BV1529" s="9">
        <f>IF(AF1529&gt;=BH1529,0,IFERROR(BH1529+SUMPRODUCT((AF$4:AF$1569&gt;=BH$4:BH$1569)*(AF$4:AF$1569-BH$4:BH$1569))/MAX(1,COUNTIF(AF$4:AF$1569,"&lt;"&amp;BH1529+0.01)),BH1529))</f>
        <v/>
      </c>
      <c r="BW1529" s="9">
        <f>IF(AG1529&gt;=BI1529,0,IFERROR(BI1529+SUMPRODUCT((AG$4:AG$1569&gt;=BI$4:BI$1569)*(AG$4:AG$1569-BI$4:BI$1569))/MAX(1,COUNTIF(AG$4:AG$1569,"&lt;"&amp;BI1529+0.01)),BI1529))</f>
        <v/>
      </c>
      <c r="BX1529" s="9">
        <f>IF(AH1529&gt;=BJ1529,0,IFERROR(BJ1529+SUMPRODUCT((AH$4:AH$1569&gt;=BJ$4:BJ$1569)*(AH$4:AH$1569-BJ$4:BJ$1569))/MAX(1,COUNTIF(AH$4:AH$1569,"&lt;"&amp;BJ1529+0.01)),BJ1529))</f>
        <v/>
      </c>
      <c r="BY1529" s="9">
        <f>IF(AI1529&gt;=BK1529,0,IFERROR(BK1529+SUMPRODUCT((AI$4:AI$1569&gt;=BK$4:BK$1569)*(AI$4:AI$1569-BK$4:BK$1569))/MAX(1,COUNTIF(AI$4:AI$1569,"&lt;"&amp;BK1529+0.01)),BK1529))</f>
        <v/>
      </c>
      <c r="BZ1529" s="9">
        <f>IF(AJ1529&gt;=BL1529,0,IFERROR(BL1529+SUMPRODUCT((AJ$4:AJ$1569&gt;=BL$4:BL$1569)*(AJ$4:AJ$1569-BL$4:BL$1569))/MAX(1,COUNTIF(AJ$4:AJ$1569,"&lt;"&amp;BL1529+0.01)),BL1529))</f>
        <v/>
      </c>
      <c r="CA1529" s="9">
        <f>IF(AK1529&gt;=BM1529,0,IFERROR(BM1529+SUMPRODUCT((AK$4:AK$1569&gt;=BM$4:BM$1569)*(AK$4:AK$1569-BM$4:BM$1569))/MAX(1,COUNTIF(AK$4:AK$1569,"&lt;"&amp;BM1529+0.01)),BM1529))</f>
        <v/>
      </c>
      <c r="CB1529" s="9">
        <f>IF(AL1529&gt;=BN1529,0,IFERROR(BN1529+SUMPRODUCT((AL$4:AL$1569&gt;=BN$4:BN$1569)*(AL$4:AL$1569-BN$4:BN$1569))/MAX(1,COUNTIF(AL$4:AL$1569,"&lt;"&amp;BN1529+0.01)),BN1529))</f>
        <v/>
      </c>
      <c r="CC1529" s="5">
        <f>IF(AO1529="🟢","VERDE",IF(AO1529="🟡","AMARELO",IF(AO1529="🟠","VERMELHO",IF(AO1529="🔴","VERMELHO","ROXO"))))</f>
        <v/>
      </c>
      <c r="CD1529" s="5" t="inlineStr">
        <is>
          <t>🌎 REGIÕES</t>
        </is>
      </c>
      <c r="CE1529" s="5" t="inlineStr">
        <is>
          <t>SEM REDE</t>
        </is>
      </c>
    </row>
    <row r="1530">
      <c r="A1530" s="5" t="inlineStr">
        <is>
          <t>55388707000109</t>
        </is>
      </c>
      <c r="B1530" s="5" t="inlineStr">
        <is>
          <t>ANIS ESTRELADOS COMERCIO DE PRODUTOS NAT</t>
        </is>
      </c>
      <c r="C1530" s="5" t="inlineStr">
        <is>
          <t>06 - INTERNA - CIA DA SAUDE</t>
        </is>
      </c>
      <c r="D1530" s="5" t="inlineStr">
        <is>
          <t>JULIO GADRET</t>
        </is>
      </c>
      <c r="E1530" s="5" t="inlineStr"/>
      <c r="F1530" s="5">
        <f>IFERROR(VLOOKUP(C1530,$AS$4:$AT$25,2,FALSE),"")</f>
        <v/>
      </c>
      <c r="G1530" s="6">
        <f>IFERROR(VLOOKUP(C1530,$AS$4:$AX$25,6,FALSE),"")</f>
        <v/>
      </c>
      <c r="H1530" s="5">
        <f>IFERROR(VLOOKUP(C1530,$AS$4:$AY$25,7,FALSE),"")</f>
        <v/>
      </c>
      <c r="I1530" s="5">
        <f>IFERROR(VLOOKUP(C1530,$AS$4:$AZ$25,8,FALSE),"")</f>
        <v/>
      </c>
      <c r="J1530" s="7" t="inlineStr">
        <is>
          <t>.</t>
        </is>
      </c>
      <c r="K1530" s="5" t="inlineStr">
        <is>
          <t>NACIONAL</t>
        </is>
      </c>
      <c r="L1530" s="8" t="n">
        <v>10875</v>
      </c>
      <c r="M1530" s="9" t="n">
        <v>729.1666666666666</v>
      </c>
      <c r="N1530" s="9" t="n">
        <v>770.8333333333334</v>
      </c>
      <c r="O1530" s="9" t="n">
        <v>791.6666666666666</v>
      </c>
      <c r="P1530" s="9" t="n">
        <v>833.3333333333334</v>
      </c>
      <c r="Q1530" s="9" t="n">
        <v>854.1666666666666</v>
      </c>
      <c r="R1530" s="9" t="n">
        <v>895.8333333333334</v>
      </c>
      <c r="S1530" s="9" t="n">
        <v>916.6666666666666</v>
      </c>
      <c r="T1530" s="9" t="n">
        <v>958.3333333333334</v>
      </c>
      <c r="U1530" s="9" t="n">
        <v>979.1666666666666</v>
      </c>
      <c r="V1530" s="9" t="n">
        <v>1020.833333333333</v>
      </c>
      <c r="W1530" s="9" t="n">
        <v>1041.666666666667</v>
      </c>
      <c r="X1530" s="9" t="n">
        <v>1083.333333333333</v>
      </c>
      <c r="Y1530" s="7" t="inlineStr">
        <is>
          <t>.</t>
        </is>
      </c>
      <c r="Z1530" s="8">
        <f>SUM(AA1530:AL1530)</f>
        <v/>
      </c>
      <c r="AA1530" s="9" t="n">
        <v>0</v>
      </c>
      <c r="AB1530" s="9" t="n">
        <v>0</v>
      </c>
      <c r="AC1530" s="9" t="n">
        <v>0</v>
      </c>
      <c r="AD1530" s="9" t="n">
        <v>0</v>
      </c>
      <c r="AE1530" s="9" t="n">
        <v>0</v>
      </c>
      <c r="AF1530" s="9" t="n">
        <v>0</v>
      </c>
      <c r="AG1530" s="9" t="n">
        <v>0</v>
      </c>
      <c r="AH1530" s="9" t="n">
        <v>0</v>
      </c>
      <c r="AI1530" s="9" t="n">
        <v>0</v>
      </c>
      <c r="AJ1530" s="9" t="n">
        <v>0</v>
      </c>
      <c r="AK1530" s="9" t="n">
        <v>0</v>
      </c>
      <c r="AL1530" s="9" t="n">
        <v>0</v>
      </c>
      <c r="AM1530" s="7" t="inlineStr">
        <is>
          <t>.</t>
        </is>
      </c>
      <c r="AN1530" s="6">
        <f>IF(L1530=0,0,Z1530/L1530)</f>
        <v/>
      </c>
      <c r="AO1530" s="5">
        <f>IF(AN1530="","",IF(AN1530&gt;=0.9,"🟢",IF(AN1530&gt;=0.7,"🟡",IF(AN1530&gt;=0.5,"🟠","🔴"))))</f>
        <v/>
      </c>
      <c r="AP1530" s="9">
        <f>IF(L1530=0,0,L1530-Z1530)</f>
        <v/>
      </c>
      <c r="AQ1530" s="5">
        <f>IF(Z1530=0,"",RANK(Z1530,Z$4:Z$1569,0))</f>
        <v/>
      </c>
      <c r="AR1530" s="7" t="inlineStr">
        <is>
          <t>.</t>
        </is>
      </c>
      <c r="BA1530" s="7" t="inlineStr">
        <is>
          <t>.</t>
        </is>
      </c>
      <c r="BB1530" s="9">
        <f>SUM(L$4:L$1569)/COUNTA(A$4:A$1569)</f>
        <v/>
      </c>
      <c r="BC1530" s="9">
        <f>SUM(M$4:M$1569)/COUNTA(A$4:A$1569)</f>
        <v/>
      </c>
      <c r="BD1530" s="9">
        <f>SUM(N$4:N$1569)/COUNTA(A$4:A$1569)</f>
        <v/>
      </c>
      <c r="BE1530" s="9">
        <f>SUM(O$4:O$1569)/COUNTA(A$4:A$1569)</f>
        <v/>
      </c>
      <c r="BF1530" s="9">
        <f>SUM(P$4:P$1569)/COUNTA(A$4:A$1569)</f>
        <v/>
      </c>
      <c r="BG1530" s="9">
        <f>SUM(Q$4:Q$1569)/COUNTA(A$4:A$1569)</f>
        <v/>
      </c>
      <c r="BH1530" s="9">
        <f>SUM(R$4:R$1569)/COUNTA(A$4:A$1569)</f>
        <v/>
      </c>
      <c r="BI1530" s="9">
        <f>SUM(S$4:S$1569)/COUNTA(A$4:A$1569)</f>
        <v/>
      </c>
      <c r="BJ1530" s="9">
        <f>SUM(T$4:T$1569)/COUNTA(A$4:A$1569)</f>
        <v/>
      </c>
      <c r="BK1530" s="9">
        <f>SUM(U$4:U$1569)/COUNTA(A$4:A$1569)</f>
        <v/>
      </c>
      <c r="BL1530" s="9">
        <f>SUM(V$4:V$1569)/COUNTA(A$4:A$1569)</f>
        <v/>
      </c>
      <c r="BM1530" s="9">
        <f>SUM(W$4:W$1569)/COUNTA(A$4:A$1569)</f>
        <v/>
      </c>
      <c r="BN1530" s="9">
        <f>SUM(X$4:X$1569)/COUNTA(A$4:A$1569)</f>
        <v/>
      </c>
      <c r="BO1530" s="7" t="inlineStr">
        <is>
          <t>.</t>
        </is>
      </c>
      <c r="BP1530" s="9">
        <f>IF(Z1530&gt;=BB1530,0,IFERROR(BB1530+(SUMPRODUCT((Z$4:Z$1569&gt;=BB$4:BB$1569)*(Z$4:Z$1569-BB$4:BB$1569))/MAX(1,COUNTIF(Z$4:Z$1569,"&lt;"&amp;BB1530+0.01))),BB1530))</f>
        <v/>
      </c>
      <c r="BQ1530" s="9">
        <f>IF(AA1530&gt;=BC1530,0,IFERROR(BC1530+SUMPRODUCT((AA$4:AA$1569&gt;=BC$4:BC$1569)*(AA$4:AA$1569-BC$4:BC$1569))/MAX(1,COUNTIF(AA$4:AA$1569,"&lt;"&amp;BC1530+0.01)),BC1530))</f>
        <v/>
      </c>
      <c r="BR1530" s="9">
        <f>IF(AB1530&gt;=BD1530,0,IFERROR(BD1530+SUMPRODUCT((AB$4:AB$1569&gt;=BD$4:BD$1569)*(AB$4:AB$1569-BD$4:BD$1569))/MAX(1,COUNTIF(AB$4:AB$1569,"&lt;"&amp;BD1530+0.01)),BD1530))</f>
        <v/>
      </c>
      <c r="BS1530" s="9">
        <f>IF(AC1530&gt;=BE1530,0,IFERROR(BE1530+SUMPRODUCT((AC$4:AC$1569&gt;=BE$4:BE$1569)*(AC$4:AC$1569-BE$4:BE$1569))/MAX(1,COUNTIF(AC$4:AC$1569,"&lt;"&amp;BE1530+0.01)),BE1530))</f>
        <v/>
      </c>
      <c r="BT1530" s="9">
        <f>IF(AD1530&gt;=BF1530,0,IFERROR(BF1530+SUMPRODUCT((AD$4:AD$1569&gt;=BF$4:BF$1569)*(AD$4:AD$1569-BF$4:BF$1569))/MAX(1,COUNTIF(AD$4:AD$1569,"&lt;"&amp;BF1530+0.01)),BF1530))</f>
        <v/>
      </c>
      <c r="BU1530" s="9">
        <f>IF(AE1530&gt;=BG1530,0,IFERROR(BG1530+SUMPRODUCT((AE$4:AE$1569&gt;=BG$4:BG$1569)*(AE$4:AE$1569-BG$4:BG$1569))/MAX(1,COUNTIF(AE$4:AE$1569,"&lt;"&amp;BG1530+0.01)),BG1530))</f>
        <v/>
      </c>
      <c r="BV1530" s="9">
        <f>IF(AF1530&gt;=BH1530,0,IFERROR(BH1530+SUMPRODUCT((AF$4:AF$1569&gt;=BH$4:BH$1569)*(AF$4:AF$1569-BH$4:BH$1569))/MAX(1,COUNTIF(AF$4:AF$1569,"&lt;"&amp;BH1530+0.01)),BH1530))</f>
        <v/>
      </c>
      <c r="BW1530" s="9">
        <f>IF(AG1530&gt;=BI1530,0,IFERROR(BI1530+SUMPRODUCT((AG$4:AG$1569&gt;=BI$4:BI$1569)*(AG$4:AG$1569-BI$4:BI$1569))/MAX(1,COUNTIF(AG$4:AG$1569,"&lt;"&amp;BI1530+0.01)),BI1530))</f>
        <v/>
      </c>
      <c r="BX1530" s="9">
        <f>IF(AH1530&gt;=BJ1530,0,IFERROR(BJ1530+SUMPRODUCT((AH$4:AH$1569&gt;=BJ$4:BJ$1569)*(AH$4:AH$1569-BJ$4:BJ$1569))/MAX(1,COUNTIF(AH$4:AH$1569,"&lt;"&amp;BJ1530+0.01)),BJ1530))</f>
        <v/>
      </c>
      <c r="BY1530" s="9">
        <f>IF(AI1530&gt;=BK1530,0,IFERROR(BK1530+SUMPRODUCT((AI$4:AI$1569&gt;=BK$4:BK$1569)*(AI$4:AI$1569-BK$4:BK$1569))/MAX(1,COUNTIF(AI$4:AI$1569,"&lt;"&amp;BK1530+0.01)),BK1530))</f>
        <v/>
      </c>
      <c r="BZ1530" s="9">
        <f>IF(AJ1530&gt;=BL1530,0,IFERROR(BL1530+SUMPRODUCT((AJ$4:AJ$1569&gt;=BL$4:BL$1569)*(AJ$4:AJ$1569-BL$4:BL$1569))/MAX(1,COUNTIF(AJ$4:AJ$1569,"&lt;"&amp;BL1530+0.01)),BL1530))</f>
        <v/>
      </c>
      <c r="CA1530" s="9">
        <f>IF(AK1530&gt;=BM1530,0,IFERROR(BM1530+SUMPRODUCT((AK$4:AK$1569&gt;=BM$4:BM$1569)*(AK$4:AK$1569-BM$4:BM$1569))/MAX(1,COUNTIF(AK$4:AK$1569,"&lt;"&amp;BM1530+0.01)),BM1530))</f>
        <v/>
      </c>
      <c r="CB1530" s="9">
        <f>IF(AL1530&gt;=BN1530,0,IFERROR(BN1530+SUMPRODUCT((AL$4:AL$1569&gt;=BN$4:BN$1569)*(AL$4:AL$1569-BN$4:BN$1569))/MAX(1,COUNTIF(AL$4:AL$1569,"&lt;"&amp;BN1530+0.01)),BN1530))</f>
        <v/>
      </c>
      <c r="CC1530" s="5">
        <f>IF(AO1530="🟢","VERDE",IF(AO1530="🟡","AMARELO",IF(AO1530="🟠","VERMELHO",IF(AO1530="🔴","VERMELHO","ROXO"))))</f>
        <v/>
      </c>
      <c r="CD1530" s="5" t="inlineStr">
        <is>
          <t>🏢 REDES</t>
        </is>
      </c>
      <c r="CE1530" s="5" t="inlineStr">
        <is>
          <t>CIA DA SAUDE</t>
        </is>
      </c>
    </row>
    <row r="1531">
      <c r="A1531" s="5" t="inlineStr">
        <is>
          <t>55429349000135</t>
        </is>
      </c>
      <c r="B1531" s="5" t="inlineStr">
        <is>
          <t>MARAVILHA FILADELPHO ALIMENTOS SAUDAVEIS</t>
        </is>
      </c>
      <c r="C1531" s="5" t="inlineStr">
        <is>
          <t>06 - SEM GRUPO</t>
        </is>
      </c>
      <c r="D1531" s="5" t="inlineStr">
        <is>
          <t>LARISSA PADILHA</t>
        </is>
      </c>
      <c r="E1531" s="5" t="inlineStr">
        <is>
          <t>RJ</t>
        </is>
      </c>
      <c r="F1531" s="5">
        <f>IFERROR(VLOOKUP(C1531,$AS$4:$AT$25,2,FALSE),"")</f>
        <v/>
      </c>
      <c r="G1531" s="6">
        <f>IFERROR(VLOOKUP(C1531,$AS$4:$AX$25,6,FALSE),"")</f>
        <v/>
      </c>
      <c r="H1531" s="5">
        <f>IFERROR(VLOOKUP(C1531,$AS$4:$AY$25,7,FALSE),"")</f>
        <v/>
      </c>
      <c r="I1531" s="5">
        <f>IFERROR(VLOOKUP(C1531,$AS$4:$AZ$25,8,FALSE),"")</f>
        <v/>
      </c>
      <c r="J1531" s="7" t="inlineStr">
        <is>
          <t>.</t>
        </is>
      </c>
      <c r="K1531" s="5" t="inlineStr">
        <is>
          <t>RJ + ES + MG</t>
        </is>
      </c>
      <c r="L1531" s="8" t="n">
        <v>1800</v>
      </c>
      <c r="M1531" s="9" t="n">
        <v>150</v>
      </c>
      <c r="N1531" s="9" t="n">
        <v>150</v>
      </c>
      <c r="O1531" s="9" t="n">
        <v>150</v>
      </c>
      <c r="P1531" s="9" t="n">
        <v>150</v>
      </c>
      <c r="Q1531" s="9" t="n">
        <v>150</v>
      </c>
      <c r="R1531" s="9" t="n">
        <v>150</v>
      </c>
      <c r="S1531" s="9" t="n">
        <v>150</v>
      </c>
      <c r="T1531" s="9" t="n">
        <v>150</v>
      </c>
      <c r="U1531" s="9" t="n">
        <v>150</v>
      </c>
      <c r="V1531" s="9" t="n">
        <v>150</v>
      </c>
      <c r="W1531" s="9" t="n">
        <v>150</v>
      </c>
      <c r="X1531" s="9" t="n">
        <v>150</v>
      </c>
      <c r="Y1531" s="7" t="inlineStr">
        <is>
          <t>.</t>
        </is>
      </c>
      <c r="Z1531" s="8">
        <f>SUM(AA1531:AL1531)</f>
        <v/>
      </c>
      <c r="AA1531" s="9" t="n">
        <v>0</v>
      </c>
      <c r="AB1531" s="9" t="n">
        <v>0</v>
      </c>
      <c r="AC1531" s="9" t="n">
        <v>0</v>
      </c>
      <c r="AD1531" s="9" t="n">
        <v>0</v>
      </c>
      <c r="AE1531" s="9" t="n">
        <v>0</v>
      </c>
      <c r="AF1531" s="9" t="n">
        <v>0</v>
      </c>
      <c r="AG1531" s="9" t="n">
        <v>0</v>
      </c>
      <c r="AH1531" s="9" t="n">
        <v>0</v>
      </c>
      <c r="AI1531" s="9" t="n">
        <v>0</v>
      </c>
      <c r="AJ1531" s="9" t="n">
        <v>0</v>
      </c>
      <c r="AK1531" s="9" t="n">
        <v>0</v>
      </c>
      <c r="AL1531" s="9" t="n">
        <v>0</v>
      </c>
      <c r="AM1531" s="7" t="inlineStr">
        <is>
          <t>.</t>
        </is>
      </c>
      <c r="AN1531" s="6">
        <f>IF(L1531=0,0,Z1531/L1531)</f>
        <v/>
      </c>
      <c r="AO1531" s="5">
        <f>IF(AN1531="","",IF(AN1531&gt;=0.9,"🟢",IF(AN1531&gt;=0.7,"🟡",IF(AN1531&gt;=0.5,"🟠","🔴"))))</f>
        <v/>
      </c>
      <c r="AP1531" s="9">
        <f>IF(L1531=0,0,L1531-Z1531)</f>
        <v/>
      </c>
      <c r="AQ1531" s="5">
        <f>IF(Z1531=0,"",RANK(Z1531,Z$4:Z$1569,0))</f>
        <v/>
      </c>
      <c r="AR1531" s="7" t="inlineStr">
        <is>
          <t>.</t>
        </is>
      </c>
      <c r="BA1531" s="7" t="inlineStr">
        <is>
          <t>.</t>
        </is>
      </c>
      <c r="BB1531" s="9">
        <f>SUM(L$4:L$1569)/COUNTA(A$4:A$1569)</f>
        <v/>
      </c>
      <c r="BC1531" s="9">
        <f>SUM(M$4:M$1569)/COUNTA(A$4:A$1569)</f>
        <v/>
      </c>
      <c r="BD1531" s="9">
        <f>SUM(N$4:N$1569)/COUNTA(A$4:A$1569)</f>
        <v/>
      </c>
      <c r="BE1531" s="9">
        <f>SUM(O$4:O$1569)/COUNTA(A$4:A$1569)</f>
        <v/>
      </c>
      <c r="BF1531" s="9">
        <f>SUM(P$4:P$1569)/COUNTA(A$4:A$1569)</f>
        <v/>
      </c>
      <c r="BG1531" s="9">
        <f>SUM(Q$4:Q$1569)/COUNTA(A$4:A$1569)</f>
        <v/>
      </c>
      <c r="BH1531" s="9">
        <f>SUM(R$4:R$1569)/COUNTA(A$4:A$1569)</f>
        <v/>
      </c>
      <c r="BI1531" s="9">
        <f>SUM(S$4:S$1569)/COUNTA(A$4:A$1569)</f>
        <v/>
      </c>
      <c r="BJ1531" s="9">
        <f>SUM(T$4:T$1569)/COUNTA(A$4:A$1569)</f>
        <v/>
      </c>
      <c r="BK1531" s="9">
        <f>SUM(U$4:U$1569)/COUNTA(A$4:A$1569)</f>
        <v/>
      </c>
      <c r="BL1531" s="9">
        <f>SUM(V$4:V$1569)/COUNTA(A$4:A$1569)</f>
        <v/>
      </c>
      <c r="BM1531" s="9">
        <f>SUM(W$4:W$1569)/COUNTA(A$4:A$1569)</f>
        <v/>
      </c>
      <c r="BN1531" s="9">
        <f>SUM(X$4:X$1569)/COUNTA(A$4:A$1569)</f>
        <v/>
      </c>
      <c r="BO1531" s="7" t="inlineStr">
        <is>
          <t>.</t>
        </is>
      </c>
      <c r="BP1531" s="9">
        <f>IF(Z1531&gt;=BB1531,0,IFERROR(BB1531+(SUMPRODUCT((Z$4:Z$1569&gt;=BB$4:BB$1569)*(Z$4:Z$1569-BB$4:BB$1569))/MAX(1,COUNTIF(Z$4:Z$1569,"&lt;"&amp;BB1531+0.01))),BB1531))</f>
        <v/>
      </c>
      <c r="BQ1531" s="9">
        <f>IF(AA1531&gt;=BC1531,0,IFERROR(BC1531+SUMPRODUCT((AA$4:AA$1569&gt;=BC$4:BC$1569)*(AA$4:AA$1569-BC$4:BC$1569))/MAX(1,COUNTIF(AA$4:AA$1569,"&lt;"&amp;BC1531+0.01)),BC1531))</f>
        <v/>
      </c>
      <c r="BR1531" s="9">
        <f>IF(AB1531&gt;=BD1531,0,IFERROR(BD1531+SUMPRODUCT((AB$4:AB$1569&gt;=BD$4:BD$1569)*(AB$4:AB$1569-BD$4:BD$1569))/MAX(1,COUNTIF(AB$4:AB$1569,"&lt;"&amp;BD1531+0.01)),BD1531))</f>
        <v/>
      </c>
      <c r="BS1531" s="9">
        <f>IF(AC1531&gt;=BE1531,0,IFERROR(BE1531+SUMPRODUCT((AC$4:AC$1569&gt;=BE$4:BE$1569)*(AC$4:AC$1569-BE$4:BE$1569))/MAX(1,COUNTIF(AC$4:AC$1569,"&lt;"&amp;BE1531+0.01)),BE1531))</f>
        <v/>
      </c>
      <c r="BT1531" s="9">
        <f>IF(AD1531&gt;=BF1531,0,IFERROR(BF1531+SUMPRODUCT((AD$4:AD$1569&gt;=BF$4:BF$1569)*(AD$4:AD$1569-BF$4:BF$1569))/MAX(1,COUNTIF(AD$4:AD$1569,"&lt;"&amp;BF1531+0.01)),BF1531))</f>
        <v/>
      </c>
      <c r="BU1531" s="9">
        <f>IF(AE1531&gt;=BG1531,0,IFERROR(BG1531+SUMPRODUCT((AE$4:AE$1569&gt;=BG$4:BG$1569)*(AE$4:AE$1569-BG$4:BG$1569))/MAX(1,COUNTIF(AE$4:AE$1569,"&lt;"&amp;BG1531+0.01)),BG1531))</f>
        <v/>
      </c>
      <c r="BV1531" s="9">
        <f>IF(AF1531&gt;=BH1531,0,IFERROR(BH1531+SUMPRODUCT((AF$4:AF$1569&gt;=BH$4:BH$1569)*(AF$4:AF$1569-BH$4:BH$1569))/MAX(1,COUNTIF(AF$4:AF$1569,"&lt;"&amp;BH1531+0.01)),BH1531))</f>
        <v/>
      </c>
      <c r="BW1531" s="9">
        <f>IF(AG1531&gt;=BI1531,0,IFERROR(BI1531+SUMPRODUCT((AG$4:AG$1569&gt;=BI$4:BI$1569)*(AG$4:AG$1569-BI$4:BI$1569))/MAX(1,COUNTIF(AG$4:AG$1569,"&lt;"&amp;BI1531+0.01)),BI1531))</f>
        <v/>
      </c>
      <c r="BX1531" s="9">
        <f>IF(AH1531&gt;=BJ1531,0,IFERROR(BJ1531+SUMPRODUCT((AH$4:AH$1569&gt;=BJ$4:BJ$1569)*(AH$4:AH$1569-BJ$4:BJ$1569))/MAX(1,COUNTIF(AH$4:AH$1569,"&lt;"&amp;BJ1531+0.01)),BJ1531))</f>
        <v/>
      </c>
      <c r="BY1531" s="9">
        <f>IF(AI1531&gt;=BK1531,0,IFERROR(BK1531+SUMPRODUCT((AI$4:AI$1569&gt;=BK$4:BK$1569)*(AI$4:AI$1569-BK$4:BK$1569))/MAX(1,COUNTIF(AI$4:AI$1569,"&lt;"&amp;BK1531+0.01)),BK1531))</f>
        <v/>
      </c>
      <c r="BZ1531" s="9">
        <f>IF(AJ1531&gt;=BL1531,0,IFERROR(BL1531+SUMPRODUCT((AJ$4:AJ$1569&gt;=BL$4:BL$1569)*(AJ$4:AJ$1569-BL$4:BL$1569))/MAX(1,COUNTIF(AJ$4:AJ$1569,"&lt;"&amp;BL1531+0.01)),BL1531))</f>
        <v/>
      </c>
      <c r="CA1531" s="9">
        <f>IF(AK1531&gt;=BM1531,0,IFERROR(BM1531+SUMPRODUCT((AK$4:AK$1569&gt;=BM$4:BM$1569)*(AK$4:AK$1569-BM$4:BM$1569))/MAX(1,COUNTIF(AK$4:AK$1569,"&lt;"&amp;BM1531+0.01)),BM1531))</f>
        <v/>
      </c>
      <c r="CB1531" s="9">
        <f>IF(AL1531&gt;=BN1531,0,IFERROR(BN1531+SUMPRODUCT((AL$4:AL$1569&gt;=BN$4:BN$1569)*(AL$4:AL$1569-BN$4:BN$1569))/MAX(1,COUNTIF(AL$4:AL$1569,"&lt;"&amp;BN1531+0.01)),BN1531))</f>
        <v/>
      </c>
      <c r="CC1531" s="5">
        <f>IF(AO1531="🟢","VERDE",IF(AO1531="🟡","AMARELO",IF(AO1531="🟠","VERMELHO",IF(AO1531="🔴","VERMELHO","ROXO"))))</f>
        <v/>
      </c>
      <c r="CD1531" s="5" t="inlineStr">
        <is>
          <t>🌎 REGIÕES</t>
        </is>
      </c>
      <c r="CE1531" s="5" t="inlineStr">
        <is>
          <t>SEM REDE</t>
        </is>
      </c>
    </row>
    <row r="1532">
      <c r="A1532" s="5" t="inlineStr">
        <is>
          <t>55548968000149</t>
        </is>
      </c>
      <c r="B1532" s="5" t="inlineStr">
        <is>
          <t>55.548.968 ROBSON VILAS BOAS CARVALHO -M</t>
        </is>
      </c>
      <c r="C1532" s="5" t="inlineStr">
        <is>
          <t>06 - SEM GRUPO</t>
        </is>
      </c>
      <c r="D1532" s="5" t="inlineStr">
        <is>
          <t>LARISSA PADILHA</t>
        </is>
      </c>
      <c r="E1532" s="5" t="inlineStr">
        <is>
          <t>BA</t>
        </is>
      </c>
      <c r="F1532" s="5">
        <f>IFERROR(VLOOKUP(C1532,$AS$4:$AT$25,2,FALSE),"")</f>
        <v/>
      </c>
      <c r="G1532" s="6">
        <f>IFERROR(VLOOKUP(C1532,$AS$4:$AX$25,6,FALSE),"")</f>
        <v/>
      </c>
      <c r="H1532" s="5">
        <f>IFERROR(VLOOKUP(C1532,$AS$4:$AY$25,7,FALSE),"")</f>
        <v/>
      </c>
      <c r="I1532" s="5">
        <f>IFERROR(VLOOKUP(C1532,$AS$4:$AZ$25,8,FALSE),"")</f>
        <v/>
      </c>
      <c r="J1532" s="7" t="inlineStr">
        <is>
          <t>.</t>
        </is>
      </c>
      <c r="K1532" s="5" t="inlineStr">
        <is>
          <t>NORDESTE (SEM MA)</t>
        </is>
      </c>
      <c r="L1532" s="8" t="n">
        <v>1200</v>
      </c>
      <c r="M1532" s="9" t="n">
        <v>100</v>
      </c>
      <c r="N1532" s="9" t="n">
        <v>100</v>
      </c>
      <c r="O1532" s="9" t="n">
        <v>100</v>
      </c>
      <c r="P1532" s="9" t="n">
        <v>100</v>
      </c>
      <c r="Q1532" s="9" t="n">
        <v>100</v>
      </c>
      <c r="R1532" s="9" t="n">
        <v>100</v>
      </c>
      <c r="S1532" s="9" t="n">
        <v>100</v>
      </c>
      <c r="T1532" s="9" t="n">
        <v>100</v>
      </c>
      <c r="U1532" s="9" t="n">
        <v>100</v>
      </c>
      <c r="V1532" s="9" t="n">
        <v>100</v>
      </c>
      <c r="W1532" s="9" t="n">
        <v>100</v>
      </c>
      <c r="X1532" s="9" t="n">
        <v>100</v>
      </c>
      <c r="Y1532" s="7" t="inlineStr">
        <is>
          <t>.</t>
        </is>
      </c>
      <c r="Z1532" s="8">
        <f>SUM(AA1532:AL1532)</f>
        <v/>
      </c>
      <c r="AA1532" s="9" t="n">
        <v>0</v>
      </c>
      <c r="AB1532" s="9" t="n">
        <v>0</v>
      </c>
      <c r="AC1532" s="9" t="n">
        <v>0</v>
      </c>
      <c r="AD1532" s="9" t="n">
        <v>0</v>
      </c>
      <c r="AE1532" s="9" t="n">
        <v>0</v>
      </c>
      <c r="AF1532" s="9" t="n">
        <v>0</v>
      </c>
      <c r="AG1532" s="9" t="n">
        <v>0</v>
      </c>
      <c r="AH1532" s="9" t="n">
        <v>0</v>
      </c>
      <c r="AI1532" s="9" t="n">
        <v>0</v>
      </c>
      <c r="AJ1532" s="9" t="n">
        <v>0</v>
      </c>
      <c r="AK1532" s="9" t="n">
        <v>0</v>
      </c>
      <c r="AL1532" s="9" t="n">
        <v>0</v>
      </c>
      <c r="AM1532" s="7" t="inlineStr">
        <is>
          <t>.</t>
        </is>
      </c>
      <c r="AN1532" s="6">
        <f>IF(L1532=0,0,Z1532/L1532)</f>
        <v/>
      </c>
      <c r="AO1532" s="5">
        <f>IF(AN1532="","",IF(AN1532&gt;=0.9,"🟢",IF(AN1532&gt;=0.7,"🟡",IF(AN1532&gt;=0.5,"🟠","🔴"))))</f>
        <v/>
      </c>
      <c r="AP1532" s="9">
        <f>IF(L1532=0,0,L1532-Z1532)</f>
        <v/>
      </c>
      <c r="AQ1532" s="5">
        <f>IF(Z1532=0,"",RANK(Z1532,Z$4:Z$1569,0))</f>
        <v/>
      </c>
      <c r="AR1532" s="7" t="inlineStr">
        <is>
          <t>.</t>
        </is>
      </c>
      <c r="BA1532" s="7" t="inlineStr">
        <is>
          <t>.</t>
        </is>
      </c>
      <c r="BB1532" s="9">
        <f>SUM(L$4:L$1569)/COUNTA(A$4:A$1569)</f>
        <v/>
      </c>
      <c r="BC1532" s="9">
        <f>SUM(M$4:M$1569)/COUNTA(A$4:A$1569)</f>
        <v/>
      </c>
      <c r="BD1532" s="9">
        <f>SUM(N$4:N$1569)/COUNTA(A$4:A$1569)</f>
        <v/>
      </c>
      <c r="BE1532" s="9">
        <f>SUM(O$4:O$1569)/COUNTA(A$4:A$1569)</f>
        <v/>
      </c>
      <c r="BF1532" s="9">
        <f>SUM(P$4:P$1569)/COUNTA(A$4:A$1569)</f>
        <v/>
      </c>
      <c r="BG1532" s="9">
        <f>SUM(Q$4:Q$1569)/COUNTA(A$4:A$1569)</f>
        <v/>
      </c>
      <c r="BH1532" s="9">
        <f>SUM(R$4:R$1569)/COUNTA(A$4:A$1569)</f>
        <v/>
      </c>
      <c r="BI1532" s="9">
        <f>SUM(S$4:S$1569)/COUNTA(A$4:A$1569)</f>
        <v/>
      </c>
      <c r="BJ1532" s="9">
        <f>SUM(T$4:T$1569)/COUNTA(A$4:A$1569)</f>
        <v/>
      </c>
      <c r="BK1532" s="9">
        <f>SUM(U$4:U$1569)/COUNTA(A$4:A$1569)</f>
        <v/>
      </c>
      <c r="BL1532" s="9">
        <f>SUM(V$4:V$1569)/COUNTA(A$4:A$1569)</f>
        <v/>
      </c>
      <c r="BM1532" s="9">
        <f>SUM(W$4:W$1569)/COUNTA(A$4:A$1569)</f>
        <v/>
      </c>
      <c r="BN1532" s="9">
        <f>SUM(X$4:X$1569)/COUNTA(A$4:A$1569)</f>
        <v/>
      </c>
      <c r="BO1532" s="7" t="inlineStr">
        <is>
          <t>.</t>
        </is>
      </c>
      <c r="BP1532" s="9">
        <f>IF(Z1532&gt;=BB1532,0,IFERROR(BB1532+(SUMPRODUCT((Z$4:Z$1569&gt;=BB$4:BB$1569)*(Z$4:Z$1569-BB$4:BB$1569))/MAX(1,COUNTIF(Z$4:Z$1569,"&lt;"&amp;BB1532+0.01))),BB1532))</f>
        <v/>
      </c>
      <c r="BQ1532" s="9">
        <f>IF(AA1532&gt;=BC1532,0,IFERROR(BC1532+SUMPRODUCT((AA$4:AA$1569&gt;=BC$4:BC$1569)*(AA$4:AA$1569-BC$4:BC$1569))/MAX(1,COUNTIF(AA$4:AA$1569,"&lt;"&amp;BC1532+0.01)),BC1532))</f>
        <v/>
      </c>
      <c r="BR1532" s="9">
        <f>IF(AB1532&gt;=BD1532,0,IFERROR(BD1532+SUMPRODUCT((AB$4:AB$1569&gt;=BD$4:BD$1569)*(AB$4:AB$1569-BD$4:BD$1569))/MAX(1,COUNTIF(AB$4:AB$1569,"&lt;"&amp;BD1532+0.01)),BD1532))</f>
        <v/>
      </c>
      <c r="BS1532" s="9">
        <f>IF(AC1532&gt;=BE1532,0,IFERROR(BE1532+SUMPRODUCT((AC$4:AC$1569&gt;=BE$4:BE$1569)*(AC$4:AC$1569-BE$4:BE$1569))/MAX(1,COUNTIF(AC$4:AC$1569,"&lt;"&amp;BE1532+0.01)),BE1532))</f>
        <v/>
      </c>
      <c r="BT1532" s="9">
        <f>IF(AD1532&gt;=BF1532,0,IFERROR(BF1532+SUMPRODUCT((AD$4:AD$1569&gt;=BF$4:BF$1569)*(AD$4:AD$1569-BF$4:BF$1569))/MAX(1,COUNTIF(AD$4:AD$1569,"&lt;"&amp;BF1532+0.01)),BF1532))</f>
        <v/>
      </c>
      <c r="BU1532" s="9">
        <f>IF(AE1532&gt;=BG1532,0,IFERROR(BG1532+SUMPRODUCT((AE$4:AE$1569&gt;=BG$4:BG$1569)*(AE$4:AE$1569-BG$4:BG$1569))/MAX(1,COUNTIF(AE$4:AE$1569,"&lt;"&amp;BG1532+0.01)),BG1532))</f>
        <v/>
      </c>
      <c r="BV1532" s="9">
        <f>IF(AF1532&gt;=BH1532,0,IFERROR(BH1532+SUMPRODUCT((AF$4:AF$1569&gt;=BH$4:BH$1569)*(AF$4:AF$1569-BH$4:BH$1569))/MAX(1,COUNTIF(AF$4:AF$1569,"&lt;"&amp;BH1532+0.01)),BH1532))</f>
        <v/>
      </c>
      <c r="BW1532" s="9">
        <f>IF(AG1532&gt;=BI1532,0,IFERROR(BI1532+SUMPRODUCT((AG$4:AG$1569&gt;=BI$4:BI$1569)*(AG$4:AG$1569-BI$4:BI$1569))/MAX(1,COUNTIF(AG$4:AG$1569,"&lt;"&amp;BI1532+0.01)),BI1532))</f>
        <v/>
      </c>
      <c r="BX1532" s="9">
        <f>IF(AH1532&gt;=BJ1532,0,IFERROR(BJ1532+SUMPRODUCT((AH$4:AH$1569&gt;=BJ$4:BJ$1569)*(AH$4:AH$1569-BJ$4:BJ$1569))/MAX(1,COUNTIF(AH$4:AH$1569,"&lt;"&amp;BJ1532+0.01)),BJ1532))</f>
        <v/>
      </c>
      <c r="BY1532" s="9">
        <f>IF(AI1532&gt;=BK1532,0,IFERROR(BK1532+SUMPRODUCT((AI$4:AI$1569&gt;=BK$4:BK$1569)*(AI$4:AI$1569-BK$4:BK$1569))/MAX(1,COUNTIF(AI$4:AI$1569,"&lt;"&amp;BK1532+0.01)),BK1532))</f>
        <v/>
      </c>
      <c r="BZ1532" s="9">
        <f>IF(AJ1532&gt;=BL1532,0,IFERROR(BL1532+SUMPRODUCT((AJ$4:AJ$1569&gt;=BL$4:BL$1569)*(AJ$4:AJ$1569-BL$4:BL$1569))/MAX(1,COUNTIF(AJ$4:AJ$1569,"&lt;"&amp;BL1532+0.01)),BL1532))</f>
        <v/>
      </c>
      <c r="CA1532" s="9">
        <f>IF(AK1532&gt;=BM1532,0,IFERROR(BM1532+SUMPRODUCT((AK$4:AK$1569&gt;=BM$4:BM$1569)*(AK$4:AK$1569-BM$4:BM$1569))/MAX(1,COUNTIF(AK$4:AK$1569,"&lt;"&amp;BM1532+0.01)),BM1532))</f>
        <v/>
      </c>
      <c r="CB1532" s="9">
        <f>IF(AL1532&gt;=BN1532,0,IFERROR(BN1532+SUMPRODUCT((AL$4:AL$1569&gt;=BN$4:BN$1569)*(AL$4:AL$1569-BN$4:BN$1569))/MAX(1,COUNTIF(AL$4:AL$1569,"&lt;"&amp;BN1532+0.01)),BN1532))</f>
        <v/>
      </c>
      <c r="CC1532" s="5">
        <f>IF(AO1532="🟢","VERDE",IF(AO1532="🟡","AMARELO",IF(AO1532="🟠","VERMELHO",IF(AO1532="🔴","VERMELHO","ROXO"))))</f>
        <v/>
      </c>
      <c r="CD1532" s="5" t="inlineStr">
        <is>
          <t>🌎 REGIÕES</t>
        </is>
      </c>
      <c r="CE1532" s="5" t="inlineStr">
        <is>
          <t>SEM REDE</t>
        </is>
      </c>
    </row>
    <row r="1533">
      <c r="A1533" s="5" t="inlineStr">
        <is>
          <t>55549451000174</t>
        </is>
      </c>
      <c r="B1533" s="5" t="inlineStr">
        <is>
          <t>EMPORIO GLUTEN FREE LTDA - ME</t>
        </is>
      </c>
      <c r="C1533" s="5" t="inlineStr">
        <is>
          <t>06 - SEM GRUPO</t>
        </is>
      </c>
      <c r="D1533" s="5" t="inlineStr">
        <is>
          <t>HEMANUELE DITZEL (MANU)</t>
        </is>
      </c>
      <c r="E1533" s="5" t="inlineStr">
        <is>
          <t>PR</t>
        </is>
      </c>
      <c r="F1533" s="5">
        <f>IFERROR(VLOOKUP(C1533,$AS$4:$AT$25,2,FALSE),"")</f>
        <v/>
      </c>
      <c r="G1533" s="6">
        <f>IFERROR(VLOOKUP(C1533,$AS$4:$AX$25,6,FALSE),"")</f>
        <v/>
      </c>
      <c r="H1533" s="5">
        <f>IFERROR(VLOOKUP(C1533,$AS$4:$AY$25,7,FALSE),"")</f>
        <v/>
      </c>
      <c r="I1533" s="5">
        <f>IFERROR(VLOOKUP(C1533,$AS$4:$AZ$25,8,FALSE),"")</f>
        <v/>
      </c>
      <c r="J1533" s="7" t="inlineStr">
        <is>
          <t>.</t>
        </is>
      </c>
      <c r="K1533" s="5" t="inlineStr">
        <is>
          <t>SUL</t>
        </is>
      </c>
      <c r="L1533" s="8" t="n">
        <v>1613.793103448276</v>
      </c>
      <c r="M1533" s="9" t="n">
        <v>124.1379310344828</v>
      </c>
      <c r="N1533" s="9" t="n">
        <v>124.1379310344828</v>
      </c>
      <c r="O1533" s="9" t="n">
        <v>129.3103448275862</v>
      </c>
      <c r="P1533" s="9" t="n">
        <v>129.3103448275862</v>
      </c>
      <c r="Q1533" s="9" t="n">
        <v>129.3103448275862</v>
      </c>
      <c r="R1533" s="9" t="n">
        <v>134.4827586206897</v>
      </c>
      <c r="S1533" s="9" t="n">
        <v>134.4827586206897</v>
      </c>
      <c r="T1533" s="9" t="n">
        <v>139.6551724137931</v>
      </c>
      <c r="U1533" s="9" t="n">
        <v>139.6551724137931</v>
      </c>
      <c r="V1533" s="9" t="n">
        <v>139.6551724137931</v>
      </c>
      <c r="W1533" s="9" t="n">
        <v>144.8275862068965</v>
      </c>
      <c r="X1533" s="9" t="n">
        <v>144.8275862068965</v>
      </c>
      <c r="Y1533" s="7" t="inlineStr">
        <is>
          <t>.</t>
        </is>
      </c>
      <c r="Z1533" s="8">
        <f>SUM(AA1533:AL1533)</f>
        <v/>
      </c>
      <c r="AA1533" s="9" t="n">
        <v>0</v>
      </c>
      <c r="AB1533" s="9" t="n">
        <v>0</v>
      </c>
      <c r="AC1533" s="9" t="n">
        <v>0</v>
      </c>
      <c r="AD1533" s="9" t="n">
        <v>0</v>
      </c>
      <c r="AE1533" s="9" t="n">
        <v>0</v>
      </c>
      <c r="AF1533" s="9" t="n">
        <v>0</v>
      </c>
      <c r="AG1533" s="9" t="n">
        <v>0</v>
      </c>
      <c r="AH1533" s="9" t="n">
        <v>0</v>
      </c>
      <c r="AI1533" s="9" t="n">
        <v>0</v>
      </c>
      <c r="AJ1533" s="9" t="n">
        <v>0</v>
      </c>
      <c r="AK1533" s="9" t="n">
        <v>0</v>
      </c>
      <c r="AL1533" s="9" t="n">
        <v>0</v>
      </c>
      <c r="AM1533" s="7" t="inlineStr">
        <is>
          <t>.</t>
        </is>
      </c>
      <c r="AN1533" s="6">
        <f>IF(L1533=0,0,Z1533/L1533)</f>
        <v/>
      </c>
      <c r="AO1533" s="5">
        <f>IF(AN1533="","",IF(AN1533&gt;=0.9,"🟢",IF(AN1533&gt;=0.7,"🟡",IF(AN1533&gt;=0.5,"🟠","🔴"))))</f>
        <v/>
      </c>
      <c r="AP1533" s="9">
        <f>IF(L1533=0,0,L1533-Z1533)</f>
        <v/>
      </c>
      <c r="AQ1533" s="5">
        <f>IF(Z1533=0,"",RANK(Z1533,Z$4:Z$1569,0))</f>
        <v/>
      </c>
      <c r="AR1533" s="7" t="inlineStr">
        <is>
          <t>.</t>
        </is>
      </c>
      <c r="BA1533" s="7" t="inlineStr">
        <is>
          <t>.</t>
        </is>
      </c>
      <c r="BB1533" s="9">
        <f>SUM(L$4:L$1569)/COUNTA(A$4:A$1569)</f>
        <v/>
      </c>
      <c r="BC1533" s="9">
        <f>SUM(M$4:M$1569)/COUNTA(A$4:A$1569)</f>
        <v/>
      </c>
      <c r="BD1533" s="9">
        <f>SUM(N$4:N$1569)/COUNTA(A$4:A$1569)</f>
        <v/>
      </c>
      <c r="BE1533" s="9">
        <f>SUM(O$4:O$1569)/COUNTA(A$4:A$1569)</f>
        <v/>
      </c>
      <c r="BF1533" s="9">
        <f>SUM(P$4:P$1569)/COUNTA(A$4:A$1569)</f>
        <v/>
      </c>
      <c r="BG1533" s="9">
        <f>SUM(Q$4:Q$1569)/COUNTA(A$4:A$1569)</f>
        <v/>
      </c>
      <c r="BH1533" s="9">
        <f>SUM(R$4:R$1569)/COUNTA(A$4:A$1569)</f>
        <v/>
      </c>
      <c r="BI1533" s="9">
        <f>SUM(S$4:S$1569)/COUNTA(A$4:A$1569)</f>
        <v/>
      </c>
      <c r="BJ1533" s="9">
        <f>SUM(T$4:T$1569)/COUNTA(A$4:A$1569)</f>
        <v/>
      </c>
      <c r="BK1533" s="9">
        <f>SUM(U$4:U$1569)/COUNTA(A$4:A$1569)</f>
        <v/>
      </c>
      <c r="BL1533" s="9">
        <f>SUM(V$4:V$1569)/COUNTA(A$4:A$1569)</f>
        <v/>
      </c>
      <c r="BM1533" s="9">
        <f>SUM(W$4:W$1569)/COUNTA(A$4:A$1569)</f>
        <v/>
      </c>
      <c r="BN1533" s="9">
        <f>SUM(X$4:X$1569)/COUNTA(A$4:A$1569)</f>
        <v/>
      </c>
      <c r="BO1533" s="7" t="inlineStr">
        <is>
          <t>.</t>
        </is>
      </c>
      <c r="BP1533" s="9">
        <f>IF(Z1533&gt;=BB1533,0,IFERROR(BB1533+(SUMPRODUCT((Z$4:Z$1569&gt;=BB$4:BB$1569)*(Z$4:Z$1569-BB$4:BB$1569))/MAX(1,COUNTIF(Z$4:Z$1569,"&lt;"&amp;BB1533+0.01))),BB1533))</f>
        <v/>
      </c>
      <c r="BQ1533" s="9">
        <f>IF(AA1533&gt;=BC1533,0,IFERROR(BC1533+SUMPRODUCT((AA$4:AA$1569&gt;=BC$4:BC$1569)*(AA$4:AA$1569-BC$4:BC$1569))/MAX(1,COUNTIF(AA$4:AA$1569,"&lt;"&amp;BC1533+0.01)),BC1533))</f>
        <v/>
      </c>
      <c r="BR1533" s="9">
        <f>IF(AB1533&gt;=BD1533,0,IFERROR(BD1533+SUMPRODUCT((AB$4:AB$1569&gt;=BD$4:BD$1569)*(AB$4:AB$1569-BD$4:BD$1569))/MAX(1,COUNTIF(AB$4:AB$1569,"&lt;"&amp;BD1533+0.01)),BD1533))</f>
        <v/>
      </c>
      <c r="BS1533" s="9">
        <f>IF(AC1533&gt;=BE1533,0,IFERROR(BE1533+SUMPRODUCT((AC$4:AC$1569&gt;=BE$4:BE$1569)*(AC$4:AC$1569-BE$4:BE$1569))/MAX(1,COUNTIF(AC$4:AC$1569,"&lt;"&amp;BE1533+0.01)),BE1533))</f>
        <v/>
      </c>
      <c r="BT1533" s="9">
        <f>IF(AD1533&gt;=BF1533,0,IFERROR(BF1533+SUMPRODUCT((AD$4:AD$1569&gt;=BF$4:BF$1569)*(AD$4:AD$1569-BF$4:BF$1569))/MAX(1,COUNTIF(AD$4:AD$1569,"&lt;"&amp;BF1533+0.01)),BF1533))</f>
        <v/>
      </c>
      <c r="BU1533" s="9">
        <f>IF(AE1533&gt;=BG1533,0,IFERROR(BG1533+SUMPRODUCT((AE$4:AE$1569&gt;=BG$4:BG$1569)*(AE$4:AE$1569-BG$4:BG$1569))/MAX(1,COUNTIF(AE$4:AE$1569,"&lt;"&amp;BG1533+0.01)),BG1533))</f>
        <v/>
      </c>
      <c r="BV1533" s="9">
        <f>IF(AF1533&gt;=BH1533,0,IFERROR(BH1533+SUMPRODUCT((AF$4:AF$1569&gt;=BH$4:BH$1569)*(AF$4:AF$1569-BH$4:BH$1569))/MAX(1,COUNTIF(AF$4:AF$1569,"&lt;"&amp;BH1533+0.01)),BH1533))</f>
        <v/>
      </c>
      <c r="BW1533" s="9">
        <f>IF(AG1533&gt;=BI1533,0,IFERROR(BI1533+SUMPRODUCT((AG$4:AG$1569&gt;=BI$4:BI$1569)*(AG$4:AG$1569-BI$4:BI$1569))/MAX(1,COUNTIF(AG$4:AG$1569,"&lt;"&amp;BI1533+0.01)),BI1533))</f>
        <v/>
      </c>
      <c r="BX1533" s="9">
        <f>IF(AH1533&gt;=BJ1533,0,IFERROR(BJ1533+SUMPRODUCT((AH$4:AH$1569&gt;=BJ$4:BJ$1569)*(AH$4:AH$1569-BJ$4:BJ$1569))/MAX(1,COUNTIF(AH$4:AH$1569,"&lt;"&amp;BJ1533+0.01)),BJ1533))</f>
        <v/>
      </c>
      <c r="BY1533" s="9">
        <f>IF(AI1533&gt;=BK1533,0,IFERROR(BK1533+SUMPRODUCT((AI$4:AI$1569&gt;=BK$4:BK$1569)*(AI$4:AI$1569-BK$4:BK$1569))/MAX(1,COUNTIF(AI$4:AI$1569,"&lt;"&amp;BK1533+0.01)),BK1533))</f>
        <v/>
      </c>
      <c r="BZ1533" s="9">
        <f>IF(AJ1533&gt;=BL1533,0,IFERROR(BL1533+SUMPRODUCT((AJ$4:AJ$1569&gt;=BL$4:BL$1569)*(AJ$4:AJ$1569-BL$4:BL$1569))/MAX(1,COUNTIF(AJ$4:AJ$1569,"&lt;"&amp;BL1533+0.01)),BL1533))</f>
        <v/>
      </c>
      <c r="CA1533" s="9">
        <f>IF(AK1533&gt;=BM1533,0,IFERROR(BM1533+SUMPRODUCT((AK$4:AK$1569&gt;=BM$4:BM$1569)*(AK$4:AK$1569-BM$4:BM$1569))/MAX(1,COUNTIF(AK$4:AK$1569,"&lt;"&amp;BM1533+0.01)),BM1533))</f>
        <v/>
      </c>
      <c r="CB1533" s="9">
        <f>IF(AL1533&gt;=BN1533,0,IFERROR(BN1533+SUMPRODUCT((AL$4:AL$1569&gt;=BN$4:BN$1569)*(AL$4:AL$1569-BN$4:BN$1569))/MAX(1,COUNTIF(AL$4:AL$1569,"&lt;"&amp;BN1533+0.01)),BN1533))</f>
        <v/>
      </c>
      <c r="CC1533" s="5">
        <f>IF(AO1533="🟢","VERDE",IF(AO1533="🟡","AMARELO",IF(AO1533="🟠","VERMELHO",IF(AO1533="🔴","VERMELHO","ROXO"))))</f>
        <v/>
      </c>
      <c r="CD1533" s="5" t="inlineStr">
        <is>
          <t>🌎 REGIÕES</t>
        </is>
      </c>
      <c r="CE1533" s="5" t="inlineStr">
        <is>
          <t>SEM REDE</t>
        </is>
      </c>
    </row>
    <row r="1534">
      <c r="A1534" s="5" t="inlineStr">
        <is>
          <t>55738450000178</t>
        </is>
      </c>
      <c r="B1534" s="5" t="inlineStr">
        <is>
          <t>MADAE PRODUTOS NATURAIS LTDA - ME</t>
        </is>
      </c>
      <c r="C1534" s="5" t="inlineStr">
        <is>
          <t>06 - SEM GRUPO</t>
        </is>
      </c>
      <c r="D1534" s="5" t="inlineStr">
        <is>
          <t>LARISSA PADILHA</t>
        </is>
      </c>
      <c r="E1534" s="5" t="inlineStr">
        <is>
          <t>MT</t>
        </is>
      </c>
      <c r="F1534" s="5">
        <f>IFERROR(VLOOKUP(C1534,$AS$4:$AT$25,2,FALSE),"")</f>
        <v/>
      </c>
      <c r="G1534" s="6">
        <f>IFERROR(VLOOKUP(C1534,$AS$4:$AX$25,6,FALSE),"")</f>
        <v/>
      </c>
      <c r="H1534" s="5">
        <f>IFERROR(VLOOKUP(C1534,$AS$4:$AY$25,7,FALSE),"")</f>
        <v/>
      </c>
      <c r="I1534" s="5">
        <f>IFERROR(VLOOKUP(C1534,$AS$4:$AZ$25,8,FALSE),"")</f>
        <v/>
      </c>
      <c r="J1534" s="7" t="inlineStr">
        <is>
          <t>.</t>
        </is>
      </c>
      <c r="K1534" s="5" t="inlineStr">
        <is>
          <t>CENTRO OESTE</t>
        </is>
      </c>
      <c r="L1534" s="8" t="n">
        <v>1542.857142857143</v>
      </c>
      <c r="M1534" s="9" t="n">
        <v>128.5714285714286</v>
      </c>
      <c r="N1534" s="9" t="n">
        <v>128.5714285714286</v>
      </c>
      <c r="O1534" s="9" t="n">
        <v>128.5714285714286</v>
      </c>
      <c r="P1534" s="9" t="n">
        <v>128.5714285714286</v>
      </c>
      <c r="Q1534" s="9" t="n">
        <v>128.5714285714286</v>
      </c>
      <c r="R1534" s="9" t="n">
        <v>128.5714285714286</v>
      </c>
      <c r="S1534" s="9" t="n">
        <v>128.5714285714286</v>
      </c>
      <c r="T1534" s="9" t="n">
        <v>128.5714285714286</v>
      </c>
      <c r="U1534" s="9" t="n">
        <v>128.5714285714286</v>
      </c>
      <c r="V1534" s="9" t="n">
        <v>128.5714285714286</v>
      </c>
      <c r="W1534" s="9" t="n">
        <v>128.5714285714286</v>
      </c>
      <c r="X1534" s="9" t="n">
        <v>128.5714285714286</v>
      </c>
      <c r="Y1534" s="7" t="inlineStr">
        <is>
          <t>.</t>
        </is>
      </c>
      <c r="Z1534" s="8">
        <f>SUM(AA1534:AL1534)</f>
        <v/>
      </c>
      <c r="AA1534" s="9" t="n">
        <v>0</v>
      </c>
      <c r="AB1534" s="9" t="n">
        <v>0</v>
      </c>
      <c r="AC1534" s="9" t="n">
        <v>0</v>
      </c>
      <c r="AD1534" s="9" t="n">
        <v>0</v>
      </c>
      <c r="AE1534" s="9" t="n">
        <v>0</v>
      </c>
      <c r="AF1534" s="9" t="n">
        <v>0</v>
      </c>
      <c r="AG1534" s="9" t="n">
        <v>0</v>
      </c>
      <c r="AH1534" s="9" t="n">
        <v>0</v>
      </c>
      <c r="AI1534" s="9" t="n">
        <v>0</v>
      </c>
      <c r="AJ1534" s="9" t="n">
        <v>0</v>
      </c>
      <c r="AK1534" s="9" t="n">
        <v>0</v>
      </c>
      <c r="AL1534" s="9" t="n">
        <v>0</v>
      </c>
      <c r="AM1534" s="7" t="inlineStr">
        <is>
          <t>.</t>
        </is>
      </c>
      <c r="AN1534" s="6">
        <f>IF(L1534=0,0,Z1534/L1534)</f>
        <v/>
      </c>
      <c r="AO1534" s="5">
        <f>IF(AN1534="","",IF(AN1534&gt;=0.9,"🟢",IF(AN1534&gt;=0.7,"🟡",IF(AN1534&gt;=0.5,"🟠","🔴"))))</f>
        <v/>
      </c>
      <c r="AP1534" s="9">
        <f>IF(L1534=0,0,L1534-Z1534)</f>
        <v/>
      </c>
      <c r="AQ1534" s="5">
        <f>IF(Z1534=0,"",RANK(Z1534,Z$4:Z$1569,0))</f>
        <v/>
      </c>
      <c r="AR1534" s="7" t="inlineStr">
        <is>
          <t>.</t>
        </is>
      </c>
      <c r="BA1534" s="7" t="inlineStr">
        <is>
          <t>.</t>
        </is>
      </c>
      <c r="BB1534" s="9">
        <f>SUM(L$4:L$1569)/COUNTA(A$4:A$1569)</f>
        <v/>
      </c>
      <c r="BC1534" s="9">
        <f>SUM(M$4:M$1569)/COUNTA(A$4:A$1569)</f>
        <v/>
      </c>
      <c r="BD1534" s="9">
        <f>SUM(N$4:N$1569)/COUNTA(A$4:A$1569)</f>
        <v/>
      </c>
      <c r="BE1534" s="9">
        <f>SUM(O$4:O$1569)/COUNTA(A$4:A$1569)</f>
        <v/>
      </c>
      <c r="BF1534" s="9">
        <f>SUM(P$4:P$1569)/COUNTA(A$4:A$1569)</f>
        <v/>
      </c>
      <c r="BG1534" s="9">
        <f>SUM(Q$4:Q$1569)/COUNTA(A$4:A$1569)</f>
        <v/>
      </c>
      <c r="BH1534" s="9">
        <f>SUM(R$4:R$1569)/COUNTA(A$4:A$1569)</f>
        <v/>
      </c>
      <c r="BI1534" s="9">
        <f>SUM(S$4:S$1569)/COUNTA(A$4:A$1569)</f>
        <v/>
      </c>
      <c r="BJ1534" s="9">
        <f>SUM(T$4:T$1569)/COUNTA(A$4:A$1569)</f>
        <v/>
      </c>
      <c r="BK1534" s="9">
        <f>SUM(U$4:U$1569)/COUNTA(A$4:A$1569)</f>
        <v/>
      </c>
      <c r="BL1534" s="9">
        <f>SUM(V$4:V$1569)/COUNTA(A$4:A$1569)</f>
        <v/>
      </c>
      <c r="BM1534" s="9">
        <f>SUM(W$4:W$1569)/COUNTA(A$4:A$1569)</f>
        <v/>
      </c>
      <c r="BN1534" s="9">
        <f>SUM(X$4:X$1569)/COUNTA(A$4:A$1569)</f>
        <v/>
      </c>
      <c r="BO1534" s="7" t="inlineStr">
        <is>
          <t>.</t>
        </is>
      </c>
      <c r="BP1534" s="9">
        <f>IF(Z1534&gt;=BB1534,0,IFERROR(BB1534+(SUMPRODUCT((Z$4:Z$1569&gt;=BB$4:BB$1569)*(Z$4:Z$1569-BB$4:BB$1569))/MAX(1,COUNTIF(Z$4:Z$1569,"&lt;"&amp;BB1534+0.01))),BB1534))</f>
        <v/>
      </c>
      <c r="BQ1534" s="9">
        <f>IF(AA1534&gt;=BC1534,0,IFERROR(BC1534+SUMPRODUCT((AA$4:AA$1569&gt;=BC$4:BC$1569)*(AA$4:AA$1569-BC$4:BC$1569))/MAX(1,COUNTIF(AA$4:AA$1569,"&lt;"&amp;BC1534+0.01)),BC1534))</f>
        <v/>
      </c>
      <c r="BR1534" s="9">
        <f>IF(AB1534&gt;=BD1534,0,IFERROR(BD1534+SUMPRODUCT((AB$4:AB$1569&gt;=BD$4:BD$1569)*(AB$4:AB$1569-BD$4:BD$1569))/MAX(1,COUNTIF(AB$4:AB$1569,"&lt;"&amp;BD1534+0.01)),BD1534))</f>
        <v/>
      </c>
      <c r="BS1534" s="9">
        <f>IF(AC1534&gt;=BE1534,0,IFERROR(BE1534+SUMPRODUCT((AC$4:AC$1569&gt;=BE$4:BE$1569)*(AC$4:AC$1569-BE$4:BE$1569))/MAX(1,COUNTIF(AC$4:AC$1569,"&lt;"&amp;BE1534+0.01)),BE1534))</f>
        <v/>
      </c>
      <c r="BT1534" s="9">
        <f>IF(AD1534&gt;=BF1534,0,IFERROR(BF1534+SUMPRODUCT((AD$4:AD$1569&gt;=BF$4:BF$1569)*(AD$4:AD$1569-BF$4:BF$1569))/MAX(1,COUNTIF(AD$4:AD$1569,"&lt;"&amp;BF1534+0.01)),BF1534))</f>
        <v/>
      </c>
      <c r="BU1534" s="9">
        <f>IF(AE1534&gt;=BG1534,0,IFERROR(BG1534+SUMPRODUCT((AE$4:AE$1569&gt;=BG$4:BG$1569)*(AE$4:AE$1569-BG$4:BG$1569))/MAX(1,COUNTIF(AE$4:AE$1569,"&lt;"&amp;BG1534+0.01)),BG1534))</f>
        <v/>
      </c>
      <c r="BV1534" s="9">
        <f>IF(AF1534&gt;=BH1534,0,IFERROR(BH1534+SUMPRODUCT((AF$4:AF$1569&gt;=BH$4:BH$1569)*(AF$4:AF$1569-BH$4:BH$1569))/MAX(1,COUNTIF(AF$4:AF$1569,"&lt;"&amp;BH1534+0.01)),BH1534))</f>
        <v/>
      </c>
      <c r="BW1534" s="9">
        <f>IF(AG1534&gt;=BI1534,0,IFERROR(BI1534+SUMPRODUCT((AG$4:AG$1569&gt;=BI$4:BI$1569)*(AG$4:AG$1569-BI$4:BI$1569))/MAX(1,COUNTIF(AG$4:AG$1569,"&lt;"&amp;BI1534+0.01)),BI1534))</f>
        <v/>
      </c>
      <c r="BX1534" s="9">
        <f>IF(AH1534&gt;=BJ1534,0,IFERROR(BJ1534+SUMPRODUCT((AH$4:AH$1569&gt;=BJ$4:BJ$1569)*(AH$4:AH$1569-BJ$4:BJ$1569))/MAX(1,COUNTIF(AH$4:AH$1569,"&lt;"&amp;BJ1534+0.01)),BJ1534))</f>
        <v/>
      </c>
      <c r="BY1534" s="9">
        <f>IF(AI1534&gt;=BK1534,0,IFERROR(BK1534+SUMPRODUCT((AI$4:AI$1569&gt;=BK$4:BK$1569)*(AI$4:AI$1569-BK$4:BK$1569))/MAX(1,COUNTIF(AI$4:AI$1569,"&lt;"&amp;BK1534+0.01)),BK1534))</f>
        <v/>
      </c>
      <c r="BZ1534" s="9">
        <f>IF(AJ1534&gt;=BL1534,0,IFERROR(BL1534+SUMPRODUCT((AJ$4:AJ$1569&gt;=BL$4:BL$1569)*(AJ$4:AJ$1569-BL$4:BL$1569))/MAX(1,COUNTIF(AJ$4:AJ$1569,"&lt;"&amp;BL1534+0.01)),BL1534))</f>
        <v/>
      </c>
      <c r="CA1534" s="9">
        <f>IF(AK1534&gt;=BM1534,0,IFERROR(BM1534+SUMPRODUCT((AK$4:AK$1569&gt;=BM$4:BM$1569)*(AK$4:AK$1569-BM$4:BM$1569))/MAX(1,COUNTIF(AK$4:AK$1569,"&lt;"&amp;BM1534+0.01)),BM1534))</f>
        <v/>
      </c>
      <c r="CB1534" s="9">
        <f>IF(AL1534&gt;=BN1534,0,IFERROR(BN1534+SUMPRODUCT((AL$4:AL$1569&gt;=BN$4:BN$1569)*(AL$4:AL$1569-BN$4:BN$1569))/MAX(1,COUNTIF(AL$4:AL$1569,"&lt;"&amp;BN1534+0.01)),BN1534))</f>
        <v/>
      </c>
      <c r="CC1534" s="5">
        <f>IF(AO1534="🟢","VERDE",IF(AO1534="🟡","AMARELO",IF(AO1534="🟠","VERMELHO",IF(AO1534="🔴","VERMELHO","ROXO"))))</f>
        <v/>
      </c>
      <c r="CD1534" s="5" t="inlineStr">
        <is>
          <t>🌎 REGIÕES</t>
        </is>
      </c>
      <c r="CE1534" s="5" t="inlineStr">
        <is>
          <t>SEM REDE</t>
        </is>
      </c>
    </row>
    <row r="1535">
      <c r="A1535" s="5" t="inlineStr">
        <is>
          <t>55786614000132</t>
        </is>
      </c>
      <c r="B1535" s="5" t="inlineStr">
        <is>
          <t>55.786.614 LUIZ ALBERTO MARCONDES MARTON</t>
        </is>
      </c>
      <c r="C1535" s="5" t="inlineStr">
        <is>
          <t>06 - SEM GRUPO</t>
        </is>
      </c>
      <c r="D1535" s="5" t="inlineStr">
        <is>
          <t>LARISSA PADILHA</t>
        </is>
      </c>
      <c r="E1535" s="5" t="inlineStr">
        <is>
          <t>SP</t>
        </is>
      </c>
      <c r="F1535" s="5">
        <f>IFERROR(VLOOKUP(C1535,$AS$4:$AT$25,2,FALSE),"")</f>
        <v/>
      </c>
      <c r="G1535" s="6">
        <f>IFERROR(VLOOKUP(C1535,$AS$4:$AX$25,6,FALSE),"")</f>
        <v/>
      </c>
      <c r="H1535" s="5">
        <f>IFERROR(VLOOKUP(C1535,$AS$4:$AY$25,7,FALSE),"")</f>
        <v/>
      </c>
      <c r="I1535" s="5">
        <f>IFERROR(VLOOKUP(C1535,$AS$4:$AZ$25,8,FALSE),"")</f>
        <v/>
      </c>
      <c r="J1535" s="7" t="inlineStr">
        <is>
          <t>.</t>
        </is>
      </c>
      <c r="K1535" s="5" t="inlineStr">
        <is>
          <t>SP INTERIOR</t>
        </is>
      </c>
      <c r="L1535" s="8" t="n">
        <v>4500</v>
      </c>
      <c r="M1535" s="9" t="n">
        <v>150</v>
      </c>
      <c r="N1535" s="9" t="n">
        <v>300</v>
      </c>
      <c r="O1535" s="9" t="n">
        <v>300</v>
      </c>
      <c r="P1535" s="9" t="n">
        <v>300</v>
      </c>
      <c r="Q1535" s="9" t="n">
        <v>300</v>
      </c>
      <c r="R1535" s="9" t="n">
        <v>300</v>
      </c>
      <c r="S1535" s="9" t="n">
        <v>450</v>
      </c>
      <c r="T1535" s="9" t="n">
        <v>450</v>
      </c>
      <c r="U1535" s="9" t="n">
        <v>450</v>
      </c>
      <c r="V1535" s="9" t="n">
        <v>450</v>
      </c>
      <c r="W1535" s="9" t="n">
        <v>450</v>
      </c>
      <c r="X1535" s="9" t="n">
        <v>600</v>
      </c>
      <c r="Y1535" s="7" t="inlineStr">
        <is>
          <t>.</t>
        </is>
      </c>
      <c r="Z1535" s="8">
        <f>SUM(AA1535:AL1535)</f>
        <v/>
      </c>
      <c r="AA1535" s="9" t="n">
        <v>0</v>
      </c>
      <c r="AB1535" s="9" t="n">
        <v>0</v>
      </c>
      <c r="AC1535" s="9" t="n">
        <v>0</v>
      </c>
      <c r="AD1535" s="9" t="n">
        <v>0</v>
      </c>
      <c r="AE1535" s="9" t="n">
        <v>0</v>
      </c>
      <c r="AF1535" s="9" t="n">
        <v>0</v>
      </c>
      <c r="AG1535" s="9" t="n">
        <v>0</v>
      </c>
      <c r="AH1535" s="9" t="n">
        <v>0</v>
      </c>
      <c r="AI1535" s="9" t="n">
        <v>0</v>
      </c>
      <c r="AJ1535" s="9" t="n">
        <v>0</v>
      </c>
      <c r="AK1535" s="9" t="n">
        <v>0</v>
      </c>
      <c r="AL1535" s="9" t="n">
        <v>0</v>
      </c>
      <c r="AM1535" s="7" t="inlineStr">
        <is>
          <t>.</t>
        </is>
      </c>
      <c r="AN1535" s="6">
        <f>IF(L1535=0,0,Z1535/L1535)</f>
        <v/>
      </c>
      <c r="AO1535" s="5">
        <f>IF(AN1535="","",IF(AN1535&gt;=0.9,"🟢",IF(AN1535&gt;=0.7,"🟡",IF(AN1535&gt;=0.5,"🟠","🔴"))))</f>
        <v/>
      </c>
      <c r="AP1535" s="9">
        <f>IF(L1535=0,0,L1535-Z1535)</f>
        <v/>
      </c>
      <c r="AQ1535" s="5">
        <f>IF(Z1535=0,"",RANK(Z1535,Z$4:Z$1569,0))</f>
        <v/>
      </c>
      <c r="AR1535" s="7" t="inlineStr">
        <is>
          <t>.</t>
        </is>
      </c>
      <c r="BA1535" s="7" t="inlineStr">
        <is>
          <t>.</t>
        </is>
      </c>
      <c r="BB1535" s="9">
        <f>SUM(L$4:L$1569)/COUNTA(A$4:A$1569)</f>
        <v/>
      </c>
      <c r="BC1535" s="9">
        <f>SUM(M$4:M$1569)/COUNTA(A$4:A$1569)</f>
        <v/>
      </c>
      <c r="BD1535" s="9">
        <f>SUM(N$4:N$1569)/COUNTA(A$4:A$1569)</f>
        <v/>
      </c>
      <c r="BE1535" s="9">
        <f>SUM(O$4:O$1569)/COUNTA(A$4:A$1569)</f>
        <v/>
      </c>
      <c r="BF1535" s="9">
        <f>SUM(P$4:P$1569)/COUNTA(A$4:A$1569)</f>
        <v/>
      </c>
      <c r="BG1535" s="9">
        <f>SUM(Q$4:Q$1569)/COUNTA(A$4:A$1569)</f>
        <v/>
      </c>
      <c r="BH1535" s="9">
        <f>SUM(R$4:R$1569)/COUNTA(A$4:A$1569)</f>
        <v/>
      </c>
      <c r="BI1535" s="9">
        <f>SUM(S$4:S$1569)/COUNTA(A$4:A$1569)</f>
        <v/>
      </c>
      <c r="BJ1535" s="9">
        <f>SUM(T$4:T$1569)/COUNTA(A$4:A$1569)</f>
        <v/>
      </c>
      <c r="BK1535" s="9">
        <f>SUM(U$4:U$1569)/COUNTA(A$4:A$1569)</f>
        <v/>
      </c>
      <c r="BL1535" s="9">
        <f>SUM(V$4:V$1569)/COUNTA(A$4:A$1569)</f>
        <v/>
      </c>
      <c r="BM1535" s="9">
        <f>SUM(W$4:W$1569)/COUNTA(A$4:A$1569)</f>
        <v/>
      </c>
      <c r="BN1535" s="9">
        <f>SUM(X$4:X$1569)/COUNTA(A$4:A$1569)</f>
        <v/>
      </c>
      <c r="BO1535" s="7" t="inlineStr">
        <is>
          <t>.</t>
        </is>
      </c>
      <c r="BP1535" s="9">
        <f>IF(Z1535&gt;=BB1535,0,IFERROR(BB1535+(SUMPRODUCT((Z$4:Z$1569&gt;=BB$4:BB$1569)*(Z$4:Z$1569-BB$4:BB$1569))/MAX(1,COUNTIF(Z$4:Z$1569,"&lt;"&amp;BB1535+0.01))),BB1535))</f>
        <v/>
      </c>
      <c r="BQ1535" s="9">
        <f>IF(AA1535&gt;=BC1535,0,IFERROR(BC1535+SUMPRODUCT((AA$4:AA$1569&gt;=BC$4:BC$1569)*(AA$4:AA$1569-BC$4:BC$1569))/MAX(1,COUNTIF(AA$4:AA$1569,"&lt;"&amp;BC1535+0.01)),BC1535))</f>
        <v/>
      </c>
      <c r="BR1535" s="9">
        <f>IF(AB1535&gt;=BD1535,0,IFERROR(BD1535+SUMPRODUCT((AB$4:AB$1569&gt;=BD$4:BD$1569)*(AB$4:AB$1569-BD$4:BD$1569))/MAX(1,COUNTIF(AB$4:AB$1569,"&lt;"&amp;BD1535+0.01)),BD1535))</f>
        <v/>
      </c>
      <c r="BS1535" s="9">
        <f>IF(AC1535&gt;=BE1535,0,IFERROR(BE1535+SUMPRODUCT((AC$4:AC$1569&gt;=BE$4:BE$1569)*(AC$4:AC$1569-BE$4:BE$1569))/MAX(1,COUNTIF(AC$4:AC$1569,"&lt;"&amp;BE1535+0.01)),BE1535))</f>
        <v/>
      </c>
      <c r="BT1535" s="9">
        <f>IF(AD1535&gt;=BF1535,0,IFERROR(BF1535+SUMPRODUCT((AD$4:AD$1569&gt;=BF$4:BF$1569)*(AD$4:AD$1569-BF$4:BF$1569))/MAX(1,COUNTIF(AD$4:AD$1569,"&lt;"&amp;BF1535+0.01)),BF1535))</f>
        <v/>
      </c>
      <c r="BU1535" s="9">
        <f>IF(AE1535&gt;=BG1535,0,IFERROR(BG1535+SUMPRODUCT((AE$4:AE$1569&gt;=BG$4:BG$1569)*(AE$4:AE$1569-BG$4:BG$1569))/MAX(1,COUNTIF(AE$4:AE$1569,"&lt;"&amp;BG1535+0.01)),BG1535))</f>
        <v/>
      </c>
      <c r="BV1535" s="9">
        <f>IF(AF1535&gt;=BH1535,0,IFERROR(BH1535+SUMPRODUCT((AF$4:AF$1569&gt;=BH$4:BH$1569)*(AF$4:AF$1569-BH$4:BH$1569))/MAX(1,COUNTIF(AF$4:AF$1569,"&lt;"&amp;BH1535+0.01)),BH1535))</f>
        <v/>
      </c>
      <c r="BW1535" s="9">
        <f>IF(AG1535&gt;=BI1535,0,IFERROR(BI1535+SUMPRODUCT((AG$4:AG$1569&gt;=BI$4:BI$1569)*(AG$4:AG$1569-BI$4:BI$1569))/MAX(1,COUNTIF(AG$4:AG$1569,"&lt;"&amp;BI1535+0.01)),BI1535))</f>
        <v/>
      </c>
      <c r="BX1535" s="9">
        <f>IF(AH1535&gt;=BJ1535,0,IFERROR(BJ1535+SUMPRODUCT((AH$4:AH$1569&gt;=BJ$4:BJ$1569)*(AH$4:AH$1569-BJ$4:BJ$1569))/MAX(1,COUNTIF(AH$4:AH$1569,"&lt;"&amp;BJ1535+0.01)),BJ1535))</f>
        <v/>
      </c>
      <c r="BY1535" s="9">
        <f>IF(AI1535&gt;=BK1535,0,IFERROR(BK1535+SUMPRODUCT((AI$4:AI$1569&gt;=BK$4:BK$1569)*(AI$4:AI$1569-BK$4:BK$1569))/MAX(1,COUNTIF(AI$4:AI$1569,"&lt;"&amp;BK1535+0.01)),BK1535))</f>
        <v/>
      </c>
      <c r="BZ1535" s="9">
        <f>IF(AJ1535&gt;=BL1535,0,IFERROR(BL1535+SUMPRODUCT((AJ$4:AJ$1569&gt;=BL$4:BL$1569)*(AJ$4:AJ$1569-BL$4:BL$1569))/MAX(1,COUNTIF(AJ$4:AJ$1569,"&lt;"&amp;BL1535+0.01)),BL1535))</f>
        <v/>
      </c>
      <c r="CA1535" s="9">
        <f>IF(AK1535&gt;=BM1535,0,IFERROR(BM1535+SUMPRODUCT((AK$4:AK$1569&gt;=BM$4:BM$1569)*(AK$4:AK$1569-BM$4:BM$1569))/MAX(1,COUNTIF(AK$4:AK$1569,"&lt;"&amp;BM1535+0.01)),BM1535))</f>
        <v/>
      </c>
      <c r="CB1535" s="9">
        <f>IF(AL1535&gt;=BN1535,0,IFERROR(BN1535+SUMPRODUCT((AL$4:AL$1569&gt;=BN$4:BN$1569)*(AL$4:AL$1569-BN$4:BN$1569))/MAX(1,COUNTIF(AL$4:AL$1569,"&lt;"&amp;BN1535+0.01)),BN1535))</f>
        <v/>
      </c>
      <c r="CC1535" s="5">
        <f>IF(AO1535="🟢","VERDE",IF(AO1535="🟡","AMARELO",IF(AO1535="🟠","VERMELHO",IF(AO1535="🔴","VERMELHO","ROXO"))))</f>
        <v/>
      </c>
      <c r="CD1535" s="5" t="inlineStr">
        <is>
          <t>🌎 REGIÕES</t>
        </is>
      </c>
      <c r="CE1535" s="5" t="inlineStr">
        <is>
          <t>SEM REDE</t>
        </is>
      </c>
    </row>
    <row r="1536">
      <c r="A1536" s="5" t="inlineStr">
        <is>
          <t>55910297000114</t>
        </is>
      </c>
      <c r="B1536" s="5" t="inlineStr">
        <is>
          <t>FLORA PRODUTOS NATURAIS LTDA - EPP</t>
        </is>
      </c>
      <c r="C1536" s="5" t="inlineStr">
        <is>
          <t>06 - SEM GRUPO</t>
        </is>
      </c>
      <c r="D1536" s="5" t="inlineStr">
        <is>
          <t>HEMANUELE DITZEL (MANU)</t>
        </is>
      </c>
      <c r="E1536" s="5" t="inlineStr">
        <is>
          <t>SC</t>
        </is>
      </c>
      <c r="F1536" s="5">
        <f>IFERROR(VLOOKUP(C1536,$AS$4:$AT$25,2,FALSE),"")</f>
        <v/>
      </c>
      <c r="G1536" s="6">
        <f>IFERROR(VLOOKUP(C1536,$AS$4:$AX$25,6,FALSE),"")</f>
        <v/>
      </c>
      <c r="H1536" s="5">
        <f>IFERROR(VLOOKUP(C1536,$AS$4:$AY$25,7,FALSE),"")</f>
        <v/>
      </c>
      <c r="I1536" s="5">
        <f>IFERROR(VLOOKUP(C1536,$AS$4:$AZ$25,8,FALSE),"")</f>
        <v/>
      </c>
      <c r="J1536" s="7" t="inlineStr">
        <is>
          <t>.</t>
        </is>
      </c>
      <c r="K1536" s="5" t="inlineStr">
        <is>
          <t>SUL</t>
        </is>
      </c>
      <c r="L1536" s="8" t="n">
        <v>1643.478260869565</v>
      </c>
      <c r="M1536" s="9" t="n">
        <v>117.3913043478261</v>
      </c>
      <c r="N1536" s="9" t="n">
        <v>130.4347826086957</v>
      </c>
      <c r="O1536" s="9" t="n">
        <v>130.4347826086957</v>
      </c>
      <c r="P1536" s="9" t="n">
        <v>130.4347826086957</v>
      </c>
      <c r="Q1536" s="9" t="n">
        <v>130.4347826086957</v>
      </c>
      <c r="R1536" s="9" t="n">
        <v>130.4347826086957</v>
      </c>
      <c r="S1536" s="9" t="n">
        <v>143.4782608695652</v>
      </c>
      <c r="T1536" s="9" t="n">
        <v>143.4782608695652</v>
      </c>
      <c r="U1536" s="9" t="n">
        <v>143.4782608695652</v>
      </c>
      <c r="V1536" s="9" t="n">
        <v>143.4782608695652</v>
      </c>
      <c r="W1536" s="9" t="n">
        <v>143.4782608695652</v>
      </c>
      <c r="X1536" s="9" t="n">
        <v>156.5217391304348</v>
      </c>
      <c r="Y1536" s="7" t="inlineStr">
        <is>
          <t>.</t>
        </is>
      </c>
      <c r="Z1536" s="8">
        <f>SUM(AA1536:AL1536)</f>
        <v/>
      </c>
      <c r="AA1536" s="9" t="n">
        <v>0</v>
      </c>
      <c r="AB1536" s="9" t="n">
        <v>0</v>
      </c>
      <c r="AC1536" s="9" t="n">
        <v>0</v>
      </c>
      <c r="AD1536" s="9" t="n">
        <v>0</v>
      </c>
      <c r="AE1536" s="9" t="n">
        <v>0</v>
      </c>
      <c r="AF1536" s="9" t="n">
        <v>0</v>
      </c>
      <c r="AG1536" s="9" t="n">
        <v>0</v>
      </c>
      <c r="AH1536" s="9" t="n">
        <v>0</v>
      </c>
      <c r="AI1536" s="9" t="n">
        <v>0</v>
      </c>
      <c r="AJ1536" s="9" t="n">
        <v>0</v>
      </c>
      <c r="AK1536" s="9" t="n">
        <v>0</v>
      </c>
      <c r="AL1536" s="9" t="n">
        <v>0</v>
      </c>
      <c r="AM1536" s="7" t="inlineStr">
        <is>
          <t>.</t>
        </is>
      </c>
      <c r="AN1536" s="6">
        <f>IF(L1536=0,0,Z1536/L1536)</f>
        <v/>
      </c>
      <c r="AO1536" s="5">
        <f>IF(AN1536="","",IF(AN1536&gt;=0.9,"🟢",IF(AN1536&gt;=0.7,"🟡",IF(AN1536&gt;=0.5,"🟠","🔴"))))</f>
        <v/>
      </c>
      <c r="AP1536" s="9">
        <f>IF(L1536=0,0,L1536-Z1536)</f>
        <v/>
      </c>
      <c r="AQ1536" s="5">
        <f>IF(Z1536=0,"",RANK(Z1536,Z$4:Z$1569,0))</f>
        <v/>
      </c>
      <c r="AR1536" s="7" t="inlineStr">
        <is>
          <t>.</t>
        </is>
      </c>
      <c r="BA1536" s="7" t="inlineStr">
        <is>
          <t>.</t>
        </is>
      </c>
      <c r="BB1536" s="9">
        <f>SUM(L$4:L$1569)/COUNTA(A$4:A$1569)</f>
        <v/>
      </c>
      <c r="BC1536" s="9">
        <f>SUM(M$4:M$1569)/COUNTA(A$4:A$1569)</f>
        <v/>
      </c>
      <c r="BD1536" s="9">
        <f>SUM(N$4:N$1569)/COUNTA(A$4:A$1569)</f>
        <v/>
      </c>
      <c r="BE1536" s="9">
        <f>SUM(O$4:O$1569)/COUNTA(A$4:A$1569)</f>
        <v/>
      </c>
      <c r="BF1536" s="9">
        <f>SUM(P$4:P$1569)/COUNTA(A$4:A$1569)</f>
        <v/>
      </c>
      <c r="BG1536" s="9">
        <f>SUM(Q$4:Q$1569)/COUNTA(A$4:A$1569)</f>
        <v/>
      </c>
      <c r="BH1536" s="9">
        <f>SUM(R$4:R$1569)/COUNTA(A$4:A$1569)</f>
        <v/>
      </c>
      <c r="BI1536" s="9">
        <f>SUM(S$4:S$1569)/COUNTA(A$4:A$1569)</f>
        <v/>
      </c>
      <c r="BJ1536" s="9">
        <f>SUM(T$4:T$1569)/COUNTA(A$4:A$1569)</f>
        <v/>
      </c>
      <c r="BK1536" s="9">
        <f>SUM(U$4:U$1569)/COUNTA(A$4:A$1569)</f>
        <v/>
      </c>
      <c r="BL1536" s="9">
        <f>SUM(V$4:V$1569)/COUNTA(A$4:A$1569)</f>
        <v/>
      </c>
      <c r="BM1536" s="9">
        <f>SUM(W$4:W$1569)/COUNTA(A$4:A$1569)</f>
        <v/>
      </c>
      <c r="BN1536" s="9">
        <f>SUM(X$4:X$1569)/COUNTA(A$4:A$1569)</f>
        <v/>
      </c>
      <c r="BO1536" s="7" t="inlineStr">
        <is>
          <t>.</t>
        </is>
      </c>
      <c r="BP1536" s="9">
        <f>IF(Z1536&gt;=BB1536,0,IFERROR(BB1536+(SUMPRODUCT((Z$4:Z$1569&gt;=BB$4:BB$1569)*(Z$4:Z$1569-BB$4:BB$1569))/MAX(1,COUNTIF(Z$4:Z$1569,"&lt;"&amp;BB1536+0.01))),BB1536))</f>
        <v/>
      </c>
      <c r="BQ1536" s="9">
        <f>IF(AA1536&gt;=BC1536,0,IFERROR(BC1536+SUMPRODUCT((AA$4:AA$1569&gt;=BC$4:BC$1569)*(AA$4:AA$1569-BC$4:BC$1569))/MAX(1,COUNTIF(AA$4:AA$1569,"&lt;"&amp;BC1536+0.01)),BC1536))</f>
        <v/>
      </c>
      <c r="BR1536" s="9">
        <f>IF(AB1536&gt;=BD1536,0,IFERROR(BD1536+SUMPRODUCT((AB$4:AB$1569&gt;=BD$4:BD$1569)*(AB$4:AB$1569-BD$4:BD$1569))/MAX(1,COUNTIF(AB$4:AB$1569,"&lt;"&amp;BD1536+0.01)),BD1536))</f>
        <v/>
      </c>
      <c r="BS1536" s="9">
        <f>IF(AC1536&gt;=BE1536,0,IFERROR(BE1536+SUMPRODUCT((AC$4:AC$1569&gt;=BE$4:BE$1569)*(AC$4:AC$1569-BE$4:BE$1569))/MAX(1,COUNTIF(AC$4:AC$1569,"&lt;"&amp;BE1536+0.01)),BE1536))</f>
        <v/>
      </c>
      <c r="BT1536" s="9">
        <f>IF(AD1536&gt;=BF1536,0,IFERROR(BF1536+SUMPRODUCT((AD$4:AD$1569&gt;=BF$4:BF$1569)*(AD$4:AD$1569-BF$4:BF$1569))/MAX(1,COUNTIF(AD$4:AD$1569,"&lt;"&amp;BF1536+0.01)),BF1536))</f>
        <v/>
      </c>
      <c r="BU1536" s="9">
        <f>IF(AE1536&gt;=BG1536,0,IFERROR(BG1536+SUMPRODUCT((AE$4:AE$1569&gt;=BG$4:BG$1569)*(AE$4:AE$1569-BG$4:BG$1569))/MAX(1,COUNTIF(AE$4:AE$1569,"&lt;"&amp;BG1536+0.01)),BG1536))</f>
        <v/>
      </c>
      <c r="BV1536" s="9">
        <f>IF(AF1536&gt;=BH1536,0,IFERROR(BH1536+SUMPRODUCT((AF$4:AF$1569&gt;=BH$4:BH$1569)*(AF$4:AF$1569-BH$4:BH$1569))/MAX(1,COUNTIF(AF$4:AF$1569,"&lt;"&amp;BH1536+0.01)),BH1536))</f>
        <v/>
      </c>
      <c r="BW1536" s="9">
        <f>IF(AG1536&gt;=BI1536,0,IFERROR(BI1536+SUMPRODUCT((AG$4:AG$1569&gt;=BI$4:BI$1569)*(AG$4:AG$1569-BI$4:BI$1569))/MAX(1,COUNTIF(AG$4:AG$1569,"&lt;"&amp;BI1536+0.01)),BI1536))</f>
        <v/>
      </c>
      <c r="BX1536" s="9">
        <f>IF(AH1536&gt;=BJ1536,0,IFERROR(BJ1536+SUMPRODUCT((AH$4:AH$1569&gt;=BJ$4:BJ$1569)*(AH$4:AH$1569-BJ$4:BJ$1569))/MAX(1,COUNTIF(AH$4:AH$1569,"&lt;"&amp;BJ1536+0.01)),BJ1536))</f>
        <v/>
      </c>
      <c r="BY1536" s="9">
        <f>IF(AI1536&gt;=BK1536,0,IFERROR(BK1536+SUMPRODUCT((AI$4:AI$1569&gt;=BK$4:BK$1569)*(AI$4:AI$1569-BK$4:BK$1569))/MAX(1,COUNTIF(AI$4:AI$1569,"&lt;"&amp;BK1536+0.01)),BK1536))</f>
        <v/>
      </c>
      <c r="BZ1536" s="9">
        <f>IF(AJ1536&gt;=BL1536,0,IFERROR(BL1536+SUMPRODUCT((AJ$4:AJ$1569&gt;=BL$4:BL$1569)*(AJ$4:AJ$1569-BL$4:BL$1569))/MAX(1,COUNTIF(AJ$4:AJ$1569,"&lt;"&amp;BL1536+0.01)),BL1536))</f>
        <v/>
      </c>
      <c r="CA1536" s="9">
        <f>IF(AK1536&gt;=BM1536,0,IFERROR(BM1536+SUMPRODUCT((AK$4:AK$1569&gt;=BM$4:BM$1569)*(AK$4:AK$1569-BM$4:BM$1569))/MAX(1,COUNTIF(AK$4:AK$1569,"&lt;"&amp;BM1536+0.01)),BM1536))</f>
        <v/>
      </c>
      <c r="CB1536" s="9">
        <f>IF(AL1536&gt;=BN1536,0,IFERROR(BN1536+SUMPRODUCT((AL$4:AL$1569&gt;=BN$4:BN$1569)*(AL$4:AL$1569-BN$4:BN$1569))/MAX(1,COUNTIF(AL$4:AL$1569,"&lt;"&amp;BN1536+0.01)),BN1536))</f>
        <v/>
      </c>
      <c r="CC1536" s="5">
        <f>IF(AO1536="🟢","VERDE",IF(AO1536="🟡","AMARELO",IF(AO1536="🟠","VERMELHO",IF(AO1536="🔴","VERMELHO","ROXO"))))</f>
        <v/>
      </c>
      <c r="CD1536" s="5" t="inlineStr">
        <is>
          <t>🌎 REGIÕES</t>
        </is>
      </c>
      <c r="CE1536" s="5" t="inlineStr">
        <is>
          <t>SEM REDE</t>
        </is>
      </c>
    </row>
    <row r="1537">
      <c r="A1537" s="5" t="inlineStr">
        <is>
          <t>55991025000277</t>
        </is>
      </c>
      <c r="B1537" s="5" t="inlineStr">
        <is>
          <t>NV VIDA SAUDAVEL LTDA - EPP</t>
        </is>
      </c>
      <c r="C1537" s="5" t="inlineStr">
        <is>
          <t>06 - SEM GRUPO</t>
        </is>
      </c>
      <c r="D1537" s="5" t="inlineStr">
        <is>
          <t>LARISSA PADILHA</t>
        </is>
      </c>
      <c r="E1537" s="5" t="inlineStr">
        <is>
          <t>RJ</t>
        </is>
      </c>
      <c r="F1537" s="5">
        <f>IFERROR(VLOOKUP(C1537,$AS$4:$AT$25,2,FALSE),"")</f>
        <v/>
      </c>
      <c r="G1537" s="6">
        <f>IFERROR(VLOOKUP(C1537,$AS$4:$AX$25,6,FALSE),"")</f>
        <v/>
      </c>
      <c r="H1537" s="5">
        <f>IFERROR(VLOOKUP(C1537,$AS$4:$AY$25,7,FALSE),"")</f>
        <v/>
      </c>
      <c r="I1537" s="5">
        <f>IFERROR(VLOOKUP(C1537,$AS$4:$AZ$25,8,FALSE),"")</f>
        <v/>
      </c>
      <c r="J1537" s="7" t="inlineStr">
        <is>
          <t>.</t>
        </is>
      </c>
      <c r="K1537" s="5" t="inlineStr">
        <is>
          <t>RJ + ES + MG</t>
        </is>
      </c>
      <c r="L1537" s="8" t="n">
        <v>1393.548387096774</v>
      </c>
      <c r="M1537" s="9" t="n">
        <v>116.1290322580645</v>
      </c>
      <c r="N1537" s="9" t="n">
        <v>116.1290322580645</v>
      </c>
      <c r="O1537" s="9" t="n">
        <v>116.1290322580645</v>
      </c>
      <c r="P1537" s="9" t="n">
        <v>116.1290322580645</v>
      </c>
      <c r="Q1537" s="9" t="n">
        <v>116.1290322580645</v>
      </c>
      <c r="R1537" s="9" t="n">
        <v>116.1290322580645</v>
      </c>
      <c r="S1537" s="9" t="n">
        <v>116.1290322580645</v>
      </c>
      <c r="T1537" s="9" t="n">
        <v>116.1290322580645</v>
      </c>
      <c r="U1537" s="9" t="n">
        <v>116.1290322580645</v>
      </c>
      <c r="V1537" s="9" t="n">
        <v>116.1290322580645</v>
      </c>
      <c r="W1537" s="9" t="n">
        <v>116.1290322580645</v>
      </c>
      <c r="X1537" s="9" t="n">
        <v>116.1290322580645</v>
      </c>
      <c r="Y1537" s="7" t="inlineStr">
        <is>
          <t>.</t>
        </is>
      </c>
      <c r="Z1537" s="8">
        <f>SUM(AA1537:AL1537)</f>
        <v/>
      </c>
      <c r="AA1537" s="9" t="n">
        <v>0</v>
      </c>
      <c r="AB1537" s="9" t="n">
        <v>0</v>
      </c>
      <c r="AC1537" s="9" t="n">
        <v>0</v>
      </c>
      <c r="AD1537" s="9" t="n">
        <v>0</v>
      </c>
      <c r="AE1537" s="9" t="n">
        <v>0</v>
      </c>
      <c r="AF1537" s="9" t="n">
        <v>0</v>
      </c>
      <c r="AG1537" s="9" t="n">
        <v>0</v>
      </c>
      <c r="AH1537" s="9" t="n">
        <v>0</v>
      </c>
      <c r="AI1537" s="9" t="n">
        <v>0</v>
      </c>
      <c r="AJ1537" s="9" t="n">
        <v>0</v>
      </c>
      <c r="AK1537" s="9" t="n">
        <v>0</v>
      </c>
      <c r="AL1537" s="9" t="n">
        <v>0</v>
      </c>
      <c r="AM1537" s="7" t="inlineStr">
        <is>
          <t>.</t>
        </is>
      </c>
      <c r="AN1537" s="6">
        <f>IF(L1537=0,0,Z1537/L1537)</f>
        <v/>
      </c>
      <c r="AO1537" s="5">
        <f>IF(AN1537="","",IF(AN1537&gt;=0.9,"🟢",IF(AN1537&gt;=0.7,"🟡",IF(AN1537&gt;=0.5,"🟠","🔴"))))</f>
        <v/>
      </c>
      <c r="AP1537" s="9">
        <f>IF(L1537=0,0,L1537-Z1537)</f>
        <v/>
      </c>
      <c r="AQ1537" s="5">
        <f>IF(Z1537=0,"",RANK(Z1537,Z$4:Z$1569,0))</f>
        <v/>
      </c>
      <c r="AR1537" s="7" t="inlineStr">
        <is>
          <t>.</t>
        </is>
      </c>
      <c r="BA1537" s="7" t="inlineStr">
        <is>
          <t>.</t>
        </is>
      </c>
      <c r="BB1537" s="9">
        <f>SUM(L$4:L$1569)/COUNTA(A$4:A$1569)</f>
        <v/>
      </c>
      <c r="BC1537" s="9">
        <f>SUM(M$4:M$1569)/COUNTA(A$4:A$1569)</f>
        <v/>
      </c>
      <c r="BD1537" s="9">
        <f>SUM(N$4:N$1569)/COUNTA(A$4:A$1569)</f>
        <v/>
      </c>
      <c r="BE1537" s="9">
        <f>SUM(O$4:O$1569)/COUNTA(A$4:A$1569)</f>
        <v/>
      </c>
      <c r="BF1537" s="9">
        <f>SUM(P$4:P$1569)/COUNTA(A$4:A$1569)</f>
        <v/>
      </c>
      <c r="BG1537" s="9">
        <f>SUM(Q$4:Q$1569)/COUNTA(A$4:A$1569)</f>
        <v/>
      </c>
      <c r="BH1537" s="9">
        <f>SUM(R$4:R$1569)/COUNTA(A$4:A$1569)</f>
        <v/>
      </c>
      <c r="BI1537" s="9">
        <f>SUM(S$4:S$1569)/COUNTA(A$4:A$1569)</f>
        <v/>
      </c>
      <c r="BJ1537" s="9">
        <f>SUM(T$4:T$1569)/COUNTA(A$4:A$1569)</f>
        <v/>
      </c>
      <c r="BK1537" s="9">
        <f>SUM(U$4:U$1569)/COUNTA(A$4:A$1569)</f>
        <v/>
      </c>
      <c r="BL1537" s="9">
        <f>SUM(V$4:V$1569)/COUNTA(A$4:A$1569)</f>
        <v/>
      </c>
      <c r="BM1537" s="9">
        <f>SUM(W$4:W$1569)/COUNTA(A$4:A$1569)</f>
        <v/>
      </c>
      <c r="BN1537" s="9">
        <f>SUM(X$4:X$1569)/COUNTA(A$4:A$1569)</f>
        <v/>
      </c>
      <c r="BO1537" s="7" t="inlineStr">
        <is>
          <t>.</t>
        </is>
      </c>
      <c r="BP1537" s="9">
        <f>IF(Z1537&gt;=BB1537,0,IFERROR(BB1537+(SUMPRODUCT((Z$4:Z$1569&gt;=BB$4:BB$1569)*(Z$4:Z$1569-BB$4:BB$1569))/MAX(1,COUNTIF(Z$4:Z$1569,"&lt;"&amp;BB1537+0.01))),BB1537))</f>
        <v/>
      </c>
      <c r="BQ1537" s="9">
        <f>IF(AA1537&gt;=BC1537,0,IFERROR(BC1537+SUMPRODUCT((AA$4:AA$1569&gt;=BC$4:BC$1569)*(AA$4:AA$1569-BC$4:BC$1569))/MAX(1,COUNTIF(AA$4:AA$1569,"&lt;"&amp;BC1537+0.01)),BC1537))</f>
        <v/>
      </c>
      <c r="BR1537" s="9">
        <f>IF(AB1537&gt;=BD1537,0,IFERROR(BD1537+SUMPRODUCT((AB$4:AB$1569&gt;=BD$4:BD$1569)*(AB$4:AB$1569-BD$4:BD$1569))/MAX(1,COUNTIF(AB$4:AB$1569,"&lt;"&amp;BD1537+0.01)),BD1537))</f>
        <v/>
      </c>
      <c r="BS1537" s="9">
        <f>IF(AC1537&gt;=BE1537,0,IFERROR(BE1537+SUMPRODUCT((AC$4:AC$1569&gt;=BE$4:BE$1569)*(AC$4:AC$1569-BE$4:BE$1569))/MAX(1,COUNTIF(AC$4:AC$1569,"&lt;"&amp;BE1537+0.01)),BE1537))</f>
        <v/>
      </c>
      <c r="BT1537" s="9">
        <f>IF(AD1537&gt;=BF1537,0,IFERROR(BF1537+SUMPRODUCT((AD$4:AD$1569&gt;=BF$4:BF$1569)*(AD$4:AD$1569-BF$4:BF$1569))/MAX(1,COUNTIF(AD$4:AD$1569,"&lt;"&amp;BF1537+0.01)),BF1537))</f>
        <v/>
      </c>
      <c r="BU1537" s="9">
        <f>IF(AE1537&gt;=BG1537,0,IFERROR(BG1537+SUMPRODUCT((AE$4:AE$1569&gt;=BG$4:BG$1569)*(AE$4:AE$1569-BG$4:BG$1569))/MAX(1,COUNTIF(AE$4:AE$1569,"&lt;"&amp;BG1537+0.01)),BG1537))</f>
        <v/>
      </c>
      <c r="BV1537" s="9">
        <f>IF(AF1537&gt;=BH1537,0,IFERROR(BH1537+SUMPRODUCT((AF$4:AF$1569&gt;=BH$4:BH$1569)*(AF$4:AF$1569-BH$4:BH$1569))/MAX(1,COUNTIF(AF$4:AF$1569,"&lt;"&amp;BH1537+0.01)),BH1537))</f>
        <v/>
      </c>
      <c r="BW1537" s="9">
        <f>IF(AG1537&gt;=BI1537,0,IFERROR(BI1537+SUMPRODUCT((AG$4:AG$1569&gt;=BI$4:BI$1569)*(AG$4:AG$1569-BI$4:BI$1569))/MAX(1,COUNTIF(AG$4:AG$1569,"&lt;"&amp;BI1537+0.01)),BI1537))</f>
        <v/>
      </c>
      <c r="BX1537" s="9">
        <f>IF(AH1537&gt;=BJ1537,0,IFERROR(BJ1537+SUMPRODUCT((AH$4:AH$1569&gt;=BJ$4:BJ$1569)*(AH$4:AH$1569-BJ$4:BJ$1569))/MAX(1,COUNTIF(AH$4:AH$1569,"&lt;"&amp;BJ1537+0.01)),BJ1537))</f>
        <v/>
      </c>
      <c r="BY1537" s="9">
        <f>IF(AI1537&gt;=BK1537,0,IFERROR(BK1537+SUMPRODUCT((AI$4:AI$1569&gt;=BK$4:BK$1569)*(AI$4:AI$1569-BK$4:BK$1569))/MAX(1,COUNTIF(AI$4:AI$1569,"&lt;"&amp;BK1537+0.01)),BK1537))</f>
        <v/>
      </c>
      <c r="BZ1537" s="9">
        <f>IF(AJ1537&gt;=BL1537,0,IFERROR(BL1537+SUMPRODUCT((AJ$4:AJ$1569&gt;=BL$4:BL$1569)*(AJ$4:AJ$1569-BL$4:BL$1569))/MAX(1,COUNTIF(AJ$4:AJ$1569,"&lt;"&amp;BL1537+0.01)),BL1537))</f>
        <v/>
      </c>
      <c r="CA1537" s="9">
        <f>IF(AK1537&gt;=BM1537,0,IFERROR(BM1537+SUMPRODUCT((AK$4:AK$1569&gt;=BM$4:BM$1569)*(AK$4:AK$1569-BM$4:BM$1569))/MAX(1,COUNTIF(AK$4:AK$1569,"&lt;"&amp;BM1537+0.01)),BM1537))</f>
        <v/>
      </c>
      <c r="CB1537" s="9">
        <f>IF(AL1537&gt;=BN1537,0,IFERROR(BN1537+SUMPRODUCT((AL$4:AL$1569&gt;=BN$4:BN$1569)*(AL$4:AL$1569-BN$4:BN$1569))/MAX(1,COUNTIF(AL$4:AL$1569,"&lt;"&amp;BN1537+0.01)),BN1537))</f>
        <v/>
      </c>
      <c r="CC1537" s="5">
        <f>IF(AO1537="🟢","VERDE",IF(AO1537="🟡","AMARELO",IF(AO1537="🟠","VERMELHO",IF(AO1537="🔴","VERMELHO","ROXO"))))</f>
        <v/>
      </c>
      <c r="CD1537" s="5" t="inlineStr">
        <is>
          <t>🌎 REGIÕES</t>
        </is>
      </c>
      <c r="CE1537" s="5" t="inlineStr">
        <is>
          <t>SEM REDE</t>
        </is>
      </c>
    </row>
    <row r="1538">
      <c r="A1538" s="5" t="inlineStr">
        <is>
          <t>56109080000172</t>
        </is>
      </c>
      <c r="B1538" s="5" t="inlineStr">
        <is>
          <t>LEAZ COMERCIO DE ALIMENTOS LTDA - ME</t>
        </is>
      </c>
      <c r="C1538" s="5" t="inlineStr">
        <is>
          <t>06 - INTERNA - TUDO EM GRAOS / VGA</t>
        </is>
      </c>
      <c r="D1538" s="5" t="inlineStr">
        <is>
          <t>DAIANE STAVICKI</t>
        </is>
      </c>
      <c r="E1538" s="5" t="inlineStr"/>
      <c r="F1538" s="5">
        <f>IFERROR(VLOOKUP(C1538,$AS$4:$AT$25,2,FALSE),"")</f>
        <v/>
      </c>
      <c r="G1538" s="6">
        <f>IFERROR(VLOOKUP(C1538,$AS$4:$AX$25,6,FALSE),"")</f>
        <v/>
      </c>
      <c r="H1538" s="5">
        <f>IFERROR(VLOOKUP(C1538,$AS$4:$AY$25,7,FALSE),"")</f>
        <v/>
      </c>
      <c r="I1538" s="5">
        <f>IFERROR(VLOOKUP(C1538,$AS$4:$AZ$25,8,FALSE),"")</f>
        <v/>
      </c>
      <c r="J1538" s="7" t="inlineStr">
        <is>
          <t>.</t>
        </is>
      </c>
      <c r="K1538" s="5" t="inlineStr">
        <is>
          <t>NACIONAL</t>
        </is>
      </c>
      <c r="L1538" s="8" t="n">
        <v>8833.333333333334</v>
      </c>
      <c r="M1538" s="9" t="n">
        <v>500</v>
      </c>
      <c r="N1538" s="9" t="n">
        <v>500</v>
      </c>
      <c r="O1538" s="9" t="n">
        <v>500</v>
      </c>
      <c r="P1538" s="9" t="n">
        <v>666.6666666666666</v>
      </c>
      <c r="Q1538" s="9" t="n">
        <v>666.6666666666666</v>
      </c>
      <c r="R1538" s="9" t="n">
        <v>666.6666666666666</v>
      </c>
      <c r="S1538" s="9" t="n">
        <v>833.3333333333334</v>
      </c>
      <c r="T1538" s="9" t="n">
        <v>833.3333333333334</v>
      </c>
      <c r="U1538" s="9" t="n">
        <v>833.3333333333334</v>
      </c>
      <c r="V1538" s="9" t="n">
        <v>833.3333333333334</v>
      </c>
      <c r="W1538" s="9" t="n">
        <v>1000</v>
      </c>
      <c r="X1538" s="9" t="n">
        <v>1000</v>
      </c>
      <c r="Y1538" s="7" t="inlineStr">
        <is>
          <t>.</t>
        </is>
      </c>
      <c r="Z1538" s="8">
        <f>SUM(AA1538:AL1538)</f>
        <v/>
      </c>
      <c r="AA1538" s="9" t="n">
        <v>0</v>
      </c>
      <c r="AB1538" s="9" t="n">
        <v>0</v>
      </c>
      <c r="AC1538" s="9" t="n">
        <v>0</v>
      </c>
      <c r="AD1538" s="9" t="n">
        <v>0</v>
      </c>
      <c r="AE1538" s="9" t="n">
        <v>0</v>
      </c>
      <c r="AF1538" s="9" t="n">
        <v>0</v>
      </c>
      <c r="AG1538" s="9" t="n">
        <v>0</v>
      </c>
      <c r="AH1538" s="9" t="n">
        <v>0</v>
      </c>
      <c r="AI1538" s="9" t="n">
        <v>0</v>
      </c>
      <c r="AJ1538" s="9" t="n">
        <v>0</v>
      </c>
      <c r="AK1538" s="9" t="n">
        <v>0</v>
      </c>
      <c r="AL1538" s="9" t="n">
        <v>0</v>
      </c>
      <c r="AM1538" s="7" t="inlineStr">
        <is>
          <t>.</t>
        </is>
      </c>
      <c r="AN1538" s="6">
        <f>IF(L1538=0,0,Z1538/L1538)</f>
        <v/>
      </c>
      <c r="AO1538" s="5">
        <f>IF(AN1538="","",IF(AN1538&gt;=0.9,"🟢",IF(AN1538&gt;=0.7,"🟡",IF(AN1538&gt;=0.5,"🟠","🔴"))))</f>
        <v/>
      </c>
      <c r="AP1538" s="9">
        <f>IF(L1538=0,0,L1538-Z1538)</f>
        <v/>
      </c>
      <c r="AQ1538" s="5">
        <f>IF(Z1538=0,"",RANK(Z1538,Z$4:Z$1569,0))</f>
        <v/>
      </c>
      <c r="AR1538" s="7" t="inlineStr">
        <is>
          <t>.</t>
        </is>
      </c>
      <c r="BA1538" s="7" t="inlineStr">
        <is>
          <t>.</t>
        </is>
      </c>
      <c r="BB1538" s="9">
        <f>SUM(L$4:L$1569)/COUNTA(A$4:A$1569)</f>
        <v/>
      </c>
      <c r="BC1538" s="9">
        <f>SUM(M$4:M$1569)/COUNTA(A$4:A$1569)</f>
        <v/>
      </c>
      <c r="BD1538" s="9">
        <f>SUM(N$4:N$1569)/COUNTA(A$4:A$1569)</f>
        <v/>
      </c>
      <c r="BE1538" s="9">
        <f>SUM(O$4:O$1569)/COUNTA(A$4:A$1569)</f>
        <v/>
      </c>
      <c r="BF1538" s="9">
        <f>SUM(P$4:P$1569)/COUNTA(A$4:A$1569)</f>
        <v/>
      </c>
      <c r="BG1538" s="9">
        <f>SUM(Q$4:Q$1569)/COUNTA(A$4:A$1569)</f>
        <v/>
      </c>
      <c r="BH1538" s="9">
        <f>SUM(R$4:R$1569)/COUNTA(A$4:A$1569)</f>
        <v/>
      </c>
      <c r="BI1538" s="9">
        <f>SUM(S$4:S$1569)/COUNTA(A$4:A$1569)</f>
        <v/>
      </c>
      <c r="BJ1538" s="9">
        <f>SUM(T$4:T$1569)/COUNTA(A$4:A$1569)</f>
        <v/>
      </c>
      <c r="BK1538" s="9">
        <f>SUM(U$4:U$1569)/COUNTA(A$4:A$1569)</f>
        <v/>
      </c>
      <c r="BL1538" s="9">
        <f>SUM(V$4:V$1569)/COUNTA(A$4:A$1569)</f>
        <v/>
      </c>
      <c r="BM1538" s="9">
        <f>SUM(W$4:W$1569)/COUNTA(A$4:A$1569)</f>
        <v/>
      </c>
      <c r="BN1538" s="9">
        <f>SUM(X$4:X$1569)/COUNTA(A$4:A$1569)</f>
        <v/>
      </c>
      <c r="BO1538" s="7" t="inlineStr">
        <is>
          <t>.</t>
        </is>
      </c>
      <c r="BP1538" s="9">
        <f>IF(Z1538&gt;=BB1538,0,IFERROR(BB1538+(SUMPRODUCT((Z$4:Z$1569&gt;=BB$4:BB$1569)*(Z$4:Z$1569-BB$4:BB$1569))/MAX(1,COUNTIF(Z$4:Z$1569,"&lt;"&amp;BB1538+0.01))),BB1538))</f>
        <v/>
      </c>
      <c r="BQ1538" s="9">
        <f>IF(AA1538&gt;=BC1538,0,IFERROR(BC1538+SUMPRODUCT((AA$4:AA$1569&gt;=BC$4:BC$1569)*(AA$4:AA$1569-BC$4:BC$1569))/MAX(1,COUNTIF(AA$4:AA$1569,"&lt;"&amp;BC1538+0.01)),BC1538))</f>
        <v/>
      </c>
      <c r="BR1538" s="9">
        <f>IF(AB1538&gt;=BD1538,0,IFERROR(BD1538+SUMPRODUCT((AB$4:AB$1569&gt;=BD$4:BD$1569)*(AB$4:AB$1569-BD$4:BD$1569))/MAX(1,COUNTIF(AB$4:AB$1569,"&lt;"&amp;BD1538+0.01)),BD1538))</f>
        <v/>
      </c>
      <c r="BS1538" s="9">
        <f>IF(AC1538&gt;=BE1538,0,IFERROR(BE1538+SUMPRODUCT((AC$4:AC$1569&gt;=BE$4:BE$1569)*(AC$4:AC$1569-BE$4:BE$1569))/MAX(1,COUNTIF(AC$4:AC$1569,"&lt;"&amp;BE1538+0.01)),BE1538))</f>
        <v/>
      </c>
      <c r="BT1538" s="9">
        <f>IF(AD1538&gt;=BF1538,0,IFERROR(BF1538+SUMPRODUCT((AD$4:AD$1569&gt;=BF$4:BF$1569)*(AD$4:AD$1569-BF$4:BF$1569))/MAX(1,COUNTIF(AD$4:AD$1569,"&lt;"&amp;BF1538+0.01)),BF1538))</f>
        <v/>
      </c>
      <c r="BU1538" s="9">
        <f>IF(AE1538&gt;=BG1538,0,IFERROR(BG1538+SUMPRODUCT((AE$4:AE$1569&gt;=BG$4:BG$1569)*(AE$4:AE$1569-BG$4:BG$1569))/MAX(1,COUNTIF(AE$4:AE$1569,"&lt;"&amp;BG1538+0.01)),BG1538))</f>
        <v/>
      </c>
      <c r="BV1538" s="9">
        <f>IF(AF1538&gt;=BH1538,0,IFERROR(BH1538+SUMPRODUCT((AF$4:AF$1569&gt;=BH$4:BH$1569)*(AF$4:AF$1569-BH$4:BH$1569))/MAX(1,COUNTIF(AF$4:AF$1569,"&lt;"&amp;BH1538+0.01)),BH1538))</f>
        <v/>
      </c>
      <c r="BW1538" s="9">
        <f>IF(AG1538&gt;=BI1538,0,IFERROR(BI1538+SUMPRODUCT((AG$4:AG$1569&gt;=BI$4:BI$1569)*(AG$4:AG$1569-BI$4:BI$1569))/MAX(1,COUNTIF(AG$4:AG$1569,"&lt;"&amp;BI1538+0.01)),BI1538))</f>
        <v/>
      </c>
      <c r="BX1538" s="9">
        <f>IF(AH1538&gt;=BJ1538,0,IFERROR(BJ1538+SUMPRODUCT((AH$4:AH$1569&gt;=BJ$4:BJ$1569)*(AH$4:AH$1569-BJ$4:BJ$1569))/MAX(1,COUNTIF(AH$4:AH$1569,"&lt;"&amp;BJ1538+0.01)),BJ1538))</f>
        <v/>
      </c>
      <c r="BY1538" s="9">
        <f>IF(AI1538&gt;=BK1538,0,IFERROR(BK1538+SUMPRODUCT((AI$4:AI$1569&gt;=BK$4:BK$1569)*(AI$4:AI$1569-BK$4:BK$1569))/MAX(1,COUNTIF(AI$4:AI$1569,"&lt;"&amp;BK1538+0.01)),BK1538))</f>
        <v/>
      </c>
      <c r="BZ1538" s="9">
        <f>IF(AJ1538&gt;=BL1538,0,IFERROR(BL1538+SUMPRODUCT((AJ$4:AJ$1569&gt;=BL$4:BL$1569)*(AJ$4:AJ$1569-BL$4:BL$1569))/MAX(1,COUNTIF(AJ$4:AJ$1569,"&lt;"&amp;BL1538+0.01)),BL1538))</f>
        <v/>
      </c>
      <c r="CA1538" s="9">
        <f>IF(AK1538&gt;=BM1538,0,IFERROR(BM1538+SUMPRODUCT((AK$4:AK$1569&gt;=BM$4:BM$1569)*(AK$4:AK$1569-BM$4:BM$1569))/MAX(1,COUNTIF(AK$4:AK$1569,"&lt;"&amp;BM1538+0.01)),BM1538))</f>
        <v/>
      </c>
      <c r="CB1538" s="9">
        <f>IF(AL1538&gt;=BN1538,0,IFERROR(BN1538+SUMPRODUCT((AL$4:AL$1569&gt;=BN$4:BN$1569)*(AL$4:AL$1569-BN$4:BN$1569))/MAX(1,COUNTIF(AL$4:AL$1569,"&lt;"&amp;BN1538+0.01)),BN1538))</f>
        <v/>
      </c>
      <c r="CC1538" s="5">
        <f>IF(AO1538="🟢","VERDE",IF(AO1538="🟡","AMARELO",IF(AO1538="🟠","VERMELHO",IF(AO1538="🔴","VERMELHO","ROXO"))))</f>
        <v/>
      </c>
      <c r="CD1538" s="5" t="inlineStr">
        <is>
          <t>🏢 REDES</t>
        </is>
      </c>
      <c r="CE1538" s="5" t="inlineStr">
        <is>
          <t>TUDO EM GRAOS / VGA</t>
        </is>
      </c>
    </row>
    <row r="1539">
      <c r="A1539" s="5" t="inlineStr">
        <is>
          <t>56129260000116</t>
        </is>
      </c>
      <c r="B1539" s="5" t="inlineStr">
        <is>
          <t>56.129.260 ALEXANDRE LEMOS PEREIRA - ME</t>
        </is>
      </c>
      <c r="C1539" s="5" t="inlineStr">
        <is>
          <t>06 - SEM GRUPO</t>
        </is>
      </c>
      <c r="D1539" s="5" t="inlineStr">
        <is>
          <t>LARISSA PADILHA</t>
        </is>
      </c>
      <c r="E1539" s="5" t="inlineStr">
        <is>
          <t>MG</t>
        </is>
      </c>
      <c r="F1539" s="5">
        <f>IFERROR(VLOOKUP(C1539,$AS$4:$AT$25,2,FALSE),"")</f>
        <v/>
      </c>
      <c r="G1539" s="6">
        <f>IFERROR(VLOOKUP(C1539,$AS$4:$AX$25,6,FALSE),"")</f>
        <v/>
      </c>
      <c r="H1539" s="5">
        <f>IFERROR(VLOOKUP(C1539,$AS$4:$AY$25,7,FALSE),"")</f>
        <v/>
      </c>
      <c r="I1539" s="5">
        <f>IFERROR(VLOOKUP(C1539,$AS$4:$AZ$25,8,FALSE),"")</f>
        <v/>
      </c>
      <c r="J1539" s="7" t="inlineStr">
        <is>
          <t>.</t>
        </is>
      </c>
      <c r="K1539" s="5" t="inlineStr">
        <is>
          <t>RJ + ES + MG</t>
        </is>
      </c>
      <c r="L1539" s="8" t="n">
        <v>1440</v>
      </c>
      <c r="M1539" s="9" t="n">
        <v>120</v>
      </c>
      <c r="N1539" s="9" t="n">
        <v>120</v>
      </c>
      <c r="O1539" s="9" t="n">
        <v>120</v>
      </c>
      <c r="P1539" s="9" t="n">
        <v>120</v>
      </c>
      <c r="Q1539" s="9" t="n">
        <v>120</v>
      </c>
      <c r="R1539" s="9" t="n">
        <v>120</v>
      </c>
      <c r="S1539" s="9" t="n">
        <v>120</v>
      </c>
      <c r="T1539" s="9" t="n">
        <v>120</v>
      </c>
      <c r="U1539" s="9" t="n">
        <v>120</v>
      </c>
      <c r="V1539" s="9" t="n">
        <v>120</v>
      </c>
      <c r="W1539" s="9" t="n">
        <v>120</v>
      </c>
      <c r="X1539" s="9" t="n">
        <v>120</v>
      </c>
      <c r="Y1539" s="7" t="inlineStr">
        <is>
          <t>.</t>
        </is>
      </c>
      <c r="Z1539" s="8">
        <f>SUM(AA1539:AL1539)</f>
        <v/>
      </c>
      <c r="AA1539" s="9" t="n">
        <v>0</v>
      </c>
      <c r="AB1539" s="9" t="n">
        <v>0</v>
      </c>
      <c r="AC1539" s="9" t="n">
        <v>0</v>
      </c>
      <c r="AD1539" s="9" t="n">
        <v>0</v>
      </c>
      <c r="AE1539" s="9" t="n">
        <v>0</v>
      </c>
      <c r="AF1539" s="9" t="n">
        <v>0</v>
      </c>
      <c r="AG1539" s="9" t="n">
        <v>0</v>
      </c>
      <c r="AH1539" s="9" t="n">
        <v>0</v>
      </c>
      <c r="AI1539" s="9" t="n">
        <v>0</v>
      </c>
      <c r="AJ1539" s="9" t="n">
        <v>0</v>
      </c>
      <c r="AK1539" s="9" t="n">
        <v>0</v>
      </c>
      <c r="AL1539" s="9" t="n">
        <v>0</v>
      </c>
      <c r="AM1539" s="7" t="inlineStr">
        <is>
          <t>.</t>
        </is>
      </c>
      <c r="AN1539" s="6">
        <f>IF(L1539=0,0,Z1539/L1539)</f>
        <v/>
      </c>
      <c r="AO1539" s="5">
        <f>IF(AN1539="","",IF(AN1539&gt;=0.9,"🟢",IF(AN1539&gt;=0.7,"🟡",IF(AN1539&gt;=0.5,"🟠","🔴"))))</f>
        <v/>
      </c>
      <c r="AP1539" s="9">
        <f>IF(L1539=0,0,L1539-Z1539)</f>
        <v/>
      </c>
      <c r="AQ1539" s="5">
        <f>IF(Z1539=0,"",RANK(Z1539,Z$4:Z$1569,0))</f>
        <v/>
      </c>
      <c r="AR1539" s="7" t="inlineStr">
        <is>
          <t>.</t>
        </is>
      </c>
      <c r="BA1539" s="7" t="inlineStr">
        <is>
          <t>.</t>
        </is>
      </c>
      <c r="BB1539" s="9">
        <f>SUM(L$4:L$1569)/COUNTA(A$4:A$1569)</f>
        <v/>
      </c>
      <c r="BC1539" s="9">
        <f>SUM(M$4:M$1569)/COUNTA(A$4:A$1569)</f>
        <v/>
      </c>
      <c r="BD1539" s="9">
        <f>SUM(N$4:N$1569)/COUNTA(A$4:A$1569)</f>
        <v/>
      </c>
      <c r="BE1539" s="9">
        <f>SUM(O$4:O$1569)/COUNTA(A$4:A$1569)</f>
        <v/>
      </c>
      <c r="BF1539" s="9">
        <f>SUM(P$4:P$1569)/COUNTA(A$4:A$1569)</f>
        <v/>
      </c>
      <c r="BG1539" s="9">
        <f>SUM(Q$4:Q$1569)/COUNTA(A$4:A$1569)</f>
        <v/>
      </c>
      <c r="BH1539" s="9">
        <f>SUM(R$4:R$1569)/COUNTA(A$4:A$1569)</f>
        <v/>
      </c>
      <c r="BI1539" s="9">
        <f>SUM(S$4:S$1569)/COUNTA(A$4:A$1569)</f>
        <v/>
      </c>
      <c r="BJ1539" s="9">
        <f>SUM(T$4:T$1569)/COUNTA(A$4:A$1569)</f>
        <v/>
      </c>
      <c r="BK1539" s="9">
        <f>SUM(U$4:U$1569)/COUNTA(A$4:A$1569)</f>
        <v/>
      </c>
      <c r="BL1539" s="9">
        <f>SUM(V$4:V$1569)/COUNTA(A$4:A$1569)</f>
        <v/>
      </c>
      <c r="BM1539" s="9">
        <f>SUM(W$4:W$1569)/COUNTA(A$4:A$1569)</f>
        <v/>
      </c>
      <c r="BN1539" s="9">
        <f>SUM(X$4:X$1569)/COUNTA(A$4:A$1569)</f>
        <v/>
      </c>
      <c r="BO1539" s="7" t="inlineStr">
        <is>
          <t>.</t>
        </is>
      </c>
      <c r="BP1539" s="9">
        <f>IF(Z1539&gt;=BB1539,0,IFERROR(BB1539+(SUMPRODUCT((Z$4:Z$1569&gt;=BB$4:BB$1569)*(Z$4:Z$1569-BB$4:BB$1569))/MAX(1,COUNTIF(Z$4:Z$1569,"&lt;"&amp;BB1539+0.01))),BB1539))</f>
        <v/>
      </c>
      <c r="BQ1539" s="9">
        <f>IF(AA1539&gt;=BC1539,0,IFERROR(BC1539+SUMPRODUCT((AA$4:AA$1569&gt;=BC$4:BC$1569)*(AA$4:AA$1569-BC$4:BC$1569))/MAX(1,COUNTIF(AA$4:AA$1569,"&lt;"&amp;BC1539+0.01)),BC1539))</f>
        <v/>
      </c>
      <c r="BR1539" s="9">
        <f>IF(AB1539&gt;=BD1539,0,IFERROR(BD1539+SUMPRODUCT((AB$4:AB$1569&gt;=BD$4:BD$1569)*(AB$4:AB$1569-BD$4:BD$1569))/MAX(1,COUNTIF(AB$4:AB$1569,"&lt;"&amp;BD1539+0.01)),BD1539))</f>
        <v/>
      </c>
      <c r="BS1539" s="9">
        <f>IF(AC1539&gt;=BE1539,0,IFERROR(BE1539+SUMPRODUCT((AC$4:AC$1569&gt;=BE$4:BE$1569)*(AC$4:AC$1569-BE$4:BE$1569))/MAX(1,COUNTIF(AC$4:AC$1569,"&lt;"&amp;BE1539+0.01)),BE1539))</f>
        <v/>
      </c>
      <c r="BT1539" s="9">
        <f>IF(AD1539&gt;=BF1539,0,IFERROR(BF1539+SUMPRODUCT((AD$4:AD$1569&gt;=BF$4:BF$1569)*(AD$4:AD$1569-BF$4:BF$1569))/MAX(1,COUNTIF(AD$4:AD$1569,"&lt;"&amp;BF1539+0.01)),BF1539))</f>
        <v/>
      </c>
      <c r="BU1539" s="9">
        <f>IF(AE1539&gt;=BG1539,0,IFERROR(BG1539+SUMPRODUCT((AE$4:AE$1569&gt;=BG$4:BG$1569)*(AE$4:AE$1569-BG$4:BG$1569))/MAX(1,COUNTIF(AE$4:AE$1569,"&lt;"&amp;BG1539+0.01)),BG1539))</f>
        <v/>
      </c>
      <c r="BV1539" s="9">
        <f>IF(AF1539&gt;=BH1539,0,IFERROR(BH1539+SUMPRODUCT((AF$4:AF$1569&gt;=BH$4:BH$1569)*(AF$4:AF$1569-BH$4:BH$1569))/MAX(1,COUNTIF(AF$4:AF$1569,"&lt;"&amp;BH1539+0.01)),BH1539))</f>
        <v/>
      </c>
      <c r="BW1539" s="9">
        <f>IF(AG1539&gt;=BI1539,0,IFERROR(BI1539+SUMPRODUCT((AG$4:AG$1569&gt;=BI$4:BI$1569)*(AG$4:AG$1569-BI$4:BI$1569))/MAX(1,COUNTIF(AG$4:AG$1569,"&lt;"&amp;BI1539+0.01)),BI1539))</f>
        <v/>
      </c>
      <c r="BX1539" s="9">
        <f>IF(AH1539&gt;=BJ1539,0,IFERROR(BJ1539+SUMPRODUCT((AH$4:AH$1569&gt;=BJ$4:BJ$1569)*(AH$4:AH$1569-BJ$4:BJ$1569))/MAX(1,COUNTIF(AH$4:AH$1569,"&lt;"&amp;BJ1539+0.01)),BJ1539))</f>
        <v/>
      </c>
      <c r="BY1539" s="9">
        <f>IF(AI1539&gt;=BK1539,0,IFERROR(BK1539+SUMPRODUCT((AI$4:AI$1569&gt;=BK$4:BK$1569)*(AI$4:AI$1569-BK$4:BK$1569))/MAX(1,COUNTIF(AI$4:AI$1569,"&lt;"&amp;BK1539+0.01)),BK1539))</f>
        <v/>
      </c>
      <c r="BZ1539" s="9">
        <f>IF(AJ1539&gt;=BL1539,0,IFERROR(BL1539+SUMPRODUCT((AJ$4:AJ$1569&gt;=BL$4:BL$1569)*(AJ$4:AJ$1569-BL$4:BL$1569))/MAX(1,COUNTIF(AJ$4:AJ$1569,"&lt;"&amp;BL1539+0.01)),BL1539))</f>
        <v/>
      </c>
      <c r="CA1539" s="9">
        <f>IF(AK1539&gt;=BM1539,0,IFERROR(BM1539+SUMPRODUCT((AK$4:AK$1569&gt;=BM$4:BM$1569)*(AK$4:AK$1569-BM$4:BM$1569))/MAX(1,COUNTIF(AK$4:AK$1569,"&lt;"&amp;BM1539+0.01)),BM1539))</f>
        <v/>
      </c>
      <c r="CB1539" s="9">
        <f>IF(AL1539&gt;=BN1539,0,IFERROR(BN1539+SUMPRODUCT((AL$4:AL$1569&gt;=BN$4:BN$1569)*(AL$4:AL$1569-BN$4:BN$1569))/MAX(1,COUNTIF(AL$4:AL$1569,"&lt;"&amp;BN1539+0.01)),BN1539))</f>
        <v/>
      </c>
      <c r="CC1539" s="5">
        <f>IF(AO1539="🟢","VERDE",IF(AO1539="🟡","AMARELO",IF(AO1539="🟠","VERMELHO",IF(AO1539="🔴","VERMELHO","ROXO"))))</f>
        <v/>
      </c>
      <c r="CD1539" s="5" t="inlineStr">
        <is>
          <t>🌎 REGIÕES</t>
        </is>
      </c>
      <c r="CE1539" s="5" t="inlineStr">
        <is>
          <t>SEM REDE</t>
        </is>
      </c>
    </row>
    <row r="1540">
      <c r="A1540" s="5" t="inlineStr">
        <is>
          <t>56239498000102</t>
        </is>
      </c>
      <c r="B1540" s="5" t="inlineStr">
        <is>
          <t>56.239.498 AMANDA LETICIA VARGAS - ME</t>
        </is>
      </c>
      <c r="C1540" s="5" t="inlineStr">
        <is>
          <t>06 - SEM GRUPO</t>
        </is>
      </c>
      <c r="D1540" s="5" t="inlineStr">
        <is>
          <t>HEMANUELE DITZEL (MANU)</t>
        </is>
      </c>
      <c r="E1540" s="5" t="inlineStr">
        <is>
          <t>SC</t>
        </is>
      </c>
      <c r="F1540" s="5">
        <f>IFERROR(VLOOKUP(C1540,$AS$4:$AT$25,2,FALSE),"")</f>
        <v/>
      </c>
      <c r="G1540" s="6">
        <f>IFERROR(VLOOKUP(C1540,$AS$4:$AX$25,6,FALSE),"")</f>
        <v/>
      </c>
      <c r="H1540" s="5">
        <f>IFERROR(VLOOKUP(C1540,$AS$4:$AY$25,7,FALSE),"")</f>
        <v/>
      </c>
      <c r="I1540" s="5">
        <f>IFERROR(VLOOKUP(C1540,$AS$4:$AZ$25,8,FALSE),"")</f>
        <v/>
      </c>
      <c r="J1540" s="7" t="inlineStr">
        <is>
          <t>.</t>
        </is>
      </c>
      <c r="K1540" s="5" t="inlineStr">
        <is>
          <t>SUL</t>
        </is>
      </c>
      <c r="L1540" s="8" t="n">
        <v>1513.953488372093</v>
      </c>
      <c r="M1540" s="9" t="n">
        <v>118.6046511627907</v>
      </c>
      <c r="N1540" s="9" t="n">
        <v>118.6046511627907</v>
      </c>
      <c r="O1540" s="9" t="n">
        <v>118.6046511627907</v>
      </c>
      <c r="P1540" s="9" t="n">
        <v>125.5813953488372</v>
      </c>
      <c r="Q1540" s="9" t="n">
        <v>125.5813953488372</v>
      </c>
      <c r="R1540" s="9" t="n">
        <v>125.5813953488372</v>
      </c>
      <c r="S1540" s="9" t="n">
        <v>125.5813953488372</v>
      </c>
      <c r="T1540" s="9" t="n">
        <v>125.5813953488372</v>
      </c>
      <c r="U1540" s="9" t="n">
        <v>132.5581395348837</v>
      </c>
      <c r="V1540" s="9" t="n">
        <v>132.5581395348837</v>
      </c>
      <c r="W1540" s="9" t="n">
        <v>132.5581395348837</v>
      </c>
      <c r="X1540" s="9" t="n">
        <v>132.5581395348837</v>
      </c>
      <c r="Y1540" s="7" t="inlineStr">
        <is>
          <t>.</t>
        </is>
      </c>
      <c r="Z1540" s="8">
        <f>SUM(AA1540:AL1540)</f>
        <v/>
      </c>
      <c r="AA1540" s="9" t="n">
        <v>0</v>
      </c>
      <c r="AB1540" s="9" t="n">
        <v>0</v>
      </c>
      <c r="AC1540" s="9" t="n">
        <v>0</v>
      </c>
      <c r="AD1540" s="9" t="n">
        <v>0</v>
      </c>
      <c r="AE1540" s="9" t="n">
        <v>0</v>
      </c>
      <c r="AF1540" s="9" t="n">
        <v>0</v>
      </c>
      <c r="AG1540" s="9" t="n">
        <v>0</v>
      </c>
      <c r="AH1540" s="9" t="n">
        <v>0</v>
      </c>
      <c r="AI1540" s="9" t="n">
        <v>0</v>
      </c>
      <c r="AJ1540" s="9" t="n">
        <v>0</v>
      </c>
      <c r="AK1540" s="9" t="n">
        <v>0</v>
      </c>
      <c r="AL1540" s="9" t="n">
        <v>0</v>
      </c>
      <c r="AM1540" s="7" t="inlineStr">
        <is>
          <t>.</t>
        </is>
      </c>
      <c r="AN1540" s="6">
        <f>IF(L1540=0,0,Z1540/L1540)</f>
        <v/>
      </c>
      <c r="AO1540" s="5">
        <f>IF(AN1540="","",IF(AN1540&gt;=0.9,"🟢",IF(AN1540&gt;=0.7,"🟡",IF(AN1540&gt;=0.5,"🟠","🔴"))))</f>
        <v/>
      </c>
      <c r="AP1540" s="9">
        <f>IF(L1540=0,0,L1540-Z1540)</f>
        <v/>
      </c>
      <c r="AQ1540" s="5">
        <f>IF(Z1540=0,"",RANK(Z1540,Z$4:Z$1569,0))</f>
        <v/>
      </c>
      <c r="AR1540" s="7" t="inlineStr">
        <is>
          <t>.</t>
        </is>
      </c>
      <c r="BA1540" s="7" t="inlineStr">
        <is>
          <t>.</t>
        </is>
      </c>
      <c r="BB1540" s="9">
        <f>SUM(L$4:L$1569)/COUNTA(A$4:A$1569)</f>
        <v/>
      </c>
      <c r="BC1540" s="9">
        <f>SUM(M$4:M$1569)/COUNTA(A$4:A$1569)</f>
        <v/>
      </c>
      <c r="BD1540" s="9">
        <f>SUM(N$4:N$1569)/COUNTA(A$4:A$1569)</f>
        <v/>
      </c>
      <c r="BE1540" s="9">
        <f>SUM(O$4:O$1569)/COUNTA(A$4:A$1569)</f>
        <v/>
      </c>
      <c r="BF1540" s="9">
        <f>SUM(P$4:P$1569)/COUNTA(A$4:A$1569)</f>
        <v/>
      </c>
      <c r="BG1540" s="9">
        <f>SUM(Q$4:Q$1569)/COUNTA(A$4:A$1569)</f>
        <v/>
      </c>
      <c r="BH1540" s="9">
        <f>SUM(R$4:R$1569)/COUNTA(A$4:A$1569)</f>
        <v/>
      </c>
      <c r="BI1540" s="9">
        <f>SUM(S$4:S$1569)/COUNTA(A$4:A$1569)</f>
        <v/>
      </c>
      <c r="BJ1540" s="9">
        <f>SUM(T$4:T$1569)/COUNTA(A$4:A$1569)</f>
        <v/>
      </c>
      <c r="BK1540" s="9">
        <f>SUM(U$4:U$1569)/COUNTA(A$4:A$1569)</f>
        <v/>
      </c>
      <c r="BL1540" s="9">
        <f>SUM(V$4:V$1569)/COUNTA(A$4:A$1569)</f>
        <v/>
      </c>
      <c r="BM1540" s="9">
        <f>SUM(W$4:W$1569)/COUNTA(A$4:A$1569)</f>
        <v/>
      </c>
      <c r="BN1540" s="9">
        <f>SUM(X$4:X$1569)/COUNTA(A$4:A$1569)</f>
        <v/>
      </c>
      <c r="BO1540" s="7" t="inlineStr">
        <is>
          <t>.</t>
        </is>
      </c>
      <c r="BP1540" s="9">
        <f>IF(Z1540&gt;=BB1540,0,IFERROR(BB1540+(SUMPRODUCT((Z$4:Z$1569&gt;=BB$4:BB$1569)*(Z$4:Z$1569-BB$4:BB$1569))/MAX(1,COUNTIF(Z$4:Z$1569,"&lt;"&amp;BB1540+0.01))),BB1540))</f>
        <v/>
      </c>
      <c r="BQ1540" s="9">
        <f>IF(AA1540&gt;=BC1540,0,IFERROR(BC1540+SUMPRODUCT((AA$4:AA$1569&gt;=BC$4:BC$1569)*(AA$4:AA$1569-BC$4:BC$1569))/MAX(1,COUNTIF(AA$4:AA$1569,"&lt;"&amp;BC1540+0.01)),BC1540))</f>
        <v/>
      </c>
      <c r="BR1540" s="9">
        <f>IF(AB1540&gt;=BD1540,0,IFERROR(BD1540+SUMPRODUCT((AB$4:AB$1569&gt;=BD$4:BD$1569)*(AB$4:AB$1569-BD$4:BD$1569))/MAX(1,COUNTIF(AB$4:AB$1569,"&lt;"&amp;BD1540+0.01)),BD1540))</f>
        <v/>
      </c>
      <c r="BS1540" s="9">
        <f>IF(AC1540&gt;=BE1540,0,IFERROR(BE1540+SUMPRODUCT((AC$4:AC$1569&gt;=BE$4:BE$1569)*(AC$4:AC$1569-BE$4:BE$1569))/MAX(1,COUNTIF(AC$4:AC$1569,"&lt;"&amp;BE1540+0.01)),BE1540))</f>
        <v/>
      </c>
      <c r="BT1540" s="9">
        <f>IF(AD1540&gt;=BF1540,0,IFERROR(BF1540+SUMPRODUCT((AD$4:AD$1569&gt;=BF$4:BF$1569)*(AD$4:AD$1569-BF$4:BF$1569))/MAX(1,COUNTIF(AD$4:AD$1569,"&lt;"&amp;BF1540+0.01)),BF1540))</f>
        <v/>
      </c>
      <c r="BU1540" s="9">
        <f>IF(AE1540&gt;=BG1540,0,IFERROR(BG1540+SUMPRODUCT((AE$4:AE$1569&gt;=BG$4:BG$1569)*(AE$4:AE$1569-BG$4:BG$1569))/MAX(1,COUNTIF(AE$4:AE$1569,"&lt;"&amp;BG1540+0.01)),BG1540))</f>
        <v/>
      </c>
      <c r="BV1540" s="9">
        <f>IF(AF1540&gt;=BH1540,0,IFERROR(BH1540+SUMPRODUCT((AF$4:AF$1569&gt;=BH$4:BH$1569)*(AF$4:AF$1569-BH$4:BH$1569))/MAX(1,COUNTIF(AF$4:AF$1569,"&lt;"&amp;BH1540+0.01)),BH1540))</f>
        <v/>
      </c>
      <c r="BW1540" s="9">
        <f>IF(AG1540&gt;=BI1540,0,IFERROR(BI1540+SUMPRODUCT((AG$4:AG$1569&gt;=BI$4:BI$1569)*(AG$4:AG$1569-BI$4:BI$1569))/MAX(1,COUNTIF(AG$4:AG$1569,"&lt;"&amp;BI1540+0.01)),BI1540))</f>
        <v/>
      </c>
      <c r="BX1540" s="9">
        <f>IF(AH1540&gt;=BJ1540,0,IFERROR(BJ1540+SUMPRODUCT((AH$4:AH$1569&gt;=BJ$4:BJ$1569)*(AH$4:AH$1569-BJ$4:BJ$1569))/MAX(1,COUNTIF(AH$4:AH$1569,"&lt;"&amp;BJ1540+0.01)),BJ1540))</f>
        <v/>
      </c>
      <c r="BY1540" s="9">
        <f>IF(AI1540&gt;=BK1540,0,IFERROR(BK1540+SUMPRODUCT((AI$4:AI$1569&gt;=BK$4:BK$1569)*(AI$4:AI$1569-BK$4:BK$1569))/MAX(1,COUNTIF(AI$4:AI$1569,"&lt;"&amp;BK1540+0.01)),BK1540))</f>
        <v/>
      </c>
      <c r="BZ1540" s="9">
        <f>IF(AJ1540&gt;=BL1540,0,IFERROR(BL1540+SUMPRODUCT((AJ$4:AJ$1569&gt;=BL$4:BL$1569)*(AJ$4:AJ$1569-BL$4:BL$1569))/MAX(1,COUNTIF(AJ$4:AJ$1569,"&lt;"&amp;BL1540+0.01)),BL1540))</f>
        <v/>
      </c>
      <c r="CA1540" s="9">
        <f>IF(AK1540&gt;=BM1540,0,IFERROR(BM1540+SUMPRODUCT((AK$4:AK$1569&gt;=BM$4:BM$1569)*(AK$4:AK$1569-BM$4:BM$1569))/MAX(1,COUNTIF(AK$4:AK$1569,"&lt;"&amp;BM1540+0.01)),BM1540))</f>
        <v/>
      </c>
      <c r="CB1540" s="9">
        <f>IF(AL1540&gt;=BN1540,0,IFERROR(BN1540+SUMPRODUCT((AL$4:AL$1569&gt;=BN$4:BN$1569)*(AL$4:AL$1569-BN$4:BN$1569))/MAX(1,COUNTIF(AL$4:AL$1569,"&lt;"&amp;BN1540+0.01)),BN1540))</f>
        <v/>
      </c>
      <c r="CC1540" s="5">
        <f>IF(AO1540="🟢","VERDE",IF(AO1540="🟡","AMARELO",IF(AO1540="🟠","VERMELHO",IF(AO1540="🔴","VERMELHO","ROXO"))))</f>
        <v/>
      </c>
      <c r="CD1540" s="5" t="inlineStr">
        <is>
          <t>🌎 REGIÕES</t>
        </is>
      </c>
      <c r="CE1540" s="5" t="inlineStr">
        <is>
          <t>SEM REDE</t>
        </is>
      </c>
    </row>
    <row r="1541">
      <c r="A1541" s="5" t="inlineStr">
        <is>
          <t>57057699000143</t>
        </is>
      </c>
      <c r="B1541" s="5" t="inlineStr">
        <is>
          <t>FITLIFE NUTRICAO LTDA - ME</t>
        </is>
      </c>
      <c r="C1541" s="5" t="inlineStr">
        <is>
          <t>06 - INTERNA - FITLAND</t>
        </is>
      </c>
      <c r="D1541" s="5" t="inlineStr">
        <is>
          <t>JULIO GADRET</t>
        </is>
      </c>
      <c r="E1541" s="5" t="inlineStr"/>
      <c r="F1541" s="5">
        <f>IFERROR(VLOOKUP(C1541,$AS$4:$AT$25,2,FALSE),"")</f>
        <v/>
      </c>
      <c r="G1541" s="6">
        <f>IFERROR(VLOOKUP(C1541,$AS$4:$AX$25,6,FALSE),"")</f>
        <v/>
      </c>
      <c r="H1541" s="5">
        <f>IFERROR(VLOOKUP(C1541,$AS$4:$AY$25,7,FALSE),"")</f>
        <v/>
      </c>
      <c r="I1541" s="5">
        <f>IFERROR(VLOOKUP(C1541,$AS$4:$AZ$25,8,FALSE),"")</f>
        <v/>
      </c>
      <c r="J1541" s="7" t="inlineStr">
        <is>
          <t>.</t>
        </is>
      </c>
      <c r="K1541" s="5" t="inlineStr">
        <is>
          <t>NACIONAL</t>
        </is>
      </c>
      <c r="L1541" s="8" t="n">
        <v>10706.89655172414</v>
      </c>
      <c r="M1541" s="9" t="n">
        <v>750</v>
      </c>
      <c r="N1541" s="9" t="n">
        <v>775.8620689655172</v>
      </c>
      <c r="O1541" s="9" t="n">
        <v>801.7241379310345</v>
      </c>
      <c r="P1541" s="9" t="n">
        <v>827.5862068965517</v>
      </c>
      <c r="Q1541" s="9" t="n">
        <v>853.448275862069</v>
      </c>
      <c r="R1541" s="9" t="n">
        <v>879.3103448275862</v>
      </c>
      <c r="S1541" s="9" t="n">
        <v>905.1724137931035</v>
      </c>
      <c r="T1541" s="9" t="n">
        <v>931.0344827586207</v>
      </c>
      <c r="U1541" s="9" t="n">
        <v>956.8965517241379</v>
      </c>
      <c r="V1541" s="9" t="n">
        <v>982.7586206896551</v>
      </c>
      <c r="W1541" s="9" t="n">
        <v>1008.620689655172</v>
      </c>
      <c r="X1541" s="9" t="n">
        <v>1034.48275862069</v>
      </c>
      <c r="Y1541" s="7" t="inlineStr">
        <is>
          <t>.</t>
        </is>
      </c>
      <c r="Z1541" s="8">
        <f>SUM(AA1541:AL1541)</f>
        <v/>
      </c>
      <c r="AA1541" s="9" t="n">
        <v>0</v>
      </c>
      <c r="AB1541" s="9" t="n">
        <v>0</v>
      </c>
      <c r="AC1541" s="9" t="n">
        <v>0</v>
      </c>
      <c r="AD1541" s="9" t="n">
        <v>0</v>
      </c>
      <c r="AE1541" s="9" t="n">
        <v>0</v>
      </c>
      <c r="AF1541" s="9" t="n">
        <v>0</v>
      </c>
      <c r="AG1541" s="9" t="n">
        <v>0</v>
      </c>
      <c r="AH1541" s="9" t="n">
        <v>0</v>
      </c>
      <c r="AI1541" s="9" t="n">
        <v>0</v>
      </c>
      <c r="AJ1541" s="9" t="n">
        <v>0</v>
      </c>
      <c r="AK1541" s="9" t="n">
        <v>0</v>
      </c>
      <c r="AL1541" s="9" t="n">
        <v>0</v>
      </c>
      <c r="AM1541" s="7" t="inlineStr">
        <is>
          <t>.</t>
        </is>
      </c>
      <c r="AN1541" s="6">
        <f>IF(L1541=0,0,Z1541/L1541)</f>
        <v/>
      </c>
      <c r="AO1541" s="5">
        <f>IF(AN1541="","",IF(AN1541&gt;=0.9,"🟢",IF(AN1541&gt;=0.7,"🟡",IF(AN1541&gt;=0.5,"🟠","🔴"))))</f>
        <v/>
      </c>
      <c r="AP1541" s="9">
        <f>IF(L1541=0,0,L1541-Z1541)</f>
        <v/>
      </c>
      <c r="AQ1541" s="5">
        <f>IF(Z1541=0,"",RANK(Z1541,Z$4:Z$1569,0))</f>
        <v/>
      </c>
      <c r="AR1541" s="7" t="inlineStr">
        <is>
          <t>.</t>
        </is>
      </c>
      <c r="BA1541" s="7" t="inlineStr">
        <is>
          <t>.</t>
        </is>
      </c>
      <c r="BB1541" s="9">
        <f>SUM(L$4:L$1569)/COUNTA(A$4:A$1569)</f>
        <v/>
      </c>
      <c r="BC1541" s="9">
        <f>SUM(M$4:M$1569)/COUNTA(A$4:A$1569)</f>
        <v/>
      </c>
      <c r="BD1541" s="9">
        <f>SUM(N$4:N$1569)/COUNTA(A$4:A$1569)</f>
        <v/>
      </c>
      <c r="BE1541" s="9">
        <f>SUM(O$4:O$1569)/COUNTA(A$4:A$1569)</f>
        <v/>
      </c>
      <c r="BF1541" s="9">
        <f>SUM(P$4:P$1569)/COUNTA(A$4:A$1569)</f>
        <v/>
      </c>
      <c r="BG1541" s="9">
        <f>SUM(Q$4:Q$1569)/COUNTA(A$4:A$1569)</f>
        <v/>
      </c>
      <c r="BH1541" s="9">
        <f>SUM(R$4:R$1569)/COUNTA(A$4:A$1569)</f>
        <v/>
      </c>
      <c r="BI1541" s="9">
        <f>SUM(S$4:S$1569)/COUNTA(A$4:A$1569)</f>
        <v/>
      </c>
      <c r="BJ1541" s="9">
        <f>SUM(T$4:T$1569)/COUNTA(A$4:A$1569)</f>
        <v/>
      </c>
      <c r="BK1541" s="9">
        <f>SUM(U$4:U$1569)/COUNTA(A$4:A$1569)</f>
        <v/>
      </c>
      <c r="BL1541" s="9">
        <f>SUM(V$4:V$1569)/COUNTA(A$4:A$1569)</f>
        <v/>
      </c>
      <c r="BM1541" s="9">
        <f>SUM(W$4:W$1569)/COUNTA(A$4:A$1569)</f>
        <v/>
      </c>
      <c r="BN1541" s="9">
        <f>SUM(X$4:X$1569)/COUNTA(A$4:A$1569)</f>
        <v/>
      </c>
      <c r="BO1541" s="7" t="inlineStr">
        <is>
          <t>.</t>
        </is>
      </c>
      <c r="BP1541" s="9">
        <f>IF(Z1541&gt;=BB1541,0,IFERROR(BB1541+(SUMPRODUCT((Z$4:Z$1569&gt;=BB$4:BB$1569)*(Z$4:Z$1569-BB$4:BB$1569))/MAX(1,COUNTIF(Z$4:Z$1569,"&lt;"&amp;BB1541+0.01))),BB1541))</f>
        <v/>
      </c>
      <c r="BQ1541" s="9">
        <f>IF(AA1541&gt;=BC1541,0,IFERROR(BC1541+SUMPRODUCT((AA$4:AA$1569&gt;=BC$4:BC$1569)*(AA$4:AA$1569-BC$4:BC$1569))/MAX(1,COUNTIF(AA$4:AA$1569,"&lt;"&amp;BC1541+0.01)),BC1541))</f>
        <v/>
      </c>
      <c r="BR1541" s="9">
        <f>IF(AB1541&gt;=BD1541,0,IFERROR(BD1541+SUMPRODUCT((AB$4:AB$1569&gt;=BD$4:BD$1569)*(AB$4:AB$1569-BD$4:BD$1569))/MAX(1,COUNTIF(AB$4:AB$1569,"&lt;"&amp;BD1541+0.01)),BD1541))</f>
        <v/>
      </c>
      <c r="BS1541" s="9">
        <f>IF(AC1541&gt;=BE1541,0,IFERROR(BE1541+SUMPRODUCT((AC$4:AC$1569&gt;=BE$4:BE$1569)*(AC$4:AC$1569-BE$4:BE$1569))/MAX(1,COUNTIF(AC$4:AC$1569,"&lt;"&amp;BE1541+0.01)),BE1541))</f>
        <v/>
      </c>
      <c r="BT1541" s="9">
        <f>IF(AD1541&gt;=BF1541,0,IFERROR(BF1541+SUMPRODUCT((AD$4:AD$1569&gt;=BF$4:BF$1569)*(AD$4:AD$1569-BF$4:BF$1569))/MAX(1,COUNTIF(AD$4:AD$1569,"&lt;"&amp;BF1541+0.01)),BF1541))</f>
        <v/>
      </c>
      <c r="BU1541" s="9">
        <f>IF(AE1541&gt;=BG1541,0,IFERROR(BG1541+SUMPRODUCT((AE$4:AE$1569&gt;=BG$4:BG$1569)*(AE$4:AE$1569-BG$4:BG$1569))/MAX(1,COUNTIF(AE$4:AE$1569,"&lt;"&amp;BG1541+0.01)),BG1541))</f>
        <v/>
      </c>
      <c r="BV1541" s="9">
        <f>IF(AF1541&gt;=BH1541,0,IFERROR(BH1541+SUMPRODUCT((AF$4:AF$1569&gt;=BH$4:BH$1569)*(AF$4:AF$1569-BH$4:BH$1569))/MAX(1,COUNTIF(AF$4:AF$1569,"&lt;"&amp;BH1541+0.01)),BH1541))</f>
        <v/>
      </c>
      <c r="BW1541" s="9">
        <f>IF(AG1541&gt;=BI1541,0,IFERROR(BI1541+SUMPRODUCT((AG$4:AG$1569&gt;=BI$4:BI$1569)*(AG$4:AG$1569-BI$4:BI$1569))/MAX(1,COUNTIF(AG$4:AG$1569,"&lt;"&amp;BI1541+0.01)),BI1541))</f>
        <v/>
      </c>
      <c r="BX1541" s="9">
        <f>IF(AH1541&gt;=BJ1541,0,IFERROR(BJ1541+SUMPRODUCT((AH$4:AH$1569&gt;=BJ$4:BJ$1569)*(AH$4:AH$1569-BJ$4:BJ$1569))/MAX(1,COUNTIF(AH$4:AH$1569,"&lt;"&amp;BJ1541+0.01)),BJ1541))</f>
        <v/>
      </c>
      <c r="BY1541" s="9">
        <f>IF(AI1541&gt;=BK1541,0,IFERROR(BK1541+SUMPRODUCT((AI$4:AI$1569&gt;=BK$4:BK$1569)*(AI$4:AI$1569-BK$4:BK$1569))/MAX(1,COUNTIF(AI$4:AI$1569,"&lt;"&amp;BK1541+0.01)),BK1541))</f>
        <v/>
      </c>
      <c r="BZ1541" s="9">
        <f>IF(AJ1541&gt;=BL1541,0,IFERROR(BL1541+SUMPRODUCT((AJ$4:AJ$1569&gt;=BL$4:BL$1569)*(AJ$4:AJ$1569-BL$4:BL$1569))/MAX(1,COUNTIF(AJ$4:AJ$1569,"&lt;"&amp;BL1541+0.01)),BL1541))</f>
        <v/>
      </c>
      <c r="CA1541" s="9">
        <f>IF(AK1541&gt;=BM1541,0,IFERROR(BM1541+SUMPRODUCT((AK$4:AK$1569&gt;=BM$4:BM$1569)*(AK$4:AK$1569-BM$4:BM$1569))/MAX(1,COUNTIF(AK$4:AK$1569,"&lt;"&amp;BM1541+0.01)),BM1541))</f>
        <v/>
      </c>
      <c r="CB1541" s="9">
        <f>IF(AL1541&gt;=BN1541,0,IFERROR(BN1541+SUMPRODUCT((AL$4:AL$1569&gt;=BN$4:BN$1569)*(AL$4:AL$1569-BN$4:BN$1569))/MAX(1,COUNTIF(AL$4:AL$1569,"&lt;"&amp;BN1541+0.01)),BN1541))</f>
        <v/>
      </c>
      <c r="CC1541" s="5">
        <f>IF(AO1541="🟢","VERDE",IF(AO1541="🟡","AMARELO",IF(AO1541="🟠","VERMELHO",IF(AO1541="🔴","VERMELHO","ROXO"))))</f>
        <v/>
      </c>
      <c r="CD1541" s="5" t="inlineStr">
        <is>
          <t>🏢 REDES</t>
        </is>
      </c>
      <c r="CE1541" s="5" t="inlineStr">
        <is>
          <t>FITLAND</t>
        </is>
      </c>
    </row>
    <row r="1542">
      <c r="A1542" s="5" t="inlineStr">
        <is>
          <t>57114516000184</t>
        </is>
      </c>
      <c r="B1542" s="5" t="inlineStr">
        <is>
          <t>ESPINHEIROS ALEM DA NUTRICAO LTDA - ME</t>
        </is>
      </c>
      <c r="C1542" s="5" t="inlineStr">
        <is>
          <t>06 - INTERNA - FITLAND</t>
        </is>
      </c>
      <c r="D1542" s="5" t="inlineStr">
        <is>
          <t>JULIO GADRET</t>
        </is>
      </c>
      <c r="E1542" s="5" t="inlineStr"/>
      <c r="F1542" s="5">
        <f>IFERROR(VLOOKUP(C1542,$AS$4:$AT$25,2,FALSE),"")</f>
        <v/>
      </c>
      <c r="G1542" s="6">
        <f>IFERROR(VLOOKUP(C1542,$AS$4:$AX$25,6,FALSE),"")</f>
        <v/>
      </c>
      <c r="H1542" s="5">
        <f>IFERROR(VLOOKUP(C1542,$AS$4:$AY$25,7,FALSE),"")</f>
        <v/>
      </c>
      <c r="I1542" s="5">
        <f>IFERROR(VLOOKUP(C1542,$AS$4:$AZ$25,8,FALSE),"")</f>
        <v/>
      </c>
      <c r="J1542" s="7" t="inlineStr">
        <is>
          <t>.</t>
        </is>
      </c>
      <c r="K1542" s="5" t="inlineStr">
        <is>
          <t>NACIONAL</t>
        </is>
      </c>
      <c r="L1542" s="8" t="n">
        <v>10706.89655172414</v>
      </c>
      <c r="M1542" s="9" t="n">
        <v>750</v>
      </c>
      <c r="N1542" s="9" t="n">
        <v>775.8620689655172</v>
      </c>
      <c r="O1542" s="9" t="n">
        <v>801.7241379310345</v>
      </c>
      <c r="P1542" s="9" t="n">
        <v>827.5862068965517</v>
      </c>
      <c r="Q1542" s="9" t="n">
        <v>853.448275862069</v>
      </c>
      <c r="R1542" s="9" t="n">
        <v>879.3103448275862</v>
      </c>
      <c r="S1542" s="9" t="n">
        <v>905.1724137931035</v>
      </c>
      <c r="T1542" s="9" t="n">
        <v>931.0344827586207</v>
      </c>
      <c r="U1542" s="9" t="n">
        <v>956.8965517241379</v>
      </c>
      <c r="V1542" s="9" t="n">
        <v>982.7586206896551</v>
      </c>
      <c r="W1542" s="9" t="n">
        <v>1008.620689655172</v>
      </c>
      <c r="X1542" s="9" t="n">
        <v>1034.48275862069</v>
      </c>
      <c r="Y1542" s="7" t="inlineStr">
        <is>
          <t>.</t>
        </is>
      </c>
      <c r="Z1542" s="8">
        <f>SUM(AA1542:AL1542)</f>
        <v/>
      </c>
      <c r="AA1542" s="9" t="n">
        <v>0</v>
      </c>
      <c r="AB1542" s="9" t="n">
        <v>0</v>
      </c>
      <c r="AC1542" s="9" t="n">
        <v>0</v>
      </c>
      <c r="AD1542" s="9" t="n">
        <v>0</v>
      </c>
      <c r="AE1542" s="9" t="n">
        <v>0</v>
      </c>
      <c r="AF1542" s="9" t="n">
        <v>0</v>
      </c>
      <c r="AG1542" s="9" t="n">
        <v>0</v>
      </c>
      <c r="AH1542" s="9" t="n">
        <v>0</v>
      </c>
      <c r="AI1542" s="9" t="n">
        <v>0</v>
      </c>
      <c r="AJ1542" s="9" t="n">
        <v>0</v>
      </c>
      <c r="AK1542" s="9" t="n">
        <v>0</v>
      </c>
      <c r="AL1542" s="9" t="n">
        <v>0</v>
      </c>
      <c r="AM1542" s="7" t="inlineStr">
        <is>
          <t>.</t>
        </is>
      </c>
      <c r="AN1542" s="6">
        <f>IF(L1542=0,0,Z1542/L1542)</f>
        <v/>
      </c>
      <c r="AO1542" s="5">
        <f>IF(AN1542="","",IF(AN1542&gt;=0.9,"🟢",IF(AN1542&gt;=0.7,"🟡",IF(AN1542&gt;=0.5,"🟠","🔴"))))</f>
        <v/>
      </c>
      <c r="AP1542" s="9">
        <f>IF(L1542=0,0,L1542-Z1542)</f>
        <v/>
      </c>
      <c r="AQ1542" s="5">
        <f>IF(Z1542=0,"",RANK(Z1542,Z$4:Z$1569,0))</f>
        <v/>
      </c>
      <c r="AR1542" s="7" t="inlineStr">
        <is>
          <t>.</t>
        </is>
      </c>
      <c r="BA1542" s="7" t="inlineStr">
        <is>
          <t>.</t>
        </is>
      </c>
      <c r="BB1542" s="9">
        <f>SUM(L$4:L$1569)/COUNTA(A$4:A$1569)</f>
        <v/>
      </c>
      <c r="BC1542" s="9">
        <f>SUM(M$4:M$1569)/COUNTA(A$4:A$1569)</f>
        <v/>
      </c>
      <c r="BD1542" s="9">
        <f>SUM(N$4:N$1569)/COUNTA(A$4:A$1569)</f>
        <v/>
      </c>
      <c r="BE1542" s="9">
        <f>SUM(O$4:O$1569)/COUNTA(A$4:A$1569)</f>
        <v/>
      </c>
      <c r="BF1542" s="9">
        <f>SUM(P$4:P$1569)/COUNTA(A$4:A$1569)</f>
        <v/>
      </c>
      <c r="BG1542" s="9">
        <f>SUM(Q$4:Q$1569)/COUNTA(A$4:A$1569)</f>
        <v/>
      </c>
      <c r="BH1542" s="9">
        <f>SUM(R$4:R$1569)/COUNTA(A$4:A$1569)</f>
        <v/>
      </c>
      <c r="BI1542" s="9">
        <f>SUM(S$4:S$1569)/COUNTA(A$4:A$1569)</f>
        <v/>
      </c>
      <c r="BJ1542" s="9">
        <f>SUM(T$4:T$1569)/COUNTA(A$4:A$1569)</f>
        <v/>
      </c>
      <c r="BK1542" s="9">
        <f>SUM(U$4:U$1569)/COUNTA(A$4:A$1569)</f>
        <v/>
      </c>
      <c r="BL1542" s="9">
        <f>SUM(V$4:V$1569)/COUNTA(A$4:A$1569)</f>
        <v/>
      </c>
      <c r="BM1542" s="9">
        <f>SUM(W$4:W$1569)/COUNTA(A$4:A$1569)</f>
        <v/>
      </c>
      <c r="BN1542" s="9">
        <f>SUM(X$4:X$1569)/COUNTA(A$4:A$1569)</f>
        <v/>
      </c>
      <c r="BO1542" s="7" t="inlineStr">
        <is>
          <t>.</t>
        </is>
      </c>
      <c r="BP1542" s="9">
        <f>IF(Z1542&gt;=BB1542,0,IFERROR(BB1542+(SUMPRODUCT((Z$4:Z$1569&gt;=BB$4:BB$1569)*(Z$4:Z$1569-BB$4:BB$1569))/MAX(1,COUNTIF(Z$4:Z$1569,"&lt;"&amp;BB1542+0.01))),BB1542))</f>
        <v/>
      </c>
      <c r="BQ1542" s="9">
        <f>IF(AA1542&gt;=BC1542,0,IFERROR(BC1542+SUMPRODUCT((AA$4:AA$1569&gt;=BC$4:BC$1569)*(AA$4:AA$1569-BC$4:BC$1569))/MAX(1,COUNTIF(AA$4:AA$1569,"&lt;"&amp;BC1542+0.01)),BC1542))</f>
        <v/>
      </c>
      <c r="BR1542" s="9">
        <f>IF(AB1542&gt;=BD1542,0,IFERROR(BD1542+SUMPRODUCT((AB$4:AB$1569&gt;=BD$4:BD$1569)*(AB$4:AB$1569-BD$4:BD$1569))/MAX(1,COUNTIF(AB$4:AB$1569,"&lt;"&amp;BD1542+0.01)),BD1542))</f>
        <v/>
      </c>
      <c r="BS1542" s="9">
        <f>IF(AC1542&gt;=BE1542,0,IFERROR(BE1542+SUMPRODUCT((AC$4:AC$1569&gt;=BE$4:BE$1569)*(AC$4:AC$1569-BE$4:BE$1569))/MAX(1,COUNTIF(AC$4:AC$1569,"&lt;"&amp;BE1542+0.01)),BE1542))</f>
        <v/>
      </c>
      <c r="BT1542" s="9">
        <f>IF(AD1542&gt;=BF1542,0,IFERROR(BF1542+SUMPRODUCT((AD$4:AD$1569&gt;=BF$4:BF$1569)*(AD$4:AD$1569-BF$4:BF$1569))/MAX(1,COUNTIF(AD$4:AD$1569,"&lt;"&amp;BF1542+0.01)),BF1542))</f>
        <v/>
      </c>
      <c r="BU1542" s="9">
        <f>IF(AE1542&gt;=BG1542,0,IFERROR(BG1542+SUMPRODUCT((AE$4:AE$1569&gt;=BG$4:BG$1569)*(AE$4:AE$1569-BG$4:BG$1569))/MAX(1,COUNTIF(AE$4:AE$1569,"&lt;"&amp;BG1542+0.01)),BG1542))</f>
        <v/>
      </c>
      <c r="BV1542" s="9">
        <f>IF(AF1542&gt;=BH1542,0,IFERROR(BH1542+SUMPRODUCT((AF$4:AF$1569&gt;=BH$4:BH$1569)*(AF$4:AF$1569-BH$4:BH$1569))/MAX(1,COUNTIF(AF$4:AF$1569,"&lt;"&amp;BH1542+0.01)),BH1542))</f>
        <v/>
      </c>
      <c r="BW1542" s="9">
        <f>IF(AG1542&gt;=BI1542,0,IFERROR(BI1542+SUMPRODUCT((AG$4:AG$1569&gt;=BI$4:BI$1569)*(AG$4:AG$1569-BI$4:BI$1569))/MAX(1,COUNTIF(AG$4:AG$1569,"&lt;"&amp;BI1542+0.01)),BI1542))</f>
        <v/>
      </c>
      <c r="BX1542" s="9">
        <f>IF(AH1542&gt;=BJ1542,0,IFERROR(BJ1542+SUMPRODUCT((AH$4:AH$1569&gt;=BJ$4:BJ$1569)*(AH$4:AH$1569-BJ$4:BJ$1569))/MAX(1,COUNTIF(AH$4:AH$1569,"&lt;"&amp;BJ1542+0.01)),BJ1542))</f>
        <v/>
      </c>
      <c r="BY1542" s="9">
        <f>IF(AI1542&gt;=BK1542,0,IFERROR(BK1542+SUMPRODUCT((AI$4:AI$1569&gt;=BK$4:BK$1569)*(AI$4:AI$1569-BK$4:BK$1569))/MAX(1,COUNTIF(AI$4:AI$1569,"&lt;"&amp;BK1542+0.01)),BK1542))</f>
        <v/>
      </c>
      <c r="BZ1542" s="9">
        <f>IF(AJ1542&gt;=BL1542,0,IFERROR(BL1542+SUMPRODUCT((AJ$4:AJ$1569&gt;=BL$4:BL$1569)*(AJ$4:AJ$1569-BL$4:BL$1569))/MAX(1,COUNTIF(AJ$4:AJ$1569,"&lt;"&amp;BL1542+0.01)),BL1542))</f>
        <v/>
      </c>
      <c r="CA1542" s="9">
        <f>IF(AK1542&gt;=BM1542,0,IFERROR(BM1542+SUMPRODUCT((AK$4:AK$1569&gt;=BM$4:BM$1569)*(AK$4:AK$1569-BM$4:BM$1569))/MAX(1,COUNTIF(AK$4:AK$1569,"&lt;"&amp;BM1542+0.01)),BM1542))</f>
        <v/>
      </c>
      <c r="CB1542" s="9">
        <f>IF(AL1542&gt;=BN1542,0,IFERROR(BN1542+SUMPRODUCT((AL$4:AL$1569&gt;=BN$4:BN$1569)*(AL$4:AL$1569-BN$4:BN$1569))/MAX(1,COUNTIF(AL$4:AL$1569,"&lt;"&amp;BN1542+0.01)),BN1542))</f>
        <v/>
      </c>
      <c r="CC1542" s="5">
        <f>IF(AO1542="🟢","VERDE",IF(AO1542="🟡","AMARELO",IF(AO1542="🟠","VERMELHO",IF(AO1542="🔴","VERMELHO","ROXO"))))</f>
        <v/>
      </c>
      <c r="CD1542" s="5" t="inlineStr">
        <is>
          <t>🏢 REDES</t>
        </is>
      </c>
      <c r="CE1542" s="5" t="inlineStr">
        <is>
          <t>FITLAND</t>
        </is>
      </c>
    </row>
    <row r="1543">
      <c r="A1543" s="5" t="inlineStr">
        <is>
          <t>57369293000104</t>
        </is>
      </c>
      <c r="B1543" s="5" t="inlineStr">
        <is>
          <t>NUTRIFIT RIO DO SUL LTDA - ME</t>
        </is>
      </c>
      <c r="C1543" s="5" t="inlineStr">
        <is>
          <t>06 - SEM GRUPO</t>
        </is>
      </c>
      <c r="D1543" s="5" t="inlineStr">
        <is>
          <t>HEMANUELE DITZEL (MANU)</t>
        </is>
      </c>
      <c r="E1543" s="5" t="inlineStr">
        <is>
          <t>SC</t>
        </is>
      </c>
      <c r="F1543" s="5">
        <f>IFERROR(VLOOKUP(C1543,$AS$4:$AT$25,2,FALSE),"")</f>
        <v/>
      </c>
      <c r="G1543" s="6">
        <f>IFERROR(VLOOKUP(C1543,$AS$4:$AX$25,6,FALSE),"")</f>
        <v/>
      </c>
      <c r="H1543" s="5">
        <f>IFERROR(VLOOKUP(C1543,$AS$4:$AY$25,7,FALSE),"")</f>
        <v/>
      </c>
      <c r="I1543" s="5">
        <f>IFERROR(VLOOKUP(C1543,$AS$4:$AZ$25,8,FALSE),"")</f>
        <v/>
      </c>
      <c r="J1543" s="7" t="inlineStr">
        <is>
          <t>.</t>
        </is>
      </c>
      <c r="K1543" s="5" t="inlineStr">
        <is>
          <t>SUL</t>
        </is>
      </c>
      <c r="L1543" s="8" t="n">
        <v>1553.191489361702</v>
      </c>
      <c r="M1543" s="9" t="n">
        <v>119.1489361702128</v>
      </c>
      <c r="N1543" s="9" t="n">
        <v>123.4042553191489</v>
      </c>
      <c r="O1543" s="9" t="n">
        <v>123.4042553191489</v>
      </c>
      <c r="P1543" s="9" t="n">
        <v>123.4042553191489</v>
      </c>
      <c r="Q1543" s="9" t="n">
        <v>127.6595744680851</v>
      </c>
      <c r="R1543" s="9" t="n">
        <v>127.6595744680851</v>
      </c>
      <c r="S1543" s="9" t="n">
        <v>131.9148936170213</v>
      </c>
      <c r="T1543" s="9" t="n">
        <v>131.9148936170213</v>
      </c>
      <c r="U1543" s="9" t="n">
        <v>131.9148936170213</v>
      </c>
      <c r="V1543" s="9" t="n">
        <v>136.1702127659574</v>
      </c>
      <c r="W1543" s="9" t="n">
        <v>136.1702127659574</v>
      </c>
      <c r="X1543" s="9" t="n">
        <v>140.4255319148936</v>
      </c>
      <c r="Y1543" s="7" t="inlineStr">
        <is>
          <t>.</t>
        </is>
      </c>
      <c r="Z1543" s="8">
        <f>SUM(AA1543:AL1543)</f>
        <v/>
      </c>
      <c r="AA1543" s="9" t="n">
        <v>0</v>
      </c>
      <c r="AB1543" s="9" t="n">
        <v>0</v>
      </c>
      <c r="AC1543" s="9" t="n">
        <v>0</v>
      </c>
      <c r="AD1543" s="9" t="n">
        <v>0</v>
      </c>
      <c r="AE1543" s="9" t="n">
        <v>0</v>
      </c>
      <c r="AF1543" s="9" t="n">
        <v>0</v>
      </c>
      <c r="AG1543" s="9" t="n">
        <v>0</v>
      </c>
      <c r="AH1543" s="9" t="n">
        <v>0</v>
      </c>
      <c r="AI1543" s="9" t="n">
        <v>0</v>
      </c>
      <c r="AJ1543" s="9" t="n">
        <v>0</v>
      </c>
      <c r="AK1543" s="9" t="n">
        <v>0</v>
      </c>
      <c r="AL1543" s="9" t="n">
        <v>0</v>
      </c>
      <c r="AM1543" s="7" t="inlineStr">
        <is>
          <t>.</t>
        </is>
      </c>
      <c r="AN1543" s="6">
        <f>IF(L1543=0,0,Z1543/L1543)</f>
        <v/>
      </c>
      <c r="AO1543" s="5">
        <f>IF(AN1543="","",IF(AN1543&gt;=0.9,"🟢",IF(AN1543&gt;=0.7,"🟡",IF(AN1543&gt;=0.5,"🟠","🔴"))))</f>
        <v/>
      </c>
      <c r="AP1543" s="9">
        <f>IF(L1543=0,0,L1543-Z1543)</f>
        <v/>
      </c>
      <c r="AQ1543" s="5">
        <f>IF(Z1543=0,"",RANK(Z1543,Z$4:Z$1569,0))</f>
        <v/>
      </c>
      <c r="AR1543" s="7" t="inlineStr">
        <is>
          <t>.</t>
        </is>
      </c>
      <c r="BA1543" s="7" t="inlineStr">
        <is>
          <t>.</t>
        </is>
      </c>
      <c r="BB1543" s="9">
        <f>SUM(L$4:L$1569)/COUNTA(A$4:A$1569)</f>
        <v/>
      </c>
      <c r="BC1543" s="9">
        <f>SUM(M$4:M$1569)/COUNTA(A$4:A$1569)</f>
        <v/>
      </c>
      <c r="BD1543" s="9">
        <f>SUM(N$4:N$1569)/COUNTA(A$4:A$1569)</f>
        <v/>
      </c>
      <c r="BE1543" s="9">
        <f>SUM(O$4:O$1569)/COUNTA(A$4:A$1569)</f>
        <v/>
      </c>
      <c r="BF1543" s="9">
        <f>SUM(P$4:P$1569)/COUNTA(A$4:A$1569)</f>
        <v/>
      </c>
      <c r="BG1543" s="9">
        <f>SUM(Q$4:Q$1569)/COUNTA(A$4:A$1569)</f>
        <v/>
      </c>
      <c r="BH1543" s="9">
        <f>SUM(R$4:R$1569)/COUNTA(A$4:A$1569)</f>
        <v/>
      </c>
      <c r="BI1543" s="9">
        <f>SUM(S$4:S$1569)/COUNTA(A$4:A$1569)</f>
        <v/>
      </c>
      <c r="BJ1543" s="9">
        <f>SUM(T$4:T$1569)/COUNTA(A$4:A$1569)</f>
        <v/>
      </c>
      <c r="BK1543" s="9">
        <f>SUM(U$4:U$1569)/COUNTA(A$4:A$1569)</f>
        <v/>
      </c>
      <c r="BL1543" s="9">
        <f>SUM(V$4:V$1569)/COUNTA(A$4:A$1569)</f>
        <v/>
      </c>
      <c r="BM1543" s="9">
        <f>SUM(W$4:W$1569)/COUNTA(A$4:A$1569)</f>
        <v/>
      </c>
      <c r="BN1543" s="9">
        <f>SUM(X$4:X$1569)/COUNTA(A$4:A$1569)</f>
        <v/>
      </c>
      <c r="BO1543" s="7" t="inlineStr">
        <is>
          <t>.</t>
        </is>
      </c>
      <c r="BP1543" s="9">
        <f>IF(Z1543&gt;=BB1543,0,IFERROR(BB1543+(SUMPRODUCT((Z$4:Z$1569&gt;=BB$4:BB$1569)*(Z$4:Z$1569-BB$4:BB$1569))/MAX(1,COUNTIF(Z$4:Z$1569,"&lt;"&amp;BB1543+0.01))),BB1543))</f>
        <v/>
      </c>
      <c r="BQ1543" s="9">
        <f>IF(AA1543&gt;=BC1543,0,IFERROR(BC1543+SUMPRODUCT((AA$4:AA$1569&gt;=BC$4:BC$1569)*(AA$4:AA$1569-BC$4:BC$1569))/MAX(1,COUNTIF(AA$4:AA$1569,"&lt;"&amp;BC1543+0.01)),BC1543))</f>
        <v/>
      </c>
      <c r="BR1543" s="9">
        <f>IF(AB1543&gt;=BD1543,0,IFERROR(BD1543+SUMPRODUCT((AB$4:AB$1569&gt;=BD$4:BD$1569)*(AB$4:AB$1569-BD$4:BD$1569))/MAX(1,COUNTIF(AB$4:AB$1569,"&lt;"&amp;BD1543+0.01)),BD1543))</f>
        <v/>
      </c>
      <c r="BS1543" s="9">
        <f>IF(AC1543&gt;=BE1543,0,IFERROR(BE1543+SUMPRODUCT((AC$4:AC$1569&gt;=BE$4:BE$1569)*(AC$4:AC$1569-BE$4:BE$1569))/MAX(1,COUNTIF(AC$4:AC$1569,"&lt;"&amp;BE1543+0.01)),BE1543))</f>
        <v/>
      </c>
      <c r="BT1543" s="9">
        <f>IF(AD1543&gt;=BF1543,0,IFERROR(BF1543+SUMPRODUCT((AD$4:AD$1569&gt;=BF$4:BF$1569)*(AD$4:AD$1569-BF$4:BF$1569))/MAX(1,COUNTIF(AD$4:AD$1569,"&lt;"&amp;BF1543+0.01)),BF1543))</f>
        <v/>
      </c>
      <c r="BU1543" s="9">
        <f>IF(AE1543&gt;=BG1543,0,IFERROR(BG1543+SUMPRODUCT((AE$4:AE$1569&gt;=BG$4:BG$1569)*(AE$4:AE$1569-BG$4:BG$1569))/MAX(1,COUNTIF(AE$4:AE$1569,"&lt;"&amp;BG1543+0.01)),BG1543))</f>
        <v/>
      </c>
      <c r="BV1543" s="9">
        <f>IF(AF1543&gt;=BH1543,0,IFERROR(BH1543+SUMPRODUCT((AF$4:AF$1569&gt;=BH$4:BH$1569)*(AF$4:AF$1569-BH$4:BH$1569))/MAX(1,COUNTIF(AF$4:AF$1569,"&lt;"&amp;BH1543+0.01)),BH1543))</f>
        <v/>
      </c>
      <c r="BW1543" s="9">
        <f>IF(AG1543&gt;=BI1543,0,IFERROR(BI1543+SUMPRODUCT((AG$4:AG$1569&gt;=BI$4:BI$1569)*(AG$4:AG$1569-BI$4:BI$1569))/MAX(1,COUNTIF(AG$4:AG$1569,"&lt;"&amp;BI1543+0.01)),BI1543))</f>
        <v/>
      </c>
      <c r="BX1543" s="9">
        <f>IF(AH1543&gt;=BJ1543,0,IFERROR(BJ1543+SUMPRODUCT((AH$4:AH$1569&gt;=BJ$4:BJ$1569)*(AH$4:AH$1569-BJ$4:BJ$1569))/MAX(1,COUNTIF(AH$4:AH$1569,"&lt;"&amp;BJ1543+0.01)),BJ1543))</f>
        <v/>
      </c>
      <c r="BY1543" s="9">
        <f>IF(AI1543&gt;=BK1543,0,IFERROR(BK1543+SUMPRODUCT((AI$4:AI$1569&gt;=BK$4:BK$1569)*(AI$4:AI$1569-BK$4:BK$1569))/MAX(1,COUNTIF(AI$4:AI$1569,"&lt;"&amp;BK1543+0.01)),BK1543))</f>
        <v/>
      </c>
      <c r="BZ1543" s="9">
        <f>IF(AJ1543&gt;=BL1543,0,IFERROR(BL1543+SUMPRODUCT((AJ$4:AJ$1569&gt;=BL$4:BL$1569)*(AJ$4:AJ$1569-BL$4:BL$1569))/MAX(1,COUNTIF(AJ$4:AJ$1569,"&lt;"&amp;BL1543+0.01)),BL1543))</f>
        <v/>
      </c>
      <c r="CA1543" s="9">
        <f>IF(AK1543&gt;=BM1543,0,IFERROR(BM1543+SUMPRODUCT((AK$4:AK$1569&gt;=BM$4:BM$1569)*(AK$4:AK$1569-BM$4:BM$1569))/MAX(1,COUNTIF(AK$4:AK$1569,"&lt;"&amp;BM1543+0.01)),BM1543))</f>
        <v/>
      </c>
      <c r="CB1543" s="9">
        <f>IF(AL1543&gt;=BN1543,0,IFERROR(BN1543+SUMPRODUCT((AL$4:AL$1569&gt;=BN$4:BN$1569)*(AL$4:AL$1569-BN$4:BN$1569))/MAX(1,COUNTIF(AL$4:AL$1569,"&lt;"&amp;BN1543+0.01)),BN1543))</f>
        <v/>
      </c>
      <c r="CC1543" s="5">
        <f>IF(AO1543="🟢","VERDE",IF(AO1543="🟡","AMARELO",IF(AO1543="🟠","VERMELHO",IF(AO1543="🔴","VERMELHO","ROXO"))))</f>
        <v/>
      </c>
      <c r="CD1543" s="5" t="inlineStr">
        <is>
          <t>🌎 REGIÕES</t>
        </is>
      </c>
      <c r="CE1543" s="5" t="inlineStr">
        <is>
          <t>SEM REDE</t>
        </is>
      </c>
    </row>
    <row r="1544">
      <c r="A1544" s="5" t="inlineStr">
        <is>
          <t>58087394000147</t>
        </is>
      </c>
      <c r="B1544" s="5" t="inlineStr">
        <is>
          <t>58.087.394 LEONARDO RODRIGUES RABE DE OL</t>
        </is>
      </c>
      <c r="C1544" s="5" t="inlineStr">
        <is>
          <t>06 - SEM GRUPO</t>
        </is>
      </c>
      <c r="D1544" s="5" t="inlineStr">
        <is>
          <t>HEMANUELE DITZEL (MANU)</t>
        </is>
      </c>
      <c r="E1544" s="5" t="inlineStr">
        <is>
          <t>PR</t>
        </is>
      </c>
      <c r="F1544" s="5">
        <f>IFERROR(VLOOKUP(C1544,$AS$4:$AT$25,2,FALSE),"")</f>
        <v/>
      </c>
      <c r="G1544" s="6">
        <f>IFERROR(VLOOKUP(C1544,$AS$4:$AX$25,6,FALSE),"")</f>
        <v/>
      </c>
      <c r="H1544" s="5">
        <f>IFERROR(VLOOKUP(C1544,$AS$4:$AY$25,7,FALSE),"")</f>
        <v/>
      </c>
      <c r="I1544" s="5">
        <f>IFERROR(VLOOKUP(C1544,$AS$4:$AZ$25,8,FALSE),"")</f>
        <v/>
      </c>
      <c r="J1544" s="7" t="inlineStr">
        <is>
          <t>.</t>
        </is>
      </c>
      <c r="K1544" s="5" t="inlineStr">
        <is>
          <t>SUL</t>
        </is>
      </c>
      <c r="L1544" s="8" t="n">
        <v>1613.793103448276</v>
      </c>
      <c r="M1544" s="9" t="n">
        <v>124.1379310344828</v>
      </c>
      <c r="N1544" s="9" t="n">
        <v>124.1379310344828</v>
      </c>
      <c r="O1544" s="9" t="n">
        <v>129.3103448275862</v>
      </c>
      <c r="P1544" s="9" t="n">
        <v>129.3103448275862</v>
      </c>
      <c r="Q1544" s="9" t="n">
        <v>129.3103448275862</v>
      </c>
      <c r="R1544" s="9" t="n">
        <v>134.4827586206897</v>
      </c>
      <c r="S1544" s="9" t="n">
        <v>134.4827586206897</v>
      </c>
      <c r="T1544" s="9" t="n">
        <v>139.6551724137931</v>
      </c>
      <c r="U1544" s="9" t="n">
        <v>139.6551724137931</v>
      </c>
      <c r="V1544" s="9" t="n">
        <v>139.6551724137931</v>
      </c>
      <c r="W1544" s="9" t="n">
        <v>144.8275862068965</v>
      </c>
      <c r="X1544" s="9" t="n">
        <v>144.8275862068965</v>
      </c>
      <c r="Y1544" s="7" t="inlineStr">
        <is>
          <t>.</t>
        </is>
      </c>
      <c r="Z1544" s="8">
        <f>SUM(AA1544:AL1544)</f>
        <v/>
      </c>
      <c r="AA1544" s="9" t="n">
        <v>0</v>
      </c>
      <c r="AB1544" s="9" t="n">
        <v>0</v>
      </c>
      <c r="AC1544" s="9" t="n">
        <v>0</v>
      </c>
      <c r="AD1544" s="9" t="n">
        <v>0</v>
      </c>
      <c r="AE1544" s="9" t="n">
        <v>0</v>
      </c>
      <c r="AF1544" s="9" t="n">
        <v>0</v>
      </c>
      <c r="AG1544" s="9" t="n">
        <v>0</v>
      </c>
      <c r="AH1544" s="9" t="n">
        <v>0</v>
      </c>
      <c r="AI1544" s="9" t="n">
        <v>0</v>
      </c>
      <c r="AJ1544" s="9" t="n">
        <v>0</v>
      </c>
      <c r="AK1544" s="9" t="n">
        <v>0</v>
      </c>
      <c r="AL1544" s="9" t="n">
        <v>0</v>
      </c>
      <c r="AM1544" s="7" t="inlineStr">
        <is>
          <t>.</t>
        </is>
      </c>
      <c r="AN1544" s="6">
        <f>IF(L1544=0,0,Z1544/L1544)</f>
        <v/>
      </c>
      <c r="AO1544" s="5">
        <f>IF(AN1544="","",IF(AN1544&gt;=0.9,"🟢",IF(AN1544&gt;=0.7,"🟡",IF(AN1544&gt;=0.5,"🟠","🔴"))))</f>
        <v/>
      </c>
      <c r="AP1544" s="9">
        <f>IF(L1544=0,0,L1544-Z1544)</f>
        <v/>
      </c>
      <c r="AQ1544" s="5">
        <f>IF(Z1544=0,"",RANK(Z1544,Z$4:Z$1569,0))</f>
        <v/>
      </c>
      <c r="AR1544" s="7" t="inlineStr">
        <is>
          <t>.</t>
        </is>
      </c>
      <c r="BA1544" s="7" t="inlineStr">
        <is>
          <t>.</t>
        </is>
      </c>
      <c r="BB1544" s="9">
        <f>SUM(L$4:L$1569)/COUNTA(A$4:A$1569)</f>
        <v/>
      </c>
      <c r="BC1544" s="9">
        <f>SUM(M$4:M$1569)/COUNTA(A$4:A$1569)</f>
        <v/>
      </c>
      <c r="BD1544" s="9">
        <f>SUM(N$4:N$1569)/COUNTA(A$4:A$1569)</f>
        <v/>
      </c>
      <c r="BE1544" s="9">
        <f>SUM(O$4:O$1569)/COUNTA(A$4:A$1569)</f>
        <v/>
      </c>
      <c r="BF1544" s="9">
        <f>SUM(P$4:P$1569)/COUNTA(A$4:A$1569)</f>
        <v/>
      </c>
      <c r="BG1544" s="9">
        <f>SUM(Q$4:Q$1569)/COUNTA(A$4:A$1569)</f>
        <v/>
      </c>
      <c r="BH1544" s="9">
        <f>SUM(R$4:R$1569)/COUNTA(A$4:A$1569)</f>
        <v/>
      </c>
      <c r="BI1544" s="9">
        <f>SUM(S$4:S$1569)/COUNTA(A$4:A$1569)</f>
        <v/>
      </c>
      <c r="BJ1544" s="9">
        <f>SUM(T$4:T$1569)/COUNTA(A$4:A$1569)</f>
        <v/>
      </c>
      <c r="BK1544" s="9">
        <f>SUM(U$4:U$1569)/COUNTA(A$4:A$1569)</f>
        <v/>
      </c>
      <c r="BL1544" s="9">
        <f>SUM(V$4:V$1569)/COUNTA(A$4:A$1569)</f>
        <v/>
      </c>
      <c r="BM1544" s="9">
        <f>SUM(W$4:W$1569)/COUNTA(A$4:A$1569)</f>
        <v/>
      </c>
      <c r="BN1544" s="9">
        <f>SUM(X$4:X$1569)/COUNTA(A$4:A$1569)</f>
        <v/>
      </c>
      <c r="BO1544" s="7" t="inlineStr">
        <is>
          <t>.</t>
        </is>
      </c>
      <c r="BP1544" s="9">
        <f>IF(Z1544&gt;=BB1544,0,IFERROR(BB1544+(SUMPRODUCT((Z$4:Z$1569&gt;=BB$4:BB$1569)*(Z$4:Z$1569-BB$4:BB$1569))/MAX(1,COUNTIF(Z$4:Z$1569,"&lt;"&amp;BB1544+0.01))),BB1544))</f>
        <v/>
      </c>
      <c r="BQ1544" s="9">
        <f>IF(AA1544&gt;=BC1544,0,IFERROR(BC1544+SUMPRODUCT((AA$4:AA$1569&gt;=BC$4:BC$1569)*(AA$4:AA$1569-BC$4:BC$1569))/MAX(1,COUNTIF(AA$4:AA$1569,"&lt;"&amp;BC1544+0.01)),BC1544))</f>
        <v/>
      </c>
      <c r="BR1544" s="9">
        <f>IF(AB1544&gt;=BD1544,0,IFERROR(BD1544+SUMPRODUCT((AB$4:AB$1569&gt;=BD$4:BD$1569)*(AB$4:AB$1569-BD$4:BD$1569))/MAX(1,COUNTIF(AB$4:AB$1569,"&lt;"&amp;BD1544+0.01)),BD1544))</f>
        <v/>
      </c>
      <c r="BS1544" s="9">
        <f>IF(AC1544&gt;=BE1544,0,IFERROR(BE1544+SUMPRODUCT((AC$4:AC$1569&gt;=BE$4:BE$1569)*(AC$4:AC$1569-BE$4:BE$1569))/MAX(1,COUNTIF(AC$4:AC$1569,"&lt;"&amp;BE1544+0.01)),BE1544))</f>
        <v/>
      </c>
      <c r="BT1544" s="9">
        <f>IF(AD1544&gt;=BF1544,0,IFERROR(BF1544+SUMPRODUCT((AD$4:AD$1569&gt;=BF$4:BF$1569)*(AD$4:AD$1569-BF$4:BF$1569))/MAX(1,COUNTIF(AD$4:AD$1569,"&lt;"&amp;BF1544+0.01)),BF1544))</f>
        <v/>
      </c>
      <c r="BU1544" s="9">
        <f>IF(AE1544&gt;=BG1544,0,IFERROR(BG1544+SUMPRODUCT((AE$4:AE$1569&gt;=BG$4:BG$1569)*(AE$4:AE$1569-BG$4:BG$1569))/MAX(1,COUNTIF(AE$4:AE$1569,"&lt;"&amp;BG1544+0.01)),BG1544))</f>
        <v/>
      </c>
      <c r="BV1544" s="9">
        <f>IF(AF1544&gt;=BH1544,0,IFERROR(BH1544+SUMPRODUCT((AF$4:AF$1569&gt;=BH$4:BH$1569)*(AF$4:AF$1569-BH$4:BH$1569))/MAX(1,COUNTIF(AF$4:AF$1569,"&lt;"&amp;BH1544+0.01)),BH1544))</f>
        <v/>
      </c>
      <c r="BW1544" s="9">
        <f>IF(AG1544&gt;=BI1544,0,IFERROR(BI1544+SUMPRODUCT((AG$4:AG$1569&gt;=BI$4:BI$1569)*(AG$4:AG$1569-BI$4:BI$1569))/MAX(1,COUNTIF(AG$4:AG$1569,"&lt;"&amp;BI1544+0.01)),BI1544))</f>
        <v/>
      </c>
      <c r="BX1544" s="9">
        <f>IF(AH1544&gt;=BJ1544,0,IFERROR(BJ1544+SUMPRODUCT((AH$4:AH$1569&gt;=BJ$4:BJ$1569)*(AH$4:AH$1569-BJ$4:BJ$1569))/MAX(1,COUNTIF(AH$4:AH$1569,"&lt;"&amp;BJ1544+0.01)),BJ1544))</f>
        <v/>
      </c>
      <c r="BY1544" s="9">
        <f>IF(AI1544&gt;=BK1544,0,IFERROR(BK1544+SUMPRODUCT((AI$4:AI$1569&gt;=BK$4:BK$1569)*(AI$4:AI$1569-BK$4:BK$1569))/MAX(1,COUNTIF(AI$4:AI$1569,"&lt;"&amp;BK1544+0.01)),BK1544))</f>
        <v/>
      </c>
      <c r="BZ1544" s="9">
        <f>IF(AJ1544&gt;=BL1544,0,IFERROR(BL1544+SUMPRODUCT((AJ$4:AJ$1569&gt;=BL$4:BL$1569)*(AJ$4:AJ$1569-BL$4:BL$1569))/MAX(1,COUNTIF(AJ$4:AJ$1569,"&lt;"&amp;BL1544+0.01)),BL1544))</f>
        <v/>
      </c>
      <c r="CA1544" s="9">
        <f>IF(AK1544&gt;=BM1544,0,IFERROR(BM1544+SUMPRODUCT((AK$4:AK$1569&gt;=BM$4:BM$1569)*(AK$4:AK$1569-BM$4:BM$1569))/MAX(1,COUNTIF(AK$4:AK$1569,"&lt;"&amp;BM1544+0.01)),BM1544))</f>
        <v/>
      </c>
      <c r="CB1544" s="9">
        <f>IF(AL1544&gt;=BN1544,0,IFERROR(BN1544+SUMPRODUCT((AL$4:AL$1569&gt;=BN$4:BN$1569)*(AL$4:AL$1569-BN$4:BN$1569))/MAX(1,COUNTIF(AL$4:AL$1569,"&lt;"&amp;BN1544+0.01)),BN1544))</f>
        <v/>
      </c>
      <c r="CC1544" s="5">
        <f>IF(AO1544="🟢","VERDE",IF(AO1544="🟡","AMARELO",IF(AO1544="🟠","VERMELHO",IF(AO1544="🔴","VERMELHO","ROXO"))))</f>
        <v/>
      </c>
      <c r="CD1544" s="5" t="inlineStr">
        <is>
          <t>🌎 REGIÕES</t>
        </is>
      </c>
      <c r="CE1544" s="5" t="inlineStr">
        <is>
          <t>SEM REDE</t>
        </is>
      </c>
    </row>
    <row r="1545">
      <c r="A1545" s="5" t="inlineStr">
        <is>
          <t>58103711000171</t>
        </is>
      </c>
      <c r="B1545" s="5" t="inlineStr">
        <is>
          <t>AMME FIT LTDA - ME</t>
        </is>
      </c>
      <c r="C1545" s="5" t="inlineStr">
        <is>
          <t>06 - INTERNA - FITLAND</t>
        </is>
      </c>
      <c r="D1545" s="5" t="inlineStr">
        <is>
          <t>JULIO GADRET</t>
        </is>
      </c>
      <c r="E1545" s="5" t="inlineStr"/>
      <c r="F1545" s="5">
        <f>IFERROR(VLOOKUP(C1545,$AS$4:$AT$25,2,FALSE),"")</f>
        <v/>
      </c>
      <c r="G1545" s="6">
        <f>IFERROR(VLOOKUP(C1545,$AS$4:$AX$25,6,FALSE),"")</f>
        <v/>
      </c>
      <c r="H1545" s="5">
        <f>IFERROR(VLOOKUP(C1545,$AS$4:$AY$25,7,FALSE),"")</f>
        <v/>
      </c>
      <c r="I1545" s="5">
        <f>IFERROR(VLOOKUP(C1545,$AS$4:$AZ$25,8,FALSE),"")</f>
        <v/>
      </c>
      <c r="J1545" s="7" t="inlineStr">
        <is>
          <t>.</t>
        </is>
      </c>
      <c r="K1545" s="5" t="inlineStr">
        <is>
          <t>NACIONAL</t>
        </is>
      </c>
      <c r="L1545" s="8" t="n">
        <v>10706.89655172414</v>
      </c>
      <c r="M1545" s="9" t="n">
        <v>750</v>
      </c>
      <c r="N1545" s="9" t="n">
        <v>775.8620689655172</v>
      </c>
      <c r="O1545" s="9" t="n">
        <v>801.7241379310345</v>
      </c>
      <c r="P1545" s="9" t="n">
        <v>827.5862068965517</v>
      </c>
      <c r="Q1545" s="9" t="n">
        <v>853.448275862069</v>
      </c>
      <c r="R1545" s="9" t="n">
        <v>879.3103448275862</v>
      </c>
      <c r="S1545" s="9" t="n">
        <v>905.1724137931035</v>
      </c>
      <c r="T1545" s="9" t="n">
        <v>931.0344827586207</v>
      </c>
      <c r="U1545" s="9" t="n">
        <v>956.8965517241379</v>
      </c>
      <c r="V1545" s="9" t="n">
        <v>982.7586206896551</v>
      </c>
      <c r="W1545" s="9" t="n">
        <v>1008.620689655172</v>
      </c>
      <c r="X1545" s="9" t="n">
        <v>1034.48275862069</v>
      </c>
      <c r="Y1545" s="7" t="inlineStr">
        <is>
          <t>.</t>
        </is>
      </c>
      <c r="Z1545" s="8">
        <f>SUM(AA1545:AL1545)</f>
        <v/>
      </c>
      <c r="AA1545" s="9" t="n">
        <v>0</v>
      </c>
      <c r="AB1545" s="9" t="n">
        <v>0</v>
      </c>
      <c r="AC1545" s="9" t="n">
        <v>0</v>
      </c>
      <c r="AD1545" s="9" t="n">
        <v>0</v>
      </c>
      <c r="AE1545" s="9" t="n">
        <v>0</v>
      </c>
      <c r="AF1545" s="9" t="n">
        <v>0</v>
      </c>
      <c r="AG1545" s="9" t="n">
        <v>0</v>
      </c>
      <c r="AH1545" s="9" t="n">
        <v>0</v>
      </c>
      <c r="AI1545" s="9" t="n">
        <v>0</v>
      </c>
      <c r="AJ1545" s="9" t="n">
        <v>0</v>
      </c>
      <c r="AK1545" s="9" t="n">
        <v>0</v>
      </c>
      <c r="AL1545" s="9" t="n">
        <v>0</v>
      </c>
      <c r="AM1545" s="7" t="inlineStr">
        <is>
          <t>.</t>
        </is>
      </c>
      <c r="AN1545" s="6">
        <f>IF(L1545=0,0,Z1545/L1545)</f>
        <v/>
      </c>
      <c r="AO1545" s="5">
        <f>IF(AN1545="","",IF(AN1545&gt;=0.9,"🟢",IF(AN1545&gt;=0.7,"🟡",IF(AN1545&gt;=0.5,"🟠","🔴"))))</f>
        <v/>
      </c>
      <c r="AP1545" s="9">
        <f>IF(L1545=0,0,L1545-Z1545)</f>
        <v/>
      </c>
      <c r="AQ1545" s="5">
        <f>IF(Z1545=0,"",RANK(Z1545,Z$4:Z$1569,0))</f>
        <v/>
      </c>
      <c r="AR1545" s="7" t="inlineStr">
        <is>
          <t>.</t>
        </is>
      </c>
      <c r="BA1545" s="7" t="inlineStr">
        <is>
          <t>.</t>
        </is>
      </c>
      <c r="BB1545" s="9">
        <f>SUM(L$4:L$1569)/COUNTA(A$4:A$1569)</f>
        <v/>
      </c>
      <c r="BC1545" s="9">
        <f>SUM(M$4:M$1569)/COUNTA(A$4:A$1569)</f>
        <v/>
      </c>
      <c r="BD1545" s="9">
        <f>SUM(N$4:N$1569)/COUNTA(A$4:A$1569)</f>
        <v/>
      </c>
      <c r="BE1545" s="9">
        <f>SUM(O$4:O$1569)/COUNTA(A$4:A$1569)</f>
        <v/>
      </c>
      <c r="BF1545" s="9">
        <f>SUM(P$4:P$1569)/COUNTA(A$4:A$1569)</f>
        <v/>
      </c>
      <c r="BG1545" s="9">
        <f>SUM(Q$4:Q$1569)/COUNTA(A$4:A$1569)</f>
        <v/>
      </c>
      <c r="BH1545" s="9">
        <f>SUM(R$4:R$1569)/COUNTA(A$4:A$1569)</f>
        <v/>
      </c>
      <c r="BI1545" s="9">
        <f>SUM(S$4:S$1569)/COUNTA(A$4:A$1569)</f>
        <v/>
      </c>
      <c r="BJ1545" s="9">
        <f>SUM(T$4:T$1569)/COUNTA(A$4:A$1569)</f>
        <v/>
      </c>
      <c r="BK1545" s="9">
        <f>SUM(U$4:U$1569)/COUNTA(A$4:A$1569)</f>
        <v/>
      </c>
      <c r="BL1545" s="9">
        <f>SUM(V$4:V$1569)/COUNTA(A$4:A$1569)</f>
        <v/>
      </c>
      <c r="BM1545" s="9">
        <f>SUM(W$4:W$1569)/COUNTA(A$4:A$1569)</f>
        <v/>
      </c>
      <c r="BN1545" s="9">
        <f>SUM(X$4:X$1569)/COUNTA(A$4:A$1569)</f>
        <v/>
      </c>
      <c r="BO1545" s="7" t="inlineStr">
        <is>
          <t>.</t>
        </is>
      </c>
      <c r="BP1545" s="9">
        <f>IF(Z1545&gt;=BB1545,0,IFERROR(BB1545+(SUMPRODUCT((Z$4:Z$1569&gt;=BB$4:BB$1569)*(Z$4:Z$1569-BB$4:BB$1569))/MAX(1,COUNTIF(Z$4:Z$1569,"&lt;"&amp;BB1545+0.01))),BB1545))</f>
        <v/>
      </c>
      <c r="BQ1545" s="9">
        <f>IF(AA1545&gt;=BC1545,0,IFERROR(BC1545+SUMPRODUCT((AA$4:AA$1569&gt;=BC$4:BC$1569)*(AA$4:AA$1569-BC$4:BC$1569))/MAX(1,COUNTIF(AA$4:AA$1569,"&lt;"&amp;BC1545+0.01)),BC1545))</f>
        <v/>
      </c>
      <c r="BR1545" s="9">
        <f>IF(AB1545&gt;=BD1545,0,IFERROR(BD1545+SUMPRODUCT((AB$4:AB$1569&gt;=BD$4:BD$1569)*(AB$4:AB$1569-BD$4:BD$1569))/MAX(1,COUNTIF(AB$4:AB$1569,"&lt;"&amp;BD1545+0.01)),BD1545))</f>
        <v/>
      </c>
      <c r="BS1545" s="9">
        <f>IF(AC1545&gt;=BE1545,0,IFERROR(BE1545+SUMPRODUCT((AC$4:AC$1569&gt;=BE$4:BE$1569)*(AC$4:AC$1569-BE$4:BE$1569))/MAX(1,COUNTIF(AC$4:AC$1569,"&lt;"&amp;BE1545+0.01)),BE1545))</f>
        <v/>
      </c>
      <c r="BT1545" s="9">
        <f>IF(AD1545&gt;=BF1545,0,IFERROR(BF1545+SUMPRODUCT((AD$4:AD$1569&gt;=BF$4:BF$1569)*(AD$4:AD$1569-BF$4:BF$1569))/MAX(1,COUNTIF(AD$4:AD$1569,"&lt;"&amp;BF1545+0.01)),BF1545))</f>
        <v/>
      </c>
      <c r="BU1545" s="9">
        <f>IF(AE1545&gt;=BG1545,0,IFERROR(BG1545+SUMPRODUCT((AE$4:AE$1569&gt;=BG$4:BG$1569)*(AE$4:AE$1569-BG$4:BG$1569))/MAX(1,COUNTIF(AE$4:AE$1569,"&lt;"&amp;BG1545+0.01)),BG1545))</f>
        <v/>
      </c>
      <c r="BV1545" s="9">
        <f>IF(AF1545&gt;=BH1545,0,IFERROR(BH1545+SUMPRODUCT((AF$4:AF$1569&gt;=BH$4:BH$1569)*(AF$4:AF$1569-BH$4:BH$1569))/MAX(1,COUNTIF(AF$4:AF$1569,"&lt;"&amp;BH1545+0.01)),BH1545))</f>
        <v/>
      </c>
      <c r="BW1545" s="9">
        <f>IF(AG1545&gt;=BI1545,0,IFERROR(BI1545+SUMPRODUCT((AG$4:AG$1569&gt;=BI$4:BI$1569)*(AG$4:AG$1569-BI$4:BI$1569))/MAX(1,COUNTIF(AG$4:AG$1569,"&lt;"&amp;BI1545+0.01)),BI1545))</f>
        <v/>
      </c>
      <c r="BX1545" s="9">
        <f>IF(AH1545&gt;=BJ1545,0,IFERROR(BJ1545+SUMPRODUCT((AH$4:AH$1569&gt;=BJ$4:BJ$1569)*(AH$4:AH$1569-BJ$4:BJ$1569))/MAX(1,COUNTIF(AH$4:AH$1569,"&lt;"&amp;BJ1545+0.01)),BJ1545))</f>
        <v/>
      </c>
      <c r="BY1545" s="9">
        <f>IF(AI1545&gt;=BK1545,0,IFERROR(BK1545+SUMPRODUCT((AI$4:AI$1569&gt;=BK$4:BK$1569)*(AI$4:AI$1569-BK$4:BK$1569))/MAX(1,COUNTIF(AI$4:AI$1569,"&lt;"&amp;BK1545+0.01)),BK1545))</f>
        <v/>
      </c>
      <c r="BZ1545" s="9">
        <f>IF(AJ1545&gt;=BL1545,0,IFERROR(BL1545+SUMPRODUCT((AJ$4:AJ$1569&gt;=BL$4:BL$1569)*(AJ$4:AJ$1569-BL$4:BL$1569))/MAX(1,COUNTIF(AJ$4:AJ$1569,"&lt;"&amp;BL1545+0.01)),BL1545))</f>
        <v/>
      </c>
      <c r="CA1545" s="9">
        <f>IF(AK1545&gt;=BM1545,0,IFERROR(BM1545+SUMPRODUCT((AK$4:AK$1569&gt;=BM$4:BM$1569)*(AK$4:AK$1569-BM$4:BM$1569))/MAX(1,COUNTIF(AK$4:AK$1569,"&lt;"&amp;BM1545+0.01)),BM1545))</f>
        <v/>
      </c>
      <c r="CB1545" s="9">
        <f>IF(AL1545&gt;=BN1545,0,IFERROR(BN1545+SUMPRODUCT((AL$4:AL$1569&gt;=BN$4:BN$1569)*(AL$4:AL$1569-BN$4:BN$1569))/MAX(1,COUNTIF(AL$4:AL$1569,"&lt;"&amp;BN1545+0.01)),BN1545))</f>
        <v/>
      </c>
      <c r="CC1545" s="5">
        <f>IF(AO1545="🟢","VERDE",IF(AO1545="🟡","AMARELO",IF(AO1545="🟠","VERMELHO",IF(AO1545="🔴","VERMELHO","ROXO"))))</f>
        <v/>
      </c>
      <c r="CD1545" s="5" t="inlineStr">
        <is>
          <t>🏢 REDES</t>
        </is>
      </c>
      <c r="CE1545" s="5" t="inlineStr">
        <is>
          <t>FITLAND</t>
        </is>
      </c>
    </row>
    <row r="1546">
      <c r="A1546" s="5" t="inlineStr">
        <is>
          <t>59902133000104</t>
        </is>
      </c>
      <c r="B1546" s="5" t="inlineStr">
        <is>
          <t>EMPORIO BEM ESTAR LTDA - ME</t>
        </is>
      </c>
      <c r="C1546" s="5" t="inlineStr">
        <is>
          <t>06 - SEM GRUPO</t>
        </is>
      </c>
      <c r="D1546" s="5" t="inlineStr">
        <is>
          <t>LARISSA PADILHA</t>
        </is>
      </c>
      <c r="E1546" s="5" t="inlineStr">
        <is>
          <t>MG</t>
        </is>
      </c>
      <c r="F1546" s="5">
        <f>IFERROR(VLOOKUP(C1546,$AS$4:$AT$25,2,FALSE),"")</f>
        <v/>
      </c>
      <c r="G1546" s="6">
        <f>IFERROR(VLOOKUP(C1546,$AS$4:$AX$25,6,FALSE),"")</f>
        <v/>
      </c>
      <c r="H1546" s="5">
        <f>IFERROR(VLOOKUP(C1546,$AS$4:$AY$25,7,FALSE),"")</f>
        <v/>
      </c>
      <c r="I1546" s="5">
        <f>IFERROR(VLOOKUP(C1546,$AS$4:$AZ$25,8,FALSE),"")</f>
        <v/>
      </c>
      <c r="J1546" s="7" t="inlineStr">
        <is>
          <t>.</t>
        </is>
      </c>
      <c r="K1546" s="5" t="inlineStr">
        <is>
          <t>RJ + ES + MG</t>
        </is>
      </c>
      <c r="L1546" s="8" t="n">
        <v>1565.217391304348</v>
      </c>
      <c r="M1546" s="9" t="n">
        <v>130.4347826086957</v>
      </c>
      <c r="N1546" s="9" t="n">
        <v>130.4347826086957</v>
      </c>
      <c r="O1546" s="9" t="n">
        <v>130.4347826086957</v>
      </c>
      <c r="P1546" s="9" t="n">
        <v>130.4347826086957</v>
      </c>
      <c r="Q1546" s="9" t="n">
        <v>130.4347826086957</v>
      </c>
      <c r="R1546" s="9" t="n">
        <v>130.4347826086957</v>
      </c>
      <c r="S1546" s="9" t="n">
        <v>130.4347826086957</v>
      </c>
      <c r="T1546" s="9" t="n">
        <v>130.4347826086957</v>
      </c>
      <c r="U1546" s="9" t="n">
        <v>130.4347826086957</v>
      </c>
      <c r="V1546" s="9" t="n">
        <v>130.4347826086957</v>
      </c>
      <c r="W1546" s="9" t="n">
        <v>130.4347826086957</v>
      </c>
      <c r="X1546" s="9" t="n">
        <v>130.4347826086957</v>
      </c>
      <c r="Y1546" s="7" t="inlineStr">
        <is>
          <t>.</t>
        </is>
      </c>
      <c r="Z1546" s="8">
        <f>SUM(AA1546:AL1546)</f>
        <v/>
      </c>
      <c r="AA1546" s="9" t="n">
        <v>0</v>
      </c>
      <c r="AB1546" s="9" t="n">
        <v>0</v>
      </c>
      <c r="AC1546" s="9" t="n">
        <v>0</v>
      </c>
      <c r="AD1546" s="9" t="n">
        <v>0</v>
      </c>
      <c r="AE1546" s="9" t="n">
        <v>0</v>
      </c>
      <c r="AF1546" s="9" t="n">
        <v>0</v>
      </c>
      <c r="AG1546" s="9" t="n">
        <v>0</v>
      </c>
      <c r="AH1546" s="9" t="n">
        <v>0</v>
      </c>
      <c r="AI1546" s="9" t="n">
        <v>0</v>
      </c>
      <c r="AJ1546" s="9" t="n">
        <v>0</v>
      </c>
      <c r="AK1546" s="9" t="n">
        <v>0</v>
      </c>
      <c r="AL1546" s="9" t="n">
        <v>0</v>
      </c>
      <c r="AM1546" s="7" t="inlineStr">
        <is>
          <t>.</t>
        </is>
      </c>
      <c r="AN1546" s="6">
        <f>IF(L1546=0,0,Z1546/L1546)</f>
        <v/>
      </c>
      <c r="AO1546" s="5">
        <f>IF(AN1546="","",IF(AN1546&gt;=0.9,"🟢",IF(AN1546&gt;=0.7,"🟡",IF(AN1546&gt;=0.5,"🟠","🔴"))))</f>
        <v/>
      </c>
      <c r="AP1546" s="9">
        <f>IF(L1546=0,0,L1546-Z1546)</f>
        <v/>
      </c>
      <c r="AQ1546" s="5">
        <f>IF(Z1546=0,"",RANK(Z1546,Z$4:Z$1569,0))</f>
        <v/>
      </c>
      <c r="AR1546" s="7" t="inlineStr">
        <is>
          <t>.</t>
        </is>
      </c>
      <c r="BA1546" s="7" t="inlineStr">
        <is>
          <t>.</t>
        </is>
      </c>
      <c r="BB1546" s="9">
        <f>SUM(L$4:L$1569)/COUNTA(A$4:A$1569)</f>
        <v/>
      </c>
      <c r="BC1546" s="9">
        <f>SUM(M$4:M$1569)/COUNTA(A$4:A$1569)</f>
        <v/>
      </c>
      <c r="BD1546" s="9">
        <f>SUM(N$4:N$1569)/COUNTA(A$4:A$1569)</f>
        <v/>
      </c>
      <c r="BE1546" s="9">
        <f>SUM(O$4:O$1569)/COUNTA(A$4:A$1569)</f>
        <v/>
      </c>
      <c r="BF1546" s="9">
        <f>SUM(P$4:P$1569)/COUNTA(A$4:A$1569)</f>
        <v/>
      </c>
      <c r="BG1546" s="9">
        <f>SUM(Q$4:Q$1569)/COUNTA(A$4:A$1569)</f>
        <v/>
      </c>
      <c r="BH1546" s="9">
        <f>SUM(R$4:R$1569)/COUNTA(A$4:A$1569)</f>
        <v/>
      </c>
      <c r="BI1546" s="9">
        <f>SUM(S$4:S$1569)/COUNTA(A$4:A$1569)</f>
        <v/>
      </c>
      <c r="BJ1546" s="9">
        <f>SUM(T$4:T$1569)/COUNTA(A$4:A$1569)</f>
        <v/>
      </c>
      <c r="BK1546" s="9">
        <f>SUM(U$4:U$1569)/COUNTA(A$4:A$1569)</f>
        <v/>
      </c>
      <c r="BL1546" s="9">
        <f>SUM(V$4:V$1569)/COUNTA(A$4:A$1569)</f>
        <v/>
      </c>
      <c r="BM1546" s="9">
        <f>SUM(W$4:W$1569)/COUNTA(A$4:A$1569)</f>
        <v/>
      </c>
      <c r="BN1546" s="9">
        <f>SUM(X$4:X$1569)/COUNTA(A$4:A$1569)</f>
        <v/>
      </c>
      <c r="BO1546" s="7" t="inlineStr">
        <is>
          <t>.</t>
        </is>
      </c>
      <c r="BP1546" s="9">
        <f>IF(Z1546&gt;=BB1546,0,IFERROR(BB1546+(SUMPRODUCT((Z$4:Z$1569&gt;=BB$4:BB$1569)*(Z$4:Z$1569-BB$4:BB$1569))/MAX(1,COUNTIF(Z$4:Z$1569,"&lt;"&amp;BB1546+0.01))),BB1546))</f>
        <v/>
      </c>
      <c r="BQ1546" s="9">
        <f>IF(AA1546&gt;=BC1546,0,IFERROR(BC1546+SUMPRODUCT((AA$4:AA$1569&gt;=BC$4:BC$1569)*(AA$4:AA$1569-BC$4:BC$1569))/MAX(1,COUNTIF(AA$4:AA$1569,"&lt;"&amp;BC1546+0.01)),BC1546))</f>
        <v/>
      </c>
      <c r="BR1546" s="9">
        <f>IF(AB1546&gt;=BD1546,0,IFERROR(BD1546+SUMPRODUCT((AB$4:AB$1569&gt;=BD$4:BD$1569)*(AB$4:AB$1569-BD$4:BD$1569))/MAX(1,COUNTIF(AB$4:AB$1569,"&lt;"&amp;BD1546+0.01)),BD1546))</f>
        <v/>
      </c>
      <c r="BS1546" s="9">
        <f>IF(AC1546&gt;=BE1546,0,IFERROR(BE1546+SUMPRODUCT((AC$4:AC$1569&gt;=BE$4:BE$1569)*(AC$4:AC$1569-BE$4:BE$1569))/MAX(1,COUNTIF(AC$4:AC$1569,"&lt;"&amp;BE1546+0.01)),BE1546))</f>
        <v/>
      </c>
      <c r="BT1546" s="9">
        <f>IF(AD1546&gt;=BF1546,0,IFERROR(BF1546+SUMPRODUCT((AD$4:AD$1569&gt;=BF$4:BF$1569)*(AD$4:AD$1569-BF$4:BF$1569))/MAX(1,COUNTIF(AD$4:AD$1569,"&lt;"&amp;BF1546+0.01)),BF1546))</f>
        <v/>
      </c>
      <c r="BU1546" s="9">
        <f>IF(AE1546&gt;=BG1546,0,IFERROR(BG1546+SUMPRODUCT((AE$4:AE$1569&gt;=BG$4:BG$1569)*(AE$4:AE$1569-BG$4:BG$1569))/MAX(1,COUNTIF(AE$4:AE$1569,"&lt;"&amp;BG1546+0.01)),BG1546))</f>
        <v/>
      </c>
      <c r="BV1546" s="9">
        <f>IF(AF1546&gt;=BH1546,0,IFERROR(BH1546+SUMPRODUCT((AF$4:AF$1569&gt;=BH$4:BH$1569)*(AF$4:AF$1569-BH$4:BH$1569))/MAX(1,COUNTIF(AF$4:AF$1569,"&lt;"&amp;BH1546+0.01)),BH1546))</f>
        <v/>
      </c>
      <c r="BW1546" s="9">
        <f>IF(AG1546&gt;=BI1546,0,IFERROR(BI1546+SUMPRODUCT((AG$4:AG$1569&gt;=BI$4:BI$1569)*(AG$4:AG$1569-BI$4:BI$1569))/MAX(1,COUNTIF(AG$4:AG$1569,"&lt;"&amp;BI1546+0.01)),BI1546))</f>
        <v/>
      </c>
      <c r="BX1546" s="9">
        <f>IF(AH1546&gt;=BJ1546,0,IFERROR(BJ1546+SUMPRODUCT((AH$4:AH$1569&gt;=BJ$4:BJ$1569)*(AH$4:AH$1569-BJ$4:BJ$1569))/MAX(1,COUNTIF(AH$4:AH$1569,"&lt;"&amp;BJ1546+0.01)),BJ1546))</f>
        <v/>
      </c>
      <c r="BY1546" s="9">
        <f>IF(AI1546&gt;=BK1546,0,IFERROR(BK1546+SUMPRODUCT((AI$4:AI$1569&gt;=BK$4:BK$1569)*(AI$4:AI$1569-BK$4:BK$1569))/MAX(1,COUNTIF(AI$4:AI$1569,"&lt;"&amp;BK1546+0.01)),BK1546))</f>
        <v/>
      </c>
      <c r="BZ1546" s="9">
        <f>IF(AJ1546&gt;=BL1546,0,IFERROR(BL1546+SUMPRODUCT((AJ$4:AJ$1569&gt;=BL$4:BL$1569)*(AJ$4:AJ$1569-BL$4:BL$1569))/MAX(1,COUNTIF(AJ$4:AJ$1569,"&lt;"&amp;BL1546+0.01)),BL1546))</f>
        <v/>
      </c>
      <c r="CA1546" s="9">
        <f>IF(AK1546&gt;=BM1546,0,IFERROR(BM1546+SUMPRODUCT((AK$4:AK$1569&gt;=BM$4:BM$1569)*(AK$4:AK$1569-BM$4:BM$1569))/MAX(1,COUNTIF(AK$4:AK$1569,"&lt;"&amp;BM1546+0.01)),BM1546))</f>
        <v/>
      </c>
      <c r="CB1546" s="9">
        <f>IF(AL1546&gt;=BN1546,0,IFERROR(BN1546+SUMPRODUCT((AL$4:AL$1569&gt;=BN$4:BN$1569)*(AL$4:AL$1569-BN$4:BN$1569))/MAX(1,COUNTIF(AL$4:AL$1569,"&lt;"&amp;BN1546+0.01)),BN1546))</f>
        <v/>
      </c>
      <c r="CC1546" s="5">
        <f>IF(AO1546="🟢","VERDE",IF(AO1546="🟡","AMARELO",IF(AO1546="🟠","VERMELHO",IF(AO1546="🔴","VERMELHO","ROXO"))))</f>
        <v/>
      </c>
      <c r="CD1546" s="5" t="inlineStr">
        <is>
          <t>🌎 REGIÕES</t>
        </is>
      </c>
      <c r="CE1546" s="5" t="inlineStr">
        <is>
          <t>SEM REDE</t>
        </is>
      </c>
    </row>
    <row r="1547">
      <c r="A1547" s="5" t="inlineStr">
        <is>
          <t>60166832000457</t>
        </is>
      </c>
      <c r="B1547" s="5" t="inlineStr">
        <is>
          <t>APETECE SISTEMAS DE ALIMENTACAO S.A.</t>
        </is>
      </c>
      <c r="C1547" s="5" t="inlineStr">
        <is>
          <t>06 - SEM GRUPO</t>
        </is>
      </c>
      <c r="D1547" s="5" t="inlineStr">
        <is>
          <t>LARISSA PADILHA</t>
        </is>
      </c>
      <c r="E1547" s="5" t="inlineStr">
        <is>
          <t>SP</t>
        </is>
      </c>
      <c r="F1547" s="5">
        <f>IFERROR(VLOOKUP(C1547,$AS$4:$AT$25,2,FALSE),"")</f>
        <v/>
      </c>
      <c r="G1547" s="6">
        <f>IFERROR(VLOOKUP(C1547,$AS$4:$AX$25,6,FALSE),"")</f>
        <v/>
      </c>
      <c r="H1547" s="5">
        <f>IFERROR(VLOOKUP(C1547,$AS$4:$AY$25,7,FALSE),"")</f>
        <v/>
      </c>
      <c r="I1547" s="5">
        <f>IFERROR(VLOOKUP(C1547,$AS$4:$AZ$25,8,FALSE),"")</f>
        <v/>
      </c>
      <c r="J1547" s="7" t="inlineStr">
        <is>
          <t>.</t>
        </is>
      </c>
      <c r="K1547" s="5" t="inlineStr">
        <is>
          <t>SP CAPITAL</t>
        </is>
      </c>
      <c r="L1547" s="8" t="n">
        <v>2442.857142857143</v>
      </c>
      <c r="M1547" s="9" t="n">
        <v>171.4285714285714</v>
      </c>
      <c r="N1547" s="9" t="n">
        <v>192.8571428571429</v>
      </c>
      <c r="O1547" s="9" t="n">
        <v>192.8571428571429</v>
      </c>
      <c r="P1547" s="9" t="n">
        <v>192.8571428571429</v>
      </c>
      <c r="Q1547" s="9" t="n">
        <v>192.8571428571429</v>
      </c>
      <c r="R1547" s="9" t="n">
        <v>192.8571428571429</v>
      </c>
      <c r="S1547" s="9" t="n">
        <v>214.2857142857143</v>
      </c>
      <c r="T1547" s="9" t="n">
        <v>214.2857142857143</v>
      </c>
      <c r="U1547" s="9" t="n">
        <v>214.2857142857143</v>
      </c>
      <c r="V1547" s="9" t="n">
        <v>214.2857142857143</v>
      </c>
      <c r="W1547" s="9" t="n">
        <v>214.2857142857143</v>
      </c>
      <c r="X1547" s="9" t="n">
        <v>235.7142857142857</v>
      </c>
      <c r="Y1547" s="7" t="inlineStr">
        <is>
          <t>.</t>
        </is>
      </c>
      <c r="Z1547" s="8">
        <f>SUM(AA1547:AL1547)</f>
        <v/>
      </c>
      <c r="AA1547" s="9" t="n">
        <v>0</v>
      </c>
      <c r="AB1547" s="9" t="n">
        <v>0</v>
      </c>
      <c r="AC1547" s="9" t="n">
        <v>0</v>
      </c>
      <c r="AD1547" s="9" t="n">
        <v>0</v>
      </c>
      <c r="AE1547" s="9" t="n">
        <v>0</v>
      </c>
      <c r="AF1547" s="9" t="n">
        <v>0</v>
      </c>
      <c r="AG1547" s="9" t="n">
        <v>0</v>
      </c>
      <c r="AH1547" s="9" t="n">
        <v>0</v>
      </c>
      <c r="AI1547" s="9" t="n">
        <v>0</v>
      </c>
      <c r="AJ1547" s="9" t="n">
        <v>0</v>
      </c>
      <c r="AK1547" s="9" t="n">
        <v>0</v>
      </c>
      <c r="AL1547" s="9" t="n">
        <v>0</v>
      </c>
      <c r="AM1547" s="7" t="inlineStr">
        <is>
          <t>.</t>
        </is>
      </c>
      <c r="AN1547" s="6">
        <f>IF(L1547=0,0,Z1547/L1547)</f>
        <v/>
      </c>
      <c r="AO1547" s="5">
        <f>IF(AN1547="","",IF(AN1547&gt;=0.9,"🟢",IF(AN1547&gt;=0.7,"🟡",IF(AN1547&gt;=0.5,"🟠","🔴"))))</f>
        <v/>
      </c>
      <c r="AP1547" s="9">
        <f>IF(L1547=0,0,L1547-Z1547)</f>
        <v/>
      </c>
      <c r="AQ1547" s="5">
        <f>IF(Z1547=0,"",RANK(Z1547,Z$4:Z$1569,0))</f>
        <v/>
      </c>
      <c r="AR1547" s="7" t="inlineStr">
        <is>
          <t>.</t>
        </is>
      </c>
      <c r="BA1547" s="7" t="inlineStr">
        <is>
          <t>.</t>
        </is>
      </c>
      <c r="BB1547" s="9">
        <f>SUM(L$4:L$1569)/COUNTA(A$4:A$1569)</f>
        <v/>
      </c>
      <c r="BC1547" s="9">
        <f>SUM(M$4:M$1569)/COUNTA(A$4:A$1569)</f>
        <v/>
      </c>
      <c r="BD1547" s="9">
        <f>SUM(N$4:N$1569)/COUNTA(A$4:A$1569)</f>
        <v/>
      </c>
      <c r="BE1547" s="9">
        <f>SUM(O$4:O$1569)/COUNTA(A$4:A$1569)</f>
        <v/>
      </c>
      <c r="BF1547" s="9">
        <f>SUM(P$4:P$1569)/COUNTA(A$4:A$1569)</f>
        <v/>
      </c>
      <c r="BG1547" s="9">
        <f>SUM(Q$4:Q$1569)/COUNTA(A$4:A$1569)</f>
        <v/>
      </c>
      <c r="BH1547" s="9">
        <f>SUM(R$4:R$1569)/COUNTA(A$4:A$1569)</f>
        <v/>
      </c>
      <c r="BI1547" s="9">
        <f>SUM(S$4:S$1569)/COUNTA(A$4:A$1569)</f>
        <v/>
      </c>
      <c r="BJ1547" s="9">
        <f>SUM(T$4:T$1569)/COUNTA(A$4:A$1569)</f>
        <v/>
      </c>
      <c r="BK1547" s="9">
        <f>SUM(U$4:U$1569)/COUNTA(A$4:A$1569)</f>
        <v/>
      </c>
      <c r="BL1547" s="9">
        <f>SUM(V$4:V$1569)/COUNTA(A$4:A$1569)</f>
        <v/>
      </c>
      <c r="BM1547" s="9">
        <f>SUM(W$4:W$1569)/COUNTA(A$4:A$1569)</f>
        <v/>
      </c>
      <c r="BN1547" s="9">
        <f>SUM(X$4:X$1569)/COUNTA(A$4:A$1569)</f>
        <v/>
      </c>
      <c r="BO1547" s="7" t="inlineStr">
        <is>
          <t>.</t>
        </is>
      </c>
      <c r="BP1547" s="9">
        <f>IF(Z1547&gt;=BB1547,0,IFERROR(BB1547+(SUMPRODUCT((Z$4:Z$1569&gt;=BB$4:BB$1569)*(Z$4:Z$1569-BB$4:BB$1569))/MAX(1,COUNTIF(Z$4:Z$1569,"&lt;"&amp;BB1547+0.01))),BB1547))</f>
        <v/>
      </c>
      <c r="BQ1547" s="9">
        <f>IF(AA1547&gt;=BC1547,0,IFERROR(BC1547+SUMPRODUCT((AA$4:AA$1569&gt;=BC$4:BC$1569)*(AA$4:AA$1569-BC$4:BC$1569))/MAX(1,COUNTIF(AA$4:AA$1569,"&lt;"&amp;BC1547+0.01)),BC1547))</f>
        <v/>
      </c>
      <c r="BR1547" s="9">
        <f>IF(AB1547&gt;=BD1547,0,IFERROR(BD1547+SUMPRODUCT((AB$4:AB$1569&gt;=BD$4:BD$1569)*(AB$4:AB$1569-BD$4:BD$1569))/MAX(1,COUNTIF(AB$4:AB$1569,"&lt;"&amp;BD1547+0.01)),BD1547))</f>
        <v/>
      </c>
      <c r="BS1547" s="9">
        <f>IF(AC1547&gt;=BE1547,0,IFERROR(BE1547+SUMPRODUCT((AC$4:AC$1569&gt;=BE$4:BE$1569)*(AC$4:AC$1569-BE$4:BE$1569))/MAX(1,COUNTIF(AC$4:AC$1569,"&lt;"&amp;BE1547+0.01)),BE1547))</f>
        <v/>
      </c>
      <c r="BT1547" s="9">
        <f>IF(AD1547&gt;=BF1547,0,IFERROR(BF1547+SUMPRODUCT((AD$4:AD$1569&gt;=BF$4:BF$1569)*(AD$4:AD$1569-BF$4:BF$1569))/MAX(1,COUNTIF(AD$4:AD$1569,"&lt;"&amp;BF1547+0.01)),BF1547))</f>
        <v/>
      </c>
      <c r="BU1547" s="9">
        <f>IF(AE1547&gt;=BG1547,0,IFERROR(BG1547+SUMPRODUCT((AE$4:AE$1569&gt;=BG$4:BG$1569)*(AE$4:AE$1569-BG$4:BG$1569))/MAX(1,COUNTIF(AE$4:AE$1569,"&lt;"&amp;BG1547+0.01)),BG1547))</f>
        <v/>
      </c>
      <c r="BV1547" s="9">
        <f>IF(AF1547&gt;=BH1547,0,IFERROR(BH1547+SUMPRODUCT((AF$4:AF$1569&gt;=BH$4:BH$1569)*(AF$4:AF$1569-BH$4:BH$1569))/MAX(1,COUNTIF(AF$4:AF$1569,"&lt;"&amp;BH1547+0.01)),BH1547))</f>
        <v/>
      </c>
      <c r="BW1547" s="9">
        <f>IF(AG1547&gt;=BI1547,0,IFERROR(BI1547+SUMPRODUCT((AG$4:AG$1569&gt;=BI$4:BI$1569)*(AG$4:AG$1569-BI$4:BI$1569))/MAX(1,COUNTIF(AG$4:AG$1569,"&lt;"&amp;BI1547+0.01)),BI1547))</f>
        <v/>
      </c>
      <c r="BX1547" s="9">
        <f>IF(AH1547&gt;=BJ1547,0,IFERROR(BJ1547+SUMPRODUCT((AH$4:AH$1569&gt;=BJ$4:BJ$1569)*(AH$4:AH$1569-BJ$4:BJ$1569))/MAX(1,COUNTIF(AH$4:AH$1569,"&lt;"&amp;BJ1547+0.01)),BJ1547))</f>
        <v/>
      </c>
      <c r="BY1547" s="9">
        <f>IF(AI1547&gt;=BK1547,0,IFERROR(BK1547+SUMPRODUCT((AI$4:AI$1569&gt;=BK$4:BK$1569)*(AI$4:AI$1569-BK$4:BK$1569))/MAX(1,COUNTIF(AI$4:AI$1569,"&lt;"&amp;BK1547+0.01)),BK1547))</f>
        <v/>
      </c>
      <c r="BZ1547" s="9">
        <f>IF(AJ1547&gt;=BL1547,0,IFERROR(BL1547+SUMPRODUCT((AJ$4:AJ$1569&gt;=BL$4:BL$1569)*(AJ$4:AJ$1569-BL$4:BL$1569))/MAX(1,COUNTIF(AJ$4:AJ$1569,"&lt;"&amp;BL1547+0.01)),BL1547))</f>
        <v/>
      </c>
      <c r="CA1547" s="9">
        <f>IF(AK1547&gt;=BM1547,0,IFERROR(BM1547+SUMPRODUCT((AK$4:AK$1569&gt;=BM$4:BM$1569)*(AK$4:AK$1569-BM$4:BM$1569))/MAX(1,COUNTIF(AK$4:AK$1569,"&lt;"&amp;BM1547+0.01)),BM1547))</f>
        <v/>
      </c>
      <c r="CB1547" s="9">
        <f>IF(AL1547&gt;=BN1547,0,IFERROR(BN1547+SUMPRODUCT((AL$4:AL$1569&gt;=BN$4:BN$1569)*(AL$4:AL$1569-BN$4:BN$1569))/MAX(1,COUNTIF(AL$4:AL$1569,"&lt;"&amp;BN1547+0.01)),BN1547))</f>
        <v/>
      </c>
      <c r="CC1547" s="5">
        <f>IF(AO1547="🟢","VERDE",IF(AO1547="🟡","AMARELO",IF(AO1547="🟠","VERMELHO",IF(AO1547="🔴","VERMELHO","ROXO"))))</f>
        <v/>
      </c>
      <c r="CD1547" s="5" t="inlineStr">
        <is>
          <t>🌎 REGIÕES</t>
        </is>
      </c>
      <c r="CE1547" s="5" t="inlineStr">
        <is>
          <t>SEM REDE</t>
        </is>
      </c>
    </row>
    <row r="1548">
      <c r="A1548" s="5" t="inlineStr">
        <is>
          <t>60166832000880</t>
        </is>
      </c>
      <c r="B1548" s="5" t="inlineStr">
        <is>
          <t>APETECE SISTEMAS DE ALIMENTACAO S.A.</t>
        </is>
      </c>
      <c r="C1548" s="5" t="inlineStr">
        <is>
          <t>06 - SEM GRUPO</t>
        </is>
      </c>
      <c r="D1548" s="5" t="inlineStr">
        <is>
          <t>LARISSA PADILHA</t>
        </is>
      </c>
      <c r="E1548" s="5" t="inlineStr">
        <is>
          <t>SP</t>
        </is>
      </c>
      <c r="F1548" s="5">
        <f>IFERROR(VLOOKUP(C1548,$AS$4:$AT$25,2,FALSE),"")</f>
        <v/>
      </c>
      <c r="G1548" s="6">
        <f>IFERROR(VLOOKUP(C1548,$AS$4:$AX$25,6,FALSE),"")</f>
        <v/>
      </c>
      <c r="H1548" s="5">
        <f>IFERROR(VLOOKUP(C1548,$AS$4:$AY$25,7,FALSE),"")</f>
        <v/>
      </c>
      <c r="I1548" s="5">
        <f>IFERROR(VLOOKUP(C1548,$AS$4:$AZ$25,8,FALSE),"")</f>
        <v/>
      </c>
      <c r="J1548" s="7" t="inlineStr">
        <is>
          <t>.</t>
        </is>
      </c>
      <c r="K1548" s="5" t="inlineStr">
        <is>
          <t>SP CAPITAL</t>
        </is>
      </c>
      <c r="L1548" s="8" t="n">
        <v>3933.333333333333</v>
      </c>
      <c r="M1548" s="9" t="n">
        <v>266.6666666666667</v>
      </c>
      <c r="N1548" s="9" t="n">
        <v>266.6666666666667</v>
      </c>
      <c r="O1548" s="9" t="n">
        <v>266.6666666666667</v>
      </c>
      <c r="P1548" s="9" t="n">
        <v>266.6666666666667</v>
      </c>
      <c r="Q1548" s="9" t="n">
        <v>333.3333333333333</v>
      </c>
      <c r="R1548" s="9" t="n">
        <v>333.3333333333333</v>
      </c>
      <c r="S1548" s="9" t="n">
        <v>333.3333333333333</v>
      </c>
      <c r="T1548" s="9" t="n">
        <v>333.3333333333333</v>
      </c>
      <c r="U1548" s="9" t="n">
        <v>333.3333333333333</v>
      </c>
      <c r="V1548" s="9" t="n">
        <v>400</v>
      </c>
      <c r="W1548" s="9" t="n">
        <v>400</v>
      </c>
      <c r="X1548" s="9" t="n">
        <v>400</v>
      </c>
      <c r="Y1548" s="7" t="inlineStr">
        <is>
          <t>.</t>
        </is>
      </c>
      <c r="Z1548" s="8">
        <f>SUM(AA1548:AL1548)</f>
        <v/>
      </c>
      <c r="AA1548" s="9" t="n">
        <v>0</v>
      </c>
      <c r="AB1548" s="9" t="n">
        <v>0</v>
      </c>
      <c r="AC1548" s="9" t="n">
        <v>0</v>
      </c>
      <c r="AD1548" s="9" t="n">
        <v>0</v>
      </c>
      <c r="AE1548" s="9" t="n">
        <v>0</v>
      </c>
      <c r="AF1548" s="9" t="n">
        <v>0</v>
      </c>
      <c r="AG1548" s="9" t="n">
        <v>0</v>
      </c>
      <c r="AH1548" s="9" t="n">
        <v>0</v>
      </c>
      <c r="AI1548" s="9" t="n">
        <v>0</v>
      </c>
      <c r="AJ1548" s="9" t="n">
        <v>0</v>
      </c>
      <c r="AK1548" s="9" t="n">
        <v>0</v>
      </c>
      <c r="AL1548" s="9" t="n">
        <v>0</v>
      </c>
      <c r="AM1548" s="7" t="inlineStr">
        <is>
          <t>.</t>
        </is>
      </c>
      <c r="AN1548" s="6">
        <f>IF(L1548=0,0,Z1548/L1548)</f>
        <v/>
      </c>
      <c r="AO1548" s="5">
        <f>IF(AN1548="","",IF(AN1548&gt;=0.9,"🟢",IF(AN1548&gt;=0.7,"🟡",IF(AN1548&gt;=0.5,"🟠","🔴"))))</f>
        <v/>
      </c>
      <c r="AP1548" s="9">
        <f>IF(L1548=0,0,L1548-Z1548)</f>
        <v/>
      </c>
      <c r="AQ1548" s="5">
        <f>IF(Z1548=0,"",RANK(Z1548,Z$4:Z$1569,0))</f>
        <v/>
      </c>
      <c r="AR1548" s="7" t="inlineStr">
        <is>
          <t>.</t>
        </is>
      </c>
      <c r="BA1548" s="7" t="inlineStr">
        <is>
          <t>.</t>
        </is>
      </c>
      <c r="BB1548" s="9">
        <f>SUM(L$4:L$1569)/COUNTA(A$4:A$1569)</f>
        <v/>
      </c>
      <c r="BC1548" s="9">
        <f>SUM(M$4:M$1569)/COUNTA(A$4:A$1569)</f>
        <v/>
      </c>
      <c r="BD1548" s="9">
        <f>SUM(N$4:N$1569)/COUNTA(A$4:A$1569)</f>
        <v/>
      </c>
      <c r="BE1548" s="9">
        <f>SUM(O$4:O$1569)/COUNTA(A$4:A$1569)</f>
        <v/>
      </c>
      <c r="BF1548" s="9">
        <f>SUM(P$4:P$1569)/COUNTA(A$4:A$1569)</f>
        <v/>
      </c>
      <c r="BG1548" s="9">
        <f>SUM(Q$4:Q$1569)/COUNTA(A$4:A$1569)</f>
        <v/>
      </c>
      <c r="BH1548" s="9">
        <f>SUM(R$4:R$1569)/COUNTA(A$4:A$1569)</f>
        <v/>
      </c>
      <c r="BI1548" s="9">
        <f>SUM(S$4:S$1569)/COUNTA(A$4:A$1569)</f>
        <v/>
      </c>
      <c r="BJ1548" s="9">
        <f>SUM(T$4:T$1569)/COUNTA(A$4:A$1569)</f>
        <v/>
      </c>
      <c r="BK1548" s="9">
        <f>SUM(U$4:U$1569)/COUNTA(A$4:A$1569)</f>
        <v/>
      </c>
      <c r="BL1548" s="9">
        <f>SUM(V$4:V$1569)/COUNTA(A$4:A$1569)</f>
        <v/>
      </c>
      <c r="BM1548" s="9">
        <f>SUM(W$4:W$1569)/COUNTA(A$4:A$1569)</f>
        <v/>
      </c>
      <c r="BN1548" s="9">
        <f>SUM(X$4:X$1569)/COUNTA(A$4:A$1569)</f>
        <v/>
      </c>
      <c r="BO1548" s="7" t="inlineStr">
        <is>
          <t>.</t>
        </is>
      </c>
      <c r="BP1548" s="9">
        <f>IF(Z1548&gt;=BB1548,0,IFERROR(BB1548+(SUMPRODUCT((Z$4:Z$1569&gt;=BB$4:BB$1569)*(Z$4:Z$1569-BB$4:BB$1569))/MAX(1,COUNTIF(Z$4:Z$1569,"&lt;"&amp;BB1548+0.01))),BB1548))</f>
        <v/>
      </c>
      <c r="BQ1548" s="9">
        <f>IF(AA1548&gt;=BC1548,0,IFERROR(BC1548+SUMPRODUCT((AA$4:AA$1569&gt;=BC$4:BC$1569)*(AA$4:AA$1569-BC$4:BC$1569))/MAX(1,COUNTIF(AA$4:AA$1569,"&lt;"&amp;BC1548+0.01)),BC1548))</f>
        <v/>
      </c>
      <c r="BR1548" s="9">
        <f>IF(AB1548&gt;=BD1548,0,IFERROR(BD1548+SUMPRODUCT((AB$4:AB$1569&gt;=BD$4:BD$1569)*(AB$4:AB$1569-BD$4:BD$1569))/MAX(1,COUNTIF(AB$4:AB$1569,"&lt;"&amp;BD1548+0.01)),BD1548))</f>
        <v/>
      </c>
      <c r="BS1548" s="9">
        <f>IF(AC1548&gt;=BE1548,0,IFERROR(BE1548+SUMPRODUCT((AC$4:AC$1569&gt;=BE$4:BE$1569)*(AC$4:AC$1569-BE$4:BE$1569))/MAX(1,COUNTIF(AC$4:AC$1569,"&lt;"&amp;BE1548+0.01)),BE1548))</f>
        <v/>
      </c>
      <c r="BT1548" s="9">
        <f>IF(AD1548&gt;=BF1548,0,IFERROR(BF1548+SUMPRODUCT((AD$4:AD$1569&gt;=BF$4:BF$1569)*(AD$4:AD$1569-BF$4:BF$1569))/MAX(1,COUNTIF(AD$4:AD$1569,"&lt;"&amp;BF1548+0.01)),BF1548))</f>
        <v/>
      </c>
      <c r="BU1548" s="9">
        <f>IF(AE1548&gt;=BG1548,0,IFERROR(BG1548+SUMPRODUCT((AE$4:AE$1569&gt;=BG$4:BG$1569)*(AE$4:AE$1569-BG$4:BG$1569))/MAX(1,COUNTIF(AE$4:AE$1569,"&lt;"&amp;BG1548+0.01)),BG1548))</f>
        <v/>
      </c>
      <c r="BV1548" s="9">
        <f>IF(AF1548&gt;=BH1548,0,IFERROR(BH1548+SUMPRODUCT((AF$4:AF$1569&gt;=BH$4:BH$1569)*(AF$4:AF$1569-BH$4:BH$1569))/MAX(1,COUNTIF(AF$4:AF$1569,"&lt;"&amp;BH1548+0.01)),BH1548))</f>
        <v/>
      </c>
      <c r="BW1548" s="9">
        <f>IF(AG1548&gt;=BI1548,0,IFERROR(BI1548+SUMPRODUCT((AG$4:AG$1569&gt;=BI$4:BI$1569)*(AG$4:AG$1569-BI$4:BI$1569))/MAX(1,COUNTIF(AG$4:AG$1569,"&lt;"&amp;BI1548+0.01)),BI1548))</f>
        <v/>
      </c>
      <c r="BX1548" s="9">
        <f>IF(AH1548&gt;=BJ1548,0,IFERROR(BJ1548+SUMPRODUCT((AH$4:AH$1569&gt;=BJ$4:BJ$1569)*(AH$4:AH$1569-BJ$4:BJ$1569))/MAX(1,COUNTIF(AH$4:AH$1569,"&lt;"&amp;BJ1548+0.01)),BJ1548))</f>
        <v/>
      </c>
      <c r="BY1548" s="9">
        <f>IF(AI1548&gt;=BK1548,0,IFERROR(BK1548+SUMPRODUCT((AI$4:AI$1569&gt;=BK$4:BK$1569)*(AI$4:AI$1569-BK$4:BK$1569))/MAX(1,COUNTIF(AI$4:AI$1569,"&lt;"&amp;BK1548+0.01)),BK1548))</f>
        <v/>
      </c>
      <c r="BZ1548" s="9">
        <f>IF(AJ1548&gt;=BL1548,0,IFERROR(BL1548+SUMPRODUCT((AJ$4:AJ$1569&gt;=BL$4:BL$1569)*(AJ$4:AJ$1569-BL$4:BL$1569))/MAX(1,COUNTIF(AJ$4:AJ$1569,"&lt;"&amp;BL1548+0.01)),BL1548))</f>
        <v/>
      </c>
      <c r="CA1548" s="9">
        <f>IF(AK1548&gt;=BM1548,0,IFERROR(BM1548+SUMPRODUCT((AK$4:AK$1569&gt;=BM$4:BM$1569)*(AK$4:AK$1569-BM$4:BM$1569))/MAX(1,COUNTIF(AK$4:AK$1569,"&lt;"&amp;BM1548+0.01)),BM1548))</f>
        <v/>
      </c>
      <c r="CB1548" s="9">
        <f>IF(AL1548&gt;=BN1548,0,IFERROR(BN1548+SUMPRODUCT((AL$4:AL$1569&gt;=BN$4:BN$1569)*(AL$4:AL$1569-BN$4:BN$1569))/MAX(1,COUNTIF(AL$4:AL$1569,"&lt;"&amp;BN1548+0.01)),BN1548))</f>
        <v/>
      </c>
      <c r="CC1548" s="5">
        <f>IF(AO1548="🟢","VERDE",IF(AO1548="🟡","AMARELO",IF(AO1548="🟠","VERMELHO",IF(AO1548="🔴","VERMELHO","ROXO"))))</f>
        <v/>
      </c>
      <c r="CD1548" s="5" t="inlineStr">
        <is>
          <t>🌎 REGIÕES</t>
        </is>
      </c>
      <c r="CE1548" s="5" t="inlineStr">
        <is>
          <t>SEM REDE</t>
        </is>
      </c>
    </row>
    <row r="1549">
      <c r="A1549" s="5" t="inlineStr">
        <is>
          <t>61472205000164</t>
        </is>
      </c>
      <c r="B1549" s="5" t="inlineStr">
        <is>
          <t>I.B.A.C. INDUSTRIA BRASILEIRA DE ALIMENT</t>
        </is>
      </c>
      <c r="C1549" s="5" t="inlineStr">
        <is>
          <t>06 - SEM GRUPO</t>
        </is>
      </c>
      <c r="D1549" s="5" t="inlineStr">
        <is>
          <t>LARISSA PADILHA</t>
        </is>
      </c>
      <c r="E1549" s="5" t="inlineStr">
        <is>
          <t>SP</t>
        </is>
      </c>
      <c r="F1549" s="5">
        <f>IFERROR(VLOOKUP(C1549,$AS$4:$AT$25,2,FALSE),"")</f>
        <v/>
      </c>
      <c r="G1549" s="6">
        <f>IFERROR(VLOOKUP(C1549,$AS$4:$AX$25,6,FALSE),"")</f>
        <v/>
      </c>
      <c r="H1549" s="5">
        <f>IFERROR(VLOOKUP(C1549,$AS$4:$AY$25,7,FALSE),"")</f>
        <v/>
      </c>
      <c r="I1549" s="5">
        <f>IFERROR(VLOOKUP(C1549,$AS$4:$AZ$25,8,FALSE),"")</f>
        <v/>
      </c>
      <c r="J1549" s="7" t="inlineStr">
        <is>
          <t>.</t>
        </is>
      </c>
      <c r="K1549" s="5" t="inlineStr">
        <is>
          <t>SP CAPITAL</t>
        </is>
      </c>
      <c r="L1549" s="8" t="n">
        <v>2950</v>
      </c>
      <c r="M1549" s="9" t="n">
        <v>200</v>
      </c>
      <c r="N1549" s="9" t="n">
        <v>200</v>
      </c>
      <c r="O1549" s="9" t="n">
        <v>200</v>
      </c>
      <c r="P1549" s="9" t="n">
        <v>200</v>
      </c>
      <c r="Q1549" s="9" t="n">
        <v>250</v>
      </c>
      <c r="R1549" s="9" t="n">
        <v>250</v>
      </c>
      <c r="S1549" s="9" t="n">
        <v>250</v>
      </c>
      <c r="T1549" s="9" t="n">
        <v>250</v>
      </c>
      <c r="U1549" s="9" t="n">
        <v>250</v>
      </c>
      <c r="V1549" s="9" t="n">
        <v>300</v>
      </c>
      <c r="W1549" s="9" t="n">
        <v>300</v>
      </c>
      <c r="X1549" s="9" t="n">
        <v>300</v>
      </c>
      <c r="Y1549" s="7" t="inlineStr">
        <is>
          <t>.</t>
        </is>
      </c>
      <c r="Z1549" s="8">
        <f>SUM(AA1549:AL1549)</f>
        <v/>
      </c>
      <c r="AA1549" s="9" t="n">
        <v>0</v>
      </c>
      <c r="AB1549" s="9" t="n">
        <v>0</v>
      </c>
      <c r="AC1549" s="9" t="n">
        <v>0</v>
      </c>
      <c r="AD1549" s="9" t="n">
        <v>0</v>
      </c>
      <c r="AE1549" s="9" t="n">
        <v>0</v>
      </c>
      <c r="AF1549" s="9" t="n">
        <v>0</v>
      </c>
      <c r="AG1549" s="9" t="n">
        <v>0</v>
      </c>
      <c r="AH1549" s="9" t="n">
        <v>0</v>
      </c>
      <c r="AI1549" s="9" t="n">
        <v>0</v>
      </c>
      <c r="AJ1549" s="9" t="n">
        <v>0</v>
      </c>
      <c r="AK1549" s="9" t="n">
        <v>0</v>
      </c>
      <c r="AL1549" s="9" t="n">
        <v>0</v>
      </c>
      <c r="AM1549" s="7" t="inlineStr">
        <is>
          <t>.</t>
        </is>
      </c>
      <c r="AN1549" s="6">
        <f>IF(L1549=0,0,Z1549/L1549)</f>
        <v/>
      </c>
      <c r="AO1549" s="5">
        <f>IF(AN1549="","",IF(AN1549&gt;=0.9,"🟢",IF(AN1549&gt;=0.7,"🟡",IF(AN1549&gt;=0.5,"🟠","🔴"))))</f>
        <v/>
      </c>
      <c r="AP1549" s="9">
        <f>IF(L1549=0,0,L1549-Z1549)</f>
        <v/>
      </c>
      <c r="AQ1549" s="5">
        <f>IF(Z1549=0,"",RANK(Z1549,Z$4:Z$1569,0))</f>
        <v/>
      </c>
      <c r="AR1549" s="7" t="inlineStr">
        <is>
          <t>.</t>
        </is>
      </c>
      <c r="BA1549" s="7" t="inlineStr">
        <is>
          <t>.</t>
        </is>
      </c>
      <c r="BB1549" s="9">
        <f>SUM(L$4:L$1569)/COUNTA(A$4:A$1569)</f>
        <v/>
      </c>
      <c r="BC1549" s="9">
        <f>SUM(M$4:M$1569)/COUNTA(A$4:A$1569)</f>
        <v/>
      </c>
      <c r="BD1549" s="9">
        <f>SUM(N$4:N$1569)/COUNTA(A$4:A$1569)</f>
        <v/>
      </c>
      <c r="BE1549" s="9">
        <f>SUM(O$4:O$1569)/COUNTA(A$4:A$1569)</f>
        <v/>
      </c>
      <c r="BF1549" s="9">
        <f>SUM(P$4:P$1569)/COUNTA(A$4:A$1569)</f>
        <v/>
      </c>
      <c r="BG1549" s="9">
        <f>SUM(Q$4:Q$1569)/COUNTA(A$4:A$1569)</f>
        <v/>
      </c>
      <c r="BH1549" s="9">
        <f>SUM(R$4:R$1569)/COUNTA(A$4:A$1569)</f>
        <v/>
      </c>
      <c r="BI1549" s="9">
        <f>SUM(S$4:S$1569)/COUNTA(A$4:A$1569)</f>
        <v/>
      </c>
      <c r="BJ1549" s="9">
        <f>SUM(T$4:T$1569)/COUNTA(A$4:A$1569)</f>
        <v/>
      </c>
      <c r="BK1549" s="9">
        <f>SUM(U$4:U$1569)/COUNTA(A$4:A$1569)</f>
        <v/>
      </c>
      <c r="BL1549" s="9">
        <f>SUM(V$4:V$1569)/COUNTA(A$4:A$1569)</f>
        <v/>
      </c>
      <c r="BM1549" s="9">
        <f>SUM(W$4:W$1569)/COUNTA(A$4:A$1569)</f>
        <v/>
      </c>
      <c r="BN1549" s="9">
        <f>SUM(X$4:X$1569)/COUNTA(A$4:A$1569)</f>
        <v/>
      </c>
      <c r="BO1549" s="7" t="inlineStr">
        <is>
          <t>.</t>
        </is>
      </c>
      <c r="BP1549" s="9">
        <f>IF(Z1549&gt;=BB1549,0,IFERROR(BB1549+(SUMPRODUCT((Z$4:Z$1569&gt;=BB$4:BB$1569)*(Z$4:Z$1569-BB$4:BB$1569))/MAX(1,COUNTIF(Z$4:Z$1569,"&lt;"&amp;BB1549+0.01))),BB1549))</f>
        <v/>
      </c>
      <c r="BQ1549" s="9">
        <f>IF(AA1549&gt;=BC1549,0,IFERROR(BC1549+SUMPRODUCT((AA$4:AA$1569&gt;=BC$4:BC$1569)*(AA$4:AA$1569-BC$4:BC$1569))/MAX(1,COUNTIF(AA$4:AA$1569,"&lt;"&amp;BC1549+0.01)),BC1549))</f>
        <v/>
      </c>
      <c r="BR1549" s="9">
        <f>IF(AB1549&gt;=BD1549,0,IFERROR(BD1549+SUMPRODUCT((AB$4:AB$1569&gt;=BD$4:BD$1569)*(AB$4:AB$1569-BD$4:BD$1569))/MAX(1,COUNTIF(AB$4:AB$1569,"&lt;"&amp;BD1549+0.01)),BD1549))</f>
        <v/>
      </c>
      <c r="BS1549" s="9">
        <f>IF(AC1549&gt;=BE1549,0,IFERROR(BE1549+SUMPRODUCT((AC$4:AC$1569&gt;=BE$4:BE$1569)*(AC$4:AC$1569-BE$4:BE$1569))/MAX(1,COUNTIF(AC$4:AC$1569,"&lt;"&amp;BE1549+0.01)),BE1549))</f>
        <v/>
      </c>
      <c r="BT1549" s="9">
        <f>IF(AD1549&gt;=BF1549,0,IFERROR(BF1549+SUMPRODUCT((AD$4:AD$1569&gt;=BF$4:BF$1569)*(AD$4:AD$1569-BF$4:BF$1569))/MAX(1,COUNTIF(AD$4:AD$1569,"&lt;"&amp;BF1549+0.01)),BF1549))</f>
        <v/>
      </c>
      <c r="BU1549" s="9">
        <f>IF(AE1549&gt;=BG1549,0,IFERROR(BG1549+SUMPRODUCT((AE$4:AE$1569&gt;=BG$4:BG$1569)*(AE$4:AE$1569-BG$4:BG$1569))/MAX(1,COUNTIF(AE$4:AE$1569,"&lt;"&amp;BG1549+0.01)),BG1549))</f>
        <v/>
      </c>
      <c r="BV1549" s="9">
        <f>IF(AF1549&gt;=BH1549,0,IFERROR(BH1549+SUMPRODUCT((AF$4:AF$1569&gt;=BH$4:BH$1569)*(AF$4:AF$1569-BH$4:BH$1569))/MAX(1,COUNTIF(AF$4:AF$1569,"&lt;"&amp;BH1549+0.01)),BH1549))</f>
        <v/>
      </c>
      <c r="BW1549" s="9">
        <f>IF(AG1549&gt;=BI1549,0,IFERROR(BI1549+SUMPRODUCT((AG$4:AG$1569&gt;=BI$4:BI$1569)*(AG$4:AG$1569-BI$4:BI$1569))/MAX(1,COUNTIF(AG$4:AG$1569,"&lt;"&amp;BI1549+0.01)),BI1549))</f>
        <v/>
      </c>
      <c r="BX1549" s="9">
        <f>IF(AH1549&gt;=BJ1549,0,IFERROR(BJ1549+SUMPRODUCT((AH$4:AH$1569&gt;=BJ$4:BJ$1569)*(AH$4:AH$1569-BJ$4:BJ$1569))/MAX(1,COUNTIF(AH$4:AH$1569,"&lt;"&amp;BJ1549+0.01)),BJ1549))</f>
        <v/>
      </c>
      <c r="BY1549" s="9">
        <f>IF(AI1549&gt;=BK1549,0,IFERROR(BK1549+SUMPRODUCT((AI$4:AI$1569&gt;=BK$4:BK$1569)*(AI$4:AI$1569-BK$4:BK$1569))/MAX(1,COUNTIF(AI$4:AI$1569,"&lt;"&amp;BK1549+0.01)),BK1549))</f>
        <v/>
      </c>
      <c r="BZ1549" s="9">
        <f>IF(AJ1549&gt;=BL1549,0,IFERROR(BL1549+SUMPRODUCT((AJ$4:AJ$1569&gt;=BL$4:BL$1569)*(AJ$4:AJ$1569-BL$4:BL$1569))/MAX(1,COUNTIF(AJ$4:AJ$1569,"&lt;"&amp;BL1549+0.01)),BL1549))</f>
        <v/>
      </c>
      <c r="CA1549" s="9">
        <f>IF(AK1549&gt;=BM1549,0,IFERROR(BM1549+SUMPRODUCT((AK$4:AK$1569&gt;=BM$4:BM$1569)*(AK$4:AK$1569-BM$4:BM$1569))/MAX(1,COUNTIF(AK$4:AK$1569,"&lt;"&amp;BM1549+0.01)),BM1549))</f>
        <v/>
      </c>
      <c r="CB1549" s="9">
        <f>IF(AL1549&gt;=BN1549,0,IFERROR(BN1549+SUMPRODUCT((AL$4:AL$1569&gt;=BN$4:BN$1569)*(AL$4:AL$1569-BN$4:BN$1569))/MAX(1,COUNTIF(AL$4:AL$1569,"&lt;"&amp;BN1549+0.01)),BN1549))</f>
        <v/>
      </c>
      <c r="CC1549" s="5">
        <f>IF(AO1549="🟢","VERDE",IF(AO1549="🟡","AMARELO",IF(AO1549="🟠","VERMELHO",IF(AO1549="🔴","VERMELHO","ROXO"))))</f>
        <v/>
      </c>
      <c r="CD1549" s="5" t="inlineStr">
        <is>
          <t>🌎 REGIÕES</t>
        </is>
      </c>
      <c r="CE1549" s="5" t="inlineStr">
        <is>
          <t>SEM REDE</t>
        </is>
      </c>
    </row>
    <row r="1550">
      <c r="A1550" s="5" t="inlineStr">
        <is>
          <t>61480365000155</t>
        </is>
      </c>
      <c r="B1550" s="5" t="inlineStr">
        <is>
          <t>61.480.365 CRISLEY MARTINS DA COSTA CAMP</t>
        </is>
      </c>
      <c r="C1550" s="5" t="inlineStr">
        <is>
          <t>06 - SEM GRUPO</t>
        </is>
      </c>
      <c r="D1550" s="5" t="inlineStr">
        <is>
          <t>LARISSA PADILHA</t>
        </is>
      </c>
      <c r="E1550" s="5" t="inlineStr">
        <is>
          <t>GO</t>
        </is>
      </c>
      <c r="F1550" s="5">
        <f>IFERROR(VLOOKUP(C1550,$AS$4:$AT$25,2,FALSE),"")</f>
        <v/>
      </c>
      <c r="G1550" s="6">
        <f>IFERROR(VLOOKUP(C1550,$AS$4:$AX$25,6,FALSE),"")</f>
        <v/>
      </c>
      <c r="H1550" s="5">
        <f>IFERROR(VLOOKUP(C1550,$AS$4:$AY$25,7,FALSE),"")</f>
        <v/>
      </c>
      <c r="I1550" s="5">
        <f>IFERROR(VLOOKUP(C1550,$AS$4:$AZ$25,8,FALSE),"")</f>
        <v/>
      </c>
      <c r="J1550" s="7" t="inlineStr">
        <is>
          <t>.</t>
        </is>
      </c>
      <c r="K1550" s="5" t="inlineStr">
        <is>
          <t>CENTRO OESTE</t>
        </is>
      </c>
      <c r="L1550" s="8" t="n">
        <v>1494.339622641509</v>
      </c>
      <c r="M1550" s="9" t="n">
        <v>124.5283018867924</v>
      </c>
      <c r="N1550" s="9" t="n">
        <v>124.5283018867924</v>
      </c>
      <c r="O1550" s="9" t="n">
        <v>124.5283018867924</v>
      </c>
      <c r="P1550" s="9" t="n">
        <v>124.5283018867924</v>
      </c>
      <c r="Q1550" s="9" t="n">
        <v>124.5283018867924</v>
      </c>
      <c r="R1550" s="9" t="n">
        <v>124.5283018867924</v>
      </c>
      <c r="S1550" s="9" t="n">
        <v>124.5283018867924</v>
      </c>
      <c r="T1550" s="9" t="n">
        <v>124.5283018867924</v>
      </c>
      <c r="U1550" s="9" t="n">
        <v>124.5283018867924</v>
      </c>
      <c r="V1550" s="9" t="n">
        <v>124.5283018867924</v>
      </c>
      <c r="W1550" s="9" t="n">
        <v>124.5283018867924</v>
      </c>
      <c r="X1550" s="9" t="n">
        <v>124.5283018867924</v>
      </c>
      <c r="Y1550" s="7" t="inlineStr">
        <is>
          <t>.</t>
        </is>
      </c>
      <c r="Z1550" s="8">
        <f>SUM(AA1550:AL1550)</f>
        <v/>
      </c>
      <c r="AA1550" s="9" t="n">
        <v>0</v>
      </c>
      <c r="AB1550" s="9" t="n">
        <v>0</v>
      </c>
      <c r="AC1550" s="9" t="n">
        <v>0</v>
      </c>
      <c r="AD1550" s="9" t="n">
        <v>0</v>
      </c>
      <c r="AE1550" s="9" t="n">
        <v>0</v>
      </c>
      <c r="AF1550" s="9" t="n">
        <v>0</v>
      </c>
      <c r="AG1550" s="9" t="n">
        <v>0</v>
      </c>
      <c r="AH1550" s="9" t="n">
        <v>0</v>
      </c>
      <c r="AI1550" s="9" t="n">
        <v>0</v>
      </c>
      <c r="AJ1550" s="9" t="n">
        <v>0</v>
      </c>
      <c r="AK1550" s="9" t="n">
        <v>0</v>
      </c>
      <c r="AL1550" s="9" t="n">
        <v>0</v>
      </c>
      <c r="AM1550" s="7" t="inlineStr">
        <is>
          <t>.</t>
        </is>
      </c>
      <c r="AN1550" s="6">
        <f>IF(L1550=0,0,Z1550/L1550)</f>
        <v/>
      </c>
      <c r="AO1550" s="5">
        <f>IF(AN1550="","",IF(AN1550&gt;=0.9,"🟢",IF(AN1550&gt;=0.7,"🟡",IF(AN1550&gt;=0.5,"🟠","🔴"))))</f>
        <v/>
      </c>
      <c r="AP1550" s="9">
        <f>IF(L1550=0,0,L1550-Z1550)</f>
        <v/>
      </c>
      <c r="AQ1550" s="5">
        <f>IF(Z1550=0,"",RANK(Z1550,Z$4:Z$1569,0))</f>
        <v/>
      </c>
      <c r="AR1550" s="7" t="inlineStr">
        <is>
          <t>.</t>
        </is>
      </c>
      <c r="BA1550" s="7" t="inlineStr">
        <is>
          <t>.</t>
        </is>
      </c>
      <c r="BB1550" s="9">
        <f>SUM(L$4:L$1569)/COUNTA(A$4:A$1569)</f>
        <v/>
      </c>
      <c r="BC1550" s="9">
        <f>SUM(M$4:M$1569)/COUNTA(A$4:A$1569)</f>
        <v/>
      </c>
      <c r="BD1550" s="9">
        <f>SUM(N$4:N$1569)/COUNTA(A$4:A$1569)</f>
        <v/>
      </c>
      <c r="BE1550" s="9">
        <f>SUM(O$4:O$1569)/COUNTA(A$4:A$1569)</f>
        <v/>
      </c>
      <c r="BF1550" s="9">
        <f>SUM(P$4:P$1569)/COUNTA(A$4:A$1569)</f>
        <v/>
      </c>
      <c r="BG1550" s="9">
        <f>SUM(Q$4:Q$1569)/COUNTA(A$4:A$1569)</f>
        <v/>
      </c>
      <c r="BH1550" s="9">
        <f>SUM(R$4:R$1569)/COUNTA(A$4:A$1569)</f>
        <v/>
      </c>
      <c r="BI1550" s="9">
        <f>SUM(S$4:S$1569)/COUNTA(A$4:A$1569)</f>
        <v/>
      </c>
      <c r="BJ1550" s="9">
        <f>SUM(T$4:T$1569)/COUNTA(A$4:A$1569)</f>
        <v/>
      </c>
      <c r="BK1550" s="9">
        <f>SUM(U$4:U$1569)/COUNTA(A$4:A$1569)</f>
        <v/>
      </c>
      <c r="BL1550" s="9">
        <f>SUM(V$4:V$1569)/COUNTA(A$4:A$1569)</f>
        <v/>
      </c>
      <c r="BM1550" s="9">
        <f>SUM(W$4:W$1569)/COUNTA(A$4:A$1569)</f>
        <v/>
      </c>
      <c r="BN1550" s="9">
        <f>SUM(X$4:X$1569)/COUNTA(A$4:A$1569)</f>
        <v/>
      </c>
      <c r="BO1550" s="7" t="inlineStr">
        <is>
          <t>.</t>
        </is>
      </c>
      <c r="BP1550" s="9">
        <f>IF(Z1550&gt;=BB1550,0,IFERROR(BB1550+(SUMPRODUCT((Z$4:Z$1569&gt;=BB$4:BB$1569)*(Z$4:Z$1569-BB$4:BB$1569))/MAX(1,COUNTIF(Z$4:Z$1569,"&lt;"&amp;BB1550+0.01))),BB1550))</f>
        <v/>
      </c>
      <c r="BQ1550" s="9">
        <f>IF(AA1550&gt;=BC1550,0,IFERROR(BC1550+SUMPRODUCT((AA$4:AA$1569&gt;=BC$4:BC$1569)*(AA$4:AA$1569-BC$4:BC$1569))/MAX(1,COUNTIF(AA$4:AA$1569,"&lt;"&amp;BC1550+0.01)),BC1550))</f>
        <v/>
      </c>
      <c r="BR1550" s="9">
        <f>IF(AB1550&gt;=BD1550,0,IFERROR(BD1550+SUMPRODUCT((AB$4:AB$1569&gt;=BD$4:BD$1569)*(AB$4:AB$1569-BD$4:BD$1569))/MAX(1,COUNTIF(AB$4:AB$1569,"&lt;"&amp;BD1550+0.01)),BD1550))</f>
        <v/>
      </c>
      <c r="BS1550" s="9">
        <f>IF(AC1550&gt;=BE1550,0,IFERROR(BE1550+SUMPRODUCT((AC$4:AC$1569&gt;=BE$4:BE$1569)*(AC$4:AC$1569-BE$4:BE$1569))/MAX(1,COUNTIF(AC$4:AC$1569,"&lt;"&amp;BE1550+0.01)),BE1550))</f>
        <v/>
      </c>
      <c r="BT1550" s="9">
        <f>IF(AD1550&gt;=BF1550,0,IFERROR(BF1550+SUMPRODUCT((AD$4:AD$1569&gt;=BF$4:BF$1569)*(AD$4:AD$1569-BF$4:BF$1569))/MAX(1,COUNTIF(AD$4:AD$1569,"&lt;"&amp;BF1550+0.01)),BF1550))</f>
        <v/>
      </c>
      <c r="BU1550" s="9">
        <f>IF(AE1550&gt;=BG1550,0,IFERROR(BG1550+SUMPRODUCT((AE$4:AE$1569&gt;=BG$4:BG$1569)*(AE$4:AE$1569-BG$4:BG$1569))/MAX(1,COUNTIF(AE$4:AE$1569,"&lt;"&amp;BG1550+0.01)),BG1550))</f>
        <v/>
      </c>
      <c r="BV1550" s="9">
        <f>IF(AF1550&gt;=BH1550,0,IFERROR(BH1550+SUMPRODUCT((AF$4:AF$1569&gt;=BH$4:BH$1569)*(AF$4:AF$1569-BH$4:BH$1569))/MAX(1,COUNTIF(AF$4:AF$1569,"&lt;"&amp;BH1550+0.01)),BH1550))</f>
        <v/>
      </c>
      <c r="BW1550" s="9">
        <f>IF(AG1550&gt;=BI1550,0,IFERROR(BI1550+SUMPRODUCT((AG$4:AG$1569&gt;=BI$4:BI$1569)*(AG$4:AG$1569-BI$4:BI$1569))/MAX(1,COUNTIF(AG$4:AG$1569,"&lt;"&amp;BI1550+0.01)),BI1550))</f>
        <v/>
      </c>
      <c r="BX1550" s="9">
        <f>IF(AH1550&gt;=BJ1550,0,IFERROR(BJ1550+SUMPRODUCT((AH$4:AH$1569&gt;=BJ$4:BJ$1569)*(AH$4:AH$1569-BJ$4:BJ$1569))/MAX(1,COUNTIF(AH$4:AH$1569,"&lt;"&amp;BJ1550+0.01)),BJ1550))</f>
        <v/>
      </c>
      <c r="BY1550" s="9">
        <f>IF(AI1550&gt;=BK1550,0,IFERROR(BK1550+SUMPRODUCT((AI$4:AI$1569&gt;=BK$4:BK$1569)*(AI$4:AI$1569-BK$4:BK$1569))/MAX(1,COUNTIF(AI$4:AI$1569,"&lt;"&amp;BK1550+0.01)),BK1550))</f>
        <v/>
      </c>
      <c r="BZ1550" s="9">
        <f>IF(AJ1550&gt;=BL1550,0,IFERROR(BL1550+SUMPRODUCT((AJ$4:AJ$1569&gt;=BL$4:BL$1569)*(AJ$4:AJ$1569-BL$4:BL$1569))/MAX(1,COUNTIF(AJ$4:AJ$1569,"&lt;"&amp;BL1550+0.01)),BL1550))</f>
        <v/>
      </c>
      <c r="CA1550" s="9">
        <f>IF(AK1550&gt;=BM1550,0,IFERROR(BM1550+SUMPRODUCT((AK$4:AK$1569&gt;=BM$4:BM$1569)*(AK$4:AK$1569-BM$4:BM$1569))/MAX(1,COUNTIF(AK$4:AK$1569,"&lt;"&amp;BM1550+0.01)),BM1550))</f>
        <v/>
      </c>
      <c r="CB1550" s="9">
        <f>IF(AL1550&gt;=BN1550,0,IFERROR(BN1550+SUMPRODUCT((AL$4:AL$1569&gt;=BN$4:BN$1569)*(AL$4:AL$1569-BN$4:BN$1569))/MAX(1,COUNTIF(AL$4:AL$1569,"&lt;"&amp;BN1550+0.01)),BN1550))</f>
        <v/>
      </c>
      <c r="CC1550" s="5">
        <f>IF(AO1550="🟢","VERDE",IF(AO1550="🟡","AMARELO",IF(AO1550="🟠","VERMELHO",IF(AO1550="🔴","VERMELHO","ROXO"))))</f>
        <v/>
      </c>
      <c r="CD1550" s="5" t="inlineStr">
        <is>
          <t>🌎 REGIÕES</t>
        </is>
      </c>
      <c r="CE1550" s="5" t="inlineStr">
        <is>
          <t>SEM REDE</t>
        </is>
      </c>
    </row>
    <row r="1551">
      <c r="A1551" s="5" t="inlineStr">
        <is>
          <t>75176859000236</t>
        </is>
      </c>
      <c r="B1551" s="5" t="inlineStr">
        <is>
          <t>AUTO POSTO E MECANICA BARAO LTDA</t>
        </is>
      </c>
      <c r="C1551" s="5" t="inlineStr">
        <is>
          <t>06 - SEM GRUPO</t>
        </is>
      </c>
      <c r="D1551" s="5" t="inlineStr">
        <is>
          <t>HEMANUELE DITZEL (MANU)</t>
        </is>
      </c>
      <c r="E1551" s="5" t="inlineStr">
        <is>
          <t>PR</t>
        </is>
      </c>
      <c r="F1551" s="5">
        <f>IFERROR(VLOOKUP(C1551,$AS$4:$AT$25,2,FALSE),"")</f>
        <v/>
      </c>
      <c r="G1551" s="6">
        <f>IFERROR(VLOOKUP(C1551,$AS$4:$AX$25,6,FALSE),"")</f>
        <v/>
      </c>
      <c r="H1551" s="5">
        <f>IFERROR(VLOOKUP(C1551,$AS$4:$AY$25,7,FALSE),"")</f>
        <v/>
      </c>
      <c r="I1551" s="5">
        <f>IFERROR(VLOOKUP(C1551,$AS$4:$AZ$25,8,FALSE),"")</f>
        <v/>
      </c>
      <c r="J1551" s="7" t="inlineStr">
        <is>
          <t>.</t>
        </is>
      </c>
      <c r="K1551" s="5" t="inlineStr">
        <is>
          <t>SUL</t>
        </is>
      </c>
      <c r="L1551" s="8" t="n">
        <v>1613.793103448276</v>
      </c>
      <c r="M1551" s="9" t="n">
        <v>124.1379310344828</v>
      </c>
      <c r="N1551" s="9" t="n">
        <v>124.1379310344828</v>
      </c>
      <c r="O1551" s="9" t="n">
        <v>129.3103448275862</v>
      </c>
      <c r="P1551" s="9" t="n">
        <v>129.3103448275862</v>
      </c>
      <c r="Q1551" s="9" t="n">
        <v>129.3103448275862</v>
      </c>
      <c r="R1551" s="9" t="n">
        <v>134.4827586206897</v>
      </c>
      <c r="S1551" s="9" t="n">
        <v>134.4827586206897</v>
      </c>
      <c r="T1551" s="9" t="n">
        <v>139.6551724137931</v>
      </c>
      <c r="U1551" s="9" t="n">
        <v>139.6551724137931</v>
      </c>
      <c r="V1551" s="9" t="n">
        <v>139.6551724137931</v>
      </c>
      <c r="W1551" s="9" t="n">
        <v>144.8275862068965</v>
      </c>
      <c r="X1551" s="9" t="n">
        <v>144.8275862068965</v>
      </c>
      <c r="Y1551" s="7" t="inlineStr">
        <is>
          <t>.</t>
        </is>
      </c>
      <c r="Z1551" s="8">
        <f>SUM(AA1551:AL1551)</f>
        <v/>
      </c>
      <c r="AA1551" s="9" t="n">
        <v>0</v>
      </c>
      <c r="AB1551" s="9" t="n">
        <v>0</v>
      </c>
      <c r="AC1551" s="9" t="n">
        <v>0</v>
      </c>
      <c r="AD1551" s="9" t="n">
        <v>0</v>
      </c>
      <c r="AE1551" s="9" t="n">
        <v>0</v>
      </c>
      <c r="AF1551" s="9" t="n">
        <v>0</v>
      </c>
      <c r="AG1551" s="9" t="n">
        <v>0</v>
      </c>
      <c r="AH1551" s="9" t="n">
        <v>0</v>
      </c>
      <c r="AI1551" s="9" t="n">
        <v>0</v>
      </c>
      <c r="AJ1551" s="9" t="n">
        <v>0</v>
      </c>
      <c r="AK1551" s="9" t="n">
        <v>0</v>
      </c>
      <c r="AL1551" s="9" t="n">
        <v>0</v>
      </c>
      <c r="AM1551" s="7" t="inlineStr">
        <is>
          <t>.</t>
        </is>
      </c>
      <c r="AN1551" s="6">
        <f>IF(L1551=0,0,Z1551/L1551)</f>
        <v/>
      </c>
      <c r="AO1551" s="5">
        <f>IF(AN1551="","",IF(AN1551&gt;=0.9,"🟢",IF(AN1551&gt;=0.7,"🟡",IF(AN1551&gt;=0.5,"🟠","🔴"))))</f>
        <v/>
      </c>
      <c r="AP1551" s="9">
        <f>IF(L1551=0,0,L1551-Z1551)</f>
        <v/>
      </c>
      <c r="AQ1551" s="5">
        <f>IF(Z1551=0,"",RANK(Z1551,Z$4:Z$1569,0))</f>
        <v/>
      </c>
      <c r="AR1551" s="7" t="inlineStr">
        <is>
          <t>.</t>
        </is>
      </c>
      <c r="BA1551" s="7" t="inlineStr">
        <is>
          <t>.</t>
        </is>
      </c>
      <c r="BB1551" s="9">
        <f>SUM(L$4:L$1569)/COUNTA(A$4:A$1569)</f>
        <v/>
      </c>
      <c r="BC1551" s="9">
        <f>SUM(M$4:M$1569)/COUNTA(A$4:A$1569)</f>
        <v/>
      </c>
      <c r="BD1551" s="9">
        <f>SUM(N$4:N$1569)/COUNTA(A$4:A$1569)</f>
        <v/>
      </c>
      <c r="BE1551" s="9">
        <f>SUM(O$4:O$1569)/COUNTA(A$4:A$1569)</f>
        <v/>
      </c>
      <c r="BF1551" s="9">
        <f>SUM(P$4:P$1569)/COUNTA(A$4:A$1569)</f>
        <v/>
      </c>
      <c r="BG1551" s="9">
        <f>SUM(Q$4:Q$1569)/COUNTA(A$4:A$1569)</f>
        <v/>
      </c>
      <c r="BH1551" s="9">
        <f>SUM(R$4:R$1569)/COUNTA(A$4:A$1569)</f>
        <v/>
      </c>
      <c r="BI1551" s="9">
        <f>SUM(S$4:S$1569)/COUNTA(A$4:A$1569)</f>
        <v/>
      </c>
      <c r="BJ1551" s="9">
        <f>SUM(T$4:T$1569)/COUNTA(A$4:A$1569)</f>
        <v/>
      </c>
      <c r="BK1551" s="9">
        <f>SUM(U$4:U$1569)/COUNTA(A$4:A$1569)</f>
        <v/>
      </c>
      <c r="BL1551" s="9">
        <f>SUM(V$4:V$1569)/COUNTA(A$4:A$1569)</f>
        <v/>
      </c>
      <c r="BM1551" s="9">
        <f>SUM(W$4:W$1569)/COUNTA(A$4:A$1569)</f>
        <v/>
      </c>
      <c r="BN1551" s="9">
        <f>SUM(X$4:X$1569)/COUNTA(A$4:A$1569)</f>
        <v/>
      </c>
      <c r="BO1551" s="7" t="inlineStr">
        <is>
          <t>.</t>
        </is>
      </c>
      <c r="BP1551" s="9">
        <f>IF(Z1551&gt;=BB1551,0,IFERROR(BB1551+(SUMPRODUCT((Z$4:Z$1569&gt;=BB$4:BB$1569)*(Z$4:Z$1569-BB$4:BB$1569))/MAX(1,COUNTIF(Z$4:Z$1569,"&lt;"&amp;BB1551+0.01))),BB1551))</f>
        <v/>
      </c>
      <c r="BQ1551" s="9">
        <f>IF(AA1551&gt;=BC1551,0,IFERROR(BC1551+SUMPRODUCT((AA$4:AA$1569&gt;=BC$4:BC$1569)*(AA$4:AA$1569-BC$4:BC$1569))/MAX(1,COUNTIF(AA$4:AA$1569,"&lt;"&amp;BC1551+0.01)),BC1551))</f>
        <v/>
      </c>
      <c r="BR1551" s="9">
        <f>IF(AB1551&gt;=BD1551,0,IFERROR(BD1551+SUMPRODUCT((AB$4:AB$1569&gt;=BD$4:BD$1569)*(AB$4:AB$1569-BD$4:BD$1569))/MAX(1,COUNTIF(AB$4:AB$1569,"&lt;"&amp;BD1551+0.01)),BD1551))</f>
        <v/>
      </c>
      <c r="BS1551" s="9">
        <f>IF(AC1551&gt;=BE1551,0,IFERROR(BE1551+SUMPRODUCT((AC$4:AC$1569&gt;=BE$4:BE$1569)*(AC$4:AC$1569-BE$4:BE$1569))/MAX(1,COUNTIF(AC$4:AC$1569,"&lt;"&amp;BE1551+0.01)),BE1551))</f>
        <v/>
      </c>
      <c r="BT1551" s="9">
        <f>IF(AD1551&gt;=BF1551,0,IFERROR(BF1551+SUMPRODUCT((AD$4:AD$1569&gt;=BF$4:BF$1569)*(AD$4:AD$1569-BF$4:BF$1569))/MAX(1,COUNTIF(AD$4:AD$1569,"&lt;"&amp;BF1551+0.01)),BF1551))</f>
        <v/>
      </c>
      <c r="BU1551" s="9">
        <f>IF(AE1551&gt;=BG1551,0,IFERROR(BG1551+SUMPRODUCT((AE$4:AE$1569&gt;=BG$4:BG$1569)*(AE$4:AE$1569-BG$4:BG$1569))/MAX(1,COUNTIF(AE$4:AE$1569,"&lt;"&amp;BG1551+0.01)),BG1551))</f>
        <v/>
      </c>
      <c r="BV1551" s="9">
        <f>IF(AF1551&gt;=BH1551,0,IFERROR(BH1551+SUMPRODUCT((AF$4:AF$1569&gt;=BH$4:BH$1569)*(AF$4:AF$1569-BH$4:BH$1569))/MAX(1,COUNTIF(AF$4:AF$1569,"&lt;"&amp;BH1551+0.01)),BH1551))</f>
        <v/>
      </c>
      <c r="BW1551" s="9">
        <f>IF(AG1551&gt;=BI1551,0,IFERROR(BI1551+SUMPRODUCT((AG$4:AG$1569&gt;=BI$4:BI$1569)*(AG$4:AG$1569-BI$4:BI$1569))/MAX(1,COUNTIF(AG$4:AG$1569,"&lt;"&amp;BI1551+0.01)),BI1551))</f>
        <v/>
      </c>
      <c r="BX1551" s="9">
        <f>IF(AH1551&gt;=BJ1551,0,IFERROR(BJ1551+SUMPRODUCT((AH$4:AH$1569&gt;=BJ$4:BJ$1569)*(AH$4:AH$1569-BJ$4:BJ$1569))/MAX(1,COUNTIF(AH$4:AH$1569,"&lt;"&amp;BJ1551+0.01)),BJ1551))</f>
        <v/>
      </c>
      <c r="BY1551" s="9">
        <f>IF(AI1551&gt;=BK1551,0,IFERROR(BK1551+SUMPRODUCT((AI$4:AI$1569&gt;=BK$4:BK$1569)*(AI$4:AI$1569-BK$4:BK$1569))/MAX(1,COUNTIF(AI$4:AI$1569,"&lt;"&amp;BK1551+0.01)),BK1551))</f>
        <v/>
      </c>
      <c r="BZ1551" s="9">
        <f>IF(AJ1551&gt;=BL1551,0,IFERROR(BL1551+SUMPRODUCT((AJ$4:AJ$1569&gt;=BL$4:BL$1569)*(AJ$4:AJ$1569-BL$4:BL$1569))/MAX(1,COUNTIF(AJ$4:AJ$1569,"&lt;"&amp;BL1551+0.01)),BL1551))</f>
        <v/>
      </c>
      <c r="CA1551" s="9">
        <f>IF(AK1551&gt;=BM1551,0,IFERROR(BM1551+SUMPRODUCT((AK$4:AK$1569&gt;=BM$4:BM$1569)*(AK$4:AK$1569-BM$4:BM$1569))/MAX(1,COUNTIF(AK$4:AK$1569,"&lt;"&amp;BM1551+0.01)),BM1551))</f>
        <v/>
      </c>
      <c r="CB1551" s="9">
        <f>IF(AL1551&gt;=BN1551,0,IFERROR(BN1551+SUMPRODUCT((AL$4:AL$1569&gt;=BN$4:BN$1569)*(AL$4:AL$1569-BN$4:BN$1569))/MAX(1,COUNTIF(AL$4:AL$1569,"&lt;"&amp;BN1551+0.01)),BN1551))</f>
        <v/>
      </c>
      <c r="CC1551" s="5">
        <f>IF(AO1551="🟢","VERDE",IF(AO1551="🟡","AMARELO",IF(AO1551="🟠","VERMELHO",IF(AO1551="🔴","VERMELHO","ROXO"))))</f>
        <v/>
      </c>
      <c r="CD1551" s="5" t="inlineStr">
        <is>
          <t>🌎 REGIÕES</t>
        </is>
      </c>
      <c r="CE1551" s="5" t="inlineStr">
        <is>
          <t>SEM REDE</t>
        </is>
      </c>
    </row>
    <row r="1552">
      <c r="A1552" s="5" t="inlineStr">
        <is>
          <t>75608620000107</t>
        </is>
      </c>
      <c r="B1552" s="5" t="inlineStr">
        <is>
          <t>HOTEL DE NADAI LTDA</t>
        </is>
      </c>
      <c r="C1552" s="5" t="inlineStr">
        <is>
          <t>06 - SEM GRUPO</t>
        </is>
      </c>
      <c r="D1552" s="5" t="inlineStr">
        <is>
          <t>HEMANUELE DITZEL (MANU)</t>
        </is>
      </c>
      <c r="E1552" s="5" t="inlineStr">
        <is>
          <t>PR</t>
        </is>
      </c>
      <c r="F1552" s="5">
        <f>IFERROR(VLOOKUP(C1552,$AS$4:$AT$25,2,FALSE),"")</f>
        <v/>
      </c>
      <c r="G1552" s="6">
        <f>IFERROR(VLOOKUP(C1552,$AS$4:$AX$25,6,FALSE),"")</f>
        <v/>
      </c>
      <c r="H1552" s="5">
        <f>IFERROR(VLOOKUP(C1552,$AS$4:$AY$25,7,FALSE),"")</f>
        <v/>
      </c>
      <c r="I1552" s="5">
        <f>IFERROR(VLOOKUP(C1552,$AS$4:$AZ$25,8,FALSE),"")</f>
        <v/>
      </c>
      <c r="J1552" s="7" t="inlineStr">
        <is>
          <t>.</t>
        </is>
      </c>
      <c r="K1552" s="5" t="inlineStr">
        <is>
          <t>SUL</t>
        </is>
      </c>
      <c r="L1552" s="8" t="n">
        <v>1711.764705882353</v>
      </c>
      <c r="M1552" s="9" t="n">
        <v>123.5294117647059</v>
      </c>
      <c r="N1552" s="9" t="n">
        <v>123.5294117647059</v>
      </c>
      <c r="O1552" s="9" t="n">
        <v>123.5294117647059</v>
      </c>
      <c r="P1552" s="9" t="n">
        <v>141.1764705882353</v>
      </c>
      <c r="Q1552" s="9" t="n">
        <v>141.1764705882353</v>
      </c>
      <c r="R1552" s="9" t="n">
        <v>141.1764705882353</v>
      </c>
      <c r="S1552" s="9" t="n">
        <v>141.1764705882353</v>
      </c>
      <c r="T1552" s="9" t="n">
        <v>141.1764705882353</v>
      </c>
      <c r="U1552" s="9" t="n">
        <v>158.8235294117647</v>
      </c>
      <c r="V1552" s="9" t="n">
        <v>158.8235294117647</v>
      </c>
      <c r="W1552" s="9" t="n">
        <v>158.8235294117647</v>
      </c>
      <c r="X1552" s="9" t="n">
        <v>158.8235294117647</v>
      </c>
      <c r="Y1552" s="7" t="inlineStr">
        <is>
          <t>.</t>
        </is>
      </c>
      <c r="Z1552" s="8">
        <f>SUM(AA1552:AL1552)</f>
        <v/>
      </c>
      <c r="AA1552" s="9" t="n">
        <v>0</v>
      </c>
      <c r="AB1552" s="9" t="n">
        <v>0</v>
      </c>
      <c r="AC1552" s="9" t="n">
        <v>0</v>
      </c>
      <c r="AD1552" s="9" t="n">
        <v>0</v>
      </c>
      <c r="AE1552" s="9" t="n">
        <v>0</v>
      </c>
      <c r="AF1552" s="9" t="n">
        <v>0</v>
      </c>
      <c r="AG1552" s="9" t="n">
        <v>0</v>
      </c>
      <c r="AH1552" s="9" t="n">
        <v>0</v>
      </c>
      <c r="AI1552" s="9" t="n">
        <v>0</v>
      </c>
      <c r="AJ1552" s="9" t="n">
        <v>0</v>
      </c>
      <c r="AK1552" s="9" t="n">
        <v>0</v>
      </c>
      <c r="AL1552" s="9" t="n">
        <v>0</v>
      </c>
      <c r="AM1552" s="7" t="inlineStr">
        <is>
          <t>.</t>
        </is>
      </c>
      <c r="AN1552" s="6">
        <f>IF(L1552=0,0,Z1552/L1552)</f>
        <v/>
      </c>
      <c r="AO1552" s="5">
        <f>IF(AN1552="","",IF(AN1552&gt;=0.9,"🟢",IF(AN1552&gt;=0.7,"🟡",IF(AN1552&gt;=0.5,"🟠","🔴"))))</f>
        <v/>
      </c>
      <c r="AP1552" s="9">
        <f>IF(L1552=0,0,L1552-Z1552)</f>
        <v/>
      </c>
      <c r="AQ1552" s="5">
        <f>IF(Z1552=0,"",RANK(Z1552,Z$4:Z$1569,0))</f>
        <v/>
      </c>
      <c r="AR1552" s="7" t="inlineStr">
        <is>
          <t>.</t>
        </is>
      </c>
      <c r="BA1552" s="7" t="inlineStr">
        <is>
          <t>.</t>
        </is>
      </c>
      <c r="BB1552" s="9">
        <f>SUM(L$4:L$1569)/COUNTA(A$4:A$1569)</f>
        <v/>
      </c>
      <c r="BC1552" s="9">
        <f>SUM(M$4:M$1569)/COUNTA(A$4:A$1569)</f>
        <v/>
      </c>
      <c r="BD1552" s="9">
        <f>SUM(N$4:N$1569)/COUNTA(A$4:A$1569)</f>
        <v/>
      </c>
      <c r="BE1552" s="9">
        <f>SUM(O$4:O$1569)/COUNTA(A$4:A$1569)</f>
        <v/>
      </c>
      <c r="BF1552" s="9">
        <f>SUM(P$4:P$1569)/COUNTA(A$4:A$1569)</f>
        <v/>
      </c>
      <c r="BG1552" s="9">
        <f>SUM(Q$4:Q$1569)/COUNTA(A$4:A$1569)</f>
        <v/>
      </c>
      <c r="BH1552" s="9">
        <f>SUM(R$4:R$1569)/COUNTA(A$4:A$1569)</f>
        <v/>
      </c>
      <c r="BI1552" s="9">
        <f>SUM(S$4:S$1569)/COUNTA(A$4:A$1569)</f>
        <v/>
      </c>
      <c r="BJ1552" s="9">
        <f>SUM(T$4:T$1569)/COUNTA(A$4:A$1569)</f>
        <v/>
      </c>
      <c r="BK1552" s="9">
        <f>SUM(U$4:U$1569)/COUNTA(A$4:A$1569)</f>
        <v/>
      </c>
      <c r="BL1552" s="9">
        <f>SUM(V$4:V$1569)/COUNTA(A$4:A$1569)</f>
        <v/>
      </c>
      <c r="BM1552" s="9">
        <f>SUM(W$4:W$1569)/COUNTA(A$4:A$1569)</f>
        <v/>
      </c>
      <c r="BN1552" s="9">
        <f>SUM(X$4:X$1569)/COUNTA(A$4:A$1569)</f>
        <v/>
      </c>
      <c r="BO1552" s="7" t="inlineStr">
        <is>
          <t>.</t>
        </is>
      </c>
      <c r="BP1552" s="9">
        <f>IF(Z1552&gt;=BB1552,0,IFERROR(BB1552+(SUMPRODUCT((Z$4:Z$1569&gt;=BB$4:BB$1569)*(Z$4:Z$1569-BB$4:BB$1569))/MAX(1,COUNTIF(Z$4:Z$1569,"&lt;"&amp;BB1552+0.01))),BB1552))</f>
        <v/>
      </c>
      <c r="BQ1552" s="9">
        <f>IF(AA1552&gt;=BC1552,0,IFERROR(BC1552+SUMPRODUCT((AA$4:AA$1569&gt;=BC$4:BC$1569)*(AA$4:AA$1569-BC$4:BC$1569))/MAX(1,COUNTIF(AA$4:AA$1569,"&lt;"&amp;BC1552+0.01)),BC1552))</f>
        <v/>
      </c>
      <c r="BR1552" s="9">
        <f>IF(AB1552&gt;=BD1552,0,IFERROR(BD1552+SUMPRODUCT((AB$4:AB$1569&gt;=BD$4:BD$1569)*(AB$4:AB$1569-BD$4:BD$1569))/MAX(1,COUNTIF(AB$4:AB$1569,"&lt;"&amp;BD1552+0.01)),BD1552))</f>
        <v/>
      </c>
      <c r="BS1552" s="9">
        <f>IF(AC1552&gt;=BE1552,0,IFERROR(BE1552+SUMPRODUCT((AC$4:AC$1569&gt;=BE$4:BE$1569)*(AC$4:AC$1569-BE$4:BE$1569))/MAX(1,COUNTIF(AC$4:AC$1569,"&lt;"&amp;BE1552+0.01)),BE1552))</f>
        <v/>
      </c>
      <c r="BT1552" s="9">
        <f>IF(AD1552&gt;=BF1552,0,IFERROR(BF1552+SUMPRODUCT((AD$4:AD$1569&gt;=BF$4:BF$1569)*(AD$4:AD$1569-BF$4:BF$1569))/MAX(1,COUNTIF(AD$4:AD$1569,"&lt;"&amp;BF1552+0.01)),BF1552))</f>
        <v/>
      </c>
      <c r="BU1552" s="9">
        <f>IF(AE1552&gt;=BG1552,0,IFERROR(BG1552+SUMPRODUCT((AE$4:AE$1569&gt;=BG$4:BG$1569)*(AE$4:AE$1569-BG$4:BG$1569))/MAX(1,COUNTIF(AE$4:AE$1569,"&lt;"&amp;BG1552+0.01)),BG1552))</f>
        <v/>
      </c>
      <c r="BV1552" s="9">
        <f>IF(AF1552&gt;=BH1552,0,IFERROR(BH1552+SUMPRODUCT((AF$4:AF$1569&gt;=BH$4:BH$1569)*(AF$4:AF$1569-BH$4:BH$1569))/MAX(1,COUNTIF(AF$4:AF$1569,"&lt;"&amp;BH1552+0.01)),BH1552))</f>
        <v/>
      </c>
      <c r="BW1552" s="9">
        <f>IF(AG1552&gt;=BI1552,0,IFERROR(BI1552+SUMPRODUCT((AG$4:AG$1569&gt;=BI$4:BI$1569)*(AG$4:AG$1569-BI$4:BI$1569))/MAX(1,COUNTIF(AG$4:AG$1569,"&lt;"&amp;BI1552+0.01)),BI1552))</f>
        <v/>
      </c>
      <c r="BX1552" s="9">
        <f>IF(AH1552&gt;=BJ1552,0,IFERROR(BJ1552+SUMPRODUCT((AH$4:AH$1569&gt;=BJ$4:BJ$1569)*(AH$4:AH$1569-BJ$4:BJ$1569))/MAX(1,COUNTIF(AH$4:AH$1569,"&lt;"&amp;BJ1552+0.01)),BJ1552))</f>
        <v/>
      </c>
      <c r="BY1552" s="9">
        <f>IF(AI1552&gt;=BK1552,0,IFERROR(BK1552+SUMPRODUCT((AI$4:AI$1569&gt;=BK$4:BK$1569)*(AI$4:AI$1569-BK$4:BK$1569))/MAX(1,COUNTIF(AI$4:AI$1569,"&lt;"&amp;BK1552+0.01)),BK1552))</f>
        <v/>
      </c>
      <c r="BZ1552" s="9">
        <f>IF(AJ1552&gt;=BL1552,0,IFERROR(BL1552+SUMPRODUCT((AJ$4:AJ$1569&gt;=BL$4:BL$1569)*(AJ$4:AJ$1569-BL$4:BL$1569))/MAX(1,COUNTIF(AJ$4:AJ$1569,"&lt;"&amp;BL1552+0.01)),BL1552))</f>
        <v/>
      </c>
      <c r="CA1552" s="9">
        <f>IF(AK1552&gt;=BM1552,0,IFERROR(BM1552+SUMPRODUCT((AK$4:AK$1569&gt;=BM$4:BM$1569)*(AK$4:AK$1569-BM$4:BM$1569))/MAX(1,COUNTIF(AK$4:AK$1569,"&lt;"&amp;BM1552+0.01)),BM1552))</f>
        <v/>
      </c>
      <c r="CB1552" s="9">
        <f>IF(AL1552&gt;=BN1552,0,IFERROR(BN1552+SUMPRODUCT((AL$4:AL$1569&gt;=BN$4:BN$1569)*(AL$4:AL$1569-BN$4:BN$1569))/MAX(1,COUNTIF(AL$4:AL$1569,"&lt;"&amp;BN1552+0.01)),BN1552))</f>
        <v/>
      </c>
      <c r="CC1552" s="5">
        <f>IF(AO1552="🟢","VERDE",IF(AO1552="🟡","AMARELO",IF(AO1552="🟠","VERMELHO",IF(AO1552="🔴","VERMELHO","ROXO"))))</f>
        <v/>
      </c>
      <c r="CD1552" s="5" t="inlineStr">
        <is>
          <t>🌎 REGIÕES</t>
        </is>
      </c>
      <c r="CE1552" s="5" t="inlineStr">
        <is>
          <t>SEM REDE</t>
        </is>
      </c>
    </row>
    <row r="1553">
      <c r="A1553" s="5" t="inlineStr">
        <is>
          <t>76900463000171</t>
        </is>
      </c>
      <c r="B1553" s="5" t="inlineStr">
        <is>
          <t>RISOTOLANDIA INDUSTRIA E COMERCIO DE ALI</t>
        </is>
      </c>
      <c r="C1553" s="5" t="inlineStr">
        <is>
          <t>06 - SEM GRUPO</t>
        </is>
      </c>
      <c r="D1553" s="5" t="inlineStr">
        <is>
          <t>HEMANUELE DITZEL (MANU)</t>
        </is>
      </c>
      <c r="E1553" s="5" t="inlineStr">
        <is>
          <t>PR</t>
        </is>
      </c>
      <c r="F1553" s="5">
        <f>IFERROR(VLOOKUP(C1553,$AS$4:$AT$25,2,FALSE),"")</f>
        <v/>
      </c>
      <c r="G1553" s="6">
        <f>IFERROR(VLOOKUP(C1553,$AS$4:$AX$25,6,FALSE),"")</f>
        <v/>
      </c>
      <c r="H1553" s="5">
        <f>IFERROR(VLOOKUP(C1553,$AS$4:$AY$25,7,FALSE),"")</f>
        <v/>
      </c>
      <c r="I1553" s="5">
        <f>IFERROR(VLOOKUP(C1553,$AS$4:$AZ$25,8,FALSE),"")</f>
        <v/>
      </c>
      <c r="J1553" s="7" t="inlineStr">
        <is>
          <t>.</t>
        </is>
      </c>
      <c r="K1553" s="5" t="inlineStr">
        <is>
          <t>SUL</t>
        </is>
      </c>
      <c r="L1553" s="8" t="n">
        <v>1613.793103448276</v>
      </c>
      <c r="M1553" s="9" t="n">
        <v>124.1379310344828</v>
      </c>
      <c r="N1553" s="9" t="n">
        <v>124.1379310344828</v>
      </c>
      <c r="O1553" s="9" t="n">
        <v>129.3103448275862</v>
      </c>
      <c r="P1553" s="9" t="n">
        <v>129.3103448275862</v>
      </c>
      <c r="Q1553" s="9" t="n">
        <v>129.3103448275862</v>
      </c>
      <c r="R1553" s="9" t="n">
        <v>134.4827586206897</v>
      </c>
      <c r="S1553" s="9" t="n">
        <v>134.4827586206897</v>
      </c>
      <c r="T1553" s="9" t="n">
        <v>139.6551724137931</v>
      </c>
      <c r="U1553" s="9" t="n">
        <v>139.6551724137931</v>
      </c>
      <c r="V1553" s="9" t="n">
        <v>139.6551724137931</v>
      </c>
      <c r="W1553" s="9" t="n">
        <v>144.8275862068965</v>
      </c>
      <c r="X1553" s="9" t="n">
        <v>144.8275862068965</v>
      </c>
      <c r="Y1553" s="7" t="inlineStr">
        <is>
          <t>.</t>
        </is>
      </c>
      <c r="Z1553" s="8">
        <f>SUM(AA1553:AL1553)</f>
        <v/>
      </c>
      <c r="AA1553" s="9" t="n">
        <v>0</v>
      </c>
      <c r="AB1553" s="9" t="n">
        <v>0</v>
      </c>
      <c r="AC1553" s="9" t="n">
        <v>0</v>
      </c>
      <c r="AD1553" s="9" t="n">
        <v>0</v>
      </c>
      <c r="AE1553" s="9" t="n">
        <v>0</v>
      </c>
      <c r="AF1553" s="9" t="n">
        <v>0</v>
      </c>
      <c r="AG1553" s="9" t="n">
        <v>0</v>
      </c>
      <c r="AH1553" s="9" t="n">
        <v>0</v>
      </c>
      <c r="AI1553" s="9" t="n">
        <v>0</v>
      </c>
      <c r="AJ1553" s="9" t="n">
        <v>0</v>
      </c>
      <c r="AK1553" s="9" t="n">
        <v>0</v>
      </c>
      <c r="AL1553" s="9" t="n">
        <v>0</v>
      </c>
      <c r="AM1553" s="7" t="inlineStr">
        <is>
          <t>.</t>
        </is>
      </c>
      <c r="AN1553" s="6">
        <f>IF(L1553=0,0,Z1553/L1553)</f>
        <v/>
      </c>
      <c r="AO1553" s="5">
        <f>IF(AN1553="","",IF(AN1553&gt;=0.9,"🟢",IF(AN1553&gt;=0.7,"🟡",IF(AN1553&gt;=0.5,"🟠","🔴"))))</f>
        <v/>
      </c>
      <c r="AP1553" s="9">
        <f>IF(L1553=0,0,L1553-Z1553)</f>
        <v/>
      </c>
      <c r="AQ1553" s="5">
        <f>IF(Z1553=0,"",RANK(Z1553,Z$4:Z$1569,0))</f>
        <v/>
      </c>
      <c r="AR1553" s="7" t="inlineStr">
        <is>
          <t>.</t>
        </is>
      </c>
      <c r="BA1553" s="7" t="inlineStr">
        <is>
          <t>.</t>
        </is>
      </c>
      <c r="BB1553" s="9">
        <f>SUM(L$4:L$1569)/COUNTA(A$4:A$1569)</f>
        <v/>
      </c>
      <c r="BC1553" s="9">
        <f>SUM(M$4:M$1569)/COUNTA(A$4:A$1569)</f>
        <v/>
      </c>
      <c r="BD1553" s="9">
        <f>SUM(N$4:N$1569)/COUNTA(A$4:A$1569)</f>
        <v/>
      </c>
      <c r="BE1553" s="9">
        <f>SUM(O$4:O$1569)/COUNTA(A$4:A$1569)</f>
        <v/>
      </c>
      <c r="BF1553" s="9">
        <f>SUM(P$4:P$1569)/COUNTA(A$4:A$1569)</f>
        <v/>
      </c>
      <c r="BG1553" s="9">
        <f>SUM(Q$4:Q$1569)/COUNTA(A$4:A$1569)</f>
        <v/>
      </c>
      <c r="BH1553" s="9">
        <f>SUM(R$4:R$1569)/COUNTA(A$4:A$1569)</f>
        <v/>
      </c>
      <c r="BI1553" s="9">
        <f>SUM(S$4:S$1569)/COUNTA(A$4:A$1569)</f>
        <v/>
      </c>
      <c r="BJ1553" s="9">
        <f>SUM(T$4:T$1569)/COUNTA(A$4:A$1569)</f>
        <v/>
      </c>
      <c r="BK1553" s="9">
        <f>SUM(U$4:U$1569)/COUNTA(A$4:A$1569)</f>
        <v/>
      </c>
      <c r="BL1553" s="9">
        <f>SUM(V$4:V$1569)/COUNTA(A$4:A$1569)</f>
        <v/>
      </c>
      <c r="BM1553" s="9">
        <f>SUM(W$4:W$1569)/COUNTA(A$4:A$1569)</f>
        <v/>
      </c>
      <c r="BN1553" s="9">
        <f>SUM(X$4:X$1569)/COUNTA(A$4:A$1569)</f>
        <v/>
      </c>
      <c r="BO1553" s="7" t="inlineStr">
        <is>
          <t>.</t>
        </is>
      </c>
      <c r="BP1553" s="9">
        <f>IF(Z1553&gt;=BB1553,0,IFERROR(BB1553+(SUMPRODUCT((Z$4:Z$1569&gt;=BB$4:BB$1569)*(Z$4:Z$1569-BB$4:BB$1569))/MAX(1,COUNTIF(Z$4:Z$1569,"&lt;"&amp;BB1553+0.01))),BB1553))</f>
        <v/>
      </c>
      <c r="BQ1553" s="9">
        <f>IF(AA1553&gt;=BC1553,0,IFERROR(BC1553+SUMPRODUCT((AA$4:AA$1569&gt;=BC$4:BC$1569)*(AA$4:AA$1569-BC$4:BC$1569))/MAX(1,COUNTIF(AA$4:AA$1569,"&lt;"&amp;BC1553+0.01)),BC1553))</f>
        <v/>
      </c>
      <c r="BR1553" s="9">
        <f>IF(AB1553&gt;=BD1553,0,IFERROR(BD1553+SUMPRODUCT((AB$4:AB$1569&gt;=BD$4:BD$1569)*(AB$4:AB$1569-BD$4:BD$1569))/MAX(1,COUNTIF(AB$4:AB$1569,"&lt;"&amp;BD1553+0.01)),BD1553))</f>
        <v/>
      </c>
      <c r="BS1553" s="9">
        <f>IF(AC1553&gt;=BE1553,0,IFERROR(BE1553+SUMPRODUCT((AC$4:AC$1569&gt;=BE$4:BE$1569)*(AC$4:AC$1569-BE$4:BE$1569))/MAX(1,COUNTIF(AC$4:AC$1569,"&lt;"&amp;BE1553+0.01)),BE1553))</f>
        <v/>
      </c>
      <c r="BT1553" s="9">
        <f>IF(AD1553&gt;=BF1553,0,IFERROR(BF1553+SUMPRODUCT((AD$4:AD$1569&gt;=BF$4:BF$1569)*(AD$4:AD$1569-BF$4:BF$1569))/MAX(1,COUNTIF(AD$4:AD$1569,"&lt;"&amp;BF1553+0.01)),BF1553))</f>
        <v/>
      </c>
      <c r="BU1553" s="9">
        <f>IF(AE1553&gt;=BG1553,0,IFERROR(BG1553+SUMPRODUCT((AE$4:AE$1569&gt;=BG$4:BG$1569)*(AE$4:AE$1569-BG$4:BG$1569))/MAX(1,COUNTIF(AE$4:AE$1569,"&lt;"&amp;BG1553+0.01)),BG1553))</f>
        <v/>
      </c>
      <c r="BV1553" s="9">
        <f>IF(AF1553&gt;=BH1553,0,IFERROR(BH1553+SUMPRODUCT((AF$4:AF$1569&gt;=BH$4:BH$1569)*(AF$4:AF$1569-BH$4:BH$1569))/MAX(1,COUNTIF(AF$4:AF$1569,"&lt;"&amp;BH1553+0.01)),BH1553))</f>
        <v/>
      </c>
      <c r="BW1553" s="9">
        <f>IF(AG1553&gt;=BI1553,0,IFERROR(BI1553+SUMPRODUCT((AG$4:AG$1569&gt;=BI$4:BI$1569)*(AG$4:AG$1569-BI$4:BI$1569))/MAX(1,COUNTIF(AG$4:AG$1569,"&lt;"&amp;BI1553+0.01)),BI1553))</f>
        <v/>
      </c>
      <c r="BX1553" s="9">
        <f>IF(AH1553&gt;=BJ1553,0,IFERROR(BJ1553+SUMPRODUCT((AH$4:AH$1569&gt;=BJ$4:BJ$1569)*(AH$4:AH$1569-BJ$4:BJ$1569))/MAX(1,COUNTIF(AH$4:AH$1569,"&lt;"&amp;BJ1553+0.01)),BJ1553))</f>
        <v/>
      </c>
      <c r="BY1553" s="9">
        <f>IF(AI1553&gt;=BK1553,0,IFERROR(BK1553+SUMPRODUCT((AI$4:AI$1569&gt;=BK$4:BK$1569)*(AI$4:AI$1569-BK$4:BK$1569))/MAX(1,COUNTIF(AI$4:AI$1569,"&lt;"&amp;BK1553+0.01)),BK1553))</f>
        <v/>
      </c>
      <c r="BZ1553" s="9">
        <f>IF(AJ1553&gt;=BL1553,0,IFERROR(BL1553+SUMPRODUCT((AJ$4:AJ$1569&gt;=BL$4:BL$1569)*(AJ$4:AJ$1569-BL$4:BL$1569))/MAX(1,COUNTIF(AJ$4:AJ$1569,"&lt;"&amp;BL1553+0.01)),BL1553))</f>
        <v/>
      </c>
      <c r="CA1553" s="9">
        <f>IF(AK1553&gt;=BM1553,0,IFERROR(BM1553+SUMPRODUCT((AK$4:AK$1569&gt;=BM$4:BM$1569)*(AK$4:AK$1569-BM$4:BM$1569))/MAX(1,COUNTIF(AK$4:AK$1569,"&lt;"&amp;BM1553+0.01)),BM1553))</f>
        <v/>
      </c>
      <c r="CB1553" s="9">
        <f>IF(AL1553&gt;=BN1553,0,IFERROR(BN1553+SUMPRODUCT((AL$4:AL$1569&gt;=BN$4:BN$1569)*(AL$4:AL$1569-BN$4:BN$1569))/MAX(1,COUNTIF(AL$4:AL$1569,"&lt;"&amp;BN1553+0.01)),BN1553))</f>
        <v/>
      </c>
      <c r="CC1553" s="5">
        <f>IF(AO1553="🟢","VERDE",IF(AO1553="🟡","AMARELO",IF(AO1553="🟠","VERMELHO",IF(AO1553="🔴","VERMELHO","ROXO"))))</f>
        <v/>
      </c>
      <c r="CD1553" s="5" t="inlineStr">
        <is>
          <t>🌎 REGIÕES</t>
        </is>
      </c>
      <c r="CE1553" s="5" t="inlineStr">
        <is>
          <t>SEM REDE</t>
        </is>
      </c>
    </row>
    <row r="1554">
      <c r="A1554" s="5" t="inlineStr">
        <is>
          <t>78035466000110</t>
        </is>
      </c>
      <c r="B1554" s="5" t="inlineStr">
        <is>
          <t>MOREIRA &amp; VENANCIO LTDA - ME</t>
        </is>
      </c>
      <c r="C1554" s="5" t="inlineStr">
        <is>
          <t>06 - SEM GRUPO</t>
        </is>
      </c>
      <c r="D1554" s="5" t="inlineStr">
        <is>
          <t>HEMANUELE DITZEL (MANU)</t>
        </is>
      </c>
      <c r="E1554" s="5" t="inlineStr">
        <is>
          <t>PR</t>
        </is>
      </c>
      <c r="F1554" s="5">
        <f>IFERROR(VLOOKUP(C1554,$AS$4:$AT$25,2,FALSE),"")</f>
        <v/>
      </c>
      <c r="G1554" s="6">
        <f>IFERROR(VLOOKUP(C1554,$AS$4:$AX$25,6,FALSE),"")</f>
        <v/>
      </c>
      <c r="H1554" s="5">
        <f>IFERROR(VLOOKUP(C1554,$AS$4:$AY$25,7,FALSE),"")</f>
        <v/>
      </c>
      <c r="I1554" s="5">
        <f>IFERROR(VLOOKUP(C1554,$AS$4:$AZ$25,8,FALSE),"")</f>
        <v/>
      </c>
      <c r="J1554" s="7" t="inlineStr">
        <is>
          <t>.</t>
        </is>
      </c>
      <c r="K1554" s="5" t="inlineStr">
        <is>
          <t>SUL</t>
        </is>
      </c>
      <c r="L1554" s="8" t="n">
        <v>1575</v>
      </c>
      <c r="M1554" s="9" t="n">
        <v>112.5</v>
      </c>
      <c r="N1554" s="9" t="n">
        <v>125</v>
      </c>
      <c r="O1554" s="9" t="n">
        <v>125</v>
      </c>
      <c r="P1554" s="9" t="n">
        <v>125</v>
      </c>
      <c r="Q1554" s="9" t="n">
        <v>125</v>
      </c>
      <c r="R1554" s="9" t="n">
        <v>125</v>
      </c>
      <c r="S1554" s="9" t="n">
        <v>137.5</v>
      </c>
      <c r="T1554" s="9" t="n">
        <v>137.5</v>
      </c>
      <c r="U1554" s="9" t="n">
        <v>137.5</v>
      </c>
      <c r="V1554" s="9" t="n">
        <v>137.5</v>
      </c>
      <c r="W1554" s="9" t="n">
        <v>137.5</v>
      </c>
      <c r="X1554" s="9" t="n">
        <v>150</v>
      </c>
      <c r="Y1554" s="7" t="inlineStr">
        <is>
          <t>.</t>
        </is>
      </c>
      <c r="Z1554" s="8">
        <f>SUM(AA1554:AL1554)</f>
        <v/>
      </c>
      <c r="AA1554" s="9" t="n">
        <v>0</v>
      </c>
      <c r="AB1554" s="9" t="n">
        <v>0</v>
      </c>
      <c r="AC1554" s="9" t="n">
        <v>0</v>
      </c>
      <c r="AD1554" s="9" t="n">
        <v>0</v>
      </c>
      <c r="AE1554" s="9" t="n">
        <v>0</v>
      </c>
      <c r="AF1554" s="9" t="n">
        <v>0</v>
      </c>
      <c r="AG1554" s="9" t="n">
        <v>0</v>
      </c>
      <c r="AH1554" s="9" t="n">
        <v>0</v>
      </c>
      <c r="AI1554" s="9" t="n">
        <v>0</v>
      </c>
      <c r="AJ1554" s="9" t="n">
        <v>0</v>
      </c>
      <c r="AK1554" s="9" t="n">
        <v>0</v>
      </c>
      <c r="AL1554" s="9" t="n">
        <v>0</v>
      </c>
      <c r="AM1554" s="7" t="inlineStr">
        <is>
          <t>.</t>
        </is>
      </c>
      <c r="AN1554" s="6">
        <f>IF(L1554=0,0,Z1554/L1554)</f>
        <v/>
      </c>
      <c r="AO1554" s="5">
        <f>IF(AN1554="","",IF(AN1554&gt;=0.9,"🟢",IF(AN1554&gt;=0.7,"🟡",IF(AN1554&gt;=0.5,"🟠","🔴"))))</f>
        <v/>
      </c>
      <c r="AP1554" s="9">
        <f>IF(L1554=0,0,L1554-Z1554)</f>
        <v/>
      </c>
      <c r="AQ1554" s="5">
        <f>IF(Z1554=0,"",RANK(Z1554,Z$4:Z$1569,0))</f>
        <v/>
      </c>
      <c r="AR1554" s="7" t="inlineStr">
        <is>
          <t>.</t>
        </is>
      </c>
      <c r="BA1554" s="7" t="inlineStr">
        <is>
          <t>.</t>
        </is>
      </c>
      <c r="BB1554" s="9">
        <f>SUM(L$4:L$1569)/COUNTA(A$4:A$1569)</f>
        <v/>
      </c>
      <c r="BC1554" s="9">
        <f>SUM(M$4:M$1569)/COUNTA(A$4:A$1569)</f>
        <v/>
      </c>
      <c r="BD1554" s="9">
        <f>SUM(N$4:N$1569)/COUNTA(A$4:A$1569)</f>
        <v/>
      </c>
      <c r="BE1554" s="9">
        <f>SUM(O$4:O$1569)/COUNTA(A$4:A$1569)</f>
        <v/>
      </c>
      <c r="BF1554" s="9">
        <f>SUM(P$4:P$1569)/COUNTA(A$4:A$1569)</f>
        <v/>
      </c>
      <c r="BG1554" s="9">
        <f>SUM(Q$4:Q$1569)/COUNTA(A$4:A$1569)</f>
        <v/>
      </c>
      <c r="BH1554" s="9">
        <f>SUM(R$4:R$1569)/COUNTA(A$4:A$1569)</f>
        <v/>
      </c>
      <c r="BI1554" s="9">
        <f>SUM(S$4:S$1569)/COUNTA(A$4:A$1569)</f>
        <v/>
      </c>
      <c r="BJ1554" s="9">
        <f>SUM(T$4:T$1569)/COUNTA(A$4:A$1569)</f>
        <v/>
      </c>
      <c r="BK1554" s="9">
        <f>SUM(U$4:U$1569)/COUNTA(A$4:A$1569)</f>
        <v/>
      </c>
      <c r="BL1554" s="9">
        <f>SUM(V$4:V$1569)/COUNTA(A$4:A$1569)</f>
        <v/>
      </c>
      <c r="BM1554" s="9">
        <f>SUM(W$4:W$1569)/COUNTA(A$4:A$1569)</f>
        <v/>
      </c>
      <c r="BN1554" s="9">
        <f>SUM(X$4:X$1569)/COUNTA(A$4:A$1569)</f>
        <v/>
      </c>
      <c r="BO1554" s="7" t="inlineStr">
        <is>
          <t>.</t>
        </is>
      </c>
      <c r="BP1554" s="9">
        <f>IF(Z1554&gt;=BB1554,0,IFERROR(BB1554+(SUMPRODUCT((Z$4:Z$1569&gt;=BB$4:BB$1569)*(Z$4:Z$1569-BB$4:BB$1569))/MAX(1,COUNTIF(Z$4:Z$1569,"&lt;"&amp;BB1554+0.01))),BB1554))</f>
        <v/>
      </c>
      <c r="BQ1554" s="9">
        <f>IF(AA1554&gt;=BC1554,0,IFERROR(BC1554+SUMPRODUCT((AA$4:AA$1569&gt;=BC$4:BC$1569)*(AA$4:AA$1569-BC$4:BC$1569))/MAX(1,COUNTIF(AA$4:AA$1569,"&lt;"&amp;BC1554+0.01)),BC1554))</f>
        <v/>
      </c>
      <c r="BR1554" s="9">
        <f>IF(AB1554&gt;=BD1554,0,IFERROR(BD1554+SUMPRODUCT((AB$4:AB$1569&gt;=BD$4:BD$1569)*(AB$4:AB$1569-BD$4:BD$1569))/MAX(1,COUNTIF(AB$4:AB$1569,"&lt;"&amp;BD1554+0.01)),BD1554))</f>
        <v/>
      </c>
      <c r="BS1554" s="9">
        <f>IF(AC1554&gt;=BE1554,0,IFERROR(BE1554+SUMPRODUCT((AC$4:AC$1569&gt;=BE$4:BE$1569)*(AC$4:AC$1569-BE$4:BE$1569))/MAX(1,COUNTIF(AC$4:AC$1569,"&lt;"&amp;BE1554+0.01)),BE1554))</f>
        <v/>
      </c>
      <c r="BT1554" s="9">
        <f>IF(AD1554&gt;=BF1554,0,IFERROR(BF1554+SUMPRODUCT((AD$4:AD$1569&gt;=BF$4:BF$1569)*(AD$4:AD$1569-BF$4:BF$1569))/MAX(1,COUNTIF(AD$4:AD$1569,"&lt;"&amp;BF1554+0.01)),BF1554))</f>
        <v/>
      </c>
      <c r="BU1554" s="9">
        <f>IF(AE1554&gt;=BG1554,0,IFERROR(BG1554+SUMPRODUCT((AE$4:AE$1569&gt;=BG$4:BG$1569)*(AE$4:AE$1569-BG$4:BG$1569))/MAX(1,COUNTIF(AE$4:AE$1569,"&lt;"&amp;BG1554+0.01)),BG1554))</f>
        <v/>
      </c>
      <c r="BV1554" s="9">
        <f>IF(AF1554&gt;=BH1554,0,IFERROR(BH1554+SUMPRODUCT((AF$4:AF$1569&gt;=BH$4:BH$1569)*(AF$4:AF$1569-BH$4:BH$1569))/MAX(1,COUNTIF(AF$4:AF$1569,"&lt;"&amp;BH1554+0.01)),BH1554))</f>
        <v/>
      </c>
      <c r="BW1554" s="9">
        <f>IF(AG1554&gt;=BI1554,0,IFERROR(BI1554+SUMPRODUCT((AG$4:AG$1569&gt;=BI$4:BI$1569)*(AG$4:AG$1569-BI$4:BI$1569))/MAX(1,COUNTIF(AG$4:AG$1569,"&lt;"&amp;BI1554+0.01)),BI1554))</f>
        <v/>
      </c>
      <c r="BX1554" s="9">
        <f>IF(AH1554&gt;=BJ1554,0,IFERROR(BJ1554+SUMPRODUCT((AH$4:AH$1569&gt;=BJ$4:BJ$1569)*(AH$4:AH$1569-BJ$4:BJ$1569))/MAX(1,COUNTIF(AH$4:AH$1569,"&lt;"&amp;BJ1554+0.01)),BJ1554))</f>
        <v/>
      </c>
      <c r="BY1554" s="9">
        <f>IF(AI1554&gt;=BK1554,0,IFERROR(BK1554+SUMPRODUCT((AI$4:AI$1569&gt;=BK$4:BK$1569)*(AI$4:AI$1569-BK$4:BK$1569))/MAX(1,COUNTIF(AI$4:AI$1569,"&lt;"&amp;BK1554+0.01)),BK1554))</f>
        <v/>
      </c>
      <c r="BZ1554" s="9">
        <f>IF(AJ1554&gt;=BL1554,0,IFERROR(BL1554+SUMPRODUCT((AJ$4:AJ$1569&gt;=BL$4:BL$1569)*(AJ$4:AJ$1569-BL$4:BL$1569))/MAX(1,COUNTIF(AJ$4:AJ$1569,"&lt;"&amp;BL1554+0.01)),BL1554))</f>
        <v/>
      </c>
      <c r="CA1554" s="9">
        <f>IF(AK1554&gt;=BM1554,0,IFERROR(BM1554+SUMPRODUCT((AK$4:AK$1569&gt;=BM$4:BM$1569)*(AK$4:AK$1569-BM$4:BM$1569))/MAX(1,COUNTIF(AK$4:AK$1569,"&lt;"&amp;BM1554+0.01)),BM1554))</f>
        <v/>
      </c>
      <c r="CB1554" s="9">
        <f>IF(AL1554&gt;=BN1554,0,IFERROR(BN1554+SUMPRODUCT((AL$4:AL$1569&gt;=BN$4:BN$1569)*(AL$4:AL$1569-BN$4:BN$1569))/MAX(1,COUNTIF(AL$4:AL$1569,"&lt;"&amp;BN1554+0.01)),BN1554))</f>
        <v/>
      </c>
      <c r="CC1554" s="5">
        <f>IF(AO1554="🟢","VERDE",IF(AO1554="🟡","AMARELO",IF(AO1554="🟠","VERMELHO",IF(AO1554="🔴","VERMELHO","ROXO"))))</f>
        <v/>
      </c>
      <c r="CD1554" s="5" t="inlineStr">
        <is>
          <t>🌎 REGIÕES</t>
        </is>
      </c>
      <c r="CE1554" s="5" t="inlineStr">
        <is>
          <t>SEM REDE</t>
        </is>
      </c>
    </row>
    <row r="1555">
      <c r="A1555" s="5" t="inlineStr">
        <is>
          <t>78049178000114</t>
        </is>
      </c>
      <c r="B1555" s="5" t="inlineStr">
        <is>
          <t>J. LOPES &amp; LOPES LTDA - ME</t>
        </is>
      </c>
      <c r="C1555" s="5" t="inlineStr">
        <is>
          <t>06 - SEM GRUPO</t>
        </is>
      </c>
      <c r="D1555" s="5" t="inlineStr">
        <is>
          <t>HEMANUELE DITZEL (MANU)</t>
        </is>
      </c>
      <c r="E1555" s="5" t="inlineStr">
        <is>
          <t>PR</t>
        </is>
      </c>
      <c r="F1555" s="5">
        <f>IFERROR(VLOOKUP(C1555,$AS$4:$AT$25,2,FALSE),"")</f>
        <v/>
      </c>
      <c r="G1555" s="6">
        <f>IFERROR(VLOOKUP(C1555,$AS$4:$AX$25,6,FALSE),"")</f>
        <v/>
      </c>
      <c r="H1555" s="5">
        <f>IFERROR(VLOOKUP(C1555,$AS$4:$AY$25,7,FALSE),"")</f>
        <v/>
      </c>
      <c r="I1555" s="5">
        <f>IFERROR(VLOOKUP(C1555,$AS$4:$AZ$25,8,FALSE),"")</f>
        <v/>
      </c>
      <c r="J1555" s="7" t="inlineStr">
        <is>
          <t>.</t>
        </is>
      </c>
      <c r="K1555" s="5" t="inlineStr">
        <is>
          <t>SUL</t>
        </is>
      </c>
      <c r="L1555" s="8" t="n">
        <v>2700</v>
      </c>
      <c r="M1555" s="9" t="n">
        <v>100</v>
      </c>
      <c r="N1555" s="9" t="n">
        <v>100</v>
      </c>
      <c r="O1555" s="9" t="n">
        <v>200</v>
      </c>
      <c r="P1555" s="9" t="n">
        <v>200</v>
      </c>
      <c r="Q1555" s="9" t="n">
        <v>200</v>
      </c>
      <c r="R1555" s="9" t="n">
        <v>200</v>
      </c>
      <c r="S1555" s="9" t="n">
        <v>200</v>
      </c>
      <c r="T1555" s="9" t="n">
        <v>300</v>
      </c>
      <c r="U1555" s="9" t="n">
        <v>300</v>
      </c>
      <c r="V1555" s="9" t="n">
        <v>300</v>
      </c>
      <c r="W1555" s="9" t="n">
        <v>300</v>
      </c>
      <c r="X1555" s="9" t="n">
        <v>300</v>
      </c>
      <c r="Y1555" s="7" t="inlineStr">
        <is>
          <t>.</t>
        </is>
      </c>
      <c r="Z1555" s="8">
        <f>SUM(AA1555:AL1555)</f>
        <v/>
      </c>
      <c r="AA1555" s="9" t="n">
        <v>0</v>
      </c>
      <c r="AB1555" s="9" t="n">
        <v>0</v>
      </c>
      <c r="AC1555" s="9" t="n">
        <v>0</v>
      </c>
      <c r="AD1555" s="9" t="n">
        <v>0</v>
      </c>
      <c r="AE1555" s="9" t="n">
        <v>0</v>
      </c>
      <c r="AF1555" s="9" t="n">
        <v>0</v>
      </c>
      <c r="AG1555" s="9" t="n">
        <v>0</v>
      </c>
      <c r="AH1555" s="9" t="n">
        <v>0</v>
      </c>
      <c r="AI1555" s="9" t="n">
        <v>0</v>
      </c>
      <c r="AJ1555" s="9" t="n">
        <v>0</v>
      </c>
      <c r="AK1555" s="9" t="n">
        <v>0</v>
      </c>
      <c r="AL1555" s="9" t="n">
        <v>0</v>
      </c>
      <c r="AM1555" s="7" t="inlineStr">
        <is>
          <t>.</t>
        </is>
      </c>
      <c r="AN1555" s="6">
        <f>IF(L1555=0,0,Z1555/L1555)</f>
        <v/>
      </c>
      <c r="AO1555" s="5">
        <f>IF(AN1555="","",IF(AN1555&gt;=0.9,"🟢",IF(AN1555&gt;=0.7,"🟡",IF(AN1555&gt;=0.5,"🟠","🔴"))))</f>
        <v/>
      </c>
      <c r="AP1555" s="9">
        <f>IF(L1555=0,0,L1555-Z1555)</f>
        <v/>
      </c>
      <c r="AQ1555" s="5">
        <f>IF(Z1555=0,"",RANK(Z1555,Z$4:Z$1569,0))</f>
        <v/>
      </c>
      <c r="AR1555" s="7" t="inlineStr">
        <is>
          <t>.</t>
        </is>
      </c>
      <c r="BA1555" s="7" t="inlineStr">
        <is>
          <t>.</t>
        </is>
      </c>
      <c r="BB1555" s="9">
        <f>SUM(L$4:L$1569)/COUNTA(A$4:A$1569)</f>
        <v/>
      </c>
      <c r="BC1555" s="9">
        <f>SUM(M$4:M$1569)/COUNTA(A$4:A$1569)</f>
        <v/>
      </c>
      <c r="BD1555" s="9">
        <f>SUM(N$4:N$1569)/COUNTA(A$4:A$1569)</f>
        <v/>
      </c>
      <c r="BE1555" s="9">
        <f>SUM(O$4:O$1569)/COUNTA(A$4:A$1569)</f>
        <v/>
      </c>
      <c r="BF1555" s="9">
        <f>SUM(P$4:P$1569)/COUNTA(A$4:A$1569)</f>
        <v/>
      </c>
      <c r="BG1555" s="9">
        <f>SUM(Q$4:Q$1569)/COUNTA(A$4:A$1569)</f>
        <v/>
      </c>
      <c r="BH1555" s="9">
        <f>SUM(R$4:R$1569)/COUNTA(A$4:A$1569)</f>
        <v/>
      </c>
      <c r="BI1555" s="9">
        <f>SUM(S$4:S$1569)/COUNTA(A$4:A$1569)</f>
        <v/>
      </c>
      <c r="BJ1555" s="9">
        <f>SUM(T$4:T$1569)/COUNTA(A$4:A$1569)</f>
        <v/>
      </c>
      <c r="BK1555" s="9">
        <f>SUM(U$4:U$1569)/COUNTA(A$4:A$1569)</f>
        <v/>
      </c>
      <c r="BL1555" s="9">
        <f>SUM(V$4:V$1569)/COUNTA(A$4:A$1569)</f>
        <v/>
      </c>
      <c r="BM1555" s="9">
        <f>SUM(W$4:W$1569)/COUNTA(A$4:A$1569)</f>
        <v/>
      </c>
      <c r="BN1555" s="9">
        <f>SUM(X$4:X$1569)/COUNTA(A$4:A$1569)</f>
        <v/>
      </c>
      <c r="BO1555" s="7" t="inlineStr">
        <is>
          <t>.</t>
        </is>
      </c>
      <c r="BP1555" s="9">
        <f>IF(Z1555&gt;=BB1555,0,IFERROR(BB1555+(SUMPRODUCT((Z$4:Z$1569&gt;=BB$4:BB$1569)*(Z$4:Z$1569-BB$4:BB$1569))/MAX(1,COUNTIF(Z$4:Z$1569,"&lt;"&amp;BB1555+0.01))),BB1555))</f>
        <v/>
      </c>
      <c r="BQ1555" s="9">
        <f>IF(AA1555&gt;=BC1555,0,IFERROR(BC1555+SUMPRODUCT((AA$4:AA$1569&gt;=BC$4:BC$1569)*(AA$4:AA$1569-BC$4:BC$1569))/MAX(1,COUNTIF(AA$4:AA$1569,"&lt;"&amp;BC1555+0.01)),BC1555))</f>
        <v/>
      </c>
      <c r="BR1555" s="9">
        <f>IF(AB1555&gt;=BD1555,0,IFERROR(BD1555+SUMPRODUCT((AB$4:AB$1569&gt;=BD$4:BD$1569)*(AB$4:AB$1569-BD$4:BD$1569))/MAX(1,COUNTIF(AB$4:AB$1569,"&lt;"&amp;BD1555+0.01)),BD1555))</f>
        <v/>
      </c>
      <c r="BS1555" s="9">
        <f>IF(AC1555&gt;=BE1555,0,IFERROR(BE1555+SUMPRODUCT((AC$4:AC$1569&gt;=BE$4:BE$1569)*(AC$4:AC$1569-BE$4:BE$1569))/MAX(1,COUNTIF(AC$4:AC$1569,"&lt;"&amp;BE1555+0.01)),BE1555))</f>
        <v/>
      </c>
      <c r="BT1555" s="9">
        <f>IF(AD1555&gt;=BF1555,0,IFERROR(BF1555+SUMPRODUCT((AD$4:AD$1569&gt;=BF$4:BF$1569)*(AD$4:AD$1569-BF$4:BF$1569))/MAX(1,COUNTIF(AD$4:AD$1569,"&lt;"&amp;BF1555+0.01)),BF1555))</f>
        <v/>
      </c>
      <c r="BU1555" s="9">
        <f>IF(AE1555&gt;=BG1555,0,IFERROR(BG1555+SUMPRODUCT((AE$4:AE$1569&gt;=BG$4:BG$1569)*(AE$4:AE$1569-BG$4:BG$1569))/MAX(1,COUNTIF(AE$4:AE$1569,"&lt;"&amp;BG1555+0.01)),BG1555))</f>
        <v/>
      </c>
      <c r="BV1555" s="9">
        <f>IF(AF1555&gt;=BH1555,0,IFERROR(BH1555+SUMPRODUCT((AF$4:AF$1569&gt;=BH$4:BH$1569)*(AF$4:AF$1569-BH$4:BH$1569))/MAX(1,COUNTIF(AF$4:AF$1569,"&lt;"&amp;BH1555+0.01)),BH1555))</f>
        <v/>
      </c>
      <c r="BW1555" s="9">
        <f>IF(AG1555&gt;=BI1555,0,IFERROR(BI1555+SUMPRODUCT((AG$4:AG$1569&gt;=BI$4:BI$1569)*(AG$4:AG$1569-BI$4:BI$1569))/MAX(1,COUNTIF(AG$4:AG$1569,"&lt;"&amp;BI1555+0.01)),BI1555))</f>
        <v/>
      </c>
      <c r="BX1555" s="9">
        <f>IF(AH1555&gt;=BJ1555,0,IFERROR(BJ1555+SUMPRODUCT((AH$4:AH$1569&gt;=BJ$4:BJ$1569)*(AH$4:AH$1569-BJ$4:BJ$1569))/MAX(1,COUNTIF(AH$4:AH$1569,"&lt;"&amp;BJ1555+0.01)),BJ1555))</f>
        <v/>
      </c>
      <c r="BY1555" s="9">
        <f>IF(AI1555&gt;=BK1555,0,IFERROR(BK1555+SUMPRODUCT((AI$4:AI$1569&gt;=BK$4:BK$1569)*(AI$4:AI$1569-BK$4:BK$1569))/MAX(1,COUNTIF(AI$4:AI$1569,"&lt;"&amp;BK1555+0.01)),BK1555))</f>
        <v/>
      </c>
      <c r="BZ1555" s="9">
        <f>IF(AJ1555&gt;=BL1555,0,IFERROR(BL1555+SUMPRODUCT((AJ$4:AJ$1569&gt;=BL$4:BL$1569)*(AJ$4:AJ$1569-BL$4:BL$1569))/MAX(1,COUNTIF(AJ$4:AJ$1569,"&lt;"&amp;BL1555+0.01)),BL1555))</f>
        <v/>
      </c>
      <c r="CA1555" s="9">
        <f>IF(AK1555&gt;=BM1555,0,IFERROR(BM1555+SUMPRODUCT((AK$4:AK$1569&gt;=BM$4:BM$1569)*(AK$4:AK$1569-BM$4:BM$1569))/MAX(1,COUNTIF(AK$4:AK$1569,"&lt;"&amp;BM1555+0.01)),BM1555))</f>
        <v/>
      </c>
      <c r="CB1555" s="9">
        <f>IF(AL1555&gt;=BN1555,0,IFERROR(BN1555+SUMPRODUCT((AL$4:AL$1569&gt;=BN$4:BN$1569)*(AL$4:AL$1569-BN$4:BN$1569))/MAX(1,COUNTIF(AL$4:AL$1569,"&lt;"&amp;BN1555+0.01)),BN1555))</f>
        <v/>
      </c>
      <c r="CC1555" s="5">
        <f>IF(AO1555="🟢","VERDE",IF(AO1555="🟡","AMARELO",IF(AO1555="🟠","VERMELHO",IF(AO1555="🔴","VERMELHO","ROXO"))))</f>
        <v/>
      </c>
      <c r="CD1555" s="5" t="inlineStr">
        <is>
          <t>🌎 REGIÕES</t>
        </is>
      </c>
      <c r="CE1555" s="5" t="inlineStr">
        <is>
          <t>SEM REDE</t>
        </is>
      </c>
    </row>
    <row r="1556">
      <c r="A1556" s="5" t="inlineStr">
        <is>
          <t>78245941000182</t>
        </is>
      </c>
      <c r="B1556" s="5" t="inlineStr">
        <is>
          <t>SUPERMERCADO FIEBIG LTDA</t>
        </is>
      </c>
      <c r="C1556" s="5" t="inlineStr">
        <is>
          <t>06 - SEM GRUPO</t>
        </is>
      </c>
      <c r="D1556" s="5" t="inlineStr">
        <is>
          <t>HEMANUELE DITZEL (MANU)</t>
        </is>
      </c>
      <c r="E1556" s="5" t="inlineStr">
        <is>
          <t>PR</t>
        </is>
      </c>
      <c r="F1556" s="5">
        <f>IFERROR(VLOOKUP(C1556,$AS$4:$AT$25,2,FALSE),"")</f>
        <v/>
      </c>
      <c r="G1556" s="6">
        <f>IFERROR(VLOOKUP(C1556,$AS$4:$AX$25,6,FALSE),"")</f>
        <v/>
      </c>
      <c r="H1556" s="5">
        <f>IFERROR(VLOOKUP(C1556,$AS$4:$AY$25,7,FALSE),"")</f>
        <v/>
      </c>
      <c r="I1556" s="5">
        <f>IFERROR(VLOOKUP(C1556,$AS$4:$AZ$25,8,FALSE),"")</f>
        <v/>
      </c>
      <c r="J1556" s="7" t="inlineStr">
        <is>
          <t>.</t>
        </is>
      </c>
      <c r="K1556" s="5" t="inlineStr">
        <is>
          <t>SUL</t>
        </is>
      </c>
      <c r="L1556" s="8" t="n">
        <v>2700</v>
      </c>
      <c r="M1556" s="9" t="n">
        <v>100</v>
      </c>
      <c r="N1556" s="9" t="n">
        <v>100</v>
      </c>
      <c r="O1556" s="9" t="n">
        <v>200</v>
      </c>
      <c r="P1556" s="9" t="n">
        <v>200</v>
      </c>
      <c r="Q1556" s="9" t="n">
        <v>200</v>
      </c>
      <c r="R1556" s="9" t="n">
        <v>200</v>
      </c>
      <c r="S1556" s="9" t="n">
        <v>200</v>
      </c>
      <c r="T1556" s="9" t="n">
        <v>300</v>
      </c>
      <c r="U1556" s="9" t="n">
        <v>300</v>
      </c>
      <c r="V1556" s="9" t="n">
        <v>300</v>
      </c>
      <c r="W1556" s="9" t="n">
        <v>300</v>
      </c>
      <c r="X1556" s="9" t="n">
        <v>300</v>
      </c>
      <c r="Y1556" s="7" t="inlineStr">
        <is>
          <t>.</t>
        </is>
      </c>
      <c r="Z1556" s="8">
        <f>SUM(AA1556:AL1556)</f>
        <v/>
      </c>
      <c r="AA1556" s="9" t="n">
        <v>0</v>
      </c>
      <c r="AB1556" s="9" t="n">
        <v>0</v>
      </c>
      <c r="AC1556" s="9" t="n">
        <v>0</v>
      </c>
      <c r="AD1556" s="9" t="n">
        <v>0</v>
      </c>
      <c r="AE1556" s="9" t="n">
        <v>0</v>
      </c>
      <c r="AF1556" s="9" t="n">
        <v>0</v>
      </c>
      <c r="AG1556" s="9" t="n">
        <v>0</v>
      </c>
      <c r="AH1556" s="9" t="n">
        <v>0</v>
      </c>
      <c r="AI1556" s="9" t="n">
        <v>0</v>
      </c>
      <c r="AJ1556" s="9" t="n">
        <v>0</v>
      </c>
      <c r="AK1556" s="9" t="n">
        <v>0</v>
      </c>
      <c r="AL1556" s="9" t="n">
        <v>0</v>
      </c>
      <c r="AM1556" s="7" t="inlineStr">
        <is>
          <t>.</t>
        </is>
      </c>
      <c r="AN1556" s="6">
        <f>IF(L1556=0,0,Z1556/L1556)</f>
        <v/>
      </c>
      <c r="AO1556" s="5">
        <f>IF(AN1556="","",IF(AN1556&gt;=0.9,"🟢",IF(AN1556&gt;=0.7,"🟡",IF(AN1556&gt;=0.5,"🟠","🔴"))))</f>
        <v/>
      </c>
      <c r="AP1556" s="9">
        <f>IF(L1556=0,0,L1556-Z1556)</f>
        <v/>
      </c>
      <c r="AQ1556" s="5">
        <f>IF(Z1556=0,"",RANK(Z1556,Z$4:Z$1569,0))</f>
        <v/>
      </c>
      <c r="AR1556" s="7" t="inlineStr">
        <is>
          <t>.</t>
        </is>
      </c>
      <c r="BA1556" s="7" t="inlineStr">
        <is>
          <t>.</t>
        </is>
      </c>
      <c r="BB1556" s="9">
        <f>SUM(L$4:L$1569)/COUNTA(A$4:A$1569)</f>
        <v/>
      </c>
      <c r="BC1556" s="9">
        <f>SUM(M$4:M$1569)/COUNTA(A$4:A$1569)</f>
        <v/>
      </c>
      <c r="BD1556" s="9">
        <f>SUM(N$4:N$1569)/COUNTA(A$4:A$1569)</f>
        <v/>
      </c>
      <c r="BE1556" s="9">
        <f>SUM(O$4:O$1569)/COUNTA(A$4:A$1569)</f>
        <v/>
      </c>
      <c r="BF1556" s="9">
        <f>SUM(P$4:P$1569)/COUNTA(A$4:A$1569)</f>
        <v/>
      </c>
      <c r="BG1556" s="9">
        <f>SUM(Q$4:Q$1569)/COUNTA(A$4:A$1569)</f>
        <v/>
      </c>
      <c r="BH1556" s="9">
        <f>SUM(R$4:R$1569)/COUNTA(A$4:A$1569)</f>
        <v/>
      </c>
      <c r="BI1556" s="9">
        <f>SUM(S$4:S$1569)/COUNTA(A$4:A$1569)</f>
        <v/>
      </c>
      <c r="BJ1556" s="9">
        <f>SUM(T$4:T$1569)/COUNTA(A$4:A$1569)</f>
        <v/>
      </c>
      <c r="BK1556" s="9">
        <f>SUM(U$4:U$1569)/COUNTA(A$4:A$1569)</f>
        <v/>
      </c>
      <c r="BL1556" s="9">
        <f>SUM(V$4:V$1569)/COUNTA(A$4:A$1569)</f>
        <v/>
      </c>
      <c r="BM1556" s="9">
        <f>SUM(W$4:W$1569)/COUNTA(A$4:A$1569)</f>
        <v/>
      </c>
      <c r="BN1556" s="9">
        <f>SUM(X$4:X$1569)/COUNTA(A$4:A$1569)</f>
        <v/>
      </c>
      <c r="BO1556" s="7" t="inlineStr">
        <is>
          <t>.</t>
        </is>
      </c>
      <c r="BP1556" s="9">
        <f>IF(Z1556&gt;=BB1556,0,IFERROR(BB1556+(SUMPRODUCT((Z$4:Z$1569&gt;=BB$4:BB$1569)*(Z$4:Z$1569-BB$4:BB$1569))/MAX(1,COUNTIF(Z$4:Z$1569,"&lt;"&amp;BB1556+0.01))),BB1556))</f>
        <v/>
      </c>
      <c r="BQ1556" s="9">
        <f>IF(AA1556&gt;=BC1556,0,IFERROR(BC1556+SUMPRODUCT((AA$4:AA$1569&gt;=BC$4:BC$1569)*(AA$4:AA$1569-BC$4:BC$1569))/MAX(1,COUNTIF(AA$4:AA$1569,"&lt;"&amp;BC1556+0.01)),BC1556))</f>
        <v/>
      </c>
      <c r="BR1556" s="9">
        <f>IF(AB1556&gt;=BD1556,0,IFERROR(BD1556+SUMPRODUCT((AB$4:AB$1569&gt;=BD$4:BD$1569)*(AB$4:AB$1569-BD$4:BD$1569))/MAX(1,COUNTIF(AB$4:AB$1569,"&lt;"&amp;BD1556+0.01)),BD1556))</f>
        <v/>
      </c>
      <c r="BS1556" s="9">
        <f>IF(AC1556&gt;=BE1556,0,IFERROR(BE1556+SUMPRODUCT((AC$4:AC$1569&gt;=BE$4:BE$1569)*(AC$4:AC$1569-BE$4:BE$1569))/MAX(1,COUNTIF(AC$4:AC$1569,"&lt;"&amp;BE1556+0.01)),BE1556))</f>
        <v/>
      </c>
      <c r="BT1556" s="9">
        <f>IF(AD1556&gt;=BF1556,0,IFERROR(BF1556+SUMPRODUCT((AD$4:AD$1569&gt;=BF$4:BF$1569)*(AD$4:AD$1569-BF$4:BF$1569))/MAX(1,COUNTIF(AD$4:AD$1569,"&lt;"&amp;BF1556+0.01)),BF1556))</f>
        <v/>
      </c>
      <c r="BU1556" s="9">
        <f>IF(AE1556&gt;=BG1556,0,IFERROR(BG1556+SUMPRODUCT((AE$4:AE$1569&gt;=BG$4:BG$1569)*(AE$4:AE$1569-BG$4:BG$1569))/MAX(1,COUNTIF(AE$4:AE$1569,"&lt;"&amp;BG1556+0.01)),BG1556))</f>
        <v/>
      </c>
      <c r="BV1556" s="9">
        <f>IF(AF1556&gt;=BH1556,0,IFERROR(BH1556+SUMPRODUCT((AF$4:AF$1569&gt;=BH$4:BH$1569)*(AF$4:AF$1569-BH$4:BH$1569))/MAX(1,COUNTIF(AF$4:AF$1569,"&lt;"&amp;BH1556+0.01)),BH1556))</f>
        <v/>
      </c>
      <c r="BW1556" s="9">
        <f>IF(AG1556&gt;=BI1556,0,IFERROR(BI1556+SUMPRODUCT((AG$4:AG$1569&gt;=BI$4:BI$1569)*(AG$4:AG$1569-BI$4:BI$1569))/MAX(1,COUNTIF(AG$4:AG$1569,"&lt;"&amp;BI1556+0.01)),BI1556))</f>
        <v/>
      </c>
      <c r="BX1556" s="9">
        <f>IF(AH1556&gt;=BJ1556,0,IFERROR(BJ1556+SUMPRODUCT((AH$4:AH$1569&gt;=BJ$4:BJ$1569)*(AH$4:AH$1569-BJ$4:BJ$1569))/MAX(1,COUNTIF(AH$4:AH$1569,"&lt;"&amp;BJ1556+0.01)),BJ1556))</f>
        <v/>
      </c>
      <c r="BY1556" s="9">
        <f>IF(AI1556&gt;=BK1556,0,IFERROR(BK1556+SUMPRODUCT((AI$4:AI$1569&gt;=BK$4:BK$1569)*(AI$4:AI$1569-BK$4:BK$1569))/MAX(1,COUNTIF(AI$4:AI$1569,"&lt;"&amp;BK1556+0.01)),BK1556))</f>
        <v/>
      </c>
      <c r="BZ1556" s="9">
        <f>IF(AJ1556&gt;=BL1556,0,IFERROR(BL1556+SUMPRODUCT((AJ$4:AJ$1569&gt;=BL$4:BL$1569)*(AJ$4:AJ$1569-BL$4:BL$1569))/MAX(1,COUNTIF(AJ$4:AJ$1569,"&lt;"&amp;BL1556+0.01)),BL1556))</f>
        <v/>
      </c>
      <c r="CA1556" s="9">
        <f>IF(AK1556&gt;=BM1556,0,IFERROR(BM1556+SUMPRODUCT((AK$4:AK$1569&gt;=BM$4:BM$1569)*(AK$4:AK$1569-BM$4:BM$1569))/MAX(1,COUNTIF(AK$4:AK$1569,"&lt;"&amp;BM1556+0.01)),BM1556))</f>
        <v/>
      </c>
      <c r="CB1556" s="9">
        <f>IF(AL1556&gt;=BN1556,0,IFERROR(BN1556+SUMPRODUCT((AL$4:AL$1569&gt;=BN$4:BN$1569)*(AL$4:AL$1569-BN$4:BN$1569))/MAX(1,COUNTIF(AL$4:AL$1569,"&lt;"&amp;BN1556+0.01)),BN1556))</f>
        <v/>
      </c>
      <c r="CC1556" s="5">
        <f>IF(AO1556="🟢","VERDE",IF(AO1556="🟡","AMARELO",IF(AO1556="🟠","VERMELHO",IF(AO1556="🔴","VERMELHO","ROXO"))))</f>
        <v/>
      </c>
      <c r="CD1556" s="5" t="inlineStr">
        <is>
          <t>🌎 REGIÕES</t>
        </is>
      </c>
      <c r="CE1556" s="5" t="inlineStr">
        <is>
          <t>SEM REDE</t>
        </is>
      </c>
    </row>
    <row r="1557">
      <c r="A1557" s="5" t="inlineStr">
        <is>
          <t>79080602003848</t>
        </is>
      </c>
      <c r="B1557" s="5" t="inlineStr">
        <is>
          <t>UNIAO SUL BRASILEIRA DA IGREJA ADVENTIST</t>
        </is>
      </c>
      <c r="C1557" s="5" t="inlineStr">
        <is>
          <t>06 - SEM GRUPO</t>
        </is>
      </c>
      <c r="D1557" s="5" t="inlineStr">
        <is>
          <t>HEMANUELE DITZEL (MANU)</t>
        </is>
      </c>
      <c r="E1557" s="5" t="inlineStr">
        <is>
          <t>PR</t>
        </is>
      </c>
      <c r="F1557" s="5">
        <f>IFERROR(VLOOKUP(C1557,$AS$4:$AT$25,2,FALSE),"")</f>
        <v/>
      </c>
      <c r="G1557" s="6">
        <f>IFERROR(VLOOKUP(C1557,$AS$4:$AX$25,6,FALSE),"")</f>
        <v/>
      </c>
      <c r="H1557" s="5">
        <f>IFERROR(VLOOKUP(C1557,$AS$4:$AY$25,7,FALSE),"")</f>
        <v/>
      </c>
      <c r="I1557" s="5">
        <f>IFERROR(VLOOKUP(C1557,$AS$4:$AZ$25,8,FALSE),"")</f>
        <v/>
      </c>
      <c r="J1557" s="7" t="inlineStr">
        <is>
          <t>.</t>
        </is>
      </c>
      <c r="K1557" s="5" t="inlineStr">
        <is>
          <t>SUL</t>
        </is>
      </c>
      <c r="L1557" s="8" t="n">
        <v>1613.793103448276</v>
      </c>
      <c r="M1557" s="9" t="n">
        <v>124.1379310344828</v>
      </c>
      <c r="N1557" s="9" t="n">
        <v>124.1379310344828</v>
      </c>
      <c r="O1557" s="9" t="n">
        <v>129.3103448275862</v>
      </c>
      <c r="P1557" s="9" t="n">
        <v>129.3103448275862</v>
      </c>
      <c r="Q1557" s="9" t="n">
        <v>129.3103448275862</v>
      </c>
      <c r="R1557" s="9" t="n">
        <v>134.4827586206897</v>
      </c>
      <c r="S1557" s="9" t="n">
        <v>134.4827586206897</v>
      </c>
      <c r="T1557" s="9" t="n">
        <v>139.6551724137931</v>
      </c>
      <c r="U1557" s="9" t="n">
        <v>139.6551724137931</v>
      </c>
      <c r="V1557" s="9" t="n">
        <v>139.6551724137931</v>
      </c>
      <c r="W1557" s="9" t="n">
        <v>144.8275862068965</v>
      </c>
      <c r="X1557" s="9" t="n">
        <v>144.8275862068965</v>
      </c>
      <c r="Y1557" s="7" t="inlineStr">
        <is>
          <t>.</t>
        </is>
      </c>
      <c r="Z1557" s="8">
        <f>SUM(AA1557:AL1557)</f>
        <v/>
      </c>
      <c r="AA1557" s="9" t="n">
        <v>0</v>
      </c>
      <c r="AB1557" s="9" t="n">
        <v>0</v>
      </c>
      <c r="AC1557" s="9" t="n">
        <v>0</v>
      </c>
      <c r="AD1557" s="9" t="n">
        <v>0</v>
      </c>
      <c r="AE1557" s="9" t="n">
        <v>0</v>
      </c>
      <c r="AF1557" s="9" t="n">
        <v>0</v>
      </c>
      <c r="AG1557" s="9" t="n">
        <v>0</v>
      </c>
      <c r="AH1557" s="9" t="n">
        <v>0</v>
      </c>
      <c r="AI1557" s="9" t="n">
        <v>0</v>
      </c>
      <c r="AJ1557" s="9" t="n">
        <v>0</v>
      </c>
      <c r="AK1557" s="9" t="n">
        <v>0</v>
      </c>
      <c r="AL1557" s="9" t="n">
        <v>0</v>
      </c>
      <c r="AM1557" s="7" t="inlineStr">
        <is>
          <t>.</t>
        </is>
      </c>
      <c r="AN1557" s="6">
        <f>IF(L1557=0,0,Z1557/L1557)</f>
        <v/>
      </c>
      <c r="AO1557" s="5">
        <f>IF(AN1557="","",IF(AN1557&gt;=0.9,"🟢",IF(AN1557&gt;=0.7,"🟡",IF(AN1557&gt;=0.5,"🟠","🔴"))))</f>
        <v/>
      </c>
      <c r="AP1557" s="9">
        <f>IF(L1557=0,0,L1557-Z1557)</f>
        <v/>
      </c>
      <c r="AQ1557" s="5">
        <f>IF(Z1557=0,"",RANK(Z1557,Z$4:Z$1569,0))</f>
        <v/>
      </c>
      <c r="AR1557" s="7" t="inlineStr">
        <is>
          <t>.</t>
        </is>
      </c>
      <c r="BA1557" s="7" t="inlineStr">
        <is>
          <t>.</t>
        </is>
      </c>
      <c r="BB1557" s="9">
        <f>SUM(L$4:L$1569)/COUNTA(A$4:A$1569)</f>
        <v/>
      </c>
      <c r="BC1557" s="9">
        <f>SUM(M$4:M$1569)/COUNTA(A$4:A$1569)</f>
        <v/>
      </c>
      <c r="BD1557" s="9">
        <f>SUM(N$4:N$1569)/COUNTA(A$4:A$1569)</f>
        <v/>
      </c>
      <c r="BE1557" s="9">
        <f>SUM(O$4:O$1569)/COUNTA(A$4:A$1569)</f>
        <v/>
      </c>
      <c r="BF1557" s="9">
        <f>SUM(P$4:P$1569)/COUNTA(A$4:A$1569)</f>
        <v/>
      </c>
      <c r="BG1557" s="9">
        <f>SUM(Q$4:Q$1569)/COUNTA(A$4:A$1569)</f>
        <v/>
      </c>
      <c r="BH1557" s="9">
        <f>SUM(R$4:R$1569)/COUNTA(A$4:A$1569)</f>
        <v/>
      </c>
      <c r="BI1557" s="9">
        <f>SUM(S$4:S$1569)/COUNTA(A$4:A$1569)</f>
        <v/>
      </c>
      <c r="BJ1557" s="9">
        <f>SUM(T$4:T$1569)/COUNTA(A$4:A$1569)</f>
        <v/>
      </c>
      <c r="BK1557" s="9">
        <f>SUM(U$4:U$1569)/COUNTA(A$4:A$1569)</f>
        <v/>
      </c>
      <c r="BL1557" s="9">
        <f>SUM(V$4:V$1569)/COUNTA(A$4:A$1569)</f>
        <v/>
      </c>
      <c r="BM1557" s="9">
        <f>SUM(W$4:W$1569)/COUNTA(A$4:A$1569)</f>
        <v/>
      </c>
      <c r="BN1557" s="9">
        <f>SUM(X$4:X$1569)/COUNTA(A$4:A$1569)</f>
        <v/>
      </c>
      <c r="BO1557" s="7" t="inlineStr">
        <is>
          <t>.</t>
        </is>
      </c>
      <c r="BP1557" s="9">
        <f>IF(Z1557&gt;=BB1557,0,IFERROR(BB1557+(SUMPRODUCT((Z$4:Z$1569&gt;=BB$4:BB$1569)*(Z$4:Z$1569-BB$4:BB$1569))/MAX(1,COUNTIF(Z$4:Z$1569,"&lt;"&amp;BB1557+0.01))),BB1557))</f>
        <v/>
      </c>
      <c r="BQ1557" s="9">
        <f>IF(AA1557&gt;=BC1557,0,IFERROR(BC1557+SUMPRODUCT((AA$4:AA$1569&gt;=BC$4:BC$1569)*(AA$4:AA$1569-BC$4:BC$1569))/MAX(1,COUNTIF(AA$4:AA$1569,"&lt;"&amp;BC1557+0.01)),BC1557))</f>
        <v/>
      </c>
      <c r="BR1557" s="9">
        <f>IF(AB1557&gt;=BD1557,0,IFERROR(BD1557+SUMPRODUCT((AB$4:AB$1569&gt;=BD$4:BD$1569)*(AB$4:AB$1569-BD$4:BD$1569))/MAX(1,COUNTIF(AB$4:AB$1569,"&lt;"&amp;BD1557+0.01)),BD1557))</f>
        <v/>
      </c>
      <c r="BS1557" s="9">
        <f>IF(AC1557&gt;=BE1557,0,IFERROR(BE1557+SUMPRODUCT((AC$4:AC$1569&gt;=BE$4:BE$1569)*(AC$4:AC$1569-BE$4:BE$1569))/MAX(1,COUNTIF(AC$4:AC$1569,"&lt;"&amp;BE1557+0.01)),BE1557))</f>
        <v/>
      </c>
      <c r="BT1557" s="9">
        <f>IF(AD1557&gt;=BF1557,0,IFERROR(BF1557+SUMPRODUCT((AD$4:AD$1569&gt;=BF$4:BF$1569)*(AD$4:AD$1569-BF$4:BF$1569))/MAX(1,COUNTIF(AD$4:AD$1569,"&lt;"&amp;BF1557+0.01)),BF1557))</f>
        <v/>
      </c>
      <c r="BU1557" s="9">
        <f>IF(AE1557&gt;=BG1557,0,IFERROR(BG1557+SUMPRODUCT((AE$4:AE$1569&gt;=BG$4:BG$1569)*(AE$4:AE$1569-BG$4:BG$1569))/MAX(1,COUNTIF(AE$4:AE$1569,"&lt;"&amp;BG1557+0.01)),BG1557))</f>
        <v/>
      </c>
      <c r="BV1557" s="9">
        <f>IF(AF1557&gt;=BH1557,0,IFERROR(BH1557+SUMPRODUCT((AF$4:AF$1569&gt;=BH$4:BH$1569)*(AF$4:AF$1569-BH$4:BH$1569))/MAX(1,COUNTIF(AF$4:AF$1569,"&lt;"&amp;BH1557+0.01)),BH1557))</f>
        <v/>
      </c>
      <c r="BW1557" s="9">
        <f>IF(AG1557&gt;=BI1557,0,IFERROR(BI1557+SUMPRODUCT((AG$4:AG$1569&gt;=BI$4:BI$1569)*(AG$4:AG$1569-BI$4:BI$1569))/MAX(1,COUNTIF(AG$4:AG$1569,"&lt;"&amp;BI1557+0.01)),BI1557))</f>
        <v/>
      </c>
      <c r="BX1557" s="9">
        <f>IF(AH1557&gt;=BJ1557,0,IFERROR(BJ1557+SUMPRODUCT((AH$4:AH$1569&gt;=BJ$4:BJ$1569)*(AH$4:AH$1569-BJ$4:BJ$1569))/MAX(1,COUNTIF(AH$4:AH$1569,"&lt;"&amp;BJ1557+0.01)),BJ1557))</f>
        <v/>
      </c>
      <c r="BY1557" s="9">
        <f>IF(AI1557&gt;=BK1557,0,IFERROR(BK1557+SUMPRODUCT((AI$4:AI$1569&gt;=BK$4:BK$1569)*(AI$4:AI$1569-BK$4:BK$1569))/MAX(1,COUNTIF(AI$4:AI$1569,"&lt;"&amp;BK1557+0.01)),BK1557))</f>
        <v/>
      </c>
      <c r="BZ1557" s="9">
        <f>IF(AJ1557&gt;=BL1557,0,IFERROR(BL1557+SUMPRODUCT((AJ$4:AJ$1569&gt;=BL$4:BL$1569)*(AJ$4:AJ$1569-BL$4:BL$1569))/MAX(1,COUNTIF(AJ$4:AJ$1569,"&lt;"&amp;BL1557+0.01)),BL1557))</f>
        <v/>
      </c>
      <c r="CA1557" s="9">
        <f>IF(AK1557&gt;=BM1557,0,IFERROR(BM1557+SUMPRODUCT((AK$4:AK$1569&gt;=BM$4:BM$1569)*(AK$4:AK$1569-BM$4:BM$1569))/MAX(1,COUNTIF(AK$4:AK$1569,"&lt;"&amp;BM1557+0.01)),BM1557))</f>
        <v/>
      </c>
      <c r="CB1557" s="9">
        <f>IF(AL1557&gt;=BN1557,0,IFERROR(BN1557+SUMPRODUCT((AL$4:AL$1569&gt;=BN$4:BN$1569)*(AL$4:AL$1569-BN$4:BN$1569))/MAX(1,COUNTIF(AL$4:AL$1569,"&lt;"&amp;BN1557+0.01)),BN1557))</f>
        <v/>
      </c>
      <c r="CC1557" s="5">
        <f>IF(AO1557="🟢","VERDE",IF(AO1557="🟡","AMARELO",IF(AO1557="🟠","VERMELHO",IF(AO1557="🔴","VERMELHO","ROXO"))))</f>
        <v/>
      </c>
      <c r="CD1557" s="5" t="inlineStr">
        <is>
          <t>🌎 REGIÕES</t>
        </is>
      </c>
      <c r="CE1557" s="5" t="inlineStr">
        <is>
          <t>SEM REDE</t>
        </is>
      </c>
    </row>
    <row r="1558">
      <c r="A1558" s="5" t="inlineStr">
        <is>
          <t>79080602003929</t>
        </is>
      </c>
      <c r="B1558" s="5" t="inlineStr">
        <is>
          <t>UNIAO SUL BRASILEIRA DA IGREJA ADVENTIST</t>
        </is>
      </c>
      <c r="C1558" s="5" t="inlineStr">
        <is>
          <t>06 - SEM GRUPO</t>
        </is>
      </c>
      <c r="D1558" s="5" t="inlineStr">
        <is>
          <t>HEMANUELE DITZEL (MANU)</t>
        </is>
      </c>
      <c r="E1558" s="5" t="inlineStr">
        <is>
          <t>PR</t>
        </is>
      </c>
      <c r="F1558" s="5">
        <f>IFERROR(VLOOKUP(C1558,$AS$4:$AT$25,2,FALSE),"")</f>
        <v/>
      </c>
      <c r="G1558" s="6">
        <f>IFERROR(VLOOKUP(C1558,$AS$4:$AX$25,6,FALSE),"")</f>
        <v/>
      </c>
      <c r="H1558" s="5">
        <f>IFERROR(VLOOKUP(C1558,$AS$4:$AY$25,7,FALSE),"")</f>
        <v/>
      </c>
      <c r="I1558" s="5">
        <f>IFERROR(VLOOKUP(C1558,$AS$4:$AZ$25,8,FALSE),"")</f>
        <v/>
      </c>
      <c r="J1558" s="7" t="inlineStr">
        <is>
          <t>.</t>
        </is>
      </c>
      <c r="K1558" s="5" t="inlineStr">
        <is>
          <t>SUL</t>
        </is>
      </c>
      <c r="L1558" s="8" t="n">
        <v>1613.793103448276</v>
      </c>
      <c r="M1558" s="9" t="n">
        <v>124.1379310344828</v>
      </c>
      <c r="N1558" s="9" t="n">
        <v>124.1379310344828</v>
      </c>
      <c r="O1558" s="9" t="n">
        <v>129.3103448275862</v>
      </c>
      <c r="P1558" s="9" t="n">
        <v>129.3103448275862</v>
      </c>
      <c r="Q1558" s="9" t="n">
        <v>129.3103448275862</v>
      </c>
      <c r="R1558" s="9" t="n">
        <v>134.4827586206897</v>
      </c>
      <c r="S1558" s="9" t="n">
        <v>134.4827586206897</v>
      </c>
      <c r="T1558" s="9" t="n">
        <v>139.6551724137931</v>
      </c>
      <c r="U1558" s="9" t="n">
        <v>139.6551724137931</v>
      </c>
      <c r="V1558" s="9" t="n">
        <v>139.6551724137931</v>
      </c>
      <c r="W1558" s="9" t="n">
        <v>144.8275862068965</v>
      </c>
      <c r="X1558" s="9" t="n">
        <v>144.8275862068965</v>
      </c>
      <c r="Y1558" s="7" t="inlineStr">
        <is>
          <t>.</t>
        </is>
      </c>
      <c r="Z1558" s="8">
        <f>SUM(AA1558:AL1558)</f>
        <v/>
      </c>
      <c r="AA1558" s="9" t="n">
        <v>0</v>
      </c>
      <c r="AB1558" s="9" t="n">
        <v>0</v>
      </c>
      <c r="AC1558" s="9" t="n">
        <v>0</v>
      </c>
      <c r="AD1558" s="9" t="n">
        <v>0</v>
      </c>
      <c r="AE1558" s="9" t="n">
        <v>0</v>
      </c>
      <c r="AF1558" s="9" t="n">
        <v>0</v>
      </c>
      <c r="AG1558" s="9" t="n">
        <v>0</v>
      </c>
      <c r="AH1558" s="9" t="n">
        <v>0</v>
      </c>
      <c r="AI1558" s="9" t="n">
        <v>0</v>
      </c>
      <c r="AJ1558" s="9" t="n">
        <v>0</v>
      </c>
      <c r="AK1558" s="9" t="n">
        <v>0</v>
      </c>
      <c r="AL1558" s="9" t="n">
        <v>0</v>
      </c>
      <c r="AM1558" s="7" t="inlineStr">
        <is>
          <t>.</t>
        </is>
      </c>
      <c r="AN1558" s="6">
        <f>IF(L1558=0,0,Z1558/L1558)</f>
        <v/>
      </c>
      <c r="AO1558" s="5">
        <f>IF(AN1558="","",IF(AN1558&gt;=0.9,"🟢",IF(AN1558&gt;=0.7,"🟡",IF(AN1558&gt;=0.5,"🟠","🔴"))))</f>
        <v/>
      </c>
      <c r="AP1558" s="9">
        <f>IF(L1558=0,0,L1558-Z1558)</f>
        <v/>
      </c>
      <c r="AQ1558" s="5">
        <f>IF(Z1558=0,"",RANK(Z1558,Z$4:Z$1569,0))</f>
        <v/>
      </c>
      <c r="AR1558" s="7" t="inlineStr">
        <is>
          <t>.</t>
        </is>
      </c>
      <c r="BA1558" s="7" t="inlineStr">
        <is>
          <t>.</t>
        </is>
      </c>
      <c r="BB1558" s="9">
        <f>SUM(L$4:L$1569)/COUNTA(A$4:A$1569)</f>
        <v/>
      </c>
      <c r="BC1558" s="9">
        <f>SUM(M$4:M$1569)/COUNTA(A$4:A$1569)</f>
        <v/>
      </c>
      <c r="BD1558" s="9">
        <f>SUM(N$4:N$1569)/COUNTA(A$4:A$1569)</f>
        <v/>
      </c>
      <c r="BE1558" s="9">
        <f>SUM(O$4:O$1569)/COUNTA(A$4:A$1569)</f>
        <v/>
      </c>
      <c r="BF1558" s="9">
        <f>SUM(P$4:P$1569)/COUNTA(A$4:A$1569)</f>
        <v/>
      </c>
      <c r="BG1558" s="9">
        <f>SUM(Q$4:Q$1569)/COUNTA(A$4:A$1569)</f>
        <v/>
      </c>
      <c r="BH1558" s="9">
        <f>SUM(R$4:R$1569)/COUNTA(A$4:A$1569)</f>
        <v/>
      </c>
      <c r="BI1558" s="9">
        <f>SUM(S$4:S$1569)/COUNTA(A$4:A$1569)</f>
        <v/>
      </c>
      <c r="BJ1558" s="9">
        <f>SUM(T$4:T$1569)/COUNTA(A$4:A$1569)</f>
        <v/>
      </c>
      <c r="BK1558" s="9">
        <f>SUM(U$4:U$1569)/COUNTA(A$4:A$1569)</f>
        <v/>
      </c>
      <c r="BL1558" s="9">
        <f>SUM(V$4:V$1569)/COUNTA(A$4:A$1569)</f>
        <v/>
      </c>
      <c r="BM1558" s="9">
        <f>SUM(W$4:W$1569)/COUNTA(A$4:A$1569)</f>
        <v/>
      </c>
      <c r="BN1558" s="9">
        <f>SUM(X$4:X$1569)/COUNTA(A$4:A$1569)</f>
        <v/>
      </c>
      <c r="BO1558" s="7" t="inlineStr">
        <is>
          <t>.</t>
        </is>
      </c>
      <c r="BP1558" s="9">
        <f>IF(Z1558&gt;=BB1558,0,IFERROR(BB1558+(SUMPRODUCT((Z$4:Z$1569&gt;=BB$4:BB$1569)*(Z$4:Z$1569-BB$4:BB$1569))/MAX(1,COUNTIF(Z$4:Z$1569,"&lt;"&amp;BB1558+0.01))),BB1558))</f>
        <v/>
      </c>
      <c r="BQ1558" s="9">
        <f>IF(AA1558&gt;=BC1558,0,IFERROR(BC1558+SUMPRODUCT((AA$4:AA$1569&gt;=BC$4:BC$1569)*(AA$4:AA$1569-BC$4:BC$1569))/MAX(1,COUNTIF(AA$4:AA$1569,"&lt;"&amp;BC1558+0.01)),BC1558))</f>
        <v/>
      </c>
      <c r="BR1558" s="9">
        <f>IF(AB1558&gt;=BD1558,0,IFERROR(BD1558+SUMPRODUCT((AB$4:AB$1569&gt;=BD$4:BD$1569)*(AB$4:AB$1569-BD$4:BD$1569))/MAX(1,COUNTIF(AB$4:AB$1569,"&lt;"&amp;BD1558+0.01)),BD1558))</f>
        <v/>
      </c>
      <c r="BS1558" s="9">
        <f>IF(AC1558&gt;=BE1558,0,IFERROR(BE1558+SUMPRODUCT((AC$4:AC$1569&gt;=BE$4:BE$1569)*(AC$4:AC$1569-BE$4:BE$1569))/MAX(1,COUNTIF(AC$4:AC$1569,"&lt;"&amp;BE1558+0.01)),BE1558))</f>
        <v/>
      </c>
      <c r="BT1558" s="9">
        <f>IF(AD1558&gt;=BF1558,0,IFERROR(BF1558+SUMPRODUCT((AD$4:AD$1569&gt;=BF$4:BF$1569)*(AD$4:AD$1569-BF$4:BF$1569))/MAX(1,COUNTIF(AD$4:AD$1569,"&lt;"&amp;BF1558+0.01)),BF1558))</f>
        <v/>
      </c>
      <c r="BU1558" s="9">
        <f>IF(AE1558&gt;=BG1558,0,IFERROR(BG1558+SUMPRODUCT((AE$4:AE$1569&gt;=BG$4:BG$1569)*(AE$4:AE$1569-BG$4:BG$1569))/MAX(1,COUNTIF(AE$4:AE$1569,"&lt;"&amp;BG1558+0.01)),BG1558))</f>
        <v/>
      </c>
      <c r="BV1558" s="9">
        <f>IF(AF1558&gt;=BH1558,0,IFERROR(BH1558+SUMPRODUCT((AF$4:AF$1569&gt;=BH$4:BH$1569)*(AF$4:AF$1569-BH$4:BH$1569))/MAX(1,COUNTIF(AF$4:AF$1569,"&lt;"&amp;BH1558+0.01)),BH1558))</f>
        <v/>
      </c>
      <c r="BW1558" s="9">
        <f>IF(AG1558&gt;=BI1558,0,IFERROR(BI1558+SUMPRODUCT((AG$4:AG$1569&gt;=BI$4:BI$1569)*(AG$4:AG$1569-BI$4:BI$1569))/MAX(1,COUNTIF(AG$4:AG$1569,"&lt;"&amp;BI1558+0.01)),BI1558))</f>
        <v/>
      </c>
      <c r="BX1558" s="9">
        <f>IF(AH1558&gt;=BJ1558,0,IFERROR(BJ1558+SUMPRODUCT((AH$4:AH$1569&gt;=BJ$4:BJ$1569)*(AH$4:AH$1569-BJ$4:BJ$1569))/MAX(1,COUNTIF(AH$4:AH$1569,"&lt;"&amp;BJ1558+0.01)),BJ1558))</f>
        <v/>
      </c>
      <c r="BY1558" s="9">
        <f>IF(AI1558&gt;=BK1558,0,IFERROR(BK1558+SUMPRODUCT((AI$4:AI$1569&gt;=BK$4:BK$1569)*(AI$4:AI$1569-BK$4:BK$1569))/MAX(1,COUNTIF(AI$4:AI$1569,"&lt;"&amp;BK1558+0.01)),BK1558))</f>
        <v/>
      </c>
      <c r="BZ1558" s="9">
        <f>IF(AJ1558&gt;=BL1558,0,IFERROR(BL1558+SUMPRODUCT((AJ$4:AJ$1569&gt;=BL$4:BL$1569)*(AJ$4:AJ$1569-BL$4:BL$1569))/MAX(1,COUNTIF(AJ$4:AJ$1569,"&lt;"&amp;BL1558+0.01)),BL1558))</f>
        <v/>
      </c>
      <c r="CA1558" s="9">
        <f>IF(AK1558&gt;=BM1558,0,IFERROR(BM1558+SUMPRODUCT((AK$4:AK$1569&gt;=BM$4:BM$1569)*(AK$4:AK$1569-BM$4:BM$1569))/MAX(1,COUNTIF(AK$4:AK$1569,"&lt;"&amp;BM1558+0.01)),BM1558))</f>
        <v/>
      </c>
      <c r="CB1558" s="9">
        <f>IF(AL1558&gt;=BN1558,0,IFERROR(BN1558+SUMPRODUCT((AL$4:AL$1569&gt;=BN$4:BN$1569)*(AL$4:AL$1569-BN$4:BN$1569))/MAX(1,COUNTIF(AL$4:AL$1569,"&lt;"&amp;BN1558+0.01)),BN1558))</f>
        <v/>
      </c>
      <c r="CC1558" s="5">
        <f>IF(AO1558="🟢","VERDE",IF(AO1558="🟡","AMARELO",IF(AO1558="🟠","VERMELHO",IF(AO1558="🔴","VERMELHO","ROXO"))))</f>
        <v/>
      </c>
      <c r="CD1558" s="5" t="inlineStr">
        <is>
          <t>🌎 REGIÕES</t>
        </is>
      </c>
      <c r="CE1558" s="5" t="inlineStr">
        <is>
          <t>SEM REDE</t>
        </is>
      </c>
    </row>
    <row r="1559">
      <c r="A1559" s="5" t="inlineStr">
        <is>
          <t>79080602004909</t>
        </is>
      </c>
      <c r="B1559" s="5" t="inlineStr">
        <is>
          <t>UNIAO SUL BRASILEIRA DA IGREJA ADVENTIST</t>
        </is>
      </c>
      <c r="C1559" s="5" t="inlineStr">
        <is>
          <t>06 - SEM GRUPO</t>
        </is>
      </c>
      <c r="D1559" s="5" t="inlineStr">
        <is>
          <t>HEMANUELE DITZEL (MANU)</t>
        </is>
      </c>
      <c r="E1559" s="5" t="inlineStr">
        <is>
          <t>PR</t>
        </is>
      </c>
      <c r="F1559" s="5">
        <f>IFERROR(VLOOKUP(C1559,$AS$4:$AT$25,2,FALSE),"")</f>
        <v/>
      </c>
      <c r="G1559" s="6">
        <f>IFERROR(VLOOKUP(C1559,$AS$4:$AX$25,6,FALSE),"")</f>
        <v/>
      </c>
      <c r="H1559" s="5">
        <f>IFERROR(VLOOKUP(C1559,$AS$4:$AY$25,7,FALSE),"")</f>
        <v/>
      </c>
      <c r="I1559" s="5">
        <f>IFERROR(VLOOKUP(C1559,$AS$4:$AZ$25,8,FALSE),"")</f>
        <v/>
      </c>
      <c r="J1559" s="7" t="inlineStr">
        <is>
          <t>.</t>
        </is>
      </c>
      <c r="K1559" s="5" t="inlineStr">
        <is>
          <t>SUL</t>
        </is>
      </c>
      <c r="L1559" s="8" t="n">
        <v>1613.793103448276</v>
      </c>
      <c r="M1559" s="9" t="n">
        <v>124.1379310344828</v>
      </c>
      <c r="N1559" s="9" t="n">
        <v>124.1379310344828</v>
      </c>
      <c r="O1559" s="9" t="n">
        <v>129.3103448275862</v>
      </c>
      <c r="P1559" s="9" t="n">
        <v>129.3103448275862</v>
      </c>
      <c r="Q1559" s="9" t="n">
        <v>129.3103448275862</v>
      </c>
      <c r="R1559" s="9" t="n">
        <v>134.4827586206897</v>
      </c>
      <c r="S1559" s="9" t="n">
        <v>134.4827586206897</v>
      </c>
      <c r="T1559" s="9" t="n">
        <v>139.6551724137931</v>
      </c>
      <c r="U1559" s="9" t="n">
        <v>139.6551724137931</v>
      </c>
      <c r="V1559" s="9" t="n">
        <v>139.6551724137931</v>
      </c>
      <c r="W1559" s="9" t="n">
        <v>144.8275862068965</v>
      </c>
      <c r="X1559" s="9" t="n">
        <v>144.8275862068965</v>
      </c>
      <c r="Y1559" s="7" t="inlineStr">
        <is>
          <t>.</t>
        </is>
      </c>
      <c r="Z1559" s="8">
        <f>SUM(AA1559:AL1559)</f>
        <v/>
      </c>
      <c r="AA1559" s="9" t="n">
        <v>0</v>
      </c>
      <c r="AB1559" s="9" t="n">
        <v>0</v>
      </c>
      <c r="AC1559" s="9" t="n">
        <v>0</v>
      </c>
      <c r="AD1559" s="9" t="n">
        <v>0</v>
      </c>
      <c r="AE1559" s="9" t="n">
        <v>0</v>
      </c>
      <c r="AF1559" s="9" t="n">
        <v>0</v>
      </c>
      <c r="AG1559" s="9" t="n">
        <v>0</v>
      </c>
      <c r="AH1559" s="9" t="n">
        <v>0</v>
      </c>
      <c r="AI1559" s="9" t="n">
        <v>0</v>
      </c>
      <c r="AJ1559" s="9" t="n">
        <v>0</v>
      </c>
      <c r="AK1559" s="9" t="n">
        <v>0</v>
      </c>
      <c r="AL1559" s="9" t="n">
        <v>0</v>
      </c>
      <c r="AM1559" s="7" t="inlineStr">
        <is>
          <t>.</t>
        </is>
      </c>
      <c r="AN1559" s="6">
        <f>IF(L1559=0,0,Z1559/L1559)</f>
        <v/>
      </c>
      <c r="AO1559" s="5">
        <f>IF(AN1559="","",IF(AN1559&gt;=0.9,"🟢",IF(AN1559&gt;=0.7,"🟡",IF(AN1559&gt;=0.5,"🟠","🔴"))))</f>
        <v/>
      </c>
      <c r="AP1559" s="9">
        <f>IF(L1559=0,0,L1559-Z1559)</f>
        <v/>
      </c>
      <c r="AQ1559" s="5">
        <f>IF(Z1559=0,"",RANK(Z1559,Z$4:Z$1569,0))</f>
        <v/>
      </c>
      <c r="AR1559" s="7" t="inlineStr">
        <is>
          <t>.</t>
        </is>
      </c>
      <c r="BA1559" s="7" t="inlineStr">
        <is>
          <t>.</t>
        </is>
      </c>
      <c r="BB1559" s="9">
        <f>SUM(L$4:L$1569)/COUNTA(A$4:A$1569)</f>
        <v/>
      </c>
      <c r="BC1559" s="9">
        <f>SUM(M$4:M$1569)/COUNTA(A$4:A$1569)</f>
        <v/>
      </c>
      <c r="BD1559" s="9">
        <f>SUM(N$4:N$1569)/COUNTA(A$4:A$1569)</f>
        <v/>
      </c>
      <c r="BE1559" s="9">
        <f>SUM(O$4:O$1569)/COUNTA(A$4:A$1569)</f>
        <v/>
      </c>
      <c r="BF1559" s="9">
        <f>SUM(P$4:P$1569)/COUNTA(A$4:A$1569)</f>
        <v/>
      </c>
      <c r="BG1559" s="9">
        <f>SUM(Q$4:Q$1569)/COUNTA(A$4:A$1569)</f>
        <v/>
      </c>
      <c r="BH1559" s="9">
        <f>SUM(R$4:R$1569)/COUNTA(A$4:A$1569)</f>
        <v/>
      </c>
      <c r="BI1559" s="9">
        <f>SUM(S$4:S$1569)/COUNTA(A$4:A$1569)</f>
        <v/>
      </c>
      <c r="BJ1559" s="9">
        <f>SUM(T$4:T$1569)/COUNTA(A$4:A$1569)</f>
        <v/>
      </c>
      <c r="BK1559" s="9">
        <f>SUM(U$4:U$1569)/COUNTA(A$4:A$1569)</f>
        <v/>
      </c>
      <c r="BL1559" s="9">
        <f>SUM(V$4:V$1569)/COUNTA(A$4:A$1569)</f>
        <v/>
      </c>
      <c r="BM1559" s="9">
        <f>SUM(W$4:W$1569)/COUNTA(A$4:A$1569)</f>
        <v/>
      </c>
      <c r="BN1559" s="9">
        <f>SUM(X$4:X$1569)/COUNTA(A$4:A$1569)</f>
        <v/>
      </c>
      <c r="BO1559" s="7" t="inlineStr">
        <is>
          <t>.</t>
        </is>
      </c>
      <c r="BP1559" s="9">
        <f>IF(Z1559&gt;=BB1559,0,IFERROR(BB1559+(SUMPRODUCT((Z$4:Z$1569&gt;=BB$4:BB$1569)*(Z$4:Z$1569-BB$4:BB$1569))/MAX(1,COUNTIF(Z$4:Z$1569,"&lt;"&amp;BB1559+0.01))),BB1559))</f>
        <v/>
      </c>
      <c r="BQ1559" s="9">
        <f>IF(AA1559&gt;=BC1559,0,IFERROR(BC1559+SUMPRODUCT((AA$4:AA$1569&gt;=BC$4:BC$1569)*(AA$4:AA$1569-BC$4:BC$1569))/MAX(1,COUNTIF(AA$4:AA$1569,"&lt;"&amp;BC1559+0.01)),BC1559))</f>
        <v/>
      </c>
      <c r="BR1559" s="9">
        <f>IF(AB1559&gt;=BD1559,0,IFERROR(BD1559+SUMPRODUCT((AB$4:AB$1569&gt;=BD$4:BD$1569)*(AB$4:AB$1569-BD$4:BD$1569))/MAX(1,COUNTIF(AB$4:AB$1569,"&lt;"&amp;BD1559+0.01)),BD1559))</f>
        <v/>
      </c>
      <c r="BS1559" s="9">
        <f>IF(AC1559&gt;=BE1559,0,IFERROR(BE1559+SUMPRODUCT((AC$4:AC$1569&gt;=BE$4:BE$1569)*(AC$4:AC$1569-BE$4:BE$1569))/MAX(1,COUNTIF(AC$4:AC$1569,"&lt;"&amp;BE1559+0.01)),BE1559))</f>
        <v/>
      </c>
      <c r="BT1559" s="9">
        <f>IF(AD1559&gt;=BF1559,0,IFERROR(BF1559+SUMPRODUCT((AD$4:AD$1569&gt;=BF$4:BF$1569)*(AD$4:AD$1569-BF$4:BF$1569))/MAX(1,COUNTIF(AD$4:AD$1569,"&lt;"&amp;BF1559+0.01)),BF1559))</f>
        <v/>
      </c>
      <c r="BU1559" s="9">
        <f>IF(AE1559&gt;=BG1559,0,IFERROR(BG1559+SUMPRODUCT((AE$4:AE$1569&gt;=BG$4:BG$1569)*(AE$4:AE$1569-BG$4:BG$1569))/MAX(1,COUNTIF(AE$4:AE$1569,"&lt;"&amp;BG1559+0.01)),BG1559))</f>
        <v/>
      </c>
      <c r="BV1559" s="9">
        <f>IF(AF1559&gt;=BH1559,0,IFERROR(BH1559+SUMPRODUCT((AF$4:AF$1569&gt;=BH$4:BH$1569)*(AF$4:AF$1569-BH$4:BH$1569))/MAX(1,COUNTIF(AF$4:AF$1569,"&lt;"&amp;BH1559+0.01)),BH1559))</f>
        <v/>
      </c>
      <c r="BW1559" s="9">
        <f>IF(AG1559&gt;=BI1559,0,IFERROR(BI1559+SUMPRODUCT((AG$4:AG$1569&gt;=BI$4:BI$1569)*(AG$4:AG$1569-BI$4:BI$1569))/MAX(1,COUNTIF(AG$4:AG$1569,"&lt;"&amp;BI1559+0.01)),BI1559))</f>
        <v/>
      </c>
      <c r="BX1559" s="9">
        <f>IF(AH1559&gt;=BJ1559,0,IFERROR(BJ1559+SUMPRODUCT((AH$4:AH$1569&gt;=BJ$4:BJ$1569)*(AH$4:AH$1569-BJ$4:BJ$1569))/MAX(1,COUNTIF(AH$4:AH$1569,"&lt;"&amp;BJ1559+0.01)),BJ1559))</f>
        <v/>
      </c>
      <c r="BY1559" s="9">
        <f>IF(AI1559&gt;=BK1559,0,IFERROR(BK1559+SUMPRODUCT((AI$4:AI$1569&gt;=BK$4:BK$1569)*(AI$4:AI$1569-BK$4:BK$1569))/MAX(1,COUNTIF(AI$4:AI$1569,"&lt;"&amp;BK1559+0.01)),BK1559))</f>
        <v/>
      </c>
      <c r="BZ1559" s="9">
        <f>IF(AJ1559&gt;=BL1559,0,IFERROR(BL1559+SUMPRODUCT((AJ$4:AJ$1569&gt;=BL$4:BL$1569)*(AJ$4:AJ$1569-BL$4:BL$1569))/MAX(1,COUNTIF(AJ$4:AJ$1569,"&lt;"&amp;BL1559+0.01)),BL1559))</f>
        <v/>
      </c>
      <c r="CA1559" s="9">
        <f>IF(AK1559&gt;=BM1559,0,IFERROR(BM1559+SUMPRODUCT((AK$4:AK$1569&gt;=BM$4:BM$1569)*(AK$4:AK$1569-BM$4:BM$1569))/MAX(1,COUNTIF(AK$4:AK$1569,"&lt;"&amp;BM1559+0.01)),BM1559))</f>
        <v/>
      </c>
      <c r="CB1559" s="9">
        <f>IF(AL1559&gt;=BN1559,0,IFERROR(BN1559+SUMPRODUCT((AL$4:AL$1569&gt;=BN$4:BN$1569)*(AL$4:AL$1569-BN$4:BN$1569))/MAX(1,COUNTIF(AL$4:AL$1569,"&lt;"&amp;BN1559+0.01)),BN1559))</f>
        <v/>
      </c>
      <c r="CC1559" s="5">
        <f>IF(AO1559="🟢","VERDE",IF(AO1559="🟡","AMARELO",IF(AO1559="🟠","VERMELHO",IF(AO1559="🔴","VERMELHO","ROXO"))))</f>
        <v/>
      </c>
      <c r="CD1559" s="5" t="inlineStr">
        <is>
          <t>🌎 REGIÕES</t>
        </is>
      </c>
      <c r="CE1559" s="5" t="inlineStr">
        <is>
          <t>SEM REDE</t>
        </is>
      </c>
    </row>
    <row r="1560">
      <c r="A1560" s="5" t="inlineStr">
        <is>
          <t>80495625000100</t>
        </is>
      </c>
      <c r="B1560" s="5" t="inlineStr">
        <is>
          <t>CONFEITARIA TORTEN PARADIES LTDA - EPP</t>
        </is>
      </c>
      <c r="C1560" s="5" t="inlineStr">
        <is>
          <t>06 - SEM GRUPO</t>
        </is>
      </c>
      <c r="D1560" s="5" t="inlineStr">
        <is>
          <t>HEMANUELE DITZEL (MANU)</t>
        </is>
      </c>
      <c r="E1560" s="5" t="inlineStr">
        <is>
          <t>SC</t>
        </is>
      </c>
      <c r="F1560" s="5">
        <f>IFERROR(VLOOKUP(C1560,$AS$4:$AT$25,2,FALSE),"")</f>
        <v/>
      </c>
      <c r="G1560" s="6">
        <f>IFERROR(VLOOKUP(C1560,$AS$4:$AX$25,6,FALSE),"")</f>
        <v/>
      </c>
      <c r="H1560" s="5">
        <f>IFERROR(VLOOKUP(C1560,$AS$4:$AY$25,7,FALSE),"")</f>
        <v/>
      </c>
      <c r="I1560" s="5">
        <f>IFERROR(VLOOKUP(C1560,$AS$4:$AZ$25,8,FALSE),"")</f>
        <v/>
      </c>
      <c r="J1560" s="7" t="inlineStr">
        <is>
          <t>.</t>
        </is>
      </c>
      <c r="K1560" s="5" t="inlineStr">
        <is>
          <t>SUL</t>
        </is>
      </c>
      <c r="L1560" s="8" t="n">
        <v>1553.191489361702</v>
      </c>
      <c r="M1560" s="9" t="n">
        <v>119.1489361702128</v>
      </c>
      <c r="N1560" s="9" t="n">
        <v>123.4042553191489</v>
      </c>
      <c r="O1560" s="9" t="n">
        <v>123.4042553191489</v>
      </c>
      <c r="P1560" s="9" t="n">
        <v>123.4042553191489</v>
      </c>
      <c r="Q1560" s="9" t="n">
        <v>127.6595744680851</v>
      </c>
      <c r="R1560" s="9" t="n">
        <v>127.6595744680851</v>
      </c>
      <c r="S1560" s="9" t="n">
        <v>131.9148936170213</v>
      </c>
      <c r="T1560" s="9" t="n">
        <v>131.9148936170213</v>
      </c>
      <c r="U1560" s="9" t="n">
        <v>131.9148936170213</v>
      </c>
      <c r="V1560" s="9" t="n">
        <v>136.1702127659574</v>
      </c>
      <c r="W1560" s="9" t="n">
        <v>136.1702127659574</v>
      </c>
      <c r="X1560" s="9" t="n">
        <v>140.4255319148936</v>
      </c>
      <c r="Y1560" s="7" t="inlineStr">
        <is>
          <t>.</t>
        </is>
      </c>
      <c r="Z1560" s="8">
        <f>SUM(AA1560:AL1560)</f>
        <v/>
      </c>
      <c r="AA1560" s="9" t="n">
        <v>0</v>
      </c>
      <c r="AB1560" s="9" t="n">
        <v>0</v>
      </c>
      <c r="AC1560" s="9" t="n">
        <v>0</v>
      </c>
      <c r="AD1560" s="9" t="n">
        <v>0</v>
      </c>
      <c r="AE1560" s="9" t="n">
        <v>0</v>
      </c>
      <c r="AF1560" s="9" t="n">
        <v>0</v>
      </c>
      <c r="AG1560" s="9" t="n">
        <v>0</v>
      </c>
      <c r="AH1560" s="9" t="n">
        <v>0</v>
      </c>
      <c r="AI1560" s="9" t="n">
        <v>0</v>
      </c>
      <c r="AJ1560" s="9" t="n">
        <v>0</v>
      </c>
      <c r="AK1560" s="9" t="n">
        <v>0</v>
      </c>
      <c r="AL1560" s="9" t="n">
        <v>0</v>
      </c>
      <c r="AM1560" s="7" t="inlineStr">
        <is>
          <t>.</t>
        </is>
      </c>
      <c r="AN1560" s="6">
        <f>IF(L1560=0,0,Z1560/L1560)</f>
        <v/>
      </c>
      <c r="AO1560" s="5">
        <f>IF(AN1560="","",IF(AN1560&gt;=0.9,"🟢",IF(AN1560&gt;=0.7,"🟡",IF(AN1560&gt;=0.5,"🟠","🔴"))))</f>
        <v/>
      </c>
      <c r="AP1560" s="9">
        <f>IF(L1560=0,0,L1560-Z1560)</f>
        <v/>
      </c>
      <c r="AQ1560" s="5">
        <f>IF(Z1560=0,"",RANK(Z1560,Z$4:Z$1569,0))</f>
        <v/>
      </c>
      <c r="AR1560" s="7" t="inlineStr">
        <is>
          <t>.</t>
        </is>
      </c>
      <c r="BA1560" s="7" t="inlineStr">
        <is>
          <t>.</t>
        </is>
      </c>
      <c r="BB1560" s="9">
        <f>SUM(L$4:L$1569)/COUNTA(A$4:A$1569)</f>
        <v/>
      </c>
      <c r="BC1560" s="9">
        <f>SUM(M$4:M$1569)/COUNTA(A$4:A$1569)</f>
        <v/>
      </c>
      <c r="BD1560" s="9">
        <f>SUM(N$4:N$1569)/COUNTA(A$4:A$1569)</f>
        <v/>
      </c>
      <c r="BE1560" s="9">
        <f>SUM(O$4:O$1569)/COUNTA(A$4:A$1569)</f>
        <v/>
      </c>
      <c r="BF1560" s="9">
        <f>SUM(P$4:P$1569)/COUNTA(A$4:A$1569)</f>
        <v/>
      </c>
      <c r="BG1560" s="9">
        <f>SUM(Q$4:Q$1569)/COUNTA(A$4:A$1569)</f>
        <v/>
      </c>
      <c r="BH1560" s="9">
        <f>SUM(R$4:R$1569)/COUNTA(A$4:A$1569)</f>
        <v/>
      </c>
      <c r="BI1560" s="9">
        <f>SUM(S$4:S$1569)/COUNTA(A$4:A$1569)</f>
        <v/>
      </c>
      <c r="BJ1560" s="9">
        <f>SUM(T$4:T$1569)/COUNTA(A$4:A$1569)</f>
        <v/>
      </c>
      <c r="BK1560" s="9">
        <f>SUM(U$4:U$1569)/COUNTA(A$4:A$1569)</f>
        <v/>
      </c>
      <c r="BL1560" s="9">
        <f>SUM(V$4:V$1569)/COUNTA(A$4:A$1569)</f>
        <v/>
      </c>
      <c r="BM1560" s="9">
        <f>SUM(W$4:W$1569)/COUNTA(A$4:A$1569)</f>
        <v/>
      </c>
      <c r="BN1560" s="9">
        <f>SUM(X$4:X$1569)/COUNTA(A$4:A$1569)</f>
        <v/>
      </c>
      <c r="BO1560" s="7" t="inlineStr">
        <is>
          <t>.</t>
        </is>
      </c>
      <c r="BP1560" s="9">
        <f>IF(Z1560&gt;=BB1560,0,IFERROR(BB1560+(SUMPRODUCT((Z$4:Z$1569&gt;=BB$4:BB$1569)*(Z$4:Z$1569-BB$4:BB$1569))/MAX(1,COUNTIF(Z$4:Z$1569,"&lt;"&amp;BB1560+0.01))),BB1560))</f>
        <v/>
      </c>
      <c r="BQ1560" s="9">
        <f>IF(AA1560&gt;=BC1560,0,IFERROR(BC1560+SUMPRODUCT((AA$4:AA$1569&gt;=BC$4:BC$1569)*(AA$4:AA$1569-BC$4:BC$1569))/MAX(1,COUNTIF(AA$4:AA$1569,"&lt;"&amp;BC1560+0.01)),BC1560))</f>
        <v/>
      </c>
      <c r="BR1560" s="9">
        <f>IF(AB1560&gt;=BD1560,0,IFERROR(BD1560+SUMPRODUCT((AB$4:AB$1569&gt;=BD$4:BD$1569)*(AB$4:AB$1569-BD$4:BD$1569))/MAX(1,COUNTIF(AB$4:AB$1569,"&lt;"&amp;BD1560+0.01)),BD1560))</f>
        <v/>
      </c>
      <c r="BS1560" s="9">
        <f>IF(AC1560&gt;=BE1560,0,IFERROR(BE1560+SUMPRODUCT((AC$4:AC$1569&gt;=BE$4:BE$1569)*(AC$4:AC$1569-BE$4:BE$1569))/MAX(1,COUNTIF(AC$4:AC$1569,"&lt;"&amp;BE1560+0.01)),BE1560))</f>
        <v/>
      </c>
      <c r="BT1560" s="9">
        <f>IF(AD1560&gt;=BF1560,0,IFERROR(BF1560+SUMPRODUCT((AD$4:AD$1569&gt;=BF$4:BF$1569)*(AD$4:AD$1569-BF$4:BF$1569))/MAX(1,COUNTIF(AD$4:AD$1569,"&lt;"&amp;BF1560+0.01)),BF1560))</f>
        <v/>
      </c>
      <c r="BU1560" s="9">
        <f>IF(AE1560&gt;=BG1560,0,IFERROR(BG1560+SUMPRODUCT((AE$4:AE$1569&gt;=BG$4:BG$1569)*(AE$4:AE$1569-BG$4:BG$1569))/MAX(1,COUNTIF(AE$4:AE$1569,"&lt;"&amp;BG1560+0.01)),BG1560))</f>
        <v/>
      </c>
      <c r="BV1560" s="9">
        <f>IF(AF1560&gt;=BH1560,0,IFERROR(BH1560+SUMPRODUCT((AF$4:AF$1569&gt;=BH$4:BH$1569)*(AF$4:AF$1569-BH$4:BH$1569))/MAX(1,COUNTIF(AF$4:AF$1569,"&lt;"&amp;BH1560+0.01)),BH1560))</f>
        <v/>
      </c>
      <c r="BW1560" s="9">
        <f>IF(AG1560&gt;=BI1560,0,IFERROR(BI1560+SUMPRODUCT((AG$4:AG$1569&gt;=BI$4:BI$1569)*(AG$4:AG$1569-BI$4:BI$1569))/MAX(1,COUNTIF(AG$4:AG$1569,"&lt;"&amp;BI1560+0.01)),BI1560))</f>
        <v/>
      </c>
      <c r="BX1560" s="9">
        <f>IF(AH1560&gt;=BJ1560,0,IFERROR(BJ1560+SUMPRODUCT((AH$4:AH$1569&gt;=BJ$4:BJ$1569)*(AH$4:AH$1569-BJ$4:BJ$1569))/MAX(1,COUNTIF(AH$4:AH$1569,"&lt;"&amp;BJ1560+0.01)),BJ1560))</f>
        <v/>
      </c>
      <c r="BY1560" s="9">
        <f>IF(AI1560&gt;=BK1560,0,IFERROR(BK1560+SUMPRODUCT((AI$4:AI$1569&gt;=BK$4:BK$1569)*(AI$4:AI$1569-BK$4:BK$1569))/MAX(1,COUNTIF(AI$4:AI$1569,"&lt;"&amp;BK1560+0.01)),BK1560))</f>
        <v/>
      </c>
      <c r="BZ1560" s="9">
        <f>IF(AJ1560&gt;=BL1560,0,IFERROR(BL1560+SUMPRODUCT((AJ$4:AJ$1569&gt;=BL$4:BL$1569)*(AJ$4:AJ$1569-BL$4:BL$1569))/MAX(1,COUNTIF(AJ$4:AJ$1569,"&lt;"&amp;BL1560+0.01)),BL1560))</f>
        <v/>
      </c>
      <c r="CA1560" s="9">
        <f>IF(AK1560&gt;=BM1560,0,IFERROR(BM1560+SUMPRODUCT((AK$4:AK$1569&gt;=BM$4:BM$1569)*(AK$4:AK$1569-BM$4:BM$1569))/MAX(1,COUNTIF(AK$4:AK$1569,"&lt;"&amp;BM1560+0.01)),BM1560))</f>
        <v/>
      </c>
      <c r="CB1560" s="9">
        <f>IF(AL1560&gt;=BN1560,0,IFERROR(BN1560+SUMPRODUCT((AL$4:AL$1569&gt;=BN$4:BN$1569)*(AL$4:AL$1569-BN$4:BN$1569))/MAX(1,COUNTIF(AL$4:AL$1569,"&lt;"&amp;BN1560+0.01)),BN1560))</f>
        <v/>
      </c>
      <c r="CC1560" s="5">
        <f>IF(AO1560="🟢","VERDE",IF(AO1560="🟡","AMARELO",IF(AO1560="🟠","VERMELHO",IF(AO1560="🔴","VERMELHO","ROXO"))))</f>
        <v/>
      </c>
      <c r="CD1560" s="5" t="inlineStr">
        <is>
          <t>🌎 REGIÕES</t>
        </is>
      </c>
      <c r="CE1560" s="5" t="inlineStr">
        <is>
          <t>SEM REDE</t>
        </is>
      </c>
    </row>
    <row r="1561">
      <c r="A1561" s="5" t="inlineStr">
        <is>
          <t>81654485000139</t>
        </is>
      </c>
      <c r="B1561" s="5" t="inlineStr">
        <is>
          <t>MERCEARIA PIT FRANC S LTDA</t>
        </is>
      </c>
      <c r="C1561" s="5" t="inlineStr">
        <is>
          <t>06 - SEM GRUPO</t>
        </is>
      </c>
      <c r="D1561" s="5" t="inlineStr">
        <is>
          <t>HEMANUELE DITZEL (MANU)</t>
        </is>
      </c>
      <c r="E1561" s="5" t="inlineStr">
        <is>
          <t>PR</t>
        </is>
      </c>
      <c r="F1561" s="5">
        <f>IFERROR(VLOOKUP(C1561,$AS$4:$AT$25,2,FALSE),"")</f>
        <v/>
      </c>
      <c r="G1561" s="6">
        <f>IFERROR(VLOOKUP(C1561,$AS$4:$AX$25,6,FALSE),"")</f>
        <v/>
      </c>
      <c r="H1561" s="5">
        <f>IFERROR(VLOOKUP(C1561,$AS$4:$AY$25,7,FALSE),"")</f>
        <v/>
      </c>
      <c r="I1561" s="5">
        <f>IFERROR(VLOOKUP(C1561,$AS$4:$AZ$25,8,FALSE),"")</f>
        <v/>
      </c>
      <c r="J1561" s="7" t="inlineStr">
        <is>
          <t>.</t>
        </is>
      </c>
      <c r="K1561" s="5" t="inlineStr">
        <is>
          <t>SUL</t>
        </is>
      </c>
      <c r="L1561" s="8" t="n">
        <v>1613.793103448276</v>
      </c>
      <c r="M1561" s="9" t="n">
        <v>124.1379310344828</v>
      </c>
      <c r="N1561" s="9" t="n">
        <v>124.1379310344828</v>
      </c>
      <c r="O1561" s="9" t="n">
        <v>129.3103448275862</v>
      </c>
      <c r="P1561" s="9" t="n">
        <v>129.3103448275862</v>
      </c>
      <c r="Q1561" s="9" t="n">
        <v>129.3103448275862</v>
      </c>
      <c r="R1561" s="9" t="n">
        <v>134.4827586206897</v>
      </c>
      <c r="S1561" s="9" t="n">
        <v>134.4827586206897</v>
      </c>
      <c r="T1561" s="9" t="n">
        <v>139.6551724137931</v>
      </c>
      <c r="U1561" s="9" t="n">
        <v>139.6551724137931</v>
      </c>
      <c r="V1561" s="9" t="n">
        <v>139.6551724137931</v>
      </c>
      <c r="W1561" s="9" t="n">
        <v>144.8275862068965</v>
      </c>
      <c r="X1561" s="9" t="n">
        <v>144.8275862068965</v>
      </c>
      <c r="Y1561" s="7" t="inlineStr">
        <is>
          <t>.</t>
        </is>
      </c>
      <c r="Z1561" s="8">
        <f>SUM(AA1561:AL1561)</f>
        <v/>
      </c>
      <c r="AA1561" s="9" t="n">
        <v>0</v>
      </c>
      <c r="AB1561" s="9" t="n">
        <v>0</v>
      </c>
      <c r="AC1561" s="9" t="n">
        <v>0</v>
      </c>
      <c r="AD1561" s="9" t="n">
        <v>0</v>
      </c>
      <c r="AE1561" s="9" t="n">
        <v>0</v>
      </c>
      <c r="AF1561" s="9" t="n">
        <v>0</v>
      </c>
      <c r="AG1561" s="9" t="n">
        <v>0</v>
      </c>
      <c r="AH1561" s="9" t="n">
        <v>0</v>
      </c>
      <c r="AI1561" s="9" t="n">
        <v>0</v>
      </c>
      <c r="AJ1561" s="9" t="n">
        <v>0</v>
      </c>
      <c r="AK1561" s="9" t="n">
        <v>0</v>
      </c>
      <c r="AL1561" s="9" t="n">
        <v>0</v>
      </c>
      <c r="AM1561" s="7" t="inlineStr">
        <is>
          <t>.</t>
        </is>
      </c>
      <c r="AN1561" s="6">
        <f>IF(L1561=0,0,Z1561/L1561)</f>
        <v/>
      </c>
      <c r="AO1561" s="5">
        <f>IF(AN1561="","",IF(AN1561&gt;=0.9,"🟢",IF(AN1561&gt;=0.7,"🟡",IF(AN1561&gt;=0.5,"🟠","🔴"))))</f>
        <v/>
      </c>
      <c r="AP1561" s="9">
        <f>IF(L1561=0,0,L1561-Z1561)</f>
        <v/>
      </c>
      <c r="AQ1561" s="5">
        <f>IF(Z1561=0,"",RANK(Z1561,Z$4:Z$1569,0))</f>
        <v/>
      </c>
      <c r="AR1561" s="7" t="inlineStr">
        <is>
          <t>.</t>
        </is>
      </c>
      <c r="BA1561" s="7" t="inlineStr">
        <is>
          <t>.</t>
        </is>
      </c>
      <c r="BB1561" s="9">
        <f>SUM(L$4:L$1569)/COUNTA(A$4:A$1569)</f>
        <v/>
      </c>
      <c r="BC1561" s="9">
        <f>SUM(M$4:M$1569)/COUNTA(A$4:A$1569)</f>
        <v/>
      </c>
      <c r="BD1561" s="9">
        <f>SUM(N$4:N$1569)/COUNTA(A$4:A$1569)</f>
        <v/>
      </c>
      <c r="BE1561" s="9">
        <f>SUM(O$4:O$1569)/COUNTA(A$4:A$1569)</f>
        <v/>
      </c>
      <c r="BF1561" s="9">
        <f>SUM(P$4:P$1569)/COUNTA(A$4:A$1569)</f>
        <v/>
      </c>
      <c r="BG1561" s="9">
        <f>SUM(Q$4:Q$1569)/COUNTA(A$4:A$1569)</f>
        <v/>
      </c>
      <c r="BH1561" s="9">
        <f>SUM(R$4:R$1569)/COUNTA(A$4:A$1569)</f>
        <v/>
      </c>
      <c r="BI1561" s="9">
        <f>SUM(S$4:S$1569)/COUNTA(A$4:A$1569)</f>
        <v/>
      </c>
      <c r="BJ1561" s="9">
        <f>SUM(T$4:T$1569)/COUNTA(A$4:A$1569)</f>
        <v/>
      </c>
      <c r="BK1561" s="9">
        <f>SUM(U$4:U$1569)/COUNTA(A$4:A$1569)</f>
        <v/>
      </c>
      <c r="BL1561" s="9">
        <f>SUM(V$4:V$1569)/COUNTA(A$4:A$1569)</f>
        <v/>
      </c>
      <c r="BM1561" s="9">
        <f>SUM(W$4:W$1569)/COUNTA(A$4:A$1569)</f>
        <v/>
      </c>
      <c r="BN1561" s="9">
        <f>SUM(X$4:X$1569)/COUNTA(A$4:A$1569)</f>
        <v/>
      </c>
      <c r="BO1561" s="7" t="inlineStr">
        <is>
          <t>.</t>
        </is>
      </c>
      <c r="BP1561" s="9">
        <f>IF(Z1561&gt;=BB1561,0,IFERROR(BB1561+(SUMPRODUCT((Z$4:Z$1569&gt;=BB$4:BB$1569)*(Z$4:Z$1569-BB$4:BB$1569))/MAX(1,COUNTIF(Z$4:Z$1569,"&lt;"&amp;BB1561+0.01))),BB1561))</f>
        <v/>
      </c>
      <c r="BQ1561" s="9">
        <f>IF(AA1561&gt;=BC1561,0,IFERROR(BC1561+SUMPRODUCT((AA$4:AA$1569&gt;=BC$4:BC$1569)*(AA$4:AA$1569-BC$4:BC$1569))/MAX(1,COUNTIF(AA$4:AA$1569,"&lt;"&amp;BC1561+0.01)),BC1561))</f>
        <v/>
      </c>
      <c r="BR1561" s="9">
        <f>IF(AB1561&gt;=BD1561,0,IFERROR(BD1561+SUMPRODUCT((AB$4:AB$1569&gt;=BD$4:BD$1569)*(AB$4:AB$1569-BD$4:BD$1569))/MAX(1,COUNTIF(AB$4:AB$1569,"&lt;"&amp;BD1561+0.01)),BD1561))</f>
        <v/>
      </c>
      <c r="BS1561" s="9">
        <f>IF(AC1561&gt;=BE1561,0,IFERROR(BE1561+SUMPRODUCT((AC$4:AC$1569&gt;=BE$4:BE$1569)*(AC$4:AC$1569-BE$4:BE$1569))/MAX(1,COUNTIF(AC$4:AC$1569,"&lt;"&amp;BE1561+0.01)),BE1561))</f>
        <v/>
      </c>
      <c r="BT1561" s="9">
        <f>IF(AD1561&gt;=BF1561,0,IFERROR(BF1561+SUMPRODUCT((AD$4:AD$1569&gt;=BF$4:BF$1569)*(AD$4:AD$1569-BF$4:BF$1569))/MAX(1,COUNTIF(AD$4:AD$1569,"&lt;"&amp;BF1561+0.01)),BF1561))</f>
        <v/>
      </c>
      <c r="BU1561" s="9">
        <f>IF(AE1561&gt;=BG1561,0,IFERROR(BG1561+SUMPRODUCT((AE$4:AE$1569&gt;=BG$4:BG$1569)*(AE$4:AE$1569-BG$4:BG$1569))/MAX(1,COUNTIF(AE$4:AE$1569,"&lt;"&amp;BG1561+0.01)),BG1561))</f>
        <v/>
      </c>
      <c r="BV1561" s="9">
        <f>IF(AF1561&gt;=BH1561,0,IFERROR(BH1561+SUMPRODUCT((AF$4:AF$1569&gt;=BH$4:BH$1569)*(AF$4:AF$1569-BH$4:BH$1569))/MAX(1,COUNTIF(AF$4:AF$1569,"&lt;"&amp;BH1561+0.01)),BH1561))</f>
        <v/>
      </c>
      <c r="BW1561" s="9">
        <f>IF(AG1561&gt;=BI1561,0,IFERROR(BI1561+SUMPRODUCT((AG$4:AG$1569&gt;=BI$4:BI$1569)*(AG$4:AG$1569-BI$4:BI$1569))/MAX(1,COUNTIF(AG$4:AG$1569,"&lt;"&amp;BI1561+0.01)),BI1561))</f>
        <v/>
      </c>
      <c r="BX1561" s="9">
        <f>IF(AH1561&gt;=BJ1561,0,IFERROR(BJ1561+SUMPRODUCT((AH$4:AH$1569&gt;=BJ$4:BJ$1569)*(AH$4:AH$1569-BJ$4:BJ$1569))/MAX(1,COUNTIF(AH$4:AH$1569,"&lt;"&amp;BJ1561+0.01)),BJ1561))</f>
        <v/>
      </c>
      <c r="BY1561" s="9">
        <f>IF(AI1561&gt;=BK1561,0,IFERROR(BK1561+SUMPRODUCT((AI$4:AI$1569&gt;=BK$4:BK$1569)*(AI$4:AI$1569-BK$4:BK$1569))/MAX(1,COUNTIF(AI$4:AI$1569,"&lt;"&amp;BK1561+0.01)),BK1561))</f>
        <v/>
      </c>
      <c r="BZ1561" s="9">
        <f>IF(AJ1561&gt;=BL1561,0,IFERROR(BL1561+SUMPRODUCT((AJ$4:AJ$1569&gt;=BL$4:BL$1569)*(AJ$4:AJ$1569-BL$4:BL$1569))/MAX(1,COUNTIF(AJ$4:AJ$1569,"&lt;"&amp;BL1561+0.01)),BL1561))</f>
        <v/>
      </c>
      <c r="CA1561" s="9">
        <f>IF(AK1561&gt;=BM1561,0,IFERROR(BM1561+SUMPRODUCT((AK$4:AK$1569&gt;=BM$4:BM$1569)*(AK$4:AK$1569-BM$4:BM$1569))/MAX(1,COUNTIF(AK$4:AK$1569,"&lt;"&amp;BM1561+0.01)),BM1561))</f>
        <v/>
      </c>
      <c r="CB1561" s="9">
        <f>IF(AL1561&gt;=BN1561,0,IFERROR(BN1561+SUMPRODUCT((AL$4:AL$1569&gt;=BN$4:BN$1569)*(AL$4:AL$1569-BN$4:BN$1569))/MAX(1,COUNTIF(AL$4:AL$1569,"&lt;"&amp;BN1561+0.01)),BN1561))</f>
        <v/>
      </c>
      <c r="CC1561" s="5">
        <f>IF(AO1561="🟢","VERDE",IF(AO1561="🟡","AMARELO",IF(AO1561="🟠","VERMELHO",IF(AO1561="🔴","VERMELHO","ROXO"))))</f>
        <v/>
      </c>
      <c r="CD1561" s="5" t="inlineStr">
        <is>
          <t>🌎 REGIÕES</t>
        </is>
      </c>
      <c r="CE1561" s="5" t="inlineStr">
        <is>
          <t>SEM REDE</t>
        </is>
      </c>
    </row>
    <row r="1562">
      <c r="A1562" s="5" t="inlineStr">
        <is>
          <t>81654485000210</t>
        </is>
      </c>
      <c r="B1562" s="5" t="inlineStr">
        <is>
          <t>SUPERMERCADO PIT FRANCS LTDA</t>
        </is>
      </c>
      <c r="C1562" s="5" t="inlineStr">
        <is>
          <t>06 - SEM GRUPO</t>
        </is>
      </c>
      <c r="D1562" s="5" t="inlineStr">
        <is>
          <t>HEMANUELE DITZEL (MANU)</t>
        </is>
      </c>
      <c r="E1562" s="5" t="inlineStr">
        <is>
          <t>PR</t>
        </is>
      </c>
      <c r="F1562" s="5">
        <f>IFERROR(VLOOKUP(C1562,$AS$4:$AT$25,2,FALSE),"")</f>
        <v/>
      </c>
      <c r="G1562" s="6">
        <f>IFERROR(VLOOKUP(C1562,$AS$4:$AX$25,6,FALSE),"")</f>
        <v/>
      </c>
      <c r="H1562" s="5">
        <f>IFERROR(VLOOKUP(C1562,$AS$4:$AY$25,7,FALSE),"")</f>
        <v/>
      </c>
      <c r="I1562" s="5">
        <f>IFERROR(VLOOKUP(C1562,$AS$4:$AZ$25,8,FALSE),"")</f>
        <v/>
      </c>
      <c r="J1562" s="7" t="inlineStr">
        <is>
          <t>.</t>
        </is>
      </c>
      <c r="K1562" s="5" t="inlineStr">
        <is>
          <t>SUL</t>
        </is>
      </c>
      <c r="L1562" s="8" t="n">
        <v>1613.793103448276</v>
      </c>
      <c r="M1562" s="9" t="n">
        <v>124.1379310344828</v>
      </c>
      <c r="N1562" s="9" t="n">
        <v>124.1379310344828</v>
      </c>
      <c r="O1562" s="9" t="n">
        <v>129.3103448275862</v>
      </c>
      <c r="P1562" s="9" t="n">
        <v>129.3103448275862</v>
      </c>
      <c r="Q1562" s="9" t="n">
        <v>129.3103448275862</v>
      </c>
      <c r="R1562" s="9" t="n">
        <v>134.4827586206897</v>
      </c>
      <c r="S1562" s="9" t="n">
        <v>134.4827586206897</v>
      </c>
      <c r="T1562" s="9" t="n">
        <v>139.6551724137931</v>
      </c>
      <c r="U1562" s="9" t="n">
        <v>139.6551724137931</v>
      </c>
      <c r="V1562" s="9" t="n">
        <v>139.6551724137931</v>
      </c>
      <c r="W1562" s="9" t="n">
        <v>144.8275862068965</v>
      </c>
      <c r="X1562" s="9" t="n">
        <v>144.8275862068965</v>
      </c>
      <c r="Y1562" s="7" t="inlineStr">
        <is>
          <t>.</t>
        </is>
      </c>
      <c r="Z1562" s="8">
        <f>SUM(AA1562:AL1562)</f>
        <v/>
      </c>
      <c r="AA1562" s="9" t="n">
        <v>0</v>
      </c>
      <c r="AB1562" s="9" t="n">
        <v>0</v>
      </c>
      <c r="AC1562" s="9" t="n">
        <v>0</v>
      </c>
      <c r="AD1562" s="9" t="n">
        <v>0</v>
      </c>
      <c r="AE1562" s="9" t="n">
        <v>0</v>
      </c>
      <c r="AF1562" s="9" t="n">
        <v>0</v>
      </c>
      <c r="AG1562" s="9" t="n">
        <v>0</v>
      </c>
      <c r="AH1562" s="9" t="n">
        <v>0</v>
      </c>
      <c r="AI1562" s="9" t="n">
        <v>0</v>
      </c>
      <c r="AJ1562" s="9" t="n">
        <v>0</v>
      </c>
      <c r="AK1562" s="9" t="n">
        <v>0</v>
      </c>
      <c r="AL1562" s="9" t="n">
        <v>0</v>
      </c>
      <c r="AM1562" s="7" t="inlineStr">
        <is>
          <t>.</t>
        </is>
      </c>
      <c r="AN1562" s="6">
        <f>IF(L1562=0,0,Z1562/L1562)</f>
        <v/>
      </c>
      <c r="AO1562" s="5">
        <f>IF(AN1562="","",IF(AN1562&gt;=0.9,"🟢",IF(AN1562&gt;=0.7,"🟡",IF(AN1562&gt;=0.5,"🟠","🔴"))))</f>
        <v/>
      </c>
      <c r="AP1562" s="9">
        <f>IF(L1562=0,0,L1562-Z1562)</f>
        <v/>
      </c>
      <c r="AQ1562" s="5">
        <f>IF(Z1562=0,"",RANK(Z1562,Z$4:Z$1569,0))</f>
        <v/>
      </c>
      <c r="AR1562" s="7" t="inlineStr">
        <is>
          <t>.</t>
        </is>
      </c>
      <c r="BA1562" s="7" t="inlineStr">
        <is>
          <t>.</t>
        </is>
      </c>
      <c r="BB1562" s="9">
        <f>SUM(L$4:L$1569)/COUNTA(A$4:A$1569)</f>
        <v/>
      </c>
      <c r="BC1562" s="9">
        <f>SUM(M$4:M$1569)/COUNTA(A$4:A$1569)</f>
        <v/>
      </c>
      <c r="BD1562" s="9">
        <f>SUM(N$4:N$1569)/COUNTA(A$4:A$1569)</f>
        <v/>
      </c>
      <c r="BE1562" s="9">
        <f>SUM(O$4:O$1569)/COUNTA(A$4:A$1569)</f>
        <v/>
      </c>
      <c r="BF1562" s="9">
        <f>SUM(P$4:P$1569)/COUNTA(A$4:A$1569)</f>
        <v/>
      </c>
      <c r="BG1562" s="9">
        <f>SUM(Q$4:Q$1569)/COUNTA(A$4:A$1569)</f>
        <v/>
      </c>
      <c r="BH1562" s="9">
        <f>SUM(R$4:R$1569)/COUNTA(A$4:A$1569)</f>
        <v/>
      </c>
      <c r="BI1562" s="9">
        <f>SUM(S$4:S$1569)/COUNTA(A$4:A$1569)</f>
        <v/>
      </c>
      <c r="BJ1562" s="9">
        <f>SUM(T$4:T$1569)/COUNTA(A$4:A$1569)</f>
        <v/>
      </c>
      <c r="BK1562" s="9">
        <f>SUM(U$4:U$1569)/COUNTA(A$4:A$1569)</f>
        <v/>
      </c>
      <c r="BL1562" s="9">
        <f>SUM(V$4:V$1569)/COUNTA(A$4:A$1569)</f>
        <v/>
      </c>
      <c r="BM1562" s="9">
        <f>SUM(W$4:W$1569)/COUNTA(A$4:A$1569)</f>
        <v/>
      </c>
      <c r="BN1562" s="9">
        <f>SUM(X$4:X$1569)/COUNTA(A$4:A$1569)</f>
        <v/>
      </c>
      <c r="BO1562" s="7" t="inlineStr">
        <is>
          <t>.</t>
        </is>
      </c>
      <c r="BP1562" s="9">
        <f>IF(Z1562&gt;=BB1562,0,IFERROR(BB1562+(SUMPRODUCT((Z$4:Z$1569&gt;=BB$4:BB$1569)*(Z$4:Z$1569-BB$4:BB$1569))/MAX(1,COUNTIF(Z$4:Z$1569,"&lt;"&amp;BB1562+0.01))),BB1562))</f>
        <v/>
      </c>
      <c r="BQ1562" s="9">
        <f>IF(AA1562&gt;=BC1562,0,IFERROR(BC1562+SUMPRODUCT((AA$4:AA$1569&gt;=BC$4:BC$1569)*(AA$4:AA$1569-BC$4:BC$1569))/MAX(1,COUNTIF(AA$4:AA$1569,"&lt;"&amp;BC1562+0.01)),BC1562))</f>
        <v/>
      </c>
      <c r="BR1562" s="9">
        <f>IF(AB1562&gt;=BD1562,0,IFERROR(BD1562+SUMPRODUCT((AB$4:AB$1569&gt;=BD$4:BD$1569)*(AB$4:AB$1569-BD$4:BD$1569))/MAX(1,COUNTIF(AB$4:AB$1569,"&lt;"&amp;BD1562+0.01)),BD1562))</f>
        <v/>
      </c>
      <c r="BS1562" s="9">
        <f>IF(AC1562&gt;=BE1562,0,IFERROR(BE1562+SUMPRODUCT((AC$4:AC$1569&gt;=BE$4:BE$1569)*(AC$4:AC$1569-BE$4:BE$1569))/MAX(1,COUNTIF(AC$4:AC$1569,"&lt;"&amp;BE1562+0.01)),BE1562))</f>
        <v/>
      </c>
      <c r="BT1562" s="9">
        <f>IF(AD1562&gt;=BF1562,0,IFERROR(BF1562+SUMPRODUCT((AD$4:AD$1569&gt;=BF$4:BF$1569)*(AD$4:AD$1569-BF$4:BF$1569))/MAX(1,COUNTIF(AD$4:AD$1569,"&lt;"&amp;BF1562+0.01)),BF1562))</f>
        <v/>
      </c>
      <c r="BU1562" s="9">
        <f>IF(AE1562&gt;=BG1562,0,IFERROR(BG1562+SUMPRODUCT((AE$4:AE$1569&gt;=BG$4:BG$1569)*(AE$4:AE$1569-BG$4:BG$1569))/MAX(1,COUNTIF(AE$4:AE$1569,"&lt;"&amp;BG1562+0.01)),BG1562))</f>
        <v/>
      </c>
      <c r="BV1562" s="9">
        <f>IF(AF1562&gt;=BH1562,0,IFERROR(BH1562+SUMPRODUCT((AF$4:AF$1569&gt;=BH$4:BH$1569)*(AF$4:AF$1569-BH$4:BH$1569))/MAX(1,COUNTIF(AF$4:AF$1569,"&lt;"&amp;BH1562+0.01)),BH1562))</f>
        <v/>
      </c>
      <c r="BW1562" s="9">
        <f>IF(AG1562&gt;=BI1562,0,IFERROR(BI1562+SUMPRODUCT((AG$4:AG$1569&gt;=BI$4:BI$1569)*(AG$4:AG$1569-BI$4:BI$1569))/MAX(1,COUNTIF(AG$4:AG$1569,"&lt;"&amp;BI1562+0.01)),BI1562))</f>
        <v/>
      </c>
      <c r="BX1562" s="9">
        <f>IF(AH1562&gt;=BJ1562,0,IFERROR(BJ1562+SUMPRODUCT((AH$4:AH$1569&gt;=BJ$4:BJ$1569)*(AH$4:AH$1569-BJ$4:BJ$1569))/MAX(1,COUNTIF(AH$4:AH$1569,"&lt;"&amp;BJ1562+0.01)),BJ1562))</f>
        <v/>
      </c>
      <c r="BY1562" s="9">
        <f>IF(AI1562&gt;=BK1562,0,IFERROR(BK1562+SUMPRODUCT((AI$4:AI$1569&gt;=BK$4:BK$1569)*(AI$4:AI$1569-BK$4:BK$1569))/MAX(1,COUNTIF(AI$4:AI$1569,"&lt;"&amp;BK1562+0.01)),BK1562))</f>
        <v/>
      </c>
      <c r="BZ1562" s="9">
        <f>IF(AJ1562&gt;=BL1562,0,IFERROR(BL1562+SUMPRODUCT((AJ$4:AJ$1569&gt;=BL$4:BL$1569)*(AJ$4:AJ$1569-BL$4:BL$1569))/MAX(1,COUNTIF(AJ$4:AJ$1569,"&lt;"&amp;BL1562+0.01)),BL1562))</f>
        <v/>
      </c>
      <c r="CA1562" s="9">
        <f>IF(AK1562&gt;=BM1562,0,IFERROR(BM1562+SUMPRODUCT((AK$4:AK$1569&gt;=BM$4:BM$1569)*(AK$4:AK$1569-BM$4:BM$1569))/MAX(1,COUNTIF(AK$4:AK$1569,"&lt;"&amp;BM1562+0.01)),BM1562))</f>
        <v/>
      </c>
      <c r="CB1562" s="9">
        <f>IF(AL1562&gt;=BN1562,0,IFERROR(BN1562+SUMPRODUCT((AL$4:AL$1569&gt;=BN$4:BN$1569)*(AL$4:AL$1569-BN$4:BN$1569))/MAX(1,COUNTIF(AL$4:AL$1569,"&lt;"&amp;BN1562+0.01)),BN1562))</f>
        <v/>
      </c>
      <c r="CC1562" s="5">
        <f>IF(AO1562="🟢","VERDE",IF(AO1562="🟡","AMARELO",IF(AO1562="🟠","VERMELHO",IF(AO1562="🔴","VERMELHO","ROXO"))))</f>
        <v/>
      </c>
      <c r="CD1562" s="5" t="inlineStr">
        <is>
          <t>🌎 REGIÕES</t>
        </is>
      </c>
      <c r="CE1562" s="5" t="inlineStr">
        <is>
          <t>SEM REDE</t>
        </is>
      </c>
    </row>
    <row r="1563">
      <c r="A1563" s="5" t="inlineStr">
        <is>
          <t>83129098000109</t>
        </is>
      </c>
      <c r="B1563" s="5" t="inlineStr">
        <is>
          <t>J. COSTA LTDA</t>
        </is>
      </c>
      <c r="C1563" s="5" t="inlineStr">
        <is>
          <t>06 - SEM GRUPO</t>
        </is>
      </c>
      <c r="D1563" s="5" t="inlineStr">
        <is>
          <t>HEMANUELE DITZEL (MANU)</t>
        </is>
      </c>
      <c r="E1563" s="5" t="inlineStr">
        <is>
          <t>SC</t>
        </is>
      </c>
      <c r="F1563" s="5">
        <f>IFERROR(VLOOKUP(C1563,$AS$4:$AT$25,2,FALSE),"")</f>
        <v/>
      </c>
      <c r="G1563" s="6">
        <f>IFERROR(VLOOKUP(C1563,$AS$4:$AX$25,6,FALSE),"")</f>
        <v/>
      </c>
      <c r="H1563" s="5">
        <f>IFERROR(VLOOKUP(C1563,$AS$4:$AY$25,7,FALSE),"")</f>
        <v/>
      </c>
      <c r="I1563" s="5">
        <f>IFERROR(VLOOKUP(C1563,$AS$4:$AZ$25,8,FALSE),"")</f>
        <v/>
      </c>
      <c r="J1563" s="7" t="inlineStr">
        <is>
          <t>.</t>
        </is>
      </c>
      <c r="K1563" s="5" t="inlineStr">
        <is>
          <t>SUL</t>
        </is>
      </c>
      <c r="L1563" s="8" t="n">
        <v>1513.953488372093</v>
      </c>
      <c r="M1563" s="9" t="n">
        <v>118.6046511627907</v>
      </c>
      <c r="N1563" s="9" t="n">
        <v>118.6046511627907</v>
      </c>
      <c r="O1563" s="9" t="n">
        <v>118.6046511627907</v>
      </c>
      <c r="P1563" s="9" t="n">
        <v>125.5813953488372</v>
      </c>
      <c r="Q1563" s="9" t="n">
        <v>125.5813953488372</v>
      </c>
      <c r="R1563" s="9" t="n">
        <v>125.5813953488372</v>
      </c>
      <c r="S1563" s="9" t="n">
        <v>125.5813953488372</v>
      </c>
      <c r="T1563" s="9" t="n">
        <v>125.5813953488372</v>
      </c>
      <c r="U1563" s="9" t="n">
        <v>132.5581395348837</v>
      </c>
      <c r="V1563" s="9" t="n">
        <v>132.5581395348837</v>
      </c>
      <c r="W1563" s="9" t="n">
        <v>132.5581395348837</v>
      </c>
      <c r="X1563" s="9" t="n">
        <v>132.5581395348837</v>
      </c>
      <c r="Y1563" s="7" t="inlineStr">
        <is>
          <t>.</t>
        </is>
      </c>
      <c r="Z1563" s="8">
        <f>SUM(AA1563:AL1563)</f>
        <v/>
      </c>
      <c r="AA1563" s="9" t="n">
        <v>0</v>
      </c>
      <c r="AB1563" s="9" t="n">
        <v>0</v>
      </c>
      <c r="AC1563" s="9" t="n">
        <v>0</v>
      </c>
      <c r="AD1563" s="9" t="n">
        <v>0</v>
      </c>
      <c r="AE1563" s="9" t="n">
        <v>0</v>
      </c>
      <c r="AF1563" s="9" t="n">
        <v>0</v>
      </c>
      <c r="AG1563" s="9" t="n">
        <v>0</v>
      </c>
      <c r="AH1563" s="9" t="n">
        <v>0</v>
      </c>
      <c r="AI1563" s="9" t="n">
        <v>0</v>
      </c>
      <c r="AJ1563" s="9" t="n">
        <v>0</v>
      </c>
      <c r="AK1563" s="9" t="n">
        <v>0</v>
      </c>
      <c r="AL1563" s="9" t="n">
        <v>0</v>
      </c>
      <c r="AM1563" s="7" t="inlineStr">
        <is>
          <t>.</t>
        </is>
      </c>
      <c r="AN1563" s="6">
        <f>IF(L1563=0,0,Z1563/L1563)</f>
        <v/>
      </c>
      <c r="AO1563" s="5">
        <f>IF(AN1563="","",IF(AN1563&gt;=0.9,"🟢",IF(AN1563&gt;=0.7,"🟡",IF(AN1563&gt;=0.5,"🟠","🔴"))))</f>
        <v/>
      </c>
      <c r="AP1563" s="9">
        <f>IF(L1563=0,0,L1563-Z1563)</f>
        <v/>
      </c>
      <c r="AQ1563" s="5">
        <f>IF(Z1563=0,"",RANK(Z1563,Z$4:Z$1569,0))</f>
        <v/>
      </c>
      <c r="AR1563" s="7" t="inlineStr">
        <is>
          <t>.</t>
        </is>
      </c>
      <c r="BA1563" s="7" t="inlineStr">
        <is>
          <t>.</t>
        </is>
      </c>
      <c r="BB1563" s="9">
        <f>SUM(L$4:L$1569)/COUNTA(A$4:A$1569)</f>
        <v/>
      </c>
      <c r="BC1563" s="9">
        <f>SUM(M$4:M$1569)/COUNTA(A$4:A$1569)</f>
        <v/>
      </c>
      <c r="BD1563" s="9">
        <f>SUM(N$4:N$1569)/COUNTA(A$4:A$1569)</f>
        <v/>
      </c>
      <c r="BE1563" s="9">
        <f>SUM(O$4:O$1569)/COUNTA(A$4:A$1569)</f>
        <v/>
      </c>
      <c r="BF1563" s="9">
        <f>SUM(P$4:P$1569)/COUNTA(A$4:A$1569)</f>
        <v/>
      </c>
      <c r="BG1563" s="9">
        <f>SUM(Q$4:Q$1569)/COUNTA(A$4:A$1569)</f>
        <v/>
      </c>
      <c r="BH1563" s="9">
        <f>SUM(R$4:R$1569)/COUNTA(A$4:A$1569)</f>
        <v/>
      </c>
      <c r="BI1563" s="9">
        <f>SUM(S$4:S$1569)/COUNTA(A$4:A$1569)</f>
        <v/>
      </c>
      <c r="BJ1563" s="9">
        <f>SUM(T$4:T$1569)/COUNTA(A$4:A$1569)</f>
        <v/>
      </c>
      <c r="BK1563" s="9">
        <f>SUM(U$4:U$1569)/COUNTA(A$4:A$1569)</f>
        <v/>
      </c>
      <c r="BL1563" s="9">
        <f>SUM(V$4:V$1569)/COUNTA(A$4:A$1569)</f>
        <v/>
      </c>
      <c r="BM1563" s="9">
        <f>SUM(W$4:W$1569)/COUNTA(A$4:A$1569)</f>
        <v/>
      </c>
      <c r="BN1563" s="9">
        <f>SUM(X$4:X$1569)/COUNTA(A$4:A$1569)</f>
        <v/>
      </c>
      <c r="BO1563" s="7" t="inlineStr">
        <is>
          <t>.</t>
        </is>
      </c>
      <c r="BP1563" s="9">
        <f>IF(Z1563&gt;=BB1563,0,IFERROR(BB1563+(SUMPRODUCT((Z$4:Z$1569&gt;=BB$4:BB$1569)*(Z$4:Z$1569-BB$4:BB$1569))/MAX(1,COUNTIF(Z$4:Z$1569,"&lt;"&amp;BB1563+0.01))),BB1563))</f>
        <v/>
      </c>
      <c r="BQ1563" s="9">
        <f>IF(AA1563&gt;=BC1563,0,IFERROR(BC1563+SUMPRODUCT((AA$4:AA$1569&gt;=BC$4:BC$1569)*(AA$4:AA$1569-BC$4:BC$1569))/MAX(1,COUNTIF(AA$4:AA$1569,"&lt;"&amp;BC1563+0.01)),BC1563))</f>
        <v/>
      </c>
      <c r="BR1563" s="9">
        <f>IF(AB1563&gt;=BD1563,0,IFERROR(BD1563+SUMPRODUCT((AB$4:AB$1569&gt;=BD$4:BD$1569)*(AB$4:AB$1569-BD$4:BD$1569))/MAX(1,COUNTIF(AB$4:AB$1569,"&lt;"&amp;BD1563+0.01)),BD1563))</f>
        <v/>
      </c>
      <c r="BS1563" s="9">
        <f>IF(AC1563&gt;=BE1563,0,IFERROR(BE1563+SUMPRODUCT((AC$4:AC$1569&gt;=BE$4:BE$1569)*(AC$4:AC$1569-BE$4:BE$1569))/MAX(1,COUNTIF(AC$4:AC$1569,"&lt;"&amp;BE1563+0.01)),BE1563))</f>
        <v/>
      </c>
      <c r="BT1563" s="9">
        <f>IF(AD1563&gt;=BF1563,0,IFERROR(BF1563+SUMPRODUCT((AD$4:AD$1569&gt;=BF$4:BF$1569)*(AD$4:AD$1569-BF$4:BF$1569))/MAX(1,COUNTIF(AD$4:AD$1569,"&lt;"&amp;BF1563+0.01)),BF1563))</f>
        <v/>
      </c>
      <c r="BU1563" s="9">
        <f>IF(AE1563&gt;=BG1563,0,IFERROR(BG1563+SUMPRODUCT((AE$4:AE$1569&gt;=BG$4:BG$1569)*(AE$4:AE$1569-BG$4:BG$1569))/MAX(1,COUNTIF(AE$4:AE$1569,"&lt;"&amp;BG1563+0.01)),BG1563))</f>
        <v/>
      </c>
      <c r="BV1563" s="9">
        <f>IF(AF1563&gt;=BH1563,0,IFERROR(BH1563+SUMPRODUCT((AF$4:AF$1569&gt;=BH$4:BH$1569)*(AF$4:AF$1569-BH$4:BH$1569))/MAX(1,COUNTIF(AF$4:AF$1569,"&lt;"&amp;BH1563+0.01)),BH1563))</f>
        <v/>
      </c>
      <c r="BW1563" s="9">
        <f>IF(AG1563&gt;=BI1563,0,IFERROR(BI1563+SUMPRODUCT((AG$4:AG$1569&gt;=BI$4:BI$1569)*(AG$4:AG$1569-BI$4:BI$1569))/MAX(1,COUNTIF(AG$4:AG$1569,"&lt;"&amp;BI1563+0.01)),BI1563))</f>
        <v/>
      </c>
      <c r="BX1563" s="9">
        <f>IF(AH1563&gt;=BJ1563,0,IFERROR(BJ1563+SUMPRODUCT((AH$4:AH$1569&gt;=BJ$4:BJ$1569)*(AH$4:AH$1569-BJ$4:BJ$1569))/MAX(1,COUNTIF(AH$4:AH$1569,"&lt;"&amp;BJ1563+0.01)),BJ1563))</f>
        <v/>
      </c>
      <c r="BY1563" s="9">
        <f>IF(AI1563&gt;=BK1563,0,IFERROR(BK1563+SUMPRODUCT((AI$4:AI$1569&gt;=BK$4:BK$1569)*(AI$4:AI$1569-BK$4:BK$1569))/MAX(1,COUNTIF(AI$4:AI$1569,"&lt;"&amp;BK1563+0.01)),BK1563))</f>
        <v/>
      </c>
      <c r="BZ1563" s="9">
        <f>IF(AJ1563&gt;=BL1563,0,IFERROR(BL1563+SUMPRODUCT((AJ$4:AJ$1569&gt;=BL$4:BL$1569)*(AJ$4:AJ$1569-BL$4:BL$1569))/MAX(1,COUNTIF(AJ$4:AJ$1569,"&lt;"&amp;BL1563+0.01)),BL1563))</f>
        <v/>
      </c>
      <c r="CA1563" s="9">
        <f>IF(AK1563&gt;=BM1563,0,IFERROR(BM1563+SUMPRODUCT((AK$4:AK$1569&gt;=BM$4:BM$1569)*(AK$4:AK$1569-BM$4:BM$1569))/MAX(1,COUNTIF(AK$4:AK$1569,"&lt;"&amp;BM1563+0.01)),BM1563))</f>
        <v/>
      </c>
      <c r="CB1563" s="9">
        <f>IF(AL1563&gt;=BN1563,0,IFERROR(BN1563+SUMPRODUCT((AL$4:AL$1569&gt;=BN$4:BN$1569)*(AL$4:AL$1569-BN$4:BN$1569))/MAX(1,COUNTIF(AL$4:AL$1569,"&lt;"&amp;BN1563+0.01)),BN1563))</f>
        <v/>
      </c>
      <c r="CC1563" s="5">
        <f>IF(AO1563="🟢","VERDE",IF(AO1563="🟡","AMARELO",IF(AO1563="🟠","VERMELHO",IF(AO1563="🔴","VERMELHO","ROXO"))))</f>
        <v/>
      </c>
      <c r="CD1563" s="5" t="inlineStr">
        <is>
          <t>🌎 REGIÕES</t>
        </is>
      </c>
      <c r="CE1563" s="5" t="inlineStr">
        <is>
          <t>SEM REDE</t>
        </is>
      </c>
    </row>
    <row r="1564">
      <c r="A1564" s="5" t="inlineStr">
        <is>
          <t>85388817000131</t>
        </is>
      </c>
      <c r="B1564" s="5" t="inlineStr">
        <is>
          <t>JANETE MOTA PICINATO - ME</t>
        </is>
      </c>
      <c r="C1564" s="5" t="inlineStr">
        <is>
          <t>06 - SEM GRUPO</t>
        </is>
      </c>
      <c r="D1564" s="5" t="inlineStr">
        <is>
          <t>HEMANUELE DITZEL (MANU)</t>
        </is>
      </c>
      <c r="E1564" s="5" t="inlineStr">
        <is>
          <t>SC</t>
        </is>
      </c>
      <c r="F1564" s="5">
        <f>IFERROR(VLOOKUP(C1564,$AS$4:$AT$25,2,FALSE),"")</f>
        <v/>
      </c>
      <c r="G1564" s="6">
        <f>IFERROR(VLOOKUP(C1564,$AS$4:$AX$25,6,FALSE),"")</f>
        <v/>
      </c>
      <c r="H1564" s="5">
        <f>IFERROR(VLOOKUP(C1564,$AS$4:$AY$25,7,FALSE),"")</f>
        <v/>
      </c>
      <c r="I1564" s="5">
        <f>IFERROR(VLOOKUP(C1564,$AS$4:$AZ$25,8,FALSE),"")</f>
        <v/>
      </c>
      <c r="J1564" s="7" t="inlineStr">
        <is>
          <t>.</t>
        </is>
      </c>
      <c r="K1564" s="5" t="inlineStr">
        <is>
          <t>SUL</t>
        </is>
      </c>
      <c r="L1564" s="8" t="n">
        <v>1643.478260869565</v>
      </c>
      <c r="M1564" s="9" t="n">
        <v>117.3913043478261</v>
      </c>
      <c r="N1564" s="9" t="n">
        <v>130.4347826086957</v>
      </c>
      <c r="O1564" s="9" t="n">
        <v>130.4347826086957</v>
      </c>
      <c r="P1564" s="9" t="n">
        <v>130.4347826086957</v>
      </c>
      <c r="Q1564" s="9" t="n">
        <v>130.4347826086957</v>
      </c>
      <c r="R1564" s="9" t="n">
        <v>130.4347826086957</v>
      </c>
      <c r="S1564" s="9" t="n">
        <v>143.4782608695652</v>
      </c>
      <c r="T1564" s="9" t="n">
        <v>143.4782608695652</v>
      </c>
      <c r="U1564" s="9" t="n">
        <v>143.4782608695652</v>
      </c>
      <c r="V1564" s="9" t="n">
        <v>143.4782608695652</v>
      </c>
      <c r="W1564" s="9" t="n">
        <v>143.4782608695652</v>
      </c>
      <c r="X1564" s="9" t="n">
        <v>156.5217391304348</v>
      </c>
      <c r="Y1564" s="7" t="inlineStr">
        <is>
          <t>.</t>
        </is>
      </c>
      <c r="Z1564" s="8">
        <f>SUM(AA1564:AL1564)</f>
        <v/>
      </c>
      <c r="AA1564" s="9" t="n">
        <v>0</v>
      </c>
      <c r="AB1564" s="9" t="n">
        <v>0</v>
      </c>
      <c r="AC1564" s="9" t="n">
        <v>0</v>
      </c>
      <c r="AD1564" s="9" t="n">
        <v>0</v>
      </c>
      <c r="AE1564" s="9" t="n">
        <v>0</v>
      </c>
      <c r="AF1564" s="9" t="n">
        <v>0</v>
      </c>
      <c r="AG1564" s="9" t="n">
        <v>0</v>
      </c>
      <c r="AH1564" s="9" t="n">
        <v>0</v>
      </c>
      <c r="AI1564" s="9" t="n">
        <v>0</v>
      </c>
      <c r="AJ1564" s="9" t="n">
        <v>0</v>
      </c>
      <c r="AK1564" s="9" t="n">
        <v>0</v>
      </c>
      <c r="AL1564" s="9" t="n">
        <v>0</v>
      </c>
      <c r="AM1564" s="7" t="inlineStr">
        <is>
          <t>.</t>
        </is>
      </c>
      <c r="AN1564" s="6">
        <f>IF(L1564=0,0,Z1564/L1564)</f>
        <v/>
      </c>
      <c r="AO1564" s="5">
        <f>IF(AN1564="","",IF(AN1564&gt;=0.9,"🟢",IF(AN1564&gt;=0.7,"🟡",IF(AN1564&gt;=0.5,"🟠","🔴"))))</f>
        <v/>
      </c>
      <c r="AP1564" s="9">
        <f>IF(L1564=0,0,L1564-Z1564)</f>
        <v/>
      </c>
      <c r="AQ1564" s="5">
        <f>IF(Z1564=0,"",RANK(Z1564,Z$4:Z$1569,0))</f>
        <v/>
      </c>
      <c r="AR1564" s="7" t="inlineStr">
        <is>
          <t>.</t>
        </is>
      </c>
      <c r="BA1564" s="7" t="inlineStr">
        <is>
          <t>.</t>
        </is>
      </c>
      <c r="BB1564" s="9">
        <f>SUM(L$4:L$1569)/COUNTA(A$4:A$1569)</f>
        <v/>
      </c>
      <c r="BC1564" s="9">
        <f>SUM(M$4:M$1569)/COUNTA(A$4:A$1569)</f>
        <v/>
      </c>
      <c r="BD1564" s="9">
        <f>SUM(N$4:N$1569)/COUNTA(A$4:A$1569)</f>
        <v/>
      </c>
      <c r="BE1564" s="9">
        <f>SUM(O$4:O$1569)/COUNTA(A$4:A$1569)</f>
        <v/>
      </c>
      <c r="BF1564" s="9">
        <f>SUM(P$4:P$1569)/COUNTA(A$4:A$1569)</f>
        <v/>
      </c>
      <c r="BG1564" s="9">
        <f>SUM(Q$4:Q$1569)/COUNTA(A$4:A$1569)</f>
        <v/>
      </c>
      <c r="BH1564" s="9">
        <f>SUM(R$4:R$1569)/COUNTA(A$4:A$1569)</f>
        <v/>
      </c>
      <c r="BI1564" s="9">
        <f>SUM(S$4:S$1569)/COUNTA(A$4:A$1569)</f>
        <v/>
      </c>
      <c r="BJ1564" s="9">
        <f>SUM(T$4:T$1569)/COUNTA(A$4:A$1569)</f>
        <v/>
      </c>
      <c r="BK1564" s="9">
        <f>SUM(U$4:U$1569)/COUNTA(A$4:A$1569)</f>
        <v/>
      </c>
      <c r="BL1564" s="9">
        <f>SUM(V$4:V$1569)/COUNTA(A$4:A$1569)</f>
        <v/>
      </c>
      <c r="BM1564" s="9">
        <f>SUM(W$4:W$1569)/COUNTA(A$4:A$1569)</f>
        <v/>
      </c>
      <c r="BN1564" s="9">
        <f>SUM(X$4:X$1569)/COUNTA(A$4:A$1569)</f>
        <v/>
      </c>
      <c r="BO1564" s="7" t="inlineStr">
        <is>
          <t>.</t>
        </is>
      </c>
      <c r="BP1564" s="9">
        <f>IF(Z1564&gt;=BB1564,0,IFERROR(BB1564+(SUMPRODUCT((Z$4:Z$1569&gt;=BB$4:BB$1569)*(Z$4:Z$1569-BB$4:BB$1569))/MAX(1,COUNTIF(Z$4:Z$1569,"&lt;"&amp;BB1564+0.01))),BB1564))</f>
        <v/>
      </c>
      <c r="BQ1564" s="9">
        <f>IF(AA1564&gt;=BC1564,0,IFERROR(BC1564+SUMPRODUCT((AA$4:AA$1569&gt;=BC$4:BC$1569)*(AA$4:AA$1569-BC$4:BC$1569))/MAX(1,COUNTIF(AA$4:AA$1569,"&lt;"&amp;BC1564+0.01)),BC1564))</f>
        <v/>
      </c>
      <c r="BR1564" s="9">
        <f>IF(AB1564&gt;=BD1564,0,IFERROR(BD1564+SUMPRODUCT((AB$4:AB$1569&gt;=BD$4:BD$1569)*(AB$4:AB$1569-BD$4:BD$1569))/MAX(1,COUNTIF(AB$4:AB$1569,"&lt;"&amp;BD1564+0.01)),BD1564))</f>
        <v/>
      </c>
      <c r="BS1564" s="9">
        <f>IF(AC1564&gt;=BE1564,0,IFERROR(BE1564+SUMPRODUCT((AC$4:AC$1569&gt;=BE$4:BE$1569)*(AC$4:AC$1569-BE$4:BE$1569))/MAX(1,COUNTIF(AC$4:AC$1569,"&lt;"&amp;BE1564+0.01)),BE1564))</f>
        <v/>
      </c>
      <c r="BT1564" s="9">
        <f>IF(AD1564&gt;=BF1564,0,IFERROR(BF1564+SUMPRODUCT((AD$4:AD$1569&gt;=BF$4:BF$1569)*(AD$4:AD$1569-BF$4:BF$1569))/MAX(1,COUNTIF(AD$4:AD$1569,"&lt;"&amp;BF1564+0.01)),BF1564))</f>
        <v/>
      </c>
      <c r="BU1564" s="9">
        <f>IF(AE1564&gt;=BG1564,0,IFERROR(BG1564+SUMPRODUCT((AE$4:AE$1569&gt;=BG$4:BG$1569)*(AE$4:AE$1569-BG$4:BG$1569))/MAX(1,COUNTIF(AE$4:AE$1569,"&lt;"&amp;BG1564+0.01)),BG1564))</f>
        <v/>
      </c>
      <c r="BV1564" s="9">
        <f>IF(AF1564&gt;=BH1564,0,IFERROR(BH1564+SUMPRODUCT((AF$4:AF$1569&gt;=BH$4:BH$1569)*(AF$4:AF$1569-BH$4:BH$1569))/MAX(1,COUNTIF(AF$4:AF$1569,"&lt;"&amp;BH1564+0.01)),BH1564))</f>
        <v/>
      </c>
      <c r="BW1564" s="9">
        <f>IF(AG1564&gt;=BI1564,0,IFERROR(BI1564+SUMPRODUCT((AG$4:AG$1569&gt;=BI$4:BI$1569)*(AG$4:AG$1569-BI$4:BI$1569))/MAX(1,COUNTIF(AG$4:AG$1569,"&lt;"&amp;BI1564+0.01)),BI1564))</f>
        <v/>
      </c>
      <c r="BX1564" s="9">
        <f>IF(AH1564&gt;=BJ1564,0,IFERROR(BJ1564+SUMPRODUCT((AH$4:AH$1569&gt;=BJ$4:BJ$1569)*(AH$4:AH$1569-BJ$4:BJ$1569))/MAX(1,COUNTIF(AH$4:AH$1569,"&lt;"&amp;BJ1564+0.01)),BJ1564))</f>
        <v/>
      </c>
      <c r="BY1564" s="9">
        <f>IF(AI1564&gt;=BK1564,0,IFERROR(BK1564+SUMPRODUCT((AI$4:AI$1569&gt;=BK$4:BK$1569)*(AI$4:AI$1569-BK$4:BK$1569))/MAX(1,COUNTIF(AI$4:AI$1569,"&lt;"&amp;BK1564+0.01)),BK1564))</f>
        <v/>
      </c>
      <c r="BZ1564" s="9">
        <f>IF(AJ1564&gt;=BL1564,0,IFERROR(BL1564+SUMPRODUCT((AJ$4:AJ$1569&gt;=BL$4:BL$1569)*(AJ$4:AJ$1569-BL$4:BL$1569))/MAX(1,COUNTIF(AJ$4:AJ$1569,"&lt;"&amp;BL1564+0.01)),BL1564))</f>
        <v/>
      </c>
      <c r="CA1564" s="9">
        <f>IF(AK1564&gt;=BM1564,0,IFERROR(BM1564+SUMPRODUCT((AK$4:AK$1569&gt;=BM$4:BM$1569)*(AK$4:AK$1569-BM$4:BM$1569))/MAX(1,COUNTIF(AK$4:AK$1569,"&lt;"&amp;BM1564+0.01)),BM1564))</f>
        <v/>
      </c>
      <c r="CB1564" s="9">
        <f>IF(AL1564&gt;=BN1564,0,IFERROR(BN1564+SUMPRODUCT((AL$4:AL$1569&gt;=BN$4:BN$1569)*(AL$4:AL$1569-BN$4:BN$1569))/MAX(1,COUNTIF(AL$4:AL$1569,"&lt;"&amp;BN1564+0.01)),BN1564))</f>
        <v/>
      </c>
      <c r="CC1564" s="5">
        <f>IF(AO1564="🟢","VERDE",IF(AO1564="🟡","AMARELO",IF(AO1564="🟠","VERMELHO",IF(AO1564="🔴","VERMELHO","ROXO"))))</f>
        <v/>
      </c>
      <c r="CD1564" s="5" t="inlineStr">
        <is>
          <t>🌎 REGIÕES</t>
        </is>
      </c>
      <c r="CE1564" s="5" t="inlineStr">
        <is>
          <t>SEM REDE</t>
        </is>
      </c>
    </row>
    <row r="1565">
      <c r="A1565" s="5" t="inlineStr">
        <is>
          <t>87345369000203</t>
        </is>
      </c>
      <c r="B1565" s="5" t="inlineStr">
        <is>
          <t>SELBACH E SELBACH SUPERMERCADO LTDA</t>
        </is>
      </c>
      <c r="C1565" s="5" t="inlineStr">
        <is>
          <t>06 - SEM GRUPO</t>
        </is>
      </c>
      <c r="D1565" s="5" t="inlineStr">
        <is>
          <t>HEMANUELE DITZEL (MANU)</t>
        </is>
      </c>
      <c r="E1565" s="5" t="inlineStr">
        <is>
          <t>RS</t>
        </is>
      </c>
      <c r="F1565" s="5">
        <f>IFERROR(VLOOKUP(C1565,$AS$4:$AT$25,2,FALSE),"")</f>
        <v/>
      </c>
      <c r="G1565" s="6">
        <f>IFERROR(VLOOKUP(C1565,$AS$4:$AX$25,6,FALSE),"")</f>
        <v/>
      </c>
      <c r="H1565" s="5">
        <f>IFERROR(VLOOKUP(C1565,$AS$4:$AY$25,7,FALSE),"")</f>
        <v/>
      </c>
      <c r="I1565" s="5">
        <f>IFERROR(VLOOKUP(C1565,$AS$4:$AZ$25,8,FALSE),"")</f>
        <v/>
      </c>
      <c r="J1565" s="7" t="inlineStr">
        <is>
          <t>.</t>
        </is>
      </c>
      <c r="K1565" s="5" t="inlineStr">
        <is>
          <t>SUL</t>
        </is>
      </c>
      <c r="L1565" s="8" t="n">
        <v>1582.758620689655</v>
      </c>
      <c r="M1565" s="9" t="n">
        <v>124.1379310344828</v>
      </c>
      <c r="N1565" s="9" t="n">
        <v>124.1379310344828</v>
      </c>
      <c r="O1565" s="9" t="n">
        <v>124.1379310344828</v>
      </c>
      <c r="P1565" s="9" t="n">
        <v>124.1379310344828</v>
      </c>
      <c r="Q1565" s="9" t="n">
        <v>124.1379310344828</v>
      </c>
      <c r="R1565" s="9" t="n">
        <v>134.4827586206897</v>
      </c>
      <c r="S1565" s="9" t="n">
        <v>134.4827586206897</v>
      </c>
      <c r="T1565" s="9" t="n">
        <v>134.4827586206897</v>
      </c>
      <c r="U1565" s="9" t="n">
        <v>134.4827586206897</v>
      </c>
      <c r="V1565" s="9" t="n">
        <v>134.4827586206897</v>
      </c>
      <c r="W1565" s="9" t="n">
        <v>144.8275862068965</v>
      </c>
      <c r="X1565" s="9" t="n">
        <v>144.8275862068965</v>
      </c>
      <c r="Y1565" s="7" t="inlineStr">
        <is>
          <t>.</t>
        </is>
      </c>
      <c r="Z1565" s="8">
        <f>SUM(AA1565:AL1565)</f>
        <v/>
      </c>
      <c r="AA1565" s="9" t="n">
        <v>0</v>
      </c>
      <c r="AB1565" s="9" t="n">
        <v>0</v>
      </c>
      <c r="AC1565" s="9" t="n">
        <v>0</v>
      </c>
      <c r="AD1565" s="9" t="n">
        <v>0</v>
      </c>
      <c r="AE1565" s="9" t="n">
        <v>0</v>
      </c>
      <c r="AF1565" s="9" t="n">
        <v>0</v>
      </c>
      <c r="AG1565" s="9" t="n">
        <v>0</v>
      </c>
      <c r="AH1565" s="9" t="n">
        <v>0</v>
      </c>
      <c r="AI1565" s="9" t="n">
        <v>0</v>
      </c>
      <c r="AJ1565" s="9" t="n">
        <v>0</v>
      </c>
      <c r="AK1565" s="9" t="n">
        <v>0</v>
      </c>
      <c r="AL1565" s="9" t="n">
        <v>0</v>
      </c>
      <c r="AM1565" s="7" t="inlineStr">
        <is>
          <t>.</t>
        </is>
      </c>
      <c r="AN1565" s="6">
        <f>IF(L1565=0,0,Z1565/L1565)</f>
        <v/>
      </c>
      <c r="AO1565" s="5">
        <f>IF(AN1565="","",IF(AN1565&gt;=0.9,"🟢",IF(AN1565&gt;=0.7,"🟡",IF(AN1565&gt;=0.5,"🟠","🔴"))))</f>
        <v/>
      </c>
      <c r="AP1565" s="9">
        <f>IF(L1565=0,0,L1565-Z1565)</f>
        <v/>
      </c>
      <c r="AQ1565" s="5">
        <f>IF(Z1565=0,"",RANK(Z1565,Z$4:Z$1569,0))</f>
        <v/>
      </c>
      <c r="AR1565" s="7" t="inlineStr">
        <is>
          <t>.</t>
        </is>
      </c>
      <c r="BA1565" s="7" t="inlineStr">
        <is>
          <t>.</t>
        </is>
      </c>
      <c r="BB1565" s="9">
        <f>SUM(L$4:L$1569)/COUNTA(A$4:A$1569)</f>
        <v/>
      </c>
      <c r="BC1565" s="9">
        <f>SUM(M$4:M$1569)/COUNTA(A$4:A$1569)</f>
        <v/>
      </c>
      <c r="BD1565" s="9">
        <f>SUM(N$4:N$1569)/COUNTA(A$4:A$1569)</f>
        <v/>
      </c>
      <c r="BE1565" s="9">
        <f>SUM(O$4:O$1569)/COUNTA(A$4:A$1569)</f>
        <v/>
      </c>
      <c r="BF1565" s="9">
        <f>SUM(P$4:P$1569)/COUNTA(A$4:A$1569)</f>
        <v/>
      </c>
      <c r="BG1565" s="9">
        <f>SUM(Q$4:Q$1569)/COUNTA(A$4:A$1569)</f>
        <v/>
      </c>
      <c r="BH1565" s="9">
        <f>SUM(R$4:R$1569)/COUNTA(A$4:A$1569)</f>
        <v/>
      </c>
      <c r="BI1565" s="9">
        <f>SUM(S$4:S$1569)/COUNTA(A$4:A$1569)</f>
        <v/>
      </c>
      <c r="BJ1565" s="9">
        <f>SUM(T$4:T$1569)/COUNTA(A$4:A$1569)</f>
        <v/>
      </c>
      <c r="BK1565" s="9">
        <f>SUM(U$4:U$1569)/COUNTA(A$4:A$1569)</f>
        <v/>
      </c>
      <c r="BL1565" s="9">
        <f>SUM(V$4:V$1569)/COUNTA(A$4:A$1569)</f>
        <v/>
      </c>
      <c r="BM1565" s="9">
        <f>SUM(W$4:W$1569)/COUNTA(A$4:A$1569)</f>
        <v/>
      </c>
      <c r="BN1565" s="9">
        <f>SUM(X$4:X$1569)/COUNTA(A$4:A$1569)</f>
        <v/>
      </c>
      <c r="BO1565" s="7" t="inlineStr">
        <is>
          <t>.</t>
        </is>
      </c>
      <c r="BP1565" s="9">
        <f>IF(Z1565&gt;=BB1565,0,IFERROR(BB1565+(SUMPRODUCT((Z$4:Z$1569&gt;=BB$4:BB$1569)*(Z$4:Z$1569-BB$4:BB$1569))/MAX(1,COUNTIF(Z$4:Z$1569,"&lt;"&amp;BB1565+0.01))),BB1565))</f>
        <v/>
      </c>
      <c r="BQ1565" s="9">
        <f>IF(AA1565&gt;=BC1565,0,IFERROR(BC1565+SUMPRODUCT((AA$4:AA$1569&gt;=BC$4:BC$1569)*(AA$4:AA$1569-BC$4:BC$1569))/MAX(1,COUNTIF(AA$4:AA$1569,"&lt;"&amp;BC1565+0.01)),BC1565))</f>
        <v/>
      </c>
      <c r="BR1565" s="9">
        <f>IF(AB1565&gt;=BD1565,0,IFERROR(BD1565+SUMPRODUCT((AB$4:AB$1569&gt;=BD$4:BD$1569)*(AB$4:AB$1569-BD$4:BD$1569))/MAX(1,COUNTIF(AB$4:AB$1569,"&lt;"&amp;BD1565+0.01)),BD1565))</f>
        <v/>
      </c>
      <c r="BS1565" s="9">
        <f>IF(AC1565&gt;=BE1565,0,IFERROR(BE1565+SUMPRODUCT((AC$4:AC$1569&gt;=BE$4:BE$1569)*(AC$4:AC$1569-BE$4:BE$1569))/MAX(1,COUNTIF(AC$4:AC$1569,"&lt;"&amp;BE1565+0.01)),BE1565))</f>
        <v/>
      </c>
      <c r="BT1565" s="9">
        <f>IF(AD1565&gt;=BF1565,0,IFERROR(BF1565+SUMPRODUCT((AD$4:AD$1569&gt;=BF$4:BF$1569)*(AD$4:AD$1569-BF$4:BF$1569))/MAX(1,COUNTIF(AD$4:AD$1569,"&lt;"&amp;BF1565+0.01)),BF1565))</f>
        <v/>
      </c>
      <c r="BU1565" s="9">
        <f>IF(AE1565&gt;=BG1565,0,IFERROR(BG1565+SUMPRODUCT((AE$4:AE$1569&gt;=BG$4:BG$1569)*(AE$4:AE$1569-BG$4:BG$1569))/MAX(1,COUNTIF(AE$4:AE$1569,"&lt;"&amp;BG1565+0.01)),BG1565))</f>
        <v/>
      </c>
      <c r="BV1565" s="9">
        <f>IF(AF1565&gt;=BH1565,0,IFERROR(BH1565+SUMPRODUCT((AF$4:AF$1569&gt;=BH$4:BH$1569)*(AF$4:AF$1569-BH$4:BH$1569))/MAX(1,COUNTIF(AF$4:AF$1569,"&lt;"&amp;BH1565+0.01)),BH1565))</f>
        <v/>
      </c>
      <c r="BW1565" s="9">
        <f>IF(AG1565&gt;=BI1565,0,IFERROR(BI1565+SUMPRODUCT((AG$4:AG$1569&gt;=BI$4:BI$1569)*(AG$4:AG$1569-BI$4:BI$1569))/MAX(1,COUNTIF(AG$4:AG$1569,"&lt;"&amp;BI1565+0.01)),BI1565))</f>
        <v/>
      </c>
      <c r="BX1565" s="9">
        <f>IF(AH1565&gt;=BJ1565,0,IFERROR(BJ1565+SUMPRODUCT((AH$4:AH$1569&gt;=BJ$4:BJ$1569)*(AH$4:AH$1569-BJ$4:BJ$1569))/MAX(1,COUNTIF(AH$4:AH$1569,"&lt;"&amp;BJ1565+0.01)),BJ1565))</f>
        <v/>
      </c>
      <c r="BY1565" s="9">
        <f>IF(AI1565&gt;=BK1565,0,IFERROR(BK1565+SUMPRODUCT((AI$4:AI$1569&gt;=BK$4:BK$1569)*(AI$4:AI$1569-BK$4:BK$1569))/MAX(1,COUNTIF(AI$4:AI$1569,"&lt;"&amp;BK1565+0.01)),BK1565))</f>
        <v/>
      </c>
      <c r="BZ1565" s="9">
        <f>IF(AJ1565&gt;=BL1565,0,IFERROR(BL1565+SUMPRODUCT((AJ$4:AJ$1569&gt;=BL$4:BL$1569)*(AJ$4:AJ$1569-BL$4:BL$1569))/MAX(1,COUNTIF(AJ$4:AJ$1569,"&lt;"&amp;BL1565+0.01)),BL1565))</f>
        <v/>
      </c>
      <c r="CA1565" s="9">
        <f>IF(AK1565&gt;=BM1565,0,IFERROR(BM1565+SUMPRODUCT((AK$4:AK$1569&gt;=BM$4:BM$1569)*(AK$4:AK$1569-BM$4:BM$1569))/MAX(1,COUNTIF(AK$4:AK$1569,"&lt;"&amp;BM1565+0.01)),BM1565))</f>
        <v/>
      </c>
      <c r="CB1565" s="9">
        <f>IF(AL1565&gt;=BN1565,0,IFERROR(BN1565+SUMPRODUCT((AL$4:AL$1569&gt;=BN$4:BN$1569)*(AL$4:AL$1569-BN$4:BN$1569))/MAX(1,COUNTIF(AL$4:AL$1569,"&lt;"&amp;BN1565+0.01)),BN1565))</f>
        <v/>
      </c>
      <c r="CC1565" s="5">
        <f>IF(AO1565="🟢","VERDE",IF(AO1565="🟡","AMARELO",IF(AO1565="🟠","VERMELHO",IF(AO1565="🔴","VERMELHO","ROXO"))))</f>
        <v/>
      </c>
      <c r="CD1565" s="5" t="inlineStr">
        <is>
          <t>🌎 REGIÕES</t>
        </is>
      </c>
      <c r="CE1565" s="5" t="inlineStr">
        <is>
          <t>SEM REDE</t>
        </is>
      </c>
    </row>
    <row r="1566">
      <c r="A1566" s="5" t="inlineStr">
        <is>
          <t>97521113000174</t>
        </is>
      </c>
      <c r="B1566" s="5" t="inlineStr">
        <is>
          <t>LETICIA SILVA DE ARAUJO OLIVEIRA - ME</t>
        </is>
      </c>
      <c r="C1566" s="5" t="inlineStr">
        <is>
          <t>06 - SEM GRUPO</t>
        </is>
      </c>
      <c r="D1566" s="5" t="inlineStr">
        <is>
          <t>LARISSA PADILHA</t>
        </is>
      </c>
      <c r="E1566" s="5" t="inlineStr">
        <is>
          <t>BA</t>
        </is>
      </c>
      <c r="F1566" s="5">
        <f>IFERROR(VLOOKUP(C1566,$AS$4:$AT$25,2,FALSE),"")</f>
        <v/>
      </c>
      <c r="G1566" s="6">
        <f>IFERROR(VLOOKUP(C1566,$AS$4:$AX$25,6,FALSE),"")</f>
        <v/>
      </c>
      <c r="H1566" s="5">
        <f>IFERROR(VLOOKUP(C1566,$AS$4:$AY$25,7,FALSE),"")</f>
        <v/>
      </c>
      <c r="I1566" s="5">
        <f>IFERROR(VLOOKUP(C1566,$AS$4:$AZ$25,8,FALSE),"")</f>
        <v/>
      </c>
      <c r="J1566" s="7" t="inlineStr">
        <is>
          <t>.</t>
        </is>
      </c>
      <c r="K1566" s="5" t="inlineStr">
        <is>
          <t>NORDESTE (SEM MA)</t>
        </is>
      </c>
      <c r="L1566" s="8" t="n">
        <v>1371.428571428571</v>
      </c>
      <c r="M1566" s="9" t="n">
        <v>114.2857142857143</v>
      </c>
      <c r="N1566" s="9" t="n">
        <v>114.2857142857143</v>
      </c>
      <c r="O1566" s="9" t="n">
        <v>114.2857142857143</v>
      </c>
      <c r="P1566" s="9" t="n">
        <v>114.2857142857143</v>
      </c>
      <c r="Q1566" s="9" t="n">
        <v>114.2857142857143</v>
      </c>
      <c r="R1566" s="9" t="n">
        <v>114.2857142857143</v>
      </c>
      <c r="S1566" s="9" t="n">
        <v>114.2857142857143</v>
      </c>
      <c r="T1566" s="9" t="n">
        <v>114.2857142857143</v>
      </c>
      <c r="U1566" s="9" t="n">
        <v>114.2857142857143</v>
      </c>
      <c r="V1566" s="9" t="n">
        <v>114.2857142857143</v>
      </c>
      <c r="W1566" s="9" t="n">
        <v>114.2857142857143</v>
      </c>
      <c r="X1566" s="9" t="n">
        <v>114.2857142857143</v>
      </c>
      <c r="Y1566" s="7" t="inlineStr">
        <is>
          <t>.</t>
        </is>
      </c>
      <c r="Z1566" s="8">
        <f>SUM(AA1566:AL1566)</f>
        <v/>
      </c>
      <c r="AA1566" s="9" t="n">
        <v>0</v>
      </c>
      <c r="AB1566" s="9" t="n">
        <v>0</v>
      </c>
      <c r="AC1566" s="9" t="n">
        <v>0</v>
      </c>
      <c r="AD1566" s="9" t="n">
        <v>0</v>
      </c>
      <c r="AE1566" s="9" t="n">
        <v>0</v>
      </c>
      <c r="AF1566" s="9" t="n">
        <v>0</v>
      </c>
      <c r="AG1566" s="9" t="n">
        <v>0</v>
      </c>
      <c r="AH1566" s="9" t="n">
        <v>0</v>
      </c>
      <c r="AI1566" s="9" t="n">
        <v>0</v>
      </c>
      <c r="AJ1566" s="9" t="n">
        <v>0</v>
      </c>
      <c r="AK1566" s="9" t="n">
        <v>0</v>
      </c>
      <c r="AL1566" s="9" t="n">
        <v>0</v>
      </c>
      <c r="AM1566" s="7" t="inlineStr">
        <is>
          <t>.</t>
        </is>
      </c>
      <c r="AN1566" s="6">
        <f>IF(L1566=0,0,Z1566/L1566)</f>
        <v/>
      </c>
      <c r="AO1566" s="5">
        <f>IF(AN1566="","",IF(AN1566&gt;=0.9,"🟢",IF(AN1566&gt;=0.7,"🟡",IF(AN1566&gt;=0.5,"🟠","🔴"))))</f>
        <v/>
      </c>
      <c r="AP1566" s="9">
        <f>IF(L1566=0,0,L1566-Z1566)</f>
        <v/>
      </c>
      <c r="AQ1566" s="5">
        <f>IF(Z1566=0,"",RANK(Z1566,Z$4:Z$1569,0))</f>
        <v/>
      </c>
      <c r="AR1566" s="7" t="inlineStr">
        <is>
          <t>.</t>
        </is>
      </c>
      <c r="BA1566" s="7" t="inlineStr">
        <is>
          <t>.</t>
        </is>
      </c>
      <c r="BB1566" s="9">
        <f>SUM(L$4:L$1569)/COUNTA(A$4:A$1569)</f>
        <v/>
      </c>
      <c r="BC1566" s="9">
        <f>SUM(M$4:M$1569)/COUNTA(A$4:A$1569)</f>
        <v/>
      </c>
      <c r="BD1566" s="9">
        <f>SUM(N$4:N$1569)/COUNTA(A$4:A$1569)</f>
        <v/>
      </c>
      <c r="BE1566" s="9">
        <f>SUM(O$4:O$1569)/COUNTA(A$4:A$1569)</f>
        <v/>
      </c>
      <c r="BF1566" s="9">
        <f>SUM(P$4:P$1569)/COUNTA(A$4:A$1569)</f>
        <v/>
      </c>
      <c r="BG1566" s="9">
        <f>SUM(Q$4:Q$1569)/COUNTA(A$4:A$1569)</f>
        <v/>
      </c>
      <c r="BH1566" s="9">
        <f>SUM(R$4:R$1569)/COUNTA(A$4:A$1569)</f>
        <v/>
      </c>
      <c r="BI1566" s="9">
        <f>SUM(S$4:S$1569)/COUNTA(A$4:A$1569)</f>
        <v/>
      </c>
      <c r="BJ1566" s="9">
        <f>SUM(T$4:T$1569)/COUNTA(A$4:A$1569)</f>
        <v/>
      </c>
      <c r="BK1566" s="9">
        <f>SUM(U$4:U$1569)/COUNTA(A$4:A$1569)</f>
        <v/>
      </c>
      <c r="BL1566" s="9">
        <f>SUM(V$4:V$1569)/COUNTA(A$4:A$1569)</f>
        <v/>
      </c>
      <c r="BM1566" s="9">
        <f>SUM(W$4:W$1569)/COUNTA(A$4:A$1569)</f>
        <v/>
      </c>
      <c r="BN1566" s="9">
        <f>SUM(X$4:X$1569)/COUNTA(A$4:A$1569)</f>
        <v/>
      </c>
      <c r="BO1566" s="7" t="inlineStr">
        <is>
          <t>.</t>
        </is>
      </c>
      <c r="BP1566" s="9">
        <f>IF(Z1566&gt;=BB1566,0,IFERROR(BB1566+(SUMPRODUCT((Z$4:Z$1569&gt;=BB$4:BB$1569)*(Z$4:Z$1569-BB$4:BB$1569))/MAX(1,COUNTIF(Z$4:Z$1569,"&lt;"&amp;BB1566+0.01))),BB1566))</f>
        <v/>
      </c>
      <c r="BQ1566" s="9">
        <f>IF(AA1566&gt;=BC1566,0,IFERROR(BC1566+SUMPRODUCT((AA$4:AA$1569&gt;=BC$4:BC$1569)*(AA$4:AA$1569-BC$4:BC$1569))/MAX(1,COUNTIF(AA$4:AA$1569,"&lt;"&amp;BC1566+0.01)),BC1566))</f>
        <v/>
      </c>
      <c r="BR1566" s="9">
        <f>IF(AB1566&gt;=BD1566,0,IFERROR(BD1566+SUMPRODUCT((AB$4:AB$1569&gt;=BD$4:BD$1569)*(AB$4:AB$1569-BD$4:BD$1569))/MAX(1,COUNTIF(AB$4:AB$1569,"&lt;"&amp;BD1566+0.01)),BD1566))</f>
        <v/>
      </c>
      <c r="BS1566" s="9">
        <f>IF(AC1566&gt;=BE1566,0,IFERROR(BE1566+SUMPRODUCT((AC$4:AC$1569&gt;=BE$4:BE$1569)*(AC$4:AC$1569-BE$4:BE$1569))/MAX(1,COUNTIF(AC$4:AC$1569,"&lt;"&amp;BE1566+0.01)),BE1566))</f>
        <v/>
      </c>
      <c r="BT1566" s="9">
        <f>IF(AD1566&gt;=BF1566,0,IFERROR(BF1566+SUMPRODUCT((AD$4:AD$1569&gt;=BF$4:BF$1569)*(AD$4:AD$1569-BF$4:BF$1569))/MAX(1,COUNTIF(AD$4:AD$1569,"&lt;"&amp;BF1566+0.01)),BF1566))</f>
        <v/>
      </c>
      <c r="BU1566" s="9">
        <f>IF(AE1566&gt;=BG1566,0,IFERROR(BG1566+SUMPRODUCT((AE$4:AE$1569&gt;=BG$4:BG$1569)*(AE$4:AE$1569-BG$4:BG$1569))/MAX(1,COUNTIF(AE$4:AE$1569,"&lt;"&amp;BG1566+0.01)),BG1566))</f>
        <v/>
      </c>
      <c r="BV1566" s="9">
        <f>IF(AF1566&gt;=BH1566,0,IFERROR(BH1566+SUMPRODUCT((AF$4:AF$1569&gt;=BH$4:BH$1569)*(AF$4:AF$1569-BH$4:BH$1569))/MAX(1,COUNTIF(AF$4:AF$1569,"&lt;"&amp;BH1566+0.01)),BH1566))</f>
        <v/>
      </c>
      <c r="BW1566" s="9">
        <f>IF(AG1566&gt;=BI1566,0,IFERROR(BI1566+SUMPRODUCT((AG$4:AG$1569&gt;=BI$4:BI$1569)*(AG$4:AG$1569-BI$4:BI$1569))/MAX(1,COUNTIF(AG$4:AG$1569,"&lt;"&amp;BI1566+0.01)),BI1566))</f>
        <v/>
      </c>
      <c r="BX1566" s="9">
        <f>IF(AH1566&gt;=BJ1566,0,IFERROR(BJ1566+SUMPRODUCT((AH$4:AH$1569&gt;=BJ$4:BJ$1569)*(AH$4:AH$1569-BJ$4:BJ$1569))/MAX(1,COUNTIF(AH$4:AH$1569,"&lt;"&amp;BJ1566+0.01)),BJ1566))</f>
        <v/>
      </c>
      <c r="BY1566" s="9">
        <f>IF(AI1566&gt;=BK1566,0,IFERROR(BK1566+SUMPRODUCT((AI$4:AI$1569&gt;=BK$4:BK$1569)*(AI$4:AI$1569-BK$4:BK$1569))/MAX(1,COUNTIF(AI$4:AI$1569,"&lt;"&amp;BK1566+0.01)),BK1566))</f>
        <v/>
      </c>
      <c r="BZ1566" s="9">
        <f>IF(AJ1566&gt;=BL1566,0,IFERROR(BL1566+SUMPRODUCT((AJ$4:AJ$1569&gt;=BL$4:BL$1569)*(AJ$4:AJ$1569-BL$4:BL$1569))/MAX(1,COUNTIF(AJ$4:AJ$1569,"&lt;"&amp;BL1566+0.01)),BL1566))</f>
        <v/>
      </c>
      <c r="CA1566" s="9">
        <f>IF(AK1566&gt;=BM1566,0,IFERROR(BM1566+SUMPRODUCT((AK$4:AK$1569&gt;=BM$4:BM$1569)*(AK$4:AK$1569-BM$4:BM$1569))/MAX(1,COUNTIF(AK$4:AK$1569,"&lt;"&amp;BM1566+0.01)),BM1566))</f>
        <v/>
      </c>
      <c r="CB1566" s="9">
        <f>IF(AL1566&gt;=BN1566,0,IFERROR(BN1566+SUMPRODUCT((AL$4:AL$1569&gt;=BN$4:BN$1569)*(AL$4:AL$1569-BN$4:BN$1569))/MAX(1,COUNTIF(AL$4:AL$1569,"&lt;"&amp;BN1566+0.01)),BN1566))</f>
        <v/>
      </c>
      <c r="CC1566" s="5">
        <f>IF(AO1566="🟢","VERDE",IF(AO1566="🟡","AMARELO",IF(AO1566="🟠","VERMELHO",IF(AO1566="🔴","VERMELHO","ROXO"))))</f>
        <v/>
      </c>
      <c r="CD1566" s="5" t="inlineStr">
        <is>
          <t>🌎 REGIÕES</t>
        </is>
      </c>
      <c r="CE1566" s="5" t="inlineStr">
        <is>
          <t>SEM REDE</t>
        </is>
      </c>
    </row>
    <row r="1567">
      <c r="A1567" s="5" t="inlineStr">
        <is>
          <t>03790904000407</t>
        </is>
      </c>
      <c r="B1567" s="5" t="inlineStr">
        <is>
          <t>MACHADAO ATACADISTA</t>
        </is>
      </c>
      <c r="C1567" s="5" t="inlineStr">
        <is>
          <t>SEM GRUPO</t>
        </is>
      </c>
      <c r="D1567" s="5" t="inlineStr">
        <is>
          <t>LARISSA PADILHA</t>
        </is>
      </c>
      <c r="E1567" s="5" t="inlineStr">
        <is>
          <t>MT</t>
        </is>
      </c>
      <c r="F1567" s="5">
        <f>IFERROR(VLOOKUP(C1567,$AS$4:$AT$25,2,FALSE),"")</f>
        <v/>
      </c>
      <c r="G1567" s="6">
        <f>IFERROR(VLOOKUP(C1567,$AS$4:$AX$25,6,FALSE),"")</f>
        <v/>
      </c>
      <c r="H1567" s="5">
        <f>IFERROR(VLOOKUP(C1567,$AS$4:$AY$25,7,FALSE),"")</f>
        <v/>
      </c>
      <c r="I1567" s="5">
        <f>IFERROR(VLOOKUP(C1567,$AS$4:$AZ$25,8,FALSE),"")</f>
        <v/>
      </c>
      <c r="J1567" s="7" t="inlineStr">
        <is>
          <t>.</t>
        </is>
      </c>
      <c r="K1567" s="5" t="inlineStr"/>
      <c r="L1567" s="8" t="n">
        <v>0</v>
      </c>
      <c r="M1567" s="9" t="n">
        <v>0</v>
      </c>
      <c r="N1567" s="9" t="n">
        <v>0</v>
      </c>
      <c r="O1567" s="9" t="n">
        <v>0</v>
      </c>
      <c r="P1567" s="9" t="n">
        <v>0</v>
      </c>
      <c r="Q1567" s="9" t="n">
        <v>0</v>
      </c>
      <c r="R1567" s="9" t="n">
        <v>0</v>
      </c>
      <c r="S1567" s="9" t="n">
        <v>0</v>
      </c>
      <c r="T1567" s="9" t="n">
        <v>0</v>
      </c>
      <c r="U1567" s="9" t="n">
        <v>0</v>
      </c>
      <c r="V1567" s="9" t="n">
        <v>0</v>
      </c>
      <c r="W1567" s="9" t="n">
        <v>0</v>
      </c>
      <c r="X1567" s="9" t="n">
        <v>0</v>
      </c>
      <c r="Y1567" s="7" t="inlineStr">
        <is>
          <t>.</t>
        </is>
      </c>
      <c r="Z1567" s="8">
        <f>SUM(AA1567:AL1567)</f>
        <v/>
      </c>
      <c r="AA1567" s="9" t="n">
        <v>0</v>
      </c>
      <c r="AB1567" s="9" t="n">
        <v>0</v>
      </c>
      <c r="AC1567" s="9" t="n">
        <v>0</v>
      </c>
      <c r="AD1567" s="9" t="n">
        <v>0</v>
      </c>
      <c r="AE1567" s="9" t="n">
        <v>0</v>
      </c>
      <c r="AF1567" s="9" t="n">
        <v>0</v>
      </c>
      <c r="AG1567" s="9" t="n">
        <v>0</v>
      </c>
      <c r="AH1567" s="9" t="n">
        <v>0</v>
      </c>
      <c r="AI1567" s="9" t="n">
        <v>0</v>
      </c>
      <c r="AJ1567" s="9" t="n">
        <v>0</v>
      </c>
      <c r="AK1567" s="9" t="n">
        <v>0</v>
      </c>
      <c r="AL1567" s="9" t="n">
        <v>0</v>
      </c>
      <c r="AM1567" s="7" t="inlineStr">
        <is>
          <t>.</t>
        </is>
      </c>
      <c r="AN1567" s="6">
        <f>IF(L1567=0,0,Z1567/L1567)</f>
        <v/>
      </c>
      <c r="AO1567" s="5">
        <f>IF(AN1567="","",IF(AN1567&gt;=0.9,"🟢",IF(AN1567&gt;=0.7,"🟡",IF(AN1567&gt;=0.5,"🟠","🔴"))))</f>
        <v/>
      </c>
      <c r="AP1567" s="9">
        <f>IF(L1567=0,0,L1567-Z1567)</f>
        <v/>
      </c>
      <c r="AQ1567" s="5">
        <f>IF(Z1567=0,"",RANK(Z1567,Z$4:Z$1569,0))</f>
        <v/>
      </c>
      <c r="AR1567" s="7" t="inlineStr">
        <is>
          <t>.</t>
        </is>
      </c>
      <c r="BA1567" s="7" t="inlineStr">
        <is>
          <t>.</t>
        </is>
      </c>
      <c r="BB1567" s="9">
        <f>SUM(L$4:L$1569)/COUNTA(A$4:A$1569)</f>
        <v/>
      </c>
      <c r="BC1567" s="9">
        <f>SUM(M$4:M$1569)/COUNTA(A$4:A$1569)</f>
        <v/>
      </c>
      <c r="BD1567" s="9">
        <f>SUM(N$4:N$1569)/COUNTA(A$4:A$1569)</f>
        <v/>
      </c>
      <c r="BE1567" s="9">
        <f>SUM(O$4:O$1569)/COUNTA(A$4:A$1569)</f>
        <v/>
      </c>
      <c r="BF1567" s="9">
        <f>SUM(P$4:P$1569)/COUNTA(A$4:A$1569)</f>
        <v/>
      </c>
      <c r="BG1567" s="9">
        <f>SUM(Q$4:Q$1569)/COUNTA(A$4:A$1569)</f>
        <v/>
      </c>
      <c r="BH1567" s="9">
        <f>SUM(R$4:R$1569)/COUNTA(A$4:A$1569)</f>
        <v/>
      </c>
      <c r="BI1567" s="9">
        <f>SUM(S$4:S$1569)/COUNTA(A$4:A$1569)</f>
        <v/>
      </c>
      <c r="BJ1567" s="9">
        <f>SUM(T$4:T$1569)/COUNTA(A$4:A$1569)</f>
        <v/>
      </c>
      <c r="BK1567" s="9">
        <f>SUM(U$4:U$1569)/COUNTA(A$4:A$1569)</f>
        <v/>
      </c>
      <c r="BL1567" s="9">
        <f>SUM(V$4:V$1569)/COUNTA(A$4:A$1569)</f>
        <v/>
      </c>
      <c r="BM1567" s="9">
        <f>SUM(W$4:W$1569)/COUNTA(A$4:A$1569)</f>
        <v/>
      </c>
      <c r="BN1567" s="9">
        <f>SUM(X$4:X$1569)/COUNTA(A$4:A$1569)</f>
        <v/>
      </c>
      <c r="BO1567" s="7" t="inlineStr">
        <is>
          <t>.</t>
        </is>
      </c>
      <c r="BP1567" s="9">
        <f>IF(Z1567&gt;=BB1567,0,IFERROR(BB1567+(SUMPRODUCT((Z$4:Z$1569&gt;=BB$4:BB$1569)*(Z$4:Z$1569-BB$4:BB$1569))/MAX(1,COUNTIF(Z$4:Z$1569,"&lt;"&amp;BB1567+0.01))),BB1567))</f>
        <v/>
      </c>
      <c r="BQ1567" s="9">
        <f>IF(AA1567&gt;=BC1567,0,IFERROR(BC1567+SUMPRODUCT((AA$4:AA$1569&gt;=BC$4:BC$1569)*(AA$4:AA$1569-BC$4:BC$1569))/MAX(1,COUNTIF(AA$4:AA$1569,"&lt;"&amp;BC1567+0.01)),BC1567))</f>
        <v/>
      </c>
      <c r="BR1567" s="9">
        <f>IF(AB1567&gt;=BD1567,0,IFERROR(BD1567+SUMPRODUCT((AB$4:AB$1569&gt;=BD$4:BD$1569)*(AB$4:AB$1569-BD$4:BD$1569))/MAX(1,COUNTIF(AB$4:AB$1569,"&lt;"&amp;BD1567+0.01)),BD1567))</f>
        <v/>
      </c>
      <c r="BS1567" s="9">
        <f>IF(AC1567&gt;=BE1567,0,IFERROR(BE1567+SUMPRODUCT((AC$4:AC$1569&gt;=BE$4:BE$1569)*(AC$4:AC$1569-BE$4:BE$1569))/MAX(1,COUNTIF(AC$4:AC$1569,"&lt;"&amp;BE1567+0.01)),BE1567))</f>
        <v/>
      </c>
      <c r="BT1567" s="9">
        <f>IF(AD1567&gt;=BF1567,0,IFERROR(BF1567+SUMPRODUCT((AD$4:AD$1569&gt;=BF$4:BF$1569)*(AD$4:AD$1569-BF$4:BF$1569))/MAX(1,COUNTIF(AD$4:AD$1569,"&lt;"&amp;BF1567+0.01)),BF1567))</f>
        <v/>
      </c>
      <c r="BU1567" s="9">
        <f>IF(AE1567&gt;=BG1567,0,IFERROR(BG1567+SUMPRODUCT((AE$4:AE$1569&gt;=BG$4:BG$1569)*(AE$4:AE$1569-BG$4:BG$1569))/MAX(1,COUNTIF(AE$4:AE$1569,"&lt;"&amp;BG1567+0.01)),BG1567))</f>
        <v/>
      </c>
      <c r="BV1567" s="9">
        <f>IF(AF1567&gt;=BH1567,0,IFERROR(BH1567+SUMPRODUCT((AF$4:AF$1569&gt;=BH$4:BH$1569)*(AF$4:AF$1569-BH$4:BH$1569))/MAX(1,COUNTIF(AF$4:AF$1569,"&lt;"&amp;BH1567+0.01)),BH1567))</f>
        <v/>
      </c>
      <c r="BW1567" s="9">
        <f>IF(AG1567&gt;=BI1567,0,IFERROR(BI1567+SUMPRODUCT((AG$4:AG$1569&gt;=BI$4:BI$1569)*(AG$4:AG$1569-BI$4:BI$1569))/MAX(1,COUNTIF(AG$4:AG$1569,"&lt;"&amp;BI1567+0.01)),BI1567))</f>
        <v/>
      </c>
      <c r="BX1567" s="9">
        <f>IF(AH1567&gt;=BJ1567,0,IFERROR(BJ1567+SUMPRODUCT((AH$4:AH$1569&gt;=BJ$4:BJ$1569)*(AH$4:AH$1569-BJ$4:BJ$1569))/MAX(1,COUNTIF(AH$4:AH$1569,"&lt;"&amp;BJ1567+0.01)),BJ1567))</f>
        <v/>
      </c>
      <c r="BY1567" s="9">
        <f>IF(AI1567&gt;=BK1567,0,IFERROR(BK1567+SUMPRODUCT((AI$4:AI$1569&gt;=BK$4:BK$1569)*(AI$4:AI$1569-BK$4:BK$1569))/MAX(1,COUNTIF(AI$4:AI$1569,"&lt;"&amp;BK1567+0.01)),BK1567))</f>
        <v/>
      </c>
      <c r="BZ1567" s="9">
        <f>IF(AJ1567&gt;=BL1567,0,IFERROR(BL1567+SUMPRODUCT((AJ$4:AJ$1569&gt;=BL$4:BL$1569)*(AJ$4:AJ$1569-BL$4:BL$1569))/MAX(1,COUNTIF(AJ$4:AJ$1569,"&lt;"&amp;BL1567+0.01)),BL1567))</f>
        <v/>
      </c>
      <c r="CA1567" s="9">
        <f>IF(AK1567&gt;=BM1567,0,IFERROR(BM1567+SUMPRODUCT((AK$4:AK$1569&gt;=BM$4:BM$1569)*(AK$4:AK$1569-BM$4:BM$1569))/MAX(1,COUNTIF(AK$4:AK$1569,"&lt;"&amp;BM1567+0.01)),BM1567))</f>
        <v/>
      </c>
      <c r="CB1567" s="9">
        <f>IF(AL1567&gt;=BN1567,0,IFERROR(BN1567+SUMPRODUCT((AL$4:AL$1569&gt;=BN$4:BN$1569)*(AL$4:AL$1569-BN$4:BN$1569))/MAX(1,COUNTIF(AL$4:AL$1569,"&lt;"&amp;BN1567+0.01)),BN1567))</f>
        <v/>
      </c>
      <c r="CC1567" s="5">
        <f>IF(AO1567="🟢","VERDE",IF(AO1567="🟡","AMARELO",IF(AO1567="🟠","VERMELHO",IF(AO1567="🔴","VERMELHO","ROXO"))))</f>
        <v/>
      </c>
      <c r="CD1567" s="5" t="inlineStr">
        <is>
          <t>🌎 REGIÕES</t>
        </is>
      </c>
      <c r="CE1567" s="5" t="inlineStr">
        <is>
          <t>SEM REDE</t>
        </is>
      </c>
    </row>
    <row r="1568">
      <c r="A1568" s="5" t="inlineStr">
        <is>
          <t>13338712000248</t>
        </is>
      </c>
      <c r="B1568" s="5" t="inlineStr">
        <is>
          <t>MACHADAO ATACADISTA</t>
        </is>
      </c>
      <c r="C1568" s="5" t="inlineStr">
        <is>
          <t>SEM GRUPO</t>
        </is>
      </c>
      <c r="D1568" s="5" t="inlineStr">
        <is>
          <t>LARISSA PADILHA</t>
        </is>
      </c>
      <c r="E1568" s="5" t="inlineStr">
        <is>
          <t>MT</t>
        </is>
      </c>
      <c r="F1568" s="5">
        <f>IFERROR(VLOOKUP(C1568,$AS$4:$AT$25,2,FALSE),"")</f>
        <v/>
      </c>
      <c r="G1568" s="6">
        <f>IFERROR(VLOOKUP(C1568,$AS$4:$AX$25,6,FALSE),"")</f>
        <v/>
      </c>
      <c r="H1568" s="5">
        <f>IFERROR(VLOOKUP(C1568,$AS$4:$AY$25,7,FALSE),"")</f>
        <v/>
      </c>
      <c r="I1568" s="5">
        <f>IFERROR(VLOOKUP(C1568,$AS$4:$AZ$25,8,FALSE),"")</f>
        <v/>
      </c>
      <c r="J1568" s="7" t="inlineStr">
        <is>
          <t>.</t>
        </is>
      </c>
      <c r="K1568" s="5" t="inlineStr"/>
      <c r="L1568" s="8" t="n">
        <v>0</v>
      </c>
      <c r="M1568" s="9" t="n">
        <v>0</v>
      </c>
      <c r="N1568" s="9" t="n">
        <v>0</v>
      </c>
      <c r="O1568" s="9" t="n">
        <v>0</v>
      </c>
      <c r="P1568" s="9" t="n">
        <v>0</v>
      </c>
      <c r="Q1568" s="9" t="n">
        <v>0</v>
      </c>
      <c r="R1568" s="9" t="n">
        <v>0</v>
      </c>
      <c r="S1568" s="9" t="n">
        <v>0</v>
      </c>
      <c r="T1568" s="9" t="n">
        <v>0</v>
      </c>
      <c r="U1568" s="9" t="n">
        <v>0</v>
      </c>
      <c r="V1568" s="9" t="n">
        <v>0</v>
      </c>
      <c r="W1568" s="9" t="n">
        <v>0</v>
      </c>
      <c r="X1568" s="9" t="n">
        <v>0</v>
      </c>
      <c r="Y1568" s="7" t="inlineStr">
        <is>
          <t>.</t>
        </is>
      </c>
      <c r="Z1568" s="8">
        <f>SUM(AA1568:AL1568)</f>
        <v/>
      </c>
      <c r="AA1568" s="9" t="n">
        <v>0</v>
      </c>
      <c r="AB1568" s="9" t="n">
        <v>0</v>
      </c>
      <c r="AC1568" s="9" t="n">
        <v>0</v>
      </c>
      <c r="AD1568" s="9" t="n">
        <v>0</v>
      </c>
      <c r="AE1568" s="9" t="n">
        <v>0</v>
      </c>
      <c r="AF1568" s="9" t="n">
        <v>0</v>
      </c>
      <c r="AG1568" s="9" t="n">
        <v>0</v>
      </c>
      <c r="AH1568" s="9" t="n">
        <v>0</v>
      </c>
      <c r="AI1568" s="9" t="n">
        <v>0</v>
      </c>
      <c r="AJ1568" s="9" t="n">
        <v>0</v>
      </c>
      <c r="AK1568" s="9" t="n">
        <v>0</v>
      </c>
      <c r="AL1568" s="9" t="n">
        <v>0</v>
      </c>
      <c r="AM1568" s="7" t="inlineStr">
        <is>
          <t>.</t>
        </is>
      </c>
      <c r="AN1568" s="6">
        <f>IF(L1568=0,0,Z1568/L1568)</f>
        <v/>
      </c>
      <c r="AO1568" s="5">
        <f>IF(AN1568="","",IF(AN1568&gt;=0.9,"🟢",IF(AN1568&gt;=0.7,"🟡",IF(AN1568&gt;=0.5,"🟠","🔴"))))</f>
        <v/>
      </c>
      <c r="AP1568" s="9">
        <f>IF(L1568=0,0,L1568-Z1568)</f>
        <v/>
      </c>
      <c r="AQ1568" s="5">
        <f>IF(Z1568=0,"",RANK(Z1568,Z$4:Z$1569,0))</f>
        <v/>
      </c>
      <c r="AR1568" s="7" t="inlineStr">
        <is>
          <t>.</t>
        </is>
      </c>
      <c r="BA1568" s="7" t="inlineStr">
        <is>
          <t>.</t>
        </is>
      </c>
      <c r="BB1568" s="9">
        <f>SUM(L$4:L$1569)/COUNTA(A$4:A$1569)</f>
        <v/>
      </c>
      <c r="BC1568" s="9">
        <f>SUM(M$4:M$1569)/COUNTA(A$4:A$1569)</f>
        <v/>
      </c>
      <c r="BD1568" s="9">
        <f>SUM(N$4:N$1569)/COUNTA(A$4:A$1569)</f>
        <v/>
      </c>
      <c r="BE1568" s="9">
        <f>SUM(O$4:O$1569)/COUNTA(A$4:A$1569)</f>
        <v/>
      </c>
      <c r="BF1568" s="9">
        <f>SUM(P$4:P$1569)/COUNTA(A$4:A$1569)</f>
        <v/>
      </c>
      <c r="BG1568" s="9">
        <f>SUM(Q$4:Q$1569)/COUNTA(A$4:A$1569)</f>
        <v/>
      </c>
      <c r="BH1568" s="9">
        <f>SUM(R$4:R$1569)/COUNTA(A$4:A$1569)</f>
        <v/>
      </c>
      <c r="BI1568" s="9">
        <f>SUM(S$4:S$1569)/COUNTA(A$4:A$1569)</f>
        <v/>
      </c>
      <c r="BJ1568" s="9">
        <f>SUM(T$4:T$1569)/COUNTA(A$4:A$1569)</f>
        <v/>
      </c>
      <c r="BK1568" s="9">
        <f>SUM(U$4:U$1569)/COUNTA(A$4:A$1569)</f>
        <v/>
      </c>
      <c r="BL1568" s="9">
        <f>SUM(V$4:V$1569)/COUNTA(A$4:A$1569)</f>
        <v/>
      </c>
      <c r="BM1568" s="9">
        <f>SUM(W$4:W$1569)/COUNTA(A$4:A$1569)</f>
        <v/>
      </c>
      <c r="BN1568" s="9">
        <f>SUM(X$4:X$1569)/COUNTA(A$4:A$1569)</f>
        <v/>
      </c>
      <c r="BO1568" s="7" t="inlineStr">
        <is>
          <t>.</t>
        </is>
      </c>
      <c r="BP1568" s="9">
        <f>IF(Z1568&gt;=BB1568,0,IFERROR(BB1568+(SUMPRODUCT((Z$4:Z$1569&gt;=BB$4:BB$1569)*(Z$4:Z$1569-BB$4:BB$1569))/MAX(1,COUNTIF(Z$4:Z$1569,"&lt;"&amp;BB1568+0.01))),BB1568))</f>
        <v/>
      </c>
      <c r="BQ1568" s="9">
        <f>IF(AA1568&gt;=BC1568,0,IFERROR(BC1568+SUMPRODUCT((AA$4:AA$1569&gt;=BC$4:BC$1569)*(AA$4:AA$1569-BC$4:BC$1569))/MAX(1,COUNTIF(AA$4:AA$1569,"&lt;"&amp;BC1568+0.01)),BC1568))</f>
        <v/>
      </c>
      <c r="BR1568" s="9">
        <f>IF(AB1568&gt;=BD1568,0,IFERROR(BD1568+SUMPRODUCT((AB$4:AB$1569&gt;=BD$4:BD$1569)*(AB$4:AB$1569-BD$4:BD$1569))/MAX(1,COUNTIF(AB$4:AB$1569,"&lt;"&amp;BD1568+0.01)),BD1568))</f>
        <v/>
      </c>
      <c r="BS1568" s="9">
        <f>IF(AC1568&gt;=BE1568,0,IFERROR(BE1568+SUMPRODUCT((AC$4:AC$1569&gt;=BE$4:BE$1569)*(AC$4:AC$1569-BE$4:BE$1569))/MAX(1,COUNTIF(AC$4:AC$1569,"&lt;"&amp;BE1568+0.01)),BE1568))</f>
        <v/>
      </c>
      <c r="BT1568" s="9">
        <f>IF(AD1568&gt;=BF1568,0,IFERROR(BF1568+SUMPRODUCT((AD$4:AD$1569&gt;=BF$4:BF$1569)*(AD$4:AD$1569-BF$4:BF$1569))/MAX(1,COUNTIF(AD$4:AD$1569,"&lt;"&amp;BF1568+0.01)),BF1568))</f>
        <v/>
      </c>
      <c r="BU1568" s="9">
        <f>IF(AE1568&gt;=BG1568,0,IFERROR(BG1568+SUMPRODUCT((AE$4:AE$1569&gt;=BG$4:BG$1569)*(AE$4:AE$1569-BG$4:BG$1569))/MAX(1,COUNTIF(AE$4:AE$1569,"&lt;"&amp;BG1568+0.01)),BG1568))</f>
        <v/>
      </c>
      <c r="BV1568" s="9">
        <f>IF(AF1568&gt;=BH1568,0,IFERROR(BH1568+SUMPRODUCT((AF$4:AF$1569&gt;=BH$4:BH$1569)*(AF$4:AF$1569-BH$4:BH$1569))/MAX(1,COUNTIF(AF$4:AF$1569,"&lt;"&amp;BH1568+0.01)),BH1568))</f>
        <v/>
      </c>
      <c r="BW1568" s="9">
        <f>IF(AG1568&gt;=BI1568,0,IFERROR(BI1568+SUMPRODUCT((AG$4:AG$1569&gt;=BI$4:BI$1569)*(AG$4:AG$1569-BI$4:BI$1569))/MAX(1,COUNTIF(AG$4:AG$1569,"&lt;"&amp;BI1568+0.01)),BI1568))</f>
        <v/>
      </c>
      <c r="BX1568" s="9">
        <f>IF(AH1568&gt;=BJ1568,0,IFERROR(BJ1568+SUMPRODUCT((AH$4:AH$1569&gt;=BJ$4:BJ$1569)*(AH$4:AH$1569-BJ$4:BJ$1569))/MAX(1,COUNTIF(AH$4:AH$1569,"&lt;"&amp;BJ1568+0.01)),BJ1568))</f>
        <v/>
      </c>
      <c r="BY1568" s="9">
        <f>IF(AI1568&gt;=BK1568,0,IFERROR(BK1568+SUMPRODUCT((AI$4:AI$1569&gt;=BK$4:BK$1569)*(AI$4:AI$1569-BK$4:BK$1569))/MAX(1,COUNTIF(AI$4:AI$1569,"&lt;"&amp;BK1568+0.01)),BK1568))</f>
        <v/>
      </c>
      <c r="BZ1568" s="9">
        <f>IF(AJ1568&gt;=BL1568,0,IFERROR(BL1568+SUMPRODUCT((AJ$4:AJ$1569&gt;=BL$4:BL$1569)*(AJ$4:AJ$1569-BL$4:BL$1569))/MAX(1,COUNTIF(AJ$4:AJ$1569,"&lt;"&amp;BL1568+0.01)),BL1568))</f>
        <v/>
      </c>
      <c r="CA1568" s="9">
        <f>IF(AK1568&gt;=BM1568,0,IFERROR(BM1568+SUMPRODUCT((AK$4:AK$1569&gt;=BM$4:BM$1569)*(AK$4:AK$1569-BM$4:BM$1569))/MAX(1,COUNTIF(AK$4:AK$1569,"&lt;"&amp;BM1568+0.01)),BM1568))</f>
        <v/>
      </c>
      <c r="CB1568" s="9">
        <f>IF(AL1568&gt;=BN1568,0,IFERROR(BN1568+SUMPRODUCT((AL$4:AL$1569&gt;=BN$4:BN$1569)*(AL$4:AL$1569-BN$4:BN$1569))/MAX(1,COUNTIF(AL$4:AL$1569,"&lt;"&amp;BN1568+0.01)),BN1568))</f>
        <v/>
      </c>
      <c r="CC1568" s="5">
        <f>IF(AO1568="🟢","VERDE",IF(AO1568="🟡","AMARELO",IF(AO1568="🟠","VERMELHO",IF(AO1568="🔴","VERMELHO","ROXO"))))</f>
        <v/>
      </c>
      <c r="CD1568" s="5" t="inlineStr">
        <is>
          <t>🌎 REGIÕES</t>
        </is>
      </c>
      <c r="CE1568" s="5" t="inlineStr">
        <is>
          <t>SEM REDE</t>
        </is>
      </c>
    </row>
    <row r="1569">
      <c r="A1569" s="5" t="inlineStr">
        <is>
          <t>13338712000400</t>
        </is>
      </c>
      <c r="B1569" s="5" t="inlineStr">
        <is>
          <t>MACHADAO ATACADISTA</t>
        </is>
      </c>
      <c r="C1569" s="5" t="inlineStr">
        <is>
          <t>SEM GRUPO</t>
        </is>
      </c>
      <c r="D1569" s="5" t="inlineStr">
        <is>
          <t>LARISSA PADILHA</t>
        </is>
      </c>
      <c r="E1569" s="5" t="inlineStr">
        <is>
          <t>MT</t>
        </is>
      </c>
      <c r="F1569" s="5">
        <f>IFERROR(VLOOKUP(C1569,$AS$4:$AT$25,2,FALSE),"")</f>
        <v/>
      </c>
      <c r="G1569" s="6">
        <f>IFERROR(VLOOKUP(C1569,$AS$4:$AX$25,6,FALSE),"")</f>
        <v/>
      </c>
      <c r="H1569" s="5">
        <f>IFERROR(VLOOKUP(C1569,$AS$4:$AY$25,7,FALSE),"")</f>
        <v/>
      </c>
      <c r="I1569" s="5">
        <f>IFERROR(VLOOKUP(C1569,$AS$4:$AZ$25,8,FALSE),"")</f>
        <v/>
      </c>
      <c r="J1569" s="7" t="inlineStr">
        <is>
          <t>.</t>
        </is>
      </c>
      <c r="K1569" s="5" t="inlineStr"/>
      <c r="L1569" s="8" t="n">
        <v>0</v>
      </c>
      <c r="M1569" s="9" t="n">
        <v>0</v>
      </c>
      <c r="N1569" s="9" t="n">
        <v>0</v>
      </c>
      <c r="O1569" s="9" t="n">
        <v>0</v>
      </c>
      <c r="P1569" s="9" t="n">
        <v>0</v>
      </c>
      <c r="Q1569" s="9" t="n">
        <v>0</v>
      </c>
      <c r="R1569" s="9" t="n">
        <v>0</v>
      </c>
      <c r="S1569" s="9" t="n">
        <v>0</v>
      </c>
      <c r="T1569" s="9" t="n">
        <v>0</v>
      </c>
      <c r="U1569" s="9" t="n">
        <v>0</v>
      </c>
      <c r="V1569" s="9" t="n">
        <v>0</v>
      </c>
      <c r="W1569" s="9" t="n">
        <v>0</v>
      </c>
      <c r="X1569" s="9" t="n">
        <v>0</v>
      </c>
      <c r="Y1569" s="7" t="inlineStr">
        <is>
          <t>.</t>
        </is>
      </c>
      <c r="Z1569" s="8">
        <f>SUM(AA1569:AL1569)</f>
        <v/>
      </c>
      <c r="AA1569" s="9" t="n">
        <v>0</v>
      </c>
      <c r="AB1569" s="9" t="n">
        <v>0</v>
      </c>
      <c r="AC1569" s="9" t="n">
        <v>0</v>
      </c>
      <c r="AD1569" s="9" t="n">
        <v>0</v>
      </c>
      <c r="AE1569" s="9" t="n">
        <v>0</v>
      </c>
      <c r="AF1569" s="9" t="n">
        <v>0</v>
      </c>
      <c r="AG1569" s="9" t="n">
        <v>0</v>
      </c>
      <c r="AH1569" s="9" t="n">
        <v>0</v>
      </c>
      <c r="AI1569" s="9" t="n">
        <v>0</v>
      </c>
      <c r="AJ1569" s="9" t="n">
        <v>0</v>
      </c>
      <c r="AK1569" s="9" t="n">
        <v>0</v>
      </c>
      <c r="AL1569" s="9" t="n">
        <v>0</v>
      </c>
      <c r="AM1569" s="7" t="inlineStr">
        <is>
          <t>.</t>
        </is>
      </c>
      <c r="AN1569" s="6">
        <f>IF(L1569=0,0,Z1569/L1569)</f>
        <v/>
      </c>
      <c r="AO1569" s="5">
        <f>IF(AN1569="","",IF(AN1569&gt;=0.9,"🟢",IF(AN1569&gt;=0.7,"🟡",IF(AN1569&gt;=0.5,"🟠","🔴"))))</f>
        <v/>
      </c>
      <c r="AP1569" s="9">
        <f>IF(L1569=0,0,L1569-Z1569)</f>
        <v/>
      </c>
      <c r="AQ1569" s="5">
        <f>IF(Z1569=0,"",RANK(Z1569,Z$4:Z$1569,0))</f>
        <v/>
      </c>
      <c r="AR1569" s="7" t="inlineStr">
        <is>
          <t>.</t>
        </is>
      </c>
      <c r="BA1569" s="7" t="inlineStr">
        <is>
          <t>.</t>
        </is>
      </c>
      <c r="BB1569" s="9">
        <f>SUM(L$4:L$1569)/COUNTA(A$4:A$1569)</f>
        <v/>
      </c>
      <c r="BC1569" s="9">
        <f>SUM(M$4:M$1569)/COUNTA(A$4:A$1569)</f>
        <v/>
      </c>
      <c r="BD1569" s="9">
        <f>SUM(N$4:N$1569)/COUNTA(A$4:A$1569)</f>
        <v/>
      </c>
      <c r="BE1569" s="9">
        <f>SUM(O$4:O$1569)/COUNTA(A$4:A$1569)</f>
        <v/>
      </c>
      <c r="BF1569" s="9">
        <f>SUM(P$4:P$1569)/COUNTA(A$4:A$1569)</f>
        <v/>
      </c>
      <c r="BG1569" s="9">
        <f>SUM(Q$4:Q$1569)/COUNTA(A$4:A$1569)</f>
        <v/>
      </c>
      <c r="BH1569" s="9">
        <f>SUM(R$4:R$1569)/COUNTA(A$4:A$1569)</f>
        <v/>
      </c>
      <c r="BI1569" s="9">
        <f>SUM(S$4:S$1569)/COUNTA(A$4:A$1569)</f>
        <v/>
      </c>
      <c r="BJ1569" s="9">
        <f>SUM(T$4:T$1569)/COUNTA(A$4:A$1569)</f>
        <v/>
      </c>
      <c r="BK1569" s="9">
        <f>SUM(U$4:U$1569)/COUNTA(A$4:A$1569)</f>
        <v/>
      </c>
      <c r="BL1569" s="9">
        <f>SUM(V$4:V$1569)/COUNTA(A$4:A$1569)</f>
        <v/>
      </c>
      <c r="BM1569" s="9">
        <f>SUM(W$4:W$1569)/COUNTA(A$4:A$1569)</f>
        <v/>
      </c>
      <c r="BN1569" s="9">
        <f>SUM(X$4:X$1569)/COUNTA(A$4:A$1569)</f>
        <v/>
      </c>
      <c r="BO1569" s="7" t="inlineStr">
        <is>
          <t>.</t>
        </is>
      </c>
      <c r="BP1569" s="9">
        <f>IF(Z1569&gt;=BB1569,0,IFERROR(BB1569+(SUMPRODUCT((Z$4:Z$1569&gt;=BB$4:BB$1569)*(Z$4:Z$1569-BB$4:BB$1569))/MAX(1,COUNTIF(Z$4:Z$1569,"&lt;"&amp;BB1569+0.01))),BB1569))</f>
        <v/>
      </c>
      <c r="BQ1569" s="9">
        <f>IF(AA1569&gt;=BC1569,0,IFERROR(BC1569+SUMPRODUCT((AA$4:AA$1569&gt;=BC$4:BC$1569)*(AA$4:AA$1569-BC$4:BC$1569))/MAX(1,COUNTIF(AA$4:AA$1569,"&lt;"&amp;BC1569+0.01)),BC1569))</f>
        <v/>
      </c>
      <c r="BR1569" s="9">
        <f>IF(AB1569&gt;=BD1569,0,IFERROR(BD1569+SUMPRODUCT((AB$4:AB$1569&gt;=BD$4:BD$1569)*(AB$4:AB$1569-BD$4:BD$1569))/MAX(1,COUNTIF(AB$4:AB$1569,"&lt;"&amp;BD1569+0.01)),BD1569))</f>
        <v/>
      </c>
      <c r="BS1569" s="9">
        <f>IF(AC1569&gt;=BE1569,0,IFERROR(BE1569+SUMPRODUCT((AC$4:AC$1569&gt;=BE$4:BE$1569)*(AC$4:AC$1569-BE$4:BE$1569))/MAX(1,COUNTIF(AC$4:AC$1569,"&lt;"&amp;BE1569+0.01)),BE1569))</f>
        <v/>
      </c>
      <c r="BT1569" s="9">
        <f>IF(AD1569&gt;=BF1569,0,IFERROR(BF1569+SUMPRODUCT((AD$4:AD$1569&gt;=BF$4:BF$1569)*(AD$4:AD$1569-BF$4:BF$1569))/MAX(1,COUNTIF(AD$4:AD$1569,"&lt;"&amp;BF1569+0.01)),BF1569))</f>
        <v/>
      </c>
      <c r="BU1569" s="9">
        <f>IF(AE1569&gt;=BG1569,0,IFERROR(BG1569+SUMPRODUCT((AE$4:AE$1569&gt;=BG$4:BG$1569)*(AE$4:AE$1569-BG$4:BG$1569))/MAX(1,COUNTIF(AE$4:AE$1569,"&lt;"&amp;BG1569+0.01)),BG1569))</f>
        <v/>
      </c>
      <c r="BV1569" s="9">
        <f>IF(AF1569&gt;=BH1569,0,IFERROR(BH1569+SUMPRODUCT((AF$4:AF$1569&gt;=BH$4:BH$1569)*(AF$4:AF$1569-BH$4:BH$1569))/MAX(1,COUNTIF(AF$4:AF$1569,"&lt;"&amp;BH1569+0.01)),BH1569))</f>
        <v/>
      </c>
      <c r="BW1569" s="9">
        <f>IF(AG1569&gt;=BI1569,0,IFERROR(BI1569+SUMPRODUCT((AG$4:AG$1569&gt;=BI$4:BI$1569)*(AG$4:AG$1569-BI$4:BI$1569))/MAX(1,COUNTIF(AG$4:AG$1569,"&lt;"&amp;BI1569+0.01)),BI1569))</f>
        <v/>
      </c>
      <c r="BX1569" s="9">
        <f>IF(AH1569&gt;=BJ1569,0,IFERROR(BJ1569+SUMPRODUCT((AH$4:AH$1569&gt;=BJ$4:BJ$1569)*(AH$4:AH$1569-BJ$4:BJ$1569))/MAX(1,COUNTIF(AH$4:AH$1569,"&lt;"&amp;BJ1569+0.01)),BJ1569))</f>
        <v/>
      </c>
      <c r="BY1569" s="9">
        <f>IF(AI1569&gt;=BK1569,0,IFERROR(BK1569+SUMPRODUCT((AI$4:AI$1569&gt;=BK$4:BK$1569)*(AI$4:AI$1569-BK$4:BK$1569))/MAX(1,COUNTIF(AI$4:AI$1569,"&lt;"&amp;BK1569+0.01)),BK1569))</f>
        <v/>
      </c>
      <c r="BZ1569" s="9">
        <f>IF(AJ1569&gt;=BL1569,0,IFERROR(BL1569+SUMPRODUCT((AJ$4:AJ$1569&gt;=BL$4:BL$1569)*(AJ$4:AJ$1569-BL$4:BL$1569))/MAX(1,COUNTIF(AJ$4:AJ$1569,"&lt;"&amp;BL1569+0.01)),BL1569))</f>
        <v/>
      </c>
      <c r="CA1569" s="9">
        <f>IF(AK1569&gt;=BM1569,0,IFERROR(BM1569+SUMPRODUCT((AK$4:AK$1569&gt;=BM$4:BM$1569)*(AK$4:AK$1569-BM$4:BM$1569))/MAX(1,COUNTIF(AK$4:AK$1569,"&lt;"&amp;BM1569+0.01)),BM1569))</f>
        <v/>
      </c>
      <c r="CB1569" s="9">
        <f>IF(AL1569&gt;=BN1569,0,IFERROR(BN1569+SUMPRODUCT((AL$4:AL$1569&gt;=BN$4:BN$1569)*(AL$4:AL$1569-BN$4:BN$1569))/MAX(1,COUNTIF(AL$4:AL$1569,"&lt;"&amp;BN1569+0.01)),BN1569))</f>
        <v/>
      </c>
      <c r="CC1569" s="5">
        <f>IF(AO1569="🟢","VERDE",IF(AO1569="🟡","AMARELO",IF(AO1569="🟠","VERMELHO",IF(AO1569="🔴","VERMELHO","ROXO"))))</f>
        <v/>
      </c>
      <c r="CD1569" s="5" t="inlineStr">
        <is>
          <t>🌎 REGIÕES</t>
        </is>
      </c>
      <c r="CE1569" s="5" t="inlineStr">
        <is>
          <t>SEM REDE</t>
        </is>
      </c>
    </row>
    <row r="1570">
      <c r="A1570" s="10" t="inlineStr">
        <is>
          <t>TOTAL</t>
        </is>
      </c>
      <c r="B1570" s="10" t="inlineStr">
        <is>
          <t>1566 clientes</t>
        </is>
      </c>
      <c r="L1570" s="8">
        <f>SUM(L4:L1569)</f>
        <v/>
      </c>
      <c r="M1570" s="8">
        <f>SUM(M4:M1569)</f>
        <v/>
      </c>
      <c r="N1570" s="8">
        <f>SUM(N4:N1569)</f>
        <v/>
      </c>
      <c r="O1570" s="8">
        <f>SUM(O4:O1569)</f>
        <v/>
      </c>
      <c r="P1570" s="8">
        <f>SUM(P4:P1569)</f>
        <v/>
      </c>
      <c r="Q1570" s="8">
        <f>SUM(Q4:Q1569)</f>
        <v/>
      </c>
      <c r="R1570" s="8">
        <f>SUM(R4:R1569)</f>
        <v/>
      </c>
      <c r="S1570" s="8">
        <f>SUM(S4:S1569)</f>
        <v/>
      </c>
      <c r="T1570" s="8">
        <f>SUM(T4:T1569)</f>
        <v/>
      </c>
      <c r="U1570" s="8">
        <f>SUM(U4:U1569)</f>
        <v/>
      </c>
      <c r="V1570" s="8">
        <f>SUM(V4:V1569)</f>
        <v/>
      </c>
      <c r="W1570" s="8">
        <f>SUM(W4:W1569)</f>
        <v/>
      </c>
      <c r="X1570" s="8">
        <f>SUM(X4:X1569)</f>
        <v/>
      </c>
      <c r="Z1570" s="8">
        <f>SUM(Z4:Z1569)</f>
        <v/>
      </c>
      <c r="AA1570" s="8">
        <f>SUM(AA4:AA1569)</f>
        <v/>
      </c>
      <c r="AB1570" s="8">
        <f>SUM(AB4:AB1569)</f>
        <v/>
      </c>
      <c r="AC1570" s="8">
        <f>SUM(AC4:AC1569)</f>
        <v/>
      </c>
      <c r="AD1570" s="8">
        <f>SUM(AD4:AD1569)</f>
        <v/>
      </c>
      <c r="AE1570" s="8">
        <f>SUM(AE4:AE1569)</f>
        <v/>
      </c>
      <c r="AF1570" s="8">
        <f>SUM(AF4:AF1569)</f>
        <v/>
      </c>
      <c r="AG1570" s="8">
        <f>SUM(AG4:AG1569)</f>
        <v/>
      </c>
      <c r="AH1570" s="8">
        <f>SUM(AH4:AH1569)</f>
        <v/>
      </c>
      <c r="AI1570" s="8">
        <f>SUM(AI4:AI1569)</f>
        <v/>
      </c>
      <c r="AJ1570" s="8">
        <f>SUM(AJ4:AJ1569)</f>
        <v/>
      </c>
      <c r="AK1570" s="8">
        <f>SUM(AK4:AK1569)</f>
        <v/>
      </c>
      <c r="AL1570" s="8">
        <f>SUM(AL4:AL1569)</f>
        <v/>
      </c>
      <c r="AN1570" s="11">
        <f>IF(L1570=0,0,Z1570/L1570)</f>
        <v/>
      </c>
      <c r="AP1570" s="8">
        <f>SUM(AP4:AP1569)</f>
        <v/>
      </c>
    </row>
  </sheetData>
  <autoFilter ref="A3:CE1569"/>
  <mergeCells count="10">
    <mergeCell ref="BB2:BN2"/>
    <mergeCell ref="CC2:CE2"/>
    <mergeCell ref="BP2:CB2"/>
    <mergeCell ref="AS2:AZ2"/>
    <mergeCell ref="F2:I2"/>
    <mergeCell ref="A1:AR1"/>
    <mergeCell ref="A2:D2"/>
    <mergeCell ref="L2:X2"/>
    <mergeCell ref="Z2:AL2"/>
    <mergeCell ref="AN2:A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1568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25" customWidth="1" min="7" max="7"/>
    <col width="5" customWidth="1" min="8" max="8"/>
    <col width="8" customWidth="1" min="9" max="9"/>
    <col width="20" customWidth="1" min="10" max="10"/>
    <col width="20" customWidth="1" min="11" max="11"/>
    <col width="5" customWidth="1" min="12" max="12"/>
    <col width="8" customWidth="1" min="13" max="13"/>
    <col width="12" customWidth="1" min="14" max="14"/>
    <col width="14" customWidth="1" min="15" max="15"/>
    <col width="22" customWidth="1" min="16" max="16"/>
    <col width="24" customWidth="1" min="17" max="17"/>
    <col width="4" customWidth="1" min="18" max="18"/>
    <col width="35" customWidth="1" min="19" max="19"/>
    <col width="20" customWidth="1" min="20" max="20"/>
    <col width="4" customWidth="1" min="21" max="21"/>
    <col width="12" customWidth="1" min="22" max="22"/>
    <col width="16" customWidth="1" min="23" max="23"/>
  </cols>
  <sheetData>
    <row r="2">
      <c r="A2" s="3" t="inlineStr">
        <is>
          <t>Sem</t>
        </is>
      </c>
      <c r="B2" s="3" t="inlineStr">
        <is>
          <t>Semaforo2</t>
        </is>
      </c>
      <c r="C2" s="3" t="inlineStr">
        <is>
          <t>Faturamento Projetado Grupo</t>
        </is>
      </c>
      <c r="D2" s="3" t="inlineStr">
        <is>
          <t>Faturamento
Atual Vitao</t>
        </is>
      </c>
      <c r="E2" s="3" t="inlineStr">
        <is>
          <t>Faturamento
Potencial Vitao</t>
        </is>
      </c>
      <c r="F2" s="3" t="inlineStr">
        <is>
          <t>% Potencial</t>
        </is>
      </c>
      <c r="G2" s="3" t="inlineStr">
        <is>
          <t>Grupo</t>
        </is>
      </c>
      <c r="H2" s="3" t="inlineStr">
        <is>
          <t>UF Grupo</t>
        </is>
      </c>
      <c r="I2" s="3" t="inlineStr">
        <is>
          <t>Lojas Grupo</t>
        </is>
      </c>
      <c r="J2" s="3" t="inlineStr">
        <is>
          <t>Maturidade</t>
        </is>
      </c>
      <c r="K2" s="3" t="inlineStr">
        <is>
          <t>Rede</t>
        </is>
      </c>
      <c r="L2" s="3" t="inlineStr">
        <is>
          <t>UF Rede</t>
        </is>
      </c>
      <c r="M2" s="3" t="inlineStr">
        <is>
          <t>Lojas Rede</t>
        </is>
      </c>
      <c r="N2" s="3" t="inlineStr">
        <is>
          <t>Faturamento Rede</t>
        </is>
      </c>
      <c r="O2" s="3" t="inlineStr">
        <is>
          <t>Faturamento Mensal Esperado por Loja</t>
        </is>
      </c>
      <c r="P2" s="3" t="inlineStr">
        <is>
          <t>Região</t>
        </is>
      </c>
      <c r="Q2" s="3" t="inlineStr">
        <is>
          <t>Consultor</t>
        </is>
      </c>
      <c r="R2" s="3" t="inlineStr">
        <is>
          <t>ZS</t>
        </is>
      </c>
      <c r="S2" s="3" t="inlineStr">
        <is>
          <t>ZR</t>
        </is>
      </c>
      <c r="T2" s="3" t="inlineStr">
        <is>
          <t>ZX</t>
        </is>
      </c>
      <c r="U2" s="3" t="inlineStr">
        <is>
          <t>Leitura Scanntech</t>
        </is>
      </c>
      <c r="V2" s="3" t="inlineStr">
        <is>
          <t>Classificação</t>
        </is>
      </c>
      <c r="W2" s="3" t="inlineStr">
        <is>
          <t>Tipo Carteira</t>
        </is>
      </c>
    </row>
    <row r="3">
      <c r="A3" s="17" t="n">
        <v>85.88734188034188</v>
      </c>
      <c r="B3" s="18" t="inlineStr">
        <is>
          <t>VERDE</t>
        </is>
      </c>
      <c r="C3" s="9" t="n">
        <v>1613.793103448276</v>
      </c>
      <c r="D3" s="9" t="n">
        <v>138604.4</v>
      </c>
      <c r="E3" s="9" t="n">
        <v>1613.793103448276</v>
      </c>
      <c r="F3" s="6" t="n">
        <v>85.88734188034188</v>
      </c>
      <c r="G3" s="5" t="inlineStr">
        <is>
          <t>SEM GRUPO</t>
        </is>
      </c>
      <c r="H3" s="5" t="inlineStr">
        <is>
          <t>PR</t>
        </is>
      </c>
      <c r="I3" s="5" t="n">
        <v>1276</v>
      </c>
      <c r="J3" s="5" t="inlineStr">
        <is>
          <t>JBP</t>
        </is>
      </c>
      <c r="K3" s="5" t="inlineStr">
        <is>
          <t>SEM REDE</t>
        </is>
      </c>
      <c r="L3" s="5" t="inlineStr">
        <is>
          <t>PR</t>
        </is>
      </c>
      <c r="M3" s="5" t="n">
        <v>1276</v>
      </c>
      <c r="N3" s="9" t="n">
        <v>1537138.130000001</v>
      </c>
      <c r="O3" s="19" t="n">
        <v>100.387808908046</v>
      </c>
      <c r="P3" s="5" t="inlineStr">
        <is>
          <t>03 - SUL</t>
        </is>
      </c>
      <c r="Q3" s="5" t="inlineStr">
        <is>
          <t>DAIANE STAVICKI</t>
        </is>
      </c>
      <c r="R3" s="5" t="inlineStr"/>
      <c r="S3" s="5" t="inlineStr">
        <is>
          <t>ZR - NAO APLICAVEL</t>
        </is>
      </c>
      <c r="T3" s="5" t="inlineStr">
        <is>
          <t>ZV - NAO APLICAVEL</t>
        </is>
      </c>
      <c r="U3" s="5" t="inlineStr"/>
      <c r="V3" s="5" t="inlineStr">
        <is>
          <t>top 50</t>
        </is>
      </c>
      <c r="W3" s="5" t="inlineStr">
        <is>
          <t>REGIÕES/GRUPOS</t>
        </is>
      </c>
    </row>
    <row r="4">
      <c r="A4" s="17" t="n">
        <v>38.97388972222222</v>
      </c>
      <c r="B4" s="18" t="inlineStr">
        <is>
          <t>VERDE</t>
        </is>
      </c>
      <c r="C4" s="9" t="n">
        <v>1565.217391304348</v>
      </c>
      <c r="D4" s="9" t="n">
        <v>61002.61</v>
      </c>
      <c r="E4" s="9" t="n">
        <v>1565.217391304348</v>
      </c>
      <c r="F4" s="6" t="n">
        <v>38.97388972222222</v>
      </c>
      <c r="G4" s="5" t="inlineStr">
        <is>
          <t>SEM GRUPO</t>
        </is>
      </c>
      <c r="H4" s="5" t="inlineStr">
        <is>
          <t>MG</t>
        </is>
      </c>
      <c r="I4" s="5" t="n">
        <v>1276</v>
      </c>
      <c r="J4" s="5" t="inlineStr">
        <is>
          <t>JBP</t>
        </is>
      </c>
      <c r="K4" s="5" t="inlineStr">
        <is>
          <t>SEM REDE</t>
        </is>
      </c>
      <c r="L4" s="5" t="inlineStr">
        <is>
          <t>MG</t>
        </is>
      </c>
      <c r="M4" s="5" t="n">
        <v>1276</v>
      </c>
      <c r="N4" s="9" t="n">
        <v>1537138.130000001</v>
      </c>
      <c r="O4" s="19" t="n">
        <v>100.387808908046</v>
      </c>
      <c r="P4" s="5" t="inlineStr">
        <is>
          <t>03 - RJ + ES + MG</t>
        </is>
      </c>
      <c r="Q4" s="5" t="inlineStr">
        <is>
          <t>LARISSA PADILHA</t>
        </is>
      </c>
      <c r="R4" s="5" t="inlineStr"/>
      <c r="S4" s="5" t="inlineStr">
        <is>
          <t>42.149.466 LARISSA DA SILVA PADILHA - ME</t>
        </is>
      </c>
      <c r="T4" s="5" t="inlineStr">
        <is>
          <t>ZV - NAO APLICAVEL</t>
        </is>
      </c>
      <c r="U4" s="5" t="inlineStr"/>
      <c r="V4" s="5" t="inlineStr">
        <is>
          <t>top 50</t>
        </is>
      </c>
      <c r="W4" s="5" t="inlineStr">
        <is>
          <t>REGIÕES/GRUPOS</t>
        </is>
      </c>
    </row>
    <row r="5">
      <c r="A5" s="17" t="n">
        <v>38.3171962962963</v>
      </c>
      <c r="B5" s="18" t="inlineStr">
        <is>
          <t>VERDE</t>
        </is>
      </c>
      <c r="C5" s="9" t="n">
        <v>1542.857142857143</v>
      </c>
      <c r="D5" s="9" t="n">
        <v>59117.96</v>
      </c>
      <c r="E5" s="9" t="n">
        <v>1542.857142857143</v>
      </c>
      <c r="F5" s="6" t="n">
        <v>38.3171962962963</v>
      </c>
      <c r="G5" s="5" t="inlineStr">
        <is>
          <t>SEM GRUPO</t>
        </is>
      </c>
      <c r="H5" s="5" t="inlineStr">
        <is>
          <t>MT</t>
        </is>
      </c>
      <c r="I5" s="5" t="n">
        <v>1276</v>
      </c>
      <c r="J5" s="5" t="inlineStr">
        <is>
          <t>JBP</t>
        </is>
      </c>
      <c r="K5" s="5" t="inlineStr">
        <is>
          <t>SEM REDE</t>
        </is>
      </c>
      <c r="L5" s="5" t="inlineStr">
        <is>
          <t>MT</t>
        </is>
      </c>
      <c r="M5" s="5" t="n">
        <v>1276</v>
      </c>
      <c r="N5" s="9" t="n">
        <v>1537138.130000001</v>
      </c>
      <c r="O5" s="19" t="n">
        <v>100.387808908046</v>
      </c>
      <c r="P5" s="5" t="inlineStr">
        <is>
          <t>03 - CENTRO OESTE</t>
        </is>
      </c>
      <c r="Q5" s="5" t="inlineStr">
        <is>
          <t>LARISSA PADILHA</t>
        </is>
      </c>
      <c r="R5" s="5" t="inlineStr"/>
      <c r="S5" s="5" t="inlineStr">
        <is>
          <t>42.149.466 LARISSA DA SILVA PADILHA - ME</t>
        </is>
      </c>
      <c r="T5" s="5" t="inlineStr">
        <is>
          <t>ZV - NAO APLICAVEL</t>
        </is>
      </c>
      <c r="U5" s="5" t="inlineStr"/>
      <c r="V5" s="5" t="inlineStr">
        <is>
          <t>top 50</t>
        </is>
      </c>
      <c r="W5" s="5" t="inlineStr">
        <is>
          <t>REGIÕES/GRUPOS</t>
        </is>
      </c>
    </row>
    <row r="6">
      <c r="A6" s="17" t="n">
        <v>36.68773993055555</v>
      </c>
      <c r="B6" s="18" t="inlineStr">
        <is>
          <t>VERDE</t>
        </is>
      </c>
      <c r="C6" s="9" t="n">
        <v>1515.789473684211</v>
      </c>
      <c r="D6" s="9" t="n">
        <v>55610.89</v>
      </c>
      <c r="E6" s="9" t="n">
        <v>1515.789473684211</v>
      </c>
      <c r="F6" s="6" t="n">
        <v>36.68773993055555</v>
      </c>
      <c r="G6" s="5" t="inlineStr">
        <is>
          <t>SEM GRUPO</t>
        </is>
      </c>
      <c r="H6" s="5" t="inlineStr">
        <is>
          <t>PE</t>
        </is>
      </c>
      <c r="I6" s="5" t="n">
        <v>1276</v>
      </c>
      <c r="J6" s="5" t="inlineStr">
        <is>
          <t>JBP</t>
        </is>
      </c>
      <c r="K6" s="5" t="inlineStr">
        <is>
          <t>SEM REDE</t>
        </is>
      </c>
      <c r="L6" s="5" t="inlineStr">
        <is>
          <t>PE</t>
        </is>
      </c>
      <c r="M6" s="5" t="n">
        <v>1276</v>
      </c>
      <c r="N6" s="9" t="n">
        <v>1537138.130000001</v>
      </c>
      <c r="O6" s="19" t="n">
        <v>100.387808908046</v>
      </c>
      <c r="P6" s="5" t="inlineStr">
        <is>
          <t>03 - NORDESTE (SEM MA)</t>
        </is>
      </c>
      <c r="Q6" s="5" t="inlineStr">
        <is>
          <t>LARISSA PADILHA</t>
        </is>
      </c>
      <c r="R6" s="5" t="inlineStr"/>
      <c r="S6" s="5" t="inlineStr">
        <is>
          <t>42.149.466 LARISSA DA SILVA PADILHA - ME</t>
        </is>
      </c>
      <c r="T6" s="5" t="inlineStr">
        <is>
          <t>ZV - NAO APLICAVEL</t>
        </is>
      </c>
      <c r="U6" s="5" t="inlineStr"/>
      <c r="V6" s="5" t="inlineStr">
        <is>
          <t>top 50</t>
        </is>
      </c>
      <c r="W6" s="5" t="inlineStr">
        <is>
          <t>REGIÕES/GRUPOS</t>
        </is>
      </c>
    </row>
    <row r="7">
      <c r="A7" s="20" t="n">
        <v>0</v>
      </c>
      <c r="B7" s="21" t="inlineStr">
        <is>
          <t>ROXO</t>
        </is>
      </c>
      <c r="C7" s="9" t="n">
        <v>1613.793103448276</v>
      </c>
      <c r="D7" s="9" t="n">
        <v>0</v>
      </c>
      <c r="E7" s="9" t="n">
        <v>1613.793103448276</v>
      </c>
      <c r="F7" s="6" t="n">
        <v>0</v>
      </c>
      <c r="G7" s="5" t="inlineStr">
        <is>
          <t>SEM GRUPO</t>
        </is>
      </c>
      <c r="H7" s="5" t="inlineStr">
        <is>
          <t>PR</t>
        </is>
      </c>
      <c r="I7" s="5" t="n">
        <v>1276</v>
      </c>
      <c r="J7" s="5" t="inlineStr">
        <is>
          <t>Mapear + Prospectar</t>
        </is>
      </c>
      <c r="K7" s="5" t="inlineStr">
        <is>
          <t>SEM REDE</t>
        </is>
      </c>
      <c r="L7" s="5" t="inlineStr">
        <is>
          <t>PR</t>
        </is>
      </c>
      <c r="M7" s="5" t="n">
        <v>1276</v>
      </c>
      <c r="N7" s="9" t="n">
        <v>1537138.130000001</v>
      </c>
      <c r="O7" s="19" t="n">
        <v>100.387808908046</v>
      </c>
      <c r="P7" s="5" t="inlineStr">
        <is>
          <t>03 - SUL</t>
        </is>
      </c>
      <c r="Q7" s="5" t="inlineStr">
        <is>
          <t>HEMANUELE DITZEL (MANU)</t>
        </is>
      </c>
      <c r="R7" s="5" t="inlineStr"/>
      <c r="S7" s="5" t="inlineStr">
        <is>
          <t>ZR - NAO APLICAVEL</t>
        </is>
      </c>
      <c r="T7" s="5" t="inlineStr">
        <is>
          <t>HEMANUELE ROSA DITZEL</t>
        </is>
      </c>
      <c r="U7" s="5" t="inlineStr"/>
      <c r="V7" s="5" t="inlineStr">
        <is>
          <t>sem venda</t>
        </is>
      </c>
      <c r="W7" s="5" t="inlineStr">
        <is>
          <t>REGIÕES/GRUPOS</t>
        </is>
      </c>
    </row>
    <row r="8">
      <c r="A8" s="17" t="n">
        <v>17.05252916666667</v>
      </c>
      <c r="B8" s="18" t="inlineStr">
        <is>
          <t>VERDE</t>
        </is>
      </c>
      <c r="C8" s="9" t="n">
        <v>1494.339622641509</v>
      </c>
      <c r="D8" s="9" t="n">
        <v>25482.27</v>
      </c>
      <c r="E8" s="9" t="n">
        <v>1494.339622641509</v>
      </c>
      <c r="F8" s="6" t="n">
        <v>17.05252916666667</v>
      </c>
      <c r="G8" s="5" t="inlineStr">
        <is>
          <t>SEM GRUPO</t>
        </is>
      </c>
      <c r="H8" s="5" t="inlineStr">
        <is>
          <t>GO</t>
        </is>
      </c>
      <c r="I8" s="5" t="n">
        <v>1276</v>
      </c>
      <c r="J8" s="5" t="inlineStr">
        <is>
          <t>JBP</t>
        </is>
      </c>
      <c r="K8" s="5" t="inlineStr">
        <is>
          <t>SEM REDE</t>
        </is>
      </c>
      <c r="L8" s="5" t="inlineStr">
        <is>
          <t>GO</t>
        </is>
      </c>
      <c r="M8" s="5" t="n">
        <v>1276</v>
      </c>
      <c r="N8" s="9" t="n">
        <v>1537138.130000001</v>
      </c>
      <c r="O8" s="19" t="n">
        <v>100.387808908046</v>
      </c>
      <c r="P8" s="5" t="inlineStr">
        <is>
          <t>03 - CENTRO OESTE</t>
        </is>
      </c>
      <c r="Q8" s="5" t="inlineStr">
        <is>
          <t>LARISSA PADILHA</t>
        </is>
      </c>
      <c r="R8" s="5" t="inlineStr"/>
      <c r="S8" s="5" t="inlineStr">
        <is>
          <t>42.149.466 LARISSA DA SILVA PADILHA - ME</t>
        </is>
      </c>
      <c r="T8" s="5" t="inlineStr">
        <is>
          <t>ZV - NAO APLICAVEL</t>
        </is>
      </c>
      <c r="U8" s="5" t="inlineStr"/>
      <c r="V8" s="5" t="inlineStr">
        <is>
          <t>top 50</t>
        </is>
      </c>
      <c r="W8" s="5" t="inlineStr">
        <is>
          <t>REGIÕES/GRUPOS</t>
        </is>
      </c>
    </row>
    <row r="9">
      <c r="A9" s="17" t="n">
        <v>6.482808278867103</v>
      </c>
      <c r="B9" s="18" t="inlineStr">
        <is>
          <t>VERDE</t>
        </is>
      </c>
      <c r="C9" s="9" t="n">
        <v>2622.857142857143</v>
      </c>
      <c r="D9" s="9" t="n">
        <v>17003.48</v>
      </c>
      <c r="E9" s="9" t="n">
        <v>2622.857142857143</v>
      </c>
      <c r="F9" s="6" t="n">
        <v>6.482808278867103</v>
      </c>
      <c r="G9" s="5" t="inlineStr">
        <is>
          <t>SEM GRUPO</t>
        </is>
      </c>
      <c r="H9" s="5" t="inlineStr">
        <is>
          <t>SP</t>
        </is>
      </c>
      <c r="I9" s="5" t="n">
        <v>1276</v>
      </c>
      <c r="J9" s="5" t="inlineStr">
        <is>
          <t>JBP</t>
        </is>
      </c>
      <c r="K9" s="5" t="inlineStr">
        <is>
          <t>SEM REDE</t>
        </is>
      </c>
      <c r="L9" s="5" t="inlineStr">
        <is>
          <t>SP</t>
        </is>
      </c>
      <c r="M9" s="5" t="n">
        <v>1276</v>
      </c>
      <c r="N9" s="9" t="n">
        <v>1537138.130000001</v>
      </c>
      <c r="O9" s="19" t="n">
        <v>100.387808908046</v>
      </c>
      <c r="P9" s="5" t="inlineStr">
        <is>
          <t>03 - SP INTERIOR</t>
        </is>
      </c>
      <c r="Q9" s="5" t="inlineStr">
        <is>
          <t>LARISSA PADILHA</t>
        </is>
      </c>
      <c r="R9" s="5" t="inlineStr"/>
      <c r="S9" s="5" t="inlineStr">
        <is>
          <t>42.149.466 LARISSA DA SILVA PADILHA - ME</t>
        </is>
      </c>
      <c r="T9" s="5" t="inlineStr">
        <is>
          <t>ZV - NAO APLICAVEL</t>
        </is>
      </c>
      <c r="U9" s="5" t="inlineStr"/>
      <c r="V9" s="5" t="inlineStr">
        <is>
          <t>médio</t>
        </is>
      </c>
      <c r="W9" s="5" t="inlineStr">
        <is>
          <t>REGIÕES/GRUPOS</t>
        </is>
      </c>
    </row>
    <row r="10">
      <c r="A10" s="17" t="n">
        <v>17.37421354166667</v>
      </c>
      <c r="B10" s="18" t="inlineStr">
        <is>
          <t>VERDE</t>
        </is>
      </c>
      <c r="C10" s="9" t="n">
        <v>1515.789473684211</v>
      </c>
      <c r="D10" s="9" t="n">
        <v>26335.65</v>
      </c>
      <c r="E10" s="9" t="n">
        <v>1515.789473684211</v>
      </c>
      <c r="F10" s="6" t="n">
        <v>17.37421354166667</v>
      </c>
      <c r="G10" s="5" t="inlineStr">
        <is>
          <t>SEM GRUPO</t>
        </is>
      </c>
      <c r="H10" s="5" t="inlineStr">
        <is>
          <t>PE</t>
        </is>
      </c>
      <c r="I10" s="5" t="n">
        <v>1276</v>
      </c>
      <c r="J10" s="5" t="inlineStr">
        <is>
          <t>JBP</t>
        </is>
      </c>
      <c r="K10" s="5" t="inlineStr">
        <is>
          <t>SEM REDE</t>
        </is>
      </c>
      <c r="L10" s="5" t="inlineStr">
        <is>
          <t>PE</t>
        </is>
      </c>
      <c r="M10" s="5" t="n">
        <v>1276</v>
      </c>
      <c r="N10" s="9" t="n">
        <v>1537138.130000001</v>
      </c>
      <c r="O10" s="19" t="n">
        <v>100.387808908046</v>
      </c>
      <c r="P10" s="5" t="inlineStr">
        <is>
          <t>03 - NORDESTE (SEM MA)</t>
        </is>
      </c>
      <c r="Q10" s="5" t="inlineStr">
        <is>
          <t>LARISSA PADILHA</t>
        </is>
      </c>
      <c r="R10" s="5" t="inlineStr"/>
      <c r="S10" s="5" t="inlineStr">
        <is>
          <t>42.149.466 LARISSA DA SILVA PADILHA - ME</t>
        </is>
      </c>
      <c r="T10" s="5" t="inlineStr">
        <is>
          <t>ZV - NAO APLICAVEL</t>
        </is>
      </c>
      <c r="U10" s="5" t="inlineStr"/>
      <c r="V10" s="5" t="inlineStr">
        <is>
          <t>top 50</t>
        </is>
      </c>
      <c r="W10" s="5" t="inlineStr">
        <is>
          <t>REGIÕES/GRUPOS</t>
        </is>
      </c>
    </row>
    <row r="11">
      <c r="A11" s="17" t="n">
        <v>17.64344761904762</v>
      </c>
      <c r="B11" s="18" t="inlineStr">
        <is>
          <t>VERDE</t>
        </is>
      </c>
      <c r="C11" s="9" t="n">
        <v>1575</v>
      </c>
      <c r="D11" s="9" t="n">
        <v>27788.43</v>
      </c>
      <c r="E11" s="9" t="n">
        <v>1575</v>
      </c>
      <c r="F11" s="6" t="n">
        <v>17.64344761904762</v>
      </c>
      <c r="G11" s="5" t="inlineStr">
        <is>
          <t>SEM GRUPO</t>
        </is>
      </c>
      <c r="H11" s="5" t="inlineStr">
        <is>
          <t>PR</t>
        </is>
      </c>
      <c r="I11" s="5" t="n">
        <v>1276</v>
      </c>
      <c r="J11" s="5" t="inlineStr">
        <is>
          <t>JBP</t>
        </is>
      </c>
      <c r="K11" s="5" t="inlineStr">
        <is>
          <t>SEM REDE</t>
        </is>
      </c>
      <c r="L11" s="5" t="inlineStr">
        <is>
          <t>PR</t>
        </is>
      </c>
      <c r="M11" s="5" t="n">
        <v>1276</v>
      </c>
      <c r="N11" s="9" t="n">
        <v>1537138.130000001</v>
      </c>
      <c r="O11" s="19" t="n">
        <v>100.387808908046</v>
      </c>
      <c r="P11" s="5" t="inlineStr">
        <is>
          <t>03 - SUL</t>
        </is>
      </c>
      <c r="Q11" s="5" t="inlineStr">
        <is>
          <t>HEMANUELE DITZEL (MANU)</t>
        </is>
      </c>
      <c r="R11" s="5" t="inlineStr"/>
      <c r="S11" s="5" t="inlineStr">
        <is>
          <t>ZR - NAO APLICAVEL</t>
        </is>
      </c>
      <c r="T11" s="5" t="inlineStr">
        <is>
          <t>HEMANUELE ROSA DITZEL</t>
        </is>
      </c>
      <c r="U11" s="5" t="inlineStr"/>
      <c r="V11" s="5" t="inlineStr">
        <is>
          <t>top 50</t>
        </is>
      </c>
      <c r="W11" s="5" t="inlineStr">
        <is>
          <t>REGIÕES/GRUPOS</t>
        </is>
      </c>
    </row>
    <row r="12">
      <c r="A12" s="17" t="n">
        <v>16.97861479452055</v>
      </c>
      <c r="B12" s="18" t="inlineStr">
        <is>
          <t>VERDE</t>
        </is>
      </c>
      <c r="C12" s="9" t="n">
        <v>1553.191489361702</v>
      </c>
      <c r="D12" s="9" t="n">
        <v>26371.04</v>
      </c>
      <c r="E12" s="9" t="n">
        <v>1553.191489361702</v>
      </c>
      <c r="F12" s="6" t="n">
        <v>16.97861479452055</v>
      </c>
      <c r="G12" s="5" t="inlineStr">
        <is>
          <t>SEM GRUPO</t>
        </is>
      </c>
      <c r="H12" s="5" t="inlineStr">
        <is>
          <t>SC</t>
        </is>
      </c>
      <c r="I12" s="5" t="n">
        <v>1276</v>
      </c>
      <c r="J12" s="5" t="inlineStr">
        <is>
          <t>JBP</t>
        </is>
      </c>
      <c r="K12" s="5" t="inlineStr">
        <is>
          <t>SEM REDE</t>
        </is>
      </c>
      <c r="L12" s="5" t="inlineStr">
        <is>
          <t>SC</t>
        </is>
      </c>
      <c r="M12" s="5" t="n">
        <v>1276</v>
      </c>
      <c r="N12" s="9" t="n">
        <v>1537138.130000001</v>
      </c>
      <c r="O12" s="19" t="n">
        <v>100.387808908046</v>
      </c>
      <c r="P12" s="5" t="inlineStr">
        <is>
          <t>03 - SUL</t>
        </is>
      </c>
      <c r="Q12" s="5" t="inlineStr">
        <is>
          <t>HEMANUELE DITZEL (MANU)</t>
        </is>
      </c>
      <c r="R12" s="5" t="inlineStr"/>
      <c r="S12" s="5" t="inlineStr">
        <is>
          <t>ZR - NAO APLICAVEL</t>
        </is>
      </c>
      <c r="T12" s="5" t="inlineStr">
        <is>
          <t>HEMANUELE ROSA DITZEL</t>
        </is>
      </c>
      <c r="U12" s="5" t="inlineStr"/>
      <c r="V12" s="5" t="inlineStr">
        <is>
          <t>top 50</t>
        </is>
      </c>
      <c r="W12" s="5" t="inlineStr">
        <is>
          <t>REGIÕES/GRUPOS</t>
        </is>
      </c>
    </row>
    <row r="13">
      <c r="A13" s="17" t="n">
        <v>13.90132520547945</v>
      </c>
      <c r="B13" s="18" t="inlineStr">
        <is>
          <t>VERDE</t>
        </is>
      </c>
      <c r="C13" s="9" t="n">
        <v>1553.191489361702</v>
      </c>
      <c r="D13" s="9" t="n">
        <v>21591.42</v>
      </c>
      <c r="E13" s="9" t="n">
        <v>1553.191489361702</v>
      </c>
      <c r="F13" s="6" t="n">
        <v>13.90132520547945</v>
      </c>
      <c r="G13" s="5" t="inlineStr">
        <is>
          <t>SEM GRUPO</t>
        </is>
      </c>
      <c r="H13" s="5" t="inlineStr">
        <is>
          <t>SC</t>
        </is>
      </c>
      <c r="I13" s="5" t="n">
        <v>1276</v>
      </c>
      <c r="J13" s="5" t="inlineStr">
        <is>
          <t>JBP</t>
        </is>
      </c>
      <c r="K13" s="5" t="inlineStr">
        <is>
          <t>SEM REDE</t>
        </is>
      </c>
      <c r="L13" s="5" t="inlineStr">
        <is>
          <t>SC</t>
        </is>
      </c>
      <c r="M13" s="5" t="n">
        <v>1276</v>
      </c>
      <c r="N13" s="9" t="n">
        <v>1537138.130000001</v>
      </c>
      <c r="O13" s="19" t="n">
        <v>100.387808908046</v>
      </c>
      <c r="P13" s="5" t="inlineStr">
        <is>
          <t>03 - SUL</t>
        </is>
      </c>
      <c r="Q13" s="5" t="inlineStr">
        <is>
          <t>HEMANUELE DITZEL (MANU)</t>
        </is>
      </c>
      <c r="R13" s="5" t="inlineStr"/>
      <c r="S13" s="5" t="inlineStr">
        <is>
          <t>ZR - NAO APLICAVEL</t>
        </is>
      </c>
      <c r="T13" s="5" t="inlineStr">
        <is>
          <t>HEMANUELE ROSA DITZEL</t>
        </is>
      </c>
      <c r="U13" s="5" t="inlineStr"/>
      <c r="V13" s="5" t="inlineStr">
        <is>
          <t>top 50</t>
        </is>
      </c>
      <c r="W13" s="5" t="inlineStr">
        <is>
          <t>REGIÕES/GRUPOS</t>
        </is>
      </c>
    </row>
    <row r="14">
      <c r="A14" s="17" t="n">
        <v>13.74427438356164</v>
      </c>
      <c r="B14" s="18" t="inlineStr">
        <is>
          <t>VERDE</t>
        </is>
      </c>
      <c r="C14" s="9" t="n">
        <v>1553.191489361702</v>
      </c>
      <c r="D14" s="9" t="n">
        <v>21347.49</v>
      </c>
      <c r="E14" s="9" t="n">
        <v>1553.191489361702</v>
      </c>
      <c r="F14" s="6" t="n">
        <v>13.74427438356164</v>
      </c>
      <c r="G14" s="5" t="inlineStr">
        <is>
          <t>SEM GRUPO</t>
        </is>
      </c>
      <c r="H14" s="5" t="inlineStr">
        <is>
          <t>SC</t>
        </is>
      </c>
      <c r="I14" s="5" t="n">
        <v>1276</v>
      </c>
      <c r="J14" s="5" t="inlineStr">
        <is>
          <t>JBP</t>
        </is>
      </c>
      <c r="K14" s="5" t="inlineStr">
        <is>
          <t>SEM REDE</t>
        </is>
      </c>
      <c r="L14" s="5" t="inlineStr">
        <is>
          <t>SC</t>
        </is>
      </c>
      <c r="M14" s="5" t="n">
        <v>1276</v>
      </c>
      <c r="N14" s="9" t="n">
        <v>1537138.130000001</v>
      </c>
      <c r="O14" s="19" t="n">
        <v>100.387808908046</v>
      </c>
      <c r="P14" s="5" t="inlineStr">
        <is>
          <t>03 - SUL</t>
        </is>
      </c>
      <c r="Q14" s="5" t="inlineStr">
        <is>
          <t>HEMANUELE DITZEL (MANU)</t>
        </is>
      </c>
      <c r="R14" s="5" t="inlineStr"/>
      <c r="S14" s="5" t="inlineStr">
        <is>
          <t>ZR - NAO APLICAVEL</t>
        </is>
      </c>
      <c r="T14" s="5" t="inlineStr">
        <is>
          <t>HEMANUELE ROSA DITZEL</t>
        </is>
      </c>
      <c r="U14" s="5" t="inlineStr"/>
      <c r="V14" s="5" t="inlineStr">
        <is>
          <t>top 50</t>
        </is>
      </c>
      <c r="W14" s="5" t="inlineStr">
        <is>
          <t>REGIÕES/GRUPOS</t>
        </is>
      </c>
    </row>
    <row r="15">
      <c r="A15" s="17" t="n">
        <v>6.163376923076924</v>
      </c>
      <c r="B15" s="18" t="inlineStr">
        <is>
          <t>VERDE</t>
        </is>
      </c>
      <c r="C15" s="9" t="n">
        <v>2600</v>
      </c>
      <c r="D15" s="9" t="n">
        <v>16024.78</v>
      </c>
      <c r="E15" s="9" t="n">
        <v>2600</v>
      </c>
      <c r="F15" s="6" t="n">
        <v>6.163376923076924</v>
      </c>
      <c r="G15" s="5" t="inlineStr">
        <is>
          <t>SEM GRUPO</t>
        </is>
      </c>
      <c r="H15" s="5" t="inlineStr">
        <is>
          <t>SP</t>
        </is>
      </c>
      <c r="I15" s="5" t="n">
        <v>1276</v>
      </c>
      <c r="J15" s="5" t="inlineStr">
        <is>
          <t>JBP</t>
        </is>
      </c>
      <c r="K15" s="5" t="inlineStr">
        <is>
          <t>SEM REDE</t>
        </is>
      </c>
      <c r="L15" s="5" t="inlineStr">
        <is>
          <t>SP</t>
        </is>
      </c>
      <c r="M15" s="5" t="n">
        <v>1276</v>
      </c>
      <c r="N15" s="9" t="n">
        <v>1537138.130000001</v>
      </c>
      <c r="O15" s="19" t="n">
        <v>100.387808908046</v>
      </c>
      <c r="P15" s="5" t="inlineStr">
        <is>
          <t>03 - SP INTERIOR</t>
        </is>
      </c>
      <c r="Q15" s="5" t="inlineStr">
        <is>
          <t>HEMANUELE DITZEL (MANU)</t>
        </is>
      </c>
      <c r="R15" s="5" t="inlineStr"/>
      <c r="S15" s="5" t="inlineStr">
        <is>
          <t>ZR - NAO APLICAVEL</t>
        </is>
      </c>
      <c r="T15" s="5" t="inlineStr">
        <is>
          <t>HEMANUELE ROSA DITZEL</t>
        </is>
      </c>
      <c r="U15" s="5" t="inlineStr"/>
      <c r="V15" s="5" t="inlineStr">
        <is>
          <t>médio</t>
        </is>
      </c>
      <c r="W15" s="5" t="inlineStr">
        <is>
          <t>REGIÕES/GRUPOS</t>
        </is>
      </c>
    </row>
    <row r="16">
      <c r="A16" s="17" t="n">
        <v>8.412759649122806</v>
      </c>
      <c r="B16" s="18" t="inlineStr">
        <is>
          <t>VERDE</t>
        </is>
      </c>
      <c r="C16" s="9" t="n">
        <v>2442.857142857143</v>
      </c>
      <c r="D16" s="9" t="n">
        <v>20551.17</v>
      </c>
      <c r="E16" s="9" t="n">
        <v>2442.857142857143</v>
      </c>
      <c r="F16" s="6" t="n">
        <v>8.412759649122806</v>
      </c>
      <c r="G16" s="5" t="inlineStr">
        <is>
          <t>SEM GRUPO</t>
        </is>
      </c>
      <c r="H16" s="5" t="inlineStr">
        <is>
          <t>SP</t>
        </is>
      </c>
      <c r="I16" s="5" t="n">
        <v>1276</v>
      </c>
      <c r="J16" s="5" t="inlineStr">
        <is>
          <t>JBP</t>
        </is>
      </c>
      <c r="K16" s="5" t="inlineStr">
        <is>
          <t>SEM REDE</t>
        </is>
      </c>
      <c r="L16" s="5" t="inlineStr">
        <is>
          <t>SP</t>
        </is>
      </c>
      <c r="M16" s="5" t="n">
        <v>1276</v>
      </c>
      <c r="N16" s="9" t="n">
        <v>1537138.130000001</v>
      </c>
      <c r="O16" s="19" t="n">
        <v>100.387808908046</v>
      </c>
      <c r="P16" s="5" t="inlineStr">
        <is>
          <t>03 - SP CAPITAL</t>
        </is>
      </c>
      <c r="Q16" s="5" t="inlineStr">
        <is>
          <t>LARISSA PADILHA</t>
        </is>
      </c>
      <c r="R16" s="5" t="inlineStr"/>
      <c r="S16" s="5" t="inlineStr">
        <is>
          <t>42.149.466 LARISSA DA SILVA PADILHA - ME</t>
        </is>
      </c>
      <c r="T16" s="5" t="inlineStr">
        <is>
          <t>ZV - NAO APLICAVEL</t>
        </is>
      </c>
      <c r="U16" s="5" t="inlineStr"/>
      <c r="V16" s="5" t="inlineStr">
        <is>
          <t>top 50</t>
        </is>
      </c>
      <c r="W16" s="5" t="inlineStr">
        <is>
          <t>REGIÕES/GRUPOS</t>
        </is>
      </c>
    </row>
    <row r="17">
      <c r="A17" s="17" t="n">
        <v>10.8622</v>
      </c>
      <c r="B17" s="18" t="inlineStr">
        <is>
          <t>VERDE</t>
        </is>
      </c>
      <c r="C17" s="9" t="n">
        <v>1200</v>
      </c>
      <c r="D17" s="9" t="n">
        <v>13034.64</v>
      </c>
      <c r="E17" s="9" t="n">
        <v>1200</v>
      </c>
      <c r="F17" s="6" t="n">
        <v>10.8622</v>
      </c>
      <c r="G17" s="5" t="inlineStr">
        <is>
          <t>SEM GRUPO</t>
        </is>
      </c>
      <c r="H17" s="5" t="inlineStr">
        <is>
          <t>PA</t>
        </is>
      </c>
      <c r="I17" s="5" t="n">
        <v>1276</v>
      </c>
      <c r="J17" s="5" t="inlineStr">
        <is>
          <t>JBP</t>
        </is>
      </c>
      <c r="K17" s="5" t="inlineStr">
        <is>
          <t>SEM REDE</t>
        </is>
      </c>
      <c r="L17" s="5" t="inlineStr">
        <is>
          <t>PA</t>
        </is>
      </c>
      <c r="M17" s="5" t="n">
        <v>1276</v>
      </c>
      <c r="N17" s="9" t="n">
        <v>1537138.130000001</v>
      </c>
      <c r="O17" s="19" t="n">
        <v>100.387808908046</v>
      </c>
      <c r="P17" s="5" t="inlineStr">
        <is>
          <t>03 - NORTE + MA</t>
        </is>
      </c>
      <c r="Q17" s="5" t="inlineStr">
        <is>
          <t>LARISSA PADILHA</t>
        </is>
      </c>
      <c r="R17" s="5" t="inlineStr"/>
      <c r="S17" s="5" t="inlineStr">
        <is>
          <t>42.149.466 LARISSA DA SILVA PADILHA - ME</t>
        </is>
      </c>
      <c r="T17" s="5" t="inlineStr">
        <is>
          <t>ZV - NAO APLICAVEL</t>
        </is>
      </c>
      <c r="U17" s="5" t="inlineStr"/>
      <c r="V17" s="5" t="inlineStr">
        <is>
          <t>médio</t>
        </is>
      </c>
      <c r="W17" s="5" t="inlineStr">
        <is>
          <t>REGIÕES/GRUPOS</t>
        </is>
      </c>
    </row>
    <row r="18">
      <c r="A18" s="17" t="n">
        <v>7.264107142857142</v>
      </c>
      <c r="B18" s="18" t="inlineStr">
        <is>
          <t>VERDE</t>
        </is>
      </c>
      <c r="C18" s="9" t="n">
        <v>2520</v>
      </c>
      <c r="D18" s="9" t="n">
        <v>18305.55</v>
      </c>
      <c r="E18" s="9" t="n">
        <v>2520</v>
      </c>
      <c r="F18" s="6" t="n">
        <v>7.264107142857142</v>
      </c>
      <c r="G18" s="5" t="inlineStr">
        <is>
          <t>SEM GRUPO</t>
        </is>
      </c>
      <c r="H18" s="5" t="inlineStr">
        <is>
          <t>SP</t>
        </is>
      </c>
      <c r="I18" s="5" t="n">
        <v>1276</v>
      </c>
      <c r="J18" s="5" t="inlineStr">
        <is>
          <t>JBP</t>
        </is>
      </c>
      <c r="K18" s="5" t="inlineStr">
        <is>
          <t>SEM REDE</t>
        </is>
      </c>
      <c r="L18" s="5" t="inlineStr">
        <is>
          <t>SP</t>
        </is>
      </c>
      <c r="M18" s="5" t="n">
        <v>1276</v>
      </c>
      <c r="N18" s="9" t="n">
        <v>1537138.130000001</v>
      </c>
      <c r="O18" s="19" t="n">
        <v>100.387808908046</v>
      </c>
      <c r="P18" s="5" t="inlineStr">
        <is>
          <t>03 - SP INTERIOR</t>
        </is>
      </c>
      <c r="Q18" s="5" t="inlineStr">
        <is>
          <t>LARISSA PADILHA</t>
        </is>
      </c>
      <c r="R18" s="5" t="inlineStr"/>
      <c r="S18" s="5" t="inlineStr">
        <is>
          <t>42.149.466 LARISSA DA SILVA PADILHA - ME</t>
        </is>
      </c>
      <c r="T18" s="5" t="inlineStr">
        <is>
          <t>ZV - NAO APLICAVEL</t>
        </is>
      </c>
      <c r="U18" s="5" t="inlineStr"/>
      <c r="V18" s="5" t="inlineStr">
        <is>
          <t>médio</t>
        </is>
      </c>
      <c r="W18" s="5" t="inlineStr">
        <is>
          <t>REGIÕES/GRUPOS</t>
        </is>
      </c>
    </row>
    <row r="19">
      <c r="A19" s="17" t="n">
        <v>7.073965141612201</v>
      </c>
      <c r="B19" s="18" t="inlineStr">
        <is>
          <t>VERDE</t>
        </is>
      </c>
      <c r="C19" s="9" t="n">
        <v>2622.857142857143</v>
      </c>
      <c r="D19" s="9" t="n">
        <v>18554</v>
      </c>
      <c r="E19" s="9" t="n">
        <v>2622.857142857143</v>
      </c>
      <c r="F19" s="6" t="n">
        <v>7.073965141612201</v>
      </c>
      <c r="G19" s="5" t="inlineStr">
        <is>
          <t>SEM GRUPO</t>
        </is>
      </c>
      <c r="H19" s="5" t="inlineStr">
        <is>
          <t>SP</t>
        </is>
      </c>
      <c r="I19" s="5" t="n">
        <v>1276</v>
      </c>
      <c r="J19" s="5" t="inlineStr">
        <is>
          <t>JBP</t>
        </is>
      </c>
      <c r="K19" s="5" t="inlineStr">
        <is>
          <t>SEM REDE</t>
        </is>
      </c>
      <c r="L19" s="5" t="inlineStr">
        <is>
          <t>SP</t>
        </is>
      </c>
      <c r="M19" s="5" t="n">
        <v>1276</v>
      </c>
      <c r="N19" s="9" t="n">
        <v>1537138.130000001</v>
      </c>
      <c r="O19" s="19" t="n">
        <v>100.387808908046</v>
      </c>
      <c r="P19" s="5" t="inlineStr">
        <is>
          <t>03 - SP INTERIOR</t>
        </is>
      </c>
      <c r="Q19" s="5" t="inlineStr">
        <is>
          <t>LARISSA PADILHA</t>
        </is>
      </c>
      <c r="R19" s="5" t="inlineStr"/>
      <c r="S19" s="5" t="inlineStr">
        <is>
          <t>42.149.466 LARISSA DA SILVA PADILHA - ME</t>
        </is>
      </c>
      <c r="T19" s="5" t="inlineStr">
        <is>
          <t>ZV - NAO APLICAVEL</t>
        </is>
      </c>
      <c r="U19" s="5" t="inlineStr"/>
      <c r="V19" s="5" t="inlineStr">
        <is>
          <t>médio</t>
        </is>
      </c>
      <c r="W19" s="5" t="inlineStr">
        <is>
          <t>REGIÕES/GRUPOS</t>
        </is>
      </c>
    </row>
    <row r="20">
      <c r="A20" s="17" t="n">
        <v>2.379338888888889</v>
      </c>
      <c r="B20" s="18" t="inlineStr">
        <is>
          <t>VERDE</t>
        </is>
      </c>
      <c r="C20" s="9" t="n">
        <v>9000</v>
      </c>
      <c r="D20" s="9" t="n">
        <v>21414.05</v>
      </c>
      <c r="E20" s="9" t="n">
        <v>9000</v>
      </c>
      <c r="F20" s="6" t="n">
        <v>2.379338888888889</v>
      </c>
      <c r="G20" s="5" t="inlineStr">
        <is>
          <t>MERCOCENTRO</t>
        </is>
      </c>
      <c r="H20" s="5" t="inlineStr">
        <is>
          <t>SC</t>
        </is>
      </c>
      <c r="I20" s="5" t="n">
        <v>2</v>
      </c>
      <c r="J20" s="5" t="inlineStr">
        <is>
          <t>JBP</t>
        </is>
      </c>
      <c r="K20" s="5" t="inlineStr">
        <is>
          <t>MERCOCENTRO</t>
        </is>
      </c>
      <c r="L20" s="5" t="inlineStr">
        <is>
          <t>SC</t>
        </is>
      </c>
      <c r="M20" s="5" t="n">
        <v>2</v>
      </c>
      <c r="N20" s="9" t="n">
        <v>21414.05</v>
      </c>
      <c r="O20" s="19" t="n">
        <v>892.2520833333333</v>
      </c>
      <c r="P20" s="5" t="inlineStr">
        <is>
          <t>03 - SUL</t>
        </is>
      </c>
      <c r="Q20" s="5" t="inlineStr">
        <is>
          <t>DAIANE STAVICKI</t>
        </is>
      </c>
      <c r="R20" s="5" t="inlineStr"/>
      <c r="S20" s="5" t="inlineStr">
        <is>
          <t>ZR - NAO APLICAVEL</t>
        </is>
      </c>
      <c r="T20" s="5" t="inlineStr">
        <is>
          <t>HEMANUELE ROSA DITZEL</t>
        </is>
      </c>
      <c r="U20" s="5" t="inlineStr"/>
      <c r="V20" s="5" t="inlineStr">
        <is>
          <t>top 50</t>
        </is>
      </c>
      <c r="W20" s="5" t="inlineStr">
        <is>
          <t>REDES/GRUPOS</t>
        </is>
      </c>
    </row>
    <row r="21">
      <c r="A21" s="17" t="n">
        <v>8.677847222222223</v>
      </c>
      <c r="B21" s="18" t="inlineStr">
        <is>
          <t>VERDE</t>
        </is>
      </c>
      <c r="C21" s="9" t="n">
        <v>1613.793103448276</v>
      </c>
      <c r="D21" s="9" t="n">
        <v>14004.25</v>
      </c>
      <c r="E21" s="9" t="n">
        <v>1613.793103448276</v>
      </c>
      <c r="F21" s="6" t="n">
        <v>8.677847222222223</v>
      </c>
      <c r="G21" s="5" t="inlineStr">
        <is>
          <t>SEM GRUPO</t>
        </is>
      </c>
      <c r="H21" s="5" t="inlineStr">
        <is>
          <t>PR</t>
        </is>
      </c>
      <c r="I21" s="5" t="n">
        <v>1276</v>
      </c>
      <c r="J21" s="5" t="inlineStr">
        <is>
          <t>JBP</t>
        </is>
      </c>
      <c r="K21" s="5" t="inlineStr">
        <is>
          <t>SEM REDE</t>
        </is>
      </c>
      <c r="L21" s="5" t="inlineStr">
        <is>
          <t>PR</t>
        </is>
      </c>
      <c r="M21" s="5" t="n">
        <v>1276</v>
      </c>
      <c r="N21" s="9" t="n">
        <v>1537138.130000001</v>
      </c>
      <c r="O21" s="19" t="n">
        <v>100.387808908046</v>
      </c>
      <c r="P21" s="5" t="inlineStr">
        <is>
          <t>03 - SUL</t>
        </is>
      </c>
      <c r="Q21" s="5" t="inlineStr">
        <is>
          <t>HEMANUELE DITZEL (MANU)</t>
        </is>
      </c>
      <c r="R21" s="5" t="inlineStr"/>
      <c r="S21" s="5" t="inlineStr">
        <is>
          <t>ZR - NAO APLICAVEL</t>
        </is>
      </c>
      <c r="T21" s="5" t="inlineStr">
        <is>
          <t>HEMANUELE ROSA DITZEL</t>
        </is>
      </c>
      <c r="U21" s="5" t="inlineStr"/>
      <c r="V21" s="5" t="inlineStr">
        <is>
          <t>médio</t>
        </is>
      </c>
      <c r="W21" s="5" t="inlineStr">
        <is>
          <t>REGIÕES/GRUPOS</t>
        </is>
      </c>
    </row>
    <row r="22">
      <c r="A22" s="17" t="n">
        <v>11.27111111111111</v>
      </c>
      <c r="B22" s="18" t="inlineStr">
        <is>
          <t>VERDE</t>
        </is>
      </c>
      <c r="C22" s="9" t="n">
        <v>1440</v>
      </c>
      <c r="D22" s="9" t="n">
        <v>16230.4</v>
      </c>
      <c r="E22" s="9" t="n">
        <v>1440</v>
      </c>
      <c r="F22" s="6" t="n">
        <v>11.27111111111111</v>
      </c>
      <c r="G22" s="5" t="inlineStr">
        <is>
          <t>SEM GRUPO</t>
        </is>
      </c>
      <c r="H22" s="5" t="inlineStr">
        <is>
          <t>MG</t>
        </is>
      </c>
      <c r="I22" s="5" t="n">
        <v>1276</v>
      </c>
      <c r="J22" s="5" t="inlineStr">
        <is>
          <t>JBP</t>
        </is>
      </c>
      <c r="K22" s="5" t="inlineStr">
        <is>
          <t>SEM REDE</t>
        </is>
      </c>
      <c r="L22" s="5" t="inlineStr">
        <is>
          <t>MG</t>
        </is>
      </c>
      <c r="M22" s="5" t="n">
        <v>1276</v>
      </c>
      <c r="N22" s="9" t="n">
        <v>1537138.130000001</v>
      </c>
      <c r="O22" s="19" t="n">
        <v>100.387808908046</v>
      </c>
      <c r="P22" s="5" t="inlineStr">
        <is>
          <t>03 - RJ + ES + MG</t>
        </is>
      </c>
      <c r="Q22" s="5" t="inlineStr">
        <is>
          <t>HEMANUELE DITZEL (MANU)</t>
        </is>
      </c>
      <c r="R22" s="5" t="inlineStr"/>
      <c r="S22" s="5" t="inlineStr">
        <is>
          <t>ZR - NAO APLICAVEL</t>
        </is>
      </c>
      <c r="T22" s="5" t="inlineStr">
        <is>
          <t>HEMANUELE ROSA DITZEL</t>
        </is>
      </c>
      <c r="U22" s="5" t="inlineStr"/>
      <c r="V22" s="5" t="inlineStr">
        <is>
          <t>médio</t>
        </is>
      </c>
      <c r="W22" s="5" t="inlineStr">
        <is>
          <t>REGIÕES/GRUPOS</t>
        </is>
      </c>
    </row>
    <row r="23">
      <c r="A23" s="17" t="n">
        <v>2.102471666666667</v>
      </c>
      <c r="B23" s="18" t="inlineStr">
        <is>
          <t>VERDE</t>
        </is>
      </c>
      <c r="C23" s="9" t="n">
        <v>12000</v>
      </c>
      <c r="D23" s="9" t="n">
        <v>25229.66</v>
      </c>
      <c r="E23" s="9" t="n">
        <v>12000</v>
      </c>
      <c r="F23" s="6" t="n">
        <v>2.102471666666667</v>
      </c>
      <c r="G23" s="5" t="inlineStr">
        <is>
          <t>NATURVIDA</t>
        </is>
      </c>
      <c r="H23" s="5" t="inlineStr">
        <is>
          <t>RS</t>
        </is>
      </c>
      <c r="I23" s="5" t="n">
        <v>3</v>
      </c>
      <c r="J23" s="5" t="inlineStr">
        <is>
          <t>JBP</t>
        </is>
      </c>
      <c r="K23" s="5" t="inlineStr">
        <is>
          <t>NATURVIDA</t>
        </is>
      </c>
      <c r="L23" s="5" t="inlineStr">
        <is>
          <t>RS</t>
        </is>
      </c>
      <c r="M23" s="5" t="n">
        <v>3</v>
      </c>
      <c r="N23" s="9" t="n">
        <v>27332.98</v>
      </c>
      <c r="O23" s="19" t="n">
        <v>759.2494444444445</v>
      </c>
      <c r="P23" s="5" t="inlineStr">
        <is>
          <t>03 - NACIONAL</t>
        </is>
      </c>
      <c r="Q23" s="5" t="inlineStr">
        <is>
          <t>DAIANE STAVICKI</t>
        </is>
      </c>
      <c r="R23" s="5" t="inlineStr"/>
      <c r="S23" s="5" t="inlineStr">
        <is>
          <t>ZR - NAO APLICAVEL</t>
        </is>
      </c>
      <c r="T23" s="5" t="inlineStr">
        <is>
          <t>HEMANUELE ROSA DITZEL</t>
        </is>
      </c>
      <c r="U23" s="5" t="inlineStr"/>
      <c r="V23" s="5" t="inlineStr">
        <is>
          <t>top 50</t>
        </is>
      </c>
      <c r="W23" s="5" t="inlineStr">
        <is>
          <t>REDES/GRUPOS</t>
        </is>
      </c>
    </row>
    <row r="24">
      <c r="A24" s="17" t="n">
        <v>9.81969712328767</v>
      </c>
      <c r="B24" s="18" t="inlineStr">
        <is>
          <t>VERDE</t>
        </is>
      </c>
      <c r="C24" s="9" t="n">
        <v>1553.191489361702</v>
      </c>
      <c r="D24" s="9" t="n">
        <v>15251.87</v>
      </c>
      <c r="E24" s="9" t="n">
        <v>1553.191489361702</v>
      </c>
      <c r="F24" s="6" t="n">
        <v>9.81969712328767</v>
      </c>
      <c r="G24" s="5" t="inlineStr">
        <is>
          <t>SEM GRUPO</t>
        </is>
      </c>
      <c r="H24" s="5" t="inlineStr">
        <is>
          <t>SC</t>
        </is>
      </c>
      <c r="I24" s="5" t="n">
        <v>1276</v>
      </c>
      <c r="J24" s="5" t="inlineStr">
        <is>
          <t>JBP</t>
        </is>
      </c>
      <c r="K24" s="5" t="inlineStr">
        <is>
          <t>SEM REDE</t>
        </is>
      </c>
      <c r="L24" s="5" t="inlineStr">
        <is>
          <t>SC</t>
        </is>
      </c>
      <c r="M24" s="5" t="n">
        <v>1276</v>
      </c>
      <c r="N24" s="9" t="n">
        <v>1537138.130000001</v>
      </c>
      <c r="O24" s="19" t="n">
        <v>100.387808908046</v>
      </c>
      <c r="P24" s="5" t="inlineStr">
        <is>
          <t>03 - SUL</t>
        </is>
      </c>
      <c r="Q24" s="5" t="inlineStr">
        <is>
          <t>HEMANUELE DITZEL (MANU)</t>
        </is>
      </c>
      <c r="R24" s="5" t="inlineStr"/>
      <c r="S24" s="5" t="inlineStr">
        <is>
          <t>ZR - NAO APLICAVEL</t>
        </is>
      </c>
      <c r="T24" s="5" t="inlineStr">
        <is>
          <t>HEMANUELE ROSA DITZEL</t>
        </is>
      </c>
      <c r="U24" s="5" t="inlineStr"/>
      <c r="V24" s="5" t="inlineStr">
        <is>
          <t>médio</t>
        </is>
      </c>
      <c r="W24" s="5" t="inlineStr">
        <is>
          <t>REGIÕES/GRUPOS</t>
        </is>
      </c>
    </row>
    <row r="25">
      <c r="A25" s="17" t="n">
        <v>8.895826388888889</v>
      </c>
      <c r="B25" s="18" t="inlineStr">
        <is>
          <t>VERDE</t>
        </is>
      </c>
      <c r="C25" s="9" t="n">
        <v>1440</v>
      </c>
      <c r="D25" s="9" t="n">
        <v>12809.99</v>
      </c>
      <c r="E25" s="9" t="n">
        <v>1440</v>
      </c>
      <c r="F25" s="6" t="n">
        <v>8.895826388888889</v>
      </c>
      <c r="G25" s="5" t="inlineStr">
        <is>
          <t>SEM GRUPO</t>
        </is>
      </c>
      <c r="H25" s="5" t="inlineStr">
        <is>
          <t>MG</t>
        </is>
      </c>
      <c r="I25" s="5" t="n">
        <v>1276</v>
      </c>
      <c r="J25" s="5" t="inlineStr">
        <is>
          <t>JBP</t>
        </is>
      </c>
      <c r="K25" s="5" t="inlineStr">
        <is>
          <t>SEM REDE</t>
        </is>
      </c>
      <c r="L25" s="5" t="inlineStr">
        <is>
          <t>MG</t>
        </is>
      </c>
      <c r="M25" s="5" t="n">
        <v>1276</v>
      </c>
      <c r="N25" s="9" t="n">
        <v>1537138.130000001</v>
      </c>
      <c r="O25" s="19" t="n">
        <v>100.387808908046</v>
      </c>
      <c r="P25" s="5" t="inlineStr">
        <is>
          <t>03 - RJ + ES + MG</t>
        </is>
      </c>
      <c r="Q25" s="5" t="inlineStr">
        <is>
          <t>LARISSA PADILHA</t>
        </is>
      </c>
      <c r="R25" s="5" t="inlineStr"/>
      <c r="S25" s="5" t="inlineStr">
        <is>
          <t>42.149.466 LARISSA DA SILVA PADILHA - ME</t>
        </is>
      </c>
      <c r="T25" s="5" t="inlineStr">
        <is>
          <t>ZV - NAO APLICAVEL</t>
        </is>
      </c>
      <c r="U25" s="5" t="inlineStr"/>
      <c r="V25" s="5" t="inlineStr">
        <is>
          <t>médio</t>
        </is>
      </c>
      <c r="W25" s="5" t="inlineStr">
        <is>
          <t>REGIÕES/GRUPOS</t>
        </is>
      </c>
    </row>
    <row r="26">
      <c r="A26" s="17" t="n">
        <v>10.17116180555555</v>
      </c>
      <c r="B26" s="18" t="inlineStr">
        <is>
          <t>VERDE</t>
        </is>
      </c>
      <c r="C26" s="9" t="n">
        <v>1515.789473684211</v>
      </c>
      <c r="D26" s="9" t="n">
        <v>15417.34</v>
      </c>
      <c r="E26" s="9" t="n">
        <v>1515.789473684211</v>
      </c>
      <c r="F26" s="6" t="n">
        <v>10.17116180555555</v>
      </c>
      <c r="G26" s="5" t="inlineStr">
        <is>
          <t>SEM GRUPO</t>
        </is>
      </c>
      <c r="H26" s="5" t="inlineStr">
        <is>
          <t>PE</t>
        </is>
      </c>
      <c r="I26" s="5" t="n">
        <v>1276</v>
      </c>
      <c r="J26" s="5" t="inlineStr">
        <is>
          <t>JBP</t>
        </is>
      </c>
      <c r="K26" s="5" t="inlineStr">
        <is>
          <t>SEM REDE</t>
        </is>
      </c>
      <c r="L26" s="5" t="inlineStr">
        <is>
          <t>PE</t>
        </is>
      </c>
      <c r="M26" s="5" t="n">
        <v>1276</v>
      </c>
      <c r="N26" s="9" t="n">
        <v>1537138.130000001</v>
      </c>
      <c r="O26" s="19" t="n">
        <v>100.387808908046</v>
      </c>
      <c r="P26" s="5" t="inlineStr">
        <is>
          <t>03 - NORDESTE (SEM MA)</t>
        </is>
      </c>
      <c r="Q26" s="5" t="inlineStr">
        <is>
          <t>LARISSA PADILHA</t>
        </is>
      </c>
      <c r="R26" s="5" t="inlineStr"/>
      <c r="S26" s="5" t="inlineStr">
        <is>
          <t>42.149.466 LARISSA DA SILVA PADILHA - ME</t>
        </is>
      </c>
      <c r="T26" s="5" t="inlineStr">
        <is>
          <t>ZV - NAO APLICAVEL</t>
        </is>
      </c>
      <c r="U26" s="5" t="inlineStr"/>
      <c r="V26" s="5" t="inlineStr">
        <is>
          <t>médio</t>
        </is>
      </c>
      <c r="W26" s="5" t="inlineStr">
        <is>
          <t>REGIÕES/GRUPOS</t>
        </is>
      </c>
    </row>
    <row r="27">
      <c r="A27" s="17" t="n">
        <v>8.598346296296297</v>
      </c>
      <c r="B27" s="18" t="inlineStr">
        <is>
          <t>VERDE</t>
        </is>
      </c>
      <c r="C27" s="9" t="n">
        <v>1542.857142857143</v>
      </c>
      <c r="D27" s="9" t="n">
        <v>13266.02</v>
      </c>
      <c r="E27" s="9" t="n">
        <v>1542.857142857143</v>
      </c>
      <c r="F27" s="6" t="n">
        <v>8.598346296296297</v>
      </c>
      <c r="G27" s="5" t="inlineStr">
        <is>
          <t>SEM GRUPO</t>
        </is>
      </c>
      <c r="H27" s="5" t="inlineStr">
        <is>
          <t>PA</t>
        </is>
      </c>
      <c r="I27" s="5" t="n">
        <v>1276</v>
      </c>
      <c r="J27" s="5" t="inlineStr">
        <is>
          <t>JBP</t>
        </is>
      </c>
      <c r="K27" s="5" t="inlineStr">
        <is>
          <t>SEM REDE</t>
        </is>
      </c>
      <c r="L27" s="5" t="inlineStr">
        <is>
          <t>PA</t>
        </is>
      </c>
      <c r="M27" s="5" t="n">
        <v>1276</v>
      </c>
      <c r="N27" s="9" t="n">
        <v>1537138.130000001</v>
      </c>
      <c r="O27" s="19" t="n">
        <v>100.387808908046</v>
      </c>
      <c r="P27" s="5" t="inlineStr">
        <is>
          <t>03 - NORTE + MA</t>
        </is>
      </c>
      <c r="Q27" s="5" t="inlineStr">
        <is>
          <t>LARISSA PADILHA</t>
        </is>
      </c>
      <c r="R27" s="5" t="inlineStr"/>
      <c r="S27" s="5" t="inlineStr">
        <is>
          <t>42.149.466 LARISSA DA SILVA PADILHA - ME</t>
        </is>
      </c>
      <c r="T27" s="5" t="inlineStr">
        <is>
          <t>ZV - NAO APLICAVEL</t>
        </is>
      </c>
      <c r="U27" s="5" t="inlineStr"/>
      <c r="V27" s="5" t="inlineStr">
        <is>
          <t>médio</t>
        </is>
      </c>
      <c r="W27" s="5" t="inlineStr">
        <is>
          <t>REGIÕES/GRUPOS</t>
        </is>
      </c>
    </row>
    <row r="28">
      <c r="A28" s="17" t="n">
        <v>8.532798493150684</v>
      </c>
      <c r="B28" s="18" t="inlineStr">
        <is>
          <t>VERDE</t>
        </is>
      </c>
      <c r="C28" s="9" t="n">
        <v>1553.191489361702</v>
      </c>
      <c r="D28" s="9" t="n">
        <v>13253.07</v>
      </c>
      <c r="E28" s="9" t="n">
        <v>1553.191489361702</v>
      </c>
      <c r="F28" s="6" t="n">
        <v>8.532798493150684</v>
      </c>
      <c r="G28" s="5" t="inlineStr">
        <is>
          <t>SEM GRUPO</t>
        </is>
      </c>
      <c r="H28" s="5" t="inlineStr">
        <is>
          <t>SC</t>
        </is>
      </c>
      <c r="I28" s="5" t="n">
        <v>1276</v>
      </c>
      <c r="J28" s="5" t="inlineStr">
        <is>
          <t>JBP</t>
        </is>
      </c>
      <c r="K28" s="5" t="inlineStr">
        <is>
          <t>SEM REDE</t>
        </is>
      </c>
      <c r="L28" s="5" t="inlineStr">
        <is>
          <t>SC</t>
        </is>
      </c>
      <c r="M28" s="5" t="n">
        <v>1276</v>
      </c>
      <c r="N28" s="9" t="n">
        <v>1537138.130000001</v>
      </c>
      <c r="O28" s="19" t="n">
        <v>100.387808908046</v>
      </c>
      <c r="P28" s="5" t="inlineStr">
        <is>
          <t>03 - SUL</t>
        </is>
      </c>
      <c r="Q28" s="5" t="inlineStr">
        <is>
          <t>HEMANUELE DITZEL (MANU)</t>
        </is>
      </c>
      <c r="R28" s="5" t="inlineStr"/>
      <c r="S28" s="5" t="inlineStr">
        <is>
          <t>ZR - NAO APLICAVEL</t>
        </is>
      </c>
      <c r="T28" s="5" t="inlineStr">
        <is>
          <t>HEMANUELE ROSA DITZEL</t>
        </is>
      </c>
      <c r="U28" s="5" t="inlineStr"/>
      <c r="V28" s="5" t="inlineStr">
        <is>
          <t>médio</t>
        </is>
      </c>
      <c r="W28" s="5" t="inlineStr">
        <is>
          <t>REGIÕES/GRUPOS</t>
        </is>
      </c>
    </row>
    <row r="29">
      <c r="A29" s="17" t="n">
        <v>1.276242834138486</v>
      </c>
      <c r="B29" s="18" t="inlineStr">
        <is>
          <t>VERDE</t>
        </is>
      </c>
      <c r="C29" s="9" t="n">
        <v>10706.89655172414</v>
      </c>
      <c r="D29" s="9" t="n">
        <v>13664.6</v>
      </c>
      <c r="E29" s="9" t="n">
        <v>10706.89655172414</v>
      </c>
      <c r="F29" s="6" t="n">
        <v>1.276242834138486</v>
      </c>
      <c r="G29" s="5" t="inlineStr">
        <is>
          <t>FITLAND</t>
        </is>
      </c>
      <c r="H29" s="5" t="inlineStr">
        <is>
          <t>SC</t>
        </is>
      </c>
      <c r="I29" s="5" t="n">
        <v>58</v>
      </c>
      <c r="J29" s="5" t="inlineStr">
        <is>
          <t>JBP</t>
        </is>
      </c>
      <c r="K29" s="5" t="inlineStr">
        <is>
          <t>FITLAND</t>
        </is>
      </c>
      <c r="L29" s="5" t="inlineStr">
        <is>
          <t>SC</t>
        </is>
      </c>
      <c r="M29" s="5" t="n">
        <v>58</v>
      </c>
      <c r="N29" s="9" t="n">
        <v>140195.48</v>
      </c>
      <c r="O29" s="19" t="n">
        <v>201.4302873563219</v>
      </c>
      <c r="P29" s="5" t="inlineStr">
        <is>
          <t>03 - NACIONAL</t>
        </is>
      </c>
      <c r="Q29" s="5" t="inlineStr">
        <is>
          <t>JULIO GADRET</t>
        </is>
      </c>
      <c r="R29" s="5" t="inlineStr"/>
      <c r="S29" s="5" t="inlineStr">
        <is>
          <t>LG REPRESENTACOES LTDA - EPP</t>
        </is>
      </c>
      <c r="T29" s="5" t="inlineStr">
        <is>
          <t>ZV - NAO APLICAVEL</t>
        </is>
      </c>
      <c r="U29" s="5" t="inlineStr"/>
      <c r="V29" s="5" t="inlineStr">
        <is>
          <t>médio</t>
        </is>
      </c>
      <c r="W29" s="5" t="inlineStr">
        <is>
          <t>REDES/GRUPOS</t>
        </is>
      </c>
    </row>
    <row r="30">
      <c r="A30" s="17" t="n">
        <v>1.081725057471264</v>
      </c>
      <c r="B30" s="18" t="inlineStr">
        <is>
          <t>VERDE</t>
        </is>
      </c>
      <c r="C30" s="9" t="n">
        <v>10875</v>
      </c>
      <c r="D30" s="9" t="n">
        <v>11763.76</v>
      </c>
      <c r="E30" s="9" t="n">
        <v>10875</v>
      </c>
      <c r="F30" s="6" t="n">
        <v>1.081725057471264</v>
      </c>
      <c r="G30" s="5" t="inlineStr">
        <is>
          <t>CIA DA SAUDE</t>
        </is>
      </c>
      <c r="H30" s="5" t="inlineStr">
        <is>
          <t>SC</t>
        </is>
      </c>
      <c r="I30" s="5" t="n">
        <v>72</v>
      </c>
      <c r="J30" s="5" t="inlineStr">
        <is>
          <t>JBP</t>
        </is>
      </c>
      <c r="K30" s="5" t="inlineStr">
        <is>
          <t>CIA DA SAUDE</t>
        </is>
      </c>
      <c r="L30" s="5" t="inlineStr">
        <is>
          <t>SC</t>
        </is>
      </c>
      <c r="M30" s="5" t="n">
        <v>72</v>
      </c>
      <c r="N30" s="9" t="n">
        <v>35479.27</v>
      </c>
      <c r="O30" s="19" t="n">
        <v>41.06396990740741</v>
      </c>
      <c r="P30" s="5" t="inlineStr">
        <is>
          <t>03 - NACIONAL</t>
        </is>
      </c>
      <c r="Q30" s="5" t="inlineStr">
        <is>
          <t>JULIO GADRET</t>
        </is>
      </c>
      <c r="R30" s="5" t="inlineStr"/>
      <c r="S30" s="5" t="inlineStr">
        <is>
          <t>LG REPRESENTACOES LTDA - EPP</t>
        </is>
      </c>
      <c r="T30" s="5" t="inlineStr">
        <is>
          <t>ZV - NAO APLICAVEL</t>
        </is>
      </c>
      <c r="U30" s="5" t="inlineStr"/>
      <c r="V30" s="5" t="inlineStr">
        <is>
          <t>médio</t>
        </is>
      </c>
      <c r="W30" s="5" t="inlineStr">
        <is>
          <t>REDES/GRUPOS</t>
        </is>
      </c>
    </row>
    <row r="31">
      <c r="A31" s="17" t="n">
        <v>1.965010028735632</v>
      </c>
      <c r="B31" s="18" t="inlineStr">
        <is>
          <t>VERDE</t>
        </is>
      </c>
      <c r="C31" s="9" t="n">
        <v>6566.037735849057</v>
      </c>
      <c r="D31" s="9" t="n">
        <v>12902.33</v>
      </c>
      <c r="E31" s="9" t="n">
        <v>6566.037735849057</v>
      </c>
      <c r="F31" s="6" t="n">
        <v>1.965010028735632</v>
      </c>
      <c r="G31" s="5" t="inlineStr">
        <is>
          <t>DIVINA TERRA</t>
        </is>
      </c>
      <c r="H31" s="5" t="inlineStr">
        <is>
          <t>RS</t>
        </is>
      </c>
      <c r="I31" s="5" t="n">
        <v>53</v>
      </c>
      <c r="J31" s="5" t="inlineStr">
        <is>
          <t>JBP</t>
        </is>
      </c>
      <c r="K31" s="5" t="inlineStr">
        <is>
          <t>DIVINA TERRA</t>
        </is>
      </c>
      <c r="L31" s="5" t="inlineStr">
        <is>
          <t>RS</t>
        </is>
      </c>
      <c r="M31" s="5" t="n">
        <v>53</v>
      </c>
      <c r="N31" s="9" t="n">
        <v>26524.04</v>
      </c>
      <c r="O31" s="19" t="n">
        <v>41.70446540880504</v>
      </c>
      <c r="P31" s="5" t="inlineStr">
        <is>
          <t>03 - NACIONAL</t>
        </is>
      </c>
      <c r="Q31" s="5" t="inlineStr">
        <is>
          <t>DAIANE STAVICKI</t>
        </is>
      </c>
      <c r="R31" s="5" t="inlineStr"/>
      <c r="S31" s="5" t="inlineStr">
        <is>
          <t>ZR - NAO APLICAVEL</t>
        </is>
      </c>
      <c r="T31" s="5" t="inlineStr">
        <is>
          <t>ZV - NAO APLICAVEL</t>
        </is>
      </c>
      <c r="U31" s="5" t="inlineStr"/>
      <c r="V31" s="5" t="inlineStr">
        <is>
          <t>médio</t>
        </is>
      </c>
      <c r="W31" s="5" t="inlineStr">
        <is>
          <t>REDES/GRUPOS</t>
        </is>
      </c>
    </row>
    <row r="32">
      <c r="A32" s="17" t="n">
        <v>4.850142307692307</v>
      </c>
      <c r="B32" s="18" t="inlineStr">
        <is>
          <t>VERDE</t>
        </is>
      </c>
      <c r="C32" s="9" t="n">
        <v>2600</v>
      </c>
      <c r="D32" s="9" t="n">
        <v>12610.37</v>
      </c>
      <c r="E32" s="9" t="n">
        <v>2600</v>
      </c>
      <c r="F32" s="6" t="n">
        <v>4.850142307692307</v>
      </c>
      <c r="G32" s="5" t="inlineStr">
        <is>
          <t>SEM GRUPO</t>
        </is>
      </c>
      <c r="H32" s="5" t="inlineStr">
        <is>
          <t>SP</t>
        </is>
      </c>
      <c r="I32" s="5" t="n">
        <v>1276</v>
      </c>
      <c r="J32" s="5" t="inlineStr">
        <is>
          <t>JBP</t>
        </is>
      </c>
      <c r="K32" s="5" t="inlineStr">
        <is>
          <t>SEM REDE</t>
        </is>
      </c>
      <c r="L32" s="5" t="inlineStr">
        <is>
          <t>SP</t>
        </is>
      </c>
      <c r="M32" s="5" t="n">
        <v>1276</v>
      </c>
      <c r="N32" s="9" t="n">
        <v>1537138.130000001</v>
      </c>
      <c r="O32" s="19" t="n">
        <v>100.387808908046</v>
      </c>
      <c r="P32" s="5" t="inlineStr">
        <is>
          <t>03 - SP INTERIOR</t>
        </is>
      </c>
      <c r="Q32" s="5" t="inlineStr">
        <is>
          <t>LARISSA PADILHA</t>
        </is>
      </c>
      <c r="R32" s="5" t="inlineStr"/>
      <c r="S32" s="5" t="inlineStr">
        <is>
          <t>42.149.466 LARISSA DA SILVA PADILHA - ME</t>
        </is>
      </c>
      <c r="T32" s="5" t="inlineStr">
        <is>
          <t>ZV - NAO APLICAVEL</t>
        </is>
      </c>
      <c r="U32" s="5" t="inlineStr"/>
      <c r="V32" s="5" t="inlineStr">
        <is>
          <t>médio</t>
        </is>
      </c>
      <c r="W32" s="5" t="inlineStr">
        <is>
          <t>REGIÕES/GRUPOS</t>
        </is>
      </c>
    </row>
    <row r="33">
      <c r="A33" s="17" t="n">
        <v>7.799982788671024</v>
      </c>
      <c r="B33" s="18" t="inlineStr">
        <is>
          <t>VERDE</t>
        </is>
      </c>
      <c r="C33" s="9" t="n">
        <v>1582.758620689655</v>
      </c>
      <c r="D33" s="9" t="n">
        <v>12345.49</v>
      </c>
      <c r="E33" s="9" t="n">
        <v>1582.758620689655</v>
      </c>
      <c r="F33" s="6" t="n">
        <v>7.799982788671024</v>
      </c>
      <c r="G33" s="5" t="inlineStr">
        <is>
          <t>SEM GRUPO</t>
        </is>
      </c>
      <c r="H33" s="5" t="inlineStr">
        <is>
          <t>RS</t>
        </is>
      </c>
      <c r="I33" s="5" t="n">
        <v>1276</v>
      </c>
      <c r="J33" s="5" t="inlineStr">
        <is>
          <t>JBP</t>
        </is>
      </c>
      <c r="K33" s="5" t="inlineStr">
        <is>
          <t>SEM REDE</t>
        </is>
      </c>
      <c r="L33" s="5" t="inlineStr">
        <is>
          <t>RS</t>
        </is>
      </c>
      <c r="M33" s="5" t="n">
        <v>1276</v>
      </c>
      <c r="N33" s="9" t="n">
        <v>1537138.130000001</v>
      </c>
      <c r="O33" s="19" t="n">
        <v>100.387808908046</v>
      </c>
      <c r="P33" s="5" t="inlineStr">
        <is>
          <t>03 - SUL</t>
        </is>
      </c>
      <c r="Q33" s="5" t="inlineStr">
        <is>
          <t>HEMANUELE DITZEL (MANU)</t>
        </is>
      </c>
      <c r="R33" s="5" t="inlineStr"/>
      <c r="S33" s="5" t="inlineStr">
        <is>
          <t>ZR - NAO APLICAVEL</t>
        </is>
      </c>
      <c r="T33" s="5" t="inlineStr">
        <is>
          <t>HEMANUELE ROSA DITZEL</t>
        </is>
      </c>
      <c r="U33" s="5" t="inlineStr"/>
      <c r="V33" s="5" t="inlineStr">
        <is>
          <t>médio</t>
        </is>
      </c>
      <c r="W33" s="5" t="inlineStr">
        <is>
          <t>REGIÕES/GRUPOS</t>
        </is>
      </c>
    </row>
    <row r="34">
      <c r="A34" s="17" t="n">
        <v>8.215013383838384</v>
      </c>
      <c r="B34" s="18" t="inlineStr">
        <is>
          <t>VERDE</t>
        </is>
      </c>
      <c r="C34" s="9" t="n">
        <v>1494.339622641509</v>
      </c>
      <c r="D34" s="9" t="n">
        <v>12276.02</v>
      </c>
      <c r="E34" s="9" t="n">
        <v>1494.339622641509</v>
      </c>
      <c r="F34" s="6" t="n">
        <v>8.215013383838384</v>
      </c>
      <c r="G34" s="5" t="inlineStr">
        <is>
          <t>SEM GRUPO</t>
        </is>
      </c>
      <c r="H34" s="5" t="inlineStr">
        <is>
          <t>GO</t>
        </is>
      </c>
      <c r="I34" s="5" t="n">
        <v>1276</v>
      </c>
      <c r="J34" s="5" t="inlineStr">
        <is>
          <t>JBP</t>
        </is>
      </c>
      <c r="K34" s="5" t="inlineStr">
        <is>
          <t>SEM REDE</t>
        </is>
      </c>
      <c r="L34" s="5" t="inlineStr">
        <is>
          <t>GO</t>
        </is>
      </c>
      <c r="M34" s="5" t="n">
        <v>1276</v>
      </c>
      <c r="N34" s="9" t="n">
        <v>1537138.130000001</v>
      </c>
      <c r="O34" s="19" t="n">
        <v>100.387808908046</v>
      </c>
      <c r="P34" s="5" t="inlineStr">
        <is>
          <t>03 - CENTRO OESTE</t>
        </is>
      </c>
      <c r="Q34" s="5" t="inlineStr">
        <is>
          <t>LARISSA PADILHA</t>
        </is>
      </c>
      <c r="R34" s="5" t="inlineStr"/>
      <c r="S34" s="5" t="inlineStr">
        <is>
          <t>42.149.466 LARISSA DA SILVA PADILHA - ME</t>
        </is>
      </c>
      <c r="T34" s="5" t="inlineStr">
        <is>
          <t>ZV - NAO APLICAVEL</t>
        </is>
      </c>
      <c r="U34" s="5" t="inlineStr"/>
      <c r="V34" s="5" t="inlineStr">
        <is>
          <t>médio</t>
        </is>
      </c>
      <c r="W34" s="5" t="inlineStr">
        <is>
          <t>REGIÕES/GRUPOS</t>
        </is>
      </c>
    </row>
    <row r="35">
      <c r="A35" s="17" t="n">
        <v>10.53266367521368</v>
      </c>
      <c r="B35" s="18" t="inlineStr">
        <is>
          <t>VERDE</t>
        </is>
      </c>
      <c r="C35" s="9" t="n">
        <v>1613.793103448276</v>
      </c>
      <c r="D35" s="9" t="n">
        <v>16997.54</v>
      </c>
      <c r="E35" s="9" t="n">
        <v>1613.793103448276</v>
      </c>
      <c r="F35" s="6" t="n">
        <v>10.53266367521368</v>
      </c>
      <c r="G35" s="5" t="inlineStr">
        <is>
          <t>SEM GRUPO</t>
        </is>
      </c>
      <c r="H35" s="5" t="inlineStr">
        <is>
          <t>PR</t>
        </is>
      </c>
      <c r="I35" s="5" t="n">
        <v>1276</v>
      </c>
      <c r="J35" s="5" t="inlineStr">
        <is>
          <t>JBP</t>
        </is>
      </c>
      <c r="K35" s="5" t="inlineStr">
        <is>
          <t>SEM REDE</t>
        </is>
      </c>
      <c r="L35" s="5" t="inlineStr">
        <is>
          <t>PR</t>
        </is>
      </c>
      <c r="M35" s="5" t="n">
        <v>1276</v>
      </c>
      <c r="N35" s="9" t="n">
        <v>1537138.130000001</v>
      </c>
      <c r="O35" s="19" t="n">
        <v>100.387808908046</v>
      </c>
      <c r="P35" s="5" t="inlineStr">
        <is>
          <t>03 - SUL</t>
        </is>
      </c>
      <c r="Q35" s="5" t="inlineStr">
        <is>
          <t>JULIO GADRET</t>
        </is>
      </c>
      <c r="R35" s="5" t="inlineStr"/>
      <c r="S35" s="5" t="inlineStr">
        <is>
          <t>ZR - NAO APLICAVEL</t>
        </is>
      </c>
      <c r="T35" s="5" t="inlineStr">
        <is>
          <t>ZV - NAO APLICAVEL</t>
        </is>
      </c>
      <c r="U35" s="5" t="inlineStr"/>
      <c r="V35" s="5" t="inlineStr">
        <is>
          <t>médio</t>
        </is>
      </c>
      <c r="W35" s="5" t="inlineStr">
        <is>
          <t>REGIÕES/GRUPOS</t>
        </is>
      </c>
    </row>
    <row r="36">
      <c r="A36" s="17" t="n">
        <v>1.098372431561997</v>
      </c>
      <c r="B36" s="18" t="inlineStr">
        <is>
          <t>VERDE</t>
        </is>
      </c>
      <c r="C36" s="9" t="n">
        <v>10706.89655172414</v>
      </c>
      <c r="D36" s="9" t="n">
        <v>11760.16</v>
      </c>
      <c r="E36" s="9" t="n">
        <v>10706.89655172414</v>
      </c>
      <c r="F36" s="6" t="n">
        <v>1.098372431561997</v>
      </c>
      <c r="G36" s="5" t="inlineStr">
        <is>
          <t>FITLAND</t>
        </is>
      </c>
      <c r="H36" s="5" t="inlineStr">
        <is>
          <t>SC</t>
        </is>
      </c>
      <c r="I36" s="5" t="n">
        <v>58</v>
      </c>
      <c r="J36" s="5" t="inlineStr">
        <is>
          <t>JBP</t>
        </is>
      </c>
      <c r="K36" s="5" t="inlineStr">
        <is>
          <t>FITLAND</t>
        </is>
      </c>
      <c r="L36" s="5" t="inlineStr">
        <is>
          <t>SC</t>
        </is>
      </c>
      <c r="M36" s="5" t="n">
        <v>58</v>
      </c>
      <c r="N36" s="9" t="n">
        <v>140195.48</v>
      </c>
      <c r="O36" s="19" t="n">
        <v>201.4302873563219</v>
      </c>
      <c r="P36" s="5" t="inlineStr">
        <is>
          <t>03 - NACIONAL</t>
        </is>
      </c>
      <c r="Q36" s="5" t="inlineStr">
        <is>
          <t>JULIO GADRET</t>
        </is>
      </c>
      <c r="R36" s="5" t="inlineStr"/>
      <c r="S36" s="5" t="inlineStr">
        <is>
          <t>LG REPRESENTACOES LTDA - EPP</t>
        </is>
      </c>
      <c r="T36" s="5" t="inlineStr">
        <is>
          <t>ZV - NAO APLICAVEL</t>
        </is>
      </c>
      <c r="U36" s="5" t="inlineStr"/>
      <c r="V36" s="5" t="inlineStr">
        <is>
          <t>médio</t>
        </is>
      </c>
      <c r="W36" s="5" t="inlineStr">
        <is>
          <t>REDES/GRUPOS</t>
        </is>
      </c>
    </row>
    <row r="37">
      <c r="A37" s="17" t="n">
        <v>7.730791666666667</v>
      </c>
      <c r="B37" s="18" t="inlineStr">
        <is>
          <t>VERDE</t>
        </is>
      </c>
      <c r="C37" s="9" t="n">
        <v>1440</v>
      </c>
      <c r="D37" s="9" t="n">
        <v>11132.34</v>
      </c>
      <c r="E37" s="9" t="n">
        <v>1440</v>
      </c>
      <c r="F37" s="6" t="n">
        <v>7.730791666666667</v>
      </c>
      <c r="G37" s="5" t="inlineStr">
        <is>
          <t>SEM GRUPO</t>
        </is>
      </c>
      <c r="H37" s="5" t="inlineStr">
        <is>
          <t>MG</t>
        </is>
      </c>
      <c r="I37" s="5" t="n">
        <v>1276</v>
      </c>
      <c r="J37" s="5" t="inlineStr">
        <is>
          <t>JBP</t>
        </is>
      </c>
      <c r="K37" s="5" t="inlineStr">
        <is>
          <t>SEM REDE</t>
        </is>
      </c>
      <c r="L37" s="5" t="inlineStr">
        <is>
          <t>MG</t>
        </is>
      </c>
      <c r="M37" s="5" t="n">
        <v>1276</v>
      </c>
      <c r="N37" s="9" t="n">
        <v>1537138.130000001</v>
      </c>
      <c r="O37" s="19" t="n">
        <v>100.387808908046</v>
      </c>
      <c r="P37" s="5" t="inlineStr">
        <is>
          <t>03 - RJ + ES + MG</t>
        </is>
      </c>
      <c r="Q37" s="5" t="inlineStr">
        <is>
          <t>LARISSA PADILHA</t>
        </is>
      </c>
      <c r="R37" s="5" t="inlineStr"/>
      <c r="S37" s="5" t="inlineStr">
        <is>
          <t>42.149.466 LARISSA DA SILVA PADILHA - ME</t>
        </is>
      </c>
      <c r="T37" s="5" t="inlineStr">
        <is>
          <t>ZV - NAO APLICAVEL</t>
        </is>
      </c>
      <c r="U37" s="5" t="inlineStr"/>
      <c r="V37" s="5" t="inlineStr">
        <is>
          <t>médio</t>
        </is>
      </c>
      <c r="W37" s="5" t="inlineStr">
        <is>
          <t>REGIÕES/GRUPOS</t>
        </is>
      </c>
    </row>
    <row r="38">
      <c r="A38" s="17" t="n">
        <v>7.038343376068377</v>
      </c>
      <c r="B38" s="18" t="inlineStr">
        <is>
          <t>VERDE</t>
        </is>
      </c>
      <c r="C38" s="9" t="n">
        <v>1613.793103448276</v>
      </c>
      <c r="D38" s="9" t="n">
        <v>11358.43</v>
      </c>
      <c r="E38" s="9" t="n">
        <v>1613.793103448276</v>
      </c>
      <c r="F38" s="6" t="n">
        <v>7.038343376068377</v>
      </c>
      <c r="G38" s="5" t="inlineStr">
        <is>
          <t>SEM GRUPO</t>
        </is>
      </c>
      <c r="H38" s="5" t="inlineStr">
        <is>
          <t>PR</t>
        </is>
      </c>
      <c r="I38" s="5" t="n">
        <v>1276</v>
      </c>
      <c r="J38" s="5" t="inlineStr">
        <is>
          <t>JBP</t>
        </is>
      </c>
      <c r="K38" s="5" t="inlineStr">
        <is>
          <t>SEM REDE</t>
        </is>
      </c>
      <c r="L38" s="5" t="inlineStr">
        <is>
          <t>PR</t>
        </is>
      </c>
      <c r="M38" s="5" t="n">
        <v>1276</v>
      </c>
      <c r="N38" s="9" t="n">
        <v>1537138.130000001</v>
      </c>
      <c r="O38" s="19" t="n">
        <v>100.387808908046</v>
      </c>
      <c r="P38" s="5" t="inlineStr">
        <is>
          <t>03 - SUL</t>
        </is>
      </c>
      <c r="Q38" s="5" t="inlineStr">
        <is>
          <t>HEMANUELE DITZEL (MANU)</t>
        </is>
      </c>
      <c r="R38" s="5" t="inlineStr"/>
      <c r="S38" s="5" t="inlineStr">
        <is>
          <t>ZR - NAO APLICAVEL</t>
        </is>
      </c>
      <c r="T38" s="5" t="inlineStr">
        <is>
          <t>HEMANUELE ROSA DITZEL</t>
        </is>
      </c>
      <c r="U38" s="5" t="inlineStr"/>
      <c r="V38" s="5" t="inlineStr">
        <is>
          <t>médio</t>
        </is>
      </c>
      <c r="W38" s="5" t="inlineStr">
        <is>
          <t>REGIÕES/GRUPOS</t>
        </is>
      </c>
    </row>
    <row r="39">
      <c r="A39" s="17" t="n">
        <v>0.9583430595813206</v>
      </c>
      <c r="B39" s="18" t="inlineStr">
        <is>
          <t>VERDE</t>
        </is>
      </c>
      <c r="C39" s="9" t="n">
        <v>10706.89655172414</v>
      </c>
      <c r="D39" s="9" t="n">
        <v>10260.88</v>
      </c>
      <c r="E39" s="9" t="n">
        <v>10706.89655172414</v>
      </c>
      <c r="F39" s="6" t="n">
        <v>0.9583430595813206</v>
      </c>
      <c r="G39" s="5" t="inlineStr">
        <is>
          <t>FITLAND</t>
        </is>
      </c>
      <c r="H39" s="5" t="inlineStr">
        <is>
          <t>SC</t>
        </is>
      </c>
      <c r="I39" s="5" t="n">
        <v>58</v>
      </c>
      <c r="J39" s="5" t="inlineStr">
        <is>
          <t>JBP</t>
        </is>
      </c>
      <c r="K39" s="5" t="inlineStr">
        <is>
          <t>FITLAND</t>
        </is>
      </c>
      <c r="L39" s="5" t="inlineStr">
        <is>
          <t>SC</t>
        </is>
      </c>
      <c r="M39" s="5" t="n">
        <v>58</v>
      </c>
      <c r="N39" s="9" t="n">
        <v>140195.48</v>
      </c>
      <c r="O39" s="19" t="n">
        <v>201.4302873563219</v>
      </c>
      <c r="P39" s="5" t="inlineStr">
        <is>
          <t>03 - NACIONAL</t>
        </is>
      </c>
      <c r="Q39" s="5" t="inlineStr">
        <is>
          <t>JULIO GADRET</t>
        </is>
      </c>
      <c r="R39" s="5" t="inlineStr"/>
      <c r="S39" s="5" t="inlineStr">
        <is>
          <t>LG REPRESENTACOES LTDA - EPP</t>
        </is>
      </c>
      <c r="T39" s="5" t="inlineStr">
        <is>
          <t>ZV - NAO APLICAVEL</t>
        </is>
      </c>
      <c r="U39" s="5" t="inlineStr"/>
      <c r="V39" s="5" t="inlineStr">
        <is>
          <t>médio</t>
        </is>
      </c>
      <c r="W39" s="5" t="inlineStr">
        <is>
          <t>REDES/GRUPOS</t>
        </is>
      </c>
    </row>
    <row r="40">
      <c r="A40" s="17" t="n">
        <v>0.9509739774557165</v>
      </c>
      <c r="B40" s="18" t="inlineStr">
        <is>
          <t>VERDE</t>
        </is>
      </c>
      <c r="C40" s="9" t="n">
        <v>10706.89655172414</v>
      </c>
      <c r="D40" s="9" t="n">
        <v>10181.98</v>
      </c>
      <c r="E40" s="9" t="n">
        <v>10706.89655172414</v>
      </c>
      <c r="F40" s="6" t="n">
        <v>0.9509739774557165</v>
      </c>
      <c r="G40" s="5" t="inlineStr">
        <is>
          <t>FITLAND</t>
        </is>
      </c>
      <c r="H40" s="5" t="inlineStr">
        <is>
          <t>SC</t>
        </is>
      </c>
      <c r="I40" s="5" t="n">
        <v>58</v>
      </c>
      <c r="J40" s="5" t="inlineStr">
        <is>
          <t>JBP</t>
        </is>
      </c>
      <c r="K40" s="5" t="inlineStr">
        <is>
          <t>FITLAND</t>
        </is>
      </c>
      <c r="L40" s="5" t="inlineStr">
        <is>
          <t>SC</t>
        </is>
      </c>
      <c r="M40" s="5" t="n">
        <v>58</v>
      </c>
      <c r="N40" s="9" t="n">
        <v>140195.48</v>
      </c>
      <c r="O40" s="19" t="n">
        <v>201.4302873563219</v>
      </c>
      <c r="P40" s="5" t="inlineStr">
        <is>
          <t>03 - NACIONAL</t>
        </is>
      </c>
      <c r="Q40" s="5" t="inlineStr">
        <is>
          <t>JULIO GADRET</t>
        </is>
      </c>
      <c r="R40" s="5" t="inlineStr"/>
      <c r="S40" s="5" t="inlineStr">
        <is>
          <t>LG REPRESENTACOES LTDA - EPP</t>
        </is>
      </c>
      <c r="T40" s="5" t="inlineStr">
        <is>
          <t>ZV - NAO APLICAVEL</t>
        </is>
      </c>
      <c r="U40" s="5" t="inlineStr"/>
      <c r="V40" s="5" t="inlineStr">
        <is>
          <t>médio</t>
        </is>
      </c>
      <c r="W40" s="5" t="inlineStr">
        <is>
          <t>REDES/GRUPOS</t>
        </is>
      </c>
    </row>
    <row r="41">
      <c r="A41" s="17" t="n">
        <v>8.264222222222221</v>
      </c>
      <c r="B41" s="18" t="inlineStr">
        <is>
          <t>VERDE</t>
        </is>
      </c>
      <c r="C41" s="9" t="n">
        <v>1440</v>
      </c>
      <c r="D41" s="9" t="n">
        <v>11900.48</v>
      </c>
      <c r="E41" s="9" t="n">
        <v>1440</v>
      </c>
      <c r="F41" s="6" t="n">
        <v>8.264222222222221</v>
      </c>
      <c r="G41" s="5" t="inlineStr">
        <is>
          <t>SEM GRUPO</t>
        </is>
      </c>
      <c r="H41" s="5" t="inlineStr">
        <is>
          <t>MG</t>
        </is>
      </c>
      <c r="I41" s="5" t="n">
        <v>1276</v>
      </c>
      <c r="J41" s="5" t="inlineStr">
        <is>
          <t>JBP</t>
        </is>
      </c>
      <c r="K41" s="5" t="inlineStr">
        <is>
          <t>SEM REDE</t>
        </is>
      </c>
      <c r="L41" s="5" t="inlineStr">
        <is>
          <t>MG</t>
        </is>
      </c>
      <c r="M41" s="5" t="n">
        <v>1276</v>
      </c>
      <c r="N41" s="9" t="n">
        <v>1537138.130000001</v>
      </c>
      <c r="O41" s="19" t="n">
        <v>100.387808908046</v>
      </c>
      <c r="P41" s="5" t="inlineStr">
        <is>
          <t>03 - RJ + ES + MG</t>
        </is>
      </c>
      <c r="Q41" s="5" t="inlineStr">
        <is>
          <t>LARISSA PADILHA</t>
        </is>
      </c>
      <c r="R41" s="5" t="inlineStr"/>
      <c r="S41" s="5" t="inlineStr">
        <is>
          <t>42.149.466 LARISSA DA SILVA PADILHA - ME</t>
        </is>
      </c>
      <c r="T41" s="5" t="inlineStr">
        <is>
          <t>ZV - NAO APLICAVEL</t>
        </is>
      </c>
      <c r="U41" s="5" t="inlineStr"/>
      <c r="V41" s="5" t="inlineStr">
        <is>
          <t>médio</t>
        </is>
      </c>
      <c r="W41" s="5" t="inlineStr">
        <is>
          <t>REGIÕES/GRUPOS</t>
        </is>
      </c>
    </row>
    <row r="42">
      <c r="A42" s="17" t="n">
        <v>6.476425396825397</v>
      </c>
      <c r="B42" s="18" t="inlineStr">
        <is>
          <t>VERDE</t>
        </is>
      </c>
      <c r="C42" s="9" t="n">
        <v>1575</v>
      </c>
      <c r="D42" s="9" t="n">
        <v>10200.37</v>
      </c>
      <c r="E42" s="9" t="n">
        <v>1575</v>
      </c>
      <c r="F42" s="6" t="n">
        <v>6.476425396825397</v>
      </c>
      <c r="G42" s="5" t="inlineStr">
        <is>
          <t>SEM GRUPO</t>
        </is>
      </c>
      <c r="H42" s="5" t="inlineStr">
        <is>
          <t>PR</t>
        </is>
      </c>
      <c r="I42" s="5" t="n">
        <v>1276</v>
      </c>
      <c r="J42" s="5" t="inlineStr">
        <is>
          <t>JBP</t>
        </is>
      </c>
      <c r="K42" s="5" t="inlineStr">
        <is>
          <t>SEM REDE</t>
        </is>
      </c>
      <c r="L42" s="5" t="inlineStr">
        <is>
          <t>PR</t>
        </is>
      </c>
      <c r="M42" s="5" t="n">
        <v>1276</v>
      </c>
      <c r="N42" s="9" t="n">
        <v>1537138.130000001</v>
      </c>
      <c r="O42" s="19" t="n">
        <v>100.387808908046</v>
      </c>
      <c r="P42" s="5" t="inlineStr">
        <is>
          <t>03 - SUL</t>
        </is>
      </c>
      <c r="Q42" s="5" t="inlineStr">
        <is>
          <t>HEMANUELE DITZEL (MANU)</t>
        </is>
      </c>
      <c r="R42" s="5" t="inlineStr"/>
      <c r="S42" s="5" t="inlineStr">
        <is>
          <t>ZR - NAO APLICAVEL</t>
        </is>
      </c>
      <c r="T42" s="5" t="inlineStr">
        <is>
          <t>HEMANUELE ROSA DITZEL</t>
        </is>
      </c>
      <c r="U42" s="5" t="inlineStr"/>
      <c r="V42" s="5" t="inlineStr">
        <is>
          <t>médio</t>
        </is>
      </c>
      <c r="W42" s="5" t="inlineStr">
        <is>
          <t>REGIÕES/GRUPOS</t>
        </is>
      </c>
    </row>
    <row r="43">
      <c r="A43" s="17" t="n">
        <v>7.963219047619048</v>
      </c>
      <c r="B43" s="18" t="inlineStr">
        <is>
          <t>VERDE</t>
        </is>
      </c>
      <c r="C43" s="9" t="n">
        <v>1575</v>
      </c>
      <c r="D43" s="9" t="n">
        <v>12542.07</v>
      </c>
      <c r="E43" s="9" t="n">
        <v>1575</v>
      </c>
      <c r="F43" s="6" t="n">
        <v>7.963219047619048</v>
      </c>
      <c r="G43" s="5" t="inlineStr">
        <is>
          <t>SEM GRUPO</t>
        </is>
      </c>
      <c r="H43" s="5" t="inlineStr">
        <is>
          <t>PR</t>
        </is>
      </c>
      <c r="I43" s="5" t="n">
        <v>1276</v>
      </c>
      <c r="J43" s="5" t="inlineStr">
        <is>
          <t>JBP</t>
        </is>
      </c>
      <c r="K43" s="5" t="inlineStr">
        <is>
          <t>SEM REDE</t>
        </is>
      </c>
      <c r="L43" s="5" t="inlineStr">
        <is>
          <t>PR</t>
        </is>
      </c>
      <c r="M43" s="5" t="n">
        <v>1276</v>
      </c>
      <c r="N43" s="9" t="n">
        <v>1537138.130000001</v>
      </c>
      <c r="O43" s="19" t="n">
        <v>100.387808908046</v>
      </c>
      <c r="P43" s="5" t="inlineStr">
        <is>
          <t>03 - SUL</t>
        </is>
      </c>
      <c r="Q43" s="5" t="inlineStr">
        <is>
          <t>HEMANUELE DITZEL (MANU)</t>
        </is>
      </c>
      <c r="R43" s="5" t="inlineStr"/>
      <c r="S43" s="5" t="inlineStr">
        <is>
          <t>ZR - NAO APLICAVEL</t>
        </is>
      </c>
      <c r="T43" s="5" t="inlineStr">
        <is>
          <t>ZV - NAO APLICAVEL</t>
        </is>
      </c>
      <c r="U43" s="5" t="inlineStr"/>
      <c r="V43" s="5" t="inlineStr">
        <is>
          <t>médio</t>
        </is>
      </c>
      <c r="W43" s="5" t="inlineStr">
        <is>
          <t>REGIÕES/GRUPOS</t>
        </is>
      </c>
    </row>
    <row r="44">
      <c r="A44" s="17" t="n">
        <v>5.941973638344226</v>
      </c>
      <c r="B44" s="18" t="inlineStr">
        <is>
          <t>VERDE</t>
        </is>
      </c>
      <c r="C44" s="9" t="n">
        <v>1582.758620689655</v>
      </c>
      <c r="D44" s="9" t="n">
        <v>9404.709999999999</v>
      </c>
      <c r="E44" s="9" t="n">
        <v>1582.758620689655</v>
      </c>
      <c r="F44" s="6" t="n">
        <v>5.941973638344226</v>
      </c>
      <c r="G44" s="5" t="inlineStr">
        <is>
          <t>SEM GRUPO</t>
        </is>
      </c>
      <c r="H44" s="5" t="inlineStr">
        <is>
          <t>RS</t>
        </is>
      </c>
      <c r="I44" s="5" t="n">
        <v>1276</v>
      </c>
      <c r="J44" s="5" t="inlineStr">
        <is>
          <t>JBP</t>
        </is>
      </c>
      <c r="K44" s="5" t="inlineStr">
        <is>
          <t>SEM REDE</t>
        </is>
      </c>
      <c r="L44" s="5" t="inlineStr">
        <is>
          <t>RS</t>
        </is>
      </c>
      <c r="M44" s="5" t="n">
        <v>1276</v>
      </c>
      <c r="N44" s="9" t="n">
        <v>1537138.130000001</v>
      </c>
      <c r="O44" s="19" t="n">
        <v>100.387808908046</v>
      </c>
      <c r="P44" s="5" t="inlineStr">
        <is>
          <t>03 - SUL</t>
        </is>
      </c>
      <c r="Q44" s="5" t="inlineStr">
        <is>
          <t>HEMANUELE DITZEL (MANU)</t>
        </is>
      </c>
      <c r="R44" s="5" t="inlineStr"/>
      <c r="S44" s="5" t="inlineStr">
        <is>
          <t>ZR - NAO APLICAVEL</t>
        </is>
      </c>
      <c r="T44" s="5" t="inlineStr">
        <is>
          <t>HEMANUELE ROSA DITZEL</t>
        </is>
      </c>
      <c r="U44" s="5" t="inlineStr"/>
      <c r="V44" s="5" t="inlineStr">
        <is>
          <t>médio</t>
        </is>
      </c>
      <c r="W44" s="5" t="inlineStr">
        <is>
          <t>REGIÕES/GRUPOS</t>
        </is>
      </c>
    </row>
    <row r="45">
      <c r="A45" s="17" t="n">
        <v>2.444838011695907</v>
      </c>
      <c r="B45" s="18" t="inlineStr">
        <is>
          <t>VERDE</t>
        </is>
      </c>
      <c r="C45" s="9" t="n">
        <v>2442.857142857143</v>
      </c>
      <c r="D45" s="9" t="n">
        <v>5972.39</v>
      </c>
      <c r="E45" s="9" t="n">
        <v>2442.857142857143</v>
      </c>
      <c r="F45" s="6" t="n">
        <v>2.444838011695907</v>
      </c>
      <c r="G45" s="5" t="inlineStr">
        <is>
          <t>SEM GRUPO</t>
        </is>
      </c>
      <c r="H45" s="5" t="inlineStr">
        <is>
          <t>SP</t>
        </is>
      </c>
      <c r="I45" s="5" t="n">
        <v>1276</v>
      </c>
      <c r="J45" s="5" t="inlineStr">
        <is>
          <t>JBP</t>
        </is>
      </c>
      <c r="K45" s="5" t="inlineStr">
        <is>
          <t>SEM REDE</t>
        </is>
      </c>
      <c r="L45" s="5" t="inlineStr">
        <is>
          <t>SP</t>
        </is>
      </c>
      <c r="M45" s="5" t="n">
        <v>1276</v>
      </c>
      <c r="N45" s="9" t="n">
        <v>1537138.130000001</v>
      </c>
      <c r="O45" s="19" t="n">
        <v>100.387808908046</v>
      </c>
      <c r="P45" s="5" t="inlineStr">
        <is>
          <t>03 - SP CAPITAL</t>
        </is>
      </c>
      <c r="Q45" s="5" t="inlineStr">
        <is>
          <t>LARISSA PADILHA</t>
        </is>
      </c>
      <c r="R45" s="5" t="inlineStr"/>
      <c r="S45" s="5" t="inlineStr">
        <is>
          <t>42.149.466 LARISSA DA SILVA PADILHA - ME</t>
        </is>
      </c>
      <c r="T45" s="5" t="inlineStr">
        <is>
          <t>ZV - NAO APLICAVEL</t>
        </is>
      </c>
      <c r="U45" s="5" t="inlineStr"/>
      <c r="V45" s="5" t="inlineStr">
        <is>
          <t>médio</t>
        </is>
      </c>
      <c r="W45" s="5" t="inlineStr">
        <is>
          <t>REGIÕES/GRUPOS</t>
        </is>
      </c>
    </row>
    <row r="46">
      <c r="A46" s="17" t="n">
        <v>6.269712037037038</v>
      </c>
      <c r="B46" s="18" t="inlineStr">
        <is>
          <t>VERDE</t>
        </is>
      </c>
      <c r="C46" s="9" t="n">
        <v>1542.857142857143</v>
      </c>
      <c r="D46" s="9" t="n">
        <v>9673.27</v>
      </c>
      <c r="E46" s="9" t="n">
        <v>1542.857142857143</v>
      </c>
      <c r="F46" s="6" t="n">
        <v>6.269712037037038</v>
      </c>
      <c r="G46" s="5" t="inlineStr">
        <is>
          <t>SEM GRUPO</t>
        </is>
      </c>
      <c r="H46" s="5" t="inlineStr">
        <is>
          <t>MT</t>
        </is>
      </c>
      <c r="I46" s="5" t="n">
        <v>1276</v>
      </c>
      <c r="J46" s="5" t="inlineStr">
        <is>
          <t>JBP</t>
        </is>
      </c>
      <c r="K46" s="5" t="inlineStr">
        <is>
          <t>SEM REDE</t>
        </is>
      </c>
      <c r="L46" s="5" t="inlineStr">
        <is>
          <t>MT</t>
        </is>
      </c>
      <c r="M46" s="5" t="n">
        <v>1276</v>
      </c>
      <c r="N46" s="9" t="n">
        <v>1537138.130000001</v>
      </c>
      <c r="O46" s="19" t="n">
        <v>100.387808908046</v>
      </c>
      <c r="P46" s="5" t="inlineStr">
        <is>
          <t>03 - CENTRO OESTE</t>
        </is>
      </c>
      <c r="Q46" s="5" t="inlineStr">
        <is>
          <t>LARISSA PADILHA</t>
        </is>
      </c>
      <c r="R46" s="5" t="inlineStr"/>
      <c r="S46" s="5" t="inlineStr">
        <is>
          <t>42.149.466 LARISSA DA SILVA PADILHA - ME</t>
        </is>
      </c>
      <c r="T46" s="5" t="inlineStr">
        <is>
          <t>ZV - NAO APLICAVEL</t>
        </is>
      </c>
      <c r="U46" s="5" t="inlineStr"/>
      <c r="V46" s="5" t="inlineStr">
        <is>
          <t>médio</t>
        </is>
      </c>
      <c r="W46" s="5" t="inlineStr">
        <is>
          <t>REGIÕES/GRUPOS</t>
        </is>
      </c>
    </row>
    <row r="47">
      <c r="A47" s="17" t="n">
        <v>0.9431547181964574</v>
      </c>
      <c r="B47" s="18" t="inlineStr">
        <is>
          <t>VERDE</t>
        </is>
      </c>
      <c r="C47" s="9" t="n">
        <v>10706.89655172414</v>
      </c>
      <c r="D47" s="9" t="n">
        <v>10098.26</v>
      </c>
      <c r="E47" s="9" t="n">
        <v>10706.89655172414</v>
      </c>
      <c r="F47" s="6" t="n">
        <v>0.9431547181964574</v>
      </c>
      <c r="G47" s="5" t="inlineStr">
        <is>
          <t>FITLAND</t>
        </is>
      </c>
      <c r="H47" s="5" t="inlineStr">
        <is>
          <t>SC</t>
        </is>
      </c>
      <c r="I47" s="5" t="n">
        <v>58</v>
      </c>
      <c r="J47" s="5" t="inlineStr">
        <is>
          <t>JBP</t>
        </is>
      </c>
      <c r="K47" s="5" t="inlineStr">
        <is>
          <t>FITLAND</t>
        </is>
      </c>
      <c r="L47" s="5" t="inlineStr">
        <is>
          <t>SC</t>
        </is>
      </c>
      <c r="M47" s="5" t="n">
        <v>58</v>
      </c>
      <c r="N47" s="9" t="n">
        <v>140195.48</v>
      </c>
      <c r="O47" s="19" t="n">
        <v>201.4302873563219</v>
      </c>
      <c r="P47" s="5" t="inlineStr">
        <is>
          <t>03 - NACIONAL</t>
        </is>
      </c>
      <c r="Q47" s="5" t="inlineStr">
        <is>
          <t>JULIO GADRET</t>
        </is>
      </c>
      <c r="R47" s="5" t="inlineStr"/>
      <c r="S47" s="5" t="inlineStr">
        <is>
          <t>LG REPRESENTACOES LTDA - EPP</t>
        </is>
      </c>
      <c r="T47" s="5" t="inlineStr">
        <is>
          <t>ZV - NAO APLICAVEL</t>
        </is>
      </c>
      <c r="U47" s="5" t="inlineStr"/>
      <c r="V47" s="5" t="inlineStr">
        <is>
          <t>médio</t>
        </is>
      </c>
      <c r="W47" s="5" t="inlineStr">
        <is>
          <t>REDES/GRUPOS</t>
        </is>
      </c>
    </row>
    <row r="48">
      <c r="A48" s="17" t="n">
        <v>5.931559615384615</v>
      </c>
      <c r="B48" s="18" t="inlineStr">
        <is>
          <t>VERDE</t>
        </is>
      </c>
      <c r="C48" s="9" t="n">
        <v>1613.793103448276</v>
      </c>
      <c r="D48" s="9" t="n">
        <v>9572.309999999999</v>
      </c>
      <c r="E48" s="9" t="n">
        <v>1613.793103448276</v>
      </c>
      <c r="F48" s="6" t="n">
        <v>5.931559615384615</v>
      </c>
      <c r="G48" s="5" t="inlineStr">
        <is>
          <t>SEM GRUPO</t>
        </is>
      </c>
      <c r="H48" s="5" t="inlineStr">
        <is>
          <t>PR</t>
        </is>
      </c>
      <c r="I48" s="5" t="n">
        <v>1276</v>
      </c>
      <c r="J48" s="5" t="inlineStr">
        <is>
          <t>JBP</t>
        </is>
      </c>
      <c r="K48" s="5" t="inlineStr">
        <is>
          <t>SEM REDE</t>
        </is>
      </c>
      <c r="L48" s="5" t="inlineStr">
        <is>
          <t>PR</t>
        </is>
      </c>
      <c r="M48" s="5" t="n">
        <v>1276</v>
      </c>
      <c r="N48" s="9" t="n">
        <v>1537138.130000001</v>
      </c>
      <c r="O48" s="19" t="n">
        <v>100.387808908046</v>
      </c>
      <c r="P48" s="5" t="inlineStr">
        <is>
          <t>03 - SUL</t>
        </is>
      </c>
      <c r="Q48" s="5" t="inlineStr">
        <is>
          <t>HEMANUELE DITZEL (MANU)</t>
        </is>
      </c>
      <c r="R48" s="5" t="inlineStr"/>
      <c r="S48" s="5" t="inlineStr">
        <is>
          <t>ZR - NAO APLICAVEL</t>
        </is>
      </c>
      <c r="T48" s="5" t="inlineStr">
        <is>
          <t>HEMANUELE ROSA DITZEL</t>
        </is>
      </c>
      <c r="U48" s="5" t="inlineStr"/>
      <c r="V48" s="5" t="inlineStr">
        <is>
          <t>médio</t>
        </is>
      </c>
      <c r="W48" s="5" t="inlineStr">
        <is>
          <t>REGIÕES/GRUPOS</t>
        </is>
      </c>
    </row>
    <row r="49">
      <c r="A49" s="17" t="n">
        <v>1.145208888888889</v>
      </c>
      <c r="B49" s="18" t="inlineStr">
        <is>
          <t>VERDE</t>
        </is>
      </c>
      <c r="C49" s="9" t="n">
        <v>9000</v>
      </c>
      <c r="D49" s="9" t="n">
        <v>10306.88</v>
      </c>
      <c r="E49" s="9" t="n">
        <v>9000</v>
      </c>
      <c r="F49" s="6" t="n">
        <v>1.145208888888889</v>
      </c>
      <c r="G49" s="5" t="inlineStr">
        <is>
          <t>TRIP</t>
        </is>
      </c>
      <c r="H49" s="5" t="inlineStr">
        <is>
          <t>PR</t>
        </is>
      </c>
      <c r="I49" s="5" t="n">
        <v>2</v>
      </c>
      <c r="J49" s="5" t="inlineStr">
        <is>
          <t>JBP</t>
        </is>
      </c>
      <c r="K49" s="5" t="inlineStr">
        <is>
          <t>TRIP</t>
        </is>
      </c>
      <c r="L49" s="5" t="inlineStr">
        <is>
          <t>PR</t>
        </is>
      </c>
      <c r="M49" s="5" t="n">
        <v>2</v>
      </c>
      <c r="N49" s="9" t="n">
        <v>17188</v>
      </c>
      <c r="O49" s="19" t="n">
        <v>716.1666666666666</v>
      </c>
      <c r="P49" s="5" t="inlineStr">
        <is>
          <t>03 - SUL</t>
        </is>
      </c>
      <c r="Q49" s="5" t="inlineStr">
        <is>
          <t>DAIANE STAVICKI</t>
        </is>
      </c>
      <c r="R49" s="5" t="inlineStr"/>
      <c r="S49" s="5" t="inlineStr">
        <is>
          <t>ZR - NAO APLICAVEL</t>
        </is>
      </c>
      <c r="T49" s="5" t="inlineStr">
        <is>
          <t>ZV - NAO APLICAVEL</t>
        </is>
      </c>
      <c r="U49" s="5" t="inlineStr"/>
      <c r="V49" s="5" t="inlineStr">
        <is>
          <t>médio</t>
        </is>
      </c>
      <c r="W49" s="5" t="inlineStr">
        <is>
          <t>REDES/GRUPOS</t>
        </is>
      </c>
    </row>
    <row r="50">
      <c r="A50" s="17" t="n">
        <v>1.436997660818714</v>
      </c>
      <c r="B50" s="18" t="inlineStr">
        <is>
          <t>VERDE</t>
        </is>
      </c>
      <c r="C50" s="9" t="n">
        <v>2442.857142857143</v>
      </c>
      <c r="D50" s="9" t="n">
        <v>3510.38</v>
      </c>
      <c r="E50" s="9" t="n">
        <v>2442.857142857143</v>
      </c>
      <c r="F50" s="6" t="n">
        <v>1.436997660818714</v>
      </c>
      <c r="G50" s="5" t="inlineStr">
        <is>
          <t>SEM GRUPO</t>
        </is>
      </c>
      <c r="H50" s="5" t="inlineStr">
        <is>
          <t>SP</t>
        </is>
      </c>
      <c r="I50" s="5" t="n">
        <v>1276</v>
      </c>
      <c r="J50" s="5" t="inlineStr">
        <is>
          <t>JBP</t>
        </is>
      </c>
      <c r="K50" s="5" t="inlineStr">
        <is>
          <t>SEM REDE</t>
        </is>
      </c>
      <c r="L50" s="5" t="inlineStr">
        <is>
          <t>SP</t>
        </is>
      </c>
      <c r="M50" s="5" t="n">
        <v>1276</v>
      </c>
      <c r="N50" s="9" t="n">
        <v>1537138.130000001</v>
      </c>
      <c r="O50" s="19" t="n">
        <v>100.387808908046</v>
      </c>
      <c r="P50" s="5" t="inlineStr">
        <is>
          <t>03 - SP CAPITAL</t>
        </is>
      </c>
      <c r="Q50" s="5" t="inlineStr">
        <is>
          <t>LARISSA PADILHA</t>
        </is>
      </c>
      <c r="R50" s="5" t="inlineStr"/>
      <c r="S50" s="5" t="inlineStr">
        <is>
          <t>42.149.466 LARISSA DA SILVA PADILHA - ME</t>
        </is>
      </c>
      <c r="T50" s="5" t="inlineStr">
        <is>
          <t>ZV - NAO APLICAVEL</t>
        </is>
      </c>
      <c r="U50" s="5" t="inlineStr"/>
      <c r="V50" s="5" t="inlineStr">
        <is>
          <t>cauda longa</t>
        </is>
      </c>
      <c r="W50" s="5" t="inlineStr">
        <is>
          <t>REGIÕES/GRUPOS</t>
        </is>
      </c>
    </row>
    <row r="51">
      <c r="A51" s="17" t="n">
        <v>6.54229375</v>
      </c>
      <c r="B51" s="18" t="inlineStr">
        <is>
          <t>VERDE</t>
        </is>
      </c>
      <c r="C51" s="9" t="n">
        <v>1600</v>
      </c>
      <c r="D51" s="9" t="n">
        <v>10467.67</v>
      </c>
      <c r="E51" s="9" t="n">
        <v>1600</v>
      </c>
      <c r="F51" s="6" t="n">
        <v>6.54229375</v>
      </c>
      <c r="G51" s="5" t="inlineStr">
        <is>
          <t>SEM GRUPO</t>
        </is>
      </c>
      <c r="H51" s="5" t="inlineStr">
        <is>
          <t>TO</t>
        </is>
      </c>
      <c r="I51" s="5" t="n">
        <v>1276</v>
      </c>
      <c r="J51" s="5" t="inlineStr">
        <is>
          <t>JBP</t>
        </is>
      </c>
      <c r="K51" s="5" t="inlineStr">
        <is>
          <t>SEM REDE</t>
        </is>
      </c>
      <c r="L51" s="5" t="inlineStr">
        <is>
          <t>TO</t>
        </is>
      </c>
      <c r="M51" s="5" t="n">
        <v>1276</v>
      </c>
      <c r="N51" s="9" t="n">
        <v>1537138.130000001</v>
      </c>
      <c r="O51" s="19" t="n">
        <v>100.387808908046</v>
      </c>
      <c r="P51" s="5" t="inlineStr">
        <is>
          <t>03 - CENTRO OESTE</t>
        </is>
      </c>
      <c r="Q51" s="5" t="inlineStr">
        <is>
          <t>LARISSA PADILHA</t>
        </is>
      </c>
      <c r="R51" s="5" t="inlineStr"/>
      <c r="S51" s="5" t="inlineStr">
        <is>
          <t>42.149.466 LARISSA DA SILVA PADILHA - ME</t>
        </is>
      </c>
      <c r="T51" s="5" t="inlineStr">
        <is>
          <t>ZV - NAO APLICAVEL</t>
        </is>
      </c>
      <c r="U51" s="5" t="inlineStr"/>
      <c r="V51" s="5" t="inlineStr">
        <is>
          <t>médio</t>
        </is>
      </c>
      <c r="W51" s="5" t="inlineStr">
        <is>
          <t>REGIÕES/GRUPOS</t>
        </is>
      </c>
    </row>
    <row r="52">
      <c r="A52" s="6" t="n">
        <v>0</v>
      </c>
      <c r="B52" s="5" t="inlineStr"/>
      <c r="C52" s="9" t="n">
        <v>0</v>
      </c>
      <c r="D52" s="9" t="n">
        <v>16961.03</v>
      </c>
      <c r="E52" s="9" t="n">
        <v>0</v>
      </c>
      <c r="F52" s="6" t="n">
        <v>0</v>
      </c>
      <c r="G52" s="5" t="inlineStr">
        <is>
          <t>SEM GRUPO</t>
        </is>
      </c>
      <c r="H52" s="5" t="inlineStr">
        <is>
          <t>MT</t>
        </is>
      </c>
      <c r="I52" s="5" t="n">
        <v>0</v>
      </c>
      <c r="J52" s="5" t="inlineStr"/>
      <c r="K52" s="5" t="inlineStr">
        <is>
          <t>SEM REDE</t>
        </is>
      </c>
      <c r="L52" s="5" t="inlineStr">
        <is>
          <t>MT</t>
        </is>
      </c>
      <c r="M52" s="5" t="n">
        <v>0</v>
      </c>
      <c r="N52" s="9" t="n">
        <v>0</v>
      </c>
      <c r="O52" s="19" t="n">
        <v>0</v>
      </c>
      <c r="P52" s="5" t="inlineStr"/>
      <c r="Q52" s="5" t="inlineStr">
        <is>
          <t>LARISSA PADILHA</t>
        </is>
      </c>
      <c r="R52" s="5" t="inlineStr"/>
      <c r="S52" s="5" t="inlineStr"/>
      <c r="T52" s="5" t="inlineStr"/>
      <c r="U52" s="5" t="inlineStr"/>
      <c r="V52" s="5" t="inlineStr">
        <is>
          <t>médio</t>
        </is>
      </c>
      <c r="W52" s="5" t="inlineStr">
        <is>
          <t>REGIÕES/GRUPOS</t>
        </is>
      </c>
    </row>
    <row r="53">
      <c r="A53" s="17" t="n">
        <v>6.708365277777777</v>
      </c>
      <c r="B53" s="18" t="inlineStr">
        <is>
          <t>VERDE</t>
        </is>
      </c>
      <c r="C53" s="9" t="n">
        <v>1252.173913043478</v>
      </c>
      <c r="D53" s="9" t="n">
        <v>8400.039999999999</v>
      </c>
      <c r="E53" s="9" t="n">
        <v>1252.173913043478</v>
      </c>
      <c r="F53" s="6" t="n">
        <v>6.708365277777777</v>
      </c>
      <c r="G53" s="5" t="inlineStr">
        <is>
          <t>SEM GRUPO</t>
        </is>
      </c>
      <c r="H53" s="5" t="inlineStr">
        <is>
          <t>ES</t>
        </is>
      </c>
      <c r="I53" s="5" t="n">
        <v>1276</v>
      </c>
      <c r="J53" s="5" t="inlineStr">
        <is>
          <t>JBP</t>
        </is>
      </c>
      <c r="K53" s="5" t="inlineStr">
        <is>
          <t>SEM REDE</t>
        </is>
      </c>
      <c r="L53" s="5" t="inlineStr">
        <is>
          <t>ES</t>
        </is>
      </c>
      <c r="M53" s="5" t="n">
        <v>1276</v>
      </c>
      <c r="N53" s="9" t="n">
        <v>1537138.130000001</v>
      </c>
      <c r="O53" s="19" t="n">
        <v>100.387808908046</v>
      </c>
      <c r="P53" s="5" t="inlineStr">
        <is>
          <t>03 - RJ + ES + MG</t>
        </is>
      </c>
      <c r="Q53" s="5" t="inlineStr">
        <is>
          <t>LARISSA PADILHA</t>
        </is>
      </c>
      <c r="R53" s="5" t="inlineStr"/>
      <c r="S53" s="5" t="inlineStr">
        <is>
          <t>42.149.466 LARISSA DA SILVA PADILHA - ME</t>
        </is>
      </c>
      <c r="T53" s="5" t="inlineStr">
        <is>
          <t>ZV - NAO APLICAVEL</t>
        </is>
      </c>
      <c r="U53" s="5" t="inlineStr"/>
      <c r="V53" s="5" t="inlineStr">
        <is>
          <t>médio</t>
        </is>
      </c>
      <c r="W53" s="5" t="inlineStr">
        <is>
          <t>REGIÕES/GRUPOS</t>
        </is>
      </c>
    </row>
    <row r="54">
      <c r="A54" s="17" t="n">
        <v>1.898258469945355</v>
      </c>
      <c r="B54" s="18" t="inlineStr">
        <is>
          <t>VERDE</t>
        </is>
      </c>
      <c r="C54" s="9" t="n">
        <v>2614.285714285714</v>
      </c>
      <c r="D54" s="9" t="n">
        <v>4962.59</v>
      </c>
      <c r="E54" s="9" t="n">
        <v>2614.285714285714</v>
      </c>
      <c r="F54" s="6" t="n">
        <v>1.898258469945355</v>
      </c>
      <c r="G54" s="5" t="inlineStr">
        <is>
          <t>SEM GRUPO</t>
        </is>
      </c>
      <c r="H54" s="5" t="inlineStr">
        <is>
          <t>SP</t>
        </is>
      </c>
      <c r="I54" s="5" t="n">
        <v>1276</v>
      </c>
      <c r="J54" s="5" t="inlineStr">
        <is>
          <t>JBP</t>
        </is>
      </c>
      <c r="K54" s="5" t="inlineStr">
        <is>
          <t>SEM REDE</t>
        </is>
      </c>
      <c r="L54" s="5" t="inlineStr">
        <is>
          <t>SP</t>
        </is>
      </c>
      <c r="M54" s="5" t="n">
        <v>1276</v>
      </c>
      <c r="N54" s="9" t="n">
        <v>1537138.130000001</v>
      </c>
      <c r="O54" s="19" t="n">
        <v>100.387808908046</v>
      </c>
      <c r="P54" s="5" t="inlineStr">
        <is>
          <t>03 - SP INTERIOR</t>
        </is>
      </c>
      <c r="Q54" s="5" t="inlineStr">
        <is>
          <t>LARISSA PADILHA</t>
        </is>
      </c>
      <c r="R54" s="5" t="inlineStr"/>
      <c r="S54" s="5" t="inlineStr">
        <is>
          <t>42.149.466 LARISSA DA SILVA PADILHA - ME</t>
        </is>
      </c>
      <c r="T54" s="5" t="inlineStr">
        <is>
          <t>ZV - NAO APLICAVEL</t>
        </is>
      </c>
      <c r="U54" s="5" t="inlineStr"/>
      <c r="V54" s="5" t="inlineStr">
        <is>
          <t>cauda longa</t>
        </is>
      </c>
      <c r="W54" s="5" t="inlineStr">
        <is>
          <t>REGIÕES/GRUPOS</t>
        </is>
      </c>
    </row>
    <row r="55">
      <c r="A55" s="17" t="n">
        <v>3.108273290598291</v>
      </c>
      <c r="B55" s="18" t="inlineStr">
        <is>
          <t>VERDE</t>
        </is>
      </c>
      <c r="C55" s="9" t="n">
        <v>1613.793103448276</v>
      </c>
      <c r="D55" s="9" t="n">
        <v>5016.110000000001</v>
      </c>
      <c r="E55" s="9" t="n">
        <v>1613.793103448276</v>
      </c>
      <c r="F55" s="6" t="n">
        <v>3.108273290598291</v>
      </c>
      <c r="G55" s="5" t="inlineStr">
        <is>
          <t>SEM GRUPO</t>
        </is>
      </c>
      <c r="H55" s="5" t="inlineStr">
        <is>
          <t>PR</t>
        </is>
      </c>
      <c r="I55" s="5" t="n">
        <v>1276</v>
      </c>
      <c r="J55" s="5" t="inlineStr">
        <is>
          <t>JBP</t>
        </is>
      </c>
      <c r="K55" s="5" t="inlineStr">
        <is>
          <t>SEM REDE</t>
        </is>
      </c>
      <c r="L55" s="5" t="inlineStr">
        <is>
          <t>PR</t>
        </is>
      </c>
      <c r="M55" s="5" t="n">
        <v>1276</v>
      </c>
      <c r="N55" s="9" t="n">
        <v>1537138.130000001</v>
      </c>
      <c r="O55" s="19" t="n">
        <v>100.387808908046</v>
      </c>
      <c r="P55" s="5" t="inlineStr">
        <is>
          <t>03 - SUL</t>
        </is>
      </c>
      <c r="Q55" s="5" t="inlineStr">
        <is>
          <t>HEMANUELE DITZEL (MANU)</t>
        </is>
      </c>
      <c r="R55" s="5" t="inlineStr"/>
      <c r="S55" s="5" t="inlineStr">
        <is>
          <t>ZR - NAO APLICAVEL</t>
        </is>
      </c>
      <c r="T55" s="5" t="inlineStr">
        <is>
          <t>HEMANUELE ROSA DITZEL</t>
        </is>
      </c>
      <c r="U55" s="5" t="inlineStr"/>
      <c r="V55" s="5" t="inlineStr">
        <is>
          <t>médio</t>
        </is>
      </c>
      <c r="W55" s="5" t="inlineStr">
        <is>
          <t>REGIÕES/GRUPOS</t>
        </is>
      </c>
    </row>
    <row r="56">
      <c r="A56" s="17" t="n">
        <v>5.809844907407408</v>
      </c>
      <c r="B56" s="18" t="inlineStr">
        <is>
          <t>VERDE</t>
        </is>
      </c>
      <c r="C56" s="9" t="n">
        <v>1393.548387096774</v>
      </c>
      <c r="D56" s="9" t="n">
        <v>8096.3</v>
      </c>
      <c r="E56" s="9" t="n">
        <v>1393.548387096774</v>
      </c>
      <c r="F56" s="6" t="n">
        <v>5.809844907407408</v>
      </c>
      <c r="G56" s="5" t="inlineStr">
        <is>
          <t>SEM GRUPO</t>
        </is>
      </c>
      <c r="H56" s="5" t="inlineStr">
        <is>
          <t>RJ</t>
        </is>
      </c>
      <c r="I56" s="5" t="n">
        <v>1276</v>
      </c>
      <c r="J56" s="5" t="inlineStr">
        <is>
          <t>JBP</t>
        </is>
      </c>
      <c r="K56" s="5" t="inlineStr">
        <is>
          <t>SEM REDE</t>
        </is>
      </c>
      <c r="L56" s="5" t="inlineStr">
        <is>
          <t>RJ</t>
        </is>
      </c>
      <c r="M56" s="5" t="n">
        <v>1276</v>
      </c>
      <c r="N56" s="9" t="n">
        <v>1537138.130000001</v>
      </c>
      <c r="O56" s="19" t="n">
        <v>100.387808908046</v>
      </c>
      <c r="P56" s="5" t="inlineStr">
        <is>
          <t>03 - RJ + ES + MG</t>
        </is>
      </c>
      <c r="Q56" s="5" t="inlineStr">
        <is>
          <t>LARISSA PADILHA</t>
        </is>
      </c>
      <c r="R56" s="5" t="inlineStr"/>
      <c r="S56" s="5" t="inlineStr">
        <is>
          <t>ZR - NAO APLICAVEL</t>
        </is>
      </c>
      <c r="T56" s="5" t="inlineStr">
        <is>
          <t>ZV - NAO APLICAVEL</t>
        </is>
      </c>
      <c r="U56" s="5" t="inlineStr"/>
      <c r="V56" s="5" t="inlineStr">
        <is>
          <t>médio</t>
        </is>
      </c>
      <c r="W56" s="5" t="inlineStr">
        <is>
          <t>REGIÕES/GRUPOS</t>
        </is>
      </c>
    </row>
    <row r="57">
      <c r="A57" s="22" t="n">
        <v>0.2724284210526316</v>
      </c>
      <c r="B57" s="23" t="inlineStr">
        <is>
          <t>VERMELHO</t>
        </is>
      </c>
      <c r="C57" s="9" t="n">
        <v>28500</v>
      </c>
      <c r="D57" s="9" t="n">
        <v>7764.21</v>
      </c>
      <c r="E57" s="9" t="n">
        <v>28500</v>
      </c>
      <c r="F57" s="6" t="n">
        <v>0.2724284210526316</v>
      </c>
      <c r="G57" s="5" t="inlineStr">
        <is>
          <t>MAIS NATURAL</t>
        </is>
      </c>
      <c r="H57" s="5" t="inlineStr">
        <is>
          <t>RS</t>
        </is>
      </c>
      <c r="I57" s="5" t="n">
        <v>1</v>
      </c>
      <c r="J57" s="5" t="inlineStr">
        <is>
          <t>Positivação + Expandir</t>
        </is>
      </c>
      <c r="K57" s="5" t="inlineStr">
        <is>
          <t>MAIS NATURAL</t>
        </is>
      </c>
      <c r="L57" s="5" t="inlineStr">
        <is>
          <t>RS</t>
        </is>
      </c>
      <c r="M57" s="5" t="n">
        <v>1</v>
      </c>
      <c r="N57" s="9" t="n">
        <v>7764.21</v>
      </c>
      <c r="O57" s="19" t="n">
        <v>647.0175</v>
      </c>
      <c r="P57" s="5" t="inlineStr">
        <is>
          <t>03 - NACIONAL</t>
        </is>
      </c>
      <c r="Q57" s="5" t="inlineStr">
        <is>
          <t>DAIANE STAVICKI</t>
        </is>
      </c>
      <c r="R57" s="5" t="inlineStr"/>
      <c r="S57" s="5" t="inlineStr">
        <is>
          <t>ZR - NAO APLICAVEL</t>
        </is>
      </c>
      <c r="T57" s="5" t="inlineStr">
        <is>
          <t>ZV - NAO APLICAVEL</t>
        </is>
      </c>
      <c r="U57" s="5" t="inlineStr"/>
      <c r="V57" s="5" t="inlineStr">
        <is>
          <t>médio</t>
        </is>
      </c>
      <c r="W57" s="5" t="inlineStr">
        <is>
          <t>REDES/GRUPOS</t>
        </is>
      </c>
    </row>
    <row r="58">
      <c r="A58" s="17" t="n">
        <v>2.675963507625272</v>
      </c>
      <c r="B58" s="18" t="inlineStr">
        <is>
          <t>VERDE</t>
        </is>
      </c>
      <c r="C58" s="9" t="n">
        <v>2622.857142857143</v>
      </c>
      <c r="D58" s="9" t="n">
        <v>7018.67</v>
      </c>
      <c r="E58" s="9" t="n">
        <v>2622.857142857143</v>
      </c>
      <c r="F58" s="6" t="n">
        <v>2.675963507625272</v>
      </c>
      <c r="G58" s="5" t="inlineStr">
        <is>
          <t>SEM GRUPO</t>
        </is>
      </c>
      <c r="H58" s="5" t="inlineStr">
        <is>
          <t>SP</t>
        </is>
      </c>
      <c r="I58" s="5" t="n">
        <v>1276</v>
      </c>
      <c r="J58" s="5" t="inlineStr">
        <is>
          <t>JBP</t>
        </is>
      </c>
      <c r="K58" s="5" t="inlineStr">
        <is>
          <t>SEM REDE</t>
        </is>
      </c>
      <c r="L58" s="5" t="inlineStr">
        <is>
          <t>SP</t>
        </is>
      </c>
      <c r="M58" s="5" t="n">
        <v>1276</v>
      </c>
      <c r="N58" s="9" t="n">
        <v>1537138.130000001</v>
      </c>
      <c r="O58" s="19" t="n">
        <v>100.387808908046</v>
      </c>
      <c r="P58" s="5" t="inlineStr">
        <is>
          <t>03 - SP INTERIOR</t>
        </is>
      </c>
      <c r="Q58" s="5" t="inlineStr">
        <is>
          <t>LARISSA PADILHA</t>
        </is>
      </c>
      <c r="R58" s="5" t="inlineStr"/>
      <c r="S58" s="5" t="inlineStr">
        <is>
          <t>42.149.466 LARISSA DA SILVA PADILHA - ME</t>
        </is>
      </c>
      <c r="T58" s="5" t="inlineStr">
        <is>
          <t>ZV - NAO APLICAVEL</t>
        </is>
      </c>
      <c r="U58" s="5" t="inlineStr"/>
      <c r="V58" s="5" t="inlineStr">
        <is>
          <t>médio</t>
        </is>
      </c>
      <c r="W58" s="5" t="inlineStr">
        <is>
          <t>REGIÕES/GRUPOS</t>
        </is>
      </c>
    </row>
    <row r="59">
      <c r="A59" s="17" t="n">
        <v>0.8739396226415094</v>
      </c>
      <c r="B59" s="18" t="inlineStr">
        <is>
          <t>VERDE</t>
        </is>
      </c>
      <c r="C59" s="9" t="n">
        <v>8833.333333333334</v>
      </c>
      <c r="D59" s="9" t="n">
        <v>7719.8</v>
      </c>
      <c r="E59" s="9" t="n">
        <v>8833.333333333334</v>
      </c>
      <c r="F59" s="6" t="n">
        <v>0.8739396226415094</v>
      </c>
      <c r="G59" s="5" t="inlineStr">
        <is>
          <t>TUDO EM GRAOS / VGA</t>
        </is>
      </c>
      <c r="H59" s="5" t="inlineStr">
        <is>
          <t>RS</t>
        </is>
      </c>
      <c r="I59" s="5" t="n">
        <v>9</v>
      </c>
      <c r="J59" s="5" t="inlineStr">
        <is>
          <t>JBP</t>
        </is>
      </c>
      <c r="K59" s="5" t="inlineStr">
        <is>
          <t>TUDO EM GRAOS / VGA</t>
        </is>
      </c>
      <c r="L59" s="5" t="inlineStr">
        <is>
          <t>RS</t>
        </is>
      </c>
      <c r="M59" s="5" t="n">
        <v>9</v>
      </c>
      <c r="N59" s="9" t="n">
        <v>8579.27</v>
      </c>
      <c r="O59" s="19" t="n">
        <v>79.43768518518519</v>
      </c>
      <c r="P59" s="5" t="inlineStr">
        <is>
          <t>03 - NACIONAL</t>
        </is>
      </c>
      <c r="Q59" s="5" t="inlineStr">
        <is>
          <t>DAIANE STAVICKI</t>
        </is>
      </c>
      <c r="R59" s="5" t="inlineStr"/>
      <c r="S59" s="5" t="inlineStr">
        <is>
          <t>ZR - NAO APLICAVEL</t>
        </is>
      </c>
      <c r="T59" s="5" t="inlineStr">
        <is>
          <t>ZV - NAO APLICAVEL</t>
        </is>
      </c>
      <c r="U59" s="5" t="inlineStr"/>
      <c r="V59" s="5" t="inlineStr">
        <is>
          <t>médio</t>
        </is>
      </c>
      <c r="W59" s="5" t="inlineStr">
        <is>
          <t>REDES/GRUPOS</t>
        </is>
      </c>
    </row>
    <row r="60">
      <c r="A60" s="17" t="n">
        <v>5.553881944444445</v>
      </c>
      <c r="B60" s="18" t="inlineStr">
        <is>
          <t>VERDE</t>
        </is>
      </c>
      <c r="C60" s="9" t="n">
        <v>1440</v>
      </c>
      <c r="D60" s="9" t="n">
        <v>7997.59</v>
      </c>
      <c r="E60" s="9" t="n">
        <v>1440</v>
      </c>
      <c r="F60" s="6" t="n">
        <v>5.553881944444445</v>
      </c>
      <c r="G60" s="5" t="inlineStr">
        <is>
          <t>SEM GRUPO</t>
        </is>
      </c>
      <c r="H60" s="5" t="inlineStr">
        <is>
          <t>MA</t>
        </is>
      </c>
      <c r="I60" s="5" t="n">
        <v>1276</v>
      </c>
      <c r="J60" s="5" t="inlineStr">
        <is>
          <t>JBP</t>
        </is>
      </c>
      <c r="K60" s="5" t="inlineStr">
        <is>
          <t>SEM REDE</t>
        </is>
      </c>
      <c r="L60" s="5" t="inlineStr">
        <is>
          <t>MA</t>
        </is>
      </c>
      <c r="M60" s="5" t="n">
        <v>1276</v>
      </c>
      <c r="N60" s="9" t="n">
        <v>1537138.130000001</v>
      </c>
      <c r="O60" s="19" t="n">
        <v>100.387808908046</v>
      </c>
      <c r="P60" s="5" t="inlineStr">
        <is>
          <t>03 - NORTE + MA</t>
        </is>
      </c>
      <c r="Q60" s="5" t="inlineStr">
        <is>
          <t>LARISSA PADILHA</t>
        </is>
      </c>
      <c r="R60" s="5" t="inlineStr"/>
      <c r="S60" s="5" t="inlineStr">
        <is>
          <t>42.149.466 LARISSA DA SILVA PADILHA - ME</t>
        </is>
      </c>
      <c r="T60" s="5" t="inlineStr">
        <is>
          <t>ZV - NAO APLICAVEL</t>
        </is>
      </c>
      <c r="U60" s="5" t="inlineStr"/>
      <c r="V60" s="5" t="inlineStr">
        <is>
          <t>médio</t>
        </is>
      </c>
      <c r="W60" s="5" t="inlineStr">
        <is>
          <t>REGIÕES/GRUPOS</t>
        </is>
      </c>
    </row>
    <row r="61">
      <c r="A61" s="17" t="n">
        <v>5.094249652777778</v>
      </c>
      <c r="B61" s="18" t="inlineStr">
        <is>
          <t>VERDE</t>
        </is>
      </c>
      <c r="C61" s="9" t="n">
        <v>1515.789473684211</v>
      </c>
      <c r="D61" s="9" t="n">
        <v>7721.81</v>
      </c>
      <c r="E61" s="9" t="n">
        <v>1515.789473684211</v>
      </c>
      <c r="F61" s="6" t="n">
        <v>5.094249652777778</v>
      </c>
      <c r="G61" s="5" t="inlineStr">
        <is>
          <t>SEM GRUPO</t>
        </is>
      </c>
      <c r="H61" s="5" t="inlineStr">
        <is>
          <t>PE</t>
        </is>
      </c>
      <c r="I61" s="5" t="n">
        <v>1276</v>
      </c>
      <c r="J61" s="5" t="inlineStr">
        <is>
          <t>JBP</t>
        </is>
      </c>
      <c r="K61" s="5" t="inlineStr">
        <is>
          <t>SEM REDE</t>
        </is>
      </c>
      <c r="L61" s="5" t="inlineStr">
        <is>
          <t>PE</t>
        </is>
      </c>
      <c r="M61" s="5" t="n">
        <v>1276</v>
      </c>
      <c r="N61" s="9" t="n">
        <v>1537138.130000001</v>
      </c>
      <c r="O61" s="19" t="n">
        <v>100.387808908046</v>
      </c>
      <c r="P61" s="5" t="inlineStr">
        <is>
          <t>03 - NORDESTE (SEM MA)</t>
        </is>
      </c>
      <c r="Q61" s="5" t="inlineStr">
        <is>
          <t>JULIO GADRET</t>
        </is>
      </c>
      <c r="R61" s="5" t="inlineStr"/>
      <c r="S61" s="5" t="inlineStr">
        <is>
          <t>LG REPRESENTACOES LTDA - EPP</t>
        </is>
      </c>
      <c r="T61" s="5" t="inlineStr">
        <is>
          <t>ZV - NAO APLICAVEL</t>
        </is>
      </c>
      <c r="U61" s="5" t="inlineStr"/>
      <c r="V61" s="5" t="inlineStr">
        <is>
          <t>médio</t>
        </is>
      </c>
      <c r="W61" s="5" t="inlineStr">
        <is>
          <t>REGIÕES/GRUPOS</t>
        </is>
      </c>
    </row>
    <row r="62">
      <c r="A62" s="17" t="n">
        <v>0.8980965811965812</v>
      </c>
      <c r="B62" s="18" t="inlineStr">
        <is>
          <t>VERDE</t>
        </is>
      </c>
      <c r="C62" s="9" t="n">
        <v>11700</v>
      </c>
      <c r="D62" s="9" t="n">
        <v>10507.73</v>
      </c>
      <c r="E62" s="9" t="n">
        <v>11700</v>
      </c>
      <c r="F62" s="6" t="n">
        <v>0.8980965811965812</v>
      </c>
      <c r="G62" s="5" t="inlineStr">
        <is>
          <t>MUNDO VERDE</t>
        </is>
      </c>
      <c r="H62" s="5" t="inlineStr">
        <is>
          <t>RJ</t>
        </is>
      </c>
      <c r="I62" s="5" t="n">
        <v>5</v>
      </c>
      <c r="J62" s="5" t="inlineStr">
        <is>
          <t>JBP</t>
        </is>
      </c>
      <c r="K62" s="5" t="inlineStr">
        <is>
          <t>MUNDO VERDE</t>
        </is>
      </c>
      <c r="L62" s="5" t="inlineStr">
        <is>
          <t>RJ</t>
        </is>
      </c>
      <c r="M62" s="5" t="n">
        <v>5</v>
      </c>
      <c r="N62" s="9" t="n">
        <v>21794.67</v>
      </c>
      <c r="O62" s="19" t="n">
        <v>363.2445</v>
      </c>
      <c r="P62" s="5" t="inlineStr">
        <is>
          <t>03 - NACIONAL</t>
        </is>
      </c>
      <c r="Q62" s="5" t="inlineStr">
        <is>
          <t>DAIANE STAVICKI</t>
        </is>
      </c>
      <c r="R62" s="5" t="inlineStr"/>
      <c r="S62" s="5" t="inlineStr">
        <is>
          <t>ZR - NAO APLICAVEL</t>
        </is>
      </c>
      <c r="T62" s="5" t="inlineStr">
        <is>
          <t>HEMANUELE ROSA DITZEL</t>
        </is>
      </c>
      <c r="U62" s="5" t="inlineStr"/>
      <c r="V62" s="5" t="inlineStr">
        <is>
          <t>médio</t>
        </is>
      </c>
      <c r="W62" s="5" t="inlineStr">
        <is>
          <t>REDES/GRUPOS</t>
        </is>
      </c>
    </row>
    <row r="63">
      <c r="A63" s="17" t="n">
        <v>4.814087962962962</v>
      </c>
      <c r="B63" s="18" t="inlineStr">
        <is>
          <t>VERDE</t>
        </is>
      </c>
      <c r="C63" s="9" t="n">
        <v>1542.857142857143</v>
      </c>
      <c r="D63" s="9" t="n">
        <v>7427.45</v>
      </c>
      <c r="E63" s="9" t="n">
        <v>1542.857142857143</v>
      </c>
      <c r="F63" s="6" t="n">
        <v>4.814087962962962</v>
      </c>
      <c r="G63" s="5" t="inlineStr">
        <is>
          <t>SEM GRUPO</t>
        </is>
      </c>
      <c r="H63" s="5" t="inlineStr">
        <is>
          <t>MS</t>
        </is>
      </c>
      <c r="I63" s="5" t="n">
        <v>1276</v>
      </c>
      <c r="J63" s="5" t="inlineStr">
        <is>
          <t>JBP</t>
        </is>
      </c>
      <c r="K63" s="5" t="inlineStr">
        <is>
          <t>SEM REDE</t>
        </is>
      </c>
      <c r="L63" s="5" t="inlineStr">
        <is>
          <t>MS</t>
        </is>
      </c>
      <c r="M63" s="5" t="n">
        <v>1276</v>
      </c>
      <c r="N63" s="9" t="n">
        <v>1537138.130000001</v>
      </c>
      <c r="O63" s="19" t="n">
        <v>100.387808908046</v>
      </c>
      <c r="P63" s="5" t="inlineStr">
        <is>
          <t>03 - CENTRO OESTE</t>
        </is>
      </c>
      <c r="Q63" s="5" t="inlineStr">
        <is>
          <t>LARISSA PADILHA</t>
        </is>
      </c>
      <c r="R63" s="5" t="inlineStr"/>
      <c r="S63" s="5" t="inlineStr">
        <is>
          <t>42.149.466 LARISSA DA SILVA PADILHA - ME</t>
        </is>
      </c>
      <c r="T63" s="5" t="inlineStr">
        <is>
          <t>ZV - NAO APLICAVEL</t>
        </is>
      </c>
      <c r="U63" s="5" t="inlineStr"/>
      <c r="V63" s="5" t="inlineStr">
        <is>
          <t>médio</t>
        </is>
      </c>
      <c r="W63" s="5" t="inlineStr">
        <is>
          <t>REGIÕES/GRUPOS</t>
        </is>
      </c>
    </row>
    <row r="64">
      <c r="A64" s="17" t="n">
        <v>4.586309984639017</v>
      </c>
      <c r="B64" s="18" t="inlineStr">
        <is>
          <t>VERDE</t>
        </is>
      </c>
      <c r="C64" s="9" t="n">
        <v>1513.953488372093</v>
      </c>
      <c r="D64" s="9" t="n">
        <v>6943.46</v>
      </c>
      <c r="E64" s="9" t="n">
        <v>1513.953488372093</v>
      </c>
      <c r="F64" s="6" t="n">
        <v>4.586309984639017</v>
      </c>
      <c r="G64" s="5" t="inlineStr">
        <is>
          <t>SEM GRUPO</t>
        </is>
      </c>
      <c r="H64" s="5" t="inlineStr">
        <is>
          <t>SC</t>
        </is>
      </c>
      <c r="I64" s="5" t="n">
        <v>1276</v>
      </c>
      <c r="J64" s="5" t="inlineStr">
        <is>
          <t>JBP</t>
        </is>
      </c>
      <c r="K64" s="5" t="inlineStr">
        <is>
          <t>SEM REDE</t>
        </is>
      </c>
      <c r="L64" s="5" t="inlineStr">
        <is>
          <t>SC</t>
        </is>
      </c>
      <c r="M64" s="5" t="n">
        <v>1276</v>
      </c>
      <c r="N64" s="9" t="n">
        <v>1537138.130000001</v>
      </c>
      <c r="O64" s="19" t="n">
        <v>100.387808908046</v>
      </c>
      <c r="P64" s="5" t="inlineStr">
        <is>
          <t>03 - SUL</t>
        </is>
      </c>
      <c r="Q64" s="5" t="inlineStr">
        <is>
          <t>HEMANUELE DITZEL (MANU)</t>
        </is>
      </c>
      <c r="R64" s="5" t="inlineStr"/>
      <c r="S64" s="5" t="inlineStr">
        <is>
          <t>ZR - NAO APLICAVEL</t>
        </is>
      </c>
      <c r="T64" s="5" t="inlineStr">
        <is>
          <t>HEMANUELE ROSA DITZEL</t>
        </is>
      </c>
      <c r="U64" s="5" t="inlineStr"/>
      <c r="V64" s="5" t="inlineStr">
        <is>
          <t>médio</t>
        </is>
      </c>
      <c r="W64" s="5" t="inlineStr">
        <is>
          <t>REGIÕES/GRUPOS</t>
        </is>
      </c>
    </row>
    <row r="65">
      <c r="A65" s="17" t="n">
        <v>1.087313830845771</v>
      </c>
      <c r="B65" s="18" t="inlineStr">
        <is>
          <t>VERDE</t>
        </is>
      </c>
      <c r="C65" s="9" t="n">
        <v>6281.25</v>
      </c>
      <c r="D65" s="9" t="n">
        <v>6829.690000000001</v>
      </c>
      <c r="E65" s="9" t="n">
        <v>6281.25</v>
      </c>
      <c r="F65" s="6" t="n">
        <v>1.087313830845771</v>
      </c>
      <c r="G65" s="5" t="inlineStr">
        <is>
          <t>BIO MUNDO</t>
        </is>
      </c>
      <c r="H65" s="5" t="inlineStr">
        <is>
          <t>SC</t>
        </is>
      </c>
      <c r="I65" s="5" t="n">
        <v>16</v>
      </c>
      <c r="J65" s="5" t="inlineStr">
        <is>
          <t>JBP</t>
        </is>
      </c>
      <c r="K65" s="5" t="inlineStr">
        <is>
          <t>BIO MUNDO</t>
        </is>
      </c>
      <c r="L65" s="5" t="inlineStr">
        <is>
          <t>SC</t>
        </is>
      </c>
      <c r="M65" s="5" t="n">
        <v>16</v>
      </c>
      <c r="N65" s="9" t="n">
        <v>15252.59</v>
      </c>
      <c r="O65" s="19" t="n">
        <v>79.44057291666667</v>
      </c>
      <c r="P65" s="5" t="inlineStr">
        <is>
          <t>03 - NACIONAL</t>
        </is>
      </c>
      <c r="Q65" s="5" t="inlineStr">
        <is>
          <t>DAIANE STAVICKI</t>
        </is>
      </c>
      <c r="R65" s="5" t="inlineStr"/>
      <c r="S65" s="5" t="inlineStr">
        <is>
          <t>ZR - NAO APLICAVEL</t>
        </is>
      </c>
      <c r="T65" s="5" t="inlineStr">
        <is>
          <t>ZV - NAO APLICAVEL</t>
        </is>
      </c>
      <c r="U65" s="5" t="inlineStr"/>
      <c r="V65" s="5" t="inlineStr">
        <is>
          <t>médio</t>
        </is>
      </c>
      <c r="W65" s="5" t="inlineStr">
        <is>
          <t>REDES/GRUPOS</t>
        </is>
      </c>
    </row>
    <row r="66">
      <c r="A66" s="22" t="n">
        <v>0.09622750000000001</v>
      </c>
      <c r="B66" s="23" t="inlineStr">
        <is>
          <t>VERMELHO</t>
        </is>
      </c>
      <c r="C66" s="9" t="n">
        <v>12000</v>
      </c>
      <c r="D66" s="9" t="n">
        <v>1154.73</v>
      </c>
      <c r="E66" s="9" t="n">
        <v>12000</v>
      </c>
      <c r="F66" s="6" t="n">
        <v>0.09622750000000001</v>
      </c>
      <c r="G66" s="5" t="inlineStr">
        <is>
          <t>NATURVIDA</t>
        </is>
      </c>
      <c r="H66" s="5" t="inlineStr">
        <is>
          <t>RS</t>
        </is>
      </c>
      <c r="I66" s="5" t="n">
        <v>3</v>
      </c>
      <c r="J66" s="5" t="inlineStr">
        <is>
          <t>Positivação + Expandir</t>
        </is>
      </c>
      <c r="K66" s="5" t="inlineStr">
        <is>
          <t>NATURVIDA</t>
        </is>
      </c>
      <c r="L66" s="5" t="inlineStr">
        <is>
          <t>RS</t>
        </is>
      </c>
      <c r="M66" s="5" t="n">
        <v>3</v>
      </c>
      <c r="N66" s="9" t="n">
        <v>27332.98</v>
      </c>
      <c r="O66" s="19" t="n">
        <v>759.2494444444445</v>
      </c>
      <c r="P66" s="5" t="inlineStr">
        <is>
          <t>03 - NACIONAL</t>
        </is>
      </c>
      <c r="Q66" s="5" t="inlineStr">
        <is>
          <t>DAIANE STAVICKI</t>
        </is>
      </c>
      <c r="R66" s="5" t="inlineStr"/>
      <c r="S66" s="5" t="inlineStr">
        <is>
          <t>ZR - NAO APLICAVEL</t>
        </is>
      </c>
      <c r="T66" s="5" t="inlineStr">
        <is>
          <t>HEMANUELE ROSA DITZEL</t>
        </is>
      </c>
      <c r="U66" s="5" t="inlineStr"/>
      <c r="V66" s="5" t="inlineStr">
        <is>
          <t>cauda longa</t>
        </is>
      </c>
      <c r="W66" s="5" t="inlineStr">
        <is>
          <t>REDES/GRUPOS</t>
        </is>
      </c>
    </row>
    <row r="67">
      <c r="A67" s="17" t="n">
        <v>5.690775</v>
      </c>
      <c r="B67" s="18" t="inlineStr">
        <is>
          <t>VERDE</t>
        </is>
      </c>
      <c r="C67" s="9" t="n">
        <v>1200</v>
      </c>
      <c r="D67" s="9" t="n">
        <v>6828.93</v>
      </c>
      <c r="E67" s="9" t="n">
        <v>1200</v>
      </c>
      <c r="F67" s="6" t="n">
        <v>5.690775</v>
      </c>
      <c r="G67" s="5" t="inlineStr">
        <is>
          <t>SEM GRUPO</t>
        </is>
      </c>
      <c r="H67" s="5" t="inlineStr">
        <is>
          <t>PE</t>
        </is>
      </c>
      <c r="I67" s="5" t="n">
        <v>1276</v>
      </c>
      <c r="J67" s="5" t="inlineStr">
        <is>
          <t>JBP</t>
        </is>
      </c>
      <c r="K67" s="5" t="inlineStr">
        <is>
          <t>SEM REDE</t>
        </is>
      </c>
      <c r="L67" s="5" t="inlineStr">
        <is>
          <t>PE</t>
        </is>
      </c>
      <c r="M67" s="5" t="n">
        <v>1276</v>
      </c>
      <c r="N67" s="9" t="n">
        <v>1537138.130000001</v>
      </c>
      <c r="O67" s="19" t="n">
        <v>100.387808908046</v>
      </c>
      <c r="P67" s="5" t="inlineStr">
        <is>
          <t>03 - NORDESTE (SEM MA)</t>
        </is>
      </c>
      <c r="Q67" s="5" t="inlineStr">
        <is>
          <t>LARISSA PADILHA</t>
        </is>
      </c>
      <c r="R67" s="5" t="inlineStr"/>
      <c r="S67" s="5" t="inlineStr">
        <is>
          <t>42.149.466 LARISSA DA SILVA PADILHA - ME</t>
        </is>
      </c>
      <c r="T67" s="5" t="inlineStr">
        <is>
          <t>ZV - NAO APLICAVEL</t>
        </is>
      </c>
      <c r="U67" s="5" t="inlineStr"/>
      <c r="V67" s="5" t="inlineStr">
        <is>
          <t>médio</t>
        </is>
      </c>
      <c r="W67" s="5" t="inlineStr">
        <is>
          <t>REGIÕES/GRUPOS</t>
        </is>
      </c>
    </row>
    <row r="68">
      <c r="A68" s="17" t="n">
        <v>0.7645688888888889</v>
      </c>
      <c r="B68" s="18" t="inlineStr">
        <is>
          <t>VERDE</t>
        </is>
      </c>
      <c r="C68" s="9" t="n">
        <v>9000</v>
      </c>
      <c r="D68" s="9" t="n">
        <v>6881.12</v>
      </c>
      <c r="E68" s="9" t="n">
        <v>9000</v>
      </c>
      <c r="F68" s="6" t="n">
        <v>0.7645688888888889</v>
      </c>
      <c r="G68" s="5" t="inlineStr">
        <is>
          <t>TRIP</t>
        </is>
      </c>
      <c r="H68" s="5" t="inlineStr">
        <is>
          <t>PR</t>
        </is>
      </c>
      <c r="I68" s="5" t="n">
        <v>2</v>
      </c>
      <c r="J68" s="5" t="inlineStr">
        <is>
          <t>JBP</t>
        </is>
      </c>
      <c r="K68" s="5" t="inlineStr">
        <is>
          <t>TRIP</t>
        </is>
      </c>
      <c r="L68" s="5" t="inlineStr">
        <is>
          <t>PR</t>
        </is>
      </c>
      <c r="M68" s="5" t="n">
        <v>2</v>
      </c>
      <c r="N68" s="9" t="n">
        <v>17188</v>
      </c>
      <c r="O68" s="19" t="n">
        <v>716.1666666666666</v>
      </c>
      <c r="P68" s="5" t="inlineStr">
        <is>
          <t>03 - SUL</t>
        </is>
      </c>
      <c r="Q68" s="5" t="inlineStr">
        <is>
          <t>DAIANE STAVICKI</t>
        </is>
      </c>
      <c r="R68" s="5" t="inlineStr"/>
      <c r="S68" s="5" t="inlineStr">
        <is>
          <t>ZR - NAO APLICAVEL</t>
        </is>
      </c>
      <c r="T68" s="5" t="inlineStr">
        <is>
          <t>ZV - NAO APLICAVEL</t>
        </is>
      </c>
      <c r="U68" s="5" t="inlineStr"/>
      <c r="V68" s="5" t="inlineStr">
        <is>
          <t>médio</t>
        </is>
      </c>
      <c r="W68" s="5" t="inlineStr">
        <is>
          <t>REDES/GRUPOS</t>
        </is>
      </c>
    </row>
    <row r="69">
      <c r="A69" s="17" t="n">
        <v>3.255101282051282</v>
      </c>
      <c r="B69" s="18" t="inlineStr">
        <is>
          <t>VERDE</t>
        </is>
      </c>
      <c r="C69" s="9" t="n">
        <v>1613.793103448276</v>
      </c>
      <c r="D69" s="9" t="n">
        <v>5253.059999999999</v>
      </c>
      <c r="E69" s="9" t="n">
        <v>1613.793103448276</v>
      </c>
      <c r="F69" s="6" t="n">
        <v>3.255101282051282</v>
      </c>
      <c r="G69" s="5" t="inlineStr">
        <is>
          <t>SEM GRUPO</t>
        </is>
      </c>
      <c r="H69" s="5" t="inlineStr">
        <is>
          <t>PR</t>
        </is>
      </c>
      <c r="I69" s="5" t="n">
        <v>1276</v>
      </c>
      <c r="J69" s="5" t="inlineStr">
        <is>
          <t>JBP</t>
        </is>
      </c>
      <c r="K69" s="5" t="inlineStr">
        <is>
          <t>SEM REDE</t>
        </is>
      </c>
      <c r="L69" s="5" t="inlineStr">
        <is>
          <t>PR</t>
        </is>
      </c>
      <c r="M69" s="5" t="n">
        <v>1276</v>
      </c>
      <c r="N69" s="9" t="n">
        <v>1537138.130000001</v>
      </c>
      <c r="O69" s="19" t="n">
        <v>100.387808908046</v>
      </c>
      <c r="P69" s="5" t="inlineStr">
        <is>
          <t>03 - SUL</t>
        </is>
      </c>
      <c r="Q69" s="5" t="inlineStr">
        <is>
          <t>HEMANUELE DITZEL (MANU)</t>
        </is>
      </c>
      <c r="R69" s="5" t="inlineStr"/>
      <c r="S69" s="5" t="inlineStr">
        <is>
          <t>ZR - NAO APLICAVEL</t>
        </is>
      </c>
      <c r="T69" s="5" t="inlineStr">
        <is>
          <t>HEMANUELE ROSA DITZEL</t>
        </is>
      </c>
      <c r="U69" s="5" t="inlineStr"/>
      <c r="V69" s="5" t="inlineStr">
        <is>
          <t>médio</t>
        </is>
      </c>
      <c r="W69" s="5" t="inlineStr">
        <is>
          <t>REGIÕES/GRUPOS</t>
        </is>
      </c>
    </row>
    <row r="70">
      <c r="A70" s="17" t="n">
        <v>1.656637288135593</v>
      </c>
      <c r="B70" s="18" t="inlineStr">
        <is>
          <t>VERDE</t>
        </is>
      </c>
      <c r="C70" s="9" t="n">
        <v>2950</v>
      </c>
      <c r="D70" s="9" t="n">
        <v>4887.08</v>
      </c>
      <c r="E70" s="9" t="n">
        <v>2950</v>
      </c>
      <c r="F70" s="6" t="n">
        <v>1.656637288135593</v>
      </c>
      <c r="G70" s="5" t="inlineStr">
        <is>
          <t>SEM GRUPO</t>
        </is>
      </c>
      <c r="H70" s="5" t="inlineStr">
        <is>
          <t>SP</t>
        </is>
      </c>
      <c r="I70" s="5" t="n">
        <v>1276</v>
      </c>
      <c r="J70" s="5" t="inlineStr">
        <is>
          <t>JBP</t>
        </is>
      </c>
      <c r="K70" s="5" t="inlineStr">
        <is>
          <t>SEM REDE</t>
        </is>
      </c>
      <c r="L70" s="5" t="inlineStr">
        <is>
          <t>SP</t>
        </is>
      </c>
      <c r="M70" s="5" t="n">
        <v>1276</v>
      </c>
      <c r="N70" s="9" t="n">
        <v>1537138.130000001</v>
      </c>
      <c r="O70" s="19" t="n">
        <v>100.387808908046</v>
      </c>
      <c r="P70" s="5" t="inlineStr">
        <is>
          <t>03 - SP CAPITAL</t>
        </is>
      </c>
      <c r="Q70" s="5" t="inlineStr">
        <is>
          <t>LARISSA PADILHA</t>
        </is>
      </c>
      <c r="R70" s="5" t="inlineStr"/>
      <c r="S70" s="5" t="inlineStr">
        <is>
          <t>42.149.466 LARISSA DA SILVA PADILHA - ME</t>
        </is>
      </c>
      <c r="T70" s="5" t="inlineStr">
        <is>
          <t>ZV - NAO APLICAVEL</t>
        </is>
      </c>
      <c r="U70" s="5" t="inlineStr"/>
      <c r="V70" s="5" t="inlineStr">
        <is>
          <t>cauda longa</t>
        </is>
      </c>
      <c r="W70" s="5" t="inlineStr">
        <is>
          <t>REGIÕES/GRUPOS</t>
        </is>
      </c>
    </row>
    <row r="71">
      <c r="A71" s="17" t="n">
        <v>5.827211111111111</v>
      </c>
      <c r="B71" s="18" t="inlineStr">
        <is>
          <t>VERDE</t>
        </is>
      </c>
      <c r="C71" s="9" t="n">
        <v>900</v>
      </c>
      <c r="D71" s="9" t="n">
        <v>5244.49</v>
      </c>
      <c r="E71" s="9" t="n">
        <v>900</v>
      </c>
      <c r="F71" s="6" t="n">
        <v>5.827211111111111</v>
      </c>
      <c r="G71" s="5" t="inlineStr">
        <is>
          <t>SEM GRUPO</t>
        </is>
      </c>
      <c r="H71" s="5" t="inlineStr">
        <is>
          <t>MG</t>
        </is>
      </c>
      <c r="I71" s="5" t="n">
        <v>1276</v>
      </c>
      <c r="J71" s="5" t="inlineStr">
        <is>
          <t>JBP</t>
        </is>
      </c>
      <c r="K71" s="5" t="inlineStr">
        <is>
          <t>SEM REDE</t>
        </is>
      </c>
      <c r="L71" s="5" t="inlineStr">
        <is>
          <t>MG</t>
        </is>
      </c>
      <c r="M71" s="5" t="n">
        <v>1276</v>
      </c>
      <c r="N71" s="9" t="n">
        <v>1537138.130000001</v>
      </c>
      <c r="O71" s="19" t="n">
        <v>100.387808908046</v>
      </c>
      <c r="P71" s="5" t="inlineStr">
        <is>
          <t>03 - RJ + ES + MG</t>
        </is>
      </c>
      <c r="Q71" s="5" t="inlineStr">
        <is>
          <t>LARISSA PADILHA</t>
        </is>
      </c>
      <c r="R71" s="5" t="inlineStr"/>
      <c r="S71" s="5" t="inlineStr">
        <is>
          <t>42.149.466 LARISSA DA SILVA PADILHA - ME</t>
        </is>
      </c>
      <c r="T71" s="5" t="inlineStr">
        <is>
          <t>ZV - NAO APLICAVEL</t>
        </is>
      </c>
      <c r="U71" s="5" t="inlineStr"/>
      <c r="V71" s="5" t="inlineStr">
        <is>
          <t>médio</t>
        </is>
      </c>
      <c r="W71" s="5" t="inlineStr">
        <is>
          <t>REGIÕES/GRUPOS</t>
        </is>
      </c>
    </row>
    <row r="72">
      <c r="A72" s="17" t="n">
        <v>4.371121527777777</v>
      </c>
      <c r="B72" s="18" t="inlineStr">
        <is>
          <t>VERDE</t>
        </is>
      </c>
      <c r="C72" s="9" t="n">
        <v>1515.789473684211</v>
      </c>
      <c r="D72" s="9" t="n">
        <v>6625.699999999999</v>
      </c>
      <c r="E72" s="9" t="n">
        <v>1515.789473684211</v>
      </c>
      <c r="F72" s="6" t="n">
        <v>4.371121527777777</v>
      </c>
      <c r="G72" s="5" t="inlineStr">
        <is>
          <t>SEM GRUPO</t>
        </is>
      </c>
      <c r="H72" s="5" t="inlineStr">
        <is>
          <t>PE</t>
        </is>
      </c>
      <c r="I72" s="5" t="n">
        <v>1276</v>
      </c>
      <c r="J72" s="5" t="inlineStr">
        <is>
          <t>JBP</t>
        </is>
      </c>
      <c r="K72" s="5" t="inlineStr">
        <is>
          <t>SEM REDE</t>
        </is>
      </c>
      <c r="L72" s="5" t="inlineStr">
        <is>
          <t>PE</t>
        </is>
      </c>
      <c r="M72" s="5" t="n">
        <v>1276</v>
      </c>
      <c r="N72" s="9" t="n">
        <v>1537138.130000001</v>
      </c>
      <c r="O72" s="19" t="n">
        <v>100.387808908046</v>
      </c>
      <c r="P72" s="5" t="inlineStr">
        <is>
          <t>03 - NORDESTE (SEM MA)</t>
        </is>
      </c>
      <c r="Q72" s="5" t="inlineStr">
        <is>
          <t>LARISSA PADILHA</t>
        </is>
      </c>
      <c r="R72" s="5" t="inlineStr"/>
      <c r="S72" s="5" t="inlineStr">
        <is>
          <t>42.149.466 LARISSA DA SILVA PADILHA - ME</t>
        </is>
      </c>
      <c r="T72" s="5" t="inlineStr">
        <is>
          <t>ZV - NAO APLICAVEL</t>
        </is>
      </c>
      <c r="U72" s="5" t="inlineStr"/>
      <c r="V72" s="5" t="inlineStr">
        <is>
          <t>médio</t>
        </is>
      </c>
      <c r="W72" s="5" t="inlineStr">
        <is>
          <t>REGIÕES/GRUPOS</t>
        </is>
      </c>
    </row>
    <row r="73">
      <c r="A73" s="17" t="n">
        <v>0.6156133333333333</v>
      </c>
      <c r="B73" s="18" t="inlineStr">
        <is>
          <t>VERDE</t>
        </is>
      </c>
      <c r="C73" s="9" t="n">
        <v>10500</v>
      </c>
      <c r="D73" s="9" t="n">
        <v>6463.940000000001</v>
      </c>
      <c r="E73" s="9" t="n">
        <v>10500</v>
      </c>
      <c r="F73" s="6" t="n">
        <v>0.6156133333333333</v>
      </c>
      <c r="G73" s="5" t="inlineStr">
        <is>
          <t>VIDA LEVE</t>
        </is>
      </c>
      <c r="H73" s="5" t="inlineStr">
        <is>
          <t>GO</t>
        </is>
      </c>
      <c r="I73" s="5" t="n">
        <v>34</v>
      </c>
      <c r="J73" s="5" t="inlineStr">
        <is>
          <t>JBP</t>
        </is>
      </c>
      <c r="K73" s="5" t="inlineStr">
        <is>
          <t>VIDA LEVE</t>
        </is>
      </c>
      <c r="L73" s="5" t="inlineStr">
        <is>
          <t>GO</t>
        </is>
      </c>
      <c r="M73" s="5" t="n">
        <v>34</v>
      </c>
      <c r="N73" s="9" t="n">
        <v>45735.59000000001</v>
      </c>
      <c r="O73" s="19" t="n">
        <v>112.0970343137255</v>
      </c>
      <c r="P73" s="5" t="inlineStr">
        <is>
          <t>03 - NACIONAL</t>
        </is>
      </c>
      <c r="Q73" s="5" t="inlineStr">
        <is>
          <t>DAIANE STAVICKI</t>
        </is>
      </c>
      <c r="R73" s="5" t="inlineStr"/>
      <c r="S73" s="5" t="inlineStr">
        <is>
          <t>ZR - NAO APLICAVEL</t>
        </is>
      </c>
      <c r="T73" s="5" t="inlineStr">
        <is>
          <t>HEMANUELE ROSA DITZEL</t>
        </is>
      </c>
      <c r="U73" s="5" t="inlineStr"/>
      <c r="V73" s="5" t="inlineStr">
        <is>
          <t>médio</t>
        </is>
      </c>
      <c r="W73" s="5" t="inlineStr">
        <is>
          <t>REDES/GRUPOS</t>
        </is>
      </c>
    </row>
    <row r="74">
      <c r="A74" s="17" t="n">
        <v>3.904375</v>
      </c>
      <c r="B74" s="18" t="inlineStr">
        <is>
          <t>VERDE</t>
        </is>
      </c>
      <c r="C74" s="9" t="n">
        <v>1200</v>
      </c>
      <c r="D74" s="9" t="n">
        <v>4685.25</v>
      </c>
      <c r="E74" s="9" t="n">
        <v>1200</v>
      </c>
      <c r="F74" s="6" t="n">
        <v>3.904375</v>
      </c>
      <c r="G74" s="5" t="inlineStr">
        <is>
          <t>SEM GRUPO</t>
        </is>
      </c>
      <c r="H74" s="5" t="inlineStr">
        <is>
          <t>PA</t>
        </is>
      </c>
      <c r="I74" s="5" t="n">
        <v>1276</v>
      </c>
      <c r="J74" s="5" t="inlineStr">
        <is>
          <t>JBP</t>
        </is>
      </c>
      <c r="K74" s="5" t="inlineStr">
        <is>
          <t>SEM REDE</t>
        </is>
      </c>
      <c r="L74" s="5" t="inlineStr">
        <is>
          <t>PA</t>
        </is>
      </c>
      <c r="M74" s="5" t="n">
        <v>1276</v>
      </c>
      <c r="N74" s="9" t="n">
        <v>1537138.130000001</v>
      </c>
      <c r="O74" s="19" t="n">
        <v>100.387808908046</v>
      </c>
      <c r="P74" s="5" t="inlineStr">
        <is>
          <t>03 - NORTE + MA</t>
        </is>
      </c>
      <c r="Q74" s="5" t="inlineStr">
        <is>
          <t>LARISSA PADILHA</t>
        </is>
      </c>
      <c r="R74" s="5" t="inlineStr"/>
      <c r="S74" s="5" t="inlineStr">
        <is>
          <t>42.149.466 LARISSA DA SILVA PADILHA - ME</t>
        </is>
      </c>
      <c r="T74" s="5" t="inlineStr">
        <is>
          <t>ZV - NAO APLICAVEL</t>
        </is>
      </c>
      <c r="U74" s="5" t="inlineStr"/>
      <c r="V74" s="5" t="inlineStr">
        <is>
          <t>cauda longa</t>
        </is>
      </c>
      <c r="W74" s="5" t="inlineStr">
        <is>
          <t>REGIÕES/GRUPOS</t>
        </is>
      </c>
    </row>
    <row r="75">
      <c r="A75" s="17" t="n">
        <v>2.370411944444445</v>
      </c>
      <c r="B75" s="18" t="inlineStr">
        <is>
          <t>VERDE</t>
        </is>
      </c>
      <c r="C75" s="9" t="n">
        <v>1565.217391304348</v>
      </c>
      <c r="D75" s="9" t="n">
        <v>3710.21</v>
      </c>
      <c r="E75" s="9" t="n">
        <v>1565.217391304348</v>
      </c>
      <c r="F75" s="6" t="n">
        <v>2.370411944444445</v>
      </c>
      <c r="G75" s="5" t="inlineStr">
        <is>
          <t>SEM GRUPO</t>
        </is>
      </c>
      <c r="H75" s="5" t="inlineStr">
        <is>
          <t>MG</t>
        </is>
      </c>
      <c r="I75" s="5" t="n">
        <v>1276</v>
      </c>
      <c r="J75" s="5" t="inlineStr">
        <is>
          <t>JBP</t>
        </is>
      </c>
      <c r="K75" s="5" t="inlineStr">
        <is>
          <t>SEM REDE</t>
        </is>
      </c>
      <c r="L75" s="5" t="inlineStr">
        <is>
          <t>MG</t>
        </is>
      </c>
      <c r="M75" s="5" t="n">
        <v>1276</v>
      </c>
      <c r="N75" s="9" t="n">
        <v>1537138.130000001</v>
      </c>
      <c r="O75" s="19" t="n">
        <v>100.387808908046</v>
      </c>
      <c r="P75" s="5" t="inlineStr">
        <is>
          <t>03 - RJ + ES + MG</t>
        </is>
      </c>
      <c r="Q75" s="5" t="inlineStr">
        <is>
          <t>LARISSA PADILHA</t>
        </is>
      </c>
      <c r="R75" s="5" t="inlineStr"/>
      <c r="S75" s="5" t="inlineStr">
        <is>
          <t>42.149.466 LARISSA DA SILVA PADILHA - ME</t>
        </is>
      </c>
      <c r="T75" s="5" t="inlineStr">
        <is>
          <t>ZV - NAO APLICAVEL</t>
        </is>
      </c>
      <c r="U75" s="5" t="inlineStr"/>
      <c r="V75" s="5" t="inlineStr">
        <is>
          <t>cauda longa</t>
        </is>
      </c>
      <c r="W75" s="5" t="inlineStr">
        <is>
          <t>REGIÕES/GRUPOS</t>
        </is>
      </c>
    </row>
    <row r="76">
      <c r="A76" s="17" t="n">
        <v>2.389222766884532</v>
      </c>
      <c r="B76" s="18" t="inlineStr">
        <is>
          <t>VERDE</t>
        </is>
      </c>
      <c r="C76" s="9" t="n">
        <v>2622.857142857143</v>
      </c>
      <c r="D76" s="9" t="n">
        <v>6266.59</v>
      </c>
      <c r="E76" s="9" t="n">
        <v>2622.857142857143</v>
      </c>
      <c r="F76" s="6" t="n">
        <v>2.389222766884532</v>
      </c>
      <c r="G76" s="5" t="inlineStr">
        <is>
          <t>SEM GRUPO</t>
        </is>
      </c>
      <c r="H76" s="5" t="inlineStr">
        <is>
          <t>SP</t>
        </is>
      </c>
      <c r="I76" s="5" t="n">
        <v>1276</v>
      </c>
      <c r="J76" s="5" t="inlineStr">
        <is>
          <t>JBP</t>
        </is>
      </c>
      <c r="K76" s="5" t="inlineStr">
        <is>
          <t>SEM REDE</t>
        </is>
      </c>
      <c r="L76" s="5" t="inlineStr">
        <is>
          <t>SP</t>
        </is>
      </c>
      <c r="M76" s="5" t="n">
        <v>1276</v>
      </c>
      <c r="N76" s="9" t="n">
        <v>1537138.130000001</v>
      </c>
      <c r="O76" s="19" t="n">
        <v>100.387808908046</v>
      </c>
      <c r="P76" s="5" t="inlineStr">
        <is>
          <t>03 - SP INTERIOR</t>
        </is>
      </c>
      <c r="Q76" s="5" t="inlineStr">
        <is>
          <t>LARISSA PADILHA</t>
        </is>
      </c>
      <c r="R76" s="5" t="inlineStr"/>
      <c r="S76" s="5" t="inlineStr">
        <is>
          <t>42.149.466 LARISSA DA SILVA PADILHA - ME</t>
        </is>
      </c>
      <c r="T76" s="5" t="inlineStr">
        <is>
          <t>ZV - NAO APLICAVEL</t>
        </is>
      </c>
      <c r="U76" s="5" t="inlineStr"/>
      <c r="V76" s="5" t="inlineStr">
        <is>
          <t>médio</t>
        </is>
      </c>
      <c r="W76" s="5" t="inlineStr">
        <is>
          <t>REGIÕES/GRUPOS</t>
        </is>
      </c>
    </row>
    <row r="77">
      <c r="A77" s="17" t="n">
        <v>4.676490972222222</v>
      </c>
      <c r="B77" s="18" t="inlineStr">
        <is>
          <t>VERDE</t>
        </is>
      </c>
      <c r="C77" s="9" t="n">
        <v>1252.173913043478</v>
      </c>
      <c r="D77" s="9" t="n">
        <v>5855.78</v>
      </c>
      <c r="E77" s="9" t="n">
        <v>1252.173913043478</v>
      </c>
      <c r="F77" s="6" t="n">
        <v>4.676490972222222</v>
      </c>
      <c r="G77" s="5" t="inlineStr">
        <is>
          <t>SEM GRUPO</t>
        </is>
      </c>
      <c r="H77" s="5" t="inlineStr">
        <is>
          <t>ES</t>
        </is>
      </c>
      <c r="I77" s="5" t="n">
        <v>1276</v>
      </c>
      <c r="J77" s="5" t="inlineStr">
        <is>
          <t>JBP</t>
        </is>
      </c>
      <c r="K77" s="5" t="inlineStr">
        <is>
          <t>SEM REDE</t>
        </is>
      </c>
      <c r="L77" s="5" t="inlineStr">
        <is>
          <t>ES</t>
        </is>
      </c>
      <c r="M77" s="5" t="n">
        <v>1276</v>
      </c>
      <c r="N77" s="9" t="n">
        <v>1537138.130000001</v>
      </c>
      <c r="O77" s="19" t="n">
        <v>100.387808908046</v>
      </c>
      <c r="P77" s="5" t="inlineStr">
        <is>
          <t>03 - RJ + ES + MG</t>
        </is>
      </c>
      <c r="Q77" s="5" t="inlineStr">
        <is>
          <t>LARISSA PADILHA</t>
        </is>
      </c>
      <c r="R77" s="5" t="inlineStr"/>
      <c r="S77" s="5" t="inlineStr">
        <is>
          <t>42.149.466 LARISSA DA SILVA PADILHA - ME</t>
        </is>
      </c>
      <c r="T77" s="5" t="inlineStr">
        <is>
          <t>ZV - NAO APLICAVEL</t>
        </is>
      </c>
      <c r="U77" s="5" t="inlineStr"/>
      <c r="V77" s="5" t="inlineStr">
        <is>
          <t>médio</t>
        </is>
      </c>
      <c r="W77" s="5" t="inlineStr">
        <is>
          <t>REGIÕES/GRUPOS</t>
        </is>
      </c>
    </row>
    <row r="78">
      <c r="A78" s="6" t="n">
        <v>0</v>
      </c>
      <c r="B78" s="5" t="inlineStr"/>
      <c r="C78" s="9" t="n">
        <v>0</v>
      </c>
      <c r="D78" s="9" t="n">
        <v>10074.68</v>
      </c>
      <c r="E78" s="9" t="n">
        <v>0</v>
      </c>
      <c r="F78" s="6" t="n">
        <v>0</v>
      </c>
      <c r="G78" s="5" t="inlineStr">
        <is>
          <t>MINHA QUITANDINHA - SP</t>
        </is>
      </c>
      <c r="H78" s="5" t="inlineStr">
        <is>
          <t>SP</t>
        </is>
      </c>
      <c r="I78" s="5" t="n">
        <v>1</v>
      </c>
      <c r="J78" s="5" t="inlineStr"/>
      <c r="K78" s="5" t="inlineStr">
        <is>
          <t>MINHA QUITANDINHA - SP</t>
        </is>
      </c>
      <c r="L78" s="5" t="inlineStr">
        <is>
          <t>SP</t>
        </is>
      </c>
      <c r="M78" s="5" t="n">
        <v>1</v>
      </c>
      <c r="N78" s="9" t="n">
        <v>10074.68</v>
      </c>
      <c r="O78" s="19" t="n">
        <v>839.5566666666667</v>
      </c>
      <c r="P78" s="5" t="inlineStr">
        <is>
          <t>03 - SP INTERIOR</t>
        </is>
      </c>
      <c r="Q78" s="5" t="inlineStr">
        <is>
          <t>DAIANE STAVICKI</t>
        </is>
      </c>
      <c r="R78" s="5" t="inlineStr"/>
      <c r="S78" s="5" t="inlineStr">
        <is>
          <t>42.149.466 LARISSA DA SILVA PADILHA - ME</t>
        </is>
      </c>
      <c r="T78" s="5" t="inlineStr">
        <is>
          <t>ZV - NAO APLICAVEL</t>
        </is>
      </c>
      <c r="U78" s="5" t="inlineStr"/>
      <c r="V78" s="5" t="inlineStr">
        <is>
          <t>médio</t>
        </is>
      </c>
      <c r="W78" s="5" t="inlineStr">
        <is>
          <t>REDES/GRUPOS</t>
        </is>
      </c>
    </row>
    <row r="79">
      <c r="A79" s="17" t="n">
        <v>3.115623561643835</v>
      </c>
      <c r="B79" s="18" t="inlineStr">
        <is>
          <t>VERDE</t>
        </is>
      </c>
      <c r="C79" s="9" t="n">
        <v>1553.191489361702</v>
      </c>
      <c r="D79" s="9" t="n">
        <v>4839.16</v>
      </c>
      <c r="E79" s="9" t="n">
        <v>1553.191489361702</v>
      </c>
      <c r="F79" s="6" t="n">
        <v>3.115623561643835</v>
      </c>
      <c r="G79" s="5" t="inlineStr">
        <is>
          <t>SEM GRUPO</t>
        </is>
      </c>
      <c r="H79" s="5" t="inlineStr">
        <is>
          <t>SC</t>
        </is>
      </c>
      <c r="I79" s="5" t="n">
        <v>1276</v>
      </c>
      <c r="J79" s="5" t="inlineStr">
        <is>
          <t>JBP</t>
        </is>
      </c>
      <c r="K79" s="5" t="inlineStr">
        <is>
          <t>SEM REDE</t>
        </is>
      </c>
      <c r="L79" s="5" t="inlineStr">
        <is>
          <t>SC</t>
        </is>
      </c>
      <c r="M79" s="5" t="n">
        <v>1276</v>
      </c>
      <c r="N79" s="9" t="n">
        <v>1537138.130000001</v>
      </c>
      <c r="O79" s="19" t="n">
        <v>100.387808908046</v>
      </c>
      <c r="P79" s="5" t="inlineStr">
        <is>
          <t>03 - SUL</t>
        </is>
      </c>
      <c r="Q79" s="5" t="inlineStr">
        <is>
          <t>HEMANUELE DITZEL (MANU)</t>
        </is>
      </c>
      <c r="R79" s="5" t="inlineStr"/>
      <c r="S79" s="5" t="inlineStr">
        <is>
          <t>ZR - NAO APLICAVEL</t>
        </is>
      </c>
      <c r="T79" s="5" t="inlineStr">
        <is>
          <t>HEMANUELE ROSA DITZEL</t>
        </is>
      </c>
      <c r="U79" s="5" t="inlineStr"/>
      <c r="V79" s="5" t="inlineStr">
        <is>
          <t>cauda longa</t>
        </is>
      </c>
      <c r="W79" s="5" t="inlineStr">
        <is>
          <t>REGIÕES/GRUPOS</t>
        </is>
      </c>
    </row>
    <row r="80">
      <c r="A80" s="17" t="n">
        <v>2.4146875</v>
      </c>
      <c r="B80" s="18" t="inlineStr">
        <is>
          <t>VERDE</t>
        </is>
      </c>
      <c r="C80" s="9" t="n">
        <v>1600</v>
      </c>
      <c r="D80" s="9" t="n">
        <v>3863.5</v>
      </c>
      <c r="E80" s="9" t="n">
        <v>1600</v>
      </c>
      <c r="F80" s="6" t="n">
        <v>2.4146875</v>
      </c>
      <c r="G80" s="5" t="inlineStr">
        <is>
          <t>SEM GRUPO</t>
        </is>
      </c>
      <c r="H80" s="5" t="inlineStr">
        <is>
          <t>BA</t>
        </is>
      </c>
      <c r="I80" s="5" t="n">
        <v>1276</v>
      </c>
      <c r="J80" s="5" t="inlineStr">
        <is>
          <t>JBP</t>
        </is>
      </c>
      <c r="K80" s="5" t="inlineStr">
        <is>
          <t>SEM REDE</t>
        </is>
      </c>
      <c r="L80" s="5" t="inlineStr">
        <is>
          <t>BA</t>
        </is>
      </c>
      <c r="M80" s="5" t="n">
        <v>1276</v>
      </c>
      <c r="N80" s="9" t="n">
        <v>1537138.130000001</v>
      </c>
      <c r="O80" s="19" t="n">
        <v>100.387808908046</v>
      </c>
      <c r="P80" s="5" t="inlineStr">
        <is>
          <t>03 - NORDESTE (SEM MA)</t>
        </is>
      </c>
      <c r="Q80" s="5" t="inlineStr">
        <is>
          <t>HEMANUELE DITZEL (MANU)</t>
        </is>
      </c>
      <c r="R80" s="5" t="inlineStr"/>
      <c r="S80" s="5" t="inlineStr">
        <is>
          <t>ZR - NAO APLICAVEL</t>
        </is>
      </c>
      <c r="T80" s="5" t="inlineStr">
        <is>
          <t>HEMANUELE ROSA DITZEL</t>
        </is>
      </c>
      <c r="U80" s="5" t="inlineStr"/>
      <c r="V80" s="5" t="inlineStr">
        <is>
          <t>cauda longa</t>
        </is>
      </c>
      <c r="W80" s="5" t="inlineStr">
        <is>
          <t>REGIÕES/GRUPOS</t>
        </is>
      </c>
    </row>
    <row r="81">
      <c r="A81" s="17" t="n">
        <v>4.428166937669377</v>
      </c>
      <c r="B81" s="18" t="inlineStr">
        <is>
          <t>VERDE</t>
        </is>
      </c>
      <c r="C81" s="9" t="n">
        <v>1604.347826086957</v>
      </c>
      <c r="D81" s="9" t="n">
        <v>7104.32</v>
      </c>
      <c r="E81" s="9" t="n">
        <v>1604.347826086957</v>
      </c>
      <c r="F81" s="6" t="n">
        <v>4.428166937669377</v>
      </c>
      <c r="G81" s="5" t="inlineStr">
        <is>
          <t>SEM GRUPO</t>
        </is>
      </c>
      <c r="H81" s="5" t="inlineStr">
        <is>
          <t>SC</t>
        </is>
      </c>
      <c r="I81" s="5" t="n">
        <v>1276</v>
      </c>
      <c r="J81" s="5" t="inlineStr">
        <is>
          <t>JBP</t>
        </is>
      </c>
      <c r="K81" s="5" t="inlineStr">
        <is>
          <t>SEM REDE</t>
        </is>
      </c>
      <c r="L81" s="5" t="inlineStr">
        <is>
          <t>SC</t>
        </is>
      </c>
      <c r="M81" s="5" t="n">
        <v>1276</v>
      </c>
      <c r="N81" s="9" t="n">
        <v>1537138.130000001</v>
      </c>
      <c r="O81" s="19" t="n">
        <v>100.387808908046</v>
      </c>
      <c r="P81" s="5" t="inlineStr">
        <is>
          <t>03 - SUL</t>
        </is>
      </c>
      <c r="Q81" s="5" t="inlineStr">
        <is>
          <t>HEMANUELE DITZEL (MANU)</t>
        </is>
      </c>
      <c r="R81" s="5" t="inlineStr"/>
      <c r="S81" s="5" t="inlineStr">
        <is>
          <t>ZR - NAO APLICAVEL</t>
        </is>
      </c>
      <c r="T81" s="5" t="inlineStr">
        <is>
          <t>HEMANUELE ROSA DITZEL</t>
        </is>
      </c>
      <c r="U81" s="5" t="inlineStr"/>
      <c r="V81" s="5" t="inlineStr">
        <is>
          <t>médio</t>
        </is>
      </c>
      <c r="W81" s="5" t="inlineStr">
        <is>
          <t>REGIÕES/GRUPOS</t>
        </is>
      </c>
    </row>
    <row r="82">
      <c r="A82" s="17" t="n">
        <v>4.671951157407408</v>
      </c>
      <c r="B82" s="18" t="inlineStr">
        <is>
          <t>VERDE</t>
        </is>
      </c>
      <c r="C82" s="9" t="n">
        <v>1393.548387096774</v>
      </c>
      <c r="D82" s="9" t="n">
        <v>6510.59</v>
      </c>
      <c r="E82" s="9" t="n">
        <v>1393.548387096774</v>
      </c>
      <c r="F82" s="6" t="n">
        <v>4.671951157407408</v>
      </c>
      <c r="G82" s="5" t="inlineStr">
        <is>
          <t>SEM GRUPO</t>
        </is>
      </c>
      <c r="H82" s="5" t="inlineStr">
        <is>
          <t>RJ</t>
        </is>
      </c>
      <c r="I82" s="5" t="n">
        <v>1276</v>
      </c>
      <c r="J82" s="5" t="inlineStr">
        <is>
          <t>JBP</t>
        </is>
      </c>
      <c r="K82" s="5" t="inlineStr">
        <is>
          <t>SEM REDE</t>
        </is>
      </c>
      <c r="L82" s="5" t="inlineStr">
        <is>
          <t>RJ</t>
        </is>
      </c>
      <c r="M82" s="5" t="n">
        <v>1276</v>
      </c>
      <c r="N82" s="9" t="n">
        <v>1537138.130000001</v>
      </c>
      <c r="O82" s="19" t="n">
        <v>100.387808908046</v>
      </c>
      <c r="P82" s="5" t="inlineStr">
        <is>
          <t>03 - RJ + ES + MG</t>
        </is>
      </c>
      <c r="Q82" s="5" t="inlineStr">
        <is>
          <t>HEMANUELE DITZEL (MANU)</t>
        </is>
      </c>
      <c r="R82" s="5" t="inlineStr"/>
      <c r="S82" s="5" t="inlineStr">
        <is>
          <t>ZR - NAO APLICAVEL</t>
        </is>
      </c>
      <c r="T82" s="5" t="inlineStr">
        <is>
          <t>HEMANUELE ROSA DITZEL</t>
        </is>
      </c>
      <c r="U82" s="5" t="inlineStr"/>
      <c r="V82" s="5" t="inlineStr">
        <is>
          <t>médio</t>
        </is>
      </c>
      <c r="W82" s="5" t="inlineStr">
        <is>
          <t>REGIÕES/GRUPOS</t>
        </is>
      </c>
    </row>
    <row r="83">
      <c r="A83" s="24" t="n">
        <v>0.5815924315619968</v>
      </c>
      <c r="B83" s="25" t="inlineStr">
        <is>
          <t>AMARELO</t>
        </is>
      </c>
      <c r="C83" s="9" t="n">
        <v>10706.89655172414</v>
      </c>
      <c r="D83" s="9" t="n">
        <v>6227.05</v>
      </c>
      <c r="E83" s="9" t="n">
        <v>10706.89655172414</v>
      </c>
      <c r="F83" s="6" t="n">
        <v>0.5815924315619968</v>
      </c>
      <c r="G83" s="5" t="inlineStr">
        <is>
          <t>FITLAND</t>
        </is>
      </c>
      <c r="H83" s="5" t="inlineStr">
        <is>
          <t>SC</t>
        </is>
      </c>
      <c r="I83" s="5" t="n">
        <v>58</v>
      </c>
      <c r="J83" s="5" t="inlineStr">
        <is>
          <t>Sell Out</t>
        </is>
      </c>
      <c r="K83" s="5" t="inlineStr">
        <is>
          <t>FITLAND</t>
        </is>
      </c>
      <c r="L83" s="5" t="inlineStr">
        <is>
          <t>SC</t>
        </is>
      </c>
      <c r="M83" s="5" t="n">
        <v>58</v>
      </c>
      <c r="N83" s="9" t="n">
        <v>140195.48</v>
      </c>
      <c r="O83" s="19" t="n">
        <v>201.4302873563219</v>
      </c>
      <c r="P83" s="5" t="inlineStr">
        <is>
          <t>03 - NACIONAL</t>
        </is>
      </c>
      <c r="Q83" s="5" t="inlineStr">
        <is>
          <t>JULIO GADRET</t>
        </is>
      </c>
      <c r="R83" s="5" t="inlineStr"/>
      <c r="S83" s="5" t="inlineStr">
        <is>
          <t>LG REPRESENTACOES LTDA - EPP</t>
        </is>
      </c>
      <c r="T83" s="5" t="inlineStr">
        <is>
          <t>ZV - NAO APLICAVEL</t>
        </is>
      </c>
      <c r="U83" s="5" t="inlineStr"/>
      <c r="V83" s="5" t="inlineStr">
        <is>
          <t>médio</t>
        </is>
      </c>
      <c r="W83" s="5" t="inlineStr">
        <is>
          <t>REDES/GRUPOS</t>
        </is>
      </c>
    </row>
    <row r="84">
      <c r="A84" s="24" t="n">
        <v>0.5370501127214171</v>
      </c>
      <c r="B84" s="25" t="inlineStr">
        <is>
          <t>AMARELO</t>
        </is>
      </c>
      <c r="C84" s="9" t="n">
        <v>10706.89655172414</v>
      </c>
      <c r="D84" s="9" t="n">
        <v>5750.14</v>
      </c>
      <c r="E84" s="9" t="n">
        <v>10706.89655172414</v>
      </c>
      <c r="F84" s="6" t="n">
        <v>0.5370501127214171</v>
      </c>
      <c r="G84" s="5" t="inlineStr">
        <is>
          <t>FITLAND</t>
        </is>
      </c>
      <c r="H84" s="5" t="inlineStr">
        <is>
          <t>SC</t>
        </is>
      </c>
      <c r="I84" s="5" t="n">
        <v>58</v>
      </c>
      <c r="J84" s="5" t="inlineStr">
        <is>
          <t>Sell Out</t>
        </is>
      </c>
      <c r="K84" s="5" t="inlineStr">
        <is>
          <t>FITLAND</t>
        </is>
      </c>
      <c r="L84" s="5" t="inlineStr">
        <is>
          <t>SC</t>
        </is>
      </c>
      <c r="M84" s="5" t="n">
        <v>58</v>
      </c>
      <c r="N84" s="9" t="n">
        <v>140195.48</v>
      </c>
      <c r="O84" s="19" t="n">
        <v>201.4302873563219</v>
      </c>
      <c r="P84" s="5" t="inlineStr">
        <is>
          <t>03 - NACIONAL</t>
        </is>
      </c>
      <c r="Q84" s="5" t="inlineStr">
        <is>
          <t>JULIO GADRET</t>
        </is>
      </c>
      <c r="R84" s="5" t="inlineStr"/>
      <c r="S84" s="5" t="inlineStr">
        <is>
          <t>LG REPRESENTACOES LTDA - EPP</t>
        </is>
      </c>
      <c r="T84" s="5" t="inlineStr">
        <is>
          <t>ZV - NAO APLICAVEL</t>
        </is>
      </c>
      <c r="U84" s="5" t="inlineStr"/>
      <c r="V84" s="5" t="inlineStr">
        <is>
          <t>médio</t>
        </is>
      </c>
      <c r="W84" s="5" t="inlineStr">
        <is>
          <t>REDES/GRUPOS</t>
        </is>
      </c>
    </row>
    <row r="85">
      <c r="A85" s="17" t="n">
        <v>6.0652375</v>
      </c>
      <c r="B85" s="18" t="inlineStr">
        <is>
          <t>VERDE</t>
        </is>
      </c>
      <c r="C85" s="9" t="n">
        <v>1028.571428571429</v>
      </c>
      <c r="D85" s="9" t="n">
        <v>6238.530000000001</v>
      </c>
      <c r="E85" s="9" t="n">
        <v>1028.571428571429</v>
      </c>
      <c r="F85" s="6" t="n">
        <v>6.0652375</v>
      </c>
      <c r="G85" s="5" t="inlineStr">
        <is>
          <t>SEM GRUPO</t>
        </is>
      </c>
      <c r="H85" s="5" t="inlineStr">
        <is>
          <t>MG</t>
        </is>
      </c>
      <c r="I85" s="5" t="n">
        <v>1276</v>
      </c>
      <c r="J85" s="5" t="inlineStr">
        <is>
          <t>JBP</t>
        </is>
      </c>
      <c r="K85" s="5" t="inlineStr">
        <is>
          <t>SEM REDE</t>
        </is>
      </c>
      <c r="L85" s="5" t="inlineStr">
        <is>
          <t>MG</t>
        </is>
      </c>
      <c r="M85" s="5" t="n">
        <v>1276</v>
      </c>
      <c r="N85" s="9" t="n">
        <v>1537138.130000001</v>
      </c>
      <c r="O85" s="19" t="n">
        <v>100.387808908046</v>
      </c>
      <c r="P85" s="5" t="inlineStr">
        <is>
          <t>03 - RJ + ES + MG</t>
        </is>
      </c>
      <c r="Q85" s="5" t="inlineStr">
        <is>
          <t>LARISSA PADILHA</t>
        </is>
      </c>
      <c r="R85" s="5" t="inlineStr"/>
      <c r="S85" s="5" t="inlineStr">
        <is>
          <t>42.149.466 LARISSA DA SILVA PADILHA - ME</t>
        </is>
      </c>
      <c r="T85" s="5" t="inlineStr">
        <is>
          <t>ZV - NAO APLICAVEL</t>
        </is>
      </c>
      <c r="U85" s="5" t="inlineStr"/>
      <c r="V85" s="5" t="inlineStr">
        <is>
          <t>médio</t>
        </is>
      </c>
      <c r="W85" s="5" t="inlineStr">
        <is>
          <t>REGIÕES/GRUPOS</t>
        </is>
      </c>
    </row>
    <row r="86">
      <c r="A86" s="17" t="n">
        <v>0.6063106837606838</v>
      </c>
      <c r="B86" s="18" t="inlineStr">
        <is>
          <t>VERDE</t>
        </is>
      </c>
      <c r="C86" s="9" t="n">
        <v>1613.793103448276</v>
      </c>
      <c r="D86" s="9" t="n">
        <v>978.46</v>
      </c>
      <c r="E86" s="9" t="n">
        <v>1613.793103448276</v>
      </c>
      <c r="F86" s="6" t="n">
        <v>0.6063106837606838</v>
      </c>
      <c r="G86" s="5" t="inlineStr">
        <is>
          <t>SEM GRUPO</t>
        </is>
      </c>
      <c r="H86" s="5" t="inlineStr">
        <is>
          <t>PR</t>
        </is>
      </c>
      <c r="I86" s="5" t="n">
        <v>1276</v>
      </c>
      <c r="J86" s="5" t="inlineStr">
        <is>
          <t>JBP</t>
        </is>
      </c>
      <c r="K86" s="5" t="inlineStr">
        <is>
          <t>SEM REDE</t>
        </is>
      </c>
      <c r="L86" s="5" t="inlineStr">
        <is>
          <t>PR</t>
        </is>
      </c>
      <c r="M86" s="5" t="n">
        <v>1276</v>
      </c>
      <c r="N86" s="9" t="n">
        <v>1537138.130000001</v>
      </c>
      <c r="O86" s="19" t="n">
        <v>100.387808908046</v>
      </c>
      <c r="P86" s="5" t="inlineStr">
        <is>
          <t>03 - SUL</t>
        </is>
      </c>
      <c r="Q86" s="5" t="inlineStr">
        <is>
          <t>HEMANUELE DITZEL (MANU)</t>
        </is>
      </c>
      <c r="R86" s="5" t="inlineStr"/>
      <c r="S86" s="5" t="inlineStr">
        <is>
          <t>ZR - NAO APLICAVEL</t>
        </is>
      </c>
      <c r="T86" s="5" t="inlineStr">
        <is>
          <t>HEMANUELE ROSA DITZEL</t>
        </is>
      </c>
      <c r="U86" s="5" t="inlineStr"/>
      <c r="V86" s="5" t="inlineStr">
        <is>
          <t>cauda longa</t>
        </is>
      </c>
      <c r="W86" s="5" t="inlineStr">
        <is>
          <t>REGIÕES/GRUPOS</t>
        </is>
      </c>
    </row>
    <row r="87">
      <c r="A87" s="24" t="n">
        <v>0.5518975523349438</v>
      </c>
      <c r="B87" s="25" t="inlineStr">
        <is>
          <t>AMARELO</t>
        </is>
      </c>
      <c r="C87" s="9" t="n">
        <v>10706.89655172414</v>
      </c>
      <c r="D87" s="9" t="n">
        <v>5909.110000000001</v>
      </c>
      <c r="E87" s="9" t="n">
        <v>10706.89655172414</v>
      </c>
      <c r="F87" s="6" t="n">
        <v>0.5518975523349438</v>
      </c>
      <c r="G87" s="5" t="inlineStr">
        <is>
          <t>FITLAND</t>
        </is>
      </c>
      <c r="H87" s="5" t="inlineStr">
        <is>
          <t>SC</t>
        </is>
      </c>
      <c r="I87" s="5" t="n">
        <v>58</v>
      </c>
      <c r="J87" s="5" t="inlineStr">
        <is>
          <t>Sell Out</t>
        </is>
      </c>
      <c r="K87" s="5" t="inlineStr">
        <is>
          <t>FITLAND</t>
        </is>
      </c>
      <c r="L87" s="5" t="inlineStr">
        <is>
          <t>SC</t>
        </is>
      </c>
      <c r="M87" s="5" t="n">
        <v>58</v>
      </c>
      <c r="N87" s="9" t="n">
        <v>140195.48</v>
      </c>
      <c r="O87" s="19" t="n">
        <v>201.4302873563219</v>
      </c>
      <c r="P87" s="5" t="inlineStr">
        <is>
          <t>03 - NACIONAL</t>
        </is>
      </c>
      <c r="Q87" s="5" t="inlineStr">
        <is>
          <t>JULIO GADRET</t>
        </is>
      </c>
      <c r="R87" s="5" t="inlineStr"/>
      <c r="S87" s="5" t="inlineStr">
        <is>
          <t>ZR - NAO APLICAVEL</t>
        </is>
      </c>
      <c r="T87" s="5" t="inlineStr">
        <is>
          <t>ZV - NAO APLICAVEL</t>
        </is>
      </c>
      <c r="U87" s="5" t="inlineStr"/>
      <c r="V87" s="5" t="inlineStr">
        <is>
          <t>médio</t>
        </is>
      </c>
      <c r="W87" s="5" t="inlineStr">
        <is>
          <t>REDES/GRUPOS</t>
        </is>
      </c>
    </row>
    <row r="88">
      <c r="A88" s="17" t="n">
        <v>3.459734383561644</v>
      </c>
      <c r="B88" s="18" t="inlineStr">
        <is>
          <t>VERDE</t>
        </is>
      </c>
      <c r="C88" s="9" t="n">
        <v>1553.191489361702</v>
      </c>
      <c r="D88" s="9" t="n">
        <v>5373.63</v>
      </c>
      <c r="E88" s="9" t="n">
        <v>1553.191489361702</v>
      </c>
      <c r="F88" s="6" t="n">
        <v>3.459734383561644</v>
      </c>
      <c r="G88" s="5" t="inlineStr">
        <is>
          <t>SEM GRUPO</t>
        </is>
      </c>
      <c r="H88" s="5" t="inlineStr">
        <is>
          <t>SC</t>
        </is>
      </c>
      <c r="I88" s="5" t="n">
        <v>1276</v>
      </c>
      <c r="J88" s="5" t="inlineStr">
        <is>
          <t>JBP</t>
        </is>
      </c>
      <c r="K88" s="5" t="inlineStr">
        <is>
          <t>SEM REDE</t>
        </is>
      </c>
      <c r="L88" s="5" t="inlineStr">
        <is>
          <t>SC</t>
        </is>
      </c>
      <c r="M88" s="5" t="n">
        <v>1276</v>
      </c>
      <c r="N88" s="9" t="n">
        <v>1537138.130000001</v>
      </c>
      <c r="O88" s="19" t="n">
        <v>100.387808908046</v>
      </c>
      <c r="P88" s="5" t="inlineStr">
        <is>
          <t>03 - SUL</t>
        </is>
      </c>
      <c r="Q88" s="5" t="inlineStr">
        <is>
          <t>HEMANUELE DITZEL (MANU)</t>
        </is>
      </c>
      <c r="R88" s="5" t="inlineStr"/>
      <c r="S88" s="5" t="inlineStr">
        <is>
          <t>ZR - NAO APLICAVEL</t>
        </is>
      </c>
      <c r="T88" s="5" t="inlineStr">
        <is>
          <t>HEMANUELE ROSA DITZEL</t>
        </is>
      </c>
      <c r="U88" s="5" t="inlineStr"/>
      <c r="V88" s="5" t="inlineStr">
        <is>
          <t>médio</t>
        </is>
      </c>
      <c r="W88" s="5" t="inlineStr">
        <is>
          <t>REGIÕES/GRUPOS</t>
        </is>
      </c>
    </row>
    <row r="89">
      <c r="A89" s="17" t="n">
        <v>3.426775</v>
      </c>
      <c r="B89" s="18" t="inlineStr">
        <is>
          <t>VERDE</t>
        </is>
      </c>
      <c r="C89" s="9" t="n">
        <v>1600</v>
      </c>
      <c r="D89" s="9" t="n">
        <v>5482.84</v>
      </c>
      <c r="E89" s="9" t="n">
        <v>1600</v>
      </c>
      <c r="F89" s="6" t="n">
        <v>3.426775</v>
      </c>
      <c r="G89" s="5" t="inlineStr">
        <is>
          <t>SEM GRUPO</t>
        </is>
      </c>
      <c r="H89" s="5" t="inlineStr">
        <is>
          <t>BA</t>
        </is>
      </c>
      <c r="I89" s="5" t="n">
        <v>1276</v>
      </c>
      <c r="J89" s="5" t="inlineStr">
        <is>
          <t>JBP</t>
        </is>
      </c>
      <c r="K89" s="5" t="inlineStr">
        <is>
          <t>SEM REDE</t>
        </is>
      </c>
      <c r="L89" s="5" t="inlineStr">
        <is>
          <t>BA</t>
        </is>
      </c>
      <c r="M89" s="5" t="n">
        <v>1276</v>
      </c>
      <c r="N89" s="9" t="n">
        <v>1537138.130000001</v>
      </c>
      <c r="O89" s="19" t="n">
        <v>100.387808908046</v>
      </c>
      <c r="P89" s="5" t="inlineStr">
        <is>
          <t>03 - NORDESTE (SEM MA)</t>
        </is>
      </c>
      <c r="Q89" s="5" t="inlineStr">
        <is>
          <t>LARISSA PADILHA</t>
        </is>
      </c>
      <c r="R89" s="5" t="inlineStr"/>
      <c r="S89" s="5" t="inlineStr">
        <is>
          <t>42.149.466 LARISSA DA SILVA PADILHA - ME</t>
        </is>
      </c>
      <c r="T89" s="5" t="inlineStr">
        <is>
          <t>ZV - NAO APLICAVEL</t>
        </is>
      </c>
      <c r="U89" s="5" t="inlineStr"/>
      <c r="V89" s="5" t="inlineStr">
        <is>
          <t>médio</t>
        </is>
      </c>
      <c r="W89" s="5" t="inlineStr">
        <is>
          <t>REGIÕES/GRUPOS</t>
        </is>
      </c>
    </row>
    <row r="90">
      <c r="A90" s="17" t="n">
        <v>5.473041666666667</v>
      </c>
      <c r="B90" s="18" t="inlineStr">
        <is>
          <t>VERDE</t>
        </is>
      </c>
      <c r="C90" s="9" t="n">
        <v>1252.173913043478</v>
      </c>
      <c r="D90" s="9" t="n">
        <v>6853.200000000001</v>
      </c>
      <c r="E90" s="9" t="n">
        <v>1252.173913043478</v>
      </c>
      <c r="F90" s="6" t="n">
        <v>5.473041666666667</v>
      </c>
      <c r="G90" s="5" t="inlineStr">
        <is>
          <t>SEM GRUPO</t>
        </is>
      </c>
      <c r="H90" s="5" t="inlineStr">
        <is>
          <t>ES</t>
        </is>
      </c>
      <c r="I90" s="5" t="n">
        <v>1276</v>
      </c>
      <c r="J90" s="5" t="inlineStr">
        <is>
          <t>JBP</t>
        </is>
      </c>
      <c r="K90" s="5" t="inlineStr">
        <is>
          <t>SEM REDE</t>
        </is>
      </c>
      <c r="L90" s="5" t="inlineStr">
        <is>
          <t>ES</t>
        </is>
      </c>
      <c r="M90" s="5" t="n">
        <v>1276</v>
      </c>
      <c r="N90" s="9" t="n">
        <v>1537138.130000001</v>
      </c>
      <c r="O90" s="19" t="n">
        <v>100.387808908046</v>
      </c>
      <c r="P90" s="5" t="inlineStr">
        <is>
          <t>03 - RJ + ES + MG</t>
        </is>
      </c>
      <c r="Q90" s="5" t="inlineStr">
        <is>
          <t>LARISSA PADILHA</t>
        </is>
      </c>
      <c r="R90" s="5" t="inlineStr"/>
      <c r="S90" s="5" t="inlineStr">
        <is>
          <t>42.149.466 LARISSA DA SILVA PADILHA - ME</t>
        </is>
      </c>
      <c r="T90" s="5" t="inlineStr">
        <is>
          <t>ZV - NAO APLICAVEL</t>
        </is>
      </c>
      <c r="U90" s="5" t="inlineStr"/>
      <c r="V90" s="5" t="inlineStr">
        <is>
          <t>médio</t>
        </is>
      </c>
      <c r="W90" s="5" t="inlineStr">
        <is>
          <t>REGIÕES/GRUPOS</t>
        </is>
      </c>
    </row>
    <row r="91">
      <c r="A91" s="17" t="n">
        <v>3.456768253968254</v>
      </c>
      <c r="B91" s="18" t="inlineStr">
        <is>
          <t>VERDE</t>
        </is>
      </c>
      <c r="C91" s="9" t="n">
        <v>1575</v>
      </c>
      <c r="D91" s="9" t="n">
        <v>5444.41</v>
      </c>
      <c r="E91" s="9" t="n">
        <v>1575</v>
      </c>
      <c r="F91" s="6" t="n">
        <v>3.456768253968254</v>
      </c>
      <c r="G91" s="5" t="inlineStr">
        <is>
          <t>SEM GRUPO</t>
        </is>
      </c>
      <c r="H91" s="5" t="inlineStr">
        <is>
          <t>PR</t>
        </is>
      </c>
      <c r="I91" s="5" t="n">
        <v>1276</v>
      </c>
      <c r="J91" s="5" t="inlineStr">
        <is>
          <t>JBP</t>
        </is>
      </c>
      <c r="K91" s="5" t="inlineStr">
        <is>
          <t>SEM REDE</t>
        </is>
      </c>
      <c r="L91" s="5" t="inlineStr">
        <is>
          <t>PR</t>
        </is>
      </c>
      <c r="M91" s="5" t="n">
        <v>1276</v>
      </c>
      <c r="N91" s="9" t="n">
        <v>1537138.130000001</v>
      </c>
      <c r="O91" s="19" t="n">
        <v>100.387808908046</v>
      </c>
      <c r="P91" s="5" t="inlineStr">
        <is>
          <t>03 - SUL</t>
        </is>
      </c>
      <c r="Q91" s="5" t="inlineStr">
        <is>
          <t>HEMANUELE DITZEL (MANU)</t>
        </is>
      </c>
      <c r="R91" s="5" t="inlineStr"/>
      <c r="S91" s="5" t="inlineStr">
        <is>
          <t>ZR - NAO APLICAVEL</t>
        </is>
      </c>
      <c r="T91" s="5" t="inlineStr">
        <is>
          <t>HEMANUELE ROSA DITZEL</t>
        </is>
      </c>
      <c r="U91" s="5" t="inlineStr"/>
      <c r="V91" s="5" t="inlineStr">
        <is>
          <t>médio</t>
        </is>
      </c>
      <c r="W91" s="5" t="inlineStr">
        <is>
          <t>REGIÕES/GRUPOS</t>
        </is>
      </c>
    </row>
    <row r="92">
      <c r="A92" s="17" t="n">
        <v>2.800154487179487</v>
      </c>
      <c r="B92" s="18" t="inlineStr">
        <is>
          <t>VERDE</t>
        </is>
      </c>
      <c r="C92" s="9" t="n">
        <v>1613.793103448276</v>
      </c>
      <c r="D92" s="9" t="n">
        <v>4518.87</v>
      </c>
      <c r="E92" s="9" t="n">
        <v>1613.793103448276</v>
      </c>
      <c r="F92" s="6" t="n">
        <v>2.800154487179487</v>
      </c>
      <c r="G92" s="5" t="inlineStr">
        <is>
          <t>SEM GRUPO</t>
        </is>
      </c>
      <c r="H92" s="5" t="inlineStr">
        <is>
          <t>PR</t>
        </is>
      </c>
      <c r="I92" s="5" t="n">
        <v>1276</v>
      </c>
      <c r="J92" s="5" t="inlineStr">
        <is>
          <t>JBP</t>
        </is>
      </c>
      <c r="K92" s="5" t="inlineStr">
        <is>
          <t>SEM REDE</t>
        </is>
      </c>
      <c r="L92" s="5" t="inlineStr">
        <is>
          <t>PR</t>
        </is>
      </c>
      <c r="M92" s="5" t="n">
        <v>1276</v>
      </c>
      <c r="N92" s="9" t="n">
        <v>1537138.130000001</v>
      </c>
      <c r="O92" s="19" t="n">
        <v>100.387808908046</v>
      </c>
      <c r="P92" s="5" t="inlineStr">
        <is>
          <t>03 - SUL</t>
        </is>
      </c>
      <c r="Q92" s="5" t="inlineStr">
        <is>
          <t>HEMANUELE DITZEL (MANU)</t>
        </is>
      </c>
      <c r="R92" s="5" t="inlineStr"/>
      <c r="S92" s="5" t="inlineStr">
        <is>
          <t>ZR - NAO APLICAVEL</t>
        </is>
      </c>
      <c r="T92" s="5" t="inlineStr">
        <is>
          <t>HEMANUELE ROSA DITZEL</t>
        </is>
      </c>
      <c r="U92" s="5" t="inlineStr"/>
      <c r="V92" s="5" t="inlineStr">
        <is>
          <t>cauda longa</t>
        </is>
      </c>
      <c r="W92" s="5" t="inlineStr">
        <is>
          <t>REGIÕES/GRUPOS</t>
        </is>
      </c>
    </row>
    <row r="93">
      <c r="A93" s="17" t="n">
        <v>3.417630050505051</v>
      </c>
      <c r="B93" s="18" t="inlineStr">
        <is>
          <t>VERDE</t>
        </is>
      </c>
      <c r="C93" s="9" t="n">
        <v>1494.339622641509</v>
      </c>
      <c r="D93" s="9" t="n">
        <v>5107.1</v>
      </c>
      <c r="E93" s="9" t="n">
        <v>1494.339622641509</v>
      </c>
      <c r="F93" s="6" t="n">
        <v>3.417630050505051</v>
      </c>
      <c r="G93" s="5" t="inlineStr">
        <is>
          <t>SEM GRUPO</t>
        </is>
      </c>
      <c r="H93" s="5" t="inlineStr">
        <is>
          <t>GO</t>
        </is>
      </c>
      <c r="I93" s="5" t="n">
        <v>1276</v>
      </c>
      <c r="J93" s="5" t="inlineStr">
        <is>
          <t>JBP</t>
        </is>
      </c>
      <c r="K93" s="5" t="inlineStr">
        <is>
          <t>SEM REDE</t>
        </is>
      </c>
      <c r="L93" s="5" t="inlineStr">
        <is>
          <t>GO</t>
        </is>
      </c>
      <c r="M93" s="5" t="n">
        <v>1276</v>
      </c>
      <c r="N93" s="9" t="n">
        <v>1537138.130000001</v>
      </c>
      <c r="O93" s="19" t="n">
        <v>100.387808908046</v>
      </c>
      <c r="P93" s="5" t="inlineStr">
        <is>
          <t>03 - CENTRO OESTE</t>
        </is>
      </c>
      <c r="Q93" s="5" t="inlineStr">
        <is>
          <t>LARISSA PADILHA</t>
        </is>
      </c>
      <c r="R93" s="5" t="inlineStr"/>
      <c r="S93" s="5" t="inlineStr">
        <is>
          <t>42.149.466 LARISSA DA SILVA PADILHA - ME</t>
        </is>
      </c>
      <c r="T93" s="5" t="inlineStr">
        <is>
          <t>ZV - NAO APLICAVEL</t>
        </is>
      </c>
      <c r="U93" s="5" t="inlineStr"/>
      <c r="V93" s="5" t="inlineStr">
        <is>
          <t>médio</t>
        </is>
      </c>
      <c r="W93" s="5" t="inlineStr">
        <is>
          <t>REGIÕES/GRUPOS</t>
        </is>
      </c>
    </row>
    <row r="94">
      <c r="A94" s="24" t="n">
        <v>0.4253008547008547</v>
      </c>
      <c r="B94" s="25" t="inlineStr">
        <is>
          <t>AMARELO</t>
        </is>
      </c>
      <c r="C94" s="9" t="n">
        <v>11700</v>
      </c>
      <c r="D94" s="9" t="n">
        <v>4976.02</v>
      </c>
      <c r="E94" s="9" t="n">
        <v>11700</v>
      </c>
      <c r="F94" s="6" t="n">
        <v>0.4253008547008547</v>
      </c>
      <c r="G94" s="5" t="inlineStr">
        <is>
          <t>MUNDO VERDE</t>
        </is>
      </c>
      <c r="H94" s="5" t="inlineStr">
        <is>
          <t>RJ</t>
        </is>
      </c>
      <c r="I94" s="5" t="n">
        <v>5</v>
      </c>
      <c r="J94" s="5" t="inlineStr">
        <is>
          <t>Sell Out</t>
        </is>
      </c>
      <c r="K94" s="5" t="inlineStr">
        <is>
          <t>MUNDO VERDE</t>
        </is>
      </c>
      <c r="L94" s="5" t="inlineStr">
        <is>
          <t>RJ</t>
        </is>
      </c>
      <c r="M94" s="5" t="n">
        <v>5</v>
      </c>
      <c r="N94" s="9" t="n">
        <v>21794.67</v>
      </c>
      <c r="O94" s="19" t="n">
        <v>363.2445</v>
      </c>
      <c r="P94" s="5" t="inlineStr">
        <is>
          <t>03 - NACIONAL</t>
        </is>
      </c>
      <c r="Q94" s="5" t="inlineStr">
        <is>
          <t>DAIANE STAVICKI</t>
        </is>
      </c>
      <c r="R94" s="5" t="inlineStr"/>
      <c r="S94" s="5" t="inlineStr">
        <is>
          <t>ZR - NAO APLICAVEL</t>
        </is>
      </c>
      <c r="T94" s="5" t="inlineStr">
        <is>
          <t>HEMANUELE ROSA DITZEL</t>
        </is>
      </c>
      <c r="U94" s="5" t="inlineStr"/>
      <c r="V94" s="5" t="inlineStr">
        <is>
          <t>cauda longa</t>
        </is>
      </c>
      <c r="W94" s="5" t="inlineStr">
        <is>
          <t>REDES/GRUPOS</t>
        </is>
      </c>
    </row>
    <row r="95">
      <c r="A95" s="17" t="n">
        <v>2.089375</v>
      </c>
      <c r="B95" s="18" t="inlineStr">
        <is>
          <t>VERDE</t>
        </is>
      </c>
      <c r="C95" s="9" t="n">
        <v>1600</v>
      </c>
      <c r="D95" s="9" t="n">
        <v>3343</v>
      </c>
      <c r="E95" s="9" t="n">
        <v>1600</v>
      </c>
      <c r="F95" s="6" t="n">
        <v>2.089375</v>
      </c>
      <c r="G95" s="5" t="inlineStr">
        <is>
          <t>SEM GRUPO</t>
        </is>
      </c>
      <c r="H95" s="5" t="inlineStr">
        <is>
          <t>BA</t>
        </is>
      </c>
      <c r="I95" s="5" t="n">
        <v>1276</v>
      </c>
      <c r="J95" s="5" t="inlineStr">
        <is>
          <t>JBP</t>
        </is>
      </c>
      <c r="K95" s="5" t="inlineStr">
        <is>
          <t>SEM REDE</t>
        </is>
      </c>
      <c r="L95" s="5" t="inlineStr">
        <is>
          <t>BA</t>
        </is>
      </c>
      <c r="M95" s="5" t="n">
        <v>1276</v>
      </c>
      <c r="N95" s="9" t="n">
        <v>1537138.130000001</v>
      </c>
      <c r="O95" s="19" t="n">
        <v>100.387808908046</v>
      </c>
      <c r="P95" s="5" t="inlineStr">
        <is>
          <t>03 - NORDESTE (SEM MA)</t>
        </is>
      </c>
      <c r="Q95" s="5" t="inlineStr">
        <is>
          <t>HEMANUELE DITZEL (MANU)</t>
        </is>
      </c>
      <c r="R95" s="5" t="inlineStr"/>
      <c r="S95" s="5" t="inlineStr">
        <is>
          <t>ZR - NAO APLICAVEL</t>
        </is>
      </c>
      <c r="T95" s="5" t="inlineStr">
        <is>
          <t>HEMANUELE ROSA DITZEL</t>
        </is>
      </c>
      <c r="U95" s="5" t="inlineStr"/>
      <c r="V95" s="5" t="inlineStr">
        <is>
          <t>cauda longa</t>
        </is>
      </c>
      <c r="W95" s="5" t="inlineStr">
        <is>
          <t>REGIÕES/GRUPOS</t>
        </is>
      </c>
    </row>
    <row r="96">
      <c r="A96" s="24" t="n">
        <v>0.4214582608695652</v>
      </c>
      <c r="B96" s="25" t="inlineStr">
        <is>
          <t>AMARELO</t>
        </is>
      </c>
      <c r="C96" s="9" t="n">
        <v>10706.89655172414</v>
      </c>
      <c r="D96" s="9" t="n">
        <v>4512.51</v>
      </c>
      <c r="E96" s="9" t="n">
        <v>10706.89655172414</v>
      </c>
      <c r="F96" s="6" t="n">
        <v>0.4214582608695652</v>
      </c>
      <c r="G96" s="5" t="inlineStr">
        <is>
          <t>FITLAND</t>
        </is>
      </c>
      <c r="H96" s="5" t="inlineStr">
        <is>
          <t>SC</t>
        </is>
      </c>
      <c r="I96" s="5" t="n">
        <v>58</v>
      </c>
      <c r="J96" s="5" t="inlineStr">
        <is>
          <t>Sell Out</t>
        </is>
      </c>
      <c r="K96" s="5" t="inlineStr">
        <is>
          <t>FITLAND</t>
        </is>
      </c>
      <c r="L96" s="5" t="inlineStr">
        <is>
          <t>SC</t>
        </is>
      </c>
      <c r="M96" s="5" t="n">
        <v>58</v>
      </c>
      <c r="N96" s="9" t="n">
        <v>140195.48</v>
      </c>
      <c r="O96" s="19" t="n">
        <v>201.4302873563219</v>
      </c>
      <c r="P96" s="5" t="inlineStr">
        <is>
          <t>03 - NACIONAL</t>
        </is>
      </c>
      <c r="Q96" s="5" t="inlineStr">
        <is>
          <t>JULIO GADRET</t>
        </is>
      </c>
      <c r="R96" s="5" t="inlineStr"/>
      <c r="S96" s="5" t="inlineStr">
        <is>
          <t>ZR - NAO APLICAVEL</t>
        </is>
      </c>
      <c r="T96" s="5" t="inlineStr">
        <is>
          <t>ZV - NAO APLICAVEL</t>
        </is>
      </c>
      <c r="U96" s="5" t="inlineStr"/>
      <c r="V96" s="5" t="inlineStr">
        <is>
          <t>cauda longa</t>
        </is>
      </c>
      <c r="W96" s="5" t="inlineStr">
        <is>
          <t>REDES/GRUPOS</t>
        </is>
      </c>
    </row>
    <row r="97">
      <c r="A97" s="24" t="n">
        <v>0.4209581196581196</v>
      </c>
      <c r="B97" s="25" t="inlineStr">
        <is>
          <t>AMARELO</t>
        </is>
      </c>
      <c r="C97" s="9" t="n">
        <v>11700</v>
      </c>
      <c r="D97" s="9" t="n">
        <v>4925.21</v>
      </c>
      <c r="E97" s="9" t="n">
        <v>11700</v>
      </c>
      <c r="F97" s="6" t="n">
        <v>0.4209581196581196</v>
      </c>
      <c r="G97" s="5" t="inlineStr">
        <is>
          <t>MUNDO VERDE</t>
        </is>
      </c>
      <c r="H97" s="5" t="inlineStr">
        <is>
          <t>SP</t>
        </is>
      </c>
      <c r="I97" s="5" t="n">
        <v>5</v>
      </c>
      <c r="J97" s="5" t="inlineStr">
        <is>
          <t>Sell Out</t>
        </is>
      </c>
      <c r="K97" s="5" t="inlineStr">
        <is>
          <t>MUNDO VERDE</t>
        </is>
      </c>
      <c r="L97" s="5" t="inlineStr">
        <is>
          <t>SP</t>
        </is>
      </c>
      <c r="M97" s="5" t="n">
        <v>5</v>
      </c>
      <c r="N97" s="9" t="n">
        <v>21794.67</v>
      </c>
      <c r="O97" s="19" t="n">
        <v>363.2445</v>
      </c>
      <c r="P97" s="5" t="inlineStr">
        <is>
          <t>03 - NACIONAL</t>
        </is>
      </c>
      <c r="Q97" s="5" t="inlineStr">
        <is>
          <t>DAIANE STAVICKI</t>
        </is>
      </c>
      <c r="R97" s="5" t="inlineStr"/>
      <c r="S97" s="5" t="inlineStr">
        <is>
          <t>42.149.466 LARISSA DA SILVA PADILHA - ME</t>
        </is>
      </c>
      <c r="T97" s="5" t="inlineStr">
        <is>
          <t>ZV - NAO APLICAVEL</t>
        </is>
      </c>
      <c r="U97" s="5" t="inlineStr"/>
      <c r="V97" s="5" t="inlineStr">
        <is>
          <t>cauda longa</t>
        </is>
      </c>
      <c r="W97" s="5" t="inlineStr">
        <is>
          <t>REDES/GRUPOS</t>
        </is>
      </c>
    </row>
    <row r="98">
      <c r="A98" s="17" t="n">
        <v>3.496749768518519</v>
      </c>
      <c r="B98" s="18" t="inlineStr">
        <is>
          <t>VERDE</t>
        </is>
      </c>
      <c r="C98" s="9" t="n">
        <v>1393.548387096774</v>
      </c>
      <c r="D98" s="9" t="n">
        <v>4872.89</v>
      </c>
      <c r="E98" s="9" t="n">
        <v>1393.548387096774</v>
      </c>
      <c r="F98" s="6" t="n">
        <v>3.496749768518519</v>
      </c>
      <c r="G98" s="5" t="inlineStr">
        <is>
          <t>SEM GRUPO</t>
        </is>
      </c>
      <c r="H98" s="5" t="inlineStr">
        <is>
          <t>RJ</t>
        </is>
      </c>
      <c r="I98" s="5" t="n">
        <v>1276</v>
      </c>
      <c r="J98" s="5" t="inlineStr">
        <is>
          <t>JBP</t>
        </is>
      </c>
      <c r="K98" s="5" t="inlineStr">
        <is>
          <t>SEM REDE</t>
        </is>
      </c>
      <c r="L98" s="5" t="inlineStr">
        <is>
          <t>RJ</t>
        </is>
      </c>
      <c r="M98" s="5" t="n">
        <v>1276</v>
      </c>
      <c r="N98" s="9" t="n">
        <v>1537138.130000001</v>
      </c>
      <c r="O98" s="19" t="n">
        <v>100.387808908046</v>
      </c>
      <c r="P98" s="5" t="inlineStr">
        <is>
          <t>03 - RJ + ES + MG</t>
        </is>
      </c>
      <c r="Q98" s="5" t="inlineStr">
        <is>
          <t>LARISSA PADILHA</t>
        </is>
      </c>
      <c r="R98" s="5" t="inlineStr"/>
      <c r="S98" s="5" t="inlineStr">
        <is>
          <t>42.149.466 LARISSA DA SILVA PADILHA - ME</t>
        </is>
      </c>
      <c r="T98" s="5" t="inlineStr">
        <is>
          <t>ZV - NAO APLICAVEL</t>
        </is>
      </c>
      <c r="U98" s="5" t="inlineStr"/>
      <c r="V98" s="5" t="inlineStr">
        <is>
          <t>cauda longa</t>
        </is>
      </c>
      <c r="W98" s="5" t="inlineStr">
        <is>
          <t>REGIÕES/GRUPOS</t>
        </is>
      </c>
    </row>
    <row r="99">
      <c r="A99" s="22" t="n">
        <v>0.07904916666666667</v>
      </c>
      <c r="B99" s="23" t="inlineStr">
        <is>
          <t>VERMELHO</t>
        </is>
      </c>
      <c r="C99" s="9" t="n">
        <v>12000</v>
      </c>
      <c r="D99" s="9" t="n">
        <v>948.59</v>
      </c>
      <c r="E99" s="9" t="n">
        <v>12000</v>
      </c>
      <c r="F99" s="6" t="n">
        <v>0.07904916666666667</v>
      </c>
      <c r="G99" s="5" t="inlineStr">
        <is>
          <t>NATURVIDA</t>
        </is>
      </c>
      <c r="H99" s="5" t="inlineStr">
        <is>
          <t>RS</t>
        </is>
      </c>
      <c r="I99" s="5" t="n">
        <v>3</v>
      </c>
      <c r="J99" s="5" t="inlineStr">
        <is>
          <t>Positivação + Expandir</t>
        </is>
      </c>
      <c r="K99" s="5" t="inlineStr">
        <is>
          <t>NATURVIDA</t>
        </is>
      </c>
      <c r="L99" s="5" t="inlineStr">
        <is>
          <t>RS</t>
        </is>
      </c>
      <c r="M99" s="5" t="n">
        <v>3</v>
      </c>
      <c r="N99" s="9" t="n">
        <v>27332.98</v>
      </c>
      <c r="O99" s="19" t="n">
        <v>759.2494444444445</v>
      </c>
      <c r="P99" s="5" t="inlineStr">
        <is>
          <t>03 - NACIONAL</t>
        </is>
      </c>
      <c r="Q99" s="5" t="inlineStr">
        <is>
          <t>DAIANE STAVICKI</t>
        </is>
      </c>
      <c r="R99" s="5" t="inlineStr"/>
      <c r="S99" s="5" t="inlineStr">
        <is>
          <t>ZR - NAO APLICAVEL</t>
        </is>
      </c>
      <c r="T99" s="5" t="inlineStr">
        <is>
          <t>HEMANUELE ROSA DITZEL</t>
        </is>
      </c>
      <c r="U99" s="5" t="inlineStr"/>
      <c r="V99" s="5" t="inlineStr">
        <is>
          <t>cauda longa</t>
        </is>
      </c>
      <c r="W99" s="5" t="inlineStr">
        <is>
          <t>REDES/GRUPOS</t>
        </is>
      </c>
    </row>
    <row r="100">
      <c r="A100" s="17" t="n">
        <v>4.024562211981567</v>
      </c>
      <c r="B100" s="18" t="inlineStr">
        <is>
          <t>VERDE</t>
        </is>
      </c>
      <c r="C100" s="9" t="n">
        <v>1513.953488372093</v>
      </c>
      <c r="D100" s="9" t="n">
        <v>6093</v>
      </c>
      <c r="E100" s="9" t="n">
        <v>1513.953488372093</v>
      </c>
      <c r="F100" s="6" t="n">
        <v>4.024562211981567</v>
      </c>
      <c r="G100" s="5" t="inlineStr">
        <is>
          <t>SEM GRUPO</t>
        </is>
      </c>
      <c r="H100" s="5" t="inlineStr">
        <is>
          <t>SC</t>
        </is>
      </c>
      <c r="I100" s="5" t="n">
        <v>1276</v>
      </c>
      <c r="J100" s="5" t="inlineStr">
        <is>
          <t>JBP</t>
        </is>
      </c>
      <c r="K100" s="5" t="inlineStr">
        <is>
          <t>SEM REDE</t>
        </is>
      </c>
      <c r="L100" s="5" t="inlineStr">
        <is>
          <t>SC</t>
        </is>
      </c>
      <c r="M100" s="5" t="n">
        <v>1276</v>
      </c>
      <c r="N100" s="9" t="n">
        <v>1537138.130000001</v>
      </c>
      <c r="O100" s="19" t="n">
        <v>100.387808908046</v>
      </c>
      <c r="P100" s="5" t="inlineStr">
        <is>
          <t>03 - SUL</t>
        </is>
      </c>
      <c r="Q100" s="5" t="inlineStr">
        <is>
          <t>HEMANUELE DITZEL (MANU)</t>
        </is>
      </c>
      <c r="R100" s="5" t="inlineStr"/>
      <c r="S100" s="5" t="inlineStr">
        <is>
          <t>ZR - NAO APLICAVEL</t>
        </is>
      </c>
      <c r="T100" s="5" t="inlineStr">
        <is>
          <t>HEMANUELE ROSA DITZEL</t>
        </is>
      </c>
      <c r="U100" s="5" t="inlineStr"/>
      <c r="V100" s="5" t="inlineStr">
        <is>
          <t>médio</t>
        </is>
      </c>
      <c r="W100" s="5" t="inlineStr">
        <is>
          <t>REGIÕES/GRUPOS</t>
        </is>
      </c>
    </row>
    <row r="101">
      <c r="A101" s="17" t="n">
        <v>3.592856944444444</v>
      </c>
      <c r="B101" s="18" t="inlineStr">
        <is>
          <t>VERDE</t>
        </is>
      </c>
      <c r="C101" s="9" t="n">
        <v>1393.548387096774</v>
      </c>
      <c r="D101" s="9" t="n">
        <v>5006.82</v>
      </c>
      <c r="E101" s="9" t="n">
        <v>1393.548387096774</v>
      </c>
      <c r="F101" s="6" t="n">
        <v>3.592856944444444</v>
      </c>
      <c r="G101" s="5" t="inlineStr">
        <is>
          <t>SEM GRUPO</t>
        </is>
      </c>
      <c r="H101" s="5" t="inlineStr">
        <is>
          <t>RJ</t>
        </is>
      </c>
      <c r="I101" s="5" t="n">
        <v>1276</v>
      </c>
      <c r="J101" s="5" t="inlineStr">
        <is>
          <t>JBP</t>
        </is>
      </c>
      <c r="K101" s="5" t="inlineStr">
        <is>
          <t>SEM REDE</t>
        </is>
      </c>
      <c r="L101" s="5" t="inlineStr">
        <is>
          <t>RJ</t>
        </is>
      </c>
      <c r="M101" s="5" t="n">
        <v>1276</v>
      </c>
      <c r="N101" s="9" t="n">
        <v>1537138.130000001</v>
      </c>
      <c r="O101" s="19" t="n">
        <v>100.387808908046</v>
      </c>
      <c r="P101" s="5" t="inlineStr">
        <is>
          <t>03 - RJ + ES + MG</t>
        </is>
      </c>
      <c r="Q101" s="5" t="inlineStr">
        <is>
          <t>LARISSA PADILHA</t>
        </is>
      </c>
      <c r="R101" s="5" t="inlineStr"/>
      <c r="S101" s="5" t="inlineStr">
        <is>
          <t>42.149.466 LARISSA DA SILVA PADILHA - ME</t>
        </is>
      </c>
      <c r="T101" s="5" t="inlineStr">
        <is>
          <t>ZV - NAO APLICAVEL</t>
        </is>
      </c>
      <c r="U101" s="5" t="inlineStr"/>
      <c r="V101" s="5" t="inlineStr">
        <is>
          <t>médio</t>
        </is>
      </c>
      <c r="W101" s="5" t="inlineStr">
        <is>
          <t>REGIÕES/GRUPOS</t>
        </is>
      </c>
    </row>
    <row r="102">
      <c r="A102" s="17" t="n">
        <v>4.309790625</v>
      </c>
      <c r="B102" s="18" t="inlineStr">
        <is>
          <t>VERDE</t>
        </is>
      </c>
      <c r="C102" s="9" t="n">
        <v>1371.428571428571</v>
      </c>
      <c r="D102" s="9" t="n">
        <v>5910.57</v>
      </c>
      <c r="E102" s="9" t="n">
        <v>1371.428571428571</v>
      </c>
      <c r="F102" s="6" t="n">
        <v>4.309790625</v>
      </c>
      <c r="G102" s="5" t="inlineStr">
        <is>
          <t>SEM GRUPO</t>
        </is>
      </c>
      <c r="H102" s="5" t="inlineStr">
        <is>
          <t>BA</t>
        </is>
      </c>
      <c r="I102" s="5" t="n">
        <v>1276</v>
      </c>
      <c r="J102" s="5" t="inlineStr">
        <is>
          <t>JBP</t>
        </is>
      </c>
      <c r="K102" s="5" t="inlineStr">
        <is>
          <t>SEM REDE</t>
        </is>
      </c>
      <c r="L102" s="5" t="inlineStr">
        <is>
          <t>BA</t>
        </is>
      </c>
      <c r="M102" s="5" t="n">
        <v>1276</v>
      </c>
      <c r="N102" s="9" t="n">
        <v>1537138.130000001</v>
      </c>
      <c r="O102" s="19" t="n">
        <v>100.387808908046</v>
      </c>
      <c r="P102" s="5" t="inlineStr">
        <is>
          <t>03 - NORDESTE (SEM MA)</t>
        </is>
      </c>
      <c r="Q102" s="5" t="inlineStr">
        <is>
          <t>LARISSA PADILHA</t>
        </is>
      </c>
      <c r="R102" s="5" t="inlineStr"/>
      <c r="S102" s="5" t="inlineStr">
        <is>
          <t>42.149.466 LARISSA DA SILVA PADILHA - ME</t>
        </is>
      </c>
      <c r="T102" s="5" t="inlineStr">
        <is>
          <t>ZV - NAO APLICAVEL</t>
        </is>
      </c>
      <c r="U102" s="5" t="inlineStr"/>
      <c r="V102" s="5" t="inlineStr">
        <is>
          <t>médio</t>
        </is>
      </c>
      <c r="W102" s="5" t="inlineStr">
        <is>
          <t>REGIÕES/GRUPOS</t>
        </is>
      </c>
    </row>
    <row r="103">
      <c r="A103" s="17" t="n">
        <v>2.904789957264957</v>
      </c>
      <c r="B103" s="18" t="inlineStr">
        <is>
          <t>VERDE</t>
        </is>
      </c>
      <c r="C103" s="9" t="n">
        <v>1613.793103448276</v>
      </c>
      <c r="D103" s="9" t="n">
        <v>4687.73</v>
      </c>
      <c r="E103" s="9" t="n">
        <v>1613.793103448276</v>
      </c>
      <c r="F103" s="6" t="n">
        <v>2.904789957264957</v>
      </c>
      <c r="G103" s="5" t="inlineStr">
        <is>
          <t>SEM GRUPO</t>
        </is>
      </c>
      <c r="H103" s="5" t="inlineStr">
        <is>
          <t>PR</t>
        </is>
      </c>
      <c r="I103" s="5" t="n">
        <v>1276</v>
      </c>
      <c r="J103" s="5" t="inlineStr">
        <is>
          <t>JBP</t>
        </is>
      </c>
      <c r="K103" s="5" t="inlineStr">
        <is>
          <t>SEM REDE</t>
        </is>
      </c>
      <c r="L103" s="5" t="inlineStr">
        <is>
          <t>PR</t>
        </is>
      </c>
      <c r="M103" s="5" t="n">
        <v>1276</v>
      </c>
      <c r="N103" s="9" t="n">
        <v>1537138.130000001</v>
      </c>
      <c r="O103" s="19" t="n">
        <v>100.387808908046</v>
      </c>
      <c r="P103" s="5" t="inlineStr">
        <is>
          <t>03 - SUL</t>
        </is>
      </c>
      <c r="Q103" s="5" t="inlineStr">
        <is>
          <t>HEMANUELE DITZEL (MANU)</t>
        </is>
      </c>
      <c r="R103" s="5" t="inlineStr"/>
      <c r="S103" s="5" t="inlineStr">
        <is>
          <t>ZR - NAO APLICAVEL</t>
        </is>
      </c>
      <c r="T103" s="5" t="inlineStr">
        <is>
          <t>HEMANUELE ROSA DITZEL</t>
        </is>
      </c>
      <c r="U103" s="5" t="inlineStr"/>
      <c r="V103" s="5" t="inlineStr">
        <is>
          <t>cauda longa</t>
        </is>
      </c>
      <c r="W103" s="5" t="inlineStr">
        <is>
          <t>REGIÕES/GRUPOS</t>
        </is>
      </c>
    </row>
    <row r="104">
      <c r="A104" s="17" t="n">
        <v>2.251865972222222</v>
      </c>
      <c r="B104" s="18" t="inlineStr">
        <is>
          <t>VERDE</t>
        </is>
      </c>
      <c r="C104" s="9" t="n">
        <v>2057.142857142857</v>
      </c>
      <c r="D104" s="9" t="n">
        <v>4632.41</v>
      </c>
      <c r="E104" s="9" t="n">
        <v>2057.142857142857</v>
      </c>
      <c r="F104" s="6" t="n">
        <v>2.251865972222222</v>
      </c>
      <c r="G104" s="5" t="inlineStr">
        <is>
          <t>SEM GRUPO</t>
        </is>
      </c>
      <c r="H104" s="5" t="inlineStr">
        <is>
          <t>PI</t>
        </is>
      </c>
      <c r="I104" s="5" t="n">
        <v>1276</v>
      </c>
      <c r="J104" s="5" t="inlineStr">
        <is>
          <t>JBP</t>
        </is>
      </c>
      <c r="K104" s="5" t="inlineStr">
        <is>
          <t>SEM REDE</t>
        </is>
      </c>
      <c r="L104" s="5" t="inlineStr">
        <is>
          <t>PI</t>
        </is>
      </c>
      <c r="M104" s="5" t="n">
        <v>1276</v>
      </c>
      <c r="N104" s="9" t="n">
        <v>1537138.130000001</v>
      </c>
      <c r="O104" s="19" t="n">
        <v>100.387808908046</v>
      </c>
      <c r="P104" s="5" t="inlineStr">
        <is>
          <t>03 - NORDESTE (SEM MA)</t>
        </is>
      </c>
      <c r="Q104" s="5" t="inlineStr">
        <is>
          <t>LARISSA PADILHA</t>
        </is>
      </c>
      <c r="R104" s="5" t="inlineStr"/>
      <c r="S104" s="5" t="inlineStr">
        <is>
          <t>ZR - NAO APLICAVEL</t>
        </is>
      </c>
      <c r="T104" s="5" t="inlineStr">
        <is>
          <t>ZV - NAO APLICAVEL</t>
        </is>
      </c>
      <c r="U104" s="5" t="inlineStr"/>
      <c r="V104" s="5" t="inlineStr">
        <is>
          <t>cauda longa</t>
        </is>
      </c>
      <c r="W104" s="5" t="inlineStr">
        <is>
          <t>REGIÕES/GRUPOS</t>
        </is>
      </c>
    </row>
    <row r="105">
      <c r="A105" s="17" t="n">
        <v>2.996379166666666</v>
      </c>
      <c r="B105" s="18" t="inlineStr">
        <is>
          <t>VERDE</t>
        </is>
      </c>
      <c r="C105" s="9" t="n">
        <v>1515.789473684211</v>
      </c>
      <c r="D105" s="9" t="n">
        <v>4541.88</v>
      </c>
      <c r="E105" s="9" t="n">
        <v>1515.789473684211</v>
      </c>
      <c r="F105" s="6" t="n">
        <v>2.996379166666666</v>
      </c>
      <c r="G105" s="5" t="inlineStr">
        <is>
          <t>SEM GRUPO</t>
        </is>
      </c>
      <c r="H105" s="5" t="inlineStr">
        <is>
          <t>PE</t>
        </is>
      </c>
      <c r="I105" s="5" t="n">
        <v>1276</v>
      </c>
      <c r="J105" s="5" t="inlineStr">
        <is>
          <t>JBP</t>
        </is>
      </c>
      <c r="K105" s="5" t="inlineStr">
        <is>
          <t>SEM REDE</t>
        </is>
      </c>
      <c r="L105" s="5" t="inlineStr">
        <is>
          <t>PE</t>
        </is>
      </c>
      <c r="M105" s="5" t="n">
        <v>1276</v>
      </c>
      <c r="N105" s="9" t="n">
        <v>1537138.130000001</v>
      </c>
      <c r="O105" s="19" t="n">
        <v>100.387808908046</v>
      </c>
      <c r="P105" s="5" t="inlineStr">
        <is>
          <t>03 - NORDESTE (SEM MA)</t>
        </is>
      </c>
      <c r="Q105" s="5" t="inlineStr">
        <is>
          <t>LARISSA PADILHA</t>
        </is>
      </c>
      <c r="R105" s="5" t="inlineStr"/>
      <c r="S105" s="5" t="inlineStr">
        <is>
          <t>42.149.466 LARISSA DA SILVA PADILHA - ME</t>
        </is>
      </c>
      <c r="T105" s="5" t="inlineStr">
        <is>
          <t>ZV - NAO APLICAVEL</t>
        </is>
      </c>
      <c r="U105" s="5" t="inlineStr"/>
      <c r="V105" s="5" t="inlineStr">
        <is>
          <t>cauda longa</t>
        </is>
      </c>
      <c r="W105" s="5" t="inlineStr">
        <is>
          <t>REGIÕES/GRUPOS</t>
        </is>
      </c>
    </row>
    <row r="106">
      <c r="A106" s="24" t="n">
        <v>0.4653990982286634</v>
      </c>
      <c r="B106" s="25" t="inlineStr">
        <is>
          <t>AMARELO</t>
        </is>
      </c>
      <c r="C106" s="9" t="n">
        <v>10706.89655172414</v>
      </c>
      <c r="D106" s="9" t="n">
        <v>4982.98</v>
      </c>
      <c r="E106" s="9" t="n">
        <v>10706.89655172414</v>
      </c>
      <c r="F106" s="6" t="n">
        <v>0.4653990982286634</v>
      </c>
      <c r="G106" s="5" t="inlineStr">
        <is>
          <t>FITLAND</t>
        </is>
      </c>
      <c r="H106" s="5" t="inlineStr">
        <is>
          <t>RS</t>
        </is>
      </c>
      <c r="I106" s="5" t="n">
        <v>58</v>
      </c>
      <c r="J106" s="5" t="inlineStr">
        <is>
          <t>Sell Out</t>
        </is>
      </c>
      <c r="K106" s="5" t="inlineStr">
        <is>
          <t>FITLAND</t>
        </is>
      </c>
      <c r="L106" s="5" t="inlineStr">
        <is>
          <t>RS</t>
        </is>
      </c>
      <c r="M106" s="5" t="n">
        <v>58</v>
      </c>
      <c r="N106" s="9" t="n">
        <v>140195.48</v>
      </c>
      <c r="O106" s="19" t="n">
        <v>201.4302873563219</v>
      </c>
      <c r="P106" s="5" t="inlineStr">
        <is>
          <t>03 - NACIONAL</t>
        </is>
      </c>
      <c r="Q106" s="5" t="inlineStr">
        <is>
          <t>JULIO GADRET</t>
        </is>
      </c>
      <c r="R106" s="5" t="inlineStr"/>
      <c r="S106" s="5" t="inlineStr">
        <is>
          <t>LG REPRESENTACOES LTDA - EPP</t>
        </is>
      </c>
      <c r="T106" s="5" t="inlineStr">
        <is>
          <t>ZV - NAO APLICAVEL</t>
        </is>
      </c>
      <c r="U106" s="5" t="inlineStr"/>
      <c r="V106" s="5" t="inlineStr">
        <is>
          <t>cauda longa</t>
        </is>
      </c>
      <c r="W106" s="5" t="inlineStr">
        <is>
          <t>REDES/GRUPOS</t>
        </is>
      </c>
    </row>
    <row r="107">
      <c r="A107" s="17" t="n">
        <v>2.764963194444444</v>
      </c>
      <c r="B107" s="18" t="inlineStr">
        <is>
          <t>VERDE</t>
        </is>
      </c>
      <c r="C107" s="9" t="n">
        <v>1393.548387096774</v>
      </c>
      <c r="D107" s="9" t="n">
        <v>3853.11</v>
      </c>
      <c r="E107" s="9" t="n">
        <v>1393.548387096774</v>
      </c>
      <c r="F107" s="6" t="n">
        <v>2.764963194444444</v>
      </c>
      <c r="G107" s="5" t="inlineStr">
        <is>
          <t>SEM GRUPO</t>
        </is>
      </c>
      <c r="H107" s="5" t="inlineStr">
        <is>
          <t>RJ</t>
        </is>
      </c>
      <c r="I107" s="5" t="n">
        <v>1276</v>
      </c>
      <c r="J107" s="5" t="inlineStr">
        <is>
          <t>JBP</t>
        </is>
      </c>
      <c r="K107" s="5" t="inlineStr">
        <is>
          <t>SEM REDE</t>
        </is>
      </c>
      <c r="L107" s="5" t="inlineStr">
        <is>
          <t>RJ</t>
        </is>
      </c>
      <c r="M107" s="5" t="n">
        <v>1276</v>
      </c>
      <c r="N107" s="9" t="n">
        <v>1537138.130000001</v>
      </c>
      <c r="O107" s="19" t="n">
        <v>100.387808908046</v>
      </c>
      <c r="P107" s="5" t="inlineStr">
        <is>
          <t>03 - RJ + ES + MG</t>
        </is>
      </c>
      <c r="Q107" s="5" t="inlineStr">
        <is>
          <t>LARISSA PADILHA</t>
        </is>
      </c>
      <c r="R107" s="5" t="inlineStr"/>
      <c r="S107" s="5" t="inlineStr">
        <is>
          <t>42.149.466 LARISSA DA SILVA PADILHA - ME</t>
        </is>
      </c>
      <c r="T107" s="5" t="inlineStr">
        <is>
          <t>ZV - NAO APLICAVEL</t>
        </is>
      </c>
      <c r="U107" s="5" t="inlineStr"/>
      <c r="V107" s="5" t="inlineStr">
        <is>
          <t>cauda longa</t>
        </is>
      </c>
      <c r="W107" s="5" t="inlineStr">
        <is>
          <t>REGIÕES/GRUPOS</t>
        </is>
      </c>
    </row>
    <row r="108">
      <c r="A108" s="17" t="n">
        <v>3.276814814814815</v>
      </c>
      <c r="B108" s="18" t="inlineStr">
        <is>
          <t>VERDE</t>
        </is>
      </c>
      <c r="C108" s="9" t="n">
        <v>1393.548387096774</v>
      </c>
      <c r="D108" s="9" t="n">
        <v>4566.4</v>
      </c>
      <c r="E108" s="9" t="n">
        <v>1393.548387096774</v>
      </c>
      <c r="F108" s="6" t="n">
        <v>3.276814814814815</v>
      </c>
      <c r="G108" s="5" t="inlineStr">
        <is>
          <t>SEM GRUPO</t>
        </is>
      </c>
      <c r="H108" s="5" t="inlineStr">
        <is>
          <t>RJ</t>
        </is>
      </c>
      <c r="I108" s="5" t="n">
        <v>1276</v>
      </c>
      <c r="J108" s="5" t="inlineStr">
        <is>
          <t>JBP</t>
        </is>
      </c>
      <c r="K108" s="5" t="inlineStr">
        <is>
          <t>SEM REDE</t>
        </is>
      </c>
      <c r="L108" s="5" t="inlineStr">
        <is>
          <t>RJ</t>
        </is>
      </c>
      <c r="M108" s="5" t="n">
        <v>1276</v>
      </c>
      <c r="N108" s="9" t="n">
        <v>1537138.130000001</v>
      </c>
      <c r="O108" s="19" t="n">
        <v>100.387808908046</v>
      </c>
      <c r="P108" s="5" t="inlineStr">
        <is>
          <t>03 - RJ + ES + MG</t>
        </is>
      </c>
      <c r="Q108" s="5" t="inlineStr">
        <is>
          <t>LARISSA PADILHA</t>
        </is>
      </c>
      <c r="R108" s="5" t="inlineStr"/>
      <c r="S108" s="5" t="inlineStr">
        <is>
          <t>42.149.466 LARISSA DA SILVA PADILHA - ME</t>
        </is>
      </c>
      <c r="T108" s="5" t="inlineStr">
        <is>
          <t>ZV - NAO APLICAVEL</t>
        </is>
      </c>
      <c r="U108" s="5" t="inlineStr"/>
      <c r="V108" s="5" t="inlineStr">
        <is>
          <t>cauda longa</t>
        </is>
      </c>
      <c r="W108" s="5" t="inlineStr">
        <is>
          <t>REGIÕES/GRUPOS</t>
        </is>
      </c>
    </row>
    <row r="109">
      <c r="A109" s="17" t="n">
        <v>1.492088888888889</v>
      </c>
      <c r="B109" s="18" t="inlineStr">
        <is>
          <t>VERDE</t>
        </is>
      </c>
      <c r="C109" s="9" t="n">
        <v>2442.857142857143</v>
      </c>
      <c r="D109" s="9" t="n">
        <v>3644.96</v>
      </c>
      <c r="E109" s="9" t="n">
        <v>2442.857142857143</v>
      </c>
      <c r="F109" s="6" t="n">
        <v>1.492088888888889</v>
      </c>
      <c r="G109" s="5" t="inlineStr">
        <is>
          <t>SEM GRUPO</t>
        </is>
      </c>
      <c r="H109" s="5" t="inlineStr">
        <is>
          <t>SP</t>
        </is>
      </c>
      <c r="I109" s="5" t="n">
        <v>1276</v>
      </c>
      <c r="J109" s="5" t="inlineStr">
        <is>
          <t>JBP</t>
        </is>
      </c>
      <c r="K109" s="5" t="inlineStr">
        <is>
          <t>SEM REDE</t>
        </is>
      </c>
      <c r="L109" s="5" t="inlineStr">
        <is>
          <t>SP</t>
        </is>
      </c>
      <c r="M109" s="5" t="n">
        <v>1276</v>
      </c>
      <c r="N109" s="9" t="n">
        <v>1537138.130000001</v>
      </c>
      <c r="O109" s="19" t="n">
        <v>100.387808908046</v>
      </c>
      <c r="P109" s="5" t="inlineStr">
        <is>
          <t>03 - SP CAPITAL</t>
        </is>
      </c>
      <c r="Q109" s="5" t="inlineStr">
        <is>
          <t>LARISSA PADILHA</t>
        </is>
      </c>
      <c r="R109" s="5" t="inlineStr"/>
      <c r="S109" s="5" t="inlineStr">
        <is>
          <t>42.149.466 LARISSA DA SILVA PADILHA - ME</t>
        </is>
      </c>
      <c r="T109" s="5" t="inlineStr">
        <is>
          <t>ZV - NAO APLICAVEL</t>
        </is>
      </c>
      <c r="U109" s="5" t="inlineStr"/>
      <c r="V109" s="5" t="inlineStr">
        <is>
          <t>cauda longa</t>
        </is>
      </c>
      <c r="W109" s="5" t="inlineStr">
        <is>
          <t>REGIÕES/GRUPOS</t>
        </is>
      </c>
    </row>
    <row r="110">
      <c r="A110" s="17" t="n">
        <v>2.494525085910653</v>
      </c>
      <c r="B110" s="18" t="inlineStr">
        <is>
          <t>VERDE</t>
        </is>
      </c>
      <c r="C110" s="9" t="n">
        <v>1711.764705882353</v>
      </c>
      <c r="D110" s="9" t="n">
        <v>4270.04</v>
      </c>
      <c r="E110" s="9" t="n">
        <v>1711.764705882353</v>
      </c>
      <c r="F110" s="6" t="n">
        <v>2.494525085910653</v>
      </c>
      <c r="G110" s="5" t="inlineStr">
        <is>
          <t>SEM GRUPO</t>
        </is>
      </c>
      <c r="H110" s="5" t="inlineStr">
        <is>
          <t>PR</t>
        </is>
      </c>
      <c r="I110" s="5" t="n">
        <v>1276</v>
      </c>
      <c r="J110" s="5" t="inlineStr">
        <is>
          <t>JBP</t>
        </is>
      </c>
      <c r="K110" s="5" t="inlineStr">
        <is>
          <t>SEM REDE</t>
        </is>
      </c>
      <c r="L110" s="5" t="inlineStr">
        <is>
          <t>PR</t>
        </is>
      </c>
      <c r="M110" s="5" t="n">
        <v>1276</v>
      </c>
      <c r="N110" s="9" t="n">
        <v>1537138.130000001</v>
      </c>
      <c r="O110" s="19" t="n">
        <v>100.387808908046</v>
      </c>
      <c r="P110" s="5" t="inlineStr">
        <is>
          <t>03 - SUL</t>
        </is>
      </c>
      <c r="Q110" s="5" t="inlineStr">
        <is>
          <t>HEMANUELE DITZEL (MANU)</t>
        </is>
      </c>
      <c r="R110" s="5" t="inlineStr"/>
      <c r="S110" s="5" t="inlineStr">
        <is>
          <t>ZR - NAO APLICAVEL</t>
        </is>
      </c>
      <c r="T110" s="5" t="inlineStr">
        <is>
          <t>HEMANUELE ROSA DITZEL</t>
        </is>
      </c>
      <c r="U110" s="5" t="inlineStr"/>
      <c r="V110" s="5" t="inlineStr">
        <is>
          <t>cauda longa</t>
        </is>
      </c>
      <c r="W110" s="5" t="inlineStr">
        <is>
          <t>REGIÕES/GRUPOS</t>
        </is>
      </c>
    </row>
    <row r="111">
      <c r="A111" s="17" t="n">
        <v>1.687898333333333</v>
      </c>
      <c r="B111" s="18" t="inlineStr">
        <is>
          <t>VERDE</t>
        </is>
      </c>
      <c r="C111" s="9" t="n">
        <v>2571.428571428572</v>
      </c>
      <c r="D111" s="9" t="n">
        <v>4340.309999999999</v>
      </c>
      <c r="E111" s="9" t="n">
        <v>2571.428571428572</v>
      </c>
      <c r="F111" s="6" t="n">
        <v>1.687898333333333</v>
      </c>
      <c r="G111" s="5" t="inlineStr">
        <is>
          <t>SEM GRUPO</t>
        </is>
      </c>
      <c r="H111" s="5" t="inlineStr">
        <is>
          <t>RS</t>
        </is>
      </c>
      <c r="I111" s="5" t="n">
        <v>1276</v>
      </c>
      <c r="J111" s="5" t="inlineStr">
        <is>
          <t>JBP</t>
        </is>
      </c>
      <c r="K111" s="5" t="inlineStr">
        <is>
          <t>SEM REDE</t>
        </is>
      </c>
      <c r="L111" s="5" t="inlineStr">
        <is>
          <t>RS</t>
        </is>
      </c>
      <c r="M111" s="5" t="n">
        <v>1276</v>
      </c>
      <c r="N111" s="9" t="n">
        <v>1537138.130000001</v>
      </c>
      <c r="O111" s="19" t="n">
        <v>100.387808908046</v>
      </c>
      <c r="P111" s="5" t="inlineStr">
        <is>
          <t>03 - SUL</t>
        </is>
      </c>
      <c r="Q111" s="5" t="inlineStr">
        <is>
          <t>HEMANUELE DITZEL (MANU)</t>
        </is>
      </c>
      <c r="R111" s="5" t="inlineStr"/>
      <c r="S111" s="5" t="inlineStr">
        <is>
          <t>ZR - NAO APLICAVEL</t>
        </is>
      </c>
      <c r="T111" s="5" t="inlineStr">
        <is>
          <t>HEMANUELE ROSA DITZEL</t>
        </is>
      </c>
      <c r="U111" s="5" t="inlineStr"/>
      <c r="V111" s="5" t="inlineStr">
        <is>
          <t>cauda longa</t>
        </is>
      </c>
      <c r="W111" s="5" t="inlineStr">
        <is>
          <t>REGIÕES/GRUPOS</t>
        </is>
      </c>
    </row>
    <row r="112">
      <c r="A112" s="17" t="n">
        <v>2.753806481481481</v>
      </c>
      <c r="B112" s="18" t="inlineStr">
        <is>
          <t>VERDE</t>
        </is>
      </c>
      <c r="C112" s="9" t="n">
        <v>1542.857142857143</v>
      </c>
      <c r="D112" s="9" t="n">
        <v>4248.73</v>
      </c>
      <c r="E112" s="9" t="n">
        <v>1542.857142857143</v>
      </c>
      <c r="F112" s="6" t="n">
        <v>2.753806481481481</v>
      </c>
      <c r="G112" s="5" t="inlineStr">
        <is>
          <t>SEM GRUPO</t>
        </is>
      </c>
      <c r="H112" s="5" t="inlineStr">
        <is>
          <t>MS</t>
        </is>
      </c>
      <c r="I112" s="5" t="n">
        <v>1276</v>
      </c>
      <c r="J112" s="5" t="inlineStr">
        <is>
          <t>JBP</t>
        </is>
      </c>
      <c r="K112" s="5" t="inlineStr">
        <is>
          <t>SEM REDE</t>
        </is>
      </c>
      <c r="L112" s="5" t="inlineStr">
        <is>
          <t>MS</t>
        </is>
      </c>
      <c r="M112" s="5" t="n">
        <v>1276</v>
      </c>
      <c r="N112" s="9" t="n">
        <v>1537138.130000001</v>
      </c>
      <c r="O112" s="19" t="n">
        <v>100.387808908046</v>
      </c>
      <c r="P112" s="5" t="inlineStr">
        <is>
          <t>03 - CENTRO OESTE</t>
        </is>
      </c>
      <c r="Q112" s="5" t="inlineStr">
        <is>
          <t>LARISSA PADILHA</t>
        </is>
      </c>
      <c r="R112" s="5" t="inlineStr"/>
      <c r="S112" s="5" t="inlineStr">
        <is>
          <t>42.149.466 LARISSA DA SILVA PADILHA - ME</t>
        </is>
      </c>
      <c r="T112" s="5" t="inlineStr">
        <is>
          <t>ZV - NAO APLICAVEL</t>
        </is>
      </c>
      <c r="U112" s="5" t="inlineStr"/>
      <c r="V112" s="5" t="inlineStr">
        <is>
          <t>cauda longa</t>
        </is>
      </c>
      <c r="W112" s="5" t="inlineStr">
        <is>
          <t>REGIÕES/GRUPOS</t>
        </is>
      </c>
    </row>
    <row r="113">
      <c r="A113" s="17" t="n">
        <v>1.945185380116959</v>
      </c>
      <c r="B113" s="18" t="inlineStr">
        <is>
          <t>VERDE</t>
        </is>
      </c>
      <c r="C113" s="9" t="n">
        <v>2442.857142857143</v>
      </c>
      <c r="D113" s="9" t="n">
        <v>4751.81</v>
      </c>
      <c r="E113" s="9" t="n">
        <v>2442.857142857143</v>
      </c>
      <c r="F113" s="6" t="n">
        <v>1.945185380116959</v>
      </c>
      <c r="G113" s="5" t="inlineStr">
        <is>
          <t>SEM GRUPO</t>
        </is>
      </c>
      <c r="H113" s="5" t="inlineStr">
        <is>
          <t>SP</t>
        </is>
      </c>
      <c r="I113" s="5" t="n">
        <v>1276</v>
      </c>
      <c r="J113" s="5" t="inlineStr">
        <is>
          <t>JBP</t>
        </is>
      </c>
      <c r="K113" s="5" t="inlineStr">
        <is>
          <t>SEM REDE</t>
        </is>
      </c>
      <c r="L113" s="5" t="inlineStr">
        <is>
          <t>SP</t>
        </is>
      </c>
      <c r="M113" s="5" t="n">
        <v>1276</v>
      </c>
      <c r="N113" s="9" t="n">
        <v>1537138.130000001</v>
      </c>
      <c r="O113" s="19" t="n">
        <v>100.387808908046</v>
      </c>
      <c r="P113" s="5" t="inlineStr">
        <is>
          <t>03 - SP CAPITAL</t>
        </is>
      </c>
      <c r="Q113" s="5" t="inlineStr">
        <is>
          <t>LARISSA PADILHA</t>
        </is>
      </c>
      <c r="R113" s="5" t="inlineStr"/>
      <c r="S113" s="5" t="inlineStr">
        <is>
          <t>42.149.466 LARISSA DA SILVA PADILHA - ME</t>
        </is>
      </c>
      <c r="T113" s="5" t="inlineStr">
        <is>
          <t>ZV - NAO APLICAVEL</t>
        </is>
      </c>
      <c r="U113" s="5" t="inlineStr"/>
      <c r="V113" s="5" t="inlineStr">
        <is>
          <t>cauda longa</t>
        </is>
      </c>
      <c r="W113" s="5" t="inlineStr">
        <is>
          <t>REGIÕES/GRUPOS</t>
        </is>
      </c>
    </row>
    <row r="114">
      <c r="A114" s="17" t="n">
        <v>3.099929166666667</v>
      </c>
      <c r="B114" s="18" t="inlineStr">
        <is>
          <t>VERDE</t>
        </is>
      </c>
      <c r="C114" s="9" t="n">
        <v>1515.789473684211</v>
      </c>
      <c r="D114" s="9" t="n">
        <v>4698.84</v>
      </c>
      <c r="E114" s="9" t="n">
        <v>1515.789473684211</v>
      </c>
      <c r="F114" s="6" t="n">
        <v>3.099929166666667</v>
      </c>
      <c r="G114" s="5" t="inlineStr">
        <is>
          <t>SEM GRUPO</t>
        </is>
      </c>
      <c r="H114" s="5" t="inlineStr">
        <is>
          <t>PE</t>
        </is>
      </c>
      <c r="I114" s="5" t="n">
        <v>1276</v>
      </c>
      <c r="J114" s="5" t="inlineStr">
        <is>
          <t>JBP</t>
        </is>
      </c>
      <c r="K114" s="5" t="inlineStr">
        <is>
          <t>SEM REDE</t>
        </is>
      </c>
      <c r="L114" s="5" t="inlineStr">
        <is>
          <t>PE</t>
        </is>
      </c>
      <c r="M114" s="5" t="n">
        <v>1276</v>
      </c>
      <c r="N114" s="9" t="n">
        <v>1537138.130000001</v>
      </c>
      <c r="O114" s="19" t="n">
        <v>100.387808908046</v>
      </c>
      <c r="P114" s="5" t="inlineStr">
        <is>
          <t>03 - NORDESTE (SEM MA)</t>
        </is>
      </c>
      <c r="Q114" s="5" t="inlineStr">
        <is>
          <t>LARISSA PADILHA</t>
        </is>
      </c>
      <c r="R114" s="5" t="inlineStr"/>
      <c r="S114" s="5" t="inlineStr">
        <is>
          <t>42.149.466 LARISSA DA SILVA PADILHA - ME</t>
        </is>
      </c>
      <c r="T114" s="5" t="inlineStr">
        <is>
          <t>ZV - NAO APLICAVEL</t>
        </is>
      </c>
      <c r="U114" s="5" t="inlineStr"/>
      <c r="V114" s="5" t="inlineStr">
        <is>
          <t>cauda longa</t>
        </is>
      </c>
      <c r="W114" s="5" t="inlineStr">
        <is>
          <t>REGIÕES/GRUPOS</t>
        </is>
      </c>
    </row>
    <row r="115">
      <c r="A115" s="17" t="n">
        <v>2.860486111111111</v>
      </c>
      <c r="B115" s="18" t="inlineStr">
        <is>
          <t>VERDE</t>
        </is>
      </c>
      <c r="C115" s="9" t="n">
        <v>1440</v>
      </c>
      <c r="D115" s="9" t="n">
        <v>4119.1</v>
      </c>
      <c r="E115" s="9" t="n">
        <v>1440</v>
      </c>
      <c r="F115" s="6" t="n">
        <v>2.860486111111111</v>
      </c>
      <c r="G115" s="5" t="inlineStr">
        <is>
          <t>SEM GRUPO</t>
        </is>
      </c>
      <c r="H115" s="5" t="inlineStr">
        <is>
          <t>BA</t>
        </is>
      </c>
      <c r="I115" s="5" t="n">
        <v>1276</v>
      </c>
      <c r="J115" s="5" t="inlineStr">
        <is>
          <t>JBP</t>
        </is>
      </c>
      <c r="K115" s="5" t="inlineStr">
        <is>
          <t>SEM REDE</t>
        </is>
      </c>
      <c r="L115" s="5" t="inlineStr">
        <is>
          <t>BA</t>
        </is>
      </c>
      <c r="M115" s="5" t="n">
        <v>1276</v>
      </c>
      <c r="N115" s="9" t="n">
        <v>1537138.130000001</v>
      </c>
      <c r="O115" s="19" t="n">
        <v>100.387808908046</v>
      </c>
      <c r="P115" s="5" t="inlineStr">
        <is>
          <t>03 - NORDESTE (SEM MA)</t>
        </is>
      </c>
      <c r="Q115" s="5" t="inlineStr">
        <is>
          <t>HEMANUELE DITZEL (MANU)</t>
        </is>
      </c>
      <c r="R115" s="5" t="inlineStr"/>
      <c r="S115" s="5" t="inlineStr">
        <is>
          <t>ZR - NAO APLICAVEL</t>
        </is>
      </c>
      <c r="T115" s="5" t="inlineStr">
        <is>
          <t>HEMANUELE ROSA DITZEL</t>
        </is>
      </c>
      <c r="U115" s="5" t="inlineStr"/>
      <c r="V115" s="5" t="inlineStr">
        <is>
          <t>cauda longa</t>
        </is>
      </c>
      <c r="W115" s="5" t="inlineStr">
        <is>
          <t>REGIÕES/GRUPOS</t>
        </is>
      </c>
    </row>
    <row r="116">
      <c r="A116" s="17" t="n">
        <v>2.703970328282828</v>
      </c>
      <c r="B116" s="18" t="inlineStr">
        <is>
          <t>VERDE</t>
        </is>
      </c>
      <c r="C116" s="9" t="n">
        <v>1494.339622641509</v>
      </c>
      <c r="D116" s="9" t="n">
        <v>4040.65</v>
      </c>
      <c r="E116" s="9" t="n">
        <v>1494.339622641509</v>
      </c>
      <c r="F116" s="6" t="n">
        <v>2.703970328282828</v>
      </c>
      <c r="G116" s="5" t="inlineStr">
        <is>
          <t>SEM GRUPO</t>
        </is>
      </c>
      <c r="H116" s="5" t="inlineStr">
        <is>
          <t>GO</t>
        </is>
      </c>
      <c r="I116" s="5" t="n">
        <v>1276</v>
      </c>
      <c r="J116" s="5" t="inlineStr">
        <is>
          <t>JBP</t>
        </is>
      </c>
      <c r="K116" s="5" t="inlineStr">
        <is>
          <t>SEM REDE</t>
        </is>
      </c>
      <c r="L116" s="5" t="inlineStr">
        <is>
          <t>GO</t>
        </is>
      </c>
      <c r="M116" s="5" t="n">
        <v>1276</v>
      </c>
      <c r="N116" s="9" t="n">
        <v>1537138.130000001</v>
      </c>
      <c r="O116" s="19" t="n">
        <v>100.387808908046</v>
      </c>
      <c r="P116" s="5" t="inlineStr">
        <is>
          <t>03 - CENTRO OESTE</t>
        </is>
      </c>
      <c r="Q116" s="5" t="inlineStr">
        <is>
          <t>LARISSA PADILHA</t>
        </is>
      </c>
      <c r="R116" s="5" t="inlineStr"/>
      <c r="S116" s="5" t="inlineStr">
        <is>
          <t>42.149.466 LARISSA DA SILVA PADILHA - ME</t>
        </is>
      </c>
      <c r="T116" s="5" t="inlineStr">
        <is>
          <t>ZV - NAO APLICAVEL</t>
        </is>
      </c>
      <c r="U116" s="5" t="inlineStr"/>
      <c r="V116" s="5" t="inlineStr">
        <is>
          <t>cauda longa</t>
        </is>
      </c>
      <c r="W116" s="5" t="inlineStr">
        <is>
          <t>REGIÕES/GRUPOS</t>
        </is>
      </c>
    </row>
    <row r="117">
      <c r="A117" s="22" t="n">
        <v>0.3715880459770115</v>
      </c>
      <c r="B117" s="23" t="inlineStr">
        <is>
          <t>VERMELHO</t>
        </is>
      </c>
      <c r="C117" s="9" t="n">
        <v>10875</v>
      </c>
      <c r="D117" s="9" t="n">
        <v>4041.02</v>
      </c>
      <c r="E117" s="9" t="n">
        <v>10875</v>
      </c>
      <c r="F117" s="6" t="n">
        <v>0.3715880459770115</v>
      </c>
      <c r="G117" s="5" t="inlineStr">
        <is>
          <t>CIA DA SAUDE</t>
        </is>
      </c>
      <c r="H117" s="5" t="inlineStr">
        <is>
          <t>SC</t>
        </is>
      </c>
      <c r="I117" s="5" t="n">
        <v>72</v>
      </c>
      <c r="J117" s="5" t="inlineStr">
        <is>
          <t>Positivação + Expandir</t>
        </is>
      </c>
      <c r="K117" s="5" t="inlineStr">
        <is>
          <t>CIA DA SAUDE</t>
        </is>
      </c>
      <c r="L117" s="5" t="inlineStr">
        <is>
          <t>SC</t>
        </is>
      </c>
      <c r="M117" s="5" t="n">
        <v>72</v>
      </c>
      <c r="N117" s="9" t="n">
        <v>35479.27</v>
      </c>
      <c r="O117" s="19" t="n">
        <v>41.06396990740741</v>
      </c>
      <c r="P117" s="5" t="inlineStr">
        <is>
          <t>03 - NACIONAL</t>
        </is>
      </c>
      <c r="Q117" s="5" t="inlineStr">
        <is>
          <t>JULIO GADRET</t>
        </is>
      </c>
      <c r="R117" s="5" t="inlineStr"/>
      <c r="S117" s="5" t="inlineStr">
        <is>
          <t>LG REPRESENTACOES LTDA - EPP</t>
        </is>
      </c>
      <c r="T117" s="5" t="inlineStr">
        <is>
          <t>ZV - NAO APLICAVEL</t>
        </is>
      </c>
      <c r="U117" s="5" t="inlineStr"/>
      <c r="V117" s="5" t="inlineStr">
        <is>
          <t>cauda longa</t>
        </is>
      </c>
      <c r="W117" s="5" t="inlineStr">
        <is>
          <t>REDES/GRUPOS</t>
        </is>
      </c>
    </row>
    <row r="118">
      <c r="A118" s="17" t="n">
        <v>2.181549786324786</v>
      </c>
      <c r="B118" s="18" t="inlineStr">
        <is>
          <t>VERDE</t>
        </is>
      </c>
      <c r="C118" s="9" t="n">
        <v>1613.793103448276</v>
      </c>
      <c r="D118" s="9" t="n">
        <v>3520.57</v>
      </c>
      <c r="E118" s="9" t="n">
        <v>1613.793103448276</v>
      </c>
      <c r="F118" s="6" t="n">
        <v>2.181549786324786</v>
      </c>
      <c r="G118" s="5" t="inlineStr">
        <is>
          <t>SEM GRUPO</t>
        </is>
      </c>
      <c r="H118" s="5" t="inlineStr">
        <is>
          <t>PR</t>
        </is>
      </c>
      <c r="I118" s="5" t="n">
        <v>1276</v>
      </c>
      <c r="J118" s="5" t="inlineStr">
        <is>
          <t>JBP</t>
        </is>
      </c>
      <c r="K118" s="5" t="inlineStr">
        <is>
          <t>SEM REDE</t>
        </is>
      </c>
      <c r="L118" s="5" t="inlineStr">
        <is>
          <t>PR</t>
        </is>
      </c>
      <c r="M118" s="5" t="n">
        <v>1276</v>
      </c>
      <c r="N118" s="9" t="n">
        <v>1537138.130000001</v>
      </c>
      <c r="O118" s="19" t="n">
        <v>100.387808908046</v>
      </c>
      <c r="P118" s="5" t="inlineStr">
        <is>
          <t>03 - SUL</t>
        </is>
      </c>
      <c r="Q118" s="5" t="inlineStr">
        <is>
          <t>HEMANUELE DITZEL (MANU)</t>
        </is>
      </c>
      <c r="R118" s="5" t="inlineStr"/>
      <c r="S118" s="5" t="inlineStr">
        <is>
          <t>ZR - NAO APLICAVEL</t>
        </is>
      </c>
      <c r="T118" s="5" t="inlineStr">
        <is>
          <t>HEMANUELE ROSA DITZEL</t>
        </is>
      </c>
      <c r="U118" s="5" t="inlineStr"/>
      <c r="V118" s="5" t="inlineStr">
        <is>
          <t>cauda longa</t>
        </is>
      </c>
      <c r="W118" s="5" t="inlineStr">
        <is>
          <t>REGIÕES/GRUPOS</t>
        </is>
      </c>
    </row>
    <row r="119">
      <c r="A119" s="17" t="n">
        <v>2.729748931623932</v>
      </c>
      <c r="B119" s="18" t="inlineStr">
        <is>
          <t>VERDE</t>
        </is>
      </c>
      <c r="C119" s="9" t="n">
        <v>1613.793103448276</v>
      </c>
      <c r="D119" s="9" t="n">
        <v>4405.25</v>
      </c>
      <c r="E119" s="9" t="n">
        <v>1613.793103448276</v>
      </c>
      <c r="F119" s="6" t="n">
        <v>2.729748931623932</v>
      </c>
      <c r="G119" s="5" t="inlineStr">
        <is>
          <t>SEM GRUPO</t>
        </is>
      </c>
      <c r="H119" s="5" t="inlineStr">
        <is>
          <t>PR</t>
        </is>
      </c>
      <c r="I119" s="5" t="n">
        <v>1276</v>
      </c>
      <c r="J119" s="5" t="inlineStr">
        <is>
          <t>JBP</t>
        </is>
      </c>
      <c r="K119" s="5" t="inlineStr">
        <is>
          <t>SEM REDE</t>
        </is>
      </c>
      <c r="L119" s="5" t="inlineStr">
        <is>
          <t>PR</t>
        </is>
      </c>
      <c r="M119" s="5" t="n">
        <v>1276</v>
      </c>
      <c r="N119" s="9" t="n">
        <v>1537138.130000001</v>
      </c>
      <c r="O119" s="19" t="n">
        <v>100.387808908046</v>
      </c>
      <c r="P119" s="5" t="inlineStr">
        <is>
          <t>03 - SUL</t>
        </is>
      </c>
      <c r="Q119" s="5" t="inlineStr">
        <is>
          <t>HEMANUELE DITZEL (MANU)</t>
        </is>
      </c>
      <c r="R119" s="5" t="inlineStr"/>
      <c r="S119" s="5" t="inlineStr">
        <is>
          <t>ZR - NAO APLICAVEL</t>
        </is>
      </c>
      <c r="T119" s="5" t="inlineStr">
        <is>
          <t>HEMANUELE ROSA DITZEL</t>
        </is>
      </c>
      <c r="U119" s="5" t="inlineStr"/>
      <c r="V119" s="5" t="inlineStr">
        <is>
          <t>cauda longa</t>
        </is>
      </c>
      <c r="W119" s="5" t="inlineStr">
        <is>
          <t>REGIÕES/GRUPOS</t>
        </is>
      </c>
    </row>
    <row r="120">
      <c r="A120" s="17" t="n">
        <v>3.572650273972603</v>
      </c>
      <c r="B120" s="18" t="inlineStr">
        <is>
          <t>VERDE</t>
        </is>
      </c>
      <c r="C120" s="9" t="n">
        <v>1553.191489361702</v>
      </c>
      <c r="D120" s="9" t="n">
        <v>5549.01</v>
      </c>
      <c r="E120" s="9" t="n">
        <v>1553.191489361702</v>
      </c>
      <c r="F120" s="6" t="n">
        <v>3.572650273972603</v>
      </c>
      <c r="G120" s="5" t="inlineStr">
        <is>
          <t>SEM GRUPO</t>
        </is>
      </c>
      <c r="H120" s="5" t="inlineStr">
        <is>
          <t>SC</t>
        </is>
      </c>
      <c r="I120" s="5" t="n">
        <v>1276</v>
      </c>
      <c r="J120" s="5" t="inlineStr">
        <is>
          <t>JBP</t>
        </is>
      </c>
      <c r="K120" s="5" t="inlineStr">
        <is>
          <t>SEM REDE</t>
        </is>
      </c>
      <c r="L120" s="5" t="inlineStr">
        <is>
          <t>SC</t>
        </is>
      </c>
      <c r="M120" s="5" t="n">
        <v>1276</v>
      </c>
      <c r="N120" s="9" t="n">
        <v>1537138.130000001</v>
      </c>
      <c r="O120" s="19" t="n">
        <v>100.387808908046</v>
      </c>
      <c r="P120" s="5" t="inlineStr">
        <is>
          <t>03 - SUL</t>
        </is>
      </c>
      <c r="Q120" s="5" t="inlineStr">
        <is>
          <t>JULIO GADRET</t>
        </is>
      </c>
      <c r="R120" s="5" t="inlineStr"/>
      <c r="S120" s="5" t="inlineStr">
        <is>
          <t>LG REPRESENTACOES LTDA - EPP</t>
        </is>
      </c>
      <c r="T120" s="5" t="inlineStr">
        <is>
          <t>ZV - NAO APLICAVEL</t>
        </is>
      </c>
      <c r="U120" s="5" t="inlineStr"/>
      <c r="V120" s="5" t="inlineStr">
        <is>
          <t>médio</t>
        </is>
      </c>
      <c r="W120" s="5" t="inlineStr">
        <is>
          <t>REGIÕES/GRUPOS</t>
        </is>
      </c>
    </row>
    <row r="121">
      <c r="A121" s="17" t="n">
        <v>0.7523534328358208</v>
      </c>
      <c r="B121" s="18" t="inlineStr">
        <is>
          <t>VERDE</t>
        </is>
      </c>
      <c r="C121" s="9" t="n">
        <v>6281.25</v>
      </c>
      <c r="D121" s="9" t="n">
        <v>4725.719999999999</v>
      </c>
      <c r="E121" s="9" t="n">
        <v>6281.25</v>
      </c>
      <c r="F121" s="6" t="n">
        <v>0.7523534328358208</v>
      </c>
      <c r="G121" s="5" t="inlineStr">
        <is>
          <t>BIO MUNDO</t>
        </is>
      </c>
      <c r="H121" s="5" t="inlineStr">
        <is>
          <t>PE</t>
        </is>
      </c>
      <c r="I121" s="5" t="n">
        <v>16</v>
      </c>
      <c r="J121" s="5" t="inlineStr">
        <is>
          <t>JBP</t>
        </is>
      </c>
      <c r="K121" s="5" t="inlineStr">
        <is>
          <t>BIO MUNDO</t>
        </is>
      </c>
      <c r="L121" s="5" t="inlineStr">
        <is>
          <t>PE</t>
        </is>
      </c>
      <c r="M121" s="5" t="n">
        <v>16</v>
      </c>
      <c r="N121" s="9" t="n">
        <v>15252.59</v>
      </c>
      <c r="O121" s="19" t="n">
        <v>79.44057291666667</v>
      </c>
      <c r="P121" s="5" t="inlineStr">
        <is>
          <t>03 - NACIONAL</t>
        </is>
      </c>
      <c r="Q121" s="5" t="inlineStr">
        <is>
          <t>DAIANE STAVICKI</t>
        </is>
      </c>
      <c r="R121" s="5" t="inlineStr"/>
      <c r="S121" s="5" t="inlineStr">
        <is>
          <t>ZR - NAO APLICAVEL</t>
        </is>
      </c>
      <c r="T121" s="5" t="inlineStr">
        <is>
          <t>ZV - NAO APLICAVEL</t>
        </is>
      </c>
      <c r="U121" s="5" t="inlineStr"/>
      <c r="V121" s="5" t="inlineStr">
        <is>
          <t>cauda longa</t>
        </is>
      </c>
      <c r="W121" s="5" t="inlineStr">
        <is>
          <t>REDES/GRUPOS</t>
        </is>
      </c>
    </row>
    <row r="122">
      <c r="A122" s="17" t="n">
        <v>3.728466666666666</v>
      </c>
      <c r="B122" s="18" t="inlineStr">
        <is>
          <t>VERDE</t>
        </is>
      </c>
      <c r="C122" s="9" t="n">
        <v>1200</v>
      </c>
      <c r="D122" s="9" t="n">
        <v>4474.16</v>
      </c>
      <c r="E122" s="9" t="n">
        <v>1200</v>
      </c>
      <c r="F122" s="6" t="n">
        <v>3.728466666666666</v>
      </c>
      <c r="G122" s="5" t="inlineStr">
        <is>
          <t>SEM GRUPO</t>
        </is>
      </c>
      <c r="H122" s="5" t="inlineStr">
        <is>
          <t>DF</t>
        </is>
      </c>
      <c r="I122" s="5" t="n">
        <v>1276</v>
      </c>
      <c r="J122" s="5" t="inlineStr">
        <is>
          <t>JBP</t>
        </is>
      </c>
      <c r="K122" s="5" t="inlineStr">
        <is>
          <t>SEM REDE</t>
        </is>
      </c>
      <c r="L122" s="5" t="inlineStr">
        <is>
          <t>DF</t>
        </is>
      </c>
      <c r="M122" s="5" t="n">
        <v>1276</v>
      </c>
      <c r="N122" s="9" t="n">
        <v>1537138.130000001</v>
      </c>
      <c r="O122" s="19" t="n">
        <v>100.387808908046</v>
      </c>
      <c r="P122" s="5" t="inlineStr">
        <is>
          <t>03 - CENTRO OESTE</t>
        </is>
      </c>
      <c r="Q122" s="5" t="inlineStr">
        <is>
          <t>LARISSA PADILHA</t>
        </is>
      </c>
      <c r="R122" s="5" t="inlineStr"/>
      <c r="S122" s="5" t="inlineStr">
        <is>
          <t>42.149.466 LARISSA DA SILVA PADILHA - ME</t>
        </is>
      </c>
      <c r="T122" s="5" t="inlineStr">
        <is>
          <t>ZV - NAO APLICAVEL</t>
        </is>
      </c>
      <c r="U122" s="5" t="inlineStr"/>
      <c r="V122" s="5" t="inlineStr">
        <is>
          <t>cauda longa</t>
        </is>
      </c>
      <c r="W122" s="5" t="inlineStr">
        <is>
          <t>REGIÕES/GRUPOS</t>
        </is>
      </c>
    </row>
    <row r="123">
      <c r="A123" s="17" t="n">
        <v>2.481793150684931</v>
      </c>
      <c r="B123" s="18" t="inlineStr">
        <is>
          <t>VERDE</t>
        </is>
      </c>
      <c r="C123" s="9" t="n">
        <v>1553.191489361702</v>
      </c>
      <c r="D123" s="9" t="n">
        <v>3854.7</v>
      </c>
      <c r="E123" s="9" t="n">
        <v>1553.191489361702</v>
      </c>
      <c r="F123" s="6" t="n">
        <v>2.481793150684931</v>
      </c>
      <c r="G123" s="5" t="inlineStr">
        <is>
          <t>SEM GRUPO</t>
        </is>
      </c>
      <c r="H123" s="5" t="inlineStr">
        <is>
          <t>SC</t>
        </is>
      </c>
      <c r="I123" s="5" t="n">
        <v>1276</v>
      </c>
      <c r="J123" s="5" t="inlineStr">
        <is>
          <t>JBP</t>
        </is>
      </c>
      <c r="K123" s="5" t="inlineStr">
        <is>
          <t>SEM REDE</t>
        </is>
      </c>
      <c r="L123" s="5" t="inlineStr">
        <is>
          <t>SC</t>
        </is>
      </c>
      <c r="M123" s="5" t="n">
        <v>1276</v>
      </c>
      <c r="N123" s="9" t="n">
        <v>1537138.130000001</v>
      </c>
      <c r="O123" s="19" t="n">
        <v>100.387808908046</v>
      </c>
      <c r="P123" s="5" t="inlineStr">
        <is>
          <t>03 - SUL</t>
        </is>
      </c>
      <c r="Q123" s="5" t="inlineStr">
        <is>
          <t>HEMANUELE DITZEL (MANU)</t>
        </is>
      </c>
      <c r="R123" s="5" t="inlineStr"/>
      <c r="S123" s="5" t="inlineStr">
        <is>
          <t>ZR - NAO APLICAVEL</t>
        </is>
      </c>
      <c r="T123" s="5" t="inlineStr">
        <is>
          <t>HEMANUELE ROSA DITZEL</t>
        </is>
      </c>
      <c r="U123" s="5" t="inlineStr"/>
      <c r="V123" s="5" t="inlineStr">
        <is>
          <t>cauda longa</t>
        </is>
      </c>
      <c r="W123" s="5" t="inlineStr">
        <is>
          <t>REGIÕES/GRUPOS</t>
        </is>
      </c>
    </row>
    <row r="124">
      <c r="A124" s="22" t="n">
        <v>0.3658230917874396</v>
      </c>
      <c r="B124" s="23" t="inlineStr">
        <is>
          <t>VERMELHO</t>
        </is>
      </c>
      <c r="C124" s="9" t="n">
        <v>10706.89655172414</v>
      </c>
      <c r="D124" s="9" t="n">
        <v>3916.83</v>
      </c>
      <c r="E124" s="9" t="n">
        <v>10706.89655172414</v>
      </c>
      <c r="F124" s="6" t="n">
        <v>0.3658230917874396</v>
      </c>
      <c r="G124" s="5" t="inlineStr">
        <is>
          <t>FITLAND</t>
        </is>
      </c>
      <c r="H124" s="5" t="inlineStr">
        <is>
          <t>SC</t>
        </is>
      </c>
      <c r="I124" s="5" t="n">
        <v>58</v>
      </c>
      <c r="J124" s="5" t="inlineStr">
        <is>
          <t>Positivação + Expandir</t>
        </is>
      </c>
      <c r="K124" s="5" t="inlineStr">
        <is>
          <t>FITLAND</t>
        </is>
      </c>
      <c r="L124" s="5" t="inlineStr">
        <is>
          <t>SC</t>
        </is>
      </c>
      <c r="M124" s="5" t="n">
        <v>58</v>
      </c>
      <c r="N124" s="9" t="n">
        <v>140195.48</v>
      </c>
      <c r="O124" s="19" t="n">
        <v>201.4302873563219</v>
      </c>
      <c r="P124" s="5" t="inlineStr">
        <is>
          <t>03 - NACIONAL</t>
        </is>
      </c>
      <c r="Q124" s="5" t="inlineStr">
        <is>
          <t>JULIO GADRET</t>
        </is>
      </c>
      <c r="R124" s="5" t="inlineStr"/>
      <c r="S124" s="5" t="inlineStr">
        <is>
          <t>LG REPRESENTACOES LTDA - EPP</t>
        </is>
      </c>
      <c r="T124" s="5" t="inlineStr">
        <is>
          <t>ZV - NAO APLICAVEL</t>
        </is>
      </c>
      <c r="U124" s="5" t="inlineStr"/>
      <c r="V124" s="5" t="inlineStr">
        <is>
          <t>cauda longa</t>
        </is>
      </c>
      <c r="W124" s="5" t="inlineStr">
        <is>
          <t>REDES/GRUPOS</t>
        </is>
      </c>
    </row>
    <row r="125">
      <c r="A125" s="17" t="n">
        <v>3.260591666666667</v>
      </c>
      <c r="B125" s="18" t="inlineStr">
        <is>
          <t>VERDE</t>
        </is>
      </c>
      <c r="C125" s="9" t="n">
        <v>1200</v>
      </c>
      <c r="D125" s="9" t="n">
        <v>3912.71</v>
      </c>
      <c r="E125" s="9" t="n">
        <v>1200</v>
      </c>
      <c r="F125" s="6" t="n">
        <v>3.260591666666667</v>
      </c>
      <c r="G125" s="5" t="inlineStr">
        <is>
          <t>SEM GRUPO</t>
        </is>
      </c>
      <c r="H125" s="5" t="inlineStr">
        <is>
          <t>DF</t>
        </is>
      </c>
      <c r="I125" s="5" t="n">
        <v>1276</v>
      </c>
      <c r="J125" s="5" t="inlineStr">
        <is>
          <t>JBP</t>
        </is>
      </c>
      <c r="K125" s="5" t="inlineStr">
        <is>
          <t>SEM REDE</t>
        </is>
      </c>
      <c r="L125" s="5" t="inlineStr">
        <is>
          <t>DF</t>
        </is>
      </c>
      <c r="M125" s="5" t="n">
        <v>1276</v>
      </c>
      <c r="N125" s="9" t="n">
        <v>1537138.130000001</v>
      </c>
      <c r="O125" s="19" t="n">
        <v>100.387808908046</v>
      </c>
      <c r="P125" s="5" t="inlineStr">
        <is>
          <t>03 - CENTRO OESTE</t>
        </is>
      </c>
      <c r="Q125" s="5" t="inlineStr">
        <is>
          <t>LARISSA PADILHA</t>
        </is>
      </c>
      <c r="R125" s="5" t="inlineStr"/>
      <c r="S125" s="5" t="inlineStr">
        <is>
          <t>42.149.466 LARISSA DA SILVA PADILHA - ME</t>
        </is>
      </c>
      <c r="T125" s="5" t="inlineStr">
        <is>
          <t>ZV - NAO APLICAVEL</t>
        </is>
      </c>
      <c r="U125" s="5" t="inlineStr"/>
      <c r="V125" s="5" t="inlineStr">
        <is>
          <t>cauda longa</t>
        </is>
      </c>
      <c r="W125" s="5" t="inlineStr">
        <is>
          <t>REGIÕES/GRUPOS</t>
        </is>
      </c>
    </row>
    <row r="126">
      <c r="A126" s="17" t="n">
        <v>3.179105555555556</v>
      </c>
      <c r="B126" s="18" t="inlineStr">
        <is>
          <t>VERDE</t>
        </is>
      </c>
      <c r="C126" s="9" t="n">
        <v>1800</v>
      </c>
      <c r="D126" s="9" t="n">
        <v>5722.39</v>
      </c>
      <c r="E126" s="9" t="n">
        <v>1800</v>
      </c>
      <c r="F126" s="6" t="n">
        <v>3.179105555555556</v>
      </c>
      <c r="G126" s="5" t="inlineStr">
        <is>
          <t>SEM GRUPO</t>
        </is>
      </c>
      <c r="H126" s="5" t="inlineStr">
        <is>
          <t>RJ</t>
        </is>
      </c>
      <c r="I126" s="5" t="n">
        <v>1276</v>
      </c>
      <c r="J126" s="5" t="inlineStr">
        <is>
          <t>JBP</t>
        </is>
      </c>
      <c r="K126" s="5" t="inlineStr">
        <is>
          <t>SEM REDE</t>
        </is>
      </c>
      <c r="L126" s="5" t="inlineStr">
        <is>
          <t>RJ</t>
        </is>
      </c>
      <c r="M126" s="5" t="n">
        <v>1276</v>
      </c>
      <c r="N126" s="9" t="n">
        <v>1537138.130000001</v>
      </c>
      <c r="O126" s="19" t="n">
        <v>100.387808908046</v>
      </c>
      <c r="P126" s="5" t="inlineStr">
        <is>
          <t>03 - RJ + ES + MG</t>
        </is>
      </c>
      <c r="Q126" s="5" t="inlineStr">
        <is>
          <t>LARISSA PADILHA</t>
        </is>
      </c>
      <c r="R126" s="5" t="inlineStr"/>
      <c r="S126" s="5" t="inlineStr">
        <is>
          <t>42.149.466 LARISSA DA SILVA PADILHA - ME</t>
        </is>
      </c>
      <c r="T126" s="5" t="inlineStr">
        <is>
          <t>ZV - NAO APLICAVEL</t>
        </is>
      </c>
      <c r="U126" s="5" t="inlineStr"/>
      <c r="V126" s="5" t="inlineStr">
        <is>
          <t>médio</t>
        </is>
      </c>
      <c r="W126" s="5" t="inlineStr">
        <is>
          <t>REGIÕES/GRUPOS</t>
        </is>
      </c>
    </row>
    <row r="127">
      <c r="A127" s="17" t="n">
        <v>2.509633974358974</v>
      </c>
      <c r="B127" s="18" t="inlineStr">
        <is>
          <t>VERDE</t>
        </is>
      </c>
      <c r="C127" s="9" t="n">
        <v>1613.793103448276</v>
      </c>
      <c r="D127" s="9" t="n">
        <v>4050.03</v>
      </c>
      <c r="E127" s="9" t="n">
        <v>1613.793103448276</v>
      </c>
      <c r="F127" s="6" t="n">
        <v>2.509633974358974</v>
      </c>
      <c r="G127" s="5" t="inlineStr">
        <is>
          <t>SEM GRUPO</t>
        </is>
      </c>
      <c r="H127" s="5" t="inlineStr">
        <is>
          <t>PR</t>
        </is>
      </c>
      <c r="I127" s="5" t="n">
        <v>1276</v>
      </c>
      <c r="J127" s="5" t="inlineStr">
        <is>
          <t>JBP</t>
        </is>
      </c>
      <c r="K127" s="5" t="inlineStr">
        <is>
          <t>SEM REDE</t>
        </is>
      </c>
      <c r="L127" s="5" t="inlineStr">
        <is>
          <t>PR</t>
        </is>
      </c>
      <c r="M127" s="5" t="n">
        <v>1276</v>
      </c>
      <c r="N127" s="9" t="n">
        <v>1537138.130000001</v>
      </c>
      <c r="O127" s="19" t="n">
        <v>100.387808908046</v>
      </c>
      <c r="P127" s="5" t="inlineStr">
        <is>
          <t>03 - SUL</t>
        </is>
      </c>
      <c r="Q127" s="5" t="inlineStr">
        <is>
          <t>HEMANUELE DITZEL (MANU)</t>
        </is>
      </c>
      <c r="R127" s="5" t="inlineStr"/>
      <c r="S127" s="5" t="inlineStr">
        <is>
          <t>ZR - NAO APLICAVEL</t>
        </is>
      </c>
      <c r="T127" s="5" t="inlineStr">
        <is>
          <t>HEMANUELE ROSA DITZEL</t>
        </is>
      </c>
      <c r="U127" s="5" t="inlineStr"/>
      <c r="V127" s="5" t="inlineStr">
        <is>
          <t>cauda longa</t>
        </is>
      </c>
      <c r="W127" s="5" t="inlineStr">
        <is>
          <t>REGIÕES/GRUPOS</t>
        </is>
      </c>
    </row>
    <row r="128">
      <c r="A128" s="17" t="n">
        <v>2.563118813131313</v>
      </c>
      <c r="B128" s="18" t="inlineStr">
        <is>
          <t>VERDE</t>
        </is>
      </c>
      <c r="C128" s="9" t="n">
        <v>1494.339622641509</v>
      </c>
      <c r="D128" s="9" t="n">
        <v>3830.17</v>
      </c>
      <c r="E128" s="9" t="n">
        <v>1494.339622641509</v>
      </c>
      <c r="F128" s="6" t="n">
        <v>2.563118813131313</v>
      </c>
      <c r="G128" s="5" t="inlineStr">
        <is>
          <t>SEM GRUPO</t>
        </is>
      </c>
      <c r="H128" s="5" t="inlineStr">
        <is>
          <t>GO</t>
        </is>
      </c>
      <c r="I128" s="5" t="n">
        <v>1276</v>
      </c>
      <c r="J128" s="5" t="inlineStr">
        <is>
          <t>JBP</t>
        </is>
      </c>
      <c r="K128" s="5" t="inlineStr">
        <is>
          <t>SEM REDE</t>
        </is>
      </c>
      <c r="L128" s="5" t="inlineStr">
        <is>
          <t>GO</t>
        </is>
      </c>
      <c r="M128" s="5" t="n">
        <v>1276</v>
      </c>
      <c r="N128" s="9" t="n">
        <v>1537138.130000001</v>
      </c>
      <c r="O128" s="19" t="n">
        <v>100.387808908046</v>
      </c>
      <c r="P128" s="5" t="inlineStr">
        <is>
          <t>03 - CENTRO OESTE</t>
        </is>
      </c>
      <c r="Q128" s="5" t="inlineStr">
        <is>
          <t>JULIO GADRET</t>
        </is>
      </c>
      <c r="R128" s="5" t="inlineStr"/>
      <c r="S128" s="5" t="inlineStr">
        <is>
          <t>ZR - NAO APLICAVEL</t>
        </is>
      </c>
      <c r="T128" s="5" t="inlineStr">
        <is>
          <t>ZV - NAO APLICAVEL</t>
        </is>
      </c>
      <c r="U128" s="5" t="inlineStr"/>
      <c r="V128" s="5" t="inlineStr">
        <is>
          <t>cauda longa</t>
        </is>
      </c>
      <c r="W128" s="5" t="inlineStr">
        <is>
          <t>REGIÕES/GRUPOS</t>
        </is>
      </c>
    </row>
    <row r="129">
      <c r="A129" s="17" t="n">
        <v>2.449857407407408</v>
      </c>
      <c r="B129" s="18" t="inlineStr">
        <is>
          <t>VERDE</t>
        </is>
      </c>
      <c r="C129" s="9" t="n">
        <v>1542.857142857143</v>
      </c>
      <c r="D129" s="9" t="n">
        <v>3779.78</v>
      </c>
      <c r="E129" s="9" t="n">
        <v>1542.857142857143</v>
      </c>
      <c r="F129" s="6" t="n">
        <v>2.449857407407408</v>
      </c>
      <c r="G129" s="5" t="inlineStr">
        <is>
          <t>SEM GRUPO</t>
        </is>
      </c>
      <c r="H129" s="5" t="inlineStr">
        <is>
          <t>MS</t>
        </is>
      </c>
      <c r="I129" s="5" t="n">
        <v>1276</v>
      </c>
      <c r="J129" s="5" t="inlineStr">
        <is>
          <t>JBP</t>
        </is>
      </c>
      <c r="K129" s="5" t="inlineStr">
        <is>
          <t>SEM REDE</t>
        </is>
      </c>
      <c r="L129" s="5" t="inlineStr">
        <is>
          <t>MS</t>
        </is>
      </c>
      <c r="M129" s="5" t="n">
        <v>1276</v>
      </c>
      <c r="N129" s="9" t="n">
        <v>1537138.130000001</v>
      </c>
      <c r="O129" s="19" t="n">
        <v>100.387808908046</v>
      </c>
      <c r="P129" s="5" t="inlineStr">
        <is>
          <t>03 - CENTRO OESTE</t>
        </is>
      </c>
      <c r="Q129" s="5" t="inlineStr">
        <is>
          <t>LARISSA PADILHA</t>
        </is>
      </c>
      <c r="R129" s="5" t="inlineStr"/>
      <c r="S129" s="5" t="inlineStr">
        <is>
          <t>42.149.466 LARISSA DA SILVA PADILHA - ME</t>
        </is>
      </c>
      <c r="T129" s="5" t="inlineStr">
        <is>
          <t>ZV - NAO APLICAVEL</t>
        </is>
      </c>
      <c r="U129" s="5" t="inlineStr"/>
      <c r="V129" s="5" t="inlineStr">
        <is>
          <t>cauda longa</t>
        </is>
      </c>
      <c r="W129" s="5" t="inlineStr">
        <is>
          <t>REGIÕES/GRUPOS</t>
        </is>
      </c>
    </row>
    <row r="130">
      <c r="A130" s="24" t="n">
        <v>0.4438158132045089</v>
      </c>
      <c r="B130" s="25" t="inlineStr">
        <is>
          <t>AMARELO</t>
        </is>
      </c>
      <c r="C130" s="9" t="n">
        <v>10706.89655172414</v>
      </c>
      <c r="D130" s="9" t="n">
        <v>4751.89</v>
      </c>
      <c r="E130" s="9" t="n">
        <v>10706.89655172414</v>
      </c>
      <c r="F130" s="6" t="n">
        <v>0.4438158132045089</v>
      </c>
      <c r="G130" s="5" t="inlineStr">
        <is>
          <t>FITLAND</t>
        </is>
      </c>
      <c r="H130" s="5" t="inlineStr">
        <is>
          <t>SC</t>
        </is>
      </c>
      <c r="I130" s="5" t="n">
        <v>58</v>
      </c>
      <c r="J130" s="5" t="inlineStr">
        <is>
          <t>Sell Out</t>
        </is>
      </c>
      <c r="K130" s="5" t="inlineStr">
        <is>
          <t>FITLAND</t>
        </is>
      </c>
      <c r="L130" s="5" t="inlineStr">
        <is>
          <t>SC</t>
        </is>
      </c>
      <c r="M130" s="5" t="n">
        <v>58</v>
      </c>
      <c r="N130" s="9" t="n">
        <v>140195.48</v>
      </c>
      <c r="O130" s="19" t="n">
        <v>201.4302873563219</v>
      </c>
      <c r="P130" s="5" t="inlineStr">
        <is>
          <t>03 - NACIONAL</t>
        </is>
      </c>
      <c r="Q130" s="5" t="inlineStr">
        <is>
          <t>JULIO GADRET</t>
        </is>
      </c>
      <c r="R130" s="5" t="inlineStr"/>
      <c r="S130" s="5" t="inlineStr">
        <is>
          <t>ZR - NAO APLICAVEL</t>
        </is>
      </c>
      <c r="T130" s="5" t="inlineStr">
        <is>
          <t>ZV - NAO APLICAVEL</t>
        </is>
      </c>
      <c r="U130" s="5" t="inlineStr"/>
      <c r="V130" s="5" t="inlineStr">
        <is>
          <t>cauda longa</t>
        </is>
      </c>
      <c r="W130" s="5" t="inlineStr">
        <is>
          <t>REDES/GRUPOS</t>
        </is>
      </c>
    </row>
    <row r="131">
      <c r="A131" s="17" t="n">
        <v>0.779625</v>
      </c>
      <c r="B131" s="18" t="inlineStr">
        <is>
          <t>VERDE</t>
        </is>
      </c>
      <c r="C131" s="9" t="n">
        <v>5142.857142857143</v>
      </c>
      <c r="D131" s="9" t="n">
        <v>4009.5</v>
      </c>
      <c r="E131" s="9" t="n">
        <v>5142.857142857143</v>
      </c>
      <c r="F131" s="6" t="n">
        <v>0.779625</v>
      </c>
      <c r="G131" s="5" t="inlineStr">
        <is>
          <t>ESMERALDA</t>
        </is>
      </c>
      <c r="H131" s="5" t="inlineStr">
        <is>
          <t>PR</t>
        </is>
      </c>
      <c r="I131" s="5" t="n">
        <v>7</v>
      </c>
      <c r="J131" s="5" t="inlineStr">
        <is>
          <t>JBP</t>
        </is>
      </c>
      <c r="K131" s="5" t="inlineStr">
        <is>
          <t>ESMERALDA</t>
        </is>
      </c>
      <c r="L131" s="5" t="inlineStr">
        <is>
          <t>PR</t>
        </is>
      </c>
      <c r="M131" s="5" t="n">
        <v>7</v>
      </c>
      <c r="N131" s="9" t="n">
        <v>7300.800000000001</v>
      </c>
      <c r="O131" s="19" t="n">
        <v>86.91428571428573</v>
      </c>
      <c r="P131" s="5" t="inlineStr">
        <is>
          <t>03 - SUL</t>
        </is>
      </c>
      <c r="Q131" s="5" t="inlineStr">
        <is>
          <t>DAIANE STAVICKI</t>
        </is>
      </c>
      <c r="R131" s="5" t="inlineStr"/>
      <c r="S131" s="5" t="inlineStr">
        <is>
          <t>ZR - NAO APLICAVEL</t>
        </is>
      </c>
      <c r="T131" s="5" t="inlineStr">
        <is>
          <t>ZV - NAO APLICAVEL</t>
        </is>
      </c>
      <c r="U131" s="5" t="inlineStr"/>
      <c r="V131" s="5" t="inlineStr">
        <is>
          <t>cauda longa</t>
        </is>
      </c>
      <c r="W131" s="5" t="inlineStr">
        <is>
          <t>REDES/GRUPOS</t>
        </is>
      </c>
    </row>
    <row r="132">
      <c r="A132" s="17" t="n">
        <v>2.920534722222222</v>
      </c>
      <c r="B132" s="18" t="inlineStr">
        <is>
          <t>VERDE</t>
        </is>
      </c>
      <c r="C132" s="9" t="n">
        <v>1440</v>
      </c>
      <c r="D132" s="9" t="n">
        <v>4205.57</v>
      </c>
      <c r="E132" s="9" t="n">
        <v>1440</v>
      </c>
      <c r="F132" s="6" t="n">
        <v>2.920534722222222</v>
      </c>
      <c r="G132" s="5" t="inlineStr">
        <is>
          <t>SEM GRUPO</t>
        </is>
      </c>
      <c r="H132" s="5" t="inlineStr">
        <is>
          <t>MA</t>
        </is>
      </c>
      <c r="I132" s="5" t="n">
        <v>1276</v>
      </c>
      <c r="J132" s="5" t="inlineStr">
        <is>
          <t>JBP</t>
        </is>
      </c>
      <c r="K132" s="5" t="inlineStr">
        <is>
          <t>SEM REDE</t>
        </is>
      </c>
      <c r="L132" s="5" t="inlineStr">
        <is>
          <t>MA</t>
        </is>
      </c>
      <c r="M132" s="5" t="n">
        <v>1276</v>
      </c>
      <c r="N132" s="9" t="n">
        <v>1537138.130000001</v>
      </c>
      <c r="O132" s="19" t="n">
        <v>100.387808908046</v>
      </c>
      <c r="P132" s="5" t="inlineStr">
        <is>
          <t>03 - NORTE + MA</t>
        </is>
      </c>
      <c r="Q132" s="5" t="inlineStr">
        <is>
          <t>LARISSA PADILHA</t>
        </is>
      </c>
      <c r="R132" s="5" t="inlineStr"/>
      <c r="S132" s="5" t="inlineStr">
        <is>
          <t>42.149.466 LARISSA DA SILVA PADILHA - ME</t>
        </is>
      </c>
      <c r="T132" s="5" t="inlineStr">
        <is>
          <t>ZV - NAO APLICAVEL</t>
        </is>
      </c>
      <c r="U132" s="5" t="inlineStr"/>
      <c r="V132" s="5" t="inlineStr">
        <is>
          <t>cauda longa</t>
        </is>
      </c>
      <c r="W132" s="5" t="inlineStr">
        <is>
          <t>REGIÕES/GRUPOS</t>
        </is>
      </c>
    </row>
    <row r="133">
      <c r="A133" s="17" t="n">
        <v>3.019282926829268</v>
      </c>
      <c r="B133" s="18" t="inlineStr">
        <is>
          <t>VERDE</t>
        </is>
      </c>
      <c r="C133" s="9" t="n">
        <v>1604.347826086957</v>
      </c>
      <c r="D133" s="9" t="n">
        <v>4843.98</v>
      </c>
      <c r="E133" s="9" t="n">
        <v>1604.347826086957</v>
      </c>
      <c r="F133" s="6" t="n">
        <v>3.019282926829268</v>
      </c>
      <c r="G133" s="5" t="inlineStr">
        <is>
          <t>SEM GRUPO</t>
        </is>
      </c>
      <c r="H133" s="5" t="inlineStr">
        <is>
          <t>SC</t>
        </is>
      </c>
      <c r="I133" s="5" t="n">
        <v>1276</v>
      </c>
      <c r="J133" s="5" t="inlineStr">
        <is>
          <t>JBP</t>
        </is>
      </c>
      <c r="K133" s="5" t="inlineStr">
        <is>
          <t>SEM REDE</t>
        </is>
      </c>
      <c r="L133" s="5" t="inlineStr">
        <is>
          <t>SC</t>
        </is>
      </c>
      <c r="M133" s="5" t="n">
        <v>1276</v>
      </c>
      <c r="N133" s="9" t="n">
        <v>1537138.130000001</v>
      </c>
      <c r="O133" s="19" t="n">
        <v>100.387808908046</v>
      </c>
      <c r="P133" s="5" t="inlineStr">
        <is>
          <t>03 - SUL</t>
        </is>
      </c>
      <c r="Q133" s="5" t="inlineStr">
        <is>
          <t>JULIO GADRET</t>
        </is>
      </c>
      <c r="R133" s="5" t="inlineStr"/>
      <c r="S133" s="5" t="inlineStr">
        <is>
          <t>LG REPRESENTACOES LTDA - EPP</t>
        </is>
      </c>
      <c r="T133" s="5" t="inlineStr">
        <is>
          <t>ZV - NAO APLICAVEL</t>
        </is>
      </c>
      <c r="U133" s="5" t="inlineStr"/>
      <c r="V133" s="5" t="inlineStr">
        <is>
          <t>cauda longa</t>
        </is>
      </c>
      <c r="W133" s="5" t="inlineStr">
        <is>
          <t>REGIÕES/GRUPOS</t>
        </is>
      </c>
    </row>
    <row r="134">
      <c r="A134" s="17" t="n">
        <v>1.373696623093682</v>
      </c>
      <c r="B134" s="18" t="inlineStr">
        <is>
          <t>VERDE</t>
        </is>
      </c>
      <c r="C134" s="9" t="n">
        <v>2622.857142857143</v>
      </c>
      <c r="D134" s="9" t="n">
        <v>3603.01</v>
      </c>
      <c r="E134" s="9" t="n">
        <v>2622.857142857143</v>
      </c>
      <c r="F134" s="6" t="n">
        <v>1.373696623093682</v>
      </c>
      <c r="G134" s="5" t="inlineStr">
        <is>
          <t>SEM GRUPO</t>
        </is>
      </c>
      <c r="H134" s="5" t="inlineStr">
        <is>
          <t>SP</t>
        </is>
      </c>
      <c r="I134" s="5" t="n">
        <v>1276</v>
      </c>
      <c r="J134" s="5" t="inlineStr">
        <is>
          <t>JBP</t>
        </is>
      </c>
      <c r="K134" s="5" t="inlineStr">
        <is>
          <t>SEM REDE</t>
        </is>
      </c>
      <c r="L134" s="5" t="inlineStr">
        <is>
          <t>SP</t>
        </is>
      </c>
      <c r="M134" s="5" t="n">
        <v>1276</v>
      </c>
      <c r="N134" s="9" t="n">
        <v>1537138.130000001</v>
      </c>
      <c r="O134" s="19" t="n">
        <v>100.387808908046</v>
      </c>
      <c r="P134" s="5" t="inlineStr">
        <is>
          <t>03 - SP INTERIOR</t>
        </is>
      </c>
      <c r="Q134" s="5" t="inlineStr">
        <is>
          <t>LARISSA PADILHA</t>
        </is>
      </c>
      <c r="R134" s="5" t="inlineStr"/>
      <c r="S134" s="5" t="inlineStr">
        <is>
          <t>42.149.466 LARISSA DA SILVA PADILHA - ME</t>
        </is>
      </c>
      <c r="T134" s="5" t="inlineStr">
        <is>
          <t>ZV - NAO APLICAVEL</t>
        </is>
      </c>
      <c r="U134" s="5" t="inlineStr"/>
      <c r="V134" s="5" t="inlineStr">
        <is>
          <t>cauda longa</t>
        </is>
      </c>
      <c r="W134" s="5" t="inlineStr">
        <is>
          <t>REGIÕES/GRUPOS</t>
        </is>
      </c>
    </row>
    <row r="135">
      <c r="A135" s="17" t="n">
        <v>2.335027430555555</v>
      </c>
      <c r="B135" s="18" t="inlineStr">
        <is>
          <t>VERDE</t>
        </is>
      </c>
      <c r="C135" s="9" t="n">
        <v>1515.789473684211</v>
      </c>
      <c r="D135" s="9" t="n">
        <v>3539.41</v>
      </c>
      <c r="E135" s="9" t="n">
        <v>1515.789473684211</v>
      </c>
      <c r="F135" s="6" t="n">
        <v>2.335027430555555</v>
      </c>
      <c r="G135" s="5" t="inlineStr">
        <is>
          <t>SEM GRUPO</t>
        </is>
      </c>
      <c r="H135" s="5" t="inlineStr">
        <is>
          <t>PE</t>
        </is>
      </c>
      <c r="I135" s="5" t="n">
        <v>1276</v>
      </c>
      <c r="J135" s="5" t="inlineStr">
        <is>
          <t>JBP</t>
        </is>
      </c>
      <c r="K135" s="5" t="inlineStr">
        <is>
          <t>SEM REDE</t>
        </is>
      </c>
      <c r="L135" s="5" t="inlineStr">
        <is>
          <t>PE</t>
        </is>
      </c>
      <c r="M135" s="5" t="n">
        <v>1276</v>
      </c>
      <c r="N135" s="9" t="n">
        <v>1537138.130000001</v>
      </c>
      <c r="O135" s="19" t="n">
        <v>100.387808908046</v>
      </c>
      <c r="P135" s="5" t="inlineStr">
        <is>
          <t>03 - NORDESTE (SEM MA)</t>
        </is>
      </c>
      <c r="Q135" s="5" t="inlineStr">
        <is>
          <t>LARISSA PADILHA</t>
        </is>
      </c>
      <c r="R135" s="5" t="inlineStr"/>
      <c r="S135" s="5" t="inlineStr">
        <is>
          <t>42.149.466 LARISSA DA SILVA PADILHA - ME</t>
        </is>
      </c>
      <c r="T135" s="5" t="inlineStr">
        <is>
          <t>ZV - NAO APLICAVEL</t>
        </is>
      </c>
      <c r="U135" s="5" t="inlineStr"/>
      <c r="V135" s="5" t="inlineStr">
        <is>
          <t>cauda longa</t>
        </is>
      </c>
      <c r="W135" s="5" t="inlineStr">
        <is>
          <t>REGIÕES/GRUPOS</t>
        </is>
      </c>
    </row>
    <row r="136">
      <c r="A136" s="17" t="n">
        <v>0.927624074074074</v>
      </c>
      <c r="B136" s="18" t="inlineStr">
        <is>
          <t>VERDE</t>
        </is>
      </c>
      <c r="C136" s="9" t="n">
        <v>1643.478260869565</v>
      </c>
      <c r="D136" s="9" t="n">
        <v>1524.53</v>
      </c>
      <c r="E136" s="9" t="n">
        <v>1643.478260869565</v>
      </c>
      <c r="F136" s="6" t="n">
        <v>0.927624074074074</v>
      </c>
      <c r="G136" s="5" t="inlineStr">
        <is>
          <t>SEM GRUPO</t>
        </is>
      </c>
      <c r="H136" s="5" t="inlineStr">
        <is>
          <t>SC</t>
        </is>
      </c>
      <c r="I136" s="5" t="n">
        <v>1276</v>
      </c>
      <c r="J136" s="5" t="inlineStr">
        <is>
          <t>JBP</t>
        </is>
      </c>
      <c r="K136" s="5" t="inlineStr">
        <is>
          <t>SEM REDE</t>
        </is>
      </c>
      <c r="L136" s="5" t="inlineStr">
        <is>
          <t>SC</t>
        </is>
      </c>
      <c r="M136" s="5" t="n">
        <v>1276</v>
      </c>
      <c r="N136" s="9" t="n">
        <v>1537138.130000001</v>
      </c>
      <c r="O136" s="19" t="n">
        <v>100.387808908046</v>
      </c>
      <c r="P136" s="5" t="inlineStr">
        <is>
          <t>03 - SUL</t>
        </is>
      </c>
      <c r="Q136" s="5" t="inlineStr">
        <is>
          <t>HEMANUELE DITZEL (MANU)</t>
        </is>
      </c>
      <c r="R136" s="5" t="inlineStr"/>
      <c r="S136" s="5" t="inlineStr">
        <is>
          <t>ZR - NAO APLICAVEL</t>
        </is>
      </c>
      <c r="T136" s="5" t="inlineStr">
        <is>
          <t>HEMANUELE ROSA DITZEL</t>
        </is>
      </c>
      <c r="U136" s="5" t="inlineStr"/>
      <c r="V136" s="5" t="inlineStr">
        <is>
          <t>cauda longa</t>
        </is>
      </c>
      <c r="W136" s="5" t="inlineStr">
        <is>
          <t>REGIÕES/GRUPOS</t>
        </is>
      </c>
    </row>
    <row r="137">
      <c r="A137" s="17" t="n">
        <v>2.3505125</v>
      </c>
      <c r="B137" s="18" t="inlineStr">
        <is>
          <t>VERDE</t>
        </is>
      </c>
      <c r="C137" s="9" t="n">
        <v>1600</v>
      </c>
      <c r="D137" s="9" t="n">
        <v>3760.82</v>
      </c>
      <c r="E137" s="9" t="n">
        <v>1600</v>
      </c>
      <c r="F137" s="6" t="n">
        <v>2.3505125</v>
      </c>
      <c r="G137" s="5" t="inlineStr">
        <is>
          <t>SEM GRUPO</t>
        </is>
      </c>
      <c r="H137" s="5" t="inlineStr">
        <is>
          <t>AL</t>
        </is>
      </c>
      <c r="I137" s="5" t="n">
        <v>1276</v>
      </c>
      <c r="J137" s="5" t="inlineStr">
        <is>
          <t>JBP</t>
        </is>
      </c>
      <c r="K137" s="5" t="inlineStr">
        <is>
          <t>SEM REDE</t>
        </is>
      </c>
      <c r="L137" s="5" t="inlineStr">
        <is>
          <t>AL</t>
        </is>
      </c>
      <c r="M137" s="5" t="n">
        <v>1276</v>
      </c>
      <c r="N137" s="9" t="n">
        <v>1537138.130000001</v>
      </c>
      <c r="O137" s="19" t="n">
        <v>100.387808908046</v>
      </c>
      <c r="P137" s="5" t="inlineStr">
        <is>
          <t>03 - NORDESTE (SEM MA)</t>
        </is>
      </c>
      <c r="Q137" s="5" t="inlineStr">
        <is>
          <t>LARISSA PADILHA</t>
        </is>
      </c>
      <c r="R137" s="5" t="inlineStr"/>
      <c r="S137" s="5" t="inlineStr">
        <is>
          <t>42.149.466 LARISSA DA SILVA PADILHA - ME</t>
        </is>
      </c>
      <c r="T137" s="5" t="inlineStr">
        <is>
          <t>ZV - NAO APLICAVEL</t>
        </is>
      </c>
      <c r="U137" s="5" t="inlineStr"/>
      <c r="V137" s="5" t="inlineStr">
        <is>
          <t>cauda longa</t>
        </is>
      </c>
      <c r="W137" s="5" t="inlineStr">
        <is>
          <t>REGIÕES/GRUPOS</t>
        </is>
      </c>
    </row>
    <row r="138">
      <c r="A138" s="17" t="n">
        <v>2.431290015360983</v>
      </c>
      <c r="B138" s="18" t="inlineStr">
        <is>
          <t>VERDE</t>
        </is>
      </c>
      <c r="C138" s="9" t="n">
        <v>1513.953488372093</v>
      </c>
      <c r="D138" s="9" t="n">
        <v>3680.86</v>
      </c>
      <c r="E138" s="9" t="n">
        <v>1513.953488372093</v>
      </c>
      <c r="F138" s="6" t="n">
        <v>2.431290015360983</v>
      </c>
      <c r="G138" s="5" t="inlineStr">
        <is>
          <t>SEM GRUPO</t>
        </is>
      </c>
      <c r="H138" s="5" t="inlineStr">
        <is>
          <t>SC</t>
        </is>
      </c>
      <c r="I138" s="5" t="n">
        <v>1276</v>
      </c>
      <c r="J138" s="5" t="inlineStr">
        <is>
          <t>JBP</t>
        </is>
      </c>
      <c r="K138" s="5" t="inlineStr">
        <is>
          <t>SEM REDE</t>
        </is>
      </c>
      <c r="L138" s="5" t="inlineStr">
        <is>
          <t>SC</t>
        </is>
      </c>
      <c r="M138" s="5" t="n">
        <v>1276</v>
      </c>
      <c r="N138" s="9" t="n">
        <v>1537138.130000001</v>
      </c>
      <c r="O138" s="19" t="n">
        <v>100.387808908046</v>
      </c>
      <c r="P138" s="5" t="inlineStr">
        <is>
          <t>03 - SUL</t>
        </is>
      </c>
      <c r="Q138" s="5" t="inlineStr">
        <is>
          <t>HEMANUELE DITZEL (MANU)</t>
        </is>
      </c>
      <c r="R138" s="5" t="inlineStr"/>
      <c r="S138" s="5" t="inlineStr">
        <is>
          <t>ZR - NAO APLICAVEL</t>
        </is>
      </c>
      <c r="T138" s="5" t="inlineStr">
        <is>
          <t>HEMANUELE ROSA DITZEL</t>
        </is>
      </c>
      <c r="U138" s="5" t="inlineStr"/>
      <c r="V138" s="5" t="inlineStr">
        <is>
          <t>cauda longa</t>
        </is>
      </c>
      <c r="W138" s="5" t="inlineStr">
        <is>
          <t>REGIÕES/GRUPOS</t>
        </is>
      </c>
    </row>
    <row r="139">
      <c r="A139" s="24" t="n">
        <v>0.5176349425287357</v>
      </c>
      <c r="B139" s="25" t="inlineStr">
        <is>
          <t>AMARELO</t>
        </is>
      </c>
      <c r="C139" s="9" t="n">
        <v>10875</v>
      </c>
      <c r="D139" s="9" t="n">
        <v>5629.28</v>
      </c>
      <c r="E139" s="9" t="n">
        <v>10875</v>
      </c>
      <c r="F139" s="6" t="n">
        <v>0.5176349425287357</v>
      </c>
      <c r="G139" s="5" t="inlineStr">
        <is>
          <t>CIA DA SAUDE</t>
        </is>
      </c>
      <c r="H139" s="5" t="inlineStr">
        <is>
          <t>SC</t>
        </is>
      </c>
      <c r="I139" s="5" t="n">
        <v>72</v>
      </c>
      <c r="J139" s="5" t="inlineStr">
        <is>
          <t>Sell Out</t>
        </is>
      </c>
      <c r="K139" s="5" t="inlineStr">
        <is>
          <t>CIA DA SAUDE</t>
        </is>
      </c>
      <c r="L139" s="5" t="inlineStr">
        <is>
          <t>SC</t>
        </is>
      </c>
      <c r="M139" s="5" t="n">
        <v>72</v>
      </c>
      <c r="N139" s="9" t="n">
        <v>35479.27</v>
      </c>
      <c r="O139" s="19" t="n">
        <v>41.06396990740741</v>
      </c>
      <c r="P139" s="5" t="inlineStr">
        <is>
          <t>03 - NACIONAL</t>
        </is>
      </c>
      <c r="Q139" s="5" t="inlineStr">
        <is>
          <t>JULIO GADRET</t>
        </is>
      </c>
      <c r="R139" s="5" t="inlineStr"/>
      <c r="S139" s="5" t="inlineStr">
        <is>
          <t>LG REPRESENTACOES LTDA - EPP</t>
        </is>
      </c>
      <c r="T139" s="5" t="inlineStr">
        <is>
          <t>ZV - NAO APLICAVEL</t>
        </is>
      </c>
      <c r="U139" s="5" t="inlineStr"/>
      <c r="V139" s="5" t="inlineStr">
        <is>
          <t>médio</t>
        </is>
      </c>
      <c r="W139" s="5" t="inlineStr">
        <is>
          <t>REDES/GRUPOS</t>
        </is>
      </c>
    </row>
    <row r="140">
      <c r="A140" s="17" t="n">
        <v>1.356343715846994</v>
      </c>
      <c r="B140" s="18" t="inlineStr">
        <is>
          <t>VERDE</t>
        </is>
      </c>
      <c r="C140" s="9" t="n">
        <v>2614.285714285714</v>
      </c>
      <c r="D140" s="9" t="n">
        <v>3545.87</v>
      </c>
      <c r="E140" s="9" t="n">
        <v>2614.285714285714</v>
      </c>
      <c r="F140" s="6" t="n">
        <v>1.356343715846994</v>
      </c>
      <c r="G140" s="5" t="inlineStr">
        <is>
          <t>SEM GRUPO</t>
        </is>
      </c>
      <c r="H140" s="5" t="inlineStr">
        <is>
          <t>SP</t>
        </is>
      </c>
      <c r="I140" s="5" t="n">
        <v>1276</v>
      </c>
      <c r="J140" s="5" t="inlineStr">
        <is>
          <t>JBP</t>
        </is>
      </c>
      <c r="K140" s="5" t="inlineStr">
        <is>
          <t>SEM REDE</t>
        </is>
      </c>
      <c r="L140" s="5" t="inlineStr">
        <is>
          <t>SP</t>
        </is>
      </c>
      <c r="M140" s="5" t="n">
        <v>1276</v>
      </c>
      <c r="N140" s="9" t="n">
        <v>1537138.130000001</v>
      </c>
      <c r="O140" s="19" t="n">
        <v>100.387808908046</v>
      </c>
      <c r="P140" s="5" t="inlineStr">
        <is>
          <t>03 - SP INTERIOR</t>
        </is>
      </c>
      <c r="Q140" s="5" t="inlineStr">
        <is>
          <t>LARISSA PADILHA</t>
        </is>
      </c>
      <c r="R140" s="5" t="inlineStr"/>
      <c r="S140" s="5" t="inlineStr">
        <is>
          <t>42.149.466 LARISSA DA SILVA PADILHA - ME</t>
        </is>
      </c>
      <c r="T140" s="5" t="inlineStr">
        <is>
          <t>ZV - NAO APLICAVEL</t>
        </is>
      </c>
      <c r="U140" s="5" t="inlineStr"/>
      <c r="V140" s="5" t="inlineStr">
        <is>
          <t>cauda longa</t>
        </is>
      </c>
      <c r="W140" s="5" t="inlineStr">
        <is>
          <t>REGIÕES/GRUPOS</t>
        </is>
      </c>
    </row>
    <row r="141">
      <c r="A141" s="20" t="n">
        <v>0</v>
      </c>
      <c r="B141" s="21" t="inlineStr">
        <is>
          <t>ROXO</t>
        </is>
      </c>
      <c r="C141" s="9" t="n">
        <v>1575</v>
      </c>
      <c r="D141" s="9" t="n">
        <v>0</v>
      </c>
      <c r="E141" s="9" t="n">
        <v>1575</v>
      </c>
      <c r="F141" s="6" t="n">
        <v>0</v>
      </c>
      <c r="G141" s="5" t="inlineStr">
        <is>
          <t>SEM GRUPO</t>
        </is>
      </c>
      <c r="H141" s="5" t="inlineStr">
        <is>
          <t>PR</t>
        </is>
      </c>
      <c r="I141" s="5" t="n">
        <v>1276</v>
      </c>
      <c r="J141" s="5" t="inlineStr">
        <is>
          <t>Mapear + Prospectar</t>
        </is>
      </c>
      <c r="K141" s="5" t="inlineStr">
        <is>
          <t>SEM REDE</t>
        </is>
      </c>
      <c r="L141" s="5" t="inlineStr">
        <is>
          <t>PR</t>
        </is>
      </c>
      <c r="M141" s="5" t="n">
        <v>1276</v>
      </c>
      <c r="N141" s="9" t="n">
        <v>1537138.130000001</v>
      </c>
      <c r="O141" s="19" t="n">
        <v>100.387808908046</v>
      </c>
      <c r="P141" s="5" t="inlineStr">
        <is>
          <t>03 - SUL</t>
        </is>
      </c>
      <c r="Q141" s="5" t="inlineStr">
        <is>
          <t>HEMANUELE DITZEL (MANU)</t>
        </is>
      </c>
      <c r="R141" s="5" t="inlineStr"/>
      <c r="S141" s="5" t="inlineStr">
        <is>
          <t>ZR - NAO APLICAVEL</t>
        </is>
      </c>
      <c r="T141" s="5" t="inlineStr">
        <is>
          <t>HEMANUELE ROSA DITZEL</t>
        </is>
      </c>
      <c r="U141" s="5" t="inlineStr"/>
      <c r="V141" s="5" t="inlineStr">
        <is>
          <t>sem venda</t>
        </is>
      </c>
      <c r="W141" s="5" t="inlineStr">
        <is>
          <t>REGIÕES/GRUPOS</t>
        </is>
      </c>
    </row>
    <row r="142">
      <c r="A142" s="17" t="n">
        <v>1.319702069716776</v>
      </c>
      <c r="B142" s="18" t="inlineStr">
        <is>
          <t>VERDE</t>
        </is>
      </c>
      <c r="C142" s="9" t="n">
        <v>2622.857142857143</v>
      </c>
      <c r="D142" s="9" t="n">
        <v>3461.39</v>
      </c>
      <c r="E142" s="9" t="n">
        <v>2622.857142857143</v>
      </c>
      <c r="F142" s="6" t="n">
        <v>1.319702069716776</v>
      </c>
      <c r="G142" s="5" t="inlineStr">
        <is>
          <t>SEM GRUPO</t>
        </is>
      </c>
      <c r="H142" s="5" t="inlineStr">
        <is>
          <t>SP</t>
        </is>
      </c>
      <c r="I142" s="5" t="n">
        <v>1276</v>
      </c>
      <c r="J142" s="5" t="inlineStr">
        <is>
          <t>JBP</t>
        </is>
      </c>
      <c r="K142" s="5" t="inlineStr">
        <is>
          <t>SEM REDE</t>
        </is>
      </c>
      <c r="L142" s="5" t="inlineStr">
        <is>
          <t>SP</t>
        </is>
      </c>
      <c r="M142" s="5" t="n">
        <v>1276</v>
      </c>
      <c r="N142" s="9" t="n">
        <v>1537138.130000001</v>
      </c>
      <c r="O142" s="19" t="n">
        <v>100.387808908046</v>
      </c>
      <c r="P142" s="5" t="inlineStr">
        <is>
          <t>03 - SP INTERIOR</t>
        </is>
      </c>
      <c r="Q142" s="5" t="inlineStr">
        <is>
          <t>LARISSA PADILHA</t>
        </is>
      </c>
      <c r="R142" s="5" t="inlineStr"/>
      <c r="S142" s="5" t="inlineStr">
        <is>
          <t>42.149.466 LARISSA DA SILVA PADILHA - ME</t>
        </is>
      </c>
      <c r="T142" s="5" t="inlineStr">
        <is>
          <t>ZV - NAO APLICAVEL</t>
        </is>
      </c>
      <c r="U142" s="5" t="inlineStr"/>
      <c r="V142" s="5" t="inlineStr">
        <is>
          <t>cauda longa</t>
        </is>
      </c>
      <c r="W142" s="5" t="inlineStr">
        <is>
          <t>REGIÕES/GRUPOS</t>
        </is>
      </c>
    </row>
    <row r="143">
      <c r="A143" s="17" t="n">
        <v>2.251466666666667</v>
      </c>
      <c r="B143" s="18" t="inlineStr">
        <is>
          <t>VERDE</t>
        </is>
      </c>
      <c r="C143" s="9" t="n">
        <v>1575</v>
      </c>
      <c r="D143" s="9" t="n">
        <v>3546.06</v>
      </c>
      <c r="E143" s="9" t="n">
        <v>1575</v>
      </c>
      <c r="F143" s="6" t="n">
        <v>2.251466666666667</v>
      </c>
      <c r="G143" s="5" t="inlineStr">
        <is>
          <t>SEM GRUPO</t>
        </is>
      </c>
      <c r="H143" s="5" t="inlineStr">
        <is>
          <t>PR</t>
        </is>
      </c>
      <c r="I143" s="5" t="n">
        <v>1276</v>
      </c>
      <c r="J143" s="5" t="inlineStr">
        <is>
          <t>JBP</t>
        </is>
      </c>
      <c r="K143" s="5" t="inlineStr">
        <is>
          <t>SEM REDE</t>
        </is>
      </c>
      <c r="L143" s="5" t="inlineStr">
        <is>
          <t>PR</t>
        </is>
      </c>
      <c r="M143" s="5" t="n">
        <v>1276</v>
      </c>
      <c r="N143" s="9" t="n">
        <v>1537138.130000001</v>
      </c>
      <c r="O143" s="19" t="n">
        <v>100.387808908046</v>
      </c>
      <c r="P143" s="5" t="inlineStr">
        <is>
          <t>03 - SUL</t>
        </is>
      </c>
      <c r="Q143" s="5" t="inlineStr">
        <is>
          <t>HEMANUELE DITZEL (MANU)</t>
        </is>
      </c>
      <c r="R143" s="5" t="inlineStr"/>
      <c r="S143" s="5" t="inlineStr">
        <is>
          <t>ZR - NAO APLICAVEL</t>
        </is>
      </c>
      <c r="T143" s="5" t="inlineStr">
        <is>
          <t>HEMANUELE ROSA DITZEL</t>
        </is>
      </c>
      <c r="U143" s="5" t="inlineStr"/>
      <c r="V143" s="5" t="inlineStr">
        <is>
          <t>cauda longa</t>
        </is>
      </c>
      <c r="W143" s="5" t="inlineStr">
        <is>
          <t>REGIÕES/GRUPOS</t>
        </is>
      </c>
    </row>
    <row r="144">
      <c r="A144" s="17" t="n">
        <v>2.650175</v>
      </c>
      <c r="B144" s="18" t="inlineStr">
        <is>
          <t>VERDE</t>
        </is>
      </c>
      <c r="C144" s="9" t="n">
        <v>1309.090909090909</v>
      </c>
      <c r="D144" s="9" t="n">
        <v>3469.32</v>
      </c>
      <c r="E144" s="9" t="n">
        <v>1309.090909090909</v>
      </c>
      <c r="F144" s="6" t="n">
        <v>2.650175</v>
      </c>
      <c r="G144" s="5" t="inlineStr">
        <is>
          <t>SEM GRUPO</t>
        </is>
      </c>
      <c r="H144" s="5" t="inlineStr">
        <is>
          <t>MA</t>
        </is>
      </c>
      <c r="I144" s="5" t="n">
        <v>1276</v>
      </c>
      <c r="J144" s="5" t="inlineStr">
        <is>
          <t>JBP</t>
        </is>
      </c>
      <c r="K144" s="5" t="inlineStr">
        <is>
          <t>SEM REDE</t>
        </is>
      </c>
      <c r="L144" s="5" t="inlineStr">
        <is>
          <t>MA</t>
        </is>
      </c>
      <c r="M144" s="5" t="n">
        <v>1276</v>
      </c>
      <c r="N144" s="9" t="n">
        <v>1537138.130000001</v>
      </c>
      <c r="O144" s="19" t="n">
        <v>100.387808908046</v>
      </c>
      <c r="P144" s="5" t="inlineStr">
        <is>
          <t>03 - NORTE + MA</t>
        </is>
      </c>
      <c r="Q144" s="5" t="inlineStr">
        <is>
          <t>LARISSA PADILHA</t>
        </is>
      </c>
      <c r="R144" s="5" t="inlineStr"/>
      <c r="S144" s="5" t="inlineStr">
        <is>
          <t>42.149.466 LARISSA DA SILVA PADILHA - ME</t>
        </is>
      </c>
      <c r="T144" s="5" t="inlineStr">
        <is>
          <t>ZV - NAO APLICAVEL</t>
        </is>
      </c>
      <c r="U144" s="5" t="inlineStr"/>
      <c r="V144" s="5" t="inlineStr">
        <is>
          <t>cauda longa</t>
        </is>
      </c>
      <c r="W144" s="5" t="inlineStr">
        <is>
          <t>REGIÕES/GRUPOS</t>
        </is>
      </c>
    </row>
    <row r="145">
      <c r="A145" s="24" t="n">
        <v>0.4282436070853462</v>
      </c>
      <c r="B145" s="25" t="inlineStr">
        <is>
          <t>AMARELO</t>
        </is>
      </c>
      <c r="C145" s="9" t="n">
        <v>10706.89655172414</v>
      </c>
      <c r="D145" s="9" t="n">
        <v>4585.16</v>
      </c>
      <c r="E145" s="9" t="n">
        <v>10706.89655172414</v>
      </c>
      <c r="F145" s="6" t="n">
        <v>0.4282436070853462</v>
      </c>
      <c r="G145" s="5" t="inlineStr">
        <is>
          <t>FITLAND</t>
        </is>
      </c>
      <c r="H145" s="5" t="inlineStr">
        <is>
          <t>SC</t>
        </is>
      </c>
      <c r="I145" s="5" t="n">
        <v>58</v>
      </c>
      <c r="J145" s="5" t="inlineStr">
        <is>
          <t>Sell Out</t>
        </is>
      </c>
      <c r="K145" s="5" t="inlineStr">
        <is>
          <t>FITLAND</t>
        </is>
      </c>
      <c r="L145" s="5" t="inlineStr">
        <is>
          <t>SC</t>
        </is>
      </c>
      <c r="M145" s="5" t="n">
        <v>58</v>
      </c>
      <c r="N145" s="9" t="n">
        <v>140195.48</v>
      </c>
      <c r="O145" s="19" t="n">
        <v>201.4302873563219</v>
      </c>
      <c r="P145" s="5" t="inlineStr">
        <is>
          <t>03 - NACIONAL</t>
        </is>
      </c>
      <c r="Q145" s="5" t="inlineStr">
        <is>
          <t>JULIO GADRET</t>
        </is>
      </c>
      <c r="R145" s="5" t="inlineStr"/>
      <c r="S145" s="5" t="inlineStr">
        <is>
          <t>LG REPRESENTACOES LTDA - EPP</t>
        </is>
      </c>
      <c r="T145" s="5" t="inlineStr">
        <is>
          <t>ZV - NAO APLICAVEL</t>
        </is>
      </c>
      <c r="U145" s="5" t="inlineStr"/>
      <c r="V145" s="5" t="inlineStr">
        <is>
          <t>cauda longa</t>
        </is>
      </c>
      <c r="W145" s="5" t="inlineStr">
        <is>
          <t>REDES/GRUPOS</t>
        </is>
      </c>
    </row>
    <row r="146">
      <c r="A146" s="17" t="n">
        <v>1.47225625</v>
      </c>
      <c r="B146" s="18" t="inlineStr">
        <is>
          <t>VERDE</t>
        </is>
      </c>
      <c r="C146" s="9" t="n">
        <v>1600</v>
      </c>
      <c r="D146" s="9" t="n">
        <v>2355.61</v>
      </c>
      <c r="E146" s="9" t="n">
        <v>1600</v>
      </c>
      <c r="F146" s="6" t="n">
        <v>1.47225625</v>
      </c>
      <c r="G146" s="5" t="inlineStr">
        <is>
          <t>SEM GRUPO</t>
        </is>
      </c>
      <c r="H146" s="5" t="inlineStr">
        <is>
          <t>TO</t>
        </is>
      </c>
      <c r="I146" s="5" t="n">
        <v>1276</v>
      </c>
      <c r="J146" s="5" t="inlineStr">
        <is>
          <t>JBP</t>
        </is>
      </c>
      <c r="K146" s="5" t="inlineStr">
        <is>
          <t>SEM REDE</t>
        </is>
      </c>
      <c r="L146" s="5" t="inlineStr">
        <is>
          <t>TO</t>
        </is>
      </c>
      <c r="M146" s="5" t="n">
        <v>1276</v>
      </c>
      <c r="N146" s="9" t="n">
        <v>1537138.130000001</v>
      </c>
      <c r="O146" s="19" t="n">
        <v>100.387808908046</v>
      </c>
      <c r="P146" s="5" t="inlineStr">
        <is>
          <t>03 - CENTRO OESTE</t>
        </is>
      </c>
      <c r="Q146" s="5" t="inlineStr">
        <is>
          <t>LARISSA PADILHA</t>
        </is>
      </c>
      <c r="R146" s="5" t="inlineStr"/>
      <c r="S146" s="5" t="inlineStr">
        <is>
          <t>42.149.466 LARISSA DA SILVA PADILHA - ME</t>
        </is>
      </c>
      <c r="T146" s="5" t="inlineStr">
        <is>
          <t>ZV - NAO APLICAVEL</t>
        </is>
      </c>
      <c r="U146" s="5" t="inlineStr"/>
      <c r="V146" s="5" t="inlineStr">
        <is>
          <t>cauda longa</t>
        </is>
      </c>
      <c r="W146" s="5" t="inlineStr">
        <is>
          <t>REGIÕES/GRUPOS</t>
        </is>
      </c>
    </row>
    <row r="147">
      <c r="A147" s="17" t="n">
        <v>2.549007051282051</v>
      </c>
      <c r="B147" s="18" t="inlineStr">
        <is>
          <t>VERDE</t>
        </is>
      </c>
      <c r="C147" s="9" t="n">
        <v>1613.793103448276</v>
      </c>
      <c r="D147" s="9" t="n">
        <v>4113.57</v>
      </c>
      <c r="E147" s="9" t="n">
        <v>1613.793103448276</v>
      </c>
      <c r="F147" s="6" t="n">
        <v>2.549007051282051</v>
      </c>
      <c r="G147" s="5" t="inlineStr">
        <is>
          <t>SEM GRUPO</t>
        </is>
      </c>
      <c r="H147" s="5" t="inlineStr">
        <is>
          <t>PR</t>
        </is>
      </c>
      <c r="I147" s="5" t="n">
        <v>1276</v>
      </c>
      <c r="J147" s="5" t="inlineStr">
        <is>
          <t>JBP</t>
        </is>
      </c>
      <c r="K147" s="5" t="inlineStr">
        <is>
          <t>SEM REDE</t>
        </is>
      </c>
      <c r="L147" s="5" t="inlineStr">
        <is>
          <t>PR</t>
        </is>
      </c>
      <c r="M147" s="5" t="n">
        <v>1276</v>
      </c>
      <c r="N147" s="9" t="n">
        <v>1537138.130000001</v>
      </c>
      <c r="O147" s="19" t="n">
        <v>100.387808908046</v>
      </c>
      <c r="P147" s="5" t="inlineStr">
        <is>
          <t>03 - SUL</t>
        </is>
      </c>
      <c r="Q147" s="5" t="inlineStr">
        <is>
          <t>HEMANUELE DITZEL (MANU)</t>
        </is>
      </c>
      <c r="R147" s="5" t="inlineStr"/>
      <c r="S147" s="5" t="inlineStr">
        <is>
          <t>ZR - NAO APLICAVEL</t>
        </is>
      </c>
      <c r="T147" s="5" t="inlineStr">
        <is>
          <t>HEMANUELE ROSA DITZEL</t>
        </is>
      </c>
      <c r="U147" s="5" t="inlineStr"/>
      <c r="V147" s="5" t="inlineStr">
        <is>
          <t>cauda longa</t>
        </is>
      </c>
      <c r="W147" s="5" t="inlineStr">
        <is>
          <t>REGIÕES/GRUPOS</t>
        </is>
      </c>
    </row>
    <row r="148">
      <c r="A148" s="17" t="n">
        <v>1.165074576271186</v>
      </c>
      <c r="B148" s="18" t="inlineStr">
        <is>
          <t>VERDE</t>
        </is>
      </c>
      <c r="C148" s="9" t="n">
        <v>2950</v>
      </c>
      <c r="D148" s="9" t="n">
        <v>3436.97</v>
      </c>
      <c r="E148" s="9" t="n">
        <v>2950</v>
      </c>
      <c r="F148" s="6" t="n">
        <v>1.165074576271186</v>
      </c>
      <c r="G148" s="5" t="inlineStr">
        <is>
          <t>SEM GRUPO</t>
        </is>
      </c>
      <c r="H148" s="5" t="inlineStr">
        <is>
          <t>SP</t>
        </is>
      </c>
      <c r="I148" s="5" t="n">
        <v>1276</v>
      </c>
      <c r="J148" s="5" t="inlineStr">
        <is>
          <t>JBP</t>
        </is>
      </c>
      <c r="K148" s="5" t="inlineStr">
        <is>
          <t>SEM REDE</t>
        </is>
      </c>
      <c r="L148" s="5" t="inlineStr">
        <is>
          <t>SP</t>
        </is>
      </c>
      <c r="M148" s="5" t="n">
        <v>1276</v>
      </c>
      <c r="N148" s="9" t="n">
        <v>1537138.130000001</v>
      </c>
      <c r="O148" s="19" t="n">
        <v>100.387808908046</v>
      </c>
      <c r="P148" s="5" t="inlineStr">
        <is>
          <t>03 - SP CAPITAL</t>
        </is>
      </c>
      <c r="Q148" s="5" t="inlineStr">
        <is>
          <t>LARISSA PADILHA</t>
        </is>
      </c>
      <c r="R148" s="5" t="inlineStr"/>
      <c r="S148" s="5" t="inlineStr">
        <is>
          <t>42.149.466 LARISSA DA SILVA PADILHA - ME</t>
        </is>
      </c>
      <c r="T148" s="5" t="inlineStr">
        <is>
          <t>ZV - NAO APLICAVEL</t>
        </is>
      </c>
      <c r="U148" s="5" t="inlineStr"/>
      <c r="V148" s="5" t="inlineStr">
        <is>
          <t>cauda longa</t>
        </is>
      </c>
      <c r="W148" s="5" t="inlineStr">
        <is>
          <t>REGIÕES/GRUPOS</t>
        </is>
      </c>
    </row>
    <row r="149">
      <c r="A149" s="17" t="n">
        <v>1.833333333333333</v>
      </c>
      <c r="B149" s="18" t="inlineStr">
        <is>
          <t>VERDE</t>
        </is>
      </c>
      <c r="C149" s="9" t="n">
        <v>1800</v>
      </c>
      <c r="D149" s="9" t="n">
        <v>3300</v>
      </c>
      <c r="E149" s="9" t="n">
        <v>1800</v>
      </c>
      <c r="F149" s="6" t="n">
        <v>1.833333333333333</v>
      </c>
      <c r="G149" s="5" t="inlineStr">
        <is>
          <t>SEM GRUPO</t>
        </is>
      </c>
      <c r="H149" s="5" t="inlineStr">
        <is>
          <t>RJ</t>
        </is>
      </c>
      <c r="I149" s="5" t="n">
        <v>1276</v>
      </c>
      <c r="J149" s="5" t="inlineStr">
        <is>
          <t>JBP</t>
        </is>
      </c>
      <c r="K149" s="5" t="inlineStr">
        <is>
          <t>SEM REDE</t>
        </is>
      </c>
      <c r="L149" s="5" t="inlineStr">
        <is>
          <t>RJ</t>
        </is>
      </c>
      <c r="M149" s="5" t="n">
        <v>1276</v>
      </c>
      <c r="N149" s="9" t="n">
        <v>1537138.130000001</v>
      </c>
      <c r="O149" s="19" t="n">
        <v>100.387808908046</v>
      </c>
      <c r="P149" s="5" t="inlineStr">
        <is>
          <t>03 - RJ + ES + MG</t>
        </is>
      </c>
      <c r="Q149" s="5" t="inlineStr">
        <is>
          <t>LARISSA PADILHA</t>
        </is>
      </c>
      <c r="R149" s="5" t="inlineStr"/>
      <c r="S149" s="5" t="inlineStr">
        <is>
          <t>42.149.466 LARISSA DA SILVA PADILHA - ME</t>
        </is>
      </c>
      <c r="T149" s="5" t="inlineStr">
        <is>
          <t>ZV - NAO APLICAVEL</t>
        </is>
      </c>
      <c r="U149" s="5" t="inlineStr"/>
      <c r="V149" s="5" t="inlineStr">
        <is>
          <t>cauda longa</t>
        </is>
      </c>
      <c r="W149" s="5" t="inlineStr">
        <is>
          <t>REGIÕES/GRUPOS</t>
        </is>
      </c>
    </row>
    <row r="150">
      <c r="A150" s="17" t="n">
        <v>2.141830065359477</v>
      </c>
      <c r="B150" s="18" t="inlineStr">
        <is>
          <t>VERDE</t>
        </is>
      </c>
      <c r="C150" s="9" t="n">
        <v>1582.758620689655</v>
      </c>
      <c r="D150" s="9" t="n">
        <v>3390</v>
      </c>
      <c r="E150" s="9" t="n">
        <v>1582.758620689655</v>
      </c>
      <c r="F150" s="6" t="n">
        <v>2.141830065359477</v>
      </c>
      <c r="G150" s="5" t="inlineStr">
        <is>
          <t>SEM GRUPO</t>
        </is>
      </c>
      <c r="H150" s="5" t="inlineStr">
        <is>
          <t>RS</t>
        </is>
      </c>
      <c r="I150" s="5" t="n">
        <v>1276</v>
      </c>
      <c r="J150" s="5" t="inlineStr">
        <is>
          <t>JBP</t>
        </is>
      </c>
      <c r="K150" s="5" t="inlineStr">
        <is>
          <t>SEM REDE</t>
        </is>
      </c>
      <c r="L150" s="5" t="inlineStr">
        <is>
          <t>RS</t>
        </is>
      </c>
      <c r="M150" s="5" t="n">
        <v>1276</v>
      </c>
      <c r="N150" s="9" t="n">
        <v>1537138.130000001</v>
      </c>
      <c r="O150" s="19" t="n">
        <v>100.387808908046</v>
      </c>
      <c r="P150" s="5" t="inlineStr">
        <is>
          <t>03 - SUL</t>
        </is>
      </c>
      <c r="Q150" s="5" t="inlineStr">
        <is>
          <t>LARISSA PADILHA</t>
        </is>
      </c>
      <c r="R150" s="5" t="inlineStr"/>
      <c r="S150" s="5" t="inlineStr">
        <is>
          <t>ZR - NAO APLICAVEL</t>
        </is>
      </c>
      <c r="T150" s="5" t="inlineStr">
        <is>
          <t>HEMANUELE ROSA DITZEL</t>
        </is>
      </c>
      <c r="U150" s="5" t="inlineStr"/>
      <c r="V150" s="5" t="inlineStr">
        <is>
          <t>cauda longa</t>
        </is>
      </c>
      <c r="W150" s="5" t="inlineStr">
        <is>
          <t>REGIÕES/GRUPOS</t>
        </is>
      </c>
    </row>
    <row r="151">
      <c r="A151" s="17" t="n">
        <v>1.142542028985507</v>
      </c>
      <c r="B151" s="18" t="inlineStr">
        <is>
          <t>VERDE</t>
        </is>
      </c>
      <c r="C151" s="9" t="n">
        <v>3450</v>
      </c>
      <c r="D151" s="9" t="n">
        <v>3941.77</v>
      </c>
      <c r="E151" s="9" t="n">
        <v>3450</v>
      </c>
      <c r="F151" s="6" t="n">
        <v>1.142542028985507</v>
      </c>
      <c r="G151" s="5" t="inlineStr">
        <is>
          <t>SEM GRUPO</t>
        </is>
      </c>
      <c r="H151" s="5" t="inlineStr">
        <is>
          <t>SP</t>
        </is>
      </c>
      <c r="I151" s="5" t="n">
        <v>1276</v>
      </c>
      <c r="J151" s="5" t="inlineStr">
        <is>
          <t>JBP</t>
        </is>
      </c>
      <c r="K151" s="5" t="inlineStr">
        <is>
          <t>SEM REDE</t>
        </is>
      </c>
      <c r="L151" s="5" t="inlineStr">
        <is>
          <t>SP</t>
        </is>
      </c>
      <c r="M151" s="5" t="n">
        <v>1276</v>
      </c>
      <c r="N151" s="9" t="n">
        <v>1537138.130000001</v>
      </c>
      <c r="O151" s="19" t="n">
        <v>100.387808908046</v>
      </c>
      <c r="P151" s="5" t="inlineStr">
        <is>
          <t>03 - SP INTERIOR</t>
        </is>
      </c>
      <c r="Q151" s="5" t="inlineStr">
        <is>
          <t>LARISSA PADILHA</t>
        </is>
      </c>
      <c r="R151" s="5" t="inlineStr"/>
      <c r="S151" s="5" t="inlineStr">
        <is>
          <t>42.149.466 LARISSA DA SILVA PADILHA - ME</t>
        </is>
      </c>
      <c r="T151" s="5" t="inlineStr">
        <is>
          <t>ZV - NAO APLICAVEL</t>
        </is>
      </c>
      <c r="U151" s="5" t="inlineStr"/>
      <c r="V151" s="5" t="inlineStr">
        <is>
          <t>cauda longa</t>
        </is>
      </c>
      <c r="W151" s="5" t="inlineStr">
        <is>
          <t>REGIÕES/GRUPOS</t>
        </is>
      </c>
    </row>
    <row r="152">
      <c r="A152" s="24" t="n">
        <v>0.5243512356321839</v>
      </c>
      <c r="B152" s="25" t="inlineStr">
        <is>
          <t>AMARELO</t>
        </is>
      </c>
      <c r="C152" s="9" t="n">
        <v>6566.037735849057</v>
      </c>
      <c r="D152" s="9" t="n">
        <v>3442.91</v>
      </c>
      <c r="E152" s="9" t="n">
        <v>6566.037735849057</v>
      </c>
      <c r="F152" s="6" t="n">
        <v>0.5243512356321839</v>
      </c>
      <c r="G152" s="5" t="inlineStr">
        <is>
          <t>DIVINA TERRA</t>
        </is>
      </c>
      <c r="H152" s="5" t="inlineStr">
        <is>
          <t>RS</t>
        </is>
      </c>
      <c r="I152" s="5" t="n">
        <v>53</v>
      </c>
      <c r="J152" s="5" t="inlineStr">
        <is>
          <t>Sell Out</t>
        </is>
      </c>
      <c r="K152" s="5" t="inlineStr">
        <is>
          <t>DIVINA TERRA</t>
        </is>
      </c>
      <c r="L152" s="5" t="inlineStr">
        <is>
          <t>RS</t>
        </is>
      </c>
      <c r="M152" s="5" t="n">
        <v>53</v>
      </c>
      <c r="N152" s="9" t="n">
        <v>26524.04</v>
      </c>
      <c r="O152" s="19" t="n">
        <v>41.70446540880504</v>
      </c>
      <c r="P152" s="5" t="inlineStr">
        <is>
          <t>03 - NACIONAL</t>
        </is>
      </c>
      <c r="Q152" s="5" t="inlineStr">
        <is>
          <t>DAIANE STAVICKI</t>
        </is>
      </c>
      <c r="R152" s="5" t="inlineStr"/>
      <c r="S152" s="5" t="inlineStr">
        <is>
          <t>ZR - NAO APLICAVEL</t>
        </is>
      </c>
      <c r="T152" s="5" t="inlineStr">
        <is>
          <t>ZV - NAO APLICAVEL</t>
        </is>
      </c>
      <c r="U152" s="5" t="inlineStr"/>
      <c r="V152" s="5" t="inlineStr">
        <is>
          <t>cauda longa</t>
        </is>
      </c>
      <c r="W152" s="5" t="inlineStr">
        <is>
          <t>REDES/GRUPOS</t>
        </is>
      </c>
    </row>
    <row r="153">
      <c r="A153" s="17" t="n">
        <v>2.09010162601626</v>
      </c>
      <c r="B153" s="18" t="inlineStr">
        <is>
          <t>VERDE</t>
        </is>
      </c>
      <c r="C153" s="9" t="n">
        <v>1604.347826086957</v>
      </c>
      <c r="D153" s="9" t="n">
        <v>3353.25</v>
      </c>
      <c r="E153" s="9" t="n">
        <v>1604.347826086957</v>
      </c>
      <c r="F153" s="6" t="n">
        <v>2.09010162601626</v>
      </c>
      <c r="G153" s="5" t="inlineStr">
        <is>
          <t>SEM GRUPO</t>
        </is>
      </c>
      <c r="H153" s="5" t="inlineStr">
        <is>
          <t>SC</t>
        </is>
      </c>
      <c r="I153" s="5" t="n">
        <v>1276</v>
      </c>
      <c r="J153" s="5" t="inlineStr">
        <is>
          <t>JBP</t>
        </is>
      </c>
      <c r="K153" s="5" t="inlineStr">
        <is>
          <t>SEM REDE</t>
        </is>
      </c>
      <c r="L153" s="5" t="inlineStr">
        <is>
          <t>SC</t>
        </is>
      </c>
      <c r="M153" s="5" t="n">
        <v>1276</v>
      </c>
      <c r="N153" s="9" t="n">
        <v>1537138.130000001</v>
      </c>
      <c r="O153" s="19" t="n">
        <v>100.387808908046</v>
      </c>
      <c r="P153" s="5" t="inlineStr">
        <is>
          <t>03 - SUL</t>
        </is>
      </c>
      <c r="Q153" s="5" t="inlineStr">
        <is>
          <t>JULIO GADRET</t>
        </is>
      </c>
      <c r="R153" s="5" t="inlineStr"/>
      <c r="S153" s="5" t="inlineStr">
        <is>
          <t>LG REPRESENTACOES LTDA - EPP</t>
        </is>
      </c>
      <c r="T153" s="5" t="inlineStr">
        <is>
          <t>ZV - NAO APLICAVEL</t>
        </is>
      </c>
      <c r="U153" s="5" t="inlineStr"/>
      <c r="V153" s="5" t="inlineStr">
        <is>
          <t>cauda longa</t>
        </is>
      </c>
      <c r="W153" s="5" t="inlineStr">
        <is>
          <t>REGIÕES/GRUPOS</t>
        </is>
      </c>
    </row>
    <row r="154">
      <c r="A154" s="17" t="n">
        <v>2.09010162601626</v>
      </c>
      <c r="B154" s="18" t="inlineStr">
        <is>
          <t>VERDE</t>
        </is>
      </c>
      <c r="C154" s="9" t="n">
        <v>1604.347826086957</v>
      </c>
      <c r="D154" s="9" t="n">
        <v>3353.25</v>
      </c>
      <c r="E154" s="9" t="n">
        <v>1604.347826086957</v>
      </c>
      <c r="F154" s="6" t="n">
        <v>2.09010162601626</v>
      </c>
      <c r="G154" s="5" t="inlineStr">
        <is>
          <t>SEM GRUPO</t>
        </is>
      </c>
      <c r="H154" s="5" t="inlineStr">
        <is>
          <t>SC</t>
        </is>
      </c>
      <c r="I154" s="5" t="n">
        <v>1276</v>
      </c>
      <c r="J154" s="5" t="inlineStr">
        <is>
          <t>JBP</t>
        </is>
      </c>
      <c r="K154" s="5" t="inlineStr">
        <is>
          <t>SEM REDE</t>
        </is>
      </c>
      <c r="L154" s="5" t="inlineStr">
        <is>
          <t>SC</t>
        </is>
      </c>
      <c r="M154" s="5" t="n">
        <v>1276</v>
      </c>
      <c r="N154" s="9" t="n">
        <v>1537138.130000001</v>
      </c>
      <c r="O154" s="19" t="n">
        <v>100.387808908046</v>
      </c>
      <c r="P154" s="5" t="inlineStr">
        <is>
          <t>03 - SUL</t>
        </is>
      </c>
      <c r="Q154" s="5" t="inlineStr">
        <is>
          <t>JULIO GADRET</t>
        </is>
      </c>
      <c r="R154" s="5" t="inlineStr"/>
      <c r="S154" s="5" t="inlineStr">
        <is>
          <t>LG REPRESENTACOES LTDA - EPP</t>
        </is>
      </c>
      <c r="T154" s="5" t="inlineStr">
        <is>
          <t>ZV - NAO APLICAVEL</t>
        </is>
      </c>
      <c r="U154" s="5" t="inlineStr"/>
      <c r="V154" s="5" t="inlineStr">
        <is>
          <t>cauda longa</t>
        </is>
      </c>
      <c r="W154" s="5" t="inlineStr">
        <is>
          <t>REGIÕES/GRUPOS</t>
        </is>
      </c>
    </row>
    <row r="155">
      <c r="A155" s="17" t="n">
        <v>2.629107638888889</v>
      </c>
      <c r="B155" s="18" t="inlineStr">
        <is>
          <t>VERDE</t>
        </is>
      </c>
      <c r="C155" s="9" t="n">
        <v>1252.173913043478</v>
      </c>
      <c r="D155" s="9" t="n">
        <v>3292.1</v>
      </c>
      <c r="E155" s="9" t="n">
        <v>1252.173913043478</v>
      </c>
      <c r="F155" s="6" t="n">
        <v>2.629107638888889</v>
      </c>
      <c r="G155" s="5" t="inlineStr">
        <is>
          <t>SEM GRUPO</t>
        </is>
      </c>
      <c r="H155" s="5" t="inlineStr">
        <is>
          <t>ES</t>
        </is>
      </c>
      <c r="I155" s="5" t="n">
        <v>1276</v>
      </c>
      <c r="J155" s="5" t="inlineStr">
        <is>
          <t>JBP</t>
        </is>
      </c>
      <c r="K155" s="5" t="inlineStr">
        <is>
          <t>SEM REDE</t>
        </is>
      </c>
      <c r="L155" s="5" t="inlineStr">
        <is>
          <t>ES</t>
        </is>
      </c>
      <c r="M155" s="5" t="n">
        <v>1276</v>
      </c>
      <c r="N155" s="9" t="n">
        <v>1537138.130000001</v>
      </c>
      <c r="O155" s="19" t="n">
        <v>100.387808908046</v>
      </c>
      <c r="P155" s="5" t="inlineStr">
        <is>
          <t>03 - RJ + ES + MG</t>
        </is>
      </c>
      <c r="Q155" s="5" t="inlineStr">
        <is>
          <t>LARISSA PADILHA</t>
        </is>
      </c>
      <c r="R155" s="5" t="inlineStr"/>
      <c r="S155" s="5" t="inlineStr">
        <is>
          <t>42.149.466 LARISSA DA SILVA PADILHA - ME</t>
        </is>
      </c>
      <c r="T155" s="5" t="inlineStr">
        <is>
          <t>ZV - NAO APLICAVEL</t>
        </is>
      </c>
      <c r="U155" s="5" t="inlineStr"/>
      <c r="V155" s="5" t="inlineStr">
        <is>
          <t>cauda longa</t>
        </is>
      </c>
      <c r="W155" s="5" t="inlineStr">
        <is>
          <t>REGIÕES/GRUPOS</t>
        </is>
      </c>
    </row>
    <row r="156">
      <c r="A156" s="17" t="n">
        <v>2.295263888888889</v>
      </c>
      <c r="B156" s="18" t="inlineStr">
        <is>
          <t>VERDE</t>
        </is>
      </c>
      <c r="C156" s="9" t="n">
        <v>1440</v>
      </c>
      <c r="D156" s="9" t="n">
        <v>3305.18</v>
      </c>
      <c r="E156" s="9" t="n">
        <v>1440</v>
      </c>
      <c r="F156" s="6" t="n">
        <v>2.295263888888889</v>
      </c>
      <c r="G156" s="5" t="inlineStr">
        <is>
          <t>SEM GRUPO</t>
        </is>
      </c>
      <c r="H156" s="5" t="inlineStr">
        <is>
          <t>MG</t>
        </is>
      </c>
      <c r="I156" s="5" t="n">
        <v>1276</v>
      </c>
      <c r="J156" s="5" t="inlineStr">
        <is>
          <t>JBP</t>
        </is>
      </c>
      <c r="K156" s="5" t="inlineStr">
        <is>
          <t>SEM REDE</t>
        </is>
      </c>
      <c r="L156" s="5" t="inlineStr">
        <is>
          <t>MG</t>
        </is>
      </c>
      <c r="M156" s="5" t="n">
        <v>1276</v>
      </c>
      <c r="N156" s="9" t="n">
        <v>1537138.130000001</v>
      </c>
      <c r="O156" s="19" t="n">
        <v>100.387808908046</v>
      </c>
      <c r="P156" s="5" t="inlineStr">
        <is>
          <t>03 - RJ + ES + MG</t>
        </is>
      </c>
      <c r="Q156" s="5" t="inlineStr">
        <is>
          <t>JULIO GADRET</t>
        </is>
      </c>
      <c r="R156" s="5" t="inlineStr"/>
      <c r="S156" s="5" t="inlineStr">
        <is>
          <t>ZR - NAO APLICAVEL</t>
        </is>
      </c>
      <c r="T156" s="5" t="inlineStr">
        <is>
          <t>ZV - NAO APLICAVEL</t>
        </is>
      </c>
      <c r="U156" s="5" t="inlineStr"/>
      <c r="V156" s="5" t="inlineStr">
        <is>
          <t>cauda longa</t>
        </is>
      </c>
      <c r="W156" s="5" t="inlineStr">
        <is>
          <t>REGIÕES/GRUPOS</t>
        </is>
      </c>
    </row>
    <row r="157">
      <c r="A157" s="17" t="n">
        <v>2.117510958904109</v>
      </c>
      <c r="B157" s="18" t="inlineStr">
        <is>
          <t>VERDE</t>
        </is>
      </c>
      <c r="C157" s="9" t="n">
        <v>1553.191489361702</v>
      </c>
      <c r="D157" s="9" t="n">
        <v>3288.9</v>
      </c>
      <c r="E157" s="9" t="n">
        <v>1553.191489361702</v>
      </c>
      <c r="F157" s="6" t="n">
        <v>2.117510958904109</v>
      </c>
      <c r="G157" s="5" t="inlineStr">
        <is>
          <t>SEM GRUPO</t>
        </is>
      </c>
      <c r="H157" s="5" t="inlineStr">
        <is>
          <t>SC</t>
        </is>
      </c>
      <c r="I157" s="5" t="n">
        <v>1276</v>
      </c>
      <c r="J157" s="5" t="inlineStr">
        <is>
          <t>JBP</t>
        </is>
      </c>
      <c r="K157" s="5" t="inlineStr">
        <is>
          <t>SEM REDE</t>
        </is>
      </c>
      <c r="L157" s="5" t="inlineStr">
        <is>
          <t>SC</t>
        </is>
      </c>
      <c r="M157" s="5" t="n">
        <v>1276</v>
      </c>
      <c r="N157" s="9" t="n">
        <v>1537138.130000001</v>
      </c>
      <c r="O157" s="19" t="n">
        <v>100.387808908046</v>
      </c>
      <c r="P157" s="5" t="inlineStr">
        <is>
          <t>03 - SUL</t>
        </is>
      </c>
      <c r="Q157" s="5" t="inlineStr">
        <is>
          <t>JULIO GADRET</t>
        </is>
      </c>
      <c r="R157" s="5" t="inlineStr"/>
      <c r="S157" s="5" t="inlineStr">
        <is>
          <t>LG REPRESENTACOES LTDA - EPP</t>
        </is>
      </c>
      <c r="T157" s="5" t="inlineStr">
        <is>
          <t>ZV - NAO APLICAVEL</t>
        </is>
      </c>
      <c r="U157" s="5" t="inlineStr"/>
      <c r="V157" s="5" t="inlineStr">
        <is>
          <t>cauda longa</t>
        </is>
      </c>
      <c r="W157" s="5" t="inlineStr">
        <is>
          <t>REGIÕES/GRUPOS</t>
        </is>
      </c>
    </row>
    <row r="158">
      <c r="A158" s="17" t="n">
        <v>2.212368560606061</v>
      </c>
      <c r="B158" s="18" t="inlineStr">
        <is>
          <t>VERDE</t>
        </is>
      </c>
      <c r="C158" s="9" t="n">
        <v>1494.339622641509</v>
      </c>
      <c r="D158" s="9" t="n">
        <v>3306.03</v>
      </c>
      <c r="E158" s="9" t="n">
        <v>1494.339622641509</v>
      </c>
      <c r="F158" s="6" t="n">
        <v>2.212368560606061</v>
      </c>
      <c r="G158" s="5" t="inlineStr">
        <is>
          <t>SEM GRUPO</t>
        </is>
      </c>
      <c r="H158" s="5" t="inlineStr">
        <is>
          <t>GO</t>
        </is>
      </c>
      <c r="I158" s="5" t="n">
        <v>1276</v>
      </c>
      <c r="J158" s="5" t="inlineStr">
        <is>
          <t>JBP</t>
        </is>
      </c>
      <c r="K158" s="5" t="inlineStr">
        <is>
          <t>SEM REDE</t>
        </is>
      </c>
      <c r="L158" s="5" t="inlineStr">
        <is>
          <t>GO</t>
        </is>
      </c>
      <c r="M158" s="5" t="n">
        <v>1276</v>
      </c>
      <c r="N158" s="9" t="n">
        <v>1537138.130000001</v>
      </c>
      <c r="O158" s="19" t="n">
        <v>100.387808908046</v>
      </c>
      <c r="P158" s="5" t="inlineStr">
        <is>
          <t>03 - CENTRO OESTE</t>
        </is>
      </c>
      <c r="Q158" s="5" t="inlineStr">
        <is>
          <t>LARISSA PADILHA</t>
        </is>
      </c>
      <c r="R158" s="5" t="inlineStr"/>
      <c r="S158" s="5" t="inlineStr">
        <is>
          <t>42.149.466 LARISSA DA SILVA PADILHA - ME</t>
        </is>
      </c>
      <c r="T158" s="5" t="inlineStr">
        <is>
          <t>ZV - NAO APLICAVEL</t>
        </is>
      </c>
      <c r="U158" s="5" t="inlineStr"/>
      <c r="V158" s="5" t="inlineStr">
        <is>
          <t>cauda longa</t>
        </is>
      </c>
      <c r="W158" s="5" t="inlineStr">
        <is>
          <t>REGIÕES/GRUPOS</t>
        </is>
      </c>
    </row>
    <row r="159">
      <c r="A159" s="20" t="n">
        <v>0</v>
      </c>
      <c r="B159" s="21" t="inlineStr">
        <is>
          <t>ROXO</t>
        </is>
      </c>
      <c r="C159" s="9" t="n">
        <v>1542.857142857143</v>
      </c>
      <c r="D159" s="9" t="n">
        <v>0</v>
      </c>
      <c r="E159" s="9" t="n">
        <v>1542.857142857143</v>
      </c>
      <c r="F159" s="6" t="n">
        <v>0</v>
      </c>
      <c r="G159" s="5" t="inlineStr">
        <is>
          <t>SEM GRUPO</t>
        </is>
      </c>
      <c r="H159" s="5" t="inlineStr">
        <is>
          <t>MS</t>
        </is>
      </c>
      <c r="I159" s="5" t="n">
        <v>1276</v>
      </c>
      <c r="J159" s="5" t="inlineStr">
        <is>
          <t>Mapear + Prospectar</t>
        </is>
      </c>
      <c r="K159" s="5" t="inlineStr">
        <is>
          <t>SEM REDE</t>
        </is>
      </c>
      <c r="L159" s="5" t="inlineStr">
        <is>
          <t>MS</t>
        </is>
      </c>
      <c r="M159" s="5" t="n">
        <v>1276</v>
      </c>
      <c r="N159" s="9" t="n">
        <v>1537138.130000001</v>
      </c>
      <c r="O159" s="19" t="n">
        <v>100.387808908046</v>
      </c>
      <c r="P159" s="5" t="inlineStr">
        <is>
          <t>03 - CENTRO OESTE</t>
        </is>
      </c>
      <c r="Q159" s="5" t="inlineStr">
        <is>
          <t>LARISSA PADILHA</t>
        </is>
      </c>
      <c r="R159" s="5" t="inlineStr"/>
      <c r="S159" s="5" t="inlineStr">
        <is>
          <t>42.149.466 LARISSA DA SILVA PADILHA - ME</t>
        </is>
      </c>
      <c r="T159" s="5" t="inlineStr">
        <is>
          <t>ZV - NAO APLICAVEL</t>
        </is>
      </c>
      <c r="U159" s="5" t="inlineStr"/>
      <c r="V159" s="5" t="inlineStr">
        <is>
          <t>sem venda</t>
        </is>
      </c>
      <c r="W159" s="5" t="inlineStr">
        <is>
          <t>REGIÕES/GRUPOS</t>
        </is>
      </c>
    </row>
    <row r="160">
      <c r="A160" s="17" t="n">
        <v>4.6577</v>
      </c>
      <c r="B160" s="18" t="inlineStr">
        <is>
          <t>VERDE</t>
        </is>
      </c>
      <c r="C160" s="9" t="n">
        <v>900</v>
      </c>
      <c r="D160" s="9" t="n">
        <v>4191.93</v>
      </c>
      <c r="E160" s="9" t="n">
        <v>900</v>
      </c>
      <c r="F160" s="6" t="n">
        <v>4.6577</v>
      </c>
      <c r="G160" s="5" t="inlineStr">
        <is>
          <t>SEM GRUPO</t>
        </is>
      </c>
      <c r="H160" s="5" t="inlineStr">
        <is>
          <t>MG</t>
        </is>
      </c>
      <c r="I160" s="5" t="n">
        <v>1276</v>
      </c>
      <c r="J160" s="5" t="inlineStr">
        <is>
          <t>JBP</t>
        </is>
      </c>
      <c r="K160" s="5" t="inlineStr">
        <is>
          <t>SEM REDE</t>
        </is>
      </c>
      <c r="L160" s="5" t="inlineStr">
        <is>
          <t>MG</t>
        </is>
      </c>
      <c r="M160" s="5" t="n">
        <v>1276</v>
      </c>
      <c r="N160" s="9" t="n">
        <v>1537138.130000001</v>
      </c>
      <c r="O160" s="19" t="n">
        <v>100.387808908046</v>
      </c>
      <c r="P160" s="5" t="inlineStr">
        <is>
          <t>03 - RJ + ES + MG</t>
        </is>
      </c>
      <c r="Q160" s="5" t="inlineStr">
        <is>
          <t>LARISSA PADILHA</t>
        </is>
      </c>
      <c r="R160" s="5" t="inlineStr"/>
      <c r="S160" s="5" t="inlineStr">
        <is>
          <t>42.149.466 LARISSA DA SILVA PADILHA - ME</t>
        </is>
      </c>
      <c r="T160" s="5" t="inlineStr">
        <is>
          <t>ZV - NAO APLICAVEL</t>
        </is>
      </c>
      <c r="U160" s="5" t="inlineStr"/>
      <c r="V160" s="5" t="inlineStr">
        <is>
          <t>cauda longa</t>
        </is>
      </c>
      <c r="W160" s="5" t="inlineStr">
        <is>
          <t>REGIÕES/GRUPOS</t>
        </is>
      </c>
    </row>
    <row r="161">
      <c r="A161" s="17" t="n">
        <v>0.9317681159420289</v>
      </c>
      <c r="B161" s="18" t="inlineStr">
        <is>
          <t>VERDE</t>
        </is>
      </c>
      <c r="C161" s="9" t="n">
        <v>3450</v>
      </c>
      <c r="D161" s="9" t="n">
        <v>3214.6</v>
      </c>
      <c r="E161" s="9" t="n">
        <v>3450</v>
      </c>
      <c r="F161" s="6" t="n">
        <v>0.9317681159420289</v>
      </c>
      <c r="G161" s="5" t="inlineStr">
        <is>
          <t>SEM GRUPO</t>
        </is>
      </c>
      <c r="H161" s="5" t="inlineStr">
        <is>
          <t>SP</t>
        </is>
      </c>
      <c r="I161" s="5" t="n">
        <v>1276</v>
      </c>
      <c r="J161" s="5" t="inlineStr">
        <is>
          <t>JBP</t>
        </is>
      </c>
      <c r="K161" s="5" t="inlineStr">
        <is>
          <t>SEM REDE</t>
        </is>
      </c>
      <c r="L161" s="5" t="inlineStr">
        <is>
          <t>SP</t>
        </is>
      </c>
      <c r="M161" s="5" t="n">
        <v>1276</v>
      </c>
      <c r="N161" s="9" t="n">
        <v>1537138.130000001</v>
      </c>
      <c r="O161" s="19" t="n">
        <v>100.387808908046</v>
      </c>
      <c r="P161" s="5" t="inlineStr">
        <is>
          <t>03 - SP CAPITAL</t>
        </is>
      </c>
      <c r="Q161" s="5" t="inlineStr">
        <is>
          <t>LARISSA PADILHA</t>
        </is>
      </c>
      <c r="R161" s="5" t="inlineStr"/>
      <c r="S161" s="5" t="inlineStr">
        <is>
          <t>42.149.466 LARISSA DA SILVA PADILHA - ME</t>
        </is>
      </c>
      <c r="T161" s="5" t="inlineStr">
        <is>
          <t>ZV - NAO APLICAVEL</t>
        </is>
      </c>
      <c r="U161" s="5" t="inlineStr"/>
      <c r="V161" s="5" t="inlineStr">
        <is>
          <t>cauda longa</t>
        </is>
      </c>
      <c r="W161" s="5" t="inlineStr">
        <is>
          <t>REGIÕES/GRUPOS</t>
        </is>
      </c>
    </row>
    <row r="162">
      <c r="A162" s="17" t="n">
        <v>2.539316203703704</v>
      </c>
      <c r="B162" s="18" t="inlineStr">
        <is>
          <t>VERDE</t>
        </is>
      </c>
      <c r="C162" s="9" t="n">
        <v>1393.548387096774</v>
      </c>
      <c r="D162" s="9" t="n">
        <v>3538.66</v>
      </c>
      <c r="E162" s="9" t="n">
        <v>1393.548387096774</v>
      </c>
      <c r="F162" s="6" t="n">
        <v>2.539316203703704</v>
      </c>
      <c r="G162" s="5" t="inlineStr">
        <is>
          <t>SEM GRUPO</t>
        </is>
      </c>
      <c r="H162" s="5" t="inlineStr">
        <is>
          <t>RJ</t>
        </is>
      </c>
      <c r="I162" s="5" t="n">
        <v>1276</v>
      </c>
      <c r="J162" s="5" t="inlineStr">
        <is>
          <t>JBP</t>
        </is>
      </c>
      <c r="K162" s="5" t="inlineStr">
        <is>
          <t>SEM REDE</t>
        </is>
      </c>
      <c r="L162" s="5" t="inlineStr">
        <is>
          <t>RJ</t>
        </is>
      </c>
      <c r="M162" s="5" t="n">
        <v>1276</v>
      </c>
      <c r="N162" s="9" t="n">
        <v>1537138.130000001</v>
      </c>
      <c r="O162" s="19" t="n">
        <v>100.387808908046</v>
      </c>
      <c r="P162" s="5" t="inlineStr">
        <is>
          <t>03 - RJ + ES + MG</t>
        </is>
      </c>
      <c r="Q162" s="5" t="inlineStr">
        <is>
          <t>LARISSA PADILHA</t>
        </is>
      </c>
      <c r="R162" s="5" t="inlineStr"/>
      <c r="S162" s="5" t="inlineStr">
        <is>
          <t>42.149.466 LARISSA DA SILVA PADILHA - ME</t>
        </is>
      </c>
      <c r="T162" s="5" t="inlineStr">
        <is>
          <t>ZV - NAO APLICAVEL</t>
        </is>
      </c>
      <c r="U162" s="5" t="inlineStr"/>
      <c r="V162" s="5" t="inlineStr">
        <is>
          <t>cauda longa</t>
        </is>
      </c>
      <c r="W162" s="5" t="inlineStr">
        <is>
          <t>REGIÕES/GRUPOS</t>
        </is>
      </c>
    </row>
    <row r="163">
      <c r="A163" s="17" t="n">
        <v>2.774521527777778</v>
      </c>
      <c r="B163" s="18" t="inlineStr">
        <is>
          <t>VERDE</t>
        </is>
      </c>
      <c r="C163" s="9" t="n">
        <v>1393.548387096774</v>
      </c>
      <c r="D163" s="9" t="n">
        <v>3866.43</v>
      </c>
      <c r="E163" s="9" t="n">
        <v>1393.548387096774</v>
      </c>
      <c r="F163" s="6" t="n">
        <v>2.774521527777778</v>
      </c>
      <c r="G163" s="5" t="inlineStr">
        <is>
          <t>SEM GRUPO</t>
        </is>
      </c>
      <c r="H163" s="5" t="inlineStr">
        <is>
          <t>RJ</t>
        </is>
      </c>
      <c r="I163" s="5" t="n">
        <v>1276</v>
      </c>
      <c r="J163" s="5" t="inlineStr">
        <is>
          <t>JBP</t>
        </is>
      </c>
      <c r="K163" s="5" t="inlineStr">
        <is>
          <t>SEM REDE</t>
        </is>
      </c>
      <c r="L163" s="5" t="inlineStr">
        <is>
          <t>RJ</t>
        </is>
      </c>
      <c r="M163" s="5" t="n">
        <v>1276</v>
      </c>
      <c r="N163" s="9" t="n">
        <v>1537138.130000001</v>
      </c>
      <c r="O163" s="19" t="n">
        <v>100.387808908046</v>
      </c>
      <c r="P163" s="5" t="inlineStr">
        <is>
          <t>03 - RJ + ES + MG</t>
        </is>
      </c>
      <c r="Q163" s="5" t="inlineStr">
        <is>
          <t>LARISSA PADILHA</t>
        </is>
      </c>
      <c r="R163" s="5" t="inlineStr"/>
      <c r="S163" s="5" t="inlineStr">
        <is>
          <t>42.149.466 LARISSA DA SILVA PADILHA - ME</t>
        </is>
      </c>
      <c r="T163" s="5" t="inlineStr">
        <is>
          <t>ZV - NAO APLICAVEL</t>
        </is>
      </c>
      <c r="U163" s="5" t="inlineStr"/>
      <c r="V163" s="5" t="inlineStr">
        <is>
          <t>cauda longa</t>
        </is>
      </c>
      <c r="W163" s="5" t="inlineStr">
        <is>
          <t>REGIÕES/GRUPOS</t>
        </is>
      </c>
    </row>
    <row r="164">
      <c r="A164" s="17" t="n">
        <v>2.510453409090909</v>
      </c>
      <c r="B164" s="18" t="inlineStr">
        <is>
          <t>VERDE</t>
        </is>
      </c>
      <c r="C164" s="9" t="n">
        <v>1494.339622641509</v>
      </c>
      <c r="D164" s="9" t="n">
        <v>3751.47</v>
      </c>
      <c r="E164" s="9" t="n">
        <v>1494.339622641509</v>
      </c>
      <c r="F164" s="6" t="n">
        <v>2.510453409090909</v>
      </c>
      <c r="G164" s="5" t="inlineStr">
        <is>
          <t>SEM GRUPO</t>
        </is>
      </c>
      <c r="H164" s="5" t="inlineStr">
        <is>
          <t>GO</t>
        </is>
      </c>
      <c r="I164" s="5" t="n">
        <v>1276</v>
      </c>
      <c r="J164" s="5" t="inlineStr">
        <is>
          <t>JBP</t>
        </is>
      </c>
      <c r="K164" s="5" t="inlineStr">
        <is>
          <t>SEM REDE</t>
        </is>
      </c>
      <c r="L164" s="5" t="inlineStr">
        <is>
          <t>GO</t>
        </is>
      </c>
      <c r="M164" s="5" t="n">
        <v>1276</v>
      </c>
      <c r="N164" s="9" t="n">
        <v>1537138.130000001</v>
      </c>
      <c r="O164" s="19" t="n">
        <v>100.387808908046</v>
      </c>
      <c r="P164" s="5" t="inlineStr">
        <is>
          <t>03 - CENTRO OESTE</t>
        </is>
      </c>
      <c r="Q164" s="5" t="inlineStr">
        <is>
          <t>LARISSA PADILHA</t>
        </is>
      </c>
      <c r="R164" s="5" t="inlineStr"/>
      <c r="S164" s="5" t="inlineStr">
        <is>
          <t>42.149.466 LARISSA DA SILVA PADILHA - ME</t>
        </is>
      </c>
      <c r="T164" s="5" t="inlineStr">
        <is>
          <t>ZV - NAO APLICAVEL</t>
        </is>
      </c>
      <c r="U164" s="5" t="inlineStr"/>
      <c r="V164" s="5" t="inlineStr">
        <is>
          <t>cauda longa</t>
        </is>
      </c>
      <c r="W164" s="5" t="inlineStr">
        <is>
          <t>REGIÕES/GRUPOS</t>
        </is>
      </c>
    </row>
    <row r="165">
      <c r="A165" s="20" t="n">
        <v>0</v>
      </c>
      <c r="B165" s="21" t="inlineStr">
        <is>
          <t>ROXO</t>
        </is>
      </c>
      <c r="C165" s="9" t="n">
        <v>6000</v>
      </c>
      <c r="D165" s="9" t="n">
        <v>0</v>
      </c>
      <c r="E165" s="9" t="n">
        <v>6000</v>
      </c>
      <c r="F165" s="6" t="n">
        <v>0</v>
      </c>
      <c r="G165" s="5" t="inlineStr">
        <is>
          <t>LIGEIRINHO</t>
        </is>
      </c>
      <c r="H165" s="5" t="inlineStr"/>
      <c r="I165" s="5" t="n">
        <v>3</v>
      </c>
      <c r="J165" s="5" t="inlineStr">
        <is>
          <t>Mapear + Prospectar</t>
        </is>
      </c>
      <c r="K165" s="5" t="inlineStr">
        <is>
          <t>LIGEIRINHO</t>
        </is>
      </c>
      <c r="L165" s="5" t="inlineStr"/>
      <c r="M165" s="5" t="n">
        <v>3</v>
      </c>
      <c r="N165" s="9" t="n">
        <v>0</v>
      </c>
      <c r="O165" s="19" t="n">
        <v>0</v>
      </c>
      <c r="P165" s="5" t="inlineStr">
        <is>
          <t>03 - NACIONAL</t>
        </is>
      </c>
      <c r="Q165" s="5" t="inlineStr">
        <is>
          <t>DAIANE STAVICKI</t>
        </is>
      </c>
      <c r="R165" s="5" t="inlineStr"/>
      <c r="S165" s="5" t="inlineStr">
        <is>
          <t>42.149.466 LARISSA DA SILVA PADILHA - ME</t>
        </is>
      </c>
      <c r="T165" s="5" t="inlineStr">
        <is>
          <t>ZV - NAO APLICAVEL</t>
        </is>
      </c>
      <c r="U165" s="5" t="inlineStr"/>
      <c r="V165" s="5" t="inlineStr">
        <is>
          <t>sem venda</t>
        </is>
      </c>
      <c r="W165" s="5" t="inlineStr">
        <is>
          <t>REDES/GRUPOS</t>
        </is>
      </c>
    </row>
    <row r="166">
      <c r="A166" s="17" t="n">
        <v>1.158726923076923</v>
      </c>
      <c r="B166" s="18" t="inlineStr">
        <is>
          <t>VERDE</t>
        </is>
      </c>
      <c r="C166" s="9" t="n">
        <v>2600</v>
      </c>
      <c r="D166" s="9" t="n">
        <v>3012.69</v>
      </c>
      <c r="E166" s="9" t="n">
        <v>2600</v>
      </c>
      <c r="F166" s="6" t="n">
        <v>1.158726923076923</v>
      </c>
      <c r="G166" s="5" t="inlineStr">
        <is>
          <t>SEM GRUPO</t>
        </is>
      </c>
      <c r="H166" s="5" t="inlineStr">
        <is>
          <t>SP</t>
        </is>
      </c>
      <c r="I166" s="5" t="n">
        <v>1276</v>
      </c>
      <c r="J166" s="5" t="inlineStr">
        <is>
          <t>JBP</t>
        </is>
      </c>
      <c r="K166" s="5" t="inlineStr">
        <is>
          <t>SEM REDE</t>
        </is>
      </c>
      <c r="L166" s="5" t="inlineStr">
        <is>
          <t>SP</t>
        </is>
      </c>
      <c r="M166" s="5" t="n">
        <v>1276</v>
      </c>
      <c r="N166" s="9" t="n">
        <v>1537138.130000001</v>
      </c>
      <c r="O166" s="19" t="n">
        <v>100.387808908046</v>
      </c>
      <c r="P166" s="5" t="inlineStr">
        <is>
          <t>03 - SP INTERIOR</t>
        </is>
      </c>
      <c r="Q166" s="5" t="inlineStr">
        <is>
          <t>DAIANE STAVICKI</t>
        </is>
      </c>
      <c r="R166" s="5" t="inlineStr"/>
      <c r="S166" s="5" t="inlineStr">
        <is>
          <t>ZR - NAO APLICAVEL</t>
        </is>
      </c>
      <c r="T166" s="5" t="inlineStr">
        <is>
          <t>ZV - NAO APLICAVEL</t>
        </is>
      </c>
      <c r="U166" s="5" t="inlineStr"/>
      <c r="V166" s="5" t="inlineStr">
        <is>
          <t>cauda longa</t>
        </is>
      </c>
      <c r="W166" s="5" t="inlineStr">
        <is>
          <t>REGIÕES/GRUPOS</t>
        </is>
      </c>
    </row>
    <row r="167">
      <c r="A167" s="17" t="n">
        <v>1.243476190476191</v>
      </c>
      <c r="B167" s="18" t="inlineStr">
        <is>
          <t>VERDE</t>
        </is>
      </c>
      <c r="C167" s="9" t="n">
        <v>2520</v>
      </c>
      <c r="D167" s="9" t="n">
        <v>3133.56</v>
      </c>
      <c r="E167" s="9" t="n">
        <v>2520</v>
      </c>
      <c r="F167" s="6" t="n">
        <v>1.243476190476191</v>
      </c>
      <c r="G167" s="5" t="inlineStr">
        <is>
          <t>SEM GRUPO</t>
        </is>
      </c>
      <c r="H167" s="5" t="inlineStr">
        <is>
          <t>SP</t>
        </is>
      </c>
      <c r="I167" s="5" t="n">
        <v>1276</v>
      </c>
      <c r="J167" s="5" t="inlineStr">
        <is>
          <t>JBP</t>
        </is>
      </c>
      <c r="K167" s="5" t="inlineStr">
        <is>
          <t>SEM REDE</t>
        </is>
      </c>
      <c r="L167" s="5" t="inlineStr">
        <is>
          <t>SP</t>
        </is>
      </c>
      <c r="M167" s="5" t="n">
        <v>1276</v>
      </c>
      <c r="N167" s="9" t="n">
        <v>1537138.130000001</v>
      </c>
      <c r="O167" s="19" t="n">
        <v>100.387808908046</v>
      </c>
      <c r="P167" s="5" t="inlineStr">
        <is>
          <t>03 - SP INTERIOR</t>
        </is>
      </c>
      <c r="Q167" s="5" t="inlineStr">
        <is>
          <t>LARISSA PADILHA</t>
        </is>
      </c>
      <c r="R167" s="5" t="inlineStr"/>
      <c r="S167" s="5" t="inlineStr">
        <is>
          <t>42.149.466 LARISSA DA SILVA PADILHA - ME</t>
        </is>
      </c>
      <c r="T167" s="5" t="inlineStr">
        <is>
          <t>ZV - NAO APLICAVEL</t>
        </is>
      </c>
      <c r="U167" s="5" t="inlineStr"/>
      <c r="V167" s="5" t="inlineStr">
        <is>
          <t>cauda longa</t>
        </is>
      </c>
      <c r="W167" s="5" t="inlineStr">
        <is>
          <t>REGIÕES/GRUPOS</t>
        </is>
      </c>
    </row>
    <row r="168">
      <c r="A168" s="22" t="n">
        <v>0.2827866666666667</v>
      </c>
      <c r="B168" s="23" t="inlineStr">
        <is>
          <t>VERMELHO</t>
        </is>
      </c>
      <c r="C168" s="9" t="n">
        <v>10500</v>
      </c>
      <c r="D168" s="9" t="n">
        <v>2969.26</v>
      </c>
      <c r="E168" s="9" t="n">
        <v>10500</v>
      </c>
      <c r="F168" s="6" t="n">
        <v>0.2827866666666667</v>
      </c>
      <c r="G168" s="5" t="inlineStr">
        <is>
          <t>VIDA LEVE</t>
        </is>
      </c>
      <c r="H168" s="5" t="inlineStr">
        <is>
          <t>RS</t>
        </is>
      </c>
      <c r="I168" s="5" t="n">
        <v>34</v>
      </c>
      <c r="J168" s="5" t="inlineStr">
        <is>
          <t>Positivação + Expandir</t>
        </is>
      </c>
      <c r="K168" s="5" t="inlineStr">
        <is>
          <t>VIDA LEVE</t>
        </is>
      </c>
      <c r="L168" s="5" t="inlineStr">
        <is>
          <t>RS</t>
        </is>
      </c>
      <c r="M168" s="5" t="n">
        <v>34</v>
      </c>
      <c r="N168" s="9" t="n">
        <v>45735.59000000001</v>
      </c>
      <c r="O168" s="19" t="n">
        <v>112.0970343137255</v>
      </c>
      <c r="P168" s="5" t="inlineStr">
        <is>
          <t>03 - NACIONAL</t>
        </is>
      </c>
      <c r="Q168" s="5" t="inlineStr">
        <is>
          <t>DAIANE STAVICKI</t>
        </is>
      </c>
      <c r="R168" s="5" t="inlineStr"/>
      <c r="S168" s="5" t="inlineStr">
        <is>
          <t>ZR - NAO APLICAVEL</t>
        </is>
      </c>
      <c r="T168" s="5" t="inlineStr">
        <is>
          <t>HEMANUELE ROSA DITZEL</t>
        </is>
      </c>
      <c r="U168" s="5" t="inlineStr"/>
      <c r="V168" s="5" t="inlineStr">
        <is>
          <t>cauda longa</t>
        </is>
      </c>
      <c r="W168" s="5" t="inlineStr">
        <is>
          <t>REDES/GRUPOS</t>
        </is>
      </c>
    </row>
    <row r="169">
      <c r="A169" s="17" t="n">
        <v>0.7810526315789474</v>
      </c>
      <c r="B169" s="18" t="inlineStr">
        <is>
          <t>VERDE</t>
        </is>
      </c>
      <c r="C169" s="9" t="n">
        <v>2442.857142857143</v>
      </c>
      <c r="D169" s="9" t="n">
        <v>1908</v>
      </c>
      <c r="E169" s="9" t="n">
        <v>2442.857142857143</v>
      </c>
      <c r="F169" s="6" t="n">
        <v>0.7810526315789474</v>
      </c>
      <c r="G169" s="5" t="inlineStr">
        <is>
          <t>SEM GRUPO</t>
        </is>
      </c>
      <c r="H169" s="5" t="inlineStr">
        <is>
          <t>SP</t>
        </is>
      </c>
      <c r="I169" s="5" t="n">
        <v>1276</v>
      </c>
      <c r="J169" s="5" t="inlineStr">
        <is>
          <t>JBP</t>
        </is>
      </c>
      <c r="K169" s="5" t="inlineStr">
        <is>
          <t>SEM REDE</t>
        </is>
      </c>
      <c r="L169" s="5" t="inlineStr">
        <is>
          <t>SP</t>
        </is>
      </c>
      <c r="M169" s="5" t="n">
        <v>1276</v>
      </c>
      <c r="N169" s="9" t="n">
        <v>1537138.130000001</v>
      </c>
      <c r="O169" s="19" t="n">
        <v>100.387808908046</v>
      </c>
      <c r="P169" s="5" t="inlineStr">
        <is>
          <t>03 - SP CAPITAL</t>
        </is>
      </c>
      <c r="Q169" s="5" t="inlineStr">
        <is>
          <t>LARISSA PADILHA</t>
        </is>
      </c>
      <c r="R169" s="5" t="inlineStr"/>
      <c r="S169" s="5" t="inlineStr">
        <is>
          <t>ZR - NAO APLICAVEL</t>
        </is>
      </c>
      <c r="T169" s="5" t="inlineStr">
        <is>
          <t>HEMANUELE ROSA DITZEL</t>
        </is>
      </c>
      <c r="U169" s="5" t="inlineStr"/>
      <c r="V169" s="5" t="inlineStr">
        <is>
          <t>cauda longa</t>
        </is>
      </c>
      <c r="W169" s="5" t="inlineStr">
        <is>
          <t>REGIÕES/GRUPOS</t>
        </is>
      </c>
    </row>
    <row r="170">
      <c r="A170" s="17" t="n">
        <v>2.647891666666667</v>
      </c>
      <c r="B170" s="18" t="inlineStr">
        <is>
          <t>VERDE</t>
        </is>
      </c>
      <c r="C170" s="9" t="n">
        <v>1200</v>
      </c>
      <c r="D170" s="9" t="n">
        <v>3177.47</v>
      </c>
      <c r="E170" s="9" t="n">
        <v>1200</v>
      </c>
      <c r="F170" s="6" t="n">
        <v>2.647891666666667</v>
      </c>
      <c r="G170" s="5" t="inlineStr">
        <is>
          <t>SEM GRUPO</t>
        </is>
      </c>
      <c r="H170" s="5" t="inlineStr">
        <is>
          <t>PE</t>
        </is>
      </c>
      <c r="I170" s="5" t="n">
        <v>1276</v>
      </c>
      <c r="J170" s="5" t="inlineStr">
        <is>
          <t>JBP</t>
        </is>
      </c>
      <c r="K170" s="5" t="inlineStr">
        <is>
          <t>SEM REDE</t>
        </is>
      </c>
      <c r="L170" s="5" t="inlineStr">
        <is>
          <t>PE</t>
        </is>
      </c>
      <c r="M170" s="5" t="n">
        <v>1276</v>
      </c>
      <c r="N170" s="9" t="n">
        <v>1537138.130000001</v>
      </c>
      <c r="O170" s="19" t="n">
        <v>100.387808908046</v>
      </c>
      <c r="P170" s="5" t="inlineStr">
        <is>
          <t>03 - NORDESTE (SEM MA)</t>
        </is>
      </c>
      <c r="Q170" s="5" t="inlineStr">
        <is>
          <t>LARISSA PADILHA</t>
        </is>
      </c>
      <c r="R170" s="5" t="inlineStr"/>
      <c r="S170" s="5" t="inlineStr">
        <is>
          <t>42.149.466 LARISSA DA SILVA PADILHA - ME</t>
        </is>
      </c>
      <c r="T170" s="5" t="inlineStr">
        <is>
          <t>ZV - NAO APLICAVEL</t>
        </is>
      </c>
      <c r="U170" s="5" t="inlineStr"/>
      <c r="V170" s="5" t="inlineStr">
        <is>
          <t>cauda longa</t>
        </is>
      </c>
      <c r="W170" s="5" t="inlineStr">
        <is>
          <t>REGIÕES/GRUPOS</t>
        </is>
      </c>
    </row>
    <row r="171">
      <c r="A171" s="17" t="n">
        <v>1.9670125</v>
      </c>
      <c r="B171" s="18" t="inlineStr">
        <is>
          <t>VERDE</t>
        </is>
      </c>
      <c r="C171" s="9" t="n">
        <v>1600</v>
      </c>
      <c r="D171" s="9" t="n">
        <v>3147.22</v>
      </c>
      <c r="E171" s="9" t="n">
        <v>1600</v>
      </c>
      <c r="F171" s="6" t="n">
        <v>1.9670125</v>
      </c>
      <c r="G171" s="5" t="inlineStr">
        <is>
          <t>SEM GRUPO</t>
        </is>
      </c>
      <c r="H171" s="5" t="inlineStr">
        <is>
          <t>RJ</t>
        </is>
      </c>
      <c r="I171" s="5" t="n">
        <v>1276</v>
      </c>
      <c r="J171" s="5" t="inlineStr">
        <is>
          <t>JBP</t>
        </is>
      </c>
      <c r="K171" s="5" t="inlineStr">
        <is>
          <t>SEM REDE</t>
        </is>
      </c>
      <c r="L171" s="5" t="inlineStr">
        <is>
          <t>RJ</t>
        </is>
      </c>
      <c r="M171" s="5" t="n">
        <v>1276</v>
      </c>
      <c r="N171" s="9" t="n">
        <v>1537138.130000001</v>
      </c>
      <c r="O171" s="19" t="n">
        <v>100.387808908046</v>
      </c>
      <c r="P171" s="5" t="inlineStr">
        <is>
          <t>03 - RJ + ES + MG</t>
        </is>
      </c>
      <c r="Q171" s="5" t="inlineStr">
        <is>
          <t>LARISSA PADILHA</t>
        </is>
      </c>
      <c r="R171" s="5" t="inlineStr"/>
      <c r="S171" s="5" t="inlineStr">
        <is>
          <t>42.149.466 LARISSA DA SILVA PADILHA - ME</t>
        </is>
      </c>
      <c r="T171" s="5" t="inlineStr">
        <is>
          <t>ZV - NAO APLICAVEL</t>
        </is>
      </c>
      <c r="U171" s="5" t="inlineStr"/>
      <c r="V171" s="5" t="inlineStr">
        <is>
          <t>cauda longa</t>
        </is>
      </c>
      <c r="W171" s="5" t="inlineStr">
        <is>
          <t>REGIÕES/GRUPOS</t>
        </is>
      </c>
    </row>
    <row r="172">
      <c r="A172" s="17" t="n">
        <v>1.149555555555555</v>
      </c>
      <c r="B172" s="18" t="inlineStr">
        <is>
          <t>VERDE</t>
        </is>
      </c>
      <c r="C172" s="9" t="n">
        <v>2571.428571428572</v>
      </c>
      <c r="D172" s="9" t="n">
        <v>2956</v>
      </c>
      <c r="E172" s="9" t="n">
        <v>2571.428571428572</v>
      </c>
      <c r="F172" s="6" t="n">
        <v>1.149555555555555</v>
      </c>
      <c r="G172" s="5" t="inlineStr">
        <is>
          <t>SEM GRUPO</t>
        </is>
      </c>
      <c r="H172" s="5" t="inlineStr">
        <is>
          <t>RS</t>
        </is>
      </c>
      <c r="I172" s="5" t="n">
        <v>1276</v>
      </c>
      <c r="J172" s="5" t="inlineStr">
        <is>
          <t>JBP</t>
        </is>
      </c>
      <c r="K172" s="5" t="inlineStr">
        <is>
          <t>SEM REDE</t>
        </is>
      </c>
      <c r="L172" s="5" t="inlineStr">
        <is>
          <t>RS</t>
        </is>
      </c>
      <c r="M172" s="5" t="n">
        <v>1276</v>
      </c>
      <c r="N172" s="9" t="n">
        <v>1537138.130000001</v>
      </c>
      <c r="O172" s="19" t="n">
        <v>100.387808908046</v>
      </c>
      <c r="P172" s="5" t="inlineStr">
        <is>
          <t>03 - SUL</t>
        </is>
      </c>
      <c r="Q172" s="5" t="inlineStr">
        <is>
          <t>HEMANUELE DITZEL (MANU)</t>
        </is>
      </c>
      <c r="R172" s="5" t="inlineStr"/>
      <c r="S172" s="5" t="inlineStr">
        <is>
          <t>ZR - NAO APLICAVEL</t>
        </is>
      </c>
      <c r="T172" s="5" t="inlineStr">
        <is>
          <t>HEMANUELE ROSA DITZEL</t>
        </is>
      </c>
      <c r="U172" s="5" t="inlineStr"/>
      <c r="V172" s="5" t="inlineStr">
        <is>
          <t>cauda longa</t>
        </is>
      </c>
      <c r="W172" s="5" t="inlineStr">
        <is>
          <t>REGIÕES/GRUPOS</t>
        </is>
      </c>
    </row>
    <row r="173">
      <c r="A173" s="17" t="n">
        <v>2.059534722222222</v>
      </c>
      <c r="B173" s="18" t="inlineStr">
        <is>
          <t>VERDE</t>
        </is>
      </c>
      <c r="C173" s="9" t="n">
        <v>1440</v>
      </c>
      <c r="D173" s="9" t="n">
        <v>2965.73</v>
      </c>
      <c r="E173" s="9" t="n">
        <v>1440</v>
      </c>
      <c r="F173" s="6" t="n">
        <v>2.059534722222222</v>
      </c>
      <c r="G173" s="5" t="inlineStr">
        <is>
          <t>SEM GRUPO</t>
        </is>
      </c>
      <c r="H173" s="5" t="inlineStr">
        <is>
          <t>BA</t>
        </is>
      </c>
      <c r="I173" s="5" t="n">
        <v>1276</v>
      </c>
      <c r="J173" s="5" t="inlineStr">
        <is>
          <t>JBP</t>
        </is>
      </c>
      <c r="K173" s="5" t="inlineStr">
        <is>
          <t>SEM REDE</t>
        </is>
      </c>
      <c r="L173" s="5" t="inlineStr">
        <is>
          <t>BA</t>
        </is>
      </c>
      <c r="M173" s="5" t="n">
        <v>1276</v>
      </c>
      <c r="N173" s="9" t="n">
        <v>1537138.130000001</v>
      </c>
      <c r="O173" s="19" t="n">
        <v>100.387808908046</v>
      </c>
      <c r="P173" s="5" t="inlineStr">
        <is>
          <t>03 - NORDESTE (SEM MA)</t>
        </is>
      </c>
      <c r="Q173" s="5" t="inlineStr">
        <is>
          <t>LARISSA PADILHA</t>
        </is>
      </c>
      <c r="R173" s="5" t="inlineStr"/>
      <c r="S173" s="5" t="inlineStr">
        <is>
          <t>42.149.466 LARISSA DA SILVA PADILHA - ME</t>
        </is>
      </c>
      <c r="T173" s="5" t="inlineStr">
        <is>
          <t>ZV - NAO APLICAVEL</t>
        </is>
      </c>
      <c r="U173" s="5" t="inlineStr"/>
      <c r="V173" s="5" t="inlineStr">
        <is>
          <t>cauda longa</t>
        </is>
      </c>
      <c r="W173" s="5" t="inlineStr">
        <is>
          <t>REGIÕES/GRUPOS</t>
        </is>
      </c>
    </row>
    <row r="174">
      <c r="A174" s="17" t="n">
        <v>1.81634188034188</v>
      </c>
      <c r="B174" s="18" t="inlineStr">
        <is>
          <t>VERDE</t>
        </is>
      </c>
      <c r="C174" s="9" t="n">
        <v>1613.793103448276</v>
      </c>
      <c r="D174" s="9" t="n">
        <v>2931.2</v>
      </c>
      <c r="E174" s="9" t="n">
        <v>1613.793103448276</v>
      </c>
      <c r="F174" s="6" t="n">
        <v>1.81634188034188</v>
      </c>
      <c r="G174" s="5" t="inlineStr">
        <is>
          <t>SEM GRUPO</t>
        </is>
      </c>
      <c r="H174" s="5" t="inlineStr">
        <is>
          <t>PR</t>
        </is>
      </c>
      <c r="I174" s="5" t="n">
        <v>1276</v>
      </c>
      <c r="J174" s="5" t="inlineStr">
        <is>
          <t>JBP</t>
        </is>
      </c>
      <c r="K174" s="5" t="inlineStr">
        <is>
          <t>SEM REDE</t>
        </is>
      </c>
      <c r="L174" s="5" t="inlineStr">
        <is>
          <t>PR</t>
        </is>
      </c>
      <c r="M174" s="5" t="n">
        <v>1276</v>
      </c>
      <c r="N174" s="9" t="n">
        <v>1537138.130000001</v>
      </c>
      <c r="O174" s="19" t="n">
        <v>100.387808908046</v>
      </c>
      <c r="P174" s="5" t="inlineStr">
        <is>
          <t>03 - SUL</t>
        </is>
      </c>
      <c r="Q174" s="5" t="inlineStr">
        <is>
          <t>HEMANUELE DITZEL (MANU)</t>
        </is>
      </c>
      <c r="R174" s="5" t="inlineStr"/>
      <c r="S174" s="5" t="inlineStr">
        <is>
          <t>ZR - NAO APLICAVEL</t>
        </is>
      </c>
      <c r="T174" s="5" t="inlineStr">
        <is>
          <t>HEMANUELE ROSA DITZEL</t>
        </is>
      </c>
      <c r="U174" s="5" t="inlineStr"/>
      <c r="V174" s="5" t="inlineStr">
        <is>
          <t>cauda longa</t>
        </is>
      </c>
      <c r="W174" s="5" t="inlineStr">
        <is>
          <t>REGIÕES/GRUPOS</t>
        </is>
      </c>
    </row>
    <row r="175">
      <c r="A175" s="17" t="n">
        <v>1.618922222222222</v>
      </c>
      <c r="B175" s="18" t="inlineStr">
        <is>
          <t>VERDE</t>
        </is>
      </c>
      <c r="C175" s="9" t="n">
        <v>1800</v>
      </c>
      <c r="D175" s="9" t="n">
        <v>2914.06</v>
      </c>
      <c r="E175" s="9" t="n">
        <v>1800</v>
      </c>
      <c r="F175" s="6" t="n">
        <v>1.618922222222222</v>
      </c>
      <c r="G175" s="5" t="inlineStr">
        <is>
          <t>SEM GRUPO</t>
        </is>
      </c>
      <c r="H175" s="5" t="inlineStr">
        <is>
          <t>RN</t>
        </is>
      </c>
      <c r="I175" s="5" t="n">
        <v>1276</v>
      </c>
      <c r="J175" s="5" t="inlineStr">
        <is>
          <t>JBP</t>
        </is>
      </c>
      <c r="K175" s="5" t="inlineStr">
        <is>
          <t>SEM REDE</t>
        </is>
      </c>
      <c r="L175" s="5" t="inlineStr">
        <is>
          <t>RN</t>
        </is>
      </c>
      <c r="M175" s="5" t="n">
        <v>1276</v>
      </c>
      <c r="N175" s="9" t="n">
        <v>1537138.130000001</v>
      </c>
      <c r="O175" s="19" t="n">
        <v>100.387808908046</v>
      </c>
      <c r="P175" s="5" t="inlineStr">
        <is>
          <t>03 - NORDESTE (SEM MA)</t>
        </is>
      </c>
      <c r="Q175" s="5" t="inlineStr">
        <is>
          <t>LARISSA PADILHA</t>
        </is>
      </c>
      <c r="R175" s="5" t="inlineStr"/>
      <c r="S175" s="5" t="inlineStr">
        <is>
          <t>42.149.466 LARISSA DA SILVA PADILHA - ME</t>
        </is>
      </c>
      <c r="T175" s="5" t="inlineStr">
        <is>
          <t>ZV - NAO APLICAVEL</t>
        </is>
      </c>
      <c r="U175" s="5" t="inlineStr"/>
      <c r="V175" s="5" t="inlineStr">
        <is>
          <t>cauda longa</t>
        </is>
      </c>
      <c r="W175" s="5" t="inlineStr">
        <is>
          <t>REGIÕES/GRUPOS</t>
        </is>
      </c>
    </row>
    <row r="176">
      <c r="A176" s="22" t="n">
        <v>0.2818921417069243</v>
      </c>
      <c r="B176" s="23" t="inlineStr">
        <is>
          <t>VERMELHO</t>
        </is>
      </c>
      <c r="C176" s="9" t="n">
        <v>10706.89655172414</v>
      </c>
      <c r="D176" s="9" t="n">
        <v>3018.19</v>
      </c>
      <c r="E176" s="9" t="n">
        <v>10706.89655172414</v>
      </c>
      <c r="F176" s="6" t="n">
        <v>0.2818921417069243</v>
      </c>
      <c r="G176" s="5" t="inlineStr">
        <is>
          <t>FITLAND</t>
        </is>
      </c>
      <c r="H176" s="5" t="inlineStr">
        <is>
          <t>SC</t>
        </is>
      </c>
      <c r="I176" s="5" t="n">
        <v>58</v>
      </c>
      <c r="J176" s="5" t="inlineStr">
        <is>
          <t>Positivação + Expandir</t>
        </is>
      </c>
      <c r="K176" s="5" t="inlineStr">
        <is>
          <t>FITLAND</t>
        </is>
      </c>
      <c r="L176" s="5" t="inlineStr">
        <is>
          <t>SC</t>
        </is>
      </c>
      <c r="M176" s="5" t="n">
        <v>58</v>
      </c>
      <c r="N176" s="9" t="n">
        <v>140195.48</v>
      </c>
      <c r="O176" s="19" t="n">
        <v>201.4302873563219</v>
      </c>
      <c r="P176" s="5" t="inlineStr">
        <is>
          <t>03 - NACIONAL</t>
        </is>
      </c>
      <c r="Q176" s="5" t="inlineStr">
        <is>
          <t>JULIO GADRET</t>
        </is>
      </c>
      <c r="R176" s="5" t="inlineStr"/>
      <c r="S176" s="5" t="inlineStr">
        <is>
          <t>LG REPRESENTACOES LTDA - EPP</t>
        </is>
      </c>
      <c r="T176" s="5" t="inlineStr">
        <is>
          <t>ZV - NAO APLICAVEL</t>
        </is>
      </c>
      <c r="U176" s="5" t="inlineStr"/>
      <c r="V176" s="5" t="inlineStr">
        <is>
          <t>cauda longa</t>
        </is>
      </c>
      <c r="W176" s="5" t="inlineStr">
        <is>
          <t>REDES/GRUPOS</t>
        </is>
      </c>
    </row>
    <row r="177">
      <c r="A177" s="17" t="n">
        <v>1.194154761904762</v>
      </c>
      <c r="B177" s="18" t="inlineStr">
        <is>
          <t>VERDE</t>
        </is>
      </c>
      <c r="C177" s="9" t="n">
        <v>2520</v>
      </c>
      <c r="D177" s="9" t="n">
        <v>3009.27</v>
      </c>
      <c r="E177" s="9" t="n">
        <v>2520</v>
      </c>
      <c r="F177" s="6" t="n">
        <v>1.194154761904762</v>
      </c>
      <c r="G177" s="5" t="inlineStr">
        <is>
          <t>SEM GRUPO</t>
        </is>
      </c>
      <c r="H177" s="5" t="inlineStr">
        <is>
          <t>SP</t>
        </is>
      </c>
      <c r="I177" s="5" t="n">
        <v>1276</v>
      </c>
      <c r="J177" s="5" t="inlineStr">
        <is>
          <t>JBP</t>
        </is>
      </c>
      <c r="K177" s="5" t="inlineStr">
        <is>
          <t>SEM REDE</t>
        </is>
      </c>
      <c r="L177" s="5" t="inlineStr">
        <is>
          <t>SP</t>
        </is>
      </c>
      <c r="M177" s="5" t="n">
        <v>1276</v>
      </c>
      <c r="N177" s="9" t="n">
        <v>1537138.130000001</v>
      </c>
      <c r="O177" s="19" t="n">
        <v>100.387808908046</v>
      </c>
      <c r="P177" s="5" t="inlineStr">
        <is>
          <t>03 - SP INTERIOR</t>
        </is>
      </c>
      <c r="Q177" s="5" t="inlineStr">
        <is>
          <t>LARISSA PADILHA</t>
        </is>
      </c>
      <c r="R177" s="5" t="inlineStr"/>
      <c r="S177" s="5" t="inlineStr">
        <is>
          <t>42.149.466 LARISSA DA SILVA PADILHA - ME</t>
        </is>
      </c>
      <c r="T177" s="5" t="inlineStr">
        <is>
          <t>ZV - NAO APLICAVEL</t>
        </is>
      </c>
      <c r="U177" s="5" t="inlineStr"/>
      <c r="V177" s="5" t="inlineStr">
        <is>
          <t>cauda longa</t>
        </is>
      </c>
      <c r="W177" s="5" t="inlineStr">
        <is>
          <t>REGIÕES/GRUPOS</t>
        </is>
      </c>
    </row>
    <row r="178">
      <c r="A178" s="17" t="n">
        <v>2.183807407407408</v>
      </c>
      <c r="B178" s="18" t="inlineStr">
        <is>
          <t>VERDE</t>
        </is>
      </c>
      <c r="C178" s="9" t="n">
        <v>1582.758620689655</v>
      </c>
      <c r="D178" s="9" t="n">
        <v>3456.44</v>
      </c>
      <c r="E178" s="9" t="n">
        <v>1582.758620689655</v>
      </c>
      <c r="F178" s="6" t="n">
        <v>2.183807407407408</v>
      </c>
      <c r="G178" s="5" t="inlineStr">
        <is>
          <t>SEM GRUPO</t>
        </is>
      </c>
      <c r="H178" s="5" t="inlineStr">
        <is>
          <t>RS</t>
        </is>
      </c>
      <c r="I178" s="5" t="n">
        <v>1276</v>
      </c>
      <c r="J178" s="5" t="inlineStr">
        <is>
          <t>JBP</t>
        </is>
      </c>
      <c r="K178" s="5" t="inlineStr">
        <is>
          <t>SEM REDE</t>
        </is>
      </c>
      <c r="L178" s="5" t="inlineStr">
        <is>
          <t>RS</t>
        </is>
      </c>
      <c r="M178" s="5" t="n">
        <v>1276</v>
      </c>
      <c r="N178" s="9" t="n">
        <v>1537138.130000001</v>
      </c>
      <c r="O178" s="19" t="n">
        <v>100.387808908046</v>
      </c>
      <c r="P178" s="5" t="inlineStr">
        <is>
          <t>03 - SUL</t>
        </is>
      </c>
      <c r="Q178" s="5" t="inlineStr">
        <is>
          <t>HEMANUELE DITZEL (MANU)</t>
        </is>
      </c>
      <c r="R178" s="5" t="inlineStr"/>
      <c r="S178" s="5" t="inlineStr">
        <is>
          <t>ZR - NAO APLICAVEL</t>
        </is>
      </c>
      <c r="T178" s="5" t="inlineStr">
        <is>
          <t>HEMANUELE ROSA DITZEL</t>
        </is>
      </c>
      <c r="U178" s="5" t="inlineStr"/>
      <c r="V178" s="5" t="inlineStr">
        <is>
          <t>cauda longa</t>
        </is>
      </c>
      <c r="W178" s="5" t="inlineStr">
        <is>
          <t>REGIÕES/GRUPOS</t>
        </is>
      </c>
    </row>
    <row r="179">
      <c r="A179" s="17" t="n">
        <v>2.101770833333334</v>
      </c>
      <c r="B179" s="18" t="inlineStr">
        <is>
          <t>VERDE</t>
        </is>
      </c>
      <c r="C179" s="9" t="n">
        <v>1440</v>
      </c>
      <c r="D179" s="9" t="n">
        <v>3026.55</v>
      </c>
      <c r="E179" s="9" t="n">
        <v>1440</v>
      </c>
      <c r="F179" s="6" t="n">
        <v>2.101770833333334</v>
      </c>
      <c r="G179" s="5" t="inlineStr">
        <is>
          <t>SEM GRUPO</t>
        </is>
      </c>
      <c r="H179" s="5" t="inlineStr">
        <is>
          <t>MG</t>
        </is>
      </c>
      <c r="I179" s="5" t="n">
        <v>1276</v>
      </c>
      <c r="J179" s="5" t="inlineStr">
        <is>
          <t>JBP</t>
        </is>
      </c>
      <c r="K179" s="5" t="inlineStr">
        <is>
          <t>SEM REDE</t>
        </is>
      </c>
      <c r="L179" s="5" t="inlineStr">
        <is>
          <t>MG</t>
        </is>
      </c>
      <c r="M179" s="5" t="n">
        <v>1276</v>
      </c>
      <c r="N179" s="9" t="n">
        <v>1537138.130000001</v>
      </c>
      <c r="O179" s="19" t="n">
        <v>100.387808908046</v>
      </c>
      <c r="P179" s="5" t="inlineStr">
        <is>
          <t>03 - RJ + ES + MG</t>
        </is>
      </c>
      <c r="Q179" s="5" t="inlineStr">
        <is>
          <t>LARISSA PADILHA</t>
        </is>
      </c>
      <c r="R179" s="5" t="inlineStr"/>
      <c r="S179" s="5" t="inlineStr">
        <is>
          <t>42.149.466 LARISSA DA SILVA PADILHA - ME</t>
        </is>
      </c>
      <c r="T179" s="5" t="inlineStr">
        <is>
          <t>ZV - NAO APLICAVEL</t>
        </is>
      </c>
      <c r="U179" s="5" t="inlineStr"/>
      <c r="V179" s="5" t="inlineStr">
        <is>
          <t>cauda longa</t>
        </is>
      </c>
      <c r="W179" s="5" t="inlineStr">
        <is>
          <t>REGIÕES/GRUPOS</t>
        </is>
      </c>
    </row>
    <row r="180">
      <c r="A180" s="20" t="n">
        <v>0</v>
      </c>
      <c r="B180" s="21" t="inlineStr">
        <is>
          <t>ROXO</t>
        </is>
      </c>
      <c r="C180" s="9" t="n">
        <v>1582.758620689655</v>
      </c>
      <c r="D180" s="9" t="n">
        <v>0</v>
      </c>
      <c r="E180" s="9" t="n">
        <v>1582.758620689655</v>
      </c>
      <c r="F180" s="6" t="n">
        <v>0</v>
      </c>
      <c r="G180" s="5" t="inlineStr">
        <is>
          <t>SEM GRUPO</t>
        </is>
      </c>
      <c r="H180" s="5" t="inlineStr">
        <is>
          <t>RS</t>
        </is>
      </c>
      <c r="I180" s="5" t="n">
        <v>1276</v>
      </c>
      <c r="J180" s="5" t="inlineStr">
        <is>
          <t>Mapear + Prospectar</t>
        </is>
      </c>
      <c r="K180" s="5" t="inlineStr">
        <is>
          <t>SEM REDE</t>
        </is>
      </c>
      <c r="L180" s="5" t="inlineStr">
        <is>
          <t>RS</t>
        </is>
      </c>
      <c r="M180" s="5" t="n">
        <v>1276</v>
      </c>
      <c r="N180" s="9" t="n">
        <v>1537138.130000001</v>
      </c>
      <c r="O180" s="19" t="n">
        <v>100.387808908046</v>
      </c>
      <c r="P180" s="5" t="inlineStr">
        <is>
          <t>03 - SUL</t>
        </is>
      </c>
      <c r="Q180" s="5" t="inlineStr">
        <is>
          <t>DAIANE STAVICKI</t>
        </is>
      </c>
      <c r="R180" s="5" t="inlineStr"/>
      <c r="S180" s="5" t="inlineStr">
        <is>
          <t>ZR - NAO APLICAVEL</t>
        </is>
      </c>
      <c r="T180" s="5" t="inlineStr">
        <is>
          <t>ZV - NAO APLICAVEL</t>
        </is>
      </c>
      <c r="U180" s="5" t="inlineStr"/>
      <c r="V180" s="5" t="inlineStr">
        <is>
          <t>sem venda</t>
        </is>
      </c>
      <c r="W180" s="5" t="inlineStr">
        <is>
          <t>REGIÕES/GRUPOS</t>
        </is>
      </c>
    </row>
    <row r="181">
      <c r="A181" s="17" t="n">
        <v>1.064007650273224</v>
      </c>
      <c r="B181" s="18" t="inlineStr">
        <is>
          <t>VERDE</t>
        </is>
      </c>
      <c r="C181" s="9" t="n">
        <v>2614.285714285714</v>
      </c>
      <c r="D181" s="9" t="n">
        <v>2781.62</v>
      </c>
      <c r="E181" s="9" t="n">
        <v>2614.285714285714</v>
      </c>
      <c r="F181" s="6" t="n">
        <v>1.064007650273224</v>
      </c>
      <c r="G181" s="5" t="inlineStr">
        <is>
          <t>SEM GRUPO</t>
        </is>
      </c>
      <c r="H181" s="5" t="inlineStr">
        <is>
          <t>SP</t>
        </is>
      </c>
      <c r="I181" s="5" t="n">
        <v>1276</v>
      </c>
      <c r="J181" s="5" t="inlineStr">
        <is>
          <t>JBP</t>
        </is>
      </c>
      <c r="K181" s="5" t="inlineStr">
        <is>
          <t>SEM REDE</t>
        </is>
      </c>
      <c r="L181" s="5" t="inlineStr">
        <is>
          <t>SP</t>
        </is>
      </c>
      <c r="M181" s="5" t="n">
        <v>1276</v>
      </c>
      <c r="N181" s="9" t="n">
        <v>1537138.130000001</v>
      </c>
      <c r="O181" s="19" t="n">
        <v>100.387808908046</v>
      </c>
      <c r="P181" s="5" t="inlineStr">
        <is>
          <t>03 - SP INTERIOR</t>
        </is>
      </c>
      <c r="Q181" s="5" t="inlineStr">
        <is>
          <t>LARISSA PADILHA</t>
        </is>
      </c>
      <c r="R181" s="5" t="inlineStr"/>
      <c r="S181" s="5" t="inlineStr">
        <is>
          <t>42.149.466 LARISSA DA SILVA PADILHA - ME</t>
        </is>
      </c>
      <c r="T181" s="5" t="inlineStr">
        <is>
          <t>ZV - NAO APLICAVEL</t>
        </is>
      </c>
      <c r="U181" s="5" t="inlineStr"/>
      <c r="V181" s="5" t="inlineStr">
        <is>
          <t>cauda longa</t>
        </is>
      </c>
      <c r="W181" s="5" t="inlineStr">
        <is>
          <t>REGIÕES/GRUPOS</t>
        </is>
      </c>
    </row>
    <row r="182">
      <c r="A182" s="22" t="n">
        <v>0.3495354589371981</v>
      </c>
      <c r="B182" s="23" t="inlineStr">
        <is>
          <t>VERMELHO</t>
        </is>
      </c>
      <c r="C182" s="9" t="n">
        <v>10706.89655172414</v>
      </c>
      <c r="D182" s="9" t="n">
        <v>3742.44</v>
      </c>
      <c r="E182" s="9" t="n">
        <v>10706.89655172414</v>
      </c>
      <c r="F182" s="6" t="n">
        <v>0.3495354589371981</v>
      </c>
      <c r="G182" s="5" t="inlineStr">
        <is>
          <t>FITLAND</t>
        </is>
      </c>
      <c r="H182" s="5" t="inlineStr">
        <is>
          <t>SC</t>
        </is>
      </c>
      <c r="I182" s="5" t="n">
        <v>58</v>
      </c>
      <c r="J182" s="5" t="inlineStr">
        <is>
          <t>Positivação + Expandir</t>
        </is>
      </c>
      <c r="K182" s="5" t="inlineStr">
        <is>
          <t>FITLAND</t>
        </is>
      </c>
      <c r="L182" s="5" t="inlineStr">
        <is>
          <t>SC</t>
        </is>
      </c>
      <c r="M182" s="5" t="n">
        <v>58</v>
      </c>
      <c r="N182" s="9" t="n">
        <v>140195.48</v>
      </c>
      <c r="O182" s="19" t="n">
        <v>201.4302873563219</v>
      </c>
      <c r="P182" s="5" t="inlineStr">
        <is>
          <t>03 - NACIONAL</t>
        </is>
      </c>
      <c r="Q182" s="5" t="inlineStr">
        <is>
          <t>JULIO GADRET</t>
        </is>
      </c>
      <c r="R182" s="5" t="inlineStr"/>
      <c r="S182" s="5" t="inlineStr">
        <is>
          <t>ZR - NAO APLICAVEL</t>
        </is>
      </c>
      <c r="T182" s="5" t="inlineStr">
        <is>
          <t>ZV - NAO APLICAVEL</t>
        </is>
      </c>
      <c r="U182" s="5" t="inlineStr"/>
      <c r="V182" s="5" t="inlineStr">
        <is>
          <t>cauda longa</t>
        </is>
      </c>
      <c r="W182" s="5" t="inlineStr">
        <is>
          <t>REDES/GRUPOS</t>
        </is>
      </c>
    </row>
    <row r="183">
      <c r="A183" s="17" t="n">
        <v>0.8316714285714286</v>
      </c>
      <c r="B183" s="18" t="inlineStr">
        <is>
          <t>VERDE</t>
        </is>
      </c>
      <c r="C183" s="9" t="n">
        <v>2100</v>
      </c>
      <c r="D183" s="9" t="n">
        <v>1746.51</v>
      </c>
      <c r="E183" s="9" t="n">
        <v>2100</v>
      </c>
      <c r="F183" s="6" t="n">
        <v>0.8316714285714286</v>
      </c>
      <c r="G183" s="5" t="inlineStr">
        <is>
          <t>SEM GRUPO</t>
        </is>
      </c>
      <c r="H183" s="5" t="inlineStr">
        <is>
          <t>RS</t>
        </is>
      </c>
      <c r="I183" s="5" t="n">
        <v>1276</v>
      </c>
      <c r="J183" s="5" t="inlineStr">
        <is>
          <t>JBP</t>
        </is>
      </c>
      <c r="K183" s="5" t="inlineStr">
        <is>
          <t>SEM REDE</t>
        </is>
      </c>
      <c r="L183" s="5" t="inlineStr">
        <is>
          <t>RS</t>
        </is>
      </c>
      <c r="M183" s="5" t="n">
        <v>1276</v>
      </c>
      <c r="N183" s="9" t="n">
        <v>1537138.130000001</v>
      </c>
      <c r="O183" s="19" t="n">
        <v>100.387808908046</v>
      </c>
      <c r="P183" s="5" t="inlineStr">
        <is>
          <t>03 - SUL</t>
        </is>
      </c>
      <c r="Q183" s="5" t="inlineStr">
        <is>
          <t>HEMANUELE DITZEL (MANU)</t>
        </is>
      </c>
      <c r="R183" s="5" t="inlineStr"/>
      <c r="S183" s="5" t="inlineStr">
        <is>
          <t>ZR - NAO APLICAVEL</t>
        </is>
      </c>
      <c r="T183" s="5" t="inlineStr">
        <is>
          <t>HEMANUELE ROSA DITZEL</t>
        </is>
      </c>
      <c r="U183" s="5" t="inlineStr"/>
      <c r="V183" s="5" t="inlineStr">
        <is>
          <t>cauda longa</t>
        </is>
      </c>
      <c r="W183" s="5" t="inlineStr">
        <is>
          <t>REGIÕES/GRUPOS</t>
        </is>
      </c>
    </row>
    <row r="184">
      <c r="A184" s="22" t="n">
        <v>0.3184085714285714</v>
      </c>
      <c r="B184" s="23" t="inlineStr">
        <is>
          <t>VERMELHO</t>
        </is>
      </c>
      <c r="C184" s="9" t="n">
        <v>10500</v>
      </c>
      <c r="D184" s="9" t="n">
        <v>3343.29</v>
      </c>
      <c r="E184" s="9" t="n">
        <v>10500</v>
      </c>
      <c r="F184" s="6" t="n">
        <v>0.3184085714285714</v>
      </c>
      <c r="G184" s="5" t="inlineStr">
        <is>
          <t>VIDA LEVE</t>
        </is>
      </c>
      <c r="H184" s="5" t="inlineStr">
        <is>
          <t>SP</t>
        </is>
      </c>
      <c r="I184" s="5" t="n">
        <v>34</v>
      </c>
      <c r="J184" s="5" t="inlineStr">
        <is>
          <t>Positivação + Expandir</t>
        </is>
      </c>
      <c r="K184" s="5" t="inlineStr">
        <is>
          <t>VIDA LEVE</t>
        </is>
      </c>
      <c r="L184" s="5" t="inlineStr">
        <is>
          <t>SP</t>
        </is>
      </c>
      <c r="M184" s="5" t="n">
        <v>34</v>
      </c>
      <c r="N184" s="9" t="n">
        <v>45735.59000000001</v>
      </c>
      <c r="O184" s="19" t="n">
        <v>112.0970343137255</v>
      </c>
      <c r="P184" s="5" t="inlineStr">
        <is>
          <t>03 - NACIONAL</t>
        </is>
      </c>
      <c r="Q184" s="5" t="inlineStr">
        <is>
          <t>DAIANE STAVICKI</t>
        </is>
      </c>
      <c r="R184" s="5" t="inlineStr"/>
      <c r="S184" s="5" t="inlineStr">
        <is>
          <t>ZR - NAO APLICAVEL</t>
        </is>
      </c>
      <c r="T184" s="5" t="inlineStr">
        <is>
          <t>HEMANUELE ROSA DITZEL</t>
        </is>
      </c>
      <c r="U184" s="5" t="inlineStr"/>
      <c r="V184" s="5" t="inlineStr">
        <is>
          <t>cauda longa</t>
        </is>
      </c>
      <c r="W184" s="5" t="inlineStr">
        <is>
          <t>REDES/GRUPOS</t>
        </is>
      </c>
    </row>
    <row r="185">
      <c r="A185" s="17" t="n">
        <v>1.816093181818182</v>
      </c>
      <c r="B185" s="18" t="inlineStr">
        <is>
          <t>VERDE</t>
        </is>
      </c>
      <c r="C185" s="9" t="n">
        <v>1494.339622641509</v>
      </c>
      <c r="D185" s="9" t="n">
        <v>2713.86</v>
      </c>
      <c r="E185" s="9" t="n">
        <v>1494.339622641509</v>
      </c>
      <c r="F185" s="6" t="n">
        <v>1.816093181818182</v>
      </c>
      <c r="G185" s="5" t="inlineStr">
        <is>
          <t>SEM GRUPO</t>
        </is>
      </c>
      <c r="H185" s="5" t="inlineStr">
        <is>
          <t>GO</t>
        </is>
      </c>
      <c r="I185" s="5" t="n">
        <v>1276</v>
      </c>
      <c r="J185" s="5" t="inlineStr">
        <is>
          <t>JBP</t>
        </is>
      </c>
      <c r="K185" s="5" t="inlineStr">
        <is>
          <t>SEM REDE</t>
        </is>
      </c>
      <c r="L185" s="5" t="inlineStr">
        <is>
          <t>GO</t>
        </is>
      </c>
      <c r="M185" s="5" t="n">
        <v>1276</v>
      </c>
      <c r="N185" s="9" t="n">
        <v>1537138.130000001</v>
      </c>
      <c r="O185" s="19" t="n">
        <v>100.387808908046</v>
      </c>
      <c r="P185" s="5" t="inlineStr">
        <is>
          <t>03 - CENTRO OESTE</t>
        </is>
      </c>
      <c r="Q185" s="5" t="inlineStr">
        <is>
          <t>LARISSA PADILHA</t>
        </is>
      </c>
      <c r="R185" s="5" t="inlineStr"/>
      <c r="S185" s="5" t="inlineStr">
        <is>
          <t>42.149.466 LARISSA DA SILVA PADILHA - ME</t>
        </is>
      </c>
      <c r="T185" s="5" t="inlineStr">
        <is>
          <t>ZV - NAO APLICAVEL</t>
        </is>
      </c>
      <c r="U185" s="5" t="inlineStr"/>
      <c r="V185" s="5" t="inlineStr">
        <is>
          <t>cauda longa</t>
        </is>
      </c>
      <c r="W185" s="5" t="inlineStr">
        <is>
          <t>REGIÕES/GRUPOS</t>
        </is>
      </c>
    </row>
    <row r="186">
      <c r="A186" s="20" t="n">
        <v>0</v>
      </c>
      <c r="B186" s="21" t="inlineStr">
        <is>
          <t>ROXO</t>
        </is>
      </c>
      <c r="C186" s="9" t="n">
        <v>1200</v>
      </c>
      <c r="D186" s="9" t="n">
        <v>0</v>
      </c>
      <c r="E186" s="9" t="n">
        <v>1200</v>
      </c>
      <c r="F186" s="6" t="n">
        <v>0</v>
      </c>
      <c r="G186" s="5" t="inlineStr">
        <is>
          <t>SEM GRUPO</t>
        </is>
      </c>
      <c r="H186" s="5" t="inlineStr">
        <is>
          <t>DF</t>
        </is>
      </c>
      <c r="I186" s="5" t="n">
        <v>1276</v>
      </c>
      <c r="J186" s="5" t="inlineStr">
        <is>
          <t>Mapear + Prospectar</t>
        </is>
      </c>
      <c r="K186" s="5" t="inlineStr">
        <is>
          <t>SEM REDE</t>
        </is>
      </c>
      <c r="L186" s="5" t="inlineStr">
        <is>
          <t>DF</t>
        </is>
      </c>
      <c r="M186" s="5" t="n">
        <v>1276</v>
      </c>
      <c r="N186" s="9" t="n">
        <v>1537138.130000001</v>
      </c>
      <c r="O186" s="19" t="n">
        <v>100.387808908046</v>
      </c>
      <c r="P186" s="5" t="inlineStr">
        <is>
          <t>03 - CENTRO OESTE</t>
        </is>
      </c>
      <c r="Q186" s="5" t="inlineStr">
        <is>
          <t>LARISSA PADILHA</t>
        </is>
      </c>
      <c r="R186" s="5" t="inlineStr"/>
      <c r="S186" s="5" t="inlineStr">
        <is>
          <t>42.149.466 LARISSA DA SILVA PADILHA - ME</t>
        </is>
      </c>
      <c r="T186" s="5" t="inlineStr">
        <is>
          <t>ZV - NAO APLICAVEL</t>
        </is>
      </c>
      <c r="U186" s="5" t="inlineStr"/>
      <c r="V186" s="5" t="inlineStr">
        <is>
          <t>sem venda</t>
        </is>
      </c>
      <c r="W186" s="5" t="inlineStr">
        <is>
          <t>REGIÕES/GRUPOS</t>
        </is>
      </c>
    </row>
    <row r="187">
      <c r="A187" s="17" t="n">
        <v>1.804267538126362</v>
      </c>
      <c r="B187" s="18" t="inlineStr">
        <is>
          <t>VERDE</t>
        </is>
      </c>
      <c r="C187" s="9" t="n">
        <v>1582.758620689655</v>
      </c>
      <c r="D187" s="9" t="n">
        <v>2855.72</v>
      </c>
      <c r="E187" s="9" t="n">
        <v>1582.758620689655</v>
      </c>
      <c r="F187" s="6" t="n">
        <v>1.804267538126362</v>
      </c>
      <c r="G187" s="5" t="inlineStr">
        <is>
          <t>SEM GRUPO</t>
        </is>
      </c>
      <c r="H187" s="5" t="inlineStr">
        <is>
          <t>RS</t>
        </is>
      </c>
      <c r="I187" s="5" t="n">
        <v>1276</v>
      </c>
      <c r="J187" s="5" t="inlineStr">
        <is>
          <t>JBP</t>
        </is>
      </c>
      <c r="K187" s="5" t="inlineStr">
        <is>
          <t>SEM REDE</t>
        </is>
      </c>
      <c r="L187" s="5" t="inlineStr">
        <is>
          <t>RS</t>
        </is>
      </c>
      <c r="M187" s="5" t="n">
        <v>1276</v>
      </c>
      <c r="N187" s="9" t="n">
        <v>1537138.130000001</v>
      </c>
      <c r="O187" s="19" t="n">
        <v>100.387808908046</v>
      </c>
      <c r="P187" s="5" t="inlineStr">
        <is>
          <t>03 - SUL</t>
        </is>
      </c>
      <c r="Q187" s="5" t="inlineStr">
        <is>
          <t>HEMANUELE DITZEL (MANU)</t>
        </is>
      </c>
      <c r="R187" s="5" t="inlineStr"/>
      <c r="S187" s="5" t="inlineStr">
        <is>
          <t>ZR - NAO APLICAVEL</t>
        </is>
      </c>
      <c r="T187" s="5" t="inlineStr">
        <is>
          <t>HEMANUELE ROSA DITZEL</t>
        </is>
      </c>
      <c r="U187" s="5" t="inlineStr"/>
      <c r="V187" s="5" t="inlineStr">
        <is>
          <t>cauda longa</t>
        </is>
      </c>
      <c r="W187" s="5" t="inlineStr">
        <is>
          <t>REGIÕES/GRUPOS</t>
        </is>
      </c>
    </row>
    <row r="188">
      <c r="A188" s="17" t="n">
        <v>1.1464875</v>
      </c>
      <c r="B188" s="18" t="inlineStr">
        <is>
          <t>VERDE</t>
        </is>
      </c>
      <c r="C188" s="9" t="n">
        <v>1600</v>
      </c>
      <c r="D188" s="9" t="n">
        <v>1834.38</v>
      </c>
      <c r="E188" s="9" t="n">
        <v>1600</v>
      </c>
      <c r="F188" s="6" t="n">
        <v>1.1464875</v>
      </c>
      <c r="G188" s="5" t="inlineStr">
        <is>
          <t>SEM GRUPO</t>
        </is>
      </c>
      <c r="H188" s="5" t="inlineStr">
        <is>
          <t>TO</t>
        </is>
      </c>
      <c r="I188" s="5" t="n">
        <v>1276</v>
      </c>
      <c r="J188" s="5" t="inlineStr">
        <is>
          <t>JBP</t>
        </is>
      </c>
      <c r="K188" s="5" t="inlineStr">
        <is>
          <t>SEM REDE</t>
        </is>
      </c>
      <c r="L188" s="5" t="inlineStr">
        <is>
          <t>TO</t>
        </is>
      </c>
      <c r="M188" s="5" t="n">
        <v>1276</v>
      </c>
      <c r="N188" s="9" t="n">
        <v>1537138.130000001</v>
      </c>
      <c r="O188" s="19" t="n">
        <v>100.387808908046</v>
      </c>
      <c r="P188" s="5" t="inlineStr">
        <is>
          <t>03 - CENTRO OESTE</t>
        </is>
      </c>
      <c r="Q188" s="5" t="inlineStr">
        <is>
          <t>LARISSA PADILHA</t>
        </is>
      </c>
      <c r="R188" s="5" t="inlineStr"/>
      <c r="S188" s="5" t="inlineStr">
        <is>
          <t>42.149.466 LARISSA DA SILVA PADILHA - ME</t>
        </is>
      </c>
      <c r="T188" s="5" t="inlineStr">
        <is>
          <t>ZV - NAO APLICAVEL</t>
        </is>
      </c>
      <c r="U188" s="5" t="inlineStr"/>
      <c r="V188" s="5" t="inlineStr">
        <is>
          <t>cauda longa</t>
        </is>
      </c>
      <c r="W188" s="5" t="inlineStr">
        <is>
          <t>REGIÕES/GRUPOS</t>
        </is>
      </c>
    </row>
    <row r="189">
      <c r="A189" s="20" t="n">
        <v>0</v>
      </c>
      <c r="B189" s="21" t="inlineStr">
        <is>
          <t>ROXO</t>
        </is>
      </c>
      <c r="C189" s="9" t="n">
        <v>1553.191489361702</v>
      </c>
      <c r="D189" s="9" t="n">
        <v>0</v>
      </c>
      <c r="E189" s="9" t="n">
        <v>1553.191489361702</v>
      </c>
      <c r="F189" s="6" t="n">
        <v>0</v>
      </c>
      <c r="G189" s="5" t="inlineStr">
        <is>
          <t>SEM GRUPO</t>
        </is>
      </c>
      <c r="H189" s="5" t="inlineStr">
        <is>
          <t>SC</t>
        </is>
      </c>
      <c r="I189" s="5" t="n">
        <v>1276</v>
      </c>
      <c r="J189" s="5" t="inlineStr">
        <is>
          <t>Mapear + Prospectar</t>
        </is>
      </c>
      <c r="K189" s="5" t="inlineStr">
        <is>
          <t>SEM REDE</t>
        </is>
      </c>
      <c r="L189" s="5" t="inlineStr">
        <is>
          <t>SC</t>
        </is>
      </c>
      <c r="M189" s="5" t="n">
        <v>1276</v>
      </c>
      <c r="N189" s="9" t="n">
        <v>1537138.130000001</v>
      </c>
      <c r="O189" s="19" t="n">
        <v>100.387808908046</v>
      </c>
      <c r="P189" s="5" t="inlineStr">
        <is>
          <t>03 - SUL</t>
        </is>
      </c>
      <c r="Q189" s="5" t="inlineStr">
        <is>
          <t>HEMANUELE DITZEL (MANU)</t>
        </is>
      </c>
      <c r="R189" s="5" t="inlineStr"/>
      <c r="S189" s="5" t="inlineStr">
        <is>
          <t>ZR - NAO APLICAVEL</t>
        </is>
      </c>
      <c r="T189" s="5" t="inlineStr">
        <is>
          <t>HEMANUELE ROSA DITZEL</t>
        </is>
      </c>
      <c r="U189" s="5" t="inlineStr"/>
      <c r="V189" s="5" t="inlineStr">
        <is>
          <t>sem venda</t>
        </is>
      </c>
      <c r="W189" s="5" t="inlineStr">
        <is>
          <t>REGIÕES/GRUPOS</t>
        </is>
      </c>
    </row>
    <row r="190">
      <c r="A190" s="22" t="n">
        <v>0.2195155233494364</v>
      </c>
      <c r="B190" s="23" t="inlineStr">
        <is>
          <t>VERMELHO</t>
        </is>
      </c>
      <c r="C190" s="9" t="n">
        <v>10706.89655172414</v>
      </c>
      <c r="D190" s="9" t="n">
        <v>2350.33</v>
      </c>
      <c r="E190" s="9" t="n">
        <v>10706.89655172414</v>
      </c>
      <c r="F190" s="6" t="n">
        <v>0.2195155233494364</v>
      </c>
      <c r="G190" s="5" t="inlineStr">
        <is>
          <t>FITLAND</t>
        </is>
      </c>
      <c r="H190" s="5" t="inlineStr">
        <is>
          <t>SC</t>
        </is>
      </c>
      <c r="I190" s="5" t="n">
        <v>58</v>
      </c>
      <c r="J190" s="5" t="inlineStr">
        <is>
          <t>Positivação + Expandir</t>
        </is>
      </c>
      <c r="K190" s="5" t="inlineStr">
        <is>
          <t>FITLAND</t>
        </is>
      </c>
      <c r="L190" s="5" t="inlineStr">
        <is>
          <t>SC</t>
        </is>
      </c>
      <c r="M190" s="5" t="n">
        <v>58</v>
      </c>
      <c r="N190" s="9" t="n">
        <v>140195.48</v>
      </c>
      <c r="O190" s="19" t="n">
        <v>201.4302873563219</v>
      </c>
      <c r="P190" s="5" t="inlineStr">
        <is>
          <t>03 - NACIONAL</t>
        </is>
      </c>
      <c r="Q190" s="5" t="inlineStr">
        <is>
          <t>JULIO GADRET</t>
        </is>
      </c>
      <c r="R190" s="5" t="inlineStr"/>
      <c r="S190" s="5" t="inlineStr">
        <is>
          <t>ZR - NAO APLICAVEL</t>
        </is>
      </c>
      <c r="T190" s="5" t="inlineStr">
        <is>
          <t>ZV - NAO APLICAVEL</t>
        </is>
      </c>
      <c r="U190" s="5" t="inlineStr"/>
      <c r="V190" s="5" t="inlineStr">
        <is>
          <t>cauda longa</t>
        </is>
      </c>
      <c r="W190" s="5" t="inlineStr">
        <is>
          <t>REDES/GRUPOS</t>
        </is>
      </c>
    </row>
    <row r="191">
      <c r="A191" s="17" t="n">
        <v>1.803516402116402</v>
      </c>
      <c r="B191" s="18" t="inlineStr">
        <is>
          <t>VERDE</t>
        </is>
      </c>
      <c r="C191" s="9" t="n">
        <v>1643.478260869565</v>
      </c>
      <c r="D191" s="9" t="n">
        <v>2964.04</v>
      </c>
      <c r="E191" s="9" t="n">
        <v>1643.478260869565</v>
      </c>
      <c r="F191" s="6" t="n">
        <v>1.803516402116402</v>
      </c>
      <c r="G191" s="5" t="inlineStr">
        <is>
          <t>SEM GRUPO</t>
        </is>
      </c>
      <c r="H191" s="5" t="inlineStr">
        <is>
          <t>SC</t>
        </is>
      </c>
      <c r="I191" s="5" t="n">
        <v>1276</v>
      </c>
      <c r="J191" s="5" t="inlineStr">
        <is>
          <t>JBP</t>
        </is>
      </c>
      <c r="K191" s="5" t="inlineStr">
        <is>
          <t>SEM REDE</t>
        </is>
      </c>
      <c r="L191" s="5" t="inlineStr">
        <is>
          <t>SC</t>
        </is>
      </c>
      <c r="M191" s="5" t="n">
        <v>1276</v>
      </c>
      <c r="N191" s="9" t="n">
        <v>1537138.130000001</v>
      </c>
      <c r="O191" s="19" t="n">
        <v>100.387808908046</v>
      </c>
      <c r="P191" s="5" t="inlineStr">
        <is>
          <t>03 - SUL</t>
        </is>
      </c>
      <c r="Q191" s="5" t="inlineStr">
        <is>
          <t>HEMANUELE DITZEL (MANU)</t>
        </is>
      </c>
      <c r="R191" s="5" t="inlineStr"/>
      <c r="S191" s="5" t="inlineStr">
        <is>
          <t>ZR - NAO APLICAVEL</t>
        </is>
      </c>
      <c r="T191" s="5" t="inlineStr">
        <is>
          <t>HEMANUELE ROSA DITZEL</t>
        </is>
      </c>
      <c r="U191" s="5" t="inlineStr"/>
      <c r="V191" s="5" t="inlineStr">
        <is>
          <t>cauda longa</t>
        </is>
      </c>
      <c r="W191" s="5" t="inlineStr">
        <is>
          <t>REGIÕES/GRUPOS</t>
        </is>
      </c>
    </row>
    <row r="192">
      <c r="A192" s="22" t="n">
        <v>0.2438232206119163</v>
      </c>
      <c r="B192" s="23" t="inlineStr">
        <is>
          <t>VERMELHO</t>
        </is>
      </c>
      <c r="C192" s="9" t="n">
        <v>10706.89655172414</v>
      </c>
      <c r="D192" s="9" t="n">
        <v>2610.59</v>
      </c>
      <c r="E192" s="9" t="n">
        <v>10706.89655172414</v>
      </c>
      <c r="F192" s="6" t="n">
        <v>0.2438232206119163</v>
      </c>
      <c r="G192" s="5" t="inlineStr">
        <is>
          <t>FITLAND</t>
        </is>
      </c>
      <c r="H192" s="5" t="inlineStr">
        <is>
          <t>SC</t>
        </is>
      </c>
      <c r="I192" s="5" t="n">
        <v>58</v>
      </c>
      <c r="J192" s="5" t="inlineStr">
        <is>
          <t>Positivação + Expandir</t>
        </is>
      </c>
      <c r="K192" s="5" t="inlineStr">
        <is>
          <t>FITLAND</t>
        </is>
      </c>
      <c r="L192" s="5" t="inlineStr">
        <is>
          <t>SC</t>
        </is>
      </c>
      <c r="M192" s="5" t="n">
        <v>58</v>
      </c>
      <c r="N192" s="9" t="n">
        <v>140195.48</v>
      </c>
      <c r="O192" s="19" t="n">
        <v>201.4302873563219</v>
      </c>
      <c r="P192" s="5" t="inlineStr">
        <is>
          <t>03 - NACIONAL</t>
        </is>
      </c>
      <c r="Q192" s="5" t="inlineStr">
        <is>
          <t>JULIO GADRET</t>
        </is>
      </c>
      <c r="R192" s="5" t="inlineStr"/>
      <c r="S192" s="5" t="inlineStr">
        <is>
          <t>LG REPRESENTACOES LTDA - EPP</t>
        </is>
      </c>
      <c r="T192" s="5" t="inlineStr">
        <is>
          <t>ZV - NAO APLICAVEL</t>
        </is>
      </c>
      <c r="U192" s="5" t="inlineStr"/>
      <c r="V192" s="5" t="inlineStr">
        <is>
          <t>cauda longa</t>
        </is>
      </c>
      <c r="W192" s="5" t="inlineStr">
        <is>
          <t>REDES/GRUPOS</t>
        </is>
      </c>
    </row>
    <row r="193">
      <c r="A193" s="17" t="n">
        <v>1.436777777777778</v>
      </c>
      <c r="B193" s="18" t="inlineStr">
        <is>
          <t>VERDE</t>
        </is>
      </c>
      <c r="C193" s="9" t="n">
        <v>1800</v>
      </c>
      <c r="D193" s="9" t="n">
        <v>2586.2</v>
      </c>
      <c r="E193" s="9" t="n">
        <v>1800</v>
      </c>
      <c r="F193" s="6" t="n">
        <v>1.436777777777778</v>
      </c>
      <c r="G193" s="5" t="inlineStr">
        <is>
          <t>SEM GRUPO</t>
        </is>
      </c>
      <c r="H193" s="5" t="inlineStr">
        <is>
          <t>RO</t>
        </is>
      </c>
      <c r="I193" s="5" t="n">
        <v>1276</v>
      </c>
      <c r="J193" s="5" t="inlineStr">
        <is>
          <t>JBP</t>
        </is>
      </c>
      <c r="K193" s="5" t="inlineStr">
        <is>
          <t>SEM REDE</t>
        </is>
      </c>
      <c r="L193" s="5" t="inlineStr">
        <is>
          <t>RO</t>
        </is>
      </c>
      <c r="M193" s="5" t="n">
        <v>1276</v>
      </c>
      <c r="N193" s="9" t="n">
        <v>1537138.130000001</v>
      </c>
      <c r="O193" s="19" t="n">
        <v>100.387808908046</v>
      </c>
      <c r="P193" s="5" t="inlineStr">
        <is>
          <t>03 - NORTE + MA</t>
        </is>
      </c>
      <c r="Q193" s="5" t="inlineStr">
        <is>
          <t>LARISSA PADILHA</t>
        </is>
      </c>
      <c r="R193" s="5" t="inlineStr"/>
      <c r="S193" s="5" t="inlineStr">
        <is>
          <t>42.149.466 LARISSA DA SILVA PADILHA - ME</t>
        </is>
      </c>
      <c r="T193" s="5" t="inlineStr">
        <is>
          <t>ZV - NAO APLICAVEL</t>
        </is>
      </c>
      <c r="U193" s="5" t="inlineStr"/>
      <c r="V193" s="5" t="inlineStr">
        <is>
          <t>cauda longa</t>
        </is>
      </c>
      <c r="W193" s="5" t="inlineStr">
        <is>
          <t>REGIÕES/GRUPOS</t>
        </is>
      </c>
    </row>
    <row r="194">
      <c r="A194" s="17" t="n">
        <v>2.00754358974359</v>
      </c>
      <c r="B194" s="18" t="inlineStr">
        <is>
          <t>VERDE</t>
        </is>
      </c>
      <c r="C194" s="9" t="n">
        <v>1613.793103448276</v>
      </c>
      <c r="D194" s="9" t="n">
        <v>3239.76</v>
      </c>
      <c r="E194" s="9" t="n">
        <v>1613.793103448276</v>
      </c>
      <c r="F194" s="6" t="n">
        <v>2.00754358974359</v>
      </c>
      <c r="G194" s="5" t="inlineStr">
        <is>
          <t>SEM GRUPO</t>
        </is>
      </c>
      <c r="H194" s="5" t="inlineStr">
        <is>
          <t>PR</t>
        </is>
      </c>
      <c r="I194" s="5" t="n">
        <v>1276</v>
      </c>
      <c r="J194" s="5" t="inlineStr">
        <is>
          <t>JBP</t>
        </is>
      </c>
      <c r="K194" s="5" t="inlineStr">
        <is>
          <t>SEM REDE</t>
        </is>
      </c>
      <c r="L194" s="5" t="inlineStr">
        <is>
          <t>PR</t>
        </is>
      </c>
      <c r="M194" s="5" t="n">
        <v>1276</v>
      </c>
      <c r="N194" s="9" t="n">
        <v>1537138.130000001</v>
      </c>
      <c r="O194" s="19" t="n">
        <v>100.387808908046</v>
      </c>
      <c r="P194" s="5" t="inlineStr">
        <is>
          <t>03 - SUL</t>
        </is>
      </c>
      <c r="Q194" s="5" t="inlineStr">
        <is>
          <t>LARISSA PADILHA</t>
        </is>
      </c>
      <c r="R194" s="5" t="inlineStr"/>
      <c r="S194" s="5" t="inlineStr">
        <is>
          <t>ZR - NAO APLICAVEL</t>
        </is>
      </c>
      <c r="T194" s="5" t="inlineStr">
        <is>
          <t>ZV - NAO APLICAVEL</t>
        </is>
      </c>
      <c r="U194" s="5" t="inlineStr"/>
      <c r="V194" s="5" t="inlineStr">
        <is>
          <t>cauda longa</t>
        </is>
      </c>
      <c r="W194" s="5" t="inlineStr">
        <is>
          <t>REGIÕES/GRUPOS</t>
        </is>
      </c>
    </row>
    <row r="195">
      <c r="A195" s="17" t="n">
        <v>1.810799735449736</v>
      </c>
      <c r="B195" s="18" t="inlineStr">
        <is>
          <t>VERDE</t>
        </is>
      </c>
      <c r="C195" s="9" t="n">
        <v>1643.478260869565</v>
      </c>
      <c r="D195" s="9" t="n">
        <v>2976.01</v>
      </c>
      <c r="E195" s="9" t="n">
        <v>1643.478260869565</v>
      </c>
      <c r="F195" s="6" t="n">
        <v>1.810799735449736</v>
      </c>
      <c r="G195" s="5" t="inlineStr">
        <is>
          <t>SEM GRUPO</t>
        </is>
      </c>
      <c r="H195" s="5" t="inlineStr">
        <is>
          <t>SC</t>
        </is>
      </c>
      <c r="I195" s="5" t="n">
        <v>1276</v>
      </c>
      <c r="J195" s="5" t="inlineStr">
        <is>
          <t>JBP</t>
        </is>
      </c>
      <c r="K195" s="5" t="inlineStr">
        <is>
          <t>SEM REDE</t>
        </is>
      </c>
      <c r="L195" s="5" t="inlineStr">
        <is>
          <t>SC</t>
        </is>
      </c>
      <c r="M195" s="5" t="n">
        <v>1276</v>
      </c>
      <c r="N195" s="9" t="n">
        <v>1537138.130000001</v>
      </c>
      <c r="O195" s="19" t="n">
        <v>100.387808908046</v>
      </c>
      <c r="P195" s="5" t="inlineStr">
        <is>
          <t>03 - SUL</t>
        </is>
      </c>
      <c r="Q195" s="5" t="inlineStr">
        <is>
          <t>HEMANUELE DITZEL (MANU)</t>
        </is>
      </c>
      <c r="R195" s="5" t="inlineStr"/>
      <c r="S195" s="5" t="inlineStr">
        <is>
          <t>ZR - NAO APLICAVEL</t>
        </is>
      </c>
      <c r="T195" s="5" t="inlineStr">
        <is>
          <t>HEMANUELE ROSA DITZEL</t>
        </is>
      </c>
      <c r="U195" s="5" t="inlineStr"/>
      <c r="V195" s="5" t="inlineStr">
        <is>
          <t>cauda longa</t>
        </is>
      </c>
      <c r="W195" s="5" t="inlineStr">
        <is>
          <t>REGIÕES/GRUPOS</t>
        </is>
      </c>
    </row>
    <row r="196">
      <c r="A196" s="17" t="n">
        <v>1.965459078590786</v>
      </c>
      <c r="B196" s="18" t="inlineStr">
        <is>
          <t>VERDE</t>
        </is>
      </c>
      <c r="C196" s="9" t="n">
        <v>1604.347826086957</v>
      </c>
      <c r="D196" s="9" t="n">
        <v>3153.28</v>
      </c>
      <c r="E196" s="9" t="n">
        <v>1604.347826086957</v>
      </c>
      <c r="F196" s="6" t="n">
        <v>1.965459078590786</v>
      </c>
      <c r="G196" s="5" t="inlineStr">
        <is>
          <t>SEM GRUPO</t>
        </is>
      </c>
      <c r="H196" s="5" t="inlineStr">
        <is>
          <t>SC</t>
        </is>
      </c>
      <c r="I196" s="5" t="n">
        <v>1276</v>
      </c>
      <c r="J196" s="5" t="inlineStr">
        <is>
          <t>JBP</t>
        </is>
      </c>
      <c r="K196" s="5" t="inlineStr">
        <is>
          <t>SEM REDE</t>
        </is>
      </c>
      <c r="L196" s="5" t="inlineStr">
        <is>
          <t>SC</t>
        </is>
      </c>
      <c r="M196" s="5" t="n">
        <v>1276</v>
      </c>
      <c r="N196" s="9" t="n">
        <v>1537138.130000001</v>
      </c>
      <c r="O196" s="19" t="n">
        <v>100.387808908046</v>
      </c>
      <c r="P196" s="5" t="inlineStr">
        <is>
          <t>03 - SUL</t>
        </is>
      </c>
      <c r="Q196" s="5" t="inlineStr">
        <is>
          <t>LARISSA PADILHA</t>
        </is>
      </c>
      <c r="R196" s="5" t="inlineStr"/>
      <c r="S196" s="5" t="inlineStr">
        <is>
          <t>ZR - NAO APLICAVEL</t>
        </is>
      </c>
      <c r="T196" s="5" t="inlineStr">
        <is>
          <t>HEMANUELE ROSA DITZEL</t>
        </is>
      </c>
      <c r="U196" s="5" t="inlineStr"/>
      <c r="V196" s="5" t="inlineStr">
        <is>
          <t>cauda longa</t>
        </is>
      </c>
      <c r="W196" s="5" t="inlineStr">
        <is>
          <t>REGIÕES/GRUPOS</t>
        </is>
      </c>
    </row>
    <row r="197">
      <c r="A197" s="22" t="n">
        <v>0.2415342857142857</v>
      </c>
      <c r="B197" s="23" t="inlineStr">
        <is>
          <t>VERMELHO</t>
        </is>
      </c>
      <c r="C197" s="9" t="n">
        <v>10500</v>
      </c>
      <c r="D197" s="9" t="n">
        <v>2536.11</v>
      </c>
      <c r="E197" s="9" t="n">
        <v>10500</v>
      </c>
      <c r="F197" s="6" t="n">
        <v>0.2415342857142857</v>
      </c>
      <c r="G197" s="5" t="inlineStr">
        <is>
          <t>VIDA LEVE</t>
        </is>
      </c>
      <c r="H197" s="5" t="inlineStr">
        <is>
          <t>MA</t>
        </is>
      </c>
      <c r="I197" s="5" t="n">
        <v>34</v>
      </c>
      <c r="J197" s="5" t="inlineStr">
        <is>
          <t>Positivação + Expandir</t>
        </is>
      </c>
      <c r="K197" s="5" t="inlineStr">
        <is>
          <t>VIDA LEVE</t>
        </is>
      </c>
      <c r="L197" s="5" t="inlineStr">
        <is>
          <t>MA</t>
        </is>
      </c>
      <c r="M197" s="5" t="n">
        <v>34</v>
      </c>
      <c r="N197" s="9" t="n">
        <v>45735.59000000001</v>
      </c>
      <c r="O197" s="19" t="n">
        <v>112.0970343137255</v>
      </c>
      <c r="P197" s="5" t="inlineStr">
        <is>
          <t>03 - NACIONAL</t>
        </is>
      </c>
      <c r="Q197" s="5" t="inlineStr">
        <is>
          <t>DAIANE STAVICKI</t>
        </is>
      </c>
      <c r="R197" s="5" t="inlineStr"/>
      <c r="S197" s="5" t="inlineStr">
        <is>
          <t>ZR - NAO APLICAVEL</t>
        </is>
      </c>
      <c r="T197" s="5" t="inlineStr">
        <is>
          <t>ZV - NAO APLICAVEL</t>
        </is>
      </c>
      <c r="U197" s="5" t="inlineStr"/>
      <c r="V197" s="5" t="inlineStr">
        <is>
          <t>cauda longa</t>
        </is>
      </c>
      <c r="W197" s="5" t="inlineStr">
        <is>
          <t>REDES/GRUPOS</t>
        </is>
      </c>
    </row>
    <row r="198">
      <c r="A198" s="22" t="n">
        <v>0.2316815136876007</v>
      </c>
      <c r="B198" s="23" t="inlineStr">
        <is>
          <t>VERMELHO</t>
        </is>
      </c>
      <c r="C198" s="9" t="n">
        <v>10706.89655172414</v>
      </c>
      <c r="D198" s="9" t="n">
        <v>2480.59</v>
      </c>
      <c r="E198" s="9" t="n">
        <v>10706.89655172414</v>
      </c>
      <c r="F198" s="6" t="n">
        <v>0.2316815136876007</v>
      </c>
      <c r="G198" s="5" t="inlineStr">
        <is>
          <t>FITLAND</t>
        </is>
      </c>
      <c r="H198" s="5" t="inlineStr">
        <is>
          <t>SC</t>
        </is>
      </c>
      <c r="I198" s="5" t="n">
        <v>58</v>
      </c>
      <c r="J198" s="5" t="inlineStr">
        <is>
          <t>Positivação + Expandir</t>
        </is>
      </c>
      <c r="K198" s="5" t="inlineStr">
        <is>
          <t>FITLAND</t>
        </is>
      </c>
      <c r="L198" s="5" t="inlineStr">
        <is>
          <t>SC</t>
        </is>
      </c>
      <c r="M198" s="5" t="n">
        <v>58</v>
      </c>
      <c r="N198" s="9" t="n">
        <v>140195.48</v>
      </c>
      <c r="O198" s="19" t="n">
        <v>201.4302873563219</v>
      </c>
      <c r="P198" s="5" t="inlineStr">
        <is>
          <t>03 - NACIONAL</t>
        </is>
      </c>
      <c r="Q198" s="5" t="inlineStr">
        <is>
          <t>JULIO GADRET</t>
        </is>
      </c>
      <c r="R198" s="5" t="inlineStr"/>
      <c r="S198" s="5" t="inlineStr">
        <is>
          <t>ZR - NAO APLICAVEL</t>
        </is>
      </c>
      <c r="T198" s="5" t="inlineStr">
        <is>
          <t>ZV - NAO APLICAVEL</t>
        </is>
      </c>
      <c r="U198" s="5" t="inlineStr"/>
      <c r="V198" s="5" t="inlineStr">
        <is>
          <t>cauda longa</t>
        </is>
      </c>
      <c r="W198" s="5" t="inlineStr">
        <is>
          <t>REDES/GRUPOS</t>
        </is>
      </c>
    </row>
    <row r="199">
      <c r="A199" s="17" t="n">
        <v>2.083883333333333</v>
      </c>
      <c r="B199" s="18" t="inlineStr">
        <is>
          <t>VERDE</t>
        </is>
      </c>
      <c r="C199" s="9" t="n">
        <v>1200</v>
      </c>
      <c r="D199" s="9" t="n">
        <v>2500.66</v>
      </c>
      <c r="E199" s="9" t="n">
        <v>1200</v>
      </c>
      <c r="F199" s="6" t="n">
        <v>2.083883333333333</v>
      </c>
      <c r="G199" s="5" t="inlineStr">
        <is>
          <t>SEM GRUPO</t>
        </is>
      </c>
      <c r="H199" s="5" t="inlineStr">
        <is>
          <t>BA</t>
        </is>
      </c>
      <c r="I199" s="5" t="n">
        <v>1276</v>
      </c>
      <c r="J199" s="5" t="inlineStr">
        <is>
          <t>JBP</t>
        </is>
      </c>
      <c r="K199" s="5" t="inlineStr">
        <is>
          <t>SEM REDE</t>
        </is>
      </c>
      <c r="L199" s="5" t="inlineStr">
        <is>
          <t>BA</t>
        </is>
      </c>
      <c r="M199" s="5" t="n">
        <v>1276</v>
      </c>
      <c r="N199" s="9" t="n">
        <v>1537138.130000001</v>
      </c>
      <c r="O199" s="19" t="n">
        <v>100.387808908046</v>
      </c>
      <c r="P199" s="5" t="inlineStr">
        <is>
          <t>03 - NORDESTE (SEM MA)</t>
        </is>
      </c>
      <c r="Q199" s="5" t="inlineStr">
        <is>
          <t>LARISSA PADILHA</t>
        </is>
      </c>
      <c r="R199" s="5" t="inlineStr"/>
      <c r="S199" s="5" t="inlineStr">
        <is>
          <t>42.149.466 LARISSA DA SILVA PADILHA - ME</t>
        </is>
      </c>
      <c r="T199" s="5" t="inlineStr">
        <is>
          <t>ZV - NAO APLICAVEL</t>
        </is>
      </c>
      <c r="U199" s="5" t="inlineStr"/>
      <c r="V199" s="5" t="inlineStr">
        <is>
          <t>cauda longa</t>
        </is>
      </c>
      <c r="W199" s="5" t="inlineStr">
        <is>
          <t>REGIÕES/GRUPOS</t>
        </is>
      </c>
    </row>
    <row r="200">
      <c r="A200" s="17" t="n">
        <v>1.561650135501355</v>
      </c>
      <c r="B200" s="18" t="inlineStr">
        <is>
          <t>VERDE</t>
        </is>
      </c>
      <c r="C200" s="9" t="n">
        <v>1604.347826086957</v>
      </c>
      <c r="D200" s="9" t="n">
        <v>2505.43</v>
      </c>
      <c r="E200" s="9" t="n">
        <v>1604.347826086957</v>
      </c>
      <c r="F200" s="6" t="n">
        <v>1.561650135501355</v>
      </c>
      <c r="G200" s="5" t="inlineStr">
        <is>
          <t>SEM GRUPO</t>
        </is>
      </c>
      <c r="H200" s="5" t="inlineStr">
        <is>
          <t>SC</t>
        </is>
      </c>
      <c r="I200" s="5" t="n">
        <v>1276</v>
      </c>
      <c r="J200" s="5" t="inlineStr">
        <is>
          <t>JBP</t>
        </is>
      </c>
      <c r="K200" s="5" t="inlineStr">
        <is>
          <t>SEM REDE</t>
        </is>
      </c>
      <c r="L200" s="5" t="inlineStr">
        <is>
          <t>SC</t>
        </is>
      </c>
      <c r="M200" s="5" t="n">
        <v>1276</v>
      </c>
      <c r="N200" s="9" t="n">
        <v>1537138.130000001</v>
      </c>
      <c r="O200" s="19" t="n">
        <v>100.387808908046</v>
      </c>
      <c r="P200" s="5" t="inlineStr">
        <is>
          <t>03 - SUL</t>
        </is>
      </c>
      <c r="Q200" s="5" t="inlineStr">
        <is>
          <t>HEMANUELE DITZEL (MANU)</t>
        </is>
      </c>
      <c r="R200" s="5" t="inlineStr"/>
      <c r="S200" s="5" t="inlineStr">
        <is>
          <t>ZR - NAO APLICAVEL</t>
        </is>
      </c>
      <c r="T200" s="5" t="inlineStr">
        <is>
          <t>HEMANUELE ROSA DITZEL</t>
        </is>
      </c>
      <c r="U200" s="5" t="inlineStr"/>
      <c r="V200" s="5" t="inlineStr">
        <is>
          <t>cauda longa</t>
        </is>
      </c>
      <c r="W200" s="5" t="inlineStr">
        <is>
          <t>REGIÕES/GRUPOS</t>
        </is>
      </c>
    </row>
    <row r="201">
      <c r="A201" s="22" t="n">
        <v>0.2422552380952381</v>
      </c>
      <c r="B201" s="23" t="inlineStr">
        <is>
          <t>VERMELHO</t>
        </is>
      </c>
      <c r="C201" s="9" t="n">
        <v>10500</v>
      </c>
      <c r="D201" s="9" t="n">
        <v>2543.68</v>
      </c>
      <c r="E201" s="9" t="n">
        <v>10500</v>
      </c>
      <c r="F201" s="6" t="n">
        <v>0.2422552380952381</v>
      </c>
      <c r="G201" s="5" t="inlineStr">
        <is>
          <t>VIDA LEVE</t>
        </is>
      </c>
      <c r="H201" s="5" t="inlineStr">
        <is>
          <t>MG</t>
        </is>
      </c>
      <c r="I201" s="5" t="n">
        <v>34</v>
      </c>
      <c r="J201" s="5" t="inlineStr">
        <is>
          <t>Positivação + Expandir</t>
        </is>
      </c>
      <c r="K201" s="5" t="inlineStr">
        <is>
          <t>VIDA LEVE</t>
        </is>
      </c>
      <c r="L201" s="5" t="inlineStr">
        <is>
          <t>MG</t>
        </is>
      </c>
      <c r="M201" s="5" t="n">
        <v>34</v>
      </c>
      <c r="N201" s="9" t="n">
        <v>45735.59000000001</v>
      </c>
      <c r="O201" s="19" t="n">
        <v>112.0970343137255</v>
      </c>
      <c r="P201" s="5" t="inlineStr">
        <is>
          <t>03 - NACIONAL</t>
        </is>
      </c>
      <c r="Q201" s="5" t="inlineStr">
        <is>
          <t>DAIANE STAVICKI</t>
        </is>
      </c>
      <c r="R201" s="5" t="inlineStr"/>
      <c r="S201" s="5" t="inlineStr">
        <is>
          <t>ZR - NAO APLICAVEL</t>
        </is>
      </c>
      <c r="T201" s="5" t="inlineStr">
        <is>
          <t>ZV - NAO APLICAVEL</t>
        </is>
      </c>
      <c r="U201" s="5" t="inlineStr"/>
      <c r="V201" s="5" t="inlineStr">
        <is>
          <t>cauda longa</t>
        </is>
      </c>
      <c r="W201" s="5" t="inlineStr">
        <is>
          <t>REDES/GRUPOS</t>
        </is>
      </c>
    </row>
    <row r="202">
      <c r="A202" s="17" t="n">
        <v>0.7557722222222222</v>
      </c>
      <c r="B202" s="18" t="inlineStr">
        <is>
          <t>VERDE</t>
        </is>
      </c>
      <c r="C202" s="9" t="n">
        <v>1613.793103448276</v>
      </c>
      <c r="D202" s="9" t="n">
        <v>1219.66</v>
      </c>
      <c r="E202" s="9" t="n">
        <v>1613.793103448276</v>
      </c>
      <c r="F202" s="6" t="n">
        <v>0.7557722222222222</v>
      </c>
      <c r="G202" s="5" t="inlineStr">
        <is>
          <t>SEM GRUPO</t>
        </is>
      </c>
      <c r="H202" s="5" t="inlineStr">
        <is>
          <t>PR</t>
        </is>
      </c>
      <c r="I202" s="5" t="n">
        <v>1276</v>
      </c>
      <c r="J202" s="5" t="inlineStr">
        <is>
          <t>JBP</t>
        </is>
      </c>
      <c r="K202" s="5" t="inlineStr">
        <is>
          <t>SEM REDE</t>
        </is>
      </c>
      <c r="L202" s="5" t="inlineStr">
        <is>
          <t>PR</t>
        </is>
      </c>
      <c r="M202" s="5" t="n">
        <v>1276</v>
      </c>
      <c r="N202" s="9" t="n">
        <v>1537138.130000001</v>
      </c>
      <c r="O202" s="19" t="n">
        <v>100.387808908046</v>
      </c>
      <c r="P202" s="5" t="inlineStr">
        <is>
          <t>03 - SUL</t>
        </is>
      </c>
      <c r="Q202" s="5" t="inlineStr">
        <is>
          <t>HEMANUELE DITZEL (MANU)</t>
        </is>
      </c>
      <c r="R202" s="5" t="inlineStr"/>
      <c r="S202" s="5" t="inlineStr">
        <is>
          <t>ZR - NAO APLICAVEL</t>
        </is>
      </c>
      <c r="T202" s="5" t="inlineStr">
        <is>
          <t>HEMANUELE ROSA DITZEL</t>
        </is>
      </c>
      <c r="U202" s="5" t="inlineStr"/>
      <c r="V202" s="5" t="inlineStr">
        <is>
          <t>cauda longa</t>
        </is>
      </c>
      <c r="W202" s="5" t="inlineStr">
        <is>
          <t>REGIÕES/GRUPOS</t>
        </is>
      </c>
    </row>
    <row r="203">
      <c r="A203" s="17" t="n">
        <v>1.5393375</v>
      </c>
      <c r="B203" s="18" t="inlineStr">
        <is>
          <t>VERDE</t>
        </is>
      </c>
      <c r="C203" s="9" t="n">
        <v>1600</v>
      </c>
      <c r="D203" s="9" t="n">
        <v>2462.94</v>
      </c>
      <c r="E203" s="9" t="n">
        <v>1600</v>
      </c>
      <c r="F203" s="6" t="n">
        <v>1.5393375</v>
      </c>
      <c r="G203" s="5" t="inlineStr">
        <is>
          <t>SEM GRUPO</t>
        </is>
      </c>
      <c r="H203" s="5" t="inlineStr">
        <is>
          <t>BA</t>
        </is>
      </c>
      <c r="I203" s="5" t="n">
        <v>1276</v>
      </c>
      <c r="J203" s="5" t="inlineStr">
        <is>
          <t>JBP</t>
        </is>
      </c>
      <c r="K203" s="5" t="inlineStr">
        <is>
          <t>SEM REDE</t>
        </is>
      </c>
      <c r="L203" s="5" t="inlineStr">
        <is>
          <t>BA</t>
        </is>
      </c>
      <c r="M203" s="5" t="n">
        <v>1276</v>
      </c>
      <c r="N203" s="9" t="n">
        <v>1537138.130000001</v>
      </c>
      <c r="O203" s="19" t="n">
        <v>100.387808908046</v>
      </c>
      <c r="P203" s="5" t="inlineStr">
        <is>
          <t>03 - NORDESTE (SEM MA)</t>
        </is>
      </c>
      <c r="Q203" s="5" t="inlineStr">
        <is>
          <t>LARISSA PADILHA</t>
        </is>
      </c>
      <c r="R203" s="5" t="inlineStr"/>
      <c r="S203" s="5" t="inlineStr">
        <is>
          <t>42.149.466 LARISSA DA SILVA PADILHA - ME</t>
        </is>
      </c>
      <c r="T203" s="5" t="inlineStr">
        <is>
          <t>ZV - NAO APLICAVEL</t>
        </is>
      </c>
      <c r="U203" s="5" t="inlineStr"/>
      <c r="V203" s="5" t="inlineStr">
        <is>
          <t>cauda longa</t>
        </is>
      </c>
      <c r="W203" s="5" t="inlineStr">
        <is>
          <t>REGIÕES/GRUPOS</t>
        </is>
      </c>
    </row>
    <row r="204">
      <c r="A204" s="22" t="n">
        <v>0.2271778743961353</v>
      </c>
      <c r="B204" s="23" t="inlineStr">
        <is>
          <t>VERMELHO</t>
        </is>
      </c>
      <c r="C204" s="9" t="n">
        <v>10706.89655172414</v>
      </c>
      <c r="D204" s="9" t="n">
        <v>2432.37</v>
      </c>
      <c r="E204" s="9" t="n">
        <v>10706.89655172414</v>
      </c>
      <c r="F204" s="6" t="n">
        <v>0.2271778743961353</v>
      </c>
      <c r="G204" s="5" t="inlineStr">
        <is>
          <t>FITLAND</t>
        </is>
      </c>
      <c r="H204" s="5" t="inlineStr">
        <is>
          <t>PR</t>
        </is>
      </c>
      <c r="I204" s="5" t="n">
        <v>58</v>
      </c>
      <c r="J204" s="5" t="inlineStr">
        <is>
          <t>Positivação + Expandir</t>
        </is>
      </c>
      <c r="K204" s="5" t="inlineStr">
        <is>
          <t>FITLAND</t>
        </is>
      </c>
      <c r="L204" s="5" t="inlineStr">
        <is>
          <t>PR</t>
        </is>
      </c>
      <c r="M204" s="5" t="n">
        <v>58</v>
      </c>
      <c r="N204" s="9" t="n">
        <v>140195.48</v>
      </c>
      <c r="O204" s="19" t="n">
        <v>201.4302873563219</v>
      </c>
      <c r="P204" s="5" t="inlineStr">
        <is>
          <t>03 - NACIONAL</t>
        </is>
      </c>
      <c r="Q204" s="5" t="inlineStr">
        <is>
          <t>JULIO GADRET</t>
        </is>
      </c>
      <c r="R204" s="5" t="inlineStr"/>
      <c r="S204" s="5" t="inlineStr">
        <is>
          <t>LG REPRESENTACOES LTDA - EPP</t>
        </is>
      </c>
      <c r="T204" s="5" t="inlineStr">
        <is>
          <t>ZV - NAO APLICAVEL</t>
        </is>
      </c>
      <c r="U204" s="5" t="inlineStr"/>
      <c r="V204" s="5" t="inlineStr">
        <is>
          <t>cauda longa</t>
        </is>
      </c>
      <c r="W204" s="5" t="inlineStr">
        <is>
          <t>REDES/GRUPOS</t>
        </is>
      </c>
    </row>
    <row r="205">
      <c r="A205" s="24" t="n">
        <v>0.5811288888888889</v>
      </c>
      <c r="B205" s="25" t="inlineStr">
        <is>
          <t>AMARELO</t>
        </is>
      </c>
      <c r="C205" s="9" t="n">
        <v>4500</v>
      </c>
      <c r="D205" s="9" t="n">
        <v>2615.08</v>
      </c>
      <c r="E205" s="9" t="n">
        <v>4500</v>
      </c>
      <c r="F205" s="6" t="n">
        <v>0.5811288888888889</v>
      </c>
      <c r="G205" s="5" t="inlineStr">
        <is>
          <t>SEM GRUPO</t>
        </is>
      </c>
      <c r="H205" s="5" t="inlineStr">
        <is>
          <t>SP</t>
        </is>
      </c>
      <c r="I205" s="5" t="n">
        <v>1276</v>
      </c>
      <c r="J205" s="5" t="inlineStr">
        <is>
          <t>Sell Out</t>
        </is>
      </c>
      <c r="K205" s="5" t="inlineStr">
        <is>
          <t>SEM REDE</t>
        </is>
      </c>
      <c r="L205" s="5" t="inlineStr">
        <is>
          <t>SP</t>
        </is>
      </c>
      <c r="M205" s="5" t="n">
        <v>1276</v>
      </c>
      <c r="N205" s="9" t="n">
        <v>1537138.130000001</v>
      </c>
      <c r="O205" s="19" t="n">
        <v>100.387808908046</v>
      </c>
      <c r="P205" s="5" t="inlineStr">
        <is>
          <t>03 - SP INTERIOR</t>
        </is>
      </c>
      <c r="Q205" s="5" t="inlineStr">
        <is>
          <t>JULIO GADRET</t>
        </is>
      </c>
      <c r="R205" s="5" t="inlineStr"/>
      <c r="S205" s="5" t="inlineStr">
        <is>
          <t>ZR - NAO APLICAVEL</t>
        </is>
      </c>
      <c r="T205" s="5" t="inlineStr">
        <is>
          <t>ZV - NAO APLICAVEL</t>
        </is>
      </c>
      <c r="U205" s="5" t="inlineStr"/>
      <c r="V205" s="5" t="inlineStr">
        <is>
          <t>cauda longa</t>
        </is>
      </c>
      <c r="W205" s="5" t="inlineStr">
        <is>
          <t>REGIÕES/GRUPOS</t>
        </is>
      </c>
    </row>
    <row r="206">
      <c r="A206" s="17" t="n">
        <v>1.574371815718157</v>
      </c>
      <c r="B206" s="18" t="inlineStr">
        <is>
          <t>VERDE</t>
        </is>
      </c>
      <c r="C206" s="9" t="n">
        <v>1604.347826086957</v>
      </c>
      <c r="D206" s="9" t="n">
        <v>2525.84</v>
      </c>
      <c r="E206" s="9" t="n">
        <v>1604.347826086957</v>
      </c>
      <c r="F206" s="6" t="n">
        <v>1.574371815718157</v>
      </c>
      <c r="G206" s="5" t="inlineStr">
        <is>
          <t>SEM GRUPO</t>
        </is>
      </c>
      <c r="H206" s="5" t="inlineStr">
        <is>
          <t>SC</t>
        </is>
      </c>
      <c r="I206" s="5" t="n">
        <v>1276</v>
      </c>
      <c r="J206" s="5" t="inlineStr">
        <is>
          <t>JBP</t>
        </is>
      </c>
      <c r="K206" s="5" t="inlineStr">
        <is>
          <t>SEM REDE</t>
        </is>
      </c>
      <c r="L206" s="5" t="inlineStr">
        <is>
          <t>SC</t>
        </is>
      </c>
      <c r="M206" s="5" t="n">
        <v>1276</v>
      </c>
      <c r="N206" s="9" t="n">
        <v>1537138.130000001</v>
      </c>
      <c r="O206" s="19" t="n">
        <v>100.387808908046</v>
      </c>
      <c r="P206" s="5" t="inlineStr">
        <is>
          <t>03 - SUL</t>
        </is>
      </c>
      <c r="Q206" s="5" t="inlineStr">
        <is>
          <t>HEMANUELE DITZEL (MANU)</t>
        </is>
      </c>
      <c r="R206" s="5" t="inlineStr"/>
      <c r="S206" s="5" t="inlineStr">
        <is>
          <t>ZR - NAO APLICAVEL</t>
        </is>
      </c>
      <c r="T206" s="5" t="inlineStr">
        <is>
          <t>HEMANUELE ROSA DITZEL</t>
        </is>
      </c>
      <c r="U206" s="5" t="inlineStr"/>
      <c r="V206" s="5" t="inlineStr">
        <is>
          <t>cauda longa</t>
        </is>
      </c>
      <c r="W206" s="5" t="inlineStr">
        <is>
          <t>REGIÕES/GRUPOS</t>
        </is>
      </c>
    </row>
    <row r="207">
      <c r="A207" s="22" t="n">
        <v>0.2257937198067633</v>
      </c>
      <c r="B207" s="23" t="inlineStr">
        <is>
          <t>VERMELHO</t>
        </is>
      </c>
      <c r="C207" s="9" t="n">
        <v>10706.89655172414</v>
      </c>
      <c r="D207" s="9" t="n">
        <v>2417.55</v>
      </c>
      <c r="E207" s="9" t="n">
        <v>10706.89655172414</v>
      </c>
      <c r="F207" s="6" t="n">
        <v>0.2257937198067633</v>
      </c>
      <c r="G207" s="5" t="inlineStr">
        <is>
          <t>FITLAND</t>
        </is>
      </c>
      <c r="H207" s="5" t="inlineStr">
        <is>
          <t>SC</t>
        </is>
      </c>
      <c r="I207" s="5" t="n">
        <v>58</v>
      </c>
      <c r="J207" s="5" t="inlineStr">
        <is>
          <t>Positivação + Expandir</t>
        </is>
      </c>
      <c r="K207" s="5" t="inlineStr">
        <is>
          <t>FITLAND</t>
        </is>
      </c>
      <c r="L207" s="5" t="inlineStr">
        <is>
          <t>SC</t>
        </is>
      </c>
      <c r="M207" s="5" t="n">
        <v>58</v>
      </c>
      <c r="N207" s="9" t="n">
        <v>140195.48</v>
      </c>
      <c r="O207" s="19" t="n">
        <v>201.4302873563219</v>
      </c>
      <c r="P207" s="5" t="inlineStr">
        <is>
          <t>03 - NACIONAL</t>
        </is>
      </c>
      <c r="Q207" s="5" t="inlineStr">
        <is>
          <t>JULIO GADRET</t>
        </is>
      </c>
      <c r="R207" s="5" t="inlineStr"/>
      <c r="S207" s="5" t="inlineStr">
        <is>
          <t>LG REPRESENTACOES LTDA - EPP</t>
        </is>
      </c>
      <c r="T207" s="5" t="inlineStr">
        <is>
          <t>ZV - NAO APLICAVEL</t>
        </is>
      </c>
      <c r="U207" s="5" t="inlineStr"/>
      <c r="V207" s="5" t="inlineStr">
        <is>
          <t>cauda longa</t>
        </is>
      </c>
      <c r="W207" s="5" t="inlineStr">
        <is>
          <t>REDES/GRUPOS</t>
        </is>
      </c>
    </row>
    <row r="208">
      <c r="A208" s="22" t="n">
        <v>0.2976735587761675</v>
      </c>
      <c r="B208" s="23" t="inlineStr">
        <is>
          <t>VERMELHO</t>
        </is>
      </c>
      <c r="C208" s="9" t="n">
        <v>10706.89655172414</v>
      </c>
      <c r="D208" s="9" t="n">
        <v>3187.16</v>
      </c>
      <c r="E208" s="9" t="n">
        <v>10706.89655172414</v>
      </c>
      <c r="F208" s="6" t="n">
        <v>0.2976735587761675</v>
      </c>
      <c r="G208" s="5" t="inlineStr">
        <is>
          <t>FITLAND</t>
        </is>
      </c>
      <c r="H208" s="5" t="inlineStr">
        <is>
          <t>SC</t>
        </is>
      </c>
      <c r="I208" s="5" t="n">
        <v>58</v>
      </c>
      <c r="J208" s="5" t="inlineStr">
        <is>
          <t>Positivação + Expandir</t>
        </is>
      </c>
      <c r="K208" s="5" t="inlineStr">
        <is>
          <t>FITLAND</t>
        </is>
      </c>
      <c r="L208" s="5" t="inlineStr">
        <is>
          <t>SC</t>
        </is>
      </c>
      <c r="M208" s="5" t="n">
        <v>58</v>
      </c>
      <c r="N208" s="9" t="n">
        <v>140195.48</v>
      </c>
      <c r="O208" s="19" t="n">
        <v>201.4302873563219</v>
      </c>
      <c r="P208" s="5" t="inlineStr">
        <is>
          <t>03 - NACIONAL</t>
        </is>
      </c>
      <c r="Q208" s="5" t="inlineStr">
        <is>
          <t>JULIO GADRET</t>
        </is>
      </c>
      <c r="R208" s="5" t="inlineStr"/>
      <c r="S208" s="5" t="inlineStr">
        <is>
          <t>LG REPRESENTACOES LTDA - EPP</t>
        </is>
      </c>
      <c r="T208" s="5" t="inlineStr">
        <is>
          <t>ZV - NAO APLICAVEL</t>
        </is>
      </c>
      <c r="U208" s="5" t="inlineStr"/>
      <c r="V208" s="5" t="inlineStr">
        <is>
          <t>cauda longa</t>
        </is>
      </c>
      <c r="W208" s="5" t="inlineStr">
        <is>
          <t>REDES/GRUPOS</t>
        </is>
      </c>
    </row>
    <row r="209">
      <c r="A209" s="17" t="n">
        <v>0.8323204678362573</v>
      </c>
      <c r="B209" s="18" t="inlineStr">
        <is>
          <t>VERDE</t>
        </is>
      </c>
      <c r="C209" s="9" t="n">
        <v>2442.857142857143</v>
      </c>
      <c r="D209" s="9" t="n">
        <v>2033.24</v>
      </c>
      <c r="E209" s="9" t="n">
        <v>2442.857142857143</v>
      </c>
      <c r="F209" s="6" t="n">
        <v>0.8323204678362573</v>
      </c>
      <c r="G209" s="5" t="inlineStr">
        <is>
          <t>SEM GRUPO</t>
        </is>
      </c>
      <c r="H209" s="5" t="inlineStr">
        <is>
          <t>SP</t>
        </is>
      </c>
      <c r="I209" s="5" t="n">
        <v>1276</v>
      </c>
      <c r="J209" s="5" t="inlineStr">
        <is>
          <t>JBP</t>
        </is>
      </c>
      <c r="K209" s="5" t="inlineStr">
        <is>
          <t>SEM REDE</t>
        </is>
      </c>
      <c r="L209" s="5" t="inlineStr">
        <is>
          <t>SP</t>
        </is>
      </c>
      <c r="M209" s="5" t="n">
        <v>1276</v>
      </c>
      <c r="N209" s="9" t="n">
        <v>1537138.130000001</v>
      </c>
      <c r="O209" s="19" t="n">
        <v>100.387808908046</v>
      </c>
      <c r="P209" s="5" t="inlineStr">
        <is>
          <t>03 - SP CAPITAL</t>
        </is>
      </c>
      <c r="Q209" s="5" t="inlineStr">
        <is>
          <t>LARISSA PADILHA</t>
        </is>
      </c>
      <c r="R209" s="5" t="inlineStr"/>
      <c r="S209" s="5" t="inlineStr">
        <is>
          <t>42.149.466 LARISSA DA SILVA PADILHA - ME</t>
        </is>
      </c>
      <c r="T209" s="5" t="inlineStr">
        <is>
          <t>ZV - NAO APLICAVEL</t>
        </is>
      </c>
      <c r="U209" s="5" t="inlineStr"/>
      <c r="V209" s="5" t="inlineStr">
        <is>
          <t>cauda longa</t>
        </is>
      </c>
      <c r="W209" s="5" t="inlineStr">
        <is>
          <t>REGIÕES/GRUPOS</t>
        </is>
      </c>
    </row>
    <row r="210">
      <c r="A210" s="17" t="n">
        <v>0.9562409356725147</v>
      </c>
      <c r="B210" s="18" t="inlineStr">
        <is>
          <t>VERDE</t>
        </is>
      </c>
      <c r="C210" s="9" t="n">
        <v>2442.857142857143</v>
      </c>
      <c r="D210" s="9" t="n">
        <v>2335.96</v>
      </c>
      <c r="E210" s="9" t="n">
        <v>2442.857142857143</v>
      </c>
      <c r="F210" s="6" t="n">
        <v>0.9562409356725147</v>
      </c>
      <c r="G210" s="5" t="inlineStr">
        <is>
          <t>SEM GRUPO</t>
        </is>
      </c>
      <c r="H210" s="5" t="inlineStr">
        <is>
          <t>SP</t>
        </is>
      </c>
      <c r="I210" s="5" t="n">
        <v>1276</v>
      </c>
      <c r="J210" s="5" t="inlineStr">
        <is>
          <t>JBP</t>
        </is>
      </c>
      <c r="K210" s="5" t="inlineStr">
        <is>
          <t>SEM REDE</t>
        </is>
      </c>
      <c r="L210" s="5" t="inlineStr">
        <is>
          <t>SP</t>
        </is>
      </c>
      <c r="M210" s="5" t="n">
        <v>1276</v>
      </c>
      <c r="N210" s="9" t="n">
        <v>1537138.130000001</v>
      </c>
      <c r="O210" s="19" t="n">
        <v>100.387808908046</v>
      </c>
      <c r="P210" s="5" t="inlineStr">
        <is>
          <t>03 - SP CAPITAL</t>
        </is>
      </c>
      <c r="Q210" s="5" t="inlineStr">
        <is>
          <t>LARISSA PADILHA</t>
        </is>
      </c>
      <c r="R210" s="5" t="inlineStr"/>
      <c r="S210" s="5" t="inlineStr">
        <is>
          <t>42.149.466 LARISSA DA SILVA PADILHA - ME</t>
        </is>
      </c>
      <c r="T210" s="5" t="inlineStr">
        <is>
          <t>ZV - NAO APLICAVEL</t>
        </is>
      </c>
      <c r="U210" s="5" t="inlineStr"/>
      <c r="V210" s="5" t="inlineStr">
        <is>
          <t>cauda longa</t>
        </is>
      </c>
      <c r="W210" s="5" t="inlineStr">
        <is>
          <t>REGIÕES/GRUPOS</t>
        </is>
      </c>
    </row>
    <row r="211">
      <c r="A211" s="22" t="n">
        <v>0.2136940418679549</v>
      </c>
      <c r="B211" s="23" t="inlineStr">
        <is>
          <t>VERMELHO</t>
        </is>
      </c>
      <c r="C211" s="9" t="n">
        <v>10706.89655172414</v>
      </c>
      <c r="D211" s="9" t="n">
        <v>2288</v>
      </c>
      <c r="E211" s="9" t="n">
        <v>10706.89655172414</v>
      </c>
      <c r="F211" s="6" t="n">
        <v>0.2136940418679549</v>
      </c>
      <c r="G211" s="5" t="inlineStr">
        <is>
          <t>FITLAND</t>
        </is>
      </c>
      <c r="H211" s="5" t="inlineStr">
        <is>
          <t>SC</t>
        </is>
      </c>
      <c r="I211" s="5" t="n">
        <v>58</v>
      </c>
      <c r="J211" s="5" t="inlineStr">
        <is>
          <t>Positivação + Expandir</t>
        </is>
      </c>
      <c r="K211" s="5" t="inlineStr">
        <is>
          <t>FITLAND</t>
        </is>
      </c>
      <c r="L211" s="5" t="inlineStr">
        <is>
          <t>SC</t>
        </is>
      </c>
      <c r="M211" s="5" t="n">
        <v>58</v>
      </c>
      <c r="N211" s="9" t="n">
        <v>140195.48</v>
      </c>
      <c r="O211" s="19" t="n">
        <v>201.4302873563219</v>
      </c>
      <c r="P211" s="5" t="inlineStr">
        <is>
          <t>03 - NACIONAL</t>
        </is>
      </c>
      <c r="Q211" s="5" t="inlineStr">
        <is>
          <t>JULIO GADRET</t>
        </is>
      </c>
      <c r="R211" s="5" t="inlineStr"/>
      <c r="S211" s="5" t="inlineStr">
        <is>
          <t>ZR - NAO APLICAVEL</t>
        </is>
      </c>
      <c r="T211" s="5" t="inlineStr">
        <is>
          <t>ZV - NAO APLICAVEL</t>
        </is>
      </c>
      <c r="U211" s="5" t="inlineStr"/>
      <c r="V211" s="5" t="inlineStr">
        <is>
          <t>cauda longa</t>
        </is>
      </c>
      <c r="W211" s="5" t="inlineStr">
        <is>
          <t>REDES/GRUPOS</t>
        </is>
      </c>
    </row>
    <row r="212">
      <c r="A212" s="22" t="n">
        <v>0.16126615136876</v>
      </c>
      <c r="B212" s="23" t="inlineStr">
        <is>
          <t>VERMELHO</t>
        </is>
      </c>
      <c r="C212" s="9" t="n">
        <v>10706.89655172414</v>
      </c>
      <c r="D212" s="9" t="n">
        <v>1726.66</v>
      </c>
      <c r="E212" s="9" t="n">
        <v>10706.89655172414</v>
      </c>
      <c r="F212" s="6" t="n">
        <v>0.16126615136876</v>
      </c>
      <c r="G212" s="5" t="inlineStr">
        <is>
          <t>FITLAND</t>
        </is>
      </c>
      <c r="H212" s="5" t="inlineStr">
        <is>
          <t>SC</t>
        </is>
      </c>
      <c r="I212" s="5" t="n">
        <v>58</v>
      </c>
      <c r="J212" s="5" t="inlineStr">
        <is>
          <t>Positivação + Expandir</t>
        </is>
      </c>
      <c r="K212" s="5" t="inlineStr">
        <is>
          <t>FITLAND</t>
        </is>
      </c>
      <c r="L212" s="5" t="inlineStr">
        <is>
          <t>SC</t>
        </is>
      </c>
      <c r="M212" s="5" t="n">
        <v>58</v>
      </c>
      <c r="N212" s="9" t="n">
        <v>140195.48</v>
      </c>
      <c r="O212" s="19" t="n">
        <v>201.4302873563219</v>
      </c>
      <c r="P212" s="5" t="inlineStr">
        <is>
          <t>03 - NACIONAL</t>
        </is>
      </c>
      <c r="Q212" s="5" t="inlineStr">
        <is>
          <t>JULIO GADRET</t>
        </is>
      </c>
      <c r="R212" s="5" t="inlineStr"/>
      <c r="S212" s="5" t="inlineStr">
        <is>
          <t>ZR - NAO APLICAVEL</t>
        </is>
      </c>
      <c r="T212" s="5" t="inlineStr">
        <is>
          <t>ZV - NAO APLICAVEL</t>
        </is>
      </c>
      <c r="U212" s="5" t="inlineStr"/>
      <c r="V212" s="5" t="inlineStr">
        <is>
          <t>cauda longa</t>
        </is>
      </c>
      <c r="W212" s="5" t="inlineStr">
        <is>
          <t>REDES/GRUPOS</t>
        </is>
      </c>
    </row>
    <row r="213">
      <c r="A213" s="22" t="n">
        <v>0.2528180952380952</v>
      </c>
      <c r="B213" s="23" t="inlineStr">
        <is>
          <t>VERMELHO</t>
        </is>
      </c>
      <c r="C213" s="9" t="n">
        <v>10500</v>
      </c>
      <c r="D213" s="9" t="n">
        <v>2654.59</v>
      </c>
      <c r="E213" s="9" t="n">
        <v>10500</v>
      </c>
      <c r="F213" s="6" t="n">
        <v>0.2528180952380952</v>
      </c>
      <c r="G213" s="5" t="inlineStr">
        <is>
          <t>VIDA LEVE</t>
        </is>
      </c>
      <c r="H213" s="5" t="inlineStr">
        <is>
          <t>PR</t>
        </is>
      </c>
      <c r="I213" s="5" t="n">
        <v>34</v>
      </c>
      <c r="J213" s="5" t="inlineStr">
        <is>
          <t>Positivação + Expandir</t>
        </is>
      </c>
      <c r="K213" s="5" t="inlineStr">
        <is>
          <t>VIDA LEVE</t>
        </is>
      </c>
      <c r="L213" s="5" t="inlineStr">
        <is>
          <t>PR</t>
        </is>
      </c>
      <c r="M213" s="5" t="n">
        <v>34</v>
      </c>
      <c r="N213" s="9" t="n">
        <v>45735.59000000001</v>
      </c>
      <c r="O213" s="19" t="n">
        <v>112.0970343137255</v>
      </c>
      <c r="P213" s="5" t="inlineStr">
        <is>
          <t>03 - NACIONAL</t>
        </is>
      </c>
      <c r="Q213" s="5" t="inlineStr">
        <is>
          <t>DAIANE STAVICKI</t>
        </is>
      </c>
      <c r="R213" s="5" t="inlineStr"/>
      <c r="S213" s="5" t="inlineStr">
        <is>
          <t>ZR - NAO APLICAVEL</t>
        </is>
      </c>
      <c r="T213" s="5" t="inlineStr">
        <is>
          <t>ZV - NAO APLICAVEL</t>
        </is>
      </c>
      <c r="U213" s="5" t="inlineStr"/>
      <c r="V213" s="5" t="inlineStr">
        <is>
          <t>cauda longa</t>
        </is>
      </c>
      <c r="W213" s="5" t="inlineStr">
        <is>
          <t>REDES/GRUPOS</t>
        </is>
      </c>
    </row>
    <row r="214">
      <c r="A214" s="24" t="n">
        <v>0.4809902487562189</v>
      </c>
      <c r="B214" s="25" t="inlineStr">
        <is>
          <t>AMARELO</t>
        </is>
      </c>
      <c r="C214" s="9" t="n">
        <v>6281.25</v>
      </c>
      <c r="D214" s="9" t="n">
        <v>3021.22</v>
      </c>
      <c r="E214" s="9" t="n">
        <v>6281.25</v>
      </c>
      <c r="F214" s="6" t="n">
        <v>0.4809902487562189</v>
      </c>
      <c r="G214" s="5" t="inlineStr">
        <is>
          <t>BIO MUNDO</t>
        </is>
      </c>
      <c r="H214" s="5" t="inlineStr">
        <is>
          <t>GO</t>
        </is>
      </c>
      <c r="I214" s="5" t="n">
        <v>16</v>
      </c>
      <c r="J214" s="5" t="inlineStr">
        <is>
          <t>Sell Out</t>
        </is>
      </c>
      <c r="K214" s="5" t="inlineStr">
        <is>
          <t>BIO MUNDO</t>
        </is>
      </c>
      <c r="L214" s="5" t="inlineStr">
        <is>
          <t>GO</t>
        </is>
      </c>
      <c r="M214" s="5" t="n">
        <v>16</v>
      </c>
      <c r="N214" s="9" t="n">
        <v>15252.59</v>
      </c>
      <c r="O214" s="19" t="n">
        <v>79.44057291666667</v>
      </c>
      <c r="P214" s="5" t="inlineStr">
        <is>
          <t>03 - NACIONAL</t>
        </is>
      </c>
      <c r="Q214" s="5" t="inlineStr">
        <is>
          <t>DAIANE STAVICKI</t>
        </is>
      </c>
      <c r="R214" s="5" t="inlineStr"/>
      <c r="S214" s="5" t="inlineStr">
        <is>
          <t>42.149.466 LARISSA DA SILVA PADILHA - ME</t>
        </is>
      </c>
      <c r="T214" s="5" t="inlineStr">
        <is>
          <t>ZV - NAO APLICAVEL</t>
        </is>
      </c>
      <c r="U214" s="5" t="inlineStr"/>
      <c r="V214" s="5" t="inlineStr">
        <is>
          <t>cauda longa</t>
        </is>
      </c>
      <c r="W214" s="5" t="inlineStr">
        <is>
          <t>REDES/GRUPOS</t>
        </is>
      </c>
    </row>
    <row r="215">
      <c r="A215" s="17" t="n">
        <v>1.402317307692308</v>
      </c>
      <c r="B215" s="18" t="inlineStr">
        <is>
          <t>VERDE</t>
        </is>
      </c>
      <c r="C215" s="9" t="n">
        <v>1613.793103448276</v>
      </c>
      <c r="D215" s="9" t="n">
        <v>2263.05</v>
      </c>
      <c r="E215" s="9" t="n">
        <v>1613.793103448276</v>
      </c>
      <c r="F215" s="6" t="n">
        <v>1.402317307692308</v>
      </c>
      <c r="G215" s="5" t="inlineStr">
        <is>
          <t>SEM GRUPO</t>
        </is>
      </c>
      <c r="H215" s="5" t="inlineStr">
        <is>
          <t>PR</t>
        </is>
      </c>
      <c r="I215" s="5" t="n">
        <v>1276</v>
      </c>
      <c r="J215" s="5" t="inlineStr">
        <is>
          <t>JBP</t>
        </is>
      </c>
      <c r="K215" s="5" t="inlineStr">
        <is>
          <t>SEM REDE</t>
        </is>
      </c>
      <c r="L215" s="5" t="inlineStr">
        <is>
          <t>PR</t>
        </is>
      </c>
      <c r="M215" s="5" t="n">
        <v>1276</v>
      </c>
      <c r="N215" s="9" t="n">
        <v>1537138.130000001</v>
      </c>
      <c r="O215" s="19" t="n">
        <v>100.387808908046</v>
      </c>
      <c r="P215" s="5" t="inlineStr">
        <is>
          <t>03 - SUL</t>
        </is>
      </c>
      <c r="Q215" s="5" t="inlineStr">
        <is>
          <t>HEMANUELE DITZEL (MANU)</t>
        </is>
      </c>
      <c r="R215" s="5" t="inlineStr"/>
      <c r="S215" s="5" t="inlineStr">
        <is>
          <t>ZR - NAO APLICAVEL</t>
        </is>
      </c>
      <c r="T215" s="5" t="inlineStr">
        <is>
          <t>HEMANUELE ROSA DITZEL</t>
        </is>
      </c>
      <c r="U215" s="5" t="inlineStr"/>
      <c r="V215" s="5" t="inlineStr">
        <is>
          <t>cauda longa</t>
        </is>
      </c>
      <c r="W215" s="5" t="inlineStr">
        <is>
          <t>REGIÕES/GRUPOS</t>
        </is>
      </c>
    </row>
    <row r="216">
      <c r="A216" s="22" t="n">
        <v>0.3505273429951691</v>
      </c>
      <c r="B216" s="23" t="inlineStr">
        <is>
          <t>VERMELHO</t>
        </is>
      </c>
      <c r="C216" s="9" t="n">
        <v>10706.89655172414</v>
      </c>
      <c r="D216" s="9" t="n">
        <v>3753.06</v>
      </c>
      <c r="E216" s="9" t="n">
        <v>10706.89655172414</v>
      </c>
      <c r="F216" s="6" t="n">
        <v>0.3505273429951691</v>
      </c>
      <c r="G216" s="5" t="inlineStr">
        <is>
          <t>FITLAND</t>
        </is>
      </c>
      <c r="H216" s="5" t="inlineStr">
        <is>
          <t>RS</t>
        </is>
      </c>
      <c r="I216" s="5" t="n">
        <v>58</v>
      </c>
      <c r="J216" s="5" t="inlineStr">
        <is>
          <t>Positivação + Expandir</t>
        </is>
      </c>
      <c r="K216" s="5" t="inlineStr">
        <is>
          <t>FITLAND</t>
        </is>
      </c>
      <c r="L216" s="5" t="inlineStr">
        <is>
          <t>RS</t>
        </is>
      </c>
      <c r="M216" s="5" t="n">
        <v>58</v>
      </c>
      <c r="N216" s="9" t="n">
        <v>140195.48</v>
      </c>
      <c r="O216" s="19" t="n">
        <v>201.4302873563219</v>
      </c>
      <c r="P216" s="5" t="inlineStr">
        <is>
          <t>03 - NACIONAL</t>
        </is>
      </c>
      <c r="Q216" s="5" t="inlineStr">
        <is>
          <t>JULIO GADRET</t>
        </is>
      </c>
      <c r="R216" s="5" t="inlineStr"/>
      <c r="S216" s="5" t="inlineStr">
        <is>
          <t>ZR - NAO APLICAVEL</t>
        </is>
      </c>
      <c r="T216" s="5" t="inlineStr">
        <is>
          <t>ZV - NAO APLICAVEL</t>
        </is>
      </c>
      <c r="U216" s="5" t="inlineStr"/>
      <c r="V216" s="5" t="inlineStr">
        <is>
          <t>cauda longa</t>
        </is>
      </c>
      <c r="W216" s="5" t="inlineStr">
        <is>
          <t>REDES/GRUPOS</t>
        </is>
      </c>
    </row>
    <row r="217">
      <c r="A217" s="17" t="n">
        <v>0.8715381263616558</v>
      </c>
      <c r="B217" s="18" t="inlineStr">
        <is>
          <t>VERDE</t>
        </is>
      </c>
      <c r="C217" s="9" t="n">
        <v>2622.857142857143</v>
      </c>
      <c r="D217" s="9" t="n">
        <v>2285.92</v>
      </c>
      <c r="E217" s="9" t="n">
        <v>2622.857142857143</v>
      </c>
      <c r="F217" s="6" t="n">
        <v>0.8715381263616558</v>
      </c>
      <c r="G217" s="5" t="inlineStr">
        <is>
          <t>SEM GRUPO</t>
        </is>
      </c>
      <c r="H217" s="5" t="inlineStr">
        <is>
          <t>SP</t>
        </is>
      </c>
      <c r="I217" s="5" t="n">
        <v>1276</v>
      </c>
      <c r="J217" s="5" t="inlineStr">
        <is>
          <t>JBP</t>
        </is>
      </c>
      <c r="K217" s="5" t="inlineStr">
        <is>
          <t>SEM REDE</t>
        </is>
      </c>
      <c r="L217" s="5" t="inlineStr">
        <is>
          <t>SP</t>
        </is>
      </c>
      <c r="M217" s="5" t="n">
        <v>1276</v>
      </c>
      <c r="N217" s="9" t="n">
        <v>1537138.130000001</v>
      </c>
      <c r="O217" s="19" t="n">
        <v>100.387808908046</v>
      </c>
      <c r="P217" s="5" t="inlineStr">
        <is>
          <t>03 - SP INTERIOR</t>
        </is>
      </c>
      <c r="Q217" s="5" t="inlineStr">
        <is>
          <t>LARISSA PADILHA</t>
        </is>
      </c>
      <c r="R217" s="5" t="inlineStr"/>
      <c r="S217" s="5" t="inlineStr">
        <is>
          <t>42.149.466 LARISSA DA SILVA PADILHA - ME</t>
        </is>
      </c>
      <c r="T217" s="5" t="inlineStr">
        <is>
          <t>ZV - NAO APLICAVEL</t>
        </is>
      </c>
      <c r="U217" s="5" t="inlineStr"/>
      <c r="V217" s="5" t="inlineStr">
        <is>
          <t>cauda longa</t>
        </is>
      </c>
      <c r="W217" s="5" t="inlineStr">
        <is>
          <t>REGIÕES/GRUPOS</t>
        </is>
      </c>
    </row>
    <row r="218">
      <c r="A218" s="22" t="n">
        <v>0.2779752380952381</v>
      </c>
      <c r="B218" s="23" t="inlineStr">
        <is>
          <t>VERMELHO</t>
        </is>
      </c>
      <c r="C218" s="9" t="n">
        <v>10500</v>
      </c>
      <c r="D218" s="9" t="n">
        <v>2918.74</v>
      </c>
      <c r="E218" s="9" t="n">
        <v>10500</v>
      </c>
      <c r="F218" s="6" t="n">
        <v>0.2779752380952381</v>
      </c>
      <c r="G218" s="5" t="inlineStr">
        <is>
          <t>VIDA LEVE</t>
        </is>
      </c>
      <c r="H218" s="5" t="inlineStr">
        <is>
          <t>PA</t>
        </is>
      </c>
      <c r="I218" s="5" t="n">
        <v>34</v>
      </c>
      <c r="J218" s="5" t="inlineStr">
        <is>
          <t>Positivação + Expandir</t>
        </is>
      </c>
      <c r="K218" s="5" t="inlineStr">
        <is>
          <t>VIDA LEVE</t>
        </is>
      </c>
      <c r="L218" s="5" t="inlineStr">
        <is>
          <t>PA</t>
        </is>
      </c>
      <c r="M218" s="5" t="n">
        <v>34</v>
      </c>
      <c r="N218" s="9" t="n">
        <v>45735.59000000001</v>
      </c>
      <c r="O218" s="19" t="n">
        <v>112.0970343137255</v>
      </c>
      <c r="P218" s="5" t="inlineStr">
        <is>
          <t>03 - NACIONAL</t>
        </is>
      </c>
      <c r="Q218" s="5" t="inlineStr">
        <is>
          <t>DAIANE STAVICKI</t>
        </is>
      </c>
      <c r="R218" s="5" t="inlineStr"/>
      <c r="S218" s="5" t="inlineStr">
        <is>
          <t>ZR - NAO APLICAVEL</t>
        </is>
      </c>
      <c r="T218" s="5" t="inlineStr">
        <is>
          <t>ZV - NAO APLICAVEL</t>
        </is>
      </c>
      <c r="U218" s="5" t="inlineStr"/>
      <c r="V218" s="5" t="inlineStr">
        <is>
          <t>cauda longa</t>
        </is>
      </c>
      <c r="W218" s="5" t="inlineStr">
        <is>
          <t>REDES/GRUPOS</t>
        </is>
      </c>
    </row>
    <row r="219">
      <c r="A219" s="20" t="n">
        <v>0</v>
      </c>
      <c r="B219" s="21" t="inlineStr">
        <is>
          <t>ROXO</t>
        </is>
      </c>
      <c r="C219" s="9" t="n">
        <v>2950</v>
      </c>
      <c r="D219" s="9" t="n">
        <v>0</v>
      </c>
      <c r="E219" s="9" t="n">
        <v>2950</v>
      </c>
      <c r="F219" s="6" t="n">
        <v>0</v>
      </c>
      <c r="G219" s="5" t="inlineStr">
        <is>
          <t>SEM GRUPO</t>
        </is>
      </c>
      <c r="H219" s="5" t="inlineStr">
        <is>
          <t>SP</t>
        </is>
      </c>
      <c r="I219" s="5" t="n">
        <v>1276</v>
      </c>
      <c r="J219" s="5" t="inlineStr">
        <is>
          <t>Mapear + Prospectar</t>
        </is>
      </c>
      <c r="K219" s="5" t="inlineStr">
        <is>
          <t>SEM REDE</t>
        </is>
      </c>
      <c r="L219" s="5" t="inlineStr">
        <is>
          <t>SP</t>
        </is>
      </c>
      <c r="M219" s="5" t="n">
        <v>1276</v>
      </c>
      <c r="N219" s="9" t="n">
        <v>1537138.130000001</v>
      </c>
      <c r="O219" s="19" t="n">
        <v>100.387808908046</v>
      </c>
      <c r="P219" s="5" t="inlineStr">
        <is>
          <t>03 - SP CAPITAL</t>
        </is>
      </c>
      <c r="Q219" s="5" t="inlineStr">
        <is>
          <t>LARISSA PADILHA</t>
        </is>
      </c>
      <c r="R219" s="5" t="inlineStr"/>
      <c r="S219" s="5" t="inlineStr">
        <is>
          <t>42.149.466 LARISSA DA SILVA PADILHA - ME</t>
        </is>
      </c>
      <c r="T219" s="5" t="inlineStr">
        <is>
          <t>ZV - NAO APLICAVEL</t>
        </is>
      </c>
      <c r="U219" s="5" t="inlineStr"/>
      <c r="V219" s="5" t="inlineStr">
        <is>
          <t>sem venda</t>
        </is>
      </c>
      <c r="W219" s="5" t="inlineStr">
        <is>
          <t>REGIÕES/GRUPOS</t>
        </is>
      </c>
    </row>
    <row r="220">
      <c r="A220" s="17" t="n">
        <v>1.475523809523809</v>
      </c>
      <c r="B220" s="18" t="inlineStr">
        <is>
          <t>VERDE</t>
        </is>
      </c>
      <c r="C220" s="9" t="n">
        <v>1575</v>
      </c>
      <c r="D220" s="9" t="n">
        <v>2323.95</v>
      </c>
      <c r="E220" s="9" t="n">
        <v>1575</v>
      </c>
      <c r="F220" s="6" t="n">
        <v>1.475523809523809</v>
      </c>
      <c r="G220" s="5" t="inlineStr">
        <is>
          <t>SEM GRUPO</t>
        </is>
      </c>
      <c r="H220" s="5" t="inlineStr">
        <is>
          <t>PR</t>
        </is>
      </c>
      <c r="I220" s="5" t="n">
        <v>1276</v>
      </c>
      <c r="J220" s="5" t="inlineStr">
        <is>
          <t>JBP</t>
        </is>
      </c>
      <c r="K220" s="5" t="inlineStr">
        <is>
          <t>SEM REDE</t>
        </is>
      </c>
      <c r="L220" s="5" t="inlineStr">
        <is>
          <t>PR</t>
        </is>
      </c>
      <c r="M220" s="5" t="n">
        <v>1276</v>
      </c>
      <c r="N220" s="9" t="n">
        <v>1537138.130000001</v>
      </c>
      <c r="O220" s="19" t="n">
        <v>100.387808908046</v>
      </c>
      <c r="P220" s="5" t="inlineStr">
        <is>
          <t>03 - SUL</t>
        </is>
      </c>
      <c r="Q220" s="5" t="inlineStr">
        <is>
          <t>HEMANUELE DITZEL (MANU)</t>
        </is>
      </c>
      <c r="R220" s="5" t="inlineStr"/>
      <c r="S220" s="5" t="inlineStr">
        <is>
          <t>ZR - NAO APLICAVEL</t>
        </is>
      </c>
      <c r="T220" s="5" t="inlineStr">
        <is>
          <t>HEMANUELE ROSA DITZEL</t>
        </is>
      </c>
      <c r="U220" s="5" t="inlineStr"/>
      <c r="V220" s="5" t="inlineStr">
        <is>
          <t>cauda longa</t>
        </is>
      </c>
      <c r="W220" s="5" t="inlineStr">
        <is>
          <t>REGIÕES/GRUPOS</t>
        </is>
      </c>
    </row>
    <row r="221">
      <c r="A221" s="22" t="n">
        <v>0.1280125</v>
      </c>
      <c r="B221" s="23" t="inlineStr">
        <is>
          <t>VERMELHO</t>
        </is>
      </c>
      <c r="C221" s="9" t="n">
        <v>5142.857142857143</v>
      </c>
      <c r="D221" s="9" t="n">
        <v>658.35</v>
      </c>
      <c r="E221" s="9" t="n">
        <v>5142.857142857143</v>
      </c>
      <c r="F221" s="6" t="n">
        <v>0.1280125</v>
      </c>
      <c r="G221" s="5" t="inlineStr">
        <is>
          <t>ESMERALDA</t>
        </is>
      </c>
      <c r="H221" s="5" t="inlineStr">
        <is>
          <t>PR</t>
        </is>
      </c>
      <c r="I221" s="5" t="n">
        <v>7</v>
      </c>
      <c r="J221" s="5" t="inlineStr">
        <is>
          <t>Positivação + Expandir</t>
        </is>
      </c>
      <c r="K221" s="5" t="inlineStr">
        <is>
          <t>ESMERALDA</t>
        </is>
      </c>
      <c r="L221" s="5" t="inlineStr">
        <is>
          <t>PR</t>
        </is>
      </c>
      <c r="M221" s="5" t="n">
        <v>7</v>
      </c>
      <c r="N221" s="9" t="n">
        <v>7300.800000000001</v>
      </c>
      <c r="O221" s="19" t="n">
        <v>86.91428571428573</v>
      </c>
      <c r="P221" s="5" t="inlineStr">
        <is>
          <t>03 - SUL</t>
        </is>
      </c>
      <c r="Q221" s="5" t="inlineStr">
        <is>
          <t>DAIANE STAVICKI</t>
        </is>
      </c>
      <c r="R221" s="5" t="inlineStr"/>
      <c r="S221" s="5" t="inlineStr">
        <is>
          <t>ZR - NAO APLICAVEL</t>
        </is>
      </c>
      <c r="T221" s="5" t="inlineStr">
        <is>
          <t>ZV - NAO APLICAVEL</t>
        </is>
      </c>
      <c r="U221" s="5" t="inlineStr"/>
      <c r="V221" s="5" t="inlineStr">
        <is>
          <t>cauda longa</t>
        </is>
      </c>
      <c r="W221" s="5" t="inlineStr">
        <is>
          <t>REDES/GRUPOS</t>
        </is>
      </c>
    </row>
    <row r="222">
      <c r="A222" s="17" t="n">
        <v>1.6070625</v>
      </c>
      <c r="B222" s="18" t="inlineStr">
        <is>
          <t>VERDE</t>
        </is>
      </c>
      <c r="C222" s="9" t="n">
        <v>1440</v>
      </c>
      <c r="D222" s="9" t="n">
        <v>2314.17</v>
      </c>
      <c r="E222" s="9" t="n">
        <v>1440</v>
      </c>
      <c r="F222" s="6" t="n">
        <v>1.6070625</v>
      </c>
      <c r="G222" s="5" t="inlineStr">
        <is>
          <t>SEM GRUPO</t>
        </is>
      </c>
      <c r="H222" s="5" t="inlineStr">
        <is>
          <t>MG</t>
        </is>
      </c>
      <c r="I222" s="5" t="n">
        <v>1276</v>
      </c>
      <c r="J222" s="5" t="inlineStr">
        <is>
          <t>JBP</t>
        </is>
      </c>
      <c r="K222" s="5" t="inlineStr">
        <is>
          <t>SEM REDE</t>
        </is>
      </c>
      <c r="L222" s="5" t="inlineStr">
        <is>
          <t>MG</t>
        </is>
      </c>
      <c r="M222" s="5" t="n">
        <v>1276</v>
      </c>
      <c r="N222" s="9" t="n">
        <v>1537138.130000001</v>
      </c>
      <c r="O222" s="19" t="n">
        <v>100.387808908046</v>
      </c>
      <c r="P222" s="5" t="inlineStr">
        <is>
          <t>03 - RJ + ES + MG</t>
        </is>
      </c>
      <c r="Q222" s="5" t="inlineStr">
        <is>
          <t>LARISSA PADILHA</t>
        </is>
      </c>
      <c r="R222" s="5" t="inlineStr"/>
      <c r="S222" s="5" t="inlineStr">
        <is>
          <t>42.149.466 LARISSA DA SILVA PADILHA - ME</t>
        </is>
      </c>
      <c r="T222" s="5" t="inlineStr">
        <is>
          <t>ZV - NAO APLICAVEL</t>
        </is>
      </c>
      <c r="U222" s="5" t="inlineStr"/>
      <c r="V222" s="5" t="inlineStr">
        <is>
          <t>cauda longa</t>
        </is>
      </c>
      <c r="W222" s="5" t="inlineStr">
        <is>
          <t>REGIÕES/GRUPOS</t>
        </is>
      </c>
    </row>
    <row r="223">
      <c r="A223" s="17" t="n">
        <v>1.45991935483871</v>
      </c>
      <c r="B223" s="18" t="inlineStr">
        <is>
          <t>VERDE</t>
        </is>
      </c>
      <c r="C223" s="9" t="n">
        <v>1513.953488372093</v>
      </c>
      <c r="D223" s="9" t="n">
        <v>2210.25</v>
      </c>
      <c r="E223" s="9" t="n">
        <v>1513.953488372093</v>
      </c>
      <c r="F223" s="6" t="n">
        <v>1.45991935483871</v>
      </c>
      <c r="G223" s="5" t="inlineStr">
        <is>
          <t>SEM GRUPO</t>
        </is>
      </c>
      <c r="H223" s="5" t="inlineStr">
        <is>
          <t>SC</t>
        </is>
      </c>
      <c r="I223" s="5" t="n">
        <v>1276</v>
      </c>
      <c r="J223" s="5" t="inlineStr">
        <is>
          <t>JBP</t>
        </is>
      </c>
      <c r="K223" s="5" t="inlineStr">
        <is>
          <t>SEM REDE</t>
        </is>
      </c>
      <c r="L223" s="5" t="inlineStr">
        <is>
          <t>SC</t>
        </is>
      </c>
      <c r="M223" s="5" t="n">
        <v>1276</v>
      </c>
      <c r="N223" s="9" t="n">
        <v>1537138.130000001</v>
      </c>
      <c r="O223" s="19" t="n">
        <v>100.387808908046</v>
      </c>
      <c r="P223" s="5" t="inlineStr">
        <is>
          <t>03 - SUL</t>
        </is>
      </c>
      <c r="Q223" s="5" t="inlineStr">
        <is>
          <t>HEMANUELE DITZEL (MANU)</t>
        </is>
      </c>
      <c r="R223" s="5" t="inlineStr"/>
      <c r="S223" s="5" t="inlineStr">
        <is>
          <t>ZR - NAO APLICAVEL</t>
        </is>
      </c>
      <c r="T223" s="5" t="inlineStr">
        <is>
          <t>HEMANUELE ROSA DITZEL</t>
        </is>
      </c>
      <c r="U223" s="5" t="inlineStr"/>
      <c r="V223" s="5" t="inlineStr">
        <is>
          <t>cauda longa</t>
        </is>
      </c>
      <c r="W223" s="5" t="inlineStr">
        <is>
          <t>REGIÕES/GRUPOS</t>
        </is>
      </c>
    </row>
    <row r="224">
      <c r="A224" s="22" t="n">
        <v>0.127925</v>
      </c>
      <c r="B224" s="23" t="inlineStr">
        <is>
          <t>VERMELHO</t>
        </is>
      </c>
      <c r="C224" s="9" t="n">
        <v>5142.857142857143</v>
      </c>
      <c r="D224" s="9" t="n">
        <v>657.9</v>
      </c>
      <c r="E224" s="9" t="n">
        <v>5142.857142857143</v>
      </c>
      <c r="F224" s="6" t="n">
        <v>0.127925</v>
      </c>
      <c r="G224" s="5" t="inlineStr">
        <is>
          <t>ESMERALDA</t>
        </is>
      </c>
      <c r="H224" s="5" t="inlineStr">
        <is>
          <t>RS</t>
        </is>
      </c>
      <c r="I224" s="5" t="n">
        <v>7</v>
      </c>
      <c r="J224" s="5" t="inlineStr">
        <is>
          <t>Positivação + Expandir</t>
        </is>
      </c>
      <c r="K224" s="5" t="inlineStr">
        <is>
          <t>ESMERALDA</t>
        </is>
      </c>
      <c r="L224" s="5" t="inlineStr">
        <is>
          <t>RS</t>
        </is>
      </c>
      <c r="M224" s="5" t="n">
        <v>7</v>
      </c>
      <c r="N224" s="9" t="n">
        <v>7300.800000000001</v>
      </c>
      <c r="O224" s="19" t="n">
        <v>86.91428571428573</v>
      </c>
      <c r="P224" s="5" t="inlineStr">
        <is>
          <t>03 - SUL</t>
        </is>
      </c>
      <c r="Q224" s="5" t="inlineStr">
        <is>
          <t>DAIANE STAVICKI</t>
        </is>
      </c>
      <c r="R224" s="5" t="inlineStr"/>
      <c r="S224" s="5" t="inlineStr">
        <is>
          <t>ZR - NAO APLICAVEL</t>
        </is>
      </c>
      <c r="T224" s="5" t="inlineStr">
        <is>
          <t>ZV - NAO APLICAVEL</t>
        </is>
      </c>
      <c r="U224" s="5" t="inlineStr"/>
      <c r="V224" s="5" t="inlineStr">
        <is>
          <t>cauda longa</t>
        </is>
      </c>
      <c r="W224" s="5" t="inlineStr">
        <is>
          <t>REDES/GRUPOS</t>
        </is>
      </c>
    </row>
    <row r="225">
      <c r="A225" s="17" t="n">
        <v>0.8926432748538012</v>
      </c>
      <c r="B225" s="18" t="inlineStr">
        <is>
          <t>VERDE</t>
        </is>
      </c>
      <c r="C225" s="9" t="n">
        <v>2442.857142857143</v>
      </c>
      <c r="D225" s="9" t="n">
        <v>2180.6</v>
      </c>
      <c r="E225" s="9" t="n">
        <v>2442.857142857143</v>
      </c>
      <c r="F225" s="6" t="n">
        <v>0.8926432748538012</v>
      </c>
      <c r="G225" s="5" t="inlineStr">
        <is>
          <t>SEM GRUPO</t>
        </is>
      </c>
      <c r="H225" s="5" t="inlineStr">
        <is>
          <t>SP</t>
        </is>
      </c>
      <c r="I225" s="5" t="n">
        <v>1276</v>
      </c>
      <c r="J225" s="5" t="inlineStr">
        <is>
          <t>JBP</t>
        </is>
      </c>
      <c r="K225" s="5" t="inlineStr">
        <is>
          <t>SEM REDE</t>
        </is>
      </c>
      <c r="L225" s="5" t="inlineStr">
        <is>
          <t>SP</t>
        </is>
      </c>
      <c r="M225" s="5" t="n">
        <v>1276</v>
      </c>
      <c r="N225" s="9" t="n">
        <v>1537138.130000001</v>
      </c>
      <c r="O225" s="19" t="n">
        <v>100.387808908046</v>
      </c>
      <c r="P225" s="5" t="inlineStr">
        <is>
          <t>03 - SP CAPITAL</t>
        </is>
      </c>
      <c r="Q225" s="5" t="inlineStr">
        <is>
          <t>LARISSA PADILHA</t>
        </is>
      </c>
      <c r="R225" s="5" t="inlineStr"/>
      <c r="S225" s="5" t="inlineStr">
        <is>
          <t>42.149.466 LARISSA DA SILVA PADILHA - ME</t>
        </is>
      </c>
      <c r="T225" s="5" t="inlineStr">
        <is>
          <t>ZV - NAO APLICAVEL</t>
        </is>
      </c>
      <c r="U225" s="5" t="inlineStr"/>
      <c r="V225" s="5" t="inlineStr">
        <is>
          <t>cauda longa</t>
        </is>
      </c>
      <c r="W225" s="5" t="inlineStr">
        <is>
          <t>REGIÕES/GRUPOS</t>
        </is>
      </c>
    </row>
    <row r="226">
      <c r="A226" s="17" t="n">
        <v>1.568918900343643</v>
      </c>
      <c r="B226" s="18" t="inlineStr">
        <is>
          <t>VERDE</t>
        </is>
      </c>
      <c r="C226" s="9" t="n">
        <v>1711.764705882353</v>
      </c>
      <c r="D226" s="9" t="n">
        <v>2685.62</v>
      </c>
      <c r="E226" s="9" t="n">
        <v>1711.764705882353</v>
      </c>
      <c r="F226" s="6" t="n">
        <v>1.568918900343643</v>
      </c>
      <c r="G226" s="5" t="inlineStr">
        <is>
          <t>SEM GRUPO</t>
        </is>
      </c>
      <c r="H226" s="5" t="inlineStr">
        <is>
          <t>PR</t>
        </is>
      </c>
      <c r="I226" s="5" t="n">
        <v>1276</v>
      </c>
      <c r="J226" s="5" t="inlineStr">
        <is>
          <t>JBP</t>
        </is>
      </c>
      <c r="K226" s="5" t="inlineStr">
        <is>
          <t>SEM REDE</t>
        </is>
      </c>
      <c r="L226" s="5" t="inlineStr">
        <is>
          <t>PR</t>
        </is>
      </c>
      <c r="M226" s="5" t="n">
        <v>1276</v>
      </c>
      <c r="N226" s="9" t="n">
        <v>1537138.130000001</v>
      </c>
      <c r="O226" s="19" t="n">
        <v>100.387808908046</v>
      </c>
      <c r="P226" s="5" t="inlineStr">
        <is>
          <t>03 - SUL</t>
        </is>
      </c>
      <c r="Q226" s="5" t="inlineStr">
        <is>
          <t>HEMANUELE DITZEL (MANU)</t>
        </is>
      </c>
      <c r="R226" s="5" t="inlineStr"/>
      <c r="S226" s="5" t="inlineStr">
        <is>
          <t>ZR - NAO APLICAVEL</t>
        </is>
      </c>
      <c r="T226" s="5" t="inlineStr">
        <is>
          <t>HEMANUELE ROSA DITZEL</t>
        </is>
      </c>
      <c r="U226" s="5" t="inlineStr"/>
      <c r="V226" s="5" t="inlineStr">
        <is>
          <t>cauda longa</t>
        </is>
      </c>
      <c r="W226" s="5" t="inlineStr">
        <is>
          <t>REGIÕES/GRUPOS</t>
        </is>
      </c>
    </row>
    <row r="227">
      <c r="A227" s="17" t="n">
        <v>1.303993055555555</v>
      </c>
      <c r="B227" s="18" t="inlineStr">
        <is>
          <t>VERDE</t>
        </is>
      </c>
      <c r="C227" s="9" t="n">
        <v>2057.142857142857</v>
      </c>
      <c r="D227" s="9" t="n">
        <v>2682.5</v>
      </c>
      <c r="E227" s="9" t="n">
        <v>2057.142857142857</v>
      </c>
      <c r="F227" s="6" t="n">
        <v>1.303993055555555</v>
      </c>
      <c r="G227" s="5" t="inlineStr">
        <is>
          <t>SEM GRUPO</t>
        </is>
      </c>
      <c r="H227" s="5" t="inlineStr">
        <is>
          <t>PI</t>
        </is>
      </c>
      <c r="I227" s="5" t="n">
        <v>1276</v>
      </c>
      <c r="J227" s="5" t="inlineStr">
        <is>
          <t>JBP</t>
        </is>
      </c>
      <c r="K227" s="5" t="inlineStr">
        <is>
          <t>SEM REDE</t>
        </is>
      </c>
      <c r="L227" s="5" t="inlineStr">
        <is>
          <t>PI</t>
        </is>
      </c>
      <c r="M227" s="5" t="n">
        <v>1276</v>
      </c>
      <c r="N227" s="9" t="n">
        <v>1537138.130000001</v>
      </c>
      <c r="O227" s="19" t="n">
        <v>100.387808908046</v>
      </c>
      <c r="P227" s="5" t="inlineStr">
        <is>
          <t>03 - NORDESTE (SEM MA)</t>
        </is>
      </c>
      <c r="Q227" s="5" t="inlineStr">
        <is>
          <t>HEMANUELE DITZEL (MANU)</t>
        </is>
      </c>
      <c r="R227" s="5" t="inlineStr"/>
      <c r="S227" s="5" t="inlineStr">
        <is>
          <t>ZR - NAO APLICAVEL</t>
        </is>
      </c>
      <c r="T227" s="5" t="inlineStr">
        <is>
          <t>HEMANUELE ROSA DITZEL</t>
        </is>
      </c>
      <c r="U227" s="5" t="inlineStr"/>
      <c r="V227" s="5" t="inlineStr">
        <is>
          <t>cauda longa</t>
        </is>
      </c>
      <c r="W227" s="5" t="inlineStr">
        <is>
          <t>REGIÕES/GRUPOS</t>
        </is>
      </c>
    </row>
    <row r="228">
      <c r="A228" s="17" t="n">
        <v>1.351139743589744</v>
      </c>
      <c r="B228" s="18" t="inlineStr">
        <is>
          <t>VERDE</t>
        </is>
      </c>
      <c r="C228" s="9" t="n">
        <v>1613.793103448276</v>
      </c>
      <c r="D228" s="9" t="n">
        <v>2180.46</v>
      </c>
      <c r="E228" s="9" t="n">
        <v>1613.793103448276</v>
      </c>
      <c r="F228" s="6" t="n">
        <v>1.351139743589744</v>
      </c>
      <c r="G228" s="5" t="inlineStr">
        <is>
          <t>SEM GRUPO</t>
        </is>
      </c>
      <c r="H228" s="5" t="inlineStr">
        <is>
          <t>PR</t>
        </is>
      </c>
      <c r="I228" s="5" t="n">
        <v>1276</v>
      </c>
      <c r="J228" s="5" t="inlineStr">
        <is>
          <t>JBP</t>
        </is>
      </c>
      <c r="K228" s="5" t="inlineStr">
        <is>
          <t>SEM REDE</t>
        </is>
      </c>
      <c r="L228" s="5" t="inlineStr">
        <is>
          <t>PR</t>
        </is>
      </c>
      <c r="M228" s="5" t="n">
        <v>1276</v>
      </c>
      <c r="N228" s="9" t="n">
        <v>1537138.130000001</v>
      </c>
      <c r="O228" s="19" t="n">
        <v>100.387808908046</v>
      </c>
      <c r="P228" s="5" t="inlineStr">
        <is>
          <t>03 - SUL</t>
        </is>
      </c>
      <c r="Q228" s="5" t="inlineStr">
        <is>
          <t>JULIO GADRET</t>
        </is>
      </c>
      <c r="R228" s="5" t="inlineStr"/>
      <c r="S228" s="5" t="inlineStr">
        <is>
          <t>ZR - NAO APLICAVEL</t>
        </is>
      </c>
      <c r="T228" s="5" t="inlineStr">
        <is>
          <t>ZV - NAO APLICAVEL</t>
        </is>
      </c>
      <c r="U228" s="5" t="inlineStr"/>
      <c r="V228" s="5" t="inlineStr">
        <is>
          <t>cauda longa</t>
        </is>
      </c>
      <c r="W228" s="5" t="inlineStr">
        <is>
          <t>REGIÕES/GRUPOS</t>
        </is>
      </c>
    </row>
    <row r="229">
      <c r="A229" s="22" t="n">
        <v>0.2596638095238096</v>
      </c>
      <c r="B229" s="23" t="inlineStr">
        <is>
          <t>VERMELHO</t>
        </is>
      </c>
      <c r="C229" s="9" t="n">
        <v>10500</v>
      </c>
      <c r="D229" s="9" t="n">
        <v>2726.47</v>
      </c>
      <c r="E229" s="9" t="n">
        <v>10500</v>
      </c>
      <c r="F229" s="6" t="n">
        <v>0.2596638095238096</v>
      </c>
      <c r="G229" s="5" t="inlineStr">
        <is>
          <t>VIDA LEVE</t>
        </is>
      </c>
      <c r="H229" s="5" t="inlineStr">
        <is>
          <t>BA</t>
        </is>
      </c>
      <c r="I229" s="5" t="n">
        <v>34</v>
      </c>
      <c r="J229" s="5" t="inlineStr">
        <is>
          <t>Positivação + Expandir</t>
        </is>
      </c>
      <c r="K229" s="5" t="inlineStr">
        <is>
          <t>VIDA LEVE</t>
        </is>
      </c>
      <c r="L229" s="5" t="inlineStr">
        <is>
          <t>BA</t>
        </is>
      </c>
      <c r="M229" s="5" t="n">
        <v>34</v>
      </c>
      <c r="N229" s="9" t="n">
        <v>45735.59000000001</v>
      </c>
      <c r="O229" s="19" t="n">
        <v>112.0970343137255</v>
      </c>
      <c r="P229" s="5" t="inlineStr">
        <is>
          <t>03 - NACIONAL</t>
        </is>
      </c>
      <c r="Q229" s="5" t="inlineStr">
        <is>
          <t>DAIANE STAVICKI</t>
        </is>
      </c>
      <c r="R229" s="5" t="inlineStr"/>
      <c r="S229" s="5" t="inlineStr">
        <is>
          <t>ZR - NAO APLICAVEL</t>
        </is>
      </c>
      <c r="T229" s="5" t="inlineStr">
        <is>
          <t>ZV - NAO APLICAVEL</t>
        </is>
      </c>
      <c r="U229" s="5" t="inlineStr"/>
      <c r="V229" s="5" t="inlineStr">
        <is>
          <t>cauda longa</t>
        </is>
      </c>
      <c r="W229" s="5" t="inlineStr">
        <is>
          <t>REDES/GRUPOS</t>
        </is>
      </c>
    </row>
    <row r="230">
      <c r="A230" s="17" t="n">
        <v>1.359536164383562</v>
      </c>
      <c r="B230" s="18" t="inlineStr">
        <is>
          <t>VERDE</t>
        </is>
      </c>
      <c r="C230" s="9" t="n">
        <v>1553.191489361702</v>
      </c>
      <c r="D230" s="9" t="n">
        <v>2111.62</v>
      </c>
      <c r="E230" s="9" t="n">
        <v>1553.191489361702</v>
      </c>
      <c r="F230" s="6" t="n">
        <v>1.359536164383562</v>
      </c>
      <c r="G230" s="5" t="inlineStr">
        <is>
          <t>SEM GRUPO</t>
        </is>
      </c>
      <c r="H230" s="5" t="inlineStr">
        <is>
          <t>SC</t>
        </is>
      </c>
      <c r="I230" s="5" t="n">
        <v>1276</v>
      </c>
      <c r="J230" s="5" t="inlineStr">
        <is>
          <t>JBP</t>
        </is>
      </c>
      <c r="K230" s="5" t="inlineStr">
        <is>
          <t>SEM REDE</t>
        </is>
      </c>
      <c r="L230" s="5" t="inlineStr">
        <is>
          <t>SC</t>
        </is>
      </c>
      <c r="M230" s="5" t="n">
        <v>1276</v>
      </c>
      <c r="N230" s="9" t="n">
        <v>1537138.130000001</v>
      </c>
      <c r="O230" s="19" t="n">
        <v>100.387808908046</v>
      </c>
      <c r="P230" s="5" t="inlineStr">
        <is>
          <t>03 - SUL</t>
        </is>
      </c>
      <c r="Q230" s="5" t="inlineStr">
        <is>
          <t>HEMANUELE DITZEL (MANU)</t>
        </is>
      </c>
      <c r="R230" s="5" t="inlineStr"/>
      <c r="S230" s="5" t="inlineStr">
        <is>
          <t>ZR - NAO APLICAVEL</t>
        </is>
      </c>
      <c r="T230" s="5" t="inlineStr">
        <is>
          <t>HEMANUELE ROSA DITZEL</t>
        </is>
      </c>
      <c r="U230" s="5" t="inlineStr"/>
      <c r="V230" s="5" t="inlineStr">
        <is>
          <t>cauda longa</t>
        </is>
      </c>
      <c r="W230" s="5" t="inlineStr">
        <is>
          <t>REGIÕES/GRUPOS</t>
        </is>
      </c>
    </row>
    <row r="231">
      <c r="A231" s="17" t="n">
        <v>1.212327835051547</v>
      </c>
      <c r="B231" s="18" t="inlineStr">
        <is>
          <t>VERDE</t>
        </is>
      </c>
      <c r="C231" s="9" t="n">
        <v>1711.764705882353</v>
      </c>
      <c r="D231" s="9" t="n">
        <v>2075.22</v>
      </c>
      <c r="E231" s="9" t="n">
        <v>1711.764705882353</v>
      </c>
      <c r="F231" s="6" t="n">
        <v>1.212327835051547</v>
      </c>
      <c r="G231" s="5" t="inlineStr">
        <is>
          <t>SEM GRUPO</t>
        </is>
      </c>
      <c r="H231" s="5" t="inlineStr">
        <is>
          <t>PR</t>
        </is>
      </c>
      <c r="I231" s="5" t="n">
        <v>1276</v>
      </c>
      <c r="J231" s="5" t="inlineStr">
        <is>
          <t>JBP</t>
        </is>
      </c>
      <c r="K231" s="5" t="inlineStr">
        <is>
          <t>SEM REDE</t>
        </is>
      </c>
      <c r="L231" s="5" t="inlineStr">
        <is>
          <t>PR</t>
        </is>
      </c>
      <c r="M231" s="5" t="n">
        <v>1276</v>
      </c>
      <c r="N231" s="9" t="n">
        <v>1537138.130000001</v>
      </c>
      <c r="O231" s="19" t="n">
        <v>100.387808908046</v>
      </c>
      <c r="P231" s="5" t="inlineStr">
        <is>
          <t>03 - SUL</t>
        </is>
      </c>
      <c r="Q231" s="5" t="inlineStr">
        <is>
          <t>HEMANUELE DITZEL (MANU)</t>
        </is>
      </c>
      <c r="R231" s="5" t="inlineStr"/>
      <c r="S231" s="5" t="inlineStr">
        <is>
          <t>ZR - NAO APLICAVEL</t>
        </is>
      </c>
      <c r="T231" s="5" t="inlineStr">
        <is>
          <t>HEMANUELE ROSA DITZEL</t>
        </is>
      </c>
      <c r="U231" s="5" t="inlineStr"/>
      <c r="V231" s="5" t="inlineStr">
        <is>
          <t>cauda longa</t>
        </is>
      </c>
      <c r="W231" s="5" t="inlineStr">
        <is>
          <t>REGIÕES/GRUPOS</t>
        </is>
      </c>
    </row>
    <row r="232">
      <c r="A232" s="22" t="n">
        <v>0.2005072141706924</v>
      </c>
      <c r="B232" s="23" t="inlineStr">
        <is>
          <t>VERMELHO</t>
        </is>
      </c>
      <c r="C232" s="9" t="n">
        <v>10706.89655172414</v>
      </c>
      <c r="D232" s="9" t="n">
        <v>2146.81</v>
      </c>
      <c r="E232" s="9" t="n">
        <v>10706.89655172414</v>
      </c>
      <c r="F232" s="6" t="n">
        <v>0.2005072141706924</v>
      </c>
      <c r="G232" s="5" t="inlineStr">
        <is>
          <t>FITLAND</t>
        </is>
      </c>
      <c r="H232" s="5" t="inlineStr">
        <is>
          <t>SC</t>
        </is>
      </c>
      <c r="I232" s="5" t="n">
        <v>58</v>
      </c>
      <c r="J232" s="5" t="inlineStr">
        <is>
          <t>Positivação + Expandir</t>
        </is>
      </c>
      <c r="K232" s="5" t="inlineStr">
        <is>
          <t>FITLAND</t>
        </is>
      </c>
      <c r="L232" s="5" t="inlineStr">
        <is>
          <t>SC</t>
        </is>
      </c>
      <c r="M232" s="5" t="n">
        <v>58</v>
      </c>
      <c r="N232" s="9" t="n">
        <v>140195.48</v>
      </c>
      <c r="O232" s="19" t="n">
        <v>201.4302873563219</v>
      </c>
      <c r="P232" s="5" t="inlineStr">
        <is>
          <t>03 - NACIONAL</t>
        </is>
      </c>
      <c r="Q232" s="5" t="inlineStr">
        <is>
          <t>JULIO GADRET</t>
        </is>
      </c>
      <c r="R232" s="5" t="inlineStr"/>
      <c r="S232" s="5" t="inlineStr">
        <is>
          <t>LG REPRESENTACOES LTDA - EPP</t>
        </is>
      </c>
      <c r="T232" s="5" t="inlineStr">
        <is>
          <t>ZV - NAO APLICAVEL</t>
        </is>
      </c>
      <c r="U232" s="5" t="inlineStr"/>
      <c r="V232" s="5" t="inlineStr">
        <is>
          <t>cauda longa</t>
        </is>
      </c>
      <c r="W232" s="5" t="inlineStr">
        <is>
          <t>REDES/GRUPOS</t>
        </is>
      </c>
    </row>
    <row r="233">
      <c r="A233" s="17" t="n">
        <v>0.9068736383442266</v>
      </c>
      <c r="B233" s="18" t="inlineStr">
        <is>
          <t>VERDE</t>
        </is>
      </c>
      <c r="C233" s="9" t="n">
        <v>2622.857142857143</v>
      </c>
      <c r="D233" s="9" t="n">
        <v>2378.6</v>
      </c>
      <c r="E233" s="9" t="n">
        <v>2622.857142857143</v>
      </c>
      <c r="F233" s="6" t="n">
        <v>0.9068736383442266</v>
      </c>
      <c r="G233" s="5" t="inlineStr">
        <is>
          <t>SEM GRUPO</t>
        </is>
      </c>
      <c r="H233" s="5" t="inlineStr">
        <is>
          <t>SP</t>
        </is>
      </c>
      <c r="I233" s="5" t="n">
        <v>1276</v>
      </c>
      <c r="J233" s="5" t="inlineStr">
        <is>
          <t>JBP</t>
        </is>
      </c>
      <c r="K233" s="5" t="inlineStr">
        <is>
          <t>SEM REDE</t>
        </is>
      </c>
      <c r="L233" s="5" t="inlineStr">
        <is>
          <t>SP</t>
        </is>
      </c>
      <c r="M233" s="5" t="n">
        <v>1276</v>
      </c>
      <c r="N233" s="9" t="n">
        <v>1537138.130000001</v>
      </c>
      <c r="O233" s="19" t="n">
        <v>100.387808908046</v>
      </c>
      <c r="P233" s="5" t="inlineStr">
        <is>
          <t>03 - SP INTERIOR</t>
        </is>
      </c>
      <c r="Q233" s="5" t="inlineStr">
        <is>
          <t>JULIO GADRET</t>
        </is>
      </c>
      <c r="R233" s="5" t="inlineStr"/>
      <c r="S233" s="5" t="inlineStr">
        <is>
          <t>ZR - NAO APLICAVEL</t>
        </is>
      </c>
      <c r="T233" s="5" t="inlineStr">
        <is>
          <t>ZV - NAO APLICAVEL</t>
        </is>
      </c>
      <c r="U233" s="5" t="inlineStr"/>
      <c r="V233" s="5" t="inlineStr">
        <is>
          <t>cauda longa</t>
        </is>
      </c>
      <c r="W233" s="5" t="inlineStr">
        <is>
          <t>REGIÕES/GRUPOS</t>
        </is>
      </c>
    </row>
    <row r="234">
      <c r="A234" s="17" t="n">
        <v>0.8275399999999999</v>
      </c>
      <c r="B234" s="18" t="inlineStr">
        <is>
          <t>VERDE</t>
        </is>
      </c>
      <c r="C234" s="9" t="n">
        <v>2571.428571428572</v>
      </c>
      <c r="D234" s="9" t="n">
        <v>2127.96</v>
      </c>
      <c r="E234" s="9" t="n">
        <v>2571.428571428572</v>
      </c>
      <c r="F234" s="6" t="n">
        <v>0.8275399999999999</v>
      </c>
      <c r="G234" s="5" t="inlineStr">
        <is>
          <t>SEM GRUPO</t>
        </is>
      </c>
      <c r="H234" s="5" t="inlineStr">
        <is>
          <t>RS</t>
        </is>
      </c>
      <c r="I234" s="5" t="n">
        <v>1276</v>
      </c>
      <c r="J234" s="5" t="inlineStr">
        <is>
          <t>JBP</t>
        </is>
      </c>
      <c r="K234" s="5" t="inlineStr">
        <is>
          <t>SEM REDE</t>
        </is>
      </c>
      <c r="L234" s="5" t="inlineStr">
        <is>
          <t>RS</t>
        </is>
      </c>
      <c r="M234" s="5" t="n">
        <v>1276</v>
      </c>
      <c r="N234" s="9" t="n">
        <v>1537138.130000001</v>
      </c>
      <c r="O234" s="19" t="n">
        <v>100.387808908046</v>
      </c>
      <c r="P234" s="5" t="inlineStr">
        <is>
          <t>03 - SUL</t>
        </is>
      </c>
      <c r="Q234" s="5" t="inlineStr">
        <is>
          <t>LARISSA PADILHA</t>
        </is>
      </c>
      <c r="R234" s="5" t="inlineStr"/>
      <c r="S234" s="5" t="inlineStr">
        <is>
          <t>ZR - NAO APLICAVEL</t>
        </is>
      </c>
      <c r="T234" s="5" t="inlineStr">
        <is>
          <t>HEMANUELE ROSA DITZEL</t>
        </is>
      </c>
      <c r="U234" s="5" t="inlineStr"/>
      <c r="V234" s="5" t="inlineStr">
        <is>
          <t>cauda longa</t>
        </is>
      </c>
      <c r="W234" s="5" t="inlineStr">
        <is>
          <t>REGIÕES/GRUPOS</t>
        </is>
      </c>
    </row>
    <row r="235">
      <c r="A235" s="22" t="n">
        <v>0.1280125</v>
      </c>
      <c r="B235" s="23" t="inlineStr">
        <is>
          <t>VERMELHO</t>
        </is>
      </c>
      <c r="C235" s="9" t="n">
        <v>5142.857142857143</v>
      </c>
      <c r="D235" s="9" t="n">
        <v>658.35</v>
      </c>
      <c r="E235" s="9" t="n">
        <v>5142.857142857143</v>
      </c>
      <c r="F235" s="6" t="n">
        <v>0.1280125</v>
      </c>
      <c r="G235" s="5" t="inlineStr">
        <is>
          <t>ESMERALDA</t>
        </is>
      </c>
      <c r="H235" s="5" t="inlineStr">
        <is>
          <t>PR</t>
        </is>
      </c>
      <c r="I235" s="5" t="n">
        <v>7</v>
      </c>
      <c r="J235" s="5" t="inlineStr">
        <is>
          <t>Positivação + Expandir</t>
        </is>
      </c>
      <c r="K235" s="5" t="inlineStr">
        <is>
          <t>ESMERALDA</t>
        </is>
      </c>
      <c r="L235" s="5" t="inlineStr">
        <is>
          <t>PR</t>
        </is>
      </c>
      <c r="M235" s="5" t="n">
        <v>7</v>
      </c>
      <c r="N235" s="9" t="n">
        <v>7300.800000000001</v>
      </c>
      <c r="O235" s="19" t="n">
        <v>86.91428571428573</v>
      </c>
      <c r="P235" s="5" t="inlineStr">
        <is>
          <t>03 - SUL</t>
        </is>
      </c>
      <c r="Q235" s="5" t="inlineStr">
        <is>
          <t>DAIANE STAVICKI</t>
        </is>
      </c>
      <c r="R235" s="5" t="inlineStr"/>
      <c r="S235" s="5" t="inlineStr">
        <is>
          <t>ZR - NAO APLICAVEL</t>
        </is>
      </c>
      <c r="T235" s="5" t="inlineStr">
        <is>
          <t>ZV - NAO APLICAVEL</t>
        </is>
      </c>
      <c r="U235" s="5" t="inlineStr"/>
      <c r="V235" s="5" t="inlineStr">
        <is>
          <t>cauda longa</t>
        </is>
      </c>
      <c r="W235" s="5" t="inlineStr">
        <is>
          <t>REDES/GRUPOS</t>
        </is>
      </c>
    </row>
    <row r="236">
      <c r="A236" s="22" t="n">
        <v>0.1280125</v>
      </c>
      <c r="B236" s="23" t="inlineStr">
        <is>
          <t>VERMELHO</t>
        </is>
      </c>
      <c r="C236" s="9" t="n">
        <v>5142.857142857143</v>
      </c>
      <c r="D236" s="9" t="n">
        <v>658.35</v>
      </c>
      <c r="E236" s="9" t="n">
        <v>5142.857142857143</v>
      </c>
      <c r="F236" s="6" t="n">
        <v>0.1280125</v>
      </c>
      <c r="G236" s="5" t="inlineStr">
        <is>
          <t>ESMERALDA</t>
        </is>
      </c>
      <c r="H236" s="5" t="inlineStr">
        <is>
          <t>PR</t>
        </is>
      </c>
      <c r="I236" s="5" t="n">
        <v>7</v>
      </c>
      <c r="J236" s="5" t="inlineStr">
        <is>
          <t>Positivação + Expandir</t>
        </is>
      </c>
      <c r="K236" s="5" t="inlineStr">
        <is>
          <t>ESMERALDA</t>
        </is>
      </c>
      <c r="L236" s="5" t="inlineStr">
        <is>
          <t>PR</t>
        </is>
      </c>
      <c r="M236" s="5" t="n">
        <v>7</v>
      </c>
      <c r="N236" s="9" t="n">
        <v>7300.800000000001</v>
      </c>
      <c r="O236" s="19" t="n">
        <v>86.91428571428573</v>
      </c>
      <c r="P236" s="5" t="inlineStr">
        <is>
          <t>03 - SUL</t>
        </is>
      </c>
      <c r="Q236" s="5" t="inlineStr">
        <is>
          <t>DAIANE STAVICKI</t>
        </is>
      </c>
      <c r="R236" s="5" t="inlineStr"/>
      <c r="S236" s="5" t="inlineStr">
        <is>
          <t>ZR - NAO APLICAVEL</t>
        </is>
      </c>
      <c r="T236" s="5" t="inlineStr">
        <is>
          <t>ZV - NAO APLICAVEL</t>
        </is>
      </c>
      <c r="U236" s="5" t="inlineStr"/>
      <c r="V236" s="5" t="inlineStr">
        <is>
          <t>cauda longa</t>
        </is>
      </c>
      <c r="W236" s="5" t="inlineStr">
        <is>
          <t>REDES/GRUPOS</t>
        </is>
      </c>
    </row>
    <row r="237">
      <c r="A237" s="17" t="n">
        <v>0.8061245901639345</v>
      </c>
      <c r="B237" s="18" t="inlineStr">
        <is>
          <t>VERDE</t>
        </is>
      </c>
      <c r="C237" s="9" t="n">
        <v>2614.285714285714</v>
      </c>
      <c r="D237" s="9" t="n">
        <v>2107.44</v>
      </c>
      <c r="E237" s="9" t="n">
        <v>2614.285714285714</v>
      </c>
      <c r="F237" s="6" t="n">
        <v>0.8061245901639345</v>
      </c>
      <c r="G237" s="5" t="inlineStr">
        <is>
          <t>SEM GRUPO</t>
        </is>
      </c>
      <c r="H237" s="5" t="inlineStr">
        <is>
          <t>SP</t>
        </is>
      </c>
      <c r="I237" s="5" t="n">
        <v>1276</v>
      </c>
      <c r="J237" s="5" t="inlineStr">
        <is>
          <t>JBP</t>
        </is>
      </c>
      <c r="K237" s="5" t="inlineStr">
        <is>
          <t>SEM REDE</t>
        </is>
      </c>
      <c r="L237" s="5" t="inlineStr">
        <is>
          <t>SP</t>
        </is>
      </c>
      <c r="M237" s="5" t="n">
        <v>1276</v>
      </c>
      <c r="N237" s="9" t="n">
        <v>1537138.130000001</v>
      </c>
      <c r="O237" s="19" t="n">
        <v>100.387808908046</v>
      </c>
      <c r="P237" s="5" t="inlineStr">
        <is>
          <t>03 - SP INTERIOR</t>
        </is>
      </c>
      <c r="Q237" s="5" t="inlineStr">
        <is>
          <t>JULIO GADRET</t>
        </is>
      </c>
      <c r="R237" s="5" t="inlineStr"/>
      <c r="S237" s="5" t="inlineStr">
        <is>
          <t>ZR - NAO APLICAVEL</t>
        </is>
      </c>
      <c r="T237" s="5" t="inlineStr">
        <is>
          <t>ZV - NAO APLICAVEL</t>
        </is>
      </c>
      <c r="U237" s="5" t="inlineStr"/>
      <c r="V237" s="5" t="inlineStr">
        <is>
          <t>cauda longa</t>
        </is>
      </c>
      <c r="W237" s="5" t="inlineStr">
        <is>
          <t>REGIÕES/GRUPOS</t>
        </is>
      </c>
    </row>
    <row r="238">
      <c r="A238" s="17" t="n">
        <v>1.349181623931624</v>
      </c>
      <c r="B238" s="18" t="inlineStr">
        <is>
          <t>VERDE</t>
        </is>
      </c>
      <c r="C238" s="9" t="n">
        <v>1613.793103448276</v>
      </c>
      <c r="D238" s="9" t="n">
        <v>2177.3</v>
      </c>
      <c r="E238" s="9" t="n">
        <v>1613.793103448276</v>
      </c>
      <c r="F238" s="6" t="n">
        <v>1.349181623931624</v>
      </c>
      <c r="G238" s="5" t="inlineStr">
        <is>
          <t>SEM GRUPO</t>
        </is>
      </c>
      <c r="H238" s="5" t="inlineStr">
        <is>
          <t>PR</t>
        </is>
      </c>
      <c r="I238" s="5" t="n">
        <v>1276</v>
      </c>
      <c r="J238" s="5" t="inlineStr">
        <is>
          <t>JBP</t>
        </is>
      </c>
      <c r="K238" s="5" t="inlineStr">
        <is>
          <t>SEM REDE</t>
        </is>
      </c>
      <c r="L238" s="5" t="inlineStr">
        <is>
          <t>PR</t>
        </is>
      </c>
      <c r="M238" s="5" t="n">
        <v>1276</v>
      </c>
      <c r="N238" s="9" t="n">
        <v>1537138.130000001</v>
      </c>
      <c r="O238" s="19" t="n">
        <v>100.387808908046</v>
      </c>
      <c r="P238" s="5" t="inlineStr">
        <is>
          <t>03 - SUL</t>
        </is>
      </c>
      <c r="Q238" s="5" t="inlineStr">
        <is>
          <t>JULIO GADRET</t>
        </is>
      </c>
      <c r="R238" s="5" t="inlineStr"/>
      <c r="S238" s="5" t="inlineStr">
        <is>
          <t>ZR - NAO APLICAVEL</t>
        </is>
      </c>
      <c r="T238" s="5" t="inlineStr">
        <is>
          <t>ZV - NAO APLICAVEL</t>
        </is>
      </c>
      <c r="U238" s="5" t="inlineStr"/>
      <c r="V238" s="5" t="inlineStr">
        <is>
          <t>cauda longa</t>
        </is>
      </c>
      <c r="W238" s="5" t="inlineStr">
        <is>
          <t>REGIÕES/GRUPOS</t>
        </is>
      </c>
    </row>
    <row r="239">
      <c r="A239" s="22" t="n">
        <v>0.1949112643678161</v>
      </c>
      <c r="B239" s="23" t="inlineStr">
        <is>
          <t>VERMELHO</t>
        </is>
      </c>
      <c r="C239" s="9" t="n">
        <v>10875</v>
      </c>
      <c r="D239" s="9" t="n">
        <v>2119.66</v>
      </c>
      <c r="E239" s="9" t="n">
        <v>10875</v>
      </c>
      <c r="F239" s="6" t="n">
        <v>0.1949112643678161</v>
      </c>
      <c r="G239" s="5" t="inlineStr">
        <is>
          <t>CIA DA SAUDE</t>
        </is>
      </c>
      <c r="H239" s="5" t="inlineStr">
        <is>
          <t>SC</t>
        </is>
      </c>
      <c r="I239" s="5" t="n">
        <v>72</v>
      </c>
      <c r="J239" s="5" t="inlineStr">
        <is>
          <t>Positivação + Expandir</t>
        </is>
      </c>
      <c r="K239" s="5" t="inlineStr">
        <is>
          <t>CIA DA SAUDE</t>
        </is>
      </c>
      <c r="L239" s="5" t="inlineStr">
        <is>
          <t>SC</t>
        </is>
      </c>
      <c r="M239" s="5" t="n">
        <v>72</v>
      </c>
      <c r="N239" s="9" t="n">
        <v>35479.27</v>
      </c>
      <c r="O239" s="19" t="n">
        <v>41.06396990740741</v>
      </c>
      <c r="P239" s="5" t="inlineStr">
        <is>
          <t>03 - NACIONAL</t>
        </is>
      </c>
      <c r="Q239" s="5" t="inlineStr">
        <is>
          <t>JULIO GADRET</t>
        </is>
      </c>
      <c r="R239" s="5" t="inlineStr"/>
      <c r="S239" s="5" t="inlineStr">
        <is>
          <t>LG REPRESENTACOES LTDA - EPP</t>
        </is>
      </c>
      <c r="T239" s="5" t="inlineStr">
        <is>
          <t>ZV - NAO APLICAVEL</t>
        </is>
      </c>
      <c r="U239" s="5" t="inlineStr"/>
      <c r="V239" s="5" t="inlineStr">
        <is>
          <t>cauda longa</t>
        </is>
      </c>
      <c r="W239" s="5" t="inlineStr">
        <is>
          <t>REDES/GRUPOS</t>
        </is>
      </c>
    </row>
    <row r="240">
      <c r="A240" s="17" t="n">
        <v>1.130050462962963</v>
      </c>
      <c r="B240" s="18" t="inlineStr">
        <is>
          <t>VERDE</t>
        </is>
      </c>
      <c r="C240" s="9" t="n">
        <v>1393.548387096774</v>
      </c>
      <c r="D240" s="9" t="n">
        <v>1574.78</v>
      </c>
      <c r="E240" s="9" t="n">
        <v>1393.548387096774</v>
      </c>
      <c r="F240" s="6" t="n">
        <v>1.130050462962963</v>
      </c>
      <c r="G240" s="5" t="inlineStr">
        <is>
          <t>SEM GRUPO</t>
        </is>
      </c>
      <c r="H240" s="5" t="inlineStr">
        <is>
          <t>RJ</t>
        </is>
      </c>
      <c r="I240" s="5" t="n">
        <v>1276</v>
      </c>
      <c r="J240" s="5" t="inlineStr">
        <is>
          <t>JBP</t>
        </is>
      </c>
      <c r="K240" s="5" t="inlineStr">
        <is>
          <t>SEM REDE</t>
        </is>
      </c>
      <c r="L240" s="5" t="inlineStr">
        <is>
          <t>RJ</t>
        </is>
      </c>
      <c r="M240" s="5" t="n">
        <v>1276</v>
      </c>
      <c r="N240" s="9" t="n">
        <v>1537138.130000001</v>
      </c>
      <c r="O240" s="19" t="n">
        <v>100.387808908046</v>
      </c>
      <c r="P240" s="5" t="inlineStr">
        <is>
          <t>03 - RJ + ES + MG</t>
        </is>
      </c>
      <c r="Q240" s="5" t="inlineStr">
        <is>
          <t>LARISSA PADILHA</t>
        </is>
      </c>
      <c r="R240" s="5" t="inlineStr"/>
      <c r="S240" s="5" t="inlineStr">
        <is>
          <t>42.149.466 LARISSA DA SILVA PADILHA - ME</t>
        </is>
      </c>
      <c r="T240" s="5" t="inlineStr">
        <is>
          <t>ZV - NAO APLICAVEL</t>
        </is>
      </c>
      <c r="U240" s="5" t="inlineStr"/>
      <c r="V240" s="5" t="inlineStr">
        <is>
          <t>cauda longa</t>
        </is>
      </c>
      <c r="W240" s="5" t="inlineStr">
        <is>
          <t>REGIÕES/GRUPOS</t>
        </is>
      </c>
    </row>
    <row r="241">
      <c r="A241" s="17" t="n">
        <v>1.130050462962963</v>
      </c>
      <c r="B241" s="18" t="inlineStr">
        <is>
          <t>VERDE</t>
        </is>
      </c>
      <c r="C241" s="9" t="n">
        <v>1393.548387096774</v>
      </c>
      <c r="D241" s="9" t="n">
        <v>1574.78</v>
      </c>
      <c r="E241" s="9" t="n">
        <v>1393.548387096774</v>
      </c>
      <c r="F241" s="6" t="n">
        <v>1.130050462962963</v>
      </c>
      <c r="G241" s="5" t="inlineStr">
        <is>
          <t>SEM GRUPO</t>
        </is>
      </c>
      <c r="H241" s="5" t="inlineStr">
        <is>
          <t>RJ</t>
        </is>
      </c>
      <c r="I241" s="5" t="n">
        <v>1276</v>
      </c>
      <c r="J241" s="5" t="inlineStr">
        <is>
          <t>JBP</t>
        </is>
      </c>
      <c r="K241" s="5" t="inlineStr">
        <is>
          <t>SEM REDE</t>
        </is>
      </c>
      <c r="L241" s="5" t="inlineStr">
        <is>
          <t>RJ</t>
        </is>
      </c>
      <c r="M241" s="5" t="n">
        <v>1276</v>
      </c>
      <c r="N241" s="9" t="n">
        <v>1537138.130000001</v>
      </c>
      <c r="O241" s="19" t="n">
        <v>100.387808908046</v>
      </c>
      <c r="P241" s="5" t="inlineStr">
        <is>
          <t>03 - RJ + ES + MG</t>
        </is>
      </c>
      <c r="Q241" s="5" t="inlineStr">
        <is>
          <t>LARISSA PADILHA</t>
        </is>
      </c>
      <c r="R241" s="5" t="inlineStr"/>
      <c r="S241" s="5" t="inlineStr">
        <is>
          <t>42.149.466 LARISSA DA SILVA PADILHA - ME</t>
        </is>
      </c>
      <c r="T241" s="5" t="inlineStr">
        <is>
          <t>ZV - NAO APLICAVEL</t>
        </is>
      </c>
      <c r="U241" s="5" t="inlineStr"/>
      <c r="V241" s="5" t="inlineStr">
        <is>
          <t>cauda longa</t>
        </is>
      </c>
      <c r="W241" s="5" t="inlineStr">
        <is>
          <t>REGIÕES/GRUPOS</t>
        </is>
      </c>
    </row>
    <row r="242">
      <c r="A242" s="17" t="n">
        <v>1.130050462962963</v>
      </c>
      <c r="B242" s="18" t="inlineStr">
        <is>
          <t>VERDE</t>
        </is>
      </c>
      <c r="C242" s="9" t="n">
        <v>1393.548387096774</v>
      </c>
      <c r="D242" s="9" t="n">
        <v>1574.78</v>
      </c>
      <c r="E242" s="9" t="n">
        <v>1393.548387096774</v>
      </c>
      <c r="F242" s="6" t="n">
        <v>1.130050462962963</v>
      </c>
      <c r="G242" s="5" t="inlineStr">
        <is>
          <t>SEM GRUPO</t>
        </is>
      </c>
      <c r="H242" s="5" t="inlineStr">
        <is>
          <t>RJ</t>
        </is>
      </c>
      <c r="I242" s="5" t="n">
        <v>1276</v>
      </c>
      <c r="J242" s="5" t="inlineStr">
        <is>
          <t>JBP</t>
        </is>
      </c>
      <c r="K242" s="5" t="inlineStr">
        <is>
          <t>SEM REDE</t>
        </is>
      </c>
      <c r="L242" s="5" t="inlineStr">
        <is>
          <t>RJ</t>
        </is>
      </c>
      <c r="M242" s="5" t="n">
        <v>1276</v>
      </c>
      <c r="N242" s="9" t="n">
        <v>1537138.130000001</v>
      </c>
      <c r="O242" s="19" t="n">
        <v>100.387808908046</v>
      </c>
      <c r="P242" s="5" t="inlineStr">
        <is>
          <t>03 - RJ + ES + MG</t>
        </is>
      </c>
      <c r="Q242" s="5" t="inlineStr">
        <is>
          <t>LARISSA PADILHA</t>
        </is>
      </c>
      <c r="R242" s="5" t="inlineStr"/>
      <c r="S242" s="5" t="inlineStr">
        <is>
          <t>42.149.466 LARISSA DA SILVA PADILHA - ME</t>
        </is>
      </c>
      <c r="T242" s="5" t="inlineStr">
        <is>
          <t>ZV - NAO APLICAVEL</t>
        </is>
      </c>
      <c r="U242" s="5" t="inlineStr"/>
      <c r="V242" s="5" t="inlineStr">
        <is>
          <t>cauda longa</t>
        </is>
      </c>
      <c r="W242" s="5" t="inlineStr">
        <is>
          <t>REGIÕES/GRUPOS</t>
        </is>
      </c>
    </row>
    <row r="243">
      <c r="A243" s="17" t="n">
        <v>1.42125</v>
      </c>
      <c r="B243" s="18" t="inlineStr">
        <is>
          <t>VERDE</t>
        </is>
      </c>
      <c r="C243" s="9" t="n">
        <v>1440</v>
      </c>
      <c r="D243" s="9" t="n">
        <v>2046.6</v>
      </c>
      <c r="E243" s="9" t="n">
        <v>1440</v>
      </c>
      <c r="F243" s="6" t="n">
        <v>1.42125</v>
      </c>
      <c r="G243" s="5" t="inlineStr">
        <is>
          <t>SEM GRUPO</t>
        </is>
      </c>
      <c r="H243" s="5" t="inlineStr">
        <is>
          <t>MA</t>
        </is>
      </c>
      <c r="I243" s="5" t="n">
        <v>1276</v>
      </c>
      <c r="J243" s="5" t="inlineStr">
        <is>
          <t>JBP</t>
        </is>
      </c>
      <c r="K243" s="5" t="inlineStr">
        <is>
          <t>SEM REDE</t>
        </is>
      </c>
      <c r="L243" s="5" t="inlineStr">
        <is>
          <t>MA</t>
        </is>
      </c>
      <c r="M243" s="5" t="n">
        <v>1276</v>
      </c>
      <c r="N243" s="9" t="n">
        <v>1537138.130000001</v>
      </c>
      <c r="O243" s="19" t="n">
        <v>100.387808908046</v>
      </c>
      <c r="P243" s="5" t="inlineStr">
        <is>
          <t>03 - NORTE + MA</t>
        </is>
      </c>
      <c r="Q243" s="5" t="inlineStr">
        <is>
          <t>LARISSA PADILHA</t>
        </is>
      </c>
      <c r="R243" s="5" t="inlineStr"/>
      <c r="S243" s="5" t="inlineStr">
        <is>
          <t>42.149.466 LARISSA DA SILVA PADILHA - ME</t>
        </is>
      </c>
      <c r="T243" s="5" t="inlineStr">
        <is>
          <t>ZV - NAO APLICAVEL</t>
        </is>
      </c>
      <c r="U243" s="5" t="inlineStr"/>
      <c r="V243" s="5" t="inlineStr">
        <is>
          <t>cauda longa</t>
        </is>
      </c>
      <c r="W243" s="5" t="inlineStr">
        <is>
          <t>REGIÕES/GRUPOS</t>
        </is>
      </c>
    </row>
    <row r="244">
      <c r="A244" s="17" t="n">
        <v>0.7933192307692308</v>
      </c>
      <c r="B244" s="18" t="inlineStr">
        <is>
          <t>VERDE</t>
        </is>
      </c>
      <c r="C244" s="9" t="n">
        <v>2600</v>
      </c>
      <c r="D244" s="9" t="n">
        <v>2062.63</v>
      </c>
      <c r="E244" s="9" t="n">
        <v>2600</v>
      </c>
      <c r="F244" s="6" t="n">
        <v>0.7933192307692308</v>
      </c>
      <c r="G244" s="5" t="inlineStr">
        <is>
          <t>SEM GRUPO</t>
        </is>
      </c>
      <c r="H244" s="5" t="inlineStr">
        <is>
          <t>SP</t>
        </is>
      </c>
      <c r="I244" s="5" t="n">
        <v>1276</v>
      </c>
      <c r="J244" s="5" t="inlineStr">
        <is>
          <t>JBP</t>
        </is>
      </c>
      <c r="K244" s="5" t="inlineStr">
        <is>
          <t>SEM REDE</t>
        </is>
      </c>
      <c r="L244" s="5" t="inlineStr">
        <is>
          <t>SP</t>
        </is>
      </c>
      <c r="M244" s="5" t="n">
        <v>1276</v>
      </c>
      <c r="N244" s="9" t="n">
        <v>1537138.130000001</v>
      </c>
      <c r="O244" s="19" t="n">
        <v>100.387808908046</v>
      </c>
      <c r="P244" s="5" t="inlineStr">
        <is>
          <t>03 - SP INTERIOR</t>
        </is>
      </c>
      <c r="Q244" s="5" t="inlineStr">
        <is>
          <t>HEMANUELE DITZEL (MANU)</t>
        </is>
      </c>
      <c r="R244" s="5" t="inlineStr"/>
      <c r="S244" s="5" t="inlineStr">
        <is>
          <t>ZR - NAO APLICAVEL</t>
        </is>
      </c>
      <c r="T244" s="5" t="inlineStr">
        <is>
          <t>HEMANUELE ROSA DITZEL</t>
        </is>
      </c>
      <c r="U244" s="5" t="inlineStr"/>
      <c r="V244" s="5" t="inlineStr">
        <is>
          <t>cauda longa</t>
        </is>
      </c>
      <c r="W244" s="5" t="inlineStr">
        <is>
          <t>REGIÕES/GRUPOS</t>
        </is>
      </c>
    </row>
    <row r="245">
      <c r="A245" s="17" t="n">
        <v>1.228916666666667</v>
      </c>
      <c r="B245" s="18" t="inlineStr">
        <is>
          <t>VERDE</t>
        </is>
      </c>
      <c r="C245" s="9" t="n">
        <v>1440</v>
      </c>
      <c r="D245" s="9" t="n">
        <v>1769.64</v>
      </c>
      <c r="E245" s="9" t="n">
        <v>1440</v>
      </c>
      <c r="F245" s="6" t="n">
        <v>1.228916666666667</v>
      </c>
      <c r="G245" s="5" t="inlineStr">
        <is>
          <t>SEM GRUPO</t>
        </is>
      </c>
      <c r="H245" s="5" t="inlineStr">
        <is>
          <t>MG</t>
        </is>
      </c>
      <c r="I245" s="5" t="n">
        <v>1276</v>
      </c>
      <c r="J245" s="5" t="inlineStr">
        <is>
          <t>JBP</t>
        </is>
      </c>
      <c r="K245" s="5" t="inlineStr">
        <is>
          <t>SEM REDE</t>
        </is>
      </c>
      <c r="L245" s="5" t="inlineStr">
        <is>
          <t>MG</t>
        </is>
      </c>
      <c r="M245" s="5" t="n">
        <v>1276</v>
      </c>
      <c r="N245" s="9" t="n">
        <v>1537138.130000001</v>
      </c>
      <c r="O245" s="19" t="n">
        <v>100.387808908046</v>
      </c>
      <c r="P245" s="5" t="inlineStr">
        <is>
          <t>03 - RJ + ES + MG</t>
        </is>
      </c>
      <c r="Q245" s="5" t="inlineStr">
        <is>
          <t>JULIO GADRET</t>
        </is>
      </c>
      <c r="R245" s="5" t="inlineStr"/>
      <c r="S245" s="5" t="inlineStr">
        <is>
          <t>ZR - NAO APLICAVEL</t>
        </is>
      </c>
      <c r="T245" s="5" t="inlineStr">
        <is>
          <t>ZV - NAO APLICAVEL</t>
        </is>
      </c>
      <c r="U245" s="5" t="inlineStr"/>
      <c r="V245" s="5" t="inlineStr">
        <is>
          <t>cauda longa</t>
        </is>
      </c>
      <c r="W245" s="5" t="inlineStr">
        <is>
          <t>REGIÕES/GRUPOS</t>
        </is>
      </c>
    </row>
    <row r="246">
      <c r="A246" s="22" t="n">
        <v>0.1998942857142857</v>
      </c>
      <c r="B246" s="23" t="inlineStr">
        <is>
          <t>VERMELHO</t>
        </is>
      </c>
      <c r="C246" s="9" t="n">
        <v>10500</v>
      </c>
      <c r="D246" s="9" t="n">
        <v>2098.89</v>
      </c>
      <c r="E246" s="9" t="n">
        <v>10500</v>
      </c>
      <c r="F246" s="6" t="n">
        <v>0.1998942857142857</v>
      </c>
      <c r="G246" s="5" t="inlineStr">
        <is>
          <t>VIDA LEVE</t>
        </is>
      </c>
      <c r="H246" s="5" t="inlineStr">
        <is>
          <t>PR</t>
        </is>
      </c>
      <c r="I246" s="5" t="n">
        <v>34</v>
      </c>
      <c r="J246" s="5" t="inlineStr">
        <is>
          <t>Positivação + Expandir</t>
        </is>
      </c>
      <c r="K246" s="5" t="inlineStr">
        <is>
          <t>VIDA LEVE</t>
        </is>
      </c>
      <c r="L246" s="5" t="inlineStr">
        <is>
          <t>PR</t>
        </is>
      </c>
      <c r="M246" s="5" t="n">
        <v>34</v>
      </c>
      <c r="N246" s="9" t="n">
        <v>45735.59000000001</v>
      </c>
      <c r="O246" s="19" t="n">
        <v>112.0970343137255</v>
      </c>
      <c r="P246" s="5" t="inlineStr">
        <is>
          <t>03 - NACIONAL</t>
        </is>
      </c>
      <c r="Q246" s="5" t="inlineStr">
        <is>
          <t>DAIANE STAVICKI</t>
        </is>
      </c>
      <c r="R246" s="5" t="inlineStr"/>
      <c r="S246" s="5" t="inlineStr">
        <is>
          <t>ZR - NAO APLICAVEL</t>
        </is>
      </c>
      <c r="T246" s="5" t="inlineStr">
        <is>
          <t>ZV - NAO APLICAVEL</t>
        </is>
      </c>
      <c r="U246" s="5" t="inlineStr"/>
      <c r="V246" s="5" t="inlineStr">
        <is>
          <t>cauda longa</t>
        </is>
      </c>
      <c r="W246" s="5" t="inlineStr">
        <is>
          <t>REDES/GRUPOS</t>
        </is>
      </c>
    </row>
    <row r="247">
      <c r="A247" s="6" t="n">
        <v>0</v>
      </c>
      <c r="B247" s="5" t="inlineStr"/>
      <c r="C247" s="9" t="n">
        <v>0</v>
      </c>
      <c r="D247" s="9" t="n">
        <v>2015.52</v>
      </c>
      <c r="E247" s="9" t="n">
        <v>0</v>
      </c>
      <c r="F247" s="6" t="n">
        <v>0</v>
      </c>
      <c r="G247" s="5" t="inlineStr">
        <is>
          <t>SEM GRUPO</t>
        </is>
      </c>
      <c r="H247" s="5" t="inlineStr">
        <is>
          <t>SP</t>
        </is>
      </c>
      <c r="I247" s="5" t="n">
        <v>1276</v>
      </c>
      <c r="J247" s="5" t="inlineStr"/>
      <c r="K247" s="5" t="inlineStr">
        <is>
          <t>SEM REDE</t>
        </is>
      </c>
      <c r="L247" s="5" t="inlineStr">
        <is>
          <t>SP</t>
        </is>
      </c>
      <c r="M247" s="5" t="n">
        <v>1276</v>
      </c>
      <c r="N247" s="9" t="n">
        <v>1537138.130000001</v>
      </c>
      <c r="O247" s="19" t="n">
        <v>100.387808908046</v>
      </c>
      <c r="P247" s="5" t="inlineStr">
        <is>
          <t>03 - SP INTERIOR</t>
        </is>
      </c>
      <c r="Q247" s="5" t="inlineStr">
        <is>
          <t>LARISSA PADILHA</t>
        </is>
      </c>
      <c r="R247" s="5" t="inlineStr"/>
      <c r="S247" s="5" t="inlineStr">
        <is>
          <t>42.149.466 LARISSA DA SILVA PADILHA - ME</t>
        </is>
      </c>
      <c r="T247" s="5" t="inlineStr">
        <is>
          <t>ZV - NAO APLICAVEL</t>
        </is>
      </c>
      <c r="U247" s="5" t="inlineStr"/>
      <c r="V247" s="5" t="inlineStr">
        <is>
          <t>cauda longa</t>
        </is>
      </c>
      <c r="W247" s="5" t="inlineStr">
        <is>
          <t>REGIÕES/GRUPOS</t>
        </is>
      </c>
    </row>
    <row r="248">
      <c r="A248" s="17" t="n">
        <v>1.306828703703704</v>
      </c>
      <c r="B248" s="18" t="inlineStr">
        <is>
          <t>VERDE</t>
        </is>
      </c>
      <c r="C248" s="9" t="n">
        <v>1542.857142857143</v>
      </c>
      <c r="D248" s="9" t="n">
        <v>2016.25</v>
      </c>
      <c r="E248" s="9" t="n">
        <v>1542.857142857143</v>
      </c>
      <c r="F248" s="6" t="n">
        <v>1.306828703703704</v>
      </c>
      <c r="G248" s="5" t="inlineStr">
        <is>
          <t>SEM GRUPO</t>
        </is>
      </c>
      <c r="H248" s="5" t="inlineStr">
        <is>
          <t>PA</t>
        </is>
      </c>
      <c r="I248" s="5" t="n">
        <v>1276</v>
      </c>
      <c r="J248" s="5" t="inlineStr">
        <is>
          <t>JBP</t>
        </is>
      </c>
      <c r="K248" s="5" t="inlineStr">
        <is>
          <t>SEM REDE</t>
        </is>
      </c>
      <c r="L248" s="5" t="inlineStr">
        <is>
          <t>PA</t>
        </is>
      </c>
      <c r="M248" s="5" t="n">
        <v>1276</v>
      </c>
      <c r="N248" s="9" t="n">
        <v>1537138.130000001</v>
      </c>
      <c r="O248" s="19" t="n">
        <v>100.387808908046</v>
      </c>
      <c r="P248" s="5" t="inlineStr">
        <is>
          <t>03 - NORTE + MA</t>
        </is>
      </c>
      <c r="Q248" s="5" t="inlineStr">
        <is>
          <t>LARISSA PADILHA</t>
        </is>
      </c>
      <c r="R248" s="5" t="inlineStr"/>
      <c r="S248" s="5" t="inlineStr">
        <is>
          <t>42.149.466 LARISSA DA SILVA PADILHA - ME</t>
        </is>
      </c>
      <c r="T248" s="5" t="inlineStr">
        <is>
          <t>ZV - NAO APLICAVEL</t>
        </is>
      </c>
      <c r="U248" s="5" t="inlineStr"/>
      <c r="V248" s="5" t="inlineStr">
        <is>
          <t>cauda longa</t>
        </is>
      </c>
      <c r="W248" s="5" t="inlineStr">
        <is>
          <t>REGIÕES/GRUPOS</t>
        </is>
      </c>
    </row>
    <row r="249">
      <c r="A249" s="17" t="n">
        <v>1.369750925925926</v>
      </c>
      <c r="B249" s="18" t="inlineStr">
        <is>
          <t>VERDE</t>
        </is>
      </c>
      <c r="C249" s="9" t="n">
        <v>1542.857142857143</v>
      </c>
      <c r="D249" s="9" t="n">
        <v>2113.33</v>
      </c>
      <c r="E249" s="9" t="n">
        <v>1542.857142857143</v>
      </c>
      <c r="F249" s="6" t="n">
        <v>1.369750925925926</v>
      </c>
      <c r="G249" s="5" t="inlineStr">
        <is>
          <t>SEM GRUPO</t>
        </is>
      </c>
      <c r="H249" s="5" t="inlineStr">
        <is>
          <t>MT</t>
        </is>
      </c>
      <c r="I249" s="5" t="n">
        <v>1276</v>
      </c>
      <c r="J249" s="5" t="inlineStr">
        <is>
          <t>JBP</t>
        </is>
      </c>
      <c r="K249" s="5" t="inlineStr">
        <is>
          <t>SEM REDE</t>
        </is>
      </c>
      <c r="L249" s="5" t="inlineStr">
        <is>
          <t>MT</t>
        </is>
      </c>
      <c r="M249" s="5" t="n">
        <v>1276</v>
      </c>
      <c r="N249" s="9" t="n">
        <v>1537138.130000001</v>
      </c>
      <c r="O249" s="19" t="n">
        <v>100.387808908046</v>
      </c>
      <c r="P249" s="5" t="inlineStr">
        <is>
          <t>03 - CENTRO OESTE</t>
        </is>
      </c>
      <c r="Q249" s="5" t="inlineStr">
        <is>
          <t>LARISSA PADILHA</t>
        </is>
      </c>
      <c r="R249" s="5" t="inlineStr"/>
      <c r="S249" s="5" t="inlineStr">
        <is>
          <t>42.149.466 LARISSA DA SILVA PADILHA - ME</t>
        </is>
      </c>
      <c r="T249" s="5" t="inlineStr">
        <is>
          <t>ZV - NAO APLICAVEL</t>
        </is>
      </c>
      <c r="U249" s="5" t="inlineStr"/>
      <c r="V249" s="5" t="inlineStr">
        <is>
          <t>cauda longa</t>
        </is>
      </c>
      <c r="W249" s="5" t="inlineStr">
        <is>
          <t>REGIÕES/GRUPOS</t>
        </is>
      </c>
    </row>
    <row r="250">
      <c r="A250" s="17" t="n">
        <v>1.311166448801743</v>
      </c>
      <c r="B250" s="18" t="inlineStr">
        <is>
          <t>VERDE</t>
        </is>
      </c>
      <c r="C250" s="9" t="n">
        <v>1582.758620689655</v>
      </c>
      <c r="D250" s="9" t="n">
        <v>2075.26</v>
      </c>
      <c r="E250" s="9" t="n">
        <v>1582.758620689655</v>
      </c>
      <c r="F250" s="6" t="n">
        <v>1.311166448801743</v>
      </c>
      <c r="G250" s="5" t="inlineStr">
        <is>
          <t>SEM GRUPO</t>
        </is>
      </c>
      <c r="H250" s="5" t="inlineStr">
        <is>
          <t>RS</t>
        </is>
      </c>
      <c r="I250" s="5" t="n">
        <v>1276</v>
      </c>
      <c r="J250" s="5" t="inlineStr">
        <is>
          <t>JBP</t>
        </is>
      </c>
      <c r="K250" s="5" t="inlineStr">
        <is>
          <t>SEM REDE</t>
        </is>
      </c>
      <c r="L250" s="5" t="inlineStr">
        <is>
          <t>RS</t>
        </is>
      </c>
      <c r="M250" s="5" t="n">
        <v>1276</v>
      </c>
      <c r="N250" s="9" t="n">
        <v>1537138.130000001</v>
      </c>
      <c r="O250" s="19" t="n">
        <v>100.387808908046</v>
      </c>
      <c r="P250" s="5" t="inlineStr">
        <is>
          <t>03 - SUL</t>
        </is>
      </c>
      <c r="Q250" s="5" t="inlineStr">
        <is>
          <t>HEMANUELE DITZEL (MANU)</t>
        </is>
      </c>
      <c r="R250" s="5" t="inlineStr"/>
      <c r="S250" s="5" t="inlineStr">
        <is>
          <t>ZR - NAO APLICAVEL</t>
        </is>
      </c>
      <c r="T250" s="5" t="inlineStr">
        <is>
          <t>HEMANUELE ROSA DITZEL</t>
        </is>
      </c>
      <c r="U250" s="5" t="inlineStr"/>
      <c r="V250" s="5" t="inlineStr">
        <is>
          <t>cauda longa</t>
        </is>
      </c>
      <c r="W250" s="5" t="inlineStr">
        <is>
          <t>REGIÕES/GRUPOS</t>
        </is>
      </c>
    </row>
    <row r="251">
      <c r="A251" s="17" t="n">
        <v>1.20767037037037</v>
      </c>
      <c r="B251" s="18" t="inlineStr">
        <is>
          <t>VERDE</t>
        </is>
      </c>
      <c r="C251" s="9" t="n">
        <v>1643.478260869565</v>
      </c>
      <c r="D251" s="9" t="n">
        <v>1984.78</v>
      </c>
      <c r="E251" s="9" t="n">
        <v>1643.478260869565</v>
      </c>
      <c r="F251" s="6" t="n">
        <v>1.20767037037037</v>
      </c>
      <c r="G251" s="5" t="inlineStr">
        <is>
          <t>SEM GRUPO</t>
        </is>
      </c>
      <c r="H251" s="5" t="inlineStr">
        <is>
          <t>SC</t>
        </is>
      </c>
      <c r="I251" s="5" t="n">
        <v>1276</v>
      </c>
      <c r="J251" s="5" t="inlineStr">
        <is>
          <t>JBP</t>
        </is>
      </c>
      <c r="K251" s="5" t="inlineStr">
        <is>
          <t>SEM REDE</t>
        </is>
      </c>
      <c r="L251" s="5" t="inlineStr">
        <is>
          <t>SC</t>
        </is>
      </c>
      <c r="M251" s="5" t="n">
        <v>1276</v>
      </c>
      <c r="N251" s="9" t="n">
        <v>1537138.130000001</v>
      </c>
      <c r="O251" s="19" t="n">
        <v>100.387808908046</v>
      </c>
      <c r="P251" s="5" t="inlineStr">
        <is>
          <t>03 - SUL</t>
        </is>
      </c>
      <c r="Q251" s="5" t="inlineStr">
        <is>
          <t>HEMANUELE DITZEL (MANU)</t>
        </is>
      </c>
      <c r="R251" s="5" t="inlineStr"/>
      <c r="S251" s="5" t="inlineStr">
        <is>
          <t>ZR - NAO APLICAVEL</t>
        </is>
      </c>
      <c r="T251" s="5" t="inlineStr">
        <is>
          <t>HEMANUELE ROSA DITZEL</t>
        </is>
      </c>
      <c r="U251" s="5" t="inlineStr"/>
      <c r="V251" s="5" t="inlineStr">
        <is>
          <t>cauda longa</t>
        </is>
      </c>
      <c r="W251" s="5" t="inlineStr">
        <is>
          <t>REGIÕES/GRUPOS</t>
        </is>
      </c>
    </row>
    <row r="252">
      <c r="A252" s="22" t="n">
        <v>0.1280125</v>
      </c>
      <c r="B252" s="23" t="inlineStr">
        <is>
          <t>VERMELHO</t>
        </is>
      </c>
      <c r="C252" s="9" t="n">
        <v>5142.857142857143</v>
      </c>
      <c r="D252" s="9" t="n">
        <v>658.35</v>
      </c>
      <c r="E252" s="9" t="n">
        <v>5142.857142857143</v>
      </c>
      <c r="F252" s="6" t="n">
        <v>0.1280125</v>
      </c>
      <c r="G252" s="5" t="inlineStr">
        <is>
          <t>ESMERALDA</t>
        </is>
      </c>
      <c r="H252" s="5" t="inlineStr">
        <is>
          <t>PR</t>
        </is>
      </c>
      <c r="I252" s="5" t="n">
        <v>7</v>
      </c>
      <c r="J252" s="5" t="inlineStr">
        <is>
          <t>Positivação + Expandir</t>
        </is>
      </c>
      <c r="K252" s="5" t="inlineStr">
        <is>
          <t>ESMERALDA</t>
        </is>
      </c>
      <c r="L252" s="5" t="inlineStr">
        <is>
          <t>PR</t>
        </is>
      </c>
      <c r="M252" s="5" t="n">
        <v>7</v>
      </c>
      <c r="N252" s="9" t="n">
        <v>7300.800000000001</v>
      </c>
      <c r="O252" s="19" t="n">
        <v>86.91428571428573</v>
      </c>
      <c r="P252" s="5" t="inlineStr">
        <is>
          <t>03 - SUL</t>
        </is>
      </c>
      <c r="Q252" s="5" t="inlineStr">
        <is>
          <t>DAIANE STAVICKI</t>
        </is>
      </c>
      <c r="R252" s="5" t="inlineStr"/>
      <c r="S252" s="5" t="inlineStr">
        <is>
          <t>ZR - NAO APLICAVEL</t>
        </is>
      </c>
      <c r="T252" s="5" t="inlineStr">
        <is>
          <t>ZV - NAO APLICAVEL</t>
        </is>
      </c>
      <c r="U252" s="5" t="inlineStr"/>
      <c r="V252" s="5" t="inlineStr">
        <is>
          <t>cauda longa</t>
        </is>
      </c>
      <c r="W252" s="5" t="inlineStr">
        <is>
          <t>REDES/GRUPOS</t>
        </is>
      </c>
    </row>
    <row r="253">
      <c r="A253" s="17" t="n">
        <v>1.601470833333333</v>
      </c>
      <c r="B253" s="18" t="inlineStr">
        <is>
          <t>VERDE</t>
        </is>
      </c>
      <c r="C253" s="9" t="n">
        <v>1252.173913043478</v>
      </c>
      <c r="D253" s="9" t="n">
        <v>2005.32</v>
      </c>
      <c r="E253" s="9" t="n">
        <v>1252.173913043478</v>
      </c>
      <c r="F253" s="6" t="n">
        <v>1.601470833333333</v>
      </c>
      <c r="G253" s="5" t="inlineStr">
        <is>
          <t>SEM GRUPO</t>
        </is>
      </c>
      <c r="H253" s="5" t="inlineStr">
        <is>
          <t>ES</t>
        </is>
      </c>
      <c r="I253" s="5" t="n">
        <v>1276</v>
      </c>
      <c r="J253" s="5" t="inlineStr">
        <is>
          <t>JBP</t>
        </is>
      </c>
      <c r="K253" s="5" t="inlineStr">
        <is>
          <t>SEM REDE</t>
        </is>
      </c>
      <c r="L253" s="5" t="inlineStr">
        <is>
          <t>ES</t>
        </is>
      </c>
      <c r="M253" s="5" t="n">
        <v>1276</v>
      </c>
      <c r="N253" s="9" t="n">
        <v>1537138.130000001</v>
      </c>
      <c r="O253" s="19" t="n">
        <v>100.387808908046</v>
      </c>
      <c r="P253" s="5" t="inlineStr">
        <is>
          <t>03 - RJ + ES + MG</t>
        </is>
      </c>
      <c r="Q253" s="5" t="inlineStr">
        <is>
          <t>LARISSA PADILHA</t>
        </is>
      </c>
      <c r="R253" s="5" t="inlineStr"/>
      <c r="S253" s="5" t="inlineStr">
        <is>
          <t>42.149.466 LARISSA DA SILVA PADILHA - ME</t>
        </is>
      </c>
      <c r="T253" s="5" t="inlineStr">
        <is>
          <t>ZV - NAO APLICAVEL</t>
        </is>
      </c>
      <c r="U253" s="5" t="inlineStr"/>
      <c r="V253" s="5" t="inlineStr">
        <is>
          <t>cauda longa</t>
        </is>
      </c>
      <c r="W253" s="5" t="inlineStr">
        <is>
          <t>REGIÕES/GRUPOS</t>
        </is>
      </c>
    </row>
    <row r="254">
      <c r="A254" s="17" t="n">
        <v>1.243606349206349</v>
      </c>
      <c r="B254" s="18" t="inlineStr">
        <is>
          <t>VERDE</t>
        </is>
      </c>
      <c r="C254" s="9" t="n">
        <v>1575</v>
      </c>
      <c r="D254" s="9" t="n">
        <v>1958.68</v>
      </c>
      <c r="E254" s="9" t="n">
        <v>1575</v>
      </c>
      <c r="F254" s="6" t="n">
        <v>1.243606349206349</v>
      </c>
      <c r="G254" s="5" t="inlineStr">
        <is>
          <t>SEM GRUPO</t>
        </is>
      </c>
      <c r="H254" s="5" t="inlineStr">
        <is>
          <t>PR</t>
        </is>
      </c>
      <c r="I254" s="5" t="n">
        <v>1276</v>
      </c>
      <c r="J254" s="5" t="inlineStr">
        <is>
          <t>JBP</t>
        </is>
      </c>
      <c r="K254" s="5" t="inlineStr">
        <is>
          <t>SEM REDE</t>
        </is>
      </c>
      <c r="L254" s="5" t="inlineStr">
        <is>
          <t>PR</t>
        </is>
      </c>
      <c r="M254" s="5" t="n">
        <v>1276</v>
      </c>
      <c r="N254" s="9" t="n">
        <v>1537138.130000001</v>
      </c>
      <c r="O254" s="19" t="n">
        <v>100.387808908046</v>
      </c>
      <c r="P254" s="5" t="inlineStr">
        <is>
          <t>03 - SUL</t>
        </is>
      </c>
      <c r="Q254" s="5" t="inlineStr">
        <is>
          <t>HEMANUELE DITZEL (MANU)</t>
        </is>
      </c>
      <c r="R254" s="5" t="inlineStr"/>
      <c r="S254" s="5" t="inlineStr">
        <is>
          <t>ZR - NAO APLICAVEL</t>
        </is>
      </c>
      <c r="T254" s="5" t="inlineStr">
        <is>
          <t>HEMANUELE ROSA DITZEL</t>
        </is>
      </c>
      <c r="U254" s="5" t="inlineStr"/>
      <c r="V254" s="5" t="inlineStr">
        <is>
          <t>cauda longa</t>
        </is>
      </c>
      <c r="W254" s="5" t="inlineStr">
        <is>
          <t>REGIÕES/GRUPOS</t>
        </is>
      </c>
    </row>
    <row r="255">
      <c r="A255" s="22" t="n">
        <v>0.2684057142857143</v>
      </c>
      <c r="B255" s="23" t="inlineStr">
        <is>
          <t>VERMELHO</t>
        </is>
      </c>
      <c r="C255" s="9" t="n">
        <v>10500</v>
      </c>
      <c r="D255" s="9" t="n">
        <v>2818.26</v>
      </c>
      <c r="E255" s="9" t="n">
        <v>10500</v>
      </c>
      <c r="F255" s="6" t="n">
        <v>0.2684057142857143</v>
      </c>
      <c r="G255" s="5" t="inlineStr">
        <is>
          <t>VIDA LEVE</t>
        </is>
      </c>
      <c r="H255" s="5" t="inlineStr">
        <is>
          <t>MT</t>
        </is>
      </c>
      <c r="I255" s="5" t="n">
        <v>34</v>
      </c>
      <c r="J255" s="5" t="inlineStr">
        <is>
          <t>Positivação + Expandir</t>
        </is>
      </c>
      <c r="K255" s="5" t="inlineStr">
        <is>
          <t>VIDA LEVE</t>
        </is>
      </c>
      <c r="L255" s="5" t="inlineStr">
        <is>
          <t>MT</t>
        </is>
      </c>
      <c r="M255" s="5" t="n">
        <v>34</v>
      </c>
      <c r="N255" s="9" t="n">
        <v>45735.59000000001</v>
      </c>
      <c r="O255" s="19" t="n">
        <v>112.0970343137255</v>
      </c>
      <c r="P255" s="5" t="inlineStr">
        <is>
          <t>03 - NACIONAL</t>
        </is>
      </c>
      <c r="Q255" s="5" t="inlineStr">
        <is>
          <t>DAIANE STAVICKI</t>
        </is>
      </c>
      <c r="R255" s="5" t="inlineStr"/>
      <c r="S255" s="5" t="inlineStr">
        <is>
          <t>ZR - NAO APLICAVEL</t>
        </is>
      </c>
      <c r="T255" s="5" t="inlineStr">
        <is>
          <t>ZV - NAO APLICAVEL</t>
        </is>
      </c>
      <c r="U255" s="5" t="inlineStr"/>
      <c r="V255" s="5" t="inlineStr">
        <is>
          <t>cauda longa</t>
        </is>
      </c>
      <c r="W255" s="5" t="inlineStr">
        <is>
          <t>REDES/GRUPOS</t>
        </is>
      </c>
    </row>
    <row r="256">
      <c r="A256" s="17" t="n">
        <v>0.8941322033898306</v>
      </c>
      <c r="B256" s="18" t="inlineStr">
        <is>
          <t>VERDE</t>
        </is>
      </c>
      <c r="C256" s="9" t="n">
        <v>2950</v>
      </c>
      <c r="D256" s="9" t="n">
        <v>2637.69</v>
      </c>
      <c r="E256" s="9" t="n">
        <v>2950</v>
      </c>
      <c r="F256" s="6" t="n">
        <v>0.8941322033898306</v>
      </c>
      <c r="G256" s="5" t="inlineStr">
        <is>
          <t>SEM GRUPO</t>
        </is>
      </c>
      <c r="H256" s="5" t="inlineStr">
        <is>
          <t>SP</t>
        </is>
      </c>
      <c r="I256" s="5" t="n">
        <v>1276</v>
      </c>
      <c r="J256" s="5" t="inlineStr">
        <is>
          <t>JBP</t>
        </is>
      </c>
      <c r="K256" s="5" t="inlineStr">
        <is>
          <t>SEM REDE</t>
        </is>
      </c>
      <c r="L256" s="5" t="inlineStr">
        <is>
          <t>SP</t>
        </is>
      </c>
      <c r="M256" s="5" t="n">
        <v>1276</v>
      </c>
      <c r="N256" s="9" t="n">
        <v>1537138.130000001</v>
      </c>
      <c r="O256" s="19" t="n">
        <v>100.387808908046</v>
      </c>
      <c r="P256" s="5" t="inlineStr">
        <is>
          <t>03 - SP CAPITAL</t>
        </is>
      </c>
      <c r="Q256" s="5" t="inlineStr">
        <is>
          <t>JULIO GADRET</t>
        </is>
      </c>
      <c r="R256" s="5" t="inlineStr"/>
      <c r="S256" s="5" t="inlineStr">
        <is>
          <t>ZR - NAO APLICAVEL</t>
        </is>
      </c>
      <c r="T256" s="5" t="inlineStr">
        <is>
          <t>ZV - NAO APLICAVEL</t>
        </is>
      </c>
      <c r="U256" s="5" t="inlineStr"/>
      <c r="V256" s="5" t="inlineStr">
        <is>
          <t>cauda longa</t>
        </is>
      </c>
      <c r="W256" s="5" t="inlineStr">
        <is>
          <t>REGIÕES/GRUPOS</t>
        </is>
      </c>
    </row>
    <row r="257">
      <c r="A257" s="17" t="n">
        <v>1.558671023965142</v>
      </c>
      <c r="B257" s="18" t="inlineStr">
        <is>
          <t>VERDE</t>
        </is>
      </c>
      <c r="C257" s="9" t="n">
        <v>1582.758620689655</v>
      </c>
      <c r="D257" s="9" t="n">
        <v>2467</v>
      </c>
      <c r="E257" s="9" t="n">
        <v>1582.758620689655</v>
      </c>
      <c r="F257" s="6" t="n">
        <v>1.558671023965142</v>
      </c>
      <c r="G257" s="5" t="inlineStr">
        <is>
          <t>SEM GRUPO</t>
        </is>
      </c>
      <c r="H257" s="5" t="inlineStr">
        <is>
          <t>RS</t>
        </is>
      </c>
      <c r="I257" s="5" t="n">
        <v>1276</v>
      </c>
      <c r="J257" s="5" t="inlineStr">
        <is>
          <t>JBP</t>
        </is>
      </c>
      <c r="K257" s="5" t="inlineStr">
        <is>
          <t>SEM REDE</t>
        </is>
      </c>
      <c r="L257" s="5" t="inlineStr">
        <is>
          <t>RS</t>
        </is>
      </c>
      <c r="M257" s="5" t="n">
        <v>1276</v>
      </c>
      <c r="N257" s="9" t="n">
        <v>1537138.130000001</v>
      </c>
      <c r="O257" s="19" t="n">
        <v>100.387808908046</v>
      </c>
      <c r="P257" s="5" t="inlineStr">
        <is>
          <t>03 - SUL</t>
        </is>
      </c>
      <c r="Q257" s="5" t="inlineStr">
        <is>
          <t>HEMANUELE DITZEL (MANU)</t>
        </is>
      </c>
      <c r="R257" s="5" t="inlineStr"/>
      <c r="S257" s="5" t="inlineStr">
        <is>
          <t>ZR - NAO APLICAVEL</t>
        </is>
      </c>
      <c r="T257" s="5" t="inlineStr">
        <is>
          <t>HEMANUELE ROSA DITZEL</t>
        </is>
      </c>
      <c r="U257" s="5" t="inlineStr"/>
      <c r="V257" s="5" t="inlineStr">
        <is>
          <t>cauda longa</t>
        </is>
      </c>
      <c r="W257" s="5" t="inlineStr">
        <is>
          <t>REGIÕES/GRUPOS</t>
        </is>
      </c>
    </row>
    <row r="258">
      <c r="A258" s="17" t="n">
        <v>1.327459259259259</v>
      </c>
      <c r="B258" s="18" t="inlineStr">
        <is>
          <t>VERDE</t>
        </is>
      </c>
      <c r="C258" s="9" t="n">
        <v>1542.857142857143</v>
      </c>
      <c r="D258" s="9" t="n">
        <v>2048.08</v>
      </c>
      <c r="E258" s="9" t="n">
        <v>1542.857142857143</v>
      </c>
      <c r="F258" s="6" t="n">
        <v>1.327459259259259</v>
      </c>
      <c r="G258" s="5" t="inlineStr">
        <is>
          <t>SEM GRUPO</t>
        </is>
      </c>
      <c r="H258" s="5" t="inlineStr">
        <is>
          <t>MT</t>
        </is>
      </c>
      <c r="I258" s="5" t="n">
        <v>1276</v>
      </c>
      <c r="J258" s="5" t="inlineStr">
        <is>
          <t>JBP</t>
        </is>
      </c>
      <c r="K258" s="5" t="inlineStr">
        <is>
          <t>SEM REDE</t>
        </is>
      </c>
      <c r="L258" s="5" t="inlineStr">
        <is>
          <t>MT</t>
        </is>
      </c>
      <c r="M258" s="5" t="n">
        <v>1276</v>
      </c>
      <c r="N258" s="9" t="n">
        <v>1537138.130000001</v>
      </c>
      <c r="O258" s="19" t="n">
        <v>100.387808908046</v>
      </c>
      <c r="P258" s="5" t="inlineStr">
        <is>
          <t>03 - CENTRO OESTE</t>
        </is>
      </c>
      <c r="Q258" s="5" t="inlineStr">
        <is>
          <t>LARISSA PADILHA</t>
        </is>
      </c>
      <c r="R258" s="5" t="inlineStr"/>
      <c r="S258" s="5" t="inlineStr">
        <is>
          <t>42.149.466 LARISSA DA SILVA PADILHA - ME</t>
        </is>
      </c>
      <c r="T258" s="5" t="inlineStr">
        <is>
          <t>ZV - NAO APLICAVEL</t>
        </is>
      </c>
      <c r="U258" s="5" t="inlineStr"/>
      <c r="V258" s="5" t="inlineStr">
        <is>
          <t>cauda longa</t>
        </is>
      </c>
      <c r="W258" s="5" t="inlineStr">
        <is>
          <t>REGIÕES/GRUPOS</t>
        </is>
      </c>
    </row>
    <row r="259">
      <c r="A259" s="20" t="n">
        <v>0</v>
      </c>
      <c r="B259" s="21" t="inlineStr">
        <is>
          <t>ROXO</t>
        </is>
      </c>
      <c r="C259" s="9" t="n">
        <v>6000</v>
      </c>
      <c r="D259" s="9" t="n">
        <v>0</v>
      </c>
      <c r="E259" s="9" t="n">
        <v>6000</v>
      </c>
      <c r="F259" s="6" t="n">
        <v>0</v>
      </c>
      <c r="G259" s="5" t="inlineStr">
        <is>
          <t>SEM GRUPO</t>
        </is>
      </c>
      <c r="H259" s="5" t="inlineStr">
        <is>
          <t>SP</t>
        </is>
      </c>
      <c r="I259" s="5" t="n">
        <v>1276</v>
      </c>
      <c r="J259" s="5" t="inlineStr">
        <is>
          <t>Mapear + Prospectar</t>
        </is>
      </c>
      <c r="K259" s="5" t="inlineStr">
        <is>
          <t>SEM REDE</t>
        </is>
      </c>
      <c r="L259" s="5" t="inlineStr">
        <is>
          <t>SP</t>
        </is>
      </c>
      <c r="M259" s="5" t="n">
        <v>1276</v>
      </c>
      <c r="N259" s="9" t="n">
        <v>1537138.130000001</v>
      </c>
      <c r="O259" s="19" t="n">
        <v>100.387808908046</v>
      </c>
      <c r="P259" s="5" t="inlineStr">
        <is>
          <t>03 - SP CAPITAL</t>
        </is>
      </c>
      <c r="Q259" s="5" t="inlineStr">
        <is>
          <t>LARISSA PADILHA</t>
        </is>
      </c>
      <c r="R259" s="5" t="inlineStr"/>
      <c r="S259" s="5" t="inlineStr">
        <is>
          <t>42.149.466 LARISSA DA SILVA PADILHA - ME</t>
        </is>
      </c>
      <c r="T259" s="5" t="inlineStr">
        <is>
          <t>ZV - NAO APLICAVEL</t>
        </is>
      </c>
      <c r="U259" s="5" t="inlineStr"/>
      <c r="V259" s="5" t="inlineStr">
        <is>
          <t>sem venda</t>
        </is>
      </c>
      <c r="W259" s="5" t="inlineStr">
        <is>
          <t>REGIÕES/GRUPOS</t>
        </is>
      </c>
    </row>
    <row r="260">
      <c r="A260" s="24" t="n">
        <v>0.5736550724637681</v>
      </c>
      <c r="B260" s="25" t="inlineStr">
        <is>
          <t>AMARELO</t>
        </is>
      </c>
      <c r="C260" s="9" t="n">
        <v>3450</v>
      </c>
      <c r="D260" s="9" t="n">
        <v>1979.11</v>
      </c>
      <c r="E260" s="9" t="n">
        <v>3450</v>
      </c>
      <c r="F260" s="6" t="n">
        <v>0.5736550724637681</v>
      </c>
      <c r="G260" s="5" t="inlineStr">
        <is>
          <t>SEM GRUPO</t>
        </is>
      </c>
      <c r="H260" s="5" t="inlineStr">
        <is>
          <t>SP</t>
        </is>
      </c>
      <c r="I260" s="5" t="n">
        <v>1276</v>
      </c>
      <c r="J260" s="5" t="inlineStr">
        <is>
          <t>Sell Out</t>
        </is>
      </c>
      <c r="K260" s="5" t="inlineStr">
        <is>
          <t>SEM REDE</t>
        </is>
      </c>
      <c r="L260" s="5" t="inlineStr">
        <is>
          <t>SP</t>
        </is>
      </c>
      <c r="M260" s="5" t="n">
        <v>1276</v>
      </c>
      <c r="N260" s="9" t="n">
        <v>1537138.130000001</v>
      </c>
      <c r="O260" s="19" t="n">
        <v>100.387808908046</v>
      </c>
      <c r="P260" s="5" t="inlineStr">
        <is>
          <t>03 - SP INTERIOR</t>
        </is>
      </c>
      <c r="Q260" s="5" t="inlineStr">
        <is>
          <t>LARISSA PADILHA</t>
        </is>
      </c>
      <c r="R260" s="5" t="inlineStr"/>
      <c r="S260" s="5" t="inlineStr">
        <is>
          <t>42.149.466 LARISSA DA SILVA PADILHA - ME</t>
        </is>
      </c>
      <c r="T260" s="5" t="inlineStr">
        <is>
          <t>ZV - NAO APLICAVEL</t>
        </is>
      </c>
      <c r="U260" s="5" t="inlineStr"/>
      <c r="V260" s="5" t="inlineStr">
        <is>
          <t>cauda longa</t>
        </is>
      </c>
      <c r="W260" s="5" t="inlineStr">
        <is>
          <t>REGIÕES/GRUPOS</t>
        </is>
      </c>
    </row>
    <row r="261">
      <c r="A261" s="22" t="n">
        <v>0.1709020689655172</v>
      </c>
      <c r="B261" s="23" t="inlineStr">
        <is>
          <t>VERMELHO</t>
        </is>
      </c>
      <c r="C261" s="9" t="n">
        <v>10875</v>
      </c>
      <c r="D261" s="9" t="n">
        <v>1858.56</v>
      </c>
      <c r="E261" s="9" t="n">
        <v>10875</v>
      </c>
      <c r="F261" s="6" t="n">
        <v>0.1709020689655172</v>
      </c>
      <c r="G261" s="5" t="inlineStr">
        <is>
          <t>CIA DA SAUDE</t>
        </is>
      </c>
      <c r="H261" s="5" t="inlineStr">
        <is>
          <t>SC</t>
        </is>
      </c>
      <c r="I261" s="5" t="n">
        <v>72</v>
      </c>
      <c r="J261" s="5" t="inlineStr">
        <is>
          <t>Positivação + Expandir</t>
        </is>
      </c>
      <c r="K261" s="5" t="inlineStr">
        <is>
          <t>CIA DA SAUDE</t>
        </is>
      </c>
      <c r="L261" s="5" t="inlineStr">
        <is>
          <t>SC</t>
        </is>
      </c>
      <c r="M261" s="5" t="n">
        <v>72</v>
      </c>
      <c r="N261" s="9" t="n">
        <v>35479.27</v>
      </c>
      <c r="O261" s="19" t="n">
        <v>41.06396990740741</v>
      </c>
      <c r="P261" s="5" t="inlineStr">
        <is>
          <t>03 - NACIONAL</t>
        </is>
      </c>
      <c r="Q261" s="5" t="inlineStr">
        <is>
          <t>JULIO GADRET</t>
        </is>
      </c>
      <c r="R261" s="5" t="inlineStr"/>
      <c r="S261" s="5" t="inlineStr">
        <is>
          <t>LG REPRESENTACOES LTDA - EPP</t>
        </is>
      </c>
      <c r="T261" s="5" t="inlineStr">
        <is>
          <t>ZV - NAO APLICAVEL</t>
        </is>
      </c>
      <c r="U261" s="5" t="inlineStr"/>
      <c r="V261" s="5" t="inlineStr">
        <is>
          <t>cauda longa</t>
        </is>
      </c>
      <c r="W261" s="5" t="inlineStr">
        <is>
          <t>REDES/GRUPOS</t>
        </is>
      </c>
    </row>
    <row r="262">
      <c r="A262" s="17" t="n">
        <v>1.347551923076923</v>
      </c>
      <c r="B262" s="18" t="inlineStr">
        <is>
          <t>VERDE</t>
        </is>
      </c>
      <c r="C262" s="9" t="n">
        <v>1613.793103448276</v>
      </c>
      <c r="D262" s="9" t="n">
        <v>2174.67</v>
      </c>
      <c r="E262" s="9" t="n">
        <v>1613.793103448276</v>
      </c>
      <c r="F262" s="6" t="n">
        <v>1.347551923076923</v>
      </c>
      <c r="G262" s="5" t="inlineStr">
        <is>
          <t>SEM GRUPO</t>
        </is>
      </c>
      <c r="H262" s="5" t="inlineStr">
        <is>
          <t>PR</t>
        </is>
      </c>
      <c r="I262" s="5" t="n">
        <v>1276</v>
      </c>
      <c r="J262" s="5" t="inlineStr">
        <is>
          <t>JBP</t>
        </is>
      </c>
      <c r="K262" s="5" t="inlineStr">
        <is>
          <t>SEM REDE</t>
        </is>
      </c>
      <c r="L262" s="5" t="inlineStr">
        <is>
          <t>PR</t>
        </is>
      </c>
      <c r="M262" s="5" t="n">
        <v>1276</v>
      </c>
      <c r="N262" s="9" t="n">
        <v>1537138.130000001</v>
      </c>
      <c r="O262" s="19" t="n">
        <v>100.387808908046</v>
      </c>
      <c r="P262" s="5" t="inlineStr">
        <is>
          <t>03 - SUL</t>
        </is>
      </c>
      <c r="Q262" s="5" t="inlineStr">
        <is>
          <t>HEMANUELE DITZEL (MANU)</t>
        </is>
      </c>
      <c r="R262" s="5" t="inlineStr"/>
      <c r="S262" s="5" t="inlineStr">
        <is>
          <t>ZR - NAO APLICAVEL</t>
        </is>
      </c>
      <c r="T262" s="5" t="inlineStr">
        <is>
          <t>HEMANUELE ROSA DITZEL</t>
        </is>
      </c>
      <c r="U262" s="5" t="inlineStr"/>
      <c r="V262" s="5" t="inlineStr">
        <is>
          <t>cauda longa</t>
        </is>
      </c>
      <c r="W262" s="5" t="inlineStr">
        <is>
          <t>REGIÕES/GRUPOS</t>
        </is>
      </c>
    </row>
    <row r="263">
      <c r="A263" s="6" t="n">
        <v>0</v>
      </c>
      <c r="B263" s="5" t="inlineStr"/>
      <c r="C263" s="9" t="n">
        <v>0</v>
      </c>
      <c r="D263" s="9" t="n">
        <v>2682.13</v>
      </c>
      <c r="E263" s="9" t="n">
        <v>0</v>
      </c>
      <c r="F263" s="6" t="n">
        <v>0</v>
      </c>
      <c r="G263" s="5" t="inlineStr">
        <is>
          <t>PROSAUDE</t>
        </is>
      </c>
      <c r="H263" s="5" t="inlineStr">
        <is>
          <t>PA</t>
        </is>
      </c>
      <c r="I263" s="5" t="n">
        <v>1</v>
      </c>
      <c r="J263" s="5" t="inlineStr"/>
      <c r="K263" s="5" t="inlineStr">
        <is>
          <t>PROSAUDE</t>
        </is>
      </c>
      <c r="L263" s="5" t="inlineStr">
        <is>
          <t>PA</t>
        </is>
      </c>
      <c r="M263" s="5" t="n">
        <v>1</v>
      </c>
      <c r="N263" s="9" t="n">
        <v>2682.13</v>
      </c>
      <c r="O263" s="19" t="n">
        <v>223.5108333333334</v>
      </c>
      <c r="P263" s="5" t="inlineStr">
        <is>
          <t>03 - NORTE + MA</t>
        </is>
      </c>
      <c r="Q263" s="5" t="inlineStr">
        <is>
          <t>DAIANE STAVICKI</t>
        </is>
      </c>
      <c r="R263" s="5" t="inlineStr"/>
      <c r="S263" s="5" t="inlineStr">
        <is>
          <t>ZR - NAO APLICAVEL</t>
        </is>
      </c>
      <c r="T263" s="5" t="inlineStr">
        <is>
          <t>ZV - NAO APLICAVEL</t>
        </is>
      </c>
      <c r="U263" s="5" t="inlineStr"/>
      <c r="V263" s="5" t="inlineStr">
        <is>
          <t>cauda longa</t>
        </is>
      </c>
      <c r="W263" s="5" t="inlineStr">
        <is>
          <t>REDES/GRUPOS</t>
        </is>
      </c>
    </row>
    <row r="264">
      <c r="A264" s="6" t="n">
        <v>0</v>
      </c>
      <c r="B264" s="5" t="inlineStr"/>
      <c r="C264" s="9" t="n">
        <v>0</v>
      </c>
      <c r="D264" s="9" t="n">
        <v>3591.26</v>
      </c>
      <c r="E264" s="9" t="n">
        <v>0</v>
      </c>
      <c r="F264" s="6" t="n">
        <v>0</v>
      </c>
      <c r="G264" s="5" t="inlineStr">
        <is>
          <t>SEM GRUPO</t>
        </is>
      </c>
      <c r="H264" s="5" t="inlineStr">
        <is>
          <t>PR</t>
        </is>
      </c>
      <c r="I264" s="5" t="n">
        <v>0</v>
      </c>
      <c r="J264" s="5" t="inlineStr"/>
      <c r="K264" s="5" t="inlineStr">
        <is>
          <t>SEM REDE</t>
        </is>
      </c>
      <c r="L264" s="5" t="inlineStr">
        <is>
          <t>PR</t>
        </is>
      </c>
      <c r="M264" s="5" t="n">
        <v>0</v>
      </c>
      <c r="N264" s="9" t="n">
        <v>0</v>
      </c>
      <c r="O264" s="19" t="n">
        <v>0</v>
      </c>
      <c r="P264" s="5" t="inlineStr"/>
      <c r="Q264" s="5" t="inlineStr">
        <is>
          <t>HEMANUELE DITZEL (MANU)</t>
        </is>
      </c>
      <c r="R264" s="5" t="inlineStr"/>
      <c r="S264" s="5" t="inlineStr"/>
      <c r="T264" s="5" t="inlineStr"/>
      <c r="U264" s="5" t="inlineStr"/>
      <c r="V264" s="5" t="inlineStr">
        <is>
          <t>cauda longa</t>
        </is>
      </c>
      <c r="W264" s="5" t="inlineStr">
        <is>
          <t>REGIÕES/GRUPOS</t>
        </is>
      </c>
    </row>
    <row r="265">
      <c r="A265" s="17" t="n">
        <v>1.154313561643836</v>
      </c>
      <c r="B265" s="18" t="inlineStr">
        <is>
          <t>VERDE</t>
        </is>
      </c>
      <c r="C265" s="9" t="n">
        <v>1553.191489361702</v>
      </c>
      <c r="D265" s="9" t="n">
        <v>1792.87</v>
      </c>
      <c r="E265" s="9" t="n">
        <v>1553.191489361702</v>
      </c>
      <c r="F265" s="6" t="n">
        <v>1.154313561643836</v>
      </c>
      <c r="G265" s="5" t="inlineStr">
        <is>
          <t>SEM GRUPO</t>
        </is>
      </c>
      <c r="H265" s="5" t="inlineStr">
        <is>
          <t>SC</t>
        </is>
      </c>
      <c r="I265" s="5" t="n">
        <v>1276</v>
      </c>
      <c r="J265" s="5" t="inlineStr">
        <is>
          <t>JBP</t>
        </is>
      </c>
      <c r="K265" s="5" t="inlineStr">
        <is>
          <t>SEM REDE</t>
        </is>
      </c>
      <c r="L265" s="5" t="inlineStr">
        <is>
          <t>SC</t>
        </is>
      </c>
      <c r="M265" s="5" t="n">
        <v>1276</v>
      </c>
      <c r="N265" s="9" t="n">
        <v>1537138.130000001</v>
      </c>
      <c r="O265" s="19" t="n">
        <v>100.387808908046</v>
      </c>
      <c r="P265" s="5" t="inlineStr">
        <is>
          <t>03 - SUL</t>
        </is>
      </c>
      <c r="Q265" s="5" t="inlineStr">
        <is>
          <t>HEMANUELE DITZEL (MANU)</t>
        </is>
      </c>
      <c r="R265" s="5" t="inlineStr"/>
      <c r="S265" s="5" t="inlineStr">
        <is>
          <t>ZR - NAO APLICAVEL</t>
        </is>
      </c>
      <c r="T265" s="5" t="inlineStr">
        <is>
          <t>HEMANUELE ROSA DITZEL</t>
        </is>
      </c>
      <c r="U265" s="5" t="inlineStr"/>
      <c r="V265" s="5" t="inlineStr">
        <is>
          <t>cauda longa</t>
        </is>
      </c>
      <c r="W265" s="5" t="inlineStr">
        <is>
          <t>REGIÕES/GRUPOS</t>
        </is>
      </c>
    </row>
    <row r="266">
      <c r="A266" s="6" t="n">
        <v>0</v>
      </c>
      <c r="B266" s="5" t="inlineStr"/>
      <c r="C266" s="9" t="n">
        <v>0</v>
      </c>
      <c r="D266" s="9" t="n">
        <v>3557.13</v>
      </c>
      <c r="E266" s="9" t="n">
        <v>0</v>
      </c>
      <c r="F266" s="6" t="n">
        <v>0</v>
      </c>
      <c r="G266" s="5" t="inlineStr">
        <is>
          <t>DIRETO - COMERCIAL CARAPA</t>
        </is>
      </c>
      <c r="H266" s="5" t="inlineStr">
        <is>
          <t>MT</t>
        </is>
      </c>
      <c r="I266" s="5" t="n">
        <v>1</v>
      </c>
      <c r="J266" s="5" t="inlineStr"/>
      <c r="K266" s="5" t="inlineStr">
        <is>
          <t>06 - DIRETO - COMERCIAL CARAPA</t>
        </is>
      </c>
      <c r="L266" s="5" t="inlineStr">
        <is>
          <t>MT</t>
        </is>
      </c>
      <c r="M266" s="5" t="n">
        <v>1</v>
      </c>
      <c r="N266" s="9" t="n">
        <v>3557.13</v>
      </c>
      <c r="O266" s="19" t="n">
        <v>296.4275</v>
      </c>
      <c r="P266" s="5" t="inlineStr">
        <is>
          <t>03 - CENTRO OESTE</t>
        </is>
      </c>
      <c r="Q266" s="5" t="inlineStr">
        <is>
          <t>LARISSA PADILHA</t>
        </is>
      </c>
      <c r="R266" s="5" t="inlineStr"/>
      <c r="S266" s="5" t="inlineStr">
        <is>
          <t>DANIEL ANTONIO FRATA DOS SANTOS - ME</t>
        </is>
      </c>
      <c r="T266" s="5" t="inlineStr">
        <is>
          <t>ZV - NAO APLICAVEL</t>
        </is>
      </c>
      <c r="U266" s="5" t="inlineStr"/>
      <c r="V266" s="5" t="inlineStr">
        <is>
          <t>cauda longa</t>
        </is>
      </c>
      <c r="W266" s="5" t="inlineStr">
        <is>
          <t>REDES/GRUPOS</t>
        </is>
      </c>
    </row>
    <row r="267">
      <c r="A267" s="17" t="n">
        <v>1.104150213675214</v>
      </c>
      <c r="B267" s="18" t="inlineStr">
        <is>
          <t>VERDE</t>
        </is>
      </c>
      <c r="C267" s="9" t="n">
        <v>1613.793103448276</v>
      </c>
      <c r="D267" s="9" t="n">
        <v>1781.87</v>
      </c>
      <c r="E267" s="9" t="n">
        <v>1613.793103448276</v>
      </c>
      <c r="F267" s="6" t="n">
        <v>1.104150213675214</v>
      </c>
      <c r="G267" s="5" t="inlineStr">
        <is>
          <t>SEM GRUPO</t>
        </is>
      </c>
      <c r="H267" s="5" t="inlineStr">
        <is>
          <t>PR</t>
        </is>
      </c>
      <c r="I267" s="5" t="n">
        <v>1276</v>
      </c>
      <c r="J267" s="5" t="inlineStr">
        <is>
          <t>JBP</t>
        </is>
      </c>
      <c r="K267" s="5" t="inlineStr">
        <is>
          <t>SEM REDE</t>
        </is>
      </c>
      <c r="L267" s="5" t="inlineStr">
        <is>
          <t>PR</t>
        </is>
      </c>
      <c r="M267" s="5" t="n">
        <v>1276</v>
      </c>
      <c r="N267" s="9" t="n">
        <v>1537138.130000001</v>
      </c>
      <c r="O267" s="19" t="n">
        <v>100.387808908046</v>
      </c>
      <c r="P267" s="5" t="inlineStr">
        <is>
          <t>03 - SUL</t>
        </is>
      </c>
      <c r="Q267" s="5" t="inlineStr">
        <is>
          <t>HEMANUELE DITZEL (MANU)</t>
        </is>
      </c>
      <c r="R267" s="5" t="inlineStr"/>
      <c r="S267" s="5" t="inlineStr">
        <is>
          <t>ZR - NAO APLICAVEL</t>
        </is>
      </c>
      <c r="T267" s="5" t="inlineStr">
        <is>
          <t>HEMANUELE ROSA DITZEL</t>
        </is>
      </c>
      <c r="U267" s="5" t="inlineStr"/>
      <c r="V267" s="5" t="inlineStr">
        <is>
          <t>cauda longa</t>
        </is>
      </c>
      <c r="W267" s="5" t="inlineStr">
        <is>
          <t>REGIÕES/GRUPOS</t>
        </is>
      </c>
    </row>
    <row r="268">
      <c r="A268" s="17" t="n">
        <v>0.6957692307692308</v>
      </c>
      <c r="B268" s="18" t="inlineStr">
        <is>
          <t>VERDE</t>
        </is>
      </c>
      <c r="C268" s="9" t="n">
        <v>2600</v>
      </c>
      <c r="D268" s="9" t="n">
        <v>1809</v>
      </c>
      <c r="E268" s="9" t="n">
        <v>2600</v>
      </c>
      <c r="F268" s="6" t="n">
        <v>0.6957692307692308</v>
      </c>
      <c r="G268" s="5" t="inlineStr">
        <is>
          <t>SEM GRUPO</t>
        </is>
      </c>
      <c r="H268" s="5" t="inlineStr">
        <is>
          <t>SP</t>
        </is>
      </c>
      <c r="I268" s="5" t="n">
        <v>1276</v>
      </c>
      <c r="J268" s="5" t="inlineStr">
        <is>
          <t>JBP</t>
        </is>
      </c>
      <c r="K268" s="5" t="inlineStr">
        <is>
          <t>SEM REDE</t>
        </is>
      </c>
      <c r="L268" s="5" t="inlineStr">
        <is>
          <t>SP</t>
        </is>
      </c>
      <c r="M268" s="5" t="n">
        <v>1276</v>
      </c>
      <c r="N268" s="9" t="n">
        <v>1537138.130000001</v>
      </c>
      <c r="O268" s="19" t="n">
        <v>100.387808908046</v>
      </c>
      <c r="P268" s="5" t="inlineStr">
        <is>
          <t>03 - SP INTERIOR</t>
        </is>
      </c>
      <c r="Q268" s="5" t="inlineStr">
        <is>
          <t>LARISSA PADILHA</t>
        </is>
      </c>
      <c r="R268" s="5" t="inlineStr"/>
      <c r="S268" s="5" t="inlineStr">
        <is>
          <t>42.149.466 LARISSA DA SILVA PADILHA - ME</t>
        </is>
      </c>
      <c r="T268" s="5" t="inlineStr">
        <is>
          <t>ZV - NAO APLICAVEL</t>
        </is>
      </c>
      <c r="U268" s="5" t="inlineStr"/>
      <c r="V268" s="5" t="inlineStr">
        <is>
          <t>cauda longa</t>
        </is>
      </c>
      <c r="W268" s="5" t="inlineStr">
        <is>
          <t>REGIÕES/GRUPOS</t>
        </is>
      </c>
    </row>
    <row r="269">
      <c r="A269" s="17" t="n">
        <v>0.6443355119825709</v>
      </c>
      <c r="B269" s="18" t="inlineStr">
        <is>
          <t>VERDE</t>
        </is>
      </c>
      <c r="C269" s="9" t="n">
        <v>2622.857142857143</v>
      </c>
      <c r="D269" s="9" t="n">
        <v>1690</v>
      </c>
      <c r="E269" s="9" t="n">
        <v>2622.857142857143</v>
      </c>
      <c r="F269" s="6" t="n">
        <v>0.6443355119825709</v>
      </c>
      <c r="G269" s="5" t="inlineStr">
        <is>
          <t>SEM GRUPO</t>
        </is>
      </c>
      <c r="H269" s="5" t="inlineStr">
        <is>
          <t>SP</t>
        </is>
      </c>
      <c r="I269" s="5" t="n">
        <v>1276</v>
      </c>
      <c r="J269" s="5" t="inlineStr">
        <is>
          <t>JBP</t>
        </is>
      </c>
      <c r="K269" s="5" t="inlineStr">
        <is>
          <t>SEM REDE</t>
        </is>
      </c>
      <c r="L269" s="5" t="inlineStr">
        <is>
          <t>SP</t>
        </is>
      </c>
      <c r="M269" s="5" t="n">
        <v>1276</v>
      </c>
      <c r="N269" s="9" t="n">
        <v>1537138.130000001</v>
      </c>
      <c r="O269" s="19" t="n">
        <v>100.387808908046</v>
      </c>
      <c r="P269" s="5" t="inlineStr">
        <is>
          <t>03 - SP INTERIOR</t>
        </is>
      </c>
      <c r="Q269" s="5" t="inlineStr">
        <is>
          <t>LARISSA PADILHA</t>
        </is>
      </c>
      <c r="R269" s="5" t="inlineStr"/>
      <c r="S269" s="5" t="inlineStr">
        <is>
          <t>42.149.466 LARISSA DA SILVA PADILHA - ME</t>
        </is>
      </c>
      <c r="T269" s="5" t="inlineStr">
        <is>
          <t>ZV - NAO APLICAVEL</t>
        </is>
      </c>
      <c r="U269" s="5" t="inlineStr"/>
      <c r="V269" s="5" t="inlineStr">
        <is>
          <t>cauda longa</t>
        </is>
      </c>
      <c r="W269" s="5" t="inlineStr">
        <is>
          <t>REGIÕES/GRUPOS</t>
        </is>
      </c>
    </row>
    <row r="270">
      <c r="A270" s="17" t="n">
        <v>1.160135593220339</v>
      </c>
      <c r="B270" s="18" t="inlineStr">
        <is>
          <t>VERDE</t>
        </is>
      </c>
      <c r="C270" s="9" t="n">
        <v>2950</v>
      </c>
      <c r="D270" s="9" t="n">
        <v>3422.4</v>
      </c>
      <c r="E270" s="9" t="n">
        <v>2950</v>
      </c>
      <c r="F270" s="6" t="n">
        <v>1.160135593220339</v>
      </c>
      <c r="G270" s="5" t="inlineStr">
        <is>
          <t>SEM GRUPO</t>
        </is>
      </c>
      <c r="H270" s="5" t="inlineStr">
        <is>
          <t>SP</t>
        </is>
      </c>
      <c r="I270" s="5" t="n">
        <v>1276</v>
      </c>
      <c r="J270" s="5" t="inlineStr">
        <is>
          <t>JBP</t>
        </is>
      </c>
      <c r="K270" s="5" t="inlineStr">
        <is>
          <t>SEM REDE</t>
        </is>
      </c>
      <c r="L270" s="5" t="inlineStr">
        <is>
          <t>SP</t>
        </is>
      </c>
      <c r="M270" s="5" t="n">
        <v>1276</v>
      </c>
      <c r="N270" s="9" t="n">
        <v>1537138.130000001</v>
      </c>
      <c r="O270" s="19" t="n">
        <v>100.387808908046</v>
      </c>
      <c r="P270" s="5" t="inlineStr">
        <is>
          <t>03 - SP CAPITAL</t>
        </is>
      </c>
      <c r="Q270" s="5" t="inlineStr">
        <is>
          <t>LARISSA PADILHA</t>
        </is>
      </c>
      <c r="R270" s="5" t="inlineStr"/>
      <c r="S270" s="5" t="inlineStr">
        <is>
          <t>42.149.466 LARISSA DA SILVA PADILHA - ME</t>
        </is>
      </c>
      <c r="T270" s="5" t="inlineStr">
        <is>
          <t>ZV - NAO APLICAVEL</t>
        </is>
      </c>
      <c r="U270" s="5" t="inlineStr"/>
      <c r="V270" s="5" t="inlineStr">
        <is>
          <t>cauda longa</t>
        </is>
      </c>
      <c r="W270" s="5" t="inlineStr">
        <is>
          <t>REGIÕES/GRUPOS</t>
        </is>
      </c>
    </row>
    <row r="271">
      <c r="A271" s="17" t="n">
        <v>1.114550273972603</v>
      </c>
      <c r="B271" s="18" t="inlineStr">
        <is>
          <t>VERDE</t>
        </is>
      </c>
      <c r="C271" s="9" t="n">
        <v>1553.191489361702</v>
      </c>
      <c r="D271" s="9" t="n">
        <v>1731.11</v>
      </c>
      <c r="E271" s="9" t="n">
        <v>1553.191489361702</v>
      </c>
      <c r="F271" s="6" t="n">
        <v>1.114550273972603</v>
      </c>
      <c r="G271" s="5" t="inlineStr">
        <is>
          <t>SEM GRUPO</t>
        </is>
      </c>
      <c r="H271" s="5" t="inlineStr">
        <is>
          <t>SC</t>
        </is>
      </c>
      <c r="I271" s="5" t="n">
        <v>1276</v>
      </c>
      <c r="J271" s="5" t="inlineStr">
        <is>
          <t>JBP</t>
        </is>
      </c>
      <c r="K271" s="5" t="inlineStr">
        <is>
          <t>SEM REDE</t>
        </is>
      </c>
      <c r="L271" s="5" t="inlineStr">
        <is>
          <t>SC</t>
        </is>
      </c>
      <c r="M271" s="5" t="n">
        <v>1276</v>
      </c>
      <c r="N271" s="9" t="n">
        <v>1537138.130000001</v>
      </c>
      <c r="O271" s="19" t="n">
        <v>100.387808908046</v>
      </c>
      <c r="P271" s="5" t="inlineStr">
        <is>
          <t>03 - SUL</t>
        </is>
      </c>
      <c r="Q271" s="5" t="inlineStr">
        <is>
          <t>HEMANUELE DITZEL (MANU)</t>
        </is>
      </c>
      <c r="R271" s="5" t="inlineStr"/>
      <c r="S271" s="5" t="inlineStr">
        <is>
          <t>ZR - NAO APLICAVEL</t>
        </is>
      </c>
      <c r="T271" s="5" t="inlineStr">
        <is>
          <t>HEMANUELE ROSA DITZEL</t>
        </is>
      </c>
      <c r="U271" s="5" t="inlineStr"/>
      <c r="V271" s="5" t="inlineStr">
        <is>
          <t>cauda longa</t>
        </is>
      </c>
      <c r="W271" s="5" t="inlineStr">
        <is>
          <t>REGIÕES/GRUPOS</t>
        </is>
      </c>
    </row>
    <row r="272">
      <c r="A272" s="17" t="n">
        <v>0.7760315904139434</v>
      </c>
      <c r="B272" s="18" t="inlineStr">
        <is>
          <t>VERDE</t>
        </is>
      </c>
      <c r="C272" s="9" t="n">
        <v>2622.857142857143</v>
      </c>
      <c r="D272" s="9" t="n">
        <v>2035.42</v>
      </c>
      <c r="E272" s="9" t="n">
        <v>2622.857142857143</v>
      </c>
      <c r="F272" s="6" t="n">
        <v>0.7760315904139434</v>
      </c>
      <c r="G272" s="5" t="inlineStr">
        <is>
          <t>SEM GRUPO</t>
        </is>
      </c>
      <c r="H272" s="5" t="inlineStr">
        <is>
          <t>SP</t>
        </is>
      </c>
      <c r="I272" s="5" t="n">
        <v>1276</v>
      </c>
      <c r="J272" s="5" t="inlineStr">
        <is>
          <t>JBP</t>
        </is>
      </c>
      <c r="K272" s="5" t="inlineStr">
        <is>
          <t>SEM REDE</t>
        </is>
      </c>
      <c r="L272" s="5" t="inlineStr">
        <is>
          <t>SP</t>
        </is>
      </c>
      <c r="M272" s="5" t="n">
        <v>1276</v>
      </c>
      <c r="N272" s="9" t="n">
        <v>1537138.130000001</v>
      </c>
      <c r="O272" s="19" t="n">
        <v>100.387808908046</v>
      </c>
      <c r="P272" s="5" t="inlineStr">
        <is>
          <t>03 - SP INTERIOR</t>
        </is>
      </c>
      <c r="Q272" s="5" t="inlineStr">
        <is>
          <t>JULIO GADRET</t>
        </is>
      </c>
      <c r="R272" s="5" t="inlineStr"/>
      <c r="S272" s="5" t="inlineStr">
        <is>
          <t>ZR - NAO APLICAVEL</t>
        </is>
      </c>
      <c r="T272" s="5" t="inlineStr">
        <is>
          <t>ZV - NAO APLICAVEL</t>
        </is>
      </c>
      <c r="U272" s="5" t="inlineStr"/>
      <c r="V272" s="5" t="inlineStr">
        <is>
          <t>cauda longa</t>
        </is>
      </c>
      <c r="W272" s="5" t="inlineStr">
        <is>
          <t>REGIÕES/GRUPOS</t>
        </is>
      </c>
    </row>
    <row r="273">
      <c r="A273" s="22" t="n">
        <v>0.3142311111111111</v>
      </c>
      <c r="B273" s="23" t="inlineStr">
        <is>
          <t>VERMELHO</t>
        </is>
      </c>
      <c r="C273" s="9" t="n">
        <v>4500</v>
      </c>
      <c r="D273" s="9" t="n">
        <v>1414.04</v>
      </c>
      <c r="E273" s="9" t="n">
        <v>4500</v>
      </c>
      <c r="F273" s="6" t="n">
        <v>0.3142311111111111</v>
      </c>
      <c r="G273" s="5" t="inlineStr">
        <is>
          <t>SEM GRUPO</t>
        </is>
      </c>
      <c r="H273" s="5" t="inlineStr">
        <is>
          <t>SP</t>
        </is>
      </c>
      <c r="I273" s="5" t="n">
        <v>1276</v>
      </c>
      <c r="J273" s="5" t="inlineStr">
        <is>
          <t>Positivação + Expandir</t>
        </is>
      </c>
      <c r="K273" s="5" t="inlineStr">
        <is>
          <t>SEM REDE</t>
        </is>
      </c>
      <c r="L273" s="5" t="inlineStr">
        <is>
          <t>SP</t>
        </is>
      </c>
      <c r="M273" s="5" t="n">
        <v>1276</v>
      </c>
      <c r="N273" s="9" t="n">
        <v>1537138.130000001</v>
      </c>
      <c r="O273" s="19" t="n">
        <v>100.387808908046</v>
      </c>
      <c r="P273" s="5" t="inlineStr">
        <is>
          <t>03 - SP INTERIOR</t>
        </is>
      </c>
      <c r="Q273" s="5" t="inlineStr">
        <is>
          <t>LARISSA PADILHA</t>
        </is>
      </c>
      <c r="R273" s="5" t="inlineStr"/>
      <c r="S273" s="5" t="inlineStr">
        <is>
          <t>42.149.466 LARISSA DA SILVA PADILHA - ME</t>
        </is>
      </c>
      <c r="T273" s="5" t="inlineStr">
        <is>
          <t>ZV - NAO APLICAVEL</t>
        </is>
      </c>
      <c r="U273" s="5" t="inlineStr"/>
      <c r="V273" s="5" t="inlineStr">
        <is>
          <t>cauda longa</t>
        </is>
      </c>
      <c r="W273" s="5" t="inlineStr">
        <is>
          <t>REGIÕES/GRUPOS</t>
        </is>
      </c>
    </row>
    <row r="274">
      <c r="A274" s="17" t="n">
        <v>0.6747769230769231</v>
      </c>
      <c r="B274" s="18" t="inlineStr">
        <is>
          <t>VERDE</t>
        </is>
      </c>
      <c r="C274" s="9" t="n">
        <v>2600</v>
      </c>
      <c r="D274" s="9" t="n">
        <v>1754.42</v>
      </c>
      <c r="E274" s="9" t="n">
        <v>2600</v>
      </c>
      <c r="F274" s="6" t="n">
        <v>0.6747769230769231</v>
      </c>
      <c r="G274" s="5" t="inlineStr">
        <is>
          <t>SEM GRUPO</t>
        </is>
      </c>
      <c r="H274" s="5" t="inlineStr">
        <is>
          <t>SP</t>
        </is>
      </c>
      <c r="I274" s="5" t="n">
        <v>1276</v>
      </c>
      <c r="J274" s="5" t="inlineStr">
        <is>
          <t>JBP</t>
        </is>
      </c>
      <c r="K274" s="5" t="inlineStr">
        <is>
          <t>SEM REDE</t>
        </is>
      </c>
      <c r="L274" s="5" t="inlineStr">
        <is>
          <t>SP</t>
        </is>
      </c>
      <c r="M274" s="5" t="n">
        <v>1276</v>
      </c>
      <c r="N274" s="9" t="n">
        <v>1537138.130000001</v>
      </c>
      <c r="O274" s="19" t="n">
        <v>100.387808908046</v>
      </c>
      <c r="P274" s="5" t="inlineStr">
        <is>
          <t>03 - SP INTERIOR</t>
        </is>
      </c>
      <c r="Q274" s="5" t="inlineStr">
        <is>
          <t>LARISSA PADILHA</t>
        </is>
      </c>
      <c r="R274" s="5" t="inlineStr"/>
      <c r="S274" s="5" t="inlineStr">
        <is>
          <t>42.149.466 LARISSA DA SILVA PADILHA - ME</t>
        </is>
      </c>
      <c r="T274" s="5" t="inlineStr">
        <is>
          <t>ZV - NAO APLICAVEL</t>
        </is>
      </c>
      <c r="U274" s="5" t="inlineStr"/>
      <c r="V274" s="5" t="inlineStr">
        <is>
          <t>cauda longa</t>
        </is>
      </c>
      <c r="W274" s="5" t="inlineStr">
        <is>
          <t>REGIÕES/GRUPOS</t>
        </is>
      </c>
    </row>
    <row r="275">
      <c r="A275" s="24" t="n">
        <v>0.5925288135593221</v>
      </c>
      <c r="B275" s="25" t="inlineStr">
        <is>
          <t>AMARELO</t>
        </is>
      </c>
      <c r="C275" s="9" t="n">
        <v>2950</v>
      </c>
      <c r="D275" s="9" t="n">
        <v>1747.96</v>
      </c>
      <c r="E275" s="9" t="n">
        <v>2950</v>
      </c>
      <c r="F275" s="6" t="n">
        <v>0.5925288135593221</v>
      </c>
      <c r="G275" s="5" t="inlineStr">
        <is>
          <t>SEM GRUPO</t>
        </is>
      </c>
      <c r="H275" s="5" t="inlineStr">
        <is>
          <t>SP</t>
        </is>
      </c>
      <c r="I275" s="5" t="n">
        <v>1276</v>
      </c>
      <c r="J275" s="5" t="inlineStr">
        <is>
          <t>Sell Out</t>
        </is>
      </c>
      <c r="K275" s="5" t="inlineStr">
        <is>
          <t>SEM REDE</t>
        </is>
      </c>
      <c r="L275" s="5" t="inlineStr">
        <is>
          <t>SP</t>
        </is>
      </c>
      <c r="M275" s="5" t="n">
        <v>1276</v>
      </c>
      <c r="N275" s="9" t="n">
        <v>1537138.130000001</v>
      </c>
      <c r="O275" s="19" t="n">
        <v>100.387808908046</v>
      </c>
      <c r="P275" s="5" t="inlineStr">
        <is>
          <t>03 - SP CAPITAL</t>
        </is>
      </c>
      <c r="Q275" s="5" t="inlineStr">
        <is>
          <t>LARISSA PADILHA</t>
        </is>
      </c>
      <c r="R275" s="5" t="inlineStr"/>
      <c r="S275" s="5" t="inlineStr">
        <is>
          <t>42.149.466 LARISSA DA SILVA PADILHA - ME</t>
        </is>
      </c>
      <c r="T275" s="5" t="inlineStr">
        <is>
          <t>ZV - NAO APLICAVEL</t>
        </is>
      </c>
      <c r="U275" s="5" t="inlineStr"/>
      <c r="V275" s="5" t="inlineStr">
        <is>
          <t>cauda longa</t>
        </is>
      </c>
      <c r="W275" s="5" t="inlineStr">
        <is>
          <t>REGIÕES/GRUPOS</t>
        </is>
      </c>
    </row>
    <row r="276">
      <c r="A276" s="20" t="n">
        <v>0</v>
      </c>
      <c r="B276" s="21" t="inlineStr">
        <is>
          <t>ROXO</t>
        </is>
      </c>
      <c r="C276" s="9" t="n">
        <v>1643.478260869565</v>
      </c>
      <c r="D276" s="9" t="n">
        <v>0</v>
      </c>
      <c r="E276" s="9" t="n">
        <v>1643.478260869565</v>
      </c>
      <c r="F276" s="6" t="n">
        <v>0</v>
      </c>
      <c r="G276" s="5" t="inlineStr">
        <is>
          <t>SEM GRUPO</t>
        </is>
      </c>
      <c r="H276" s="5" t="inlineStr">
        <is>
          <t>SC</t>
        </is>
      </c>
      <c r="I276" s="5" t="n">
        <v>1276</v>
      </c>
      <c r="J276" s="5" t="inlineStr">
        <is>
          <t>Mapear + Prospectar</t>
        </is>
      </c>
      <c r="K276" s="5" t="inlineStr">
        <is>
          <t>SEM REDE</t>
        </is>
      </c>
      <c r="L276" s="5" t="inlineStr">
        <is>
          <t>SC</t>
        </is>
      </c>
      <c r="M276" s="5" t="n">
        <v>1276</v>
      </c>
      <c r="N276" s="9" t="n">
        <v>1537138.130000001</v>
      </c>
      <c r="O276" s="19" t="n">
        <v>100.387808908046</v>
      </c>
      <c r="P276" s="5" t="inlineStr">
        <is>
          <t>03 - SUL</t>
        </is>
      </c>
      <c r="Q276" s="5" t="inlineStr">
        <is>
          <t>HEMANUELE DITZEL (MANU)</t>
        </is>
      </c>
      <c r="R276" s="5" t="inlineStr"/>
      <c r="S276" s="5" t="inlineStr">
        <is>
          <t>ZR - NAO APLICAVEL</t>
        </is>
      </c>
      <c r="T276" s="5" t="inlineStr">
        <is>
          <t>HEMANUELE ROSA DITZEL</t>
        </is>
      </c>
      <c r="U276" s="5" t="inlineStr"/>
      <c r="V276" s="5" t="inlineStr">
        <is>
          <t>sem venda</t>
        </is>
      </c>
      <c r="W276" s="5" t="inlineStr">
        <is>
          <t>REGIÕES/GRUPOS</t>
        </is>
      </c>
    </row>
    <row r="277">
      <c r="A277" s="17" t="n">
        <v>1.36465222734255</v>
      </c>
      <c r="B277" s="18" t="inlineStr">
        <is>
          <t>VERDE</t>
        </is>
      </c>
      <c r="C277" s="9" t="n">
        <v>1513.953488372093</v>
      </c>
      <c r="D277" s="9" t="n">
        <v>2066.02</v>
      </c>
      <c r="E277" s="9" t="n">
        <v>1513.953488372093</v>
      </c>
      <c r="F277" s="6" t="n">
        <v>1.36465222734255</v>
      </c>
      <c r="G277" s="5" t="inlineStr">
        <is>
          <t>SEM GRUPO</t>
        </is>
      </c>
      <c r="H277" s="5" t="inlineStr">
        <is>
          <t>SC</t>
        </is>
      </c>
      <c r="I277" s="5" t="n">
        <v>1276</v>
      </c>
      <c r="J277" s="5" t="inlineStr">
        <is>
          <t>JBP</t>
        </is>
      </c>
      <c r="K277" s="5" t="inlineStr">
        <is>
          <t>SEM REDE</t>
        </is>
      </c>
      <c r="L277" s="5" t="inlineStr">
        <is>
          <t>SC</t>
        </is>
      </c>
      <c r="M277" s="5" t="n">
        <v>1276</v>
      </c>
      <c r="N277" s="9" t="n">
        <v>1537138.130000001</v>
      </c>
      <c r="O277" s="19" t="n">
        <v>100.387808908046</v>
      </c>
      <c r="P277" s="5" t="inlineStr">
        <is>
          <t>03 - SUL</t>
        </is>
      </c>
      <c r="Q277" s="5" t="inlineStr">
        <is>
          <t>HEMANUELE DITZEL (MANU)</t>
        </is>
      </c>
      <c r="R277" s="5" t="inlineStr"/>
      <c r="S277" s="5" t="inlineStr">
        <is>
          <t>ZR - NAO APLICAVEL</t>
        </is>
      </c>
      <c r="T277" s="5" t="inlineStr">
        <is>
          <t>HEMANUELE ROSA DITZEL</t>
        </is>
      </c>
      <c r="U277" s="5" t="inlineStr"/>
      <c r="V277" s="5" t="inlineStr">
        <is>
          <t>cauda longa</t>
        </is>
      </c>
      <c r="W277" s="5" t="inlineStr">
        <is>
          <t>REGIÕES/GRUPOS</t>
        </is>
      </c>
    </row>
    <row r="278">
      <c r="A278" s="20" t="n">
        <v>0</v>
      </c>
      <c r="B278" s="21" t="inlineStr">
        <is>
          <t>ROXO</t>
        </is>
      </c>
      <c r="C278" s="9" t="n">
        <v>5142.857142857143</v>
      </c>
      <c r="D278" s="9" t="n">
        <v>0</v>
      </c>
      <c r="E278" s="9" t="n">
        <v>5142.857142857143</v>
      </c>
      <c r="F278" s="6" t="n">
        <v>0</v>
      </c>
      <c r="G278" s="5" t="inlineStr">
        <is>
          <t>ESMERALDA</t>
        </is>
      </c>
      <c r="H278" s="5" t="inlineStr">
        <is>
          <t>RS</t>
        </is>
      </c>
      <c r="I278" s="5" t="n">
        <v>7</v>
      </c>
      <c r="J278" s="5" t="inlineStr">
        <is>
          <t>Mapear + Prospectar</t>
        </is>
      </c>
      <c r="K278" s="5" t="inlineStr">
        <is>
          <t>ESMERALDA</t>
        </is>
      </c>
      <c r="L278" s="5" t="inlineStr">
        <is>
          <t>RS</t>
        </is>
      </c>
      <c r="M278" s="5" t="n">
        <v>7</v>
      </c>
      <c r="N278" s="9" t="n">
        <v>7300.800000000001</v>
      </c>
      <c r="O278" s="19" t="n">
        <v>86.91428571428573</v>
      </c>
      <c r="P278" s="5" t="inlineStr">
        <is>
          <t>03 - SUL</t>
        </is>
      </c>
      <c r="Q278" s="5" t="inlineStr">
        <is>
          <t>DAIANE STAVICKI</t>
        </is>
      </c>
      <c r="R278" s="5" t="inlineStr"/>
      <c r="S278" s="5" t="inlineStr">
        <is>
          <t>ZR - NAO APLICAVEL</t>
        </is>
      </c>
      <c r="T278" s="5" t="inlineStr">
        <is>
          <t>ZV - NAO APLICAVEL</t>
        </is>
      </c>
      <c r="U278" s="5" t="inlineStr"/>
      <c r="V278" s="5" t="inlineStr">
        <is>
          <t>sem venda</t>
        </is>
      </c>
      <c r="W278" s="5" t="inlineStr">
        <is>
          <t>REDES/GRUPOS</t>
        </is>
      </c>
    </row>
    <row r="279">
      <c r="A279" s="17" t="n">
        <v>0.7274989071038251</v>
      </c>
      <c r="B279" s="18" t="inlineStr">
        <is>
          <t>VERDE</t>
        </is>
      </c>
      <c r="C279" s="9" t="n">
        <v>2614.285714285714</v>
      </c>
      <c r="D279" s="9" t="n">
        <v>1901.89</v>
      </c>
      <c r="E279" s="9" t="n">
        <v>2614.285714285714</v>
      </c>
      <c r="F279" s="6" t="n">
        <v>0.7274989071038251</v>
      </c>
      <c r="G279" s="5" t="inlineStr">
        <is>
          <t>SEM GRUPO</t>
        </is>
      </c>
      <c r="H279" s="5" t="inlineStr">
        <is>
          <t>SP</t>
        </is>
      </c>
      <c r="I279" s="5" t="n">
        <v>1276</v>
      </c>
      <c r="J279" s="5" t="inlineStr">
        <is>
          <t>JBP</t>
        </is>
      </c>
      <c r="K279" s="5" t="inlineStr">
        <is>
          <t>SEM REDE</t>
        </is>
      </c>
      <c r="L279" s="5" t="inlineStr">
        <is>
          <t>SP</t>
        </is>
      </c>
      <c r="M279" s="5" t="n">
        <v>1276</v>
      </c>
      <c r="N279" s="9" t="n">
        <v>1537138.130000001</v>
      </c>
      <c r="O279" s="19" t="n">
        <v>100.387808908046</v>
      </c>
      <c r="P279" s="5" t="inlineStr">
        <is>
          <t>03 - SP INTERIOR</t>
        </is>
      </c>
      <c r="Q279" s="5" t="inlineStr">
        <is>
          <t>LARISSA PADILHA</t>
        </is>
      </c>
      <c r="R279" s="5" t="inlineStr"/>
      <c r="S279" s="5" t="inlineStr">
        <is>
          <t>42.149.466 LARISSA DA SILVA PADILHA - ME</t>
        </is>
      </c>
      <c r="T279" s="5" t="inlineStr">
        <is>
          <t>ZV - NAO APLICAVEL</t>
        </is>
      </c>
      <c r="U279" s="5" t="inlineStr"/>
      <c r="V279" s="5" t="inlineStr">
        <is>
          <t>cauda longa</t>
        </is>
      </c>
      <c r="W279" s="5" t="inlineStr">
        <is>
          <t>REGIÕES/GRUPOS</t>
        </is>
      </c>
    </row>
    <row r="280">
      <c r="A280" s="17" t="n">
        <v>1.102881818181818</v>
      </c>
      <c r="B280" s="18" t="inlineStr">
        <is>
          <t>VERDE</t>
        </is>
      </c>
      <c r="C280" s="9" t="n">
        <v>1494.339622641509</v>
      </c>
      <c r="D280" s="9" t="n">
        <v>1648.08</v>
      </c>
      <c r="E280" s="9" t="n">
        <v>1494.339622641509</v>
      </c>
      <c r="F280" s="6" t="n">
        <v>1.102881818181818</v>
      </c>
      <c r="G280" s="5" t="inlineStr">
        <is>
          <t>SEM GRUPO</t>
        </is>
      </c>
      <c r="H280" s="5" t="inlineStr">
        <is>
          <t>GO</t>
        </is>
      </c>
      <c r="I280" s="5" t="n">
        <v>1276</v>
      </c>
      <c r="J280" s="5" t="inlineStr">
        <is>
          <t>JBP</t>
        </is>
      </c>
      <c r="K280" s="5" t="inlineStr">
        <is>
          <t>SEM REDE</t>
        </is>
      </c>
      <c r="L280" s="5" t="inlineStr">
        <is>
          <t>GO</t>
        </is>
      </c>
      <c r="M280" s="5" t="n">
        <v>1276</v>
      </c>
      <c r="N280" s="9" t="n">
        <v>1537138.130000001</v>
      </c>
      <c r="O280" s="19" t="n">
        <v>100.387808908046</v>
      </c>
      <c r="P280" s="5" t="inlineStr">
        <is>
          <t>03 - CENTRO OESTE</t>
        </is>
      </c>
      <c r="Q280" s="5" t="inlineStr">
        <is>
          <t>HEMANUELE DITZEL (MANU)</t>
        </is>
      </c>
      <c r="R280" s="5" t="inlineStr"/>
      <c r="S280" s="5" t="inlineStr">
        <is>
          <t>ZR - NAO APLICAVEL</t>
        </is>
      </c>
      <c r="T280" s="5" t="inlineStr">
        <is>
          <t>HEMANUELE ROSA DITZEL</t>
        </is>
      </c>
      <c r="U280" s="5" t="inlineStr"/>
      <c r="V280" s="5" t="inlineStr">
        <is>
          <t>cauda longa</t>
        </is>
      </c>
      <c r="W280" s="5" t="inlineStr">
        <is>
          <t>REGIÕES/GRUPOS</t>
        </is>
      </c>
    </row>
    <row r="281">
      <c r="A281" s="17" t="n">
        <v>1.083695299145299</v>
      </c>
      <c r="B281" s="18" t="inlineStr">
        <is>
          <t>VERDE</t>
        </is>
      </c>
      <c r="C281" s="9" t="n">
        <v>1613.793103448276</v>
      </c>
      <c r="D281" s="9" t="n">
        <v>1748.86</v>
      </c>
      <c r="E281" s="9" t="n">
        <v>1613.793103448276</v>
      </c>
      <c r="F281" s="6" t="n">
        <v>1.083695299145299</v>
      </c>
      <c r="G281" s="5" t="inlineStr">
        <is>
          <t>SEM GRUPO</t>
        </is>
      </c>
      <c r="H281" s="5" t="inlineStr">
        <is>
          <t>PR</t>
        </is>
      </c>
      <c r="I281" s="5" t="n">
        <v>1276</v>
      </c>
      <c r="J281" s="5" t="inlineStr">
        <is>
          <t>JBP</t>
        </is>
      </c>
      <c r="K281" s="5" t="inlineStr">
        <is>
          <t>SEM REDE</t>
        </is>
      </c>
      <c r="L281" s="5" t="inlineStr">
        <is>
          <t>PR</t>
        </is>
      </c>
      <c r="M281" s="5" t="n">
        <v>1276</v>
      </c>
      <c r="N281" s="9" t="n">
        <v>1537138.130000001</v>
      </c>
      <c r="O281" s="19" t="n">
        <v>100.387808908046</v>
      </c>
      <c r="P281" s="5" t="inlineStr">
        <is>
          <t>03 - SUL</t>
        </is>
      </c>
      <c r="Q281" s="5" t="inlineStr">
        <is>
          <t>JULIO GADRET</t>
        </is>
      </c>
      <c r="R281" s="5" t="inlineStr"/>
      <c r="S281" s="5" t="inlineStr">
        <is>
          <t>ZR - NAO APLICAVEL</t>
        </is>
      </c>
      <c r="T281" s="5" t="inlineStr">
        <is>
          <t>ZV - NAO APLICAVEL</t>
        </is>
      </c>
      <c r="U281" s="5" t="inlineStr"/>
      <c r="V281" s="5" t="inlineStr">
        <is>
          <t>cauda longa</t>
        </is>
      </c>
      <c r="W281" s="5" t="inlineStr">
        <is>
          <t>REGIÕES/GRUPOS</t>
        </is>
      </c>
    </row>
    <row r="282">
      <c r="A282" s="17" t="n">
        <v>1.150683333333333</v>
      </c>
      <c r="B282" s="18" t="inlineStr">
        <is>
          <t>VERDE</t>
        </is>
      </c>
      <c r="C282" s="9" t="n">
        <v>1542.857142857143</v>
      </c>
      <c r="D282" s="9" t="n">
        <v>1775.34</v>
      </c>
      <c r="E282" s="9" t="n">
        <v>1542.857142857143</v>
      </c>
      <c r="F282" s="6" t="n">
        <v>1.150683333333333</v>
      </c>
      <c r="G282" s="5" t="inlineStr">
        <is>
          <t>SEM GRUPO</t>
        </is>
      </c>
      <c r="H282" s="5" t="inlineStr">
        <is>
          <t>MT</t>
        </is>
      </c>
      <c r="I282" s="5" t="n">
        <v>1276</v>
      </c>
      <c r="J282" s="5" t="inlineStr">
        <is>
          <t>JBP</t>
        </is>
      </c>
      <c r="K282" s="5" t="inlineStr">
        <is>
          <t>SEM REDE</t>
        </is>
      </c>
      <c r="L282" s="5" t="inlineStr">
        <is>
          <t>MT</t>
        </is>
      </c>
      <c r="M282" s="5" t="n">
        <v>1276</v>
      </c>
      <c r="N282" s="9" t="n">
        <v>1537138.130000001</v>
      </c>
      <c r="O282" s="19" t="n">
        <v>100.387808908046</v>
      </c>
      <c r="P282" s="5" t="inlineStr">
        <is>
          <t>03 - CENTRO OESTE</t>
        </is>
      </c>
      <c r="Q282" s="5" t="inlineStr">
        <is>
          <t>LARISSA PADILHA</t>
        </is>
      </c>
      <c r="R282" s="5" t="inlineStr"/>
      <c r="S282" s="5" t="inlineStr">
        <is>
          <t>42.149.466 LARISSA DA SILVA PADILHA - ME</t>
        </is>
      </c>
      <c r="T282" s="5" t="inlineStr">
        <is>
          <t>ZV - NAO APLICAVEL</t>
        </is>
      </c>
      <c r="U282" s="5" t="inlineStr"/>
      <c r="V282" s="5" t="inlineStr">
        <is>
          <t>cauda longa</t>
        </is>
      </c>
      <c r="W282" s="5" t="inlineStr">
        <is>
          <t>REGIÕES/GRUPOS</t>
        </is>
      </c>
    </row>
    <row r="283">
      <c r="A283" s="17" t="n">
        <v>1.155823148148148</v>
      </c>
      <c r="B283" s="18" t="inlineStr">
        <is>
          <t>VERDE</t>
        </is>
      </c>
      <c r="C283" s="9" t="n">
        <v>1542.857142857143</v>
      </c>
      <c r="D283" s="9" t="n">
        <v>1783.27</v>
      </c>
      <c r="E283" s="9" t="n">
        <v>1542.857142857143</v>
      </c>
      <c r="F283" s="6" t="n">
        <v>1.155823148148148</v>
      </c>
      <c r="G283" s="5" t="inlineStr">
        <is>
          <t>SEM GRUPO</t>
        </is>
      </c>
      <c r="H283" s="5" t="inlineStr">
        <is>
          <t>MT</t>
        </is>
      </c>
      <c r="I283" s="5" t="n">
        <v>1276</v>
      </c>
      <c r="J283" s="5" t="inlineStr">
        <is>
          <t>JBP</t>
        </is>
      </c>
      <c r="K283" s="5" t="inlineStr">
        <is>
          <t>SEM REDE</t>
        </is>
      </c>
      <c r="L283" s="5" t="inlineStr">
        <is>
          <t>MT</t>
        </is>
      </c>
      <c r="M283" s="5" t="n">
        <v>1276</v>
      </c>
      <c r="N283" s="9" t="n">
        <v>1537138.130000001</v>
      </c>
      <c r="O283" s="19" t="n">
        <v>100.387808908046</v>
      </c>
      <c r="P283" s="5" t="inlineStr">
        <is>
          <t>03 - CENTRO OESTE</t>
        </is>
      </c>
      <c r="Q283" s="5" t="inlineStr">
        <is>
          <t>LARISSA PADILHA</t>
        </is>
      </c>
      <c r="R283" s="5" t="inlineStr"/>
      <c r="S283" s="5" t="inlineStr">
        <is>
          <t>42.149.466 LARISSA DA SILVA PADILHA - ME</t>
        </is>
      </c>
      <c r="T283" s="5" t="inlineStr">
        <is>
          <t>ZV - NAO APLICAVEL</t>
        </is>
      </c>
      <c r="U283" s="5" t="inlineStr"/>
      <c r="V283" s="5" t="inlineStr">
        <is>
          <t>cauda longa</t>
        </is>
      </c>
      <c r="W283" s="5" t="inlineStr">
        <is>
          <t>REGIÕES/GRUPOS</t>
        </is>
      </c>
    </row>
    <row r="284">
      <c r="A284" s="17" t="n">
        <v>1.308575</v>
      </c>
      <c r="B284" s="18" t="inlineStr">
        <is>
          <t>VERDE</t>
        </is>
      </c>
      <c r="C284" s="9" t="n">
        <v>1270.588235294118</v>
      </c>
      <c r="D284" s="9" t="n">
        <v>1662.66</v>
      </c>
      <c r="E284" s="9" t="n">
        <v>1270.588235294118</v>
      </c>
      <c r="F284" s="6" t="n">
        <v>1.308575</v>
      </c>
      <c r="G284" s="5" t="inlineStr">
        <is>
          <t>SEM GRUPO</t>
        </is>
      </c>
      <c r="H284" s="5" t="inlineStr">
        <is>
          <t>CE</t>
        </is>
      </c>
      <c r="I284" s="5" t="n">
        <v>1276</v>
      </c>
      <c r="J284" s="5" t="inlineStr">
        <is>
          <t>JBP</t>
        </is>
      </c>
      <c r="K284" s="5" t="inlineStr">
        <is>
          <t>SEM REDE</t>
        </is>
      </c>
      <c r="L284" s="5" t="inlineStr">
        <is>
          <t>CE</t>
        </is>
      </c>
      <c r="M284" s="5" t="n">
        <v>1276</v>
      </c>
      <c r="N284" s="9" t="n">
        <v>1537138.130000001</v>
      </c>
      <c r="O284" s="19" t="n">
        <v>100.387808908046</v>
      </c>
      <c r="P284" s="5" t="inlineStr">
        <is>
          <t>03 - NORDESTE (SEM MA)</t>
        </is>
      </c>
      <c r="Q284" s="5" t="inlineStr">
        <is>
          <t>LARISSA PADILHA</t>
        </is>
      </c>
      <c r="R284" s="5" t="inlineStr"/>
      <c r="S284" s="5" t="inlineStr">
        <is>
          <t>42.149.466 LARISSA DA SILVA PADILHA - ME</t>
        </is>
      </c>
      <c r="T284" s="5" t="inlineStr">
        <is>
          <t>ZV - NAO APLICAVEL</t>
        </is>
      </c>
      <c r="U284" s="5" t="inlineStr"/>
      <c r="V284" s="5" t="inlineStr">
        <is>
          <t>cauda longa</t>
        </is>
      </c>
      <c r="W284" s="5" t="inlineStr">
        <is>
          <t>REGIÕES/GRUPOS</t>
        </is>
      </c>
    </row>
    <row r="285">
      <c r="A285" s="17" t="n">
        <v>1.038863034188034</v>
      </c>
      <c r="B285" s="18" t="inlineStr">
        <is>
          <t>VERDE</t>
        </is>
      </c>
      <c r="C285" s="9" t="n">
        <v>1613.793103448276</v>
      </c>
      <c r="D285" s="9" t="n">
        <v>1676.51</v>
      </c>
      <c r="E285" s="9" t="n">
        <v>1613.793103448276</v>
      </c>
      <c r="F285" s="6" t="n">
        <v>1.038863034188034</v>
      </c>
      <c r="G285" s="5" t="inlineStr">
        <is>
          <t>SEM GRUPO</t>
        </is>
      </c>
      <c r="H285" s="5" t="inlineStr">
        <is>
          <t>PR</t>
        </is>
      </c>
      <c r="I285" s="5" t="n">
        <v>1276</v>
      </c>
      <c r="J285" s="5" t="inlineStr">
        <is>
          <t>JBP</t>
        </is>
      </c>
      <c r="K285" s="5" t="inlineStr">
        <is>
          <t>SEM REDE</t>
        </is>
      </c>
      <c r="L285" s="5" t="inlineStr">
        <is>
          <t>PR</t>
        </is>
      </c>
      <c r="M285" s="5" t="n">
        <v>1276</v>
      </c>
      <c r="N285" s="9" t="n">
        <v>1537138.130000001</v>
      </c>
      <c r="O285" s="19" t="n">
        <v>100.387808908046</v>
      </c>
      <c r="P285" s="5" t="inlineStr">
        <is>
          <t>03 - SUL</t>
        </is>
      </c>
      <c r="Q285" s="5" t="inlineStr">
        <is>
          <t>LARISSA PADILHA</t>
        </is>
      </c>
      <c r="R285" s="5" t="inlineStr"/>
      <c r="S285" s="5" t="inlineStr">
        <is>
          <t>ZR - NAO APLICAVEL</t>
        </is>
      </c>
      <c r="T285" s="5" t="inlineStr">
        <is>
          <t>HEMANUELE ROSA DITZEL</t>
        </is>
      </c>
      <c r="U285" s="5" t="inlineStr"/>
      <c r="V285" s="5" t="inlineStr">
        <is>
          <t>cauda longa</t>
        </is>
      </c>
      <c r="W285" s="5" t="inlineStr">
        <is>
          <t>REGIÕES/GRUPOS</t>
        </is>
      </c>
    </row>
    <row r="286">
      <c r="A286" s="22" t="n">
        <v>0.1527257142857143</v>
      </c>
      <c r="B286" s="23" t="inlineStr">
        <is>
          <t>VERMELHO</t>
        </is>
      </c>
      <c r="C286" s="9" t="n">
        <v>10500</v>
      </c>
      <c r="D286" s="9" t="n">
        <v>1603.62</v>
      </c>
      <c r="E286" s="9" t="n">
        <v>10500</v>
      </c>
      <c r="F286" s="6" t="n">
        <v>0.1527257142857143</v>
      </c>
      <c r="G286" s="5" t="inlineStr">
        <is>
          <t>VIDA LEVE</t>
        </is>
      </c>
      <c r="H286" s="5" t="inlineStr">
        <is>
          <t>BA</t>
        </is>
      </c>
      <c r="I286" s="5" t="n">
        <v>34</v>
      </c>
      <c r="J286" s="5" t="inlineStr">
        <is>
          <t>Positivação + Expandir</t>
        </is>
      </c>
      <c r="K286" s="5" t="inlineStr">
        <is>
          <t>VIDA LEVE</t>
        </is>
      </c>
      <c r="L286" s="5" t="inlineStr">
        <is>
          <t>BA</t>
        </is>
      </c>
      <c r="M286" s="5" t="n">
        <v>34</v>
      </c>
      <c r="N286" s="9" t="n">
        <v>45735.59000000001</v>
      </c>
      <c r="O286" s="19" t="n">
        <v>112.0970343137255</v>
      </c>
      <c r="P286" s="5" t="inlineStr">
        <is>
          <t>03 - NACIONAL</t>
        </is>
      </c>
      <c r="Q286" s="5" t="inlineStr">
        <is>
          <t>DAIANE STAVICKI</t>
        </is>
      </c>
      <c r="R286" s="5" t="inlineStr"/>
      <c r="S286" s="5" t="inlineStr">
        <is>
          <t>ZR - NAO APLICAVEL</t>
        </is>
      </c>
      <c r="T286" s="5" t="inlineStr">
        <is>
          <t>ZV - NAO APLICAVEL</t>
        </is>
      </c>
      <c r="U286" s="5" t="inlineStr"/>
      <c r="V286" s="5" t="inlineStr">
        <is>
          <t>cauda longa</t>
        </is>
      </c>
      <c r="W286" s="5" t="inlineStr">
        <is>
          <t>REDES/GRUPOS</t>
        </is>
      </c>
    </row>
    <row r="287">
      <c r="A287" s="22" t="n">
        <v>0.184152380952381</v>
      </c>
      <c r="B287" s="23" t="inlineStr">
        <is>
          <t>VERMELHO</t>
        </is>
      </c>
      <c r="C287" s="9" t="n">
        <v>10500</v>
      </c>
      <c r="D287" s="9" t="n">
        <v>1933.6</v>
      </c>
      <c r="E287" s="9" t="n">
        <v>10500</v>
      </c>
      <c r="F287" s="6" t="n">
        <v>0.184152380952381</v>
      </c>
      <c r="G287" s="5" t="inlineStr">
        <is>
          <t>VIDA LEVE</t>
        </is>
      </c>
      <c r="H287" s="5" t="inlineStr">
        <is>
          <t>SC</t>
        </is>
      </c>
      <c r="I287" s="5" t="n">
        <v>34</v>
      </c>
      <c r="J287" s="5" t="inlineStr">
        <is>
          <t>Positivação + Expandir</t>
        </is>
      </c>
      <c r="K287" s="5" t="inlineStr">
        <is>
          <t>VIDA LEVE</t>
        </is>
      </c>
      <c r="L287" s="5" t="inlineStr">
        <is>
          <t>SC</t>
        </is>
      </c>
      <c r="M287" s="5" t="n">
        <v>34</v>
      </c>
      <c r="N287" s="9" t="n">
        <v>45735.59000000001</v>
      </c>
      <c r="O287" s="19" t="n">
        <v>112.0970343137255</v>
      </c>
      <c r="P287" s="5" t="inlineStr">
        <is>
          <t>03 - NACIONAL</t>
        </is>
      </c>
      <c r="Q287" s="5" t="inlineStr">
        <is>
          <t>DAIANE STAVICKI</t>
        </is>
      </c>
      <c r="R287" s="5" t="inlineStr"/>
      <c r="S287" s="5" t="inlineStr">
        <is>
          <t>ZR - NAO APLICAVEL</t>
        </is>
      </c>
      <c r="T287" s="5" t="inlineStr">
        <is>
          <t>ZV - NAO APLICAVEL</t>
        </is>
      </c>
      <c r="U287" s="5" t="inlineStr"/>
      <c r="V287" s="5" t="inlineStr">
        <is>
          <t>cauda longa</t>
        </is>
      </c>
      <c r="W287" s="5" t="inlineStr">
        <is>
          <t>REDES/GRUPOS</t>
        </is>
      </c>
    </row>
    <row r="288">
      <c r="A288" s="22" t="n">
        <v>0.154187619047619</v>
      </c>
      <c r="B288" s="23" t="inlineStr">
        <is>
          <t>VERMELHO</t>
        </is>
      </c>
      <c r="C288" s="9" t="n">
        <v>10500</v>
      </c>
      <c r="D288" s="9" t="n">
        <v>1618.97</v>
      </c>
      <c r="E288" s="9" t="n">
        <v>10500</v>
      </c>
      <c r="F288" s="6" t="n">
        <v>0.154187619047619</v>
      </c>
      <c r="G288" s="5" t="inlineStr">
        <is>
          <t>VIDA LEVE</t>
        </is>
      </c>
      <c r="H288" s="5" t="inlineStr">
        <is>
          <t>PR</t>
        </is>
      </c>
      <c r="I288" s="5" t="n">
        <v>34</v>
      </c>
      <c r="J288" s="5" t="inlineStr">
        <is>
          <t>Positivação + Expandir</t>
        </is>
      </c>
      <c r="K288" s="5" t="inlineStr">
        <is>
          <t>VIDA LEVE</t>
        </is>
      </c>
      <c r="L288" s="5" t="inlineStr">
        <is>
          <t>PR</t>
        </is>
      </c>
      <c r="M288" s="5" t="n">
        <v>34</v>
      </c>
      <c r="N288" s="9" t="n">
        <v>45735.59000000001</v>
      </c>
      <c r="O288" s="19" t="n">
        <v>112.0970343137255</v>
      </c>
      <c r="P288" s="5" t="inlineStr">
        <is>
          <t>03 - NACIONAL</t>
        </is>
      </c>
      <c r="Q288" s="5" t="inlineStr">
        <is>
          <t>DAIANE STAVICKI</t>
        </is>
      </c>
      <c r="R288" s="5" t="inlineStr"/>
      <c r="S288" s="5" t="inlineStr">
        <is>
          <t>ZR - NAO APLICAVEL</t>
        </is>
      </c>
      <c r="T288" s="5" t="inlineStr">
        <is>
          <t>ZV - NAO APLICAVEL</t>
        </is>
      </c>
      <c r="U288" s="5" t="inlineStr"/>
      <c r="V288" s="5" t="inlineStr">
        <is>
          <t>cauda longa</t>
        </is>
      </c>
      <c r="W288" s="5" t="inlineStr">
        <is>
          <t>REDES/GRUPOS</t>
        </is>
      </c>
    </row>
    <row r="289">
      <c r="A289" s="17" t="n">
        <v>1.132925342465753</v>
      </c>
      <c r="B289" s="18" t="inlineStr">
        <is>
          <t>VERDE</t>
        </is>
      </c>
      <c r="C289" s="9" t="n">
        <v>1553.191489361702</v>
      </c>
      <c r="D289" s="9" t="n">
        <v>1759.65</v>
      </c>
      <c r="E289" s="9" t="n">
        <v>1553.191489361702</v>
      </c>
      <c r="F289" s="6" t="n">
        <v>1.132925342465753</v>
      </c>
      <c r="G289" s="5" t="inlineStr">
        <is>
          <t>SEM GRUPO</t>
        </is>
      </c>
      <c r="H289" s="5" t="inlineStr">
        <is>
          <t>SC</t>
        </is>
      </c>
      <c r="I289" s="5" t="n">
        <v>1276</v>
      </c>
      <c r="J289" s="5" t="inlineStr">
        <is>
          <t>JBP</t>
        </is>
      </c>
      <c r="K289" s="5" t="inlineStr">
        <is>
          <t>SEM REDE</t>
        </is>
      </c>
      <c r="L289" s="5" t="inlineStr">
        <is>
          <t>SC</t>
        </is>
      </c>
      <c r="M289" s="5" t="n">
        <v>1276</v>
      </c>
      <c r="N289" s="9" t="n">
        <v>1537138.130000001</v>
      </c>
      <c r="O289" s="19" t="n">
        <v>100.387808908046</v>
      </c>
      <c r="P289" s="5" t="inlineStr">
        <is>
          <t>03 - SUL</t>
        </is>
      </c>
      <c r="Q289" s="5" t="inlineStr">
        <is>
          <t>HEMANUELE DITZEL (MANU)</t>
        </is>
      </c>
      <c r="R289" s="5" t="inlineStr"/>
      <c r="S289" s="5" t="inlineStr">
        <is>
          <t>ZR - NAO APLICAVEL</t>
        </is>
      </c>
      <c r="T289" s="5" t="inlineStr">
        <is>
          <t>ZV - NAO APLICAVEL</t>
        </is>
      </c>
      <c r="U289" s="5" t="inlineStr"/>
      <c r="V289" s="5" t="inlineStr">
        <is>
          <t>cauda longa</t>
        </is>
      </c>
      <c r="W289" s="5" t="inlineStr">
        <is>
          <t>REGIÕES/GRUPOS</t>
        </is>
      </c>
    </row>
    <row r="290">
      <c r="A290" s="17" t="n">
        <v>1.212166666666667</v>
      </c>
      <c r="B290" s="18" t="inlineStr">
        <is>
          <t>VERDE</t>
        </is>
      </c>
      <c r="C290" s="9" t="n">
        <v>1440</v>
      </c>
      <c r="D290" s="9" t="n">
        <v>1745.52</v>
      </c>
      <c r="E290" s="9" t="n">
        <v>1440</v>
      </c>
      <c r="F290" s="6" t="n">
        <v>1.212166666666667</v>
      </c>
      <c r="G290" s="5" t="inlineStr">
        <is>
          <t>SEM GRUPO</t>
        </is>
      </c>
      <c r="H290" s="5" t="inlineStr">
        <is>
          <t>MG</t>
        </is>
      </c>
      <c r="I290" s="5" t="n">
        <v>1276</v>
      </c>
      <c r="J290" s="5" t="inlineStr">
        <is>
          <t>JBP</t>
        </is>
      </c>
      <c r="K290" s="5" t="inlineStr">
        <is>
          <t>SEM REDE</t>
        </is>
      </c>
      <c r="L290" s="5" t="inlineStr">
        <is>
          <t>MG</t>
        </is>
      </c>
      <c r="M290" s="5" t="n">
        <v>1276</v>
      </c>
      <c r="N290" s="9" t="n">
        <v>1537138.130000001</v>
      </c>
      <c r="O290" s="19" t="n">
        <v>100.387808908046</v>
      </c>
      <c r="P290" s="5" t="inlineStr">
        <is>
          <t>03 - RJ + ES + MG</t>
        </is>
      </c>
      <c r="Q290" s="5" t="inlineStr">
        <is>
          <t>LARISSA PADILHA</t>
        </is>
      </c>
      <c r="R290" s="5" t="inlineStr"/>
      <c r="S290" s="5" t="inlineStr">
        <is>
          <t>42.149.466 LARISSA DA SILVA PADILHA - ME</t>
        </is>
      </c>
      <c r="T290" s="5" t="inlineStr">
        <is>
          <t>ZV - NAO APLICAVEL</t>
        </is>
      </c>
      <c r="U290" s="5" t="inlineStr"/>
      <c r="V290" s="5" t="inlineStr">
        <is>
          <t>cauda longa</t>
        </is>
      </c>
      <c r="W290" s="5" t="inlineStr">
        <is>
          <t>REGIÕES/GRUPOS</t>
        </is>
      </c>
    </row>
    <row r="291">
      <c r="A291" s="22" t="n">
        <v>0.3986923728813559</v>
      </c>
      <c r="B291" s="23" t="inlineStr">
        <is>
          <t>VERMELHO</t>
        </is>
      </c>
      <c r="C291" s="9" t="n">
        <v>3933.333333333333</v>
      </c>
      <c r="D291" s="9" t="n">
        <v>1568.19</v>
      </c>
      <c r="E291" s="9" t="n">
        <v>3933.333333333333</v>
      </c>
      <c r="F291" s="6" t="n">
        <v>0.3986923728813559</v>
      </c>
      <c r="G291" s="5" t="inlineStr">
        <is>
          <t>SEM GRUPO</t>
        </is>
      </c>
      <c r="H291" s="5" t="inlineStr">
        <is>
          <t>SP</t>
        </is>
      </c>
      <c r="I291" s="5" t="n">
        <v>1276</v>
      </c>
      <c r="J291" s="5" t="inlineStr">
        <is>
          <t>Positivação + Expandir</t>
        </is>
      </c>
      <c r="K291" s="5" t="inlineStr">
        <is>
          <t>SEM REDE</t>
        </is>
      </c>
      <c r="L291" s="5" t="inlineStr">
        <is>
          <t>SP</t>
        </is>
      </c>
      <c r="M291" s="5" t="n">
        <v>1276</v>
      </c>
      <c r="N291" s="9" t="n">
        <v>1537138.130000001</v>
      </c>
      <c r="O291" s="19" t="n">
        <v>100.387808908046</v>
      </c>
      <c r="P291" s="5" t="inlineStr">
        <is>
          <t>03 - SP CAPITAL</t>
        </is>
      </c>
      <c r="Q291" s="5" t="inlineStr">
        <is>
          <t>LARISSA PADILHA</t>
        </is>
      </c>
      <c r="R291" s="5" t="inlineStr"/>
      <c r="S291" s="5" t="inlineStr">
        <is>
          <t>42.149.466 LARISSA DA SILVA PADILHA - ME</t>
        </is>
      </c>
      <c r="T291" s="5" t="inlineStr">
        <is>
          <t>ZV - NAO APLICAVEL</t>
        </is>
      </c>
      <c r="U291" s="5" t="inlineStr"/>
      <c r="V291" s="5" t="inlineStr">
        <is>
          <t>cauda longa</t>
        </is>
      </c>
      <c r="W291" s="5" t="inlineStr">
        <is>
          <t>REGIÕES/GRUPOS</t>
        </is>
      </c>
    </row>
    <row r="292">
      <c r="A292" s="22" t="n">
        <v>0.1495885714285714</v>
      </c>
      <c r="B292" s="23" t="inlineStr">
        <is>
          <t>VERMELHO</t>
        </is>
      </c>
      <c r="C292" s="9" t="n">
        <v>10500</v>
      </c>
      <c r="D292" s="9" t="n">
        <v>1570.68</v>
      </c>
      <c r="E292" s="9" t="n">
        <v>10500</v>
      </c>
      <c r="F292" s="6" t="n">
        <v>0.1495885714285714</v>
      </c>
      <c r="G292" s="5" t="inlineStr">
        <is>
          <t>VIDA LEVE</t>
        </is>
      </c>
      <c r="H292" s="5" t="inlineStr">
        <is>
          <t>SP</t>
        </is>
      </c>
      <c r="I292" s="5" t="n">
        <v>34</v>
      </c>
      <c r="J292" s="5" t="inlineStr">
        <is>
          <t>Positivação + Expandir</t>
        </is>
      </c>
      <c r="K292" s="5" t="inlineStr">
        <is>
          <t>VIDA LEVE</t>
        </is>
      </c>
      <c r="L292" s="5" t="inlineStr">
        <is>
          <t>SP</t>
        </is>
      </c>
      <c r="M292" s="5" t="n">
        <v>34</v>
      </c>
      <c r="N292" s="9" t="n">
        <v>45735.59000000001</v>
      </c>
      <c r="O292" s="19" t="n">
        <v>112.0970343137255</v>
      </c>
      <c r="P292" s="5" t="inlineStr">
        <is>
          <t>03 - NACIONAL</t>
        </is>
      </c>
      <c r="Q292" s="5" t="inlineStr">
        <is>
          <t>DAIANE STAVICKI</t>
        </is>
      </c>
      <c r="R292" s="5" t="inlineStr"/>
      <c r="S292" s="5" t="inlineStr">
        <is>
          <t>ZR - NAO APLICAVEL</t>
        </is>
      </c>
      <c r="T292" s="5" t="inlineStr">
        <is>
          <t>ZV - NAO APLICAVEL</t>
        </is>
      </c>
      <c r="U292" s="5" t="inlineStr"/>
      <c r="V292" s="5" t="inlineStr">
        <is>
          <t>cauda longa</t>
        </is>
      </c>
      <c r="W292" s="5" t="inlineStr">
        <is>
          <t>REDES/GRUPOS</t>
        </is>
      </c>
    </row>
    <row r="293">
      <c r="A293" s="22" t="n">
        <v>0.1448972624798712</v>
      </c>
      <c r="B293" s="23" t="inlineStr">
        <is>
          <t>VERMELHO</t>
        </is>
      </c>
      <c r="C293" s="9" t="n">
        <v>10706.89655172414</v>
      </c>
      <c r="D293" s="9" t="n">
        <v>1551.4</v>
      </c>
      <c r="E293" s="9" t="n">
        <v>10706.89655172414</v>
      </c>
      <c r="F293" s="6" t="n">
        <v>0.1448972624798712</v>
      </c>
      <c r="G293" s="5" t="inlineStr">
        <is>
          <t>FITLAND</t>
        </is>
      </c>
      <c r="H293" s="5" t="inlineStr">
        <is>
          <t>MG</t>
        </is>
      </c>
      <c r="I293" s="5" t="n">
        <v>58</v>
      </c>
      <c r="J293" s="5" t="inlineStr">
        <is>
          <t>Positivação + Expandir</t>
        </is>
      </c>
      <c r="K293" s="5" t="inlineStr">
        <is>
          <t>FITLAND</t>
        </is>
      </c>
      <c r="L293" s="5" t="inlineStr">
        <is>
          <t>MG</t>
        </is>
      </c>
      <c r="M293" s="5" t="n">
        <v>58</v>
      </c>
      <c r="N293" s="9" t="n">
        <v>140195.48</v>
      </c>
      <c r="O293" s="19" t="n">
        <v>201.4302873563219</v>
      </c>
      <c r="P293" s="5" t="inlineStr">
        <is>
          <t>03 - NACIONAL</t>
        </is>
      </c>
      <c r="Q293" s="5" t="inlineStr">
        <is>
          <t>JULIO GADRET</t>
        </is>
      </c>
      <c r="R293" s="5" t="inlineStr"/>
      <c r="S293" s="5" t="inlineStr">
        <is>
          <t>LG REPRESENTACOES LTDA - EPP</t>
        </is>
      </c>
      <c r="T293" s="5" t="inlineStr">
        <is>
          <t>ZV - NAO APLICAVEL</t>
        </is>
      </c>
      <c r="U293" s="5" t="inlineStr"/>
      <c r="V293" s="5" t="inlineStr">
        <is>
          <t>cauda longa</t>
        </is>
      </c>
      <c r="W293" s="5" t="inlineStr">
        <is>
          <t>REDES/GRUPOS</t>
        </is>
      </c>
    </row>
    <row r="294">
      <c r="A294" s="24" t="n">
        <v>0.5029745007680492</v>
      </c>
      <c r="B294" s="25" t="inlineStr">
        <is>
          <t>AMARELO</t>
        </is>
      </c>
      <c r="C294" s="9" t="n">
        <v>1513.953488372093</v>
      </c>
      <c r="D294" s="9" t="n">
        <v>761.48</v>
      </c>
      <c r="E294" s="9" t="n">
        <v>1513.953488372093</v>
      </c>
      <c r="F294" s="6" t="n">
        <v>0.5029745007680492</v>
      </c>
      <c r="G294" s="5" t="inlineStr">
        <is>
          <t>SEM GRUPO</t>
        </is>
      </c>
      <c r="H294" s="5" t="inlineStr">
        <is>
          <t>SC</t>
        </is>
      </c>
      <c r="I294" s="5" t="n">
        <v>1276</v>
      </c>
      <c r="J294" s="5" t="inlineStr">
        <is>
          <t>Sell Out</t>
        </is>
      </c>
      <c r="K294" s="5" t="inlineStr">
        <is>
          <t>SEM REDE</t>
        </is>
      </c>
      <c r="L294" s="5" t="inlineStr">
        <is>
          <t>SC</t>
        </is>
      </c>
      <c r="M294" s="5" t="n">
        <v>1276</v>
      </c>
      <c r="N294" s="9" t="n">
        <v>1537138.130000001</v>
      </c>
      <c r="O294" s="19" t="n">
        <v>100.387808908046</v>
      </c>
      <c r="P294" s="5" t="inlineStr">
        <is>
          <t>03 - SUL</t>
        </is>
      </c>
      <c r="Q294" s="5" t="inlineStr">
        <is>
          <t>HEMANUELE DITZEL (MANU)</t>
        </is>
      </c>
      <c r="R294" s="5" t="inlineStr"/>
      <c r="S294" s="5" t="inlineStr">
        <is>
          <t>ZR - NAO APLICAVEL</t>
        </is>
      </c>
      <c r="T294" s="5" t="inlineStr">
        <is>
          <t>HEMANUELE ROSA DITZEL</t>
        </is>
      </c>
      <c r="U294" s="5" t="inlineStr"/>
      <c r="V294" s="5" t="inlineStr">
        <is>
          <t>cauda longa</t>
        </is>
      </c>
      <c r="W294" s="5" t="inlineStr">
        <is>
          <t>REGIÕES/GRUPOS</t>
        </is>
      </c>
    </row>
    <row r="295">
      <c r="A295" s="22" t="n">
        <v>0.1137995491143317</v>
      </c>
      <c r="B295" s="23" t="inlineStr">
        <is>
          <t>VERMELHO</t>
        </is>
      </c>
      <c r="C295" s="9" t="n">
        <v>10706.89655172414</v>
      </c>
      <c r="D295" s="9" t="n">
        <v>1218.44</v>
      </c>
      <c r="E295" s="9" t="n">
        <v>10706.89655172414</v>
      </c>
      <c r="F295" s="6" t="n">
        <v>0.1137995491143317</v>
      </c>
      <c r="G295" s="5" t="inlineStr">
        <is>
          <t>FITLAND</t>
        </is>
      </c>
      <c r="H295" s="5" t="inlineStr">
        <is>
          <t>SC</t>
        </is>
      </c>
      <c r="I295" s="5" t="n">
        <v>58</v>
      </c>
      <c r="J295" s="5" t="inlineStr">
        <is>
          <t>Positivação + Expandir</t>
        </is>
      </c>
      <c r="K295" s="5" t="inlineStr">
        <is>
          <t>FITLAND</t>
        </is>
      </c>
      <c r="L295" s="5" t="inlineStr">
        <is>
          <t>SC</t>
        </is>
      </c>
      <c r="M295" s="5" t="n">
        <v>58</v>
      </c>
      <c r="N295" s="9" t="n">
        <v>140195.48</v>
      </c>
      <c r="O295" s="19" t="n">
        <v>201.4302873563219</v>
      </c>
      <c r="P295" s="5" t="inlineStr">
        <is>
          <t>03 - NACIONAL</t>
        </is>
      </c>
      <c r="Q295" s="5" t="inlineStr">
        <is>
          <t>JULIO GADRET</t>
        </is>
      </c>
      <c r="R295" s="5" t="inlineStr"/>
      <c r="S295" s="5" t="inlineStr">
        <is>
          <t>ZR - NAO APLICAVEL</t>
        </is>
      </c>
      <c r="T295" s="5" t="inlineStr">
        <is>
          <t>ZV - NAO APLICAVEL</t>
        </is>
      </c>
      <c r="U295" s="5" t="inlineStr"/>
      <c r="V295" s="5" t="inlineStr">
        <is>
          <t>cauda longa</t>
        </is>
      </c>
      <c r="W295" s="5" t="inlineStr">
        <is>
          <t>REDES/GRUPOS</t>
        </is>
      </c>
    </row>
    <row r="296">
      <c r="A296" s="17" t="n">
        <v>0.6182560273972603</v>
      </c>
      <c r="B296" s="18" t="inlineStr">
        <is>
          <t>VERDE</t>
        </is>
      </c>
      <c r="C296" s="9" t="n">
        <v>1553.191489361702</v>
      </c>
      <c r="D296" s="9" t="n">
        <v>960.27</v>
      </c>
      <c r="E296" s="9" t="n">
        <v>1553.191489361702</v>
      </c>
      <c r="F296" s="6" t="n">
        <v>0.6182560273972603</v>
      </c>
      <c r="G296" s="5" t="inlineStr">
        <is>
          <t>SEM GRUPO</t>
        </is>
      </c>
      <c r="H296" s="5" t="inlineStr">
        <is>
          <t>SC</t>
        </is>
      </c>
      <c r="I296" s="5" t="n">
        <v>1276</v>
      </c>
      <c r="J296" s="5" t="inlineStr">
        <is>
          <t>JBP</t>
        </is>
      </c>
      <c r="K296" s="5" t="inlineStr">
        <is>
          <t>SEM REDE</t>
        </is>
      </c>
      <c r="L296" s="5" t="inlineStr">
        <is>
          <t>SC</t>
        </is>
      </c>
      <c r="M296" s="5" t="n">
        <v>1276</v>
      </c>
      <c r="N296" s="9" t="n">
        <v>1537138.130000001</v>
      </c>
      <c r="O296" s="19" t="n">
        <v>100.387808908046</v>
      </c>
      <c r="P296" s="5" t="inlineStr">
        <is>
          <t>03 - SUL</t>
        </is>
      </c>
      <c r="Q296" s="5" t="inlineStr">
        <is>
          <t>HEMANUELE DITZEL (MANU)</t>
        </is>
      </c>
      <c r="R296" s="5" t="inlineStr"/>
      <c r="S296" s="5" t="inlineStr">
        <is>
          <t>ZR - NAO APLICAVEL</t>
        </is>
      </c>
      <c r="T296" s="5" t="inlineStr">
        <is>
          <t>HEMANUELE ROSA DITZEL</t>
        </is>
      </c>
      <c r="U296" s="5" t="inlineStr"/>
      <c r="V296" s="5" t="inlineStr">
        <is>
          <t>cauda longa</t>
        </is>
      </c>
      <c r="W296" s="5" t="inlineStr">
        <is>
          <t>REGIÕES/GRUPOS</t>
        </is>
      </c>
    </row>
    <row r="297">
      <c r="A297" s="17" t="n">
        <v>1.052070075757576</v>
      </c>
      <c r="B297" s="18" t="inlineStr">
        <is>
          <t>VERDE</t>
        </is>
      </c>
      <c r="C297" s="9" t="n">
        <v>1494.339622641509</v>
      </c>
      <c r="D297" s="9" t="n">
        <v>1572.15</v>
      </c>
      <c r="E297" s="9" t="n">
        <v>1494.339622641509</v>
      </c>
      <c r="F297" s="6" t="n">
        <v>1.052070075757576</v>
      </c>
      <c r="G297" s="5" t="inlineStr">
        <is>
          <t>SEM GRUPO</t>
        </is>
      </c>
      <c r="H297" s="5" t="inlineStr">
        <is>
          <t>GO</t>
        </is>
      </c>
      <c r="I297" s="5" t="n">
        <v>1276</v>
      </c>
      <c r="J297" s="5" t="inlineStr">
        <is>
          <t>JBP</t>
        </is>
      </c>
      <c r="K297" s="5" t="inlineStr">
        <is>
          <t>SEM REDE</t>
        </is>
      </c>
      <c r="L297" s="5" t="inlineStr">
        <is>
          <t>GO</t>
        </is>
      </c>
      <c r="M297" s="5" t="n">
        <v>1276</v>
      </c>
      <c r="N297" s="9" t="n">
        <v>1537138.130000001</v>
      </c>
      <c r="O297" s="19" t="n">
        <v>100.387808908046</v>
      </c>
      <c r="P297" s="5" t="inlineStr">
        <is>
          <t>03 - CENTRO OESTE</t>
        </is>
      </c>
      <c r="Q297" s="5" t="inlineStr">
        <is>
          <t>JULIO GADRET</t>
        </is>
      </c>
      <c r="R297" s="5" t="inlineStr"/>
      <c r="S297" s="5" t="inlineStr">
        <is>
          <t>LG REPRESENTACOES LTDA - EPP</t>
        </is>
      </c>
      <c r="T297" s="5" t="inlineStr">
        <is>
          <t>ZV - NAO APLICAVEL</t>
        </is>
      </c>
      <c r="U297" s="5" t="inlineStr"/>
      <c r="V297" s="5" t="inlineStr">
        <is>
          <t>cauda longa</t>
        </is>
      </c>
      <c r="W297" s="5" t="inlineStr">
        <is>
          <t>REGIÕES/GRUPOS</t>
        </is>
      </c>
    </row>
    <row r="298">
      <c r="A298" s="17" t="n">
        <v>1.667255555555555</v>
      </c>
      <c r="B298" s="18" t="inlineStr">
        <is>
          <t>VERDE</t>
        </is>
      </c>
      <c r="C298" s="9" t="n">
        <v>900</v>
      </c>
      <c r="D298" s="9" t="n">
        <v>1500.53</v>
      </c>
      <c r="E298" s="9" t="n">
        <v>900</v>
      </c>
      <c r="F298" s="6" t="n">
        <v>1.667255555555555</v>
      </c>
      <c r="G298" s="5" t="inlineStr">
        <is>
          <t>SEM GRUPO</t>
        </is>
      </c>
      <c r="H298" s="5" t="inlineStr">
        <is>
          <t>MG</t>
        </is>
      </c>
      <c r="I298" s="5" t="n">
        <v>1276</v>
      </c>
      <c r="J298" s="5" t="inlineStr">
        <is>
          <t>JBP</t>
        </is>
      </c>
      <c r="K298" s="5" t="inlineStr">
        <is>
          <t>SEM REDE</t>
        </is>
      </c>
      <c r="L298" s="5" t="inlineStr">
        <is>
          <t>MG</t>
        </is>
      </c>
      <c r="M298" s="5" t="n">
        <v>1276</v>
      </c>
      <c r="N298" s="9" t="n">
        <v>1537138.130000001</v>
      </c>
      <c r="O298" s="19" t="n">
        <v>100.387808908046</v>
      </c>
      <c r="P298" s="5" t="inlineStr">
        <is>
          <t>03 - RJ + ES + MG</t>
        </is>
      </c>
      <c r="Q298" s="5" t="inlineStr">
        <is>
          <t>LARISSA PADILHA</t>
        </is>
      </c>
      <c r="R298" s="5" t="inlineStr"/>
      <c r="S298" s="5" t="inlineStr">
        <is>
          <t>42.149.466 LARISSA DA SILVA PADILHA - ME</t>
        </is>
      </c>
      <c r="T298" s="5" t="inlineStr">
        <is>
          <t>ZV - NAO APLICAVEL</t>
        </is>
      </c>
      <c r="U298" s="5" t="inlineStr"/>
      <c r="V298" s="5" t="inlineStr">
        <is>
          <t>cauda longa</t>
        </is>
      </c>
      <c r="W298" s="5" t="inlineStr">
        <is>
          <t>REGIÕES/GRUPOS</t>
        </is>
      </c>
    </row>
    <row r="299">
      <c r="A299" s="6" t="n">
        <v>0</v>
      </c>
      <c r="B299" s="5" t="inlineStr"/>
      <c r="C299" s="9" t="n">
        <v>0</v>
      </c>
      <c r="D299" s="9" t="n">
        <v>2979.24</v>
      </c>
      <c r="E299" s="9" t="n">
        <v>0</v>
      </c>
      <c r="F299" s="6" t="n">
        <v>0</v>
      </c>
      <c r="G299" s="5" t="inlineStr">
        <is>
          <t>SEM GRUPO</t>
        </is>
      </c>
      <c r="H299" s="5" t="inlineStr">
        <is>
          <t>SC</t>
        </is>
      </c>
      <c r="I299" s="5" t="n">
        <v>0</v>
      </c>
      <c r="J299" s="5" t="inlineStr"/>
      <c r="K299" s="5" t="inlineStr">
        <is>
          <t>SEM REDE</t>
        </is>
      </c>
      <c r="L299" s="5" t="inlineStr">
        <is>
          <t>SC</t>
        </is>
      </c>
      <c r="M299" s="5" t="n">
        <v>0</v>
      </c>
      <c r="N299" s="9" t="n">
        <v>0</v>
      </c>
      <c r="O299" s="19" t="n">
        <v>0</v>
      </c>
      <c r="P299" s="5" t="inlineStr"/>
      <c r="Q299" s="5" t="inlineStr">
        <is>
          <t>HEMANUELE DITZEL (MANU)</t>
        </is>
      </c>
      <c r="R299" s="5" t="inlineStr"/>
      <c r="S299" s="5" t="inlineStr"/>
      <c r="T299" s="5" t="inlineStr"/>
      <c r="U299" s="5" t="inlineStr"/>
      <c r="V299" s="5" t="inlineStr">
        <is>
          <t>cauda longa</t>
        </is>
      </c>
      <c r="W299" s="5" t="inlineStr">
        <is>
          <t>REGIÕES/GRUPOS</t>
        </is>
      </c>
    </row>
    <row r="300">
      <c r="A300" s="17" t="n">
        <v>0.9285576923076924</v>
      </c>
      <c r="B300" s="18" t="inlineStr">
        <is>
          <t>VERDE</t>
        </is>
      </c>
      <c r="C300" s="9" t="n">
        <v>1613.793103448276</v>
      </c>
      <c r="D300" s="9" t="n">
        <v>1498.5</v>
      </c>
      <c r="E300" s="9" t="n">
        <v>1613.793103448276</v>
      </c>
      <c r="F300" s="6" t="n">
        <v>0.9285576923076924</v>
      </c>
      <c r="G300" s="5" t="inlineStr">
        <is>
          <t>SEM GRUPO</t>
        </is>
      </c>
      <c r="H300" s="5" t="inlineStr">
        <is>
          <t>PR</t>
        </is>
      </c>
      <c r="I300" s="5" t="n">
        <v>1276</v>
      </c>
      <c r="J300" s="5" t="inlineStr">
        <is>
          <t>JBP</t>
        </is>
      </c>
      <c r="K300" s="5" t="inlineStr">
        <is>
          <t>SEM REDE</t>
        </is>
      </c>
      <c r="L300" s="5" t="inlineStr">
        <is>
          <t>PR</t>
        </is>
      </c>
      <c r="M300" s="5" t="n">
        <v>1276</v>
      </c>
      <c r="N300" s="9" t="n">
        <v>1537138.130000001</v>
      </c>
      <c r="O300" s="19" t="n">
        <v>100.387808908046</v>
      </c>
      <c r="P300" s="5" t="inlineStr">
        <is>
          <t>03 - SUL</t>
        </is>
      </c>
      <c r="Q300" s="5" t="inlineStr">
        <is>
          <t>HEMANUELE DITZEL (MANU)</t>
        </is>
      </c>
      <c r="R300" s="5" t="inlineStr"/>
      <c r="S300" s="5" t="inlineStr">
        <is>
          <t>ZR - NAO APLICAVEL</t>
        </is>
      </c>
      <c r="T300" s="5" t="inlineStr">
        <is>
          <t>HEMANUELE ROSA DITZEL</t>
        </is>
      </c>
      <c r="U300" s="5" t="inlineStr"/>
      <c r="V300" s="5" t="inlineStr">
        <is>
          <t>cauda longa</t>
        </is>
      </c>
      <c r="W300" s="5" t="inlineStr">
        <is>
          <t>REGIÕES/GRUPOS</t>
        </is>
      </c>
    </row>
    <row r="301">
      <c r="A301" s="17" t="n">
        <v>1.0721875</v>
      </c>
      <c r="B301" s="18" t="inlineStr">
        <is>
          <t>VERDE</t>
        </is>
      </c>
      <c r="C301" s="9" t="n">
        <v>1440</v>
      </c>
      <c r="D301" s="9" t="n">
        <v>1543.95</v>
      </c>
      <c r="E301" s="9" t="n">
        <v>1440</v>
      </c>
      <c r="F301" s="6" t="n">
        <v>1.0721875</v>
      </c>
      <c r="G301" s="5" t="inlineStr">
        <is>
          <t>SEM GRUPO</t>
        </is>
      </c>
      <c r="H301" s="5" t="inlineStr">
        <is>
          <t>MG</t>
        </is>
      </c>
      <c r="I301" s="5" t="n">
        <v>1276</v>
      </c>
      <c r="J301" s="5" t="inlineStr">
        <is>
          <t>JBP</t>
        </is>
      </c>
      <c r="K301" s="5" t="inlineStr">
        <is>
          <t>SEM REDE</t>
        </is>
      </c>
      <c r="L301" s="5" t="inlineStr">
        <is>
          <t>MG</t>
        </is>
      </c>
      <c r="M301" s="5" t="n">
        <v>1276</v>
      </c>
      <c r="N301" s="9" t="n">
        <v>1537138.130000001</v>
      </c>
      <c r="O301" s="19" t="n">
        <v>100.387808908046</v>
      </c>
      <c r="P301" s="5" t="inlineStr">
        <is>
          <t>03 - RJ + ES + MG</t>
        </is>
      </c>
      <c r="Q301" s="5" t="inlineStr">
        <is>
          <t>LARISSA PADILHA</t>
        </is>
      </c>
      <c r="R301" s="5" t="inlineStr"/>
      <c r="S301" s="5" t="inlineStr">
        <is>
          <t>42.149.466 LARISSA DA SILVA PADILHA - ME</t>
        </is>
      </c>
      <c r="T301" s="5" t="inlineStr">
        <is>
          <t>ZV - NAO APLICAVEL</t>
        </is>
      </c>
      <c r="U301" s="5" t="inlineStr"/>
      <c r="V301" s="5" t="inlineStr">
        <is>
          <t>cauda longa</t>
        </is>
      </c>
      <c r="W301" s="5" t="inlineStr">
        <is>
          <t>REGIÕES/GRUPOS</t>
        </is>
      </c>
    </row>
    <row r="302">
      <c r="A302" s="22" t="n">
        <v>0.3402112643678161</v>
      </c>
      <c r="B302" s="23" t="inlineStr">
        <is>
          <t>VERMELHO</t>
        </is>
      </c>
      <c r="C302" s="9" t="n">
        <v>6566.037735849057</v>
      </c>
      <c r="D302" s="9" t="n">
        <v>2233.84</v>
      </c>
      <c r="E302" s="9" t="n">
        <v>6566.037735849057</v>
      </c>
      <c r="F302" s="6" t="n">
        <v>0.3402112643678161</v>
      </c>
      <c r="G302" s="5" t="inlineStr">
        <is>
          <t>DIVINA TERRA</t>
        </is>
      </c>
      <c r="H302" s="5" t="inlineStr">
        <is>
          <t>RS</t>
        </is>
      </c>
      <c r="I302" s="5" t="n">
        <v>53</v>
      </c>
      <c r="J302" s="5" t="inlineStr">
        <is>
          <t>Positivação + Expandir</t>
        </is>
      </c>
      <c r="K302" s="5" t="inlineStr">
        <is>
          <t>DIVINA TERRA</t>
        </is>
      </c>
      <c r="L302" s="5" t="inlineStr">
        <is>
          <t>RS</t>
        </is>
      </c>
      <c r="M302" s="5" t="n">
        <v>53</v>
      </c>
      <c r="N302" s="9" t="n">
        <v>26524.04</v>
      </c>
      <c r="O302" s="19" t="n">
        <v>41.70446540880504</v>
      </c>
      <c r="P302" s="5" t="inlineStr">
        <is>
          <t>03 - NACIONAL</t>
        </is>
      </c>
      <c r="Q302" s="5" t="inlineStr">
        <is>
          <t>DAIANE STAVICKI</t>
        </is>
      </c>
      <c r="R302" s="5" t="inlineStr"/>
      <c r="S302" s="5" t="inlineStr">
        <is>
          <t>ZR - NAO APLICAVEL</t>
        </is>
      </c>
      <c r="T302" s="5" t="inlineStr">
        <is>
          <t>HEMANUELE ROSA DITZEL</t>
        </is>
      </c>
      <c r="U302" s="5" t="inlineStr"/>
      <c r="V302" s="5" t="inlineStr">
        <is>
          <t>cauda longa</t>
        </is>
      </c>
      <c r="W302" s="5" t="inlineStr">
        <is>
          <t>REDES/GRUPOS</t>
        </is>
      </c>
    </row>
    <row r="303">
      <c r="A303" s="17" t="n">
        <v>0.7669960317460317</v>
      </c>
      <c r="B303" s="18" t="inlineStr">
        <is>
          <t>VERDE</t>
        </is>
      </c>
      <c r="C303" s="9" t="n">
        <v>2520</v>
      </c>
      <c r="D303" s="9" t="n">
        <v>1932.83</v>
      </c>
      <c r="E303" s="9" t="n">
        <v>2520</v>
      </c>
      <c r="F303" s="6" t="n">
        <v>0.7669960317460317</v>
      </c>
      <c r="G303" s="5" t="inlineStr">
        <is>
          <t>SEM GRUPO</t>
        </is>
      </c>
      <c r="H303" s="5" t="inlineStr">
        <is>
          <t>SP</t>
        </is>
      </c>
      <c r="I303" s="5" t="n">
        <v>1276</v>
      </c>
      <c r="J303" s="5" t="inlineStr">
        <is>
          <t>JBP</t>
        </is>
      </c>
      <c r="K303" s="5" t="inlineStr">
        <is>
          <t>SEM REDE</t>
        </is>
      </c>
      <c r="L303" s="5" t="inlineStr">
        <is>
          <t>SP</t>
        </is>
      </c>
      <c r="M303" s="5" t="n">
        <v>1276</v>
      </c>
      <c r="N303" s="9" t="n">
        <v>1537138.130000001</v>
      </c>
      <c r="O303" s="19" t="n">
        <v>100.387808908046</v>
      </c>
      <c r="P303" s="5" t="inlineStr">
        <is>
          <t>03 - SP INTERIOR</t>
        </is>
      </c>
      <c r="Q303" s="5" t="inlineStr">
        <is>
          <t>JULIO GADRET</t>
        </is>
      </c>
      <c r="R303" s="5" t="inlineStr"/>
      <c r="S303" s="5" t="inlineStr">
        <is>
          <t>ZR - NAO APLICAVEL</t>
        </is>
      </c>
      <c r="T303" s="5" t="inlineStr">
        <is>
          <t>ZV - NAO APLICAVEL</t>
        </is>
      </c>
      <c r="U303" s="5" t="inlineStr"/>
      <c r="V303" s="5" t="inlineStr">
        <is>
          <t>cauda longa</t>
        </is>
      </c>
      <c r="W303" s="5" t="inlineStr">
        <is>
          <t>REGIÕES/GRUPOS</t>
        </is>
      </c>
    </row>
    <row r="304">
      <c r="A304" s="17" t="n">
        <v>0.8431941580756013</v>
      </c>
      <c r="B304" s="18" t="inlineStr">
        <is>
          <t>VERDE</t>
        </is>
      </c>
      <c r="C304" s="9" t="n">
        <v>1711.764705882353</v>
      </c>
      <c r="D304" s="9" t="n">
        <v>1443.35</v>
      </c>
      <c r="E304" s="9" t="n">
        <v>1711.764705882353</v>
      </c>
      <c r="F304" s="6" t="n">
        <v>0.8431941580756013</v>
      </c>
      <c r="G304" s="5" t="inlineStr">
        <is>
          <t>SEM GRUPO</t>
        </is>
      </c>
      <c r="H304" s="5" t="inlineStr">
        <is>
          <t>PR</t>
        </is>
      </c>
      <c r="I304" s="5" t="n">
        <v>1276</v>
      </c>
      <c r="J304" s="5" t="inlineStr">
        <is>
          <t>JBP</t>
        </is>
      </c>
      <c r="K304" s="5" t="inlineStr">
        <is>
          <t>SEM REDE</t>
        </is>
      </c>
      <c r="L304" s="5" t="inlineStr">
        <is>
          <t>PR</t>
        </is>
      </c>
      <c r="M304" s="5" t="n">
        <v>1276</v>
      </c>
      <c r="N304" s="9" t="n">
        <v>1537138.130000001</v>
      </c>
      <c r="O304" s="19" t="n">
        <v>100.387808908046</v>
      </c>
      <c r="P304" s="5" t="inlineStr">
        <is>
          <t>03 - SUL</t>
        </is>
      </c>
      <c r="Q304" s="5" t="inlineStr">
        <is>
          <t>DAIANE STAVICKI</t>
        </is>
      </c>
      <c r="R304" s="5" t="inlineStr"/>
      <c r="S304" s="5" t="inlineStr">
        <is>
          <t>ZR - NAO APLICAVEL</t>
        </is>
      </c>
      <c r="T304" s="5" t="inlineStr">
        <is>
          <t>ZV - NAO APLICAVEL</t>
        </is>
      </c>
      <c r="U304" s="5" t="inlineStr"/>
      <c r="V304" s="5" t="inlineStr">
        <is>
          <t>cauda longa</t>
        </is>
      </c>
      <c r="W304" s="5" t="inlineStr">
        <is>
          <t>REGIÕES/GRUPOS</t>
        </is>
      </c>
    </row>
    <row r="305">
      <c r="A305" s="17" t="n">
        <v>0.9155308943089431</v>
      </c>
      <c r="B305" s="18" t="inlineStr">
        <is>
          <t>VERDE</t>
        </is>
      </c>
      <c r="C305" s="9" t="n">
        <v>1604.347826086957</v>
      </c>
      <c r="D305" s="9" t="n">
        <v>1468.83</v>
      </c>
      <c r="E305" s="9" t="n">
        <v>1604.347826086957</v>
      </c>
      <c r="F305" s="6" t="n">
        <v>0.9155308943089431</v>
      </c>
      <c r="G305" s="5" t="inlineStr">
        <is>
          <t>SEM GRUPO</t>
        </is>
      </c>
      <c r="H305" s="5" t="inlineStr">
        <is>
          <t>SC</t>
        </is>
      </c>
      <c r="I305" s="5" t="n">
        <v>1276</v>
      </c>
      <c r="J305" s="5" t="inlineStr">
        <is>
          <t>JBP</t>
        </is>
      </c>
      <c r="K305" s="5" t="inlineStr">
        <is>
          <t>SEM REDE</t>
        </is>
      </c>
      <c r="L305" s="5" t="inlineStr">
        <is>
          <t>SC</t>
        </is>
      </c>
      <c r="M305" s="5" t="n">
        <v>1276</v>
      </c>
      <c r="N305" s="9" t="n">
        <v>1537138.130000001</v>
      </c>
      <c r="O305" s="19" t="n">
        <v>100.387808908046</v>
      </c>
      <c r="P305" s="5" t="inlineStr">
        <is>
          <t>03 - SUL</t>
        </is>
      </c>
      <c r="Q305" s="5" t="inlineStr">
        <is>
          <t>HEMANUELE DITZEL (MANU)</t>
        </is>
      </c>
      <c r="R305" s="5" t="inlineStr"/>
      <c r="S305" s="5" t="inlineStr">
        <is>
          <t>ZR - NAO APLICAVEL</t>
        </is>
      </c>
      <c r="T305" s="5" t="inlineStr">
        <is>
          <t>HEMANUELE ROSA DITZEL</t>
        </is>
      </c>
      <c r="U305" s="5" t="inlineStr"/>
      <c r="V305" s="5" t="inlineStr">
        <is>
          <t>cauda longa</t>
        </is>
      </c>
      <c r="W305" s="5" t="inlineStr">
        <is>
          <t>REGIÕES/GRUPOS</t>
        </is>
      </c>
    </row>
    <row r="306">
      <c r="A306" s="22" t="n">
        <v>0.1652215458937198</v>
      </c>
      <c r="B306" s="23" t="inlineStr">
        <is>
          <t>VERMELHO</t>
        </is>
      </c>
      <c r="C306" s="9" t="n">
        <v>10706.89655172414</v>
      </c>
      <c r="D306" s="9" t="n">
        <v>1769.01</v>
      </c>
      <c r="E306" s="9" t="n">
        <v>10706.89655172414</v>
      </c>
      <c r="F306" s="6" t="n">
        <v>0.1652215458937198</v>
      </c>
      <c r="G306" s="5" t="inlineStr">
        <is>
          <t>FITLAND</t>
        </is>
      </c>
      <c r="H306" s="5" t="inlineStr">
        <is>
          <t>SC</t>
        </is>
      </c>
      <c r="I306" s="5" t="n">
        <v>58</v>
      </c>
      <c r="J306" s="5" t="inlineStr">
        <is>
          <t>Positivação + Expandir</t>
        </is>
      </c>
      <c r="K306" s="5" t="inlineStr">
        <is>
          <t>FITLAND</t>
        </is>
      </c>
      <c r="L306" s="5" t="inlineStr">
        <is>
          <t>SC</t>
        </is>
      </c>
      <c r="M306" s="5" t="n">
        <v>58</v>
      </c>
      <c r="N306" s="9" t="n">
        <v>140195.48</v>
      </c>
      <c r="O306" s="19" t="n">
        <v>201.4302873563219</v>
      </c>
      <c r="P306" s="5" t="inlineStr">
        <is>
          <t>03 - NACIONAL</t>
        </is>
      </c>
      <c r="Q306" s="5" t="inlineStr">
        <is>
          <t>JULIO GADRET</t>
        </is>
      </c>
      <c r="R306" s="5" t="inlineStr"/>
      <c r="S306" s="5" t="inlineStr">
        <is>
          <t>LG REPRESENTACOES LTDA - EPP</t>
        </is>
      </c>
      <c r="T306" s="5" t="inlineStr">
        <is>
          <t>ZV - NAO APLICAVEL</t>
        </is>
      </c>
      <c r="U306" s="5" t="inlineStr"/>
      <c r="V306" s="5" t="inlineStr">
        <is>
          <t>cauda longa</t>
        </is>
      </c>
      <c r="W306" s="5" t="inlineStr">
        <is>
          <t>REDES/GRUPOS</t>
        </is>
      </c>
    </row>
    <row r="307">
      <c r="A307" s="22" t="n">
        <v>0.2065020114942529</v>
      </c>
      <c r="B307" s="23" t="inlineStr">
        <is>
          <t>VERMELHO</t>
        </is>
      </c>
      <c r="C307" s="9" t="n">
        <v>6566.037735849057</v>
      </c>
      <c r="D307" s="9" t="n">
        <v>1355.9</v>
      </c>
      <c r="E307" s="9" t="n">
        <v>6566.037735849057</v>
      </c>
      <c r="F307" s="6" t="n">
        <v>0.2065020114942529</v>
      </c>
      <c r="G307" s="5" t="inlineStr">
        <is>
          <t>DIVINA TERRA</t>
        </is>
      </c>
      <c r="H307" s="5" t="inlineStr">
        <is>
          <t>RR</t>
        </is>
      </c>
      <c r="I307" s="5" t="n">
        <v>53</v>
      </c>
      <c r="J307" s="5" t="inlineStr">
        <is>
          <t>Positivação + Expandir</t>
        </is>
      </c>
      <c r="K307" s="5" t="inlineStr">
        <is>
          <t>DIVINA TERRA</t>
        </is>
      </c>
      <c r="L307" s="5" t="inlineStr">
        <is>
          <t>RR</t>
        </is>
      </c>
      <c r="M307" s="5" t="n">
        <v>53</v>
      </c>
      <c r="N307" s="9" t="n">
        <v>26524.04</v>
      </c>
      <c r="O307" s="19" t="n">
        <v>41.70446540880504</v>
      </c>
      <c r="P307" s="5" t="inlineStr">
        <is>
          <t>03 - NACIONAL</t>
        </is>
      </c>
      <c r="Q307" s="5" t="inlineStr">
        <is>
          <t>DAIANE STAVICKI</t>
        </is>
      </c>
      <c r="R307" s="5" t="inlineStr"/>
      <c r="S307" s="5" t="inlineStr">
        <is>
          <t>ZR - NAO APLICAVEL</t>
        </is>
      </c>
      <c r="T307" s="5" t="inlineStr">
        <is>
          <t>ZV - NAO APLICAVEL</t>
        </is>
      </c>
      <c r="U307" s="5" t="inlineStr"/>
      <c r="V307" s="5" t="inlineStr">
        <is>
          <t>cauda longa</t>
        </is>
      </c>
      <c r="W307" s="5" t="inlineStr">
        <is>
          <t>REDES/GRUPOS</t>
        </is>
      </c>
    </row>
    <row r="308">
      <c r="A308" s="22" t="n">
        <v>0.1439047619047619</v>
      </c>
      <c r="B308" s="23" t="inlineStr">
        <is>
          <t>VERMELHO</t>
        </is>
      </c>
      <c r="C308" s="9" t="n">
        <v>10500</v>
      </c>
      <c r="D308" s="9" t="n">
        <v>1511</v>
      </c>
      <c r="E308" s="9" t="n">
        <v>10500</v>
      </c>
      <c r="F308" s="6" t="n">
        <v>0.1439047619047619</v>
      </c>
      <c r="G308" s="5" t="inlineStr">
        <is>
          <t>VIDA LEVE</t>
        </is>
      </c>
      <c r="H308" s="5" t="inlineStr">
        <is>
          <t>MT</t>
        </is>
      </c>
      <c r="I308" s="5" t="n">
        <v>34</v>
      </c>
      <c r="J308" s="5" t="inlineStr">
        <is>
          <t>Positivação + Expandir</t>
        </is>
      </c>
      <c r="K308" s="5" t="inlineStr">
        <is>
          <t>VIDA LEVE</t>
        </is>
      </c>
      <c r="L308" s="5" t="inlineStr">
        <is>
          <t>MT</t>
        </is>
      </c>
      <c r="M308" s="5" t="n">
        <v>34</v>
      </c>
      <c r="N308" s="9" t="n">
        <v>45735.59000000001</v>
      </c>
      <c r="O308" s="19" t="n">
        <v>112.0970343137255</v>
      </c>
      <c r="P308" s="5" t="inlineStr">
        <is>
          <t>03 - NACIONAL</t>
        </is>
      </c>
      <c r="Q308" s="5" t="inlineStr">
        <is>
          <t>DAIANE STAVICKI</t>
        </is>
      </c>
      <c r="R308" s="5" t="inlineStr"/>
      <c r="S308" s="5" t="inlineStr">
        <is>
          <t>ZR - NAO APLICAVEL</t>
        </is>
      </c>
      <c r="T308" s="5" t="inlineStr">
        <is>
          <t>ZV - NAO APLICAVEL</t>
        </is>
      </c>
      <c r="U308" s="5" t="inlineStr"/>
      <c r="V308" s="5" t="inlineStr">
        <is>
          <t>cauda longa</t>
        </is>
      </c>
      <c r="W308" s="5" t="inlineStr">
        <is>
          <t>REDES/GRUPOS</t>
        </is>
      </c>
    </row>
    <row r="309">
      <c r="A309" s="22" t="n">
        <v>0.1304055172413793</v>
      </c>
      <c r="B309" s="23" t="inlineStr">
        <is>
          <t>VERMELHO</t>
        </is>
      </c>
      <c r="C309" s="9" t="n">
        <v>10875</v>
      </c>
      <c r="D309" s="9" t="n">
        <v>1418.16</v>
      </c>
      <c r="E309" s="9" t="n">
        <v>10875</v>
      </c>
      <c r="F309" s="6" t="n">
        <v>0.1304055172413793</v>
      </c>
      <c r="G309" s="5" t="inlineStr">
        <is>
          <t>CIA DA SAUDE</t>
        </is>
      </c>
      <c r="H309" s="5" t="inlineStr">
        <is>
          <t>PR</t>
        </is>
      </c>
      <c r="I309" s="5" t="n">
        <v>72</v>
      </c>
      <c r="J309" s="5" t="inlineStr">
        <is>
          <t>Positivação + Expandir</t>
        </is>
      </c>
      <c r="K309" s="5" t="inlineStr">
        <is>
          <t>CIA DA SAUDE</t>
        </is>
      </c>
      <c r="L309" s="5" t="inlineStr">
        <is>
          <t>PR</t>
        </is>
      </c>
      <c r="M309" s="5" t="n">
        <v>72</v>
      </c>
      <c r="N309" s="9" t="n">
        <v>35479.27</v>
      </c>
      <c r="O309" s="19" t="n">
        <v>41.06396990740741</v>
      </c>
      <c r="P309" s="5" t="inlineStr">
        <is>
          <t>03 - NACIONAL</t>
        </is>
      </c>
      <c r="Q309" s="5" t="inlineStr">
        <is>
          <t>JULIO GADRET</t>
        </is>
      </c>
      <c r="R309" s="5" t="inlineStr"/>
      <c r="S309" s="5" t="inlineStr">
        <is>
          <t>LG REPRESENTACOES LTDA - EPP</t>
        </is>
      </c>
      <c r="T309" s="5" t="inlineStr">
        <is>
          <t>ZV - NAO APLICAVEL</t>
        </is>
      </c>
      <c r="U309" s="5" t="inlineStr"/>
      <c r="V309" s="5" t="inlineStr">
        <is>
          <t>cauda longa</t>
        </is>
      </c>
      <c r="W309" s="5" t="inlineStr">
        <is>
          <t>REDES/GRUPOS</t>
        </is>
      </c>
    </row>
    <row r="310">
      <c r="A310" s="22" t="n">
        <v>0.1290519540229885</v>
      </c>
      <c r="B310" s="23" t="inlineStr">
        <is>
          <t>VERMELHO</t>
        </is>
      </c>
      <c r="C310" s="9" t="n">
        <v>10875</v>
      </c>
      <c r="D310" s="9" t="n">
        <v>1403.44</v>
      </c>
      <c r="E310" s="9" t="n">
        <v>10875</v>
      </c>
      <c r="F310" s="6" t="n">
        <v>0.1290519540229885</v>
      </c>
      <c r="G310" s="5" t="inlineStr">
        <is>
          <t>CIA DA SAUDE</t>
        </is>
      </c>
      <c r="H310" s="5" t="inlineStr">
        <is>
          <t>SC</t>
        </is>
      </c>
      <c r="I310" s="5" t="n">
        <v>72</v>
      </c>
      <c r="J310" s="5" t="inlineStr">
        <is>
          <t>Positivação + Expandir</t>
        </is>
      </c>
      <c r="K310" s="5" t="inlineStr">
        <is>
          <t>CIA DA SAUDE</t>
        </is>
      </c>
      <c r="L310" s="5" t="inlineStr">
        <is>
          <t>SC</t>
        </is>
      </c>
      <c r="M310" s="5" t="n">
        <v>72</v>
      </c>
      <c r="N310" s="9" t="n">
        <v>35479.27</v>
      </c>
      <c r="O310" s="19" t="n">
        <v>41.06396990740741</v>
      </c>
      <c r="P310" s="5" t="inlineStr">
        <is>
          <t>03 - NACIONAL</t>
        </is>
      </c>
      <c r="Q310" s="5" t="inlineStr">
        <is>
          <t>JULIO GADRET</t>
        </is>
      </c>
      <c r="R310" s="5" t="inlineStr"/>
      <c r="S310" s="5" t="inlineStr">
        <is>
          <t>LG REPRESENTACOES LTDA - EPP</t>
        </is>
      </c>
      <c r="T310" s="5" t="inlineStr">
        <is>
          <t>ZV - NAO APLICAVEL</t>
        </is>
      </c>
      <c r="U310" s="5" t="inlineStr"/>
      <c r="V310" s="5" t="inlineStr">
        <is>
          <t>cauda longa</t>
        </is>
      </c>
      <c r="W310" s="5" t="inlineStr">
        <is>
          <t>REDES/GRUPOS</t>
        </is>
      </c>
    </row>
    <row r="311">
      <c r="A311" s="17" t="n">
        <v>0.6367746031746031</v>
      </c>
      <c r="B311" s="18" t="inlineStr">
        <is>
          <t>VERDE</t>
        </is>
      </c>
      <c r="C311" s="9" t="n">
        <v>1575</v>
      </c>
      <c r="D311" s="9" t="n">
        <v>1002.92</v>
      </c>
      <c r="E311" s="9" t="n">
        <v>1575</v>
      </c>
      <c r="F311" s="6" t="n">
        <v>0.6367746031746031</v>
      </c>
      <c r="G311" s="5" t="inlineStr">
        <is>
          <t>SEM GRUPO</t>
        </is>
      </c>
      <c r="H311" s="5" t="inlineStr">
        <is>
          <t>PR</t>
        </is>
      </c>
      <c r="I311" s="5" t="n">
        <v>1276</v>
      </c>
      <c r="J311" s="5" t="inlineStr">
        <is>
          <t>JBP</t>
        </is>
      </c>
      <c r="K311" s="5" t="inlineStr">
        <is>
          <t>SEM REDE</t>
        </is>
      </c>
      <c r="L311" s="5" t="inlineStr">
        <is>
          <t>PR</t>
        </is>
      </c>
      <c r="M311" s="5" t="n">
        <v>1276</v>
      </c>
      <c r="N311" s="9" t="n">
        <v>1537138.130000001</v>
      </c>
      <c r="O311" s="19" t="n">
        <v>100.387808908046</v>
      </c>
      <c r="P311" s="5" t="inlineStr">
        <is>
          <t>03 - SUL</t>
        </is>
      </c>
      <c r="Q311" s="5" t="inlineStr">
        <is>
          <t>HEMANUELE DITZEL (MANU)</t>
        </is>
      </c>
      <c r="R311" s="5" t="inlineStr"/>
      <c r="S311" s="5" t="inlineStr">
        <is>
          <t>ZR - NAO APLICAVEL</t>
        </is>
      </c>
      <c r="T311" s="5" t="inlineStr">
        <is>
          <t>HEMANUELE ROSA DITZEL</t>
        </is>
      </c>
      <c r="U311" s="5" t="inlineStr"/>
      <c r="V311" s="5" t="inlineStr">
        <is>
          <t>cauda longa</t>
        </is>
      </c>
      <c r="W311" s="5" t="inlineStr">
        <is>
          <t>REGIÕES/GRUPOS</t>
        </is>
      </c>
    </row>
    <row r="312">
      <c r="A312" s="17" t="n">
        <v>0.9831944444444444</v>
      </c>
      <c r="B312" s="18" t="inlineStr">
        <is>
          <t>VERDE</t>
        </is>
      </c>
      <c r="C312" s="9" t="n">
        <v>1440</v>
      </c>
      <c r="D312" s="9" t="n">
        <v>1415.8</v>
      </c>
      <c r="E312" s="9" t="n">
        <v>1440</v>
      </c>
      <c r="F312" s="6" t="n">
        <v>0.9831944444444444</v>
      </c>
      <c r="G312" s="5" t="inlineStr">
        <is>
          <t>SEM GRUPO</t>
        </is>
      </c>
      <c r="H312" s="5" t="inlineStr">
        <is>
          <t>MG</t>
        </is>
      </c>
      <c r="I312" s="5" t="n">
        <v>1276</v>
      </c>
      <c r="J312" s="5" t="inlineStr">
        <is>
          <t>JBP</t>
        </is>
      </c>
      <c r="K312" s="5" t="inlineStr">
        <is>
          <t>SEM REDE</t>
        </is>
      </c>
      <c r="L312" s="5" t="inlineStr">
        <is>
          <t>MG</t>
        </is>
      </c>
      <c r="M312" s="5" t="n">
        <v>1276</v>
      </c>
      <c r="N312" s="9" t="n">
        <v>1537138.130000001</v>
      </c>
      <c r="O312" s="19" t="n">
        <v>100.387808908046</v>
      </c>
      <c r="P312" s="5" t="inlineStr">
        <is>
          <t>03 - RJ + ES + MG</t>
        </is>
      </c>
      <c r="Q312" s="5" t="inlineStr">
        <is>
          <t>LARISSA PADILHA</t>
        </is>
      </c>
      <c r="R312" s="5" t="inlineStr"/>
      <c r="S312" s="5" t="inlineStr">
        <is>
          <t>42.149.466 LARISSA DA SILVA PADILHA - ME</t>
        </is>
      </c>
      <c r="T312" s="5" t="inlineStr">
        <is>
          <t>ZV - NAO APLICAVEL</t>
        </is>
      </c>
      <c r="U312" s="5" t="inlineStr"/>
      <c r="V312" s="5" t="inlineStr">
        <is>
          <t>cauda longa</t>
        </is>
      </c>
      <c r="W312" s="5" t="inlineStr">
        <is>
          <t>REGIÕES/GRUPOS</t>
        </is>
      </c>
    </row>
    <row r="313">
      <c r="A313" s="24" t="n">
        <v>0.5077518518518519</v>
      </c>
      <c r="B313" s="25" t="inlineStr">
        <is>
          <t>AMARELO</t>
        </is>
      </c>
      <c r="C313" s="9" t="n">
        <v>2700</v>
      </c>
      <c r="D313" s="9" t="n">
        <v>1370.93</v>
      </c>
      <c r="E313" s="9" t="n">
        <v>2700</v>
      </c>
      <c r="F313" s="6" t="n">
        <v>0.5077518518518519</v>
      </c>
      <c r="G313" s="5" t="inlineStr">
        <is>
          <t>SEM GRUPO</t>
        </is>
      </c>
      <c r="H313" s="5" t="inlineStr">
        <is>
          <t>PR</t>
        </is>
      </c>
      <c r="I313" s="5" t="n">
        <v>1276</v>
      </c>
      <c r="J313" s="5" t="inlineStr">
        <is>
          <t>Sell Out</t>
        </is>
      </c>
      <c r="K313" s="5" t="inlineStr">
        <is>
          <t>SEM REDE</t>
        </is>
      </c>
      <c r="L313" s="5" t="inlineStr">
        <is>
          <t>PR</t>
        </is>
      </c>
      <c r="M313" s="5" t="n">
        <v>1276</v>
      </c>
      <c r="N313" s="9" t="n">
        <v>1537138.130000001</v>
      </c>
      <c r="O313" s="19" t="n">
        <v>100.387808908046</v>
      </c>
      <c r="P313" s="5" t="inlineStr">
        <is>
          <t>03 - SUL</t>
        </is>
      </c>
      <c r="Q313" s="5" t="inlineStr">
        <is>
          <t>DAIANE STAVICKI</t>
        </is>
      </c>
      <c r="R313" s="5" t="inlineStr"/>
      <c r="S313" s="5" t="inlineStr">
        <is>
          <t>ZR - NAO APLICAVEL</t>
        </is>
      </c>
      <c r="T313" s="5" t="inlineStr">
        <is>
          <t>HEMANUELE ROSA DITZEL</t>
        </is>
      </c>
      <c r="U313" s="5" t="inlineStr"/>
      <c r="V313" s="5" t="inlineStr">
        <is>
          <t>cauda longa</t>
        </is>
      </c>
      <c r="W313" s="5" t="inlineStr">
        <is>
          <t>REGIÕES/GRUPOS</t>
        </is>
      </c>
    </row>
    <row r="314">
      <c r="A314" s="17" t="n">
        <v>0.8767919389978214</v>
      </c>
      <c r="B314" s="18" t="inlineStr">
        <is>
          <t>VERDE</t>
        </is>
      </c>
      <c r="C314" s="9" t="n">
        <v>1582.758620689655</v>
      </c>
      <c r="D314" s="9" t="n">
        <v>1387.75</v>
      </c>
      <c r="E314" s="9" t="n">
        <v>1582.758620689655</v>
      </c>
      <c r="F314" s="6" t="n">
        <v>0.8767919389978214</v>
      </c>
      <c r="G314" s="5" t="inlineStr">
        <is>
          <t>SEM GRUPO</t>
        </is>
      </c>
      <c r="H314" s="5" t="inlineStr">
        <is>
          <t>RS</t>
        </is>
      </c>
      <c r="I314" s="5" t="n">
        <v>1276</v>
      </c>
      <c r="J314" s="5" t="inlineStr">
        <is>
          <t>JBP</t>
        </is>
      </c>
      <c r="K314" s="5" t="inlineStr">
        <is>
          <t>SEM REDE</t>
        </is>
      </c>
      <c r="L314" s="5" t="inlineStr">
        <is>
          <t>RS</t>
        </is>
      </c>
      <c r="M314" s="5" t="n">
        <v>1276</v>
      </c>
      <c r="N314" s="9" t="n">
        <v>1537138.130000001</v>
      </c>
      <c r="O314" s="19" t="n">
        <v>100.387808908046</v>
      </c>
      <c r="P314" s="5" t="inlineStr">
        <is>
          <t>03 - SUL</t>
        </is>
      </c>
      <c r="Q314" s="5" t="inlineStr">
        <is>
          <t>HEMANUELE DITZEL (MANU)</t>
        </is>
      </c>
      <c r="R314" s="5" t="inlineStr"/>
      <c r="S314" s="5" t="inlineStr">
        <is>
          <t>ZR - NAO APLICAVEL</t>
        </is>
      </c>
      <c r="T314" s="5" t="inlineStr">
        <is>
          <t>HEMANUELE ROSA DITZEL</t>
        </is>
      </c>
      <c r="U314" s="5" t="inlineStr"/>
      <c r="V314" s="5" t="inlineStr">
        <is>
          <t>cauda longa</t>
        </is>
      </c>
      <c r="W314" s="5" t="inlineStr">
        <is>
          <t>REGIÕES/GRUPOS</t>
        </is>
      </c>
    </row>
    <row r="315">
      <c r="A315" s="22" t="n">
        <v>0.1289047665056361</v>
      </c>
      <c r="B315" s="23" t="inlineStr">
        <is>
          <t>VERMELHO</t>
        </is>
      </c>
      <c r="C315" s="9" t="n">
        <v>10706.89655172414</v>
      </c>
      <c r="D315" s="9" t="n">
        <v>1380.17</v>
      </c>
      <c r="E315" s="9" t="n">
        <v>10706.89655172414</v>
      </c>
      <c r="F315" s="6" t="n">
        <v>0.1289047665056361</v>
      </c>
      <c r="G315" s="5" t="inlineStr">
        <is>
          <t>FITLAND</t>
        </is>
      </c>
      <c r="H315" s="5" t="inlineStr">
        <is>
          <t>SC</t>
        </is>
      </c>
      <c r="I315" s="5" t="n">
        <v>58</v>
      </c>
      <c r="J315" s="5" t="inlineStr">
        <is>
          <t>Positivação + Expandir</t>
        </is>
      </c>
      <c r="K315" s="5" t="inlineStr">
        <is>
          <t>FITLAND</t>
        </is>
      </c>
      <c r="L315" s="5" t="inlineStr">
        <is>
          <t>SC</t>
        </is>
      </c>
      <c r="M315" s="5" t="n">
        <v>58</v>
      </c>
      <c r="N315" s="9" t="n">
        <v>140195.48</v>
      </c>
      <c r="O315" s="19" t="n">
        <v>201.4302873563219</v>
      </c>
      <c r="P315" s="5" t="inlineStr">
        <is>
          <t>03 - NACIONAL</t>
        </is>
      </c>
      <c r="Q315" s="5" t="inlineStr">
        <is>
          <t>JULIO GADRET</t>
        </is>
      </c>
      <c r="R315" s="5" t="inlineStr"/>
      <c r="S315" s="5" t="inlineStr">
        <is>
          <t>ZR - NAO APLICAVEL</t>
        </is>
      </c>
      <c r="T315" s="5" t="inlineStr">
        <is>
          <t>ZV - NAO APLICAVEL</t>
        </is>
      </c>
      <c r="U315" s="5" t="inlineStr"/>
      <c r="V315" s="5" t="inlineStr">
        <is>
          <t>cauda longa</t>
        </is>
      </c>
      <c r="W315" s="5" t="inlineStr">
        <is>
          <t>REDES/GRUPOS</t>
        </is>
      </c>
    </row>
    <row r="316">
      <c r="A316" s="17" t="n">
        <v>0.8786747276688454</v>
      </c>
      <c r="B316" s="18" t="inlineStr">
        <is>
          <t>VERDE</t>
        </is>
      </c>
      <c r="C316" s="9" t="n">
        <v>1582.758620689655</v>
      </c>
      <c r="D316" s="9" t="n">
        <v>1390.73</v>
      </c>
      <c r="E316" s="9" t="n">
        <v>1582.758620689655</v>
      </c>
      <c r="F316" s="6" t="n">
        <v>0.8786747276688454</v>
      </c>
      <c r="G316" s="5" t="inlineStr">
        <is>
          <t>SEM GRUPO</t>
        </is>
      </c>
      <c r="H316" s="5" t="inlineStr">
        <is>
          <t>RS</t>
        </is>
      </c>
      <c r="I316" s="5" t="n">
        <v>1276</v>
      </c>
      <c r="J316" s="5" t="inlineStr">
        <is>
          <t>JBP</t>
        </is>
      </c>
      <c r="K316" s="5" t="inlineStr">
        <is>
          <t>SEM REDE</t>
        </is>
      </c>
      <c r="L316" s="5" t="inlineStr">
        <is>
          <t>RS</t>
        </is>
      </c>
      <c r="M316" s="5" t="n">
        <v>1276</v>
      </c>
      <c r="N316" s="9" t="n">
        <v>1537138.130000001</v>
      </c>
      <c r="O316" s="19" t="n">
        <v>100.387808908046</v>
      </c>
      <c r="P316" s="5" t="inlineStr">
        <is>
          <t>03 - SUL</t>
        </is>
      </c>
      <c r="Q316" s="5" t="inlineStr">
        <is>
          <t>HEMANUELE DITZEL (MANU)</t>
        </is>
      </c>
      <c r="R316" s="5" t="inlineStr"/>
      <c r="S316" s="5" t="inlineStr">
        <is>
          <t>ZR - NAO APLICAVEL</t>
        </is>
      </c>
      <c r="T316" s="5" t="inlineStr">
        <is>
          <t>HEMANUELE ROSA DITZEL</t>
        </is>
      </c>
      <c r="U316" s="5" t="inlineStr"/>
      <c r="V316" s="5" t="inlineStr">
        <is>
          <t>cauda longa</t>
        </is>
      </c>
      <c r="W316" s="5" t="inlineStr">
        <is>
          <t>REGIÕES/GRUPOS</t>
        </is>
      </c>
    </row>
    <row r="317">
      <c r="A317" s="17" t="n">
        <v>1.080106018518519</v>
      </c>
      <c r="B317" s="18" t="inlineStr">
        <is>
          <t>VERDE</t>
        </is>
      </c>
      <c r="C317" s="9" t="n">
        <v>1393.548387096774</v>
      </c>
      <c r="D317" s="9" t="n">
        <v>1505.18</v>
      </c>
      <c r="E317" s="9" t="n">
        <v>1393.548387096774</v>
      </c>
      <c r="F317" s="6" t="n">
        <v>1.080106018518519</v>
      </c>
      <c r="G317" s="5" t="inlineStr">
        <is>
          <t>SEM GRUPO</t>
        </is>
      </c>
      <c r="H317" s="5" t="inlineStr">
        <is>
          <t>RJ</t>
        </is>
      </c>
      <c r="I317" s="5" t="n">
        <v>1276</v>
      </c>
      <c r="J317" s="5" t="inlineStr">
        <is>
          <t>JBP</t>
        </is>
      </c>
      <c r="K317" s="5" t="inlineStr">
        <is>
          <t>SEM REDE</t>
        </is>
      </c>
      <c r="L317" s="5" t="inlineStr">
        <is>
          <t>RJ</t>
        </is>
      </c>
      <c r="M317" s="5" t="n">
        <v>1276</v>
      </c>
      <c r="N317" s="9" t="n">
        <v>1537138.130000001</v>
      </c>
      <c r="O317" s="19" t="n">
        <v>100.387808908046</v>
      </c>
      <c r="P317" s="5" t="inlineStr">
        <is>
          <t>03 - RJ + ES + MG</t>
        </is>
      </c>
      <c r="Q317" s="5" t="inlineStr">
        <is>
          <t>LARISSA PADILHA</t>
        </is>
      </c>
      <c r="R317" s="5" t="inlineStr"/>
      <c r="S317" s="5" t="inlineStr">
        <is>
          <t>42.149.466 LARISSA DA SILVA PADILHA - ME</t>
        </is>
      </c>
      <c r="T317" s="5" t="inlineStr">
        <is>
          <t>ZV - NAO APLICAVEL</t>
        </is>
      </c>
      <c r="U317" s="5" t="inlineStr"/>
      <c r="V317" s="5" t="inlineStr">
        <is>
          <t>cauda longa</t>
        </is>
      </c>
      <c r="W317" s="5" t="inlineStr">
        <is>
          <t>REGIÕES/GRUPOS</t>
        </is>
      </c>
    </row>
    <row r="318">
      <c r="A318" s="22" t="n">
        <v>0.1314816103059581</v>
      </c>
      <c r="B318" s="23" t="inlineStr">
        <is>
          <t>VERMELHO</t>
        </is>
      </c>
      <c r="C318" s="9" t="n">
        <v>10706.89655172414</v>
      </c>
      <c r="D318" s="9" t="n">
        <v>1407.76</v>
      </c>
      <c r="E318" s="9" t="n">
        <v>10706.89655172414</v>
      </c>
      <c r="F318" s="6" t="n">
        <v>0.1314816103059581</v>
      </c>
      <c r="G318" s="5" t="inlineStr">
        <is>
          <t>FITLAND</t>
        </is>
      </c>
      <c r="H318" s="5" t="inlineStr">
        <is>
          <t>SC</t>
        </is>
      </c>
      <c r="I318" s="5" t="n">
        <v>58</v>
      </c>
      <c r="J318" s="5" t="inlineStr">
        <is>
          <t>Positivação + Expandir</t>
        </is>
      </c>
      <c r="K318" s="5" t="inlineStr">
        <is>
          <t>FITLAND</t>
        </is>
      </c>
      <c r="L318" s="5" t="inlineStr">
        <is>
          <t>SC</t>
        </is>
      </c>
      <c r="M318" s="5" t="n">
        <v>58</v>
      </c>
      <c r="N318" s="9" t="n">
        <v>140195.48</v>
      </c>
      <c r="O318" s="19" t="n">
        <v>201.4302873563219</v>
      </c>
      <c r="P318" s="5" t="inlineStr">
        <is>
          <t>03 - NACIONAL</t>
        </is>
      </c>
      <c r="Q318" s="5" t="inlineStr">
        <is>
          <t>JULIO GADRET</t>
        </is>
      </c>
      <c r="R318" s="5" t="inlineStr"/>
      <c r="S318" s="5" t="inlineStr">
        <is>
          <t>LG REPRESENTACOES LTDA - EPP</t>
        </is>
      </c>
      <c r="T318" s="5" t="inlineStr">
        <is>
          <t>ZV - NAO APLICAVEL</t>
        </is>
      </c>
      <c r="U318" s="5" t="inlineStr"/>
      <c r="V318" s="5" t="inlineStr">
        <is>
          <t>cauda longa</t>
        </is>
      </c>
      <c r="W318" s="5" t="inlineStr">
        <is>
          <t>REDES/GRUPOS</t>
        </is>
      </c>
    </row>
    <row r="319">
      <c r="A319" s="17" t="n">
        <v>0.839616339869281</v>
      </c>
      <c r="B319" s="18" t="inlineStr">
        <is>
          <t>VERDE</t>
        </is>
      </c>
      <c r="C319" s="9" t="n">
        <v>1582.758620689655</v>
      </c>
      <c r="D319" s="9" t="n">
        <v>1328.91</v>
      </c>
      <c r="E319" s="9" t="n">
        <v>1582.758620689655</v>
      </c>
      <c r="F319" s="6" t="n">
        <v>0.839616339869281</v>
      </c>
      <c r="G319" s="5" t="inlineStr">
        <is>
          <t>SEM GRUPO</t>
        </is>
      </c>
      <c r="H319" s="5" t="inlineStr">
        <is>
          <t>RS</t>
        </is>
      </c>
      <c r="I319" s="5" t="n">
        <v>1276</v>
      </c>
      <c r="J319" s="5" t="inlineStr">
        <is>
          <t>JBP</t>
        </is>
      </c>
      <c r="K319" s="5" t="inlineStr">
        <is>
          <t>SEM REDE</t>
        </is>
      </c>
      <c r="L319" s="5" t="inlineStr">
        <is>
          <t>RS</t>
        </is>
      </c>
      <c r="M319" s="5" t="n">
        <v>1276</v>
      </c>
      <c r="N319" s="9" t="n">
        <v>1537138.130000001</v>
      </c>
      <c r="O319" s="19" t="n">
        <v>100.387808908046</v>
      </c>
      <c r="P319" s="5" t="inlineStr">
        <is>
          <t>03 - SUL</t>
        </is>
      </c>
      <c r="Q319" s="5" t="inlineStr">
        <is>
          <t>HEMANUELE DITZEL (MANU)</t>
        </is>
      </c>
      <c r="R319" s="5" t="inlineStr"/>
      <c r="S319" s="5" t="inlineStr">
        <is>
          <t>ZR - NAO APLICAVEL</t>
        </is>
      </c>
      <c r="T319" s="5" t="inlineStr">
        <is>
          <t>HEMANUELE ROSA DITZEL</t>
        </is>
      </c>
      <c r="U319" s="5" t="inlineStr"/>
      <c r="V319" s="5" t="inlineStr">
        <is>
          <t>cauda longa</t>
        </is>
      </c>
      <c r="W319" s="5" t="inlineStr">
        <is>
          <t>REGIÕES/GRUPOS</t>
        </is>
      </c>
    </row>
    <row r="320">
      <c r="A320" s="17" t="n">
        <v>0.6667923076923077</v>
      </c>
      <c r="B320" s="18" t="inlineStr">
        <is>
          <t>VERDE</t>
        </is>
      </c>
      <c r="C320" s="9" t="n">
        <v>2600</v>
      </c>
      <c r="D320" s="9" t="n">
        <v>1733.66</v>
      </c>
      <c r="E320" s="9" t="n">
        <v>2600</v>
      </c>
      <c r="F320" s="6" t="n">
        <v>0.6667923076923077</v>
      </c>
      <c r="G320" s="5" t="inlineStr">
        <is>
          <t>SEM GRUPO</t>
        </is>
      </c>
      <c r="H320" s="5" t="inlineStr">
        <is>
          <t>SP</t>
        </is>
      </c>
      <c r="I320" s="5" t="n">
        <v>1276</v>
      </c>
      <c r="J320" s="5" t="inlineStr">
        <is>
          <t>JBP</t>
        </is>
      </c>
      <c r="K320" s="5" t="inlineStr">
        <is>
          <t>SEM REDE</t>
        </is>
      </c>
      <c r="L320" s="5" t="inlineStr">
        <is>
          <t>SP</t>
        </is>
      </c>
      <c r="M320" s="5" t="n">
        <v>1276</v>
      </c>
      <c r="N320" s="9" t="n">
        <v>1537138.130000001</v>
      </c>
      <c r="O320" s="19" t="n">
        <v>100.387808908046</v>
      </c>
      <c r="P320" s="5" t="inlineStr">
        <is>
          <t>03 - SP INTERIOR</t>
        </is>
      </c>
      <c r="Q320" s="5" t="inlineStr">
        <is>
          <t>LARISSA PADILHA</t>
        </is>
      </c>
      <c r="R320" s="5" t="inlineStr"/>
      <c r="S320" s="5" t="inlineStr">
        <is>
          <t>42.149.466 LARISSA DA SILVA PADILHA - ME</t>
        </is>
      </c>
      <c r="T320" s="5" t="inlineStr">
        <is>
          <t>ZV - NAO APLICAVEL</t>
        </is>
      </c>
      <c r="U320" s="5" t="inlineStr"/>
      <c r="V320" s="5" t="inlineStr">
        <is>
          <t>cauda longa</t>
        </is>
      </c>
      <c r="W320" s="5" t="inlineStr">
        <is>
          <t>REGIÕES/GRUPOS</t>
        </is>
      </c>
    </row>
    <row r="321">
      <c r="A321" s="17" t="n">
        <v>0.9586225694444444</v>
      </c>
      <c r="B321" s="18" t="inlineStr">
        <is>
          <t>VERDE</t>
        </is>
      </c>
      <c r="C321" s="9" t="n">
        <v>1515.789473684211</v>
      </c>
      <c r="D321" s="9" t="n">
        <v>1453.07</v>
      </c>
      <c r="E321" s="9" t="n">
        <v>1515.789473684211</v>
      </c>
      <c r="F321" s="6" t="n">
        <v>0.9586225694444444</v>
      </c>
      <c r="G321" s="5" t="inlineStr">
        <is>
          <t>SEM GRUPO</t>
        </is>
      </c>
      <c r="H321" s="5" t="inlineStr">
        <is>
          <t>PE</t>
        </is>
      </c>
      <c r="I321" s="5" t="n">
        <v>1276</v>
      </c>
      <c r="J321" s="5" t="inlineStr">
        <is>
          <t>JBP</t>
        </is>
      </c>
      <c r="K321" s="5" t="inlineStr">
        <is>
          <t>SEM REDE</t>
        </is>
      </c>
      <c r="L321" s="5" t="inlineStr">
        <is>
          <t>PE</t>
        </is>
      </c>
      <c r="M321" s="5" t="n">
        <v>1276</v>
      </c>
      <c r="N321" s="9" t="n">
        <v>1537138.130000001</v>
      </c>
      <c r="O321" s="19" t="n">
        <v>100.387808908046</v>
      </c>
      <c r="P321" s="5" t="inlineStr">
        <is>
          <t>03 - NORDESTE (SEM MA)</t>
        </is>
      </c>
      <c r="Q321" s="5" t="inlineStr">
        <is>
          <t>LARISSA PADILHA</t>
        </is>
      </c>
      <c r="R321" s="5" t="inlineStr"/>
      <c r="S321" s="5" t="inlineStr">
        <is>
          <t>42.149.466 LARISSA DA SILVA PADILHA - ME</t>
        </is>
      </c>
      <c r="T321" s="5" t="inlineStr">
        <is>
          <t>ZV - NAO APLICAVEL</t>
        </is>
      </c>
      <c r="U321" s="5" t="inlineStr"/>
      <c r="V321" s="5" t="inlineStr">
        <is>
          <t>cauda longa</t>
        </is>
      </c>
      <c r="W321" s="5" t="inlineStr">
        <is>
          <t>REGIÕES/GRUPOS</t>
        </is>
      </c>
    </row>
    <row r="322">
      <c r="A322" s="22" t="n">
        <v>0.201387816091954</v>
      </c>
      <c r="B322" s="23" t="inlineStr">
        <is>
          <t>VERMELHO</t>
        </is>
      </c>
      <c r="C322" s="9" t="n">
        <v>6566.037735849057</v>
      </c>
      <c r="D322" s="9" t="n">
        <v>1322.32</v>
      </c>
      <c r="E322" s="9" t="n">
        <v>6566.037735849057</v>
      </c>
      <c r="F322" s="6" t="n">
        <v>0.201387816091954</v>
      </c>
      <c r="G322" s="5" t="inlineStr">
        <is>
          <t>DIVINA TERRA</t>
        </is>
      </c>
      <c r="H322" s="5" t="inlineStr">
        <is>
          <t>MT</t>
        </is>
      </c>
      <c r="I322" s="5" t="n">
        <v>53</v>
      </c>
      <c r="J322" s="5" t="inlineStr">
        <is>
          <t>Positivação + Expandir</t>
        </is>
      </c>
      <c r="K322" s="5" t="inlineStr">
        <is>
          <t>DIVINA TERRA</t>
        </is>
      </c>
      <c r="L322" s="5" t="inlineStr">
        <is>
          <t>MT</t>
        </is>
      </c>
      <c r="M322" s="5" t="n">
        <v>53</v>
      </c>
      <c r="N322" s="9" t="n">
        <v>26524.04</v>
      </c>
      <c r="O322" s="19" t="n">
        <v>41.70446540880504</v>
      </c>
      <c r="P322" s="5" t="inlineStr">
        <is>
          <t>03 - NACIONAL</t>
        </is>
      </c>
      <c r="Q322" s="5" t="inlineStr">
        <is>
          <t>DAIANE STAVICKI</t>
        </is>
      </c>
      <c r="R322" s="5" t="inlineStr"/>
      <c r="S322" s="5" t="inlineStr">
        <is>
          <t>ZR - NAO APLICAVEL</t>
        </is>
      </c>
      <c r="T322" s="5" t="inlineStr">
        <is>
          <t>HEMANUELE ROSA DITZEL</t>
        </is>
      </c>
      <c r="U322" s="5" t="inlineStr"/>
      <c r="V322" s="5" t="inlineStr">
        <is>
          <t>cauda longa</t>
        </is>
      </c>
      <c r="W322" s="5" t="inlineStr">
        <is>
          <t>REDES/GRUPOS</t>
        </is>
      </c>
    </row>
    <row r="323">
      <c r="A323" s="22" t="n">
        <v>0.1184367521367521</v>
      </c>
      <c r="B323" s="23" t="inlineStr">
        <is>
          <t>VERMELHO</t>
        </is>
      </c>
      <c r="C323" s="9" t="n">
        <v>11700</v>
      </c>
      <c r="D323" s="9" t="n">
        <v>1385.71</v>
      </c>
      <c r="E323" s="9" t="n">
        <v>11700</v>
      </c>
      <c r="F323" s="6" t="n">
        <v>0.1184367521367521</v>
      </c>
      <c r="G323" s="5" t="inlineStr">
        <is>
          <t>MUNDO VERDE</t>
        </is>
      </c>
      <c r="H323" s="5" t="inlineStr">
        <is>
          <t>RJ</t>
        </is>
      </c>
      <c r="I323" s="5" t="n">
        <v>5</v>
      </c>
      <c r="J323" s="5" t="inlineStr">
        <is>
          <t>Positivação + Expandir</t>
        </is>
      </c>
      <c r="K323" s="5" t="inlineStr">
        <is>
          <t>MUNDO VERDE</t>
        </is>
      </c>
      <c r="L323" s="5" t="inlineStr">
        <is>
          <t>RJ</t>
        </is>
      </c>
      <c r="M323" s="5" t="n">
        <v>5</v>
      </c>
      <c r="N323" s="9" t="n">
        <v>21794.67</v>
      </c>
      <c r="O323" s="19" t="n">
        <v>363.2445</v>
      </c>
      <c r="P323" s="5" t="inlineStr">
        <is>
          <t>03 - NACIONAL</t>
        </is>
      </c>
      <c r="Q323" s="5" t="inlineStr">
        <is>
          <t>DAIANE STAVICKI</t>
        </is>
      </c>
      <c r="R323" s="5" t="inlineStr"/>
      <c r="S323" s="5" t="inlineStr">
        <is>
          <t>42.149.466 LARISSA DA SILVA PADILHA - ME</t>
        </is>
      </c>
      <c r="T323" s="5" t="inlineStr">
        <is>
          <t>ZV - NAO APLICAVEL</t>
        </is>
      </c>
      <c r="U323" s="5" t="inlineStr"/>
      <c r="V323" s="5" t="inlineStr">
        <is>
          <t>cauda longa</t>
        </is>
      </c>
      <c r="W323" s="5" t="inlineStr">
        <is>
          <t>REDES/GRUPOS</t>
        </is>
      </c>
    </row>
    <row r="324">
      <c r="A324" s="22" t="n">
        <v>0.2410590476190476</v>
      </c>
      <c r="B324" s="23" t="inlineStr">
        <is>
          <t>VERMELHO</t>
        </is>
      </c>
      <c r="C324" s="9" t="n">
        <v>10500</v>
      </c>
      <c r="D324" s="9" t="n">
        <v>2531.12</v>
      </c>
      <c r="E324" s="9" t="n">
        <v>10500</v>
      </c>
      <c r="F324" s="6" t="n">
        <v>0.2410590476190476</v>
      </c>
      <c r="G324" s="5" t="inlineStr">
        <is>
          <t>VIDA LEVE</t>
        </is>
      </c>
      <c r="H324" s="5" t="inlineStr">
        <is>
          <t>TO</t>
        </is>
      </c>
      <c r="I324" s="5" t="n">
        <v>34</v>
      </c>
      <c r="J324" s="5" t="inlineStr">
        <is>
          <t>Positivação + Expandir</t>
        </is>
      </c>
      <c r="K324" s="5" t="inlineStr">
        <is>
          <t>VIDA LEVE</t>
        </is>
      </c>
      <c r="L324" s="5" t="inlineStr">
        <is>
          <t>TO</t>
        </is>
      </c>
      <c r="M324" s="5" t="n">
        <v>34</v>
      </c>
      <c r="N324" s="9" t="n">
        <v>45735.59000000001</v>
      </c>
      <c r="O324" s="19" t="n">
        <v>112.0970343137255</v>
      </c>
      <c r="P324" s="5" t="inlineStr">
        <is>
          <t>03 - NACIONAL</t>
        </is>
      </c>
      <c r="Q324" s="5" t="inlineStr">
        <is>
          <t>DAIANE STAVICKI</t>
        </is>
      </c>
      <c r="R324" s="5" t="inlineStr"/>
      <c r="S324" s="5" t="inlineStr">
        <is>
          <t>ZR - NAO APLICAVEL</t>
        </is>
      </c>
      <c r="T324" s="5" t="inlineStr">
        <is>
          <t>ZV - NAO APLICAVEL</t>
        </is>
      </c>
      <c r="U324" s="5" t="inlineStr"/>
      <c r="V324" s="5" t="inlineStr">
        <is>
          <t>cauda longa</t>
        </is>
      </c>
      <c r="W324" s="5" t="inlineStr">
        <is>
          <t>REDES/GRUPOS</t>
        </is>
      </c>
    </row>
    <row r="325">
      <c r="A325" s="17" t="n">
        <v>0.9744902739726027</v>
      </c>
      <c r="B325" s="18" t="inlineStr">
        <is>
          <t>VERDE</t>
        </is>
      </c>
      <c r="C325" s="9" t="n">
        <v>1553.191489361702</v>
      </c>
      <c r="D325" s="9" t="n">
        <v>1513.57</v>
      </c>
      <c r="E325" s="9" t="n">
        <v>1553.191489361702</v>
      </c>
      <c r="F325" s="6" t="n">
        <v>0.9744902739726027</v>
      </c>
      <c r="G325" s="5" t="inlineStr">
        <is>
          <t>SEM GRUPO</t>
        </is>
      </c>
      <c r="H325" s="5" t="inlineStr">
        <is>
          <t>SC</t>
        </is>
      </c>
      <c r="I325" s="5" t="n">
        <v>1276</v>
      </c>
      <c r="J325" s="5" t="inlineStr">
        <is>
          <t>JBP</t>
        </is>
      </c>
      <c r="K325" s="5" t="inlineStr">
        <is>
          <t>SEM REDE</t>
        </is>
      </c>
      <c r="L325" s="5" t="inlineStr">
        <is>
          <t>SC</t>
        </is>
      </c>
      <c r="M325" s="5" t="n">
        <v>1276</v>
      </c>
      <c r="N325" s="9" t="n">
        <v>1537138.130000001</v>
      </c>
      <c r="O325" s="19" t="n">
        <v>100.387808908046</v>
      </c>
      <c r="P325" s="5" t="inlineStr">
        <is>
          <t>03 - SUL</t>
        </is>
      </c>
      <c r="Q325" s="5" t="inlineStr">
        <is>
          <t>JULIO GADRET</t>
        </is>
      </c>
      <c r="R325" s="5" t="inlineStr"/>
      <c r="S325" s="5" t="inlineStr">
        <is>
          <t>LG REPRESENTACOES LTDA - EPP</t>
        </is>
      </c>
      <c r="T325" s="5" t="inlineStr">
        <is>
          <t>ZV - NAO APLICAVEL</t>
        </is>
      </c>
      <c r="U325" s="5" t="inlineStr"/>
      <c r="V325" s="5" t="inlineStr">
        <is>
          <t>cauda longa</t>
        </is>
      </c>
      <c r="W325" s="5" t="inlineStr">
        <is>
          <t>REGIÕES/GRUPOS</t>
        </is>
      </c>
    </row>
    <row r="326">
      <c r="A326" s="22" t="n">
        <v>0.1203514285714286</v>
      </c>
      <c r="B326" s="23" t="inlineStr">
        <is>
          <t>VERMELHO</t>
        </is>
      </c>
      <c r="C326" s="9" t="n">
        <v>10500</v>
      </c>
      <c r="D326" s="9" t="n">
        <v>1263.69</v>
      </c>
      <c r="E326" s="9" t="n">
        <v>10500</v>
      </c>
      <c r="F326" s="6" t="n">
        <v>0.1203514285714286</v>
      </c>
      <c r="G326" s="5" t="inlineStr">
        <is>
          <t>VIDA LEVE</t>
        </is>
      </c>
      <c r="H326" s="5" t="inlineStr">
        <is>
          <t>SC</t>
        </is>
      </c>
      <c r="I326" s="5" t="n">
        <v>34</v>
      </c>
      <c r="J326" s="5" t="inlineStr">
        <is>
          <t>Positivação + Expandir</t>
        </is>
      </c>
      <c r="K326" s="5" t="inlineStr">
        <is>
          <t>VIDA LEVE</t>
        </is>
      </c>
      <c r="L326" s="5" t="inlineStr">
        <is>
          <t>SC</t>
        </is>
      </c>
      <c r="M326" s="5" t="n">
        <v>34</v>
      </c>
      <c r="N326" s="9" t="n">
        <v>45735.59000000001</v>
      </c>
      <c r="O326" s="19" t="n">
        <v>112.0970343137255</v>
      </c>
      <c r="P326" s="5" t="inlineStr">
        <is>
          <t>03 - NACIONAL</t>
        </is>
      </c>
      <c r="Q326" s="5" t="inlineStr">
        <is>
          <t>DAIANE STAVICKI</t>
        </is>
      </c>
      <c r="R326" s="5" t="inlineStr"/>
      <c r="S326" s="5" t="inlineStr">
        <is>
          <t>ZR - NAO APLICAVEL</t>
        </is>
      </c>
      <c r="T326" s="5" t="inlineStr">
        <is>
          <t>HEMANUELE ROSA DITZEL</t>
        </is>
      </c>
      <c r="U326" s="5" t="inlineStr"/>
      <c r="V326" s="5" t="inlineStr">
        <is>
          <t>cauda longa</t>
        </is>
      </c>
      <c r="W326" s="5" t="inlineStr">
        <is>
          <t>REDES/GRUPOS</t>
        </is>
      </c>
    </row>
    <row r="327">
      <c r="A327" s="20" t="n">
        <v>0</v>
      </c>
      <c r="B327" s="21" t="inlineStr">
        <is>
          <t>ROXO</t>
        </is>
      </c>
      <c r="C327" s="9" t="n">
        <v>10500</v>
      </c>
      <c r="D327" s="9" t="n">
        <v>0</v>
      </c>
      <c r="E327" s="9" t="n">
        <v>10500</v>
      </c>
      <c r="F327" s="6" t="n">
        <v>0</v>
      </c>
      <c r="G327" s="5" t="inlineStr">
        <is>
          <t>VIDA LEVE</t>
        </is>
      </c>
      <c r="H327" s="5" t="inlineStr">
        <is>
          <t>MA</t>
        </is>
      </c>
      <c r="I327" s="5" t="n">
        <v>34</v>
      </c>
      <c r="J327" s="5" t="inlineStr">
        <is>
          <t>Mapear + Prospectar</t>
        </is>
      </c>
      <c r="K327" s="5" t="inlineStr">
        <is>
          <t>VIDA LEVE</t>
        </is>
      </c>
      <c r="L327" s="5" t="inlineStr">
        <is>
          <t>MA</t>
        </is>
      </c>
      <c r="M327" s="5" t="n">
        <v>34</v>
      </c>
      <c r="N327" s="9" t="n">
        <v>45735.59000000001</v>
      </c>
      <c r="O327" s="19" t="n">
        <v>112.0970343137255</v>
      </c>
      <c r="P327" s="5" t="inlineStr">
        <is>
          <t>03 - NACIONAL</t>
        </is>
      </c>
      <c r="Q327" s="5" t="inlineStr">
        <is>
          <t>DAIANE STAVICKI</t>
        </is>
      </c>
      <c r="R327" s="5" t="inlineStr"/>
      <c r="S327" s="5" t="inlineStr">
        <is>
          <t>ZR - NAO APLICAVEL</t>
        </is>
      </c>
      <c r="T327" s="5" t="inlineStr">
        <is>
          <t>ZV - NAO APLICAVEL</t>
        </is>
      </c>
      <c r="U327" s="5" t="inlineStr"/>
      <c r="V327" s="5" t="inlineStr">
        <is>
          <t>sem venda</t>
        </is>
      </c>
      <c r="W327" s="5" t="inlineStr">
        <is>
          <t>REDES/GRUPOS</t>
        </is>
      </c>
    </row>
    <row r="328">
      <c r="A328" s="22" t="n">
        <v>0.1173187761674718</v>
      </c>
      <c r="B328" s="23" t="inlineStr">
        <is>
          <t>VERMELHO</t>
        </is>
      </c>
      <c r="C328" s="9" t="n">
        <v>10706.89655172414</v>
      </c>
      <c r="D328" s="9" t="n">
        <v>1256.12</v>
      </c>
      <c r="E328" s="9" t="n">
        <v>10706.89655172414</v>
      </c>
      <c r="F328" s="6" t="n">
        <v>0.1173187761674718</v>
      </c>
      <c r="G328" s="5" t="inlineStr">
        <is>
          <t>FITLAND</t>
        </is>
      </c>
      <c r="H328" s="5" t="inlineStr">
        <is>
          <t>SC</t>
        </is>
      </c>
      <c r="I328" s="5" t="n">
        <v>58</v>
      </c>
      <c r="J328" s="5" t="inlineStr">
        <is>
          <t>Positivação + Expandir</t>
        </is>
      </c>
      <c r="K328" s="5" t="inlineStr">
        <is>
          <t>FITLAND</t>
        </is>
      </c>
      <c r="L328" s="5" t="inlineStr">
        <is>
          <t>SC</t>
        </is>
      </c>
      <c r="M328" s="5" t="n">
        <v>58</v>
      </c>
      <c r="N328" s="9" t="n">
        <v>140195.48</v>
      </c>
      <c r="O328" s="19" t="n">
        <v>201.4302873563219</v>
      </c>
      <c r="P328" s="5" t="inlineStr">
        <is>
          <t>03 - NACIONAL</t>
        </is>
      </c>
      <c r="Q328" s="5" t="inlineStr">
        <is>
          <t>JULIO GADRET</t>
        </is>
      </c>
      <c r="R328" s="5" t="inlineStr"/>
      <c r="S328" s="5" t="inlineStr">
        <is>
          <t>ZR - NAO APLICAVEL</t>
        </is>
      </c>
      <c r="T328" s="5" t="inlineStr">
        <is>
          <t>ZV - NAO APLICAVEL</t>
        </is>
      </c>
      <c r="U328" s="5" t="inlineStr"/>
      <c r="V328" s="5" t="inlineStr">
        <is>
          <t>cauda longa</t>
        </is>
      </c>
      <c r="W328" s="5" t="inlineStr">
        <is>
          <t>REDES/GRUPOS</t>
        </is>
      </c>
    </row>
    <row r="329">
      <c r="A329" s="17" t="n">
        <v>0.8496711111111112</v>
      </c>
      <c r="B329" s="18" t="inlineStr">
        <is>
          <t>VERDE</t>
        </is>
      </c>
      <c r="C329" s="9" t="n">
        <v>1565.217391304348</v>
      </c>
      <c r="D329" s="9" t="n">
        <v>1329.92</v>
      </c>
      <c r="E329" s="9" t="n">
        <v>1565.217391304348</v>
      </c>
      <c r="F329" s="6" t="n">
        <v>0.8496711111111112</v>
      </c>
      <c r="G329" s="5" t="inlineStr">
        <is>
          <t>SEM GRUPO</t>
        </is>
      </c>
      <c r="H329" s="5" t="inlineStr">
        <is>
          <t>MG</t>
        </is>
      </c>
      <c r="I329" s="5" t="n">
        <v>1276</v>
      </c>
      <c r="J329" s="5" t="inlineStr">
        <is>
          <t>JBP</t>
        </is>
      </c>
      <c r="K329" s="5" t="inlineStr">
        <is>
          <t>SEM REDE</t>
        </is>
      </c>
      <c r="L329" s="5" t="inlineStr">
        <is>
          <t>MG</t>
        </is>
      </c>
      <c r="M329" s="5" t="n">
        <v>1276</v>
      </c>
      <c r="N329" s="9" t="n">
        <v>1537138.130000001</v>
      </c>
      <c r="O329" s="19" t="n">
        <v>100.387808908046</v>
      </c>
      <c r="P329" s="5" t="inlineStr">
        <is>
          <t>03 - RJ + ES + MG</t>
        </is>
      </c>
      <c r="Q329" s="5" t="inlineStr">
        <is>
          <t>JULIO GADRET</t>
        </is>
      </c>
      <c r="R329" s="5" t="inlineStr"/>
      <c r="S329" s="5" t="inlineStr">
        <is>
          <t>ZR - NAO APLICAVEL</t>
        </is>
      </c>
      <c r="T329" s="5" t="inlineStr">
        <is>
          <t>ZV - NAO APLICAVEL</t>
        </is>
      </c>
      <c r="U329" s="5" t="inlineStr"/>
      <c r="V329" s="5" t="inlineStr">
        <is>
          <t>cauda longa</t>
        </is>
      </c>
      <c r="W329" s="5" t="inlineStr">
        <is>
          <t>REGIÕES/GRUPOS</t>
        </is>
      </c>
    </row>
    <row r="330">
      <c r="A330" s="17" t="n">
        <v>0.7815013550135501</v>
      </c>
      <c r="B330" s="18" t="inlineStr">
        <is>
          <t>VERDE</t>
        </is>
      </c>
      <c r="C330" s="9" t="n">
        <v>1604.347826086957</v>
      </c>
      <c r="D330" s="9" t="n">
        <v>1253.8</v>
      </c>
      <c r="E330" s="9" t="n">
        <v>1604.347826086957</v>
      </c>
      <c r="F330" s="6" t="n">
        <v>0.7815013550135501</v>
      </c>
      <c r="G330" s="5" t="inlineStr">
        <is>
          <t>SEM GRUPO</t>
        </is>
      </c>
      <c r="H330" s="5" t="inlineStr">
        <is>
          <t>SC</t>
        </is>
      </c>
      <c r="I330" s="5" t="n">
        <v>1276</v>
      </c>
      <c r="J330" s="5" t="inlineStr">
        <is>
          <t>JBP</t>
        </is>
      </c>
      <c r="K330" s="5" t="inlineStr">
        <is>
          <t>SEM REDE</t>
        </is>
      </c>
      <c r="L330" s="5" t="inlineStr">
        <is>
          <t>SC</t>
        </is>
      </c>
      <c r="M330" s="5" t="n">
        <v>1276</v>
      </c>
      <c r="N330" s="9" t="n">
        <v>1537138.130000001</v>
      </c>
      <c r="O330" s="19" t="n">
        <v>100.387808908046</v>
      </c>
      <c r="P330" s="5" t="inlineStr">
        <is>
          <t>03 - SUL</t>
        </is>
      </c>
      <c r="Q330" s="5" t="inlineStr">
        <is>
          <t>JULIO GADRET</t>
        </is>
      </c>
      <c r="R330" s="5" t="inlineStr"/>
      <c r="S330" s="5" t="inlineStr">
        <is>
          <t>LG REPRESENTACOES LTDA - EPP</t>
        </is>
      </c>
      <c r="T330" s="5" t="inlineStr">
        <is>
          <t>ZV - NAO APLICAVEL</t>
        </is>
      </c>
      <c r="U330" s="5" t="inlineStr"/>
      <c r="V330" s="5" t="inlineStr">
        <is>
          <t>cauda longa</t>
        </is>
      </c>
      <c r="W330" s="5" t="inlineStr">
        <is>
          <t>REGIÕES/GRUPOS</t>
        </is>
      </c>
    </row>
    <row r="331">
      <c r="A331" s="22" t="n">
        <v>0.1149333333333333</v>
      </c>
      <c r="B331" s="23" t="inlineStr">
        <is>
          <t>VERMELHO</t>
        </is>
      </c>
      <c r="C331" s="9" t="n">
        <v>10875</v>
      </c>
      <c r="D331" s="9" t="n">
        <v>1249.9</v>
      </c>
      <c r="E331" s="9" t="n">
        <v>10875</v>
      </c>
      <c r="F331" s="6" t="n">
        <v>0.1149333333333333</v>
      </c>
      <c r="G331" s="5" t="inlineStr">
        <is>
          <t>CIA DA SAUDE</t>
        </is>
      </c>
      <c r="H331" s="5" t="inlineStr">
        <is>
          <t>RS</t>
        </is>
      </c>
      <c r="I331" s="5" t="n">
        <v>72</v>
      </c>
      <c r="J331" s="5" t="inlineStr">
        <is>
          <t>Positivação + Expandir</t>
        </is>
      </c>
      <c r="K331" s="5" t="inlineStr">
        <is>
          <t>CIA DA SAUDE</t>
        </is>
      </c>
      <c r="L331" s="5" t="inlineStr">
        <is>
          <t>RS</t>
        </is>
      </c>
      <c r="M331" s="5" t="n">
        <v>72</v>
      </c>
      <c r="N331" s="9" t="n">
        <v>35479.27</v>
      </c>
      <c r="O331" s="19" t="n">
        <v>41.06396990740741</v>
      </c>
      <c r="P331" s="5" t="inlineStr">
        <is>
          <t>03 - NACIONAL</t>
        </is>
      </c>
      <c r="Q331" s="5" t="inlineStr">
        <is>
          <t>JULIO GADRET</t>
        </is>
      </c>
      <c r="R331" s="5" t="inlineStr"/>
      <c r="S331" s="5" t="inlineStr">
        <is>
          <t>LG REPRESENTACOES LTDA - EPP</t>
        </is>
      </c>
      <c r="T331" s="5" t="inlineStr">
        <is>
          <t>ZV - NAO APLICAVEL</t>
        </is>
      </c>
      <c r="U331" s="5" t="inlineStr"/>
      <c r="V331" s="5" t="inlineStr">
        <is>
          <t>cauda longa</t>
        </is>
      </c>
      <c r="W331" s="5" t="inlineStr">
        <is>
          <t>REDES/GRUPOS</t>
        </is>
      </c>
    </row>
    <row r="332">
      <c r="A332" s="20" t="n">
        <v>0</v>
      </c>
      <c r="B332" s="21" t="inlineStr">
        <is>
          <t>ROXO</t>
        </is>
      </c>
      <c r="C332" s="9" t="n">
        <v>1513.953488372093</v>
      </c>
      <c r="D332" s="9" t="n">
        <v>0</v>
      </c>
      <c r="E332" s="9" t="n">
        <v>1513.953488372093</v>
      </c>
      <c r="F332" s="6" t="n">
        <v>0</v>
      </c>
      <c r="G332" s="5" t="inlineStr">
        <is>
          <t>SEM GRUPO</t>
        </is>
      </c>
      <c r="H332" s="5" t="inlineStr">
        <is>
          <t>SC</t>
        </is>
      </c>
      <c r="I332" s="5" t="n">
        <v>1276</v>
      </c>
      <c r="J332" s="5" t="inlineStr">
        <is>
          <t>Mapear + Prospectar</t>
        </is>
      </c>
      <c r="K332" s="5" t="inlineStr">
        <is>
          <t>SEM REDE</t>
        </is>
      </c>
      <c r="L332" s="5" t="inlineStr">
        <is>
          <t>SC</t>
        </is>
      </c>
      <c r="M332" s="5" t="n">
        <v>1276</v>
      </c>
      <c r="N332" s="9" t="n">
        <v>1537138.130000001</v>
      </c>
      <c r="O332" s="19" t="n">
        <v>100.387808908046</v>
      </c>
      <c r="P332" s="5" t="inlineStr">
        <is>
          <t>03 - SUL</t>
        </is>
      </c>
      <c r="Q332" s="5" t="inlineStr">
        <is>
          <t>HEMANUELE DITZEL (MANU)</t>
        </is>
      </c>
      <c r="R332" s="5" t="inlineStr"/>
      <c r="S332" s="5" t="inlineStr">
        <is>
          <t>ZR - NAO APLICAVEL</t>
        </is>
      </c>
      <c r="T332" s="5" t="inlineStr">
        <is>
          <t>HEMANUELE ROSA DITZEL</t>
        </is>
      </c>
      <c r="U332" s="5" t="inlineStr"/>
      <c r="V332" s="5" t="inlineStr">
        <is>
          <t>sem venda</t>
        </is>
      </c>
      <c r="W332" s="5" t="inlineStr">
        <is>
          <t>REGIÕES/GRUPOS</t>
        </is>
      </c>
    </row>
    <row r="333">
      <c r="A333" s="20" t="n">
        <v>0</v>
      </c>
      <c r="B333" s="21" t="inlineStr">
        <is>
          <t>ROXO</t>
        </is>
      </c>
      <c r="C333" s="9" t="n">
        <v>1553.191489361702</v>
      </c>
      <c r="D333" s="9" t="n">
        <v>0</v>
      </c>
      <c r="E333" s="9" t="n">
        <v>1553.191489361702</v>
      </c>
      <c r="F333" s="6" t="n">
        <v>0</v>
      </c>
      <c r="G333" s="5" t="inlineStr">
        <is>
          <t>SEM GRUPO</t>
        </is>
      </c>
      <c r="H333" s="5" t="inlineStr">
        <is>
          <t>SC</t>
        </is>
      </c>
      <c r="I333" s="5" t="n">
        <v>1276</v>
      </c>
      <c r="J333" s="5" t="inlineStr">
        <is>
          <t>Mapear + Prospectar</t>
        </is>
      </c>
      <c r="K333" s="5" t="inlineStr">
        <is>
          <t>SEM REDE</t>
        </is>
      </c>
      <c r="L333" s="5" t="inlineStr">
        <is>
          <t>SC</t>
        </is>
      </c>
      <c r="M333" s="5" t="n">
        <v>1276</v>
      </c>
      <c r="N333" s="9" t="n">
        <v>1537138.130000001</v>
      </c>
      <c r="O333" s="19" t="n">
        <v>100.387808908046</v>
      </c>
      <c r="P333" s="5" t="inlineStr">
        <is>
          <t>03 - SUL</t>
        </is>
      </c>
      <c r="Q333" s="5" t="inlineStr">
        <is>
          <t>HEMANUELE DITZEL (MANU)</t>
        </is>
      </c>
      <c r="R333" s="5" t="inlineStr"/>
      <c r="S333" s="5" t="inlineStr">
        <is>
          <t>LG REPRESENTACOES LTDA - EPP</t>
        </is>
      </c>
      <c r="T333" s="5" t="inlineStr">
        <is>
          <t>ZV - NAO APLICAVEL</t>
        </is>
      </c>
      <c r="U333" s="5" t="inlineStr"/>
      <c r="V333" s="5" t="inlineStr">
        <is>
          <t>sem venda</t>
        </is>
      </c>
      <c r="W333" s="5" t="inlineStr">
        <is>
          <t>REGIÕES/GRUPOS</t>
        </is>
      </c>
    </row>
    <row r="334">
      <c r="A334" s="17" t="n">
        <v>0.7650604651162791</v>
      </c>
      <c r="B334" s="18" t="inlineStr">
        <is>
          <t>VERDE</t>
        </is>
      </c>
      <c r="C334" s="9" t="n">
        <v>1612.5</v>
      </c>
      <c r="D334" s="9" t="n">
        <v>1233.66</v>
      </c>
      <c r="E334" s="9" t="n">
        <v>1612.5</v>
      </c>
      <c r="F334" s="6" t="n">
        <v>0.7650604651162791</v>
      </c>
      <c r="G334" s="5" t="inlineStr">
        <is>
          <t>SEM GRUPO</t>
        </is>
      </c>
      <c r="H334" s="5" t="inlineStr">
        <is>
          <t>RS</t>
        </is>
      </c>
      <c r="I334" s="5" t="n">
        <v>1276</v>
      </c>
      <c r="J334" s="5" t="inlineStr">
        <is>
          <t>JBP</t>
        </is>
      </c>
      <c r="K334" s="5" t="inlineStr">
        <is>
          <t>SEM REDE</t>
        </is>
      </c>
      <c r="L334" s="5" t="inlineStr">
        <is>
          <t>RS</t>
        </is>
      </c>
      <c r="M334" s="5" t="n">
        <v>1276</v>
      </c>
      <c r="N334" s="9" t="n">
        <v>1537138.130000001</v>
      </c>
      <c r="O334" s="19" t="n">
        <v>100.387808908046</v>
      </c>
      <c r="P334" s="5" t="inlineStr">
        <is>
          <t>03 - SUL</t>
        </is>
      </c>
      <c r="Q334" s="5" t="inlineStr">
        <is>
          <t>LARISSA PADILHA</t>
        </is>
      </c>
      <c r="R334" s="5" t="inlineStr"/>
      <c r="S334" s="5" t="inlineStr">
        <is>
          <t>ZR - NAO APLICAVEL</t>
        </is>
      </c>
      <c r="T334" s="5" t="inlineStr">
        <is>
          <t>HEMANUELE ROSA DITZEL</t>
        </is>
      </c>
      <c r="U334" s="5" t="inlineStr"/>
      <c r="V334" s="5" t="inlineStr">
        <is>
          <t>cauda longa</t>
        </is>
      </c>
      <c r="W334" s="5" t="inlineStr">
        <is>
          <t>REGIÕES/GRUPOS</t>
        </is>
      </c>
    </row>
    <row r="335">
      <c r="A335" s="22" t="n">
        <v>0.3584057971014493</v>
      </c>
      <c r="B335" s="23" t="inlineStr">
        <is>
          <t>VERMELHO</t>
        </is>
      </c>
      <c r="C335" s="9" t="n">
        <v>3450</v>
      </c>
      <c r="D335" s="9" t="n">
        <v>1236.5</v>
      </c>
      <c r="E335" s="9" t="n">
        <v>3450</v>
      </c>
      <c r="F335" s="6" t="n">
        <v>0.3584057971014493</v>
      </c>
      <c r="G335" s="5" t="inlineStr">
        <is>
          <t>SEM GRUPO</t>
        </is>
      </c>
      <c r="H335" s="5" t="inlineStr">
        <is>
          <t>SP</t>
        </is>
      </c>
      <c r="I335" s="5" t="n">
        <v>1276</v>
      </c>
      <c r="J335" s="5" t="inlineStr">
        <is>
          <t>Positivação + Expandir</t>
        </is>
      </c>
      <c r="K335" s="5" t="inlineStr">
        <is>
          <t>SEM REDE</t>
        </is>
      </c>
      <c r="L335" s="5" t="inlineStr">
        <is>
          <t>SP</t>
        </is>
      </c>
      <c r="M335" s="5" t="n">
        <v>1276</v>
      </c>
      <c r="N335" s="9" t="n">
        <v>1537138.130000001</v>
      </c>
      <c r="O335" s="19" t="n">
        <v>100.387808908046</v>
      </c>
      <c r="P335" s="5" t="inlineStr">
        <is>
          <t>03 - SP INTERIOR</t>
        </is>
      </c>
      <c r="Q335" s="5" t="inlineStr">
        <is>
          <t>LARISSA PADILHA</t>
        </is>
      </c>
      <c r="R335" s="5" t="inlineStr"/>
      <c r="S335" s="5" t="inlineStr">
        <is>
          <t>42.149.466 LARISSA DA SILVA PADILHA - ME</t>
        </is>
      </c>
      <c r="T335" s="5" t="inlineStr">
        <is>
          <t>ZV - NAO APLICAVEL</t>
        </is>
      </c>
      <c r="U335" s="5" t="inlineStr"/>
      <c r="V335" s="5" t="inlineStr">
        <is>
          <t>cauda longa</t>
        </is>
      </c>
      <c r="W335" s="5" t="inlineStr">
        <is>
          <t>REGIÕES/GRUPOS</t>
        </is>
      </c>
    </row>
    <row r="336">
      <c r="A336" s="17" t="n">
        <v>0.8018079877112135</v>
      </c>
      <c r="B336" s="18" t="inlineStr">
        <is>
          <t>VERDE</t>
        </is>
      </c>
      <c r="C336" s="9" t="n">
        <v>1513.953488372093</v>
      </c>
      <c r="D336" s="9" t="n">
        <v>1213.9</v>
      </c>
      <c r="E336" s="9" t="n">
        <v>1513.953488372093</v>
      </c>
      <c r="F336" s="6" t="n">
        <v>0.8018079877112135</v>
      </c>
      <c r="G336" s="5" t="inlineStr">
        <is>
          <t>SEM GRUPO</t>
        </is>
      </c>
      <c r="H336" s="5" t="inlineStr">
        <is>
          <t>SC</t>
        </is>
      </c>
      <c r="I336" s="5" t="n">
        <v>1276</v>
      </c>
      <c r="J336" s="5" t="inlineStr">
        <is>
          <t>JBP</t>
        </is>
      </c>
      <c r="K336" s="5" t="inlineStr">
        <is>
          <t>SEM REDE</t>
        </is>
      </c>
      <c r="L336" s="5" t="inlineStr">
        <is>
          <t>SC</t>
        </is>
      </c>
      <c r="M336" s="5" t="n">
        <v>1276</v>
      </c>
      <c r="N336" s="9" t="n">
        <v>1537138.130000001</v>
      </c>
      <c r="O336" s="19" t="n">
        <v>100.387808908046</v>
      </c>
      <c r="P336" s="5" t="inlineStr">
        <is>
          <t>03 - SUL</t>
        </is>
      </c>
      <c r="Q336" s="5" t="inlineStr">
        <is>
          <t>LARISSA PADILHA</t>
        </is>
      </c>
      <c r="R336" s="5" t="inlineStr"/>
      <c r="S336" s="5" t="inlineStr">
        <is>
          <t>ZR - NAO APLICAVEL</t>
        </is>
      </c>
      <c r="T336" s="5" t="inlineStr">
        <is>
          <t>ZV - NAO APLICAVEL</t>
        </is>
      </c>
      <c r="U336" s="5" t="inlineStr"/>
      <c r="V336" s="5" t="inlineStr">
        <is>
          <t>cauda longa</t>
        </is>
      </c>
      <c r="W336" s="5" t="inlineStr">
        <is>
          <t>REGIÕES/GRUPOS</t>
        </is>
      </c>
    </row>
    <row r="337">
      <c r="A337" s="17" t="n">
        <v>0.7815520547945206</v>
      </c>
      <c r="B337" s="18" t="inlineStr">
        <is>
          <t>VERDE</t>
        </is>
      </c>
      <c r="C337" s="9" t="n">
        <v>1553.191489361702</v>
      </c>
      <c r="D337" s="9" t="n">
        <v>1213.9</v>
      </c>
      <c r="E337" s="9" t="n">
        <v>1553.191489361702</v>
      </c>
      <c r="F337" s="6" t="n">
        <v>0.7815520547945206</v>
      </c>
      <c r="G337" s="5" t="inlineStr">
        <is>
          <t>SEM GRUPO</t>
        </is>
      </c>
      <c r="H337" s="5" t="inlineStr">
        <is>
          <t>SC</t>
        </is>
      </c>
      <c r="I337" s="5" t="n">
        <v>1276</v>
      </c>
      <c r="J337" s="5" t="inlineStr">
        <is>
          <t>JBP</t>
        </is>
      </c>
      <c r="K337" s="5" t="inlineStr">
        <is>
          <t>SEM REDE</t>
        </is>
      </c>
      <c r="L337" s="5" t="inlineStr">
        <is>
          <t>SC</t>
        </is>
      </c>
      <c r="M337" s="5" t="n">
        <v>1276</v>
      </c>
      <c r="N337" s="9" t="n">
        <v>1537138.130000001</v>
      </c>
      <c r="O337" s="19" t="n">
        <v>100.387808908046</v>
      </c>
      <c r="P337" s="5" t="inlineStr">
        <is>
          <t>03 - SUL</t>
        </is>
      </c>
      <c r="Q337" s="5" t="inlineStr">
        <is>
          <t>LARISSA PADILHA</t>
        </is>
      </c>
      <c r="R337" s="5" t="inlineStr"/>
      <c r="S337" s="5" t="inlineStr">
        <is>
          <t>ZR - NAO APLICAVEL</t>
        </is>
      </c>
      <c r="T337" s="5" t="inlineStr">
        <is>
          <t>ZV - NAO APLICAVEL</t>
        </is>
      </c>
      <c r="U337" s="5" t="inlineStr"/>
      <c r="V337" s="5" t="inlineStr">
        <is>
          <t>cauda longa</t>
        </is>
      </c>
      <c r="W337" s="5" t="inlineStr">
        <is>
          <t>REGIÕES/GRUPOS</t>
        </is>
      </c>
    </row>
    <row r="338">
      <c r="A338" s="17" t="n">
        <v>0.8758791666666667</v>
      </c>
      <c r="B338" s="18" t="inlineStr">
        <is>
          <t>VERDE</t>
        </is>
      </c>
      <c r="C338" s="9" t="n">
        <v>1393.548387096774</v>
      </c>
      <c r="D338" s="9" t="n">
        <v>1220.58</v>
      </c>
      <c r="E338" s="9" t="n">
        <v>1393.548387096774</v>
      </c>
      <c r="F338" s="6" t="n">
        <v>0.8758791666666667</v>
      </c>
      <c r="G338" s="5" t="inlineStr">
        <is>
          <t>SEM GRUPO</t>
        </is>
      </c>
      <c r="H338" s="5" t="inlineStr">
        <is>
          <t>RJ</t>
        </is>
      </c>
      <c r="I338" s="5" t="n">
        <v>1276</v>
      </c>
      <c r="J338" s="5" t="inlineStr">
        <is>
          <t>JBP</t>
        </is>
      </c>
      <c r="K338" s="5" t="inlineStr">
        <is>
          <t>SEM REDE</t>
        </is>
      </c>
      <c r="L338" s="5" t="inlineStr">
        <is>
          <t>RJ</t>
        </is>
      </c>
      <c r="M338" s="5" t="n">
        <v>1276</v>
      </c>
      <c r="N338" s="9" t="n">
        <v>1537138.130000001</v>
      </c>
      <c r="O338" s="19" t="n">
        <v>100.387808908046</v>
      </c>
      <c r="P338" s="5" t="inlineStr">
        <is>
          <t>03 - RJ + ES + MG</t>
        </is>
      </c>
      <c r="Q338" s="5" t="inlineStr">
        <is>
          <t>LARISSA PADILHA</t>
        </is>
      </c>
      <c r="R338" s="5" t="inlineStr"/>
      <c r="S338" s="5" t="inlineStr">
        <is>
          <t>42.149.466 LARISSA DA SILVA PADILHA - ME</t>
        </is>
      </c>
      <c r="T338" s="5" t="inlineStr">
        <is>
          <t>ZV - NAO APLICAVEL</t>
        </is>
      </c>
      <c r="U338" s="5" t="inlineStr"/>
      <c r="V338" s="5" t="inlineStr">
        <is>
          <t>cauda longa</t>
        </is>
      </c>
      <c r="W338" s="5" t="inlineStr">
        <is>
          <t>REGIÕES/GRUPOS</t>
        </is>
      </c>
    </row>
    <row r="339">
      <c r="A339" s="17" t="n">
        <v>0.728686712328767</v>
      </c>
      <c r="B339" s="18" t="inlineStr">
        <is>
          <t>VERDE</t>
        </is>
      </c>
      <c r="C339" s="9" t="n">
        <v>1553.191489361702</v>
      </c>
      <c r="D339" s="9" t="n">
        <v>1131.79</v>
      </c>
      <c r="E339" s="9" t="n">
        <v>1553.191489361702</v>
      </c>
      <c r="F339" s="6" t="n">
        <v>0.728686712328767</v>
      </c>
      <c r="G339" s="5" t="inlineStr">
        <is>
          <t>SEM GRUPO</t>
        </is>
      </c>
      <c r="H339" s="5" t="inlineStr">
        <is>
          <t>SC</t>
        </is>
      </c>
      <c r="I339" s="5" t="n">
        <v>1276</v>
      </c>
      <c r="J339" s="5" t="inlineStr">
        <is>
          <t>JBP</t>
        </is>
      </c>
      <c r="K339" s="5" t="inlineStr">
        <is>
          <t>SEM REDE</t>
        </is>
      </c>
      <c r="L339" s="5" t="inlineStr">
        <is>
          <t>SC</t>
        </is>
      </c>
      <c r="M339" s="5" t="n">
        <v>1276</v>
      </c>
      <c r="N339" s="9" t="n">
        <v>1537138.130000001</v>
      </c>
      <c r="O339" s="19" t="n">
        <v>100.387808908046</v>
      </c>
      <c r="P339" s="5" t="inlineStr">
        <is>
          <t>03 - SUL</t>
        </is>
      </c>
      <c r="Q339" s="5" t="inlineStr">
        <is>
          <t>JULIO GADRET</t>
        </is>
      </c>
      <c r="R339" s="5" t="inlineStr"/>
      <c r="S339" s="5" t="inlineStr">
        <is>
          <t>LG REPRESENTACOES LTDA - EPP</t>
        </is>
      </c>
      <c r="T339" s="5" t="inlineStr">
        <is>
          <t>ZV - NAO APLICAVEL</t>
        </is>
      </c>
      <c r="U339" s="5" t="inlineStr"/>
      <c r="V339" s="5" t="inlineStr">
        <is>
          <t>cauda longa</t>
        </is>
      </c>
      <c r="W339" s="5" t="inlineStr">
        <is>
          <t>REGIÕES/GRUPOS</t>
        </is>
      </c>
    </row>
    <row r="340">
      <c r="A340" s="22" t="n">
        <v>0.1834013218390805</v>
      </c>
      <c r="B340" s="23" t="inlineStr">
        <is>
          <t>VERMELHO</t>
        </is>
      </c>
      <c r="C340" s="9" t="n">
        <v>6566.037735849057</v>
      </c>
      <c r="D340" s="9" t="n">
        <v>1204.22</v>
      </c>
      <c r="E340" s="9" t="n">
        <v>6566.037735849057</v>
      </c>
      <c r="F340" s="6" t="n">
        <v>0.1834013218390805</v>
      </c>
      <c r="G340" s="5" t="inlineStr">
        <is>
          <t>DIVINA TERRA</t>
        </is>
      </c>
      <c r="H340" s="5" t="inlineStr">
        <is>
          <t>SC</t>
        </is>
      </c>
      <c r="I340" s="5" t="n">
        <v>53</v>
      </c>
      <c r="J340" s="5" t="inlineStr">
        <is>
          <t>Positivação + Expandir</t>
        </is>
      </c>
      <c r="K340" s="5" t="inlineStr">
        <is>
          <t>DIVINA TERRA</t>
        </is>
      </c>
      <c r="L340" s="5" t="inlineStr">
        <is>
          <t>SC</t>
        </is>
      </c>
      <c r="M340" s="5" t="n">
        <v>53</v>
      </c>
      <c r="N340" s="9" t="n">
        <v>26524.04</v>
      </c>
      <c r="O340" s="19" t="n">
        <v>41.70446540880504</v>
      </c>
      <c r="P340" s="5" t="inlineStr">
        <is>
          <t>03 - NACIONAL</t>
        </is>
      </c>
      <c r="Q340" s="5" t="inlineStr">
        <is>
          <t>DAIANE STAVICKI</t>
        </is>
      </c>
      <c r="R340" s="5" t="inlineStr"/>
      <c r="S340" s="5" t="inlineStr">
        <is>
          <t>ZR - NAO APLICAVEL</t>
        </is>
      </c>
      <c r="T340" s="5" t="inlineStr">
        <is>
          <t>ZV - NAO APLICAVEL</t>
        </is>
      </c>
      <c r="U340" s="5" t="inlineStr"/>
      <c r="V340" s="5" t="inlineStr">
        <is>
          <t>cauda longa</t>
        </is>
      </c>
      <c r="W340" s="5" t="inlineStr">
        <is>
          <t>REDES/GRUPOS</t>
        </is>
      </c>
    </row>
    <row r="341">
      <c r="A341" s="17" t="n">
        <v>0.7435658914728682</v>
      </c>
      <c r="B341" s="18" t="inlineStr">
        <is>
          <t>VERDE</t>
        </is>
      </c>
      <c r="C341" s="9" t="n">
        <v>1612.5</v>
      </c>
      <c r="D341" s="9" t="n">
        <v>1199</v>
      </c>
      <c r="E341" s="9" t="n">
        <v>1612.5</v>
      </c>
      <c r="F341" s="6" t="n">
        <v>0.7435658914728682</v>
      </c>
      <c r="G341" s="5" t="inlineStr">
        <is>
          <t>SEM GRUPO</t>
        </is>
      </c>
      <c r="H341" s="5" t="inlineStr">
        <is>
          <t>RS</t>
        </is>
      </c>
      <c r="I341" s="5" t="n">
        <v>1276</v>
      </c>
      <c r="J341" s="5" t="inlineStr">
        <is>
          <t>JBP</t>
        </is>
      </c>
      <c r="K341" s="5" t="inlineStr">
        <is>
          <t>SEM REDE</t>
        </is>
      </c>
      <c r="L341" s="5" t="inlineStr">
        <is>
          <t>RS</t>
        </is>
      </c>
      <c r="M341" s="5" t="n">
        <v>1276</v>
      </c>
      <c r="N341" s="9" t="n">
        <v>1537138.130000001</v>
      </c>
      <c r="O341" s="19" t="n">
        <v>100.387808908046</v>
      </c>
      <c r="P341" s="5" t="inlineStr">
        <is>
          <t>03 - SUL</t>
        </is>
      </c>
      <c r="Q341" s="5" t="inlineStr">
        <is>
          <t>HEMANUELE DITZEL (MANU)</t>
        </is>
      </c>
      <c r="R341" s="5" t="inlineStr"/>
      <c r="S341" s="5" t="inlineStr">
        <is>
          <t>ZR - NAO APLICAVEL</t>
        </is>
      </c>
      <c r="T341" s="5" t="inlineStr">
        <is>
          <t>HEMANUELE ROSA DITZEL</t>
        </is>
      </c>
      <c r="U341" s="5" t="inlineStr"/>
      <c r="V341" s="5" t="inlineStr">
        <is>
          <t>cauda longa</t>
        </is>
      </c>
      <c r="W341" s="5" t="inlineStr">
        <is>
          <t>REGIÕES/GRUPOS</t>
        </is>
      </c>
    </row>
    <row r="342">
      <c r="A342" s="17" t="n">
        <v>1.01295</v>
      </c>
      <c r="B342" s="18" t="inlineStr">
        <is>
          <t>VERDE</t>
        </is>
      </c>
      <c r="C342" s="9" t="n">
        <v>1200</v>
      </c>
      <c r="D342" s="9" t="n">
        <v>1215.54</v>
      </c>
      <c r="E342" s="9" t="n">
        <v>1200</v>
      </c>
      <c r="F342" s="6" t="n">
        <v>1.01295</v>
      </c>
      <c r="G342" s="5" t="inlineStr">
        <is>
          <t>SEM GRUPO</t>
        </is>
      </c>
      <c r="H342" s="5" t="inlineStr">
        <is>
          <t>DF</t>
        </is>
      </c>
      <c r="I342" s="5" t="n">
        <v>1276</v>
      </c>
      <c r="J342" s="5" t="inlineStr">
        <is>
          <t>JBP</t>
        </is>
      </c>
      <c r="K342" s="5" t="inlineStr">
        <is>
          <t>SEM REDE</t>
        </is>
      </c>
      <c r="L342" s="5" t="inlineStr">
        <is>
          <t>DF</t>
        </is>
      </c>
      <c r="M342" s="5" t="n">
        <v>1276</v>
      </c>
      <c r="N342" s="9" t="n">
        <v>1537138.130000001</v>
      </c>
      <c r="O342" s="19" t="n">
        <v>100.387808908046</v>
      </c>
      <c r="P342" s="5" t="inlineStr">
        <is>
          <t>03 - CENTRO OESTE</t>
        </is>
      </c>
      <c r="Q342" s="5" t="inlineStr">
        <is>
          <t>LARISSA PADILHA</t>
        </is>
      </c>
      <c r="R342" s="5" t="inlineStr"/>
      <c r="S342" s="5" t="inlineStr">
        <is>
          <t>42.149.466 LARISSA DA SILVA PADILHA - ME</t>
        </is>
      </c>
      <c r="T342" s="5" t="inlineStr">
        <is>
          <t>ZV - NAO APLICAVEL</t>
        </is>
      </c>
      <c r="U342" s="5" t="inlineStr"/>
      <c r="V342" s="5" t="inlineStr">
        <is>
          <t>cauda longa</t>
        </is>
      </c>
      <c r="W342" s="5" t="inlineStr">
        <is>
          <t>REGIÕES/GRUPOS</t>
        </is>
      </c>
    </row>
    <row r="343">
      <c r="A343" s="17" t="n">
        <v>0.7852222222222223</v>
      </c>
      <c r="B343" s="18" t="inlineStr">
        <is>
          <t>VERDE</t>
        </is>
      </c>
      <c r="C343" s="9" t="n">
        <v>1440</v>
      </c>
      <c r="D343" s="9" t="n">
        <v>1130.72</v>
      </c>
      <c r="E343" s="9" t="n">
        <v>1440</v>
      </c>
      <c r="F343" s="6" t="n">
        <v>0.7852222222222223</v>
      </c>
      <c r="G343" s="5" t="inlineStr">
        <is>
          <t>SEM GRUPO</t>
        </is>
      </c>
      <c r="H343" s="5" t="inlineStr">
        <is>
          <t>MG</t>
        </is>
      </c>
      <c r="I343" s="5" t="n">
        <v>1276</v>
      </c>
      <c r="J343" s="5" t="inlineStr">
        <is>
          <t>JBP</t>
        </is>
      </c>
      <c r="K343" s="5" t="inlineStr">
        <is>
          <t>SEM REDE</t>
        </is>
      </c>
      <c r="L343" s="5" t="inlineStr">
        <is>
          <t>MG</t>
        </is>
      </c>
      <c r="M343" s="5" t="n">
        <v>1276</v>
      </c>
      <c r="N343" s="9" t="n">
        <v>1537138.130000001</v>
      </c>
      <c r="O343" s="19" t="n">
        <v>100.387808908046</v>
      </c>
      <c r="P343" s="5" t="inlineStr">
        <is>
          <t>03 - RJ + ES + MG</t>
        </is>
      </c>
      <c r="Q343" s="5" t="inlineStr">
        <is>
          <t>LARISSA PADILHA</t>
        </is>
      </c>
      <c r="R343" s="5" t="inlineStr"/>
      <c r="S343" s="5" t="inlineStr">
        <is>
          <t>42.149.466 LARISSA DA SILVA PADILHA - ME</t>
        </is>
      </c>
      <c r="T343" s="5" t="inlineStr">
        <is>
          <t>ZV - NAO APLICAVEL</t>
        </is>
      </c>
      <c r="U343" s="5" t="inlineStr"/>
      <c r="V343" s="5" t="inlineStr">
        <is>
          <t>cauda longa</t>
        </is>
      </c>
      <c r="W343" s="5" t="inlineStr">
        <is>
          <t>REGIÕES/GRUPOS</t>
        </is>
      </c>
    </row>
    <row r="344">
      <c r="A344" s="17" t="n">
        <v>0.754105341880342</v>
      </c>
      <c r="B344" s="18" t="inlineStr">
        <is>
          <t>VERDE</t>
        </is>
      </c>
      <c r="C344" s="9" t="n">
        <v>1613.793103448276</v>
      </c>
      <c r="D344" s="9" t="n">
        <v>1216.97</v>
      </c>
      <c r="E344" s="9" t="n">
        <v>1613.793103448276</v>
      </c>
      <c r="F344" s="6" t="n">
        <v>0.754105341880342</v>
      </c>
      <c r="G344" s="5" t="inlineStr">
        <is>
          <t>SEM GRUPO</t>
        </is>
      </c>
      <c r="H344" s="5" t="inlineStr">
        <is>
          <t>PR</t>
        </is>
      </c>
      <c r="I344" s="5" t="n">
        <v>1276</v>
      </c>
      <c r="J344" s="5" t="inlineStr">
        <is>
          <t>JBP</t>
        </is>
      </c>
      <c r="K344" s="5" t="inlineStr">
        <is>
          <t>SEM REDE</t>
        </is>
      </c>
      <c r="L344" s="5" t="inlineStr">
        <is>
          <t>PR</t>
        </is>
      </c>
      <c r="M344" s="5" t="n">
        <v>1276</v>
      </c>
      <c r="N344" s="9" t="n">
        <v>1537138.130000001</v>
      </c>
      <c r="O344" s="19" t="n">
        <v>100.387808908046</v>
      </c>
      <c r="P344" s="5" t="inlineStr">
        <is>
          <t>03 - SUL</t>
        </is>
      </c>
      <c r="Q344" s="5" t="inlineStr">
        <is>
          <t>LARISSA PADILHA</t>
        </is>
      </c>
      <c r="R344" s="5" t="inlineStr"/>
      <c r="S344" s="5" t="inlineStr">
        <is>
          <t>ZR - NAO APLICAVEL</t>
        </is>
      </c>
      <c r="T344" s="5" t="inlineStr">
        <is>
          <t>ZV - NAO APLICAVEL</t>
        </is>
      </c>
      <c r="U344" s="5" t="inlineStr"/>
      <c r="V344" s="5" t="inlineStr">
        <is>
          <t>cauda longa</t>
        </is>
      </c>
      <c r="W344" s="5" t="inlineStr">
        <is>
          <t>REGIÕES/GRUPOS</t>
        </is>
      </c>
    </row>
    <row r="345">
      <c r="A345" s="24" t="n">
        <v>0.568847619047619</v>
      </c>
      <c r="B345" s="25" t="inlineStr">
        <is>
          <t>AMARELO</t>
        </is>
      </c>
      <c r="C345" s="9" t="n">
        <v>2100</v>
      </c>
      <c r="D345" s="9" t="n">
        <v>1194.58</v>
      </c>
      <c r="E345" s="9" t="n">
        <v>2100</v>
      </c>
      <c r="F345" s="6" t="n">
        <v>0.568847619047619</v>
      </c>
      <c r="G345" s="5" t="inlineStr">
        <is>
          <t>SEM GRUPO</t>
        </is>
      </c>
      <c r="H345" s="5" t="inlineStr">
        <is>
          <t>RS</t>
        </is>
      </c>
      <c r="I345" s="5" t="n">
        <v>1276</v>
      </c>
      <c r="J345" s="5" t="inlineStr">
        <is>
          <t>Sell Out</t>
        </is>
      </c>
      <c r="K345" s="5" t="inlineStr">
        <is>
          <t>SEM REDE</t>
        </is>
      </c>
      <c r="L345" s="5" t="inlineStr">
        <is>
          <t>RS</t>
        </is>
      </c>
      <c r="M345" s="5" t="n">
        <v>1276</v>
      </c>
      <c r="N345" s="9" t="n">
        <v>1537138.130000001</v>
      </c>
      <c r="O345" s="19" t="n">
        <v>100.387808908046</v>
      </c>
      <c r="P345" s="5" t="inlineStr">
        <is>
          <t>03 - SUL</t>
        </is>
      </c>
      <c r="Q345" s="5" t="inlineStr">
        <is>
          <t>DAIANE STAVICKI</t>
        </is>
      </c>
      <c r="R345" s="5" t="inlineStr"/>
      <c r="S345" s="5" t="inlineStr">
        <is>
          <t>ZR - NAO APLICAVEL</t>
        </is>
      </c>
      <c r="T345" s="5" t="inlineStr">
        <is>
          <t>HEMANUELE ROSA DITZEL</t>
        </is>
      </c>
      <c r="U345" s="5" t="inlineStr"/>
      <c r="V345" s="5" t="inlineStr">
        <is>
          <t>cauda longa</t>
        </is>
      </c>
      <c r="W345" s="5" t="inlineStr">
        <is>
          <t>REGIÕES/GRUPOS</t>
        </is>
      </c>
    </row>
    <row r="346">
      <c r="A346" s="20" t="n">
        <v>0</v>
      </c>
      <c r="B346" s="21" t="inlineStr">
        <is>
          <t>ROXO</t>
        </is>
      </c>
      <c r="C346" s="9" t="n">
        <v>1604.347826086957</v>
      </c>
      <c r="D346" s="9" t="n">
        <v>0</v>
      </c>
      <c r="E346" s="9" t="n">
        <v>1604.347826086957</v>
      </c>
      <c r="F346" s="6" t="n">
        <v>0</v>
      </c>
      <c r="G346" s="5" t="inlineStr">
        <is>
          <t>SEM GRUPO</t>
        </is>
      </c>
      <c r="H346" s="5" t="inlineStr">
        <is>
          <t>SC</t>
        </is>
      </c>
      <c r="I346" s="5" t="n">
        <v>1276</v>
      </c>
      <c r="J346" s="5" t="inlineStr">
        <is>
          <t>Mapear + Prospectar</t>
        </is>
      </c>
      <c r="K346" s="5" t="inlineStr">
        <is>
          <t>SEM REDE</t>
        </is>
      </c>
      <c r="L346" s="5" t="inlineStr">
        <is>
          <t>SC</t>
        </is>
      </c>
      <c r="M346" s="5" t="n">
        <v>1276</v>
      </c>
      <c r="N346" s="9" t="n">
        <v>1537138.130000001</v>
      </c>
      <c r="O346" s="19" t="n">
        <v>100.387808908046</v>
      </c>
      <c r="P346" s="5" t="inlineStr">
        <is>
          <t>03 - SUL</t>
        </is>
      </c>
      <c r="Q346" s="5" t="inlineStr">
        <is>
          <t>JULIO GADRET</t>
        </is>
      </c>
      <c r="R346" s="5" t="inlineStr"/>
      <c r="S346" s="5" t="inlineStr">
        <is>
          <t>LG REPRESENTACOES LTDA - EPP</t>
        </is>
      </c>
      <c r="T346" s="5" t="inlineStr">
        <is>
          <t>ZV - NAO APLICAVEL</t>
        </is>
      </c>
      <c r="U346" s="5" t="inlineStr"/>
      <c r="V346" s="5" t="inlineStr">
        <is>
          <t>sem venda</t>
        </is>
      </c>
      <c r="W346" s="5" t="inlineStr">
        <is>
          <t>REGIÕES/GRUPOS</t>
        </is>
      </c>
    </row>
    <row r="347">
      <c r="A347" s="24" t="n">
        <v>0.4824090413943355</v>
      </c>
      <c r="B347" s="25" t="inlineStr">
        <is>
          <t>AMARELO</t>
        </is>
      </c>
      <c r="C347" s="9" t="n">
        <v>2622.857142857143</v>
      </c>
      <c r="D347" s="9" t="n">
        <v>1265.29</v>
      </c>
      <c r="E347" s="9" t="n">
        <v>2622.857142857143</v>
      </c>
      <c r="F347" s="6" t="n">
        <v>0.4824090413943355</v>
      </c>
      <c r="G347" s="5" t="inlineStr">
        <is>
          <t>SEM GRUPO</t>
        </is>
      </c>
      <c r="H347" s="5" t="inlineStr">
        <is>
          <t>SP</t>
        </is>
      </c>
      <c r="I347" s="5" t="n">
        <v>1276</v>
      </c>
      <c r="J347" s="5" t="inlineStr">
        <is>
          <t>Sell Out</t>
        </is>
      </c>
      <c r="K347" s="5" t="inlineStr">
        <is>
          <t>SEM REDE</t>
        </is>
      </c>
      <c r="L347" s="5" t="inlineStr">
        <is>
          <t>SP</t>
        </is>
      </c>
      <c r="M347" s="5" t="n">
        <v>1276</v>
      </c>
      <c r="N347" s="9" t="n">
        <v>1537138.130000001</v>
      </c>
      <c r="O347" s="19" t="n">
        <v>100.387808908046</v>
      </c>
      <c r="P347" s="5" t="inlineStr">
        <is>
          <t>03 - SP INTERIOR</t>
        </is>
      </c>
      <c r="Q347" s="5" t="inlineStr">
        <is>
          <t>LARISSA PADILHA</t>
        </is>
      </c>
      <c r="R347" s="5" t="inlineStr"/>
      <c r="S347" s="5" t="inlineStr">
        <is>
          <t>42.149.466 LARISSA DA SILVA PADILHA - ME</t>
        </is>
      </c>
      <c r="T347" s="5" t="inlineStr">
        <is>
          <t>ZV - NAO APLICAVEL</t>
        </is>
      </c>
      <c r="U347" s="5" t="inlineStr"/>
      <c r="V347" s="5" t="inlineStr">
        <is>
          <t>cauda longa</t>
        </is>
      </c>
      <c r="W347" s="5" t="inlineStr">
        <is>
          <t>REGIÕES/GRUPOS</t>
        </is>
      </c>
    </row>
    <row r="348">
      <c r="A348" s="22" t="n">
        <v>0.1733237068965517</v>
      </c>
      <c r="B348" s="23" t="inlineStr">
        <is>
          <t>VERMELHO</t>
        </is>
      </c>
      <c r="C348" s="9" t="n">
        <v>6566.037735849057</v>
      </c>
      <c r="D348" s="9" t="n">
        <v>1138.05</v>
      </c>
      <c r="E348" s="9" t="n">
        <v>6566.037735849057</v>
      </c>
      <c r="F348" s="6" t="n">
        <v>0.1733237068965517</v>
      </c>
      <c r="G348" s="5" t="inlineStr">
        <is>
          <t>DIVINA TERRA</t>
        </is>
      </c>
      <c r="H348" s="5" t="inlineStr">
        <is>
          <t>PR</t>
        </is>
      </c>
      <c r="I348" s="5" t="n">
        <v>53</v>
      </c>
      <c r="J348" s="5" t="inlineStr">
        <is>
          <t>Positivação + Expandir</t>
        </is>
      </c>
      <c r="K348" s="5" t="inlineStr">
        <is>
          <t>DIVINA TERRA</t>
        </is>
      </c>
      <c r="L348" s="5" t="inlineStr">
        <is>
          <t>PR</t>
        </is>
      </c>
      <c r="M348" s="5" t="n">
        <v>53</v>
      </c>
      <c r="N348" s="9" t="n">
        <v>26524.04</v>
      </c>
      <c r="O348" s="19" t="n">
        <v>41.70446540880504</v>
      </c>
      <c r="P348" s="5" t="inlineStr">
        <is>
          <t>03 - NACIONAL</t>
        </is>
      </c>
      <c r="Q348" s="5" t="inlineStr">
        <is>
          <t>DAIANE STAVICKI</t>
        </is>
      </c>
      <c r="R348" s="5" t="inlineStr"/>
      <c r="S348" s="5" t="inlineStr">
        <is>
          <t>ZR - NAO APLICAVEL</t>
        </is>
      </c>
      <c r="T348" s="5" t="inlineStr">
        <is>
          <t>ZV - NAO APLICAVEL</t>
        </is>
      </c>
      <c r="U348" s="5" t="inlineStr"/>
      <c r="V348" s="5" t="inlineStr">
        <is>
          <t>cauda longa</t>
        </is>
      </c>
      <c r="W348" s="5" t="inlineStr">
        <is>
          <t>REDES/GRUPOS</t>
        </is>
      </c>
    </row>
    <row r="349">
      <c r="A349" s="20" t="n">
        <v>0</v>
      </c>
      <c r="B349" s="21" t="inlineStr">
        <is>
          <t>ROXO</t>
        </is>
      </c>
      <c r="C349" s="9" t="n">
        <v>1309.090909090909</v>
      </c>
      <c r="D349" s="9" t="n">
        <v>0</v>
      </c>
      <c r="E349" s="9" t="n">
        <v>1309.090909090909</v>
      </c>
      <c r="F349" s="6" t="n">
        <v>0</v>
      </c>
      <c r="G349" s="5" t="inlineStr">
        <is>
          <t>SEM GRUPO</t>
        </is>
      </c>
      <c r="H349" s="5" t="inlineStr">
        <is>
          <t>MA</t>
        </is>
      </c>
      <c r="I349" s="5" t="n">
        <v>1276</v>
      </c>
      <c r="J349" s="5" t="inlineStr">
        <is>
          <t>Mapear + Prospectar</t>
        </is>
      </c>
      <c r="K349" s="5" t="inlineStr">
        <is>
          <t>SEM REDE</t>
        </is>
      </c>
      <c r="L349" s="5" t="inlineStr">
        <is>
          <t>MA</t>
        </is>
      </c>
      <c r="M349" s="5" t="n">
        <v>1276</v>
      </c>
      <c r="N349" s="9" t="n">
        <v>1537138.130000001</v>
      </c>
      <c r="O349" s="19" t="n">
        <v>100.387808908046</v>
      </c>
      <c r="P349" s="5" t="inlineStr">
        <is>
          <t>03 - NORTE + MA</t>
        </is>
      </c>
      <c r="Q349" s="5" t="inlineStr">
        <is>
          <t>LARISSA PADILHA</t>
        </is>
      </c>
      <c r="R349" s="5" t="inlineStr"/>
      <c r="S349" s="5" t="inlineStr">
        <is>
          <t>42.149.466 LARISSA DA SILVA PADILHA - ME</t>
        </is>
      </c>
      <c r="T349" s="5" t="inlineStr">
        <is>
          <t>ZV - NAO APLICAVEL</t>
        </is>
      </c>
      <c r="U349" s="5" t="inlineStr"/>
      <c r="V349" s="5" t="inlineStr">
        <is>
          <t>sem venda</t>
        </is>
      </c>
      <c r="W349" s="5" t="inlineStr">
        <is>
          <t>REGIÕES/GRUPOS</t>
        </is>
      </c>
    </row>
    <row r="350">
      <c r="A350" s="22" t="n">
        <v>0.1102579066022544</v>
      </c>
      <c r="B350" s="23" t="inlineStr">
        <is>
          <t>VERMELHO</t>
        </is>
      </c>
      <c r="C350" s="9" t="n">
        <v>10706.89655172414</v>
      </c>
      <c r="D350" s="9" t="n">
        <v>1180.52</v>
      </c>
      <c r="E350" s="9" t="n">
        <v>10706.89655172414</v>
      </c>
      <c r="F350" s="6" t="n">
        <v>0.1102579066022544</v>
      </c>
      <c r="G350" s="5" t="inlineStr">
        <is>
          <t>FITLAND</t>
        </is>
      </c>
      <c r="H350" s="5" t="inlineStr">
        <is>
          <t>SP</t>
        </is>
      </c>
      <c r="I350" s="5" t="n">
        <v>58</v>
      </c>
      <c r="J350" s="5" t="inlineStr">
        <is>
          <t>Positivação + Expandir</t>
        </is>
      </c>
      <c r="K350" s="5" t="inlineStr">
        <is>
          <t>FITLAND</t>
        </is>
      </c>
      <c r="L350" s="5" t="inlineStr">
        <is>
          <t>SP</t>
        </is>
      </c>
      <c r="M350" s="5" t="n">
        <v>58</v>
      </c>
      <c r="N350" s="9" t="n">
        <v>140195.48</v>
      </c>
      <c r="O350" s="19" t="n">
        <v>201.4302873563219</v>
      </c>
      <c r="P350" s="5" t="inlineStr">
        <is>
          <t>03 - NACIONAL</t>
        </is>
      </c>
      <c r="Q350" s="5" t="inlineStr">
        <is>
          <t>JULIO GADRET</t>
        </is>
      </c>
      <c r="R350" s="5" t="inlineStr"/>
      <c r="S350" s="5" t="inlineStr">
        <is>
          <t>LG REPRESENTACOES LTDA - EPP</t>
        </is>
      </c>
      <c r="T350" s="5" t="inlineStr">
        <is>
          <t>ZV - NAO APLICAVEL</t>
        </is>
      </c>
      <c r="U350" s="5" t="inlineStr"/>
      <c r="V350" s="5" t="inlineStr">
        <is>
          <t>cauda longa</t>
        </is>
      </c>
      <c r="W350" s="5" t="inlineStr">
        <is>
          <t>REDES/GRUPOS</t>
        </is>
      </c>
    </row>
    <row r="351">
      <c r="A351" s="17" t="n">
        <v>0.7524027777777778</v>
      </c>
      <c r="B351" s="18" t="inlineStr">
        <is>
          <t>VERDE</t>
        </is>
      </c>
      <c r="C351" s="9" t="n">
        <v>1542.857142857143</v>
      </c>
      <c r="D351" s="9" t="n">
        <v>1160.85</v>
      </c>
      <c r="E351" s="9" t="n">
        <v>1542.857142857143</v>
      </c>
      <c r="F351" s="6" t="n">
        <v>0.7524027777777778</v>
      </c>
      <c r="G351" s="5" t="inlineStr">
        <is>
          <t>SEM GRUPO</t>
        </is>
      </c>
      <c r="H351" s="5" t="inlineStr">
        <is>
          <t>PA</t>
        </is>
      </c>
      <c r="I351" s="5" t="n">
        <v>1276</v>
      </c>
      <c r="J351" s="5" t="inlineStr">
        <is>
          <t>JBP</t>
        </is>
      </c>
      <c r="K351" s="5" t="inlineStr">
        <is>
          <t>SEM REDE</t>
        </is>
      </c>
      <c r="L351" s="5" t="inlineStr">
        <is>
          <t>PA</t>
        </is>
      </c>
      <c r="M351" s="5" t="n">
        <v>1276</v>
      </c>
      <c r="N351" s="9" t="n">
        <v>1537138.130000001</v>
      </c>
      <c r="O351" s="19" t="n">
        <v>100.387808908046</v>
      </c>
      <c r="P351" s="5" t="inlineStr">
        <is>
          <t>03 - NORTE + MA</t>
        </is>
      </c>
      <c r="Q351" s="5" t="inlineStr">
        <is>
          <t>HEMANUELE DITZEL (MANU)</t>
        </is>
      </c>
      <c r="R351" s="5" t="inlineStr"/>
      <c r="S351" s="5" t="inlineStr">
        <is>
          <t>ZR - NAO APLICAVEL</t>
        </is>
      </c>
      <c r="T351" s="5" t="inlineStr">
        <is>
          <t>HEMANUELE ROSA DITZEL</t>
        </is>
      </c>
      <c r="U351" s="5" t="inlineStr"/>
      <c r="V351" s="5" t="inlineStr">
        <is>
          <t>cauda longa</t>
        </is>
      </c>
      <c r="W351" s="5" t="inlineStr">
        <is>
          <t>REGIÕES/GRUPOS</t>
        </is>
      </c>
    </row>
    <row r="352">
      <c r="A352" s="17" t="n">
        <v>0.7206809829059829</v>
      </c>
      <c r="B352" s="18" t="inlineStr">
        <is>
          <t>VERDE</t>
        </is>
      </c>
      <c r="C352" s="9" t="n">
        <v>1613.793103448276</v>
      </c>
      <c r="D352" s="9" t="n">
        <v>1163.03</v>
      </c>
      <c r="E352" s="9" t="n">
        <v>1613.793103448276</v>
      </c>
      <c r="F352" s="6" t="n">
        <v>0.7206809829059829</v>
      </c>
      <c r="G352" s="5" t="inlineStr">
        <is>
          <t>SEM GRUPO</t>
        </is>
      </c>
      <c r="H352" s="5" t="inlineStr">
        <is>
          <t>PR</t>
        </is>
      </c>
      <c r="I352" s="5" t="n">
        <v>1276</v>
      </c>
      <c r="J352" s="5" t="inlineStr">
        <is>
          <t>JBP</t>
        </is>
      </c>
      <c r="K352" s="5" t="inlineStr">
        <is>
          <t>SEM REDE</t>
        </is>
      </c>
      <c r="L352" s="5" t="inlineStr">
        <is>
          <t>PR</t>
        </is>
      </c>
      <c r="M352" s="5" t="n">
        <v>1276</v>
      </c>
      <c r="N352" s="9" t="n">
        <v>1537138.130000001</v>
      </c>
      <c r="O352" s="19" t="n">
        <v>100.387808908046</v>
      </c>
      <c r="P352" s="5" t="inlineStr">
        <is>
          <t>03 - SUL</t>
        </is>
      </c>
      <c r="Q352" s="5" t="inlineStr">
        <is>
          <t>HEMANUELE DITZEL (MANU)</t>
        </is>
      </c>
      <c r="R352" s="5" t="inlineStr"/>
      <c r="S352" s="5" t="inlineStr">
        <is>
          <t>ZR - NAO APLICAVEL</t>
        </is>
      </c>
      <c r="T352" s="5" t="inlineStr">
        <is>
          <t>HEMANUELE ROSA DITZEL</t>
        </is>
      </c>
      <c r="U352" s="5" t="inlineStr"/>
      <c r="V352" s="5" t="inlineStr">
        <is>
          <t>cauda longa</t>
        </is>
      </c>
      <c r="W352" s="5" t="inlineStr">
        <is>
          <t>REGIÕES/GRUPOS</t>
        </is>
      </c>
    </row>
    <row r="353">
      <c r="A353" s="17" t="n">
        <v>0.7074027100271003</v>
      </c>
      <c r="B353" s="18" t="inlineStr">
        <is>
          <t>VERDE</t>
        </is>
      </c>
      <c r="C353" s="9" t="n">
        <v>1604.347826086957</v>
      </c>
      <c r="D353" s="9" t="n">
        <v>1134.92</v>
      </c>
      <c r="E353" s="9" t="n">
        <v>1604.347826086957</v>
      </c>
      <c r="F353" s="6" t="n">
        <v>0.7074027100271003</v>
      </c>
      <c r="G353" s="5" t="inlineStr">
        <is>
          <t>SEM GRUPO</t>
        </is>
      </c>
      <c r="H353" s="5" t="inlineStr">
        <is>
          <t>SC</t>
        </is>
      </c>
      <c r="I353" s="5" t="n">
        <v>1276</v>
      </c>
      <c r="J353" s="5" t="inlineStr">
        <is>
          <t>JBP</t>
        </is>
      </c>
      <c r="K353" s="5" t="inlineStr">
        <is>
          <t>SEM REDE</t>
        </is>
      </c>
      <c r="L353" s="5" t="inlineStr">
        <is>
          <t>SC</t>
        </is>
      </c>
      <c r="M353" s="5" t="n">
        <v>1276</v>
      </c>
      <c r="N353" s="9" t="n">
        <v>1537138.130000001</v>
      </c>
      <c r="O353" s="19" t="n">
        <v>100.387808908046</v>
      </c>
      <c r="P353" s="5" t="inlineStr">
        <is>
          <t>03 - SUL</t>
        </is>
      </c>
      <c r="Q353" s="5" t="inlineStr">
        <is>
          <t>HEMANUELE DITZEL (MANU)</t>
        </is>
      </c>
      <c r="R353" s="5" t="inlineStr"/>
      <c r="S353" s="5" t="inlineStr">
        <is>
          <t>ZR - NAO APLICAVEL</t>
        </is>
      </c>
      <c r="T353" s="5" t="inlineStr">
        <is>
          <t>HEMANUELE ROSA DITZEL</t>
        </is>
      </c>
      <c r="U353" s="5" t="inlineStr"/>
      <c r="V353" s="5" t="inlineStr">
        <is>
          <t>cauda longa</t>
        </is>
      </c>
      <c r="W353" s="5" t="inlineStr">
        <is>
          <t>REGIÕES/GRUPOS</t>
        </is>
      </c>
    </row>
    <row r="354">
      <c r="A354" s="17" t="n">
        <v>0.7453206349206349</v>
      </c>
      <c r="B354" s="18" t="inlineStr">
        <is>
          <t>VERDE</t>
        </is>
      </c>
      <c r="C354" s="9" t="n">
        <v>1575</v>
      </c>
      <c r="D354" s="9" t="n">
        <v>1173.88</v>
      </c>
      <c r="E354" s="9" t="n">
        <v>1575</v>
      </c>
      <c r="F354" s="6" t="n">
        <v>0.7453206349206349</v>
      </c>
      <c r="G354" s="5" t="inlineStr">
        <is>
          <t>SEM GRUPO</t>
        </is>
      </c>
      <c r="H354" s="5" t="inlineStr">
        <is>
          <t>PR</t>
        </is>
      </c>
      <c r="I354" s="5" t="n">
        <v>1276</v>
      </c>
      <c r="J354" s="5" t="inlineStr">
        <is>
          <t>JBP</t>
        </is>
      </c>
      <c r="K354" s="5" t="inlineStr">
        <is>
          <t>SEM REDE</t>
        </is>
      </c>
      <c r="L354" s="5" t="inlineStr">
        <is>
          <t>PR</t>
        </is>
      </c>
      <c r="M354" s="5" t="n">
        <v>1276</v>
      </c>
      <c r="N354" s="9" t="n">
        <v>1537138.130000001</v>
      </c>
      <c r="O354" s="19" t="n">
        <v>100.387808908046</v>
      </c>
      <c r="P354" s="5" t="inlineStr">
        <is>
          <t>03 - SUL</t>
        </is>
      </c>
      <c r="Q354" s="5" t="inlineStr">
        <is>
          <t>HEMANUELE DITZEL (MANU)</t>
        </is>
      </c>
      <c r="R354" s="5" t="inlineStr"/>
      <c r="S354" s="5" t="inlineStr">
        <is>
          <t>ZR - NAO APLICAVEL</t>
        </is>
      </c>
      <c r="T354" s="5" t="inlineStr">
        <is>
          <t>HEMANUELE ROSA DITZEL</t>
        </is>
      </c>
      <c r="U354" s="5" t="inlineStr"/>
      <c r="V354" s="5" t="inlineStr">
        <is>
          <t>cauda longa</t>
        </is>
      </c>
      <c r="W354" s="5" t="inlineStr">
        <is>
          <t>REGIÕES/GRUPOS</t>
        </is>
      </c>
    </row>
    <row r="355">
      <c r="A355" s="17" t="n">
        <v>1.056722222222222</v>
      </c>
      <c r="B355" s="18" t="inlineStr">
        <is>
          <t>VERDE</t>
        </is>
      </c>
      <c r="C355" s="9" t="n">
        <v>1440</v>
      </c>
      <c r="D355" s="9" t="n">
        <v>1521.68</v>
      </c>
      <c r="E355" s="9" t="n">
        <v>1440</v>
      </c>
      <c r="F355" s="6" t="n">
        <v>1.056722222222222</v>
      </c>
      <c r="G355" s="5" t="inlineStr">
        <is>
          <t>SEM GRUPO</t>
        </is>
      </c>
      <c r="H355" s="5" t="inlineStr">
        <is>
          <t>MG</t>
        </is>
      </c>
      <c r="I355" s="5" t="n">
        <v>1276</v>
      </c>
      <c r="J355" s="5" t="inlineStr">
        <is>
          <t>JBP</t>
        </is>
      </c>
      <c r="K355" s="5" t="inlineStr">
        <is>
          <t>SEM REDE</t>
        </is>
      </c>
      <c r="L355" s="5" t="inlineStr">
        <is>
          <t>MG</t>
        </is>
      </c>
      <c r="M355" s="5" t="n">
        <v>1276</v>
      </c>
      <c r="N355" s="9" t="n">
        <v>1537138.130000001</v>
      </c>
      <c r="O355" s="19" t="n">
        <v>100.387808908046</v>
      </c>
      <c r="P355" s="5" t="inlineStr">
        <is>
          <t>03 - RJ + ES + MG</t>
        </is>
      </c>
      <c r="Q355" s="5" t="inlineStr">
        <is>
          <t>JULIO GADRET</t>
        </is>
      </c>
      <c r="R355" s="5" t="inlineStr"/>
      <c r="S355" s="5" t="inlineStr">
        <is>
          <t>ZR - NAO APLICAVEL</t>
        </is>
      </c>
      <c r="T355" s="5" t="inlineStr">
        <is>
          <t>ZV - NAO APLICAVEL</t>
        </is>
      </c>
      <c r="U355" s="5" t="inlineStr"/>
      <c r="V355" s="5" t="inlineStr">
        <is>
          <t>cauda longa</t>
        </is>
      </c>
      <c r="W355" s="5" t="inlineStr">
        <is>
          <t>REGIÕES/GRUPOS</t>
        </is>
      </c>
    </row>
    <row r="356">
      <c r="A356" s="17" t="n">
        <v>0.708206301369863</v>
      </c>
      <c r="B356" s="18" t="inlineStr">
        <is>
          <t>VERDE</t>
        </is>
      </c>
      <c r="C356" s="9" t="n">
        <v>1553.191489361702</v>
      </c>
      <c r="D356" s="9" t="n">
        <v>1099.98</v>
      </c>
      <c r="E356" s="9" t="n">
        <v>1553.191489361702</v>
      </c>
      <c r="F356" s="6" t="n">
        <v>0.708206301369863</v>
      </c>
      <c r="G356" s="5" t="inlineStr">
        <is>
          <t>SEM GRUPO</t>
        </is>
      </c>
      <c r="H356" s="5" t="inlineStr">
        <is>
          <t>SC</t>
        </is>
      </c>
      <c r="I356" s="5" t="n">
        <v>1276</v>
      </c>
      <c r="J356" s="5" t="inlineStr">
        <is>
          <t>JBP</t>
        </is>
      </c>
      <c r="K356" s="5" t="inlineStr">
        <is>
          <t>SEM REDE</t>
        </is>
      </c>
      <c r="L356" s="5" t="inlineStr">
        <is>
          <t>SC</t>
        </is>
      </c>
      <c r="M356" s="5" t="n">
        <v>1276</v>
      </c>
      <c r="N356" s="9" t="n">
        <v>1537138.130000001</v>
      </c>
      <c r="O356" s="19" t="n">
        <v>100.387808908046</v>
      </c>
      <c r="P356" s="5" t="inlineStr">
        <is>
          <t>03 - SUL</t>
        </is>
      </c>
      <c r="Q356" s="5" t="inlineStr">
        <is>
          <t>LARISSA PADILHA</t>
        </is>
      </c>
      <c r="R356" s="5" t="inlineStr"/>
      <c r="S356" s="5" t="inlineStr">
        <is>
          <t>LG REPRESENTACOES LTDA - EPP</t>
        </is>
      </c>
      <c r="T356" s="5" t="inlineStr">
        <is>
          <t>ZV - NAO APLICAVEL</t>
        </is>
      </c>
      <c r="U356" s="5" t="inlineStr"/>
      <c r="V356" s="5" t="inlineStr">
        <is>
          <t>cauda longa</t>
        </is>
      </c>
      <c r="W356" s="5" t="inlineStr">
        <is>
          <t>REGIÕES/GRUPOS</t>
        </is>
      </c>
    </row>
    <row r="357">
      <c r="A357" s="17" t="n">
        <v>1.205883333333333</v>
      </c>
      <c r="B357" s="18" t="inlineStr">
        <is>
          <t>VERDE</t>
        </is>
      </c>
      <c r="C357" s="9" t="n">
        <v>1800</v>
      </c>
      <c r="D357" s="9" t="n">
        <v>2170.59</v>
      </c>
      <c r="E357" s="9" t="n">
        <v>1800</v>
      </c>
      <c r="F357" s="6" t="n">
        <v>1.205883333333333</v>
      </c>
      <c r="G357" s="5" t="inlineStr">
        <is>
          <t>SEM GRUPO</t>
        </is>
      </c>
      <c r="H357" s="5" t="inlineStr">
        <is>
          <t>RO</t>
        </is>
      </c>
      <c r="I357" s="5" t="n">
        <v>1276</v>
      </c>
      <c r="J357" s="5" t="inlineStr">
        <is>
          <t>JBP</t>
        </is>
      </c>
      <c r="K357" s="5" t="inlineStr">
        <is>
          <t>SEM REDE</t>
        </is>
      </c>
      <c r="L357" s="5" t="inlineStr">
        <is>
          <t>RO</t>
        </is>
      </c>
      <c r="M357" s="5" t="n">
        <v>1276</v>
      </c>
      <c r="N357" s="9" t="n">
        <v>1537138.130000001</v>
      </c>
      <c r="O357" s="19" t="n">
        <v>100.387808908046</v>
      </c>
      <c r="P357" s="5" t="inlineStr">
        <is>
          <t>03 - NORTE + MA</t>
        </is>
      </c>
      <c r="Q357" s="5" t="inlineStr">
        <is>
          <t>LARISSA PADILHA</t>
        </is>
      </c>
      <c r="R357" s="5" t="inlineStr"/>
      <c r="S357" s="5" t="inlineStr">
        <is>
          <t>42.149.466 LARISSA DA SILVA PADILHA - ME</t>
        </is>
      </c>
      <c r="T357" s="5" t="inlineStr">
        <is>
          <t>ZV - NAO APLICAVEL</t>
        </is>
      </c>
      <c r="U357" s="5" t="inlineStr"/>
      <c r="V357" s="5" t="inlineStr">
        <is>
          <t>cauda longa</t>
        </is>
      </c>
      <c r="W357" s="5" t="inlineStr">
        <is>
          <t>REGIÕES/GRUPOS</t>
        </is>
      </c>
    </row>
    <row r="358">
      <c r="A358" s="22" t="n">
        <v>0.2823025423728814</v>
      </c>
      <c r="B358" s="23" t="inlineStr">
        <is>
          <t>VERMELHO</t>
        </is>
      </c>
      <c r="C358" s="9" t="n">
        <v>3933.333333333333</v>
      </c>
      <c r="D358" s="9" t="n">
        <v>1110.39</v>
      </c>
      <c r="E358" s="9" t="n">
        <v>3933.333333333333</v>
      </c>
      <c r="F358" s="6" t="n">
        <v>0.2823025423728814</v>
      </c>
      <c r="G358" s="5" t="inlineStr">
        <is>
          <t>SEM GRUPO</t>
        </is>
      </c>
      <c r="H358" s="5" t="inlineStr">
        <is>
          <t>SP</t>
        </is>
      </c>
      <c r="I358" s="5" t="n">
        <v>1276</v>
      </c>
      <c r="J358" s="5" t="inlineStr">
        <is>
          <t>Positivação + Expandir</t>
        </is>
      </c>
      <c r="K358" s="5" t="inlineStr">
        <is>
          <t>SEM REDE</t>
        </is>
      </c>
      <c r="L358" s="5" t="inlineStr">
        <is>
          <t>SP</t>
        </is>
      </c>
      <c r="M358" s="5" t="n">
        <v>1276</v>
      </c>
      <c r="N358" s="9" t="n">
        <v>1537138.130000001</v>
      </c>
      <c r="O358" s="19" t="n">
        <v>100.387808908046</v>
      </c>
      <c r="P358" s="5" t="inlineStr">
        <is>
          <t>03 - SP CAPITAL</t>
        </is>
      </c>
      <c r="Q358" s="5" t="inlineStr">
        <is>
          <t>DAIANE STAVICKI</t>
        </is>
      </c>
      <c r="R358" s="5" t="inlineStr"/>
      <c r="S358" s="5" t="inlineStr">
        <is>
          <t>ZR - NAO APLICAVEL</t>
        </is>
      </c>
      <c r="T358" s="5" t="inlineStr">
        <is>
          <t>ZV - NAO APLICAVEL</t>
        </is>
      </c>
      <c r="U358" s="5" t="inlineStr"/>
      <c r="V358" s="5" t="inlineStr">
        <is>
          <t>cauda longa</t>
        </is>
      </c>
      <c r="W358" s="5" t="inlineStr">
        <is>
          <t>REGIÕES/GRUPOS</t>
        </is>
      </c>
    </row>
    <row r="359">
      <c r="A359" s="17" t="n">
        <v>0.6725536585365853</v>
      </c>
      <c r="B359" s="18" t="inlineStr">
        <is>
          <t>VERDE</t>
        </is>
      </c>
      <c r="C359" s="9" t="n">
        <v>1604.347826086957</v>
      </c>
      <c r="D359" s="9" t="n">
        <v>1079.01</v>
      </c>
      <c r="E359" s="9" t="n">
        <v>1604.347826086957</v>
      </c>
      <c r="F359" s="6" t="n">
        <v>0.6725536585365853</v>
      </c>
      <c r="G359" s="5" t="inlineStr">
        <is>
          <t>SEM GRUPO</t>
        </is>
      </c>
      <c r="H359" s="5" t="inlineStr">
        <is>
          <t>SC</t>
        </is>
      </c>
      <c r="I359" s="5" t="n">
        <v>1276</v>
      </c>
      <c r="J359" s="5" t="inlineStr">
        <is>
          <t>JBP</t>
        </is>
      </c>
      <c r="K359" s="5" t="inlineStr">
        <is>
          <t>SEM REDE</t>
        </is>
      </c>
      <c r="L359" s="5" t="inlineStr">
        <is>
          <t>SC</t>
        </is>
      </c>
      <c r="M359" s="5" t="n">
        <v>1276</v>
      </c>
      <c r="N359" s="9" t="n">
        <v>1537138.130000001</v>
      </c>
      <c r="O359" s="19" t="n">
        <v>100.387808908046</v>
      </c>
      <c r="P359" s="5" t="inlineStr">
        <is>
          <t>03 - SUL</t>
        </is>
      </c>
      <c r="Q359" s="5" t="inlineStr">
        <is>
          <t>HEMANUELE DITZEL (MANU)</t>
        </is>
      </c>
      <c r="R359" s="5" t="inlineStr"/>
      <c r="S359" s="5" t="inlineStr">
        <is>
          <t>ZR - NAO APLICAVEL</t>
        </is>
      </c>
      <c r="T359" s="5" t="inlineStr">
        <is>
          <t>HEMANUELE ROSA DITZEL</t>
        </is>
      </c>
      <c r="U359" s="5" t="inlineStr"/>
      <c r="V359" s="5" t="inlineStr">
        <is>
          <t>cauda longa</t>
        </is>
      </c>
      <c r="W359" s="5" t="inlineStr">
        <is>
          <t>REGIÕES/GRUPOS</t>
        </is>
      </c>
    </row>
    <row r="360">
      <c r="A360" s="22" t="n">
        <v>0.09961379310344827</v>
      </c>
      <c r="B360" s="23" t="inlineStr">
        <is>
          <t>VERMELHO</t>
        </is>
      </c>
      <c r="C360" s="9" t="n">
        <v>10875</v>
      </c>
      <c r="D360" s="9" t="n">
        <v>1083.3</v>
      </c>
      <c r="E360" s="9" t="n">
        <v>10875</v>
      </c>
      <c r="F360" s="6" t="n">
        <v>0.09961379310344827</v>
      </c>
      <c r="G360" s="5" t="inlineStr">
        <is>
          <t>CIA DA SAUDE</t>
        </is>
      </c>
      <c r="H360" s="5" t="inlineStr">
        <is>
          <t>SC</t>
        </is>
      </c>
      <c r="I360" s="5" t="n">
        <v>72</v>
      </c>
      <c r="J360" s="5" t="inlineStr">
        <is>
          <t>Positivação + Expandir</t>
        </is>
      </c>
      <c r="K360" s="5" t="inlineStr">
        <is>
          <t>CIA DA SAUDE</t>
        </is>
      </c>
      <c r="L360" s="5" t="inlineStr">
        <is>
          <t>SC</t>
        </is>
      </c>
      <c r="M360" s="5" t="n">
        <v>72</v>
      </c>
      <c r="N360" s="9" t="n">
        <v>35479.27</v>
      </c>
      <c r="O360" s="19" t="n">
        <v>41.06396990740741</v>
      </c>
      <c r="P360" s="5" t="inlineStr">
        <is>
          <t>03 - NACIONAL</t>
        </is>
      </c>
      <c r="Q360" s="5" t="inlineStr">
        <is>
          <t>JULIO GADRET</t>
        </is>
      </c>
      <c r="R360" s="5" t="inlineStr"/>
      <c r="S360" s="5" t="inlineStr">
        <is>
          <t>LG REPRESENTACOES LTDA - EPP</t>
        </is>
      </c>
      <c r="T360" s="5" t="inlineStr">
        <is>
          <t>ZV - NAO APLICAVEL</t>
        </is>
      </c>
      <c r="U360" s="5" t="inlineStr"/>
      <c r="V360" s="5" t="inlineStr">
        <is>
          <t>cauda longa</t>
        </is>
      </c>
      <c r="W360" s="5" t="inlineStr">
        <is>
          <t>REDES/GRUPOS</t>
        </is>
      </c>
    </row>
    <row r="361">
      <c r="A361" s="24" t="n">
        <v>0.4336071428571429</v>
      </c>
      <c r="B361" s="25" t="inlineStr">
        <is>
          <t>AMARELO</t>
        </is>
      </c>
      <c r="C361" s="9" t="n">
        <v>2520</v>
      </c>
      <c r="D361" s="9" t="n">
        <v>1092.69</v>
      </c>
      <c r="E361" s="9" t="n">
        <v>2520</v>
      </c>
      <c r="F361" s="6" t="n">
        <v>0.4336071428571429</v>
      </c>
      <c r="G361" s="5" t="inlineStr">
        <is>
          <t>SEM GRUPO</t>
        </is>
      </c>
      <c r="H361" s="5" t="inlineStr">
        <is>
          <t>SP</t>
        </is>
      </c>
      <c r="I361" s="5" t="n">
        <v>1276</v>
      </c>
      <c r="J361" s="5" t="inlineStr">
        <is>
          <t>Sell Out</t>
        </is>
      </c>
      <c r="K361" s="5" t="inlineStr">
        <is>
          <t>SEM REDE</t>
        </is>
      </c>
      <c r="L361" s="5" t="inlineStr">
        <is>
          <t>SP</t>
        </is>
      </c>
      <c r="M361" s="5" t="n">
        <v>1276</v>
      </c>
      <c r="N361" s="9" t="n">
        <v>1537138.130000001</v>
      </c>
      <c r="O361" s="19" t="n">
        <v>100.387808908046</v>
      </c>
      <c r="P361" s="5" t="inlineStr">
        <is>
          <t>03 - SP INTERIOR</t>
        </is>
      </c>
      <c r="Q361" s="5" t="inlineStr">
        <is>
          <t>JULIO GADRET</t>
        </is>
      </c>
      <c r="R361" s="5" t="inlineStr"/>
      <c r="S361" s="5" t="inlineStr">
        <is>
          <t>ZR - NAO APLICAVEL</t>
        </is>
      </c>
      <c r="T361" s="5" t="inlineStr">
        <is>
          <t>ZV - NAO APLICAVEL</t>
        </is>
      </c>
      <c r="U361" s="5" t="inlineStr"/>
      <c r="V361" s="5" t="inlineStr">
        <is>
          <t>cauda longa</t>
        </is>
      </c>
      <c r="W361" s="5" t="inlineStr">
        <is>
          <t>REGIÕES/GRUPOS</t>
        </is>
      </c>
    </row>
    <row r="362">
      <c r="A362" s="17" t="n">
        <v>0.668240379403794</v>
      </c>
      <c r="B362" s="18" t="inlineStr">
        <is>
          <t>VERDE</t>
        </is>
      </c>
      <c r="C362" s="9" t="n">
        <v>1604.347826086957</v>
      </c>
      <c r="D362" s="9" t="n">
        <v>1072.09</v>
      </c>
      <c r="E362" s="9" t="n">
        <v>1604.347826086957</v>
      </c>
      <c r="F362" s="6" t="n">
        <v>0.668240379403794</v>
      </c>
      <c r="G362" s="5" t="inlineStr">
        <is>
          <t>SEM GRUPO</t>
        </is>
      </c>
      <c r="H362" s="5" t="inlineStr">
        <is>
          <t>SC</t>
        </is>
      </c>
      <c r="I362" s="5" t="n">
        <v>1276</v>
      </c>
      <c r="J362" s="5" t="inlineStr">
        <is>
          <t>JBP</t>
        </is>
      </c>
      <c r="K362" s="5" t="inlineStr">
        <is>
          <t>SEM REDE</t>
        </is>
      </c>
      <c r="L362" s="5" t="inlineStr">
        <is>
          <t>SC</t>
        </is>
      </c>
      <c r="M362" s="5" t="n">
        <v>1276</v>
      </c>
      <c r="N362" s="9" t="n">
        <v>1537138.130000001</v>
      </c>
      <c r="O362" s="19" t="n">
        <v>100.387808908046</v>
      </c>
      <c r="P362" s="5" t="inlineStr">
        <is>
          <t>03 - SUL</t>
        </is>
      </c>
      <c r="Q362" s="5" t="inlineStr">
        <is>
          <t>HEMANUELE DITZEL (MANU)</t>
        </is>
      </c>
      <c r="R362" s="5" t="inlineStr"/>
      <c r="S362" s="5" t="inlineStr">
        <is>
          <t>ZR - NAO APLICAVEL</t>
        </is>
      </c>
      <c r="T362" s="5" t="inlineStr">
        <is>
          <t>ZV - NAO APLICAVEL</t>
        </is>
      </c>
      <c r="U362" s="5" t="inlineStr"/>
      <c r="V362" s="5" t="inlineStr">
        <is>
          <t>cauda longa</t>
        </is>
      </c>
      <c r="W362" s="5" t="inlineStr">
        <is>
          <t>REGIÕES/GRUPOS</t>
        </is>
      </c>
    </row>
    <row r="363">
      <c r="A363" s="17" t="n">
        <v>0.7416319444444445</v>
      </c>
      <c r="B363" s="18" t="inlineStr">
        <is>
          <t>VERDE</t>
        </is>
      </c>
      <c r="C363" s="9" t="n">
        <v>1494.339622641509</v>
      </c>
      <c r="D363" s="9" t="n">
        <v>1108.25</v>
      </c>
      <c r="E363" s="9" t="n">
        <v>1494.339622641509</v>
      </c>
      <c r="F363" s="6" t="n">
        <v>0.7416319444444445</v>
      </c>
      <c r="G363" s="5" t="inlineStr">
        <is>
          <t>SEM GRUPO</t>
        </is>
      </c>
      <c r="H363" s="5" t="inlineStr">
        <is>
          <t>GO</t>
        </is>
      </c>
      <c r="I363" s="5" t="n">
        <v>1276</v>
      </c>
      <c r="J363" s="5" t="inlineStr">
        <is>
          <t>JBP</t>
        </is>
      </c>
      <c r="K363" s="5" t="inlineStr">
        <is>
          <t>SEM REDE</t>
        </is>
      </c>
      <c r="L363" s="5" t="inlineStr">
        <is>
          <t>GO</t>
        </is>
      </c>
      <c r="M363" s="5" t="n">
        <v>1276</v>
      </c>
      <c r="N363" s="9" t="n">
        <v>1537138.130000001</v>
      </c>
      <c r="O363" s="19" t="n">
        <v>100.387808908046</v>
      </c>
      <c r="P363" s="5" t="inlineStr">
        <is>
          <t>03 - CENTRO OESTE</t>
        </is>
      </c>
      <c r="Q363" s="5" t="inlineStr">
        <is>
          <t>LARISSA PADILHA</t>
        </is>
      </c>
      <c r="R363" s="5" t="inlineStr"/>
      <c r="S363" s="5" t="inlineStr">
        <is>
          <t>42.149.466 LARISSA DA SILVA PADILHA - ME</t>
        </is>
      </c>
      <c r="T363" s="5" t="inlineStr">
        <is>
          <t>ZV - NAO APLICAVEL</t>
        </is>
      </c>
      <c r="U363" s="5" t="inlineStr"/>
      <c r="V363" s="5" t="inlineStr">
        <is>
          <t>cauda longa</t>
        </is>
      </c>
      <c r="W363" s="5" t="inlineStr">
        <is>
          <t>REGIÕES/GRUPOS</t>
        </is>
      </c>
    </row>
    <row r="364">
      <c r="A364" s="22" t="n">
        <v>0.09630344827586207</v>
      </c>
      <c r="B364" s="23" t="inlineStr">
        <is>
          <t>VERMELHO</t>
        </is>
      </c>
      <c r="C364" s="9" t="n">
        <v>10875</v>
      </c>
      <c r="D364" s="9" t="n">
        <v>1047.3</v>
      </c>
      <c r="E364" s="9" t="n">
        <v>10875</v>
      </c>
      <c r="F364" s="6" t="n">
        <v>0.09630344827586207</v>
      </c>
      <c r="G364" s="5" t="inlineStr">
        <is>
          <t>CIA DA SAUDE</t>
        </is>
      </c>
      <c r="H364" s="5" t="inlineStr">
        <is>
          <t>SC</t>
        </is>
      </c>
      <c r="I364" s="5" t="n">
        <v>72</v>
      </c>
      <c r="J364" s="5" t="inlineStr">
        <is>
          <t>Positivação + Expandir</t>
        </is>
      </c>
      <c r="K364" s="5" t="inlineStr">
        <is>
          <t>CIA DA SAUDE</t>
        </is>
      </c>
      <c r="L364" s="5" t="inlineStr">
        <is>
          <t>SC</t>
        </is>
      </c>
      <c r="M364" s="5" t="n">
        <v>72</v>
      </c>
      <c r="N364" s="9" t="n">
        <v>35479.27</v>
      </c>
      <c r="O364" s="19" t="n">
        <v>41.06396990740741</v>
      </c>
      <c r="P364" s="5" t="inlineStr">
        <is>
          <t>03 - NACIONAL</t>
        </is>
      </c>
      <c r="Q364" s="5" t="inlineStr">
        <is>
          <t>JULIO GADRET</t>
        </is>
      </c>
      <c r="R364" s="5" t="inlineStr"/>
      <c r="S364" s="5" t="inlineStr">
        <is>
          <t>LG REPRESENTACOES LTDA - EPP</t>
        </is>
      </c>
      <c r="T364" s="5" t="inlineStr">
        <is>
          <t>ZV - NAO APLICAVEL</t>
        </is>
      </c>
      <c r="U364" s="5" t="inlineStr"/>
      <c r="V364" s="5" t="inlineStr">
        <is>
          <t>cauda longa</t>
        </is>
      </c>
      <c r="W364" s="5" t="inlineStr">
        <is>
          <t>REDES/GRUPOS</t>
        </is>
      </c>
    </row>
    <row r="365">
      <c r="A365" s="22" t="n">
        <v>0.2111136206896551</v>
      </c>
      <c r="B365" s="23" t="inlineStr">
        <is>
          <t>VERMELHO</t>
        </is>
      </c>
      <c r="C365" s="9" t="n">
        <v>6566.037735849057</v>
      </c>
      <c r="D365" s="9" t="n">
        <v>1386.18</v>
      </c>
      <c r="E365" s="9" t="n">
        <v>6566.037735849057</v>
      </c>
      <c r="F365" s="6" t="n">
        <v>0.2111136206896551</v>
      </c>
      <c r="G365" s="5" t="inlineStr">
        <is>
          <t>DIVINA TERRA</t>
        </is>
      </c>
      <c r="H365" s="5" t="inlineStr">
        <is>
          <t>SC</t>
        </is>
      </c>
      <c r="I365" s="5" t="n">
        <v>53</v>
      </c>
      <c r="J365" s="5" t="inlineStr">
        <is>
          <t>Positivação + Expandir</t>
        </is>
      </c>
      <c r="K365" s="5" t="inlineStr">
        <is>
          <t>DIVINA TERRA</t>
        </is>
      </c>
      <c r="L365" s="5" t="inlineStr">
        <is>
          <t>SC</t>
        </is>
      </c>
      <c r="M365" s="5" t="n">
        <v>53</v>
      </c>
      <c r="N365" s="9" t="n">
        <v>26524.04</v>
      </c>
      <c r="O365" s="19" t="n">
        <v>41.70446540880504</v>
      </c>
      <c r="P365" s="5" t="inlineStr">
        <is>
          <t>03 - NACIONAL</t>
        </is>
      </c>
      <c r="Q365" s="5" t="inlineStr">
        <is>
          <t>DAIANE STAVICKI</t>
        </is>
      </c>
      <c r="R365" s="5" t="inlineStr"/>
      <c r="S365" s="5" t="inlineStr">
        <is>
          <t>ZR - NAO APLICAVEL</t>
        </is>
      </c>
      <c r="T365" s="5" t="inlineStr">
        <is>
          <t>ZV - NAO APLICAVEL</t>
        </is>
      </c>
      <c r="U365" s="5" t="inlineStr"/>
      <c r="V365" s="5" t="inlineStr">
        <is>
          <t>cauda longa</t>
        </is>
      </c>
      <c r="W365" s="5" t="inlineStr">
        <is>
          <t>REDES/GRUPOS</t>
        </is>
      </c>
    </row>
    <row r="366">
      <c r="A366" s="22" t="n">
        <v>0.09544035426731079</v>
      </c>
      <c r="B366" s="23" t="inlineStr">
        <is>
          <t>VERMELHO</t>
        </is>
      </c>
      <c r="C366" s="9" t="n">
        <v>10706.89655172414</v>
      </c>
      <c r="D366" s="9" t="n">
        <v>1021.87</v>
      </c>
      <c r="E366" s="9" t="n">
        <v>10706.89655172414</v>
      </c>
      <c r="F366" s="6" t="n">
        <v>0.09544035426731079</v>
      </c>
      <c r="G366" s="5" t="inlineStr">
        <is>
          <t>FITLAND</t>
        </is>
      </c>
      <c r="H366" s="5" t="inlineStr">
        <is>
          <t>BA</t>
        </is>
      </c>
      <c r="I366" s="5" t="n">
        <v>58</v>
      </c>
      <c r="J366" s="5" t="inlineStr">
        <is>
          <t>Positivação + Expandir</t>
        </is>
      </c>
      <c r="K366" s="5" t="inlineStr">
        <is>
          <t>FITLAND</t>
        </is>
      </c>
      <c r="L366" s="5" t="inlineStr">
        <is>
          <t>BA</t>
        </is>
      </c>
      <c r="M366" s="5" t="n">
        <v>58</v>
      </c>
      <c r="N366" s="9" t="n">
        <v>140195.48</v>
      </c>
      <c r="O366" s="19" t="n">
        <v>201.4302873563219</v>
      </c>
      <c r="P366" s="5" t="inlineStr">
        <is>
          <t>03 - NACIONAL</t>
        </is>
      </c>
      <c r="Q366" s="5" t="inlineStr">
        <is>
          <t>JULIO GADRET</t>
        </is>
      </c>
      <c r="R366" s="5" t="inlineStr"/>
      <c r="S366" s="5" t="inlineStr">
        <is>
          <t>ZR - NAO APLICAVEL</t>
        </is>
      </c>
      <c r="T366" s="5" t="inlineStr">
        <is>
          <t>ZV - NAO APLICAVEL</t>
        </is>
      </c>
      <c r="U366" s="5" t="inlineStr"/>
      <c r="V366" s="5" t="inlineStr">
        <is>
          <t>cauda longa</t>
        </is>
      </c>
      <c r="W366" s="5" t="inlineStr">
        <is>
          <t>REDES/GRUPOS</t>
        </is>
      </c>
    </row>
    <row r="367">
      <c r="A367" s="24" t="n">
        <v>0.5188472222222222</v>
      </c>
      <c r="B367" s="25" t="inlineStr">
        <is>
          <t>AMARELO</t>
        </is>
      </c>
      <c r="C367" s="9" t="n">
        <v>1440</v>
      </c>
      <c r="D367" s="9" t="n">
        <v>747.14</v>
      </c>
      <c r="E367" s="9" t="n">
        <v>1440</v>
      </c>
      <c r="F367" s="6" t="n">
        <v>0.5188472222222222</v>
      </c>
      <c r="G367" s="5" t="inlineStr">
        <is>
          <t>SEM GRUPO</t>
        </is>
      </c>
      <c r="H367" s="5" t="inlineStr">
        <is>
          <t>MG</t>
        </is>
      </c>
      <c r="I367" s="5" t="n">
        <v>1276</v>
      </c>
      <c r="J367" s="5" t="inlineStr">
        <is>
          <t>Sell Out</t>
        </is>
      </c>
      <c r="K367" s="5" t="inlineStr">
        <is>
          <t>SEM REDE</t>
        </is>
      </c>
      <c r="L367" s="5" t="inlineStr">
        <is>
          <t>MG</t>
        </is>
      </c>
      <c r="M367" s="5" t="n">
        <v>1276</v>
      </c>
      <c r="N367" s="9" t="n">
        <v>1537138.130000001</v>
      </c>
      <c r="O367" s="19" t="n">
        <v>100.387808908046</v>
      </c>
      <c r="P367" s="5" t="inlineStr">
        <is>
          <t>03 - RJ + ES + MG</t>
        </is>
      </c>
      <c r="Q367" s="5" t="inlineStr">
        <is>
          <t>LARISSA PADILHA</t>
        </is>
      </c>
      <c r="R367" s="5" t="inlineStr"/>
      <c r="S367" s="5" t="inlineStr">
        <is>
          <t>42.149.466 LARISSA DA SILVA PADILHA - ME</t>
        </is>
      </c>
      <c r="T367" s="5" t="inlineStr">
        <is>
          <t>ZV - NAO APLICAVEL</t>
        </is>
      </c>
      <c r="U367" s="5" t="inlineStr"/>
      <c r="V367" s="5" t="inlineStr">
        <is>
          <t>cauda longa</t>
        </is>
      </c>
      <c r="W367" s="5" t="inlineStr">
        <is>
          <t>REGIÕES/GRUPOS</t>
        </is>
      </c>
    </row>
    <row r="368">
      <c r="A368" s="17" t="n">
        <v>0.8927619047619046</v>
      </c>
      <c r="B368" s="18" t="inlineStr">
        <is>
          <t>VERDE</t>
        </is>
      </c>
      <c r="C368" s="9" t="n">
        <v>1513.953488372093</v>
      </c>
      <c r="D368" s="9" t="n">
        <v>1351.6</v>
      </c>
      <c r="E368" s="9" t="n">
        <v>1513.953488372093</v>
      </c>
      <c r="F368" s="6" t="n">
        <v>0.8927619047619046</v>
      </c>
      <c r="G368" s="5" t="inlineStr">
        <is>
          <t>SEM GRUPO</t>
        </is>
      </c>
      <c r="H368" s="5" t="inlineStr">
        <is>
          <t>SC</t>
        </is>
      </c>
      <c r="I368" s="5" t="n">
        <v>1276</v>
      </c>
      <c r="J368" s="5" t="inlineStr">
        <is>
          <t>JBP</t>
        </is>
      </c>
      <c r="K368" s="5" t="inlineStr">
        <is>
          <t>SEM REDE</t>
        </is>
      </c>
      <c r="L368" s="5" t="inlineStr">
        <is>
          <t>SC</t>
        </is>
      </c>
      <c r="M368" s="5" t="n">
        <v>1276</v>
      </c>
      <c r="N368" s="9" t="n">
        <v>1537138.130000001</v>
      </c>
      <c r="O368" s="19" t="n">
        <v>100.387808908046</v>
      </c>
      <c r="P368" s="5" t="inlineStr">
        <is>
          <t>03 - SUL</t>
        </is>
      </c>
      <c r="Q368" s="5" t="inlineStr">
        <is>
          <t>LARISSA PADILHA</t>
        </is>
      </c>
      <c r="R368" s="5" t="inlineStr"/>
      <c r="S368" s="5" t="inlineStr">
        <is>
          <t>ZR - NAO APLICAVEL</t>
        </is>
      </c>
      <c r="T368" s="5" t="inlineStr">
        <is>
          <t>HEMANUELE ROSA DITZEL</t>
        </is>
      </c>
      <c r="U368" s="5" t="inlineStr"/>
      <c r="V368" s="5" t="inlineStr">
        <is>
          <t>cauda longa</t>
        </is>
      </c>
      <c r="W368" s="5" t="inlineStr">
        <is>
          <t>REGIÕES/GRUPOS</t>
        </is>
      </c>
    </row>
    <row r="369">
      <c r="A369" s="17" t="n">
        <v>0.7487454545454547</v>
      </c>
      <c r="B369" s="18" t="inlineStr">
        <is>
          <t>VERDE</t>
        </is>
      </c>
      <c r="C369" s="9" t="n">
        <v>1494.339622641509</v>
      </c>
      <c r="D369" s="9" t="n">
        <v>1118.88</v>
      </c>
      <c r="E369" s="9" t="n">
        <v>1494.339622641509</v>
      </c>
      <c r="F369" s="6" t="n">
        <v>0.7487454545454547</v>
      </c>
      <c r="G369" s="5" t="inlineStr">
        <is>
          <t>SEM GRUPO</t>
        </is>
      </c>
      <c r="H369" s="5" t="inlineStr">
        <is>
          <t>GO</t>
        </is>
      </c>
      <c r="I369" s="5" t="n">
        <v>1276</v>
      </c>
      <c r="J369" s="5" t="inlineStr">
        <is>
          <t>JBP</t>
        </is>
      </c>
      <c r="K369" s="5" t="inlineStr">
        <is>
          <t>SEM REDE</t>
        </is>
      </c>
      <c r="L369" s="5" t="inlineStr">
        <is>
          <t>GO</t>
        </is>
      </c>
      <c r="M369" s="5" t="n">
        <v>1276</v>
      </c>
      <c r="N369" s="9" t="n">
        <v>1537138.130000001</v>
      </c>
      <c r="O369" s="19" t="n">
        <v>100.387808908046</v>
      </c>
      <c r="P369" s="5" t="inlineStr">
        <is>
          <t>03 - CENTRO OESTE</t>
        </is>
      </c>
      <c r="Q369" s="5" t="inlineStr">
        <is>
          <t>JULIO GADRET</t>
        </is>
      </c>
      <c r="R369" s="5" t="inlineStr"/>
      <c r="S369" s="5" t="inlineStr">
        <is>
          <t>ZR - NAO APLICAVEL</t>
        </is>
      </c>
      <c r="T369" s="5" t="inlineStr">
        <is>
          <t>ZV - NAO APLICAVEL</t>
        </is>
      </c>
      <c r="U369" s="5" t="inlineStr"/>
      <c r="V369" s="5" t="inlineStr">
        <is>
          <t>cauda longa</t>
        </is>
      </c>
      <c r="W369" s="5" t="inlineStr">
        <is>
          <t>REGIÕES/GRUPOS</t>
        </is>
      </c>
    </row>
    <row r="370">
      <c r="A370" s="22" t="n">
        <v>0.1730940170940171</v>
      </c>
      <c r="B370" s="23" t="inlineStr">
        <is>
          <t>VERMELHO</t>
        </is>
      </c>
      <c r="C370" s="9" t="n">
        <v>5850</v>
      </c>
      <c r="D370" s="9" t="n">
        <v>1012.6</v>
      </c>
      <c r="E370" s="9" t="n">
        <v>5850</v>
      </c>
      <c r="F370" s="6" t="n">
        <v>0.1730940170940171</v>
      </c>
      <c r="G370" s="5" t="inlineStr">
        <is>
          <t>SEM GRUPO</t>
        </is>
      </c>
      <c r="H370" s="5" t="inlineStr">
        <is>
          <t>SP</t>
        </is>
      </c>
      <c r="I370" s="5" t="n">
        <v>1276</v>
      </c>
      <c r="J370" s="5" t="inlineStr">
        <is>
          <t>Positivação + Expandir</t>
        </is>
      </c>
      <c r="K370" s="5" t="inlineStr">
        <is>
          <t>SEM REDE</t>
        </is>
      </c>
      <c r="L370" s="5" t="inlineStr">
        <is>
          <t>SP</t>
        </is>
      </c>
      <c r="M370" s="5" t="n">
        <v>1276</v>
      </c>
      <c r="N370" s="9" t="n">
        <v>1537138.130000001</v>
      </c>
      <c r="O370" s="19" t="n">
        <v>100.387808908046</v>
      </c>
      <c r="P370" s="5" t="inlineStr">
        <is>
          <t>03 - SP CAPITAL</t>
        </is>
      </c>
      <c r="Q370" s="5" t="inlineStr">
        <is>
          <t>LARISSA PADILHA</t>
        </is>
      </c>
      <c r="R370" s="5" t="inlineStr"/>
      <c r="S370" s="5" t="inlineStr">
        <is>
          <t>ZR - NAO APLICAVEL</t>
        </is>
      </c>
      <c r="T370" s="5" t="inlineStr">
        <is>
          <t>ZV - NAO APLICAVEL</t>
        </is>
      </c>
      <c r="U370" s="5" t="inlineStr"/>
      <c r="V370" s="5" t="inlineStr">
        <is>
          <t>cauda longa</t>
        </is>
      </c>
      <c r="W370" s="5" t="inlineStr">
        <is>
          <t>REGIÕES/GRUPOS</t>
        </is>
      </c>
    </row>
    <row r="371">
      <c r="A371" s="24" t="n">
        <v>0.4114484126984126</v>
      </c>
      <c r="B371" s="25" t="inlineStr">
        <is>
          <t>AMARELO</t>
        </is>
      </c>
      <c r="C371" s="9" t="n">
        <v>2520</v>
      </c>
      <c r="D371" s="9" t="n">
        <v>1036.85</v>
      </c>
      <c r="E371" s="9" t="n">
        <v>2520</v>
      </c>
      <c r="F371" s="6" t="n">
        <v>0.4114484126984126</v>
      </c>
      <c r="G371" s="5" t="inlineStr">
        <is>
          <t>SEM GRUPO</t>
        </is>
      </c>
      <c r="H371" s="5" t="inlineStr">
        <is>
          <t>SP</t>
        </is>
      </c>
      <c r="I371" s="5" t="n">
        <v>1276</v>
      </c>
      <c r="J371" s="5" t="inlineStr">
        <is>
          <t>Sell Out</t>
        </is>
      </c>
      <c r="K371" s="5" t="inlineStr">
        <is>
          <t>SEM REDE</t>
        </is>
      </c>
      <c r="L371" s="5" t="inlineStr">
        <is>
          <t>SP</t>
        </is>
      </c>
      <c r="M371" s="5" t="n">
        <v>1276</v>
      </c>
      <c r="N371" s="9" t="n">
        <v>1537138.130000001</v>
      </c>
      <c r="O371" s="19" t="n">
        <v>100.387808908046</v>
      </c>
      <c r="P371" s="5" t="inlineStr">
        <is>
          <t>03 - SP INTERIOR</t>
        </is>
      </c>
      <c r="Q371" s="5" t="inlineStr">
        <is>
          <t>LARISSA PADILHA</t>
        </is>
      </c>
      <c r="R371" s="5" t="inlineStr"/>
      <c r="S371" s="5" t="inlineStr">
        <is>
          <t>42.149.466 LARISSA DA SILVA PADILHA - ME</t>
        </is>
      </c>
      <c r="T371" s="5" t="inlineStr">
        <is>
          <t>ZV - NAO APLICAVEL</t>
        </is>
      </c>
      <c r="U371" s="5" t="inlineStr"/>
      <c r="V371" s="5" t="inlineStr">
        <is>
          <t>cauda longa</t>
        </is>
      </c>
      <c r="W371" s="5" t="inlineStr">
        <is>
          <t>REGIÕES/GRUPOS</t>
        </is>
      </c>
    </row>
    <row r="372">
      <c r="A372" s="22" t="n">
        <v>0.09069609195402299</v>
      </c>
      <c r="B372" s="23" t="inlineStr">
        <is>
          <t>VERMELHO</t>
        </is>
      </c>
      <c r="C372" s="9" t="n">
        <v>10875</v>
      </c>
      <c r="D372" s="9" t="n">
        <v>986.3200000000001</v>
      </c>
      <c r="E372" s="9" t="n">
        <v>10875</v>
      </c>
      <c r="F372" s="6" t="n">
        <v>0.09069609195402299</v>
      </c>
      <c r="G372" s="5" t="inlineStr">
        <is>
          <t>CIA DA SAUDE</t>
        </is>
      </c>
      <c r="H372" s="5" t="inlineStr">
        <is>
          <t>SC</t>
        </is>
      </c>
      <c r="I372" s="5" t="n">
        <v>72</v>
      </c>
      <c r="J372" s="5" t="inlineStr">
        <is>
          <t>Positivação + Expandir</t>
        </is>
      </c>
      <c r="K372" s="5" t="inlineStr">
        <is>
          <t>CIA DA SAUDE</t>
        </is>
      </c>
      <c r="L372" s="5" t="inlineStr">
        <is>
          <t>SC</t>
        </is>
      </c>
      <c r="M372" s="5" t="n">
        <v>72</v>
      </c>
      <c r="N372" s="9" t="n">
        <v>35479.27</v>
      </c>
      <c r="O372" s="19" t="n">
        <v>41.06396990740741</v>
      </c>
      <c r="P372" s="5" t="inlineStr">
        <is>
          <t>03 - NACIONAL</t>
        </is>
      </c>
      <c r="Q372" s="5" t="inlineStr">
        <is>
          <t>JULIO GADRET</t>
        </is>
      </c>
      <c r="R372" s="5" t="inlineStr"/>
      <c r="S372" s="5" t="inlineStr">
        <is>
          <t>LG REPRESENTACOES LTDA - EPP</t>
        </is>
      </c>
      <c r="T372" s="5" t="inlineStr">
        <is>
          <t>ZV - NAO APLICAVEL</t>
        </is>
      </c>
      <c r="U372" s="5" t="inlineStr"/>
      <c r="V372" s="5" t="inlineStr">
        <is>
          <t>cauda longa</t>
        </is>
      </c>
      <c r="W372" s="5" t="inlineStr">
        <is>
          <t>REDES/GRUPOS</t>
        </is>
      </c>
    </row>
    <row r="373">
      <c r="A373" s="17" t="n">
        <v>0.6257142857142857</v>
      </c>
      <c r="B373" s="18" t="inlineStr">
        <is>
          <t>VERDE</t>
        </is>
      </c>
      <c r="C373" s="9" t="n">
        <v>1575</v>
      </c>
      <c r="D373" s="9" t="n">
        <v>985.5</v>
      </c>
      <c r="E373" s="9" t="n">
        <v>1575</v>
      </c>
      <c r="F373" s="6" t="n">
        <v>0.6257142857142857</v>
      </c>
      <c r="G373" s="5" t="inlineStr">
        <is>
          <t>SEM GRUPO</t>
        </is>
      </c>
      <c r="H373" s="5" t="inlineStr">
        <is>
          <t>PR</t>
        </is>
      </c>
      <c r="I373" s="5" t="n">
        <v>1276</v>
      </c>
      <c r="J373" s="5" t="inlineStr">
        <is>
          <t>JBP</t>
        </is>
      </c>
      <c r="K373" s="5" t="inlineStr">
        <is>
          <t>SEM REDE</t>
        </is>
      </c>
      <c r="L373" s="5" t="inlineStr">
        <is>
          <t>PR</t>
        </is>
      </c>
      <c r="M373" s="5" t="n">
        <v>1276</v>
      </c>
      <c r="N373" s="9" t="n">
        <v>1537138.130000001</v>
      </c>
      <c r="O373" s="19" t="n">
        <v>100.387808908046</v>
      </c>
      <c r="P373" s="5" t="inlineStr">
        <is>
          <t>03 - SUL</t>
        </is>
      </c>
      <c r="Q373" s="5" t="inlineStr">
        <is>
          <t>HEMANUELE DITZEL (MANU)</t>
        </is>
      </c>
      <c r="R373" s="5" t="inlineStr"/>
      <c r="S373" s="5" t="inlineStr">
        <is>
          <t>ZR - NAO APLICAVEL</t>
        </is>
      </c>
      <c r="T373" s="5" t="inlineStr">
        <is>
          <t>HEMANUELE ROSA DITZEL</t>
        </is>
      </c>
      <c r="U373" s="5" t="inlineStr"/>
      <c r="V373" s="5" t="inlineStr">
        <is>
          <t>cauda longa</t>
        </is>
      </c>
      <c r="W373" s="5" t="inlineStr">
        <is>
          <t>REGIÕES/GRUPOS</t>
        </is>
      </c>
    </row>
    <row r="374">
      <c r="A374" s="22" t="n">
        <v>0.09536095238095238</v>
      </c>
      <c r="B374" s="23" t="inlineStr">
        <is>
          <t>VERMELHO</t>
        </is>
      </c>
      <c r="C374" s="9" t="n">
        <v>10500</v>
      </c>
      <c r="D374" s="9" t="n">
        <v>1001.29</v>
      </c>
      <c r="E374" s="9" t="n">
        <v>10500</v>
      </c>
      <c r="F374" s="6" t="n">
        <v>0.09536095238095238</v>
      </c>
      <c r="G374" s="5" t="inlineStr">
        <is>
          <t>VIDA LEVE</t>
        </is>
      </c>
      <c r="H374" s="5" t="inlineStr">
        <is>
          <t>BA</t>
        </is>
      </c>
      <c r="I374" s="5" t="n">
        <v>34</v>
      </c>
      <c r="J374" s="5" t="inlineStr">
        <is>
          <t>Positivação + Expandir</t>
        </is>
      </c>
      <c r="K374" s="5" t="inlineStr">
        <is>
          <t>VIDA LEVE</t>
        </is>
      </c>
      <c r="L374" s="5" t="inlineStr">
        <is>
          <t>BA</t>
        </is>
      </c>
      <c r="M374" s="5" t="n">
        <v>34</v>
      </c>
      <c r="N374" s="9" t="n">
        <v>45735.59000000001</v>
      </c>
      <c r="O374" s="19" t="n">
        <v>112.0970343137255</v>
      </c>
      <c r="P374" s="5" t="inlineStr">
        <is>
          <t>03 - NACIONAL</t>
        </is>
      </c>
      <c r="Q374" s="5" t="inlineStr">
        <is>
          <t>DAIANE STAVICKI</t>
        </is>
      </c>
      <c r="R374" s="5" t="inlineStr"/>
      <c r="S374" s="5" t="inlineStr">
        <is>
          <t>ZR - NAO APLICAVEL</t>
        </is>
      </c>
      <c r="T374" s="5" t="inlineStr">
        <is>
          <t>ZV - NAO APLICAVEL</t>
        </is>
      </c>
      <c r="U374" s="5" t="inlineStr"/>
      <c r="V374" s="5" t="inlineStr">
        <is>
          <t>cauda longa</t>
        </is>
      </c>
      <c r="W374" s="5" t="inlineStr">
        <is>
          <t>REDES/GRUPOS</t>
        </is>
      </c>
    </row>
    <row r="375">
      <c r="A375" s="20" t="n">
        <v>0</v>
      </c>
      <c r="B375" s="21" t="inlineStr">
        <is>
          <t>ROXO</t>
        </is>
      </c>
      <c r="C375" s="9" t="n">
        <v>1800</v>
      </c>
      <c r="D375" s="9" t="n">
        <v>0</v>
      </c>
      <c r="E375" s="9" t="n">
        <v>1800</v>
      </c>
      <c r="F375" s="6" t="n">
        <v>0</v>
      </c>
      <c r="G375" s="5" t="inlineStr">
        <is>
          <t>SEM GRUPO</t>
        </is>
      </c>
      <c r="H375" s="5" t="inlineStr">
        <is>
          <t>RJ</t>
        </is>
      </c>
      <c r="I375" s="5" t="n">
        <v>1276</v>
      </c>
      <c r="J375" s="5" t="inlineStr">
        <is>
          <t>Mapear + Prospectar</t>
        </is>
      </c>
      <c r="K375" s="5" t="inlineStr">
        <is>
          <t>SEM REDE</t>
        </is>
      </c>
      <c r="L375" s="5" t="inlineStr">
        <is>
          <t>RJ</t>
        </is>
      </c>
      <c r="M375" s="5" t="n">
        <v>1276</v>
      </c>
      <c r="N375" s="9" t="n">
        <v>1537138.130000001</v>
      </c>
      <c r="O375" s="19" t="n">
        <v>100.387808908046</v>
      </c>
      <c r="P375" s="5" t="inlineStr">
        <is>
          <t>03 - RJ + ES + MG</t>
        </is>
      </c>
      <c r="Q375" s="5" t="inlineStr">
        <is>
          <t>LARISSA PADILHA</t>
        </is>
      </c>
      <c r="R375" s="5" t="inlineStr"/>
      <c r="S375" s="5" t="inlineStr">
        <is>
          <t>42.149.466 LARISSA DA SILVA PADILHA - ME</t>
        </is>
      </c>
      <c r="T375" s="5" t="inlineStr">
        <is>
          <t>ZV - NAO APLICAVEL</t>
        </is>
      </c>
      <c r="U375" s="5" t="inlineStr"/>
      <c r="V375" s="5" t="inlineStr">
        <is>
          <t>sem venda</t>
        </is>
      </c>
      <c r="W375" s="5" t="inlineStr">
        <is>
          <t>REGIÕES/GRUPOS</t>
        </is>
      </c>
    </row>
    <row r="376">
      <c r="A376" s="17" t="n">
        <v>0.6073318181818181</v>
      </c>
      <c r="B376" s="18" t="inlineStr">
        <is>
          <t>VERDE</t>
        </is>
      </c>
      <c r="C376" s="9" t="n">
        <v>1494.339622641509</v>
      </c>
      <c r="D376" s="9" t="n">
        <v>907.5599999999999</v>
      </c>
      <c r="E376" s="9" t="n">
        <v>1494.339622641509</v>
      </c>
      <c r="F376" s="6" t="n">
        <v>0.6073318181818181</v>
      </c>
      <c r="G376" s="5" t="inlineStr">
        <is>
          <t>SEM GRUPO</t>
        </is>
      </c>
      <c r="H376" s="5" t="inlineStr">
        <is>
          <t>GO</t>
        </is>
      </c>
      <c r="I376" s="5" t="n">
        <v>1276</v>
      </c>
      <c r="J376" s="5" t="inlineStr">
        <is>
          <t>JBP</t>
        </is>
      </c>
      <c r="K376" s="5" t="inlineStr">
        <is>
          <t>SEM REDE</t>
        </is>
      </c>
      <c r="L376" s="5" t="inlineStr">
        <is>
          <t>GO</t>
        </is>
      </c>
      <c r="M376" s="5" t="n">
        <v>1276</v>
      </c>
      <c r="N376" s="9" t="n">
        <v>1537138.130000001</v>
      </c>
      <c r="O376" s="19" t="n">
        <v>100.387808908046</v>
      </c>
      <c r="P376" s="5" t="inlineStr">
        <is>
          <t>03 - CENTRO OESTE</t>
        </is>
      </c>
      <c r="Q376" s="5" t="inlineStr">
        <is>
          <t>LARISSA PADILHA</t>
        </is>
      </c>
      <c r="R376" s="5" t="inlineStr"/>
      <c r="S376" s="5" t="inlineStr">
        <is>
          <t>42.149.466 LARISSA DA SILVA PADILHA - ME</t>
        </is>
      </c>
      <c r="T376" s="5" t="inlineStr">
        <is>
          <t>ZV - NAO APLICAVEL</t>
        </is>
      </c>
      <c r="U376" s="5" t="inlineStr"/>
      <c r="V376" s="5" t="inlineStr">
        <is>
          <t>cauda longa</t>
        </is>
      </c>
      <c r="W376" s="5" t="inlineStr">
        <is>
          <t>REGIÕES/GRUPOS</t>
        </is>
      </c>
    </row>
    <row r="377">
      <c r="A377" s="22" t="n">
        <v>0.09218380952380952</v>
      </c>
      <c r="B377" s="23" t="inlineStr">
        <is>
          <t>VERMELHO</t>
        </is>
      </c>
      <c r="C377" s="9" t="n">
        <v>10500</v>
      </c>
      <c r="D377" s="9" t="n">
        <v>967.9299999999999</v>
      </c>
      <c r="E377" s="9" t="n">
        <v>10500</v>
      </c>
      <c r="F377" s="6" t="n">
        <v>0.09218380952380952</v>
      </c>
      <c r="G377" s="5" t="inlineStr">
        <is>
          <t>VIDA LEVE</t>
        </is>
      </c>
      <c r="H377" s="5" t="inlineStr">
        <is>
          <t>PR</t>
        </is>
      </c>
      <c r="I377" s="5" t="n">
        <v>34</v>
      </c>
      <c r="J377" s="5" t="inlineStr">
        <is>
          <t>Positivação + Expandir</t>
        </is>
      </c>
      <c r="K377" s="5" t="inlineStr">
        <is>
          <t>VIDA LEVE</t>
        </is>
      </c>
      <c r="L377" s="5" t="inlineStr">
        <is>
          <t>PR</t>
        </is>
      </c>
      <c r="M377" s="5" t="n">
        <v>34</v>
      </c>
      <c r="N377" s="9" t="n">
        <v>45735.59000000001</v>
      </c>
      <c r="O377" s="19" t="n">
        <v>112.0970343137255</v>
      </c>
      <c r="P377" s="5" t="inlineStr">
        <is>
          <t>03 - NACIONAL</t>
        </is>
      </c>
      <c r="Q377" s="5" t="inlineStr">
        <is>
          <t>DAIANE STAVICKI</t>
        </is>
      </c>
      <c r="R377" s="5" t="inlineStr"/>
      <c r="S377" s="5" t="inlineStr">
        <is>
          <t>ZR - NAO APLICAVEL</t>
        </is>
      </c>
      <c r="T377" s="5" t="inlineStr">
        <is>
          <t>ZV - NAO APLICAVEL</t>
        </is>
      </c>
      <c r="U377" s="5" t="inlineStr"/>
      <c r="V377" s="5" t="inlineStr">
        <is>
          <t>cauda longa</t>
        </is>
      </c>
      <c r="W377" s="5" t="inlineStr">
        <is>
          <t>REDES/GRUPOS</t>
        </is>
      </c>
    </row>
    <row r="378">
      <c r="A378" s="20" t="n">
        <v>0</v>
      </c>
      <c r="B378" s="21" t="inlineStr">
        <is>
          <t>ROXO</t>
        </is>
      </c>
      <c r="C378" s="9" t="n">
        <v>1553.191489361702</v>
      </c>
      <c r="D378" s="9" t="n">
        <v>0</v>
      </c>
      <c r="E378" s="9" t="n">
        <v>1553.191489361702</v>
      </c>
      <c r="F378" s="6" t="n">
        <v>0</v>
      </c>
      <c r="G378" s="5" t="inlineStr">
        <is>
          <t>SEM GRUPO</t>
        </is>
      </c>
      <c r="H378" s="5" t="inlineStr">
        <is>
          <t>SC</t>
        </is>
      </c>
      <c r="I378" s="5" t="n">
        <v>1276</v>
      </c>
      <c r="J378" s="5" t="inlineStr">
        <is>
          <t>Mapear + Prospectar</t>
        </is>
      </c>
      <c r="K378" s="5" t="inlineStr">
        <is>
          <t>SEM REDE</t>
        </is>
      </c>
      <c r="L378" s="5" t="inlineStr">
        <is>
          <t>SC</t>
        </is>
      </c>
      <c r="M378" s="5" t="n">
        <v>1276</v>
      </c>
      <c r="N378" s="9" t="n">
        <v>1537138.130000001</v>
      </c>
      <c r="O378" s="19" t="n">
        <v>100.387808908046</v>
      </c>
      <c r="P378" s="5" t="inlineStr">
        <is>
          <t>03 - SUL</t>
        </is>
      </c>
      <c r="Q378" s="5" t="inlineStr">
        <is>
          <t>HEMANUELE DITZEL (MANU)</t>
        </is>
      </c>
      <c r="R378" s="5" t="inlineStr"/>
      <c r="S378" s="5" t="inlineStr">
        <is>
          <t>ZR - NAO APLICAVEL</t>
        </is>
      </c>
      <c r="T378" s="5" t="inlineStr">
        <is>
          <t>HEMANUELE ROSA DITZEL</t>
        </is>
      </c>
      <c r="U378" s="5" t="inlineStr"/>
      <c r="V378" s="5" t="inlineStr">
        <is>
          <t>sem venda</t>
        </is>
      </c>
      <c r="W378" s="5" t="inlineStr">
        <is>
          <t>REGIÕES/GRUPOS</t>
        </is>
      </c>
    </row>
    <row r="379">
      <c r="A379" s="24" t="n">
        <v>0.4498160256410256</v>
      </c>
      <c r="B379" s="25" t="inlineStr">
        <is>
          <t>AMARELO</t>
        </is>
      </c>
      <c r="C379" s="9" t="n">
        <v>1613.793103448276</v>
      </c>
      <c r="D379" s="9" t="n">
        <v>725.91</v>
      </c>
      <c r="E379" s="9" t="n">
        <v>1613.793103448276</v>
      </c>
      <c r="F379" s="6" t="n">
        <v>0.4498160256410256</v>
      </c>
      <c r="G379" s="5" t="inlineStr">
        <is>
          <t>SEM GRUPO</t>
        </is>
      </c>
      <c r="H379" s="5" t="inlineStr">
        <is>
          <t>PR</t>
        </is>
      </c>
      <c r="I379" s="5" t="n">
        <v>1276</v>
      </c>
      <c r="J379" s="5" t="inlineStr">
        <is>
          <t>Sell Out</t>
        </is>
      </c>
      <c r="K379" s="5" t="inlineStr">
        <is>
          <t>SEM REDE</t>
        </is>
      </c>
      <c r="L379" s="5" t="inlineStr">
        <is>
          <t>PR</t>
        </is>
      </c>
      <c r="M379" s="5" t="n">
        <v>1276</v>
      </c>
      <c r="N379" s="9" t="n">
        <v>1537138.130000001</v>
      </c>
      <c r="O379" s="19" t="n">
        <v>100.387808908046</v>
      </c>
      <c r="P379" s="5" t="inlineStr">
        <is>
          <t>03 - SUL</t>
        </is>
      </c>
      <c r="Q379" s="5" t="inlineStr">
        <is>
          <t>HEMANUELE DITZEL (MANU)</t>
        </is>
      </c>
      <c r="R379" s="5" t="inlineStr"/>
      <c r="S379" s="5" t="inlineStr">
        <is>
          <t>ZR - NAO APLICAVEL</t>
        </is>
      </c>
      <c r="T379" s="5" t="inlineStr">
        <is>
          <t>HEMANUELE ROSA DITZEL</t>
        </is>
      </c>
      <c r="U379" s="5" t="inlineStr"/>
      <c r="V379" s="5" t="inlineStr">
        <is>
          <t>cauda longa</t>
        </is>
      </c>
      <c r="W379" s="5" t="inlineStr">
        <is>
          <t>REGIÕES/GRUPOS</t>
        </is>
      </c>
    </row>
    <row r="380">
      <c r="A380" s="17" t="n">
        <v>0.6475936507936508</v>
      </c>
      <c r="B380" s="18" t="inlineStr">
        <is>
          <t>VERDE</t>
        </is>
      </c>
      <c r="C380" s="9" t="n">
        <v>1575</v>
      </c>
      <c r="D380" s="9" t="n">
        <v>1019.96</v>
      </c>
      <c r="E380" s="9" t="n">
        <v>1575</v>
      </c>
      <c r="F380" s="6" t="n">
        <v>0.6475936507936508</v>
      </c>
      <c r="G380" s="5" t="inlineStr">
        <is>
          <t>SEM GRUPO</t>
        </is>
      </c>
      <c r="H380" s="5" t="inlineStr">
        <is>
          <t>PR</t>
        </is>
      </c>
      <c r="I380" s="5" t="n">
        <v>1276</v>
      </c>
      <c r="J380" s="5" t="inlineStr">
        <is>
          <t>JBP</t>
        </is>
      </c>
      <c r="K380" s="5" t="inlineStr">
        <is>
          <t>SEM REDE</t>
        </is>
      </c>
      <c r="L380" s="5" t="inlineStr">
        <is>
          <t>PR</t>
        </is>
      </c>
      <c r="M380" s="5" t="n">
        <v>1276</v>
      </c>
      <c r="N380" s="9" t="n">
        <v>1537138.130000001</v>
      </c>
      <c r="O380" s="19" t="n">
        <v>100.387808908046</v>
      </c>
      <c r="P380" s="5" t="inlineStr">
        <is>
          <t>03 - SUL</t>
        </is>
      </c>
      <c r="Q380" s="5" t="inlineStr">
        <is>
          <t>JULIO GADRET</t>
        </is>
      </c>
      <c r="R380" s="5" t="inlineStr"/>
      <c r="S380" s="5" t="inlineStr">
        <is>
          <t>ZR - NAO APLICAVEL</t>
        </is>
      </c>
      <c r="T380" s="5" t="inlineStr">
        <is>
          <t>ZV - NAO APLICAVEL</t>
        </is>
      </c>
      <c r="U380" s="5" t="inlineStr"/>
      <c r="V380" s="5" t="inlineStr">
        <is>
          <t>cauda longa</t>
        </is>
      </c>
      <c r="W380" s="5" t="inlineStr">
        <is>
          <t>REGIÕES/GRUPOS</t>
        </is>
      </c>
    </row>
    <row r="381">
      <c r="A381" s="24" t="n">
        <v>0.5468037037037037</v>
      </c>
      <c r="B381" s="25" t="inlineStr">
        <is>
          <t>AMARELO</t>
        </is>
      </c>
      <c r="C381" s="9" t="n">
        <v>1643.478260869565</v>
      </c>
      <c r="D381" s="9" t="n">
        <v>898.66</v>
      </c>
      <c r="E381" s="9" t="n">
        <v>1643.478260869565</v>
      </c>
      <c r="F381" s="6" t="n">
        <v>0.5468037037037037</v>
      </c>
      <c r="G381" s="5" t="inlineStr">
        <is>
          <t>SEM GRUPO</t>
        </is>
      </c>
      <c r="H381" s="5" t="inlineStr">
        <is>
          <t>SC</t>
        </is>
      </c>
      <c r="I381" s="5" t="n">
        <v>1276</v>
      </c>
      <c r="J381" s="5" t="inlineStr">
        <is>
          <t>Sell Out</t>
        </is>
      </c>
      <c r="K381" s="5" t="inlineStr">
        <is>
          <t>SEM REDE</t>
        </is>
      </c>
      <c r="L381" s="5" t="inlineStr">
        <is>
          <t>SC</t>
        </is>
      </c>
      <c r="M381" s="5" t="n">
        <v>1276</v>
      </c>
      <c r="N381" s="9" t="n">
        <v>1537138.130000001</v>
      </c>
      <c r="O381" s="19" t="n">
        <v>100.387808908046</v>
      </c>
      <c r="P381" s="5" t="inlineStr">
        <is>
          <t>03 - SUL</t>
        </is>
      </c>
      <c r="Q381" s="5" t="inlineStr">
        <is>
          <t>LARISSA PADILHA</t>
        </is>
      </c>
      <c r="R381" s="5" t="inlineStr"/>
      <c r="S381" s="5" t="inlineStr">
        <is>
          <t>ZR - NAO APLICAVEL</t>
        </is>
      </c>
      <c r="T381" s="5" t="inlineStr">
        <is>
          <t>HEMANUELE ROSA DITZEL</t>
        </is>
      </c>
      <c r="U381" s="5" t="inlineStr"/>
      <c r="V381" s="5" t="inlineStr">
        <is>
          <t>cauda longa</t>
        </is>
      </c>
      <c r="W381" s="5" t="inlineStr">
        <is>
          <t>REGIÕES/GRUPOS</t>
        </is>
      </c>
    </row>
    <row r="382">
      <c r="A382" s="20" t="n">
        <v>0</v>
      </c>
      <c r="B382" s="21" t="inlineStr">
        <is>
          <t>ROXO</t>
        </is>
      </c>
      <c r="C382" s="9" t="n">
        <v>1542.857142857143</v>
      </c>
      <c r="D382" s="9" t="n">
        <v>0</v>
      </c>
      <c r="E382" s="9" t="n">
        <v>1542.857142857143</v>
      </c>
      <c r="F382" s="6" t="n">
        <v>0</v>
      </c>
      <c r="G382" s="5" t="inlineStr">
        <is>
          <t>SEM GRUPO</t>
        </is>
      </c>
      <c r="H382" s="5" t="inlineStr">
        <is>
          <t>MT</t>
        </is>
      </c>
      <c r="I382" s="5" t="n">
        <v>1276</v>
      </c>
      <c r="J382" s="5" t="inlineStr">
        <is>
          <t>Mapear + Prospectar</t>
        </is>
      </c>
      <c r="K382" s="5" t="inlineStr">
        <is>
          <t>SEM REDE</t>
        </is>
      </c>
      <c r="L382" s="5" t="inlineStr">
        <is>
          <t>MT</t>
        </is>
      </c>
      <c r="M382" s="5" t="n">
        <v>1276</v>
      </c>
      <c r="N382" s="9" t="n">
        <v>1537138.130000001</v>
      </c>
      <c r="O382" s="19" t="n">
        <v>100.387808908046</v>
      </c>
      <c r="P382" s="5" t="inlineStr">
        <is>
          <t>03 - CENTRO OESTE</t>
        </is>
      </c>
      <c r="Q382" s="5" t="inlineStr">
        <is>
          <t>LARISSA PADILHA</t>
        </is>
      </c>
      <c r="R382" s="5" t="inlineStr"/>
      <c r="S382" s="5" t="inlineStr">
        <is>
          <t>42.149.466 LARISSA DA SILVA PADILHA - ME</t>
        </is>
      </c>
      <c r="T382" s="5" t="inlineStr">
        <is>
          <t>ZV - NAO APLICAVEL</t>
        </is>
      </c>
      <c r="U382" s="5" t="inlineStr"/>
      <c r="V382" s="5" t="inlineStr">
        <is>
          <t>sem venda</t>
        </is>
      </c>
      <c r="W382" s="5" t="inlineStr">
        <is>
          <t>REGIÕES/GRUPOS</t>
        </is>
      </c>
    </row>
    <row r="383">
      <c r="A383" s="20" t="n">
        <v>0</v>
      </c>
      <c r="B383" s="21" t="inlineStr">
        <is>
          <t>ROXO</t>
        </is>
      </c>
      <c r="C383" s="9" t="n">
        <v>3450</v>
      </c>
      <c r="D383" s="9" t="n">
        <v>0</v>
      </c>
      <c r="E383" s="9" t="n">
        <v>3450</v>
      </c>
      <c r="F383" s="6" t="n">
        <v>0</v>
      </c>
      <c r="G383" s="5" t="inlineStr">
        <is>
          <t>SEM GRUPO</t>
        </is>
      </c>
      <c r="H383" s="5" t="inlineStr">
        <is>
          <t>SP</t>
        </is>
      </c>
      <c r="I383" s="5" t="n">
        <v>1276</v>
      </c>
      <c r="J383" s="5" t="inlineStr">
        <is>
          <t>Mapear + Prospectar</t>
        </is>
      </c>
      <c r="K383" s="5" t="inlineStr">
        <is>
          <t>SEM REDE</t>
        </is>
      </c>
      <c r="L383" s="5" t="inlineStr">
        <is>
          <t>SP</t>
        </is>
      </c>
      <c r="M383" s="5" t="n">
        <v>1276</v>
      </c>
      <c r="N383" s="9" t="n">
        <v>1537138.130000001</v>
      </c>
      <c r="O383" s="19" t="n">
        <v>100.387808908046</v>
      </c>
      <c r="P383" s="5" t="inlineStr">
        <is>
          <t>03 - SP CAPITAL</t>
        </is>
      </c>
      <c r="Q383" s="5" t="inlineStr">
        <is>
          <t>LARISSA PADILHA</t>
        </is>
      </c>
      <c r="R383" s="5" t="inlineStr"/>
      <c r="S383" s="5" t="inlineStr">
        <is>
          <t>42.149.466 LARISSA DA SILVA PADILHA - ME</t>
        </is>
      </c>
      <c r="T383" s="5" t="inlineStr">
        <is>
          <t>ZV - NAO APLICAVEL</t>
        </is>
      </c>
      <c r="U383" s="5" t="inlineStr"/>
      <c r="V383" s="5" t="inlineStr">
        <is>
          <t>sem venda</t>
        </is>
      </c>
      <c r="W383" s="5" t="inlineStr">
        <is>
          <t>REGIÕES/GRUPOS</t>
        </is>
      </c>
    </row>
    <row r="384">
      <c r="A384" s="22" t="n">
        <v>0.3690473684210526</v>
      </c>
      <c r="B384" s="23" t="inlineStr">
        <is>
          <t>VERMELHO</t>
        </is>
      </c>
      <c r="C384" s="9" t="n">
        <v>2442.857142857143</v>
      </c>
      <c r="D384" s="9" t="n">
        <v>901.53</v>
      </c>
      <c r="E384" s="9" t="n">
        <v>2442.857142857143</v>
      </c>
      <c r="F384" s="6" t="n">
        <v>0.3690473684210526</v>
      </c>
      <c r="G384" s="5" t="inlineStr">
        <is>
          <t>SEM GRUPO</t>
        </is>
      </c>
      <c r="H384" s="5" t="inlineStr">
        <is>
          <t>SP</t>
        </is>
      </c>
      <c r="I384" s="5" t="n">
        <v>1276</v>
      </c>
      <c r="J384" s="5" t="inlineStr">
        <is>
          <t>Positivação + Expandir</t>
        </is>
      </c>
      <c r="K384" s="5" t="inlineStr">
        <is>
          <t>SEM REDE</t>
        </is>
      </c>
      <c r="L384" s="5" t="inlineStr">
        <is>
          <t>SP</t>
        </is>
      </c>
      <c r="M384" s="5" t="n">
        <v>1276</v>
      </c>
      <c r="N384" s="9" t="n">
        <v>1537138.130000001</v>
      </c>
      <c r="O384" s="19" t="n">
        <v>100.387808908046</v>
      </c>
      <c r="P384" s="5" t="inlineStr">
        <is>
          <t>03 - SP CAPITAL</t>
        </is>
      </c>
      <c r="Q384" s="5" t="inlineStr">
        <is>
          <t>HEMANUELE DITZEL (MANU)</t>
        </is>
      </c>
      <c r="R384" s="5" t="inlineStr"/>
      <c r="S384" s="5" t="inlineStr">
        <is>
          <t>ZR - NAO APLICAVEL</t>
        </is>
      </c>
      <c r="T384" s="5" t="inlineStr">
        <is>
          <t>HEMANUELE ROSA DITZEL</t>
        </is>
      </c>
      <c r="U384" s="5" t="inlineStr"/>
      <c r="V384" s="5" t="inlineStr">
        <is>
          <t>cauda longa</t>
        </is>
      </c>
      <c r="W384" s="5" t="inlineStr">
        <is>
          <t>REGIÕES/GRUPOS</t>
        </is>
      </c>
    </row>
    <row r="385">
      <c r="A385" s="17" t="n">
        <v>0.8915833333333334</v>
      </c>
      <c r="B385" s="18" t="inlineStr">
        <is>
          <t>VERDE</t>
        </is>
      </c>
      <c r="C385" s="9" t="n">
        <v>1200</v>
      </c>
      <c r="D385" s="9" t="n">
        <v>1069.9</v>
      </c>
      <c r="E385" s="9" t="n">
        <v>1200</v>
      </c>
      <c r="F385" s="6" t="n">
        <v>0.8915833333333334</v>
      </c>
      <c r="G385" s="5" t="inlineStr">
        <is>
          <t>SEM GRUPO</t>
        </is>
      </c>
      <c r="H385" s="5" t="inlineStr">
        <is>
          <t>PB</t>
        </is>
      </c>
      <c r="I385" s="5" t="n">
        <v>1276</v>
      </c>
      <c r="J385" s="5" t="inlineStr">
        <is>
          <t>JBP</t>
        </is>
      </c>
      <c r="K385" s="5" t="inlineStr">
        <is>
          <t>SEM REDE</t>
        </is>
      </c>
      <c r="L385" s="5" t="inlineStr">
        <is>
          <t>PB</t>
        </is>
      </c>
      <c r="M385" s="5" t="n">
        <v>1276</v>
      </c>
      <c r="N385" s="9" t="n">
        <v>1537138.130000001</v>
      </c>
      <c r="O385" s="19" t="n">
        <v>100.387808908046</v>
      </c>
      <c r="P385" s="5" t="inlineStr">
        <is>
          <t>03 - NORDESTE (SEM MA)</t>
        </is>
      </c>
      <c r="Q385" s="5" t="inlineStr">
        <is>
          <t>LARISSA PADILHA</t>
        </is>
      </c>
      <c r="R385" s="5" t="inlineStr"/>
      <c r="S385" s="5" t="inlineStr">
        <is>
          <t>42.149.466 LARISSA DA SILVA PADILHA - ME</t>
        </is>
      </c>
      <c r="T385" s="5" t="inlineStr">
        <is>
          <t>ZV - NAO APLICAVEL</t>
        </is>
      </c>
      <c r="U385" s="5" t="inlineStr"/>
      <c r="V385" s="5" t="inlineStr">
        <is>
          <t>cauda longa</t>
        </is>
      </c>
      <c r="W385" s="5" t="inlineStr">
        <is>
          <t>REGIÕES/GRUPOS</t>
        </is>
      </c>
    </row>
    <row r="386">
      <c r="A386" s="6" t="n">
        <v>0</v>
      </c>
      <c r="B386" s="5" t="inlineStr"/>
      <c r="C386" s="9" t="n">
        <v>0</v>
      </c>
      <c r="D386" s="9" t="n">
        <v>1722.58</v>
      </c>
      <c r="E386" s="9" t="n">
        <v>0</v>
      </c>
      <c r="F386" s="6" t="n">
        <v>0</v>
      </c>
      <c r="G386" s="5" t="inlineStr">
        <is>
          <t>SEM GRUPO</t>
        </is>
      </c>
      <c r="H386" s="5" t="inlineStr">
        <is>
          <t>SP</t>
        </is>
      </c>
      <c r="I386" s="5" t="n">
        <v>0</v>
      </c>
      <c r="J386" s="5" t="inlineStr"/>
      <c r="K386" s="5" t="inlineStr">
        <is>
          <t>SEM REDE</t>
        </is>
      </c>
      <c r="L386" s="5" t="inlineStr">
        <is>
          <t>SP</t>
        </is>
      </c>
      <c r="M386" s="5" t="n">
        <v>0</v>
      </c>
      <c r="N386" s="9" t="n">
        <v>0</v>
      </c>
      <c r="O386" s="19" t="n">
        <v>0</v>
      </c>
      <c r="P386" s="5" t="inlineStr"/>
      <c r="Q386" s="5" t="inlineStr">
        <is>
          <t>DAIANE STAVICKI</t>
        </is>
      </c>
      <c r="R386" s="5" t="inlineStr"/>
      <c r="S386" s="5" t="inlineStr"/>
      <c r="T386" s="5" t="inlineStr"/>
      <c r="U386" s="5" t="inlineStr"/>
      <c r="V386" s="5" t="inlineStr">
        <is>
          <t>cauda longa</t>
        </is>
      </c>
      <c r="W386" s="5" t="inlineStr">
        <is>
          <t>REGIÕES/GRUPOS</t>
        </is>
      </c>
    </row>
    <row r="387">
      <c r="A387" s="20" t="n">
        <v>0</v>
      </c>
      <c r="B387" s="21" t="inlineStr">
        <is>
          <t>ROXO</t>
        </is>
      </c>
      <c r="C387" s="9" t="n">
        <v>1553.191489361702</v>
      </c>
      <c r="D387" s="9" t="n">
        <v>0</v>
      </c>
      <c r="E387" s="9" t="n">
        <v>1553.191489361702</v>
      </c>
      <c r="F387" s="6" t="n">
        <v>0</v>
      </c>
      <c r="G387" s="5" t="inlineStr">
        <is>
          <t>SEM GRUPO</t>
        </is>
      </c>
      <c r="H387" s="5" t="inlineStr">
        <is>
          <t>SC</t>
        </is>
      </c>
      <c r="I387" s="5" t="n">
        <v>1276</v>
      </c>
      <c r="J387" s="5" t="inlineStr">
        <is>
          <t>Mapear + Prospectar</t>
        </is>
      </c>
      <c r="K387" s="5" t="inlineStr">
        <is>
          <t>SEM REDE</t>
        </is>
      </c>
      <c r="L387" s="5" t="inlineStr">
        <is>
          <t>SC</t>
        </is>
      </c>
      <c r="M387" s="5" t="n">
        <v>1276</v>
      </c>
      <c r="N387" s="9" t="n">
        <v>1537138.130000001</v>
      </c>
      <c r="O387" s="19" t="n">
        <v>100.387808908046</v>
      </c>
      <c r="P387" s="5" t="inlineStr">
        <is>
          <t>03 - SUL</t>
        </is>
      </c>
      <c r="Q387" s="5" t="inlineStr">
        <is>
          <t>HEMANUELE DITZEL (MANU)</t>
        </is>
      </c>
      <c r="R387" s="5" t="inlineStr"/>
      <c r="S387" s="5" t="inlineStr">
        <is>
          <t>ZR - NAO APLICAVEL</t>
        </is>
      </c>
      <c r="T387" s="5" t="inlineStr">
        <is>
          <t>HEMANUELE ROSA DITZEL</t>
        </is>
      </c>
      <c r="U387" s="5" t="inlineStr"/>
      <c r="V387" s="5" t="inlineStr">
        <is>
          <t>sem venda</t>
        </is>
      </c>
      <c r="W387" s="5" t="inlineStr">
        <is>
          <t>REGIÕES/GRUPOS</t>
        </is>
      </c>
    </row>
    <row r="388">
      <c r="A388" s="22" t="n">
        <v>0.09729849056603773</v>
      </c>
      <c r="B388" s="23" t="inlineStr">
        <is>
          <t>VERMELHO</t>
        </is>
      </c>
      <c r="C388" s="9" t="n">
        <v>8833.333333333334</v>
      </c>
      <c r="D388" s="9" t="n">
        <v>859.47</v>
      </c>
      <c r="E388" s="9" t="n">
        <v>8833.333333333334</v>
      </c>
      <c r="F388" s="6" t="n">
        <v>0.09729849056603773</v>
      </c>
      <c r="G388" s="5" t="inlineStr">
        <is>
          <t>TUDO EM GRAOS / VGA</t>
        </is>
      </c>
      <c r="H388" s="5" t="inlineStr">
        <is>
          <t>RS</t>
        </is>
      </c>
      <c r="I388" s="5" t="n">
        <v>9</v>
      </c>
      <c r="J388" s="5" t="inlineStr">
        <is>
          <t>Positivação + Expandir</t>
        </is>
      </c>
      <c r="K388" s="5" t="inlineStr">
        <is>
          <t>TUDO EM GRAOS / VGA</t>
        </is>
      </c>
      <c r="L388" s="5" t="inlineStr">
        <is>
          <t>RS</t>
        </is>
      </c>
      <c r="M388" s="5" t="n">
        <v>9</v>
      </c>
      <c r="N388" s="9" t="n">
        <v>8579.27</v>
      </c>
      <c r="O388" s="19" t="n">
        <v>79.43768518518519</v>
      </c>
      <c r="P388" s="5" t="inlineStr">
        <is>
          <t>03 - NACIONAL</t>
        </is>
      </c>
      <c r="Q388" s="5" t="inlineStr">
        <is>
          <t>DAIANE STAVICKI</t>
        </is>
      </c>
      <c r="R388" s="5" t="inlineStr"/>
      <c r="S388" s="5" t="inlineStr">
        <is>
          <t>ZR - NAO APLICAVEL</t>
        </is>
      </c>
      <c r="T388" s="5" t="inlineStr">
        <is>
          <t>ZV - NAO APLICAVEL</t>
        </is>
      </c>
      <c r="U388" s="5" t="inlineStr"/>
      <c r="V388" s="5" t="inlineStr">
        <is>
          <t>cauda longa</t>
        </is>
      </c>
      <c r="W388" s="5" t="inlineStr">
        <is>
          <t>REDES/GRUPOS</t>
        </is>
      </c>
    </row>
    <row r="389">
      <c r="A389" s="22" t="n">
        <v>0.1327908908045977</v>
      </c>
      <c r="B389" s="23" t="inlineStr">
        <is>
          <t>VERMELHO</t>
        </is>
      </c>
      <c r="C389" s="9" t="n">
        <v>6566.037735849057</v>
      </c>
      <c r="D389" s="9" t="n">
        <v>871.91</v>
      </c>
      <c r="E389" s="9" t="n">
        <v>6566.037735849057</v>
      </c>
      <c r="F389" s="6" t="n">
        <v>0.1327908908045977</v>
      </c>
      <c r="G389" s="5" t="inlineStr">
        <is>
          <t>DIVINA TERRA</t>
        </is>
      </c>
      <c r="H389" s="5" t="inlineStr">
        <is>
          <t>RS</t>
        </is>
      </c>
      <c r="I389" s="5" t="n">
        <v>53</v>
      </c>
      <c r="J389" s="5" t="inlineStr">
        <is>
          <t>Positivação + Expandir</t>
        </is>
      </c>
      <c r="K389" s="5" t="inlineStr">
        <is>
          <t>DIVINA TERRA</t>
        </is>
      </c>
      <c r="L389" s="5" t="inlineStr">
        <is>
          <t>RS</t>
        </is>
      </c>
      <c r="M389" s="5" t="n">
        <v>53</v>
      </c>
      <c r="N389" s="9" t="n">
        <v>26524.04</v>
      </c>
      <c r="O389" s="19" t="n">
        <v>41.70446540880504</v>
      </c>
      <c r="P389" s="5" t="inlineStr">
        <is>
          <t>03 - NACIONAL</t>
        </is>
      </c>
      <c r="Q389" s="5" t="inlineStr">
        <is>
          <t>DAIANE STAVICKI</t>
        </is>
      </c>
      <c r="R389" s="5" t="inlineStr"/>
      <c r="S389" s="5" t="inlineStr">
        <is>
          <t>ZR - NAO APLICAVEL</t>
        </is>
      </c>
      <c r="T389" s="5" t="inlineStr">
        <is>
          <t>ZV - NAO APLICAVEL</t>
        </is>
      </c>
      <c r="U389" s="5" t="inlineStr"/>
      <c r="V389" s="5" t="inlineStr">
        <is>
          <t>cauda longa</t>
        </is>
      </c>
      <c r="W389" s="5" t="inlineStr">
        <is>
          <t>REDES/GRUPOS</t>
        </is>
      </c>
    </row>
    <row r="390">
      <c r="A390" s="22" t="n">
        <v>0.2816666666666667</v>
      </c>
      <c r="B390" s="23" t="inlineStr">
        <is>
          <t>VERMELHO</t>
        </is>
      </c>
      <c r="C390" s="9" t="n">
        <v>6000</v>
      </c>
      <c r="D390" s="9" t="n">
        <v>1690</v>
      </c>
      <c r="E390" s="9" t="n">
        <v>6000</v>
      </c>
      <c r="F390" s="6" t="n">
        <v>0.2816666666666667</v>
      </c>
      <c r="G390" s="5" t="inlineStr">
        <is>
          <t>SEM GRUPO</t>
        </is>
      </c>
      <c r="H390" s="5" t="inlineStr">
        <is>
          <t>SP</t>
        </is>
      </c>
      <c r="I390" s="5" t="n">
        <v>1276</v>
      </c>
      <c r="J390" s="5" t="inlineStr">
        <is>
          <t>Positivação + Expandir</t>
        </is>
      </c>
      <c r="K390" s="5" t="inlineStr">
        <is>
          <t>SEM REDE</t>
        </is>
      </c>
      <c r="L390" s="5" t="inlineStr">
        <is>
          <t>SP</t>
        </is>
      </c>
      <c r="M390" s="5" t="n">
        <v>1276</v>
      </c>
      <c r="N390" s="9" t="n">
        <v>1537138.130000001</v>
      </c>
      <c r="O390" s="19" t="n">
        <v>100.387808908046</v>
      </c>
      <c r="P390" s="5" t="inlineStr">
        <is>
          <t>03 - SP CAPITAL</t>
        </is>
      </c>
      <c r="Q390" s="5" t="inlineStr">
        <is>
          <t>LARISSA PADILHA</t>
        </is>
      </c>
      <c r="R390" s="5" t="inlineStr"/>
      <c r="S390" s="5" t="inlineStr">
        <is>
          <t>42.149.466 LARISSA DA SILVA PADILHA - ME</t>
        </is>
      </c>
      <c r="T390" s="5" t="inlineStr">
        <is>
          <t>ZV - NAO APLICAVEL</t>
        </is>
      </c>
      <c r="U390" s="5" t="inlineStr"/>
      <c r="V390" s="5" t="inlineStr">
        <is>
          <t>cauda longa</t>
        </is>
      </c>
      <c r="W390" s="5" t="inlineStr">
        <is>
          <t>REGIÕES/GRUPOS</t>
        </is>
      </c>
    </row>
    <row r="391">
      <c r="A391" s="17" t="n">
        <v>0.7108916666666667</v>
      </c>
      <c r="B391" s="18" t="inlineStr">
        <is>
          <t>VERDE</t>
        </is>
      </c>
      <c r="C391" s="9" t="n">
        <v>1200</v>
      </c>
      <c r="D391" s="9" t="n">
        <v>853.0700000000001</v>
      </c>
      <c r="E391" s="9" t="n">
        <v>1200</v>
      </c>
      <c r="F391" s="6" t="n">
        <v>0.7108916666666667</v>
      </c>
      <c r="G391" s="5" t="inlineStr">
        <is>
          <t>SEM GRUPO</t>
        </is>
      </c>
      <c r="H391" s="5" t="inlineStr">
        <is>
          <t>PB</t>
        </is>
      </c>
      <c r="I391" s="5" t="n">
        <v>1276</v>
      </c>
      <c r="J391" s="5" t="inlineStr">
        <is>
          <t>JBP</t>
        </is>
      </c>
      <c r="K391" s="5" t="inlineStr">
        <is>
          <t>SEM REDE</t>
        </is>
      </c>
      <c r="L391" s="5" t="inlineStr">
        <is>
          <t>PB</t>
        </is>
      </c>
      <c r="M391" s="5" t="n">
        <v>1276</v>
      </c>
      <c r="N391" s="9" t="n">
        <v>1537138.130000001</v>
      </c>
      <c r="O391" s="19" t="n">
        <v>100.387808908046</v>
      </c>
      <c r="P391" s="5" t="inlineStr">
        <is>
          <t>03 - NORDESTE (SEM MA)</t>
        </is>
      </c>
      <c r="Q391" s="5" t="inlineStr">
        <is>
          <t>LARISSA PADILHA</t>
        </is>
      </c>
      <c r="R391" s="5" t="inlineStr"/>
      <c r="S391" s="5" t="inlineStr">
        <is>
          <t>42.149.466 LARISSA DA SILVA PADILHA - ME</t>
        </is>
      </c>
      <c r="T391" s="5" t="inlineStr">
        <is>
          <t>ZV - NAO APLICAVEL</t>
        </is>
      </c>
      <c r="U391" s="5" t="inlineStr"/>
      <c r="V391" s="5" t="inlineStr">
        <is>
          <t>cauda longa</t>
        </is>
      </c>
      <c r="W391" s="5" t="inlineStr">
        <is>
          <t>REGIÕES/GRUPOS</t>
        </is>
      </c>
    </row>
    <row r="392">
      <c r="A392" s="24" t="n">
        <v>0.5621031249999999</v>
      </c>
      <c r="B392" s="25" t="inlineStr">
        <is>
          <t>AMARELO</t>
        </is>
      </c>
      <c r="C392" s="9" t="n">
        <v>1515.789473684211</v>
      </c>
      <c r="D392" s="9" t="n">
        <v>852.03</v>
      </c>
      <c r="E392" s="9" t="n">
        <v>1515.789473684211</v>
      </c>
      <c r="F392" s="6" t="n">
        <v>0.5621031249999999</v>
      </c>
      <c r="G392" s="5" t="inlineStr">
        <is>
          <t>SEM GRUPO</t>
        </is>
      </c>
      <c r="H392" s="5" t="inlineStr">
        <is>
          <t>PE</t>
        </is>
      </c>
      <c r="I392" s="5" t="n">
        <v>1276</v>
      </c>
      <c r="J392" s="5" t="inlineStr">
        <is>
          <t>Sell Out</t>
        </is>
      </c>
      <c r="K392" s="5" t="inlineStr">
        <is>
          <t>SEM REDE</t>
        </is>
      </c>
      <c r="L392" s="5" t="inlineStr">
        <is>
          <t>PE</t>
        </is>
      </c>
      <c r="M392" s="5" t="n">
        <v>1276</v>
      </c>
      <c r="N392" s="9" t="n">
        <v>1537138.130000001</v>
      </c>
      <c r="O392" s="19" t="n">
        <v>100.387808908046</v>
      </c>
      <c r="P392" s="5" t="inlineStr">
        <is>
          <t>03 - NORDESTE (SEM MA)</t>
        </is>
      </c>
      <c r="Q392" s="5" t="inlineStr">
        <is>
          <t>LARISSA PADILHA</t>
        </is>
      </c>
      <c r="R392" s="5" t="inlineStr"/>
      <c r="S392" s="5" t="inlineStr">
        <is>
          <t>42.149.466 LARISSA DA SILVA PADILHA - ME</t>
        </is>
      </c>
      <c r="T392" s="5" t="inlineStr">
        <is>
          <t>ZV - NAO APLICAVEL</t>
        </is>
      </c>
      <c r="U392" s="5" t="inlineStr"/>
      <c r="V392" s="5" t="inlineStr">
        <is>
          <t>cauda longa</t>
        </is>
      </c>
      <c r="W392" s="5" t="inlineStr">
        <is>
          <t>REGIÕES/GRUPOS</t>
        </is>
      </c>
    </row>
    <row r="393">
      <c r="A393" s="24" t="n">
        <v>0.5496682191780822</v>
      </c>
      <c r="B393" s="25" t="inlineStr">
        <is>
          <t>AMARELO</t>
        </is>
      </c>
      <c r="C393" s="9" t="n">
        <v>1553.191489361702</v>
      </c>
      <c r="D393" s="9" t="n">
        <v>853.74</v>
      </c>
      <c r="E393" s="9" t="n">
        <v>1553.191489361702</v>
      </c>
      <c r="F393" s="6" t="n">
        <v>0.5496682191780822</v>
      </c>
      <c r="G393" s="5" t="inlineStr">
        <is>
          <t>SEM GRUPO</t>
        </is>
      </c>
      <c r="H393" s="5" t="inlineStr">
        <is>
          <t>SC</t>
        </is>
      </c>
      <c r="I393" s="5" t="n">
        <v>1276</v>
      </c>
      <c r="J393" s="5" t="inlineStr">
        <is>
          <t>Sell Out</t>
        </is>
      </c>
      <c r="K393" s="5" t="inlineStr">
        <is>
          <t>SEM REDE</t>
        </is>
      </c>
      <c r="L393" s="5" t="inlineStr">
        <is>
          <t>SC</t>
        </is>
      </c>
      <c r="M393" s="5" t="n">
        <v>1276</v>
      </c>
      <c r="N393" s="9" t="n">
        <v>1537138.130000001</v>
      </c>
      <c r="O393" s="19" t="n">
        <v>100.387808908046</v>
      </c>
      <c r="P393" s="5" t="inlineStr">
        <is>
          <t>03 - SUL</t>
        </is>
      </c>
      <c r="Q393" s="5" t="inlineStr">
        <is>
          <t>LARISSA PADILHA</t>
        </is>
      </c>
      <c r="R393" s="5" t="inlineStr"/>
      <c r="S393" s="5" t="inlineStr">
        <is>
          <t>ZR - NAO APLICAVEL</t>
        </is>
      </c>
      <c r="T393" s="5" t="inlineStr">
        <is>
          <t>HEMANUELE ROSA DITZEL</t>
        </is>
      </c>
      <c r="U393" s="5" t="inlineStr"/>
      <c r="V393" s="5" t="inlineStr">
        <is>
          <t>cauda longa</t>
        </is>
      </c>
      <c r="W393" s="5" t="inlineStr">
        <is>
          <t>REGIÕES/GRUPOS</t>
        </is>
      </c>
    </row>
    <row r="394">
      <c r="A394" s="6" t="n">
        <v>0</v>
      </c>
      <c r="B394" s="5" t="inlineStr"/>
      <c r="C394" s="9" t="n">
        <v>0</v>
      </c>
      <c r="D394" s="9" t="n">
        <v>1650.9</v>
      </c>
      <c r="E394" s="9" t="n">
        <v>0</v>
      </c>
      <c r="F394" s="6" t="n">
        <v>0</v>
      </c>
      <c r="G394" s="5" t="inlineStr">
        <is>
          <t>SEM GRUPO</t>
        </is>
      </c>
      <c r="H394" s="5" t="inlineStr">
        <is>
          <t>PR</t>
        </is>
      </c>
      <c r="I394" s="5" t="n">
        <v>0</v>
      </c>
      <c r="J394" s="5" t="inlineStr"/>
      <c r="K394" s="5" t="inlineStr">
        <is>
          <t>SEM REDE</t>
        </is>
      </c>
      <c r="L394" s="5" t="inlineStr">
        <is>
          <t>PR</t>
        </is>
      </c>
      <c r="M394" s="5" t="n">
        <v>0</v>
      </c>
      <c r="N394" s="9" t="n">
        <v>0</v>
      </c>
      <c r="O394" s="19" t="n">
        <v>0</v>
      </c>
      <c r="P394" s="5" t="inlineStr"/>
      <c r="Q394" s="5" t="inlineStr">
        <is>
          <t>LARISSA PADILHA</t>
        </is>
      </c>
      <c r="R394" s="5" t="inlineStr"/>
      <c r="S394" s="5" t="inlineStr"/>
      <c r="T394" s="5" t="inlineStr"/>
      <c r="U394" s="5" t="inlineStr"/>
      <c r="V394" s="5" t="inlineStr">
        <is>
          <t>cauda longa</t>
        </is>
      </c>
      <c r="W394" s="5" t="inlineStr">
        <is>
          <t>REGIÕES/GRUPOS</t>
        </is>
      </c>
    </row>
    <row r="395">
      <c r="A395" s="17" t="n">
        <v>0.6088055555555556</v>
      </c>
      <c r="B395" s="18" t="inlineStr">
        <is>
          <t>VERDE</t>
        </is>
      </c>
      <c r="C395" s="9" t="n">
        <v>1393.548387096774</v>
      </c>
      <c r="D395" s="9" t="n">
        <v>848.4</v>
      </c>
      <c r="E395" s="9" t="n">
        <v>1393.548387096774</v>
      </c>
      <c r="F395" s="6" t="n">
        <v>0.6088055555555556</v>
      </c>
      <c r="G395" s="5" t="inlineStr">
        <is>
          <t>SEM GRUPO</t>
        </is>
      </c>
      <c r="H395" s="5" t="inlineStr">
        <is>
          <t>RJ</t>
        </is>
      </c>
      <c r="I395" s="5" t="n">
        <v>1276</v>
      </c>
      <c r="J395" s="5" t="inlineStr">
        <is>
          <t>JBP</t>
        </is>
      </c>
      <c r="K395" s="5" t="inlineStr">
        <is>
          <t>SEM REDE</t>
        </is>
      </c>
      <c r="L395" s="5" t="inlineStr">
        <is>
          <t>RJ</t>
        </is>
      </c>
      <c r="M395" s="5" t="n">
        <v>1276</v>
      </c>
      <c r="N395" s="9" t="n">
        <v>1537138.130000001</v>
      </c>
      <c r="O395" s="19" t="n">
        <v>100.387808908046</v>
      </c>
      <c r="P395" s="5" t="inlineStr">
        <is>
          <t>03 - RJ + ES + MG</t>
        </is>
      </c>
      <c r="Q395" s="5" t="inlineStr">
        <is>
          <t>LARISSA PADILHA</t>
        </is>
      </c>
      <c r="R395" s="5" t="inlineStr"/>
      <c r="S395" s="5" t="inlineStr">
        <is>
          <t>42.149.466 LARISSA DA SILVA PADILHA - ME</t>
        </is>
      </c>
      <c r="T395" s="5" t="inlineStr">
        <is>
          <t>ZV - NAO APLICAVEL</t>
        </is>
      </c>
      <c r="U395" s="5" t="inlineStr"/>
      <c r="V395" s="5" t="inlineStr">
        <is>
          <t>cauda longa</t>
        </is>
      </c>
      <c r="W395" s="5" t="inlineStr">
        <is>
          <t>REGIÕES/GRUPOS</t>
        </is>
      </c>
    </row>
    <row r="396">
      <c r="A396" s="17" t="n">
        <v>0.6822202614379085</v>
      </c>
      <c r="B396" s="18" t="inlineStr">
        <is>
          <t>VERDE</t>
        </is>
      </c>
      <c r="C396" s="9" t="n">
        <v>1582.758620689655</v>
      </c>
      <c r="D396" s="9" t="n">
        <v>1079.79</v>
      </c>
      <c r="E396" s="9" t="n">
        <v>1582.758620689655</v>
      </c>
      <c r="F396" s="6" t="n">
        <v>0.6822202614379085</v>
      </c>
      <c r="G396" s="5" t="inlineStr">
        <is>
          <t>SEM GRUPO</t>
        </is>
      </c>
      <c r="H396" s="5" t="inlineStr">
        <is>
          <t>RS</t>
        </is>
      </c>
      <c r="I396" s="5" t="n">
        <v>1276</v>
      </c>
      <c r="J396" s="5" t="inlineStr">
        <is>
          <t>JBP</t>
        </is>
      </c>
      <c r="K396" s="5" t="inlineStr">
        <is>
          <t>SEM REDE</t>
        </is>
      </c>
      <c r="L396" s="5" t="inlineStr">
        <is>
          <t>RS</t>
        </is>
      </c>
      <c r="M396" s="5" t="n">
        <v>1276</v>
      </c>
      <c r="N396" s="9" t="n">
        <v>1537138.130000001</v>
      </c>
      <c r="O396" s="19" t="n">
        <v>100.387808908046</v>
      </c>
      <c r="P396" s="5" t="inlineStr">
        <is>
          <t>03 - SUL</t>
        </is>
      </c>
      <c r="Q396" s="5" t="inlineStr">
        <is>
          <t>HEMANUELE DITZEL (MANU)</t>
        </is>
      </c>
      <c r="R396" s="5" t="inlineStr"/>
      <c r="S396" s="5" t="inlineStr">
        <is>
          <t>ZR - NAO APLICAVEL</t>
        </is>
      </c>
      <c r="T396" s="5" t="inlineStr">
        <is>
          <t>HEMANUELE ROSA DITZEL</t>
        </is>
      </c>
      <c r="U396" s="5" t="inlineStr"/>
      <c r="V396" s="5" t="inlineStr">
        <is>
          <t>cauda longa</t>
        </is>
      </c>
      <c r="W396" s="5" t="inlineStr">
        <is>
          <t>REGIÕES/GRUPOS</t>
        </is>
      </c>
    </row>
    <row r="397">
      <c r="A397" s="24" t="n">
        <v>0.4447616438356164</v>
      </c>
      <c r="B397" s="25" t="inlineStr">
        <is>
          <t>AMARELO</t>
        </is>
      </c>
      <c r="C397" s="9" t="n">
        <v>1553.191489361702</v>
      </c>
      <c r="D397" s="9" t="n">
        <v>690.8</v>
      </c>
      <c r="E397" s="9" t="n">
        <v>1553.191489361702</v>
      </c>
      <c r="F397" s="6" t="n">
        <v>0.4447616438356164</v>
      </c>
      <c r="G397" s="5" t="inlineStr">
        <is>
          <t>SEM GRUPO</t>
        </is>
      </c>
      <c r="H397" s="5" t="inlineStr">
        <is>
          <t>SC</t>
        </is>
      </c>
      <c r="I397" s="5" t="n">
        <v>1276</v>
      </c>
      <c r="J397" s="5" t="inlineStr">
        <is>
          <t>Sell Out</t>
        </is>
      </c>
      <c r="K397" s="5" t="inlineStr">
        <is>
          <t>SEM REDE</t>
        </is>
      </c>
      <c r="L397" s="5" t="inlineStr">
        <is>
          <t>SC</t>
        </is>
      </c>
      <c r="M397" s="5" t="n">
        <v>1276</v>
      </c>
      <c r="N397" s="9" t="n">
        <v>1537138.130000001</v>
      </c>
      <c r="O397" s="19" t="n">
        <v>100.387808908046</v>
      </c>
      <c r="P397" s="5" t="inlineStr">
        <is>
          <t>03 - SUL</t>
        </is>
      </c>
      <c r="Q397" s="5" t="inlineStr">
        <is>
          <t>LARISSA PADILHA</t>
        </is>
      </c>
      <c r="R397" s="5" t="inlineStr"/>
      <c r="S397" s="5" t="inlineStr">
        <is>
          <t>ZR - NAO APLICAVEL</t>
        </is>
      </c>
      <c r="T397" s="5" t="inlineStr">
        <is>
          <t>ZV - NAO APLICAVEL</t>
        </is>
      </c>
      <c r="U397" s="5" t="inlineStr"/>
      <c r="V397" s="5" t="inlineStr">
        <is>
          <t>cauda longa</t>
        </is>
      </c>
      <c r="W397" s="5" t="inlineStr">
        <is>
          <t>REGIÕES/GRUPOS</t>
        </is>
      </c>
    </row>
    <row r="398">
      <c r="A398" s="17" t="n">
        <v>1.017956862745098</v>
      </c>
      <c r="B398" s="18" t="inlineStr">
        <is>
          <t>VERDE</t>
        </is>
      </c>
      <c r="C398" s="9" t="n">
        <v>1582.758620689655</v>
      </c>
      <c r="D398" s="9" t="n">
        <v>1611.18</v>
      </c>
      <c r="E398" s="9" t="n">
        <v>1582.758620689655</v>
      </c>
      <c r="F398" s="6" t="n">
        <v>1.017956862745098</v>
      </c>
      <c r="G398" s="5" t="inlineStr">
        <is>
          <t>SEM GRUPO</t>
        </is>
      </c>
      <c r="H398" s="5" t="inlineStr">
        <is>
          <t>RS</t>
        </is>
      </c>
      <c r="I398" s="5" t="n">
        <v>1276</v>
      </c>
      <c r="J398" s="5" t="inlineStr">
        <is>
          <t>JBP</t>
        </is>
      </c>
      <c r="K398" s="5" t="inlineStr">
        <is>
          <t>SEM REDE</t>
        </is>
      </c>
      <c r="L398" s="5" t="inlineStr">
        <is>
          <t>RS</t>
        </is>
      </c>
      <c r="M398" s="5" t="n">
        <v>1276</v>
      </c>
      <c r="N398" s="9" t="n">
        <v>1537138.130000001</v>
      </c>
      <c r="O398" s="19" t="n">
        <v>100.387808908046</v>
      </c>
      <c r="P398" s="5" t="inlineStr">
        <is>
          <t>03 - SUL</t>
        </is>
      </c>
      <c r="Q398" s="5" t="inlineStr">
        <is>
          <t>HEMANUELE DITZEL (MANU)</t>
        </is>
      </c>
      <c r="R398" s="5" t="inlineStr"/>
      <c r="S398" s="5" t="inlineStr">
        <is>
          <t>ZR - NAO APLICAVEL</t>
        </is>
      </c>
      <c r="T398" s="5" t="inlineStr">
        <is>
          <t>HEMANUELE ROSA DITZEL</t>
        </is>
      </c>
      <c r="U398" s="5" t="inlineStr"/>
      <c r="V398" s="5" t="inlineStr">
        <is>
          <t>cauda longa</t>
        </is>
      </c>
      <c r="W398" s="5" t="inlineStr">
        <is>
          <t>REGIÕES/GRUPOS</t>
        </is>
      </c>
    </row>
    <row r="399">
      <c r="A399" s="20" t="n">
        <v>0</v>
      </c>
      <c r="B399" s="21" t="inlineStr">
        <is>
          <t>ROXO</t>
        </is>
      </c>
      <c r="C399" s="9" t="n">
        <v>2600</v>
      </c>
      <c r="D399" s="9" t="n">
        <v>0</v>
      </c>
      <c r="E399" s="9" t="n">
        <v>2600</v>
      </c>
      <c r="F399" s="6" t="n">
        <v>0</v>
      </c>
      <c r="G399" s="5" t="inlineStr">
        <is>
          <t>SEM GRUPO</t>
        </is>
      </c>
      <c r="H399" s="5" t="inlineStr">
        <is>
          <t>SP</t>
        </is>
      </c>
      <c r="I399" s="5" t="n">
        <v>1276</v>
      </c>
      <c r="J399" s="5" t="inlineStr">
        <is>
          <t>Mapear + Prospectar</t>
        </is>
      </c>
      <c r="K399" s="5" t="inlineStr">
        <is>
          <t>SEM REDE</t>
        </is>
      </c>
      <c r="L399" s="5" t="inlineStr">
        <is>
          <t>SP</t>
        </is>
      </c>
      <c r="M399" s="5" t="n">
        <v>1276</v>
      </c>
      <c r="N399" s="9" t="n">
        <v>1537138.130000001</v>
      </c>
      <c r="O399" s="19" t="n">
        <v>100.387808908046</v>
      </c>
      <c r="P399" s="5" t="inlineStr">
        <is>
          <t>03 - SP INTERIOR</t>
        </is>
      </c>
      <c r="Q399" s="5" t="inlineStr">
        <is>
          <t>LARISSA PADILHA</t>
        </is>
      </c>
      <c r="R399" s="5" t="inlineStr"/>
      <c r="S399" s="5" t="inlineStr">
        <is>
          <t>42.149.466 LARISSA DA SILVA PADILHA - ME</t>
        </is>
      </c>
      <c r="T399" s="5" t="inlineStr">
        <is>
          <t>ZV - NAO APLICAVEL</t>
        </is>
      </c>
      <c r="U399" s="5" t="inlineStr"/>
      <c r="V399" s="5" t="inlineStr">
        <is>
          <t>sem venda</t>
        </is>
      </c>
      <c r="W399" s="5" t="inlineStr">
        <is>
          <t>REGIÕES/GRUPOS</t>
        </is>
      </c>
    </row>
    <row r="400">
      <c r="A400" s="24" t="n">
        <v>0.5064006535947713</v>
      </c>
      <c r="B400" s="25" t="inlineStr">
        <is>
          <t>AMARELO</t>
        </is>
      </c>
      <c r="C400" s="9" t="n">
        <v>1582.758620689655</v>
      </c>
      <c r="D400" s="9" t="n">
        <v>801.51</v>
      </c>
      <c r="E400" s="9" t="n">
        <v>1582.758620689655</v>
      </c>
      <c r="F400" s="6" t="n">
        <v>0.5064006535947713</v>
      </c>
      <c r="G400" s="5" t="inlineStr">
        <is>
          <t>SEM GRUPO</t>
        </is>
      </c>
      <c r="H400" s="5" t="inlineStr">
        <is>
          <t>RS</t>
        </is>
      </c>
      <c r="I400" s="5" t="n">
        <v>1276</v>
      </c>
      <c r="J400" s="5" t="inlineStr">
        <is>
          <t>Sell Out</t>
        </is>
      </c>
      <c r="K400" s="5" t="inlineStr">
        <is>
          <t>SEM REDE</t>
        </is>
      </c>
      <c r="L400" s="5" t="inlineStr">
        <is>
          <t>RS</t>
        </is>
      </c>
      <c r="M400" s="5" t="n">
        <v>1276</v>
      </c>
      <c r="N400" s="9" t="n">
        <v>1537138.130000001</v>
      </c>
      <c r="O400" s="19" t="n">
        <v>100.387808908046</v>
      </c>
      <c r="P400" s="5" t="inlineStr">
        <is>
          <t>03 - SUL</t>
        </is>
      </c>
      <c r="Q400" s="5" t="inlineStr">
        <is>
          <t>HEMANUELE DITZEL (MANU)</t>
        </is>
      </c>
      <c r="R400" s="5" t="inlineStr"/>
      <c r="S400" s="5" t="inlineStr">
        <is>
          <t>ZR - NAO APLICAVEL</t>
        </is>
      </c>
      <c r="T400" s="5" t="inlineStr">
        <is>
          <t>HEMANUELE ROSA DITZEL</t>
        </is>
      </c>
      <c r="U400" s="5" t="inlineStr"/>
      <c r="V400" s="5" t="inlineStr">
        <is>
          <t>cauda longa</t>
        </is>
      </c>
      <c r="W400" s="5" t="inlineStr">
        <is>
          <t>REGIÕES/GRUPOS</t>
        </is>
      </c>
    </row>
    <row r="401">
      <c r="A401" s="24" t="n">
        <v>0.5021461538461539</v>
      </c>
      <c r="B401" s="25" t="inlineStr">
        <is>
          <t>AMARELO</t>
        </is>
      </c>
      <c r="C401" s="9" t="n">
        <v>1613.793103448276</v>
      </c>
      <c r="D401" s="9" t="n">
        <v>810.36</v>
      </c>
      <c r="E401" s="9" t="n">
        <v>1613.793103448276</v>
      </c>
      <c r="F401" s="6" t="n">
        <v>0.5021461538461539</v>
      </c>
      <c r="G401" s="5" t="inlineStr">
        <is>
          <t>SEM GRUPO</t>
        </is>
      </c>
      <c r="H401" s="5" t="inlineStr">
        <is>
          <t>PR</t>
        </is>
      </c>
      <c r="I401" s="5" t="n">
        <v>1276</v>
      </c>
      <c r="J401" s="5" t="inlineStr">
        <is>
          <t>Sell Out</t>
        </is>
      </c>
      <c r="K401" s="5" t="inlineStr">
        <is>
          <t>SEM REDE</t>
        </is>
      </c>
      <c r="L401" s="5" t="inlineStr">
        <is>
          <t>PR</t>
        </is>
      </c>
      <c r="M401" s="5" t="n">
        <v>1276</v>
      </c>
      <c r="N401" s="9" t="n">
        <v>1537138.130000001</v>
      </c>
      <c r="O401" s="19" t="n">
        <v>100.387808908046</v>
      </c>
      <c r="P401" s="5" t="inlineStr">
        <is>
          <t>03 - SUL</t>
        </is>
      </c>
      <c r="Q401" s="5" t="inlineStr">
        <is>
          <t>JULIO GADRET</t>
        </is>
      </c>
      <c r="R401" s="5" t="inlineStr"/>
      <c r="S401" s="5" t="inlineStr">
        <is>
          <t>ZR - NAO APLICAVEL</t>
        </is>
      </c>
      <c r="T401" s="5" t="inlineStr">
        <is>
          <t>ZV - NAO APLICAVEL</t>
        </is>
      </c>
      <c r="U401" s="5" t="inlineStr"/>
      <c r="V401" s="5" t="inlineStr">
        <is>
          <t>cauda longa</t>
        </is>
      </c>
      <c r="W401" s="5" t="inlineStr">
        <is>
          <t>REGIÕES/GRUPOS</t>
        </is>
      </c>
    </row>
    <row r="402">
      <c r="A402" s="17" t="n">
        <v>0.6074198717948718</v>
      </c>
      <c r="B402" s="18" t="inlineStr">
        <is>
          <t>VERDE</t>
        </is>
      </c>
      <c r="C402" s="9" t="n">
        <v>1613.793103448276</v>
      </c>
      <c r="D402" s="9" t="n">
        <v>980.25</v>
      </c>
      <c r="E402" s="9" t="n">
        <v>1613.793103448276</v>
      </c>
      <c r="F402" s="6" t="n">
        <v>0.6074198717948718</v>
      </c>
      <c r="G402" s="5" t="inlineStr">
        <is>
          <t>SEM GRUPO</t>
        </is>
      </c>
      <c r="H402" s="5" t="inlineStr">
        <is>
          <t>PR</t>
        </is>
      </c>
      <c r="I402" s="5" t="n">
        <v>1276</v>
      </c>
      <c r="J402" s="5" t="inlineStr">
        <is>
          <t>JBP</t>
        </is>
      </c>
      <c r="K402" s="5" t="inlineStr">
        <is>
          <t>SEM REDE</t>
        </is>
      </c>
      <c r="L402" s="5" t="inlineStr">
        <is>
          <t>PR</t>
        </is>
      </c>
      <c r="M402" s="5" t="n">
        <v>1276</v>
      </c>
      <c r="N402" s="9" t="n">
        <v>1537138.130000001</v>
      </c>
      <c r="O402" s="19" t="n">
        <v>100.387808908046</v>
      </c>
      <c r="P402" s="5" t="inlineStr">
        <is>
          <t>03 - SUL</t>
        </is>
      </c>
      <c r="Q402" s="5" t="inlineStr">
        <is>
          <t>HEMANUELE DITZEL (MANU)</t>
        </is>
      </c>
      <c r="R402" s="5" t="inlineStr"/>
      <c r="S402" s="5" t="inlineStr">
        <is>
          <t>ZR - NAO APLICAVEL</t>
        </is>
      </c>
      <c r="T402" s="5" t="inlineStr">
        <is>
          <t>HEMANUELE ROSA DITZEL</t>
        </is>
      </c>
      <c r="U402" s="5" t="inlineStr"/>
      <c r="V402" s="5" t="inlineStr">
        <is>
          <t>cauda longa</t>
        </is>
      </c>
      <c r="W402" s="5" t="inlineStr">
        <is>
          <t>REGIÕES/GRUPOS</t>
        </is>
      </c>
    </row>
    <row r="403">
      <c r="A403" s="24" t="n">
        <v>0.4830872628726287</v>
      </c>
      <c r="B403" s="25" t="inlineStr">
        <is>
          <t>AMARELO</t>
        </is>
      </c>
      <c r="C403" s="9" t="n">
        <v>1604.347826086957</v>
      </c>
      <c r="D403" s="9" t="n">
        <v>775.04</v>
      </c>
      <c r="E403" s="9" t="n">
        <v>1604.347826086957</v>
      </c>
      <c r="F403" s="6" t="n">
        <v>0.4830872628726287</v>
      </c>
      <c r="G403" s="5" t="inlineStr">
        <is>
          <t>SEM GRUPO</t>
        </is>
      </c>
      <c r="H403" s="5" t="inlineStr">
        <is>
          <t>SC</t>
        </is>
      </c>
      <c r="I403" s="5" t="n">
        <v>1276</v>
      </c>
      <c r="J403" s="5" t="inlineStr">
        <is>
          <t>Sell Out</t>
        </is>
      </c>
      <c r="K403" s="5" t="inlineStr">
        <is>
          <t>SEM REDE</t>
        </is>
      </c>
      <c r="L403" s="5" t="inlineStr">
        <is>
          <t>SC</t>
        </is>
      </c>
      <c r="M403" s="5" t="n">
        <v>1276</v>
      </c>
      <c r="N403" s="9" t="n">
        <v>1537138.130000001</v>
      </c>
      <c r="O403" s="19" t="n">
        <v>100.387808908046</v>
      </c>
      <c r="P403" s="5" t="inlineStr">
        <is>
          <t>03 - SUL</t>
        </is>
      </c>
      <c r="Q403" s="5" t="inlineStr">
        <is>
          <t>HEMANUELE DITZEL (MANU)</t>
        </is>
      </c>
      <c r="R403" s="5" t="inlineStr"/>
      <c r="S403" s="5" t="inlineStr">
        <is>
          <t>ZR - NAO APLICAVEL</t>
        </is>
      </c>
      <c r="T403" s="5" t="inlineStr">
        <is>
          <t>HEMANUELE ROSA DITZEL</t>
        </is>
      </c>
      <c r="U403" s="5" t="inlineStr"/>
      <c r="V403" s="5" t="inlineStr">
        <is>
          <t>cauda longa</t>
        </is>
      </c>
      <c r="W403" s="5" t="inlineStr">
        <is>
          <t>REGIÕES/GRUPOS</t>
        </is>
      </c>
    </row>
    <row r="404">
      <c r="A404" s="22" t="n">
        <v>0.07210022988505747</v>
      </c>
      <c r="B404" s="23" t="inlineStr">
        <is>
          <t>VERMELHO</t>
        </is>
      </c>
      <c r="C404" s="9" t="n">
        <v>10875</v>
      </c>
      <c r="D404" s="9" t="n">
        <v>784.09</v>
      </c>
      <c r="E404" s="9" t="n">
        <v>10875</v>
      </c>
      <c r="F404" s="6" t="n">
        <v>0.07210022988505747</v>
      </c>
      <c r="G404" s="5" t="inlineStr">
        <is>
          <t>CIA DA SAUDE</t>
        </is>
      </c>
      <c r="H404" s="5" t="inlineStr">
        <is>
          <t>SC</t>
        </is>
      </c>
      <c r="I404" s="5" t="n">
        <v>72</v>
      </c>
      <c r="J404" s="5" t="inlineStr">
        <is>
          <t>Positivação + Expandir</t>
        </is>
      </c>
      <c r="K404" s="5" t="inlineStr">
        <is>
          <t>CIA DA SAUDE</t>
        </is>
      </c>
      <c r="L404" s="5" t="inlineStr">
        <is>
          <t>SC</t>
        </is>
      </c>
      <c r="M404" s="5" t="n">
        <v>72</v>
      </c>
      <c r="N404" s="9" t="n">
        <v>35479.27</v>
      </c>
      <c r="O404" s="19" t="n">
        <v>41.06396990740741</v>
      </c>
      <c r="P404" s="5" t="inlineStr">
        <is>
          <t>03 - NACIONAL</t>
        </is>
      </c>
      <c r="Q404" s="5" t="inlineStr">
        <is>
          <t>JULIO GADRET</t>
        </is>
      </c>
      <c r="R404" s="5" t="inlineStr"/>
      <c r="S404" s="5" t="inlineStr">
        <is>
          <t>LG REPRESENTACOES LTDA - EPP</t>
        </is>
      </c>
      <c r="T404" s="5" t="inlineStr">
        <is>
          <t>ZV - NAO APLICAVEL</t>
        </is>
      </c>
      <c r="U404" s="5" t="inlineStr"/>
      <c r="V404" s="5" t="inlineStr">
        <is>
          <t>cauda longa</t>
        </is>
      </c>
      <c r="W404" s="5" t="inlineStr">
        <is>
          <t>REDES/GRUPOS</t>
        </is>
      </c>
    </row>
    <row r="405">
      <c r="A405" s="24" t="n">
        <v>0.4758974358974359</v>
      </c>
      <c r="B405" s="25" t="inlineStr">
        <is>
          <t>AMARELO</t>
        </is>
      </c>
      <c r="C405" s="9" t="n">
        <v>1613.793103448276</v>
      </c>
      <c r="D405" s="9" t="n">
        <v>768</v>
      </c>
      <c r="E405" s="9" t="n">
        <v>1613.793103448276</v>
      </c>
      <c r="F405" s="6" t="n">
        <v>0.4758974358974359</v>
      </c>
      <c r="G405" s="5" t="inlineStr">
        <is>
          <t>SEM GRUPO</t>
        </is>
      </c>
      <c r="H405" s="5" t="inlineStr">
        <is>
          <t>PR</t>
        </is>
      </c>
      <c r="I405" s="5" t="n">
        <v>1276</v>
      </c>
      <c r="J405" s="5" t="inlineStr">
        <is>
          <t>Sell Out</t>
        </is>
      </c>
      <c r="K405" s="5" t="inlineStr">
        <is>
          <t>SEM REDE</t>
        </is>
      </c>
      <c r="L405" s="5" t="inlineStr">
        <is>
          <t>PR</t>
        </is>
      </c>
      <c r="M405" s="5" t="n">
        <v>1276</v>
      </c>
      <c r="N405" s="9" t="n">
        <v>1537138.130000001</v>
      </c>
      <c r="O405" s="19" t="n">
        <v>100.387808908046</v>
      </c>
      <c r="P405" s="5" t="inlineStr">
        <is>
          <t>03 - SUL</t>
        </is>
      </c>
      <c r="Q405" s="5" t="inlineStr">
        <is>
          <t>HEMANUELE DITZEL (MANU)</t>
        </is>
      </c>
      <c r="R405" s="5" t="inlineStr"/>
      <c r="S405" s="5" t="inlineStr">
        <is>
          <t>ZR - NAO APLICAVEL</t>
        </is>
      </c>
      <c r="T405" s="5" t="inlineStr">
        <is>
          <t>HEMANUELE ROSA DITZEL</t>
        </is>
      </c>
      <c r="U405" s="5" t="inlineStr"/>
      <c r="V405" s="5" t="inlineStr">
        <is>
          <t>cauda longa</t>
        </is>
      </c>
      <c r="W405" s="5" t="inlineStr">
        <is>
          <t>REGIÕES/GRUPOS</t>
        </is>
      </c>
    </row>
    <row r="406">
      <c r="A406" s="22" t="n">
        <v>0.07023448275862068</v>
      </c>
      <c r="B406" s="23" t="inlineStr">
        <is>
          <t>VERMELHO</t>
        </is>
      </c>
      <c r="C406" s="9" t="n">
        <v>10875</v>
      </c>
      <c r="D406" s="9" t="n">
        <v>763.8</v>
      </c>
      <c r="E406" s="9" t="n">
        <v>10875</v>
      </c>
      <c r="F406" s="6" t="n">
        <v>0.07023448275862068</v>
      </c>
      <c r="G406" s="5" t="inlineStr">
        <is>
          <t>CIA DA SAUDE</t>
        </is>
      </c>
      <c r="H406" s="5" t="inlineStr">
        <is>
          <t>SC</t>
        </is>
      </c>
      <c r="I406" s="5" t="n">
        <v>72</v>
      </c>
      <c r="J406" s="5" t="inlineStr">
        <is>
          <t>Positivação + Expandir</t>
        </is>
      </c>
      <c r="K406" s="5" t="inlineStr">
        <is>
          <t>CIA DA SAUDE</t>
        </is>
      </c>
      <c r="L406" s="5" t="inlineStr">
        <is>
          <t>SC</t>
        </is>
      </c>
      <c r="M406" s="5" t="n">
        <v>72</v>
      </c>
      <c r="N406" s="9" t="n">
        <v>35479.27</v>
      </c>
      <c r="O406" s="19" t="n">
        <v>41.06396990740741</v>
      </c>
      <c r="P406" s="5" t="inlineStr">
        <is>
          <t>03 - NACIONAL</t>
        </is>
      </c>
      <c r="Q406" s="5" t="inlineStr">
        <is>
          <t>JULIO GADRET</t>
        </is>
      </c>
      <c r="R406" s="5" t="inlineStr"/>
      <c r="S406" s="5" t="inlineStr">
        <is>
          <t>LG REPRESENTACOES LTDA - EPP</t>
        </is>
      </c>
      <c r="T406" s="5" t="inlineStr">
        <is>
          <t>ZV - NAO APLICAVEL</t>
        </is>
      </c>
      <c r="U406" s="5" t="inlineStr"/>
      <c r="V406" s="5" t="inlineStr">
        <is>
          <t>cauda longa</t>
        </is>
      </c>
      <c r="W406" s="5" t="inlineStr">
        <is>
          <t>REDES/GRUPOS</t>
        </is>
      </c>
    </row>
    <row r="407">
      <c r="A407" s="20" t="n">
        <v>0</v>
      </c>
      <c r="B407" s="21" t="inlineStr">
        <is>
          <t>ROXO</t>
        </is>
      </c>
      <c r="C407" s="9" t="n">
        <v>1613.793103448276</v>
      </c>
      <c r="D407" s="9" t="n">
        <v>0</v>
      </c>
      <c r="E407" s="9" t="n">
        <v>1613.793103448276</v>
      </c>
      <c r="F407" s="6" t="n">
        <v>0</v>
      </c>
      <c r="G407" s="5" t="inlineStr">
        <is>
          <t>SEM GRUPO</t>
        </is>
      </c>
      <c r="H407" s="5" t="inlineStr">
        <is>
          <t>PR</t>
        </is>
      </c>
      <c r="I407" s="5" t="n">
        <v>1276</v>
      </c>
      <c r="J407" s="5" t="inlineStr">
        <is>
          <t>Mapear + Prospectar</t>
        </is>
      </c>
      <c r="K407" s="5" t="inlineStr">
        <is>
          <t>SEM REDE</t>
        </is>
      </c>
      <c r="L407" s="5" t="inlineStr">
        <is>
          <t>PR</t>
        </is>
      </c>
      <c r="M407" s="5" t="n">
        <v>1276</v>
      </c>
      <c r="N407" s="9" t="n">
        <v>1537138.130000001</v>
      </c>
      <c r="O407" s="19" t="n">
        <v>100.387808908046</v>
      </c>
      <c r="P407" s="5" t="inlineStr">
        <is>
          <t>03 - SUL</t>
        </is>
      </c>
      <c r="Q407" s="5" t="inlineStr">
        <is>
          <t>HEMANUELE DITZEL (MANU)</t>
        </is>
      </c>
      <c r="R407" s="5" t="inlineStr"/>
      <c r="S407" s="5" t="inlineStr">
        <is>
          <t>ZR - NAO APLICAVEL</t>
        </is>
      </c>
      <c r="T407" s="5" t="inlineStr">
        <is>
          <t>HEMANUELE ROSA DITZEL</t>
        </is>
      </c>
      <c r="U407" s="5" t="inlineStr"/>
      <c r="V407" s="5" t="inlineStr">
        <is>
          <t>sem venda</t>
        </is>
      </c>
      <c r="W407" s="5" t="inlineStr">
        <is>
          <t>REGIÕES/GRUPOS</t>
        </is>
      </c>
    </row>
    <row r="408">
      <c r="A408" s="24" t="n">
        <v>0.5021461538461539</v>
      </c>
      <c r="B408" s="25" t="inlineStr">
        <is>
          <t>AMARELO</t>
        </is>
      </c>
      <c r="C408" s="9" t="n">
        <v>1613.793103448276</v>
      </c>
      <c r="D408" s="9" t="n">
        <v>810.36</v>
      </c>
      <c r="E408" s="9" t="n">
        <v>1613.793103448276</v>
      </c>
      <c r="F408" s="6" t="n">
        <v>0.5021461538461539</v>
      </c>
      <c r="G408" s="5" t="inlineStr">
        <is>
          <t>SEM GRUPO</t>
        </is>
      </c>
      <c r="H408" s="5" t="inlineStr">
        <is>
          <t>PR</t>
        </is>
      </c>
      <c r="I408" s="5" t="n">
        <v>1276</v>
      </c>
      <c r="J408" s="5" t="inlineStr">
        <is>
          <t>Sell Out</t>
        </is>
      </c>
      <c r="K408" s="5" t="inlineStr">
        <is>
          <t>SEM REDE</t>
        </is>
      </c>
      <c r="L408" s="5" t="inlineStr">
        <is>
          <t>PR</t>
        </is>
      </c>
      <c r="M408" s="5" t="n">
        <v>1276</v>
      </c>
      <c r="N408" s="9" t="n">
        <v>1537138.130000001</v>
      </c>
      <c r="O408" s="19" t="n">
        <v>100.387808908046</v>
      </c>
      <c r="P408" s="5" t="inlineStr">
        <is>
          <t>03 - SUL</t>
        </is>
      </c>
      <c r="Q408" s="5" t="inlineStr">
        <is>
          <t>JULIO GADRET</t>
        </is>
      </c>
      <c r="R408" s="5" t="inlineStr"/>
      <c r="S408" s="5" t="inlineStr">
        <is>
          <t>ZR - NAO APLICAVEL</t>
        </is>
      </c>
      <c r="T408" s="5" t="inlineStr">
        <is>
          <t>ZV - NAO APLICAVEL</t>
        </is>
      </c>
      <c r="U408" s="5" t="inlineStr"/>
      <c r="V408" s="5" t="inlineStr">
        <is>
          <t>cauda longa</t>
        </is>
      </c>
      <c r="W408" s="5" t="inlineStr">
        <is>
          <t>REGIÕES/GRUPOS</t>
        </is>
      </c>
    </row>
    <row r="409">
      <c r="A409" s="17" t="n">
        <v>1.6701</v>
      </c>
      <c r="B409" s="18" t="inlineStr">
        <is>
          <t>VERDE</t>
        </is>
      </c>
      <c r="C409" s="9" t="n">
        <v>900</v>
      </c>
      <c r="D409" s="9" t="n">
        <v>1503.09</v>
      </c>
      <c r="E409" s="9" t="n">
        <v>900</v>
      </c>
      <c r="F409" s="6" t="n">
        <v>1.6701</v>
      </c>
      <c r="G409" s="5" t="inlineStr">
        <is>
          <t>SEM GRUPO</t>
        </is>
      </c>
      <c r="H409" s="5" t="inlineStr">
        <is>
          <t>MG</t>
        </is>
      </c>
      <c r="I409" s="5" t="n">
        <v>1276</v>
      </c>
      <c r="J409" s="5" t="inlineStr">
        <is>
          <t>JBP</t>
        </is>
      </c>
      <c r="K409" s="5" t="inlineStr">
        <is>
          <t>SEM REDE</t>
        </is>
      </c>
      <c r="L409" s="5" t="inlineStr">
        <is>
          <t>MG</t>
        </is>
      </c>
      <c r="M409" s="5" t="n">
        <v>1276</v>
      </c>
      <c r="N409" s="9" t="n">
        <v>1537138.130000001</v>
      </c>
      <c r="O409" s="19" t="n">
        <v>100.387808908046</v>
      </c>
      <c r="P409" s="5" t="inlineStr">
        <is>
          <t>03 - RJ + ES + MG</t>
        </is>
      </c>
      <c r="Q409" s="5" t="inlineStr">
        <is>
          <t>LARISSA PADILHA</t>
        </is>
      </c>
      <c r="R409" s="5" t="inlineStr"/>
      <c r="S409" s="5" t="inlineStr">
        <is>
          <t>42.149.466 LARISSA DA SILVA PADILHA - ME</t>
        </is>
      </c>
      <c r="T409" s="5" t="inlineStr">
        <is>
          <t>ZV - NAO APLICAVEL</t>
        </is>
      </c>
      <c r="U409" s="5" t="inlineStr"/>
      <c r="V409" s="5" t="inlineStr">
        <is>
          <t>cauda longa</t>
        </is>
      </c>
      <c r="W409" s="5" t="inlineStr">
        <is>
          <t>REGIÕES/GRUPOS</t>
        </is>
      </c>
    </row>
    <row r="410">
      <c r="A410" s="20" t="n">
        <v>0</v>
      </c>
      <c r="B410" s="21" t="inlineStr">
        <is>
          <t>ROXO</t>
        </is>
      </c>
      <c r="C410" s="9" t="n">
        <v>10500</v>
      </c>
      <c r="D410" s="9" t="n">
        <v>0</v>
      </c>
      <c r="E410" s="9" t="n">
        <v>10500</v>
      </c>
      <c r="F410" s="6" t="n">
        <v>0</v>
      </c>
      <c r="G410" s="5" t="inlineStr">
        <is>
          <t>VIDA LEVE</t>
        </is>
      </c>
      <c r="H410" s="5" t="inlineStr">
        <is>
          <t>RO</t>
        </is>
      </c>
      <c r="I410" s="5" t="n">
        <v>34</v>
      </c>
      <c r="J410" s="5" t="inlineStr">
        <is>
          <t>Mapear + Prospectar</t>
        </is>
      </c>
      <c r="K410" s="5" t="inlineStr">
        <is>
          <t>VIDA LEVE</t>
        </is>
      </c>
      <c r="L410" s="5" t="inlineStr">
        <is>
          <t>RO</t>
        </is>
      </c>
      <c r="M410" s="5" t="n">
        <v>34</v>
      </c>
      <c r="N410" s="9" t="n">
        <v>45735.59000000001</v>
      </c>
      <c r="O410" s="19" t="n">
        <v>112.0970343137255</v>
      </c>
      <c r="P410" s="5" t="inlineStr">
        <is>
          <t>03 - NACIONAL</t>
        </is>
      </c>
      <c r="Q410" s="5" t="inlineStr">
        <is>
          <t>DAIANE STAVICKI</t>
        </is>
      </c>
      <c r="R410" s="5" t="inlineStr"/>
      <c r="S410" s="5" t="inlineStr">
        <is>
          <t>ZR - NAO APLICAVEL</t>
        </is>
      </c>
      <c r="T410" s="5" t="inlineStr">
        <is>
          <t>ZV - NAO APLICAVEL</t>
        </is>
      </c>
      <c r="U410" s="5" t="inlineStr"/>
      <c r="V410" s="5" t="inlineStr">
        <is>
          <t>sem venda</t>
        </is>
      </c>
      <c r="W410" s="5" t="inlineStr">
        <is>
          <t>REDES/GRUPOS</t>
        </is>
      </c>
    </row>
    <row r="411">
      <c r="A411" s="24" t="n">
        <v>0.5021461538461539</v>
      </c>
      <c r="B411" s="25" t="inlineStr">
        <is>
          <t>AMARELO</t>
        </is>
      </c>
      <c r="C411" s="9" t="n">
        <v>1613.793103448276</v>
      </c>
      <c r="D411" s="9" t="n">
        <v>810.36</v>
      </c>
      <c r="E411" s="9" t="n">
        <v>1613.793103448276</v>
      </c>
      <c r="F411" s="6" t="n">
        <v>0.5021461538461539</v>
      </c>
      <c r="G411" s="5" t="inlineStr">
        <is>
          <t>SEM GRUPO</t>
        </is>
      </c>
      <c r="H411" s="5" t="inlineStr">
        <is>
          <t>PR</t>
        </is>
      </c>
      <c r="I411" s="5" t="n">
        <v>1276</v>
      </c>
      <c r="J411" s="5" t="inlineStr">
        <is>
          <t>Sell Out</t>
        </is>
      </c>
      <c r="K411" s="5" t="inlineStr">
        <is>
          <t>SEM REDE</t>
        </is>
      </c>
      <c r="L411" s="5" t="inlineStr">
        <is>
          <t>PR</t>
        </is>
      </c>
      <c r="M411" s="5" t="n">
        <v>1276</v>
      </c>
      <c r="N411" s="9" t="n">
        <v>1537138.130000001</v>
      </c>
      <c r="O411" s="19" t="n">
        <v>100.387808908046</v>
      </c>
      <c r="P411" s="5" t="inlineStr">
        <is>
          <t>03 - SUL</t>
        </is>
      </c>
      <c r="Q411" s="5" t="inlineStr">
        <is>
          <t>JULIO GADRET</t>
        </is>
      </c>
      <c r="R411" s="5" t="inlineStr"/>
      <c r="S411" s="5" t="inlineStr">
        <is>
          <t>ZR - NAO APLICAVEL</t>
        </is>
      </c>
      <c r="T411" s="5" t="inlineStr">
        <is>
          <t>ZV - NAO APLICAVEL</t>
        </is>
      </c>
      <c r="U411" s="5" t="inlineStr"/>
      <c r="V411" s="5" t="inlineStr">
        <is>
          <t>cauda longa</t>
        </is>
      </c>
      <c r="W411" s="5" t="inlineStr">
        <is>
          <t>REGIÕES/GRUPOS</t>
        </is>
      </c>
    </row>
    <row r="412">
      <c r="A412" s="20" t="n">
        <v>0</v>
      </c>
      <c r="B412" s="21" t="inlineStr">
        <is>
          <t>ROXO</t>
        </is>
      </c>
      <c r="C412" s="9" t="n">
        <v>1494.339622641509</v>
      </c>
      <c r="D412" s="9" t="n">
        <v>0</v>
      </c>
      <c r="E412" s="9" t="n">
        <v>1494.339622641509</v>
      </c>
      <c r="F412" s="6" t="n">
        <v>0</v>
      </c>
      <c r="G412" s="5" t="inlineStr">
        <is>
          <t>SEM GRUPO</t>
        </is>
      </c>
      <c r="H412" s="5" t="inlineStr">
        <is>
          <t>GO</t>
        </is>
      </c>
      <c r="I412" s="5" t="n">
        <v>1276</v>
      </c>
      <c r="J412" s="5" t="inlineStr">
        <is>
          <t>Mapear + Prospectar</t>
        </is>
      </c>
      <c r="K412" s="5" t="inlineStr">
        <is>
          <t>SEM REDE</t>
        </is>
      </c>
      <c r="L412" s="5" t="inlineStr">
        <is>
          <t>GO</t>
        </is>
      </c>
      <c r="M412" s="5" t="n">
        <v>1276</v>
      </c>
      <c r="N412" s="9" t="n">
        <v>1537138.130000001</v>
      </c>
      <c r="O412" s="19" t="n">
        <v>100.387808908046</v>
      </c>
      <c r="P412" s="5" t="inlineStr">
        <is>
          <t>03 - CENTRO OESTE</t>
        </is>
      </c>
      <c r="Q412" s="5" t="inlineStr">
        <is>
          <t>LARISSA PADILHA</t>
        </is>
      </c>
      <c r="R412" s="5" t="inlineStr"/>
      <c r="S412" s="5" t="inlineStr">
        <is>
          <t>ZR - NAO APLICAVEL</t>
        </is>
      </c>
      <c r="T412" s="5" t="inlineStr">
        <is>
          <t>ZV - NAO APLICAVEL</t>
        </is>
      </c>
      <c r="U412" s="5" t="inlineStr"/>
      <c r="V412" s="5" t="inlineStr">
        <is>
          <t>sem venda</t>
        </is>
      </c>
      <c r="W412" s="5" t="inlineStr">
        <is>
          <t>REGIÕES/GRUPOS</t>
        </is>
      </c>
    </row>
    <row r="413">
      <c r="A413" s="24" t="n">
        <v>0.5021461538461539</v>
      </c>
      <c r="B413" s="25" t="inlineStr">
        <is>
          <t>AMARELO</t>
        </is>
      </c>
      <c r="C413" s="9" t="n">
        <v>1613.793103448276</v>
      </c>
      <c r="D413" s="9" t="n">
        <v>810.36</v>
      </c>
      <c r="E413" s="9" t="n">
        <v>1613.793103448276</v>
      </c>
      <c r="F413" s="6" t="n">
        <v>0.5021461538461539</v>
      </c>
      <c r="G413" s="5" t="inlineStr">
        <is>
          <t>SEM GRUPO</t>
        </is>
      </c>
      <c r="H413" s="5" t="inlineStr">
        <is>
          <t>PR</t>
        </is>
      </c>
      <c r="I413" s="5" t="n">
        <v>1276</v>
      </c>
      <c r="J413" s="5" t="inlineStr">
        <is>
          <t>Sell Out</t>
        </is>
      </c>
      <c r="K413" s="5" t="inlineStr">
        <is>
          <t>SEM REDE</t>
        </is>
      </c>
      <c r="L413" s="5" t="inlineStr">
        <is>
          <t>PR</t>
        </is>
      </c>
      <c r="M413" s="5" t="n">
        <v>1276</v>
      </c>
      <c r="N413" s="9" t="n">
        <v>1537138.130000001</v>
      </c>
      <c r="O413" s="19" t="n">
        <v>100.387808908046</v>
      </c>
      <c r="P413" s="5" t="inlineStr">
        <is>
          <t>03 - SUL</t>
        </is>
      </c>
      <c r="Q413" s="5" t="inlineStr">
        <is>
          <t>JULIO GADRET</t>
        </is>
      </c>
      <c r="R413" s="5" t="inlineStr"/>
      <c r="S413" s="5" t="inlineStr">
        <is>
          <t>ZR - NAO APLICAVEL</t>
        </is>
      </c>
      <c r="T413" s="5" t="inlineStr">
        <is>
          <t>ZV - NAO APLICAVEL</t>
        </is>
      </c>
      <c r="U413" s="5" t="inlineStr"/>
      <c r="V413" s="5" t="inlineStr">
        <is>
          <t>cauda longa</t>
        </is>
      </c>
      <c r="W413" s="5" t="inlineStr">
        <is>
          <t>REGIÕES/GRUPOS</t>
        </is>
      </c>
    </row>
    <row r="414">
      <c r="A414" s="17" t="n">
        <v>0.7959291666666666</v>
      </c>
      <c r="B414" s="18" t="inlineStr">
        <is>
          <t>VERDE</t>
        </is>
      </c>
      <c r="C414" s="9" t="n">
        <v>1028.571428571429</v>
      </c>
      <c r="D414" s="9" t="n">
        <v>818.67</v>
      </c>
      <c r="E414" s="9" t="n">
        <v>1028.571428571429</v>
      </c>
      <c r="F414" s="6" t="n">
        <v>0.7959291666666666</v>
      </c>
      <c r="G414" s="5" t="inlineStr">
        <is>
          <t>SEM GRUPO</t>
        </is>
      </c>
      <c r="H414" s="5" t="inlineStr">
        <is>
          <t>MG</t>
        </is>
      </c>
      <c r="I414" s="5" t="n">
        <v>1276</v>
      </c>
      <c r="J414" s="5" t="inlineStr">
        <is>
          <t>JBP</t>
        </is>
      </c>
      <c r="K414" s="5" t="inlineStr">
        <is>
          <t>SEM REDE</t>
        </is>
      </c>
      <c r="L414" s="5" t="inlineStr">
        <is>
          <t>MG</t>
        </is>
      </c>
      <c r="M414" s="5" t="n">
        <v>1276</v>
      </c>
      <c r="N414" s="9" t="n">
        <v>1537138.130000001</v>
      </c>
      <c r="O414" s="19" t="n">
        <v>100.387808908046</v>
      </c>
      <c r="P414" s="5" t="inlineStr">
        <is>
          <t>03 - RJ + ES + MG</t>
        </is>
      </c>
      <c r="Q414" s="5" t="inlineStr">
        <is>
          <t>LARISSA PADILHA</t>
        </is>
      </c>
      <c r="R414" s="5" t="inlineStr"/>
      <c r="S414" s="5" t="inlineStr">
        <is>
          <t>42.149.466 LARISSA DA SILVA PADILHA - ME</t>
        </is>
      </c>
      <c r="T414" s="5" t="inlineStr">
        <is>
          <t>ZV - NAO APLICAVEL</t>
        </is>
      </c>
      <c r="U414" s="5" t="inlineStr"/>
      <c r="V414" s="5" t="inlineStr">
        <is>
          <t>cauda longa</t>
        </is>
      </c>
      <c r="W414" s="5" t="inlineStr">
        <is>
          <t>REGIÕES/GRUPOS</t>
        </is>
      </c>
    </row>
    <row r="415">
      <c r="A415" s="24" t="n">
        <v>0.4304636165577342</v>
      </c>
      <c r="B415" s="25" t="inlineStr">
        <is>
          <t>AMARELO</t>
        </is>
      </c>
      <c r="C415" s="9" t="n">
        <v>1582.758620689655</v>
      </c>
      <c r="D415" s="9" t="n">
        <v>681.3200000000001</v>
      </c>
      <c r="E415" s="9" t="n">
        <v>1582.758620689655</v>
      </c>
      <c r="F415" s="6" t="n">
        <v>0.4304636165577342</v>
      </c>
      <c r="G415" s="5" t="inlineStr">
        <is>
          <t>SEM GRUPO</t>
        </is>
      </c>
      <c r="H415" s="5" t="inlineStr">
        <is>
          <t>RS</t>
        </is>
      </c>
      <c r="I415" s="5" t="n">
        <v>1276</v>
      </c>
      <c r="J415" s="5" t="inlineStr">
        <is>
          <t>Sell Out</t>
        </is>
      </c>
      <c r="K415" s="5" t="inlineStr">
        <is>
          <t>SEM REDE</t>
        </is>
      </c>
      <c r="L415" s="5" t="inlineStr">
        <is>
          <t>RS</t>
        </is>
      </c>
      <c r="M415" s="5" t="n">
        <v>1276</v>
      </c>
      <c r="N415" s="9" t="n">
        <v>1537138.130000001</v>
      </c>
      <c r="O415" s="19" t="n">
        <v>100.387808908046</v>
      </c>
      <c r="P415" s="5" t="inlineStr">
        <is>
          <t>03 - SUL</t>
        </is>
      </c>
      <c r="Q415" s="5" t="inlineStr">
        <is>
          <t>HEMANUELE DITZEL (MANU)</t>
        </is>
      </c>
      <c r="R415" s="5" t="inlineStr"/>
      <c r="S415" s="5" t="inlineStr">
        <is>
          <t>ZR - NAO APLICAVEL</t>
        </is>
      </c>
      <c r="T415" s="5" t="inlineStr">
        <is>
          <t>HEMANUELE ROSA DITZEL</t>
        </is>
      </c>
      <c r="U415" s="5" t="inlineStr"/>
      <c r="V415" s="5" t="inlineStr">
        <is>
          <t>cauda longa</t>
        </is>
      </c>
      <c r="W415" s="5" t="inlineStr">
        <is>
          <t>REGIÕES/GRUPOS</t>
        </is>
      </c>
    </row>
    <row r="416">
      <c r="A416" s="17" t="n">
        <v>0.933287962962963</v>
      </c>
      <c r="B416" s="18" t="inlineStr">
        <is>
          <t>VERDE</t>
        </is>
      </c>
      <c r="C416" s="9" t="n">
        <v>1542.857142857143</v>
      </c>
      <c r="D416" s="9" t="n">
        <v>1439.93</v>
      </c>
      <c r="E416" s="9" t="n">
        <v>1542.857142857143</v>
      </c>
      <c r="F416" s="6" t="n">
        <v>0.933287962962963</v>
      </c>
      <c r="G416" s="5" t="inlineStr">
        <is>
          <t>SEM GRUPO</t>
        </is>
      </c>
      <c r="H416" s="5" t="inlineStr">
        <is>
          <t>MT</t>
        </is>
      </c>
      <c r="I416" s="5" t="n">
        <v>1276</v>
      </c>
      <c r="J416" s="5" t="inlineStr">
        <is>
          <t>JBP</t>
        </is>
      </c>
      <c r="K416" s="5" t="inlineStr">
        <is>
          <t>SEM REDE</t>
        </is>
      </c>
      <c r="L416" s="5" t="inlineStr">
        <is>
          <t>MT</t>
        </is>
      </c>
      <c r="M416" s="5" t="n">
        <v>1276</v>
      </c>
      <c r="N416" s="9" t="n">
        <v>1537138.130000001</v>
      </c>
      <c r="O416" s="19" t="n">
        <v>100.387808908046</v>
      </c>
      <c r="P416" s="5" t="inlineStr">
        <is>
          <t>03 - CENTRO OESTE</t>
        </is>
      </c>
      <c r="Q416" s="5" t="inlineStr">
        <is>
          <t>LARISSA PADILHA</t>
        </is>
      </c>
      <c r="R416" s="5" t="inlineStr"/>
      <c r="S416" s="5" t="inlineStr">
        <is>
          <t>42.149.466 LARISSA DA SILVA PADILHA - ME</t>
        </is>
      </c>
      <c r="T416" s="5" t="inlineStr">
        <is>
          <t>ZV - NAO APLICAVEL</t>
        </is>
      </c>
      <c r="U416" s="5" t="inlineStr"/>
      <c r="V416" s="5" t="inlineStr">
        <is>
          <t>cauda longa</t>
        </is>
      </c>
      <c r="W416" s="5" t="inlineStr">
        <is>
          <t>REGIÕES/GRUPOS</t>
        </is>
      </c>
    </row>
    <row r="417">
      <c r="A417" s="24" t="n">
        <v>0.4650534188034188</v>
      </c>
      <c r="B417" s="25" t="inlineStr">
        <is>
          <t>AMARELO</t>
        </is>
      </c>
      <c r="C417" s="9" t="n">
        <v>1613.793103448276</v>
      </c>
      <c r="D417" s="9" t="n">
        <v>750.5</v>
      </c>
      <c r="E417" s="9" t="n">
        <v>1613.793103448276</v>
      </c>
      <c r="F417" s="6" t="n">
        <v>0.4650534188034188</v>
      </c>
      <c r="G417" s="5" t="inlineStr">
        <is>
          <t>SEM GRUPO</t>
        </is>
      </c>
      <c r="H417" s="5" t="inlineStr">
        <is>
          <t>PR</t>
        </is>
      </c>
      <c r="I417" s="5" t="n">
        <v>1276</v>
      </c>
      <c r="J417" s="5" t="inlineStr">
        <is>
          <t>Sell Out</t>
        </is>
      </c>
      <c r="K417" s="5" t="inlineStr">
        <is>
          <t>SEM REDE</t>
        </is>
      </c>
      <c r="L417" s="5" t="inlineStr">
        <is>
          <t>PR</t>
        </is>
      </c>
      <c r="M417" s="5" t="n">
        <v>1276</v>
      </c>
      <c r="N417" s="9" t="n">
        <v>1537138.130000001</v>
      </c>
      <c r="O417" s="19" t="n">
        <v>100.387808908046</v>
      </c>
      <c r="P417" s="5" t="inlineStr">
        <is>
          <t>03 - SUL</t>
        </is>
      </c>
      <c r="Q417" s="5" t="inlineStr">
        <is>
          <t>HEMANUELE DITZEL (MANU)</t>
        </is>
      </c>
      <c r="R417" s="5" t="inlineStr"/>
      <c r="S417" s="5" t="inlineStr">
        <is>
          <t>ZR - NAO APLICAVEL</t>
        </is>
      </c>
      <c r="T417" s="5" t="inlineStr">
        <is>
          <t>HEMANUELE ROSA DITZEL</t>
        </is>
      </c>
      <c r="U417" s="5" t="inlineStr"/>
      <c r="V417" s="5" t="inlineStr">
        <is>
          <t>cauda longa</t>
        </is>
      </c>
      <c r="W417" s="5" t="inlineStr">
        <is>
          <t>REGIÕES/GRUPOS</t>
        </is>
      </c>
    </row>
    <row r="418">
      <c r="A418" s="24" t="n">
        <v>0.4358821705426357</v>
      </c>
      <c r="B418" s="25" t="inlineStr">
        <is>
          <t>AMARELO</t>
        </is>
      </c>
      <c r="C418" s="9" t="n">
        <v>1612.5</v>
      </c>
      <c r="D418" s="9" t="n">
        <v>702.86</v>
      </c>
      <c r="E418" s="9" t="n">
        <v>1612.5</v>
      </c>
      <c r="F418" s="6" t="n">
        <v>0.4358821705426357</v>
      </c>
      <c r="G418" s="5" t="inlineStr">
        <is>
          <t>SEM GRUPO</t>
        </is>
      </c>
      <c r="H418" s="5" t="inlineStr">
        <is>
          <t>RS</t>
        </is>
      </c>
      <c r="I418" s="5" t="n">
        <v>1276</v>
      </c>
      <c r="J418" s="5" t="inlineStr">
        <is>
          <t>Sell Out</t>
        </is>
      </c>
      <c r="K418" s="5" t="inlineStr">
        <is>
          <t>SEM REDE</t>
        </is>
      </c>
      <c r="L418" s="5" t="inlineStr">
        <is>
          <t>RS</t>
        </is>
      </c>
      <c r="M418" s="5" t="n">
        <v>1276</v>
      </c>
      <c r="N418" s="9" t="n">
        <v>1537138.130000001</v>
      </c>
      <c r="O418" s="19" t="n">
        <v>100.387808908046</v>
      </c>
      <c r="P418" s="5" t="inlineStr">
        <is>
          <t>03 - SUL</t>
        </is>
      </c>
      <c r="Q418" s="5" t="inlineStr">
        <is>
          <t>HEMANUELE DITZEL (MANU)</t>
        </is>
      </c>
      <c r="R418" s="5" t="inlineStr"/>
      <c r="S418" s="5" t="inlineStr">
        <is>
          <t>ZR - NAO APLICAVEL</t>
        </is>
      </c>
      <c r="T418" s="5" t="inlineStr">
        <is>
          <t>HEMANUELE ROSA DITZEL</t>
        </is>
      </c>
      <c r="U418" s="5" t="inlineStr"/>
      <c r="V418" s="5" t="inlineStr">
        <is>
          <t>cauda longa</t>
        </is>
      </c>
      <c r="W418" s="5" t="inlineStr">
        <is>
          <t>REGIÕES/GRUPOS</t>
        </is>
      </c>
    </row>
    <row r="419">
      <c r="A419" s="17" t="n">
        <v>1.125602430555556</v>
      </c>
      <c r="B419" s="18" t="inlineStr">
        <is>
          <t>VERDE</t>
        </is>
      </c>
      <c r="C419" s="9" t="n">
        <v>1252.173913043478</v>
      </c>
      <c r="D419" s="9" t="n">
        <v>1409.45</v>
      </c>
      <c r="E419" s="9" t="n">
        <v>1252.173913043478</v>
      </c>
      <c r="F419" s="6" t="n">
        <v>1.125602430555556</v>
      </c>
      <c r="G419" s="5" t="inlineStr">
        <is>
          <t>SEM GRUPO</t>
        </is>
      </c>
      <c r="H419" s="5" t="inlineStr">
        <is>
          <t>ES</t>
        </is>
      </c>
      <c r="I419" s="5" t="n">
        <v>1276</v>
      </c>
      <c r="J419" s="5" t="inlineStr">
        <is>
          <t>JBP</t>
        </is>
      </c>
      <c r="K419" s="5" t="inlineStr">
        <is>
          <t>SEM REDE</t>
        </is>
      </c>
      <c r="L419" s="5" t="inlineStr">
        <is>
          <t>ES</t>
        </is>
      </c>
      <c r="M419" s="5" t="n">
        <v>1276</v>
      </c>
      <c r="N419" s="9" t="n">
        <v>1537138.130000001</v>
      </c>
      <c r="O419" s="19" t="n">
        <v>100.387808908046</v>
      </c>
      <c r="P419" s="5" t="inlineStr">
        <is>
          <t>03 - RJ + ES + MG</t>
        </is>
      </c>
      <c r="Q419" s="5" t="inlineStr">
        <is>
          <t>LARISSA PADILHA</t>
        </is>
      </c>
      <c r="R419" s="5" t="inlineStr"/>
      <c r="S419" s="5" t="inlineStr">
        <is>
          <t>42.149.466 LARISSA DA SILVA PADILHA - ME</t>
        </is>
      </c>
      <c r="T419" s="5" t="inlineStr">
        <is>
          <t>ZV - NAO APLICAVEL</t>
        </is>
      </c>
      <c r="U419" s="5" t="inlineStr"/>
      <c r="V419" s="5" t="inlineStr">
        <is>
          <t>cauda longa</t>
        </is>
      </c>
      <c r="W419" s="5" t="inlineStr">
        <is>
          <t>REGIÕES/GRUPOS</t>
        </is>
      </c>
    </row>
    <row r="420">
      <c r="A420" s="24" t="n">
        <v>0.5061944444444444</v>
      </c>
      <c r="B420" s="25" t="inlineStr">
        <is>
          <t>AMARELO</t>
        </is>
      </c>
      <c r="C420" s="9" t="n">
        <v>1440</v>
      </c>
      <c r="D420" s="9" t="n">
        <v>728.92</v>
      </c>
      <c r="E420" s="9" t="n">
        <v>1440</v>
      </c>
      <c r="F420" s="6" t="n">
        <v>0.5061944444444444</v>
      </c>
      <c r="G420" s="5" t="inlineStr">
        <is>
          <t>SEM GRUPO</t>
        </is>
      </c>
      <c r="H420" s="5" t="inlineStr">
        <is>
          <t>MG</t>
        </is>
      </c>
      <c r="I420" s="5" t="n">
        <v>1276</v>
      </c>
      <c r="J420" s="5" t="inlineStr">
        <is>
          <t>Sell Out</t>
        </is>
      </c>
      <c r="K420" s="5" t="inlineStr">
        <is>
          <t>SEM REDE</t>
        </is>
      </c>
      <c r="L420" s="5" t="inlineStr">
        <is>
          <t>MG</t>
        </is>
      </c>
      <c r="M420" s="5" t="n">
        <v>1276</v>
      </c>
      <c r="N420" s="9" t="n">
        <v>1537138.130000001</v>
      </c>
      <c r="O420" s="19" t="n">
        <v>100.387808908046</v>
      </c>
      <c r="P420" s="5" t="inlineStr">
        <is>
          <t>03 - RJ + ES + MG</t>
        </is>
      </c>
      <c r="Q420" s="5" t="inlineStr">
        <is>
          <t>JULIO GADRET</t>
        </is>
      </c>
      <c r="R420" s="5" t="inlineStr"/>
      <c r="S420" s="5" t="inlineStr">
        <is>
          <t>ZR - NAO APLICAVEL</t>
        </is>
      </c>
      <c r="T420" s="5" t="inlineStr">
        <is>
          <t>ZV - NAO APLICAVEL</t>
        </is>
      </c>
      <c r="U420" s="5" t="inlineStr"/>
      <c r="V420" s="5" t="inlineStr">
        <is>
          <t>cauda longa</t>
        </is>
      </c>
      <c r="W420" s="5" t="inlineStr">
        <is>
          <t>REGIÕES/GRUPOS</t>
        </is>
      </c>
    </row>
    <row r="421">
      <c r="A421" s="20" t="n">
        <v>0</v>
      </c>
      <c r="B421" s="21" t="inlineStr">
        <is>
          <t>ROXO</t>
        </is>
      </c>
      <c r="C421" s="9" t="n">
        <v>1200</v>
      </c>
      <c r="D421" s="9" t="n">
        <v>0</v>
      </c>
      <c r="E421" s="9" t="n">
        <v>1200</v>
      </c>
      <c r="F421" s="6" t="n">
        <v>0</v>
      </c>
      <c r="G421" s="5" t="inlineStr">
        <is>
          <t>SEM GRUPO</t>
        </is>
      </c>
      <c r="H421" s="5" t="inlineStr">
        <is>
          <t>PE</t>
        </is>
      </c>
      <c r="I421" s="5" t="n">
        <v>1276</v>
      </c>
      <c r="J421" s="5" t="inlineStr">
        <is>
          <t>Mapear + Prospectar</t>
        </is>
      </c>
      <c r="K421" s="5" t="inlineStr">
        <is>
          <t>SEM REDE</t>
        </is>
      </c>
      <c r="L421" s="5" t="inlineStr">
        <is>
          <t>PE</t>
        </is>
      </c>
      <c r="M421" s="5" t="n">
        <v>1276</v>
      </c>
      <c r="N421" s="9" t="n">
        <v>1537138.130000001</v>
      </c>
      <c r="O421" s="19" t="n">
        <v>100.387808908046</v>
      </c>
      <c r="P421" s="5" t="inlineStr">
        <is>
          <t>03 - NORDESTE (SEM MA)</t>
        </is>
      </c>
      <c r="Q421" s="5" t="inlineStr">
        <is>
          <t>LARISSA PADILHA</t>
        </is>
      </c>
      <c r="R421" s="5" t="inlineStr"/>
      <c r="S421" s="5" t="inlineStr">
        <is>
          <t>42.149.466 LARISSA DA SILVA PADILHA - ME</t>
        </is>
      </c>
      <c r="T421" s="5" t="inlineStr">
        <is>
          <t>ZV - NAO APLICAVEL</t>
        </is>
      </c>
      <c r="U421" s="5" t="inlineStr"/>
      <c r="V421" s="5" t="inlineStr">
        <is>
          <t>sem venda</t>
        </is>
      </c>
      <c r="W421" s="5" t="inlineStr">
        <is>
          <t>REGIÕES/GRUPOS</t>
        </is>
      </c>
    </row>
    <row r="422">
      <c r="A422" s="22" t="n">
        <v>0.2689884615384616</v>
      </c>
      <c r="B422" s="23" t="inlineStr">
        <is>
          <t>VERMELHO</t>
        </is>
      </c>
      <c r="C422" s="9" t="n">
        <v>2600</v>
      </c>
      <c r="D422" s="9" t="n">
        <v>699.37</v>
      </c>
      <c r="E422" s="9" t="n">
        <v>2600</v>
      </c>
      <c r="F422" s="6" t="n">
        <v>0.2689884615384616</v>
      </c>
      <c r="G422" s="5" t="inlineStr">
        <is>
          <t>SEM GRUPO</t>
        </is>
      </c>
      <c r="H422" s="5" t="inlineStr">
        <is>
          <t>SP</t>
        </is>
      </c>
      <c r="I422" s="5" t="n">
        <v>1276</v>
      </c>
      <c r="J422" s="5" t="inlineStr">
        <is>
          <t>Positivação + Expandir</t>
        </is>
      </c>
      <c r="K422" s="5" t="inlineStr">
        <is>
          <t>SEM REDE</t>
        </is>
      </c>
      <c r="L422" s="5" t="inlineStr">
        <is>
          <t>SP</t>
        </is>
      </c>
      <c r="M422" s="5" t="n">
        <v>1276</v>
      </c>
      <c r="N422" s="9" t="n">
        <v>1537138.130000001</v>
      </c>
      <c r="O422" s="19" t="n">
        <v>100.387808908046</v>
      </c>
      <c r="P422" s="5" t="inlineStr">
        <is>
          <t>03 - SP INTERIOR</t>
        </is>
      </c>
      <c r="Q422" s="5" t="inlineStr">
        <is>
          <t>LARISSA PADILHA</t>
        </is>
      </c>
      <c r="R422" s="5" t="inlineStr"/>
      <c r="S422" s="5" t="inlineStr">
        <is>
          <t>42.149.466 LARISSA DA SILVA PADILHA - ME</t>
        </is>
      </c>
      <c r="T422" s="5" t="inlineStr">
        <is>
          <t>ZV - NAO APLICAVEL</t>
        </is>
      </c>
      <c r="U422" s="5" t="inlineStr"/>
      <c r="V422" s="5" t="inlineStr">
        <is>
          <t>cauda longa</t>
        </is>
      </c>
      <c r="W422" s="5" t="inlineStr">
        <is>
          <t>REGIÕES/GRUPOS</t>
        </is>
      </c>
    </row>
    <row r="423">
      <c r="A423" s="24" t="n">
        <v>0.4694680216802168</v>
      </c>
      <c r="B423" s="25" t="inlineStr">
        <is>
          <t>AMARELO</t>
        </is>
      </c>
      <c r="C423" s="9" t="n">
        <v>1604.347826086957</v>
      </c>
      <c r="D423" s="9" t="n">
        <v>753.1900000000001</v>
      </c>
      <c r="E423" s="9" t="n">
        <v>1604.347826086957</v>
      </c>
      <c r="F423" s="6" t="n">
        <v>0.4694680216802168</v>
      </c>
      <c r="G423" s="5" t="inlineStr">
        <is>
          <t>SEM GRUPO</t>
        </is>
      </c>
      <c r="H423" s="5" t="inlineStr">
        <is>
          <t>SC</t>
        </is>
      </c>
      <c r="I423" s="5" t="n">
        <v>1276</v>
      </c>
      <c r="J423" s="5" t="inlineStr">
        <is>
          <t>Sell Out</t>
        </is>
      </c>
      <c r="K423" s="5" t="inlineStr">
        <is>
          <t>SEM REDE</t>
        </is>
      </c>
      <c r="L423" s="5" t="inlineStr">
        <is>
          <t>SC</t>
        </is>
      </c>
      <c r="M423" s="5" t="n">
        <v>1276</v>
      </c>
      <c r="N423" s="9" t="n">
        <v>1537138.130000001</v>
      </c>
      <c r="O423" s="19" t="n">
        <v>100.387808908046</v>
      </c>
      <c r="P423" s="5" t="inlineStr">
        <is>
          <t>03 - SUL</t>
        </is>
      </c>
      <c r="Q423" s="5" t="inlineStr">
        <is>
          <t>HEMANUELE DITZEL (MANU)</t>
        </is>
      </c>
      <c r="R423" s="5" t="inlineStr"/>
      <c r="S423" s="5" t="inlineStr">
        <is>
          <t>ZR - NAO APLICAVEL</t>
        </is>
      </c>
      <c r="T423" s="5" t="inlineStr">
        <is>
          <t>HEMANUELE ROSA DITZEL</t>
        </is>
      </c>
      <c r="U423" s="5" t="inlineStr"/>
      <c r="V423" s="5" t="inlineStr">
        <is>
          <t>cauda longa</t>
        </is>
      </c>
      <c r="W423" s="5" t="inlineStr">
        <is>
          <t>REGIÕES/GRUPOS</t>
        </is>
      </c>
    </row>
    <row r="424">
      <c r="A424" s="24" t="n">
        <v>0.4365891472868217</v>
      </c>
      <c r="B424" s="25" t="inlineStr">
        <is>
          <t>AMARELO</t>
        </is>
      </c>
      <c r="C424" s="9" t="n">
        <v>1612.5</v>
      </c>
      <c r="D424" s="9" t="n">
        <v>704</v>
      </c>
      <c r="E424" s="9" t="n">
        <v>1612.5</v>
      </c>
      <c r="F424" s="6" t="n">
        <v>0.4365891472868217</v>
      </c>
      <c r="G424" s="5" t="inlineStr">
        <is>
          <t>SEM GRUPO</t>
        </is>
      </c>
      <c r="H424" s="5" t="inlineStr">
        <is>
          <t>RS</t>
        </is>
      </c>
      <c r="I424" s="5" t="n">
        <v>1276</v>
      </c>
      <c r="J424" s="5" t="inlineStr">
        <is>
          <t>Sell Out</t>
        </is>
      </c>
      <c r="K424" s="5" t="inlineStr">
        <is>
          <t>SEM REDE</t>
        </is>
      </c>
      <c r="L424" s="5" t="inlineStr">
        <is>
          <t>RS</t>
        </is>
      </c>
      <c r="M424" s="5" t="n">
        <v>1276</v>
      </c>
      <c r="N424" s="9" t="n">
        <v>1537138.130000001</v>
      </c>
      <c r="O424" s="19" t="n">
        <v>100.387808908046</v>
      </c>
      <c r="P424" s="5" t="inlineStr">
        <is>
          <t>03 - SUL</t>
        </is>
      </c>
      <c r="Q424" s="5" t="inlineStr">
        <is>
          <t>LARISSA PADILHA</t>
        </is>
      </c>
      <c r="R424" s="5" t="inlineStr"/>
      <c r="S424" s="5" t="inlineStr">
        <is>
          <t>ZR - NAO APLICAVEL</t>
        </is>
      </c>
      <c r="T424" s="5" t="inlineStr">
        <is>
          <t>HEMANUELE ROSA DITZEL</t>
        </is>
      </c>
      <c r="U424" s="5" t="inlineStr"/>
      <c r="V424" s="5" t="inlineStr">
        <is>
          <t>cauda longa</t>
        </is>
      </c>
      <c r="W424" s="5" t="inlineStr">
        <is>
          <t>REGIÕES/GRUPOS</t>
        </is>
      </c>
    </row>
    <row r="425">
      <c r="A425" s="17" t="n">
        <v>0.6895288194444444</v>
      </c>
      <c r="B425" s="18" t="inlineStr">
        <is>
          <t>VERDE</t>
        </is>
      </c>
      <c r="C425" s="9" t="n">
        <v>1252.173913043478</v>
      </c>
      <c r="D425" s="9" t="n">
        <v>863.41</v>
      </c>
      <c r="E425" s="9" t="n">
        <v>1252.173913043478</v>
      </c>
      <c r="F425" s="6" t="n">
        <v>0.6895288194444444</v>
      </c>
      <c r="G425" s="5" t="inlineStr">
        <is>
          <t>SEM GRUPO</t>
        </is>
      </c>
      <c r="H425" s="5" t="inlineStr">
        <is>
          <t>ES</t>
        </is>
      </c>
      <c r="I425" s="5" t="n">
        <v>1276</v>
      </c>
      <c r="J425" s="5" t="inlineStr">
        <is>
          <t>JBP</t>
        </is>
      </c>
      <c r="K425" s="5" t="inlineStr">
        <is>
          <t>SEM REDE</t>
        </is>
      </c>
      <c r="L425" s="5" t="inlineStr">
        <is>
          <t>ES</t>
        </is>
      </c>
      <c r="M425" s="5" t="n">
        <v>1276</v>
      </c>
      <c r="N425" s="9" t="n">
        <v>1537138.130000001</v>
      </c>
      <c r="O425" s="19" t="n">
        <v>100.387808908046</v>
      </c>
      <c r="P425" s="5" t="inlineStr">
        <is>
          <t>03 - RJ + ES + MG</t>
        </is>
      </c>
      <c r="Q425" s="5" t="inlineStr">
        <is>
          <t>LARISSA PADILHA</t>
        </is>
      </c>
      <c r="R425" s="5" t="inlineStr"/>
      <c r="S425" s="5" t="inlineStr">
        <is>
          <t>42.149.466 LARISSA DA SILVA PADILHA - ME</t>
        </is>
      </c>
      <c r="T425" s="5" t="inlineStr">
        <is>
          <t>ZV - NAO APLICAVEL</t>
        </is>
      </c>
      <c r="U425" s="5" t="inlineStr"/>
      <c r="V425" s="5" t="inlineStr">
        <is>
          <t>cauda longa</t>
        </is>
      </c>
      <c r="W425" s="5" t="inlineStr">
        <is>
          <t>REGIÕES/GRUPOS</t>
        </is>
      </c>
    </row>
    <row r="426">
      <c r="A426" s="20" t="n">
        <v>0</v>
      </c>
      <c r="B426" s="21" t="inlineStr">
        <is>
          <t>ROXO</t>
        </is>
      </c>
      <c r="C426" s="9" t="n">
        <v>1513.953488372093</v>
      </c>
      <c r="D426" s="9" t="n">
        <v>0</v>
      </c>
      <c r="E426" s="9" t="n">
        <v>1513.953488372093</v>
      </c>
      <c r="F426" s="6" t="n">
        <v>0</v>
      </c>
      <c r="G426" s="5" t="inlineStr">
        <is>
          <t>SEM GRUPO</t>
        </is>
      </c>
      <c r="H426" s="5" t="inlineStr">
        <is>
          <t>SC</t>
        </is>
      </c>
      <c r="I426" s="5" t="n">
        <v>1276</v>
      </c>
      <c r="J426" s="5" t="inlineStr">
        <is>
          <t>Mapear + Prospectar</t>
        </is>
      </c>
      <c r="K426" s="5" t="inlineStr">
        <is>
          <t>SEM REDE</t>
        </is>
      </c>
      <c r="L426" s="5" t="inlineStr">
        <is>
          <t>SC</t>
        </is>
      </c>
      <c r="M426" s="5" t="n">
        <v>1276</v>
      </c>
      <c r="N426" s="9" t="n">
        <v>1537138.130000001</v>
      </c>
      <c r="O426" s="19" t="n">
        <v>100.387808908046</v>
      </c>
      <c r="P426" s="5" t="inlineStr">
        <is>
          <t>03 - SUL</t>
        </is>
      </c>
      <c r="Q426" s="5" t="inlineStr">
        <is>
          <t>HEMANUELE DITZEL (MANU)</t>
        </is>
      </c>
      <c r="R426" s="5" t="inlineStr"/>
      <c r="S426" s="5" t="inlineStr">
        <is>
          <t>ZR - NAO APLICAVEL</t>
        </is>
      </c>
      <c r="T426" s="5" t="inlineStr">
        <is>
          <t>HEMANUELE ROSA DITZEL</t>
        </is>
      </c>
      <c r="U426" s="5" t="inlineStr"/>
      <c r="V426" s="5" t="inlineStr">
        <is>
          <t>sem venda</t>
        </is>
      </c>
      <c r="W426" s="5" t="inlineStr">
        <is>
          <t>REGIÕES/GRUPOS</t>
        </is>
      </c>
    </row>
    <row r="427">
      <c r="A427" s="20" t="n">
        <v>0</v>
      </c>
      <c r="B427" s="21" t="inlineStr">
        <is>
          <t>ROXO</t>
        </is>
      </c>
      <c r="C427" s="9" t="n">
        <v>10500</v>
      </c>
      <c r="D427" s="9" t="n">
        <v>0</v>
      </c>
      <c r="E427" s="9" t="n">
        <v>10500</v>
      </c>
      <c r="F427" s="6" t="n">
        <v>0</v>
      </c>
      <c r="G427" s="5" t="inlineStr">
        <is>
          <t>VIDA LEVE</t>
        </is>
      </c>
      <c r="H427" s="5" t="inlineStr"/>
      <c r="I427" s="5" t="n">
        <v>34</v>
      </c>
      <c r="J427" s="5" t="inlineStr">
        <is>
          <t>Mapear + Prospectar</t>
        </is>
      </c>
      <c r="K427" s="5" t="inlineStr">
        <is>
          <t>VIDA LEVE</t>
        </is>
      </c>
      <c r="L427" s="5" t="inlineStr"/>
      <c r="M427" s="5" t="n">
        <v>34</v>
      </c>
      <c r="N427" s="9" t="n">
        <v>45735.59000000001</v>
      </c>
      <c r="O427" s="19" t="n">
        <v>112.0970343137255</v>
      </c>
      <c r="P427" s="5" t="inlineStr">
        <is>
          <t>03 - NACIONAL</t>
        </is>
      </c>
      <c r="Q427" s="5" t="inlineStr">
        <is>
          <t>DAIANE STAVICKI</t>
        </is>
      </c>
      <c r="R427" s="5" t="inlineStr"/>
      <c r="S427" s="5" t="inlineStr">
        <is>
          <t>ZR - NAO APLICAVEL</t>
        </is>
      </c>
      <c r="T427" s="5" t="inlineStr">
        <is>
          <t>ZV - NAO APLICAVEL</t>
        </is>
      </c>
      <c r="U427" s="5" t="inlineStr"/>
      <c r="V427" s="5" t="inlineStr">
        <is>
          <t>sem venda</t>
        </is>
      </c>
      <c r="W427" s="5" t="inlineStr">
        <is>
          <t>REDES/GRUPOS</t>
        </is>
      </c>
    </row>
    <row r="428">
      <c r="A428" s="24" t="n">
        <v>0.4437784946236559</v>
      </c>
      <c r="B428" s="25" t="inlineStr">
        <is>
          <t>AMARELO</t>
        </is>
      </c>
      <c r="C428" s="9" t="n">
        <v>1513.953488372093</v>
      </c>
      <c r="D428" s="9" t="n">
        <v>671.86</v>
      </c>
      <c r="E428" s="9" t="n">
        <v>1513.953488372093</v>
      </c>
      <c r="F428" s="6" t="n">
        <v>0.4437784946236559</v>
      </c>
      <c r="G428" s="5" t="inlineStr">
        <is>
          <t>SEM GRUPO</t>
        </is>
      </c>
      <c r="H428" s="5" t="inlineStr">
        <is>
          <t>SC</t>
        </is>
      </c>
      <c r="I428" s="5" t="n">
        <v>1276</v>
      </c>
      <c r="J428" s="5" t="inlineStr">
        <is>
          <t>Sell Out</t>
        </is>
      </c>
      <c r="K428" s="5" t="inlineStr">
        <is>
          <t>SEM REDE</t>
        </is>
      </c>
      <c r="L428" s="5" t="inlineStr">
        <is>
          <t>SC</t>
        </is>
      </c>
      <c r="M428" s="5" t="n">
        <v>1276</v>
      </c>
      <c r="N428" s="9" t="n">
        <v>1537138.130000001</v>
      </c>
      <c r="O428" s="19" t="n">
        <v>100.387808908046</v>
      </c>
      <c r="P428" s="5" t="inlineStr">
        <is>
          <t>03 - SUL</t>
        </is>
      </c>
      <c r="Q428" s="5" t="inlineStr">
        <is>
          <t>HEMANUELE DITZEL (MANU)</t>
        </is>
      </c>
      <c r="R428" s="5" t="inlineStr"/>
      <c r="S428" s="5" t="inlineStr">
        <is>
          <t>ZR - NAO APLICAVEL</t>
        </is>
      </c>
      <c r="T428" s="5" t="inlineStr">
        <is>
          <t>HEMANUELE ROSA DITZEL</t>
        </is>
      </c>
      <c r="U428" s="5" t="inlineStr"/>
      <c r="V428" s="5" t="inlineStr">
        <is>
          <t>cauda longa</t>
        </is>
      </c>
      <c r="W428" s="5" t="inlineStr">
        <is>
          <t>REGIÕES/GRUPOS</t>
        </is>
      </c>
    </row>
    <row r="429">
      <c r="A429" s="17" t="n">
        <v>0.9562708333333333</v>
      </c>
      <c r="B429" s="18" t="inlineStr">
        <is>
          <t>VERDE</t>
        </is>
      </c>
      <c r="C429" s="9" t="n">
        <v>1440</v>
      </c>
      <c r="D429" s="9" t="n">
        <v>1377.03</v>
      </c>
      <c r="E429" s="9" t="n">
        <v>1440</v>
      </c>
      <c r="F429" s="6" t="n">
        <v>0.9562708333333333</v>
      </c>
      <c r="G429" s="5" t="inlineStr">
        <is>
          <t>SEM GRUPO</t>
        </is>
      </c>
      <c r="H429" s="5" t="inlineStr">
        <is>
          <t>MA</t>
        </is>
      </c>
      <c r="I429" s="5" t="n">
        <v>1276</v>
      </c>
      <c r="J429" s="5" t="inlineStr">
        <is>
          <t>JBP</t>
        </is>
      </c>
      <c r="K429" s="5" t="inlineStr">
        <is>
          <t>SEM REDE</t>
        </is>
      </c>
      <c r="L429" s="5" t="inlineStr">
        <is>
          <t>MA</t>
        </is>
      </c>
      <c r="M429" s="5" t="n">
        <v>1276</v>
      </c>
      <c r="N429" s="9" t="n">
        <v>1537138.130000001</v>
      </c>
      <c r="O429" s="19" t="n">
        <v>100.387808908046</v>
      </c>
      <c r="P429" s="5" t="inlineStr">
        <is>
          <t>03 - NORTE + MA</t>
        </is>
      </c>
      <c r="Q429" s="5" t="inlineStr">
        <is>
          <t>LARISSA PADILHA</t>
        </is>
      </c>
      <c r="R429" s="5" t="inlineStr"/>
      <c r="S429" s="5" t="inlineStr">
        <is>
          <t>42.149.466 LARISSA DA SILVA PADILHA - ME</t>
        </is>
      </c>
      <c r="T429" s="5" t="inlineStr">
        <is>
          <t>ZV - NAO APLICAVEL</t>
        </is>
      </c>
      <c r="U429" s="5" t="inlineStr"/>
      <c r="V429" s="5" t="inlineStr">
        <is>
          <t>cauda longa</t>
        </is>
      </c>
      <c r="W429" s="5" t="inlineStr">
        <is>
          <t>REGIÕES/GRUPOS</t>
        </is>
      </c>
    </row>
    <row r="430">
      <c r="A430" s="22" t="n">
        <v>0.2814736842105263</v>
      </c>
      <c r="B430" s="23" t="inlineStr">
        <is>
          <t>VERMELHO</t>
        </is>
      </c>
      <c r="C430" s="9" t="n">
        <v>2442.857142857143</v>
      </c>
      <c r="D430" s="9" t="n">
        <v>687.6</v>
      </c>
      <c r="E430" s="9" t="n">
        <v>2442.857142857143</v>
      </c>
      <c r="F430" s="6" t="n">
        <v>0.2814736842105263</v>
      </c>
      <c r="G430" s="5" t="inlineStr">
        <is>
          <t>SEM GRUPO</t>
        </is>
      </c>
      <c r="H430" s="5" t="inlineStr">
        <is>
          <t>SP</t>
        </is>
      </c>
      <c r="I430" s="5" t="n">
        <v>1276</v>
      </c>
      <c r="J430" s="5" t="inlineStr">
        <is>
          <t>Positivação + Expandir</t>
        </is>
      </c>
      <c r="K430" s="5" t="inlineStr">
        <is>
          <t>SEM REDE</t>
        </is>
      </c>
      <c r="L430" s="5" t="inlineStr">
        <is>
          <t>SP</t>
        </is>
      </c>
      <c r="M430" s="5" t="n">
        <v>1276</v>
      </c>
      <c r="N430" s="9" t="n">
        <v>1537138.130000001</v>
      </c>
      <c r="O430" s="19" t="n">
        <v>100.387808908046</v>
      </c>
      <c r="P430" s="5" t="inlineStr">
        <is>
          <t>03 - SP CAPITAL</t>
        </is>
      </c>
      <c r="Q430" s="5" t="inlineStr">
        <is>
          <t>HEMANUELE DITZEL (MANU)</t>
        </is>
      </c>
      <c r="R430" s="5" t="inlineStr"/>
      <c r="S430" s="5" t="inlineStr">
        <is>
          <t>ZR - NAO APLICAVEL</t>
        </is>
      </c>
      <c r="T430" s="5" t="inlineStr">
        <is>
          <t>HEMANUELE ROSA DITZEL</t>
        </is>
      </c>
      <c r="U430" s="5" t="inlineStr"/>
      <c r="V430" s="5" t="inlineStr">
        <is>
          <t>cauda longa</t>
        </is>
      </c>
      <c r="W430" s="5" t="inlineStr">
        <is>
          <t>REGIÕES/GRUPOS</t>
        </is>
      </c>
    </row>
    <row r="431">
      <c r="A431" s="22" t="n">
        <v>0.1761228813559322</v>
      </c>
      <c r="B431" s="23" t="inlineStr">
        <is>
          <t>VERMELHO</t>
        </is>
      </c>
      <c r="C431" s="9" t="n">
        <v>3933.333333333333</v>
      </c>
      <c r="D431" s="9" t="n">
        <v>692.75</v>
      </c>
      <c r="E431" s="9" t="n">
        <v>3933.333333333333</v>
      </c>
      <c r="F431" s="6" t="n">
        <v>0.1761228813559322</v>
      </c>
      <c r="G431" s="5" t="inlineStr">
        <is>
          <t>SEM GRUPO</t>
        </is>
      </c>
      <c r="H431" s="5" t="inlineStr">
        <is>
          <t>SP</t>
        </is>
      </c>
      <c r="I431" s="5" t="n">
        <v>1276</v>
      </c>
      <c r="J431" s="5" t="inlineStr">
        <is>
          <t>Positivação + Expandir</t>
        </is>
      </c>
      <c r="K431" s="5" t="inlineStr">
        <is>
          <t>SEM REDE</t>
        </is>
      </c>
      <c r="L431" s="5" t="inlineStr">
        <is>
          <t>SP</t>
        </is>
      </c>
      <c r="M431" s="5" t="n">
        <v>1276</v>
      </c>
      <c r="N431" s="9" t="n">
        <v>1537138.130000001</v>
      </c>
      <c r="O431" s="19" t="n">
        <v>100.387808908046</v>
      </c>
      <c r="P431" s="5" t="inlineStr">
        <is>
          <t>03 - SP CAPITAL</t>
        </is>
      </c>
      <c r="Q431" s="5" t="inlineStr">
        <is>
          <t>JULIO GADRET</t>
        </is>
      </c>
      <c r="R431" s="5" t="inlineStr"/>
      <c r="S431" s="5" t="inlineStr">
        <is>
          <t>ZR - NAO APLICAVEL</t>
        </is>
      </c>
      <c r="T431" s="5" t="inlineStr">
        <is>
          <t>ZV - NAO APLICAVEL</t>
        </is>
      </c>
      <c r="U431" s="5" t="inlineStr"/>
      <c r="V431" s="5" t="inlineStr">
        <is>
          <t>cauda longa</t>
        </is>
      </c>
      <c r="W431" s="5" t="inlineStr">
        <is>
          <t>REGIÕES/GRUPOS</t>
        </is>
      </c>
    </row>
    <row r="432">
      <c r="A432" s="22" t="n">
        <v>0.1076155223880597</v>
      </c>
      <c r="B432" s="23" t="inlineStr">
        <is>
          <t>VERMELHO</t>
        </is>
      </c>
      <c r="C432" s="9" t="n">
        <v>6281.25</v>
      </c>
      <c r="D432" s="9" t="n">
        <v>675.96</v>
      </c>
      <c r="E432" s="9" t="n">
        <v>6281.25</v>
      </c>
      <c r="F432" s="6" t="n">
        <v>0.1076155223880597</v>
      </c>
      <c r="G432" s="5" t="inlineStr">
        <is>
          <t>BIO MUNDO</t>
        </is>
      </c>
      <c r="H432" s="5" t="inlineStr">
        <is>
          <t>TO</t>
        </is>
      </c>
      <c r="I432" s="5" t="n">
        <v>16</v>
      </c>
      <c r="J432" s="5" t="inlineStr">
        <is>
          <t>Positivação + Expandir</t>
        </is>
      </c>
      <c r="K432" s="5" t="inlineStr">
        <is>
          <t>BIO MUNDO</t>
        </is>
      </c>
      <c r="L432" s="5" t="inlineStr">
        <is>
          <t>TO</t>
        </is>
      </c>
      <c r="M432" s="5" t="n">
        <v>16</v>
      </c>
      <c r="N432" s="9" t="n">
        <v>15252.59</v>
      </c>
      <c r="O432" s="19" t="n">
        <v>79.44057291666667</v>
      </c>
      <c r="P432" s="5" t="inlineStr">
        <is>
          <t>03 - NACIONAL</t>
        </is>
      </c>
      <c r="Q432" s="5" t="inlineStr">
        <is>
          <t>DAIANE STAVICKI</t>
        </is>
      </c>
      <c r="R432" s="5" t="inlineStr"/>
      <c r="S432" s="5" t="inlineStr">
        <is>
          <t>ZR - NAO APLICAVEL</t>
        </is>
      </c>
      <c r="T432" s="5" t="inlineStr">
        <is>
          <t>HEMANUELE ROSA DITZEL</t>
        </is>
      </c>
      <c r="U432" s="5" t="inlineStr"/>
      <c r="V432" s="5" t="inlineStr">
        <is>
          <t>cauda longa</t>
        </is>
      </c>
      <c r="W432" s="5" t="inlineStr">
        <is>
          <t>REDES/GRUPOS</t>
        </is>
      </c>
    </row>
    <row r="433">
      <c r="A433" s="24" t="n">
        <v>0.4390277777777778</v>
      </c>
      <c r="B433" s="25" t="inlineStr">
        <is>
          <t>AMARELO</t>
        </is>
      </c>
      <c r="C433" s="9" t="n">
        <v>1613.793103448276</v>
      </c>
      <c r="D433" s="9" t="n">
        <v>708.5</v>
      </c>
      <c r="E433" s="9" t="n">
        <v>1613.793103448276</v>
      </c>
      <c r="F433" s="6" t="n">
        <v>0.4390277777777778</v>
      </c>
      <c r="G433" s="5" t="inlineStr">
        <is>
          <t>SEM GRUPO</t>
        </is>
      </c>
      <c r="H433" s="5" t="inlineStr">
        <is>
          <t>PR</t>
        </is>
      </c>
      <c r="I433" s="5" t="n">
        <v>1276</v>
      </c>
      <c r="J433" s="5" t="inlineStr">
        <is>
          <t>Sell Out</t>
        </is>
      </c>
      <c r="K433" s="5" t="inlineStr">
        <is>
          <t>SEM REDE</t>
        </is>
      </c>
      <c r="L433" s="5" t="inlineStr">
        <is>
          <t>PR</t>
        </is>
      </c>
      <c r="M433" s="5" t="n">
        <v>1276</v>
      </c>
      <c r="N433" s="9" t="n">
        <v>1537138.130000001</v>
      </c>
      <c r="O433" s="19" t="n">
        <v>100.387808908046</v>
      </c>
      <c r="P433" s="5" t="inlineStr">
        <is>
          <t>03 - SUL</t>
        </is>
      </c>
      <c r="Q433" s="5" t="inlineStr">
        <is>
          <t>HEMANUELE DITZEL (MANU)</t>
        </is>
      </c>
      <c r="R433" s="5" t="inlineStr"/>
      <c r="S433" s="5" t="inlineStr">
        <is>
          <t>ZR - NAO APLICAVEL</t>
        </is>
      </c>
      <c r="T433" s="5" t="inlineStr">
        <is>
          <t>HEMANUELE ROSA DITZEL</t>
        </is>
      </c>
      <c r="U433" s="5" t="inlineStr"/>
      <c r="V433" s="5" t="inlineStr">
        <is>
          <t>cauda longa</t>
        </is>
      </c>
      <c r="W433" s="5" t="inlineStr">
        <is>
          <t>REGIÕES/GRUPOS</t>
        </is>
      </c>
    </row>
    <row r="434">
      <c r="A434" s="24" t="n">
        <v>0.4348698412698412</v>
      </c>
      <c r="B434" s="25" t="inlineStr">
        <is>
          <t>AMARELO</t>
        </is>
      </c>
      <c r="C434" s="9" t="n">
        <v>1575</v>
      </c>
      <c r="D434" s="9" t="n">
        <v>684.92</v>
      </c>
      <c r="E434" s="9" t="n">
        <v>1575</v>
      </c>
      <c r="F434" s="6" t="n">
        <v>0.4348698412698412</v>
      </c>
      <c r="G434" s="5" t="inlineStr">
        <is>
          <t>SEM GRUPO</t>
        </is>
      </c>
      <c r="H434" s="5" t="inlineStr">
        <is>
          <t>PR</t>
        </is>
      </c>
      <c r="I434" s="5" t="n">
        <v>1276</v>
      </c>
      <c r="J434" s="5" t="inlineStr">
        <is>
          <t>Sell Out</t>
        </is>
      </c>
      <c r="K434" s="5" t="inlineStr">
        <is>
          <t>SEM REDE</t>
        </is>
      </c>
      <c r="L434" s="5" t="inlineStr">
        <is>
          <t>PR</t>
        </is>
      </c>
      <c r="M434" s="5" t="n">
        <v>1276</v>
      </c>
      <c r="N434" s="9" t="n">
        <v>1537138.130000001</v>
      </c>
      <c r="O434" s="19" t="n">
        <v>100.387808908046</v>
      </c>
      <c r="P434" s="5" t="inlineStr">
        <is>
          <t>03 - SUL</t>
        </is>
      </c>
      <c r="Q434" s="5" t="inlineStr">
        <is>
          <t>HEMANUELE DITZEL (MANU)</t>
        </is>
      </c>
      <c r="R434" s="5" t="inlineStr"/>
      <c r="S434" s="5" t="inlineStr">
        <is>
          <t>ZR - NAO APLICAVEL</t>
        </is>
      </c>
      <c r="T434" s="5" t="inlineStr">
        <is>
          <t>HEMANUELE ROSA DITZEL</t>
        </is>
      </c>
      <c r="U434" s="5" t="inlineStr"/>
      <c r="V434" s="5" t="inlineStr">
        <is>
          <t>cauda longa</t>
        </is>
      </c>
      <c r="W434" s="5" t="inlineStr">
        <is>
          <t>REGIÕES/GRUPOS</t>
        </is>
      </c>
    </row>
    <row r="435">
      <c r="A435" s="22" t="n">
        <v>0.2222173913043478</v>
      </c>
      <c r="B435" s="23" t="inlineStr">
        <is>
          <t>VERMELHO</t>
        </is>
      </c>
      <c r="C435" s="9" t="n">
        <v>3450</v>
      </c>
      <c r="D435" s="9" t="n">
        <v>766.65</v>
      </c>
      <c r="E435" s="9" t="n">
        <v>3450</v>
      </c>
      <c r="F435" s="6" t="n">
        <v>0.2222173913043478</v>
      </c>
      <c r="G435" s="5" t="inlineStr">
        <is>
          <t>SEM GRUPO</t>
        </is>
      </c>
      <c r="H435" s="5" t="inlineStr">
        <is>
          <t>SP</t>
        </is>
      </c>
      <c r="I435" s="5" t="n">
        <v>1276</v>
      </c>
      <c r="J435" s="5" t="inlineStr">
        <is>
          <t>Positivação + Expandir</t>
        </is>
      </c>
      <c r="K435" s="5" t="inlineStr">
        <is>
          <t>SEM REDE</t>
        </is>
      </c>
      <c r="L435" s="5" t="inlineStr">
        <is>
          <t>SP</t>
        </is>
      </c>
      <c r="M435" s="5" t="n">
        <v>1276</v>
      </c>
      <c r="N435" s="9" t="n">
        <v>1537138.130000001</v>
      </c>
      <c r="O435" s="19" t="n">
        <v>100.387808908046</v>
      </c>
      <c r="P435" s="5" t="inlineStr">
        <is>
          <t>03 - SP CAPITAL</t>
        </is>
      </c>
      <c r="Q435" s="5" t="inlineStr">
        <is>
          <t>JULIO GADRET</t>
        </is>
      </c>
      <c r="R435" s="5" t="inlineStr"/>
      <c r="S435" s="5" t="inlineStr">
        <is>
          <t>ZR - NAO APLICAVEL</t>
        </is>
      </c>
      <c r="T435" s="5" t="inlineStr">
        <is>
          <t>ZV - NAO APLICAVEL</t>
        </is>
      </c>
      <c r="U435" s="5" t="inlineStr"/>
      <c r="V435" s="5" t="inlineStr">
        <is>
          <t>cauda longa</t>
        </is>
      </c>
      <c r="W435" s="5" t="inlineStr">
        <is>
          <t>REGIÕES/GRUPOS</t>
        </is>
      </c>
    </row>
    <row r="436">
      <c r="A436" s="20" t="n">
        <v>0</v>
      </c>
      <c r="B436" s="21" t="inlineStr">
        <is>
          <t>ROXO</t>
        </is>
      </c>
      <c r="C436" s="9" t="n">
        <v>6281.25</v>
      </c>
      <c r="D436" s="9" t="n">
        <v>0</v>
      </c>
      <c r="E436" s="9" t="n">
        <v>6281.25</v>
      </c>
      <c r="F436" s="6" t="n">
        <v>0</v>
      </c>
      <c r="G436" s="5" t="inlineStr">
        <is>
          <t>BIO MUNDO</t>
        </is>
      </c>
      <c r="H436" s="5" t="inlineStr">
        <is>
          <t>GO</t>
        </is>
      </c>
      <c r="I436" s="5" t="n">
        <v>16</v>
      </c>
      <c r="J436" s="5" t="inlineStr">
        <is>
          <t>Mapear + Prospectar</t>
        </is>
      </c>
      <c r="K436" s="5" t="inlineStr">
        <is>
          <t>BIO MUNDO</t>
        </is>
      </c>
      <c r="L436" s="5" t="inlineStr">
        <is>
          <t>GO</t>
        </is>
      </c>
      <c r="M436" s="5" t="n">
        <v>16</v>
      </c>
      <c r="N436" s="9" t="n">
        <v>15252.59</v>
      </c>
      <c r="O436" s="19" t="n">
        <v>79.44057291666667</v>
      </c>
      <c r="P436" s="5" t="inlineStr">
        <is>
          <t>03 - NACIONAL</t>
        </is>
      </c>
      <c r="Q436" s="5" t="inlineStr">
        <is>
          <t>DAIANE STAVICKI</t>
        </is>
      </c>
      <c r="R436" s="5" t="inlineStr"/>
      <c r="S436" s="5" t="inlineStr">
        <is>
          <t>ZR - NAO APLICAVEL</t>
        </is>
      </c>
      <c r="T436" s="5" t="inlineStr">
        <is>
          <t>ZV - NAO APLICAVEL</t>
        </is>
      </c>
      <c r="U436" s="5" t="inlineStr"/>
      <c r="V436" s="5" t="inlineStr">
        <is>
          <t>sem venda</t>
        </is>
      </c>
      <c r="W436" s="5" t="inlineStr">
        <is>
          <t>REDES/GRUPOS</t>
        </is>
      </c>
    </row>
    <row r="437">
      <c r="A437" s="22" t="n">
        <v>0.06234482758620689</v>
      </c>
      <c r="B437" s="23" t="inlineStr">
        <is>
          <t>VERMELHO</t>
        </is>
      </c>
      <c r="C437" s="9" t="n">
        <v>10875</v>
      </c>
      <c r="D437" s="9" t="n">
        <v>678</v>
      </c>
      <c r="E437" s="9" t="n">
        <v>10875</v>
      </c>
      <c r="F437" s="6" t="n">
        <v>0.06234482758620689</v>
      </c>
      <c r="G437" s="5" t="inlineStr">
        <is>
          <t>CIA DA SAUDE</t>
        </is>
      </c>
      <c r="H437" s="5" t="inlineStr">
        <is>
          <t>SC</t>
        </is>
      </c>
      <c r="I437" s="5" t="n">
        <v>72</v>
      </c>
      <c r="J437" s="5" t="inlineStr">
        <is>
          <t>Positivação + Expandir</t>
        </is>
      </c>
      <c r="K437" s="5" t="inlineStr">
        <is>
          <t>CIA DA SAUDE</t>
        </is>
      </c>
      <c r="L437" s="5" t="inlineStr">
        <is>
          <t>SC</t>
        </is>
      </c>
      <c r="M437" s="5" t="n">
        <v>72</v>
      </c>
      <c r="N437" s="9" t="n">
        <v>35479.27</v>
      </c>
      <c r="O437" s="19" t="n">
        <v>41.06396990740741</v>
      </c>
      <c r="P437" s="5" t="inlineStr">
        <is>
          <t>03 - NACIONAL</t>
        </is>
      </c>
      <c r="Q437" s="5" t="inlineStr">
        <is>
          <t>JULIO GADRET</t>
        </is>
      </c>
      <c r="R437" s="5" t="inlineStr"/>
      <c r="S437" s="5" t="inlineStr">
        <is>
          <t>LG REPRESENTACOES LTDA - EPP</t>
        </is>
      </c>
      <c r="T437" s="5" t="inlineStr">
        <is>
          <t>ZV - NAO APLICAVEL</t>
        </is>
      </c>
      <c r="U437" s="5" t="inlineStr"/>
      <c r="V437" s="5" t="inlineStr">
        <is>
          <t>cauda longa</t>
        </is>
      </c>
      <c r="W437" s="5" t="inlineStr">
        <is>
          <t>REDES/GRUPOS</t>
        </is>
      </c>
    </row>
    <row r="438">
      <c r="A438" s="20" t="n">
        <v>0</v>
      </c>
      <c r="B438" s="21" t="inlineStr">
        <is>
          <t>ROXO</t>
        </is>
      </c>
      <c r="C438" s="9" t="n">
        <v>10500</v>
      </c>
      <c r="D438" s="9" t="n">
        <v>0</v>
      </c>
      <c r="E438" s="9" t="n">
        <v>10500</v>
      </c>
      <c r="F438" s="6" t="n">
        <v>0</v>
      </c>
      <c r="G438" s="5" t="inlineStr">
        <is>
          <t>VIDA LEVE</t>
        </is>
      </c>
      <c r="H438" s="5" t="inlineStr">
        <is>
          <t>PI</t>
        </is>
      </c>
      <c r="I438" s="5" t="n">
        <v>34</v>
      </c>
      <c r="J438" s="5" t="inlineStr">
        <is>
          <t>Mapear + Prospectar</t>
        </is>
      </c>
      <c r="K438" s="5" t="inlineStr">
        <is>
          <t>VIDA LEVE</t>
        </is>
      </c>
      <c r="L438" s="5" t="inlineStr">
        <is>
          <t>PI</t>
        </is>
      </c>
      <c r="M438" s="5" t="n">
        <v>34</v>
      </c>
      <c r="N438" s="9" t="n">
        <v>45735.59000000001</v>
      </c>
      <c r="O438" s="19" t="n">
        <v>112.0970343137255</v>
      </c>
      <c r="P438" s="5" t="inlineStr">
        <is>
          <t>03 - NACIONAL</t>
        </is>
      </c>
      <c r="Q438" s="5" t="inlineStr">
        <is>
          <t>DAIANE STAVICKI</t>
        </is>
      </c>
      <c r="R438" s="5" t="inlineStr"/>
      <c r="S438" s="5" t="inlineStr">
        <is>
          <t>ZR - NAO APLICAVEL</t>
        </is>
      </c>
      <c r="T438" s="5" t="inlineStr">
        <is>
          <t>ZV - NAO APLICAVEL</t>
        </is>
      </c>
      <c r="U438" s="5" t="inlineStr"/>
      <c r="V438" s="5" t="inlineStr">
        <is>
          <t>sem venda</t>
        </is>
      </c>
      <c r="W438" s="5" t="inlineStr">
        <is>
          <t>REDES/GRUPOS</t>
        </is>
      </c>
    </row>
    <row r="439">
      <c r="A439" s="24" t="n">
        <v>0.4891468750000001</v>
      </c>
      <c r="B439" s="25" t="inlineStr">
        <is>
          <t>AMARELO</t>
        </is>
      </c>
      <c r="C439" s="9" t="n">
        <v>1371.428571428571</v>
      </c>
      <c r="D439" s="9" t="n">
        <v>670.83</v>
      </c>
      <c r="E439" s="9" t="n">
        <v>1371.428571428571</v>
      </c>
      <c r="F439" s="6" t="n">
        <v>0.4891468750000001</v>
      </c>
      <c r="G439" s="5" t="inlineStr">
        <is>
          <t>SEM GRUPO</t>
        </is>
      </c>
      <c r="H439" s="5" t="inlineStr">
        <is>
          <t>BA</t>
        </is>
      </c>
      <c r="I439" s="5" t="n">
        <v>1276</v>
      </c>
      <c r="J439" s="5" t="inlineStr">
        <is>
          <t>Sell Out</t>
        </is>
      </c>
      <c r="K439" s="5" t="inlineStr">
        <is>
          <t>SEM REDE</t>
        </is>
      </c>
      <c r="L439" s="5" t="inlineStr">
        <is>
          <t>BA</t>
        </is>
      </c>
      <c r="M439" s="5" t="n">
        <v>1276</v>
      </c>
      <c r="N439" s="9" t="n">
        <v>1537138.130000001</v>
      </c>
      <c r="O439" s="19" t="n">
        <v>100.387808908046</v>
      </c>
      <c r="P439" s="5" t="inlineStr">
        <is>
          <t>03 - NORDESTE (SEM MA)</t>
        </is>
      </c>
      <c r="Q439" s="5" t="inlineStr">
        <is>
          <t>LARISSA PADILHA</t>
        </is>
      </c>
      <c r="R439" s="5" t="inlineStr"/>
      <c r="S439" s="5" t="inlineStr">
        <is>
          <t>42.149.466 LARISSA DA SILVA PADILHA - ME</t>
        </is>
      </c>
      <c r="T439" s="5" t="inlineStr">
        <is>
          <t>ZV - NAO APLICAVEL</t>
        </is>
      </c>
      <c r="U439" s="5" t="inlineStr"/>
      <c r="V439" s="5" t="inlineStr">
        <is>
          <t>cauda longa</t>
        </is>
      </c>
      <c r="W439" s="5" t="inlineStr">
        <is>
          <t>REGIÕES/GRUPOS</t>
        </is>
      </c>
    </row>
    <row r="440">
      <c r="A440" s="20" t="n">
        <v>0</v>
      </c>
      <c r="B440" s="21" t="inlineStr">
        <is>
          <t>ROXO</t>
        </is>
      </c>
      <c r="C440" s="9" t="n">
        <v>10706.89655172414</v>
      </c>
      <c r="D440" s="9" t="n">
        <v>0</v>
      </c>
      <c r="E440" s="9" t="n">
        <v>10706.89655172414</v>
      </c>
      <c r="F440" s="6" t="n">
        <v>0</v>
      </c>
      <c r="G440" s="5" t="inlineStr">
        <is>
          <t>FITLAND</t>
        </is>
      </c>
      <c r="H440" s="5" t="inlineStr">
        <is>
          <t>RS</t>
        </is>
      </c>
      <c r="I440" s="5" t="n">
        <v>58</v>
      </c>
      <c r="J440" s="5" t="inlineStr">
        <is>
          <t>Mapear + Prospectar</t>
        </is>
      </c>
      <c r="K440" s="5" t="inlineStr">
        <is>
          <t>FITLAND</t>
        </is>
      </c>
      <c r="L440" s="5" t="inlineStr">
        <is>
          <t>RS</t>
        </is>
      </c>
      <c r="M440" s="5" t="n">
        <v>58</v>
      </c>
      <c r="N440" s="9" t="n">
        <v>140195.48</v>
      </c>
      <c r="O440" s="19" t="n">
        <v>201.4302873563219</v>
      </c>
      <c r="P440" s="5" t="inlineStr">
        <is>
          <t>03 - NACIONAL</t>
        </is>
      </c>
      <c r="Q440" s="5" t="inlineStr">
        <is>
          <t>JULIO GADRET</t>
        </is>
      </c>
      <c r="R440" s="5" t="inlineStr"/>
      <c r="S440" s="5" t="inlineStr">
        <is>
          <t>LG REPRESENTACOES LTDA - EPP</t>
        </is>
      </c>
      <c r="T440" s="5" t="inlineStr">
        <is>
          <t>ZV - NAO APLICAVEL</t>
        </is>
      </c>
      <c r="U440" s="5" t="inlineStr"/>
      <c r="V440" s="5" t="inlineStr">
        <is>
          <t>sem venda</t>
        </is>
      </c>
      <c r="W440" s="5" t="inlineStr">
        <is>
          <t>REDES/GRUPOS</t>
        </is>
      </c>
    </row>
    <row r="441">
      <c r="A441" s="24" t="n">
        <v>0.4025425925925926</v>
      </c>
      <c r="B441" s="25" t="inlineStr">
        <is>
          <t>AMARELO</t>
        </is>
      </c>
      <c r="C441" s="9" t="n">
        <v>1643.478260869565</v>
      </c>
      <c r="D441" s="9" t="n">
        <v>661.5700000000001</v>
      </c>
      <c r="E441" s="9" t="n">
        <v>1643.478260869565</v>
      </c>
      <c r="F441" s="6" t="n">
        <v>0.4025425925925926</v>
      </c>
      <c r="G441" s="5" t="inlineStr">
        <is>
          <t>SEM GRUPO</t>
        </is>
      </c>
      <c r="H441" s="5" t="inlineStr">
        <is>
          <t>SC</t>
        </is>
      </c>
      <c r="I441" s="5" t="n">
        <v>1276</v>
      </c>
      <c r="J441" s="5" t="inlineStr">
        <is>
          <t>Sell Out</t>
        </is>
      </c>
      <c r="K441" s="5" t="inlineStr">
        <is>
          <t>SEM REDE</t>
        </is>
      </c>
      <c r="L441" s="5" t="inlineStr">
        <is>
          <t>SC</t>
        </is>
      </c>
      <c r="M441" s="5" t="n">
        <v>1276</v>
      </c>
      <c r="N441" s="9" t="n">
        <v>1537138.130000001</v>
      </c>
      <c r="O441" s="19" t="n">
        <v>100.387808908046</v>
      </c>
      <c r="P441" s="5" t="inlineStr">
        <is>
          <t>03 - SUL</t>
        </is>
      </c>
      <c r="Q441" s="5" t="inlineStr">
        <is>
          <t>HEMANUELE DITZEL (MANU)</t>
        </is>
      </c>
      <c r="R441" s="5" t="inlineStr"/>
      <c r="S441" s="5" t="inlineStr">
        <is>
          <t>ZR - NAO APLICAVEL</t>
        </is>
      </c>
      <c r="T441" s="5" t="inlineStr">
        <is>
          <t>HEMANUELE ROSA DITZEL</t>
        </is>
      </c>
      <c r="U441" s="5" t="inlineStr"/>
      <c r="V441" s="5" t="inlineStr">
        <is>
          <t>cauda longa</t>
        </is>
      </c>
      <c r="W441" s="5" t="inlineStr">
        <is>
          <t>REGIÕES/GRUPOS</t>
        </is>
      </c>
    </row>
    <row r="442">
      <c r="A442" s="22" t="n">
        <v>0.2703596491228071</v>
      </c>
      <c r="B442" s="23" t="inlineStr">
        <is>
          <t>VERMELHO</t>
        </is>
      </c>
      <c r="C442" s="9" t="n">
        <v>2442.857142857143</v>
      </c>
      <c r="D442" s="9" t="n">
        <v>660.45</v>
      </c>
      <c r="E442" s="9" t="n">
        <v>2442.857142857143</v>
      </c>
      <c r="F442" s="6" t="n">
        <v>0.2703596491228071</v>
      </c>
      <c r="G442" s="5" t="inlineStr">
        <is>
          <t>SEM GRUPO</t>
        </is>
      </c>
      <c r="H442" s="5" t="inlineStr">
        <is>
          <t>SP</t>
        </is>
      </c>
      <c r="I442" s="5" t="n">
        <v>1276</v>
      </c>
      <c r="J442" s="5" t="inlineStr">
        <is>
          <t>Positivação + Expandir</t>
        </is>
      </c>
      <c r="K442" s="5" t="inlineStr">
        <is>
          <t>SEM REDE</t>
        </is>
      </c>
      <c r="L442" s="5" t="inlineStr">
        <is>
          <t>SP</t>
        </is>
      </c>
      <c r="M442" s="5" t="n">
        <v>1276</v>
      </c>
      <c r="N442" s="9" t="n">
        <v>1537138.130000001</v>
      </c>
      <c r="O442" s="19" t="n">
        <v>100.387808908046</v>
      </c>
      <c r="P442" s="5" t="inlineStr">
        <is>
          <t>03 - SP CAPITAL</t>
        </is>
      </c>
      <c r="Q442" s="5" t="inlineStr">
        <is>
          <t>LARISSA PADILHA</t>
        </is>
      </c>
      <c r="R442" s="5" t="inlineStr"/>
      <c r="S442" s="5" t="inlineStr">
        <is>
          <t>42.149.466 LARISSA DA SILVA PADILHA - ME</t>
        </is>
      </c>
      <c r="T442" s="5" t="inlineStr">
        <is>
          <t>ZV - NAO APLICAVEL</t>
        </is>
      </c>
      <c r="U442" s="5" t="inlineStr"/>
      <c r="V442" s="5" t="inlineStr">
        <is>
          <t>cauda longa</t>
        </is>
      </c>
      <c r="W442" s="5" t="inlineStr">
        <is>
          <t>REGIÕES/GRUPOS</t>
        </is>
      </c>
    </row>
    <row r="443">
      <c r="A443" s="22" t="n">
        <v>0.06290095238095239</v>
      </c>
      <c r="B443" s="23" t="inlineStr">
        <is>
          <t>VERMELHO</t>
        </is>
      </c>
      <c r="C443" s="9" t="n">
        <v>10500</v>
      </c>
      <c r="D443" s="9" t="n">
        <v>660.46</v>
      </c>
      <c r="E443" s="9" t="n">
        <v>10500</v>
      </c>
      <c r="F443" s="6" t="n">
        <v>0.06290095238095239</v>
      </c>
      <c r="G443" s="5" t="inlineStr">
        <is>
          <t>VIDA LEVE</t>
        </is>
      </c>
      <c r="H443" s="5" t="inlineStr">
        <is>
          <t>SC</t>
        </is>
      </c>
      <c r="I443" s="5" t="n">
        <v>34</v>
      </c>
      <c r="J443" s="5" t="inlineStr">
        <is>
          <t>Positivação + Expandir</t>
        </is>
      </c>
      <c r="K443" s="5" t="inlineStr">
        <is>
          <t>VIDA LEVE</t>
        </is>
      </c>
      <c r="L443" s="5" t="inlineStr">
        <is>
          <t>SC</t>
        </is>
      </c>
      <c r="M443" s="5" t="n">
        <v>34</v>
      </c>
      <c r="N443" s="9" t="n">
        <v>45735.59000000001</v>
      </c>
      <c r="O443" s="19" t="n">
        <v>112.0970343137255</v>
      </c>
      <c r="P443" s="5" t="inlineStr">
        <is>
          <t>03 - NACIONAL</t>
        </is>
      </c>
      <c r="Q443" s="5" t="inlineStr">
        <is>
          <t>DAIANE STAVICKI</t>
        </is>
      </c>
      <c r="R443" s="5" t="inlineStr"/>
      <c r="S443" s="5" t="inlineStr">
        <is>
          <t>ZR - NAO APLICAVEL</t>
        </is>
      </c>
      <c r="T443" s="5" t="inlineStr">
        <is>
          <t>ZV - NAO APLICAVEL</t>
        </is>
      </c>
      <c r="U443" s="5" t="inlineStr"/>
      <c r="V443" s="5" t="inlineStr">
        <is>
          <t>cauda longa</t>
        </is>
      </c>
      <c r="W443" s="5" t="inlineStr">
        <is>
          <t>REDES/GRUPOS</t>
        </is>
      </c>
    </row>
    <row r="444">
      <c r="A444" s="24" t="n">
        <v>0.4531319444444444</v>
      </c>
      <c r="B444" s="25" t="inlineStr">
        <is>
          <t>AMARELO</t>
        </is>
      </c>
      <c r="C444" s="9" t="n">
        <v>1440</v>
      </c>
      <c r="D444" s="9" t="n">
        <v>652.51</v>
      </c>
      <c r="E444" s="9" t="n">
        <v>1440</v>
      </c>
      <c r="F444" s="6" t="n">
        <v>0.4531319444444444</v>
      </c>
      <c r="G444" s="5" t="inlineStr">
        <is>
          <t>SEM GRUPO</t>
        </is>
      </c>
      <c r="H444" s="5" t="inlineStr">
        <is>
          <t>BA</t>
        </is>
      </c>
      <c r="I444" s="5" t="n">
        <v>1276</v>
      </c>
      <c r="J444" s="5" t="inlineStr">
        <is>
          <t>Sell Out</t>
        </is>
      </c>
      <c r="K444" s="5" t="inlineStr">
        <is>
          <t>SEM REDE</t>
        </is>
      </c>
      <c r="L444" s="5" t="inlineStr">
        <is>
          <t>BA</t>
        </is>
      </c>
      <c r="M444" s="5" t="n">
        <v>1276</v>
      </c>
      <c r="N444" s="9" t="n">
        <v>1537138.130000001</v>
      </c>
      <c r="O444" s="19" t="n">
        <v>100.387808908046</v>
      </c>
      <c r="P444" s="5" t="inlineStr">
        <is>
          <t>03 - NORDESTE (SEM MA)</t>
        </is>
      </c>
      <c r="Q444" s="5" t="inlineStr">
        <is>
          <t>LARISSA PADILHA</t>
        </is>
      </c>
      <c r="R444" s="5" t="inlineStr"/>
      <c r="S444" s="5" t="inlineStr">
        <is>
          <t>42.149.466 LARISSA DA SILVA PADILHA - ME</t>
        </is>
      </c>
      <c r="T444" s="5" t="inlineStr">
        <is>
          <t>ZV - NAO APLICAVEL</t>
        </is>
      </c>
      <c r="U444" s="5" t="inlineStr"/>
      <c r="V444" s="5" t="inlineStr">
        <is>
          <t>cauda longa</t>
        </is>
      </c>
      <c r="W444" s="5" t="inlineStr">
        <is>
          <t>REGIÕES/GRUPOS</t>
        </is>
      </c>
    </row>
    <row r="445">
      <c r="A445" s="24" t="n">
        <v>0.4204747276688453</v>
      </c>
      <c r="B445" s="25" t="inlineStr">
        <is>
          <t>AMARELO</t>
        </is>
      </c>
      <c r="C445" s="9" t="n">
        <v>1582.758620689655</v>
      </c>
      <c r="D445" s="9" t="n">
        <v>665.51</v>
      </c>
      <c r="E445" s="9" t="n">
        <v>1582.758620689655</v>
      </c>
      <c r="F445" s="6" t="n">
        <v>0.4204747276688453</v>
      </c>
      <c r="G445" s="5" t="inlineStr">
        <is>
          <t>SEM GRUPO</t>
        </is>
      </c>
      <c r="H445" s="5" t="inlineStr">
        <is>
          <t>RS</t>
        </is>
      </c>
      <c r="I445" s="5" t="n">
        <v>1276</v>
      </c>
      <c r="J445" s="5" t="inlineStr">
        <is>
          <t>Sell Out</t>
        </is>
      </c>
      <c r="K445" s="5" t="inlineStr">
        <is>
          <t>SEM REDE</t>
        </is>
      </c>
      <c r="L445" s="5" t="inlineStr">
        <is>
          <t>RS</t>
        </is>
      </c>
      <c r="M445" s="5" t="n">
        <v>1276</v>
      </c>
      <c r="N445" s="9" t="n">
        <v>1537138.130000001</v>
      </c>
      <c r="O445" s="19" t="n">
        <v>100.387808908046</v>
      </c>
      <c r="P445" s="5" t="inlineStr">
        <is>
          <t>03 - SUL</t>
        </is>
      </c>
      <c r="Q445" s="5" t="inlineStr">
        <is>
          <t>JULIO GADRET</t>
        </is>
      </c>
      <c r="R445" s="5" t="inlineStr"/>
      <c r="S445" s="5" t="inlineStr">
        <is>
          <t>ZR - NAO APLICAVEL</t>
        </is>
      </c>
      <c r="T445" s="5" t="inlineStr">
        <is>
          <t>ZV - NAO APLICAVEL</t>
        </is>
      </c>
      <c r="U445" s="5" t="inlineStr"/>
      <c r="V445" s="5" t="inlineStr">
        <is>
          <t>cauda longa</t>
        </is>
      </c>
      <c r="W445" s="5" t="inlineStr">
        <is>
          <t>REGIÕES/GRUPOS</t>
        </is>
      </c>
    </row>
    <row r="446">
      <c r="A446" s="24" t="n">
        <v>0.519968992248062</v>
      </c>
      <c r="B446" s="25" t="inlineStr">
        <is>
          <t>AMARELO</t>
        </is>
      </c>
      <c r="C446" s="9" t="n">
        <v>1612.5</v>
      </c>
      <c r="D446" s="9" t="n">
        <v>838.45</v>
      </c>
      <c r="E446" s="9" t="n">
        <v>1612.5</v>
      </c>
      <c r="F446" s="6" t="n">
        <v>0.519968992248062</v>
      </c>
      <c r="G446" s="5" t="inlineStr">
        <is>
          <t>SEM GRUPO</t>
        </is>
      </c>
      <c r="H446" s="5" t="inlineStr">
        <is>
          <t>RS</t>
        </is>
      </c>
      <c r="I446" s="5" t="n">
        <v>1276</v>
      </c>
      <c r="J446" s="5" t="inlineStr">
        <is>
          <t>Sell Out</t>
        </is>
      </c>
      <c r="K446" s="5" t="inlineStr">
        <is>
          <t>SEM REDE</t>
        </is>
      </c>
      <c r="L446" s="5" t="inlineStr">
        <is>
          <t>RS</t>
        </is>
      </c>
      <c r="M446" s="5" t="n">
        <v>1276</v>
      </c>
      <c r="N446" s="9" t="n">
        <v>1537138.130000001</v>
      </c>
      <c r="O446" s="19" t="n">
        <v>100.387808908046</v>
      </c>
      <c r="P446" s="5" t="inlineStr">
        <is>
          <t>03 - SUL</t>
        </is>
      </c>
      <c r="Q446" s="5" t="inlineStr">
        <is>
          <t>HEMANUELE DITZEL (MANU)</t>
        </is>
      </c>
      <c r="R446" s="5" t="inlineStr"/>
      <c r="S446" s="5" t="inlineStr">
        <is>
          <t>ZR - NAO APLICAVEL</t>
        </is>
      </c>
      <c r="T446" s="5" t="inlineStr">
        <is>
          <t>HEMANUELE ROSA DITZEL</t>
        </is>
      </c>
      <c r="U446" s="5" t="inlineStr"/>
      <c r="V446" s="5" t="inlineStr">
        <is>
          <t>cauda longa</t>
        </is>
      </c>
      <c r="W446" s="5" t="inlineStr">
        <is>
          <t>REGIÕES/GRUPOS</t>
        </is>
      </c>
    </row>
    <row r="447">
      <c r="A447" s="22" t="n">
        <v>0.2658589324618736</v>
      </c>
      <c r="B447" s="23" t="inlineStr">
        <is>
          <t>VERMELHO</t>
        </is>
      </c>
      <c r="C447" s="9" t="n">
        <v>2622.857142857143</v>
      </c>
      <c r="D447" s="9" t="n">
        <v>697.3099999999999</v>
      </c>
      <c r="E447" s="9" t="n">
        <v>2622.857142857143</v>
      </c>
      <c r="F447" s="6" t="n">
        <v>0.2658589324618736</v>
      </c>
      <c r="G447" s="5" t="inlineStr">
        <is>
          <t>SEM GRUPO</t>
        </is>
      </c>
      <c r="H447" s="5" t="inlineStr">
        <is>
          <t>SP</t>
        </is>
      </c>
      <c r="I447" s="5" t="n">
        <v>1276</v>
      </c>
      <c r="J447" s="5" t="inlineStr">
        <is>
          <t>Positivação + Expandir</t>
        </is>
      </c>
      <c r="K447" s="5" t="inlineStr">
        <is>
          <t>SEM REDE</t>
        </is>
      </c>
      <c r="L447" s="5" t="inlineStr">
        <is>
          <t>SP</t>
        </is>
      </c>
      <c r="M447" s="5" t="n">
        <v>1276</v>
      </c>
      <c r="N447" s="9" t="n">
        <v>1537138.130000001</v>
      </c>
      <c r="O447" s="19" t="n">
        <v>100.387808908046</v>
      </c>
      <c r="P447" s="5" t="inlineStr">
        <is>
          <t>03 - SP INTERIOR</t>
        </is>
      </c>
      <c r="Q447" s="5" t="inlineStr">
        <is>
          <t>LARISSA PADILHA</t>
        </is>
      </c>
      <c r="R447" s="5" t="inlineStr"/>
      <c r="S447" s="5" t="inlineStr">
        <is>
          <t>42.149.466 LARISSA DA SILVA PADILHA - ME</t>
        </is>
      </c>
      <c r="T447" s="5" t="inlineStr">
        <is>
          <t>ZV - NAO APLICAVEL</t>
        </is>
      </c>
      <c r="U447" s="5" t="inlineStr"/>
      <c r="V447" s="5" t="inlineStr">
        <is>
          <t>cauda longa</t>
        </is>
      </c>
      <c r="W447" s="5" t="inlineStr">
        <is>
          <t>REGIÕES/GRUPOS</t>
        </is>
      </c>
    </row>
    <row r="448">
      <c r="A448" s="24" t="n">
        <v>0.4105668803418804</v>
      </c>
      <c r="B448" s="25" t="inlineStr">
        <is>
          <t>AMARELO</t>
        </is>
      </c>
      <c r="C448" s="9" t="n">
        <v>1613.793103448276</v>
      </c>
      <c r="D448" s="9" t="n">
        <v>662.5700000000001</v>
      </c>
      <c r="E448" s="9" t="n">
        <v>1613.793103448276</v>
      </c>
      <c r="F448" s="6" t="n">
        <v>0.4105668803418804</v>
      </c>
      <c r="G448" s="5" t="inlineStr">
        <is>
          <t>SEM GRUPO</t>
        </is>
      </c>
      <c r="H448" s="5" t="inlineStr">
        <is>
          <t>PR</t>
        </is>
      </c>
      <c r="I448" s="5" t="n">
        <v>1276</v>
      </c>
      <c r="J448" s="5" t="inlineStr">
        <is>
          <t>Sell Out</t>
        </is>
      </c>
      <c r="K448" s="5" t="inlineStr">
        <is>
          <t>SEM REDE</t>
        </is>
      </c>
      <c r="L448" s="5" t="inlineStr">
        <is>
          <t>PR</t>
        </is>
      </c>
      <c r="M448" s="5" t="n">
        <v>1276</v>
      </c>
      <c r="N448" s="9" t="n">
        <v>1537138.130000001</v>
      </c>
      <c r="O448" s="19" t="n">
        <v>100.387808908046</v>
      </c>
      <c r="P448" s="5" t="inlineStr">
        <is>
          <t>03 - SUL</t>
        </is>
      </c>
      <c r="Q448" s="5" t="inlineStr">
        <is>
          <t>HEMANUELE DITZEL (MANU)</t>
        </is>
      </c>
      <c r="R448" s="5" t="inlineStr"/>
      <c r="S448" s="5" t="inlineStr">
        <is>
          <t>ZR - NAO APLICAVEL</t>
        </is>
      </c>
      <c r="T448" s="5" t="inlineStr">
        <is>
          <t>HEMANUELE ROSA DITZEL</t>
        </is>
      </c>
      <c r="U448" s="5" t="inlineStr"/>
      <c r="V448" s="5" t="inlineStr">
        <is>
          <t>cauda longa</t>
        </is>
      </c>
      <c r="W448" s="5" t="inlineStr">
        <is>
          <t>REGIÕES/GRUPOS</t>
        </is>
      </c>
    </row>
    <row r="449">
      <c r="A449" s="22" t="n">
        <v>0.3129809523809524</v>
      </c>
      <c r="B449" s="23" t="inlineStr">
        <is>
          <t>VERMELHO</t>
        </is>
      </c>
      <c r="C449" s="9" t="n">
        <v>2100</v>
      </c>
      <c r="D449" s="9" t="n">
        <v>657.26</v>
      </c>
      <c r="E449" s="9" t="n">
        <v>2100</v>
      </c>
      <c r="F449" s="6" t="n">
        <v>0.3129809523809524</v>
      </c>
      <c r="G449" s="5" t="inlineStr">
        <is>
          <t>SEM GRUPO</t>
        </is>
      </c>
      <c r="H449" s="5" t="inlineStr">
        <is>
          <t>RS</t>
        </is>
      </c>
      <c r="I449" s="5" t="n">
        <v>1276</v>
      </c>
      <c r="J449" s="5" t="inlineStr">
        <is>
          <t>Positivação + Expandir</t>
        </is>
      </c>
      <c r="K449" s="5" t="inlineStr">
        <is>
          <t>SEM REDE</t>
        </is>
      </c>
      <c r="L449" s="5" t="inlineStr">
        <is>
          <t>RS</t>
        </is>
      </c>
      <c r="M449" s="5" t="n">
        <v>1276</v>
      </c>
      <c r="N449" s="9" t="n">
        <v>1537138.130000001</v>
      </c>
      <c r="O449" s="19" t="n">
        <v>100.387808908046</v>
      </c>
      <c r="P449" s="5" t="inlineStr">
        <is>
          <t>03 - SUL</t>
        </is>
      </c>
      <c r="Q449" s="5" t="inlineStr">
        <is>
          <t>HEMANUELE DITZEL (MANU)</t>
        </is>
      </c>
      <c r="R449" s="5" t="inlineStr"/>
      <c r="S449" s="5" t="inlineStr">
        <is>
          <t>ZR - NAO APLICAVEL</t>
        </is>
      </c>
      <c r="T449" s="5" t="inlineStr">
        <is>
          <t>HEMANUELE ROSA DITZEL</t>
        </is>
      </c>
      <c r="U449" s="5" t="inlineStr"/>
      <c r="V449" s="5" t="inlineStr">
        <is>
          <t>cauda longa</t>
        </is>
      </c>
      <c r="W449" s="5" t="inlineStr">
        <is>
          <t>REGIÕES/GRUPOS</t>
        </is>
      </c>
    </row>
    <row r="450">
      <c r="A450" s="24" t="n">
        <v>0.4109457994579945</v>
      </c>
      <c r="B450" s="25" t="inlineStr">
        <is>
          <t>AMARELO</t>
        </is>
      </c>
      <c r="C450" s="9" t="n">
        <v>1604.347826086957</v>
      </c>
      <c r="D450" s="9" t="n">
        <v>659.3</v>
      </c>
      <c r="E450" s="9" t="n">
        <v>1604.347826086957</v>
      </c>
      <c r="F450" s="6" t="n">
        <v>0.4109457994579945</v>
      </c>
      <c r="G450" s="5" t="inlineStr">
        <is>
          <t>SEM GRUPO</t>
        </is>
      </c>
      <c r="H450" s="5" t="inlineStr">
        <is>
          <t>SC</t>
        </is>
      </c>
      <c r="I450" s="5" t="n">
        <v>1276</v>
      </c>
      <c r="J450" s="5" t="inlineStr">
        <is>
          <t>Sell Out</t>
        </is>
      </c>
      <c r="K450" s="5" t="inlineStr">
        <is>
          <t>SEM REDE</t>
        </is>
      </c>
      <c r="L450" s="5" t="inlineStr">
        <is>
          <t>SC</t>
        </is>
      </c>
      <c r="M450" s="5" t="n">
        <v>1276</v>
      </c>
      <c r="N450" s="9" t="n">
        <v>1537138.130000001</v>
      </c>
      <c r="O450" s="19" t="n">
        <v>100.387808908046</v>
      </c>
      <c r="P450" s="5" t="inlineStr">
        <is>
          <t>03 - SUL</t>
        </is>
      </c>
      <c r="Q450" s="5" t="inlineStr">
        <is>
          <t>HEMANUELE DITZEL (MANU)</t>
        </is>
      </c>
      <c r="R450" s="5" t="inlineStr"/>
      <c r="S450" s="5" t="inlineStr">
        <is>
          <t>ZR - NAO APLICAVEL</t>
        </is>
      </c>
      <c r="T450" s="5" t="inlineStr">
        <is>
          <t>HEMANUELE ROSA DITZEL</t>
        </is>
      </c>
      <c r="U450" s="5" t="inlineStr"/>
      <c r="V450" s="5" t="inlineStr">
        <is>
          <t>cauda longa</t>
        </is>
      </c>
      <c r="W450" s="5" t="inlineStr">
        <is>
          <t>REGIÕES/GRUPOS</t>
        </is>
      </c>
    </row>
    <row r="451">
      <c r="A451" s="22" t="n">
        <v>0.253082788671024</v>
      </c>
      <c r="B451" s="23" t="inlineStr">
        <is>
          <t>VERMELHO</t>
        </is>
      </c>
      <c r="C451" s="9" t="n">
        <v>2622.857142857143</v>
      </c>
      <c r="D451" s="9" t="n">
        <v>663.8</v>
      </c>
      <c r="E451" s="9" t="n">
        <v>2622.857142857143</v>
      </c>
      <c r="F451" s="6" t="n">
        <v>0.253082788671024</v>
      </c>
      <c r="G451" s="5" t="inlineStr">
        <is>
          <t>SEM GRUPO</t>
        </is>
      </c>
      <c r="H451" s="5" t="inlineStr">
        <is>
          <t>SP</t>
        </is>
      </c>
      <c r="I451" s="5" t="n">
        <v>1276</v>
      </c>
      <c r="J451" s="5" t="inlineStr">
        <is>
          <t>Positivação + Expandir</t>
        </is>
      </c>
      <c r="K451" s="5" t="inlineStr">
        <is>
          <t>SEM REDE</t>
        </is>
      </c>
      <c r="L451" s="5" t="inlineStr">
        <is>
          <t>SP</t>
        </is>
      </c>
      <c r="M451" s="5" t="n">
        <v>1276</v>
      </c>
      <c r="N451" s="9" t="n">
        <v>1537138.130000001</v>
      </c>
      <c r="O451" s="19" t="n">
        <v>100.387808908046</v>
      </c>
      <c r="P451" s="5" t="inlineStr">
        <is>
          <t>03 - SP INTERIOR</t>
        </is>
      </c>
      <c r="Q451" s="5" t="inlineStr">
        <is>
          <t>LARISSA PADILHA</t>
        </is>
      </c>
      <c r="R451" s="5" t="inlineStr"/>
      <c r="S451" s="5" t="inlineStr">
        <is>
          <t>42.149.466 LARISSA DA SILVA PADILHA - ME</t>
        </is>
      </c>
      <c r="T451" s="5" t="inlineStr">
        <is>
          <t>ZV - NAO APLICAVEL</t>
        </is>
      </c>
      <c r="U451" s="5" t="inlineStr"/>
      <c r="V451" s="5" t="inlineStr">
        <is>
          <t>cauda longa</t>
        </is>
      </c>
      <c r="W451" s="5" t="inlineStr">
        <is>
          <t>REGIÕES/GRUPOS</t>
        </is>
      </c>
    </row>
    <row r="452">
      <c r="A452" s="22" t="n">
        <v>0.1722966101694915</v>
      </c>
      <c r="B452" s="23" t="inlineStr">
        <is>
          <t>VERMELHO</t>
        </is>
      </c>
      <c r="C452" s="9" t="n">
        <v>3933.333333333333</v>
      </c>
      <c r="D452" s="9" t="n">
        <v>677.7</v>
      </c>
      <c r="E452" s="9" t="n">
        <v>3933.333333333333</v>
      </c>
      <c r="F452" s="6" t="n">
        <v>0.1722966101694915</v>
      </c>
      <c r="G452" s="5" t="inlineStr">
        <is>
          <t>SEM GRUPO</t>
        </is>
      </c>
      <c r="H452" s="5" t="inlineStr">
        <is>
          <t>SP</t>
        </is>
      </c>
      <c r="I452" s="5" t="n">
        <v>1276</v>
      </c>
      <c r="J452" s="5" t="inlineStr">
        <is>
          <t>Positivação + Expandir</t>
        </is>
      </c>
      <c r="K452" s="5" t="inlineStr">
        <is>
          <t>SEM REDE</t>
        </is>
      </c>
      <c r="L452" s="5" t="inlineStr">
        <is>
          <t>SP</t>
        </is>
      </c>
      <c r="M452" s="5" t="n">
        <v>1276</v>
      </c>
      <c r="N452" s="9" t="n">
        <v>1537138.130000001</v>
      </c>
      <c r="O452" s="19" t="n">
        <v>100.387808908046</v>
      </c>
      <c r="P452" s="5" t="inlineStr">
        <is>
          <t>03 - SP CAPITAL</t>
        </is>
      </c>
      <c r="Q452" s="5" t="inlineStr">
        <is>
          <t>LARISSA PADILHA</t>
        </is>
      </c>
      <c r="R452" s="5" t="inlineStr"/>
      <c r="S452" s="5" t="inlineStr">
        <is>
          <t>42.149.466 LARISSA DA SILVA PADILHA - ME</t>
        </is>
      </c>
      <c r="T452" s="5" t="inlineStr">
        <is>
          <t>ZV - NAO APLICAVEL</t>
        </is>
      </c>
      <c r="U452" s="5" t="inlineStr"/>
      <c r="V452" s="5" t="inlineStr">
        <is>
          <t>cauda longa</t>
        </is>
      </c>
      <c r="W452" s="5" t="inlineStr">
        <is>
          <t>REGIÕES/GRUPOS</t>
        </is>
      </c>
    </row>
    <row r="453">
      <c r="A453" s="22" t="n">
        <v>0.288453216374269</v>
      </c>
      <c r="B453" s="23" t="inlineStr">
        <is>
          <t>VERMELHO</t>
        </is>
      </c>
      <c r="C453" s="9" t="n">
        <v>2442.857142857143</v>
      </c>
      <c r="D453" s="9" t="n">
        <v>704.65</v>
      </c>
      <c r="E453" s="9" t="n">
        <v>2442.857142857143</v>
      </c>
      <c r="F453" s="6" t="n">
        <v>0.288453216374269</v>
      </c>
      <c r="G453" s="5" t="inlineStr">
        <is>
          <t>SEM GRUPO</t>
        </is>
      </c>
      <c r="H453" s="5" t="inlineStr">
        <is>
          <t>SP</t>
        </is>
      </c>
      <c r="I453" s="5" t="n">
        <v>1276</v>
      </c>
      <c r="J453" s="5" t="inlineStr">
        <is>
          <t>Positivação + Expandir</t>
        </is>
      </c>
      <c r="K453" s="5" t="inlineStr">
        <is>
          <t>SEM REDE</t>
        </is>
      </c>
      <c r="L453" s="5" t="inlineStr">
        <is>
          <t>SP</t>
        </is>
      </c>
      <c r="M453" s="5" t="n">
        <v>1276</v>
      </c>
      <c r="N453" s="9" t="n">
        <v>1537138.130000001</v>
      </c>
      <c r="O453" s="19" t="n">
        <v>100.387808908046</v>
      </c>
      <c r="P453" s="5" t="inlineStr">
        <is>
          <t>03 - SP CAPITAL</t>
        </is>
      </c>
      <c r="Q453" s="5" t="inlineStr">
        <is>
          <t>LARISSA PADILHA</t>
        </is>
      </c>
      <c r="R453" s="5" t="inlineStr"/>
      <c r="S453" s="5" t="inlineStr">
        <is>
          <t>42.149.466 LARISSA DA SILVA PADILHA - ME</t>
        </is>
      </c>
      <c r="T453" s="5" t="inlineStr">
        <is>
          <t>ZV - NAO APLICAVEL</t>
        </is>
      </c>
      <c r="U453" s="5" t="inlineStr"/>
      <c r="V453" s="5" t="inlineStr">
        <is>
          <t>cauda longa</t>
        </is>
      </c>
      <c r="W453" s="5" t="inlineStr">
        <is>
          <t>REGIÕES/GRUPOS</t>
        </is>
      </c>
    </row>
    <row r="454">
      <c r="A454" s="22" t="n">
        <v>0.06001655172413792</v>
      </c>
      <c r="B454" s="23" t="inlineStr">
        <is>
          <t>VERMELHO</t>
        </is>
      </c>
      <c r="C454" s="9" t="n">
        <v>10875</v>
      </c>
      <c r="D454" s="9" t="n">
        <v>652.6799999999999</v>
      </c>
      <c r="E454" s="9" t="n">
        <v>10875</v>
      </c>
      <c r="F454" s="6" t="n">
        <v>0.06001655172413792</v>
      </c>
      <c r="G454" s="5" t="inlineStr">
        <is>
          <t>CIA DA SAUDE</t>
        </is>
      </c>
      <c r="H454" s="5" t="inlineStr">
        <is>
          <t>RS</t>
        </is>
      </c>
      <c r="I454" s="5" t="n">
        <v>72</v>
      </c>
      <c r="J454" s="5" t="inlineStr">
        <is>
          <t>Positivação + Expandir</t>
        </is>
      </c>
      <c r="K454" s="5" t="inlineStr">
        <is>
          <t>CIA DA SAUDE</t>
        </is>
      </c>
      <c r="L454" s="5" t="inlineStr">
        <is>
          <t>RS</t>
        </is>
      </c>
      <c r="M454" s="5" t="n">
        <v>72</v>
      </c>
      <c r="N454" s="9" t="n">
        <v>35479.27</v>
      </c>
      <c r="O454" s="19" t="n">
        <v>41.06396990740741</v>
      </c>
      <c r="P454" s="5" t="inlineStr">
        <is>
          <t>03 - NACIONAL</t>
        </is>
      </c>
      <c r="Q454" s="5" t="inlineStr">
        <is>
          <t>JULIO GADRET</t>
        </is>
      </c>
      <c r="R454" s="5" t="inlineStr"/>
      <c r="S454" s="5" t="inlineStr">
        <is>
          <t>ZR - NAO APLICAVEL</t>
        </is>
      </c>
      <c r="T454" s="5" t="inlineStr">
        <is>
          <t>HEMANUELE ROSA DITZEL</t>
        </is>
      </c>
      <c r="U454" s="5" t="inlineStr"/>
      <c r="V454" s="5" t="inlineStr">
        <is>
          <t>cauda longa</t>
        </is>
      </c>
      <c r="W454" s="5" t="inlineStr">
        <is>
          <t>REDES/GRUPOS</t>
        </is>
      </c>
    </row>
    <row r="455">
      <c r="A455" s="22" t="n">
        <v>0.2501153846153846</v>
      </c>
      <c r="B455" s="23" t="inlineStr">
        <is>
          <t>VERMELHO</t>
        </is>
      </c>
      <c r="C455" s="9" t="n">
        <v>2600</v>
      </c>
      <c r="D455" s="9" t="n">
        <v>650.3</v>
      </c>
      <c r="E455" s="9" t="n">
        <v>2600</v>
      </c>
      <c r="F455" s="6" t="n">
        <v>0.2501153846153846</v>
      </c>
      <c r="G455" s="5" t="inlineStr">
        <is>
          <t>SEM GRUPO</t>
        </is>
      </c>
      <c r="H455" s="5" t="inlineStr">
        <is>
          <t>SP</t>
        </is>
      </c>
      <c r="I455" s="5" t="n">
        <v>1276</v>
      </c>
      <c r="J455" s="5" t="inlineStr">
        <is>
          <t>Positivação + Expandir</t>
        </is>
      </c>
      <c r="K455" s="5" t="inlineStr">
        <is>
          <t>SEM REDE</t>
        </is>
      </c>
      <c r="L455" s="5" t="inlineStr">
        <is>
          <t>SP</t>
        </is>
      </c>
      <c r="M455" s="5" t="n">
        <v>1276</v>
      </c>
      <c r="N455" s="9" t="n">
        <v>1537138.130000001</v>
      </c>
      <c r="O455" s="19" t="n">
        <v>100.387808908046</v>
      </c>
      <c r="P455" s="5" t="inlineStr">
        <is>
          <t>03 - SP INTERIOR</t>
        </is>
      </c>
      <c r="Q455" s="5" t="inlineStr">
        <is>
          <t>HEMANUELE DITZEL (MANU)</t>
        </is>
      </c>
      <c r="R455" s="5" t="inlineStr"/>
      <c r="S455" s="5" t="inlineStr">
        <is>
          <t>ZR - NAO APLICAVEL</t>
        </is>
      </c>
      <c r="T455" s="5" t="inlineStr">
        <is>
          <t>HEMANUELE ROSA DITZEL</t>
        </is>
      </c>
      <c r="U455" s="5" t="inlineStr"/>
      <c r="V455" s="5" t="inlineStr">
        <is>
          <t>cauda longa</t>
        </is>
      </c>
      <c r="W455" s="5" t="inlineStr">
        <is>
          <t>REGIÕES/GRUPOS</t>
        </is>
      </c>
    </row>
    <row r="456">
      <c r="A456" s="22" t="n">
        <v>0.2789684210526316</v>
      </c>
      <c r="B456" s="23" t="inlineStr">
        <is>
          <t>VERMELHO</t>
        </is>
      </c>
      <c r="C456" s="9" t="n">
        <v>2442.857142857143</v>
      </c>
      <c r="D456" s="9" t="n">
        <v>681.48</v>
      </c>
      <c r="E456" s="9" t="n">
        <v>2442.857142857143</v>
      </c>
      <c r="F456" s="6" t="n">
        <v>0.2789684210526316</v>
      </c>
      <c r="G456" s="5" t="inlineStr">
        <is>
          <t>SEM GRUPO</t>
        </is>
      </c>
      <c r="H456" s="5" t="inlineStr">
        <is>
          <t>SP</t>
        </is>
      </c>
      <c r="I456" s="5" t="n">
        <v>1276</v>
      </c>
      <c r="J456" s="5" t="inlineStr">
        <is>
          <t>Positivação + Expandir</t>
        </is>
      </c>
      <c r="K456" s="5" t="inlineStr">
        <is>
          <t>SEM REDE</t>
        </is>
      </c>
      <c r="L456" s="5" t="inlineStr">
        <is>
          <t>SP</t>
        </is>
      </c>
      <c r="M456" s="5" t="n">
        <v>1276</v>
      </c>
      <c r="N456" s="9" t="n">
        <v>1537138.130000001</v>
      </c>
      <c r="O456" s="19" t="n">
        <v>100.387808908046</v>
      </c>
      <c r="P456" s="5" t="inlineStr">
        <is>
          <t>03 - SP CAPITAL</t>
        </is>
      </c>
      <c r="Q456" s="5" t="inlineStr">
        <is>
          <t>LARISSA PADILHA</t>
        </is>
      </c>
      <c r="R456" s="5" t="inlineStr"/>
      <c r="S456" s="5" t="inlineStr">
        <is>
          <t>42.149.466 LARISSA DA SILVA PADILHA - ME</t>
        </is>
      </c>
      <c r="T456" s="5" t="inlineStr">
        <is>
          <t>ZV - NAO APLICAVEL</t>
        </is>
      </c>
      <c r="U456" s="5" t="inlineStr"/>
      <c r="V456" s="5" t="inlineStr">
        <is>
          <t>cauda longa</t>
        </is>
      </c>
      <c r="W456" s="5" t="inlineStr">
        <is>
          <t>REGIÕES/GRUPOS</t>
        </is>
      </c>
    </row>
    <row r="457">
      <c r="A457" s="6" t="n">
        <v>0</v>
      </c>
      <c r="B457" s="5" t="inlineStr"/>
      <c r="C457" s="9" t="n">
        <v>0</v>
      </c>
      <c r="D457" s="9" t="n">
        <v>1270.04</v>
      </c>
      <c r="E457" s="9" t="n">
        <v>0</v>
      </c>
      <c r="F457" s="6" t="n">
        <v>0</v>
      </c>
      <c r="G457" s="5" t="inlineStr">
        <is>
          <t>SEM GRUPO</t>
        </is>
      </c>
      <c r="H457" s="5" t="inlineStr">
        <is>
          <t>SC</t>
        </is>
      </c>
      <c r="I457" s="5" t="n">
        <v>0</v>
      </c>
      <c r="J457" s="5" t="inlineStr"/>
      <c r="K457" s="5" t="inlineStr">
        <is>
          <t>SEM REDE</t>
        </is>
      </c>
      <c r="L457" s="5" t="inlineStr">
        <is>
          <t>SC</t>
        </is>
      </c>
      <c r="M457" s="5" t="n">
        <v>0</v>
      </c>
      <c r="N457" s="9" t="n">
        <v>0</v>
      </c>
      <c r="O457" s="19" t="n">
        <v>0</v>
      </c>
      <c r="P457" s="5" t="inlineStr"/>
      <c r="Q457" s="5" t="inlineStr">
        <is>
          <t>LARISSA PADILHA</t>
        </is>
      </c>
      <c r="R457" s="5" t="inlineStr"/>
      <c r="S457" s="5" t="inlineStr"/>
      <c r="T457" s="5" t="inlineStr"/>
      <c r="U457" s="5" t="inlineStr"/>
      <c r="V457" s="5" t="inlineStr">
        <is>
          <t>cauda longa</t>
        </is>
      </c>
      <c r="W457" s="5" t="inlineStr">
        <is>
          <t>REGIÕES/GRUPOS</t>
        </is>
      </c>
    </row>
    <row r="458">
      <c r="A458" s="20" t="n">
        <v>0</v>
      </c>
      <c r="B458" s="21" t="inlineStr">
        <is>
          <t>ROXO</t>
        </is>
      </c>
      <c r="C458" s="9" t="n">
        <v>1613.793103448276</v>
      </c>
      <c r="D458" s="9" t="n">
        <v>0</v>
      </c>
      <c r="E458" s="9" t="n">
        <v>1613.793103448276</v>
      </c>
      <c r="F458" s="6" t="n">
        <v>0</v>
      </c>
      <c r="G458" s="5" t="inlineStr">
        <is>
          <t>SEM GRUPO</t>
        </is>
      </c>
      <c r="H458" s="5" t="inlineStr">
        <is>
          <t>PR</t>
        </is>
      </c>
      <c r="I458" s="5" t="n">
        <v>1276</v>
      </c>
      <c r="J458" s="5" t="inlineStr">
        <is>
          <t>Mapear + Prospectar</t>
        </is>
      </c>
      <c r="K458" s="5" t="inlineStr">
        <is>
          <t>SEM REDE</t>
        </is>
      </c>
      <c r="L458" s="5" t="inlineStr">
        <is>
          <t>PR</t>
        </is>
      </c>
      <c r="M458" s="5" t="n">
        <v>1276</v>
      </c>
      <c r="N458" s="9" t="n">
        <v>1537138.130000001</v>
      </c>
      <c r="O458" s="19" t="n">
        <v>100.387808908046</v>
      </c>
      <c r="P458" s="5" t="inlineStr">
        <is>
          <t>03 - SUL</t>
        </is>
      </c>
      <c r="Q458" s="5" t="inlineStr">
        <is>
          <t>HEMANUELE DITZEL (MANU)</t>
        </is>
      </c>
      <c r="R458" s="5" t="inlineStr"/>
      <c r="S458" s="5" t="inlineStr">
        <is>
          <t>ZR - NAO APLICAVEL</t>
        </is>
      </c>
      <c r="T458" s="5" t="inlineStr">
        <is>
          <t>HEMANUELE ROSA DITZEL</t>
        </is>
      </c>
      <c r="U458" s="5" t="inlineStr"/>
      <c r="V458" s="5" t="inlineStr">
        <is>
          <t>sem venda</t>
        </is>
      </c>
      <c r="W458" s="5" t="inlineStr">
        <is>
          <t>REGIÕES/GRUPOS</t>
        </is>
      </c>
    </row>
    <row r="459">
      <c r="A459" s="22" t="n">
        <v>0.2517016393442623</v>
      </c>
      <c r="B459" s="23" t="inlineStr">
        <is>
          <t>VERMELHO</t>
        </is>
      </c>
      <c r="C459" s="9" t="n">
        <v>2614.285714285714</v>
      </c>
      <c r="D459" s="9" t="n">
        <v>658.02</v>
      </c>
      <c r="E459" s="9" t="n">
        <v>2614.285714285714</v>
      </c>
      <c r="F459" s="6" t="n">
        <v>0.2517016393442623</v>
      </c>
      <c r="G459" s="5" t="inlineStr">
        <is>
          <t>SEM GRUPO</t>
        </is>
      </c>
      <c r="H459" s="5" t="inlineStr">
        <is>
          <t>SP</t>
        </is>
      </c>
      <c r="I459" s="5" t="n">
        <v>1276</v>
      </c>
      <c r="J459" s="5" t="inlineStr">
        <is>
          <t>Positivação + Expandir</t>
        </is>
      </c>
      <c r="K459" s="5" t="inlineStr">
        <is>
          <t>SEM REDE</t>
        </is>
      </c>
      <c r="L459" s="5" t="inlineStr">
        <is>
          <t>SP</t>
        </is>
      </c>
      <c r="M459" s="5" t="n">
        <v>1276</v>
      </c>
      <c r="N459" s="9" t="n">
        <v>1537138.130000001</v>
      </c>
      <c r="O459" s="19" t="n">
        <v>100.387808908046</v>
      </c>
      <c r="P459" s="5" t="inlineStr">
        <is>
          <t>03 - SP INTERIOR</t>
        </is>
      </c>
      <c r="Q459" s="5" t="inlineStr">
        <is>
          <t>HEMANUELE DITZEL (MANU)</t>
        </is>
      </c>
      <c r="R459" s="5" t="inlineStr"/>
      <c r="S459" s="5" t="inlineStr">
        <is>
          <t>ZR - NAO APLICAVEL</t>
        </is>
      </c>
      <c r="T459" s="5" t="inlineStr">
        <is>
          <t>HEMANUELE ROSA DITZEL</t>
        </is>
      </c>
      <c r="U459" s="5" t="inlineStr"/>
      <c r="V459" s="5" t="inlineStr">
        <is>
          <t>cauda longa</t>
        </is>
      </c>
      <c r="W459" s="5" t="inlineStr">
        <is>
          <t>REGIÕES/GRUPOS</t>
        </is>
      </c>
    </row>
    <row r="460">
      <c r="A460" s="22" t="n">
        <v>0.06116524959742351</v>
      </c>
      <c r="B460" s="23" t="inlineStr">
        <is>
          <t>VERMELHO</t>
        </is>
      </c>
      <c r="C460" s="9" t="n">
        <v>10706.89655172414</v>
      </c>
      <c r="D460" s="9" t="n">
        <v>654.89</v>
      </c>
      <c r="E460" s="9" t="n">
        <v>10706.89655172414</v>
      </c>
      <c r="F460" s="6" t="n">
        <v>0.06116524959742351</v>
      </c>
      <c r="G460" s="5" t="inlineStr">
        <is>
          <t>FITLAND</t>
        </is>
      </c>
      <c r="H460" s="5" t="inlineStr">
        <is>
          <t>PR</t>
        </is>
      </c>
      <c r="I460" s="5" t="n">
        <v>58</v>
      </c>
      <c r="J460" s="5" t="inlineStr">
        <is>
          <t>Positivação + Expandir</t>
        </is>
      </c>
      <c r="K460" s="5" t="inlineStr">
        <is>
          <t>FITLAND</t>
        </is>
      </c>
      <c r="L460" s="5" t="inlineStr">
        <is>
          <t>PR</t>
        </is>
      </c>
      <c r="M460" s="5" t="n">
        <v>58</v>
      </c>
      <c r="N460" s="9" t="n">
        <v>140195.48</v>
      </c>
      <c r="O460" s="19" t="n">
        <v>201.4302873563219</v>
      </c>
      <c r="P460" s="5" t="inlineStr">
        <is>
          <t>03 - NACIONAL</t>
        </is>
      </c>
      <c r="Q460" s="5" t="inlineStr">
        <is>
          <t>JULIO GADRET</t>
        </is>
      </c>
      <c r="R460" s="5" t="inlineStr"/>
      <c r="S460" s="5" t="inlineStr">
        <is>
          <t>ZR - NAO APLICAVEL</t>
        </is>
      </c>
      <c r="T460" s="5" t="inlineStr">
        <is>
          <t>ZV - NAO APLICAVEL</t>
        </is>
      </c>
      <c r="U460" s="5" t="inlineStr"/>
      <c r="V460" s="5" t="inlineStr">
        <is>
          <t>cauda longa</t>
        </is>
      </c>
      <c r="W460" s="5" t="inlineStr">
        <is>
          <t>REDES/GRUPOS</t>
        </is>
      </c>
    </row>
    <row r="461">
      <c r="A461" s="22" t="n">
        <v>0.3745714285714286</v>
      </c>
      <c r="B461" s="23" t="inlineStr">
        <is>
          <t>VERMELHO</t>
        </is>
      </c>
      <c r="C461" s="9" t="n">
        <v>1643.478260869565</v>
      </c>
      <c r="D461" s="9" t="n">
        <v>615.6</v>
      </c>
      <c r="E461" s="9" t="n">
        <v>1643.478260869565</v>
      </c>
      <c r="F461" s="6" t="n">
        <v>0.3745714285714286</v>
      </c>
      <c r="G461" s="5" t="inlineStr">
        <is>
          <t>SEM GRUPO</t>
        </is>
      </c>
      <c r="H461" s="5" t="inlineStr">
        <is>
          <t>SC</t>
        </is>
      </c>
      <c r="I461" s="5" t="n">
        <v>1276</v>
      </c>
      <c r="J461" s="5" t="inlineStr">
        <is>
          <t>Positivação + Expandir</t>
        </is>
      </c>
      <c r="K461" s="5" t="inlineStr">
        <is>
          <t>SEM REDE</t>
        </is>
      </c>
      <c r="L461" s="5" t="inlineStr">
        <is>
          <t>SC</t>
        </is>
      </c>
      <c r="M461" s="5" t="n">
        <v>1276</v>
      </c>
      <c r="N461" s="9" t="n">
        <v>1537138.130000001</v>
      </c>
      <c r="O461" s="19" t="n">
        <v>100.387808908046</v>
      </c>
      <c r="P461" s="5" t="inlineStr">
        <is>
          <t>03 - SUL</t>
        </is>
      </c>
      <c r="Q461" s="5" t="inlineStr">
        <is>
          <t>HEMANUELE DITZEL (MANU)</t>
        </is>
      </c>
      <c r="R461" s="5" t="inlineStr"/>
      <c r="S461" s="5" t="inlineStr">
        <is>
          <t>ZR - NAO APLICAVEL</t>
        </is>
      </c>
      <c r="T461" s="5" t="inlineStr">
        <is>
          <t>HEMANUELE ROSA DITZEL</t>
        </is>
      </c>
      <c r="U461" s="5" t="inlineStr"/>
      <c r="V461" s="5" t="inlineStr">
        <is>
          <t>cauda longa</t>
        </is>
      </c>
      <c r="W461" s="5" t="inlineStr">
        <is>
          <t>REGIÕES/GRUPOS</t>
        </is>
      </c>
    </row>
    <row r="462">
      <c r="A462" s="20" t="n">
        <v>0</v>
      </c>
      <c r="B462" s="21" t="inlineStr">
        <is>
          <t>ROXO</t>
        </is>
      </c>
      <c r="C462" s="9" t="n">
        <v>10500</v>
      </c>
      <c r="D462" s="9" t="n">
        <v>0</v>
      </c>
      <c r="E462" s="9" t="n">
        <v>10500</v>
      </c>
      <c r="F462" s="6" t="n">
        <v>0</v>
      </c>
      <c r="G462" s="5" t="inlineStr">
        <is>
          <t>VIDA LEVE</t>
        </is>
      </c>
      <c r="H462" s="5" t="inlineStr"/>
      <c r="I462" s="5" t="n">
        <v>34</v>
      </c>
      <c r="J462" s="5" t="inlineStr">
        <is>
          <t>Mapear + Prospectar</t>
        </is>
      </c>
      <c r="K462" s="5" t="inlineStr">
        <is>
          <t>VIDA LEVE</t>
        </is>
      </c>
      <c r="L462" s="5" t="inlineStr"/>
      <c r="M462" s="5" t="n">
        <v>34</v>
      </c>
      <c r="N462" s="9" t="n">
        <v>45735.59000000001</v>
      </c>
      <c r="O462" s="19" t="n">
        <v>112.0970343137255</v>
      </c>
      <c r="P462" s="5" t="inlineStr">
        <is>
          <t>03 - NACIONAL</t>
        </is>
      </c>
      <c r="Q462" s="5" t="inlineStr">
        <is>
          <t>DAIANE STAVICKI</t>
        </is>
      </c>
      <c r="R462" s="5" t="inlineStr"/>
      <c r="S462" s="5" t="inlineStr">
        <is>
          <t>ZR - NAO APLICAVEL</t>
        </is>
      </c>
      <c r="T462" s="5" t="inlineStr">
        <is>
          <t>ZV - NAO APLICAVEL</t>
        </is>
      </c>
      <c r="U462" s="5" t="inlineStr"/>
      <c r="V462" s="5" t="inlineStr">
        <is>
          <t>sem venda</t>
        </is>
      </c>
      <c r="W462" s="5" t="inlineStr">
        <is>
          <t>REDES/GRUPOS</t>
        </is>
      </c>
    </row>
    <row r="463">
      <c r="A463" s="6" t="n">
        <v>0</v>
      </c>
      <c r="B463" s="5" t="inlineStr"/>
      <c r="C463" s="9" t="n">
        <v>0</v>
      </c>
      <c r="D463" s="9" t="n">
        <v>1199.04</v>
      </c>
      <c r="E463" s="9" t="n">
        <v>0</v>
      </c>
      <c r="F463" s="6" t="n">
        <v>0</v>
      </c>
      <c r="G463" s="5" t="inlineStr">
        <is>
          <t>SEM GRUPO</t>
        </is>
      </c>
      <c r="H463" s="5" t="inlineStr">
        <is>
          <t>PE</t>
        </is>
      </c>
      <c r="I463" s="5" t="n">
        <v>0</v>
      </c>
      <c r="J463" s="5" t="inlineStr"/>
      <c r="K463" s="5" t="inlineStr">
        <is>
          <t>SEM REDE</t>
        </is>
      </c>
      <c r="L463" s="5" t="inlineStr">
        <is>
          <t>PE</t>
        </is>
      </c>
      <c r="M463" s="5" t="n">
        <v>0</v>
      </c>
      <c r="N463" s="9" t="n">
        <v>0</v>
      </c>
      <c r="O463" s="19" t="n">
        <v>0</v>
      </c>
      <c r="P463" s="5" t="inlineStr"/>
      <c r="Q463" s="5" t="inlineStr">
        <is>
          <t>LARISSA PADILHA</t>
        </is>
      </c>
      <c r="R463" s="5" t="inlineStr"/>
      <c r="S463" s="5" t="inlineStr"/>
      <c r="T463" s="5" t="inlineStr"/>
      <c r="U463" s="5" t="inlineStr"/>
      <c r="V463" s="5" t="inlineStr">
        <is>
          <t>cauda longa</t>
        </is>
      </c>
      <c r="W463" s="5" t="inlineStr">
        <is>
          <t>REGIÕES/GRUPOS</t>
        </is>
      </c>
    </row>
    <row r="464">
      <c r="A464" s="20" t="n">
        <v>0</v>
      </c>
      <c r="B464" s="21" t="inlineStr">
        <is>
          <t>ROXO</t>
        </is>
      </c>
      <c r="C464" s="9" t="n">
        <v>1028.571428571429</v>
      </c>
      <c r="D464" s="9" t="n">
        <v>0</v>
      </c>
      <c r="E464" s="9" t="n">
        <v>1028.571428571429</v>
      </c>
      <c r="F464" s="6" t="n">
        <v>0</v>
      </c>
      <c r="G464" s="5" t="inlineStr">
        <is>
          <t>SEM GRUPO</t>
        </is>
      </c>
      <c r="H464" s="5" t="inlineStr">
        <is>
          <t>MG</t>
        </is>
      </c>
      <c r="I464" s="5" t="n">
        <v>1276</v>
      </c>
      <c r="J464" s="5" t="inlineStr">
        <is>
          <t>Mapear + Prospectar</t>
        </is>
      </c>
      <c r="K464" s="5" t="inlineStr">
        <is>
          <t>SEM REDE</t>
        </is>
      </c>
      <c r="L464" s="5" t="inlineStr">
        <is>
          <t>MG</t>
        </is>
      </c>
      <c r="M464" s="5" t="n">
        <v>1276</v>
      </c>
      <c r="N464" s="9" t="n">
        <v>1537138.130000001</v>
      </c>
      <c r="O464" s="19" t="n">
        <v>100.387808908046</v>
      </c>
      <c r="P464" s="5" t="inlineStr">
        <is>
          <t>03 - RJ + ES + MG</t>
        </is>
      </c>
      <c r="Q464" s="5" t="inlineStr">
        <is>
          <t>LARISSA PADILHA</t>
        </is>
      </c>
      <c r="R464" s="5" t="inlineStr"/>
      <c r="S464" s="5" t="inlineStr">
        <is>
          <t>42.149.466 LARISSA DA SILVA PADILHA - ME</t>
        </is>
      </c>
      <c r="T464" s="5" t="inlineStr">
        <is>
          <t>ZV - NAO APLICAVEL</t>
        </is>
      </c>
      <c r="U464" s="5" t="inlineStr"/>
      <c r="V464" s="5" t="inlineStr">
        <is>
          <t>sem venda</t>
        </is>
      </c>
      <c r="W464" s="5" t="inlineStr">
        <is>
          <t>REGIÕES/GRUPOS</t>
        </is>
      </c>
    </row>
    <row r="465">
      <c r="A465" s="20" t="n">
        <v>0</v>
      </c>
      <c r="B465" s="21" t="inlineStr">
        <is>
          <t>ROXO</t>
        </is>
      </c>
      <c r="C465" s="9" t="n">
        <v>10706.89655172414</v>
      </c>
      <c r="D465" s="9" t="n">
        <v>0</v>
      </c>
      <c r="E465" s="9" t="n">
        <v>10706.89655172414</v>
      </c>
      <c r="F465" s="6" t="n">
        <v>0</v>
      </c>
      <c r="G465" s="5" t="inlineStr">
        <is>
          <t>FITLAND</t>
        </is>
      </c>
      <c r="H465" s="5" t="inlineStr">
        <is>
          <t>SC</t>
        </is>
      </c>
      <c r="I465" s="5" t="n">
        <v>58</v>
      </c>
      <c r="J465" s="5" t="inlineStr">
        <is>
          <t>Mapear + Prospectar</t>
        </is>
      </c>
      <c r="K465" s="5" t="inlineStr">
        <is>
          <t>FITLAND</t>
        </is>
      </c>
      <c r="L465" s="5" t="inlineStr">
        <is>
          <t>SC</t>
        </is>
      </c>
      <c r="M465" s="5" t="n">
        <v>58</v>
      </c>
      <c r="N465" s="9" t="n">
        <v>140195.48</v>
      </c>
      <c r="O465" s="19" t="n">
        <v>201.4302873563219</v>
      </c>
      <c r="P465" s="5" t="inlineStr">
        <is>
          <t>03 - NACIONAL</t>
        </is>
      </c>
      <c r="Q465" s="5" t="inlineStr">
        <is>
          <t>JULIO GADRET</t>
        </is>
      </c>
      <c r="R465" s="5" t="inlineStr"/>
      <c r="S465" s="5" t="inlineStr">
        <is>
          <t>ZR - NAO APLICAVEL</t>
        </is>
      </c>
      <c r="T465" s="5" t="inlineStr">
        <is>
          <t>ZV - NAO APLICAVEL</t>
        </is>
      </c>
      <c r="U465" s="5" t="inlineStr"/>
      <c r="V465" s="5" t="inlineStr">
        <is>
          <t>sem venda</t>
        </is>
      </c>
      <c r="W465" s="5" t="inlineStr">
        <is>
          <t>REDES/GRUPOS</t>
        </is>
      </c>
    </row>
    <row r="466">
      <c r="A466" s="20" t="n">
        <v>0</v>
      </c>
      <c r="B466" s="21" t="inlineStr">
        <is>
          <t>ROXO</t>
        </is>
      </c>
      <c r="C466" s="9" t="n">
        <v>10706.89655172414</v>
      </c>
      <c r="D466" s="9" t="n">
        <v>0</v>
      </c>
      <c r="E466" s="9" t="n">
        <v>10706.89655172414</v>
      </c>
      <c r="F466" s="6" t="n">
        <v>0</v>
      </c>
      <c r="G466" s="5" t="inlineStr">
        <is>
          <t>FITLAND</t>
        </is>
      </c>
      <c r="H466" s="5" t="inlineStr">
        <is>
          <t>SC</t>
        </is>
      </c>
      <c r="I466" s="5" t="n">
        <v>58</v>
      </c>
      <c r="J466" s="5" t="inlineStr">
        <is>
          <t>Mapear + Prospectar</t>
        </is>
      </c>
      <c r="K466" s="5" t="inlineStr">
        <is>
          <t>FITLAND</t>
        </is>
      </c>
      <c r="L466" s="5" t="inlineStr">
        <is>
          <t>SC</t>
        </is>
      </c>
      <c r="M466" s="5" t="n">
        <v>58</v>
      </c>
      <c r="N466" s="9" t="n">
        <v>140195.48</v>
      </c>
      <c r="O466" s="19" t="n">
        <v>201.4302873563219</v>
      </c>
      <c r="P466" s="5" t="inlineStr">
        <is>
          <t>03 - NACIONAL</t>
        </is>
      </c>
      <c r="Q466" s="5" t="inlineStr">
        <is>
          <t>JULIO GADRET</t>
        </is>
      </c>
      <c r="R466" s="5" t="inlineStr"/>
      <c r="S466" s="5" t="inlineStr">
        <is>
          <t>ZR - NAO APLICAVEL</t>
        </is>
      </c>
      <c r="T466" s="5" t="inlineStr">
        <is>
          <t>ZV - NAO APLICAVEL</t>
        </is>
      </c>
      <c r="U466" s="5" t="inlineStr"/>
      <c r="V466" s="5" t="inlineStr">
        <is>
          <t>sem venda</t>
        </is>
      </c>
      <c r="W466" s="5" t="inlineStr">
        <is>
          <t>REDES/GRUPOS</t>
        </is>
      </c>
    </row>
    <row r="467">
      <c r="A467" s="20" t="n">
        <v>0</v>
      </c>
      <c r="B467" s="21" t="inlineStr">
        <is>
          <t>ROXO</t>
        </is>
      </c>
      <c r="C467" s="9" t="n">
        <v>10706.89655172414</v>
      </c>
      <c r="D467" s="9" t="n">
        <v>0</v>
      </c>
      <c r="E467" s="9" t="n">
        <v>10706.89655172414</v>
      </c>
      <c r="F467" s="6" t="n">
        <v>0</v>
      </c>
      <c r="G467" s="5" t="inlineStr">
        <is>
          <t>FITLAND</t>
        </is>
      </c>
      <c r="H467" s="5" t="inlineStr">
        <is>
          <t>SC</t>
        </is>
      </c>
      <c r="I467" s="5" t="n">
        <v>58</v>
      </c>
      <c r="J467" s="5" t="inlineStr">
        <is>
          <t>Mapear + Prospectar</t>
        </is>
      </c>
      <c r="K467" s="5" t="inlineStr">
        <is>
          <t>FITLAND</t>
        </is>
      </c>
      <c r="L467" s="5" t="inlineStr">
        <is>
          <t>SC</t>
        </is>
      </c>
      <c r="M467" s="5" t="n">
        <v>58</v>
      </c>
      <c r="N467" s="9" t="n">
        <v>140195.48</v>
      </c>
      <c r="O467" s="19" t="n">
        <v>201.4302873563219</v>
      </c>
      <c r="P467" s="5" t="inlineStr">
        <is>
          <t>03 - NACIONAL</t>
        </is>
      </c>
      <c r="Q467" s="5" t="inlineStr">
        <is>
          <t>JULIO GADRET</t>
        </is>
      </c>
      <c r="R467" s="5" t="inlineStr"/>
      <c r="S467" s="5" t="inlineStr">
        <is>
          <t>LG REPRESENTACOES LTDA - EPP</t>
        </is>
      </c>
      <c r="T467" s="5" t="inlineStr">
        <is>
          <t>ZV - NAO APLICAVEL</t>
        </is>
      </c>
      <c r="U467" s="5" t="inlineStr"/>
      <c r="V467" s="5" t="inlineStr">
        <is>
          <t>sem venda</t>
        </is>
      </c>
      <c r="W467" s="5" t="inlineStr">
        <is>
          <t>REDES/GRUPOS</t>
        </is>
      </c>
    </row>
    <row r="468">
      <c r="A468" s="20" t="n">
        <v>0</v>
      </c>
      <c r="B468" s="21" t="inlineStr">
        <is>
          <t>ROXO</t>
        </is>
      </c>
      <c r="C468" s="9" t="n">
        <v>10706.89655172414</v>
      </c>
      <c r="D468" s="9" t="n">
        <v>0</v>
      </c>
      <c r="E468" s="9" t="n">
        <v>10706.89655172414</v>
      </c>
      <c r="F468" s="6" t="n">
        <v>0</v>
      </c>
      <c r="G468" s="5" t="inlineStr">
        <is>
          <t>FITLAND</t>
        </is>
      </c>
      <c r="H468" s="5" t="inlineStr">
        <is>
          <t>SC</t>
        </is>
      </c>
      <c r="I468" s="5" t="n">
        <v>58</v>
      </c>
      <c r="J468" s="5" t="inlineStr">
        <is>
          <t>Mapear + Prospectar</t>
        </is>
      </c>
      <c r="K468" s="5" t="inlineStr">
        <is>
          <t>FITLAND</t>
        </is>
      </c>
      <c r="L468" s="5" t="inlineStr">
        <is>
          <t>SC</t>
        </is>
      </c>
      <c r="M468" s="5" t="n">
        <v>58</v>
      </c>
      <c r="N468" s="9" t="n">
        <v>140195.48</v>
      </c>
      <c r="O468" s="19" t="n">
        <v>201.4302873563219</v>
      </c>
      <c r="P468" s="5" t="inlineStr">
        <is>
          <t>03 - NACIONAL</t>
        </is>
      </c>
      <c r="Q468" s="5" t="inlineStr">
        <is>
          <t>JULIO GADRET</t>
        </is>
      </c>
      <c r="R468" s="5" t="inlineStr"/>
      <c r="S468" s="5" t="inlineStr">
        <is>
          <t>ZR - NAO APLICAVEL</t>
        </is>
      </c>
      <c r="T468" s="5" t="inlineStr">
        <is>
          <t>ZV - NAO APLICAVEL</t>
        </is>
      </c>
      <c r="U468" s="5" t="inlineStr"/>
      <c r="V468" s="5" t="inlineStr">
        <is>
          <t>sem venda</t>
        </is>
      </c>
      <c r="W468" s="5" t="inlineStr">
        <is>
          <t>REDES/GRUPOS</t>
        </is>
      </c>
    </row>
    <row r="469">
      <c r="A469" s="22" t="n">
        <v>0.220327868852459</v>
      </c>
      <c r="B469" s="23" t="inlineStr">
        <is>
          <t>VERMELHO</t>
        </is>
      </c>
      <c r="C469" s="9" t="n">
        <v>2614.285714285714</v>
      </c>
      <c r="D469" s="9" t="n">
        <v>576</v>
      </c>
      <c r="E469" s="9" t="n">
        <v>2614.285714285714</v>
      </c>
      <c r="F469" s="6" t="n">
        <v>0.220327868852459</v>
      </c>
      <c r="G469" s="5" t="inlineStr">
        <is>
          <t>SEM GRUPO</t>
        </is>
      </c>
      <c r="H469" s="5" t="inlineStr">
        <is>
          <t>SP</t>
        </is>
      </c>
      <c r="I469" s="5" t="n">
        <v>1276</v>
      </c>
      <c r="J469" s="5" t="inlineStr">
        <is>
          <t>Positivação + Expandir</t>
        </is>
      </c>
      <c r="K469" s="5" t="inlineStr">
        <is>
          <t>SEM REDE</t>
        </is>
      </c>
      <c r="L469" s="5" t="inlineStr">
        <is>
          <t>SP</t>
        </is>
      </c>
      <c r="M469" s="5" t="n">
        <v>1276</v>
      </c>
      <c r="N469" s="9" t="n">
        <v>1537138.130000001</v>
      </c>
      <c r="O469" s="19" t="n">
        <v>100.387808908046</v>
      </c>
      <c r="P469" s="5" t="inlineStr">
        <is>
          <t>03 - SP INTERIOR</t>
        </is>
      </c>
      <c r="Q469" s="5" t="inlineStr">
        <is>
          <t>LARISSA PADILHA</t>
        </is>
      </c>
      <c r="R469" s="5" t="inlineStr"/>
      <c r="S469" s="5" t="inlineStr">
        <is>
          <t>42.149.466 LARISSA DA SILVA PADILHA - ME</t>
        </is>
      </c>
      <c r="T469" s="5" t="inlineStr">
        <is>
          <t>ZV - NAO APLICAVEL</t>
        </is>
      </c>
      <c r="U469" s="5" t="inlineStr"/>
      <c r="V469" s="5" t="inlineStr">
        <is>
          <t>cauda longa</t>
        </is>
      </c>
      <c r="W469" s="5" t="inlineStr">
        <is>
          <t>REGIÕES/GRUPOS</t>
        </is>
      </c>
    </row>
    <row r="470">
      <c r="A470" s="24" t="n">
        <v>0.4708466973886328</v>
      </c>
      <c r="B470" s="25" t="inlineStr">
        <is>
          <t>AMARELO</t>
        </is>
      </c>
      <c r="C470" s="9" t="n">
        <v>1513.953488372093</v>
      </c>
      <c r="D470" s="9" t="n">
        <v>712.8399999999999</v>
      </c>
      <c r="E470" s="9" t="n">
        <v>1513.953488372093</v>
      </c>
      <c r="F470" s="6" t="n">
        <v>0.4708466973886328</v>
      </c>
      <c r="G470" s="5" t="inlineStr">
        <is>
          <t>SEM GRUPO</t>
        </is>
      </c>
      <c r="H470" s="5" t="inlineStr">
        <is>
          <t>SC</t>
        </is>
      </c>
      <c r="I470" s="5" t="n">
        <v>1276</v>
      </c>
      <c r="J470" s="5" t="inlineStr">
        <is>
          <t>Sell Out</t>
        </is>
      </c>
      <c r="K470" s="5" t="inlineStr">
        <is>
          <t>SEM REDE</t>
        </is>
      </c>
      <c r="L470" s="5" t="inlineStr">
        <is>
          <t>SC</t>
        </is>
      </c>
      <c r="M470" s="5" t="n">
        <v>1276</v>
      </c>
      <c r="N470" s="9" t="n">
        <v>1537138.130000001</v>
      </c>
      <c r="O470" s="19" t="n">
        <v>100.387808908046</v>
      </c>
      <c r="P470" s="5" t="inlineStr">
        <is>
          <t>03 - SUL</t>
        </is>
      </c>
      <c r="Q470" s="5" t="inlineStr">
        <is>
          <t>HEMANUELE DITZEL (MANU)</t>
        </is>
      </c>
      <c r="R470" s="5" t="inlineStr"/>
      <c r="S470" s="5" t="inlineStr">
        <is>
          <t>ZR - NAO APLICAVEL</t>
        </is>
      </c>
      <c r="T470" s="5" t="inlineStr">
        <is>
          <t>HEMANUELE ROSA DITZEL</t>
        </is>
      </c>
      <c r="U470" s="5" t="inlineStr"/>
      <c r="V470" s="5" t="inlineStr">
        <is>
          <t>cauda longa</t>
        </is>
      </c>
      <c r="W470" s="5" t="inlineStr">
        <is>
          <t>REGIÕES/GRUPOS</t>
        </is>
      </c>
    </row>
    <row r="471">
      <c r="A471" s="17" t="n">
        <v>0.7109617886178863</v>
      </c>
      <c r="B471" s="18" t="inlineStr">
        <is>
          <t>VERDE</t>
        </is>
      </c>
      <c r="C471" s="9" t="n">
        <v>1604.347826086957</v>
      </c>
      <c r="D471" s="9" t="n">
        <v>1140.63</v>
      </c>
      <c r="E471" s="9" t="n">
        <v>1604.347826086957</v>
      </c>
      <c r="F471" s="6" t="n">
        <v>0.7109617886178863</v>
      </c>
      <c r="G471" s="5" t="inlineStr">
        <is>
          <t>SEM GRUPO</t>
        </is>
      </c>
      <c r="H471" s="5" t="inlineStr">
        <is>
          <t>SC</t>
        </is>
      </c>
      <c r="I471" s="5" t="n">
        <v>1276</v>
      </c>
      <c r="J471" s="5" t="inlineStr">
        <is>
          <t>JBP</t>
        </is>
      </c>
      <c r="K471" s="5" t="inlineStr">
        <is>
          <t>SEM REDE</t>
        </is>
      </c>
      <c r="L471" s="5" t="inlineStr">
        <is>
          <t>SC</t>
        </is>
      </c>
      <c r="M471" s="5" t="n">
        <v>1276</v>
      </c>
      <c r="N471" s="9" t="n">
        <v>1537138.130000001</v>
      </c>
      <c r="O471" s="19" t="n">
        <v>100.387808908046</v>
      </c>
      <c r="P471" s="5" t="inlineStr">
        <is>
          <t>03 - SUL</t>
        </is>
      </c>
      <c r="Q471" s="5" t="inlineStr">
        <is>
          <t>DAIANE STAVICKI</t>
        </is>
      </c>
      <c r="R471" s="5" t="inlineStr"/>
      <c r="S471" s="5" t="inlineStr">
        <is>
          <t>ZR - NAO APLICAVEL</t>
        </is>
      </c>
      <c r="T471" s="5" t="inlineStr">
        <is>
          <t>ZV - NAO APLICAVEL</t>
        </is>
      </c>
      <c r="U471" s="5" t="inlineStr"/>
      <c r="V471" s="5" t="inlineStr">
        <is>
          <t>cauda longa</t>
        </is>
      </c>
      <c r="W471" s="5" t="inlineStr">
        <is>
          <t>REGIÕES/GRUPOS</t>
        </is>
      </c>
    </row>
    <row r="472">
      <c r="A472" s="20" t="n">
        <v>0</v>
      </c>
      <c r="B472" s="21" t="inlineStr">
        <is>
          <t>ROXO</t>
        </is>
      </c>
      <c r="C472" s="9" t="n">
        <v>10875</v>
      </c>
      <c r="D472" s="9" t="n">
        <v>0</v>
      </c>
      <c r="E472" s="9" t="n">
        <v>10875</v>
      </c>
      <c r="F472" s="6" t="n">
        <v>0</v>
      </c>
      <c r="G472" s="5" t="inlineStr">
        <is>
          <t>CIA DA SAUDE</t>
        </is>
      </c>
      <c r="H472" s="5" t="inlineStr">
        <is>
          <t>SC</t>
        </is>
      </c>
      <c r="I472" s="5" t="n">
        <v>72</v>
      </c>
      <c r="J472" s="5" t="inlineStr">
        <is>
          <t>Mapear + Prospectar</t>
        </is>
      </c>
      <c r="K472" s="5" t="inlineStr">
        <is>
          <t>CIA DA SAUDE</t>
        </is>
      </c>
      <c r="L472" s="5" t="inlineStr">
        <is>
          <t>SC</t>
        </is>
      </c>
      <c r="M472" s="5" t="n">
        <v>72</v>
      </c>
      <c r="N472" s="9" t="n">
        <v>35479.27</v>
      </c>
      <c r="O472" s="19" t="n">
        <v>41.06396990740741</v>
      </c>
      <c r="P472" s="5" t="inlineStr">
        <is>
          <t>03 - NACIONAL</t>
        </is>
      </c>
      <c r="Q472" s="5" t="inlineStr">
        <is>
          <t>JULIO GADRET</t>
        </is>
      </c>
      <c r="R472" s="5" t="inlineStr"/>
      <c r="S472" s="5" t="inlineStr">
        <is>
          <t>LG REPRESENTACOES LTDA - EPP</t>
        </is>
      </c>
      <c r="T472" s="5" t="inlineStr">
        <is>
          <t>ZV - NAO APLICAVEL</t>
        </is>
      </c>
      <c r="U472" s="5" t="inlineStr"/>
      <c r="V472" s="5" t="inlineStr">
        <is>
          <t>sem venda</t>
        </is>
      </c>
      <c r="W472" s="5" t="inlineStr">
        <is>
          <t>REDES/GRUPOS</t>
        </is>
      </c>
    </row>
    <row r="473">
      <c r="A473" s="24" t="n">
        <v>0.4573263888888889</v>
      </c>
      <c r="B473" s="25" t="inlineStr">
        <is>
          <t>AMARELO</t>
        </is>
      </c>
      <c r="C473" s="9" t="n">
        <v>1440</v>
      </c>
      <c r="D473" s="9" t="n">
        <v>658.55</v>
      </c>
      <c r="E473" s="9" t="n">
        <v>1440</v>
      </c>
      <c r="F473" s="6" t="n">
        <v>0.4573263888888889</v>
      </c>
      <c r="G473" s="5" t="inlineStr">
        <is>
          <t>SEM GRUPO</t>
        </is>
      </c>
      <c r="H473" s="5" t="inlineStr">
        <is>
          <t>MG</t>
        </is>
      </c>
      <c r="I473" s="5" t="n">
        <v>1276</v>
      </c>
      <c r="J473" s="5" t="inlineStr">
        <is>
          <t>Sell Out</t>
        </is>
      </c>
      <c r="K473" s="5" t="inlineStr">
        <is>
          <t>SEM REDE</t>
        </is>
      </c>
      <c r="L473" s="5" t="inlineStr">
        <is>
          <t>MG</t>
        </is>
      </c>
      <c r="M473" s="5" t="n">
        <v>1276</v>
      </c>
      <c r="N473" s="9" t="n">
        <v>1537138.130000001</v>
      </c>
      <c r="O473" s="19" t="n">
        <v>100.387808908046</v>
      </c>
      <c r="P473" s="5" t="inlineStr">
        <is>
          <t>03 - RJ + ES + MG</t>
        </is>
      </c>
      <c r="Q473" s="5" t="inlineStr">
        <is>
          <t>LARISSA PADILHA</t>
        </is>
      </c>
      <c r="R473" s="5" t="inlineStr"/>
      <c r="S473" s="5" t="inlineStr">
        <is>
          <t>42.149.466 LARISSA DA SILVA PADILHA - ME</t>
        </is>
      </c>
      <c r="T473" s="5" t="inlineStr">
        <is>
          <t>ZV - NAO APLICAVEL</t>
        </is>
      </c>
      <c r="U473" s="5" t="inlineStr"/>
      <c r="V473" s="5" t="inlineStr">
        <is>
          <t>cauda longa</t>
        </is>
      </c>
      <c r="W473" s="5" t="inlineStr">
        <is>
          <t>REGIÕES/GRUPOS</t>
        </is>
      </c>
    </row>
    <row r="474">
      <c r="A474" s="22" t="n">
        <v>0.2974961873638344</v>
      </c>
      <c r="B474" s="23" t="inlineStr">
        <is>
          <t>VERMELHO</t>
        </is>
      </c>
      <c r="C474" s="9" t="n">
        <v>2622.857142857143</v>
      </c>
      <c r="D474" s="9" t="n">
        <v>780.29</v>
      </c>
      <c r="E474" s="9" t="n">
        <v>2622.857142857143</v>
      </c>
      <c r="F474" s="6" t="n">
        <v>0.2974961873638344</v>
      </c>
      <c r="G474" s="5" t="inlineStr">
        <is>
          <t>SEM GRUPO</t>
        </is>
      </c>
      <c r="H474" s="5" t="inlineStr">
        <is>
          <t>SP</t>
        </is>
      </c>
      <c r="I474" s="5" t="n">
        <v>1276</v>
      </c>
      <c r="J474" s="5" t="inlineStr">
        <is>
          <t>Positivação + Expandir</t>
        </is>
      </c>
      <c r="K474" s="5" t="inlineStr">
        <is>
          <t>SEM REDE</t>
        </is>
      </c>
      <c r="L474" s="5" t="inlineStr">
        <is>
          <t>SP</t>
        </is>
      </c>
      <c r="M474" s="5" t="n">
        <v>1276</v>
      </c>
      <c r="N474" s="9" t="n">
        <v>1537138.130000001</v>
      </c>
      <c r="O474" s="19" t="n">
        <v>100.387808908046</v>
      </c>
      <c r="P474" s="5" t="inlineStr">
        <is>
          <t>03 - SP INTERIOR</t>
        </is>
      </c>
      <c r="Q474" s="5" t="inlineStr">
        <is>
          <t>JULIO GADRET</t>
        </is>
      </c>
      <c r="R474" s="5" t="inlineStr"/>
      <c r="S474" s="5" t="inlineStr">
        <is>
          <t>ZR - NAO APLICAVEL</t>
        </is>
      </c>
      <c r="T474" s="5" t="inlineStr">
        <is>
          <t>ZV - NAO APLICAVEL</t>
        </is>
      </c>
      <c r="U474" s="5" t="inlineStr"/>
      <c r="V474" s="5" t="inlineStr">
        <is>
          <t>cauda longa</t>
        </is>
      </c>
      <c r="W474" s="5" t="inlineStr">
        <is>
          <t>REGIÕES/GRUPOS</t>
        </is>
      </c>
    </row>
    <row r="475">
      <c r="A475" s="24" t="n">
        <v>0.4177177350427351</v>
      </c>
      <c r="B475" s="25" t="inlineStr">
        <is>
          <t>AMARELO</t>
        </is>
      </c>
      <c r="C475" s="9" t="n">
        <v>1613.793103448276</v>
      </c>
      <c r="D475" s="9" t="n">
        <v>674.11</v>
      </c>
      <c r="E475" s="9" t="n">
        <v>1613.793103448276</v>
      </c>
      <c r="F475" s="6" t="n">
        <v>0.4177177350427351</v>
      </c>
      <c r="G475" s="5" t="inlineStr">
        <is>
          <t>SEM GRUPO</t>
        </is>
      </c>
      <c r="H475" s="5" t="inlineStr">
        <is>
          <t>PR</t>
        </is>
      </c>
      <c r="I475" s="5" t="n">
        <v>1276</v>
      </c>
      <c r="J475" s="5" t="inlineStr">
        <is>
          <t>Sell Out</t>
        </is>
      </c>
      <c r="K475" s="5" t="inlineStr">
        <is>
          <t>SEM REDE</t>
        </is>
      </c>
      <c r="L475" s="5" t="inlineStr">
        <is>
          <t>PR</t>
        </is>
      </c>
      <c r="M475" s="5" t="n">
        <v>1276</v>
      </c>
      <c r="N475" s="9" t="n">
        <v>1537138.130000001</v>
      </c>
      <c r="O475" s="19" t="n">
        <v>100.387808908046</v>
      </c>
      <c r="P475" s="5" t="inlineStr">
        <is>
          <t>03 - SUL</t>
        </is>
      </c>
      <c r="Q475" s="5" t="inlineStr">
        <is>
          <t>LARISSA PADILHA</t>
        </is>
      </c>
      <c r="R475" s="5" t="inlineStr"/>
      <c r="S475" s="5" t="inlineStr">
        <is>
          <t>ZR - NAO APLICAVEL</t>
        </is>
      </c>
      <c r="T475" s="5" t="inlineStr">
        <is>
          <t>HEMANUELE ROSA DITZEL</t>
        </is>
      </c>
      <c r="U475" s="5" t="inlineStr"/>
      <c r="V475" s="5" t="inlineStr">
        <is>
          <t>cauda longa</t>
        </is>
      </c>
      <c r="W475" s="5" t="inlineStr">
        <is>
          <t>REGIÕES/GRUPOS</t>
        </is>
      </c>
    </row>
    <row r="476">
      <c r="A476" s="22" t="n">
        <v>0.2931201388888889</v>
      </c>
      <c r="B476" s="23" t="inlineStr">
        <is>
          <t>VERMELHO</t>
        </is>
      </c>
      <c r="C476" s="9" t="n">
        <v>2057.142857142857</v>
      </c>
      <c r="D476" s="9" t="n">
        <v>602.99</v>
      </c>
      <c r="E476" s="9" t="n">
        <v>2057.142857142857</v>
      </c>
      <c r="F476" s="6" t="n">
        <v>0.2931201388888889</v>
      </c>
      <c r="G476" s="5" t="inlineStr">
        <is>
          <t>SEM GRUPO</t>
        </is>
      </c>
      <c r="H476" s="5" t="inlineStr">
        <is>
          <t>PI</t>
        </is>
      </c>
      <c r="I476" s="5" t="n">
        <v>1276</v>
      </c>
      <c r="J476" s="5" t="inlineStr">
        <is>
          <t>Positivação + Expandir</t>
        </is>
      </c>
      <c r="K476" s="5" t="inlineStr">
        <is>
          <t>SEM REDE</t>
        </is>
      </c>
      <c r="L476" s="5" t="inlineStr">
        <is>
          <t>PI</t>
        </is>
      </c>
      <c r="M476" s="5" t="n">
        <v>1276</v>
      </c>
      <c r="N476" s="9" t="n">
        <v>1537138.130000001</v>
      </c>
      <c r="O476" s="19" t="n">
        <v>100.387808908046</v>
      </c>
      <c r="P476" s="5" t="inlineStr">
        <is>
          <t>03 - NORDESTE (SEM MA)</t>
        </is>
      </c>
      <c r="Q476" s="5" t="inlineStr">
        <is>
          <t>LARISSA PADILHA</t>
        </is>
      </c>
      <c r="R476" s="5" t="inlineStr"/>
      <c r="S476" s="5" t="inlineStr">
        <is>
          <t>42.149.466 LARISSA DA SILVA PADILHA - ME</t>
        </is>
      </c>
      <c r="T476" s="5" t="inlineStr">
        <is>
          <t>ZV - NAO APLICAVEL</t>
        </is>
      </c>
      <c r="U476" s="5" t="inlineStr"/>
      <c r="V476" s="5" t="inlineStr">
        <is>
          <t>cauda longa</t>
        </is>
      </c>
      <c r="W476" s="5" t="inlineStr">
        <is>
          <t>REGIÕES/GRUPOS</t>
        </is>
      </c>
    </row>
    <row r="477">
      <c r="A477" s="24" t="n">
        <v>0.4308126984126984</v>
      </c>
      <c r="B477" s="25" t="inlineStr">
        <is>
          <t>AMARELO</t>
        </is>
      </c>
      <c r="C477" s="9" t="n">
        <v>1575</v>
      </c>
      <c r="D477" s="9" t="n">
        <v>678.53</v>
      </c>
      <c r="E477" s="9" t="n">
        <v>1575</v>
      </c>
      <c r="F477" s="6" t="n">
        <v>0.4308126984126984</v>
      </c>
      <c r="G477" s="5" t="inlineStr">
        <is>
          <t>SEM GRUPO</t>
        </is>
      </c>
      <c r="H477" s="5" t="inlineStr">
        <is>
          <t>PR</t>
        </is>
      </c>
      <c r="I477" s="5" t="n">
        <v>1276</v>
      </c>
      <c r="J477" s="5" t="inlineStr">
        <is>
          <t>Sell Out</t>
        </is>
      </c>
      <c r="K477" s="5" t="inlineStr">
        <is>
          <t>SEM REDE</t>
        </is>
      </c>
      <c r="L477" s="5" t="inlineStr">
        <is>
          <t>PR</t>
        </is>
      </c>
      <c r="M477" s="5" t="n">
        <v>1276</v>
      </c>
      <c r="N477" s="9" t="n">
        <v>1537138.130000001</v>
      </c>
      <c r="O477" s="19" t="n">
        <v>100.387808908046</v>
      </c>
      <c r="P477" s="5" t="inlineStr">
        <is>
          <t>03 - SUL</t>
        </is>
      </c>
      <c r="Q477" s="5" t="inlineStr">
        <is>
          <t>HEMANUELE DITZEL (MANU)</t>
        </is>
      </c>
      <c r="R477" s="5" t="inlineStr"/>
      <c r="S477" s="5" t="inlineStr">
        <is>
          <t>ZR - NAO APLICAVEL</t>
        </is>
      </c>
      <c r="T477" s="5" t="inlineStr">
        <is>
          <t>HEMANUELE ROSA DITZEL</t>
        </is>
      </c>
      <c r="U477" s="5" t="inlineStr"/>
      <c r="V477" s="5" t="inlineStr">
        <is>
          <t>cauda longa</t>
        </is>
      </c>
      <c r="W477" s="5" t="inlineStr">
        <is>
          <t>REGIÕES/GRUPOS</t>
        </is>
      </c>
    </row>
    <row r="478">
      <c r="A478" s="20" t="n">
        <v>0</v>
      </c>
      <c r="B478" s="21" t="inlineStr">
        <is>
          <t>ROXO</t>
        </is>
      </c>
      <c r="C478" s="9" t="n">
        <v>10875</v>
      </c>
      <c r="D478" s="9" t="n">
        <v>0</v>
      </c>
      <c r="E478" s="9" t="n">
        <v>10875</v>
      </c>
      <c r="F478" s="6" t="n">
        <v>0</v>
      </c>
      <c r="G478" s="5" t="inlineStr">
        <is>
          <t>CIA DA SAUDE</t>
        </is>
      </c>
      <c r="H478" s="5" t="inlineStr">
        <is>
          <t>SC</t>
        </is>
      </c>
      <c r="I478" s="5" t="n">
        <v>72</v>
      </c>
      <c r="J478" s="5" t="inlineStr">
        <is>
          <t>Mapear + Prospectar</t>
        </is>
      </c>
      <c r="K478" s="5" t="inlineStr">
        <is>
          <t>CIA DA SAUDE</t>
        </is>
      </c>
      <c r="L478" s="5" t="inlineStr">
        <is>
          <t>SC</t>
        </is>
      </c>
      <c r="M478" s="5" t="n">
        <v>72</v>
      </c>
      <c r="N478" s="9" t="n">
        <v>35479.27</v>
      </c>
      <c r="O478" s="19" t="n">
        <v>41.06396990740741</v>
      </c>
      <c r="P478" s="5" t="inlineStr">
        <is>
          <t>03 - NACIONAL</t>
        </is>
      </c>
      <c r="Q478" s="5" t="inlineStr">
        <is>
          <t>JULIO GADRET</t>
        </is>
      </c>
      <c r="R478" s="5" t="inlineStr"/>
      <c r="S478" s="5" t="inlineStr">
        <is>
          <t>LG REPRESENTACOES LTDA - EPP</t>
        </is>
      </c>
      <c r="T478" s="5" t="inlineStr">
        <is>
          <t>ZV - NAO APLICAVEL</t>
        </is>
      </c>
      <c r="U478" s="5" t="inlineStr"/>
      <c r="V478" s="5" t="inlineStr">
        <is>
          <t>sem venda</t>
        </is>
      </c>
      <c r="W478" s="5" t="inlineStr">
        <is>
          <t>REDES/GRUPOS</t>
        </is>
      </c>
    </row>
    <row r="479">
      <c r="A479" s="20" t="n">
        <v>0</v>
      </c>
      <c r="B479" s="21" t="inlineStr">
        <is>
          <t>ROXO</t>
        </is>
      </c>
      <c r="C479" s="9" t="n">
        <v>6566.037735849057</v>
      </c>
      <c r="D479" s="9" t="n">
        <v>0</v>
      </c>
      <c r="E479" s="9" t="n">
        <v>6566.037735849057</v>
      </c>
      <c r="F479" s="6" t="n">
        <v>0</v>
      </c>
      <c r="G479" s="5" t="inlineStr">
        <is>
          <t>DIVINA TERRA</t>
        </is>
      </c>
      <c r="H479" s="5" t="inlineStr">
        <is>
          <t>PR</t>
        </is>
      </c>
      <c r="I479" s="5" t="n">
        <v>53</v>
      </c>
      <c r="J479" s="5" t="inlineStr">
        <is>
          <t>Mapear + Prospectar</t>
        </is>
      </c>
      <c r="K479" s="5" t="inlineStr">
        <is>
          <t>DIVINA TERRA</t>
        </is>
      </c>
      <c r="L479" s="5" t="inlineStr">
        <is>
          <t>PR</t>
        </is>
      </c>
      <c r="M479" s="5" t="n">
        <v>53</v>
      </c>
      <c r="N479" s="9" t="n">
        <v>26524.04</v>
      </c>
      <c r="O479" s="19" t="n">
        <v>41.70446540880504</v>
      </c>
      <c r="P479" s="5" t="inlineStr">
        <is>
          <t>03 - NACIONAL</t>
        </is>
      </c>
      <c r="Q479" s="5" t="inlineStr">
        <is>
          <t>DAIANE STAVICKI</t>
        </is>
      </c>
      <c r="R479" s="5" t="inlineStr"/>
      <c r="S479" s="5" t="inlineStr">
        <is>
          <t>ZR - NAO APLICAVEL</t>
        </is>
      </c>
      <c r="T479" s="5" t="inlineStr">
        <is>
          <t>ZV - NAO APLICAVEL</t>
        </is>
      </c>
      <c r="U479" s="5" t="inlineStr"/>
      <c r="V479" s="5" t="inlineStr">
        <is>
          <t>sem venda</t>
        </is>
      </c>
      <c r="W479" s="5" t="inlineStr">
        <is>
          <t>REDES/GRUPOS</t>
        </is>
      </c>
    </row>
    <row r="480">
      <c r="A480" s="6" t="n">
        <v>0</v>
      </c>
      <c r="B480" s="5" t="inlineStr"/>
      <c r="C480" s="9" t="n">
        <v>0</v>
      </c>
      <c r="D480" s="9" t="n">
        <v>1001.78</v>
      </c>
      <c r="E480" s="9" t="n">
        <v>0</v>
      </c>
      <c r="F480" s="6" t="n">
        <v>0</v>
      </c>
      <c r="G480" s="5" t="inlineStr">
        <is>
          <t>SEM GRUPO</t>
        </is>
      </c>
      <c r="H480" s="5" t="inlineStr">
        <is>
          <t>MG</t>
        </is>
      </c>
      <c r="I480" s="5" t="n">
        <v>0</v>
      </c>
      <c r="J480" s="5" t="inlineStr"/>
      <c r="K480" s="5" t="inlineStr">
        <is>
          <t>SEM REDE</t>
        </is>
      </c>
      <c r="L480" s="5" t="inlineStr">
        <is>
          <t>MG</t>
        </is>
      </c>
      <c r="M480" s="5" t="n">
        <v>0</v>
      </c>
      <c r="N480" s="9" t="n">
        <v>0</v>
      </c>
      <c r="O480" s="19" t="n">
        <v>0</v>
      </c>
      <c r="P480" s="5" t="inlineStr"/>
      <c r="Q480" s="5" t="inlineStr">
        <is>
          <t>LARISSA PADILHA</t>
        </is>
      </c>
      <c r="R480" s="5" t="inlineStr"/>
      <c r="S480" s="5" t="inlineStr"/>
      <c r="T480" s="5" t="inlineStr"/>
      <c r="U480" s="5" t="inlineStr"/>
      <c r="V480" s="5" t="inlineStr">
        <is>
          <t>cauda longa</t>
        </is>
      </c>
      <c r="W480" s="5" t="inlineStr">
        <is>
          <t>REGIÕES/GRUPOS</t>
        </is>
      </c>
    </row>
    <row r="481">
      <c r="A481" s="20" t="n">
        <v>0</v>
      </c>
      <c r="B481" s="21" t="inlineStr">
        <is>
          <t>ROXO</t>
        </is>
      </c>
      <c r="C481" s="9" t="n">
        <v>10875</v>
      </c>
      <c r="D481" s="9" t="n">
        <v>0</v>
      </c>
      <c r="E481" s="9" t="n">
        <v>10875</v>
      </c>
      <c r="F481" s="6" t="n">
        <v>0</v>
      </c>
      <c r="G481" s="5" t="inlineStr">
        <is>
          <t>CIA DA SAUDE</t>
        </is>
      </c>
      <c r="H481" s="5" t="inlineStr">
        <is>
          <t>SC</t>
        </is>
      </c>
      <c r="I481" s="5" t="n">
        <v>72</v>
      </c>
      <c r="J481" s="5" t="inlineStr">
        <is>
          <t>Mapear + Prospectar</t>
        </is>
      </c>
      <c r="K481" s="5" t="inlineStr">
        <is>
          <t>CIA DA SAUDE</t>
        </is>
      </c>
      <c r="L481" s="5" t="inlineStr">
        <is>
          <t>SC</t>
        </is>
      </c>
      <c r="M481" s="5" t="n">
        <v>72</v>
      </c>
      <c r="N481" s="9" t="n">
        <v>35479.27</v>
      </c>
      <c r="O481" s="19" t="n">
        <v>41.06396990740741</v>
      </c>
      <c r="P481" s="5" t="inlineStr">
        <is>
          <t>03 - NACIONAL</t>
        </is>
      </c>
      <c r="Q481" s="5" t="inlineStr">
        <is>
          <t>JULIO GADRET</t>
        </is>
      </c>
      <c r="R481" s="5" t="inlineStr"/>
      <c r="S481" s="5" t="inlineStr">
        <is>
          <t>LG REPRESENTACOES LTDA - EPP</t>
        </is>
      </c>
      <c r="T481" s="5" t="inlineStr">
        <is>
          <t>ZV - NAO APLICAVEL</t>
        </is>
      </c>
      <c r="U481" s="5" t="inlineStr"/>
      <c r="V481" s="5" t="inlineStr">
        <is>
          <t>sem venda</t>
        </is>
      </c>
      <c r="W481" s="5" t="inlineStr">
        <is>
          <t>REDES/GRUPOS</t>
        </is>
      </c>
    </row>
    <row r="482">
      <c r="A482" s="20" t="n">
        <v>0</v>
      </c>
      <c r="B482" s="21" t="inlineStr">
        <is>
          <t>ROXO</t>
        </is>
      </c>
      <c r="C482" s="9" t="n">
        <v>10875</v>
      </c>
      <c r="D482" s="9" t="n">
        <v>0</v>
      </c>
      <c r="E482" s="9" t="n">
        <v>10875</v>
      </c>
      <c r="F482" s="6" t="n">
        <v>0</v>
      </c>
      <c r="G482" s="5" t="inlineStr">
        <is>
          <t>CIA DA SAUDE</t>
        </is>
      </c>
      <c r="H482" s="5" t="inlineStr">
        <is>
          <t>SC</t>
        </is>
      </c>
      <c r="I482" s="5" t="n">
        <v>72</v>
      </c>
      <c r="J482" s="5" t="inlineStr">
        <is>
          <t>Mapear + Prospectar</t>
        </is>
      </c>
      <c r="K482" s="5" t="inlineStr">
        <is>
          <t>CIA DA SAUDE</t>
        </is>
      </c>
      <c r="L482" s="5" t="inlineStr">
        <is>
          <t>SC</t>
        </is>
      </c>
      <c r="M482" s="5" t="n">
        <v>72</v>
      </c>
      <c r="N482" s="9" t="n">
        <v>35479.27</v>
      </c>
      <c r="O482" s="19" t="n">
        <v>41.06396990740741</v>
      </c>
      <c r="P482" s="5" t="inlineStr">
        <is>
          <t>03 - NACIONAL</t>
        </is>
      </c>
      <c r="Q482" s="5" t="inlineStr">
        <is>
          <t>JULIO GADRET</t>
        </is>
      </c>
      <c r="R482" s="5" t="inlineStr"/>
      <c r="S482" s="5" t="inlineStr">
        <is>
          <t>LG REPRESENTACOES LTDA - EPP</t>
        </is>
      </c>
      <c r="T482" s="5" t="inlineStr">
        <is>
          <t>ZV - NAO APLICAVEL</t>
        </is>
      </c>
      <c r="U482" s="5" t="inlineStr"/>
      <c r="V482" s="5" t="inlineStr">
        <is>
          <t>sem venda</t>
        </is>
      </c>
      <c r="W482" s="5" t="inlineStr">
        <is>
          <t>REDES/GRUPOS</t>
        </is>
      </c>
    </row>
    <row r="483">
      <c r="A483" s="20" t="n">
        <v>0</v>
      </c>
      <c r="B483" s="21" t="inlineStr">
        <is>
          <t>ROXO</t>
        </is>
      </c>
      <c r="C483" s="9" t="n">
        <v>2442.857142857143</v>
      </c>
      <c r="D483" s="9" t="n">
        <v>0</v>
      </c>
      <c r="E483" s="9" t="n">
        <v>2442.857142857143</v>
      </c>
      <c r="F483" s="6" t="n">
        <v>0</v>
      </c>
      <c r="G483" s="5" t="inlineStr">
        <is>
          <t>SEM GRUPO</t>
        </is>
      </c>
      <c r="H483" s="5" t="inlineStr">
        <is>
          <t>SP</t>
        </is>
      </c>
      <c r="I483" s="5" t="n">
        <v>1276</v>
      </c>
      <c r="J483" s="5" t="inlineStr">
        <is>
          <t>Mapear + Prospectar</t>
        </is>
      </c>
      <c r="K483" s="5" t="inlineStr">
        <is>
          <t>SEM REDE</t>
        </is>
      </c>
      <c r="L483" s="5" t="inlineStr">
        <is>
          <t>SP</t>
        </is>
      </c>
      <c r="M483" s="5" t="n">
        <v>1276</v>
      </c>
      <c r="N483" s="9" t="n">
        <v>1537138.130000001</v>
      </c>
      <c r="O483" s="19" t="n">
        <v>100.387808908046</v>
      </c>
      <c r="P483" s="5" t="inlineStr">
        <is>
          <t>03 - SP CAPITAL</t>
        </is>
      </c>
      <c r="Q483" s="5" t="inlineStr">
        <is>
          <t>LARISSA PADILHA</t>
        </is>
      </c>
      <c r="R483" s="5" t="inlineStr"/>
      <c r="S483" s="5" t="inlineStr">
        <is>
          <t>42.149.466 LARISSA DA SILVA PADILHA - ME</t>
        </is>
      </c>
      <c r="T483" s="5" t="inlineStr">
        <is>
          <t>ZV - NAO APLICAVEL</t>
        </is>
      </c>
      <c r="U483" s="5" t="inlineStr"/>
      <c r="V483" s="5" t="inlineStr">
        <is>
          <t>sem venda</t>
        </is>
      </c>
      <c r="W483" s="5" t="inlineStr">
        <is>
          <t>REGIÕES/GRUPOS</t>
        </is>
      </c>
    </row>
    <row r="484">
      <c r="A484" s="6" t="n">
        <v>0</v>
      </c>
      <c r="B484" s="5" t="inlineStr"/>
      <c r="C484" s="9" t="n">
        <v>0</v>
      </c>
      <c r="D484" s="9" t="n">
        <v>990.28</v>
      </c>
      <c r="E484" s="9" t="n">
        <v>0</v>
      </c>
      <c r="F484" s="6" t="n">
        <v>0</v>
      </c>
      <c r="G484" s="5" t="inlineStr">
        <is>
          <t>SEM GRUPO</t>
        </is>
      </c>
      <c r="H484" s="5" t="inlineStr">
        <is>
          <t>PR</t>
        </is>
      </c>
      <c r="I484" s="5" t="n">
        <v>0</v>
      </c>
      <c r="J484" s="5" t="inlineStr"/>
      <c r="K484" s="5" t="inlineStr">
        <is>
          <t>SEM REDE</t>
        </is>
      </c>
      <c r="L484" s="5" t="inlineStr">
        <is>
          <t>PR</t>
        </is>
      </c>
      <c r="M484" s="5" t="n">
        <v>0</v>
      </c>
      <c r="N484" s="9" t="n">
        <v>0</v>
      </c>
      <c r="O484" s="19" t="n">
        <v>0</v>
      </c>
      <c r="P484" s="5" t="inlineStr"/>
      <c r="Q484" s="5" t="inlineStr">
        <is>
          <t>JULIO GADRET</t>
        </is>
      </c>
      <c r="R484" s="5" t="inlineStr"/>
      <c r="S484" s="5" t="inlineStr"/>
      <c r="T484" s="5" t="inlineStr"/>
      <c r="U484" s="5" t="inlineStr"/>
      <c r="V484" s="5" t="inlineStr">
        <is>
          <t>cauda longa</t>
        </is>
      </c>
      <c r="W484" s="5" t="inlineStr">
        <is>
          <t>REGIÕES/GRUPOS</t>
        </is>
      </c>
    </row>
    <row r="485">
      <c r="A485" s="6" t="n">
        <v>0</v>
      </c>
      <c r="B485" s="5" t="inlineStr"/>
      <c r="C485" s="9" t="n">
        <v>0</v>
      </c>
      <c r="D485" s="9" t="n">
        <v>963.58</v>
      </c>
      <c r="E485" s="9" t="n">
        <v>0</v>
      </c>
      <c r="F485" s="6" t="n">
        <v>0</v>
      </c>
      <c r="G485" s="5" t="inlineStr">
        <is>
          <t>SEM GRUPO</t>
        </is>
      </c>
      <c r="H485" s="5" t="inlineStr">
        <is>
          <t>SP</t>
        </is>
      </c>
      <c r="I485" s="5" t="n">
        <v>0</v>
      </c>
      <c r="J485" s="5" t="inlineStr"/>
      <c r="K485" s="5" t="inlineStr">
        <is>
          <t>SEM REDE</t>
        </is>
      </c>
      <c r="L485" s="5" t="inlineStr">
        <is>
          <t>SP</t>
        </is>
      </c>
      <c r="M485" s="5" t="n">
        <v>0</v>
      </c>
      <c r="N485" s="9" t="n">
        <v>0</v>
      </c>
      <c r="O485" s="19" t="n">
        <v>0</v>
      </c>
      <c r="P485" s="5" t="inlineStr"/>
      <c r="Q485" s="5" t="inlineStr">
        <is>
          <t>HEMANUELE DITZEL (MANU)</t>
        </is>
      </c>
      <c r="R485" s="5" t="inlineStr"/>
      <c r="S485" s="5" t="inlineStr"/>
      <c r="T485" s="5" t="inlineStr"/>
      <c r="U485" s="5" t="inlineStr"/>
      <c r="V485" s="5" t="inlineStr">
        <is>
          <t>cauda longa</t>
        </is>
      </c>
      <c r="W485" s="5" t="inlineStr">
        <is>
          <t>REGIÕES/GRUPOS</t>
        </is>
      </c>
    </row>
    <row r="486">
      <c r="A486" s="20" t="n">
        <v>0</v>
      </c>
      <c r="B486" s="21" t="inlineStr">
        <is>
          <t>ROXO</t>
        </is>
      </c>
      <c r="C486" s="9" t="n">
        <v>1575</v>
      </c>
      <c r="D486" s="9" t="n">
        <v>0</v>
      </c>
      <c r="E486" s="9" t="n">
        <v>1575</v>
      </c>
      <c r="F486" s="6" t="n">
        <v>0</v>
      </c>
      <c r="G486" s="5" t="inlineStr">
        <is>
          <t>SEM GRUPO</t>
        </is>
      </c>
      <c r="H486" s="5" t="inlineStr">
        <is>
          <t>PR</t>
        </is>
      </c>
      <c r="I486" s="5" t="n">
        <v>1276</v>
      </c>
      <c r="J486" s="5" t="inlineStr">
        <is>
          <t>Mapear + Prospectar</t>
        </is>
      </c>
      <c r="K486" s="5" t="inlineStr">
        <is>
          <t>SEM REDE</t>
        </is>
      </c>
      <c r="L486" s="5" t="inlineStr">
        <is>
          <t>PR</t>
        </is>
      </c>
      <c r="M486" s="5" t="n">
        <v>1276</v>
      </c>
      <c r="N486" s="9" t="n">
        <v>1537138.130000001</v>
      </c>
      <c r="O486" s="19" t="n">
        <v>100.387808908046</v>
      </c>
      <c r="P486" s="5" t="inlineStr">
        <is>
          <t>03 - SUL</t>
        </is>
      </c>
      <c r="Q486" s="5" t="inlineStr">
        <is>
          <t>HEMANUELE DITZEL (MANU)</t>
        </is>
      </c>
      <c r="R486" s="5" t="inlineStr"/>
      <c r="S486" s="5" t="inlineStr">
        <is>
          <t>ZR - NAO APLICAVEL</t>
        </is>
      </c>
      <c r="T486" s="5" t="inlineStr">
        <is>
          <t>HEMANUELE ROSA DITZEL</t>
        </is>
      </c>
      <c r="U486" s="5" t="inlineStr"/>
      <c r="V486" s="5" t="inlineStr">
        <is>
          <t>sem venda</t>
        </is>
      </c>
      <c r="W486" s="5" t="inlineStr">
        <is>
          <t>REGIÕES/GRUPOS</t>
        </is>
      </c>
    </row>
    <row r="487">
      <c r="A487" s="20" t="n">
        <v>0</v>
      </c>
      <c r="B487" s="21" t="inlineStr">
        <is>
          <t>ROXO</t>
        </is>
      </c>
      <c r="C487" s="9" t="n">
        <v>2442.857142857143</v>
      </c>
      <c r="D487" s="9" t="n">
        <v>0</v>
      </c>
      <c r="E487" s="9" t="n">
        <v>2442.857142857143</v>
      </c>
      <c r="F487" s="6" t="n">
        <v>0</v>
      </c>
      <c r="G487" s="5" t="inlineStr">
        <is>
          <t>SEM GRUPO</t>
        </is>
      </c>
      <c r="H487" s="5" t="inlineStr">
        <is>
          <t>SP</t>
        </is>
      </c>
      <c r="I487" s="5" t="n">
        <v>1276</v>
      </c>
      <c r="J487" s="5" t="inlineStr">
        <is>
          <t>Mapear + Prospectar</t>
        </is>
      </c>
      <c r="K487" s="5" t="inlineStr">
        <is>
          <t>SEM REDE</t>
        </is>
      </c>
      <c r="L487" s="5" t="inlineStr">
        <is>
          <t>SP</t>
        </is>
      </c>
      <c r="M487" s="5" t="n">
        <v>1276</v>
      </c>
      <c r="N487" s="9" t="n">
        <v>1537138.130000001</v>
      </c>
      <c r="O487" s="19" t="n">
        <v>100.387808908046</v>
      </c>
      <c r="P487" s="5" t="inlineStr">
        <is>
          <t>03 - SP CAPITAL</t>
        </is>
      </c>
      <c r="Q487" s="5" t="inlineStr">
        <is>
          <t>LARISSA PADILHA</t>
        </is>
      </c>
      <c r="R487" s="5" t="inlineStr"/>
      <c r="S487" s="5" t="inlineStr">
        <is>
          <t>42.149.466 LARISSA DA SILVA PADILHA - ME</t>
        </is>
      </c>
      <c r="T487" s="5" t="inlineStr">
        <is>
          <t>ZV - NAO APLICAVEL</t>
        </is>
      </c>
      <c r="U487" s="5" t="inlineStr"/>
      <c r="V487" s="5" t="inlineStr">
        <is>
          <t>sem venda</t>
        </is>
      </c>
      <c r="W487" s="5" t="inlineStr">
        <is>
          <t>REGIÕES/GRUPOS</t>
        </is>
      </c>
    </row>
    <row r="488">
      <c r="A488" s="20" t="n">
        <v>0</v>
      </c>
      <c r="B488" s="21" t="inlineStr">
        <is>
          <t>ROXO</t>
        </is>
      </c>
      <c r="C488" s="9" t="n">
        <v>1513.953488372093</v>
      </c>
      <c r="D488" s="9" t="n">
        <v>0</v>
      </c>
      <c r="E488" s="9" t="n">
        <v>1513.953488372093</v>
      </c>
      <c r="F488" s="6" t="n">
        <v>0</v>
      </c>
      <c r="G488" s="5" t="inlineStr">
        <is>
          <t>SEM GRUPO</t>
        </is>
      </c>
      <c r="H488" s="5" t="inlineStr">
        <is>
          <t>SC</t>
        </is>
      </c>
      <c r="I488" s="5" t="n">
        <v>1276</v>
      </c>
      <c r="J488" s="5" t="inlineStr">
        <is>
          <t>Mapear + Prospectar</t>
        </is>
      </c>
      <c r="K488" s="5" t="inlineStr">
        <is>
          <t>SEM REDE</t>
        </is>
      </c>
      <c r="L488" s="5" t="inlineStr">
        <is>
          <t>SC</t>
        </is>
      </c>
      <c r="M488" s="5" t="n">
        <v>1276</v>
      </c>
      <c r="N488" s="9" t="n">
        <v>1537138.130000001</v>
      </c>
      <c r="O488" s="19" t="n">
        <v>100.387808908046</v>
      </c>
      <c r="P488" s="5" t="inlineStr">
        <is>
          <t>03 - SUL</t>
        </is>
      </c>
      <c r="Q488" s="5" t="inlineStr">
        <is>
          <t>HEMANUELE DITZEL (MANU)</t>
        </is>
      </c>
      <c r="R488" s="5" t="inlineStr"/>
      <c r="S488" s="5" t="inlineStr">
        <is>
          <t>ZR - NAO APLICAVEL</t>
        </is>
      </c>
      <c r="T488" s="5" t="inlineStr">
        <is>
          <t>HEMANUELE ROSA DITZEL</t>
        </is>
      </c>
      <c r="U488" s="5" t="inlineStr"/>
      <c r="V488" s="5" t="inlineStr">
        <is>
          <t>sem venda</t>
        </is>
      </c>
      <c r="W488" s="5" t="inlineStr">
        <is>
          <t>REGIÕES/GRUPOS</t>
        </is>
      </c>
    </row>
    <row r="489">
      <c r="A489" s="20" t="n">
        <v>0</v>
      </c>
      <c r="B489" s="21" t="inlineStr">
        <is>
          <t>ROXO</t>
        </is>
      </c>
      <c r="C489" s="9" t="n">
        <v>10706.89655172414</v>
      </c>
      <c r="D489" s="9" t="n">
        <v>0</v>
      </c>
      <c r="E489" s="9" t="n">
        <v>10706.89655172414</v>
      </c>
      <c r="F489" s="6" t="n">
        <v>0</v>
      </c>
      <c r="G489" s="5" t="inlineStr">
        <is>
          <t>FITLAND</t>
        </is>
      </c>
      <c r="H489" s="5" t="inlineStr"/>
      <c r="I489" s="5" t="n">
        <v>58</v>
      </c>
      <c r="J489" s="5" t="inlineStr">
        <is>
          <t>Mapear + Prospectar</t>
        </is>
      </c>
      <c r="K489" s="5" t="inlineStr">
        <is>
          <t>FITLAND</t>
        </is>
      </c>
      <c r="L489" s="5" t="inlineStr"/>
      <c r="M489" s="5" t="n">
        <v>58</v>
      </c>
      <c r="N489" s="9" t="n">
        <v>140195.48</v>
      </c>
      <c r="O489" s="19" t="n">
        <v>201.4302873563219</v>
      </c>
      <c r="P489" s="5" t="inlineStr">
        <is>
          <t>03 - NACIONAL</t>
        </is>
      </c>
      <c r="Q489" s="5" t="inlineStr">
        <is>
          <t>JULIO GADRET</t>
        </is>
      </c>
      <c r="R489" s="5" t="inlineStr"/>
      <c r="S489" s="5" t="inlineStr">
        <is>
          <t>ZR - NAO APLICAVEL</t>
        </is>
      </c>
      <c r="T489" s="5" t="inlineStr">
        <is>
          <t>ZV - NAO APLICAVEL</t>
        </is>
      </c>
      <c r="U489" s="5" t="inlineStr"/>
      <c r="V489" s="5" t="inlineStr">
        <is>
          <t>sem venda</t>
        </is>
      </c>
      <c r="W489" s="5" t="inlineStr">
        <is>
          <t>REDES/GRUPOS</t>
        </is>
      </c>
    </row>
    <row r="490">
      <c r="A490" s="20" t="n">
        <v>0</v>
      </c>
      <c r="B490" s="21" t="inlineStr">
        <is>
          <t>ROXO</t>
        </is>
      </c>
      <c r="C490" s="9" t="n">
        <v>1553.191489361702</v>
      </c>
      <c r="D490" s="9" t="n">
        <v>0</v>
      </c>
      <c r="E490" s="9" t="n">
        <v>1553.191489361702</v>
      </c>
      <c r="F490" s="6" t="n">
        <v>0</v>
      </c>
      <c r="G490" s="5" t="inlineStr">
        <is>
          <t>SEM GRUPO</t>
        </is>
      </c>
      <c r="H490" s="5" t="inlineStr">
        <is>
          <t>SC</t>
        </is>
      </c>
      <c r="I490" s="5" t="n">
        <v>1276</v>
      </c>
      <c r="J490" s="5" t="inlineStr">
        <is>
          <t>Mapear + Prospectar</t>
        </is>
      </c>
      <c r="K490" s="5" t="inlineStr">
        <is>
          <t>SEM REDE</t>
        </is>
      </c>
      <c r="L490" s="5" t="inlineStr">
        <is>
          <t>SC</t>
        </is>
      </c>
      <c r="M490" s="5" t="n">
        <v>1276</v>
      </c>
      <c r="N490" s="9" t="n">
        <v>1537138.130000001</v>
      </c>
      <c r="O490" s="19" t="n">
        <v>100.387808908046</v>
      </c>
      <c r="P490" s="5" t="inlineStr">
        <is>
          <t>03 - SUL</t>
        </is>
      </c>
      <c r="Q490" s="5" t="inlineStr">
        <is>
          <t>HEMANUELE DITZEL (MANU)</t>
        </is>
      </c>
      <c r="R490" s="5" t="inlineStr"/>
      <c r="S490" s="5" t="inlineStr">
        <is>
          <t>ZR - NAO APLICAVEL</t>
        </is>
      </c>
      <c r="T490" s="5" t="inlineStr">
        <is>
          <t>HEMANUELE ROSA DITZEL</t>
        </is>
      </c>
      <c r="U490" s="5" t="inlineStr"/>
      <c r="V490" s="5" t="inlineStr">
        <is>
          <t>sem venda</t>
        </is>
      </c>
      <c r="W490" s="5" t="inlineStr">
        <is>
          <t>REGIÕES/GRUPOS</t>
        </is>
      </c>
    </row>
    <row r="491">
      <c r="A491" s="20" t="n">
        <v>0</v>
      </c>
      <c r="B491" s="21" t="inlineStr">
        <is>
          <t>ROXO</t>
        </is>
      </c>
      <c r="C491" s="9" t="n">
        <v>1582.758620689655</v>
      </c>
      <c r="D491" s="9" t="n">
        <v>0</v>
      </c>
      <c r="E491" s="9" t="n">
        <v>1582.758620689655</v>
      </c>
      <c r="F491" s="6" t="n">
        <v>0</v>
      </c>
      <c r="G491" s="5" t="inlineStr">
        <is>
          <t>SEM GRUPO</t>
        </is>
      </c>
      <c r="H491" s="5" t="inlineStr">
        <is>
          <t>RS</t>
        </is>
      </c>
      <c r="I491" s="5" t="n">
        <v>1276</v>
      </c>
      <c r="J491" s="5" t="inlineStr">
        <is>
          <t>Mapear + Prospectar</t>
        </is>
      </c>
      <c r="K491" s="5" t="inlineStr">
        <is>
          <t>SEM REDE</t>
        </is>
      </c>
      <c r="L491" s="5" t="inlineStr">
        <is>
          <t>RS</t>
        </is>
      </c>
      <c r="M491" s="5" t="n">
        <v>1276</v>
      </c>
      <c r="N491" s="9" t="n">
        <v>1537138.130000001</v>
      </c>
      <c r="O491" s="19" t="n">
        <v>100.387808908046</v>
      </c>
      <c r="P491" s="5" t="inlineStr">
        <is>
          <t>03 - SUL</t>
        </is>
      </c>
      <c r="Q491" s="5" t="inlineStr">
        <is>
          <t>HEMANUELE DITZEL (MANU)</t>
        </is>
      </c>
      <c r="R491" s="5" t="inlineStr"/>
      <c r="S491" s="5" t="inlineStr">
        <is>
          <t>ZR - NAO APLICAVEL</t>
        </is>
      </c>
      <c r="T491" s="5" t="inlineStr">
        <is>
          <t>HEMANUELE ROSA DITZEL</t>
        </is>
      </c>
      <c r="U491" s="5" t="inlineStr"/>
      <c r="V491" s="5" t="inlineStr">
        <is>
          <t>sem venda</t>
        </is>
      </c>
      <c r="W491" s="5" t="inlineStr">
        <is>
          <t>REGIÕES/GRUPOS</t>
        </is>
      </c>
    </row>
    <row r="492">
      <c r="A492" s="24" t="n">
        <v>0.476715205479452</v>
      </c>
      <c r="B492" s="25" t="inlineStr">
        <is>
          <t>AMARELO</t>
        </is>
      </c>
      <c r="C492" s="9" t="n">
        <v>1553.191489361702</v>
      </c>
      <c r="D492" s="9" t="n">
        <v>740.4299999999999</v>
      </c>
      <c r="E492" s="9" t="n">
        <v>1553.191489361702</v>
      </c>
      <c r="F492" s="6" t="n">
        <v>0.476715205479452</v>
      </c>
      <c r="G492" s="5" t="inlineStr">
        <is>
          <t>SEM GRUPO</t>
        </is>
      </c>
      <c r="H492" s="5" t="inlineStr">
        <is>
          <t>SC</t>
        </is>
      </c>
      <c r="I492" s="5" t="n">
        <v>1276</v>
      </c>
      <c r="J492" s="5" t="inlineStr">
        <is>
          <t>Sell Out</t>
        </is>
      </c>
      <c r="K492" s="5" t="inlineStr">
        <is>
          <t>SEM REDE</t>
        </is>
      </c>
      <c r="L492" s="5" t="inlineStr">
        <is>
          <t>SC</t>
        </is>
      </c>
      <c r="M492" s="5" t="n">
        <v>1276</v>
      </c>
      <c r="N492" s="9" t="n">
        <v>1537138.130000001</v>
      </c>
      <c r="O492" s="19" t="n">
        <v>100.387808908046</v>
      </c>
      <c r="P492" s="5" t="inlineStr">
        <is>
          <t>03 - SUL</t>
        </is>
      </c>
      <c r="Q492" s="5" t="inlineStr">
        <is>
          <t>HEMANUELE DITZEL (MANU)</t>
        </is>
      </c>
      <c r="R492" s="5" t="inlineStr"/>
      <c r="S492" s="5" t="inlineStr">
        <is>
          <t>ZR - NAO APLICAVEL</t>
        </is>
      </c>
      <c r="T492" s="5" t="inlineStr">
        <is>
          <t>HEMANUELE ROSA DITZEL</t>
        </is>
      </c>
      <c r="U492" s="5" t="inlineStr"/>
      <c r="V492" s="5" t="inlineStr">
        <is>
          <t>cauda longa</t>
        </is>
      </c>
      <c r="W492" s="5" t="inlineStr">
        <is>
          <t>REGIÕES/GRUPOS</t>
        </is>
      </c>
    </row>
    <row r="493">
      <c r="A493" s="20" t="n">
        <v>0</v>
      </c>
      <c r="B493" s="21" t="inlineStr">
        <is>
          <t>ROXO</t>
        </is>
      </c>
      <c r="C493" s="9" t="n">
        <v>2600</v>
      </c>
      <c r="D493" s="9" t="n">
        <v>0</v>
      </c>
      <c r="E493" s="9" t="n">
        <v>2600</v>
      </c>
      <c r="F493" s="6" t="n">
        <v>0</v>
      </c>
      <c r="G493" s="5" t="inlineStr">
        <is>
          <t>SEM GRUPO</t>
        </is>
      </c>
      <c r="H493" s="5" t="inlineStr">
        <is>
          <t>SP</t>
        </is>
      </c>
      <c r="I493" s="5" t="n">
        <v>1276</v>
      </c>
      <c r="J493" s="5" t="inlineStr">
        <is>
          <t>Mapear + Prospectar</t>
        </is>
      </c>
      <c r="K493" s="5" t="inlineStr">
        <is>
          <t>SEM REDE</t>
        </is>
      </c>
      <c r="L493" s="5" t="inlineStr">
        <is>
          <t>SP</t>
        </is>
      </c>
      <c r="M493" s="5" t="n">
        <v>1276</v>
      </c>
      <c r="N493" s="9" t="n">
        <v>1537138.130000001</v>
      </c>
      <c r="O493" s="19" t="n">
        <v>100.387808908046</v>
      </c>
      <c r="P493" s="5" t="inlineStr">
        <is>
          <t>03 - SP INTERIOR</t>
        </is>
      </c>
      <c r="Q493" s="5" t="inlineStr">
        <is>
          <t>LARISSA PADILHA</t>
        </is>
      </c>
      <c r="R493" s="5" t="inlineStr"/>
      <c r="S493" s="5" t="inlineStr">
        <is>
          <t>42.149.466 LARISSA DA SILVA PADILHA - ME</t>
        </is>
      </c>
      <c r="T493" s="5" t="inlineStr">
        <is>
          <t>ZV - NAO APLICAVEL</t>
        </is>
      </c>
      <c r="U493" s="5" t="inlineStr"/>
      <c r="V493" s="5" t="inlineStr">
        <is>
          <t>sem venda</t>
        </is>
      </c>
      <c r="W493" s="5" t="inlineStr">
        <is>
          <t>REGIÕES/GRUPOS</t>
        </is>
      </c>
    </row>
    <row r="494">
      <c r="A494" s="20" t="n">
        <v>0</v>
      </c>
      <c r="B494" s="21" t="inlineStr">
        <is>
          <t>ROXO</t>
        </is>
      </c>
      <c r="C494" s="9" t="n">
        <v>1613.793103448276</v>
      </c>
      <c r="D494" s="9" t="n">
        <v>0</v>
      </c>
      <c r="E494" s="9" t="n">
        <v>1613.793103448276</v>
      </c>
      <c r="F494" s="6" t="n">
        <v>0</v>
      </c>
      <c r="G494" s="5" t="inlineStr">
        <is>
          <t>SEM GRUPO</t>
        </is>
      </c>
      <c r="H494" s="5" t="inlineStr">
        <is>
          <t>PR</t>
        </is>
      </c>
      <c r="I494" s="5" t="n">
        <v>1276</v>
      </c>
      <c r="J494" s="5" t="inlineStr">
        <is>
          <t>Mapear + Prospectar</t>
        </is>
      </c>
      <c r="K494" s="5" t="inlineStr">
        <is>
          <t>SEM REDE</t>
        </is>
      </c>
      <c r="L494" s="5" t="inlineStr">
        <is>
          <t>PR</t>
        </is>
      </c>
      <c r="M494" s="5" t="n">
        <v>1276</v>
      </c>
      <c r="N494" s="9" t="n">
        <v>1537138.130000001</v>
      </c>
      <c r="O494" s="19" t="n">
        <v>100.387808908046</v>
      </c>
      <c r="P494" s="5" t="inlineStr">
        <is>
          <t>03 - SUL</t>
        </is>
      </c>
      <c r="Q494" s="5" t="inlineStr">
        <is>
          <t>HEMANUELE DITZEL (MANU)</t>
        </is>
      </c>
      <c r="R494" s="5" t="inlineStr"/>
      <c r="S494" s="5" t="inlineStr">
        <is>
          <t>ZR - NAO APLICAVEL</t>
        </is>
      </c>
      <c r="T494" s="5" t="inlineStr">
        <is>
          <t>HEMANUELE ROSA DITZEL</t>
        </is>
      </c>
      <c r="U494" s="5" t="inlineStr"/>
      <c r="V494" s="5" t="inlineStr">
        <is>
          <t>sem venda</t>
        </is>
      </c>
      <c r="W494" s="5" t="inlineStr">
        <is>
          <t>REGIÕES/GRUPOS</t>
        </is>
      </c>
    </row>
    <row r="495">
      <c r="A495" s="6" t="n">
        <v>0</v>
      </c>
      <c r="B495" s="5" t="inlineStr"/>
      <c r="C495" s="9" t="n">
        <v>0</v>
      </c>
      <c r="D495" s="9" t="n">
        <v>699.03</v>
      </c>
      <c r="E495" s="9" t="n">
        <v>0</v>
      </c>
      <c r="F495" s="6" t="n">
        <v>0</v>
      </c>
      <c r="G495" s="5" t="inlineStr">
        <is>
          <t>SEM GRUPO</t>
        </is>
      </c>
      <c r="H495" s="5" t="inlineStr">
        <is>
          <t>PR</t>
        </is>
      </c>
      <c r="I495" s="5" t="n">
        <v>0</v>
      </c>
      <c r="J495" s="5" t="inlineStr"/>
      <c r="K495" s="5" t="inlineStr">
        <is>
          <t>SEM REDE</t>
        </is>
      </c>
      <c r="L495" s="5" t="inlineStr">
        <is>
          <t>PR</t>
        </is>
      </c>
      <c r="M495" s="5" t="n">
        <v>0</v>
      </c>
      <c r="N495" s="9" t="n">
        <v>0</v>
      </c>
      <c r="O495" s="19" t="n">
        <v>0</v>
      </c>
      <c r="P495" s="5" t="inlineStr"/>
      <c r="Q495" s="5" t="inlineStr">
        <is>
          <t>HEMANUELE DITZEL (MANU)</t>
        </is>
      </c>
      <c r="R495" s="5" t="inlineStr"/>
      <c r="S495" s="5" t="inlineStr"/>
      <c r="T495" s="5" t="inlineStr"/>
      <c r="U495" s="5" t="inlineStr"/>
      <c r="V495" s="5" t="inlineStr">
        <is>
          <t>cauda longa</t>
        </is>
      </c>
      <c r="W495" s="5" t="inlineStr">
        <is>
          <t>REGIÕES/GRUPOS</t>
        </is>
      </c>
    </row>
    <row r="496">
      <c r="A496" s="24" t="n">
        <v>0.4608926267281106</v>
      </c>
      <c r="B496" s="25" t="inlineStr">
        <is>
          <t>AMARELO</t>
        </is>
      </c>
      <c r="C496" s="9" t="n">
        <v>1513.953488372093</v>
      </c>
      <c r="D496" s="9" t="n">
        <v>697.77</v>
      </c>
      <c r="E496" s="9" t="n">
        <v>1513.953488372093</v>
      </c>
      <c r="F496" s="6" t="n">
        <v>0.4608926267281106</v>
      </c>
      <c r="G496" s="5" t="inlineStr">
        <is>
          <t>SEM GRUPO</t>
        </is>
      </c>
      <c r="H496" s="5" t="inlineStr">
        <is>
          <t>SC</t>
        </is>
      </c>
      <c r="I496" s="5" t="n">
        <v>1276</v>
      </c>
      <c r="J496" s="5" t="inlineStr">
        <is>
          <t>Sell Out</t>
        </is>
      </c>
      <c r="K496" s="5" t="inlineStr">
        <is>
          <t>SEM REDE</t>
        </is>
      </c>
      <c r="L496" s="5" t="inlineStr">
        <is>
          <t>SC</t>
        </is>
      </c>
      <c r="M496" s="5" t="n">
        <v>1276</v>
      </c>
      <c r="N496" s="9" t="n">
        <v>1537138.130000001</v>
      </c>
      <c r="O496" s="19" t="n">
        <v>100.387808908046</v>
      </c>
      <c r="P496" s="5" t="inlineStr">
        <is>
          <t>03 - SUL</t>
        </is>
      </c>
      <c r="Q496" s="5" t="inlineStr">
        <is>
          <t>HEMANUELE DITZEL (MANU)</t>
        </is>
      </c>
      <c r="R496" s="5" t="inlineStr"/>
      <c r="S496" s="5" t="inlineStr">
        <is>
          <t>ZR - NAO APLICAVEL</t>
        </is>
      </c>
      <c r="T496" s="5" t="inlineStr">
        <is>
          <t>HEMANUELE ROSA DITZEL</t>
        </is>
      </c>
      <c r="U496" s="5" t="inlineStr"/>
      <c r="V496" s="5" t="inlineStr">
        <is>
          <t>cauda longa</t>
        </is>
      </c>
      <c r="W496" s="5" t="inlineStr">
        <is>
          <t>REGIÕES/GRUPOS</t>
        </is>
      </c>
    </row>
    <row r="497">
      <c r="A497" s="6" t="n">
        <v>0</v>
      </c>
      <c r="B497" s="5" t="inlineStr"/>
      <c r="C497" s="9" t="n">
        <v>0</v>
      </c>
      <c r="D497" s="9" t="n">
        <v>696.5</v>
      </c>
      <c r="E497" s="9" t="n">
        <v>0</v>
      </c>
      <c r="F497" s="6" t="n">
        <v>0</v>
      </c>
      <c r="G497" s="5" t="inlineStr">
        <is>
          <t>SEM GRUPO</t>
        </is>
      </c>
      <c r="H497" s="5" t="inlineStr">
        <is>
          <t>SC</t>
        </is>
      </c>
      <c r="I497" s="5" t="n">
        <v>0</v>
      </c>
      <c r="J497" s="5" t="inlineStr"/>
      <c r="K497" s="5" t="inlineStr">
        <is>
          <t>SEM REDE</t>
        </is>
      </c>
      <c r="L497" s="5" t="inlineStr">
        <is>
          <t>SC</t>
        </is>
      </c>
      <c r="M497" s="5" t="n">
        <v>0</v>
      </c>
      <c r="N497" s="9" t="n">
        <v>0</v>
      </c>
      <c r="O497" s="19" t="n">
        <v>0</v>
      </c>
      <c r="P497" s="5" t="inlineStr"/>
      <c r="Q497" s="5" t="inlineStr">
        <is>
          <t>LARISSA PADILHA</t>
        </is>
      </c>
      <c r="R497" s="5" t="inlineStr"/>
      <c r="S497" s="5" t="inlineStr"/>
      <c r="T497" s="5" t="inlineStr"/>
      <c r="U497" s="5" t="inlineStr"/>
      <c r="V497" s="5" t="inlineStr">
        <is>
          <t>cauda longa</t>
        </is>
      </c>
      <c r="W497" s="5" t="inlineStr">
        <is>
          <t>REGIÕES/GRUPOS</t>
        </is>
      </c>
    </row>
    <row r="498">
      <c r="A498" s="22" t="n">
        <v>0.229352380952381</v>
      </c>
      <c r="B498" s="23" t="inlineStr">
        <is>
          <t>VERMELHO</t>
        </is>
      </c>
      <c r="C498" s="9" t="n">
        <v>1575</v>
      </c>
      <c r="D498" s="9" t="n">
        <v>361.23</v>
      </c>
      <c r="E498" s="9" t="n">
        <v>1575</v>
      </c>
      <c r="F498" s="6" t="n">
        <v>0.229352380952381</v>
      </c>
      <c r="G498" s="5" t="inlineStr">
        <is>
          <t>SEM GRUPO</t>
        </is>
      </c>
      <c r="H498" s="5" t="inlineStr">
        <is>
          <t>PR</t>
        </is>
      </c>
      <c r="I498" s="5" t="n">
        <v>1276</v>
      </c>
      <c r="J498" s="5" t="inlineStr">
        <is>
          <t>Positivação + Expandir</t>
        </is>
      </c>
      <c r="K498" s="5" t="inlineStr">
        <is>
          <t>SEM REDE</t>
        </is>
      </c>
      <c r="L498" s="5" t="inlineStr">
        <is>
          <t>PR</t>
        </is>
      </c>
      <c r="M498" s="5" t="n">
        <v>1276</v>
      </c>
      <c r="N498" s="9" t="n">
        <v>1537138.130000001</v>
      </c>
      <c r="O498" s="19" t="n">
        <v>100.387808908046</v>
      </c>
      <c r="P498" s="5" t="inlineStr">
        <is>
          <t>03 - SUL</t>
        </is>
      </c>
      <c r="Q498" s="5" t="inlineStr">
        <is>
          <t>HEMANUELE DITZEL (MANU)</t>
        </is>
      </c>
      <c r="R498" s="5" t="inlineStr"/>
      <c r="S498" s="5" t="inlineStr">
        <is>
          <t>ZR - NAO APLICAVEL</t>
        </is>
      </c>
      <c r="T498" s="5" t="inlineStr">
        <is>
          <t>HEMANUELE ROSA DITZEL</t>
        </is>
      </c>
      <c r="U498" s="5" t="inlineStr"/>
      <c r="V498" s="5" t="inlineStr">
        <is>
          <t>cauda longa</t>
        </is>
      </c>
      <c r="W498" s="5" t="inlineStr">
        <is>
          <t>REGIÕES/GRUPOS</t>
        </is>
      </c>
    </row>
    <row r="499">
      <c r="A499" s="20" t="n">
        <v>0</v>
      </c>
      <c r="B499" s="21" t="inlineStr">
        <is>
          <t>ROXO</t>
        </is>
      </c>
      <c r="C499" s="9" t="n">
        <v>1604.347826086957</v>
      </c>
      <c r="D499" s="9" t="n">
        <v>0</v>
      </c>
      <c r="E499" s="9" t="n">
        <v>1604.347826086957</v>
      </c>
      <c r="F499" s="6" t="n">
        <v>0</v>
      </c>
      <c r="G499" s="5" t="inlineStr">
        <is>
          <t>SEM GRUPO</t>
        </is>
      </c>
      <c r="H499" s="5" t="inlineStr">
        <is>
          <t>SC</t>
        </is>
      </c>
      <c r="I499" s="5" t="n">
        <v>1276</v>
      </c>
      <c r="J499" s="5" t="inlineStr">
        <is>
          <t>Mapear + Prospectar</t>
        </is>
      </c>
      <c r="K499" s="5" t="inlineStr">
        <is>
          <t>SEM REDE</t>
        </is>
      </c>
      <c r="L499" s="5" t="inlineStr">
        <is>
          <t>SC</t>
        </is>
      </c>
      <c r="M499" s="5" t="n">
        <v>1276</v>
      </c>
      <c r="N499" s="9" t="n">
        <v>1537138.130000001</v>
      </c>
      <c r="O499" s="19" t="n">
        <v>100.387808908046</v>
      </c>
      <c r="P499" s="5" t="inlineStr">
        <is>
          <t>03 - SUL</t>
        </is>
      </c>
      <c r="Q499" s="5" t="inlineStr">
        <is>
          <t>DAIANE STAVICKI</t>
        </is>
      </c>
      <c r="R499" s="5" t="inlineStr"/>
      <c r="S499" s="5" t="inlineStr">
        <is>
          <t>ZR - NAO APLICAVEL</t>
        </is>
      </c>
      <c r="T499" s="5" t="inlineStr">
        <is>
          <t>HEMANUELE ROSA DITZEL</t>
        </is>
      </c>
      <c r="U499" s="5" t="inlineStr"/>
      <c r="V499" s="5" t="inlineStr">
        <is>
          <t>sem venda</t>
        </is>
      </c>
      <c r="W499" s="5" t="inlineStr">
        <is>
          <t>REGIÕES/GRUPOS</t>
        </is>
      </c>
    </row>
    <row r="500">
      <c r="A500" s="20" t="n">
        <v>0</v>
      </c>
      <c r="B500" s="21" t="inlineStr">
        <is>
          <t>ROXO</t>
        </is>
      </c>
      <c r="C500" s="9" t="n">
        <v>1513.953488372093</v>
      </c>
      <c r="D500" s="9" t="n">
        <v>0</v>
      </c>
      <c r="E500" s="9" t="n">
        <v>1513.953488372093</v>
      </c>
      <c r="F500" s="6" t="n">
        <v>0</v>
      </c>
      <c r="G500" s="5" t="inlineStr">
        <is>
          <t>SEM GRUPO</t>
        </is>
      </c>
      <c r="H500" s="5" t="inlineStr">
        <is>
          <t>SC</t>
        </is>
      </c>
      <c r="I500" s="5" t="n">
        <v>1276</v>
      </c>
      <c r="J500" s="5" t="inlineStr">
        <is>
          <t>Mapear + Prospectar</t>
        </is>
      </c>
      <c r="K500" s="5" t="inlineStr">
        <is>
          <t>SEM REDE</t>
        </is>
      </c>
      <c r="L500" s="5" t="inlineStr">
        <is>
          <t>SC</t>
        </is>
      </c>
      <c r="M500" s="5" t="n">
        <v>1276</v>
      </c>
      <c r="N500" s="9" t="n">
        <v>1537138.130000001</v>
      </c>
      <c r="O500" s="19" t="n">
        <v>100.387808908046</v>
      </c>
      <c r="P500" s="5" t="inlineStr">
        <is>
          <t>03 - SUL</t>
        </is>
      </c>
      <c r="Q500" s="5" t="inlineStr">
        <is>
          <t>HEMANUELE DITZEL (MANU)</t>
        </is>
      </c>
      <c r="R500" s="5" t="inlineStr"/>
      <c r="S500" s="5" t="inlineStr">
        <is>
          <t>ZR - NAO APLICAVEL</t>
        </is>
      </c>
      <c r="T500" s="5" t="inlineStr">
        <is>
          <t>HEMANUELE ROSA DITZEL</t>
        </is>
      </c>
      <c r="U500" s="5" t="inlineStr"/>
      <c r="V500" s="5" t="inlineStr">
        <is>
          <t>sem venda</t>
        </is>
      </c>
      <c r="W500" s="5" t="inlineStr">
        <is>
          <t>REGIÕES/GRUPOS</t>
        </is>
      </c>
    </row>
    <row r="501">
      <c r="A501" s="20" t="n">
        <v>0</v>
      </c>
      <c r="B501" s="21" t="inlineStr">
        <is>
          <t>ROXO</t>
        </is>
      </c>
      <c r="C501" s="9" t="n">
        <v>1800</v>
      </c>
      <c r="D501" s="9" t="n">
        <v>0</v>
      </c>
      <c r="E501" s="9" t="n">
        <v>1800</v>
      </c>
      <c r="F501" s="6" t="n">
        <v>0</v>
      </c>
      <c r="G501" s="5" t="inlineStr">
        <is>
          <t>SEM GRUPO</t>
        </is>
      </c>
      <c r="H501" s="5" t="inlineStr">
        <is>
          <t>RN</t>
        </is>
      </c>
      <c r="I501" s="5" t="n">
        <v>1276</v>
      </c>
      <c r="J501" s="5" t="inlineStr">
        <is>
          <t>Mapear + Prospectar</t>
        </is>
      </c>
      <c r="K501" s="5" t="inlineStr">
        <is>
          <t>SEM REDE</t>
        </is>
      </c>
      <c r="L501" s="5" t="inlineStr">
        <is>
          <t>RN</t>
        </is>
      </c>
      <c r="M501" s="5" t="n">
        <v>1276</v>
      </c>
      <c r="N501" s="9" t="n">
        <v>1537138.130000001</v>
      </c>
      <c r="O501" s="19" t="n">
        <v>100.387808908046</v>
      </c>
      <c r="P501" s="5" t="inlineStr">
        <is>
          <t>03 - NORDESTE (SEM MA)</t>
        </is>
      </c>
      <c r="Q501" s="5" t="inlineStr">
        <is>
          <t>LARISSA PADILHA</t>
        </is>
      </c>
      <c r="R501" s="5" t="inlineStr"/>
      <c r="S501" s="5" t="inlineStr">
        <is>
          <t>42.149.466 LARISSA DA SILVA PADILHA - ME</t>
        </is>
      </c>
      <c r="T501" s="5" t="inlineStr">
        <is>
          <t>ZV - NAO APLICAVEL</t>
        </is>
      </c>
      <c r="U501" s="5" t="inlineStr"/>
      <c r="V501" s="5" t="inlineStr">
        <is>
          <t>sem venda</t>
        </is>
      </c>
      <c r="W501" s="5" t="inlineStr">
        <is>
          <t>REGIÕES/GRUPOS</t>
        </is>
      </c>
    </row>
    <row r="502">
      <c r="A502" s="22" t="n">
        <v>0.101488908045977</v>
      </c>
      <c r="B502" s="23" t="inlineStr">
        <is>
          <t>VERMELHO</t>
        </is>
      </c>
      <c r="C502" s="9" t="n">
        <v>6566.037735849057</v>
      </c>
      <c r="D502" s="9" t="n">
        <v>666.38</v>
      </c>
      <c r="E502" s="9" t="n">
        <v>6566.037735849057</v>
      </c>
      <c r="F502" s="6" t="n">
        <v>0.101488908045977</v>
      </c>
      <c r="G502" s="5" t="inlineStr">
        <is>
          <t>DIVINA TERRA</t>
        </is>
      </c>
      <c r="H502" s="5" t="inlineStr">
        <is>
          <t>RS</t>
        </is>
      </c>
      <c r="I502" s="5" t="n">
        <v>53</v>
      </c>
      <c r="J502" s="5" t="inlineStr">
        <is>
          <t>Positivação + Expandir</t>
        </is>
      </c>
      <c r="K502" s="5" t="inlineStr">
        <is>
          <t>DIVINA TERRA</t>
        </is>
      </c>
      <c r="L502" s="5" t="inlineStr">
        <is>
          <t>RS</t>
        </is>
      </c>
      <c r="M502" s="5" t="n">
        <v>53</v>
      </c>
      <c r="N502" s="9" t="n">
        <v>26524.04</v>
      </c>
      <c r="O502" s="19" t="n">
        <v>41.70446540880504</v>
      </c>
      <c r="P502" s="5" t="inlineStr">
        <is>
          <t>03 - NACIONAL</t>
        </is>
      </c>
      <c r="Q502" s="5" t="inlineStr">
        <is>
          <t>DAIANE STAVICKI</t>
        </is>
      </c>
      <c r="R502" s="5" t="inlineStr"/>
      <c r="S502" s="5" t="inlineStr">
        <is>
          <t>ZR - NAO APLICAVEL</t>
        </is>
      </c>
      <c r="T502" s="5" t="inlineStr">
        <is>
          <t>HEMANUELE ROSA DITZEL</t>
        </is>
      </c>
      <c r="U502" s="5" t="inlineStr"/>
      <c r="V502" s="5" t="inlineStr">
        <is>
          <t>cauda longa</t>
        </is>
      </c>
      <c r="W502" s="5" t="inlineStr">
        <is>
          <t>REDES/GRUPOS</t>
        </is>
      </c>
    </row>
    <row r="503">
      <c r="A503" s="24" t="n">
        <v>0.4541666666666667</v>
      </c>
      <c r="B503" s="25" t="inlineStr">
        <is>
          <t>AMARELO</t>
        </is>
      </c>
      <c r="C503" s="9" t="n">
        <v>1440</v>
      </c>
      <c r="D503" s="9" t="n">
        <v>654</v>
      </c>
      <c r="E503" s="9" t="n">
        <v>1440</v>
      </c>
      <c r="F503" s="6" t="n">
        <v>0.4541666666666667</v>
      </c>
      <c r="G503" s="5" t="inlineStr">
        <is>
          <t>SEM GRUPO</t>
        </is>
      </c>
      <c r="H503" s="5" t="inlineStr">
        <is>
          <t>MG</t>
        </is>
      </c>
      <c r="I503" s="5" t="n">
        <v>1276</v>
      </c>
      <c r="J503" s="5" t="inlineStr">
        <is>
          <t>Sell Out</t>
        </is>
      </c>
      <c r="K503" s="5" t="inlineStr">
        <is>
          <t>SEM REDE</t>
        </is>
      </c>
      <c r="L503" s="5" t="inlineStr">
        <is>
          <t>MG</t>
        </is>
      </c>
      <c r="M503" s="5" t="n">
        <v>1276</v>
      </c>
      <c r="N503" s="9" t="n">
        <v>1537138.130000001</v>
      </c>
      <c r="O503" s="19" t="n">
        <v>100.387808908046</v>
      </c>
      <c r="P503" s="5" t="inlineStr">
        <is>
          <t>03 - RJ + ES + MG</t>
        </is>
      </c>
      <c r="Q503" s="5" t="inlineStr">
        <is>
          <t>LARISSA PADILHA</t>
        </is>
      </c>
      <c r="R503" s="5" t="inlineStr"/>
      <c r="S503" s="5" t="inlineStr">
        <is>
          <t>42.149.466 LARISSA DA SILVA PADILHA - ME</t>
        </is>
      </c>
      <c r="T503" s="5" t="inlineStr">
        <is>
          <t>ZV - NAO APLICAVEL</t>
        </is>
      </c>
      <c r="U503" s="5" t="inlineStr"/>
      <c r="V503" s="5" t="inlineStr">
        <is>
          <t>cauda longa</t>
        </is>
      </c>
      <c r="W503" s="5" t="inlineStr">
        <is>
          <t>REGIÕES/GRUPOS</t>
        </is>
      </c>
    </row>
    <row r="504">
      <c r="A504" s="20" t="n">
        <v>0</v>
      </c>
      <c r="B504" s="21" t="inlineStr">
        <is>
          <t>ROXO</t>
        </is>
      </c>
      <c r="C504" s="9" t="n">
        <v>2600</v>
      </c>
      <c r="D504" s="9" t="n">
        <v>0</v>
      </c>
      <c r="E504" s="9" t="n">
        <v>2600</v>
      </c>
      <c r="F504" s="6" t="n">
        <v>0</v>
      </c>
      <c r="G504" s="5" t="inlineStr">
        <is>
          <t>SEM GRUPO</t>
        </is>
      </c>
      <c r="H504" s="5" t="inlineStr">
        <is>
          <t>SP</t>
        </is>
      </c>
      <c r="I504" s="5" t="n">
        <v>1276</v>
      </c>
      <c r="J504" s="5" t="inlineStr">
        <is>
          <t>Mapear + Prospectar</t>
        </is>
      </c>
      <c r="K504" s="5" t="inlineStr">
        <is>
          <t>SEM REDE</t>
        </is>
      </c>
      <c r="L504" s="5" t="inlineStr">
        <is>
          <t>SP</t>
        </is>
      </c>
      <c r="M504" s="5" t="n">
        <v>1276</v>
      </c>
      <c r="N504" s="9" t="n">
        <v>1537138.130000001</v>
      </c>
      <c r="O504" s="19" t="n">
        <v>100.387808908046</v>
      </c>
      <c r="P504" s="5" t="inlineStr">
        <is>
          <t>03 - SP INTERIOR</t>
        </is>
      </c>
      <c r="Q504" s="5" t="inlineStr">
        <is>
          <t>LARISSA PADILHA</t>
        </is>
      </c>
      <c r="R504" s="5" t="inlineStr"/>
      <c r="S504" s="5" t="inlineStr">
        <is>
          <t>42.149.466 LARISSA DA SILVA PADILHA - ME</t>
        </is>
      </c>
      <c r="T504" s="5" t="inlineStr">
        <is>
          <t>ZV - NAO APLICAVEL</t>
        </is>
      </c>
      <c r="U504" s="5" t="inlineStr"/>
      <c r="V504" s="5" t="inlineStr">
        <is>
          <t>sem venda</t>
        </is>
      </c>
      <c r="W504" s="5" t="inlineStr">
        <is>
          <t>REGIÕES/GRUPOS</t>
        </is>
      </c>
    </row>
    <row r="505">
      <c r="A505" s="20" t="n">
        <v>0</v>
      </c>
      <c r="B505" s="21" t="inlineStr">
        <is>
          <t>ROXO</t>
        </is>
      </c>
      <c r="C505" s="9" t="n">
        <v>1542.857142857143</v>
      </c>
      <c r="D505" s="9" t="n">
        <v>0</v>
      </c>
      <c r="E505" s="9" t="n">
        <v>1542.857142857143</v>
      </c>
      <c r="F505" s="6" t="n">
        <v>0</v>
      </c>
      <c r="G505" s="5" t="inlineStr">
        <is>
          <t>SEM GRUPO</t>
        </is>
      </c>
      <c r="H505" s="5" t="inlineStr">
        <is>
          <t>MS</t>
        </is>
      </c>
      <c r="I505" s="5" t="n">
        <v>1276</v>
      </c>
      <c r="J505" s="5" t="inlineStr">
        <is>
          <t>Mapear + Prospectar</t>
        </is>
      </c>
      <c r="K505" s="5" t="inlineStr">
        <is>
          <t>SEM REDE</t>
        </is>
      </c>
      <c r="L505" s="5" t="inlineStr">
        <is>
          <t>MS</t>
        </is>
      </c>
      <c r="M505" s="5" t="n">
        <v>1276</v>
      </c>
      <c r="N505" s="9" t="n">
        <v>1537138.130000001</v>
      </c>
      <c r="O505" s="19" t="n">
        <v>100.387808908046</v>
      </c>
      <c r="P505" s="5" t="inlineStr">
        <is>
          <t>03 - CENTRO OESTE</t>
        </is>
      </c>
      <c r="Q505" s="5" t="inlineStr">
        <is>
          <t>LARISSA PADILHA</t>
        </is>
      </c>
      <c r="R505" s="5" t="inlineStr"/>
      <c r="S505" s="5" t="inlineStr">
        <is>
          <t>42.149.466 LARISSA DA SILVA PADILHA - ME</t>
        </is>
      </c>
      <c r="T505" s="5" t="inlineStr">
        <is>
          <t>ZV - NAO APLICAVEL</t>
        </is>
      </c>
      <c r="U505" s="5" t="inlineStr"/>
      <c r="V505" s="5" t="inlineStr">
        <is>
          <t>sem venda</t>
        </is>
      </c>
      <c r="W505" s="5" t="inlineStr">
        <is>
          <t>REGIÕES/GRUPOS</t>
        </is>
      </c>
    </row>
    <row r="506">
      <c r="A506" s="20" t="n">
        <v>0</v>
      </c>
      <c r="B506" s="21" t="inlineStr">
        <is>
          <t>ROXO</t>
        </is>
      </c>
      <c r="C506" s="9" t="n">
        <v>1553.191489361702</v>
      </c>
      <c r="D506" s="9" t="n">
        <v>0</v>
      </c>
      <c r="E506" s="9" t="n">
        <v>1553.191489361702</v>
      </c>
      <c r="F506" s="6" t="n">
        <v>0</v>
      </c>
      <c r="G506" s="5" t="inlineStr">
        <is>
          <t>SEM GRUPO</t>
        </is>
      </c>
      <c r="H506" s="5" t="inlineStr">
        <is>
          <t>SC</t>
        </is>
      </c>
      <c r="I506" s="5" t="n">
        <v>1276</v>
      </c>
      <c r="J506" s="5" t="inlineStr">
        <is>
          <t>Mapear + Prospectar</t>
        </is>
      </c>
      <c r="K506" s="5" t="inlineStr">
        <is>
          <t>SEM REDE</t>
        </is>
      </c>
      <c r="L506" s="5" t="inlineStr">
        <is>
          <t>SC</t>
        </is>
      </c>
      <c r="M506" s="5" t="n">
        <v>1276</v>
      </c>
      <c r="N506" s="9" t="n">
        <v>1537138.130000001</v>
      </c>
      <c r="O506" s="19" t="n">
        <v>100.387808908046</v>
      </c>
      <c r="P506" s="5" t="inlineStr">
        <is>
          <t>03 - SUL</t>
        </is>
      </c>
      <c r="Q506" s="5" t="inlineStr">
        <is>
          <t>HEMANUELE DITZEL (MANU)</t>
        </is>
      </c>
      <c r="R506" s="5" t="inlineStr"/>
      <c r="S506" s="5" t="inlineStr">
        <is>
          <t>ZR - NAO APLICAVEL</t>
        </is>
      </c>
      <c r="T506" s="5" t="inlineStr">
        <is>
          <t>ZV - NAO APLICAVEL</t>
        </is>
      </c>
      <c r="U506" s="5" t="inlineStr"/>
      <c r="V506" s="5" t="inlineStr">
        <is>
          <t>sem venda</t>
        </is>
      </c>
      <c r="W506" s="5" t="inlineStr">
        <is>
          <t>REGIÕES/GRUPOS</t>
        </is>
      </c>
    </row>
    <row r="507">
      <c r="A507" s="20" t="n">
        <v>0</v>
      </c>
      <c r="B507" s="21" t="inlineStr">
        <is>
          <t>ROXO</t>
        </is>
      </c>
      <c r="C507" s="9" t="n">
        <v>1565.217391304348</v>
      </c>
      <c r="D507" s="9" t="n">
        <v>0</v>
      </c>
      <c r="E507" s="9" t="n">
        <v>1565.217391304348</v>
      </c>
      <c r="F507" s="6" t="n">
        <v>0</v>
      </c>
      <c r="G507" s="5" t="inlineStr">
        <is>
          <t>SEM GRUPO</t>
        </is>
      </c>
      <c r="H507" s="5" t="inlineStr">
        <is>
          <t>MG</t>
        </is>
      </c>
      <c r="I507" s="5" t="n">
        <v>1276</v>
      </c>
      <c r="J507" s="5" t="inlineStr">
        <is>
          <t>Mapear + Prospectar</t>
        </is>
      </c>
      <c r="K507" s="5" t="inlineStr">
        <is>
          <t>SEM REDE</t>
        </is>
      </c>
      <c r="L507" s="5" t="inlineStr">
        <is>
          <t>MG</t>
        </is>
      </c>
      <c r="M507" s="5" t="n">
        <v>1276</v>
      </c>
      <c r="N507" s="9" t="n">
        <v>1537138.130000001</v>
      </c>
      <c r="O507" s="19" t="n">
        <v>100.387808908046</v>
      </c>
      <c r="P507" s="5" t="inlineStr">
        <is>
          <t>03 - RJ + ES + MG</t>
        </is>
      </c>
      <c r="Q507" s="5" t="inlineStr">
        <is>
          <t>LARISSA PADILHA</t>
        </is>
      </c>
      <c r="R507" s="5" t="inlineStr"/>
      <c r="S507" s="5" t="inlineStr">
        <is>
          <t>42.149.466 LARISSA DA SILVA PADILHA - ME</t>
        </is>
      </c>
      <c r="T507" s="5" t="inlineStr">
        <is>
          <t>ZV - NAO APLICAVEL</t>
        </is>
      </c>
      <c r="U507" s="5" t="inlineStr"/>
      <c r="V507" s="5" t="inlineStr">
        <is>
          <t>sem venda</t>
        </is>
      </c>
      <c r="W507" s="5" t="inlineStr">
        <is>
          <t>REGIÕES/GRUPOS</t>
        </is>
      </c>
    </row>
    <row r="508">
      <c r="A508" s="20" t="n">
        <v>0</v>
      </c>
      <c r="B508" s="21" t="inlineStr">
        <is>
          <t>ROXO</t>
        </is>
      </c>
      <c r="C508" s="9" t="n">
        <v>1553.191489361702</v>
      </c>
      <c r="D508" s="9" t="n">
        <v>0</v>
      </c>
      <c r="E508" s="9" t="n">
        <v>1553.191489361702</v>
      </c>
      <c r="F508" s="6" t="n">
        <v>0</v>
      </c>
      <c r="G508" s="5" t="inlineStr">
        <is>
          <t>SEM GRUPO</t>
        </is>
      </c>
      <c r="H508" s="5" t="inlineStr">
        <is>
          <t>SC</t>
        </is>
      </c>
      <c r="I508" s="5" t="n">
        <v>1276</v>
      </c>
      <c r="J508" s="5" t="inlineStr">
        <is>
          <t>Mapear + Prospectar</t>
        </is>
      </c>
      <c r="K508" s="5" t="inlineStr">
        <is>
          <t>SEM REDE</t>
        </is>
      </c>
      <c r="L508" s="5" t="inlineStr">
        <is>
          <t>SC</t>
        </is>
      </c>
      <c r="M508" s="5" t="n">
        <v>1276</v>
      </c>
      <c r="N508" s="9" t="n">
        <v>1537138.130000001</v>
      </c>
      <c r="O508" s="19" t="n">
        <v>100.387808908046</v>
      </c>
      <c r="P508" s="5" t="inlineStr">
        <is>
          <t>03 - SUL</t>
        </is>
      </c>
      <c r="Q508" s="5" t="inlineStr">
        <is>
          <t>HEMANUELE DITZEL (MANU)</t>
        </is>
      </c>
      <c r="R508" s="5" t="inlineStr"/>
      <c r="S508" s="5" t="inlineStr">
        <is>
          <t>ZR - NAO APLICAVEL</t>
        </is>
      </c>
      <c r="T508" s="5" t="inlineStr">
        <is>
          <t>HEMANUELE ROSA DITZEL</t>
        </is>
      </c>
      <c r="U508" s="5" t="inlineStr"/>
      <c r="V508" s="5" t="inlineStr">
        <is>
          <t>sem venda</t>
        </is>
      </c>
      <c r="W508" s="5" t="inlineStr">
        <is>
          <t>REGIÕES/GRUPOS</t>
        </is>
      </c>
    </row>
    <row r="509">
      <c r="A509" s="22" t="n">
        <v>0.1217489106753813</v>
      </c>
      <c r="B509" s="23" t="inlineStr">
        <is>
          <t>VERMELHO</t>
        </is>
      </c>
      <c r="C509" s="9" t="n">
        <v>2622.857142857143</v>
      </c>
      <c r="D509" s="9" t="n">
        <v>319.33</v>
      </c>
      <c r="E509" s="9" t="n">
        <v>2622.857142857143</v>
      </c>
      <c r="F509" s="6" t="n">
        <v>0.1217489106753813</v>
      </c>
      <c r="G509" s="5" t="inlineStr">
        <is>
          <t>SEM GRUPO</t>
        </is>
      </c>
      <c r="H509" s="5" t="inlineStr">
        <is>
          <t>SP</t>
        </is>
      </c>
      <c r="I509" s="5" t="n">
        <v>1276</v>
      </c>
      <c r="J509" s="5" t="inlineStr">
        <is>
          <t>Positivação + Expandir</t>
        </is>
      </c>
      <c r="K509" s="5" t="inlineStr">
        <is>
          <t>SEM REDE</t>
        </is>
      </c>
      <c r="L509" s="5" t="inlineStr">
        <is>
          <t>SP</t>
        </is>
      </c>
      <c r="M509" s="5" t="n">
        <v>1276</v>
      </c>
      <c r="N509" s="9" t="n">
        <v>1537138.130000001</v>
      </c>
      <c r="O509" s="19" t="n">
        <v>100.387808908046</v>
      </c>
      <c r="P509" s="5" t="inlineStr">
        <is>
          <t>03 - SP INTERIOR</t>
        </is>
      </c>
      <c r="Q509" s="5" t="inlineStr">
        <is>
          <t>LARISSA PADILHA</t>
        </is>
      </c>
      <c r="R509" s="5" t="inlineStr"/>
      <c r="S509" s="5" t="inlineStr">
        <is>
          <t>42.149.466 LARISSA DA SILVA PADILHA - ME</t>
        </is>
      </c>
      <c r="T509" s="5" t="inlineStr">
        <is>
          <t>ZV - NAO APLICAVEL</t>
        </is>
      </c>
      <c r="U509" s="5" t="inlineStr"/>
      <c r="V509" s="5" t="inlineStr">
        <is>
          <t>cauda longa</t>
        </is>
      </c>
      <c r="W509" s="5" t="inlineStr">
        <is>
          <t>REGIÕES/GRUPOS</t>
        </is>
      </c>
    </row>
    <row r="510">
      <c r="A510" s="20" t="n">
        <v>0</v>
      </c>
      <c r="B510" s="21" t="inlineStr">
        <is>
          <t>ROXO</t>
        </is>
      </c>
      <c r="C510" s="9" t="n">
        <v>1800</v>
      </c>
      <c r="D510" s="9" t="n">
        <v>0</v>
      </c>
      <c r="E510" s="9" t="n">
        <v>1800</v>
      </c>
      <c r="F510" s="6" t="n">
        <v>0</v>
      </c>
      <c r="G510" s="5" t="inlineStr">
        <is>
          <t>SEM GRUPO</t>
        </is>
      </c>
      <c r="H510" s="5" t="inlineStr">
        <is>
          <t>RJ</t>
        </is>
      </c>
      <c r="I510" s="5" t="n">
        <v>1276</v>
      </c>
      <c r="J510" s="5" t="inlineStr">
        <is>
          <t>Mapear + Prospectar</t>
        </is>
      </c>
      <c r="K510" s="5" t="inlineStr">
        <is>
          <t>SEM REDE</t>
        </is>
      </c>
      <c r="L510" s="5" t="inlineStr">
        <is>
          <t>RJ</t>
        </is>
      </c>
      <c r="M510" s="5" t="n">
        <v>1276</v>
      </c>
      <c r="N510" s="9" t="n">
        <v>1537138.130000001</v>
      </c>
      <c r="O510" s="19" t="n">
        <v>100.387808908046</v>
      </c>
      <c r="P510" s="5" t="inlineStr">
        <is>
          <t>03 - RJ + ES + MG</t>
        </is>
      </c>
      <c r="Q510" s="5" t="inlineStr">
        <is>
          <t>HEMANUELE DITZEL (MANU)</t>
        </is>
      </c>
      <c r="R510" s="5" t="inlineStr"/>
      <c r="S510" s="5" t="inlineStr">
        <is>
          <t>ZR - NAO APLICAVEL</t>
        </is>
      </c>
      <c r="T510" s="5" t="inlineStr">
        <is>
          <t>HEMANUELE ROSA DITZEL</t>
        </is>
      </c>
      <c r="U510" s="5" t="inlineStr"/>
      <c r="V510" s="5" t="inlineStr">
        <is>
          <t>sem venda</t>
        </is>
      </c>
      <c r="W510" s="5" t="inlineStr">
        <is>
          <t>REGIÕES/GRUPOS</t>
        </is>
      </c>
    </row>
    <row r="511">
      <c r="A511" s="20" t="n">
        <v>0</v>
      </c>
      <c r="B511" s="21" t="inlineStr">
        <is>
          <t>ROXO</t>
        </is>
      </c>
      <c r="C511" s="9" t="n">
        <v>900</v>
      </c>
      <c r="D511" s="9" t="n">
        <v>0</v>
      </c>
      <c r="E511" s="9" t="n">
        <v>900</v>
      </c>
      <c r="F511" s="6" t="n">
        <v>0</v>
      </c>
      <c r="G511" s="5" t="inlineStr">
        <is>
          <t>SEM GRUPO</t>
        </is>
      </c>
      <c r="H511" s="5" t="inlineStr">
        <is>
          <t>MG</t>
        </is>
      </c>
      <c r="I511" s="5" t="n">
        <v>1276</v>
      </c>
      <c r="J511" s="5" t="inlineStr">
        <is>
          <t>Mapear + Prospectar</t>
        </is>
      </c>
      <c r="K511" s="5" t="inlineStr">
        <is>
          <t>SEM REDE</t>
        </is>
      </c>
      <c r="L511" s="5" t="inlineStr">
        <is>
          <t>MG</t>
        </is>
      </c>
      <c r="M511" s="5" t="n">
        <v>1276</v>
      </c>
      <c r="N511" s="9" t="n">
        <v>1537138.130000001</v>
      </c>
      <c r="O511" s="19" t="n">
        <v>100.387808908046</v>
      </c>
      <c r="P511" s="5" t="inlineStr">
        <is>
          <t>03 - RJ + ES + MG</t>
        </is>
      </c>
      <c r="Q511" s="5" t="inlineStr">
        <is>
          <t>LARISSA PADILHA</t>
        </is>
      </c>
      <c r="R511" s="5" t="inlineStr"/>
      <c r="S511" s="5" t="inlineStr">
        <is>
          <t>42.149.466 LARISSA DA SILVA PADILHA - ME</t>
        </is>
      </c>
      <c r="T511" s="5" t="inlineStr">
        <is>
          <t>ZV - NAO APLICAVEL</t>
        </is>
      </c>
      <c r="U511" s="5" t="inlineStr"/>
      <c r="V511" s="5" t="inlineStr">
        <is>
          <t>sem venda</t>
        </is>
      </c>
      <c r="W511" s="5" t="inlineStr">
        <is>
          <t>REGIÕES/GRUPOS</t>
        </is>
      </c>
    </row>
    <row r="512">
      <c r="A512" s="20" t="n">
        <v>0</v>
      </c>
      <c r="B512" s="21" t="inlineStr">
        <is>
          <t>ROXO</t>
        </is>
      </c>
      <c r="C512" s="9" t="n">
        <v>6566.037735849057</v>
      </c>
      <c r="D512" s="9" t="n">
        <v>0</v>
      </c>
      <c r="E512" s="9" t="n">
        <v>6566.037735849057</v>
      </c>
      <c r="F512" s="6" t="n">
        <v>0</v>
      </c>
      <c r="G512" s="5" t="inlineStr">
        <is>
          <t>DIVINA TERRA</t>
        </is>
      </c>
      <c r="H512" s="5" t="inlineStr"/>
      <c r="I512" s="5" t="n">
        <v>53</v>
      </c>
      <c r="J512" s="5" t="inlineStr">
        <is>
          <t>Mapear + Prospectar</t>
        </is>
      </c>
      <c r="K512" s="5" t="inlineStr">
        <is>
          <t>DIVINA TERRA</t>
        </is>
      </c>
      <c r="L512" s="5" t="inlineStr"/>
      <c r="M512" s="5" t="n">
        <v>53</v>
      </c>
      <c r="N512" s="9" t="n">
        <v>26524.04</v>
      </c>
      <c r="O512" s="19" t="n">
        <v>41.70446540880504</v>
      </c>
      <c r="P512" s="5" t="inlineStr">
        <is>
          <t>03 - NACIONAL</t>
        </is>
      </c>
      <c r="Q512" s="5" t="inlineStr">
        <is>
          <t>DAIANE STAVICKI</t>
        </is>
      </c>
      <c r="R512" s="5" t="inlineStr"/>
      <c r="S512" s="5" t="inlineStr">
        <is>
          <t>ZR - NAO APLICAVEL</t>
        </is>
      </c>
      <c r="T512" s="5" t="inlineStr">
        <is>
          <t>HEMANUELE ROSA DITZEL</t>
        </is>
      </c>
      <c r="U512" s="5" t="inlineStr"/>
      <c r="V512" s="5" t="inlineStr">
        <is>
          <t>sem venda</t>
        </is>
      </c>
      <c r="W512" s="5" t="inlineStr">
        <is>
          <t>REDES/GRUPOS</t>
        </is>
      </c>
    </row>
    <row r="513">
      <c r="A513" s="20" t="n">
        <v>0</v>
      </c>
      <c r="B513" s="21" t="inlineStr">
        <is>
          <t>ROXO</t>
        </is>
      </c>
      <c r="C513" s="9" t="n">
        <v>1582.758620689655</v>
      </c>
      <c r="D513" s="9" t="n">
        <v>0</v>
      </c>
      <c r="E513" s="9" t="n">
        <v>1582.758620689655</v>
      </c>
      <c r="F513" s="6" t="n">
        <v>0</v>
      </c>
      <c r="G513" s="5" t="inlineStr">
        <is>
          <t>SEM GRUPO</t>
        </is>
      </c>
      <c r="H513" s="5" t="inlineStr">
        <is>
          <t>RS</t>
        </is>
      </c>
      <c r="I513" s="5" t="n">
        <v>1276</v>
      </c>
      <c r="J513" s="5" t="inlineStr">
        <is>
          <t>Mapear + Prospectar</t>
        </is>
      </c>
      <c r="K513" s="5" t="inlineStr">
        <is>
          <t>SEM REDE</t>
        </is>
      </c>
      <c r="L513" s="5" t="inlineStr">
        <is>
          <t>RS</t>
        </is>
      </c>
      <c r="M513" s="5" t="n">
        <v>1276</v>
      </c>
      <c r="N513" s="9" t="n">
        <v>1537138.130000001</v>
      </c>
      <c r="O513" s="19" t="n">
        <v>100.387808908046</v>
      </c>
      <c r="P513" s="5" t="inlineStr">
        <is>
          <t>03 - SUL</t>
        </is>
      </c>
      <c r="Q513" s="5" t="inlineStr">
        <is>
          <t>HEMANUELE DITZEL (MANU)</t>
        </is>
      </c>
      <c r="R513" s="5" t="inlineStr"/>
      <c r="S513" s="5" t="inlineStr">
        <is>
          <t>ZR - NAO APLICAVEL</t>
        </is>
      </c>
      <c r="T513" s="5" t="inlineStr">
        <is>
          <t>HEMANUELE ROSA DITZEL</t>
        </is>
      </c>
      <c r="U513" s="5" t="inlineStr"/>
      <c r="V513" s="5" t="inlineStr">
        <is>
          <t>sem venda</t>
        </is>
      </c>
      <c r="W513" s="5" t="inlineStr">
        <is>
          <t>REGIÕES/GRUPOS</t>
        </is>
      </c>
    </row>
    <row r="514">
      <c r="A514" s="20" t="n">
        <v>0</v>
      </c>
      <c r="B514" s="21" t="inlineStr">
        <is>
          <t>ROXO</t>
        </is>
      </c>
      <c r="C514" s="9" t="n">
        <v>10706.89655172414</v>
      </c>
      <c r="D514" s="9" t="n">
        <v>0</v>
      </c>
      <c r="E514" s="9" t="n">
        <v>10706.89655172414</v>
      </c>
      <c r="F514" s="6" t="n">
        <v>0</v>
      </c>
      <c r="G514" s="5" t="inlineStr">
        <is>
          <t>FITLAND</t>
        </is>
      </c>
      <c r="H514" s="5" t="inlineStr"/>
      <c r="I514" s="5" t="n">
        <v>58</v>
      </c>
      <c r="J514" s="5" t="inlineStr">
        <is>
          <t>Mapear + Prospectar</t>
        </is>
      </c>
      <c r="K514" s="5" t="inlineStr">
        <is>
          <t>FITLAND</t>
        </is>
      </c>
      <c r="L514" s="5" t="inlineStr"/>
      <c r="M514" s="5" t="n">
        <v>58</v>
      </c>
      <c r="N514" s="9" t="n">
        <v>140195.48</v>
      </c>
      <c r="O514" s="19" t="n">
        <v>201.4302873563219</v>
      </c>
      <c r="P514" s="5" t="inlineStr">
        <is>
          <t>03 - NACIONAL</t>
        </is>
      </c>
      <c r="Q514" s="5" t="inlineStr">
        <is>
          <t>JULIO GADRET</t>
        </is>
      </c>
      <c r="R514" s="5" t="inlineStr"/>
      <c r="S514" s="5" t="inlineStr">
        <is>
          <t>ZR - NAO APLICAVEL</t>
        </is>
      </c>
      <c r="T514" s="5" t="inlineStr">
        <is>
          <t>ZV - NAO APLICAVEL</t>
        </is>
      </c>
      <c r="U514" s="5" t="inlineStr"/>
      <c r="V514" s="5" t="inlineStr">
        <is>
          <t>sem venda</t>
        </is>
      </c>
      <c r="W514" s="5" t="inlineStr">
        <is>
          <t>REDES/GRUPOS</t>
        </is>
      </c>
    </row>
    <row r="515">
      <c r="A515" s="20" t="n">
        <v>0</v>
      </c>
      <c r="B515" s="21" t="inlineStr">
        <is>
          <t>ROXO</t>
        </is>
      </c>
      <c r="C515" s="9" t="n">
        <v>1252.173913043478</v>
      </c>
      <c r="D515" s="9" t="n">
        <v>0</v>
      </c>
      <c r="E515" s="9" t="n">
        <v>1252.173913043478</v>
      </c>
      <c r="F515" s="6" t="n">
        <v>0</v>
      </c>
      <c r="G515" s="5" t="inlineStr">
        <is>
          <t>SEM GRUPO</t>
        </is>
      </c>
      <c r="H515" s="5" t="inlineStr">
        <is>
          <t>ES</t>
        </is>
      </c>
      <c r="I515" s="5" t="n">
        <v>1276</v>
      </c>
      <c r="J515" s="5" t="inlineStr">
        <is>
          <t>Mapear + Prospectar</t>
        </is>
      </c>
      <c r="K515" s="5" t="inlineStr">
        <is>
          <t>SEM REDE</t>
        </is>
      </c>
      <c r="L515" s="5" t="inlineStr">
        <is>
          <t>ES</t>
        </is>
      </c>
      <c r="M515" s="5" t="n">
        <v>1276</v>
      </c>
      <c r="N515" s="9" t="n">
        <v>1537138.130000001</v>
      </c>
      <c r="O515" s="19" t="n">
        <v>100.387808908046</v>
      </c>
      <c r="P515" s="5" t="inlineStr">
        <is>
          <t>03 - RJ + ES + MG</t>
        </is>
      </c>
      <c r="Q515" s="5" t="inlineStr">
        <is>
          <t>LARISSA PADILHA</t>
        </is>
      </c>
      <c r="R515" s="5" t="inlineStr"/>
      <c r="S515" s="5" t="inlineStr">
        <is>
          <t>42.149.466 LARISSA DA SILVA PADILHA - ME</t>
        </is>
      </c>
      <c r="T515" s="5" t="inlineStr">
        <is>
          <t>ZV - NAO APLICAVEL</t>
        </is>
      </c>
      <c r="U515" s="5" t="inlineStr"/>
      <c r="V515" s="5" t="inlineStr">
        <is>
          <t>sem venda</t>
        </is>
      </c>
      <c r="W515" s="5" t="inlineStr">
        <is>
          <t>REGIÕES/GRUPOS</t>
        </is>
      </c>
    </row>
    <row r="516">
      <c r="A516" s="20" t="n">
        <v>0</v>
      </c>
      <c r="B516" s="21" t="inlineStr">
        <is>
          <t>ROXO</t>
        </is>
      </c>
      <c r="C516" s="9" t="n">
        <v>1513.953488372093</v>
      </c>
      <c r="D516" s="9" t="n">
        <v>0</v>
      </c>
      <c r="E516" s="9" t="n">
        <v>1513.953488372093</v>
      </c>
      <c r="F516" s="6" t="n">
        <v>0</v>
      </c>
      <c r="G516" s="5" t="inlineStr">
        <is>
          <t>SEM GRUPO</t>
        </is>
      </c>
      <c r="H516" s="5" t="inlineStr">
        <is>
          <t>SC</t>
        </is>
      </c>
      <c r="I516" s="5" t="n">
        <v>1276</v>
      </c>
      <c r="J516" s="5" t="inlineStr">
        <is>
          <t>Mapear + Prospectar</t>
        </is>
      </c>
      <c r="K516" s="5" t="inlineStr">
        <is>
          <t>SEM REDE</t>
        </is>
      </c>
      <c r="L516" s="5" t="inlineStr">
        <is>
          <t>SC</t>
        </is>
      </c>
      <c r="M516" s="5" t="n">
        <v>1276</v>
      </c>
      <c r="N516" s="9" t="n">
        <v>1537138.130000001</v>
      </c>
      <c r="O516" s="19" t="n">
        <v>100.387808908046</v>
      </c>
      <c r="P516" s="5" t="inlineStr">
        <is>
          <t>03 - SUL</t>
        </is>
      </c>
      <c r="Q516" s="5" t="inlineStr">
        <is>
          <t>HEMANUELE DITZEL (MANU)</t>
        </is>
      </c>
      <c r="R516" s="5" t="inlineStr"/>
      <c r="S516" s="5" t="inlineStr">
        <is>
          <t>ZR - NAO APLICAVEL</t>
        </is>
      </c>
      <c r="T516" s="5" t="inlineStr">
        <is>
          <t>HEMANUELE ROSA DITZEL</t>
        </is>
      </c>
      <c r="U516" s="5" t="inlineStr"/>
      <c r="V516" s="5" t="inlineStr">
        <is>
          <t>sem venda</t>
        </is>
      </c>
      <c r="W516" s="5" t="inlineStr">
        <is>
          <t>REGIÕES/GRUPOS</t>
        </is>
      </c>
    </row>
    <row r="517">
      <c r="A517" s="20" t="n">
        <v>0</v>
      </c>
      <c r="B517" s="21" t="inlineStr">
        <is>
          <t>ROXO</t>
        </is>
      </c>
      <c r="C517" s="9" t="n">
        <v>10706.89655172414</v>
      </c>
      <c r="D517" s="9" t="n">
        <v>0</v>
      </c>
      <c r="E517" s="9" t="n">
        <v>10706.89655172414</v>
      </c>
      <c r="F517" s="6" t="n">
        <v>0</v>
      </c>
      <c r="G517" s="5" t="inlineStr">
        <is>
          <t>FITLAND</t>
        </is>
      </c>
      <c r="H517" s="5" t="inlineStr"/>
      <c r="I517" s="5" t="n">
        <v>58</v>
      </c>
      <c r="J517" s="5" t="inlineStr">
        <is>
          <t>Mapear + Prospectar</t>
        </is>
      </c>
      <c r="K517" s="5" t="inlineStr">
        <is>
          <t>FITLAND</t>
        </is>
      </c>
      <c r="L517" s="5" t="inlineStr"/>
      <c r="M517" s="5" t="n">
        <v>58</v>
      </c>
      <c r="N517" s="9" t="n">
        <v>140195.48</v>
      </c>
      <c r="O517" s="19" t="n">
        <v>201.4302873563219</v>
      </c>
      <c r="P517" s="5" t="inlineStr">
        <is>
          <t>03 - NACIONAL</t>
        </is>
      </c>
      <c r="Q517" s="5" t="inlineStr">
        <is>
          <t>JULIO GADRET</t>
        </is>
      </c>
      <c r="R517" s="5" t="inlineStr"/>
      <c r="S517" s="5" t="inlineStr">
        <is>
          <t>ZR - NAO APLICAVEL</t>
        </is>
      </c>
      <c r="T517" s="5" t="inlineStr">
        <is>
          <t>ZV - NAO APLICAVEL</t>
        </is>
      </c>
      <c r="U517" s="5" t="inlineStr"/>
      <c r="V517" s="5" t="inlineStr">
        <is>
          <t>sem venda</t>
        </is>
      </c>
      <c r="W517" s="5" t="inlineStr">
        <is>
          <t>REDES/GRUPOS</t>
        </is>
      </c>
    </row>
    <row r="518">
      <c r="A518" s="22" t="n">
        <v>0.2552379084967321</v>
      </c>
      <c r="B518" s="23" t="inlineStr">
        <is>
          <t>VERMELHO</t>
        </is>
      </c>
      <c r="C518" s="9" t="n">
        <v>1582.758620689655</v>
      </c>
      <c r="D518" s="9" t="n">
        <v>403.98</v>
      </c>
      <c r="E518" s="9" t="n">
        <v>1582.758620689655</v>
      </c>
      <c r="F518" s="6" t="n">
        <v>0.2552379084967321</v>
      </c>
      <c r="G518" s="5" t="inlineStr">
        <is>
          <t>SEM GRUPO</t>
        </is>
      </c>
      <c r="H518" s="5" t="inlineStr">
        <is>
          <t>RS</t>
        </is>
      </c>
      <c r="I518" s="5" t="n">
        <v>1276</v>
      </c>
      <c r="J518" s="5" t="inlineStr">
        <is>
          <t>Positivação + Expandir</t>
        </is>
      </c>
      <c r="K518" s="5" t="inlineStr">
        <is>
          <t>SEM REDE</t>
        </is>
      </c>
      <c r="L518" s="5" t="inlineStr">
        <is>
          <t>RS</t>
        </is>
      </c>
      <c r="M518" s="5" t="n">
        <v>1276</v>
      </c>
      <c r="N518" s="9" t="n">
        <v>1537138.130000001</v>
      </c>
      <c r="O518" s="19" t="n">
        <v>100.387808908046</v>
      </c>
      <c r="P518" s="5" t="inlineStr">
        <is>
          <t>03 - SUL</t>
        </is>
      </c>
      <c r="Q518" s="5" t="inlineStr">
        <is>
          <t>HEMANUELE DITZEL (MANU)</t>
        </is>
      </c>
      <c r="R518" s="5" t="inlineStr"/>
      <c r="S518" s="5" t="inlineStr">
        <is>
          <t>ZR - NAO APLICAVEL</t>
        </is>
      </c>
      <c r="T518" s="5" t="inlineStr">
        <is>
          <t>HEMANUELE ROSA DITZEL</t>
        </is>
      </c>
      <c r="U518" s="5" t="inlineStr"/>
      <c r="V518" s="5" t="inlineStr">
        <is>
          <t>cauda longa</t>
        </is>
      </c>
      <c r="W518" s="5" t="inlineStr">
        <is>
          <t>REGIÕES/GRUPOS</t>
        </is>
      </c>
    </row>
    <row r="519">
      <c r="A519" s="6" t="n">
        <v>0</v>
      </c>
      <c r="B519" s="5" t="inlineStr"/>
      <c r="C519" s="9" t="n">
        <v>0</v>
      </c>
      <c r="D519" s="9" t="n">
        <v>398.62</v>
      </c>
      <c r="E519" s="9" t="n">
        <v>0</v>
      </c>
      <c r="F519" s="6" t="n">
        <v>0</v>
      </c>
      <c r="G519" s="5" t="inlineStr">
        <is>
          <t>SEM GRUPO</t>
        </is>
      </c>
      <c r="H519" s="5" t="inlineStr">
        <is>
          <t>PA</t>
        </is>
      </c>
      <c r="I519" s="5" t="n">
        <v>0</v>
      </c>
      <c r="J519" s="5" t="inlineStr"/>
      <c r="K519" s="5" t="inlineStr">
        <is>
          <t>SEM REDE</t>
        </is>
      </c>
      <c r="L519" s="5" t="inlineStr">
        <is>
          <t>PA</t>
        </is>
      </c>
      <c r="M519" s="5" t="n">
        <v>0</v>
      </c>
      <c r="N519" s="9" t="n">
        <v>0</v>
      </c>
      <c r="O519" s="19" t="n">
        <v>0</v>
      </c>
      <c r="P519" s="5" t="inlineStr"/>
      <c r="Q519" s="5" t="inlineStr">
        <is>
          <t>LARISSA PADILHA</t>
        </is>
      </c>
      <c r="R519" s="5" t="inlineStr"/>
      <c r="S519" s="5" t="inlineStr"/>
      <c r="T519" s="5" t="inlineStr"/>
      <c r="U519" s="5" t="inlineStr"/>
      <c r="V519" s="5" t="inlineStr">
        <is>
          <t>cauda longa</t>
        </is>
      </c>
      <c r="W519" s="5" t="inlineStr">
        <is>
          <t>REGIÕES/GRUPOS</t>
        </is>
      </c>
    </row>
    <row r="520">
      <c r="A520" s="20" t="n">
        <v>0</v>
      </c>
      <c r="B520" s="21" t="inlineStr">
        <is>
          <t>ROXO</t>
        </is>
      </c>
      <c r="C520" s="9" t="n">
        <v>1440</v>
      </c>
      <c r="D520" s="9" t="n">
        <v>0</v>
      </c>
      <c r="E520" s="9" t="n">
        <v>1440</v>
      </c>
      <c r="F520" s="6" t="n">
        <v>0</v>
      </c>
      <c r="G520" s="5" t="inlineStr">
        <is>
          <t>SEM GRUPO</t>
        </is>
      </c>
      <c r="H520" s="5" t="inlineStr">
        <is>
          <t>MG</t>
        </is>
      </c>
      <c r="I520" s="5" t="n">
        <v>1276</v>
      </c>
      <c r="J520" s="5" t="inlineStr">
        <is>
          <t>Mapear + Prospectar</t>
        </is>
      </c>
      <c r="K520" s="5" t="inlineStr">
        <is>
          <t>SEM REDE</t>
        </is>
      </c>
      <c r="L520" s="5" t="inlineStr">
        <is>
          <t>MG</t>
        </is>
      </c>
      <c r="M520" s="5" t="n">
        <v>1276</v>
      </c>
      <c r="N520" s="9" t="n">
        <v>1537138.130000001</v>
      </c>
      <c r="O520" s="19" t="n">
        <v>100.387808908046</v>
      </c>
      <c r="P520" s="5" t="inlineStr">
        <is>
          <t>03 - RJ + ES + MG</t>
        </is>
      </c>
      <c r="Q520" s="5" t="inlineStr">
        <is>
          <t>LARISSA PADILHA</t>
        </is>
      </c>
      <c r="R520" s="5" t="inlineStr"/>
      <c r="S520" s="5" t="inlineStr">
        <is>
          <t>42.149.466 LARISSA DA SILVA PADILHA - ME</t>
        </is>
      </c>
      <c r="T520" s="5" t="inlineStr">
        <is>
          <t>ZV - NAO APLICAVEL</t>
        </is>
      </c>
      <c r="U520" s="5" t="inlineStr"/>
      <c r="V520" s="5" t="inlineStr">
        <is>
          <t>sem venda</t>
        </is>
      </c>
      <c r="W520" s="5" t="inlineStr">
        <is>
          <t>REGIÕES/GRUPOS</t>
        </is>
      </c>
    </row>
    <row r="521">
      <c r="A521" s="20" t="n">
        <v>0</v>
      </c>
      <c r="B521" s="21" t="inlineStr">
        <is>
          <t>ROXO</t>
        </is>
      </c>
      <c r="C521" s="9" t="n">
        <v>6566.037735849057</v>
      </c>
      <c r="D521" s="9" t="n">
        <v>0</v>
      </c>
      <c r="E521" s="9" t="n">
        <v>6566.037735849057</v>
      </c>
      <c r="F521" s="6" t="n">
        <v>0</v>
      </c>
      <c r="G521" s="5" t="inlineStr">
        <is>
          <t>DIVINA TERRA</t>
        </is>
      </c>
      <c r="H521" s="5" t="inlineStr"/>
      <c r="I521" s="5" t="n">
        <v>53</v>
      </c>
      <c r="J521" s="5" t="inlineStr">
        <is>
          <t>Mapear + Prospectar</t>
        </is>
      </c>
      <c r="K521" s="5" t="inlineStr">
        <is>
          <t>DIVINA TERRA</t>
        </is>
      </c>
      <c r="L521" s="5" t="inlineStr"/>
      <c r="M521" s="5" t="n">
        <v>53</v>
      </c>
      <c r="N521" s="9" t="n">
        <v>26524.04</v>
      </c>
      <c r="O521" s="19" t="n">
        <v>41.70446540880504</v>
      </c>
      <c r="P521" s="5" t="inlineStr">
        <is>
          <t>03 - NACIONAL</t>
        </is>
      </c>
      <c r="Q521" s="5" t="inlineStr">
        <is>
          <t>DAIANE STAVICKI</t>
        </is>
      </c>
      <c r="R521" s="5" t="inlineStr"/>
      <c r="S521" s="5" t="inlineStr">
        <is>
          <t>ZR - NAO APLICAVEL</t>
        </is>
      </c>
      <c r="T521" s="5" t="inlineStr">
        <is>
          <t>ZV - NAO APLICAVEL</t>
        </is>
      </c>
      <c r="U521" s="5" t="inlineStr"/>
      <c r="V521" s="5" t="inlineStr">
        <is>
          <t>sem venda</t>
        </is>
      </c>
      <c r="W521" s="5" t="inlineStr">
        <is>
          <t>REDES/GRUPOS</t>
        </is>
      </c>
    </row>
    <row r="522">
      <c r="A522" s="20" t="n">
        <v>0</v>
      </c>
      <c r="B522" s="21" t="inlineStr">
        <is>
          <t>ROXO</t>
        </is>
      </c>
      <c r="C522" s="9" t="n">
        <v>1542.857142857143</v>
      </c>
      <c r="D522" s="9" t="n">
        <v>0</v>
      </c>
      <c r="E522" s="9" t="n">
        <v>1542.857142857143</v>
      </c>
      <c r="F522" s="6" t="n">
        <v>0</v>
      </c>
      <c r="G522" s="5" t="inlineStr">
        <is>
          <t>SEM GRUPO</t>
        </is>
      </c>
      <c r="H522" s="5" t="inlineStr">
        <is>
          <t>MT</t>
        </is>
      </c>
      <c r="I522" s="5" t="n">
        <v>1276</v>
      </c>
      <c r="J522" s="5" t="inlineStr">
        <is>
          <t>Mapear + Prospectar</t>
        </is>
      </c>
      <c r="K522" s="5" t="inlineStr">
        <is>
          <t>SEM REDE</t>
        </is>
      </c>
      <c r="L522" s="5" t="inlineStr">
        <is>
          <t>MT</t>
        </is>
      </c>
      <c r="M522" s="5" t="n">
        <v>1276</v>
      </c>
      <c r="N522" s="9" t="n">
        <v>1537138.130000001</v>
      </c>
      <c r="O522" s="19" t="n">
        <v>100.387808908046</v>
      </c>
      <c r="P522" s="5" t="inlineStr">
        <is>
          <t>03 - CENTRO OESTE</t>
        </is>
      </c>
      <c r="Q522" s="5" t="inlineStr">
        <is>
          <t>LARISSA PADILHA</t>
        </is>
      </c>
      <c r="R522" s="5" t="inlineStr"/>
      <c r="S522" s="5" t="inlineStr">
        <is>
          <t>42.149.466 LARISSA DA SILVA PADILHA - ME</t>
        </is>
      </c>
      <c r="T522" s="5" t="inlineStr">
        <is>
          <t>ZV - NAO APLICAVEL</t>
        </is>
      </c>
      <c r="U522" s="5" t="inlineStr"/>
      <c r="V522" s="5" t="inlineStr">
        <is>
          <t>sem venda</t>
        </is>
      </c>
      <c r="W522" s="5" t="inlineStr">
        <is>
          <t>REGIÕES/GRUPOS</t>
        </is>
      </c>
    </row>
    <row r="523">
      <c r="A523" s="20" t="n">
        <v>0</v>
      </c>
      <c r="B523" s="21" t="inlineStr">
        <is>
          <t>ROXO</t>
        </is>
      </c>
      <c r="C523" s="9" t="n">
        <v>1393.548387096774</v>
      </c>
      <c r="D523" s="9" t="n">
        <v>0</v>
      </c>
      <c r="E523" s="9" t="n">
        <v>1393.548387096774</v>
      </c>
      <c r="F523" s="6" t="n">
        <v>0</v>
      </c>
      <c r="G523" s="5" t="inlineStr">
        <is>
          <t>SEM GRUPO</t>
        </is>
      </c>
      <c r="H523" s="5" t="inlineStr">
        <is>
          <t>RJ</t>
        </is>
      </c>
      <c r="I523" s="5" t="n">
        <v>1276</v>
      </c>
      <c r="J523" s="5" t="inlineStr">
        <is>
          <t>Mapear + Prospectar</t>
        </is>
      </c>
      <c r="K523" s="5" t="inlineStr">
        <is>
          <t>SEM REDE</t>
        </is>
      </c>
      <c r="L523" s="5" t="inlineStr">
        <is>
          <t>RJ</t>
        </is>
      </c>
      <c r="M523" s="5" t="n">
        <v>1276</v>
      </c>
      <c r="N523" s="9" t="n">
        <v>1537138.130000001</v>
      </c>
      <c r="O523" s="19" t="n">
        <v>100.387808908046</v>
      </c>
      <c r="P523" s="5" t="inlineStr">
        <is>
          <t>03 - RJ + ES + MG</t>
        </is>
      </c>
      <c r="Q523" s="5" t="inlineStr">
        <is>
          <t>LARISSA PADILHA</t>
        </is>
      </c>
      <c r="R523" s="5" t="inlineStr"/>
      <c r="S523" s="5" t="inlineStr">
        <is>
          <t>42.149.466 LARISSA DA SILVA PADILHA - ME</t>
        </is>
      </c>
      <c r="T523" s="5" t="inlineStr">
        <is>
          <t>ZV - NAO APLICAVEL</t>
        </is>
      </c>
      <c r="U523" s="5" t="inlineStr"/>
      <c r="V523" s="5" t="inlineStr">
        <is>
          <t>sem venda</t>
        </is>
      </c>
      <c r="W523" s="5" t="inlineStr">
        <is>
          <t>REGIÕES/GRUPOS</t>
        </is>
      </c>
    </row>
    <row r="524">
      <c r="A524" s="20" t="n">
        <v>0</v>
      </c>
      <c r="B524" s="21" t="inlineStr">
        <is>
          <t>ROXO</t>
        </is>
      </c>
      <c r="C524" s="9" t="n">
        <v>10706.89655172414</v>
      </c>
      <c r="D524" s="9" t="n">
        <v>0</v>
      </c>
      <c r="E524" s="9" t="n">
        <v>10706.89655172414</v>
      </c>
      <c r="F524" s="6" t="n">
        <v>0</v>
      </c>
      <c r="G524" s="5" t="inlineStr">
        <is>
          <t>FITLAND</t>
        </is>
      </c>
      <c r="H524" s="5" t="inlineStr">
        <is>
          <t>SC</t>
        </is>
      </c>
      <c r="I524" s="5" t="n">
        <v>58</v>
      </c>
      <c r="J524" s="5" t="inlineStr">
        <is>
          <t>Mapear + Prospectar</t>
        </is>
      </c>
      <c r="K524" s="5" t="inlineStr">
        <is>
          <t>FITLAND</t>
        </is>
      </c>
      <c r="L524" s="5" t="inlineStr">
        <is>
          <t>SC</t>
        </is>
      </c>
      <c r="M524" s="5" t="n">
        <v>58</v>
      </c>
      <c r="N524" s="9" t="n">
        <v>140195.48</v>
      </c>
      <c r="O524" s="19" t="n">
        <v>201.4302873563219</v>
      </c>
      <c r="P524" s="5" t="inlineStr">
        <is>
          <t>03 - NACIONAL</t>
        </is>
      </c>
      <c r="Q524" s="5" t="inlineStr">
        <is>
          <t>JULIO GADRET</t>
        </is>
      </c>
      <c r="R524" s="5" t="inlineStr"/>
      <c r="S524" s="5" t="inlineStr">
        <is>
          <t>ZR - NAO APLICAVEL</t>
        </is>
      </c>
      <c r="T524" s="5" t="inlineStr">
        <is>
          <t>ZV - NAO APLICAVEL</t>
        </is>
      </c>
      <c r="U524" s="5" t="inlineStr"/>
      <c r="V524" s="5" t="inlineStr">
        <is>
          <t>sem venda</t>
        </is>
      </c>
      <c r="W524" s="5" t="inlineStr">
        <is>
          <t>REDES/GRUPOS</t>
        </is>
      </c>
    </row>
    <row r="525">
      <c r="A525" s="20" t="n">
        <v>0</v>
      </c>
      <c r="B525" s="21" t="inlineStr">
        <is>
          <t>ROXO</t>
        </is>
      </c>
      <c r="C525" s="9" t="n">
        <v>10706.89655172414</v>
      </c>
      <c r="D525" s="9" t="n">
        <v>0</v>
      </c>
      <c r="E525" s="9" t="n">
        <v>10706.89655172414</v>
      </c>
      <c r="F525" s="6" t="n">
        <v>0</v>
      </c>
      <c r="G525" s="5" t="inlineStr">
        <is>
          <t>FITLAND</t>
        </is>
      </c>
      <c r="H525" s="5" t="inlineStr"/>
      <c r="I525" s="5" t="n">
        <v>58</v>
      </c>
      <c r="J525" s="5" t="inlineStr">
        <is>
          <t>Mapear + Prospectar</t>
        </is>
      </c>
      <c r="K525" s="5" t="inlineStr">
        <is>
          <t>FITLAND</t>
        </is>
      </c>
      <c r="L525" s="5" t="inlineStr"/>
      <c r="M525" s="5" t="n">
        <v>58</v>
      </c>
      <c r="N525" s="9" t="n">
        <v>140195.48</v>
      </c>
      <c r="O525" s="19" t="n">
        <v>201.4302873563219</v>
      </c>
      <c r="P525" s="5" t="inlineStr">
        <is>
          <t>03 - NACIONAL</t>
        </is>
      </c>
      <c r="Q525" s="5" t="inlineStr">
        <is>
          <t>JULIO GADRET</t>
        </is>
      </c>
      <c r="R525" s="5" t="inlineStr"/>
      <c r="S525" s="5" t="inlineStr">
        <is>
          <t>ZR - NAO APLICAVEL</t>
        </is>
      </c>
      <c r="T525" s="5" t="inlineStr">
        <is>
          <t>ZV - NAO APLICAVEL</t>
        </is>
      </c>
      <c r="U525" s="5" t="inlineStr"/>
      <c r="V525" s="5" t="inlineStr">
        <is>
          <t>sem venda</t>
        </is>
      </c>
      <c r="W525" s="5" t="inlineStr">
        <is>
          <t>REDES/GRUPOS</t>
        </is>
      </c>
    </row>
    <row r="526">
      <c r="A526" s="20" t="n">
        <v>0</v>
      </c>
      <c r="B526" s="21" t="inlineStr">
        <is>
          <t>ROXO</t>
        </is>
      </c>
      <c r="C526" s="9" t="n">
        <v>1494.339622641509</v>
      </c>
      <c r="D526" s="9" t="n">
        <v>0</v>
      </c>
      <c r="E526" s="9" t="n">
        <v>1494.339622641509</v>
      </c>
      <c r="F526" s="6" t="n">
        <v>0</v>
      </c>
      <c r="G526" s="5" t="inlineStr">
        <is>
          <t>SEM GRUPO</t>
        </is>
      </c>
      <c r="H526" s="5" t="inlineStr">
        <is>
          <t>GO</t>
        </is>
      </c>
      <c r="I526" s="5" t="n">
        <v>1276</v>
      </c>
      <c r="J526" s="5" t="inlineStr">
        <is>
          <t>Mapear + Prospectar</t>
        </is>
      </c>
      <c r="K526" s="5" t="inlineStr">
        <is>
          <t>SEM REDE</t>
        </is>
      </c>
      <c r="L526" s="5" t="inlineStr">
        <is>
          <t>GO</t>
        </is>
      </c>
      <c r="M526" s="5" t="n">
        <v>1276</v>
      </c>
      <c r="N526" s="9" t="n">
        <v>1537138.130000001</v>
      </c>
      <c r="O526" s="19" t="n">
        <v>100.387808908046</v>
      </c>
      <c r="P526" s="5" t="inlineStr">
        <is>
          <t>03 - CENTRO OESTE</t>
        </is>
      </c>
      <c r="Q526" s="5" t="inlineStr">
        <is>
          <t>LARISSA PADILHA</t>
        </is>
      </c>
      <c r="R526" s="5" t="inlineStr"/>
      <c r="S526" s="5" t="inlineStr">
        <is>
          <t>42.149.466 LARISSA DA SILVA PADILHA - ME</t>
        </is>
      </c>
      <c r="T526" s="5" t="inlineStr">
        <is>
          <t>ZV - NAO APLICAVEL</t>
        </is>
      </c>
      <c r="U526" s="5" t="inlineStr"/>
      <c r="V526" s="5" t="inlineStr">
        <is>
          <t>sem venda</t>
        </is>
      </c>
      <c r="W526" s="5" t="inlineStr">
        <is>
          <t>REGIÕES/GRUPOS</t>
        </is>
      </c>
    </row>
    <row r="527">
      <c r="A527" s="20" t="n">
        <v>0</v>
      </c>
      <c r="B527" s="21" t="inlineStr">
        <is>
          <t>ROXO</t>
        </is>
      </c>
      <c r="C527" s="9" t="n">
        <v>1440</v>
      </c>
      <c r="D527" s="9" t="n">
        <v>0</v>
      </c>
      <c r="E527" s="9" t="n">
        <v>1440</v>
      </c>
      <c r="F527" s="6" t="n">
        <v>0</v>
      </c>
      <c r="G527" s="5" t="inlineStr">
        <is>
          <t>SEM GRUPO</t>
        </is>
      </c>
      <c r="H527" s="5" t="inlineStr">
        <is>
          <t>MA</t>
        </is>
      </c>
      <c r="I527" s="5" t="n">
        <v>1276</v>
      </c>
      <c r="J527" s="5" t="inlineStr">
        <is>
          <t>Mapear + Prospectar</t>
        </is>
      </c>
      <c r="K527" s="5" t="inlineStr">
        <is>
          <t>SEM REDE</t>
        </is>
      </c>
      <c r="L527" s="5" t="inlineStr">
        <is>
          <t>MA</t>
        </is>
      </c>
      <c r="M527" s="5" t="n">
        <v>1276</v>
      </c>
      <c r="N527" s="9" t="n">
        <v>1537138.130000001</v>
      </c>
      <c r="O527" s="19" t="n">
        <v>100.387808908046</v>
      </c>
      <c r="P527" s="5" t="inlineStr">
        <is>
          <t>03 - NORTE + MA</t>
        </is>
      </c>
      <c r="Q527" s="5" t="inlineStr">
        <is>
          <t>LARISSA PADILHA</t>
        </is>
      </c>
      <c r="R527" s="5" t="inlineStr"/>
      <c r="S527" s="5" t="inlineStr">
        <is>
          <t>42.149.466 LARISSA DA SILVA PADILHA - ME</t>
        </is>
      </c>
      <c r="T527" s="5" t="inlineStr">
        <is>
          <t>ZV - NAO APLICAVEL</t>
        </is>
      </c>
      <c r="U527" s="5" t="inlineStr"/>
      <c r="V527" s="5" t="inlineStr">
        <is>
          <t>sem venda</t>
        </is>
      </c>
      <c r="W527" s="5" t="inlineStr">
        <is>
          <t>REGIÕES/GRUPOS</t>
        </is>
      </c>
    </row>
    <row r="528">
      <c r="A528" s="20" t="n">
        <v>0</v>
      </c>
      <c r="B528" s="21" t="inlineStr">
        <is>
          <t>ROXO</t>
        </is>
      </c>
      <c r="C528" s="9" t="n">
        <v>1582.758620689655</v>
      </c>
      <c r="D528" s="9" t="n">
        <v>0</v>
      </c>
      <c r="E528" s="9" t="n">
        <v>1582.758620689655</v>
      </c>
      <c r="F528" s="6" t="n">
        <v>0</v>
      </c>
      <c r="G528" s="5" t="inlineStr">
        <is>
          <t>SEM GRUPO</t>
        </is>
      </c>
      <c r="H528" s="5" t="inlineStr">
        <is>
          <t>RS</t>
        </is>
      </c>
      <c r="I528" s="5" t="n">
        <v>1276</v>
      </c>
      <c r="J528" s="5" t="inlineStr">
        <is>
          <t>Mapear + Prospectar</t>
        </is>
      </c>
      <c r="K528" s="5" t="inlineStr">
        <is>
          <t>SEM REDE</t>
        </is>
      </c>
      <c r="L528" s="5" t="inlineStr">
        <is>
          <t>RS</t>
        </is>
      </c>
      <c r="M528" s="5" t="n">
        <v>1276</v>
      </c>
      <c r="N528" s="9" t="n">
        <v>1537138.130000001</v>
      </c>
      <c r="O528" s="19" t="n">
        <v>100.387808908046</v>
      </c>
      <c r="P528" s="5" t="inlineStr">
        <is>
          <t>03 - SUL</t>
        </is>
      </c>
      <c r="Q528" s="5" t="inlineStr">
        <is>
          <t>HEMANUELE DITZEL (MANU)</t>
        </is>
      </c>
      <c r="R528" s="5" t="inlineStr"/>
      <c r="S528" s="5" t="inlineStr">
        <is>
          <t>ZR - NAO APLICAVEL</t>
        </is>
      </c>
      <c r="T528" s="5" t="inlineStr">
        <is>
          <t>HEMANUELE ROSA DITZEL</t>
        </is>
      </c>
      <c r="U528" s="5" t="inlineStr"/>
      <c r="V528" s="5" t="inlineStr">
        <is>
          <t>sem venda</t>
        </is>
      </c>
      <c r="W528" s="5" t="inlineStr">
        <is>
          <t>REGIÕES/GRUPOS</t>
        </is>
      </c>
    </row>
    <row r="529">
      <c r="A529" s="20" t="n">
        <v>0</v>
      </c>
      <c r="B529" s="21" t="inlineStr">
        <is>
          <t>ROXO</t>
        </is>
      </c>
      <c r="C529" s="9" t="n">
        <v>1582.758620689655</v>
      </c>
      <c r="D529" s="9" t="n">
        <v>0</v>
      </c>
      <c r="E529" s="9" t="n">
        <v>1582.758620689655</v>
      </c>
      <c r="F529" s="6" t="n">
        <v>0</v>
      </c>
      <c r="G529" s="5" t="inlineStr">
        <is>
          <t>SEM GRUPO</t>
        </is>
      </c>
      <c r="H529" s="5" t="inlineStr">
        <is>
          <t>RS</t>
        </is>
      </c>
      <c r="I529" s="5" t="n">
        <v>1276</v>
      </c>
      <c r="J529" s="5" t="inlineStr">
        <is>
          <t>Mapear + Prospectar</t>
        </is>
      </c>
      <c r="K529" s="5" t="inlineStr">
        <is>
          <t>SEM REDE</t>
        </is>
      </c>
      <c r="L529" s="5" t="inlineStr">
        <is>
          <t>RS</t>
        </is>
      </c>
      <c r="M529" s="5" t="n">
        <v>1276</v>
      </c>
      <c r="N529" s="9" t="n">
        <v>1537138.130000001</v>
      </c>
      <c r="O529" s="19" t="n">
        <v>100.387808908046</v>
      </c>
      <c r="P529" s="5" t="inlineStr">
        <is>
          <t>03 - SUL</t>
        </is>
      </c>
      <c r="Q529" s="5" t="inlineStr">
        <is>
          <t>HEMANUELE DITZEL (MANU)</t>
        </is>
      </c>
      <c r="R529" s="5" t="inlineStr"/>
      <c r="S529" s="5" t="inlineStr">
        <is>
          <t>ZR - NAO APLICAVEL</t>
        </is>
      </c>
      <c r="T529" s="5" t="inlineStr">
        <is>
          <t>ZV - NAO APLICAVEL</t>
        </is>
      </c>
      <c r="U529" s="5" t="inlineStr"/>
      <c r="V529" s="5" t="inlineStr">
        <is>
          <t>sem venda</t>
        </is>
      </c>
      <c r="W529" s="5" t="inlineStr">
        <is>
          <t>REGIÕES/GRUPOS</t>
        </is>
      </c>
    </row>
    <row r="530">
      <c r="A530" s="20" t="n">
        <v>0</v>
      </c>
      <c r="B530" s="21" t="inlineStr">
        <is>
          <t>ROXO</t>
        </is>
      </c>
      <c r="C530" s="9" t="n">
        <v>2442.857142857143</v>
      </c>
      <c r="D530" s="9" t="n">
        <v>0</v>
      </c>
      <c r="E530" s="9" t="n">
        <v>2442.857142857143</v>
      </c>
      <c r="F530" s="6" t="n">
        <v>0</v>
      </c>
      <c r="G530" s="5" t="inlineStr">
        <is>
          <t>SEM GRUPO</t>
        </is>
      </c>
      <c r="H530" s="5" t="inlineStr">
        <is>
          <t>SP</t>
        </is>
      </c>
      <c r="I530" s="5" t="n">
        <v>1276</v>
      </c>
      <c r="J530" s="5" t="inlineStr">
        <is>
          <t>Mapear + Prospectar</t>
        </is>
      </c>
      <c r="K530" s="5" t="inlineStr">
        <is>
          <t>SEM REDE</t>
        </is>
      </c>
      <c r="L530" s="5" t="inlineStr">
        <is>
          <t>SP</t>
        </is>
      </c>
      <c r="M530" s="5" t="n">
        <v>1276</v>
      </c>
      <c r="N530" s="9" t="n">
        <v>1537138.130000001</v>
      </c>
      <c r="O530" s="19" t="n">
        <v>100.387808908046</v>
      </c>
      <c r="P530" s="5" t="inlineStr">
        <is>
          <t>03 - SP CAPITAL</t>
        </is>
      </c>
      <c r="Q530" s="5" t="inlineStr">
        <is>
          <t>LARISSA PADILHA</t>
        </is>
      </c>
      <c r="R530" s="5" t="inlineStr"/>
      <c r="S530" s="5" t="inlineStr">
        <is>
          <t>42.149.466 LARISSA DA SILVA PADILHA - ME</t>
        </is>
      </c>
      <c r="T530" s="5" t="inlineStr">
        <is>
          <t>ZV - NAO APLICAVEL</t>
        </is>
      </c>
      <c r="U530" s="5" t="inlineStr"/>
      <c r="V530" s="5" t="inlineStr">
        <is>
          <t>sem venda</t>
        </is>
      </c>
      <c r="W530" s="5" t="inlineStr">
        <is>
          <t>REGIÕES/GRUPOS</t>
        </is>
      </c>
    </row>
    <row r="531">
      <c r="A531" s="20" t="n">
        <v>0</v>
      </c>
      <c r="B531" s="21" t="inlineStr">
        <is>
          <t>ROXO</t>
        </is>
      </c>
      <c r="C531" s="9" t="n">
        <v>1553.191489361702</v>
      </c>
      <c r="D531" s="9" t="n">
        <v>0</v>
      </c>
      <c r="E531" s="9" t="n">
        <v>1553.191489361702</v>
      </c>
      <c r="F531" s="6" t="n">
        <v>0</v>
      </c>
      <c r="G531" s="5" t="inlineStr">
        <is>
          <t>SEM GRUPO</t>
        </is>
      </c>
      <c r="H531" s="5" t="inlineStr">
        <is>
          <t>SC</t>
        </is>
      </c>
      <c r="I531" s="5" t="n">
        <v>1276</v>
      </c>
      <c r="J531" s="5" t="inlineStr">
        <is>
          <t>Mapear + Prospectar</t>
        </is>
      </c>
      <c r="K531" s="5" t="inlineStr">
        <is>
          <t>SEM REDE</t>
        </is>
      </c>
      <c r="L531" s="5" t="inlineStr">
        <is>
          <t>SC</t>
        </is>
      </c>
      <c r="M531" s="5" t="n">
        <v>1276</v>
      </c>
      <c r="N531" s="9" t="n">
        <v>1537138.130000001</v>
      </c>
      <c r="O531" s="19" t="n">
        <v>100.387808908046</v>
      </c>
      <c r="P531" s="5" t="inlineStr">
        <is>
          <t>03 - SUL</t>
        </is>
      </c>
      <c r="Q531" s="5" t="inlineStr">
        <is>
          <t>HEMANUELE DITZEL (MANU)</t>
        </is>
      </c>
      <c r="R531" s="5" t="inlineStr"/>
      <c r="S531" s="5" t="inlineStr">
        <is>
          <t>ZR - NAO APLICAVEL</t>
        </is>
      </c>
      <c r="T531" s="5" t="inlineStr">
        <is>
          <t>HEMANUELE ROSA DITZEL</t>
        </is>
      </c>
      <c r="U531" s="5" t="inlineStr"/>
      <c r="V531" s="5" t="inlineStr">
        <is>
          <t>sem venda</t>
        </is>
      </c>
      <c r="W531" s="5" t="inlineStr">
        <is>
          <t>REGIÕES/GRUPOS</t>
        </is>
      </c>
    </row>
    <row r="532">
      <c r="A532" s="20" t="n">
        <v>0</v>
      </c>
      <c r="B532" s="21" t="inlineStr">
        <is>
          <t>ROXO</t>
        </is>
      </c>
      <c r="C532" s="9" t="n">
        <v>1513.953488372093</v>
      </c>
      <c r="D532" s="9" t="n">
        <v>0</v>
      </c>
      <c r="E532" s="9" t="n">
        <v>1513.953488372093</v>
      </c>
      <c r="F532" s="6" t="n">
        <v>0</v>
      </c>
      <c r="G532" s="5" t="inlineStr">
        <is>
          <t>SEM GRUPO</t>
        </is>
      </c>
      <c r="H532" s="5" t="inlineStr">
        <is>
          <t>SC</t>
        </is>
      </c>
      <c r="I532" s="5" t="n">
        <v>1276</v>
      </c>
      <c r="J532" s="5" t="inlineStr">
        <is>
          <t>Mapear + Prospectar</t>
        </is>
      </c>
      <c r="K532" s="5" t="inlineStr">
        <is>
          <t>SEM REDE</t>
        </is>
      </c>
      <c r="L532" s="5" t="inlineStr">
        <is>
          <t>SC</t>
        </is>
      </c>
      <c r="M532" s="5" t="n">
        <v>1276</v>
      </c>
      <c r="N532" s="9" t="n">
        <v>1537138.130000001</v>
      </c>
      <c r="O532" s="19" t="n">
        <v>100.387808908046</v>
      </c>
      <c r="P532" s="5" t="inlineStr">
        <is>
          <t>03 - SUL</t>
        </is>
      </c>
      <c r="Q532" s="5" t="inlineStr">
        <is>
          <t>HEMANUELE DITZEL (MANU)</t>
        </is>
      </c>
      <c r="R532" s="5" t="inlineStr"/>
      <c r="S532" s="5" t="inlineStr">
        <is>
          <t>ZR - NAO APLICAVEL</t>
        </is>
      </c>
      <c r="T532" s="5" t="inlineStr">
        <is>
          <t>HEMANUELE ROSA DITZEL</t>
        </is>
      </c>
      <c r="U532" s="5" t="inlineStr"/>
      <c r="V532" s="5" t="inlineStr">
        <is>
          <t>sem venda</t>
        </is>
      </c>
      <c r="W532" s="5" t="inlineStr">
        <is>
          <t>REGIÕES/GRUPOS</t>
        </is>
      </c>
    </row>
    <row r="533">
      <c r="A533" s="20" t="n">
        <v>0</v>
      </c>
      <c r="B533" s="21" t="inlineStr">
        <is>
          <t>ROXO</t>
        </is>
      </c>
      <c r="C533" s="9" t="n">
        <v>2442.857142857143</v>
      </c>
      <c r="D533" s="9" t="n">
        <v>0</v>
      </c>
      <c r="E533" s="9" t="n">
        <v>2442.857142857143</v>
      </c>
      <c r="F533" s="6" t="n">
        <v>0</v>
      </c>
      <c r="G533" s="5" t="inlineStr">
        <is>
          <t>SEM GRUPO</t>
        </is>
      </c>
      <c r="H533" s="5" t="inlineStr">
        <is>
          <t>SP</t>
        </is>
      </c>
      <c r="I533" s="5" t="n">
        <v>1276</v>
      </c>
      <c r="J533" s="5" t="inlineStr">
        <is>
          <t>Mapear + Prospectar</t>
        </is>
      </c>
      <c r="K533" s="5" t="inlineStr">
        <is>
          <t>SEM REDE</t>
        </is>
      </c>
      <c r="L533" s="5" t="inlineStr">
        <is>
          <t>SP</t>
        </is>
      </c>
      <c r="M533" s="5" t="n">
        <v>1276</v>
      </c>
      <c r="N533" s="9" t="n">
        <v>1537138.130000001</v>
      </c>
      <c r="O533" s="19" t="n">
        <v>100.387808908046</v>
      </c>
      <c r="P533" s="5" t="inlineStr">
        <is>
          <t>03 - SP CAPITAL</t>
        </is>
      </c>
      <c r="Q533" s="5" t="inlineStr">
        <is>
          <t>LARISSA PADILHA</t>
        </is>
      </c>
      <c r="R533" s="5" t="inlineStr"/>
      <c r="S533" s="5" t="inlineStr">
        <is>
          <t>42.149.466 LARISSA DA SILVA PADILHA - ME</t>
        </is>
      </c>
      <c r="T533" s="5" t="inlineStr">
        <is>
          <t>ZV - NAO APLICAVEL</t>
        </is>
      </c>
      <c r="U533" s="5" t="inlineStr"/>
      <c r="V533" s="5" t="inlineStr">
        <is>
          <t>sem venda</t>
        </is>
      </c>
      <c r="W533" s="5" t="inlineStr">
        <is>
          <t>REGIÕES/GRUPOS</t>
        </is>
      </c>
    </row>
    <row r="534">
      <c r="A534" s="20" t="n">
        <v>0</v>
      </c>
      <c r="B534" s="21" t="inlineStr">
        <is>
          <t>ROXO</t>
        </is>
      </c>
      <c r="C534" s="9" t="n">
        <v>2442.857142857143</v>
      </c>
      <c r="D534" s="9" t="n">
        <v>0</v>
      </c>
      <c r="E534" s="9" t="n">
        <v>2442.857142857143</v>
      </c>
      <c r="F534" s="6" t="n">
        <v>0</v>
      </c>
      <c r="G534" s="5" t="inlineStr">
        <is>
          <t>SEM GRUPO</t>
        </is>
      </c>
      <c r="H534" s="5" t="inlineStr">
        <is>
          <t>SP</t>
        </is>
      </c>
      <c r="I534" s="5" t="n">
        <v>1276</v>
      </c>
      <c r="J534" s="5" t="inlineStr">
        <is>
          <t>Mapear + Prospectar</t>
        </is>
      </c>
      <c r="K534" s="5" t="inlineStr">
        <is>
          <t>SEM REDE</t>
        </is>
      </c>
      <c r="L534" s="5" t="inlineStr">
        <is>
          <t>SP</t>
        </is>
      </c>
      <c r="M534" s="5" t="n">
        <v>1276</v>
      </c>
      <c r="N534" s="9" t="n">
        <v>1537138.130000001</v>
      </c>
      <c r="O534" s="19" t="n">
        <v>100.387808908046</v>
      </c>
      <c r="P534" s="5" t="inlineStr">
        <is>
          <t>03 - SP CAPITAL</t>
        </is>
      </c>
      <c r="Q534" s="5" t="inlineStr">
        <is>
          <t>LARISSA PADILHA</t>
        </is>
      </c>
      <c r="R534" s="5" t="inlineStr"/>
      <c r="S534" s="5" t="inlineStr">
        <is>
          <t>42.149.466 LARISSA DA SILVA PADILHA - ME</t>
        </is>
      </c>
      <c r="T534" s="5" t="inlineStr">
        <is>
          <t>ZV - NAO APLICAVEL</t>
        </is>
      </c>
      <c r="U534" s="5" t="inlineStr"/>
      <c r="V534" s="5" t="inlineStr">
        <is>
          <t>sem venda</t>
        </is>
      </c>
      <c r="W534" s="5" t="inlineStr">
        <is>
          <t>REGIÕES/GRUPOS</t>
        </is>
      </c>
    </row>
    <row r="535">
      <c r="A535" s="20" t="n">
        <v>0</v>
      </c>
      <c r="B535" s="21" t="inlineStr">
        <is>
          <t>ROXO</t>
        </is>
      </c>
      <c r="C535" s="9" t="n">
        <v>2950</v>
      </c>
      <c r="D535" s="9" t="n">
        <v>0</v>
      </c>
      <c r="E535" s="9" t="n">
        <v>2950</v>
      </c>
      <c r="F535" s="6" t="n">
        <v>0</v>
      </c>
      <c r="G535" s="5" t="inlineStr">
        <is>
          <t>SEM GRUPO</t>
        </is>
      </c>
      <c r="H535" s="5" t="inlineStr">
        <is>
          <t>SP</t>
        </is>
      </c>
      <c r="I535" s="5" t="n">
        <v>1276</v>
      </c>
      <c r="J535" s="5" t="inlineStr">
        <is>
          <t>Mapear + Prospectar</t>
        </is>
      </c>
      <c r="K535" s="5" t="inlineStr">
        <is>
          <t>SEM REDE</t>
        </is>
      </c>
      <c r="L535" s="5" t="inlineStr">
        <is>
          <t>SP</t>
        </is>
      </c>
      <c r="M535" s="5" t="n">
        <v>1276</v>
      </c>
      <c r="N535" s="9" t="n">
        <v>1537138.130000001</v>
      </c>
      <c r="O535" s="19" t="n">
        <v>100.387808908046</v>
      </c>
      <c r="P535" s="5" t="inlineStr">
        <is>
          <t>03 - SP CAPITAL</t>
        </is>
      </c>
      <c r="Q535" s="5" t="inlineStr">
        <is>
          <t>LARISSA PADILHA</t>
        </is>
      </c>
      <c r="R535" s="5" t="inlineStr"/>
      <c r="S535" s="5" t="inlineStr">
        <is>
          <t>42.149.466 LARISSA DA SILVA PADILHA - ME</t>
        </is>
      </c>
      <c r="T535" s="5" t="inlineStr">
        <is>
          <t>ZV - NAO APLICAVEL</t>
        </is>
      </c>
      <c r="U535" s="5" t="inlineStr"/>
      <c r="V535" s="5" t="inlineStr">
        <is>
          <t>sem venda</t>
        </is>
      </c>
      <c r="W535" s="5" t="inlineStr">
        <is>
          <t>REGIÕES/GRUPOS</t>
        </is>
      </c>
    </row>
    <row r="536">
      <c r="A536" s="20" t="n">
        <v>0</v>
      </c>
      <c r="B536" s="21" t="inlineStr">
        <is>
          <t>ROXO</t>
        </is>
      </c>
      <c r="C536" s="9" t="n">
        <v>1393.548387096774</v>
      </c>
      <c r="D536" s="9" t="n">
        <v>0</v>
      </c>
      <c r="E536" s="9" t="n">
        <v>1393.548387096774</v>
      </c>
      <c r="F536" s="6" t="n">
        <v>0</v>
      </c>
      <c r="G536" s="5" t="inlineStr">
        <is>
          <t>SEM GRUPO</t>
        </is>
      </c>
      <c r="H536" s="5" t="inlineStr">
        <is>
          <t>RJ</t>
        </is>
      </c>
      <c r="I536" s="5" t="n">
        <v>1276</v>
      </c>
      <c r="J536" s="5" t="inlineStr">
        <is>
          <t>Mapear + Prospectar</t>
        </is>
      </c>
      <c r="K536" s="5" t="inlineStr">
        <is>
          <t>SEM REDE</t>
        </is>
      </c>
      <c r="L536" s="5" t="inlineStr">
        <is>
          <t>RJ</t>
        </is>
      </c>
      <c r="M536" s="5" t="n">
        <v>1276</v>
      </c>
      <c r="N536" s="9" t="n">
        <v>1537138.130000001</v>
      </c>
      <c r="O536" s="19" t="n">
        <v>100.387808908046</v>
      </c>
      <c r="P536" s="5" t="inlineStr">
        <is>
          <t>03 - RJ + ES + MG</t>
        </is>
      </c>
      <c r="Q536" s="5" t="inlineStr">
        <is>
          <t>LARISSA PADILHA</t>
        </is>
      </c>
      <c r="R536" s="5" t="inlineStr"/>
      <c r="S536" s="5" t="inlineStr">
        <is>
          <t>42.149.466 LARISSA DA SILVA PADILHA - ME</t>
        </is>
      </c>
      <c r="T536" s="5" t="inlineStr">
        <is>
          <t>ZV - NAO APLICAVEL</t>
        </is>
      </c>
      <c r="U536" s="5" t="inlineStr"/>
      <c r="V536" s="5" t="inlineStr">
        <is>
          <t>sem venda</t>
        </is>
      </c>
      <c r="W536" s="5" t="inlineStr">
        <is>
          <t>REGIÕES/GRUPOS</t>
        </is>
      </c>
    </row>
    <row r="537">
      <c r="A537" s="20" t="n">
        <v>0</v>
      </c>
      <c r="B537" s="21" t="inlineStr">
        <is>
          <t>ROXO</t>
        </is>
      </c>
      <c r="C537" s="9" t="n">
        <v>1604.347826086957</v>
      </c>
      <c r="D537" s="9" t="n">
        <v>0</v>
      </c>
      <c r="E537" s="9" t="n">
        <v>1604.347826086957</v>
      </c>
      <c r="F537" s="6" t="n">
        <v>0</v>
      </c>
      <c r="G537" s="5" t="inlineStr">
        <is>
          <t>SEM GRUPO</t>
        </is>
      </c>
      <c r="H537" s="5" t="inlineStr">
        <is>
          <t>SC</t>
        </is>
      </c>
      <c r="I537" s="5" t="n">
        <v>1276</v>
      </c>
      <c r="J537" s="5" t="inlineStr">
        <is>
          <t>Mapear + Prospectar</t>
        </is>
      </c>
      <c r="K537" s="5" t="inlineStr">
        <is>
          <t>SEM REDE</t>
        </is>
      </c>
      <c r="L537" s="5" t="inlineStr">
        <is>
          <t>SC</t>
        </is>
      </c>
      <c r="M537" s="5" t="n">
        <v>1276</v>
      </c>
      <c r="N537" s="9" t="n">
        <v>1537138.130000001</v>
      </c>
      <c r="O537" s="19" t="n">
        <v>100.387808908046</v>
      </c>
      <c r="P537" s="5" t="inlineStr">
        <is>
          <t>03 - SUL</t>
        </is>
      </c>
      <c r="Q537" s="5" t="inlineStr">
        <is>
          <t>HEMANUELE DITZEL (MANU)</t>
        </is>
      </c>
      <c r="R537" s="5" t="inlineStr"/>
      <c r="S537" s="5" t="inlineStr">
        <is>
          <t>ZR - NAO APLICAVEL</t>
        </is>
      </c>
      <c r="T537" s="5" t="inlineStr">
        <is>
          <t>HEMANUELE ROSA DITZEL</t>
        </is>
      </c>
      <c r="U537" s="5" t="inlineStr"/>
      <c r="V537" s="5" t="inlineStr">
        <is>
          <t>sem venda</t>
        </is>
      </c>
      <c r="W537" s="5" t="inlineStr">
        <is>
          <t>REGIÕES/GRUPOS</t>
        </is>
      </c>
    </row>
    <row r="538">
      <c r="A538" s="20" t="n">
        <v>0</v>
      </c>
      <c r="B538" s="21" t="inlineStr">
        <is>
          <t>ROXO</t>
        </is>
      </c>
      <c r="C538" s="9" t="n">
        <v>1553.191489361702</v>
      </c>
      <c r="D538" s="9" t="n">
        <v>0</v>
      </c>
      <c r="E538" s="9" t="n">
        <v>1553.191489361702</v>
      </c>
      <c r="F538" s="6" t="n">
        <v>0</v>
      </c>
      <c r="G538" s="5" t="inlineStr">
        <is>
          <t>SEM GRUPO</t>
        </is>
      </c>
      <c r="H538" s="5" t="inlineStr">
        <is>
          <t>SC</t>
        </is>
      </c>
      <c r="I538" s="5" t="n">
        <v>1276</v>
      </c>
      <c r="J538" s="5" t="inlineStr">
        <is>
          <t>Mapear + Prospectar</t>
        </is>
      </c>
      <c r="K538" s="5" t="inlineStr">
        <is>
          <t>SEM REDE</t>
        </is>
      </c>
      <c r="L538" s="5" t="inlineStr">
        <is>
          <t>SC</t>
        </is>
      </c>
      <c r="M538" s="5" t="n">
        <v>1276</v>
      </c>
      <c r="N538" s="9" t="n">
        <v>1537138.130000001</v>
      </c>
      <c r="O538" s="19" t="n">
        <v>100.387808908046</v>
      </c>
      <c r="P538" s="5" t="inlineStr">
        <is>
          <t>03 - SUL</t>
        </is>
      </c>
      <c r="Q538" s="5" t="inlineStr">
        <is>
          <t>HEMANUELE DITZEL (MANU)</t>
        </is>
      </c>
      <c r="R538" s="5" t="inlineStr"/>
      <c r="S538" s="5" t="inlineStr">
        <is>
          <t>ZR - NAO APLICAVEL</t>
        </is>
      </c>
      <c r="T538" s="5" t="inlineStr">
        <is>
          <t>HEMANUELE ROSA DITZEL</t>
        </is>
      </c>
      <c r="U538" s="5" t="inlineStr"/>
      <c r="V538" s="5" t="inlineStr">
        <is>
          <t>sem venda</t>
        </is>
      </c>
      <c r="W538" s="5" t="inlineStr">
        <is>
          <t>REGIÕES/GRUPOS</t>
        </is>
      </c>
    </row>
    <row r="539">
      <c r="A539" s="20" t="n">
        <v>0</v>
      </c>
      <c r="B539" s="21" t="inlineStr">
        <is>
          <t>ROXO</t>
        </is>
      </c>
      <c r="C539" s="9" t="n">
        <v>1800</v>
      </c>
      <c r="D539" s="9" t="n">
        <v>0</v>
      </c>
      <c r="E539" s="9" t="n">
        <v>1800</v>
      </c>
      <c r="F539" s="6" t="n">
        <v>0</v>
      </c>
      <c r="G539" s="5" t="inlineStr">
        <is>
          <t>SEM GRUPO</t>
        </is>
      </c>
      <c r="H539" s="5" t="inlineStr">
        <is>
          <t>AM</t>
        </is>
      </c>
      <c r="I539" s="5" t="n">
        <v>1276</v>
      </c>
      <c r="J539" s="5" t="inlineStr">
        <is>
          <t>Mapear + Prospectar</t>
        </is>
      </c>
      <c r="K539" s="5" t="inlineStr">
        <is>
          <t>SEM REDE</t>
        </is>
      </c>
      <c r="L539" s="5" t="inlineStr">
        <is>
          <t>AM</t>
        </is>
      </c>
      <c r="M539" s="5" t="n">
        <v>1276</v>
      </c>
      <c r="N539" s="9" t="n">
        <v>1537138.130000001</v>
      </c>
      <c r="O539" s="19" t="n">
        <v>100.387808908046</v>
      </c>
      <c r="P539" s="5" t="inlineStr">
        <is>
          <t>03 - NORTE + MA</t>
        </is>
      </c>
      <c r="Q539" s="5" t="inlineStr">
        <is>
          <t>LARISSA PADILHA</t>
        </is>
      </c>
      <c r="R539" s="5" t="inlineStr"/>
      <c r="S539" s="5" t="inlineStr">
        <is>
          <t>42.149.466 LARISSA DA SILVA PADILHA - ME</t>
        </is>
      </c>
      <c r="T539" s="5" t="inlineStr">
        <is>
          <t>ZV - NAO APLICAVEL</t>
        </is>
      </c>
      <c r="U539" s="5" t="inlineStr"/>
      <c r="V539" s="5" t="inlineStr">
        <is>
          <t>sem venda</t>
        </is>
      </c>
      <c r="W539" s="5" t="inlineStr">
        <is>
          <t>REGIÕES/GRUPOS</t>
        </is>
      </c>
    </row>
    <row r="540">
      <c r="A540" s="20" t="n">
        <v>0</v>
      </c>
      <c r="B540" s="21" t="inlineStr">
        <is>
          <t>ROXO</t>
        </is>
      </c>
      <c r="C540" s="9" t="n">
        <v>1440</v>
      </c>
      <c r="D540" s="9" t="n">
        <v>0</v>
      </c>
      <c r="E540" s="9" t="n">
        <v>1440</v>
      </c>
      <c r="F540" s="6" t="n">
        <v>0</v>
      </c>
      <c r="G540" s="5" t="inlineStr">
        <is>
          <t>SEM GRUPO</t>
        </is>
      </c>
      <c r="H540" s="5" t="inlineStr">
        <is>
          <t>MG</t>
        </is>
      </c>
      <c r="I540" s="5" t="n">
        <v>1276</v>
      </c>
      <c r="J540" s="5" t="inlineStr">
        <is>
          <t>Mapear + Prospectar</t>
        </is>
      </c>
      <c r="K540" s="5" t="inlineStr">
        <is>
          <t>SEM REDE</t>
        </is>
      </c>
      <c r="L540" s="5" t="inlineStr">
        <is>
          <t>MG</t>
        </is>
      </c>
      <c r="M540" s="5" t="n">
        <v>1276</v>
      </c>
      <c r="N540" s="9" t="n">
        <v>1537138.130000001</v>
      </c>
      <c r="O540" s="19" t="n">
        <v>100.387808908046</v>
      </c>
      <c r="P540" s="5" t="inlineStr">
        <is>
          <t>03 - RJ + ES + MG</t>
        </is>
      </c>
      <c r="Q540" s="5" t="inlineStr">
        <is>
          <t>LARISSA PADILHA</t>
        </is>
      </c>
      <c r="R540" s="5" t="inlineStr"/>
      <c r="S540" s="5" t="inlineStr">
        <is>
          <t>42.149.466 LARISSA DA SILVA PADILHA - ME</t>
        </is>
      </c>
      <c r="T540" s="5" t="inlineStr">
        <is>
          <t>ZV - NAO APLICAVEL</t>
        </is>
      </c>
      <c r="U540" s="5" t="inlineStr"/>
      <c r="V540" s="5" t="inlineStr">
        <is>
          <t>sem venda</t>
        </is>
      </c>
      <c r="W540" s="5" t="inlineStr">
        <is>
          <t>REGIÕES/GRUPOS</t>
        </is>
      </c>
    </row>
    <row r="541">
      <c r="A541" s="20" t="n">
        <v>0</v>
      </c>
      <c r="B541" s="21" t="inlineStr">
        <is>
          <t>ROXO</t>
        </is>
      </c>
      <c r="C541" s="9" t="n">
        <v>1494.339622641509</v>
      </c>
      <c r="D541" s="9" t="n">
        <v>0</v>
      </c>
      <c r="E541" s="9" t="n">
        <v>1494.339622641509</v>
      </c>
      <c r="F541" s="6" t="n">
        <v>0</v>
      </c>
      <c r="G541" s="5" t="inlineStr">
        <is>
          <t>SEM GRUPO</t>
        </is>
      </c>
      <c r="H541" s="5" t="inlineStr">
        <is>
          <t>GO</t>
        </is>
      </c>
      <c r="I541" s="5" t="n">
        <v>1276</v>
      </c>
      <c r="J541" s="5" t="inlineStr">
        <is>
          <t>Mapear + Prospectar</t>
        </is>
      </c>
      <c r="K541" s="5" t="inlineStr">
        <is>
          <t>SEM REDE</t>
        </is>
      </c>
      <c r="L541" s="5" t="inlineStr">
        <is>
          <t>GO</t>
        </is>
      </c>
      <c r="M541" s="5" t="n">
        <v>1276</v>
      </c>
      <c r="N541" s="9" t="n">
        <v>1537138.130000001</v>
      </c>
      <c r="O541" s="19" t="n">
        <v>100.387808908046</v>
      </c>
      <c r="P541" s="5" t="inlineStr">
        <is>
          <t>03 - CENTRO OESTE</t>
        </is>
      </c>
      <c r="Q541" s="5" t="inlineStr">
        <is>
          <t>LARISSA PADILHA</t>
        </is>
      </c>
      <c r="R541" s="5" t="inlineStr"/>
      <c r="S541" s="5" t="inlineStr">
        <is>
          <t>42.149.466 LARISSA DA SILVA PADILHA - ME</t>
        </is>
      </c>
      <c r="T541" s="5" t="inlineStr">
        <is>
          <t>ZV - NAO APLICAVEL</t>
        </is>
      </c>
      <c r="U541" s="5" t="inlineStr"/>
      <c r="V541" s="5" t="inlineStr">
        <is>
          <t>sem venda</t>
        </is>
      </c>
      <c r="W541" s="5" t="inlineStr">
        <is>
          <t>REGIÕES/GRUPOS</t>
        </is>
      </c>
    </row>
    <row r="542">
      <c r="A542" s="20" t="n">
        <v>0</v>
      </c>
      <c r="B542" s="21" t="inlineStr">
        <is>
          <t>ROXO</t>
        </is>
      </c>
      <c r="C542" s="9" t="n">
        <v>1613.793103448276</v>
      </c>
      <c r="D542" s="9" t="n">
        <v>0</v>
      </c>
      <c r="E542" s="9" t="n">
        <v>1613.793103448276</v>
      </c>
      <c r="F542" s="6" t="n">
        <v>0</v>
      </c>
      <c r="G542" s="5" t="inlineStr">
        <is>
          <t>SEM GRUPO</t>
        </is>
      </c>
      <c r="H542" s="5" t="inlineStr">
        <is>
          <t>PR</t>
        </is>
      </c>
      <c r="I542" s="5" t="n">
        <v>1276</v>
      </c>
      <c r="J542" s="5" t="inlineStr">
        <is>
          <t>Mapear + Prospectar</t>
        </is>
      </c>
      <c r="K542" s="5" t="inlineStr">
        <is>
          <t>SEM REDE</t>
        </is>
      </c>
      <c r="L542" s="5" t="inlineStr">
        <is>
          <t>PR</t>
        </is>
      </c>
      <c r="M542" s="5" t="n">
        <v>1276</v>
      </c>
      <c r="N542" s="9" t="n">
        <v>1537138.130000001</v>
      </c>
      <c r="O542" s="19" t="n">
        <v>100.387808908046</v>
      </c>
      <c r="P542" s="5" t="inlineStr">
        <is>
          <t>03 - SUL</t>
        </is>
      </c>
      <c r="Q542" s="5" t="inlineStr">
        <is>
          <t>HEMANUELE DITZEL (MANU)</t>
        </is>
      </c>
      <c r="R542" s="5" t="inlineStr"/>
      <c r="S542" s="5" t="inlineStr">
        <is>
          <t>ZR - NAO APLICAVEL</t>
        </is>
      </c>
      <c r="T542" s="5" t="inlineStr">
        <is>
          <t>HEMANUELE ROSA DITZEL</t>
        </is>
      </c>
      <c r="U542" s="5" t="inlineStr"/>
      <c r="V542" s="5" t="inlineStr">
        <is>
          <t>sem venda</t>
        </is>
      </c>
      <c r="W542" s="5" t="inlineStr">
        <is>
          <t>REGIÕES/GRUPOS</t>
        </is>
      </c>
    </row>
    <row r="543">
      <c r="A543" s="20" t="n">
        <v>0</v>
      </c>
      <c r="B543" s="21" t="inlineStr">
        <is>
          <t>ROXO</t>
        </is>
      </c>
      <c r="C543" s="9" t="n">
        <v>1494.339622641509</v>
      </c>
      <c r="D543" s="9" t="n">
        <v>0</v>
      </c>
      <c r="E543" s="9" t="n">
        <v>1494.339622641509</v>
      </c>
      <c r="F543" s="6" t="n">
        <v>0</v>
      </c>
      <c r="G543" s="5" t="inlineStr">
        <is>
          <t>SEM GRUPO</t>
        </is>
      </c>
      <c r="H543" s="5" t="inlineStr">
        <is>
          <t>GO</t>
        </is>
      </c>
      <c r="I543" s="5" t="n">
        <v>1276</v>
      </c>
      <c r="J543" s="5" t="inlineStr">
        <is>
          <t>Mapear + Prospectar</t>
        </is>
      </c>
      <c r="K543" s="5" t="inlineStr">
        <is>
          <t>SEM REDE</t>
        </is>
      </c>
      <c r="L543" s="5" t="inlineStr">
        <is>
          <t>GO</t>
        </is>
      </c>
      <c r="M543" s="5" t="n">
        <v>1276</v>
      </c>
      <c r="N543" s="9" t="n">
        <v>1537138.130000001</v>
      </c>
      <c r="O543" s="19" t="n">
        <v>100.387808908046</v>
      </c>
      <c r="P543" s="5" t="inlineStr">
        <is>
          <t>03 - CENTRO OESTE</t>
        </is>
      </c>
      <c r="Q543" s="5" t="inlineStr">
        <is>
          <t>LARISSA PADILHA</t>
        </is>
      </c>
      <c r="R543" s="5" t="inlineStr"/>
      <c r="S543" s="5" t="inlineStr">
        <is>
          <t>42.149.466 LARISSA DA SILVA PADILHA - ME</t>
        </is>
      </c>
      <c r="T543" s="5" t="inlineStr">
        <is>
          <t>ZV - NAO APLICAVEL</t>
        </is>
      </c>
      <c r="U543" s="5" t="inlineStr"/>
      <c r="V543" s="5" t="inlineStr">
        <is>
          <t>sem venda</t>
        </is>
      </c>
      <c r="W543" s="5" t="inlineStr">
        <is>
          <t>REGIÕES/GRUPOS</t>
        </is>
      </c>
    </row>
    <row r="544">
      <c r="A544" s="20" t="n">
        <v>0</v>
      </c>
      <c r="B544" s="21" t="inlineStr">
        <is>
          <t>ROXO</t>
        </is>
      </c>
      <c r="C544" s="9" t="n">
        <v>2622.857142857143</v>
      </c>
      <c r="D544" s="9" t="n">
        <v>0</v>
      </c>
      <c r="E544" s="9" t="n">
        <v>2622.857142857143</v>
      </c>
      <c r="F544" s="6" t="n">
        <v>0</v>
      </c>
      <c r="G544" s="5" t="inlineStr">
        <is>
          <t>SEM GRUPO</t>
        </is>
      </c>
      <c r="H544" s="5" t="inlineStr">
        <is>
          <t>SP</t>
        </is>
      </c>
      <c r="I544" s="5" t="n">
        <v>1276</v>
      </c>
      <c r="J544" s="5" t="inlineStr">
        <is>
          <t>Mapear + Prospectar</t>
        </is>
      </c>
      <c r="K544" s="5" t="inlineStr">
        <is>
          <t>SEM REDE</t>
        </is>
      </c>
      <c r="L544" s="5" t="inlineStr">
        <is>
          <t>SP</t>
        </is>
      </c>
      <c r="M544" s="5" t="n">
        <v>1276</v>
      </c>
      <c r="N544" s="9" t="n">
        <v>1537138.130000001</v>
      </c>
      <c r="O544" s="19" t="n">
        <v>100.387808908046</v>
      </c>
      <c r="P544" s="5" t="inlineStr">
        <is>
          <t>03 - SP INTERIOR</t>
        </is>
      </c>
      <c r="Q544" s="5" t="inlineStr">
        <is>
          <t>LARISSA PADILHA</t>
        </is>
      </c>
      <c r="R544" s="5" t="inlineStr"/>
      <c r="S544" s="5" t="inlineStr">
        <is>
          <t>42.149.466 LARISSA DA SILVA PADILHA - ME</t>
        </is>
      </c>
      <c r="T544" s="5" t="inlineStr">
        <is>
          <t>ZV - NAO APLICAVEL</t>
        </is>
      </c>
      <c r="U544" s="5" t="inlineStr"/>
      <c r="V544" s="5" t="inlineStr">
        <is>
          <t>sem venda</t>
        </is>
      </c>
      <c r="W544" s="5" t="inlineStr">
        <is>
          <t>REGIÕES/GRUPOS</t>
        </is>
      </c>
    </row>
    <row r="545">
      <c r="A545" s="20" t="n">
        <v>0</v>
      </c>
      <c r="B545" s="21" t="inlineStr">
        <is>
          <t>ROXO</t>
        </is>
      </c>
      <c r="C545" s="9" t="n">
        <v>2600</v>
      </c>
      <c r="D545" s="9" t="n">
        <v>0</v>
      </c>
      <c r="E545" s="9" t="n">
        <v>2600</v>
      </c>
      <c r="F545" s="6" t="n">
        <v>0</v>
      </c>
      <c r="G545" s="5" t="inlineStr">
        <is>
          <t>SEM GRUPO</t>
        </is>
      </c>
      <c r="H545" s="5" t="inlineStr">
        <is>
          <t>SP</t>
        </is>
      </c>
      <c r="I545" s="5" t="n">
        <v>1276</v>
      </c>
      <c r="J545" s="5" t="inlineStr">
        <is>
          <t>Mapear + Prospectar</t>
        </is>
      </c>
      <c r="K545" s="5" t="inlineStr">
        <is>
          <t>SEM REDE</t>
        </is>
      </c>
      <c r="L545" s="5" t="inlineStr">
        <is>
          <t>SP</t>
        </is>
      </c>
      <c r="M545" s="5" t="n">
        <v>1276</v>
      </c>
      <c r="N545" s="9" t="n">
        <v>1537138.130000001</v>
      </c>
      <c r="O545" s="19" t="n">
        <v>100.387808908046</v>
      </c>
      <c r="P545" s="5" t="inlineStr">
        <is>
          <t>03 - SP INTERIOR</t>
        </is>
      </c>
      <c r="Q545" s="5" t="inlineStr">
        <is>
          <t>LARISSA PADILHA</t>
        </is>
      </c>
      <c r="R545" s="5" t="inlineStr"/>
      <c r="S545" s="5" t="inlineStr">
        <is>
          <t>42.149.466 LARISSA DA SILVA PADILHA - ME</t>
        </is>
      </c>
      <c r="T545" s="5" t="inlineStr">
        <is>
          <t>ZV - NAO APLICAVEL</t>
        </is>
      </c>
      <c r="U545" s="5" t="inlineStr"/>
      <c r="V545" s="5" t="inlineStr">
        <is>
          <t>sem venda</t>
        </is>
      </c>
      <c r="W545" s="5" t="inlineStr">
        <is>
          <t>REGIÕES/GRUPOS</t>
        </is>
      </c>
    </row>
    <row r="546">
      <c r="A546" s="20" t="n">
        <v>0</v>
      </c>
      <c r="B546" s="21" t="inlineStr">
        <is>
          <t>ROXO</t>
        </is>
      </c>
      <c r="C546" s="9" t="n">
        <v>1553.191489361702</v>
      </c>
      <c r="D546" s="9" t="n">
        <v>0</v>
      </c>
      <c r="E546" s="9" t="n">
        <v>1553.191489361702</v>
      </c>
      <c r="F546" s="6" t="n">
        <v>0</v>
      </c>
      <c r="G546" s="5" t="inlineStr">
        <is>
          <t>SEM GRUPO</t>
        </is>
      </c>
      <c r="H546" s="5" t="inlineStr">
        <is>
          <t>SC</t>
        </is>
      </c>
      <c r="I546" s="5" t="n">
        <v>1276</v>
      </c>
      <c r="J546" s="5" t="inlineStr">
        <is>
          <t>Mapear + Prospectar</t>
        </is>
      </c>
      <c r="K546" s="5" t="inlineStr">
        <is>
          <t>SEM REDE</t>
        </is>
      </c>
      <c r="L546" s="5" t="inlineStr">
        <is>
          <t>SC</t>
        </is>
      </c>
      <c r="M546" s="5" t="n">
        <v>1276</v>
      </c>
      <c r="N546" s="9" t="n">
        <v>1537138.130000001</v>
      </c>
      <c r="O546" s="19" t="n">
        <v>100.387808908046</v>
      </c>
      <c r="P546" s="5" t="inlineStr">
        <is>
          <t>03 - SUL</t>
        </is>
      </c>
      <c r="Q546" s="5" t="inlineStr">
        <is>
          <t>HEMANUELE DITZEL (MANU)</t>
        </is>
      </c>
      <c r="R546" s="5" t="inlineStr"/>
      <c r="S546" s="5" t="inlineStr">
        <is>
          <t>ZR - NAO APLICAVEL</t>
        </is>
      </c>
      <c r="T546" s="5" t="inlineStr">
        <is>
          <t>HEMANUELE ROSA DITZEL</t>
        </is>
      </c>
      <c r="U546" s="5" t="inlineStr"/>
      <c r="V546" s="5" t="inlineStr">
        <is>
          <t>sem venda</t>
        </is>
      </c>
      <c r="W546" s="5" t="inlineStr">
        <is>
          <t>REGIÕES/GRUPOS</t>
        </is>
      </c>
    </row>
    <row r="547">
      <c r="A547" s="20" t="n">
        <v>0</v>
      </c>
      <c r="B547" s="21" t="inlineStr">
        <is>
          <t>ROXO</t>
        </is>
      </c>
      <c r="C547" s="9" t="n">
        <v>1613.793103448276</v>
      </c>
      <c r="D547" s="9" t="n">
        <v>0</v>
      </c>
      <c r="E547" s="9" t="n">
        <v>1613.793103448276</v>
      </c>
      <c r="F547" s="6" t="n">
        <v>0</v>
      </c>
      <c r="G547" s="5" t="inlineStr">
        <is>
          <t>SEM GRUPO</t>
        </is>
      </c>
      <c r="H547" s="5" t="inlineStr">
        <is>
          <t>PR</t>
        </is>
      </c>
      <c r="I547" s="5" t="n">
        <v>1276</v>
      </c>
      <c r="J547" s="5" t="inlineStr">
        <is>
          <t>Mapear + Prospectar</t>
        </is>
      </c>
      <c r="K547" s="5" t="inlineStr">
        <is>
          <t>SEM REDE</t>
        </is>
      </c>
      <c r="L547" s="5" t="inlineStr">
        <is>
          <t>PR</t>
        </is>
      </c>
      <c r="M547" s="5" t="n">
        <v>1276</v>
      </c>
      <c r="N547" s="9" t="n">
        <v>1537138.130000001</v>
      </c>
      <c r="O547" s="19" t="n">
        <v>100.387808908046</v>
      </c>
      <c r="P547" s="5" t="inlineStr">
        <is>
          <t>03 - SUL</t>
        </is>
      </c>
      <c r="Q547" s="5" t="inlineStr">
        <is>
          <t>HEMANUELE DITZEL (MANU)</t>
        </is>
      </c>
      <c r="R547" s="5" t="inlineStr"/>
      <c r="S547" s="5" t="inlineStr">
        <is>
          <t>ZR - NAO APLICAVEL</t>
        </is>
      </c>
      <c r="T547" s="5" t="inlineStr">
        <is>
          <t>HEMANUELE ROSA DITZEL</t>
        </is>
      </c>
      <c r="U547" s="5" t="inlineStr"/>
      <c r="V547" s="5" t="inlineStr">
        <is>
          <t>sem venda</t>
        </is>
      </c>
      <c r="W547" s="5" t="inlineStr">
        <is>
          <t>REGIÕES/GRUPOS</t>
        </is>
      </c>
    </row>
    <row r="548">
      <c r="A548" s="20" t="n">
        <v>0</v>
      </c>
      <c r="B548" s="21" t="inlineStr">
        <is>
          <t>ROXO</t>
        </is>
      </c>
      <c r="C548" s="9" t="n">
        <v>1553.191489361702</v>
      </c>
      <c r="D548" s="9" t="n">
        <v>0</v>
      </c>
      <c r="E548" s="9" t="n">
        <v>1553.191489361702</v>
      </c>
      <c r="F548" s="6" t="n">
        <v>0</v>
      </c>
      <c r="G548" s="5" t="inlineStr">
        <is>
          <t>SEM GRUPO</t>
        </is>
      </c>
      <c r="H548" s="5" t="inlineStr">
        <is>
          <t>SC</t>
        </is>
      </c>
      <c r="I548" s="5" t="n">
        <v>1276</v>
      </c>
      <c r="J548" s="5" t="inlineStr">
        <is>
          <t>Mapear + Prospectar</t>
        </is>
      </c>
      <c r="K548" s="5" t="inlineStr">
        <is>
          <t>SEM REDE</t>
        </is>
      </c>
      <c r="L548" s="5" t="inlineStr">
        <is>
          <t>SC</t>
        </is>
      </c>
      <c r="M548" s="5" t="n">
        <v>1276</v>
      </c>
      <c r="N548" s="9" t="n">
        <v>1537138.130000001</v>
      </c>
      <c r="O548" s="19" t="n">
        <v>100.387808908046</v>
      </c>
      <c r="P548" s="5" t="inlineStr">
        <is>
          <t>03 - SUL</t>
        </is>
      </c>
      <c r="Q548" s="5" t="inlineStr">
        <is>
          <t>HEMANUELE DITZEL (MANU)</t>
        </is>
      </c>
      <c r="R548" s="5" t="inlineStr"/>
      <c r="S548" s="5" t="inlineStr">
        <is>
          <t>ZR - NAO APLICAVEL</t>
        </is>
      </c>
      <c r="T548" s="5" t="inlineStr">
        <is>
          <t>HEMANUELE ROSA DITZEL</t>
        </is>
      </c>
      <c r="U548" s="5" t="inlineStr"/>
      <c r="V548" s="5" t="inlineStr">
        <is>
          <t>sem venda</t>
        </is>
      </c>
      <c r="W548" s="5" t="inlineStr">
        <is>
          <t>REGIÕES/GRUPOS</t>
        </is>
      </c>
    </row>
    <row r="549">
      <c r="A549" s="20" t="n">
        <v>0</v>
      </c>
      <c r="B549" s="21" t="inlineStr">
        <is>
          <t>ROXO</t>
        </is>
      </c>
      <c r="C549" s="9" t="n">
        <v>1643.478260869565</v>
      </c>
      <c r="D549" s="9" t="n">
        <v>0</v>
      </c>
      <c r="E549" s="9" t="n">
        <v>1643.478260869565</v>
      </c>
      <c r="F549" s="6" t="n">
        <v>0</v>
      </c>
      <c r="G549" s="5" t="inlineStr">
        <is>
          <t>SEM GRUPO</t>
        </is>
      </c>
      <c r="H549" s="5" t="inlineStr">
        <is>
          <t>SC</t>
        </is>
      </c>
      <c r="I549" s="5" t="n">
        <v>1276</v>
      </c>
      <c r="J549" s="5" t="inlineStr">
        <is>
          <t>Mapear + Prospectar</t>
        </is>
      </c>
      <c r="K549" s="5" t="inlineStr">
        <is>
          <t>SEM REDE</t>
        </is>
      </c>
      <c r="L549" s="5" t="inlineStr">
        <is>
          <t>SC</t>
        </is>
      </c>
      <c r="M549" s="5" t="n">
        <v>1276</v>
      </c>
      <c r="N549" s="9" t="n">
        <v>1537138.130000001</v>
      </c>
      <c r="O549" s="19" t="n">
        <v>100.387808908046</v>
      </c>
      <c r="P549" s="5" t="inlineStr">
        <is>
          <t>03 - SUL</t>
        </is>
      </c>
      <c r="Q549" s="5" t="inlineStr">
        <is>
          <t>HEMANUELE DITZEL (MANU)</t>
        </is>
      </c>
      <c r="R549" s="5" t="inlineStr"/>
      <c r="S549" s="5" t="inlineStr">
        <is>
          <t>ZR - NAO APLICAVEL</t>
        </is>
      </c>
      <c r="T549" s="5" t="inlineStr">
        <is>
          <t>HEMANUELE ROSA DITZEL</t>
        </is>
      </c>
      <c r="U549" s="5" t="inlineStr"/>
      <c r="V549" s="5" t="inlineStr">
        <is>
          <t>sem venda</t>
        </is>
      </c>
      <c r="W549" s="5" t="inlineStr">
        <is>
          <t>REGIÕES/GRUPOS</t>
        </is>
      </c>
    </row>
    <row r="550">
      <c r="A550" s="20" t="n">
        <v>0</v>
      </c>
      <c r="B550" s="21" t="inlineStr">
        <is>
          <t>ROXO</t>
        </is>
      </c>
      <c r="C550" s="9" t="n">
        <v>1371.428571428571</v>
      </c>
      <c r="D550" s="9" t="n">
        <v>0</v>
      </c>
      <c r="E550" s="9" t="n">
        <v>1371.428571428571</v>
      </c>
      <c r="F550" s="6" t="n">
        <v>0</v>
      </c>
      <c r="G550" s="5" t="inlineStr">
        <is>
          <t>SEM GRUPO</t>
        </is>
      </c>
      <c r="H550" s="5" t="inlineStr">
        <is>
          <t>BA</t>
        </is>
      </c>
      <c r="I550" s="5" t="n">
        <v>1276</v>
      </c>
      <c r="J550" s="5" t="inlineStr">
        <is>
          <t>Mapear + Prospectar</t>
        </is>
      </c>
      <c r="K550" s="5" t="inlineStr">
        <is>
          <t>SEM REDE</t>
        </is>
      </c>
      <c r="L550" s="5" t="inlineStr">
        <is>
          <t>BA</t>
        </is>
      </c>
      <c r="M550" s="5" t="n">
        <v>1276</v>
      </c>
      <c r="N550" s="9" t="n">
        <v>1537138.130000001</v>
      </c>
      <c r="O550" s="19" t="n">
        <v>100.387808908046</v>
      </c>
      <c r="P550" s="5" t="inlineStr">
        <is>
          <t>03 - NORDESTE (SEM MA)</t>
        </is>
      </c>
      <c r="Q550" s="5" t="inlineStr">
        <is>
          <t>LARISSA PADILHA</t>
        </is>
      </c>
      <c r="R550" s="5" t="inlineStr"/>
      <c r="S550" s="5" t="inlineStr">
        <is>
          <t>42.149.466 LARISSA DA SILVA PADILHA - ME</t>
        </is>
      </c>
      <c r="T550" s="5" t="inlineStr">
        <is>
          <t>ZV - NAO APLICAVEL</t>
        </is>
      </c>
      <c r="U550" s="5" t="inlineStr"/>
      <c r="V550" s="5" t="inlineStr">
        <is>
          <t>sem venda</t>
        </is>
      </c>
      <c r="W550" s="5" t="inlineStr">
        <is>
          <t>REGIÕES/GRUPOS</t>
        </is>
      </c>
    </row>
    <row r="551">
      <c r="A551" s="20" t="n">
        <v>0</v>
      </c>
      <c r="B551" s="21" t="inlineStr">
        <is>
          <t>ROXO</t>
        </is>
      </c>
      <c r="C551" s="9" t="n">
        <v>1553.191489361702</v>
      </c>
      <c r="D551" s="9" t="n">
        <v>0</v>
      </c>
      <c r="E551" s="9" t="n">
        <v>1553.191489361702</v>
      </c>
      <c r="F551" s="6" t="n">
        <v>0</v>
      </c>
      <c r="G551" s="5" t="inlineStr">
        <is>
          <t>SEM GRUPO</t>
        </is>
      </c>
      <c r="H551" s="5" t="inlineStr">
        <is>
          <t>SC</t>
        </is>
      </c>
      <c r="I551" s="5" t="n">
        <v>1276</v>
      </c>
      <c r="J551" s="5" t="inlineStr">
        <is>
          <t>Mapear + Prospectar</t>
        </is>
      </c>
      <c r="K551" s="5" t="inlineStr">
        <is>
          <t>SEM REDE</t>
        </is>
      </c>
      <c r="L551" s="5" t="inlineStr">
        <is>
          <t>SC</t>
        </is>
      </c>
      <c r="M551" s="5" t="n">
        <v>1276</v>
      </c>
      <c r="N551" s="9" t="n">
        <v>1537138.130000001</v>
      </c>
      <c r="O551" s="19" t="n">
        <v>100.387808908046</v>
      </c>
      <c r="P551" s="5" t="inlineStr">
        <is>
          <t>03 - SUL</t>
        </is>
      </c>
      <c r="Q551" s="5" t="inlineStr">
        <is>
          <t>HEMANUELE DITZEL (MANU)</t>
        </is>
      </c>
      <c r="R551" s="5" t="inlineStr"/>
      <c r="S551" s="5" t="inlineStr">
        <is>
          <t>ZR - NAO APLICAVEL</t>
        </is>
      </c>
      <c r="T551" s="5" t="inlineStr">
        <is>
          <t>HEMANUELE ROSA DITZEL</t>
        </is>
      </c>
      <c r="U551" s="5" t="inlineStr"/>
      <c r="V551" s="5" t="inlineStr">
        <is>
          <t>sem venda</t>
        </is>
      </c>
      <c r="W551" s="5" t="inlineStr">
        <is>
          <t>REGIÕES/GRUPOS</t>
        </is>
      </c>
    </row>
    <row r="552">
      <c r="A552" s="20" t="n">
        <v>0</v>
      </c>
      <c r="B552" s="21" t="inlineStr">
        <is>
          <t>ROXO</t>
        </is>
      </c>
      <c r="C552" s="9" t="n">
        <v>1513.953488372093</v>
      </c>
      <c r="D552" s="9" t="n">
        <v>0</v>
      </c>
      <c r="E552" s="9" t="n">
        <v>1513.953488372093</v>
      </c>
      <c r="F552" s="6" t="n">
        <v>0</v>
      </c>
      <c r="G552" s="5" t="inlineStr">
        <is>
          <t>SEM GRUPO</t>
        </is>
      </c>
      <c r="H552" s="5" t="inlineStr">
        <is>
          <t>SC</t>
        </is>
      </c>
      <c r="I552" s="5" t="n">
        <v>1276</v>
      </c>
      <c r="J552" s="5" t="inlineStr">
        <is>
          <t>Mapear + Prospectar</t>
        </is>
      </c>
      <c r="K552" s="5" t="inlineStr">
        <is>
          <t>SEM REDE</t>
        </is>
      </c>
      <c r="L552" s="5" t="inlineStr">
        <is>
          <t>SC</t>
        </is>
      </c>
      <c r="M552" s="5" t="n">
        <v>1276</v>
      </c>
      <c r="N552" s="9" t="n">
        <v>1537138.130000001</v>
      </c>
      <c r="O552" s="19" t="n">
        <v>100.387808908046</v>
      </c>
      <c r="P552" s="5" t="inlineStr">
        <is>
          <t>03 - SUL</t>
        </is>
      </c>
      <c r="Q552" s="5" t="inlineStr">
        <is>
          <t>HEMANUELE DITZEL (MANU)</t>
        </is>
      </c>
      <c r="R552" s="5" t="inlineStr"/>
      <c r="S552" s="5" t="inlineStr">
        <is>
          <t>ZR - NAO APLICAVEL</t>
        </is>
      </c>
      <c r="T552" s="5" t="inlineStr">
        <is>
          <t>HEMANUELE ROSA DITZEL</t>
        </is>
      </c>
      <c r="U552" s="5" t="inlineStr"/>
      <c r="V552" s="5" t="inlineStr">
        <is>
          <t>sem venda</t>
        </is>
      </c>
      <c r="W552" s="5" t="inlineStr">
        <is>
          <t>REGIÕES/GRUPOS</t>
        </is>
      </c>
    </row>
    <row r="553">
      <c r="A553" s="20" t="n">
        <v>0</v>
      </c>
      <c r="B553" s="21" t="inlineStr">
        <is>
          <t>ROXO</t>
        </is>
      </c>
      <c r="C553" s="9" t="n">
        <v>1200</v>
      </c>
      <c r="D553" s="9" t="n">
        <v>0</v>
      </c>
      <c r="E553" s="9" t="n">
        <v>1200</v>
      </c>
      <c r="F553" s="6" t="n">
        <v>0</v>
      </c>
      <c r="G553" s="5" t="inlineStr">
        <is>
          <t>SEM GRUPO</t>
        </is>
      </c>
      <c r="H553" s="5" t="inlineStr">
        <is>
          <t>BA</t>
        </is>
      </c>
      <c r="I553" s="5" t="n">
        <v>1276</v>
      </c>
      <c r="J553" s="5" t="inlineStr">
        <is>
          <t>Mapear + Prospectar</t>
        </is>
      </c>
      <c r="K553" s="5" t="inlineStr">
        <is>
          <t>SEM REDE</t>
        </is>
      </c>
      <c r="L553" s="5" t="inlineStr">
        <is>
          <t>BA</t>
        </is>
      </c>
      <c r="M553" s="5" t="n">
        <v>1276</v>
      </c>
      <c r="N553" s="9" t="n">
        <v>1537138.130000001</v>
      </c>
      <c r="O553" s="19" t="n">
        <v>100.387808908046</v>
      </c>
      <c r="P553" s="5" t="inlineStr">
        <is>
          <t>03 - NORDESTE (SEM MA)</t>
        </is>
      </c>
      <c r="Q553" s="5" t="inlineStr">
        <is>
          <t>LARISSA PADILHA</t>
        </is>
      </c>
      <c r="R553" s="5" t="inlineStr"/>
      <c r="S553" s="5" t="inlineStr">
        <is>
          <t>42.149.466 LARISSA DA SILVA PADILHA - ME</t>
        </is>
      </c>
      <c r="T553" s="5" t="inlineStr">
        <is>
          <t>ZV - NAO APLICAVEL</t>
        </is>
      </c>
      <c r="U553" s="5" t="inlineStr"/>
      <c r="V553" s="5" t="inlineStr">
        <is>
          <t>sem venda</t>
        </is>
      </c>
      <c r="W553" s="5" t="inlineStr">
        <is>
          <t>REGIÕES/GRUPOS</t>
        </is>
      </c>
    </row>
    <row r="554">
      <c r="A554" s="20" t="n">
        <v>0</v>
      </c>
      <c r="B554" s="21" t="inlineStr">
        <is>
          <t>ROXO</t>
        </is>
      </c>
      <c r="C554" s="9" t="n">
        <v>1553.191489361702</v>
      </c>
      <c r="D554" s="9" t="n">
        <v>0</v>
      </c>
      <c r="E554" s="9" t="n">
        <v>1553.191489361702</v>
      </c>
      <c r="F554" s="6" t="n">
        <v>0</v>
      </c>
      <c r="G554" s="5" t="inlineStr">
        <is>
          <t>SEM GRUPO</t>
        </is>
      </c>
      <c r="H554" s="5" t="inlineStr">
        <is>
          <t>SC</t>
        </is>
      </c>
      <c r="I554" s="5" t="n">
        <v>1276</v>
      </c>
      <c r="J554" s="5" t="inlineStr">
        <is>
          <t>Mapear + Prospectar</t>
        </is>
      </c>
      <c r="K554" s="5" t="inlineStr">
        <is>
          <t>SEM REDE</t>
        </is>
      </c>
      <c r="L554" s="5" t="inlineStr">
        <is>
          <t>SC</t>
        </is>
      </c>
      <c r="M554" s="5" t="n">
        <v>1276</v>
      </c>
      <c r="N554" s="9" t="n">
        <v>1537138.130000001</v>
      </c>
      <c r="O554" s="19" t="n">
        <v>100.387808908046</v>
      </c>
      <c r="P554" s="5" t="inlineStr">
        <is>
          <t>03 - SUL</t>
        </is>
      </c>
      <c r="Q554" s="5" t="inlineStr">
        <is>
          <t>HEMANUELE DITZEL (MANU)</t>
        </is>
      </c>
      <c r="R554" s="5" t="inlineStr"/>
      <c r="S554" s="5" t="inlineStr">
        <is>
          <t>LG REPRESENTACOES LTDA - EPP</t>
        </is>
      </c>
      <c r="T554" s="5" t="inlineStr">
        <is>
          <t>ZV - NAO APLICAVEL</t>
        </is>
      </c>
      <c r="U554" s="5" t="inlineStr"/>
      <c r="V554" s="5" t="inlineStr">
        <is>
          <t>sem venda</t>
        </is>
      </c>
      <c r="W554" s="5" t="inlineStr">
        <is>
          <t>REGIÕES/GRUPOS</t>
        </is>
      </c>
    </row>
    <row r="555">
      <c r="A555" s="20" t="n">
        <v>0</v>
      </c>
      <c r="B555" s="21" t="inlineStr">
        <is>
          <t>ROXO</t>
        </is>
      </c>
      <c r="C555" s="9" t="n">
        <v>1604.347826086957</v>
      </c>
      <c r="D555" s="9" t="n">
        <v>0</v>
      </c>
      <c r="E555" s="9" t="n">
        <v>1604.347826086957</v>
      </c>
      <c r="F555" s="6" t="n">
        <v>0</v>
      </c>
      <c r="G555" s="5" t="inlineStr">
        <is>
          <t>SEM GRUPO</t>
        </is>
      </c>
      <c r="H555" s="5" t="inlineStr">
        <is>
          <t>SC</t>
        </is>
      </c>
      <c r="I555" s="5" t="n">
        <v>1276</v>
      </c>
      <c r="J555" s="5" t="inlineStr">
        <is>
          <t>Mapear + Prospectar</t>
        </is>
      </c>
      <c r="K555" s="5" t="inlineStr">
        <is>
          <t>SEM REDE</t>
        </is>
      </c>
      <c r="L555" s="5" t="inlineStr">
        <is>
          <t>SC</t>
        </is>
      </c>
      <c r="M555" s="5" t="n">
        <v>1276</v>
      </c>
      <c r="N555" s="9" t="n">
        <v>1537138.130000001</v>
      </c>
      <c r="O555" s="19" t="n">
        <v>100.387808908046</v>
      </c>
      <c r="P555" s="5" t="inlineStr">
        <is>
          <t>03 - SUL</t>
        </is>
      </c>
      <c r="Q555" s="5" t="inlineStr">
        <is>
          <t>HEMANUELE DITZEL (MANU)</t>
        </is>
      </c>
      <c r="R555" s="5" t="inlineStr"/>
      <c r="S555" s="5" t="inlineStr">
        <is>
          <t>ZR - NAO APLICAVEL</t>
        </is>
      </c>
      <c r="T555" s="5" t="inlineStr">
        <is>
          <t>ZV - NAO APLICAVEL</t>
        </is>
      </c>
      <c r="U555" s="5" t="inlineStr"/>
      <c r="V555" s="5" t="inlineStr">
        <is>
          <t>sem venda</t>
        </is>
      </c>
      <c r="W555" s="5" t="inlineStr">
        <is>
          <t>REGIÕES/GRUPOS</t>
        </is>
      </c>
    </row>
    <row r="556">
      <c r="A556" s="20" t="n">
        <v>0</v>
      </c>
      <c r="B556" s="21" t="inlineStr">
        <is>
          <t>ROXO</t>
        </is>
      </c>
      <c r="C556" s="9" t="n">
        <v>2571.428571428572</v>
      </c>
      <c r="D556" s="9" t="n">
        <v>0</v>
      </c>
      <c r="E556" s="9" t="n">
        <v>2571.428571428572</v>
      </c>
      <c r="F556" s="6" t="n">
        <v>0</v>
      </c>
      <c r="G556" s="5" t="inlineStr">
        <is>
          <t>SEM GRUPO</t>
        </is>
      </c>
      <c r="H556" s="5" t="inlineStr">
        <is>
          <t>RS</t>
        </is>
      </c>
      <c r="I556" s="5" t="n">
        <v>1276</v>
      </c>
      <c r="J556" s="5" t="inlineStr">
        <is>
          <t>Mapear + Prospectar</t>
        </is>
      </c>
      <c r="K556" s="5" t="inlineStr">
        <is>
          <t>SEM REDE</t>
        </is>
      </c>
      <c r="L556" s="5" t="inlineStr">
        <is>
          <t>RS</t>
        </is>
      </c>
      <c r="M556" s="5" t="n">
        <v>1276</v>
      </c>
      <c r="N556" s="9" t="n">
        <v>1537138.130000001</v>
      </c>
      <c r="O556" s="19" t="n">
        <v>100.387808908046</v>
      </c>
      <c r="P556" s="5" t="inlineStr">
        <is>
          <t>03 - SUL</t>
        </is>
      </c>
      <c r="Q556" s="5" t="inlineStr">
        <is>
          <t>HEMANUELE DITZEL (MANU)</t>
        </is>
      </c>
      <c r="R556" s="5" t="inlineStr"/>
      <c r="S556" s="5" t="inlineStr">
        <is>
          <t>ZR - NAO APLICAVEL</t>
        </is>
      </c>
      <c r="T556" s="5" t="inlineStr">
        <is>
          <t>HEMANUELE ROSA DITZEL</t>
        </is>
      </c>
      <c r="U556" s="5" t="inlineStr"/>
      <c r="V556" s="5" t="inlineStr">
        <is>
          <t>sem venda</t>
        </is>
      </c>
      <c r="W556" s="5" t="inlineStr">
        <is>
          <t>REGIÕES/GRUPOS</t>
        </is>
      </c>
    </row>
    <row r="557">
      <c r="A557" s="20" t="n">
        <v>0</v>
      </c>
      <c r="B557" s="21" t="inlineStr">
        <is>
          <t>ROXO</t>
        </is>
      </c>
      <c r="C557" s="9" t="n">
        <v>1800</v>
      </c>
      <c r="D557" s="9" t="n">
        <v>0</v>
      </c>
      <c r="E557" s="9" t="n">
        <v>1800</v>
      </c>
      <c r="F557" s="6" t="n">
        <v>0</v>
      </c>
      <c r="G557" s="5" t="inlineStr">
        <is>
          <t>SEM GRUPO</t>
        </is>
      </c>
      <c r="H557" s="5" t="inlineStr">
        <is>
          <t>RN</t>
        </is>
      </c>
      <c r="I557" s="5" t="n">
        <v>1276</v>
      </c>
      <c r="J557" s="5" t="inlineStr">
        <is>
          <t>Mapear + Prospectar</t>
        </is>
      </c>
      <c r="K557" s="5" t="inlineStr">
        <is>
          <t>SEM REDE</t>
        </is>
      </c>
      <c r="L557" s="5" t="inlineStr">
        <is>
          <t>RN</t>
        </is>
      </c>
      <c r="M557" s="5" t="n">
        <v>1276</v>
      </c>
      <c r="N557" s="9" t="n">
        <v>1537138.130000001</v>
      </c>
      <c r="O557" s="19" t="n">
        <v>100.387808908046</v>
      </c>
      <c r="P557" s="5" t="inlineStr">
        <is>
          <t>03 - NORDESTE (SEM MA)</t>
        </is>
      </c>
      <c r="Q557" s="5" t="inlineStr">
        <is>
          <t>LARISSA PADILHA</t>
        </is>
      </c>
      <c r="R557" s="5" t="inlineStr"/>
      <c r="S557" s="5" t="inlineStr">
        <is>
          <t>42.149.466 LARISSA DA SILVA PADILHA - ME</t>
        </is>
      </c>
      <c r="T557" s="5" t="inlineStr">
        <is>
          <t>ZV - NAO APLICAVEL</t>
        </is>
      </c>
      <c r="U557" s="5" t="inlineStr"/>
      <c r="V557" s="5" t="inlineStr">
        <is>
          <t>sem venda</t>
        </is>
      </c>
      <c r="W557" s="5" t="inlineStr">
        <is>
          <t>REGIÕES/GRUPOS</t>
        </is>
      </c>
    </row>
    <row r="558">
      <c r="A558" s="20" t="n">
        <v>0</v>
      </c>
      <c r="B558" s="21" t="inlineStr">
        <is>
          <t>ROXO</t>
        </is>
      </c>
      <c r="C558" s="9" t="n">
        <v>1711.764705882353</v>
      </c>
      <c r="D558" s="9" t="n">
        <v>0</v>
      </c>
      <c r="E558" s="9" t="n">
        <v>1711.764705882353</v>
      </c>
      <c r="F558" s="6" t="n">
        <v>0</v>
      </c>
      <c r="G558" s="5" t="inlineStr">
        <is>
          <t>SEM GRUPO</t>
        </is>
      </c>
      <c r="H558" s="5" t="inlineStr">
        <is>
          <t>PR</t>
        </is>
      </c>
      <c r="I558" s="5" t="n">
        <v>1276</v>
      </c>
      <c r="J558" s="5" t="inlineStr">
        <is>
          <t>Mapear + Prospectar</t>
        </is>
      </c>
      <c r="K558" s="5" t="inlineStr">
        <is>
          <t>SEM REDE</t>
        </is>
      </c>
      <c r="L558" s="5" t="inlineStr">
        <is>
          <t>PR</t>
        </is>
      </c>
      <c r="M558" s="5" t="n">
        <v>1276</v>
      </c>
      <c r="N558" s="9" t="n">
        <v>1537138.130000001</v>
      </c>
      <c r="O558" s="19" t="n">
        <v>100.387808908046</v>
      </c>
      <c r="P558" s="5" t="inlineStr">
        <is>
          <t>03 - SUL</t>
        </is>
      </c>
      <c r="Q558" s="5" t="inlineStr">
        <is>
          <t>HEMANUELE DITZEL (MANU)</t>
        </is>
      </c>
      <c r="R558" s="5" t="inlineStr"/>
      <c r="S558" s="5" t="inlineStr">
        <is>
          <t>ZR - NAO APLICAVEL</t>
        </is>
      </c>
      <c r="T558" s="5" t="inlineStr">
        <is>
          <t>HEMANUELE ROSA DITZEL</t>
        </is>
      </c>
      <c r="U558" s="5" t="inlineStr"/>
      <c r="V558" s="5" t="inlineStr">
        <is>
          <t>sem venda</t>
        </is>
      </c>
      <c r="W558" s="5" t="inlineStr">
        <is>
          <t>REGIÕES/GRUPOS</t>
        </is>
      </c>
    </row>
    <row r="559">
      <c r="A559" s="20" t="n">
        <v>0</v>
      </c>
      <c r="B559" s="21" t="inlineStr">
        <is>
          <t>ROXO</t>
        </is>
      </c>
      <c r="C559" s="9" t="n">
        <v>1612.5</v>
      </c>
      <c r="D559" s="9" t="n">
        <v>0</v>
      </c>
      <c r="E559" s="9" t="n">
        <v>1612.5</v>
      </c>
      <c r="F559" s="6" t="n">
        <v>0</v>
      </c>
      <c r="G559" s="5" t="inlineStr">
        <is>
          <t>SEM GRUPO</t>
        </is>
      </c>
      <c r="H559" s="5" t="inlineStr">
        <is>
          <t>RS</t>
        </is>
      </c>
      <c r="I559" s="5" t="n">
        <v>1276</v>
      </c>
      <c r="J559" s="5" t="inlineStr">
        <is>
          <t>Mapear + Prospectar</t>
        </is>
      </c>
      <c r="K559" s="5" t="inlineStr">
        <is>
          <t>SEM REDE</t>
        </is>
      </c>
      <c r="L559" s="5" t="inlineStr">
        <is>
          <t>RS</t>
        </is>
      </c>
      <c r="M559" s="5" t="n">
        <v>1276</v>
      </c>
      <c r="N559" s="9" t="n">
        <v>1537138.130000001</v>
      </c>
      <c r="O559" s="19" t="n">
        <v>100.387808908046</v>
      </c>
      <c r="P559" s="5" t="inlineStr">
        <is>
          <t>03 - SUL</t>
        </is>
      </c>
      <c r="Q559" s="5" t="inlineStr">
        <is>
          <t>HEMANUELE DITZEL (MANU)</t>
        </is>
      </c>
      <c r="R559" s="5" t="inlineStr"/>
      <c r="S559" s="5" t="inlineStr">
        <is>
          <t>ZR - NAO APLICAVEL</t>
        </is>
      </c>
      <c r="T559" s="5" t="inlineStr">
        <is>
          <t>HEMANUELE ROSA DITZEL</t>
        </is>
      </c>
      <c r="U559" s="5" t="inlineStr"/>
      <c r="V559" s="5" t="inlineStr">
        <is>
          <t>sem venda</t>
        </is>
      </c>
      <c r="W559" s="5" t="inlineStr">
        <is>
          <t>REGIÕES/GRUPOS</t>
        </is>
      </c>
    </row>
    <row r="560">
      <c r="A560" s="20" t="n">
        <v>0</v>
      </c>
      <c r="B560" s="21" t="inlineStr">
        <is>
          <t>ROXO</t>
        </is>
      </c>
      <c r="C560" s="9" t="n">
        <v>1643.478260869565</v>
      </c>
      <c r="D560" s="9" t="n">
        <v>0</v>
      </c>
      <c r="E560" s="9" t="n">
        <v>1643.478260869565</v>
      </c>
      <c r="F560" s="6" t="n">
        <v>0</v>
      </c>
      <c r="G560" s="5" t="inlineStr">
        <is>
          <t>SEM GRUPO</t>
        </is>
      </c>
      <c r="H560" s="5" t="inlineStr">
        <is>
          <t>SC</t>
        </is>
      </c>
      <c r="I560" s="5" t="n">
        <v>1276</v>
      </c>
      <c r="J560" s="5" t="inlineStr">
        <is>
          <t>Mapear + Prospectar</t>
        </is>
      </c>
      <c r="K560" s="5" t="inlineStr">
        <is>
          <t>SEM REDE</t>
        </is>
      </c>
      <c r="L560" s="5" t="inlineStr">
        <is>
          <t>SC</t>
        </is>
      </c>
      <c r="M560" s="5" t="n">
        <v>1276</v>
      </c>
      <c r="N560" s="9" t="n">
        <v>1537138.130000001</v>
      </c>
      <c r="O560" s="19" t="n">
        <v>100.387808908046</v>
      </c>
      <c r="P560" s="5" t="inlineStr">
        <is>
          <t>03 - SUL</t>
        </is>
      </c>
      <c r="Q560" s="5" t="inlineStr">
        <is>
          <t>HEMANUELE DITZEL (MANU)</t>
        </is>
      </c>
      <c r="R560" s="5" t="inlineStr"/>
      <c r="S560" s="5" t="inlineStr">
        <is>
          <t>ZR - NAO APLICAVEL</t>
        </is>
      </c>
      <c r="T560" s="5" t="inlineStr">
        <is>
          <t>HEMANUELE ROSA DITZEL</t>
        </is>
      </c>
      <c r="U560" s="5" t="inlineStr"/>
      <c r="V560" s="5" t="inlineStr">
        <is>
          <t>sem venda</t>
        </is>
      </c>
      <c r="W560" s="5" t="inlineStr">
        <is>
          <t>REGIÕES/GRUPOS</t>
        </is>
      </c>
    </row>
    <row r="561">
      <c r="A561" s="20" t="n">
        <v>0</v>
      </c>
      <c r="B561" s="21" t="inlineStr">
        <is>
          <t>ROXO</t>
        </is>
      </c>
      <c r="C561" s="9" t="n">
        <v>6000</v>
      </c>
      <c r="D561" s="9" t="n">
        <v>0</v>
      </c>
      <c r="E561" s="9" t="n">
        <v>6000</v>
      </c>
      <c r="F561" s="6" t="n">
        <v>0</v>
      </c>
      <c r="G561" s="5" t="inlineStr">
        <is>
          <t>LIGEIRINHO</t>
        </is>
      </c>
      <c r="H561" s="5" t="inlineStr"/>
      <c r="I561" s="5" t="n">
        <v>3</v>
      </c>
      <c r="J561" s="5" t="inlineStr">
        <is>
          <t>Mapear + Prospectar</t>
        </is>
      </c>
      <c r="K561" s="5" t="inlineStr">
        <is>
          <t>LIGEIRINHO</t>
        </is>
      </c>
      <c r="L561" s="5" t="inlineStr"/>
      <c r="M561" s="5" t="n">
        <v>3</v>
      </c>
      <c r="N561" s="9" t="n">
        <v>0</v>
      </c>
      <c r="O561" s="19" t="n">
        <v>0</v>
      </c>
      <c r="P561" s="5" t="inlineStr">
        <is>
          <t>03 - NACIONAL</t>
        </is>
      </c>
      <c r="Q561" s="5" t="inlineStr">
        <is>
          <t>DAIANE STAVICKI</t>
        </is>
      </c>
      <c r="R561" s="5" t="inlineStr"/>
      <c r="S561" s="5" t="inlineStr">
        <is>
          <t>42.149.466 LARISSA DA SILVA PADILHA - ME</t>
        </is>
      </c>
      <c r="T561" s="5" t="inlineStr">
        <is>
          <t>ZV - NAO APLICAVEL</t>
        </is>
      </c>
      <c r="U561" s="5" t="inlineStr"/>
      <c r="V561" s="5" t="inlineStr">
        <is>
          <t>sem venda</t>
        </is>
      </c>
      <c r="W561" s="5" t="inlineStr">
        <is>
          <t>REDES/GRUPOS</t>
        </is>
      </c>
    </row>
    <row r="562">
      <c r="A562" s="20" t="n">
        <v>0</v>
      </c>
      <c r="B562" s="21" t="inlineStr">
        <is>
          <t>ROXO</t>
        </is>
      </c>
      <c r="C562" s="9" t="n">
        <v>6000</v>
      </c>
      <c r="D562" s="9" t="n">
        <v>0</v>
      </c>
      <c r="E562" s="9" t="n">
        <v>6000</v>
      </c>
      <c r="F562" s="6" t="n">
        <v>0</v>
      </c>
      <c r="G562" s="5" t="inlineStr">
        <is>
          <t>LIGEIRINHO</t>
        </is>
      </c>
      <c r="H562" s="5" t="inlineStr"/>
      <c r="I562" s="5" t="n">
        <v>3</v>
      </c>
      <c r="J562" s="5" t="inlineStr">
        <is>
          <t>Mapear + Prospectar</t>
        </is>
      </c>
      <c r="K562" s="5" t="inlineStr">
        <is>
          <t>LIGEIRINHO</t>
        </is>
      </c>
      <c r="L562" s="5" t="inlineStr"/>
      <c r="M562" s="5" t="n">
        <v>3</v>
      </c>
      <c r="N562" s="9" t="n">
        <v>0</v>
      </c>
      <c r="O562" s="19" t="n">
        <v>0</v>
      </c>
      <c r="P562" s="5" t="inlineStr">
        <is>
          <t>03 - NACIONAL</t>
        </is>
      </c>
      <c r="Q562" s="5" t="inlineStr">
        <is>
          <t>DAIANE STAVICKI</t>
        </is>
      </c>
      <c r="R562" s="5" t="inlineStr"/>
      <c r="S562" s="5" t="inlineStr">
        <is>
          <t>42.149.466 LARISSA DA SILVA PADILHA - ME</t>
        </is>
      </c>
      <c r="T562" s="5" t="inlineStr">
        <is>
          <t>ZV - NAO APLICAVEL</t>
        </is>
      </c>
      <c r="U562" s="5" t="inlineStr"/>
      <c r="V562" s="5" t="inlineStr">
        <is>
          <t>sem venda</t>
        </is>
      </c>
      <c r="W562" s="5" t="inlineStr">
        <is>
          <t>REDES/GRUPOS</t>
        </is>
      </c>
    </row>
    <row r="563">
      <c r="A563" s="20" t="n">
        <v>0</v>
      </c>
      <c r="B563" s="21" t="inlineStr">
        <is>
          <t>ROXO</t>
        </is>
      </c>
      <c r="C563" s="9" t="n">
        <v>1643.478260869565</v>
      </c>
      <c r="D563" s="9" t="n">
        <v>0</v>
      </c>
      <c r="E563" s="9" t="n">
        <v>1643.478260869565</v>
      </c>
      <c r="F563" s="6" t="n">
        <v>0</v>
      </c>
      <c r="G563" s="5" t="inlineStr">
        <is>
          <t>SEM GRUPO</t>
        </is>
      </c>
      <c r="H563" s="5" t="inlineStr">
        <is>
          <t>SC</t>
        </is>
      </c>
      <c r="I563" s="5" t="n">
        <v>1276</v>
      </c>
      <c r="J563" s="5" t="inlineStr">
        <is>
          <t>Mapear + Prospectar</t>
        </is>
      </c>
      <c r="K563" s="5" t="inlineStr">
        <is>
          <t>SEM REDE</t>
        </is>
      </c>
      <c r="L563" s="5" t="inlineStr">
        <is>
          <t>SC</t>
        </is>
      </c>
      <c r="M563" s="5" t="n">
        <v>1276</v>
      </c>
      <c r="N563" s="9" t="n">
        <v>1537138.130000001</v>
      </c>
      <c r="O563" s="19" t="n">
        <v>100.387808908046</v>
      </c>
      <c r="P563" s="5" t="inlineStr">
        <is>
          <t>03 - SUL</t>
        </is>
      </c>
      <c r="Q563" s="5" t="inlineStr">
        <is>
          <t>HEMANUELE DITZEL (MANU)</t>
        </is>
      </c>
      <c r="R563" s="5" t="inlineStr"/>
      <c r="S563" s="5" t="inlineStr">
        <is>
          <t>ZR - NAO APLICAVEL</t>
        </is>
      </c>
      <c r="T563" s="5" t="inlineStr">
        <is>
          <t>HEMANUELE ROSA DITZEL</t>
        </is>
      </c>
      <c r="U563" s="5" t="inlineStr"/>
      <c r="V563" s="5" t="inlineStr">
        <is>
          <t>sem venda</t>
        </is>
      </c>
      <c r="W563" s="5" t="inlineStr">
        <is>
          <t>REGIÕES/GRUPOS</t>
        </is>
      </c>
    </row>
    <row r="564">
      <c r="A564" s="20" t="n">
        <v>0</v>
      </c>
      <c r="B564" s="21" t="inlineStr">
        <is>
          <t>ROXO</t>
        </is>
      </c>
      <c r="C564" s="9" t="n">
        <v>1513.953488372093</v>
      </c>
      <c r="D564" s="9" t="n">
        <v>0</v>
      </c>
      <c r="E564" s="9" t="n">
        <v>1513.953488372093</v>
      </c>
      <c r="F564" s="6" t="n">
        <v>0</v>
      </c>
      <c r="G564" s="5" t="inlineStr">
        <is>
          <t>SEM GRUPO</t>
        </is>
      </c>
      <c r="H564" s="5" t="inlineStr">
        <is>
          <t>SC</t>
        </is>
      </c>
      <c r="I564" s="5" t="n">
        <v>1276</v>
      </c>
      <c r="J564" s="5" t="inlineStr">
        <is>
          <t>Mapear + Prospectar</t>
        </is>
      </c>
      <c r="K564" s="5" t="inlineStr">
        <is>
          <t>SEM REDE</t>
        </is>
      </c>
      <c r="L564" s="5" t="inlineStr">
        <is>
          <t>SC</t>
        </is>
      </c>
      <c r="M564" s="5" t="n">
        <v>1276</v>
      </c>
      <c r="N564" s="9" t="n">
        <v>1537138.130000001</v>
      </c>
      <c r="O564" s="19" t="n">
        <v>100.387808908046</v>
      </c>
      <c r="P564" s="5" t="inlineStr">
        <is>
          <t>03 - SUL</t>
        </is>
      </c>
      <c r="Q564" s="5" t="inlineStr">
        <is>
          <t>HEMANUELE DITZEL (MANU)</t>
        </is>
      </c>
      <c r="R564" s="5" t="inlineStr"/>
      <c r="S564" s="5" t="inlineStr">
        <is>
          <t>ZR - NAO APLICAVEL</t>
        </is>
      </c>
      <c r="T564" s="5" t="inlineStr">
        <is>
          <t>HEMANUELE ROSA DITZEL</t>
        </is>
      </c>
      <c r="U564" s="5" t="inlineStr"/>
      <c r="V564" s="5" t="inlineStr">
        <is>
          <t>sem venda</t>
        </is>
      </c>
      <c r="W564" s="5" t="inlineStr">
        <is>
          <t>REGIÕES/GRUPOS</t>
        </is>
      </c>
    </row>
    <row r="565">
      <c r="A565" s="20" t="n">
        <v>0</v>
      </c>
      <c r="B565" s="21" t="inlineStr">
        <is>
          <t>ROXO</t>
        </is>
      </c>
      <c r="C565" s="9" t="n">
        <v>1575</v>
      </c>
      <c r="D565" s="9" t="n">
        <v>0</v>
      </c>
      <c r="E565" s="9" t="n">
        <v>1575</v>
      </c>
      <c r="F565" s="6" t="n">
        <v>0</v>
      </c>
      <c r="G565" s="5" t="inlineStr">
        <is>
          <t>SEM GRUPO</t>
        </is>
      </c>
      <c r="H565" s="5" t="inlineStr">
        <is>
          <t>PR</t>
        </is>
      </c>
      <c r="I565" s="5" t="n">
        <v>1276</v>
      </c>
      <c r="J565" s="5" t="inlineStr">
        <is>
          <t>Mapear + Prospectar</t>
        </is>
      </c>
      <c r="K565" s="5" t="inlineStr">
        <is>
          <t>SEM REDE</t>
        </is>
      </c>
      <c r="L565" s="5" t="inlineStr">
        <is>
          <t>PR</t>
        </is>
      </c>
      <c r="M565" s="5" t="n">
        <v>1276</v>
      </c>
      <c r="N565" s="9" t="n">
        <v>1537138.130000001</v>
      </c>
      <c r="O565" s="19" t="n">
        <v>100.387808908046</v>
      </c>
      <c r="P565" s="5" t="inlineStr">
        <is>
          <t>03 - SUL</t>
        </is>
      </c>
      <c r="Q565" s="5" t="inlineStr">
        <is>
          <t>HEMANUELE DITZEL (MANU)</t>
        </is>
      </c>
      <c r="R565" s="5" t="inlineStr"/>
      <c r="S565" s="5" t="inlineStr">
        <is>
          <t>ZR - NAO APLICAVEL</t>
        </is>
      </c>
      <c r="T565" s="5" t="inlineStr">
        <is>
          <t>HEMANUELE ROSA DITZEL</t>
        </is>
      </c>
      <c r="U565" s="5" t="inlineStr"/>
      <c r="V565" s="5" t="inlineStr">
        <is>
          <t>sem venda</t>
        </is>
      </c>
      <c r="W565" s="5" t="inlineStr">
        <is>
          <t>REGIÕES/GRUPOS</t>
        </is>
      </c>
    </row>
    <row r="566">
      <c r="A566" s="20" t="n">
        <v>0</v>
      </c>
      <c r="B566" s="21" t="inlineStr">
        <is>
          <t>ROXO</t>
        </is>
      </c>
      <c r="C566" s="9" t="n">
        <v>1513.953488372093</v>
      </c>
      <c r="D566" s="9" t="n">
        <v>0</v>
      </c>
      <c r="E566" s="9" t="n">
        <v>1513.953488372093</v>
      </c>
      <c r="F566" s="6" t="n">
        <v>0</v>
      </c>
      <c r="G566" s="5" t="inlineStr">
        <is>
          <t>SEM GRUPO</t>
        </is>
      </c>
      <c r="H566" s="5" t="inlineStr">
        <is>
          <t>SC</t>
        </is>
      </c>
      <c r="I566" s="5" t="n">
        <v>1276</v>
      </c>
      <c r="J566" s="5" t="inlineStr">
        <is>
          <t>Mapear + Prospectar</t>
        </is>
      </c>
      <c r="K566" s="5" t="inlineStr">
        <is>
          <t>SEM REDE</t>
        </is>
      </c>
      <c r="L566" s="5" t="inlineStr">
        <is>
          <t>SC</t>
        </is>
      </c>
      <c r="M566" s="5" t="n">
        <v>1276</v>
      </c>
      <c r="N566" s="9" t="n">
        <v>1537138.130000001</v>
      </c>
      <c r="O566" s="19" t="n">
        <v>100.387808908046</v>
      </c>
      <c r="P566" s="5" t="inlineStr">
        <is>
          <t>03 - SUL</t>
        </is>
      </c>
      <c r="Q566" s="5" t="inlineStr">
        <is>
          <t>HEMANUELE DITZEL (MANU)</t>
        </is>
      </c>
      <c r="R566" s="5" t="inlineStr"/>
      <c r="S566" s="5" t="inlineStr">
        <is>
          <t>ZR - NAO APLICAVEL</t>
        </is>
      </c>
      <c r="T566" s="5" t="inlineStr">
        <is>
          <t>HEMANUELE ROSA DITZEL</t>
        </is>
      </c>
      <c r="U566" s="5" t="inlineStr"/>
      <c r="V566" s="5" t="inlineStr">
        <is>
          <t>sem venda</t>
        </is>
      </c>
      <c r="W566" s="5" t="inlineStr">
        <is>
          <t>REGIÕES/GRUPOS</t>
        </is>
      </c>
    </row>
    <row r="567">
      <c r="A567" s="20" t="n">
        <v>0</v>
      </c>
      <c r="B567" s="21" t="inlineStr">
        <is>
          <t>ROXO</t>
        </is>
      </c>
      <c r="C567" s="9" t="n">
        <v>1711.764705882353</v>
      </c>
      <c r="D567" s="9" t="n">
        <v>0</v>
      </c>
      <c r="E567" s="9" t="n">
        <v>1711.764705882353</v>
      </c>
      <c r="F567" s="6" t="n">
        <v>0</v>
      </c>
      <c r="G567" s="5" t="inlineStr">
        <is>
          <t>SEM GRUPO</t>
        </is>
      </c>
      <c r="H567" s="5" t="inlineStr">
        <is>
          <t>PR</t>
        </is>
      </c>
      <c r="I567" s="5" t="n">
        <v>1276</v>
      </c>
      <c r="J567" s="5" t="inlineStr">
        <is>
          <t>Mapear + Prospectar</t>
        </is>
      </c>
      <c r="K567" s="5" t="inlineStr">
        <is>
          <t>SEM REDE</t>
        </is>
      </c>
      <c r="L567" s="5" t="inlineStr">
        <is>
          <t>PR</t>
        </is>
      </c>
      <c r="M567" s="5" t="n">
        <v>1276</v>
      </c>
      <c r="N567" s="9" t="n">
        <v>1537138.130000001</v>
      </c>
      <c r="O567" s="19" t="n">
        <v>100.387808908046</v>
      </c>
      <c r="P567" s="5" t="inlineStr">
        <is>
          <t>03 - SUL</t>
        </is>
      </c>
      <c r="Q567" s="5" t="inlineStr">
        <is>
          <t>HEMANUELE DITZEL (MANU)</t>
        </is>
      </c>
      <c r="R567" s="5" t="inlineStr"/>
      <c r="S567" s="5" t="inlineStr">
        <is>
          <t>ZR - NAO APLICAVEL</t>
        </is>
      </c>
      <c r="T567" s="5" t="inlineStr">
        <is>
          <t>HEMANUELE ROSA DITZEL</t>
        </is>
      </c>
      <c r="U567" s="5" t="inlineStr"/>
      <c r="V567" s="5" t="inlineStr">
        <is>
          <t>sem venda</t>
        </is>
      </c>
      <c r="W567" s="5" t="inlineStr">
        <is>
          <t>REGIÕES/GRUPOS</t>
        </is>
      </c>
    </row>
    <row r="568">
      <c r="A568" s="20" t="n">
        <v>0</v>
      </c>
      <c r="B568" s="21" t="inlineStr">
        <is>
          <t>ROXO</t>
        </is>
      </c>
      <c r="C568" s="9" t="n">
        <v>1513.953488372093</v>
      </c>
      <c r="D568" s="9" t="n">
        <v>0</v>
      </c>
      <c r="E568" s="9" t="n">
        <v>1513.953488372093</v>
      </c>
      <c r="F568" s="6" t="n">
        <v>0</v>
      </c>
      <c r="G568" s="5" t="inlineStr">
        <is>
          <t>SEM GRUPO</t>
        </is>
      </c>
      <c r="H568" s="5" t="inlineStr">
        <is>
          <t>SC</t>
        </is>
      </c>
      <c r="I568" s="5" t="n">
        <v>1276</v>
      </c>
      <c r="J568" s="5" t="inlineStr">
        <is>
          <t>Mapear + Prospectar</t>
        </is>
      </c>
      <c r="K568" s="5" t="inlineStr">
        <is>
          <t>SEM REDE</t>
        </is>
      </c>
      <c r="L568" s="5" t="inlineStr">
        <is>
          <t>SC</t>
        </is>
      </c>
      <c r="M568" s="5" t="n">
        <v>1276</v>
      </c>
      <c r="N568" s="9" t="n">
        <v>1537138.130000001</v>
      </c>
      <c r="O568" s="19" t="n">
        <v>100.387808908046</v>
      </c>
      <c r="P568" s="5" t="inlineStr">
        <is>
          <t>03 - SUL</t>
        </is>
      </c>
      <c r="Q568" s="5" t="inlineStr">
        <is>
          <t>HEMANUELE DITZEL (MANU)</t>
        </is>
      </c>
      <c r="R568" s="5" t="inlineStr"/>
      <c r="S568" s="5" t="inlineStr">
        <is>
          <t>ZR - NAO APLICAVEL</t>
        </is>
      </c>
      <c r="T568" s="5" t="inlineStr">
        <is>
          <t>HEMANUELE ROSA DITZEL</t>
        </is>
      </c>
      <c r="U568" s="5" t="inlineStr"/>
      <c r="V568" s="5" t="inlineStr">
        <is>
          <t>sem venda</t>
        </is>
      </c>
      <c r="W568" s="5" t="inlineStr">
        <is>
          <t>REGIÕES/GRUPOS</t>
        </is>
      </c>
    </row>
    <row r="569">
      <c r="A569" s="20" t="n">
        <v>0</v>
      </c>
      <c r="B569" s="21" t="inlineStr">
        <is>
          <t>ROXO</t>
        </is>
      </c>
      <c r="C569" s="9" t="n">
        <v>10875</v>
      </c>
      <c r="D569" s="9" t="n">
        <v>0</v>
      </c>
      <c r="E569" s="9" t="n">
        <v>10875</v>
      </c>
      <c r="F569" s="6" t="n">
        <v>0</v>
      </c>
      <c r="G569" s="5" t="inlineStr">
        <is>
          <t>CIA DA SAUDE</t>
        </is>
      </c>
      <c r="H569" s="5" t="inlineStr"/>
      <c r="I569" s="5" t="n">
        <v>72</v>
      </c>
      <c r="J569" s="5" t="inlineStr">
        <is>
          <t>Mapear + Prospectar</t>
        </is>
      </c>
      <c r="K569" s="5" t="inlineStr">
        <is>
          <t>CIA DA SAUDE</t>
        </is>
      </c>
      <c r="L569" s="5" t="inlineStr"/>
      <c r="M569" s="5" t="n">
        <v>72</v>
      </c>
      <c r="N569" s="9" t="n">
        <v>35479.27</v>
      </c>
      <c r="O569" s="19" t="n">
        <v>41.06396990740741</v>
      </c>
      <c r="P569" s="5" t="inlineStr">
        <is>
          <t>03 - NACIONAL</t>
        </is>
      </c>
      <c r="Q569" s="5" t="inlineStr">
        <is>
          <t>JULIO GADRET</t>
        </is>
      </c>
      <c r="R569" s="5" t="inlineStr"/>
      <c r="S569" s="5" t="inlineStr">
        <is>
          <t>LG REPRESENTACOES LTDA - EPP</t>
        </is>
      </c>
      <c r="T569" s="5" t="inlineStr">
        <is>
          <t>ZV - NAO APLICAVEL</t>
        </is>
      </c>
      <c r="U569" s="5" t="inlineStr"/>
      <c r="V569" s="5" t="inlineStr">
        <is>
          <t>sem venda</t>
        </is>
      </c>
      <c r="W569" s="5" t="inlineStr">
        <is>
          <t>REDES/GRUPOS</t>
        </is>
      </c>
    </row>
    <row r="570">
      <c r="A570" s="20" t="n">
        <v>0</v>
      </c>
      <c r="B570" s="21" t="inlineStr">
        <is>
          <t>ROXO</t>
        </is>
      </c>
      <c r="C570" s="9" t="n">
        <v>5850</v>
      </c>
      <c r="D570" s="9" t="n">
        <v>0</v>
      </c>
      <c r="E570" s="9" t="n">
        <v>5850</v>
      </c>
      <c r="F570" s="6" t="n">
        <v>0</v>
      </c>
      <c r="G570" s="5" t="inlineStr">
        <is>
          <t>SEM GRUPO</t>
        </is>
      </c>
      <c r="H570" s="5" t="inlineStr">
        <is>
          <t>SP</t>
        </is>
      </c>
      <c r="I570" s="5" t="n">
        <v>1276</v>
      </c>
      <c r="J570" s="5" t="inlineStr">
        <is>
          <t>Mapear + Prospectar</t>
        </is>
      </c>
      <c r="K570" s="5" t="inlineStr">
        <is>
          <t>SEM REDE</t>
        </is>
      </c>
      <c r="L570" s="5" t="inlineStr">
        <is>
          <t>SP</t>
        </is>
      </c>
      <c r="M570" s="5" t="n">
        <v>1276</v>
      </c>
      <c r="N570" s="9" t="n">
        <v>1537138.130000001</v>
      </c>
      <c r="O570" s="19" t="n">
        <v>100.387808908046</v>
      </c>
      <c r="P570" s="5" t="inlineStr">
        <is>
          <t>03 - SP CAPITAL</t>
        </is>
      </c>
      <c r="Q570" s="5" t="inlineStr">
        <is>
          <t>LARISSA PADILHA</t>
        </is>
      </c>
      <c r="R570" s="5" t="inlineStr"/>
      <c r="S570" s="5" t="inlineStr">
        <is>
          <t>42.149.466 LARISSA DA SILVA PADILHA - ME</t>
        </is>
      </c>
      <c r="T570" s="5" t="inlineStr">
        <is>
          <t>ZV - NAO APLICAVEL</t>
        </is>
      </c>
      <c r="U570" s="5" t="inlineStr"/>
      <c r="V570" s="5" t="inlineStr">
        <is>
          <t>sem venda</t>
        </is>
      </c>
      <c r="W570" s="5" t="inlineStr">
        <is>
          <t>REGIÕES/GRUPOS</t>
        </is>
      </c>
    </row>
    <row r="571">
      <c r="A571" s="20" t="n">
        <v>0</v>
      </c>
      <c r="B571" s="21" t="inlineStr">
        <is>
          <t>ROXO</t>
        </is>
      </c>
      <c r="C571" s="9" t="n">
        <v>9000</v>
      </c>
      <c r="D571" s="9" t="n">
        <v>0</v>
      </c>
      <c r="E571" s="9" t="n">
        <v>9000</v>
      </c>
      <c r="F571" s="6" t="n">
        <v>0</v>
      </c>
      <c r="G571" s="5" t="inlineStr">
        <is>
          <t>MERCOCENTRO</t>
        </is>
      </c>
      <c r="H571" s="5" t="inlineStr">
        <is>
          <t>SC</t>
        </is>
      </c>
      <c r="I571" s="5" t="n">
        <v>2</v>
      </c>
      <c r="J571" s="5" t="inlineStr">
        <is>
          <t>Mapear + Prospectar</t>
        </is>
      </c>
      <c r="K571" s="5" t="inlineStr">
        <is>
          <t>MERCOCENTRO</t>
        </is>
      </c>
      <c r="L571" s="5" t="inlineStr">
        <is>
          <t>SC</t>
        </is>
      </c>
      <c r="M571" s="5" t="n">
        <v>2</v>
      </c>
      <c r="N571" s="9" t="n">
        <v>21414.05</v>
      </c>
      <c r="O571" s="19" t="n">
        <v>892.2520833333333</v>
      </c>
      <c r="P571" s="5" t="inlineStr">
        <is>
          <t>03 - SUL</t>
        </is>
      </c>
      <c r="Q571" s="5" t="inlineStr">
        <is>
          <t>DAIANE STAVICKI</t>
        </is>
      </c>
      <c r="R571" s="5" t="inlineStr"/>
      <c r="S571" s="5" t="inlineStr">
        <is>
          <t>ZR - NAO APLICAVEL</t>
        </is>
      </c>
      <c r="T571" s="5" t="inlineStr">
        <is>
          <t>HEMANUELE ROSA DITZEL</t>
        </is>
      </c>
      <c r="U571" s="5" t="inlineStr"/>
      <c r="V571" s="5" t="inlineStr">
        <is>
          <t>sem venda</t>
        </is>
      </c>
      <c r="W571" s="5" t="inlineStr">
        <is>
          <t>REDES/GRUPOS</t>
        </is>
      </c>
    </row>
    <row r="572">
      <c r="A572" s="20" t="n">
        <v>0</v>
      </c>
      <c r="B572" s="21" t="inlineStr">
        <is>
          <t>ROXO</t>
        </is>
      </c>
      <c r="C572" s="9" t="n">
        <v>1371.428571428571</v>
      </c>
      <c r="D572" s="9" t="n">
        <v>0</v>
      </c>
      <c r="E572" s="9" t="n">
        <v>1371.428571428571</v>
      </c>
      <c r="F572" s="6" t="n">
        <v>0</v>
      </c>
      <c r="G572" s="5" t="inlineStr">
        <is>
          <t>SEM GRUPO</t>
        </is>
      </c>
      <c r="H572" s="5" t="inlineStr">
        <is>
          <t>BA</t>
        </is>
      </c>
      <c r="I572" s="5" t="n">
        <v>1276</v>
      </c>
      <c r="J572" s="5" t="inlineStr">
        <is>
          <t>Mapear + Prospectar</t>
        </is>
      </c>
      <c r="K572" s="5" t="inlineStr">
        <is>
          <t>SEM REDE</t>
        </is>
      </c>
      <c r="L572" s="5" t="inlineStr">
        <is>
          <t>BA</t>
        </is>
      </c>
      <c r="M572" s="5" t="n">
        <v>1276</v>
      </c>
      <c r="N572" s="9" t="n">
        <v>1537138.130000001</v>
      </c>
      <c r="O572" s="19" t="n">
        <v>100.387808908046</v>
      </c>
      <c r="P572" s="5" t="inlineStr">
        <is>
          <t>03 - NORDESTE (SEM MA)</t>
        </is>
      </c>
      <c r="Q572" s="5" t="inlineStr">
        <is>
          <t>LARISSA PADILHA</t>
        </is>
      </c>
      <c r="R572" s="5" t="inlineStr"/>
      <c r="S572" s="5" t="inlineStr">
        <is>
          <t>42.149.466 LARISSA DA SILVA PADILHA - ME</t>
        </is>
      </c>
      <c r="T572" s="5" t="inlineStr">
        <is>
          <t>ZV - NAO APLICAVEL</t>
        </is>
      </c>
      <c r="U572" s="5" t="inlineStr"/>
      <c r="V572" s="5" t="inlineStr">
        <is>
          <t>sem venda</t>
        </is>
      </c>
      <c r="W572" s="5" t="inlineStr">
        <is>
          <t>REGIÕES/GRUPOS</t>
        </is>
      </c>
    </row>
    <row r="573">
      <c r="A573" s="20" t="n">
        <v>0</v>
      </c>
      <c r="B573" s="21" t="inlineStr">
        <is>
          <t>ROXO</t>
        </is>
      </c>
      <c r="C573" s="9" t="n">
        <v>2614.285714285714</v>
      </c>
      <c r="D573" s="9" t="n">
        <v>0</v>
      </c>
      <c r="E573" s="9" t="n">
        <v>2614.285714285714</v>
      </c>
      <c r="F573" s="6" t="n">
        <v>0</v>
      </c>
      <c r="G573" s="5" t="inlineStr">
        <is>
          <t>SEM GRUPO</t>
        </is>
      </c>
      <c r="H573" s="5" t="inlineStr">
        <is>
          <t>SP</t>
        </is>
      </c>
      <c r="I573" s="5" t="n">
        <v>1276</v>
      </c>
      <c r="J573" s="5" t="inlineStr">
        <is>
          <t>Mapear + Prospectar</t>
        </is>
      </c>
      <c r="K573" s="5" t="inlineStr">
        <is>
          <t>SEM REDE</t>
        </is>
      </c>
      <c r="L573" s="5" t="inlineStr">
        <is>
          <t>SP</t>
        </is>
      </c>
      <c r="M573" s="5" t="n">
        <v>1276</v>
      </c>
      <c r="N573" s="9" t="n">
        <v>1537138.130000001</v>
      </c>
      <c r="O573" s="19" t="n">
        <v>100.387808908046</v>
      </c>
      <c r="P573" s="5" t="inlineStr">
        <is>
          <t>03 - SP INTERIOR</t>
        </is>
      </c>
      <c r="Q573" s="5" t="inlineStr">
        <is>
          <t>LARISSA PADILHA</t>
        </is>
      </c>
      <c r="R573" s="5" t="inlineStr"/>
      <c r="S573" s="5" t="inlineStr">
        <is>
          <t>42.149.466 LARISSA DA SILVA PADILHA - ME</t>
        </is>
      </c>
      <c r="T573" s="5" t="inlineStr">
        <is>
          <t>ZV - NAO APLICAVEL</t>
        </is>
      </c>
      <c r="U573" s="5" t="inlineStr"/>
      <c r="V573" s="5" t="inlineStr">
        <is>
          <t>sem venda</t>
        </is>
      </c>
      <c r="W573" s="5" t="inlineStr">
        <is>
          <t>REGIÕES/GRUPOS</t>
        </is>
      </c>
    </row>
    <row r="574">
      <c r="A574" s="20" t="n">
        <v>0</v>
      </c>
      <c r="B574" s="21" t="inlineStr">
        <is>
          <t>ROXO</t>
        </is>
      </c>
      <c r="C574" s="9" t="n">
        <v>1513.953488372093</v>
      </c>
      <c r="D574" s="9" t="n">
        <v>0</v>
      </c>
      <c r="E574" s="9" t="n">
        <v>1513.953488372093</v>
      </c>
      <c r="F574" s="6" t="n">
        <v>0</v>
      </c>
      <c r="G574" s="5" t="inlineStr">
        <is>
          <t>SEM GRUPO</t>
        </is>
      </c>
      <c r="H574" s="5" t="inlineStr">
        <is>
          <t>SC</t>
        </is>
      </c>
      <c r="I574" s="5" t="n">
        <v>1276</v>
      </c>
      <c r="J574" s="5" t="inlineStr">
        <is>
          <t>Mapear + Prospectar</t>
        </is>
      </c>
      <c r="K574" s="5" t="inlineStr">
        <is>
          <t>SEM REDE</t>
        </is>
      </c>
      <c r="L574" s="5" t="inlineStr">
        <is>
          <t>SC</t>
        </is>
      </c>
      <c r="M574" s="5" t="n">
        <v>1276</v>
      </c>
      <c r="N574" s="9" t="n">
        <v>1537138.130000001</v>
      </c>
      <c r="O574" s="19" t="n">
        <v>100.387808908046</v>
      </c>
      <c r="P574" s="5" t="inlineStr">
        <is>
          <t>03 - SUL</t>
        </is>
      </c>
      <c r="Q574" s="5" t="inlineStr">
        <is>
          <t>HEMANUELE DITZEL (MANU)</t>
        </is>
      </c>
      <c r="R574" s="5" t="inlineStr"/>
      <c r="S574" s="5" t="inlineStr">
        <is>
          <t>ZR - NAO APLICAVEL</t>
        </is>
      </c>
      <c r="T574" s="5" t="inlineStr">
        <is>
          <t>HEMANUELE ROSA DITZEL</t>
        </is>
      </c>
      <c r="U574" s="5" t="inlineStr"/>
      <c r="V574" s="5" t="inlineStr">
        <is>
          <t>sem venda</t>
        </is>
      </c>
      <c r="W574" s="5" t="inlineStr">
        <is>
          <t>REGIÕES/GRUPOS</t>
        </is>
      </c>
    </row>
    <row r="575">
      <c r="A575" s="20" t="n">
        <v>0</v>
      </c>
      <c r="B575" s="21" t="inlineStr">
        <is>
          <t>ROXO</t>
        </is>
      </c>
      <c r="C575" s="9" t="n">
        <v>1553.191489361702</v>
      </c>
      <c r="D575" s="9" t="n">
        <v>0</v>
      </c>
      <c r="E575" s="9" t="n">
        <v>1553.191489361702</v>
      </c>
      <c r="F575" s="6" t="n">
        <v>0</v>
      </c>
      <c r="G575" s="5" t="inlineStr">
        <is>
          <t>SEM GRUPO</t>
        </is>
      </c>
      <c r="H575" s="5" t="inlineStr">
        <is>
          <t>SC</t>
        </is>
      </c>
      <c r="I575" s="5" t="n">
        <v>1276</v>
      </c>
      <c r="J575" s="5" t="inlineStr">
        <is>
          <t>Mapear + Prospectar</t>
        </is>
      </c>
      <c r="K575" s="5" t="inlineStr">
        <is>
          <t>SEM REDE</t>
        </is>
      </c>
      <c r="L575" s="5" t="inlineStr">
        <is>
          <t>SC</t>
        </is>
      </c>
      <c r="M575" s="5" t="n">
        <v>1276</v>
      </c>
      <c r="N575" s="9" t="n">
        <v>1537138.130000001</v>
      </c>
      <c r="O575" s="19" t="n">
        <v>100.387808908046</v>
      </c>
      <c r="P575" s="5" t="inlineStr">
        <is>
          <t>03 - SUL</t>
        </is>
      </c>
      <c r="Q575" s="5" t="inlineStr">
        <is>
          <t>HEMANUELE DITZEL (MANU)</t>
        </is>
      </c>
      <c r="R575" s="5" t="inlineStr"/>
      <c r="S575" s="5" t="inlineStr">
        <is>
          <t>ZR - NAO APLICAVEL</t>
        </is>
      </c>
      <c r="T575" s="5" t="inlineStr">
        <is>
          <t>HEMANUELE ROSA DITZEL</t>
        </is>
      </c>
      <c r="U575" s="5" t="inlineStr"/>
      <c r="V575" s="5" t="inlineStr">
        <is>
          <t>sem venda</t>
        </is>
      </c>
      <c r="W575" s="5" t="inlineStr">
        <is>
          <t>REGIÕES/GRUPOS</t>
        </is>
      </c>
    </row>
    <row r="576">
      <c r="A576" s="20" t="n">
        <v>0</v>
      </c>
      <c r="B576" s="21" t="inlineStr">
        <is>
          <t>ROXO</t>
        </is>
      </c>
      <c r="C576" s="9" t="n">
        <v>1553.191489361702</v>
      </c>
      <c r="D576" s="9" t="n">
        <v>0</v>
      </c>
      <c r="E576" s="9" t="n">
        <v>1553.191489361702</v>
      </c>
      <c r="F576" s="6" t="n">
        <v>0</v>
      </c>
      <c r="G576" s="5" t="inlineStr">
        <is>
          <t>SEM GRUPO</t>
        </is>
      </c>
      <c r="H576" s="5" t="inlineStr">
        <is>
          <t>SC</t>
        </is>
      </c>
      <c r="I576" s="5" t="n">
        <v>1276</v>
      </c>
      <c r="J576" s="5" t="inlineStr">
        <is>
          <t>Mapear + Prospectar</t>
        </is>
      </c>
      <c r="K576" s="5" t="inlineStr">
        <is>
          <t>SEM REDE</t>
        </is>
      </c>
      <c r="L576" s="5" t="inlineStr">
        <is>
          <t>SC</t>
        </is>
      </c>
      <c r="M576" s="5" t="n">
        <v>1276</v>
      </c>
      <c r="N576" s="9" t="n">
        <v>1537138.130000001</v>
      </c>
      <c r="O576" s="19" t="n">
        <v>100.387808908046</v>
      </c>
      <c r="P576" s="5" t="inlineStr">
        <is>
          <t>03 - SUL</t>
        </is>
      </c>
      <c r="Q576" s="5" t="inlineStr">
        <is>
          <t>HEMANUELE DITZEL (MANU)</t>
        </is>
      </c>
      <c r="R576" s="5" t="inlineStr"/>
      <c r="S576" s="5" t="inlineStr">
        <is>
          <t>ZR - NAO APLICAVEL</t>
        </is>
      </c>
      <c r="T576" s="5" t="inlineStr">
        <is>
          <t>HEMANUELE ROSA DITZEL</t>
        </is>
      </c>
      <c r="U576" s="5" t="inlineStr"/>
      <c r="V576" s="5" t="inlineStr">
        <is>
          <t>sem venda</t>
        </is>
      </c>
      <c r="W576" s="5" t="inlineStr">
        <is>
          <t>REGIÕES/GRUPOS</t>
        </is>
      </c>
    </row>
    <row r="577">
      <c r="A577" s="20" t="n">
        <v>0</v>
      </c>
      <c r="B577" s="21" t="inlineStr">
        <is>
          <t>ROXO</t>
        </is>
      </c>
      <c r="C577" s="9" t="n">
        <v>1604.347826086957</v>
      </c>
      <c r="D577" s="9" t="n">
        <v>0</v>
      </c>
      <c r="E577" s="9" t="n">
        <v>1604.347826086957</v>
      </c>
      <c r="F577" s="6" t="n">
        <v>0</v>
      </c>
      <c r="G577" s="5" t="inlineStr">
        <is>
          <t>SEM GRUPO</t>
        </is>
      </c>
      <c r="H577" s="5" t="inlineStr">
        <is>
          <t>SC</t>
        </is>
      </c>
      <c r="I577" s="5" t="n">
        <v>1276</v>
      </c>
      <c r="J577" s="5" t="inlineStr">
        <is>
          <t>Mapear + Prospectar</t>
        </is>
      </c>
      <c r="K577" s="5" t="inlineStr">
        <is>
          <t>SEM REDE</t>
        </is>
      </c>
      <c r="L577" s="5" t="inlineStr">
        <is>
          <t>SC</t>
        </is>
      </c>
      <c r="M577" s="5" t="n">
        <v>1276</v>
      </c>
      <c r="N577" s="9" t="n">
        <v>1537138.130000001</v>
      </c>
      <c r="O577" s="19" t="n">
        <v>100.387808908046</v>
      </c>
      <c r="P577" s="5" t="inlineStr">
        <is>
          <t>03 - SUL</t>
        </is>
      </c>
      <c r="Q577" s="5" t="inlineStr">
        <is>
          <t>HEMANUELE DITZEL (MANU)</t>
        </is>
      </c>
      <c r="R577" s="5" t="inlineStr"/>
      <c r="S577" s="5" t="inlineStr">
        <is>
          <t>ZR - NAO APLICAVEL</t>
        </is>
      </c>
      <c r="T577" s="5" t="inlineStr">
        <is>
          <t>HEMANUELE ROSA DITZEL</t>
        </is>
      </c>
      <c r="U577" s="5" t="inlineStr"/>
      <c r="V577" s="5" t="inlineStr">
        <is>
          <t>sem venda</t>
        </is>
      </c>
      <c r="W577" s="5" t="inlineStr">
        <is>
          <t>REGIÕES/GRUPOS</t>
        </is>
      </c>
    </row>
    <row r="578">
      <c r="A578" s="20" t="n">
        <v>0</v>
      </c>
      <c r="B578" s="21" t="inlineStr">
        <is>
          <t>ROXO</t>
        </is>
      </c>
      <c r="C578" s="9" t="n">
        <v>1513.953488372093</v>
      </c>
      <c r="D578" s="9" t="n">
        <v>0</v>
      </c>
      <c r="E578" s="9" t="n">
        <v>1513.953488372093</v>
      </c>
      <c r="F578" s="6" t="n">
        <v>0</v>
      </c>
      <c r="G578" s="5" t="inlineStr">
        <is>
          <t>SEM GRUPO</t>
        </is>
      </c>
      <c r="H578" s="5" t="inlineStr">
        <is>
          <t>SC</t>
        </is>
      </c>
      <c r="I578" s="5" t="n">
        <v>1276</v>
      </c>
      <c r="J578" s="5" t="inlineStr">
        <is>
          <t>Mapear + Prospectar</t>
        </is>
      </c>
      <c r="K578" s="5" t="inlineStr">
        <is>
          <t>SEM REDE</t>
        </is>
      </c>
      <c r="L578" s="5" t="inlineStr">
        <is>
          <t>SC</t>
        </is>
      </c>
      <c r="M578" s="5" t="n">
        <v>1276</v>
      </c>
      <c r="N578" s="9" t="n">
        <v>1537138.130000001</v>
      </c>
      <c r="O578" s="19" t="n">
        <v>100.387808908046</v>
      </c>
      <c r="P578" s="5" t="inlineStr">
        <is>
          <t>03 - SUL</t>
        </is>
      </c>
      <c r="Q578" s="5" t="inlineStr">
        <is>
          <t>HEMANUELE DITZEL (MANU)</t>
        </is>
      </c>
      <c r="R578" s="5" t="inlineStr"/>
      <c r="S578" s="5" t="inlineStr">
        <is>
          <t>ZR - NAO APLICAVEL</t>
        </is>
      </c>
      <c r="T578" s="5" t="inlineStr">
        <is>
          <t>HEMANUELE ROSA DITZEL</t>
        </is>
      </c>
      <c r="U578" s="5" t="inlineStr"/>
      <c r="V578" s="5" t="inlineStr">
        <is>
          <t>sem venda</t>
        </is>
      </c>
      <c r="W578" s="5" t="inlineStr">
        <is>
          <t>REGIÕES/GRUPOS</t>
        </is>
      </c>
    </row>
    <row r="579">
      <c r="A579" s="20" t="n">
        <v>0</v>
      </c>
      <c r="B579" s="21" t="inlineStr">
        <is>
          <t>ROXO</t>
        </is>
      </c>
      <c r="C579" s="9" t="n">
        <v>1513.953488372093</v>
      </c>
      <c r="D579" s="9" t="n">
        <v>0</v>
      </c>
      <c r="E579" s="9" t="n">
        <v>1513.953488372093</v>
      </c>
      <c r="F579" s="6" t="n">
        <v>0</v>
      </c>
      <c r="G579" s="5" t="inlineStr">
        <is>
          <t>SEM GRUPO</t>
        </is>
      </c>
      <c r="H579" s="5" t="inlineStr">
        <is>
          <t>SC</t>
        </is>
      </c>
      <c r="I579" s="5" t="n">
        <v>1276</v>
      </c>
      <c r="J579" s="5" t="inlineStr">
        <is>
          <t>Mapear + Prospectar</t>
        </is>
      </c>
      <c r="K579" s="5" t="inlineStr">
        <is>
          <t>SEM REDE</t>
        </is>
      </c>
      <c r="L579" s="5" t="inlineStr">
        <is>
          <t>SC</t>
        </is>
      </c>
      <c r="M579" s="5" t="n">
        <v>1276</v>
      </c>
      <c r="N579" s="9" t="n">
        <v>1537138.130000001</v>
      </c>
      <c r="O579" s="19" t="n">
        <v>100.387808908046</v>
      </c>
      <c r="P579" s="5" t="inlineStr">
        <is>
          <t>03 - SUL</t>
        </is>
      </c>
      <c r="Q579" s="5" t="inlineStr">
        <is>
          <t>HEMANUELE DITZEL (MANU)</t>
        </is>
      </c>
      <c r="R579" s="5" t="inlineStr"/>
      <c r="S579" s="5" t="inlineStr">
        <is>
          <t>ZR - NAO APLICAVEL</t>
        </is>
      </c>
      <c r="T579" s="5" t="inlineStr">
        <is>
          <t>HEMANUELE ROSA DITZEL</t>
        </is>
      </c>
      <c r="U579" s="5" t="inlineStr"/>
      <c r="V579" s="5" t="inlineStr">
        <is>
          <t>sem venda</t>
        </is>
      </c>
      <c r="W579" s="5" t="inlineStr">
        <is>
          <t>REGIÕES/GRUPOS</t>
        </is>
      </c>
    </row>
    <row r="580">
      <c r="A580" s="20" t="n">
        <v>0</v>
      </c>
      <c r="B580" s="21" t="inlineStr">
        <is>
          <t>ROXO</t>
        </is>
      </c>
      <c r="C580" s="9" t="n">
        <v>1800</v>
      </c>
      <c r="D580" s="9" t="n">
        <v>0</v>
      </c>
      <c r="E580" s="9" t="n">
        <v>1800</v>
      </c>
      <c r="F580" s="6" t="n">
        <v>0</v>
      </c>
      <c r="G580" s="5" t="inlineStr">
        <is>
          <t>SEM GRUPO</t>
        </is>
      </c>
      <c r="H580" s="5" t="inlineStr">
        <is>
          <t>RN</t>
        </is>
      </c>
      <c r="I580" s="5" t="n">
        <v>1276</v>
      </c>
      <c r="J580" s="5" t="inlineStr">
        <is>
          <t>Mapear + Prospectar</t>
        </is>
      </c>
      <c r="K580" s="5" t="inlineStr">
        <is>
          <t>SEM REDE</t>
        </is>
      </c>
      <c r="L580" s="5" t="inlineStr">
        <is>
          <t>RN</t>
        </is>
      </c>
      <c r="M580" s="5" t="n">
        <v>1276</v>
      </c>
      <c r="N580" s="9" t="n">
        <v>1537138.130000001</v>
      </c>
      <c r="O580" s="19" t="n">
        <v>100.387808908046</v>
      </c>
      <c r="P580" s="5" t="inlineStr">
        <is>
          <t>03 - NORDESTE (SEM MA)</t>
        </is>
      </c>
      <c r="Q580" s="5" t="inlineStr">
        <is>
          <t>LARISSA PADILHA</t>
        </is>
      </c>
      <c r="R580" s="5" t="inlineStr"/>
      <c r="S580" s="5" t="inlineStr">
        <is>
          <t>42.149.466 LARISSA DA SILVA PADILHA - ME</t>
        </is>
      </c>
      <c r="T580" s="5" t="inlineStr">
        <is>
          <t>ZV - NAO APLICAVEL</t>
        </is>
      </c>
      <c r="U580" s="5" t="inlineStr"/>
      <c r="V580" s="5" t="inlineStr">
        <is>
          <t>sem venda</t>
        </is>
      </c>
      <c r="W580" s="5" t="inlineStr">
        <is>
          <t>REGIÕES/GRUPOS</t>
        </is>
      </c>
    </row>
    <row r="581">
      <c r="A581" s="20" t="n">
        <v>0</v>
      </c>
      <c r="B581" s="21" t="inlineStr">
        <is>
          <t>ROXO</t>
        </is>
      </c>
      <c r="C581" s="9" t="n">
        <v>1575</v>
      </c>
      <c r="D581" s="9" t="n">
        <v>0</v>
      </c>
      <c r="E581" s="9" t="n">
        <v>1575</v>
      </c>
      <c r="F581" s="6" t="n">
        <v>0</v>
      </c>
      <c r="G581" s="5" t="inlineStr">
        <is>
          <t>SEM GRUPO</t>
        </is>
      </c>
      <c r="H581" s="5" t="inlineStr">
        <is>
          <t>PR</t>
        </is>
      </c>
      <c r="I581" s="5" t="n">
        <v>1276</v>
      </c>
      <c r="J581" s="5" t="inlineStr">
        <is>
          <t>Mapear + Prospectar</t>
        </is>
      </c>
      <c r="K581" s="5" t="inlineStr">
        <is>
          <t>SEM REDE</t>
        </is>
      </c>
      <c r="L581" s="5" t="inlineStr">
        <is>
          <t>PR</t>
        </is>
      </c>
      <c r="M581" s="5" t="n">
        <v>1276</v>
      </c>
      <c r="N581" s="9" t="n">
        <v>1537138.130000001</v>
      </c>
      <c r="O581" s="19" t="n">
        <v>100.387808908046</v>
      </c>
      <c r="P581" s="5" t="inlineStr">
        <is>
          <t>03 - SUL</t>
        </is>
      </c>
      <c r="Q581" s="5" t="inlineStr">
        <is>
          <t>HEMANUELE DITZEL (MANU)</t>
        </is>
      </c>
      <c r="R581" s="5" t="inlineStr"/>
      <c r="S581" s="5" t="inlineStr">
        <is>
          <t>ZR - NAO APLICAVEL</t>
        </is>
      </c>
      <c r="T581" s="5" t="inlineStr">
        <is>
          <t>HEMANUELE ROSA DITZEL</t>
        </is>
      </c>
      <c r="U581" s="5" t="inlineStr"/>
      <c r="V581" s="5" t="inlineStr">
        <is>
          <t>sem venda</t>
        </is>
      </c>
      <c r="W581" s="5" t="inlineStr">
        <is>
          <t>REGIÕES/GRUPOS</t>
        </is>
      </c>
    </row>
    <row r="582">
      <c r="A582" s="20" t="n">
        <v>0</v>
      </c>
      <c r="B582" s="21" t="inlineStr">
        <is>
          <t>ROXO</t>
        </is>
      </c>
      <c r="C582" s="9" t="n">
        <v>1575</v>
      </c>
      <c r="D582" s="9" t="n">
        <v>0</v>
      </c>
      <c r="E582" s="9" t="n">
        <v>1575</v>
      </c>
      <c r="F582" s="6" t="n">
        <v>0</v>
      </c>
      <c r="G582" s="5" t="inlineStr">
        <is>
          <t>SEM GRUPO</t>
        </is>
      </c>
      <c r="H582" s="5" t="inlineStr">
        <is>
          <t>PR</t>
        </is>
      </c>
      <c r="I582" s="5" t="n">
        <v>1276</v>
      </c>
      <c r="J582" s="5" t="inlineStr">
        <is>
          <t>Mapear + Prospectar</t>
        </is>
      </c>
      <c r="K582" s="5" t="inlineStr">
        <is>
          <t>SEM REDE</t>
        </is>
      </c>
      <c r="L582" s="5" t="inlineStr">
        <is>
          <t>PR</t>
        </is>
      </c>
      <c r="M582" s="5" t="n">
        <v>1276</v>
      </c>
      <c r="N582" s="9" t="n">
        <v>1537138.130000001</v>
      </c>
      <c r="O582" s="19" t="n">
        <v>100.387808908046</v>
      </c>
      <c r="P582" s="5" t="inlineStr">
        <is>
          <t>03 - SUL</t>
        </is>
      </c>
      <c r="Q582" s="5" t="inlineStr">
        <is>
          <t>HEMANUELE DITZEL (MANU)</t>
        </is>
      </c>
      <c r="R582" s="5" t="inlineStr"/>
      <c r="S582" s="5" t="inlineStr">
        <is>
          <t>ZR - NAO APLICAVEL</t>
        </is>
      </c>
      <c r="T582" s="5" t="inlineStr">
        <is>
          <t>HEMANUELE ROSA DITZEL</t>
        </is>
      </c>
      <c r="U582" s="5" t="inlineStr"/>
      <c r="V582" s="5" t="inlineStr">
        <is>
          <t>sem venda</t>
        </is>
      </c>
      <c r="W582" s="5" t="inlineStr">
        <is>
          <t>REGIÕES/GRUPOS</t>
        </is>
      </c>
    </row>
    <row r="583">
      <c r="A583" s="20" t="n">
        <v>0</v>
      </c>
      <c r="B583" s="21" t="inlineStr">
        <is>
          <t>ROXO</t>
        </is>
      </c>
      <c r="C583" s="9" t="n">
        <v>1553.191489361702</v>
      </c>
      <c r="D583" s="9" t="n">
        <v>0</v>
      </c>
      <c r="E583" s="9" t="n">
        <v>1553.191489361702</v>
      </c>
      <c r="F583" s="6" t="n">
        <v>0</v>
      </c>
      <c r="G583" s="5" t="inlineStr">
        <is>
          <t>SEM GRUPO</t>
        </is>
      </c>
      <c r="H583" s="5" t="inlineStr">
        <is>
          <t>SC</t>
        </is>
      </c>
      <c r="I583" s="5" t="n">
        <v>1276</v>
      </c>
      <c r="J583" s="5" t="inlineStr">
        <is>
          <t>Mapear + Prospectar</t>
        </is>
      </c>
      <c r="K583" s="5" t="inlineStr">
        <is>
          <t>SEM REDE</t>
        </is>
      </c>
      <c r="L583" s="5" t="inlineStr">
        <is>
          <t>SC</t>
        </is>
      </c>
      <c r="M583" s="5" t="n">
        <v>1276</v>
      </c>
      <c r="N583" s="9" t="n">
        <v>1537138.130000001</v>
      </c>
      <c r="O583" s="19" t="n">
        <v>100.387808908046</v>
      </c>
      <c r="P583" s="5" t="inlineStr">
        <is>
          <t>03 - SUL</t>
        </is>
      </c>
      <c r="Q583" s="5" t="inlineStr">
        <is>
          <t>HEMANUELE DITZEL (MANU)</t>
        </is>
      </c>
      <c r="R583" s="5" t="inlineStr"/>
      <c r="S583" s="5" t="inlineStr">
        <is>
          <t>ZR - NAO APLICAVEL</t>
        </is>
      </c>
      <c r="T583" s="5" t="inlineStr">
        <is>
          <t>HEMANUELE ROSA DITZEL</t>
        </is>
      </c>
      <c r="U583" s="5" t="inlineStr"/>
      <c r="V583" s="5" t="inlineStr">
        <is>
          <t>sem venda</t>
        </is>
      </c>
      <c r="W583" s="5" t="inlineStr">
        <is>
          <t>REGIÕES/GRUPOS</t>
        </is>
      </c>
    </row>
    <row r="584">
      <c r="A584" s="20" t="n">
        <v>0</v>
      </c>
      <c r="B584" s="21" t="inlineStr">
        <is>
          <t>ROXO</t>
        </is>
      </c>
      <c r="C584" s="9" t="n">
        <v>1604.347826086957</v>
      </c>
      <c r="D584" s="9" t="n">
        <v>0</v>
      </c>
      <c r="E584" s="9" t="n">
        <v>1604.347826086957</v>
      </c>
      <c r="F584" s="6" t="n">
        <v>0</v>
      </c>
      <c r="G584" s="5" t="inlineStr">
        <is>
          <t>SEM GRUPO</t>
        </is>
      </c>
      <c r="H584" s="5" t="inlineStr">
        <is>
          <t>SC</t>
        </is>
      </c>
      <c r="I584" s="5" t="n">
        <v>1276</v>
      </c>
      <c r="J584" s="5" t="inlineStr">
        <is>
          <t>Mapear + Prospectar</t>
        </is>
      </c>
      <c r="K584" s="5" t="inlineStr">
        <is>
          <t>SEM REDE</t>
        </is>
      </c>
      <c r="L584" s="5" t="inlineStr">
        <is>
          <t>SC</t>
        </is>
      </c>
      <c r="M584" s="5" t="n">
        <v>1276</v>
      </c>
      <c r="N584" s="9" t="n">
        <v>1537138.130000001</v>
      </c>
      <c r="O584" s="19" t="n">
        <v>100.387808908046</v>
      </c>
      <c r="P584" s="5" t="inlineStr">
        <is>
          <t>03 - SUL</t>
        </is>
      </c>
      <c r="Q584" s="5" t="inlineStr">
        <is>
          <t>HEMANUELE DITZEL (MANU)</t>
        </is>
      </c>
      <c r="R584" s="5" t="inlineStr"/>
      <c r="S584" s="5" t="inlineStr">
        <is>
          <t>ZR - NAO APLICAVEL</t>
        </is>
      </c>
      <c r="T584" s="5" t="inlineStr">
        <is>
          <t>HEMANUELE ROSA DITZEL</t>
        </is>
      </c>
      <c r="U584" s="5" t="inlineStr"/>
      <c r="V584" s="5" t="inlineStr">
        <is>
          <t>sem venda</t>
        </is>
      </c>
      <c r="W584" s="5" t="inlineStr">
        <is>
          <t>REGIÕES/GRUPOS</t>
        </is>
      </c>
    </row>
    <row r="585">
      <c r="A585" s="20" t="n">
        <v>0</v>
      </c>
      <c r="B585" s="21" t="inlineStr">
        <is>
          <t>ROXO</t>
        </is>
      </c>
      <c r="C585" s="9" t="n">
        <v>1604.347826086957</v>
      </c>
      <c r="D585" s="9" t="n">
        <v>0</v>
      </c>
      <c r="E585" s="9" t="n">
        <v>1604.347826086957</v>
      </c>
      <c r="F585" s="6" t="n">
        <v>0</v>
      </c>
      <c r="G585" s="5" t="inlineStr">
        <is>
          <t>SEM GRUPO</t>
        </is>
      </c>
      <c r="H585" s="5" t="inlineStr">
        <is>
          <t>SC</t>
        </is>
      </c>
      <c r="I585" s="5" t="n">
        <v>1276</v>
      </c>
      <c r="J585" s="5" t="inlineStr">
        <is>
          <t>Mapear + Prospectar</t>
        </is>
      </c>
      <c r="K585" s="5" t="inlineStr">
        <is>
          <t>SEM REDE</t>
        </is>
      </c>
      <c r="L585" s="5" t="inlineStr">
        <is>
          <t>SC</t>
        </is>
      </c>
      <c r="M585" s="5" t="n">
        <v>1276</v>
      </c>
      <c r="N585" s="9" t="n">
        <v>1537138.130000001</v>
      </c>
      <c r="O585" s="19" t="n">
        <v>100.387808908046</v>
      </c>
      <c r="P585" s="5" t="inlineStr">
        <is>
          <t>03 - SUL</t>
        </is>
      </c>
      <c r="Q585" s="5" t="inlineStr">
        <is>
          <t>HEMANUELE DITZEL (MANU)</t>
        </is>
      </c>
      <c r="R585" s="5" t="inlineStr"/>
      <c r="S585" s="5" t="inlineStr">
        <is>
          <t>ZR - NAO APLICAVEL</t>
        </is>
      </c>
      <c r="T585" s="5" t="inlineStr">
        <is>
          <t>HEMANUELE ROSA DITZEL</t>
        </is>
      </c>
      <c r="U585" s="5" t="inlineStr"/>
      <c r="V585" s="5" t="inlineStr">
        <is>
          <t>sem venda</t>
        </is>
      </c>
      <c r="W585" s="5" t="inlineStr">
        <is>
          <t>REGIÕES/GRUPOS</t>
        </is>
      </c>
    </row>
    <row r="586">
      <c r="A586" s="20" t="n">
        <v>0</v>
      </c>
      <c r="B586" s="21" t="inlineStr">
        <is>
          <t>ROXO</t>
        </is>
      </c>
      <c r="C586" s="9" t="n">
        <v>1513.953488372093</v>
      </c>
      <c r="D586" s="9" t="n">
        <v>0</v>
      </c>
      <c r="E586" s="9" t="n">
        <v>1513.953488372093</v>
      </c>
      <c r="F586" s="6" t="n">
        <v>0</v>
      </c>
      <c r="G586" s="5" t="inlineStr">
        <is>
          <t>SEM GRUPO</t>
        </is>
      </c>
      <c r="H586" s="5" t="inlineStr">
        <is>
          <t>SC</t>
        </is>
      </c>
      <c r="I586" s="5" t="n">
        <v>1276</v>
      </c>
      <c r="J586" s="5" t="inlineStr">
        <is>
          <t>Mapear + Prospectar</t>
        </is>
      </c>
      <c r="K586" s="5" t="inlineStr">
        <is>
          <t>SEM REDE</t>
        </is>
      </c>
      <c r="L586" s="5" t="inlineStr">
        <is>
          <t>SC</t>
        </is>
      </c>
      <c r="M586" s="5" t="n">
        <v>1276</v>
      </c>
      <c r="N586" s="9" t="n">
        <v>1537138.130000001</v>
      </c>
      <c r="O586" s="19" t="n">
        <v>100.387808908046</v>
      </c>
      <c r="P586" s="5" t="inlineStr">
        <is>
          <t>03 - SUL</t>
        </is>
      </c>
      <c r="Q586" s="5" t="inlineStr">
        <is>
          <t>HEMANUELE DITZEL (MANU)</t>
        </is>
      </c>
      <c r="R586" s="5" t="inlineStr"/>
      <c r="S586" s="5" t="inlineStr">
        <is>
          <t>ZR - NAO APLICAVEL</t>
        </is>
      </c>
      <c r="T586" s="5" t="inlineStr">
        <is>
          <t>HEMANUELE ROSA DITZEL</t>
        </is>
      </c>
      <c r="U586" s="5" t="inlineStr"/>
      <c r="V586" s="5" t="inlineStr">
        <is>
          <t>sem venda</t>
        </is>
      </c>
      <c r="W586" s="5" t="inlineStr">
        <is>
          <t>REGIÕES/GRUPOS</t>
        </is>
      </c>
    </row>
    <row r="587">
      <c r="A587" s="20" t="n">
        <v>0</v>
      </c>
      <c r="B587" s="21" t="inlineStr">
        <is>
          <t>ROXO</t>
        </is>
      </c>
      <c r="C587" s="9" t="n">
        <v>1613.793103448276</v>
      </c>
      <c r="D587" s="9" t="n">
        <v>0</v>
      </c>
      <c r="E587" s="9" t="n">
        <v>1613.793103448276</v>
      </c>
      <c r="F587" s="6" t="n">
        <v>0</v>
      </c>
      <c r="G587" s="5" t="inlineStr">
        <is>
          <t>SEM GRUPO</t>
        </is>
      </c>
      <c r="H587" s="5" t="inlineStr">
        <is>
          <t>PR</t>
        </is>
      </c>
      <c r="I587" s="5" t="n">
        <v>1276</v>
      </c>
      <c r="J587" s="5" t="inlineStr">
        <is>
          <t>Mapear + Prospectar</t>
        </is>
      </c>
      <c r="K587" s="5" t="inlineStr">
        <is>
          <t>SEM REDE</t>
        </is>
      </c>
      <c r="L587" s="5" t="inlineStr">
        <is>
          <t>PR</t>
        </is>
      </c>
      <c r="M587" s="5" t="n">
        <v>1276</v>
      </c>
      <c r="N587" s="9" t="n">
        <v>1537138.130000001</v>
      </c>
      <c r="O587" s="19" t="n">
        <v>100.387808908046</v>
      </c>
      <c r="P587" s="5" t="inlineStr">
        <is>
          <t>03 - SUL</t>
        </is>
      </c>
      <c r="Q587" s="5" t="inlineStr">
        <is>
          <t>HEMANUELE DITZEL (MANU)</t>
        </is>
      </c>
      <c r="R587" s="5" t="inlineStr"/>
      <c r="S587" s="5" t="inlineStr">
        <is>
          <t>ZR - NAO APLICAVEL</t>
        </is>
      </c>
      <c r="T587" s="5" t="inlineStr">
        <is>
          <t>HEMANUELE ROSA DITZEL</t>
        </is>
      </c>
      <c r="U587" s="5" t="inlineStr"/>
      <c r="V587" s="5" t="inlineStr">
        <is>
          <t>sem venda</t>
        </is>
      </c>
      <c r="W587" s="5" t="inlineStr">
        <is>
          <t>REGIÕES/GRUPOS</t>
        </is>
      </c>
    </row>
    <row r="588">
      <c r="A588" s="20" t="n">
        <v>0</v>
      </c>
      <c r="B588" s="21" t="inlineStr">
        <is>
          <t>ROXO</t>
        </is>
      </c>
      <c r="C588" s="9" t="n">
        <v>1371.428571428571</v>
      </c>
      <c r="D588" s="9" t="n">
        <v>0</v>
      </c>
      <c r="E588" s="9" t="n">
        <v>1371.428571428571</v>
      </c>
      <c r="F588" s="6" t="n">
        <v>0</v>
      </c>
      <c r="G588" s="5" t="inlineStr">
        <is>
          <t>SEM GRUPO</t>
        </is>
      </c>
      <c r="H588" s="5" t="inlineStr">
        <is>
          <t>BA</t>
        </is>
      </c>
      <c r="I588" s="5" t="n">
        <v>1276</v>
      </c>
      <c r="J588" s="5" t="inlineStr">
        <is>
          <t>Mapear + Prospectar</t>
        </is>
      </c>
      <c r="K588" s="5" t="inlineStr">
        <is>
          <t>SEM REDE</t>
        </is>
      </c>
      <c r="L588" s="5" t="inlineStr">
        <is>
          <t>BA</t>
        </is>
      </c>
      <c r="M588" s="5" t="n">
        <v>1276</v>
      </c>
      <c r="N588" s="9" t="n">
        <v>1537138.130000001</v>
      </c>
      <c r="O588" s="19" t="n">
        <v>100.387808908046</v>
      </c>
      <c r="P588" s="5" t="inlineStr">
        <is>
          <t>03 - NORDESTE (SEM MA)</t>
        </is>
      </c>
      <c r="Q588" s="5" t="inlineStr">
        <is>
          <t>LARISSA PADILHA</t>
        </is>
      </c>
      <c r="R588" s="5" t="inlineStr"/>
      <c r="S588" s="5" t="inlineStr">
        <is>
          <t>42.149.466 LARISSA DA SILVA PADILHA - ME</t>
        </is>
      </c>
      <c r="T588" s="5" t="inlineStr">
        <is>
          <t>ZV - NAO APLICAVEL</t>
        </is>
      </c>
      <c r="U588" s="5" t="inlineStr"/>
      <c r="V588" s="5" t="inlineStr">
        <is>
          <t>sem venda</t>
        </is>
      </c>
      <c r="W588" s="5" t="inlineStr">
        <is>
          <t>REGIÕES/GRUPOS</t>
        </is>
      </c>
    </row>
    <row r="589">
      <c r="A589" s="20" t="n">
        <v>0</v>
      </c>
      <c r="B589" s="21" t="inlineStr">
        <is>
          <t>ROXO</t>
        </is>
      </c>
      <c r="C589" s="9" t="n">
        <v>1643.478260869565</v>
      </c>
      <c r="D589" s="9" t="n">
        <v>0</v>
      </c>
      <c r="E589" s="9" t="n">
        <v>1643.478260869565</v>
      </c>
      <c r="F589" s="6" t="n">
        <v>0</v>
      </c>
      <c r="G589" s="5" t="inlineStr">
        <is>
          <t>SEM GRUPO</t>
        </is>
      </c>
      <c r="H589" s="5" t="inlineStr">
        <is>
          <t>SC</t>
        </is>
      </c>
      <c r="I589" s="5" t="n">
        <v>1276</v>
      </c>
      <c r="J589" s="5" t="inlineStr">
        <is>
          <t>Mapear + Prospectar</t>
        </is>
      </c>
      <c r="K589" s="5" t="inlineStr">
        <is>
          <t>SEM REDE</t>
        </is>
      </c>
      <c r="L589" s="5" t="inlineStr">
        <is>
          <t>SC</t>
        </is>
      </c>
      <c r="M589" s="5" t="n">
        <v>1276</v>
      </c>
      <c r="N589" s="9" t="n">
        <v>1537138.130000001</v>
      </c>
      <c r="O589" s="19" t="n">
        <v>100.387808908046</v>
      </c>
      <c r="P589" s="5" t="inlineStr">
        <is>
          <t>03 - SUL</t>
        </is>
      </c>
      <c r="Q589" s="5" t="inlineStr">
        <is>
          <t>HEMANUELE DITZEL (MANU)</t>
        </is>
      </c>
      <c r="R589" s="5" t="inlineStr"/>
      <c r="S589" s="5" t="inlineStr">
        <is>
          <t>ZR - NAO APLICAVEL</t>
        </is>
      </c>
      <c r="T589" s="5" t="inlineStr">
        <is>
          <t>HEMANUELE ROSA DITZEL</t>
        </is>
      </c>
      <c r="U589" s="5" t="inlineStr"/>
      <c r="V589" s="5" t="inlineStr">
        <is>
          <t>sem venda</t>
        </is>
      </c>
      <c r="W589" s="5" t="inlineStr">
        <is>
          <t>REGIÕES/GRUPOS</t>
        </is>
      </c>
    </row>
    <row r="590">
      <c r="A590" s="20" t="n">
        <v>0</v>
      </c>
      <c r="B590" s="21" t="inlineStr">
        <is>
          <t>ROXO</t>
        </is>
      </c>
      <c r="C590" s="9" t="n">
        <v>1513.953488372093</v>
      </c>
      <c r="D590" s="9" t="n">
        <v>0</v>
      </c>
      <c r="E590" s="9" t="n">
        <v>1513.953488372093</v>
      </c>
      <c r="F590" s="6" t="n">
        <v>0</v>
      </c>
      <c r="G590" s="5" t="inlineStr">
        <is>
          <t>SEM GRUPO</t>
        </is>
      </c>
      <c r="H590" s="5" t="inlineStr">
        <is>
          <t>SC</t>
        </is>
      </c>
      <c r="I590" s="5" t="n">
        <v>1276</v>
      </c>
      <c r="J590" s="5" t="inlineStr">
        <is>
          <t>Mapear + Prospectar</t>
        </is>
      </c>
      <c r="K590" s="5" t="inlineStr">
        <is>
          <t>SEM REDE</t>
        </is>
      </c>
      <c r="L590" s="5" t="inlineStr">
        <is>
          <t>SC</t>
        </is>
      </c>
      <c r="M590" s="5" t="n">
        <v>1276</v>
      </c>
      <c r="N590" s="9" t="n">
        <v>1537138.130000001</v>
      </c>
      <c r="O590" s="19" t="n">
        <v>100.387808908046</v>
      </c>
      <c r="P590" s="5" t="inlineStr">
        <is>
          <t>03 - SUL</t>
        </is>
      </c>
      <c r="Q590" s="5" t="inlineStr">
        <is>
          <t>HEMANUELE DITZEL (MANU)</t>
        </is>
      </c>
      <c r="R590" s="5" t="inlineStr"/>
      <c r="S590" s="5" t="inlineStr">
        <is>
          <t>ZR - NAO APLICAVEL</t>
        </is>
      </c>
      <c r="T590" s="5" t="inlineStr">
        <is>
          <t>HEMANUELE ROSA DITZEL</t>
        </is>
      </c>
      <c r="U590" s="5" t="inlineStr"/>
      <c r="V590" s="5" t="inlineStr">
        <is>
          <t>sem venda</t>
        </is>
      </c>
      <c r="W590" s="5" t="inlineStr">
        <is>
          <t>REGIÕES/GRUPOS</t>
        </is>
      </c>
    </row>
    <row r="591">
      <c r="A591" s="20" t="n">
        <v>0</v>
      </c>
      <c r="B591" s="21" t="inlineStr">
        <is>
          <t>ROXO</t>
        </is>
      </c>
      <c r="C591" s="9" t="n">
        <v>1600</v>
      </c>
      <c r="D591" s="9" t="n">
        <v>0</v>
      </c>
      <c r="E591" s="9" t="n">
        <v>1600</v>
      </c>
      <c r="F591" s="6" t="n">
        <v>0</v>
      </c>
      <c r="G591" s="5" t="inlineStr">
        <is>
          <t>SEM GRUPO</t>
        </is>
      </c>
      <c r="H591" s="5" t="inlineStr">
        <is>
          <t>TO</t>
        </is>
      </c>
      <c r="I591" s="5" t="n">
        <v>1276</v>
      </c>
      <c r="J591" s="5" t="inlineStr">
        <is>
          <t>Mapear + Prospectar</t>
        </is>
      </c>
      <c r="K591" s="5" t="inlineStr">
        <is>
          <t>SEM REDE</t>
        </is>
      </c>
      <c r="L591" s="5" t="inlineStr">
        <is>
          <t>TO</t>
        </is>
      </c>
      <c r="M591" s="5" t="n">
        <v>1276</v>
      </c>
      <c r="N591" s="9" t="n">
        <v>1537138.130000001</v>
      </c>
      <c r="O591" s="19" t="n">
        <v>100.387808908046</v>
      </c>
      <c r="P591" s="5" t="inlineStr">
        <is>
          <t>03 - CENTRO OESTE</t>
        </is>
      </c>
      <c r="Q591" s="5" t="inlineStr">
        <is>
          <t>LARISSA PADILHA</t>
        </is>
      </c>
      <c r="R591" s="5" t="inlineStr"/>
      <c r="S591" s="5" t="inlineStr">
        <is>
          <t>42.149.466 LARISSA DA SILVA PADILHA - ME</t>
        </is>
      </c>
      <c r="T591" s="5" t="inlineStr">
        <is>
          <t>ZV - NAO APLICAVEL</t>
        </is>
      </c>
      <c r="U591" s="5" t="inlineStr"/>
      <c r="V591" s="5" t="inlineStr">
        <is>
          <t>sem venda</t>
        </is>
      </c>
      <c r="W591" s="5" t="inlineStr">
        <is>
          <t>REGIÕES/GRUPOS</t>
        </is>
      </c>
    </row>
    <row r="592">
      <c r="A592" s="20" t="n">
        <v>0</v>
      </c>
      <c r="B592" s="21" t="inlineStr">
        <is>
          <t>ROXO</t>
        </is>
      </c>
      <c r="C592" s="9" t="n">
        <v>1270.588235294118</v>
      </c>
      <c r="D592" s="9" t="n">
        <v>0</v>
      </c>
      <c r="E592" s="9" t="n">
        <v>1270.588235294118</v>
      </c>
      <c r="F592" s="6" t="n">
        <v>0</v>
      </c>
      <c r="G592" s="5" t="inlineStr">
        <is>
          <t>SEM GRUPO</t>
        </is>
      </c>
      <c r="H592" s="5" t="inlineStr">
        <is>
          <t>CE</t>
        </is>
      </c>
      <c r="I592" s="5" t="n">
        <v>1276</v>
      </c>
      <c r="J592" s="5" t="inlineStr">
        <is>
          <t>Mapear + Prospectar</t>
        </is>
      </c>
      <c r="K592" s="5" t="inlineStr">
        <is>
          <t>SEM REDE</t>
        </is>
      </c>
      <c r="L592" s="5" t="inlineStr">
        <is>
          <t>CE</t>
        </is>
      </c>
      <c r="M592" s="5" t="n">
        <v>1276</v>
      </c>
      <c r="N592" s="9" t="n">
        <v>1537138.130000001</v>
      </c>
      <c r="O592" s="19" t="n">
        <v>100.387808908046</v>
      </c>
      <c r="P592" s="5" t="inlineStr">
        <is>
          <t>03 - NORDESTE (SEM MA)</t>
        </is>
      </c>
      <c r="Q592" s="5" t="inlineStr">
        <is>
          <t>LARISSA PADILHA</t>
        </is>
      </c>
      <c r="R592" s="5" t="inlineStr"/>
      <c r="S592" s="5" t="inlineStr">
        <is>
          <t>42.149.466 LARISSA DA SILVA PADILHA - ME</t>
        </is>
      </c>
      <c r="T592" s="5" t="inlineStr">
        <is>
          <t>ZV - NAO APLICAVEL</t>
        </is>
      </c>
      <c r="U592" s="5" t="inlineStr"/>
      <c r="V592" s="5" t="inlineStr">
        <is>
          <t>sem venda</t>
        </is>
      </c>
      <c r="W592" s="5" t="inlineStr">
        <is>
          <t>REGIÕES/GRUPOS</t>
        </is>
      </c>
    </row>
    <row r="593">
      <c r="A593" s="20" t="n">
        <v>0</v>
      </c>
      <c r="B593" s="21" t="inlineStr">
        <is>
          <t>ROXO</t>
        </is>
      </c>
      <c r="C593" s="9" t="n">
        <v>1513.953488372093</v>
      </c>
      <c r="D593" s="9" t="n">
        <v>0</v>
      </c>
      <c r="E593" s="9" t="n">
        <v>1513.953488372093</v>
      </c>
      <c r="F593" s="6" t="n">
        <v>0</v>
      </c>
      <c r="G593" s="5" t="inlineStr">
        <is>
          <t>SEM GRUPO</t>
        </is>
      </c>
      <c r="H593" s="5" t="inlineStr">
        <is>
          <t>SC</t>
        </is>
      </c>
      <c r="I593" s="5" t="n">
        <v>1276</v>
      </c>
      <c r="J593" s="5" t="inlineStr">
        <is>
          <t>Mapear + Prospectar</t>
        </is>
      </c>
      <c r="K593" s="5" t="inlineStr">
        <is>
          <t>SEM REDE</t>
        </is>
      </c>
      <c r="L593" s="5" t="inlineStr">
        <is>
          <t>SC</t>
        </is>
      </c>
      <c r="M593" s="5" t="n">
        <v>1276</v>
      </c>
      <c r="N593" s="9" t="n">
        <v>1537138.130000001</v>
      </c>
      <c r="O593" s="19" t="n">
        <v>100.387808908046</v>
      </c>
      <c r="P593" s="5" t="inlineStr">
        <is>
          <t>03 - SUL</t>
        </is>
      </c>
      <c r="Q593" s="5" t="inlineStr">
        <is>
          <t>HEMANUELE DITZEL (MANU)</t>
        </is>
      </c>
      <c r="R593" s="5" t="inlineStr"/>
      <c r="S593" s="5" t="inlineStr">
        <is>
          <t>ZR - NAO APLICAVEL</t>
        </is>
      </c>
      <c r="T593" s="5" t="inlineStr">
        <is>
          <t>HEMANUELE ROSA DITZEL</t>
        </is>
      </c>
      <c r="U593" s="5" t="inlineStr"/>
      <c r="V593" s="5" t="inlineStr">
        <is>
          <t>sem venda</t>
        </is>
      </c>
      <c r="W593" s="5" t="inlineStr">
        <is>
          <t>REGIÕES/GRUPOS</t>
        </is>
      </c>
    </row>
    <row r="594">
      <c r="A594" s="20" t="n">
        <v>0</v>
      </c>
      <c r="B594" s="21" t="inlineStr">
        <is>
          <t>ROXO</t>
        </is>
      </c>
      <c r="C594" s="9" t="n">
        <v>10875</v>
      </c>
      <c r="D594" s="9" t="n">
        <v>0</v>
      </c>
      <c r="E594" s="9" t="n">
        <v>10875</v>
      </c>
      <c r="F594" s="6" t="n">
        <v>0</v>
      </c>
      <c r="G594" s="5" t="inlineStr">
        <is>
          <t>CIA DA SAUDE</t>
        </is>
      </c>
      <c r="H594" s="5" t="inlineStr"/>
      <c r="I594" s="5" t="n">
        <v>72</v>
      </c>
      <c r="J594" s="5" t="inlineStr">
        <is>
          <t>Mapear + Prospectar</t>
        </is>
      </c>
      <c r="K594" s="5" t="inlineStr">
        <is>
          <t>CIA DA SAUDE</t>
        </is>
      </c>
      <c r="L594" s="5" t="inlineStr"/>
      <c r="M594" s="5" t="n">
        <v>72</v>
      </c>
      <c r="N594" s="9" t="n">
        <v>35479.27</v>
      </c>
      <c r="O594" s="19" t="n">
        <v>41.06396990740741</v>
      </c>
      <c r="P594" s="5" t="inlineStr">
        <is>
          <t>03 - NACIONAL</t>
        </is>
      </c>
      <c r="Q594" s="5" t="inlineStr">
        <is>
          <t>JULIO GADRET</t>
        </is>
      </c>
      <c r="R594" s="5" t="inlineStr"/>
      <c r="S594" s="5" t="inlineStr">
        <is>
          <t>LG REPRESENTACOES LTDA - EPP</t>
        </is>
      </c>
      <c r="T594" s="5" t="inlineStr">
        <is>
          <t>ZV - NAO APLICAVEL</t>
        </is>
      </c>
      <c r="U594" s="5" t="inlineStr"/>
      <c r="V594" s="5" t="inlineStr">
        <is>
          <t>sem venda</t>
        </is>
      </c>
      <c r="W594" s="5" t="inlineStr">
        <is>
          <t>REDES/GRUPOS</t>
        </is>
      </c>
    </row>
    <row r="595">
      <c r="A595" s="20" t="n">
        <v>0</v>
      </c>
      <c r="B595" s="21" t="inlineStr">
        <is>
          <t>ROXO</t>
        </is>
      </c>
      <c r="C595" s="9" t="n">
        <v>1393.548387096774</v>
      </c>
      <c r="D595" s="9" t="n">
        <v>0</v>
      </c>
      <c r="E595" s="9" t="n">
        <v>1393.548387096774</v>
      </c>
      <c r="F595" s="6" t="n">
        <v>0</v>
      </c>
      <c r="G595" s="5" t="inlineStr">
        <is>
          <t>SEM GRUPO</t>
        </is>
      </c>
      <c r="H595" s="5" t="inlineStr">
        <is>
          <t>RJ</t>
        </is>
      </c>
      <c r="I595" s="5" t="n">
        <v>1276</v>
      </c>
      <c r="J595" s="5" t="inlineStr">
        <is>
          <t>Mapear + Prospectar</t>
        </is>
      </c>
      <c r="K595" s="5" t="inlineStr">
        <is>
          <t>SEM REDE</t>
        </is>
      </c>
      <c r="L595" s="5" t="inlineStr">
        <is>
          <t>RJ</t>
        </is>
      </c>
      <c r="M595" s="5" t="n">
        <v>1276</v>
      </c>
      <c r="N595" s="9" t="n">
        <v>1537138.130000001</v>
      </c>
      <c r="O595" s="19" t="n">
        <v>100.387808908046</v>
      </c>
      <c r="P595" s="5" t="inlineStr">
        <is>
          <t>03 - RJ + ES + MG</t>
        </is>
      </c>
      <c r="Q595" s="5" t="inlineStr">
        <is>
          <t>LARISSA PADILHA</t>
        </is>
      </c>
      <c r="R595" s="5" t="inlineStr"/>
      <c r="S595" s="5" t="inlineStr">
        <is>
          <t>42.149.466 LARISSA DA SILVA PADILHA - ME</t>
        </is>
      </c>
      <c r="T595" s="5" t="inlineStr">
        <is>
          <t>ZV - NAO APLICAVEL</t>
        </is>
      </c>
      <c r="U595" s="5" t="inlineStr"/>
      <c r="V595" s="5" t="inlineStr">
        <is>
          <t>sem venda</t>
        </is>
      </c>
      <c r="W595" s="5" t="inlineStr">
        <is>
          <t>REGIÕES/GRUPOS</t>
        </is>
      </c>
    </row>
    <row r="596">
      <c r="A596" s="20" t="n">
        <v>0</v>
      </c>
      <c r="B596" s="21" t="inlineStr">
        <is>
          <t>ROXO</t>
        </is>
      </c>
      <c r="C596" s="9" t="n">
        <v>1575</v>
      </c>
      <c r="D596" s="9" t="n">
        <v>0</v>
      </c>
      <c r="E596" s="9" t="n">
        <v>1575</v>
      </c>
      <c r="F596" s="6" t="n">
        <v>0</v>
      </c>
      <c r="G596" s="5" t="inlineStr">
        <is>
          <t>SEM GRUPO</t>
        </is>
      </c>
      <c r="H596" s="5" t="inlineStr">
        <is>
          <t>PR</t>
        </is>
      </c>
      <c r="I596" s="5" t="n">
        <v>1276</v>
      </c>
      <c r="J596" s="5" t="inlineStr">
        <is>
          <t>Mapear + Prospectar</t>
        </is>
      </c>
      <c r="K596" s="5" t="inlineStr">
        <is>
          <t>SEM REDE</t>
        </is>
      </c>
      <c r="L596" s="5" t="inlineStr">
        <is>
          <t>PR</t>
        </is>
      </c>
      <c r="M596" s="5" t="n">
        <v>1276</v>
      </c>
      <c r="N596" s="9" t="n">
        <v>1537138.130000001</v>
      </c>
      <c r="O596" s="19" t="n">
        <v>100.387808908046</v>
      </c>
      <c r="P596" s="5" t="inlineStr">
        <is>
          <t>03 - SUL</t>
        </is>
      </c>
      <c r="Q596" s="5" t="inlineStr">
        <is>
          <t>HEMANUELE DITZEL (MANU)</t>
        </is>
      </c>
      <c r="R596" s="5" t="inlineStr"/>
      <c r="S596" s="5" t="inlineStr">
        <is>
          <t>ZR - NAO APLICAVEL</t>
        </is>
      </c>
      <c r="T596" s="5" t="inlineStr">
        <is>
          <t>HEMANUELE ROSA DITZEL</t>
        </is>
      </c>
      <c r="U596" s="5" t="inlineStr"/>
      <c r="V596" s="5" t="inlineStr">
        <is>
          <t>sem venda</t>
        </is>
      </c>
      <c r="W596" s="5" t="inlineStr">
        <is>
          <t>REGIÕES/GRUPOS</t>
        </is>
      </c>
    </row>
    <row r="597">
      <c r="A597" s="20" t="n">
        <v>0</v>
      </c>
      <c r="B597" s="21" t="inlineStr">
        <is>
          <t>ROXO</t>
        </is>
      </c>
      <c r="C597" s="9" t="n">
        <v>1613.793103448276</v>
      </c>
      <c r="D597" s="9" t="n">
        <v>0</v>
      </c>
      <c r="E597" s="9" t="n">
        <v>1613.793103448276</v>
      </c>
      <c r="F597" s="6" t="n">
        <v>0</v>
      </c>
      <c r="G597" s="5" t="inlineStr">
        <is>
          <t>SEM GRUPO</t>
        </is>
      </c>
      <c r="H597" s="5" t="inlineStr">
        <is>
          <t>PR</t>
        </is>
      </c>
      <c r="I597" s="5" t="n">
        <v>1276</v>
      </c>
      <c r="J597" s="5" t="inlineStr">
        <is>
          <t>Mapear + Prospectar</t>
        </is>
      </c>
      <c r="K597" s="5" t="inlineStr">
        <is>
          <t>SEM REDE</t>
        </is>
      </c>
      <c r="L597" s="5" t="inlineStr">
        <is>
          <t>PR</t>
        </is>
      </c>
      <c r="M597" s="5" t="n">
        <v>1276</v>
      </c>
      <c r="N597" s="9" t="n">
        <v>1537138.130000001</v>
      </c>
      <c r="O597" s="19" t="n">
        <v>100.387808908046</v>
      </c>
      <c r="P597" s="5" t="inlineStr">
        <is>
          <t>03 - SUL</t>
        </is>
      </c>
      <c r="Q597" s="5" t="inlineStr">
        <is>
          <t>HEMANUELE DITZEL (MANU)</t>
        </is>
      </c>
      <c r="R597" s="5" t="inlineStr"/>
      <c r="S597" s="5" t="inlineStr">
        <is>
          <t>ZR - NAO APLICAVEL</t>
        </is>
      </c>
      <c r="T597" s="5" t="inlineStr">
        <is>
          <t>ZV - NAO APLICAVEL</t>
        </is>
      </c>
      <c r="U597" s="5" t="inlineStr"/>
      <c r="V597" s="5" t="inlineStr">
        <is>
          <t>sem venda</t>
        </is>
      </c>
      <c r="W597" s="5" t="inlineStr">
        <is>
          <t>REGIÕES/GRUPOS</t>
        </is>
      </c>
    </row>
    <row r="598">
      <c r="A598" s="20" t="n">
        <v>0</v>
      </c>
      <c r="B598" s="21" t="inlineStr">
        <is>
          <t>ROXO</t>
        </is>
      </c>
      <c r="C598" s="9" t="n">
        <v>3933.333333333333</v>
      </c>
      <c r="D598" s="9" t="n">
        <v>0</v>
      </c>
      <c r="E598" s="9" t="n">
        <v>3933.333333333333</v>
      </c>
      <c r="F598" s="6" t="n">
        <v>0</v>
      </c>
      <c r="G598" s="5" t="inlineStr">
        <is>
          <t>SEM GRUPO</t>
        </is>
      </c>
      <c r="H598" s="5" t="inlineStr">
        <is>
          <t>SP</t>
        </is>
      </c>
      <c r="I598" s="5" t="n">
        <v>1276</v>
      </c>
      <c r="J598" s="5" t="inlineStr">
        <is>
          <t>Mapear + Prospectar</t>
        </is>
      </c>
      <c r="K598" s="5" t="inlineStr">
        <is>
          <t>SEM REDE</t>
        </is>
      </c>
      <c r="L598" s="5" t="inlineStr">
        <is>
          <t>SP</t>
        </is>
      </c>
      <c r="M598" s="5" t="n">
        <v>1276</v>
      </c>
      <c r="N598" s="9" t="n">
        <v>1537138.130000001</v>
      </c>
      <c r="O598" s="19" t="n">
        <v>100.387808908046</v>
      </c>
      <c r="P598" s="5" t="inlineStr">
        <is>
          <t>03 - SP CAPITAL</t>
        </is>
      </c>
      <c r="Q598" s="5" t="inlineStr">
        <is>
          <t>LARISSA PADILHA</t>
        </is>
      </c>
      <c r="R598" s="5" t="inlineStr"/>
      <c r="S598" s="5" t="inlineStr">
        <is>
          <t>42.149.466 LARISSA DA SILVA PADILHA - ME</t>
        </is>
      </c>
      <c r="T598" s="5" t="inlineStr">
        <is>
          <t>ZV - NAO APLICAVEL</t>
        </is>
      </c>
      <c r="U598" s="5" t="inlineStr"/>
      <c r="V598" s="5" t="inlineStr">
        <is>
          <t>sem venda</t>
        </is>
      </c>
      <c r="W598" s="5" t="inlineStr">
        <is>
          <t>REGIÕES/GRUPOS</t>
        </is>
      </c>
    </row>
    <row r="599">
      <c r="A599" s="20" t="n">
        <v>0</v>
      </c>
      <c r="B599" s="21" t="inlineStr">
        <is>
          <t>ROXO</t>
        </is>
      </c>
      <c r="C599" s="9" t="n">
        <v>2950</v>
      </c>
      <c r="D599" s="9" t="n">
        <v>0</v>
      </c>
      <c r="E599" s="9" t="n">
        <v>2950</v>
      </c>
      <c r="F599" s="6" t="n">
        <v>0</v>
      </c>
      <c r="G599" s="5" t="inlineStr">
        <is>
          <t>SEM GRUPO</t>
        </is>
      </c>
      <c r="H599" s="5" t="inlineStr">
        <is>
          <t>SP</t>
        </is>
      </c>
      <c r="I599" s="5" t="n">
        <v>1276</v>
      </c>
      <c r="J599" s="5" t="inlineStr">
        <is>
          <t>Mapear + Prospectar</t>
        </is>
      </c>
      <c r="K599" s="5" t="inlineStr">
        <is>
          <t>SEM REDE</t>
        </is>
      </c>
      <c r="L599" s="5" t="inlineStr">
        <is>
          <t>SP</t>
        </is>
      </c>
      <c r="M599" s="5" t="n">
        <v>1276</v>
      </c>
      <c r="N599" s="9" t="n">
        <v>1537138.130000001</v>
      </c>
      <c r="O599" s="19" t="n">
        <v>100.387808908046</v>
      </c>
      <c r="P599" s="5" t="inlineStr">
        <is>
          <t>03 - SP CAPITAL</t>
        </is>
      </c>
      <c r="Q599" s="5" t="inlineStr">
        <is>
          <t>LARISSA PADILHA</t>
        </is>
      </c>
      <c r="R599" s="5" t="inlineStr"/>
      <c r="S599" s="5" t="inlineStr">
        <is>
          <t>42.149.466 LARISSA DA SILVA PADILHA - ME</t>
        </is>
      </c>
      <c r="T599" s="5" t="inlineStr">
        <is>
          <t>ZV - NAO APLICAVEL</t>
        </is>
      </c>
      <c r="U599" s="5" t="inlineStr"/>
      <c r="V599" s="5" t="inlineStr">
        <is>
          <t>sem venda</t>
        </is>
      </c>
      <c r="W599" s="5" t="inlineStr">
        <is>
          <t>REGIÕES/GRUPOS</t>
        </is>
      </c>
    </row>
    <row r="600">
      <c r="A600" s="20" t="n">
        <v>0</v>
      </c>
      <c r="B600" s="21" t="inlineStr">
        <is>
          <t>ROXO</t>
        </is>
      </c>
      <c r="C600" s="9" t="n">
        <v>1582.758620689655</v>
      </c>
      <c r="D600" s="9" t="n">
        <v>0</v>
      </c>
      <c r="E600" s="9" t="n">
        <v>1582.758620689655</v>
      </c>
      <c r="F600" s="6" t="n">
        <v>0</v>
      </c>
      <c r="G600" s="5" t="inlineStr">
        <is>
          <t>SEM GRUPO</t>
        </is>
      </c>
      <c r="H600" s="5" t="inlineStr">
        <is>
          <t>RS</t>
        </is>
      </c>
      <c r="I600" s="5" t="n">
        <v>1276</v>
      </c>
      <c r="J600" s="5" t="inlineStr">
        <is>
          <t>Mapear + Prospectar</t>
        </is>
      </c>
      <c r="K600" s="5" t="inlineStr">
        <is>
          <t>SEM REDE</t>
        </is>
      </c>
      <c r="L600" s="5" t="inlineStr">
        <is>
          <t>RS</t>
        </is>
      </c>
      <c r="M600" s="5" t="n">
        <v>1276</v>
      </c>
      <c r="N600" s="9" t="n">
        <v>1537138.130000001</v>
      </c>
      <c r="O600" s="19" t="n">
        <v>100.387808908046</v>
      </c>
      <c r="P600" s="5" t="inlineStr">
        <is>
          <t>03 - SUL</t>
        </is>
      </c>
      <c r="Q600" s="5" t="inlineStr">
        <is>
          <t>HEMANUELE DITZEL (MANU)</t>
        </is>
      </c>
      <c r="R600" s="5" t="inlineStr"/>
      <c r="S600" s="5" t="inlineStr">
        <is>
          <t>ZR - NAO APLICAVEL</t>
        </is>
      </c>
      <c r="T600" s="5" t="inlineStr">
        <is>
          <t>HEMANUELE ROSA DITZEL</t>
        </is>
      </c>
      <c r="U600" s="5" t="inlineStr"/>
      <c r="V600" s="5" t="inlineStr">
        <is>
          <t>sem venda</t>
        </is>
      </c>
      <c r="W600" s="5" t="inlineStr">
        <is>
          <t>REGIÕES/GRUPOS</t>
        </is>
      </c>
    </row>
    <row r="601">
      <c r="A601" s="20" t="n">
        <v>0</v>
      </c>
      <c r="B601" s="21" t="inlineStr">
        <is>
          <t>ROXO</t>
        </is>
      </c>
      <c r="C601" s="9" t="n">
        <v>1553.191489361702</v>
      </c>
      <c r="D601" s="9" t="n">
        <v>0</v>
      </c>
      <c r="E601" s="9" t="n">
        <v>1553.191489361702</v>
      </c>
      <c r="F601" s="6" t="n">
        <v>0</v>
      </c>
      <c r="G601" s="5" t="inlineStr">
        <is>
          <t>SEM GRUPO</t>
        </is>
      </c>
      <c r="H601" s="5" t="inlineStr">
        <is>
          <t>SC</t>
        </is>
      </c>
      <c r="I601" s="5" t="n">
        <v>1276</v>
      </c>
      <c r="J601" s="5" t="inlineStr">
        <is>
          <t>Mapear + Prospectar</t>
        </is>
      </c>
      <c r="K601" s="5" t="inlineStr">
        <is>
          <t>SEM REDE</t>
        </is>
      </c>
      <c r="L601" s="5" t="inlineStr">
        <is>
          <t>SC</t>
        </is>
      </c>
      <c r="M601" s="5" t="n">
        <v>1276</v>
      </c>
      <c r="N601" s="9" t="n">
        <v>1537138.130000001</v>
      </c>
      <c r="O601" s="19" t="n">
        <v>100.387808908046</v>
      </c>
      <c r="P601" s="5" t="inlineStr">
        <is>
          <t>03 - SUL</t>
        </is>
      </c>
      <c r="Q601" s="5" t="inlineStr">
        <is>
          <t>HEMANUELE DITZEL (MANU)</t>
        </is>
      </c>
      <c r="R601" s="5" t="inlineStr"/>
      <c r="S601" s="5" t="inlineStr">
        <is>
          <t>ZR - NAO APLICAVEL</t>
        </is>
      </c>
      <c r="T601" s="5" t="inlineStr">
        <is>
          <t>HEMANUELE ROSA DITZEL</t>
        </is>
      </c>
      <c r="U601" s="5" t="inlineStr"/>
      <c r="V601" s="5" t="inlineStr">
        <is>
          <t>sem venda</t>
        </is>
      </c>
      <c r="W601" s="5" t="inlineStr">
        <is>
          <t>REGIÕES/GRUPOS</t>
        </is>
      </c>
    </row>
    <row r="602">
      <c r="A602" s="20" t="n">
        <v>0</v>
      </c>
      <c r="B602" s="21" t="inlineStr">
        <is>
          <t>ROXO</t>
        </is>
      </c>
      <c r="C602" s="9" t="n">
        <v>1513.953488372093</v>
      </c>
      <c r="D602" s="9" t="n">
        <v>0</v>
      </c>
      <c r="E602" s="9" t="n">
        <v>1513.953488372093</v>
      </c>
      <c r="F602" s="6" t="n">
        <v>0</v>
      </c>
      <c r="G602" s="5" t="inlineStr">
        <is>
          <t>SEM GRUPO</t>
        </is>
      </c>
      <c r="H602" s="5" t="inlineStr">
        <is>
          <t>SC</t>
        </is>
      </c>
      <c r="I602" s="5" t="n">
        <v>1276</v>
      </c>
      <c r="J602" s="5" t="inlineStr">
        <is>
          <t>Mapear + Prospectar</t>
        </is>
      </c>
      <c r="K602" s="5" t="inlineStr">
        <is>
          <t>SEM REDE</t>
        </is>
      </c>
      <c r="L602" s="5" t="inlineStr">
        <is>
          <t>SC</t>
        </is>
      </c>
      <c r="M602" s="5" t="n">
        <v>1276</v>
      </c>
      <c r="N602" s="9" t="n">
        <v>1537138.130000001</v>
      </c>
      <c r="O602" s="19" t="n">
        <v>100.387808908046</v>
      </c>
      <c r="P602" s="5" t="inlineStr">
        <is>
          <t>03 - SUL</t>
        </is>
      </c>
      <c r="Q602" s="5" t="inlineStr">
        <is>
          <t>HEMANUELE DITZEL (MANU)</t>
        </is>
      </c>
      <c r="R602" s="5" t="inlineStr"/>
      <c r="S602" s="5" t="inlineStr">
        <is>
          <t>ZR - NAO APLICAVEL</t>
        </is>
      </c>
      <c r="T602" s="5" t="inlineStr">
        <is>
          <t>HEMANUELE ROSA DITZEL</t>
        </is>
      </c>
      <c r="U602" s="5" t="inlineStr"/>
      <c r="V602" s="5" t="inlineStr">
        <is>
          <t>sem venda</t>
        </is>
      </c>
      <c r="W602" s="5" t="inlineStr">
        <is>
          <t>REGIÕES/GRUPOS</t>
        </is>
      </c>
    </row>
    <row r="603">
      <c r="A603" s="20" t="n">
        <v>0</v>
      </c>
      <c r="B603" s="21" t="inlineStr">
        <is>
          <t>ROXO</t>
        </is>
      </c>
      <c r="C603" s="9" t="n">
        <v>1513.953488372093</v>
      </c>
      <c r="D603" s="9" t="n">
        <v>0</v>
      </c>
      <c r="E603" s="9" t="n">
        <v>1513.953488372093</v>
      </c>
      <c r="F603" s="6" t="n">
        <v>0</v>
      </c>
      <c r="G603" s="5" t="inlineStr">
        <is>
          <t>SEM GRUPO</t>
        </is>
      </c>
      <c r="H603" s="5" t="inlineStr">
        <is>
          <t>SC</t>
        </is>
      </c>
      <c r="I603" s="5" t="n">
        <v>1276</v>
      </c>
      <c r="J603" s="5" t="inlineStr">
        <is>
          <t>Mapear + Prospectar</t>
        </is>
      </c>
      <c r="K603" s="5" t="inlineStr">
        <is>
          <t>SEM REDE</t>
        </is>
      </c>
      <c r="L603" s="5" t="inlineStr">
        <is>
          <t>SC</t>
        </is>
      </c>
      <c r="M603" s="5" t="n">
        <v>1276</v>
      </c>
      <c r="N603" s="9" t="n">
        <v>1537138.130000001</v>
      </c>
      <c r="O603" s="19" t="n">
        <v>100.387808908046</v>
      </c>
      <c r="P603" s="5" t="inlineStr">
        <is>
          <t>03 - SUL</t>
        </is>
      </c>
      <c r="Q603" s="5" t="inlineStr">
        <is>
          <t>HEMANUELE DITZEL (MANU)</t>
        </is>
      </c>
      <c r="R603" s="5" t="inlineStr"/>
      <c r="S603" s="5" t="inlineStr">
        <is>
          <t>ZR - NAO APLICAVEL</t>
        </is>
      </c>
      <c r="T603" s="5" t="inlineStr">
        <is>
          <t>HEMANUELE ROSA DITZEL</t>
        </is>
      </c>
      <c r="U603" s="5" t="inlineStr"/>
      <c r="V603" s="5" t="inlineStr">
        <is>
          <t>sem venda</t>
        </is>
      </c>
      <c r="W603" s="5" t="inlineStr">
        <is>
          <t>REGIÕES/GRUPOS</t>
        </is>
      </c>
    </row>
    <row r="604">
      <c r="A604" s="20" t="n">
        <v>0</v>
      </c>
      <c r="B604" s="21" t="inlineStr">
        <is>
          <t>ROXO</t>
        </is>
      </c>
      <c r="C604" s="9" t="n">
        <v>1553.191489361702</v>
      </c>
      <c r="D604" s="9" t="n">
        <v>0</v>
      </c>
      <c r="E604" s="9" t="n">
        <v>1553.191489361702</v>
      </c>
      <c r="F604" s="6" t="n">
        <v>0</v>
      </c>
      <c r="G604" s="5" t="inlineStr">
        <is>
          <t>SEM GRUPO</t>
        </is>
      </c>
      <c r="H604" s="5" t="inlineStr">
        <is>
          <t>SC</t>
        </is>
      </c>
      <c r="I604" s="5" t="n">
        <v>1276</v>
      </c>
      <c r="J604" s="5" t="inlineStr">
        <is>
          <t>Mapear + Prospectar</t>
        </is>
      </c>
      <c r="K604" s="5" t="inlineStr">
        <is>
          <t>SEM REDE</t>
        </is>
      </c>
      <c r="L604" s="5" t="inlineStr">
        <is>
          <t>SC</t>
        </is>
      </c>
      <c r="M604" s="5" t="n">
        <v>1276</v>
      </c>
      <c r="N604" s="9" t="n">
        <v>1537138.130000001</v>
      </c>
      <c r="O604" s="19" t="n">
        <v>100.387808908046</v>
      </c>
      <c r="P604" s="5" t="inlineStr">
        <is>
          <t>03 - SUL</t>
        </is>
      </c>
      <c r="Q604" s="5" t="inlineStr">
        <is>
          <t>HEMANUELE DITZEL (MANU)</t>
        </is>
      </c>
      <c r="R604" s="5" t="inlineStr"/>
      <c r="S604" s="5" t="inlineStr">
        <is>
          <t>ZR - NAO APLICAVEL</t>
        </is>
      </c>
      <c r="T604" s="5" t="inlineStr">
        <is>
          <t>HEMANUELE ROSA DITZEL</t>
        </is>
      </c>
      <c r="U604" s="5" t="inlineStr"/>
      <c r="V604" s="5" t="inlineStr">
        <is>
          <t>sem venda</t>
        </is>
      </c>
      <c r="W604" s="5" t="inlineStr">
        <is>
          <t>REGIÕES/GRUPOS</t>
        </is>
      </c>
    </row>
    <row r="605">
      <c r="A605" s="20" t="n">
        <v>0</v>
      </c>
      <c r="B605" s="21" t="inlineStr">
        <is>
          <t>ROXO</t>
        </is>
      </c>
      <c r="C605" s="9" t="n">
        <v>1553.191489361702</v>
      </c>
      <c r="D605" s="9" t="n">
        <v>0</v>
      </c>
      <c r="E605" s="9" t="n">
        <v>1553.191489361702</v>
      </c>
      <c r="F605" s="6" t="n">
        <v>0</v>
      </c>
      <c r="G605" s="5" t="inlineStr">
        <is>
          <t>SEM GRUPO</t>
        </is>
      </c>
      <c r="H605" s="5" t="inlineStr">
        <is>
          <t>SC</t>
        </is>
      </c>
      <c r="I605" s="5" t="n">
        <v>1276</v>
      </c>
      <c r="J605" s="5" t="inlineStr">
        <is>
          <t>Mapear + Prospectar</t>
        </is>
      </c>
      <c r="K605" s="5" t="inlineStr">
        <is>
          <t>SEM REDE</t>
        </is>
      </c>
      <c r="L605" s="5" t="inlineStr">
        <is>
          <t>SC</t>
        </is>
      </c>
      <c r="M605" s="5" t="n">
        <v>1276</v>
      </c>
      <c r="N605" s="9" t="n">
        <v>1537138.130000001</v>
      </c>
      <c r="O605" s="19" t="n">
        <v>100.387808908046</v>
      </c>
      <c r="P605" s="5" t="inlineStr">
        <is>
          <t>03 - SUL</t>
        </is>
      </c>
      <c r="Q605" s="5" t="inlineStr">
        <is>
          <t>HEMANUELE DITZEL (MANU)</t>
        </is>
      </c>
      <c r="R605" s="5" t="inlineStr"/>
      <c r="S605" s="5" t="inlineStr">
        <is>
          <t>ZR - NAO APLICAVEL</t>
        </is>
      </c>
      <c r="T605" s="5" t="inlineStr">
        <is>
          <t>HEMANUELE ROSA DITZEL</t>
        </is>
      </c>
      <c r="U605" s="5" t="inlineStr"/>
      <c r="V605" s="5" t="inlineStr">
        <is>
          <t>sem venda</t>
        </is>
      </c>
      <c r="W605" s="5" t="inlineStr">
        <is>
          <t>REGIÕES/GRUPOS</t>
        </is>
      </c>
    </row>
    <row r="606">
      <c r="A606" s="20" t="n">
        <v>0</v>
      </c>
      <c r="B606" s="21" t="inlineStr">
        <is>
          <t>ROXO</t>
        </is>
      </c>
      <c r="C606" s="9" t="n">
        <v>1542.857142857143</v>
      </c>
      <c r="D606" s="9" t="n">
        <v>0</v>
      </c>
      <c r="E606" s="9" t="n">
        <v>1542.857142857143</v>
      </c>
      <c r="F606" s="6" t="n">
        <v>0</v>
      </c>
      <c r="G606" s="5" t="inlineStr">
        <is>
          <t>SEM GRUPO</t>
        </is>
      </c>
      <c r="H606" s="5" t="inlineStr">
        <is>
          <t>MT</t>
        </is>
      </c>
      <c r="I606" s="5" t="n">
        <v>1276</v>
      </c>
      <c r="J606" s="5" t="inlineStr">
        <is>
          <t>Mapear + Prospectar</t>
        </is>
      </c>
      <c r="K606" s="5" t="inlineStr">
        <is>
          <t>SEM REDE</t>
        </is>
      </c>
      <c r="L606" s="5" t="inlineStr">
        <is>
          <t>MT</t>
        </is>
      </c>
      <c r="M606" s="5" t="n">
        <v>1276</v>
      </c>
      <c r="N606" s="9" t="n">
        <v>1537138.130000001</v>
      </c>
      <c r="O606" s="19" t="n">
        <v>100.387808908046</v>
      </c>
      <c r="P606" s="5" t="inlineStr">
        <is>
          <t>03 - CENTRO OESTE</t>
        </is>
      </c>
      <c r="Q606" s="5" t="inlineStr">
        <is>
          <t>LARISSA PADILHA</t>
        </is>
      </c>
      <c r="R606" s="5" t="inlineStr"/>
      <c r="S606" s="5" t="inlineStr">
        <is>
          <t>42.149.466 LARISSA DA SILVA PADILHA - ME</t>
        </is>
      </c>
      <c r="T606" s="5" t="inlineStr">
        <is>
          <t>ZV - NAO APLICAVEL</t>
        </is>
      </c>
      <c r="U606" s="5" t="inlineStr"/>
      <c r="V606" s="5" t="inlineStr">
        <is>
          <t>sem venda</t>
        </is>
      </c>
      <c r="W606" s="5" t="inlineStr">
        <is>
          <t>REGIÕES/GRUPOS</t>
        </is>
      </c>
    </row>
    <row r="607">
      <c r="A607" s="20" t="n">
        <v>0</v>
      </c>
      <c r="B607" s="21" t="inlineStr">
        <is>
          <t>ROXO</t>
        </is>
      </c>
      <c r="C607" s="9" t="n">
        <v>1553.191489361702</v>
      </c>
      <c r="D607" s="9" t="n">
        <v>0</v>
      </c>
      <c r="E607" s="9" t="n">
        <v>1553.191489361702</v>
      </c>
      <c r="F607" s="6" t="n">
        <v>0</v>
      </c>
      <c r="G607" s="5" t="inlineStr">
        <is>
          <t>SEM GRUPO</t>
        </is>
      </c>
      <c r="H607" s="5" t="inlineStr">
        <is>
          <t>SC</t>
        </is>
      </c>
      <c r="I607" s="5" t="n">
        <v>1276</v>
      </c>
      <c r="J607" s="5" t="inlineStr">
        <is>
          <t>Mapear + Prospectar</t>
        </is>
      </c>
      <c r="K607" s="5" t="inlineStr">
        <is>
          <t>SEM REDE</t>
        </is>
      </c>
      <c r="L607" s="5" t="inlineStr">
        <is>
          <t>SC</t>
        </is>
      </c>
      <c r="M607" s="5" t="n">
        <v>1276</v>
      </c>
      <c r="N607" s="9" t="n">
        <v>1537138.130000001</v>
      </c>
      <c r="O607" s="19" t="n">
        <v>100.387808908046</v>
      </c>
      <c r="P607" s="5" t="inlineStr">
        <is>
          <t>03 - SUL</t>
        </is>
      </c>
      <c r="Q607" s="5" t="inlineStr">
        <is>
          <t>HEMANUELE DITZEL (MANU)</t>
        </is>
      </c>
      <c r="R607" s="5" t="inlineStr"/>
      <c r="S607" s="5" t="inlineStr">
        <is>
          <t>ZR - NAO APLICAVEL</t>
        </is>
      </c>
      <c r="T607" s="5" t="inlineStr">
        <is>
          <t>HEMANUELE ROSA DITZEL</t>
        </is>
      </c>
      <c r="U607" s="5" t="inlineStr"/>
      <c r="V607" s="5" t="inlineStr">
        <is>
          <t>sem venda</t>
        </is>
      </c>
      <c r="W607" s="5" t="inlineStr">
        <is>
          <t>REGIÕES/GRUPOS</t>
        </is>
      </c>
    </row>
    <row r="608">
      <c r="A608" s="20" t="n">
        <v>0</v>
      </c>
      <c r="B608" s="21" t="inlineStr">
        <is>
          <t>ROXO</t>
        </is>
      </c>
      <c r="C608" s="9" t="n">
        <v>1613.793103448276</v>
      </c>
      <c r="D608" s="9" t="n">
        <v>0</v>
      </c>
      <c r="E608" s="9" t="n">
        <v>1613.793103448276</v>
      </c>
      <c r="F608" s="6" t="n">
        <v>0</v>
      </c>
      <c r="G608" s="5" t="inlineStr">
        <is>
          <t>SEM GRUPO</t>
        </is>
      </c>
      <c r="H608" s="5" t="inlineStr">
        <is>
          <t>PR</t>
        </is>
      </c>
      <c r="I608" s="5" t="n">
        <v>1276</v>
      </c>
      <c r="J608" s="5" t="inlineStr">
        <is>
          <t>Mapear + Prospectar</t>
        </is>
      </c>
      <c r="K608" s="5" t="inlineStr">
        <is>
          <t>SEM REDE</t>
        </is>
      </c>
      <c r="L608" s="5" t="inlineStr">
        <is>
          <t>PR</t>
        </is>
      </c>
      <c r="M608" s="5" t="n">
        <v>1276</v>
      </c>
      <c r="N608" s="9" t="n">
        <v>1537138.130000001</v>
      </c>
      <c r="O608" s="19" t="n">
        <v>100.387808908046</v>
      </c>
      <c r="P608" s="5" t="inlineStr">
        <is>
          <t>03 - SUL</t>
        </is>
      </c>
      <c r="Q608" s="5" t="inlineStr">
        <is>
          <t>HEMANUELE DITZEL (MANU)</t>
        </is>
      </c>
      <c r="R608" s="5" t="inlineStr"/>
      <c r="S608" s="5" t="inlineStr">
        <is>
          <t>ZR - NAO APLICAVEL</t>
        </is>
      </c>
      <c r="T608" s="5" t="inlineStr">
        <is>
          <t>HEMANUELE ROSA DITZEL</t>
        </is>
      </c>
      <c r="U608" s="5" t="inlineStr"/>
      <c r="V608" s="5" t="inlineStr">
        <is>
          <t>sem venda</t>
        </is>
      </c>
      <c r="W608" s="5" t="inlineStr">
        <is>
          <t>REGIÕES/GRUPOS</t>
        </is>
      </c>
    </row>
    <row r="609">
      <c r="A609" s="20" t="n">
        <v>0</v>
      </c>
      <c r="B609" s="21" t="inlineStr">
        <is>
          <t>ROXO</t>
        </is>
      </c>
      <c r="C609" s="9" t="n">
        <v>1513.953488372093</v>
      </c>
      <c r="D609" s="9" t="n">
        <v>0</v>
      </c>
      <c r="E609" s="9" t="n">
        <v>1513.953488372093</v>
      </c>
      <c r="F609" s="6" t="n">
        <v>0</v>
      </c>
      <c r="G609" s="5" t="inlineStr">
        <is>
          <t>SEM GRUPO</t>
        </is>
      </c>
      <c r="H609" s="5" t="inlineStr">
        <is>
          <t>SC</t>
        </is>
      </c>
      <c r="I609" s="5" t="n">
        <v>1276</v>
      </c>
      <c r="J609" s="5" t="inlineStr">
        <is>
          <t>Mapear + Prospectar</t>
        </is>
      </c>
      <c r="K609" s="5" t="inlineStr">
        <is>
          <t>SEM REDE</t>
        </is>
      </c>
      <c r="L609" s="5" t="inlineStr">
        <is>
          <t>SC</t>
        </is>
      </c>
      <c r="M609" s="5" t="n">
        <v>1276</v>
      </c>
      <c r="N609" s="9" t="n">
        <v>1537138.130000001</v>
      </c>
      <c r="O609" s="19" t="n">
        <v>100.387808908046</v>
      </c>
      <c r="P609" s="5" t="inlineStr">
        <is>
          <t>03 - SUL</t>
        </is>
      </c>
      <c r="Q609" s="5" t="inlineStr">
        <is>
          <t>HEMANUELE DITZEL (MANU)</t>
        </is>
      </c>
      <c r="R609" s="5" t="inlineStr"/>
      <c r="S609" s="5" t="inlineStr">
        <is>
          <t>ZR - NAO APLICAVEL</t>
        </is>
      </c>
      <c r="T609" s="5" t="inlineStr">
        <is>
          <t>HEMANUELE ROSA DITZEL</t>
        </is>
      </c>
      <c r="U609" s="5" t="inlineStr"/>
      <c r="V609" s="5" t="inlineStr">
        <is>
          <t>sem venda</t>
        </is>
      </c>
      <c r="W609" s="5" t="inlineStr">
        <is>
          <t>REGIÕES/GRUPOS</t>
        </is>
      </c>
    </row>
    <row r="610">
      <c r="A610" s="20" t="n">
        <v>0</v>
      </c>
      <c r="B610" s="21" t="inlineStr">
        <is>
          <t>ROXO</t>
        </is>
      </c>
      <c r="C610" s="9" t="n">
        <v>1604.347826086957</v>
      </c>
      <c r="D610" s="9" t="n">
        <v>0</v>
      </c>
      <c r="E610" s="9" t="n">
        <v>1604.347826086957</v>
      </c>
      <c r="F610" s="6" t="n">
        <v>0</v>
      </c>
      <c r="G610" s="5" t="inlineStr">
        <is>
          <t>SEM GRUPO</t>
        </is>
      </c>
      <c r="H610" s="5" t="inlineStr">
        <is>
          <t>SC</t>
        </is>
      </c>
      <c r="I610" s="5" t="n">
        <v>1276</v>
      </c>
      <c r="J610" s="5" t="inlineStr">
        <is>
          <t>Mapear + Prospectar</t>
        </is>
      </c>
      <c r="K610" s="5" t="inlineStr">
        <is>
          <t>SEM REDE</t>
        </is>
      </c>
      <c r="L610" s="5" t="inlineStr">
        <is>
          <t>SC</t>
        </is>
      </c>
      <c r="M610" s="5" t="n">
        <v>1276</v>
      </c>
      <c r="N610" s="9" t="n">
        <v>1537138.130000001</v>
      </c>
      <c r="O610" s="19" t="n">
        <v>100.387808908046</v>
      </c>
      <c r="P610" s="5" t="inlineStr">
        <is>
          <t>03 - SUL</t>
        </is>
      </c>
      <c r="Q610" s="5" t="inlineStr">
        <is>
          <t>HEMANUELE DITZEL (MANU)</t>
        </is>
      </c>
      <c r="R610" s="5" t="inlineStr"/>
      <c r="S610" s="5" t="inlineStr">
        <is>
          <t>ZR - NAO APLICAVEL</t>
        </is>
      </c>
      <c r="T610" s="5" t="inlineStr">
        <is>
          <t>HEMANUELE ROSA DITZEL</t>
        </is>
      </c>
      <c r="U610" s="5" t="inlineStr"/>
      <c r="V610" s="5" t="inlineStr">
        <is>
          <t>sem venda</t>
        </is>
      </c>
      <c r="W610" s="5" t="inlineStr">
        <is>
          <t>REGIÕES/GRUPOS</t>
        </is>
      </c>
    </row>
    <row r="611">
      <c r="A611" s="20" t="n">
        <v>0</v>
      </c>
      <c r="B611" s="21" t="inlineStr">
        <is>
          <t>ROXO</t>
        </is>
      </c>
      <c r="C611" s="9" t="n">
        <v>10875</v>
      </c>
      <c r="D611" s="9" t="n">
        <v>0</v>
      </c>
      <c r="E611" s="9" t="n">
        <v>10875</v>
      </c>
      <c r="F611" s="6" t="n">
        <v>0</v>
      </c>
      <c r="G611" s="5" t="inlineStr">
        <is>
          <t>CIA DA SAUDE</t>
        </is>
      </c>
      <c r="H611" s="5" t="inlineStr"/>
      <c r="I611" s="5" t="n">
        <v>72</v>
      </c>
      <c r="J611" s="5" t="inlineStr">
        <is>
          <t>Mapear + Prospectar</t>
        </is>
      </c>
      <c r="K611" s="5" t="inlineStr">
        <is>
          <t>CIA DA SAUDE</t>
        </is>
      </c>
      <c r="L611" s="5" t="inlineStr"/>
      <c r="M611" s="5" t="n">
        <v>72</v>
      </c>
      <c r="N611" s="9" t="n">
        <v>35479.27</v>
      </c>
      <c r="O611" s="19" t="n">
        <v>41.06396990740741</v>
      </c>
      <c r="P611" s="5" t="inlineStr">
        <is>
          <t>03 - NACIONAL</t>
        </is>
      </c>
      <c r="Q611" s="5" t="inlineStr">
        <is>
          <t>JULIO GADRET</t>
        </is>
      </c>
      <c r="R611" s="5" t="inlineStr"/>
      <c r="S611" s="5" t="inlineStr">
        <is>
          <t>LG REPRESENTACOES LTDA - EPP</t>
        </is>
      </c>
      <c r="T611" s="5" t="inlineStr">
        <is>
          <t>ZV - NAO APLICAVEL</t>
        </is>
      </c>
      <c r="U611" s="5" t="inlineStr"/>
      <c r="V611" s="5" t="inlineStr">
        <is>
          <t>sem venda</t>
        </is>
      </c>
      <c r="W611" s="5" t="inlineStr">
        <is>
          <t>REDES/GRUPOS</t>
        </is>
      </c>
    </row>
    <row r="612">
      <c r="A612" s="20" t="n">
        <v>0</v>
      </c>
      <c r="B612" s="21" t="inlineStr">
        <is>
          <t>ROXO</t>
        </is>
      </c>
      <c r="C612" s="9" t="n">
        <v>1582.758620689655</v>
      </c>
      <c r="D612" s="9" t="n">
        <v>0</v>
      </c>
      <c r="E612" s="9" t="n">
        <v>1582.758620689655</v>
      </c>
      <c r="F612" s="6" t="n">
        <v>0</v>
      </c>
      <c r="G612" s="5" t="inlineStr">
        <is>
          <t>SEM GRUPO</t>
        </is>
      </c>
      <c r="H612" s="5" t="inlineStr">
        <is>
          <t>RS</t>
        </is>
      </c>
      <c r="I612" s="5" t="n">
        <v>1276</v>
      </c>
      <c r="J612" s="5" t="inlineStr">
        <is>
          <t>Mapear + Prospectar</t>
        </is>
      </c>
      <c r="K612" s="5" t="inlineStr">
        <is>
          <t>SEM REDE</t>
        </is>
      </c>
      <c r="L612" s="5" t="inlineStr">
        <is>
          <t>RS</t>
        </is>
      </c>
      <c r="M612" s="5" t="n">
        <v>1276</v>
      </c>
      <c r="N612" s="9" t="n">
        <v>1537138.130000001</v>
      </c>
      <c r="O612" s="19" t="n">
        <v>100.387808908046</v>
      </c>
      <c r="P612" s="5" t="inlineStr">
        <is>
          <t>03 - SUL</t>
        </is>
      </c>
      <c r="Q612" s="5" t="inlineStr">
        <is>
          <t>HEMANUELE DITZEL (MANU)</t>
        </is>
      </c>
      <c r="R612" s="5" t="inlineStr"/>
      <c r="S612" s="5" t="inlineStr">
        <is>
          <t>ZR - NAO APLICAVEL</t>
        </is>
      </c>
      <c r="T612" s="5" t="inlineStr">
        <is>
          <t>HEMANUELE ROSA DITZEL</t>
        </is>
      </c>
      <c r="U612" s="5" t="inlineStr"/>
      <c r="V612" s="5" t="inlineStr">
        <is>
          <t>sem venda</t>
        </is>
      </c>
      <c r="W612" s="5" t="inlineStr">
        <is>
          <t>REGIÕES/GRUPOS</t>
        </is>
      </c>
    </row>
    <row r="613">
      <c r="A613" s="20" t="n">
        <v>0</v>
      </c>
      <c r="B613" s="21" t="inlineStr">
        <is>
          <t>ROXO</t>
        </is>
      </c>
      <c r="C613" s="9" t="n">
        <v>1513.953488372093</v>
      </c>
      <c r="D613" s="9" t="n">
        <v>0</v>
      </c>
      <c r="E613" s="9" t="n">
        <v>1513.953488372093</v>
      </c>
      <c r="F613" s="6" t="n">
        <v>0</v>
      </c>
      <c r="G613" s="5" t="inlineStr">
        <is>
          <t>SEM GRUPO</t>
        </is>
      </c>
      <c r="H613" s="5" t="inlineStr">
        <is>
          <t>SC</t>
        </is>
      </c>
      <c r="I613" s="5" t="n">
        <v>1276</v>
      </c>
      <c r="J613" s="5" t="inlineStr">
        <is>
          <t>Mapear + Prospectar</t>
        </is>
      </c>
      <c r="K613" s="5" t="inlineStr">
        <is>
          <t>SEM REDE</t>
        </is>
      </c>
      <c r="L613" s="5" t="inlineStr">
        <is>
          <t>SC</t>
        </is>
      </c>
      <c r="M613" s="5" t="n">
        <v>1276</v>
      </c>
      <c r="N613" s="9" t="n">
        <v>1537138.130000001</v>
      </c>
      <c r="O613" s="19" t="n">
        <v>100.387808908046</v>
      </c>
      <c r="P613" s="5" t="inlineStr">
        <is>
          <t>03 - SUL</t>
        </is>
      </c>
      <c r="Q613" s="5" t="inlineStr">
        <is>
          <t>HEMANUELE DITZEL (MANU)</t>
        </is>
      </c>
      <c r="R613" s="5" t="inlineStr"/>
      <c r="S613" s="5" t="inlineStr">
        <is>
          <t>ZR - NAO APLICAVEL</t>
        </is>
      </c>
      <c r="T613" s="5" t="inlineStr">
        <is>
          <t>HEMANUELE ROSA DITZEL</t>
        </is>
      </c>
      <c r="U613" s="5" t="inlineStr"/>
      <c r="V613" s="5" t="inlineStr">
        <is>
          <t>sem venda</t>
        </is>
      </c>
      <c r="W613" s="5" t="inlineStr">
        <is>
          <t>REGIÕES/GRUPOS</t>
        </is>
      </c>
    </row>
    <row r="614">
      <c r="A614" s="20" t="n">
        <v>0</v>
      </c>
      <c r="B614" s="21" t="inlineStr">
        <is>
          <t>ROXO</t>
        </is>
      </c>
      <c r="C614" s="9" t="n">
        <v>1513.953488372093</v>
      </c>
      <c r="D614" s="9" t="n">
        <v>0</v>
      </c>
      <c r="E614" s="9" t="n">
        <v>1513.953488372093</v>
      </c>
      <c r="F614" s="6" t="n">
        <v>0</v>
      </c>
      <c r="G614" s="5" t="inlineStr">
        <is>
          <t>SEM GRUPO</t>
        </is>
      </c>
      <c r="H614" s="5" t="inlineStr">
        <is>
          <t>SC</t>
        </is>
      </c>
      <c r="I614" s="5" t="n">
        <v>1276</v>
      </c>
      <c r="J614" s="5" t="inlineStr">
        <is>
          <t>Mapear + Prospectar</t>
        </is>
      </c>
      <c r="K614" s="5" t="inlineStr">
        <is>
          <t>SEM REDE</t>
        </is>
      </c>
      <c r="L614" s="5" t="inlineStr">
        <is>
          <t>SC</t>
        </is>
      </c>
      <c r="M614" s="5" t="n">
        <v>1276</v>
      </c>
      <c r="N614" s="9" t="n">
        <v>1537138.130000001</v>
      </c>
      <c r="O614" s="19" t="n">
        <v>100.387808908046</v>
      </c>
      <c r="P614" s="5" t="inlineStr">
        <is>
          <t>03 - SUL</t>
        </is>
      </c>
      <c r="Q614" s="5" t="inlineStr">
        <is>
          <t>HEMANUELE DITZEL (MANU)</t>
        </is>
      </c>
      <c r="R614" s="5" t="inlineStr"/>
      <c r="S614" s="5" t="inlineStr">
        <is>
          <t>ZR - NAO APLICAVEL</t>
        </is>
      </c>
      <c r="T614" s="5" t="inlineStr">
        <is>
          <t>HEMANUELE ROSA DITZEL</t>
        </is>
      </c>
      <c r="U614" s="5" t="inlineStr"/>
      <c r="V614" s="5" t="inlineStr">
        <is>
          <t>sem venda</t>
        </is>
      </c>
      <c r="W614" s="5" t="inlineStr">
        <is>
          <t>REGIÕES/GRUPOS</t>
        </is>
      </c>
    </row>
    <row r="615">
      <c r="A615" s="20" t="n">
        <v>0</v>
      </c>
      <c r="B615" s="21" t="inlineStr">
        <is>
          <t>ROXO</t>
        </is>
      </c>
      <c r="C615" s="9" t="n">
        <v>1440</v>
      </c>
      <c r="D615" s="9" t="n">
        <v>0</v>
      </c>
      <c r="E615" s="9" t="n">
        <v>1440</v>
      </c>
      <c r="F615" s="6" t="n">
        <v>0</v>
      </c>
      <c r="G615" s="5" t="inlineStr">
        <is>
          <t>SEM GRUPO</t>
        </is>
      </c>
      <c r="H615" s="5" t="inlineStr">
        <is>
          <t>BA</t>
        </is>
      </c>
      <c r="I615" s="5" t="n">
        <v>1276</v>
      </c>
      <c r="J615" s="5" t="inlineStr">
        <is>
          <t>Mapear + Prospectar</t>
        </is>
      </c>
      <c r="K615" s="5" t="inlineStr">
        <is>
          <t>SEM REDE</t>
        </is>
      </c>
      <c r="L615" s="5" t="inlineStr">
        <is>
          <t>BA</t>
        </is>
      </c>
      <c r="M615" s="5" t="n">
        <v>1276</v>
      </c>
      <c r="N615" s="9" t="n">
        <v>1537138.130000001</v>
      </c>
      <c r="O615" s="19" t="n">
        <v>100.387808908046</v>
      </c>
      <c r="P615" s="5" t="inlineStr">
        <is>
          <t>03 - NORDESTE (SEM MA)</t>
        </is>
      </c>
      <c r="Q615" s="5" t="inlineStr">
        <is>
          <t>LARISSA PADILHA</t>
        </is>
      </c>
      <c r="R615" s="5" t="inlineStr"/>
      <c r="S615" s="5" t="inlineStr">
        <is>
          <t>42.149.466 LARISSA DA SILVA PADILHA - ME</t>
        </is>
      </c>
      <c r="T615" s="5" t="inlineStr">
        <is>
          <t>ZV - NAO APLICAVEL</t>
        </is>
      </c>
      <c r="U615" s="5" t="inlineStr"/>
      <c r="V615" s="5" t="inlineStr">
        <is>
          <t>sem venda</t>
        </is>
      </c>
      <c r="W615" s="5" t="inlineStr">
        <is>
          <t>REGIÕES/GRUPOS</t>
        </is>
      </c>
    </row>
    <row r="616">
      <c r="A616" s="20" t="n">
        <v>0</v>
      </c>
      <c r="B616" s="21" t="inlineStr">
        <is>
          <t>ROXO</t>
        </is>
      </c>
      <c r="C616" s="9" t="n">
        <v>900</v>
      </c>
      <c r="D616" s="9" t="n">
        <v>0</v>
      </c>
      <c r="E616" s="9" t="n">
        <v>900</v>
      </c>
      <c r="F616" s="6" t="n">
        <v>0</v>
      </c>
      <c r="G616" s="5" t="inlineStr">
        <is>
          <t>SEM GRUPO</t>
        </is>
      </c>
      <c r="H616" s="5" t="inlineStr">
        <is>
          <t>MG</t>
        </is>
      </c>
      <c r="I616" s="5" t="n">
        <v>1276</v>
      </c>
      <c r="J616" s="5" t="inlineStr">
        <is>
          <t>Mapear + Prospectar</t>
        </is>
      </c>
      <c r="K616" s="5" t="inlineStr">
        <is>
          <t>SEM REDE</t>
        </is>
      </c>
      <c r="L616" s="5" t="inlineStr">
        <is>
          <t>MG</t>
        </is>
      </c>
      <c r="M616" s="5" t="n">
        <v>1276</v>
      </c>
      <c r="N616" s="9" t="n">
        <v>1537138.130000001</v>
      </c>
      <c r="O616" s="19" t="n">
        <v>100.387808908046</v>
      </c>
      <c r="P616" s="5" t="inlineStr">
        <is>
          <t>03 - RJ + ES + MG</t>
        </is>
      </c>
      <c r="Q616" s="5" t="inlineStr">
        <is>
          <t>LARISSA PADILHA</t>
        </is>
      </c>
      <c r="R616" s="5" t="inlineStr"/>
      <c r="S616" s="5" t="inlineStr">
        <is>
          <t>42.149.466 LARISSA DA SILVA PADILHA - ME</t>
        </is>
      </c>
      <c r="T616" s="5" t="inlineStr">
        <is>
          <t>ZV - NAO APLICAVEL</t>
        </is>
      </c>
      <c r="U616" s="5" t="inlineStr"/>
      <c r="V616" s="5" t="inlineStr">
        <is>
          <t>sem venda</t>
        </is>
      </c>
      <c r="W616" s="5" t="inlineStr">
        <is>
          <t>REGIÕES/GRUPOS</t>
        </is>
      </c>
    </row>
    <row r="617">
      <c r="A617" s="20" t="n">
        <v>0</v>
      </c>
      <c r="B617" s="21" t="inlineStr">
        <is>
          <t>ROXO</t>
        </is>
      </c>
      <c r="C617" s="9" t="n">
        <v>1553.191489361702</v>
      </c>
      <c r="D617" s="9" t="n">
        <v>0</v>
      </c>
      <c r="E617" s="9" t="n">
        <v>1553.191489361702</v>
      </c>
      <c r="F617" s="6" t="n">
        <v>0</v>
      </c>
      <c r="G617" s="5" t="inlineStr">
        <is>
          <t>SEM GRUPO</t>
        </is>
      </c>
      <c r="H617" s="5" t="inlineStr">
        <is>
          <t>SC</t>
        </is>
      </c>
      <c r="I617" s="5" t="n">
        <v>1276</v>
      </c>
      <c r="J617" s="5" t="inlineStr">
        <is>
          <t>Mapear + Prospectar</t>
        </is>
      </c>
      <c r="K617" s="5" t="inlineStr">
        <is>
          <t>SEM REDE</t>
        </is>
      </c>
      <c r="L617" s="5" t="inlineStr">
        <is>
          <t>SC</t>
        </is>
      </c>
      <c r="M617" s="5" t="n">
        <v>1276</v>
      </c>
      <c r="N617" s="9" t="n">
        <v>1537138.130000001</v>
      </c>
      <c r="O617" s="19" t="n">
        <v>100.387808908046</v>
      </c>
      <c r="P617" s="5" t="inlineStr">
        <is>
          <t>03 - SUL</t>
        </is>
      </c>
      <c r="Q617" s="5" t="inlineStr">
        <is>
          <t>HEMANUELE DITZEL (MANU)</t>
        </is>
      </c>
      <c r="R617" s="5" t="inlineStr"/>
      <c r="S617" s="5" t="inlineStr">
        <is>
          <t>ZR - NAO APLICAVEL</t>
        </is>
      </c>
      <c r="T617" s="5" t="inlineStr">
        <is>
          <t>HEMANUELE ROSA DITZEL</t>
        </is>
      </c>
      <c r="U617" s="5" t="inlineStr"/>
      <c r="V617" s="5" t="inlineStr">
        <is>
          <t>sem venda</t>
        </is>
      </c>
      <c r="W617" s="5" t="inlineStr">
        <is>
          <t>REGIÕES/GRUPOS</t>
        </is>
      </c>
    </row>
    <row r="618">
      <c r="A618" s="20" t="n">
        <v>0</v>
      </c>
      <c r="B618" s="21" t="inlineStr">
        <is>
          <t>ROXO</t>
        </is>
      </c>
      <c r="C618" s="9" t="n">
        <v>1800</v>
      </c>
      <c r="D618" s="9" t="n">
        <v>0</v>
      </c>
      <c r="E618" s="9" t="n">
        <v>1800</v>
      </c>
      <c r="F618" s="6" t="n">
        <v>0</v>
      </c>
      <c r="G618" s="5" t="inlineStr">
        <is>
          <t>SEM GRUPO</t>
        </is>
      </c>
      <c r="H618" s="5" t="inlineStr">
        <is>
          <t>RN</t>
        </is>
      </c>
      <c r="I618" s="5" t="n">
        <v>1276</v>
      </c>
      <c r="J618" s="5" t="inlineStr">
        <is>
          <t>Mapear + Prospectar</t>
        </is>
      </c>
      <c r="K618" s="5" t="inlineStr">
        <is>
          <t>SEM REDE</t>
        </is>
      </c>
      <c r="L618" s="5" t="inlineStr">
        <is>
          <t>RN</t>
        </is>
      </c>
      <c r="M618" s="5" t="n">
        <v>1276</v>
      </c>
      <c r="N618" s="9" t="n">
        <v>1537138.130000001</v>
      </c>
      <c r="O618" s="19" t="n">
        <v>100.387808908046</v>
      </c>
      <c r="P618" s="5" t="inlineStr">
        <is>
          <t>03 - NORDESTE (SEM MA)</t>
        </is>
      </c>
      <c r="Q618" s="5" t="inlineStr">
        <is>
          <t>LARISSA PADILHA</t>
        </is>
      </c>
      <c r="R618" s="5" t="inlineStr"/>
      <c r="S618" s="5" t="inlineStr">
        <is>
          <t>42.149.466 LARISSA DA SILVA PADILHA - ME</t>
        </is>
      </c>
      <c r="T618" s="5" t="inlineStr">
        <is>
          <t>ZV - NAO APLICAVEL</t>
        </is>
      </c>
      <c r="U618" s="5" t="inlineStr"/>
      <c r="V618" s="5" t="inlineStr">
        <is>
          <t>sem venda</t>
        </is>
      </c>
      <c r="W618" s="5" t="inlineStr">
        <is>
          <t>REGIÕES/GRUPOS</t>
        </is>
      </c>
    </row>
    <row r="619">
      <c r="A619" s="20" t="n">
        <v>0</v>
      </c>
      <c r="B619" s="21" t="inlineStr">
        <is>
          <t>ROXO</t>
        </is>
      </c>
      <c r="C619" s="9" t="n">
        <v>1309.090909090909</v>
      </c>
      <c r="D619" s="9" t="n">
        <v>0</v>
      </c>
      <c r="E619" s="9" t="n">
        <v>1309.090909090909</v>
      </c>
      <c r="F619" s="6" t="n">
        <v>0</v>
      </c>
      <c r="G619" s="5" t="inlineStr">
        <is>
          <t>SEM GRUPO</t>
        </is>
      </c>
      <c r="H619" s="5" t="inlineStr">
        <is>
          <t>MA</t>
        </is>
      </c>
      <c r="I619" s="5" t="n">
        <v>1276</v>
      </c>
      <c r="J619" s="5" t="inlineStr">
        <is>
          <t>Mapear + Prospectar</t>
        </is>
      </c>
      <c r="K619" s="5" t="inlineStr">
        <is>
          <t>SEM REDE</t>
        </is>
      </c>
      <c r="L619" s="5" t="inlineStr">
        <is>
          <t>MA</t>
        </is>
      </c>
      <c r="M619" s="5" t="n">
        <v>1276</v>
      </c>
      <c r="N619" s="9" t="n">
        <v>1537138.130000001</v>
      </c>
      <c r="O619" s="19" t="n">
        <v>100.387808908046</v>
      </c>
      <c r="P619" s="5" t="inlineStr">
        <is>
          <t>03 - NORTE + MA</t>
        </is>
      </c>
      <c r="Q619" s="5" t="inlineStr">
        <is>
          <t>LARISSA PADILHA</t>
        </is>
      </c>
      <c r="R619" s="5" t="inlineStr"/>
      <c r="S619" s="5" t="inlineStr">
        <is>
          <t>42.149.466 LARISSA DA SILVA PADILHA - ME</t>
        </is>
      </c>
      <c r="T619" s="5" t="inlineStr">
        <is>
          <t>ZV - NAO APLICAVEL</t>
        </is>
      </c>
      <c r="U619" s="5" t="inlineStr"/>
      <c r="V619" s="5" t="inlineStr">
        <is>
          <t>sem venda</t>
        </is>
      </c>
      <c r="W619" s="5" t="inlineStr">
        <is>
          <t>REGIÕES/GRUPOS</t>
        </is>
      </c>
    </row>
    <row r="620">
      <c r="A620" s="20" t="n">
        <v>0</v>
      </c>
      <c r="B620" s="21" t="inlineStr">
        <is>
          <t>ROXO</t>
        </is>
      </c>
      <c r="C620" s="9" t="n">
        <v>6281.25</v>
      </c>
      <c r="D620" s="9" t="n">
        <v>0</v>
      </c>
      <c r="E620" s="9" t="n">
        <v>6281.25</v>
      </c>
      <c r="F620" s="6" t="n">
        <v>0</v>
      </c>
      <c r="G620" s="5" t="inlineStr">
        <is>
          <t>BIO MUNDO</t>
        </is>
      </c>
      <c r="H620" s="5" t="inlineStr"/>
      <c r="I620" s="5" t="n">
        <v>16</v>
      </c>
      <c r="J620" s="5" t="inlineStr">
        <is>
          <t>Mapear + Prospectar</t>
        </is>
      </c>
      <c r="K620" s="5" t="inlineStr">
        <is>
          <t>BIO MUNDO</t>
        </is>
      </c>
      <c r="L620" s="5" t="inlineStr"/>
      <c r="M620" s="5" t="n">
        <v>16</v>
      </c>
      <c r="N620" s="9" t="n">
        <v>15252.59</v>
      </c>
      <c r="O620" s="19" t="n">
        <v>79.44057291666667</v>
      </c>
      <c r="P620" s="5" t="inlineStr">
        <is>
          <t>03 - NACIONAL</t>
        </is>
      </c>
      <c r="Q620" s="5" t="inlineStr">
        <is>
          <t>DAIANE STAVICKI</t>
        </is>
      </c>
      <c r="R620" s="5" t="inlineStr"/>
      <c r="S620" s="5" t="inlineStr">
        <is>
          <t>ZR - NAO APLICAVEL</t>
        </is>
      </c>
      <c r="T620" s="5" t="inlineStr">
        <is>
          <t>ZV - NAO APLICAVEL</t>
        </is>
      </c>
      <c r="U620" s="5" t="inlineStr"/>
      <c r="V620" s="5" t="inlineStr">
        <is>
          <t>sem venda</t>
        </is>
      </c>
      <c r="W620" s="5" t="inlineStr">
        <is>
          <t>REDES/GRUPOS</t>
        </is>
      </c>
    </row>
    <row r="621">
      <c r="A621" s="20" t="n">
        <v>0</v>
      </c>
      <c r="B621" s="21" t="inlineStr">
        <is>
          <t>ROXO</t>
        </is>
      </c>
      <c r="C621" s="9" t="n">
        <v>36000</v>
      </c>
      <c r="D621" s="9" t="n">
        <v>0</v>
      </c>
      <c r="E621" s="9" t="n">
        <v>36000</v>
      </c>
      <c r="F621" s="6" t="n">
        <v>0</v>
      </c>
      <c r="G621" s="5" t="inlineStr">
        <is>
          <t>JARDIM DAS ERVAS</t>
        </is>
      </c>
      <c r="H621" s="5" t="inlineStr"/>
      <c r="I621" s="5" t="n">
        <v>1</v>
      </c>
      <c r="J621" s="5" t="inlineStr">
        <is>
          <t>Mapear + Prospectar</t>
        </is>
      </c>
      <c r="K621" s="5" t="inlineStr">
        <is>
          <t>JARDIM DAS ERVAS</t>
        </is>
      </c>
      <c r="L621" s="5" t="inlineStr"/>
      <c r="M621" s="5" t="n">
        <v>1</v>
      </c>
      <c r="N621" s="9" t="n">
        <v>0</v>
      </c>
      <c r="O621" s="19" t="n">
        <v>0</v>
      </c>
      <c r="P621" s="5" t="inlineStr">
        <is>
          <t>03 - NACIONAL</t>
        </is>
      </c>
      <c r="Q621" s="5" t="inlineStr">
        <is>
          <t>DAIANE STAVICKI</t>
        </is>
      </c>
      <c r="R621" s="5" t="inlineStr"/>
      <c r="S621" s="5" t="inlineStr">
        <is>
          <t>ZR - NAO APLICAVEL</t>
        </is>
      </c>
      <c r="T621" s="5" t="inlineStr">
        <is>
          <t>ZV - NAO APLICAVEL</t>
        </is>
      </c>
      <c r="U621" s="5" t="inlineStr"/>
      <c r="V621" s="5" t="inlineStr">
        <is>
          <t>sem venda</t>
        </is>
      </c>
      <c r="W621" s="5" t="inlineStr">
        <is>
          <t>REDES/GRUPOS</t>
        </is>
      </c>
    </row>
    <row r="622">
      <c r="A622" s="20" t="n">
        <v>0</v>
      </c>
      <c r="B622" s="21" t="inlineStr">
        <is>
          <t>ROXO</t>
        </is>
      </c>
      <c r="C622" s="9" t="n">
        <v>10875</v>
      </c>
      <c r="D622" s="9" t="n">
        <v>0</v>
      </c>
      <c r="E622" s="9" t="n">
        <v>10875</v>
      </c>
      <c r="F622" s="6" t="n">
        <v>0</v>
      </c>
      <c r="G622" s="5" t="inlineStr">
        <is>
          <t>CIA DA SAUDE</t>
        </is>
      </c>
      <c r="H622" s="5" t="inlineStr"/>
      <c r="I622" s="5" t="n">
        <v>72</v>
      </c>
      <c r="J622" s="5" t="inlineStr">
        <is>
          <t>Mapear + Prospectar</t>
        </is>
      </c>
      <c r="K622" s="5" t="inlineStr">
        <is>
          <t>CIA DA SAUDE</t>
        </is>
      </c>
      <c r="L622" s="5" t="inlineStr"/>
      <c r="M622" s="5" t="n">
        <v>72</v>
      </c>
      <c r="N622" s="9" t="n">
        <v>35479.27</v>
      </c>
      <c r="O622" s="19" t="n">
        <v>41.06396990740741</v>
      </c>
      <c r="P622" s="5" t="inlineStr">
        <is>
          <t>03 - NACIONAL</t>
        </is>
      </c>
      <c r="Q622" s="5" t="inlineStr">
        <is>
          <t>JULIO GADRET</t>
        </is>
      </c>
      <c r="R622" s="5" t="inlineStr"/>
      <c r="S622" s="5" t="inlineStr">
        <is>
          <t>ZR - NAO APLICAVEL</t>
        </is>
      </c>
      <c r="T622" s="5" t="inlineStr">
        <is>
          <t>HEMANUELE ROSA DITZEL</t>
        </is>
      </c>
      <c r="U622" s="5" t="inlineStr"/>
      <c r="V622" s="5" t="inlineStr">
        <is>
          <t>sem venda</t>
        </is>
      </c>
      <c r="W622" s="5" t="inlineStr">
        <is>
          <t>REDES/GRUPOS</t>
        </is>
      </c>
    </row>
    <row r="623">
      <c r="A623" s="20" t="n">
        <v>0</v>
      </c>
      <c r="B623" s="21" t="inlineStr">
        <is>
          <t>ROXO</t>
        </is>
      </c>
      <c r="C623" s="9" t="n">
        <v>1553.191489361702</v>
      </c>
      <c r="D623" s="9" t="n">
        <v>0</v>
      </c>
      <c r="E623" s="9" t="n">
        <v>1553.191489361702</v>
      </c>
      <c r="F623" s="6" t="n">
        <v>0</v>
      </c>
      <c r="G623" s="5" t="inlineStr">
        <is>
          <t>SEM GRUPO</t>
        </is>
      </c>
      <c r="H623" s="5" t="inlineStr">
        <is>
          <t>SC</t>
        </is>
      </c>
      <c r="I623" s="5" t="n">
        <v>1276</v>
      </c>
      <c r="J623" s="5" t="inlineStr">
        <is>
          <t>Mapear + Prospectar</t>
        </is>
      </c>
      <c r="K623" s="5" t="inlineStr">
        <is>
          <t>SEM REDE</t>
        </is>
      </c>
      <c r="L623" s="5" t="inlineStr">
        <is>
          <t>SC</t>
        </is>
      </c>
      <c r="M623" s="5" t="n">
        <v>1276</v>
      </c>
      <c r="N623" s="9" t="n">
        <v>1537138.130000001</v>
      </c>
      <c r="O623" s="19" t="n">
        <v>100.387808908046</v>
      </c>
      <c r="P623" s="5" t="inlineStr">
        <is>
          <t>03 - SUL</t>
        </is>
      </c>
      <c r="Q623" s="5" t="inlineStr">
        <is>
          <t>HEMANUELE DITZEL (MANU)</t>
        </is>
      </c>
      <c r="R623" s="5" t="inlineStr"/>
      <c r="S623" s="5" t="inlineStr">
        <is>
          <t>ZR - NAO APLICAVEL</t>
        </is>
      </c>
      <c r="T623" s="5" t="inlineStr">
        <is>
          <t>HEMANUELE ROSA DITZEL</t>
        </is>
      </c>
      <c r="U623" s="5" t="inlineStr"/>
      <c r="V623" s="5" t="inlineStr">
        <is>
          <t>sem venda</t>
        </is>
      </c>
      <c r="W623" s="5" t="inlineStr">
        <is>
          <t>REGIÕES/GRUPOS</t>
        </is>
      </c>
    </row>
    <row r="624">
      <c r="A624" s="20" t="n">
        <v>0</v>
      </c>
      <c r="B624" s="21" t="inlineStr">
        <is>
          <t>ROXO</t>
        </is>
      </c>
      <c r="C624" s="9" t="n">
        <v>1604.347826086957</v>
      </c>
      <c r="D624" s="9" t="n">
        <v>0</v>
      </c>
      <c r="E624" s="9" t="n">
        <v>1604.347826086957</v>
      </c>
      <c r="F624" s="6" t="n">
        <v>0</v>
      </c>
      <c r="G624" s="5" t="inlineStr">
        <is>
          <t>SEM GRUPO</t>
        </is>
      </c>
      <c r="H624" s="5" t="inlineStr">
        <is>
          <t>SC</t>
        </is>
      </c>
      <c r="I624" s="5" t="n">
        <v>1276</v>
      </c>
      <c r="J624" s="5" t="inlineStr">
        <is>
          <t>Mapear + Prospectar</t>
        </is>
      </c>
      <c r="K624" s="5" t="inlineStr">
        <is>
          <t>SEM REDE</t>
        </is>
      </c>
      <c r="L624" s="5" t="inlineStr">
        <is>
          <t>SC</t>
        </is>
      </c>
      <c r="M624" s="5" t="n">
        <v>1276</v>
      </c>
      <c r="N624" s="9" t="n">
        <v>1537138.130000001</v>
      </c>
      <c r="O624" s="19" t="n">
        <v>100.387808908046</v>
      </c>
      <c r="P624" s="5" t="inlineStr">
        <is>
          <t>03 - SUL</t>
        </is>
      </c>
      <c r="Q624" s="5" t="inlineStr">
        <is>
          <t>HEMANUELE DITZEL (MANU)</t>
        </is>
      </c>
      <c r="R624" s="5" t="inlineStr"/>
      <c r="S624" s="5" t="inlineStr">
        <is>
          <t>LG REPRESENTACOES LTDA - EPP</t>
        </is>
      </c>
      <c r="T624" s="5" t="inlineStr">
        <is>
          <t>ZV - NAO APLICAVEL</t>
        </is>
      </c>
      <c r="U624" s="5" t="inlineStr"/>
      <c r="V624" s="5" t="inlineStr">
        <is>
          <t>sem venda</t>
        </is>
      </c>
      <c r="W624" s="5" t="inlineStr">
        <is>
          <t>REGIÕES/GRUPOS</t>
        </is>
      </c>
    </row>
    <row r="625">
      <c r="A625" s="20" t="n">
        <v>0</v>
      </c>
      <c r="B625" s="21" t="inlineStr">
        <is>
          <t>ROXO</t>
        </is>
      </c>
      <c r="C625" s="9" t="n">
        <v>1575</v>
      </c>
      <c r="D625" s="9" t="n">
        <v>0</v>
      </c>
      <c r="E625" s="9" t="n">
        <v>1575</v>
      </c>
      <c r="F625" s="6" t="n">
        <v>0</v>
      </c>
      <c r="G625" s="5" t="inlineStr">
        <is>
          <t>SEM GRUPO</t>
        </is>
      </c>
      <c r="H625" s="5" t="inlineStr">
        <is>
          <t>PR</t>
        </is>
      </c>
      <c r="I625" s="5" t="n">
        <v>1276</v>
      </c>
      <c r="J625" s="5" t="inlineStr">
        <is>
          <t>Mapear + Prospectar</t>
        </is>
      </c>
      <c r="K625" s="5" t="inlineStr">
        <is>
          <t>SEM REDE</t>
        </is>
      </c>
      <c r="L625" s="5" t="inlineStr">
        <is>
          <t>PR</t>
        </is>
      </c>
      <c r="M625" s="5" t="n">
        <v>1276</v>
      </c>
      <c r="N625" s="9" t="n">
        <v>1537138.130000001</v>
      </c>
      <c r="O625" s="19" t="n">
        <v>100.387808908046</v>
      </c>
      <c r="P625" s="5" t="inlineStr">
        <is>
          <t>03 - SUL</t>
        </is>
      </c>
      <c r="Q625" s="5" t="inlineStr">
        <is>
          <t>HEMANUELE DITZEL (MANU)</t>
        </is>
      </c>
      <c r="R625" s="5" t="inlineStr"/>
      <c r="S625" s="5" t="inlineStr">
        <is>
          <t>ZR - NAO APLICAVEL</t>
        </is>
      </c>
      <c r="T625" s="5" t="inlineStr">
        <is>
          <t>HEMANUELE ROSA DITZEL</t>
        </is>
      </c>
      <c r="U625" s="5" t="inlineStr"/>
      <c r="V625" s="5" t="inlineStr">
        <is>
          <t>sem venda</t>
        </is>
      </c>
      <c r="W625" s="5" t="inlineStr">
        <is>
          <t>REGIÕES/GRUPOS</t>
        </is>
      </c>
    </row>
    <row r="626">
      <c r="A626" s="20" t="n">
        <v>0</v>
      </c>
      <c r="B626" s="21" t="inlineStr">
        <is>
          <t>ROXO</t>
        </is>
      </c>
      <c r="C626" s="9" t="n">
        <v>10875</v>
      </c>
      <c r="D626" s="9" t="n">
        <v>0</v>
      </c>
      <c r="E626" s="9" t="n">
        <v>10875</v>
      </c>
      <c r="F626" s="6" t="n">
        <v>0</v>
      </c>
      <c r="G626" s="5" t="inlineStr">
        <is>
          <t>CIA DA SAUDE</t>
        </is>
      </c>
      <c r="H626" s="5" t="inlineStr"/>
      <c r="I626" s="5" t="n">
        <v>72</v>
      </c>
      <c r="J626" s="5" t="inlineStr">
        <is>
          <t>Mapear + Prospectar</t>
        </is>
      </c>
      <c r="K626" s="5" t="inlineStr">
        <is>
          <t>CIA DA SAUDE</t>
        </is>
      </c>
      <c r="L626" s="5" t="inlineStr"/>
      <c r="M626" s="5" t="n">
        <v>72</v>
      </c>
      <c r="N626" s="9" t="n">
        <v>35479.27</v>
      </c>
      <c r="O626" s="19" t="n">
        <v>41.06396990740741</v>
      </c>
      <c r="P626" s="5" t="inlineStr">
        <is>
          <t>03 - NACIONAL</t>
        </is>
      </c>
      <c r="Q626" s="5" t="inlineStr">
        <is>
          <t>JULIO GADRET</t>
        </is>
      </c>
      <c r="R626" s="5" t="inlineStr"/>
      <c r="S626" s="5" t="inlineStr">
        <is>
          <t>LG REPRESENTACOES LTDA - EPP</t>
        </is>
      </c>
      <c r="T626" s="5" t="inlineStr">
        <is>
          <t>ZV - NAO APLICAVEL</t>
        </is>
      </c>
      <c r="U626" s="5" t="inlineStr"/>
      <c r="V626" s="5" t="inlineStr">
        <is>
          <t>sem venda</t>
        </is>
      </c>
      <c r="W626" s="5" t="inlineStr">
        <is>
          <t>REDES/GRUPOS</t>
        </is>
      </c>
    </row>
    <row r="627">
      <c r="A627" s="20" t="n">
        <v>0</v>
      </c>
      <c r="B627" s="21" t="inlineStr">
        <is>
          <t>ROXO</t>
        </is>
      </c>
      <c r="C627" s="9" t="n">
        <v>1270.588235294118</v>
      </c>
      <c r="D627" s="9" t="n">
        <v>0</v>
      </c>
      <c r="E627" s="9" t="n">
        <v>1270.588235294118</v>
      </c>
      <c r="F627" s="6" t="n">
        <v>0</v>
      </c>
      <c r="G627" s="5" t="inlineStr">
        <is>
          <t>SEM GRUPO</t>
        </is>
      </c>
      <c r="H627" s="5" t="inlineStr">
        <is>
          <t>CE</t>
        </is>
      </c>
      <c r="I627" s="5" t="n">
        <v>1276</v>
      </c>
      <c r="J627" s="5" t="inlineStr">
        <is>
          <t>Mapear + Prospectar</t>
        </is>
      </c>
      <c r="K627" s="5" t="inlineStr">
        <is>
          <t>SEM REDE</t>
        </is>
      </c>
      <c r="L627" s="5" t="inlineStr">
        <is>
          <t>CE</t>
        </is>
      </c>
      <c r="M627" s="5" t="n">
        <v>1276</v>
      </c>
      <c r="N627" s="9" t="n">
        <v>1537138.130000001</v>
      </c>
      <c r="O627" s="19" t="n">
        <v>100.387808908046</v>
      </c>
      <c r="P627" s="5" t="inlineStr">
        <is>
          <t>03 - NORDESTE (SEM MA)</t>
        </is>
      </c>
      <c r="Q627" s="5" t="inlineStr">
        <is>
          <t>LARISSA PADILHA</t>
        </is>
      </c>
      <c r="R627" s="5" t="inlineStr"/>
      <c r="S627" s="5" t="inlineStr">
        <is>
          <t>42.149.466 LARISSA DA SILVA PADILHA - ME</t>
        </is>
      </c>
      <c r="T627" s="5" t="inlineStr">
        <is>
          <t>ZV - NAO APLICAVEL</t>
        </is>
      </c>
      <c r="U627" s="5" t="inlineStr"/>
      <c r="V627" s="5" t="inlineStr">
        <is>
          <t>sem venda</t>
        </is>
      </c>
      <c r="W627" s="5" t="inlineStr">
        <is>
          <t>REGIÕES/GRUPOS</t>
        </is>
      </c>
    </row>
    <row r="628">
      <c r="A628" s="20" t="n">
        <v>0</v>
      </c>
      <c r="B628" s="21" t="inlineStr">
        <is>
          <t>ROXO</t>
        </is>
      </c>
      <c r="C628" s="9" t="n">
        <v>1513.953488372093</v>
      </c>
      <c r="D628" s="9" t="n">
        <v>0</v>
      </c>
      <c r="E628" s="9" t="n">
        <v>1513.953488372093</v>
      </c>
      <c r="F628" s="6" t="n">
        <v>0</v>
      </c>
      <c r="G628" s="5" t="inlineStr">
        <is>
          <t>SEM GRUPO</t>
        </is>
      </c>
      <c r="H628" s="5" t="inlineStr">
        <is>
          <t>SC</t>
        </is>
      </c>
      <c r="I628" s="5" t="n">
        <v>1276</v>
      </c>
      <c r="J628" s="5" t="inlineStr">
        <is>
          <t>Mapear + Prospectar</t>
        </is>
      </c>
      <c r="K628" s="5" t="inlineStr">
        <is>
          <t>SEM REDE</t>
        </is>
      </c>
      <c r="L628" s="5" t="inlineStr">
        <is>
          <t>SC</t>
        </is>
      </c>
      <c r="M628" s="5" t="n">
        <v>1276</v>
      </c>
      <c r="N628" s="9" t="n">
        <v>1537138.130000001</v>
      </c>
      <c r="O628" s="19" t="n">
        <v>100.387808908046</v>
      </c>
      <c r="P628" s="5" t="inlineStr">
        <is>
          <t>03 - SUL</t>
        </is>
      </c>
      <c r="Q628" s="5" t="inlineStr">
        <is>
          <t>HEMANUELE DITZEL (MANU)</t>
        </is>
      </c>
      <c r="R628" s="5" t="inlineStr"/>
      <c r="S628" s="5" t="inlineStr">
        <is>
          <t>ZR - NAO APLICAVEL</t>
        </is>
      </c>
      <c r="T628" s="5" t="inlineStr">
        <is>
          <t>HEMANUELE ROSA DITZEL</t>
        </is>
      </c>
      <c r="U628" s="5" t="inlineStr"/>
      <c r="V628" s="5" t="inlineStr">
        <is>
          <t>sem venda</t>
        </is>
      </c>
      <c r="W628" s="5" t="inlineStr">
        <is>
          <t>REGIÕES/GRUPOS</t>
        </is>
      </c>
    </row>
    <row r="629">
      <c r="A629" s="20" t="n">
        <v>0</v>
      </c>
      <c r="B629" s="21" t="inlineStr">
        <is>
          <t>ROXO</t>
        </is>
      </c>
      <c r="C629" s="9" t="n">
        <v>1582.758620689655</v>
      </c>
      <c r="D629" s="9" t="n">
        <v>0</v>
      </c>
      <c r="E629" s="9" t="n">
        <v>1582.758620689655</v>
      </c>
      <c r="F629" s="6" t="n">
        <v>0</v>
      </c>
      <c r="G629" s="5" t="inlineStr">
        <is>
          <t>SEM GRUPO</t>
        </is>
      </c>
      <c r="H629" s="5" t="inlineStr">
        <is>
          <t>RS</t>
        </is>
      </c>
      <c r="I629" s="5" t="n">
        <v>1276</v>
      </c>
      <c r="J629" s="5" t="inlineStr">
        <is>
          <t>Mapear + Prospectar</t>
        </is>
      </c>
      <c r="K629" s="5" t="inlineStr">
        <is>
          <t>SEM REDE</t>
        </is>
      </c>
      <c r="L629" s="5" t="inlineStr">
        <is>
          <t>RS</t>
        </is>
      </c>
      <c r="M629" s="5" t="n">
        <v>1276</v>
      </c>
      <c r="N629" s="9" t="n">
        <v>1537138.130000001</v>
      </c>
      <c r="O629" s="19" t="n">
        <v>100.387808908046</v>
      </c>
      <c r="P629" s="5" t="inlineStr">
        <is>
          <t>03 - SUL</t>
        </is>
      </c>
      <c r="Q629" s="5" t="inlineStr">
        <is>
          <t>HEMANUELE DITZEL (MANU)</t>
        </is>
      </c>
      <c r="R629" s="5" t="inlineStr"/>
      <c r="S629" s="5" t="inlineStr">
        <is>
          <t>ZR - NAO APLICAVEL</t>
        </is>
      </c>
      <c r="T629" s="5" t="inlineStr">
        <is>
          <t>ZV - NAO APLICAVEL</t>
        </is>
      </c>
      <c r="U629" s="5" t="inlineStr"/>
      <c r="V629" s="5" t="inlineStr">
        <is>
          <t>sem venda</t>
        </is>
      </c>
      <c r="W629" s="5" t="inlineStr">
        <is>
          <t>REGIÕES/GRUPOS</t>
        </is>
      </c>
    </row>
    <row r="630">
      <c r="A630" s="20" t="n">
        <v>0</v>
      </c>
      <c r="B630" s="21" t="inlineStr">
        <is>
          <t>ROXO</t>
        </is>
      </c>
      <c r="C630" s="9" t="n">
        <v>10875</v>
      </c>
      <c r="D630" s="9" t="n">
        <v>0</v>
      </c>
      <c r="E630" s="9" t="n">
        <v>10875</v>
      </c>
      <c r="F630" s="6" t="n">
        <v>0</v>
      </c>
      <c r="G630" s="5" t="inlineStr">
        <is>
          <t>CIA DA SAUDE</t>
        </is>
      </c>
      <c r="H630" s="5" t="inlineStr"/>
      <c r="I630" s="5" t="n">
        <v>72</v>
      </c>
      <c r="J630" s="5" t="inlineStr">
        <is>
          <t>Mapear + Prospectar</t>
        </is>
      </c>
      <c r="K630" s="5" t="inlineStr">
        <is>
          <t>CIA DA SAUDE</t>
        </is>
      </c>
      <c r="L630" s="5" t="inlineStr"/>
      <c r="M630" s="5" t="n">
        <v>72</v>
      </c>
      <c r="N630" s="9" t="n">
        <v>35479.27</v>
      </c>
      <c r="O630" s="19" t="n">
        <v>41.06396990740741</v>
      </c>
      <c r="P630" s="5" t="inlineStr">
        <is>
          <t>03 - NACIONAL</t>
        </is>
      </c>
      <c r="Q630" s="5" t="inlineStr">
        <is>
          <t>JULIO GADRET</t>
        </is>
      </c>
      <c r="R630" s="5" t="inlineStr"/>
      <c r="S630" s="5" t="inlineStr">
        <is>
          <t>LG REPRESENTACOES LTDA - EPP</t>
        </is>
      </c>
      <c r="T630" s="5" t="inlineStr">
        <is>
          <t>ZV - NAO APLICAVEL</t>
        </is>
      </c>
      <c r="U630" s="5" t="inlineStr"/>
      <c r="V630" s="5" t="inlineStr">
        <is>
          <t>sem venda</t>
        </is>
      </c>
      <c r="W630" s="5" t="inlineStr">
        <is>
          <t>REDES/GRUPOS</t>
        </is>
      </c>
    </row>
    <row r="631">
      <c r="A631" s="20" t="n">
        <v>0</v>
      </c>
      <c r="B631" s="21" t="inlineStr">
        <is>
          <t>ROXO</t>
        </is>
      </c>
      <c r="C631" s="9" t="n">
        <v>1270.588235294118</v>
      </c>
      <c r="D631" s="9" t="n">
        <v>0</v>
      </c>
      <c r="E631" s="9" t="n">
        <v>1270.588235294118</v>
      </c>
      <c r="F631" s="6" t="n">
        <v>0</v>
      </c>
      <c r="G631" s="5" t="inlineStr">
        <is>
          <t>SEM GRUPO</t>
        </is>
      </c>
      <c r="H631" s="5" t="inlineStr">
        <is>
          <t>CE</t>
        </is>
      </c>
      <c r="I631" s="5" t="n">
        <v>1276</v>
      </c>
      <c r="J631" s="5" t="inlineStr">
        <is>
          <t>Mapear + Prospectar</t>
        </is>
      </c>
      <c r="K631" s="5" t="inlineStr">
        <is>
          <t>SEM REDE</t>
        </is>
      </c>
      <c r="L631" s="5" t="inlineStr">
        <is>
          <t>CE</t>
        </is>
      </c>
      <c r="M631" s="5" t="n">
        <v>1276</v>
      </c>
      <c r="N631" s="9" t="n">
        <v>1537138.130000001</v>
      </c>
      <c r="O631" s="19" t="n">
        <v>100.387808908046</v>
      </c>
      <c r="P631" s="5" t="inlineStr">
        <is>
          <t>03 - NORDESTE (SEM MA)</t>
        </is>
      </c>
      <c r="Q631" s="5" t="inlineStr">
        <is>
          <t>LARISSA PADILHA</t>
        </is>
      </c>
      <c r="R631" s="5" t="inlineStr"/>
      <c r="S631" s="5" t="inlineStr">
        <is>
          <t>42.149.466 LARISSA DA SILVA PADILHA - ME</t>
        </is>
      </c>
      <c r="T631" s="5" t="inlineStr">
        <is>
          <t>ZV - NAO APLICAVEL</t>
        </is>
      </c>
      <c r="U631" s="5" t="inlineStr"/>
      <c r="V631" s="5" t="inlineStr">
        <is>
          <t>sem venda</t>
        </is>
      </c>
      <c r="W631" s="5" t="inlineStr">
        <is>
          <t>REGIÕES/GRUPOS</t>
        </is>
      </c>
    </row>
    <row r="632">
      <c r="A632" s="20" t="n">
        <v>0</v>
      </c>
      <c r="B632" s="21" t="inlineStr">
        <is>
          <t>ROXO</t>
        </is>
      </c>
      <c r="C632" s="9" t="n">
        <v>1575</v>
      </c>
      <c r="D632" s="9" t="n">
        <v>0</v>
      </c>
      <c r="E632" s="9" t="n">
        <v>1575</v>
      </c>
      <c r="F632" s="6" t="n">
        <v>0</v>
      </c>
      <c r="G632" s="5" t="inlineStr">
        <is>
          <t>SEM GRUPO</t>
        </is>
      </c>
      <c r="H632" s="5" t="inlineStr">
        <is>
          <t>PR</t>
        </is>
      </c>
      <c r="I632" s="5" t="n">
        <v>1276</v>
      </c>
      <c r="J632" s="5" t="inlineStr">
        <is>
          <t>Mapear + Prospectar</t>
        </is>
      </c>
      <c r="K632" s="5" t="inlineStr">
        <is>
          <t>SEM REDE</t>
        </is>
      </c>
      <c r="L632" s="5" t="inlineStr">
        <is>
          <t>PR</t>
        </is>
      </c>
      <c r="M632" s="5" t="n">
        <v>1276</v>
      </c>
      <c r="N632" s="9" t="n">
        <v>1537138.130000001</v>
      </c>
      <c r="O632" s="19" t="n">
        <v>100.387808908046</v>
      </c>
      <c r="P632" s="5" t="inlineStr">
        <is>
          <t>03 - SUL</t>
        </is>
      </c>
      <c r="Q632" s="5" t="inlineStr">
        <is>
          <t>HEMANUELE DITZEL (MANU)</t>
        </is>
      </c>
      <c r="R632" s="5" t="inlineStr"/>
      <c r="S632" s="5" t="inlineStr">
        <is>
          <t>ZR - NAO APLICAVEL</t>
        </is>
      </c>
      <c r="T632" s="5" t="inlineStr">
        <is>
          <t>HEMANUELE ROSA DITZEL</t>
        </is>
      </c>
      <c r="U632" s="5" t="inlineStr"/>
      <c r="V632" s="5" t="inlineStr">
        <is>
          <t>sem venda</t>
        </is>
      </c>
      <c r="W632" s="5" t="inlineStr">
        <is>
          <t>REGIÕES/GRUPOS</t>
        </is>
      </c>
    </row>
    <row r="633">
      <c r="A633" s="20" t="n">
        <v>0</v>
      </c>
      <c r="B633" s="21" t="inlineStr">
        <is>
          <t>ROXO</t>
        </is>
      </c>
      <c r="C633" s="9" t="n">
        <v>1393.548387096774</v>
      </c>
      <c r="D633" s="9" t="n">
        <v>0</v>
      </c>
      <c r="E633" s="9" t="n">
        <v>1393.548387096774</v>
      </c>
      <c r="F633" s="6" t="n">
        <v>0</v>
      </c>
      <c r="G633" s="5" t="inlineStr">
        <is>
          <t>SEM GRUPO</t>
        </is>
      </c>
      <c r="H633" s="5" t="inlineStr">
        <is>
          <t>RJ</t>
        </is>
      </c>
      <c r="I633" s="5" t="n">
        <v>1276</v>
      </c>
      <c r="J633" s="5" t="inlineStr">
        <is>
          <t>Mapear + Prospectar</t>
        </is>
      </c>
      <c r="K633" s="5" t="inlineStr">
        <is>
          <t>SEM REDE</t>
        </is>
      </c>
      <c r="L633" s="5" t="inlineStr">
        <is>
          <t>RJ</t>
        </is>
      </c>
      <c r="M633" s="5" t="n">
        <v>1276</v>
      </c>
      <c r="N633" s="9" t="n">
        <v>1537138.130000001</v>
      </c>
      <c r="O633" s="19" t="n">
        <v>100.387808908046</v>
      </c>
      <c r="P633" s="5" t="inlineStr">
        <is>
          <t>03 - RJ + ES + MG</t>
        </is>
      </c>
      <c r="Q633" s="5" t="inlineStr">
        <is>
          <t>LARISSA PADILHA</t>
        </is>
      </c>
      <c r="R633" s="5" t="inlineStr"/>
      <c r="S633" s="5" t="inlineStr">
        <is>
          <t>42.149.466 LARISSA DA SILVA PADILHA - ME</t>
        </is>
      </c>
      <c r="T633" s="5" t="inlineStr">
        <is>
          <t>ZV - NAO APLICAVEL</t>
        </is>
      </c>
      <c r="U633" s="5" t="inlineStr"/>
      <c r="V633" s="5" t="inlineStr">
        <is>
          <t>sem venda</t>
        </is>
      </c>
      <c r="W633" s="5" t="inlineStr">
        <is>
          <t>REGIÕES/GRUPOS</t>
        </is>
      </c>
    </row>
    <row r="634">
      <c r="A634" s="20" t="n">
        <v>0</v>
      </c>
      <c r="B634" s="21" t="inlineStr">
        <is>
          <t>ROXO</t>
        </is>
      </c>
      <c r="C634" s="9" t="n">
        <v>10875</v>
      </c>
      <c r="D634" s="9" t="n">
        <v>0</v>
      </c>
      <c r="E634" s="9" t="n">
        <v>10875</v>
      </c>
      <c r="F634" s="6" t="n">
        <v>0</v>
      </c>
      <c r="G634" s="5" t="inlineStr">
        <is>
          <t>CIA DA SAUDE</t>
        </is>
      </c>
      <c r="H634" s="5" t="inlineStr"/>
      <c r="I634" s="5" t="n">
        <v>72</v>
      </c>
      <c r="J634" s="5" t="inlineStr">
        <is>
          <t>Mapear + Prospectar</t>
        </is>
      </c>
      <c r="K634" s="5" t="inlineStr">
        <is>
          <t>CIA DA SAUDE</t>
        </is>
      </c>
      <c r="L634" s="5" t="inlineStr"/>
      <c r="M634" s="5" t="n">
        <v>72</v>
      </c>
      <c r="N634" s="9" t="n">
        <v>35479.27</v>
      </c>
      <c r="O634" s="19" t="n">
        <v>41.06396990740741</v>
      </c>
      <c r="P634" s="5" t="inlineStr">
        <is>
          <t>03 - NACIONAL</t>
        </is>
      </c>
      <c r="Q634" s="5" t="inlineStr">
        <is>
          <t>JULIO GADRET</t>
        </is>
      </c>
      <c r="R634" s="5" t="inlineStr"/>
      <c r="S634" s="5" t="inlineStr">
        <is>
          <t>LG REPRESENTACOES LTDA - EPP</t>
        </is>
      </c>
      <c r="T634" s="5" t="inlineStr">
        <is>
          <t>ZV - NAO APLICAVEL</t>
        </is>
      </c>
      <c r="U634" s="5" t="inlineStr"/>
      <c r="V634" s="5" t="inlineStr">
        <is>
          <t>sem venda</t>
        </is>
      </c>
      <c r="W634" s="5" t="inlineStr">
        <is>
          <t>REDES/GRUPOS</t>
        </is>
      </c>
    </row>
    <row r="635">
      <c r="A635" s="20" t="n">
        <v>0</v>
      </c>
      <c r="B635" s="21" t="inlineStr">
        <is>
          <t>ROXO</t>
        </is>
      </c>
      <c r="C635" s="9" t="n">
        <v>1371.428571428571</v>
      </c>
      <c r="D635" s="9" t="n">
        <v>0</v>
      </c>
      <c r="E635" s="9" t="n">
        <v>1371.428571428571</v>
      </c>
      <c r="F635" s="6" t="n">
        <v>0</v>
      </c>
      <c r="G635" s="5" t="inlineStr">
        <is>
          <t>SEM GRUPO</t>
        </is>
      </c>
      <c r="H635" s="5" t="inlineStr">
        <is>
          <t>BA</t>
        </is>
      </c>
      <c r="I635" s="5" t="n">
        <v>1276</v>
      </c>
      <c r="J635" s="5" t="inlineStr">
        <is>
          <t>Mapear + Prospectar</t>
        </is>
      </c>
      <c r="K635" s="5" t="inlineStr">
        <is>
          <t>SEM REDE</t>
        </is>
      </c>
      <c r="L635" s="5" t="inlineStr">
        <is>
          <t>BA</t>
        </is>
      </c>
      <c r="M635" s="5" t="n">
        <v>1276</v>
      </c>
      <c r="N635" s="9" t="n">
        <v>1537138.130000001</v>
      </c>
      <c r="O635" s="19" t="n">
        <v>100.387808908046</v>
      </c>
      <c r="P635" s="5" t="inlineStr">
        <is>
          <t>03 - NORDESTE (SEM MA)</t>
        </is>
      </c>
      <c r="Q635" s="5" t="inlineStr">
        <is>
          <t>LARISSA PADILHA</t>
        </is>
      </c>
      <c r="R635" s="5" t="inlineStr"/>
      <c r="S635" s="5" t="inlineStr">
        <is>
          <t>42.149.466 LARISSA DA SILVA PADILHA - ME</t>
        </is>
      </c>
      <c r="T635" s="5" t="inlineStr">
        <is>
          <t>ZV - NAO APLICAVEL</t>
        </is>
      </c>
      <c r="U635" s="5" t="inlineStr"/>
      <c r="V635" s="5" t="inlineStr">
        <is>
          <t>sem venda</t>
        </is>
      </c>
      <c r="W635" s="5" t="inlineStr">
        <is>
          <t>REGIÕES/GRUPOS</t>
        </is>
      </c>
    </row>
    <row r="636">
      <c r="A636" s="20" t="n">
        <v>0</v>
      </c>
      <c r="B636" s="21" t="inlineStr">
        <is>
          <t>ROXO</t>
        </is>
      </c>
      <c r="C636" s="9" t="n">
        <v>10875</v>
      </c>
      <c r="D636" s="9" t="n">
        <v>0</v>
      </c>
      <c r="E636" s="9" t="n">
        <v>10875</v>
      </c>
      <c r="F636" s="6" t="n">
        <v>0</v>
      </c>
      <c r="G636" s="5" t="inlineStr">
        <is>
          <t>CIA DA SAUDE</t>
        </is>
      </c>
      <c r="H636" s="5" t="inlineStr"/>
      <c r="I636" s="5" t="n">
        <v>72</v>
      </c>
      <c r="J636" s="5" t="inlineStr">
        <is>
          <t>Mapear + Prospectar</t>
        </is>
      </c>
      <c r="K636" s="5" t="inlineStr">
        <is>
          <t>CIA DA SAUDE</t>
        </is>
      </c>
      <c r="L636" s="5" t="inlineStr"/>
      <c r="M636" s="5" t="n">
        <v>72</v>
      </c>
      <c r="N636" s="9" t="n">
        <v>35479.27</v>
      </c>
      <c r="O636" s="19" t="n">
        <v>41.06396990740741</v>
      </c>
      <c r="P636" s="5" t="inlineStr">
        <is>
          <t>03 - NACIONAL</t>
        </is>
      </c>
      <c r="Q636" s="5" t="inlineStr">
        <is>
          <t>JULIO GADRET</t>
        </is>
      </c>
      <c r="R636" s="5" t="inlineStr"/>
      <c r="S636" s="5" t="inlineStr">
        <is>
          <t>LG REPRESENTACOES LTDA - EPP</t>
        </is>
      </c>
      <c r="T636" s="5" t="inlineStr">
        <is>
          <t>ZV - NAO APLICAVEL</t>
        </is>
      </c>
      <c r="U636" s="5" t="inlineStr"/>
      <c r="V636" s="5" t="inlineStr">
        <is>
          <t>sem venda</t>
        </is>
      </c>
      <c r="W636" s="5" t="inlineStr">
        <is>
          <t>REDES/GRUPOS</t>
        </is>
      </c>
    </row>
    <row r="637">
      <c r="A637" s="20" t="n">
        <v>0</v>
      </c>
      <c r="B637" s="21" t="inlineStr">
        <is>
          <t>ROXO</t>
        </is>
      </c>
      <c r="C637" s="9" t="n">
        <v>10875</v>
      </c>
      <c r="D637" s="9" t="n">
        <v>0</v>
      </c>
      <c r="E637" s="9" t="n">
        <v>10875</v>
      </c>
      <c r="F637" s="6" t="n">
        <v>0</v>
      </c>
      <c r="G637" s="5" t="inlineStr">
        <is>
          <t>CIA DA SAUDE</t>
        </is>
      </c>
      <c r="H637" s="5" t="inlineStr"/>
      <c r="I637" s="5" t="n">
        <v>72</v>
      </c>
      <c r="J637" s="5" t="inlineStr">
        <is>
          <t>Mapear + Prospectar</t>
        </is>
      </c>
      <c r="K637" s="5" t="inlineStr">
        <is>
          <t>CIA DA SAUDE</t>
        </is>
      </c>
      <c r="L637" s="5" t="inlineStr"/>
      <c r="M637" s="5" t="n">
        <v>72</v>
      </c>
      <c r="N637" s="9" t="n">
        <v>35479.27</v>
      </c>
      <c r="O637" s="19" t="n">
        <v>41.06396990740741</v>
      </c>
      <c r="P637" s="5" t="inlineStr">
        <is>
          <t>03 - NACIONAL</t>
        </is>
      </c>
      <c r="Q637" s="5" t="inlineStr">
        <is>
          <t>JULIO GADRET</t>
        </is>
      </c>
      <c r="R637" s="5" t="inlineStr"/>
      <c r="S637" s="5" t="inlineStr">
        <is>
          <t>LG REPRESENTACOES LTDA - EPP</t>
        </is>
      </c>
      <c r="T637" s="5" t="inlineStr">
        <is>
          <t>ZV - NAO APLICAVEL</t>
        </is>
      </c>
      <c r="U637" s="5" t="inlineStr"/>
      <c r="V637" s="5" t="inlineStr">
        <is>
          <t>sem venda</t>
        </is>
      </c>
      <c r="W637" s="5" t="inlineStr">
        <is>
          <t>REDES/GRUPOS</t>
        </is>
      </c>
    </row>
    <row r="638">
      <c r="A638" s="20" t="n">
        <v>0</v>
      </c>
      <c r="B638" s="21" t="inlineStr">
        <is>
          <t>ROXO</t>
        </is>
      </c>
      <c r="C638" s="9" t="n">
        <v>10875</v>
      </c>
      <c r="D638" s="9" t="n">
        <v>0</v>
      </c>
      <c r="E638" s="9" t="n">
        <v>10875</v>
      </c>
      <c r="F638" s="6" t="n">
        <v>0</v>
      </c>
      <c r="G638" s="5" t="inlineStr">
        <is>
          <t>CIA DA SAUDE</t>
        </is>
      </c>
      <c r="H638" s="5" t="inlineStr"/>
      <c r="I638" s="5" t="n">
        <v>72</v>
      </c>
      <c r="J638" s="5" t="inlineStr">
        <is>
          <t>Mapear + Prospectar</t>
        </is>
      </c>
      <c r="K638" s="5" t="inlineStr">
        <is>
          <t>CIA DA SAUDE</t>
        </is>
      </c>
      <c r="L638" s="5" t="inlineStr"/>
      <c r="M638" s="5" t="n">
        <v>72</v>
      </c>
      <c r="N638" s="9" t="n">
        <v>35479.27</v>
      </c>
      <c r="O638" s="19" t="n">
        <v>41.06396990740741</v>
      </c>
      <c r="P638" s="5" t="inlineStr">
        <is>
          <t>03 - NACIONAL</t>
        </is>
      </c>
      <c r="Q638" s="5" t="inlineStr">
        <is>
          <t>JULIO GADRET</t>
        </is>
      </c>
      <c r="R638" s="5" t="inlineStr"/>
      <c r="S638" s="5" t="inlineStr">
        <is>
          <t>LG REPRESENTACOES LTDA - EPP</t>
        </is>
      </c>
      <c r="T638" s="5" t="inlineStr">
        <is>
          <t>ZV - NAO APLICAVEL</t>
        </is>
      </c>
      <c r="U638" s="5" t="inlineStr"/>
      <c r="V638" s="5" t="inlineStr">
        <is>
          <t>sem venda</t>
        </is>
      </c>
      <c r="W638" s="5" t="inlineStr">
        <is>
          <t>REDES/GRUPOS</t>
        </is>
      </c>
    </row>
    <row r="639">
      <c r="A639" s="20" t="n">
        <v>0</v>
      </c>
      <c r="B639" s="21" t="inlineStr">
        <is>
          <t>ROXO</t>
        </is>
      </c>
      <c r="C639" s="9" t="n">
        <v>10875</v>
      </c>
      <c r="D639" s="9" t="n">
        <v>0</v>
      </c>
      <c r="E639" s="9" t="n">
        <v>10875</v>
      </c>
      <c r="F639" s="6" t="n">
        <v>0</v>
      </c>
      <c r="G639" s="5" t="inlineStr">
        <is>
          <t>CIA DA SAUDE</t>
        </is>
      </c>
      <c r="H639" s="5" t="inlineStr"/>
      <c r="I639" s="5" t="n">
        <v>72</v>
      </c>
      <c r="J639" s="5" t="inlineStr">
        <is>
          <t>Mapear + Prospectar</t>
        </is>
      </c>
      <c r="K639" s="5" t="inlineStr">
        <is>
          <t>CIA DA SAUDE</t>
        </is>
      </c>
      <c r="L639" s="5" t="inlineStr"/>
      <c r="M639" s="5" t="n">
        <v>72</v>
      </c>
      <c r="N639" s="9" t="n">
        <v>35479.27</v>
      </c>
      <c r="O639" s="19" t="n">
        <v>41.06396990740741</v>
      </c>
      <c r="P639" s="5" t="inlineStr">
        <is>
          <t>03 - NACIONAL</t>
        </is>
      </c>
      <c r="Q639" s="5" t="inlineStr">
        <is>
          <t>JULIO GADRET</t>
        </is>
      </c>
      <c r="R639" s="5" t="inlineStr"/>
      <c r="S639" s="5" t="inlineStr">
        <is>
          <t>LG REPRESENTACOES LTDA - EPP</t>
        </is>
      </c>
      <c r="T639" s="5" t="inlineStr">
        <is>
          <t>ZV - NAO APLICAVEL</t>
        </is>
      </c>
      <c r="U639" s="5" t="inlineStr"/>
      <c r="V639" s="5" t="inlineStr">
        <is>
          <t>sem venda</t>
        </is>
      </c>
      <c r="W639" s="5" t="inlineStr">
        <is>
          <t>REDES/GRUPOS</t>
        </is>
      </c>
    </row>
    <row r="640">
      <c r="A640" s="20" t="n">
        <v>0</v>
      </c>
      <c r="B640" s="21" t="inlineStr">
        <is>
          <t>ROXO</t>
        </is>
      </c>
      <c r="C640" s="9" t="n">
        <v>1643.478260869565</v>
      </c>
      <c r="D640" s="9" t="n">
        <v>0</v>
      </c>
      <c r="E640" s="9" t="n">
        <v>1643.478260869565</v>
      </c>
      <c r="F640" s="6" t="n">
        <v>0</v>
      </c>
      <c r="G640" s="5" t="inlineStr">
        <is>
          <t>SEM GRUPO</t>
        </is>
      </c>
      <c r="H640" s="5" t="inlineStr">
        <is>
          <t>SC</t>
        </is>
      </c>
      <c r="I640" s="5" t="n">
        <v>1276</v>
      </c>
      <c r="J640" s="5" t="inlineStr">
        <is>
          <t>Mapear + Prospectar</t>
        </is>
      </c>
      <c r="K640" s="5" t="inlineStr">
        <is>
          <t>SEM REDE</t>
        </is>
      </c>
      <c r="L640" s="5" t="inlineStr">
        <is>
          <t>SC</t>
        </is>
      </c>
      <c r="M640" s="5" t="n">
        <v>1276</v>
      </c>
      <c r="N640" s="9" t="n">
        <v>1537138.130000001</v>
      </c>
      <c r="O640" s="19" t="n">
        <v>100.387808908046</v>
      </c>
      <c r="P640" s="5" t="inlineStr">
        <is>
          <t>03 - SUL</t>
        </is>
      </c>
      <c r="Q640" s="5" t="inlineStr">
        <is>
          <t>HEMANUELE DITZEL (MANU)</t>
        </is>
      </c>
      <c r="R640" s="5" t="inlineStr"/>
      <c r="S640" s="5" t="inlineStr">
        <is>
          <t>ZR - NAO APLICAVEL</t>
        </is>
      </c>
      <c r="T640" s="5" t="inlineStr">
        <is>
          <t>HEMANUELE ROSA DITZEL</t>
        </is>
      </c>
      <c r="U640" s="5" t="inlineStr"/>
      <c r="V640" s="5" t="inlineStr">
        <is>
          <t>sem venda</t>
        </is>
      </c>
      <c r="W640" s="5" t="inlineStr">
        <is>
          <t>REGIÕES/GRUPOS</t>
        </is>
      </c>
    </row>
    <row r="641">
      <c r="A641" s="20" t="n">
        <v>0</v>
      </c>
      <c r="B641" s="21" t="inlineStr">
        <is>
          <t>ROXO</t>
        </is>
      </c>
      <c r="C641" s="9" t="n">
        <v>1494.339622641509</v>
      </c>
      <c r="D641" s="9" t="n">
        <v>0</v>
      </c>
      <c r="E641" s="9" t="n">
        <v>1494.339622641509</v>
      </c>
      <c r="F641" s="6" t="n">
        <v>0</v>
      </c>
      <c r="G641" s="5" t="inlineStr">
        <is>
          <t>SEM GRUPO</t>
        </is>
      </c>
      <c r="H641" s="5" t="inlineStr">
        <is>
          <t>GO</t>
        </is>
      </c>
      <c r="I641" s="5" t="n">
        <v>1276</v>
      </c>
      <c r="J641" s="5" t="inlineStr">
        <is>
          <t>Mapear + Prospectar</t>
        </is>
      </c>
      <c r="K641" s="5" t="inlineStr">
        <is>
          <t>SEM REDE</t>
        </is>
      </c>
      <c r="L641" s="5" t="inlineStr">
        <is>
          <t>GO</t>
        </is>
      </c>
      <c r="M641" s="5" t="n">
        <v>1276</v>
      </c>
      <c r="N641" s="9" t="n">
        <v>1537138.130000001</v>
      </c>
      <c r="O641" s="19" t="n">
        <v>100.387808908046</v>
      </c>
      <c r="P641" s="5" t="inlineStr">
        <is>
          <t>03 - CENTRO OESTE</t>
        </is>
      </c>
      <c r="Q641" s="5" t="inlineStr">
        <is>
          <t>LARISSA PADILHA</t>
        </is>
      </c>
      <c r="R641" s="5" t="inlineStr"/>
      <c r="S641" s="5" t="inlineStr">
        <is>
          <t>42.149.466 LARISSA DA SILVA PADILHA - ME</t>
        </is>
      </c>
      <c r="T641" s="5" t="inlineStr">
        <is>
          <t>ZV - NAO APLICAVEL</t>
        </is>
      </c>
      <c r="U641" s="5" t="inlineStr"/>
      <c r="V641" s="5" t="inlineStr">
        <is>
          <t>sem venda</t>
        </is>
      </c>
      <c r="W641" s="5" t="inlineStr">
        <is>
          <t>REGIÕES/GRUPOS</t>
        </is>
      </c>
    </row>
    <row r="642">
      <c r="A642" s="20" t="n">
        <v>0</v>
      </c>
      <c r="B642" s="21" t="inlineStr">
        <is>
          <t>ROXO</t>
        </is>
      </c>
      <c r="C642" s="9" t="n">
        <v>1542.857142857143</v>
      </c>
      <c r="D642" s="9" t="n">
        <v>0</v>
      </c>
      <c r="E642" s="9" t="n">
        <v>1542.857142857143</v>
      </c>
      <c r="F642" s="6" t="n">
        <v>0</v>
      </c>
      <c r="G642" s="5" t="inlineStr">
        <is>
          <t>SEM GRUPO</t>
        </is>
      </c>
      <c r="H642" s="5" t="inlineStr">
        <is>
          <t>PA</t>
        </is>
      </c>
      <c r="I642" s="5" t="n">
        <v>1276</v>
      </c>
      <c r="J642" s="5" t="inlineStr">
        <is>
          <t>Mapear + Prospectar</t>
        </is>
      </c>
      <c r="K642" s="5" t="inlineStr">
        <is>
          <t>SEM REDE</t>
        </is>
      </c>
      <c r="L642" s="5" t="inlineStr">
        <is>
          <t>PA</t>
        </is>
      </c>
      <c r="M642" s="5" t="n">
        <v>1276</v>
      </c>
      <c r="N642" s="9" t="n">
        <v>1537138.130000001</v>
      </c>
      <c r="O642" s="19" t="n">
        <v>100.387808908046</v>
      </c>
      <c r="P642" s="5" t="inlineStr">
        <is>
          <t>03 - NORTE + MA</t>
        </is>
      </c>
      <c r="Q642" s="5" t="inlineStr">
        <is>
          <t>LARISSA PADILHA</t>
        </is>
      </c>
      <c r="R642" s="5" t="inlineStr"/>
      <c r="S642" s="5" t="inlineStr">
        <is>
          <t>42.149.466 LARISSA DA SILVA PADILHA - ME</t>
        </is>
      </c>
      <c r="T642" s="5" t="inlineStr">
        <is>
          <t>ZV - NAO APLICAVEL</t>
        </is>
      </c>
      <c r="U642" s="5" t="inlineStr"/>
      <c r="V642" s="5" t="inlineStr">
        <is>
          <t>sem venda</t>
        </is>
      </c>
      <c r="W642" s="5" t="inlineStr">
        <is>
          <t>REGIÕES/GRUPOS</t>
        </is>
      </c>
    </row>
    <row r="643">
      <c r="A643" s="20" t="n">
        <v>0</v>
      </c>
      <c r="B643" s="21" t="inlineStr">
        <is>
          <t>ROXO</t>
        </is>
      </c>
      <c r="C643" s="9" t="n">
        <v>1553.191489361702</v>
      </c>
      <c r="D643" s="9" t="n">
        <v>0</v>
      </c>
      <c r="E643" s="9" t="n">
        <v>1553.191489361702</v>
      </c>
      <c r="F643" s="6" t="n">
        <v>0</v>
      </c>
      <c r="G643" s="5" t="inlineStr">
        <is>
          <t>SEM GRUPO</t>
        </is>
      </c>
      <c r="H643" s="5" t="inlineStr">
        <is>
          <t>SC</t>
        </is>
      </c>
      <c r="I643" s="5" t="n">
        <v>1276</v>
      </c>
      <c r="J643" s="5" t="inlineStr">
        <is>
          <t>Mapear + Prospectar</t>
        </is>
      </c>
      <c r="K643" s="5" t="inlineStr">
        <is>
          <t>SEM REDE</t>
        </is>
      </c>
      <c r="L643" s="5" t="inlineStr">
        <is>
          <t>SC</t>
        </is>
      </c>
      <c r="M643" s="5" t="n">
        <v>1276</v>
      </c>
      <c r="N643" s="9" t="n">
        <v>1537138.130000001</v>
      </c>
      <c r="O643" s="19" t="n">
        <v>100.387808908046</v>
      </c>
      <c r="P643" s="5" t="inlineStr">
        <is>
          <t>03 - SUL</t>
        </is>
      </c>
      <c r="Q643" s="5" t="inlineStr">
        <is>
          <t>HEMANUELE DITZEL (MANU)</t>
        </is>
      </c>
      <c r="R643" s="5" t="inlineStr"/>
      <c r="S643" s="5" t="inlineStr">
        <is>
          <t>ZR - NAO APLICAVEL</t>
        </is>
      </c>
      <c r="T643" s="5" t="inlineStr">
        <is>
          <t>HEMANUELE ROSA DITZEL</t>
        </is>
      </c>
      <c r="U643" s="5" t="inlineStr"/>
      <c r="V643" s="5" t="inlineStr">
        <is>
          <t>sem venda</t>
        </is>
      </c>
      <c r="W643" s="5" t="inlineStr">
        <is>
          <t>REGIÕES/GRUPOS</t>
        </is>
      </c>
    </row>
    <row r="644">
      <c r="A644" s="20" t="n">
        <v>0</v>
      </c>
      <c r="B644" s="21" t="inlineStr">
        <is>
          <t>ROXO</t>
        </is>
      </c>
      <c r="C644" s="9" t="n">
        <v>1252.173913043478</v>
      </c>
      <c r="D644" s="9" t="n">
        <v>0</v>
      </c>
      <c r="E644" s="9" t="n">
        <v>1252.173913043478</v>
      </c>
      <c r="F644" s="6" t="n">
        <v>0</v>
      </c>
      <c r="G644" s="5" t="inlineStr">
        <is>
          <t>SEM GRUPO</t>
        </is>
      </c>
      <c r="H644" s="5" t="inlineStr">
        <is>
          <t>ES</t>
        </is>
      </c>
      <c r="I644" s="5" t="n">
        <v>1276</v>
      </c>
      <c r="J644" s="5" t="inlineStr">
        <is>
          <t>Mapear + Prospectar</t>
        </is>
      </c>
      <c r="K644" s="5" t="inlineStr">
        <is>
          <t>SEM REDE</t>
        </is>
      </c>
      <c r="L644" s="5" t="inlineStr">
        <is>
          <t>ES</t>
        </is>
      </c>
      <c r="M644" s="5" t="n">
        <v>1276</v>
      </c>
      <c r="N644" s="9" t="n">
        <v>1537138.130000001</v>
      </c>
      <c r="O644" s="19" t="n">
        <v>100.387808908046</v>
      </c>
      <c r="P644" s="5" t="inlineStr">
        <is>
          <t>03 - RJ + ES + MG</t>
        </is>
      </c>
      <c r="Q644" s="5" t="inlineStr">
        <is>
          <t>LARISSA PADILHA</t>
        </is>
      </c>
      <c r="R644" s="5" t="inlineStr"/>
      <c r="S644" s="5" t="inlineStr">
        <is>
          <t>42.149.466 LARISSA DA SILVA PADILHA - ME</t>
        </is>
      </c>
      <c r="T644" s="5" t="inlineStr">
        <is>
          <t>ZV - NAO APLICAVEL</t>
        </is>
      </c>
      <c r="U644" s="5" t="inlineStr"/>
      <c r="V644" s="5" t="inlineStr">
        <is>
          <t>sem venda</t>
        </is>
      </c>
      <c r="W644" s="5" t="inlineStr">
        <is>
          <t>REGIÕES/GRUPOS</t>
        </is>
      </c>
    </row>
    <row r="645">
      <c r="A645" s="20" t="n">
        <v>0</v>
      </c>
      <c r="B645" s="21" t="inlineStr">
        <is>
          <t>ROXO</t>
        </is>
      </c>
      <c r="C645" s="9" t="n">
        <v>1613.793103448276</v>
      </c>
      <c r="D645" s="9" t="n">
        <v>0</v>
      </c>
      <c r="E645" s="9" t="n">
        <v>1613.793103448276</v>
      </c>
      <c r="F645" s="6" t="n">
        <v>0</v>
      </c>
      <c r="G645" s="5" t="inlineStr">
        <is>
          <t>SEM GRUPO</t>
        </is>
      </c>
      <c r="H645" s="5" t="inlineStr">
        <is>
          <t>PR</t>
        </is>
      </c>
      <c r="I645" s="5" t="n">
        <v>1276</v>
      </c>
      <c r="J645" s="5" t="inlineStr">
        <is>
          <t>Mapear + Prospectar</t>
        </is>
      </c>
      <c r="K645" s="5" t="inlineStr">
        <is>
          <t>SEM REDE</t>
        </is>
      </c>
      <c r="L645" s="5" t="inlineStr">
        <is>
          <t>PR</t>
        </is>
      </c>
      <c r="M645" s="5" t="n">
        <v>1276</v>
      </c>
      <c r="N645" s="9" t="n">
        <v>1537138.130000001</v>
      </c>
      <c r="O645" s="19" t="n">
        <v>100.387808908046</v>
      </c>
      <c r="P645" s="5" t="inlineStr">
        <is>
          <t>03 - SUL</t>
        </is>
      </c>
      <c r="Q645" s="5" t="inlineStr">
        <is>
          <t>HEMANUELE DITZEL (MANU)</t>
        </is>
      </c>
      <c r="R645" s="5" t="inlineStr"/>
      <c r="S645" s="5" t="inlineStr">
        <is>
          <t>ZR - NAO APLICAVEL</t>
        </is>
      </c>
      <c r="T645" s="5" t="inlineStr">
        <is>
          <t>HEMANUELE ROSA DITZEL</t>
        </is>
      </c>
      <c r="U645" s="5" t="inlineStr"/>
      <c r="V645" s="5" t="inlineStr">
        <is>
          <t>sem venda</t>
        </is>
      </c>
      <c r="W645" s="5" t="inlineStr">
        <is>
          <t>REGIÕES/GRUPOS</t>
        </is>
      </c>
    </row>
    <row r="646">
      <c r="A646" s="20" t="n">
        <v>0</v>
      </c>
      <c r="B646" s="21" t="inlineStr">
        <is>
          <t>ROXO</t>
        </is>
      </c>
      <c r="C646" s="9" t="n">
        <v>1600</v>
      </c>
      <c r="D646" s="9" t="n">
        <v>0</v>
      </c>
      <c r="E646" s="9" t="n">
        <v>1600</v>
      </c>
      <c r="F646" s="6" t="n">
        <v>0</v>
      </c>
      <c r="G646" s="5" t="inlineStr">
        <is>
          <t>SEM GRUPO</t>
        </is>
      </c>
      <c r="H646" s="5" t="inlineStr">
        <is>
          <t>AL</t>
        </is>
      </c>
      <c r="I646" s="5" t="n">
        <v>1276</v>
      </c>
      <c r="J646" s="5" t="inlineStr">
        <is>
          <t>Mapear + Prospectar</t>
        </is>
      </c>
      <c r="K646" s="5" t="inlineStr">
        <is>
          <t>SEM REDE</t>
        </is>
      </c>
      <c r="L646" s="5" t="inlineStr">
        <is>
          <t>AL</t>
        </is>
      </c>
      <c r="M646" s="5" t="n">
        <v>1276</v>
      </c>
      <c r="N646" s="9" t="n">
        <v>1537138.130000001</v>
      </c>
      <c r="O646" s="19" t="n">
        <v>100.387808908046</v>
      </c>
      <c r="P646" s="5" t="inlineStr">
        <is>
          <t>03 - NORDESTE (SEM MA)</t>
        </is>
      </c>
      <c r="Q646" s="5" t="inlineStr">
        <is>
          <t>LARISSA PADILHA</t>
        </is>
      </c>
      <c r="R646" s="5" t="inlineStr"/>
      <c r="S646" s="5" t="inlineStr">
        <is>
          <t>42.149.466 LARISSA DA SILVA PADILHA - ME</t>
        </is>
      </c>
      <c r="T646" s="5" t="inlineStr">
        <is>
          <t>ZV - NAO APLICAVEL</t>
        </is>
      </c>
      <c r="U646" s="5" t="inlineStr"/>
      <c r="V646" s="5" t="inlineStr">
        <is>
          <t>sem venda</t>
        </is>
      </c>
      <c r="W646" s="5" t="inlineStr">
        <is>
          <t>REGIÕES/GRUPOS</t>
        </is>
      </c>
    </row>
    <row r="647">
      <c r="A647" s="20" t="n">
        <v>0</v>
      </c>
      <c r="B647" s="21" t="inlineStr">
        <is>
          <t>ROXO</t>
        </is>
      </c>
      <c r="C647" s="9" t="n">
        <v>1252.173913043478</v>
      </c>
      <c r="D647" s="9" t="n">
        <v>0</v>
      </c>
      <c r="E647" s="9" t="n">
        <v>1252.173913043478</v>
      </c>
      <c r="F647" s="6" t="n">
        <v>0</v>
      </c>
      <c r="G647" s="5" t="inlineStr">
        <is>
          <t>SEM GRUPO</t>
        </is>
      </c>
      <c r="H647" s="5" t="inlineStr">
        <is>
          <t>ES</t>
        </is>
      </c>
      <c r="I647" s="5" t="n">
        <v>1276</v>
      </c>
      <c r="J647" s="5" t="inlineStr">
        <is>
          <t>Mapear + Prospectar</t>
        </is>
      </c>
      <c r="K647" s="5" t="inlineStr">
        <is>
          <t>SEM REDE</t>
        </is>
      </c>
      <c r="L647" s="5" t="inlineStr">
        <is>
          <t>ES</t>
        </is>
      </c>
      <c r="M647" s="5" t="n">
        <v>1276</v>
      </c>
      <c r="N647" s="9" t="n">
        <v>1537138.130000001</v>
      </c>
      <c r="O647" s="19" t="n">
        <v>100.387808908046</v>
      </c>
      <c r="P647" s="5" t="inlineStr">
        <is>
          <t>03 - RJ + ES + MG</t>
        </is>
      </c>
      <c r="Q647" s="5" t="inlineStr">
        <is>
          <t>LARISSA PADILHA</t>
        </is>
      </c>
      <c r="R647" s="5" t="inlineStr"/>
      <c r="S647" s="5" t="inlineStr">
        <is>
          <t>42.149.466 LARISSA DA SILVA PADILHA - ME</t>
        </is>
      </c>
      <c r="T647" s="5" t="inlineStr">
        <is>
          <t>ZV - NAO APLICAVEL</t>
        </is>
      </c>
      <c r="U647" s="5" t="inlineStr"/>
      <c r="V647" s="5" t="inlineStr">
        <is>
          <t>sem venda</t>
        </is>
      </c>
      <c r="W647" s="5" t="inlineStr">
        <is>
          <t>REGIÕES/GRUPOS</t>
        </is>
      </c>
    </row>
    <row r="648">
      <c r="A648" s="20" t="n">
        <v>0</v>
      </c>
      <c r="B648" s="21" t="inlineStr">
        <is>
          <t>ROXO</t>
        </is>
      </c>
      <c r="C648" s="9" t="n">
        <v>10875</v>
      </c>
      <c r="D648" s="9" t="n">
        <v>0</v>
      </c>
      <c r="E648" s="9" t="n">
        <v>10875</v>
      </c>
      <c r="F648" s="6" t="n">
        <v>0</v>
      </c>
      <c r="G648" s="5" t="inlineStr">
        <is>
          <t>CIA DA SAUDE</t>
        </is>
      </c>
      <c r="H648" s="5" t="inlineStr"/>
      <c r="I648" s="5" t="n">
        <v>72</v>
      </c>
      <c r="J648" s="5" t="inlineStr">
        <is>
          <t>Mapear + Prospectar</t>
        </is>
      </c>
      <c r="K648" s="5" t="inlineStr">
        <is>
          <t>CIA DA SAUDE</t>
        </is>
      </c>
      <c r="L648" s="5" t="inlineStr"/>
      <c r="M648" s="5" t="n">
        <v>72</v>
      </c>
      <c r="N648" s="9" t="n">
        <v>35479.27</v>
      </c>
      <c r="O648" s="19" t="n">
        <v>41.06396990740741</v>
      </c>
      <c r="P648" s="5" t="inlineStr">
        <is>
          <t>03 - NACIONAL</t>
        </is>
      </c>
      <c r="Q648" s="5" t="inlineStr">
        <is>
          <t>JULIO GADRET</t>
        </is>
      </c>
      <c r="R648" s="5" t="inlineStr"/>
      <c r="S648" s="5" t="inlineStr">
        <is>
          <t>LG REPRESENTACOES LTDA - EPP</t>
        </is>
      </c>
      <c r="T648" s="5" t="inlineStr">
        <is>
          <t>ZV - NAO APLICAVEL</t>
        </is>
      </c>
      <c r="U648" s="5" t="inlineStr"/>
      <c r="V648" s="5" t="inlineStr">
        <is>
          <t>sem venda</t>
        </is>
      </c>
      <c r="W648" s="5" t="inlineStr">
        <is>
          <t>REDES/GRUPOS</t>
        </is>
      </c>
    </row>
    <row r="649">
      <c r="A649" s="20" t="n">
        <v>0</v>
      </c>
      <c r="B649" s="21" t="inlineStr">
        <is>
          <t>ROXO</t>
        </is>
      </c>
      <c r="C649" s="9" t="n">
        <v>1513.953488372093</v>
      </c>
      <c r="D649" s="9" t="n">
        <v>0</v>
      </c>
      <c r="E649" s="9" t="n">
        <v>1513.953488372093</v>
      </c>
      <c r="F649" s="6" t="n">
        <v>0</v>
      </c>
      <c r="G649" s="5" t="inlineStr">
        <is>
          <t>SEM GRUPO</t>
        </is>
      </c>
      <c r="H649" s="5" t="inlineStr">
        <is>
          <t>SC</t>
        </is>
      </c>
      <c r="I649" s="5" t="n">
        <v>1276</v>
      </c>
      <c r="J649" s="5" t="inlineStr">
        <is>
          <t>Mapear + Prospectar</t>
        </is>
      </c>
      <c r="K649" s="5" t="inlineStr">
        <is>
          <t>SEM REDE</t>
        </is>
      </c>
      <c r="L649" s="5" t="inlineStr">
        <is>
          <t>SC</t>
        </is>
      </c>
      <c r="M649" s="5" t="n">
        <v>1276</v>
      </c>
      <c r="N649" s="9" t="n">
        <v>1537138.130000001</v>
      </c>
      <c r="O649" s="19" t="n">
        <v>100.387808908046</v>
      </c>
      <c r="P649" s="5" t="inlineStr">
        <is>
          <t>03 - SUL</t>
        </is>
      </c>
      <c r="Q649" s="5" t="inlineStr">
        <is>
          <t>HEMANUELE DITZEL (MANU)</t>
        </is>
      </c>
      <c r="R649" s="5" t="inlineStr"/>
      <c r="S649" s="5" t="inlineStr">
        <is>
          <t>ZR - NAO APLICAVEL</t>
        </is>
      </c>
      <c r="T649" s="5" t="inlineStr">
        <is>
          <t>HEMANUELE ROSA DITZEL</t>
        </is>
      </c>
      <c r="U649" s="5" t="inlineStr"/>
      <c r="V649" s="5" t="inlineStr">
        <is>
          <t>sem venda</t>
        </is>
      </c>
      <c r="W649" s="5" t="inlineStr">
        <is>
          <t>REGIÕES/GRUPOS</t>
        </is>
      </c>
    </row>
    <row r="650">
      <c r="A650" s="20" t="n">
        <v>0</v>
      </c>
      <c r="B650" s="21" t="inlineStr">
        <is>
          <t>ROXO</t>
        </is>
      </c>
      <c r="C650" s="9" t="n">
        <v>1553.191489361702</v>
      </c>
      <c r="D650" s="9" t="n">
        <v>0</v>
      </c>
      <c r="E650" s="9" t="n">
        <v>1553.191489361702</v>
      </c>
      <c r="F650" s="6" t="n">
        <v>0</v>
      </c>
      <c r="G650" s="5" t="inlineStr">
        <is>
          <t>SEM GRUPO</t>
        </is>
      </c>
      <c r="H650" s="5" t="inlineStr">
        <is>
          <t>SC</t>
        </is>
      </c>
      <c r="I650" s="5" t="n">
        <v>1276</v>
      </c>
      <c r="J650" s="5" t="inlineStr">
        <is>
          <t>Mapear + Prospectar</t>
        </is>
      </c>
      <c r="K650" s="5" t="inlineStr">
        <is>
          <t>SEM REDE</t>
        </is>
      </c>
      <c r="L650" s="5" t="inlineStr">
        <is>
          <t>SC</t>
        </is>
      </c>
      <c r="M650" s="5" t="n">
        <v>1276</v>
      </c>
      <c r="N650" s="9" t="n">
        <v>1537138.130000001</v>
      </c>
      <c r="O650" s="19" t="n">
        <v>100.387808908046</v>
      </c>
      <c r="P650" s="5" t="inlineStr">
        <is>
          <t>03 - SUL</t>
        </is>
      </c>
      <c r="Q650" s="5" t="inlineStr">
        <is>
          <t>HEMANUELE DITZEL (MANU)</t>
        </is>
      </c>
      <c r="R650" s="5" t="inlineStr"/>
      <c r="S650" s="5" t="inlineStr">
        <is>
          <t>ZR - NAO APLICAVEL</t>
        </is>
      </c>
      <c r="T650" s="5" t="inlineStr">
        <is>
          <t>HEMANUELE ROSA DITZEL</t>
        </is>
      </c>
      <c r="U650" s="5" t="inlineStr"/>
      <c r="V650" s="5" t="inlineStr">
        <is>
          <t>sem venda</t>
        </is>
      </c>
      <c r="W650" s="5" t="inlineStr">
        <is>
          <t>REGIÕES/GRUPOS</t>
        </is>
      </c>
    </row>
    <row r="651">
      <c r="A651" s="20" t="n">
        <v>0</v>
      </c>
      <c r="B651" s="21" t="inlineStr">
        <is>
          <t>ROXO</t>
        </is>
      </c>
      <c r="C651" s="9" t="n">
        <v>1553.191489361702</v>
      </c>
      <c r="D651" s="9" t="n">
        <v>0</v>
      </c>
      <c r="E651" s="9" t="n">
        <v>1553.191489361702</v>
      </c>
      <c r="F651" s="6" t="n">
        <v>0</v>
      </c>
      <c r="G651" s="5" t="inlineStr">
        <is>
          <t>SEM GRUPO</t>
        </is>
      </c>
      <c r="H651" s="5" t="inlineStr">
        <is>
          <t>SC</t>
        </is>
      </c>
      <c r="I651" s="5" t="n">
        <v>1276</v>
      </c>
      <c r="J651" s="5" t="inlineStr">
        <is>
          <t>Mapear + Prospectar</t>
        </is>
      </c>
      <c r="K651" s="5" t="inlineStr">
        <is>
          <t>SEM REDE</t>
        </is>
      </c>
      <c r="L651" s="5" t="inlineStr">
        <is>
          <t>SC</t>
        </is>
      </c>
      <c r="M651" s="5" t="n">
        <v>1276</v>
      </c>
      <c r="N651" s="9" t="n">
        <v>1537138.130000001</v>
      </c>
      <c r="O651" s="19" t="n">
        <v>100.387808908046</v>
      </c>
      <c r="P651" s="5" t="inlineStr">
        <is>
          <t>03 - SUL</t>
        </is>
      </c>
      <c r="Q651" s="5" t="inlineStr">
        <is>
          <t>HEMANUELE DITZEL (MANU)</t>
        </is>
      </c>
      <c r="R651" s="5" t="inlineStr"/>
      <c r="S651" s="5" t="inlineStr">
        <is>
          <t>ZR - NAO APLICAVEL</t>
        </is>
      </c>
      <c r="T651" s="5" t="inlineStr">
        <is>
          <t>HEMANUELE ROSA DITZEL</t>
        </is>
      </c>
      <c r="U651" s="5" t="inlineStr"/>
      <c r="V651" s="5" t="inlineStr">
        <is>
          <t>sem venda</t>
        </is>
      </c>
      <c r="W651" s="5" t="inlineStr">
        <is>
          <t>REGIÕES/GRUPOS</t>
        </is>
      </c>
    </row>
    <row r="652">
      <c r="A652" s="20" t="n">
        <v>0</v>
      </c>
      <c r="B652" s="21" t="inlineStr">
        <is>
          <t>ROXO</t>
        </is>
      </c>
      <c r="C652" s="9" t="n">
        <v>1575</v>
      </c>
      <c r="D652" s="9" t="n">
        <v>0</v>
      </c>
      <c r="E652" s="9" t="n">
        <v>1575</v>
      </c>
      <c r="F652" s="6" t="n">
        <v>0</v>
      </c>
      <c r="G652" s="5" t="inlineStr">
        <is>
          <t>SEM GRUPO</t>
        </is>
      </c>
      <c r="H652" s="5" t="inlineStr">
        <is>
          <t>PR</t>
        </is>
      </c>
      <c r="I652" s="5" t="n">
        <v>1276</v>
      </c>
      <c r="J652" s="5" t="inlineStr">
        <is>
          <t>Mapear + Prospectar</t>
        </is>
      </c>
      <c r="K652" s="5" t="inlineStr">
        <is>
          <t>SEM REDE</t>
        </is>
      </c>
      <c r="L652" s="5" t="inlineStr">
        <is>
          <t>PR</t>
        </is>
      </c>
      <c r="M652" s="5" t="n">
        <v>1276</v>
      </c>
      <c r="N652" s="9" t="n">
        <v>1537138.130000001</v>
      </c>
      <c r="O652" s="19" t="n">
        <v>100.387808908046</v>
      </c>
      <c r="P652" s="5" t="inlineStr">
        <is>
          <t>03 - SUL</t>
        </is>
      </c>
      <c r="Q652" s="5" t="inlineStr">
        <is>
          <t>HEMANUELE DITZEL (MANU)</t>
        </is>
      </c>
      <c r="R652" s="5" t="inlineStr"/>
      <c r="S652" s="5" t="inlineStr">
        <is>
          <t>ZR - NAO APLICAVEL</t>
        </is>
      </c>
      <c r="T652" s="5" t="inlineStr">
        <is>
          <t>HEMANUELE ROSA DITZEL</t>
        </is>
      </c>
      <c r="U652" s="5" t="inlineStr"/>
      <c r="V652" s="5" t="inlineStr">
        <is>
          <t>sem venda</t>
        </is>
      </c>
      <c r="W652" s="5" t="inlineStr">
        <is>
          <t>REGIÕES/GRUPOS</t>
        </is>
      </c>
    </row>
    <row r="653">
      <c r="A653" s="20" t="n">
        <v>0</v>
      </c>
      <c r="B653" s="21" t="inlineStr">
        <is>
          <t>ROXO</t>
        </is>
      </c>
      <c r="C653" s="9" t="n">
        <v>1800</v>
      </c>
      <c r="D653" s="9" t="n">
        <v>0</v>
      </c>
      <c r="E653" s="9" t="n">
        <v>1800</v>
      </c>
      <c r="F653" s="6" t="n">
        <v>0</v>
      </c>
      <c r="G653" s="5" t="inlineStr">
        <is>
          <t>SEM GRUPO</t>
        </is>
      </c>
      <c r="H653" s="5" t="inlineStr">
        <is>
          <t>RN</t>
        </is>
      </c>
      <c r="I653" s="5" t="n">
        <v>1276</v>
      </c>
      <c r="J653" s="5" t="inlineStr">
        <is>
          <t>Mapear + Prospectar</t>
        </is>
      </c>
      <c r="K653" s="5" t="inlineStr">
        <is>
          <t>SEM REDE</t>
        </is>
      </c>
      <c r="L653" s="5" t="inlineStr">
        <is>
          <t>RN</t>
        </is>
      </c>
      <c r="M653" s="5" t="n">
        <v>1276</v>
      </c>
      <c r="N653" s="9" t="n">
        <v>1537138.130000001</v>
      </c>
      <c r="O653" s="19" t="n">
        <v>100.387808908046</v>
      </c>
      <c r="P653" s="5" t="inlineStr">
        <is>
          <t>03 - NORDESTE (SEM MA)</t>
        </is>
      </c>
      <c r="Q653" s="5" t="inlineStr">
        <is>
          <t>LARISSA PADILHA</t>
        </is>
      </c>
      <c r="R653" s="5" t="inlineStr"/>
      <c r="S653" s="5" t="inlineStr">
        <is>
          <t>42.149.466 LARISSA DA SILVA PADILHA - ME</t>
        </is>
      </c>
      <c r="T653" s="5" t="inlineStr">
        <is>
          <t>ZV - NAO APLICAVEL</t>
        </is>
      </c>
      <c r="U653" s="5" t="inlineStr"/>
      <c r="V653" s="5" t="inlineStr">
        <is>
          <t>sem venda</t>
        </is>
      </c>
      <c r="W653" s="5" t="inlineStr">
        <is>
          <t>REGIÕES/GRUPOS</t>
        </is>
      </c>
    </row>
    <row r="654">
      <c r="A654" s="20" t="n">
        <v>0</v>
      </c>
      <c r="B654" s="21" t="inlineStr">
        <is>
          <t>ROXO</t>
        </is>
      </c>
      <c r="C654" s="9" t="n">
        <v>1800</v>
      </c>
      <c r="D654" s="9" t="n">
        <v>0</v>
      </c>
      <c r="E654" s="9" t="n">
        <v>1800</v>
      </c>
      <c r="F654" s="6" t="n">
        <v>0</v>
      </c>
      <c r="G654" s="5" t="inlineStr">
        <is>
          <t>SEM GRUPO</t>
        </is>
      </c>
      <c r="H654" s="5" t="inlineStr">
        <is>
          <t>RO</t>
        </is>
      </c>
      <c r="I654" s="5" t="n">
        <v>1276</v>
      </c>
      <c r="J654" s="5" t="inlineStr">
        <is>
          <t>Mapear + Prospectar</t>
        </is>
      </c>
      <c r="K654" s="5" t="inlineStr">
        <is>
          <t>SEM REDE</t>
        </is>
      </c>
      <c r="L654" s="5" t="inlineStr">
        <is>
          <t>RO</t>
        </is>
      </c>
      <c r="M654" s="5" t="n">
        <v>1276</v>
      </c>
      <c r="N654" s="9" t="n">
        <v>1537138.130000001</v>
      </c>
      <c r="O654" s="19" t="n">
        <v>100.387808908046</v>
      </c>
      <c r="P654" s="5" t="inlineStr">
        <is>
          <t>03 - NORTE + MA</t>
        </is>
      </c>
      <c r="Q654" s="5" t="inlineStr">
        <is>
          <t>LARISSA PADILHA</t>
        </is>
      </c>
      <c r="R654" s="5" t="inlineStr"/>
      <c r="S654" s="5" t="inlineStr">
        <is>
          <t>42.149.466 LARISSA DA SILVA PADILHA - ME</t>
        </is>
      </c>
      <c r="T654" s="5" t="inlineStr">
        <is>
          <t>ZV - NAO APLICAVEL</t>
        </is>
      </c>
      <c r="U654" s="5" t="inlineStr"/>
      <c r="V654" s="5" t="inlineStr">
        <is>
          <t>sem venda</t>
        </is>
      </c>
      <c r="W654" s="5" t="inlineStr">
        <is>
          <t>REGIÕES/GRUPOS</t>
        </is>
      </c>
    </row>
    <row r="655">
      <c r="A655" s="20" t="n">
        <v>0</v>
      </c>
      <c r="B655" s="21" t="inlineStr">
        <is>
          <t>ROXO</t>
        </is>
      </c>
      <c r="C655" s="9" t="n">
        <v>1542.857142857143</v>
      </c>
      <c r="D655" s="9" t="n">
        <v>0</v>
      </c>
      <c r="E655" s="9" t="n">
        <v>1542.857142857143</v>
      </c>
      <c r="F655" s="6" t="n">
        <v>0</v>
      </c>
      <c r="G655" s="5" t="inlineStr">
        <is>
          <t>SEM GRUPO</t>
        </is>
      </c>
      <c r="H655" s="5" t="inlineStr">
        <is>
          <t>PA</t>
        </is>
      </c>
      <c r="I655" s="5" t="n">
        <v>1276</v>
      </c>
      <c r="J655" s="5" t="inlineStr">
        <is>
          <t>Mapear + Prospectar</t>
        </is>
      </c>
      <c r="K655" s="5" t="inlineStr">
        <is>
          <t>SEM REDE</t>
        </is>
      </c>
      <c r="L655" s="5" t="inlineStr">
        <is>
          <t>PA</t>
        </is>
      </c>
      <c r="M655" s="5" t="n">
        <v>1276</v>
      </c>
      <c r="N655" s="9" t="n">
        <v>1537138.130000001</v>
      </c>
      <c r="O655" s="19" t="n">
        <v>100.387808908046</v>
      </c>
      <c r="P655" s="5" t="inlineStr">
        <is>
          <t>03 - NORTE + MA</t>
        </is>
      </c>
      <c r="Q655" s="5" t="inlineStr">
        <is>
          <t>LARISSA PADILHA</t>
        </is>
      </c>
      <c r="R655" s="5" t="inlineStr"/>
      <c r="S655" s="5" t="inlineStr">
        <is>
          <t>42.149.466 LARISSA DA SILVA PADILHA - ME</t>
        </is>
      </c>
      <c r="T655" s="5" t="inlineStr">
        <is>
          <t>ZV - NAO APLICAVEL</t>
        </is>
      </c>
      <c r="U655" s="5" t="inlineStr"/>
      <c r="V655" s="5" t="inlineStr">
        <is>
          <t>sem venda</t>
        </is>
      </c>
      <c r="W655" s="5" t="inlineStr">
        <is>
          <t>REGIÕES/GRUPOS</t>
        </is>
      </c>
    </row>
    <row r="656">
      <c r="A656" s="20" t="n">
        <v>0</v>
      </c>
      <c r="B656" s="21" t="inlineStr">
        <is>
          <t>ROXO</t>
        </is>
      </c>
      <c r="C656" s="9" t="n">
        <v>1494.339622641509</v>
      </c>
      <c r="D656" s="9" t="n">
        <v>0</v>
      </c>
      <c r="E656" s="9" t="n">
        <v>1494.339622641509</v>
      </c>
      <c r="F656" s="6" t="n">
        <v>0</v>
      </c>
      <c r="G656" s="5" t="inlineStr">
        <is>
          <t>SEM GRUPO</t>
        </is>
      </c>
      <c r="H656" s="5" t="inlineStr">
        <is>
          <t>GO</t>
        </is>
      </c>
      <c r="I656" s="5" t="n">
        <v>1276</v>
      </c>
      <c r="J656" s="5" t="inlineStr">
        <is>
          <t>Mapear + Prospectar</t>
        </is>
      </c>
      <c r="K656" s="5" t="inlineStr">
        <is>
          <t>SEM REDE</t>
        </is>
      </c>
      <c r="L656" s="5" t="inlineStr">
        <is>
          <t>GO</t>
        </is>
      </c>
      <c r="M656" s="5" t="n">
        <v>1276</v>
      </c>
      <c r="N656" s="9" t="n">
        <v>1537138.130000001</v>
      </c>
      <c r="O656" s="19" t="n">
        <v>100.387808908046</v>
      </c>
      <c r="P656" s="5" t="inlineStr">
        <is>
          <t>03 - CENTRO OESTE</t>
        </is>
      </c>
      <c r="Q656" s="5" t="inlineStr">
        <is>
          <t>LARISSA PADILHA</t>
        </is>
      </c>
      <c r="R656" s="5" t="inlineStr"/>
      <c r="S656" s="5" t="inlineStr">
        <is>
          <t>42.149.466 LARISSA DA SILVA PADILHA - ME</t>
        </is>
      </c>
      <c r="T656" s="5" t="inlineStr">
        <is>
          <t>ZV - NAO APLICAVEL</t>
        </is>
      </c>
      <c r="U656" s="5" t="inlineStr"/>
      <c r="V656" s="5" t="inlineStr">
        <is>
          <t>sem venda</t>
        </is>
      </c>
      <c r="W656" s="5" t="inlineStr">
        <is>
          <t>REGIÕES/GRUPOS</t>
        </is>
      </c>
    </row>
    <row r="657">
      <c r="A657" s="20" t="n">
        <v>0</v>
      </c>
      <c r="B657" s="21" t="inlineStr">
        <is>
          <t>ROXO</t>
        </is>
      </c>
      <c r="C657" s="9" t="n">
        <v>1565.217391304348</v>
      </c>
      <c r="D657" s="9" t="n">
        <v>0</v>
      </c>
      <c r="E657" s="9" t="n">
        <v>1565.217391304348</v>
      </c>
      <c r="F657" s="6" t="n">
        <v>0</v>
      </c>
      <c r="G657" s="5" t="inlineStr">
        <is>
          <t>SEM GRUPO</t>
        </is>
      </c>
      <c r="H657" s="5" t="inlineStr">
        <is>
          <t>MG</t>
        </is>
      </c>
      <c r="I657" s="5" t="n">
        <v>1276</v>
      </c>
      <c r="J657" s="5" t="inlineStr">
        <is>
          <t>Mapear + Prospectar</t>
        </is>
      </c>
      <c r="K657" s="5" t="inlineStr">
        <is>
          <t>SEM REDE</t>
        </is>
      </c>
      <c r="L657" s="5" t="inlineStr">
        <is>
          <t>MG</t>
        </is>
      </c>
      <c r="M657" s="5" t="n">
        <v>1276</v>
      </c>
      <c r="N657" s="9" t="n">
        <v>1537138.130000001</v>
      </c>
      <c r="O657" s="19" t="n">
        <v>100.387808908046</v>
      </c>
      <c r="P657" s="5" t="inlineStr">
        <is>
          <t>03 - RJ + ES + MG</t>
        </is>
      </c>
      <c r="Q657" s="5" t="inlineStr">
        <is>
          <t>LARISSA PADILHA</t>
        </is>
      </c>
      <c r="R657" s="5" t="inlineStr"/>
      <c r="S657" s="5" t="inlineStr">
        <is>
          <t>42.149.466 LARISSA DA SILVA PADILHA - ME</t>
        </is>
      </c>
      <c r="T657" s="5" t="inlineStr">
        <is>
          <t>ZV - NAO APLICAVEL</t>
        </is>
      </c>
      <c r="U657" s="5" t="inlineStr"/>
      <c r="V657" s="5" t="inlineStr">
        <is>
          <t>sem venda</t>
        </is>
      </c>
      <c r="W657" s="5" t="inlineStr">
        <is>
          <t>REGIÕES/GRUPOS</t>
        </is>
      </c>
    </row>
    <row r="658">
      <c r="A658" s="20" t="n">
        <v>0</v>
      </c>
      <c r="B658" s="21" t="inlineStr">
        <is>
          <t>ROXO</t>
        </is>
      </c>
      <c r="C658" s="9" t="n">
        <v>1553.191489361702</v>
      </c>
      <c r="D658" s="9" t="n">
        <v>0</v>
      </c>
      <c r="E658" s="9" t="n">
        <v>1553.191489361702</v>
      </c>
      <c r="F658" s="6" t="n">
        <v>0</v>
      </c>
      <c r="G658" s="5" t="inlineStr">
        <is>
          <t>SEM GRUPO</t>
        </is>
      </c>
      <c r="H658" s="5" t="inlineStr">
        <is>
          <t>SC</t>
        </is>
      </c>
      <c r="I658" s="5" t="n">
        <v>1276</v>
      </c>
      <c r="J658" s="5" t="inlineStr">
        <is>
          <t>Mapear + Prospectar</t>
        </is>
      </c>
      <c r="K658" s="5" t="inlineStr">
        <is>
          <t>SEM REDE</t>
        </is>
      </c>
      <c r="L658" s="5" t="inlineStr">
        <is>
          <t>SC</t>
        </is>
      </c>
      <c r="M658" s="5" t="n">
        <v>1276</v>
      </c>
      <c r="N658" s="9" t="n">
        <v>1537138.130000001</v>
      </c>
      <c r="O658" s="19" t="n">
        <v>100.387808908046</v>
      </c>
      <c r="P658" s="5" t="inlineStr">
        <is>
          <t>03 - SUL</t>
        </is>
      </c>
      <c r="Q658" s="5" t="inlineStr">
        <is>
          <t>HEMANUELE DITZEL (MANU)</t>
        </is>
      </c>
      <c r="R658" s="5" t="inlineStr"/>
      <c r="S658" s="5" t="inlineStr">
        <is>
          <t>ZR - NAO APLICAVEL</t>
        </is>
      </c>
      <c r="T658" s="5" t="inlineStr">
        <is>
          <t>HEMANUELE ROSA DITZEL</t>
        </is>
      </c>
      <c r="U658" s="5" t="inlineStr"/>
      <c r="V658" s="5" t="inlineStr">
        <is>
          <t>sem venda</t>
        </is>
      </c>
      <c r="W658" s="5" t="inlineStr">
        <is>
          <t>REGIÕES/GRUPOS</t>
        </is>
      </c>
    </row>
    <row r="659">
      <c r="A659" s="20" t="n">
        <v>0</v>
      </c>
      <c r="B659" s="21" t="inlineStr">
        <is>
          <t>ROXO</t>
        </is>
      </c>
      <c r="C659" s="9" t="n">
        <v>1612.5</v>
      </c>
      <c r="D659" s="9" t="n">
        <v>0</v>
      </c>
      <c r="E659" s="9" t="n">
        <v>1612.5</v>
      </c>
      <c r="F659" s="6" t="n">
        <v>0</v>
      </c>
      <c r="G659" s="5" t="inlineStr">
        <is>
          <t>SEM GRUPO</t>
        </is>
      </c>
      <c r="H659" s="5" t="inlineStr">
        <is>
          <t>RS</t>
        </is>
      </c>
      <c r="I659" s="5" t="n">
        <v>1276</v>
      </c>
      <c r="J659" s="5" t="inlineStr">
        <is>
          <t>Mapear + Prospectar</t>
        </is>
      </c>
      <c r="K659" s="5" t="inlineStr">
        <is>
          <t>SEM REDE</t>
        </is>
      </c>
      <c r="L659" s="5" t="inlineStr">
        <is>
          <t>RS</t>
        </is>
      </c>
      <c r="M659" s="5" t="n">
        <v>1276</v>
      </c>
      <c r="N659" s="9" t="n">
        <v>1537138.130000001</v>
      </c>
      <c r="O659" s="19" t="n">
        <v>100.387808908046</v>
      </c>
      <c r="P659" s="5" t="inlineStr">
        <is>
          <t>03 - SUL</t>
        </is>
      </c>
      <c r="Q659" s="5" t="inlineStr">
        <is>
          <t>HEMANUELE DITZEL (MANU)</t>
        </is>
      </c>
      <c r="R659" s="5" t="inlineStr"/>
      <c r="S659" s="5" t="inlineStr">
        <is>
          <t>ZR - NAO APLICAVEL</t>
        </is>
      </c>
      <c r="T659" s="5" t="inlineStr">
        <is>
          <t>HEMANUELE ROSA DITZEL</t>
        </is>
      </c>
      <c r="U659" s="5" t="inlineStr"/>
      <c r="V659" s="5" t="inlineStr">
        <is>
          <t>sem venda</t>
        </is>
      </c>
      <c r="W659" s="5" t="inlineStr">
        <is>
          <t>REGIÕES/GRUPOS</t>
        </is>
      </c>
    </row>
    <row r="660">
      <c r="A660" s="20" t="n">
        <v>0</v>
      </c>
      <c r="B660" s="21" t="inlineStr">
        <is>
          <t>ROXO</t>
        </is>
      </c>
      <c r="C660" s="9" t="n">
        <v>1612.5</v>
      </c>
      <c r="D660" s="9" t="n">
        <v>0</v>
      </c>
      <c r="E660" s="9" t="n">
        <v>1612.5</v>
      </c>
      <c r="F660" s="6" t="n">
        <v>0</v>
      </c>
      <c r="G660" s="5" t="inlineStr">
        <is>
          <t>SEM GRUPO</t>
        </is>
      </c>
      <c r="H660" s="5" t="inlineStr">
        <is>
          <t>RS</t>
        </is>
      </c>
      <c r="I660" s="5" t="n">
        <v>1276</v>
      </c>
      <c r="J660" s="5" t="inlineStr">
        <is>
          <t>Mapear + Prospectar</t>
        </is>
      </c>
      <c r="K660" s="5" t="inlineStr">
        <is>
          <t>SEM REDE</t>
        </is>
      </c>
      <c r="L660" s="5" t="inlineStr">
        <is>
          <t>RS</t>
        </is>
      </c>
      <c r="M660" s="5" t="n">
        <v>1276</v>
      </c>
      <c r="N660" s="9" t="n">
        <v>1537138.130000001</v>
      </c>
      <c r="O660" s="19" t="n">
        <v>100.387808908046</v>
      </c>
      <c r="P660" s="5" t="inlineStr">
        <is>
          <t>03 - SUL</t>
        </is>
      </c>
      <c r="Q660" s="5" t="inlineStr">
        <is>
          <t>HEMANUELE DITZEL (MANU)</t>
        </is>
      </c>
      <c r="R660" s="5" t="inlineStr"/>
      <c r="S660" s="5" t="inlineStr">
        <is>
          <t>ZR - NAO APLICAVEL</t>
        </is>
      </c>
      <c r="T660" s="5" t="inlineStr">
        <is>
          <t>HEMANUELE ROSA DITZEL</t>
        </is>
      </c>
      <c r="U660" s="5" t="inlineStr"/>
      <c r="V660" s="5" t="inlineStr">
        <is>
          <t>sem venda</t>
        </is>
      </c>
      <c r="W660" s="5" t="inlineStr">
        <is>
          <t>REGIÕES/GRUPOS</t>
        </is>
      </c>
    </row>
    <row r="661">
      <c r="A661" s="20" t="n">
        <v>0</v>
      </c>
      <c r="B661" s="21" t="inlineStr">
        <is>
          <t>ROXO</t>
        </is>
      </c>
      <c r="C661" s="9" t="n">
        <v>1613.793103448276</v>
      </c>
      <c r="D661" s="9" t="n">
        <v>0</v>
      </c>
      <c r="E661" s="9" t="n">
        <v>1613.793103448276</v>
      </c>
      <c r="F661" s="6" t="n">
        <v>0</v>
      </c>
      <c r="G661" s="5" t="inlineStr">
        <is>
          <t>SEM GRUPO</t>
        </is>
      </c>
      <c r="H661" s="5" t="inlineStr">
        <is>
          <t>PR</t>
        </is>
      </c>
      <c r="I661" s="5" t="n">
        <v>1276</v>
      </c>
      <c r="J661" s="5" t="inlineStr">
        <is>
          <t>Mapear + Prospectar</t>
        </is>
      </c>
      <c r="K661" s="5" t="inlineStr">
        <is>
          <t>SEM REDE</t>
        </is>
      </c>
      <c r="L661" s="5" t="inlineStr">
        <is>
          <t>PR</t>
        </is>
      </c>
      <c r="M661" s="5" t="n">
        <v>1276</v>
      </c>
      <c r="N661" s="9" t="n">
        <v>1537138.130000001</v>
      </c>
      <c r="O661" s="19" t="n">
        <v>100.387808908046</v>
      </c>
      <c r="P661" s="5" t="inlineStr">
        <is>
          <t>03 - SUL</t>
        </is>
      </c>
      <c r="Q661" s="5" t="inlineStr">
        <is>
          <t>HEMANUELE DITZEL (MANU)</t>
        </is>
      </c>
      <c r="R661" s="5" t="inlineStr"/>
      <c r="S661" s="5" t="inlineStr">
        <is>
          <t>ZR - NAO APLICAVEL</t>
        </is>
      </c>
      <c r="T661" s="5" t="inlineStr">
        <is>
          <t>HEMANUELE ROSA DITZEL</t>
        </is>
      </c>
      <c r="U661" s="5" t="inlineStr"/>
      <c r="V661" s="5" t="inlineStr">
        <is>
          <t>sem venda</t>
        </is>
      </c>
      <c r="W661" s="5" t="inlineStr">
        <is>
          <t>REGIÕES/GRUPOS</t>
        </is>
      </c>
    </row>
    <row r="662">
      <c r="A662" s="20" t="n">
        <v>0</v>
      </c>
      <c r="B662" s="21" t="inlineStr">
        <is>
          <t>ROXO</t>
        </is>
      </c>
      <c r="C662" s="9" t="n">
        <v>1604.347826086957</v>
      </c>
      <c r="D662" s="9" t="n">
        <v>0</v>
      </c>
      <c r="E662" s="9" t="n">
        <v>1604.347826086957</v>
      </c>
      <c r="F662" s="6" t="n">
        <v>0</v>
      </c>
      <c r="G662" s="5" t="inlineStr">
        <is>
          <t>SEM GRUPO</t>
        </is>
      </c>
      <c r="H662" s="5" t="inlineStr">
        <is>
          <t>SC</t>
        </is>
      </c>
      <c r="I662" s="5" t="n">
        <v>1276</v>
      </c>
      <c r="J662" s="5" t="inlineStr">
        <is>
          <t>Mapear + Prospectar</t>
        </is>
      </c>
      <c r="K662" s="5" t="inlineStr">
        <is>
          <t>SEM REDE</t>
        </is>
      </c>
      <c r="L662" s="5" t="inlineStr">
        <is>
          <t>SC</t>
        </is>
      </c>
      <c r="M662" s="5" t="n">
        <v>1276</v>
      </c>
      <c r="N662" s="9" t="n">
        <v>1537138.130000001</v>
      </c>
      <c r="O662" s="19" t="n">
        <v>100.387808908046</v>
      </c>
      <c r="P662" s="5" t="inlineStr">
        <is>
          <t>03 - SUL</t>
        </is>
      </c>
      <c r="Q662" s="5" t="inlineStr">
        <is>
          <t>HEMANUELE DITZEL (MANU)</t>
        </is>
      </c>
      <c r="R662" s="5" t="inlineStr"/>
      <c r="S662" s="5" t="inlineStr">
        <is>
          <t>ZR - NAO APLICAVEL</t>
        </is>
      </c>
      <c r="T662" s="5" t="inlineStr">
        <is>
          <t>HEMANUELE ROSA DITZEL</t>
        </is>
      </c>
      <c r="U662" s="5" t="inlineStr"/>
      <c r="V662" s="5" t="inlineStr">
        <is>
          <t>sem venda</t>
        </is>
      </c>
      <c r="W662" s="5" t="inlineStr">
        <is>
          <t>REGIÕES/GRUPOS</t>
        </is>
      </c>
    </row>
    <row r="663">
      <c r="A663" s="20" t="n">
        <v>0</v>
      </c>
      <c r="B663" s="21" t="inlineStr">
        <is>
          <t>ROXO</t>
        </is>
      </c>
      <c r="C663" s="9" t="n">
        <v>1711.764705882353</v>
      </c>
      <c r="D663" s="9" t="n">
        <v>0</v>
      </c>
      <c r="E663" s="9" t="n">
        <v>1711.764705882353</v>
      </c>
      <c r="F663" s="6" t="n">
        <v>0</v>
      </c>
      <c r="G663" s="5" t="inlineStr">
        <is>
          <t>SEM GRUPO</t>
        </is>
      </c>
      <c r="H663" s="5" t="inlineStr">
        <is>
          <t>PR</t>
        </is>
      </c>
      <c r="I663" s="5" t="n">
        <v>1276</v>
      </c>
      <c r="J663" s="5" t="inlineStr">
        <is>
          <t>Mapear + Prospectar</t>
        </is>
      </c>
      <c r="K663" s="5" t="inlineStr">
        <is>
          <t>SEM REDE</t>
        </is>
      </c>
      <c r="L663" s="5" t="inlineStr">
        <is>
          <t>PR</t>
        </is>
      </c>
      <c r="M663" s="5" t="n">
        <v>1276</v>
      </c>
      <c r="N663" s="9" t="n">
        <v>1537138.130000001</v>
      </c>
      <c r="O663" s="19" t="n">
        <v>100.387808908046</v>
      </c>
      <c r="P663" s="5" t="inlineStr">
        <is>
          <t>03 - SUL</t>
        </is>
      </c>
      <c r="Q663" s="5" t="inlineStr">
        <is>
          <t>HEMANUELE DITZEL (MANU)</t>
        </is>
      </c>
      <c r="R663" s="5" t="inlineStr"/>
      <c r="S663" s="5" t="inlineStr">
        <is>
          <t>ZR - NAO APLICAVEL</t>
        </is>
      </c>
      <c r="T663" s="5" t="inlineStr">
        <is>
          <t>HEMANUELE ROSA DITZEL</t>
        </is>
      </c>
      <c r="U663" s="5" t="inlineStr"/>
      <c r="V663" s="5" t="inlineStr">
        <is>
          <t>sem venda</t>
        </is>
      </c>
      <c r="W663" s="5" t="inlineStr">
        <is>
          <t>REGIÕES/GRUPOS</t>
        </is>
      </c>
    </row>
    <row r="664">
      <c r="A664" s="20" t="n">
        <v>0</v>
      </c>
      <c r="B664" s="21" t="inlineStr">
        <is>
          <t>ROXO</t>
        </is>
      </c>
      <c r="C664" s="9" t="n">
        <v>1604.347826086957</v>
      </c>
      <c r="D664" s="9" t="n">
        <v>0</v>
      </c>
      <c r="E664" s="9" t="n">
        <v>1604.347826086957</v>
      </c>
      <c r="F664" s="6" t="n">
        <v>0</v>
      </c>
      <c r="G664" s="5" t="inlineStr">
        <is>
          <t>SEM GRUPO</t>
        </is>
      </c>
      <c r="H664" s="5" t="inlineStr">
        <is>
          <t>SC</t>
        </is>
      </c>
      <c r="I664" s="5" t="n">
        <v>1276</v>
      </c>
      <c r="J664" s="5" t="inlineStr">
        <is>
          <t>Mapear + Prospectar</t>
        </is>
      </c>
      <c r="K664" s="5" t="inlineStr">
        <is>
          <t>SEM REDE</t>
        </is>
      </c>
      <c r="L664" s="5" t="inlineStr">
        <is>
          <t>SC</t>
        </is>
      </c>
      <c r="M664" s="5" t="n">
        <v>1276</v>
      </c>
      <c r="N664" s="9" t="n">
        <v>1537138.130000001</v>
      </c>
      <c r="O664" s="19" t="n">
        <v>100.387808908046</v>
      </c>
      <c r="P664" s="5" t="inlineStr">
        <is>
          <t>03 - SUL</t>
        </is>
      </c>
      <c r="Q664" s="5" t="inlineStr">
        <is>
          <t>HEMANUELE DITZEL (MANU)</t>
        </is>
      </c>
      <c r="R664" s="5" t="inlineStr"/>
      <c r="S664" s="5" t="inlineStr">
        <is>
          <t>LG REPRESENTACOES LTDA - EPP</t>
        </is>
      </c>
      <c r="T664" s="5" t="inlineStr">
        <is>
          <t>ZV - NAO APLICAVEL</t>
        </is>
      </c>
      <c r="U664" s="5" t="inlineStr"/>
      <c r="V664" s="5" t="inlineStr">
        <is>
          <t>sem venda</t>
        </is>
      </c>
      <c r="W664" s="5" t="inlineStr">
        <is>
          <t>REGIÕES/GRUPOS</t>
        </is>
      </c>
    </row>
    <row r="665">
      <c r="A665" s="20" t="n">
        <v>0</v>
      </c>
      <c r="B665" s="21" t="inlineStr">
        <is>
          <t>ROXO</t>
        </is>
      </c>
      <c r="C665" s="9" t="n">
        <v>1582.758620689655</v>
      </c>
      <c r="D665" s="9" t="n">
        <v>0</v>
      </c>
      <c r="E665" s="9" t="n">
        <v>1582.758620689655</v>
      </c>
      <c r="F665" s="6" t="n">
        <v>0</v>
      </c>
      <c r="G665" s="5" t="inlineStr">
        <is>
          <t>SEM GRUPO</t>
        </is>
      </c>
      <c r="H665" s="5" t="inlineStr">
        <is>
          <t>RS</t>
        </is>
      </c>
      <c r="I665" s="5" t="n">
        <v>1276</v>
      </c>
      <c r="J665" s="5" t="inlineStr">
        <is>
          <t>Mapear + Prospectar</t>
        </is>
      </c>
      <c r="K665" s="5" t="inlineStr">
        <is>
          <t>SEM REDE</t>
        </is>
      </c>
      <c r="L665" s="5" t="inlineStr">
        <is>
          <t>RS</t>
        </is>
      </c>
      <c r="M665" s="5" t="n">
        <v>1276</v>
      </c>
      <c r="N665" s="9" t="n">
        <v>1537138.130000001</v>
      </c>
      <c r="O665" s="19" t="n">
        <v>100.387808908046</v>
      </c>
      <c r="P665" s="5" t="inlineStr">
        <is>
          <t>03 - SUL</t>
        </is>
      </c>
      <c r="Q665" s="5" t="inlineStr">
        <is>
          <t>HEMANUELE DITZEL (MANU)</t>
        </is>
      </c>
      <c r="R665" s="5" t="inlineStr"/>
      <c r="S665" s="5" t="inlineStr">
        <is>
          <t>ZR - NAO APLICAVEL</t>
        </is>
      </c>
      <c r="T665" s="5" t="inlineStr">
        <is>
          <t>HEMANUELE ROSA DITZEL</t>
        </is>
      </c>
      <c r="U665" s="5" t="inlineStr"/>
      <c r="V665" s="5" t="inlineStr">
        <is>
          <t>sem venda</t>
        </is>
      </c>
      <c r="W665" s="5" t="inlineStr">
        <is>
          <t>REGIÕES/GRUPOS</t>
        </is>
      </c>
    </row>
    <row r="666">
      <c r="A666" s="20" t="n">
        <v>0</v>
      </c>
      <c r="B666" s="21" t="inlineStr">
        <is>
          <t>ROXO</t>
        </is>
      </c>
      <c r="C666" s="9" t="n">
        <v>1553.191489361702</v>
      </c>
      <c r="D666" s="9" t="n">
        <v>0</v>
      </c>
      <c r="E666" s="9" t="n">
        <v>1553.191489361702</v>
      </c>
      <c r="F666" s="6" t="n">
        <v>0</v>
      </c>
      <c r="G666" s="5" t="inlineStr">
        <is>
          <t>SEM GRUPO</t>
        </is>
      </c>
      <c r="H666" s="5" t="inlineStr">
        <is>
          <t>SC</t>
        </is>
      </c>
      <c r="I666" s="5" t="n">
        <v>1276</v>
      </c>
      <c r="J666" s="5" t="inlineStr">
        <is>
          <t>Mapear + Prospectar</t>
        </is>
      </c>
      <c r="K666" s="5" t="inlineStr">
        <is>
          <t>SEM REDE</t>
        </is>
      </c>
      <c r="L666" s="5" t="inlineStr">
        <is>
          <t>SC</t>
        </is>
      </c>
      <c r="M666" s="5" t="n">
        <v>1276</v>
      </c>
      <c r="N666" s="9" t="n">
        <v>1537138.130000001</v>
      </c>
      <c r="O666" s="19" t="n">
        <v>100.387808908046</v>
      </c>
      <c r="P666" s="5" t="inlineStr">
        <is>
          <t>03 - SUL</t>
        </is>
      </c>
      <c r="Q666" s="5" t="inlineStr">
        <is>
          <t>HEMANUELE DITZEL (MANU)</t>
        </is>
      </c>
      <c r="R666" s="5" t="inlineStr"/>
      <c r="S666" s="5" t="inlineStr">
        <is>
          <t>LG REPRESENTACOES LTDA - EPP</t>
        </is>
      </c>
      <c r="T666" s="5" t="inlineStr">
        <is>
          <t>ZV - NAO APLICAVEL</t>
        </is>
      </c>
      <c r="U666" s="5" t="inlineStr"/>
      <c r="V666" s="5" t="inlineStr">
        <is>
          <t>sem venda</t>
        </is>
      </c>
      <c r="W666" s="5" t="inlineStr">
        <is>
          <t>REGIÕES/GRUPOS</t>
        </is>
      </c>
    </row>
    <row r="667">
      <c r="A667" s="20" t="n">
        <v>0</v>
      </c>
      <c r="B667" s="21" t="inlineStr">
        <is>
          <t>ROXO</t>
        </is>
      </c>
      <c r="C667" s="9" t="n">
        <v>1612.5</v>
      </c>
      <c r="D667" s="9" t="n">
        <v>0</v>
      </c>
      <c r="E667" s="9" t="n">
        <v>1612.5</v>
      </c>
      <c r="F667" s="6" t="n">
        <v>0</v>
      </c>
      <c r="G667" s="5" t="inlineStr">
        <is>
          <t>SEM GRUPO</t>
        </is>
      </c>
      <c r="H667" s="5" t="inlineStr">
        <is>
          <t>RS</t>
        </is>
      </c>
      <c r="I667" s="5" t="n">
        <v>1276</v>
      </c>
      <c r="J667" s="5" t="inlineStr">
        <is>
          <t>Mapear + Prospectar</t>
        </is>
      </c>
      <c r="K667" s="5" t="inlineStr">
        <is>
          <t>SEM REDE</t>
        </is>
      </c>
      <c r="L667" s="5" t="inlineStr">
        <is>
          <t>RS</t>
        </is>
      </c>
      <c r="M667" s="5" t="n">
        <v>1276</v>
      </c>
      <c r="N667" s="9" t="n">
        <v>1537138.130000001</v>
      </c>
      <c r="O667" s="19" t="n">
        <v>100.387808908046</v>
      </c>
      <c r="P667" s="5" t="inlineStr">
        <is>
          <t>03 - SUL</t>
        </is>
      </c>
      <c r="Q667" s="5" t="inlineStr">
        <is>
          <t>HEMANUELE DITZEL (MANU)</t>
        </is>
      </c>
      <c r="R667" s="5" t="inlineStr"/>
      <c r="S667" s="5" t="inlineStr">
        <is>
          <t>ZR - NAO APLICAVEL</t>
        </is>
      </c>
      <c r="T667" s="5" t="inlineStr">
        <is>
          <t>HEMANUELE ROSA DITZEL</t>
        </is>
      </c>
      <c r="U667" s="5" t="inlineStr"/>
      <c r="V667" s="5" t="inlineStr">
        <is>
          <t>sem venda</t>
        </is>
      </c>
      <c r="W667" s="5" t="inlineStr">
        <is>
          <t>REGIÕES/GRUPOS</t>
        </is>
      </c>
    </row>
    <row r="668">
      <c r="A668" s="20" t="n">
        <v>0</v>
      </c>
      <c r="B668" s="21" t="inlineStr">
        <is>
          <t>ROXO</t>
        </is>
      </c>
      <c r="C668" s="9" t="n">
        <v>1513.953488372093</v>
      </c>
      <c r="D668" s="9" t="n">
        <v>0</v>
      </c>
      <c r="E668" s="9" t="n">
        <v>1513.953488372093</v>
      </c>
      <c r="F668" s="6" t="n">
        <v>0</v>
      </c>
      <c r="G668" s="5" t="inlineStr">
        <is>
          <t>SEM GRUPO</t>
        </is>
      </c>
      <c r="H668" s="5" t="inlineStr">
        <is>
          <t>SC</t>
        </is>
      </c>
      <c r="I668" s="5" t="n">
        <v>1276</v>
      </c>
      <c r="J668" s="5" t="inlineStr">
        <is>
          <t>Mapear + Prospectar</t>
        </is>
      </c>
      <c r="K668" s="5" t="inlineStr">
        <is>
          <t>SEM REDE</t>
        </is>
      </c>
      <c r="L668" s="5" t="inlineStr">
        <is>
          <t>SC</t>
        </is>
      </c>
      <c r="M668" s="5" t="n">
        <v>1276</v>
      </c>
      <c r="N668" s="9" t="n">
        <v>1537138.130000001</v>
      </c>
      <c r="O668" s="19" t="n">
        <v>100.387808908046</v>
      </c>
      <c r="P668" s="5" t="inlineStr">
        <is>
          <t>03 - SUL</t>
        </is>
      </c>
      <c r="Q668" s="5" t="inlineStr">
        <is>
          <t>HEMANUELE DITZEL (MANU)</t>
        </is>
      </c>
      <c r="R668" s="5" t="inlineStr"/>
      <c r="S668" s="5" t="inlineStr">
        <is>
          <t>ZR - NAO APLICAVEL</t>
        </is>
      </c>
      <c r="T668" s="5" t="inlineStr">
        <is>
          <t>HEMANUELE ROSA DITZEL</t>
        </is>
      </c>
      <c r="U668" s="5" t="inlineStr"/>
      <c r="V668" s="5" t="inlineStr">
        <is>
          <t>sem venda</t>
        </is>
      </c>
      <c r="W668" s="5" t="inlineStr">
        <is>
          <t>REGIÕES/GRUPOS</t>
        </is>
      </c>
    </row>
    <row r="669">
      <c r="A669" s="20" t="n">
        <v>0</v>
      </c>
      <c r="B669" s="21" t="inlineStr">
        <is>
          <t>ROXO</t>
        </is>
      </c>
      <c r="C669" s="9" t="n">
        <v>10875</v>
      </c>
      <c r="D669" s="9" t="n">
        <v>0</v>
      </c>
      <c r="E669" s="9" t="n">
        <v>10875</v>
      </c>
      <c r="F669" s="6" t="n">
        <v>0</v>
      </c>
      <c r="G669" s="5" t="inlineStr">
        <is>
          <t>CIA DA SAUDE</t>
        </is>
      </c>
      <c r="H669" s="5" t="inlineStr"/>
      <c r="I669" s="5" t="n">
        <v>72</v>
      </c>
      <c r="J669" s="5" t="inlineStr">
        <is>
          <t>Mapear + Prospectar</t>
        </is>
      </c>
      <c r="K669" s="5" t="inlineStr">
        <is>
          <t>CIA DA SAUDE</t>
        </is>
      </c>
      <c r="L669" s="5" t="inlineStr"/>
      <c r="M669" s="5" t="n">
        <v>72</v>
      </c>
      <c r="N669" s="9" t="n">
        <v>35479.27</v>
      </c>
      <c r="O669" s="19" t="n">
        <v>41.06396990740741</v>
      </c>
      <c r="P669" s="5" t="inlineStr">
        <is>
          <t>03 - NACIONAL</t>
        </is>
      </c>
      <c r="Q669" s="5" t="inlineStr">
        <is>
          <t>JULIO GADRET</t>
        </is>
      </c>
      <c r="R669" s="5" t="inlineStr"/>
      <c r="S669" s="5" t="inlineStr">
        <is>
          <t>LG REPRESENTACOES LTDA - EPP</t>
        </is>
      </c>
      <c r="T669" s="5" t="inlineStr">
        <is>
          <t>ZV - NAO APLICAVEL</t>
        </is>
      </c>
      <c r="U669" s="5" t="inlineStr"/>
      <c r="V669" s="5" t="inlineStr">
        <is>
          <t>sem venda</t>
        </is>
      </c>
      <c r="W669" s="5" t="inlineStr">
        <is>
          <t>REDES/GRUPOS</t>
        </is>
      </c>
    </row>
    <row r="670">
      <c r="A670" s="20" t="n">
        <v>0</v>
      </c>
      <c r="B670" s="21" t="inlineStr">
        <is>
          <t>ROXO</t>
        </is>
      </c>
      <c r="C670" s="9" t="n">
        <v>2614.285714285714</v>
      </c>
      <c r="D670" s="9" t="n">
        <v>0</v>
      </c>
      <c r="E670" s="9" t="n">
        <v>2614.285714285714</v>
      </c>
      <c r="F670" s="6" t="n">
        <v>0</v>
      </c>
      <c r="G670" s="5" t="inlineStr">
        <is>
          <t>SEM GRUPO</t>
        </is>
      </c>
      <c r="H670" s="5" t="inlineStr">
        <is>
          <t>SP</t>
        </is>
      </c>
      <c r="I670" s="5" t="n">
        <v>1276</v>
      </c>
      <c r="J670" s="5" t="inlineStr">
        <is>
          <t>Mapear + Prospectar</t>
        </is>
      </c>
      <c r="K670" s="5" t="inlineStr">
        <is>
          <t>SEM REDE</t>
        </is>
      </c>
      <c r="L670" s="5" t="inlineStr">
        <is>
          <t>SP</t>
        </is>
      </c>
      <c r="M670" s="5" t="n">
        <v>1276</v>
      </c>
      <c r="N670" s="9" t="n">
        <v>1537138.130000001</v>
      </c>
      <c r="O670" s="19" t="n">
        <v>100.387808908046</v>
      </c>
      <c r="P670" s="5" t="inlineStr">
        <is>
          <t>03 - SP INTERIOR</t>
        </is>
      </c>
      <c r="Q670" s="5" t="inlineStr">
        <is>
          <t>LARISSA PADILHA</t>
        </is>
      </c>
      <c r="R670" s="5" t="inlineStr"/>
      <c r="S670" s="5" t="inlineStr">
        <is>
          <t>42.149.466 LARISSA DA SILVA PADILHA - ME</t>
        </is>
      </c>
      <c r="T670" s="5" t="inlineStr">
        <is>
          <t>ZV - NAO APLICAVEL</t>
        </is>
      </c>
      <c r="U670" s="5" t="inlineStr"/>
      <c r="V670" s="5" t="inlineStr">
        <is>
          <t>sem venda</t>
        </is>
      </c>
      <c r="W670" s="5" t="inlineStr">
        <is>
          <t>REGIÕES/GRUPOS</t>
        </is>
      </c>
    </row>
    <row r="671">
      <c r="A671" s="20" t="n">
        <v>0</v>
      </c>
      <c r="B671" s="21" t="inlineStr">
        <is>
          <t>ROXO</t>
        </is>
      </c>
      <c r="C671" s="9" t="n">
        <v>1440</v>
      </c>
      <c r="D671" s="9" t="n">
        <v>0</v>
      </c>
      <c r="E671" s="9" t="n">
        <v>1440</v>
      </c>
      <c r="F671" s="6" t="n">
        <v>0</v>
      </c>
      <c r="G671" s="5" t="inlineStr">
        <is>
          <t>SEM GRUPO</t>
        </is>
      </c>
      <c r="H671" s="5" t="inlineStr">
        <is>
          <t>PB</t>
        </is>
      </c>
      <c r="I671" s="5" t="n">
        <v>1276</v>
      </c>
      <c r="J671" s="5" t="inlineStr">
        <is>
          <t>Mapear + Prospectar</t>
        </is>
      </c>
      <c r="K671" s="5" t="inlineStr">
        <is>
          <t>SEM REDE</t>
        </is>
      </c>
      <c r="L671" s="5" t="inlineStr">
        <is>
          <t>PB</t>
        </is>
      </c>
      <c r="M671" s="5" t="n">
        <v>1276</v>
      </c>
      <c r="N671" s="9" t="n">
        <v>1537138.130000001</v>
      </c>
      <c r="O671" s="19" t="n">
        <v>100.387808908046</v>
      </c>
      <c r="P671" s="5" t="inlineStr">
        <is>
          <t>03 - NORDESTE (SEM MA)</t>
        </is>
      </c>
      <c r="Q671" s="5" t="inlineStr">
        <is>
          <t>LARISSA PADILHA</t>
        </is>
      </c>
      <c r="R671" s="5" t="inlineStr"/>
      <c r="S671" s="5" t="inlineStr">
        <is>
          <t>42.149.466 LARISSA DA SILVA PADILHA - ME</t>
        </is>
      </c>
      <c r="T671" s="5" t="inlineStr">
        <is>
          <t>ZV - NAO APLICAVEL</t>
        </is>
      </c>
      <c r="U671" s="5" t="inlineStr"/>
      <c r="V671" s="5" t="inlineStr">
        <is>
          <t>sem venda</t>
        </is>
      </c>
      <c r="W671" s="5" t="inlineStr">
        <is>
          <t>REGIÕES/GRUPOS</t>
        </is>
      </c>
    </row>
    <row r="672">
      <c r="A672" s="20" t="n">
        <v>0</v>
      </c>
      <c r="B672" s="21" t="inlineStr">
        <is>
          <t>ROXO</t>
        </is>
      </c>
      <c r="C672" s="9" t="n">
        <v>1643.478260869565</v>
      </c>
      <c r="D672" s="9" t="n">
        <v>0</v>
      </c>
      <c r="E672" s="9" t="n">
        <v>1643.478260869565</v>
      </c>
      <c r="F672" s="6" t="n">
        <v>0</v>
      </c>
      <c r="G672" s="5" t="inlineStr">
        <is>
          <t>SEM GRUPO</t>
        </is>
      </c>
      <c r="H672" s="5" t="inlineStr">
        <is>
          <t>SC</t>
        </is>
      </c>
      <c r="I672" s="5" t="n">
        <v>1276</v>
      </c>
      <c r="J672" s="5" t="inlineStr">
        <is>
          <t>Mapear + Prospectar</t>
        </is>
      </c>
      <c r="K672" s="5" t="inlineStr">
        <is>
          <t>SEM REDE</t>
        </is>
      </c>
      <c r="L672" s="5" t="inlineStr">
        <is>
          <t>SC</t>
        </is>
      </c>
      <c r="M672" s="5" t="n">
        <v>1276</v>
      </c>
      <c r="N672" s="9" t="n">
        <v>1537138.130000001</v>
      </c>
      <c r="O672" s="19" t="n">
        <v>100.387808908046</v>
      </c>
      <c r="P672" s="5" t="inlineStr">
        <is>
          <t>03 - SUL</t>
        </is>
      </c>
      <c r="Q672" s="5" t="inlineStr">
        <is>
          <t>HEMANUELE DITZEL (MANU)</t>
        </is>
      </c>
      <c r="R672" s="5" t="inlineStr"/>
      <c r="S672" s="5" t="inlineStr">
        <is>
          <t>ZR - NAO APLICAVEL</t>
        </is>
      </c>
      <c r="T672" s="5" t="inlineStr">
        <is>
          <t>HEMANUELE ROSA DITZEL</t>
        </is>
      </c>
      <c r="U672" s="5" t="inlineStr"/>
      <c r="V672" s="5" t="inlineStr">
        <is>
          <t>sem venda</t>
        </is>
      </c>
      <c r="W672" s="5" t="inlineStr">
        <is>
          <t>REGIÕES/GRUPOS</t>
        </is>
      </c>
    </row>
    <row r="673">
      <c r="A673" s="20" t="n">
        <v>0</v>
      </c>
      <c r="B673" s="21" t="inlineStr">
        <is>
          <t>ROXO</t>
        </is>
      </c>
      <c r="C673" s="9" t="n">
        <v>1800</v>
      </c>
      <c r="D673" s="9" t="n">
        <v>0</v>
      </c>
      <c r="E673" s="9" t="n">
        <v>1800</v>
      </c>
      <c r="F673" s="6" t="n">
        <v>0</v>
      </c>
      <c r="G673" s="5" t="inlineStr">
        <is>
          <t>SEM GRUPO</t>
        </is>
      </c>
      <c r="H673" s="5" t="inlineStr">
        <is>
          <t>RN</t>
        </is>
      </c>
      <c r="I673" s="5" t="n">
        <v>1276</v>
      </c>
      <c r="J673" s="5" t="inlineStr">
        <is>
          <t>Mapear + Prospectar</t>
        </is>
      </c>
      <c r="K673" s="5" t="inlineStr">
        <is>
          <t>SEM REDE</t>
        </is>
      </c>
      <c r="L673" s="5" t="inlineStr">
        <is>
          <t>RN</t>
        </is>
      </c>
      <c r="M673" s="5" t="n">
        <v>1276</v>
      </c>
      <c r="N673" s="9" t="n">
        <v>1537138.130000001</v>
      </c>
      <c r="O673" s="19" t="n">
        <v>100.387808908046</v>
      </c>
      <c r="P673" s="5" t="inlineStr">
        <is>
          <t>03 - NORDESTE (SEM MA)</t>
        </is>
      </c>
      <c r="Q673" s="5" t="inlineStr">
        <is>
          <t>LARISSA PADILHA</t>
        </is>
      </c>
      <c r="R673" s="5" t="inlineStr"/>
      <c r="S673" s="5" t="inlineStr">
        <is>
          <t>42.149.466 LARISSA DA SILVA PADILHA - ME</t>
        </is>
      </c>
      <c r="T673" s="5" t="inlineStr">
        <is>
          <t>ZV - NAO APLICAVEL</t>
        </is>
      </c>
      <c r="U673" s="5" t="inlineStr"/>
      <c r="V673" s="5" t="inlineStr">
        <is>
          <t>sem venda</t>
        </is>
      </c>
      <c r="W673" s="5" t="inlineStr">
        <is>
          <t>REGIÕES/GRUPOS</t>
        </is>
      </c>
    </row>
    <row r="674">
      <c r="A674" s="20" t="n">
        <v>0</v>
      </c>
      <c r="B674" s="21" t="inlineStr">
        <is>
          <t>ROXO</t>
        </is>
      </c>
      <c r="C674" s="9" t="n">
        <v>2614.285714285714</v>
      </c>
      <c r="D674" s="9" t="n">
        <v>0</v>
      </c>
      <c r="E674" s="9" t="n">
        <v>2614.285714285714</v>
      </c>
      <c r="F674" s="6" t="n">
        <v>0</v>
      </c>
      <c r="G674" s="5" t="inlineStr">
        <is>
          <t>SEM GRUPO</t>
        </is>
      </c>
      <c r="H674" s="5" t="inlineStr">
        <is>
          <t>SP</t>
        </is>
      </c>
      <c r="I674" s="5" t="n">
        <v>1276</v>
      </c>
      <c r="J674" s="5" t="inlineStr">
        <is>
          <t>Mapear + Prospectar</t>
        </is>
      </c>
      <c r="K674" s="5" t="inlineStr">
        <is>
          <t>SEM REDE</t>
        </is>
      </c>
      <c r="L674" s="5" t="inlineStr">
        <is>
          <t>SP</t>
        </is>
      </c>
      <c r="M674" s="5" t="n">
        <v>1276</v>
      </c>
      <c r="N674" s="9" t="n">
        <v>1537138.130000001</v>
      </c>
      <c r="O674" s="19" t="n">
        <v>100.387808908046</v>
      </c>
      <c r="P674" s="5" t="inlineStr">
        <is>
          <t>03 - SP INTERIOR</t>
        </is>
      </c>
      <c r="Q674" s="5" t="inlineStr">
        <is>
          <t>LARISSA PADILHA</t>
        </is>
      </c>
      <c r="R674" s="5" t="inlineStr"/>
      <c r="S674" s="5" t="inlineStr">
        <is>
          <t>42.149.466 LARISSA DA SILVA PADILHA - ME</t>
        </is>
      </c>
      <c r="T674" s="5" t="inlineStr">
        <is>
          <t>ZV - NAO APLICAVEL</t>
        </is>
      </c>
      <c r="U674" s="5" t="inlineStr"/>
      <c r="V674" s="5" t="inlineStr">
        <is>
          <t>sem venda</t>
        </is>
      </c>
      <c r="W674" s="5" t="inlineStr">
        <is>
          <t>REGIÕES/GRUPOS</t>
        </is>
      </c>
    </row>
    <row r="675">
      <c r="A675" s="20" t="n">
        <v>0</v>
      </c>
      <c r="B675" s="21" t="inlineStr">
        <is>
          <t>ROXO</t>
        </is>
      </c>
      <c r="C675" s="9" t="n">
        <v>1200</v>
      </c>
      <c r="D675" s="9" t="n">
        <v>0</v>
      </c>
      <c r="E675" s="9" t="n">
        <v>1200</v>
      </c>
      <c r="F675" s="6" t="n">
        <v>0</v>
      </c>
      <c r="G675" s="5" t="inlineStr">
        <is>
          <t>SEM GRUPO</t>
        </is>
      </c>
      <c r="H675" s="5" t="inlineStr">
        <is>
          <t>PE</t>
        </is>
      </c>
      <c r="I675" s="5" t="n">
        <v>1276</v>
      </c>
      <c r="J675" s="5" t="inlineStr">
        <is>
          <t>Mapear + Prospectar</t>
        </is>
      </c>
      <c r="K675" s="5" t="inlineStr">
        <is>
          <t>SEM REDE</t>
        </is>
      </c>
      <c r="L675" s="5" t="inlineStr">
        <is>
          <t>PE</t>
        </is>
      </c>
      <c r="M675" s="5" t="n">
        <v>1276</v>
      </c>
      <c r="N675" s="9" t="n">
        <v>1537138.130000001</v>
      </c>
      <c r="O675" s="19" t="n">
        <v>100.387808908046</v>
      </c>
      <c r="P675" s="5" t="inlineStr">
        <is>
          <t>03 - NORDESTE (SEM MA)</t>
        </is>
      </c>
      <c r="Q675" s="5" t="inlineStr">
        <is>
          <t>LARISSA PADILHA</t>
        </is>
      </c>
      <c r="R675" s="5" t="inlineStr"/>
      <c r="S675" s="5" t="inlineStr">
        <is>
          <t>42.149.466 LARISSA DA SILVA PADILHA - ME</t>
        </is>
      </c>
      <c r="T675" s="5" t="inlineStr">
        <is>
          <t>ZV - NAO APLICAVEL</t>
        </is>
      </c>
      <c r="U675" s="5" t="inlineStr"/>
      <c r="V675" s="5" t="inlineStr">
        <is>
          <t>sem venda</t>
        </is>
      </c>
      <c r="W675" s="5" t="inlineStr">
        <is>
          <t>REGIÕES/GRUPOS</t>
        </is>
      </c>
    </row>
    <row r="676">
      <c r="A676" s="20" t="n">
        <v>0</v>
      </c>
      <c r="B676" s="21" t="inlineStr">
        <is>
          <t>ROXO</t>
        </is>
      </c>
      <c r="C676" s="9" t="n">
        <v>2622.857142857143</v>
      </c>
      <c r="D676" s="9" t="n">
        <v>0</v>
      </c>
      <c r="E676" s="9" t="n">
        <v>2622.857142857143</v>
      </c>
      <c r="F676" s="6" t="n">
        <v>0</v>
      </c>
      <c r="G676" s="5" t="inlineStr">
        <is>
          <t>SEM GRUPO</t>
        </is>
      </c>
      <c r="H676" s="5" t="inlineStr">
        <is>
          <t>SP</t>
        </is>
      </c>
      <c r="I676" s="5" t="n">
        <v>1276</v>
      </c>
      <c r="J676" s="5" t="inlineStr">
        <is>
          <t>Mapear + Prospectar</t>
        </is>
      </c>
      <c r="K676" s="5" t="inlineStr">
        <is>
          <t>SEM REDE</t>
        </is>
      </c>
      <c r="L676" s="5" t="inlineStr">
        <is>
          <t>SP</t>
        </is>
      </c>
      <c r="M676" s="5" t="n">
        <v>1276</v>
      </c>
      <c r="N676" s="9" t="n">
        <v>1537138.130000001</v>
      </c>
      <c r="O676" s="19" t="n">
        <v>100.387808908046</v>
      </c>
      <c r="P676" s="5" t="inlineStr">
        <is>
          <t>03 - SP INTERIOR</t>
        </is>
      </c>
      <c r="Q676" s="5" t="inlineStr">
        <is>
          <t>LARISSA PADILHA</t>
        </is>
      </c>
      <c r="R676" s="5" t="inlineStr"/>
      <c r="S676" s="5" t="inlineStr">
        <is>
          <t>42.149.466 LARISSA DA SILVA PADILHA - ME</t>
        </is>
      </c>
      <c r="T676" s="5" t="inlineStr">
        <is>
          <t>ZV - NAO APLICAVEL</t>
        </is>
      </c>
      <c r="U676" s="5" t="inlineStr"/>
      <c r="V676" s="5" t="inlineStr">
        <is>
          <t>sem venda</t>
        </is>
      </c>
      <c r="W676" s="5" t="inlineStr">
        <is>
          <t>REGIÕES/GRUPOS</t>
        </is>
      </c>
    </row>
    <row r="677">
      <c r="A677" s="20" t="n">
        <v>0</v>
      </c>
      <c r="B677" s="21" t="inlineStr">
        <is>
          <t>ROXO</t>
        </is>
      </c>
      <c r="C677" s="9" t="n">
        <v>1613.793103448276</v>
      </c>
      <c r="D677" s="9" t="n">
        <v>0</v>
      </c>
      <c r="E677" s="9" t="n">
        <v>1613.793103448276</v>
      </c>
      <c r="F677" s="6" t="n">
        <v>0</v>
      </c>
      <c r="G677" s="5" t="inlineStr">
        <is>
          <t>SEM GRUPO</t>
        </is>
      </c>
      <c r="H677" s="5" t="inlineStr">
        <is>
          <t>PR</t>
        </is>
      </c>
      <c r="I677" s="5" t="n">
        <v>1276</v>
      </c>
      <c r="J677" s="5" t="inlineStr">
        <is>
          <t>Mapear + Prospectar</t>
        </is>
      </c>
      <c r="K677" s="5" t="inlineStr">
        <is>
          <t>SEM REDE</t>
        </is>
      </c>
      <c r="L677" s="5" t="inlineStr">
        <is>
          <t>PR</t>
        </is>
      </c>
      <c r="M677" s="5" t="n">
        <v>1276</v>
      </c>
      <c r="N677" s="9" t="n">
        <v>1537138.130000001</v>
      </c>
      <c r="O677" s="19" t="n">
        <v>100.387808908046</v>
      </c>
      <c r="P677" s="5" t="inlineStr">
        <is>
          <t>03 - SUL</t>
        </is>
      </c>
      <c r="Q677" s="5" t="inlineStr">
        <is>
          <t>HEMANUELE DITZEL (MANU)</t>
        </is>
      </c>
      <c r="R677" s="5" t="inlineStr"/>
      <c r="S677" s="5" t="inlineStr">
        <is>
          <t>ZR - NAO APLICAVEL</t>
        </is>
      </c>
      <c r="T677" s="5" t="inlineStr">
        <is>
          <t>HEMANUELE ROSA DITZEL</t>
        </is>
      </c>
      <c r="U677" s="5" t="inlineStr"/>
      <c r="V677" s="5" t="inlineStr">
        <is>
          <t>sem venda</t>
        </is>
      </c>
      <c r="W677" s="5" t="inlineStr">
        <is>
          <t>REGIÕES/GRUPOS</t>
        </is>
      </c>
    </row>
    <row r="678">
      <c r="A678" s="20" t="n">
        <v>0</v>
      </c>
      <c r="B678" s="21" t="inlineStr">
        <is>
          <t>ROXO</t>
        </is>
      </c>
      <c r="C678" s="9" t="n">
        <v>1494.339622641509</v>
      </c>
      <c r="D678" s="9" t="n">
        <v>0</v>
      </c>
      <c r="E678" s="9" t="n">
        <v>1494.339622641509</v>
      </c>
      <c r="F678" s="6" t="n">
        <v>0</v>
      </c>
      <c r="G678" s="5" t="inlineStr">
        <is>
          <t>SEM GRUPO</t>
        </is>
      </c>
      <c r="H678" s="5" t="inlineStr">
        <is>
          <t>GO</t>
        </is>
      </c>
      <c r="I678" s="5" t="n">
        <v>1276</v>
      </c>
      <c r="J678" s="5" t="inlineStr">
        <is>
          <t>Mapear + Prospectar</t>
        </is>
      </c>
      <c r="K678" s="5" t="inlineStr">
        <is>
          <t>SEM REDE</t>
        </is>
      </c>
      <c r="L678" s="5" t="inlineStr">
        <is>
          <t>GO</t>
        </is>
      </c>
      <c r="M678" s="5" t="n">
        <v>1276</v>
      </c>
      <c r="N678" s="9" t="n">
        <v>1537138.130000001</v>
      </c>
      <c r="O678" s="19" t="n">
        <v>100.387808908046</v>
      </c>
      <c r="P678" s="5" t="inlineStr">
        <is>
          <t>03 - CENTRO OESTE</t>
        </is>
      </c>
      <c r="Q678" s="5" t="inlineStr">
        <is>
          <t>LARISSA PADILHA</t>
        </is>
      </c>
      <c r="R678" s="5" t="inlineStr"/>
      <c r="S678" s="5" t="inlineStr">
        <is>
          <t>42.149.466 LARISSA DA SILVA PADILHA - ME</t>
        </is>
      </c>
      <c r="T678" s="5" t="inlineStr">
        <is>
          <t>ZV - NAO APLICAVEL</t>
        </is>
      </c>
      <c r="U678" s="5" t="inlineStr"/>
      <c r="V678" s="5" t="inlineStr">
        <is>
          <t>sem venda</t>
        </is>
      </c>
      <c r="W678" s="5" t="inlineStr">
        <is>
          <t>REGIÕES/GRUPOS</t>
        </is>
      </c>
    </row>
    <row r="679">
      <c r="A679" s="20" t="n">
        <v>0</v>
      </c>
      <c r="B679" s="21" t="inlineStr">
        <is>
          <t>ROXO</t>
        </is>
      </c>
      <c r="C679" s="9" t="n">
        <v>1600</v>
      </c>
      <c r="D679" s="9" t="n">
        <v>0</v>
      </c>
      <c r="E679" s="9" t="n">
        <v>1600</v>
      </c>
      <c r="F679" s="6" t="n">
        <v>0</v>
      </c>
      <c r="G679" s="5" t="inlineStr">
        <is>
          <t>SEM GRUPO</t>
        </is>
      </c>
      <c r="H679" s="5" t="inlineStr">
        <is>
          <t>RJ</t>
        </is>
      </c>
      <c r="I679" s="5" t="n">
        <v>1276</v>
      </c>
      <c r="J679" s="5" t="inlineStr">
        <is>
          <t>Mapear + Prospectar</t>
        </is>
      </c>
      <c r="K679" s="5" t="inlineStr">
        <is>
          <t>SEM REDE</t>
        </is>
      </c>
      <c r="L679" s="5" t="inlineStr">
        <is>
          <t>RJ</t>
        </is>
      </c>
      <c r="M679" s="5" t="n">
        <v>1276</v>
      </c>
      <c r="N679" s="9" t="n">
        <v>1537138.130000001</v>
      </c>
      <c r="O679" s="19" t="n">
        <v>100.387808908046</v>
      </c>
      <c r="P679" s="5" t="inlineStr">
        <is>
          <t>03 - RJ + ES + MG</t>
        </is>
      </c>
      <c r="Q679" s="5" t="inlineStr">
        <is>
          <t>LARISSA PADILHA</t>
        </is>
      </c>
      <c r="R679" s="5" t="inlineStr"/>
      <c r="S679" s="5" t="inlineStr">
        <is>
          <t>42.149.466 LARISSA DA SILVA PADILHA - ME</t>
        </is>
      </c>
      <c r="T679" s="5" t="inlineStr">
        <is>
          <t>ZV - NAO APLICAVEL</t>
        </is>
      </c>
      <c r="U679" s="5" t="inlineStr"/>
      <c r="V679" s="5" t="inlineStr">
        <is>
          <t>sem venda</t>
        </is>
      </c>
      <c r="W679" s="5" t="inlineStr">
        <is>
          <t>REGIÕES/GRUPOS</t>
        </is>
      </c>
    </row>
    <row r="680">
      <c r="A680" s="20" t="n">
        <v>0</v>
      </c>
      <c r="B680" s="21" t="inlineStr">
        <is>
          <t>ROXO</t>
        </is>
      </c>
      <c r="C680" s="9" t="n">
        <v>1553.191489361702</v>
      </c>
      <c r="D680" s="9" t="n">
        <v>0</v>
      </c>
      <c r="E680" s="9" t="n">
        <v>1553.191489361702</v>
      </c>
      <c r="F680" s="6" t="n">
        <v>0</v>
      </c>
      <c r="G680" s="5" t="inlineStr">
        <is>
          <t>SEM GRUPO</t>
        </is>
      </c>
      <c r="H680" s="5" t="inlineStr">
        <is>
          <t>SC</t>
        </is>
      </c>
      <c r="I680" s="5" t="n">
        <v>1276</v>
      </c>
      <c r="J680" s="5" t="inlineStr">
        <is>
          <t>Mapear + Prospectar</t>
        </is>
      </c>
      <c r="K680" s="5" t="inlineStr">
        <is>
          <t>SEM REDE</t>
        </is>
      </c>
      <c r="L680" s="5" t="inlineStr">
        <is>
          <t>SC</t>
        </is>
      </c>
      <c r="M680" s="5" t="n">
        <v>1276</v>
      </c>
      <c r="N680" s="9" t="n">
        <v>1537138.130000001</v>
      </c>
      <c r="O680" s="19" t="n">
        <v>100.387808908046</v>
      </c>
      <c r="P680" s="5" t="inlineStr">
        <is>
          <t>03 - SUL</t>
        </is>
      </c>
      <c r="Q680" s="5" t="inlineStr">
        <is>
          <t>HEMANUELE DITZEL (MANU)</t>
        </is>
      </c>
      <c r="R680" s="5" t="inlineStr"/>
      <c r="S680" s="5" t="inlineStr">
        <is>
          <t>ZR - NAO APLICAVEL</t>
        </is>
      </c>
      <c r="T680" s="5" t="inlineStr">
        <is>
          <t>HEMANUELE ROSA DITZEL</t>
        </is>
      </c>
      <c r="U680" s="5" t="inlineStr"/>
      <c r="V680" s="5" t="inlineStr">
        <is>
          <t>sem venda</t>
        </is>
      </c>
      <c r="W680" s="5" t="inlineStr">
        <is>
          <t>REGIÕES/GRUPOS</t>
        </is>
      </c>
    </row>
    <row r="681">
      <c r="A681" s="20" t="n">
        <v>0</v>
      </c>
      <c r="B681" s="21" t="inlineStr">
        <is>
          <t>ROXO</t>
        </is>
      </c>
      <c r="C681" s="9" t="n">
        <v>1553.191489361702</v>
      </c>
      <c r="D681" s="9" t="n">
        <v>0</v>
      </c>
      <c r="E681" s="9" t="n">
        <v>1553.191489361702</v>
      </c>
      <c r="F681" s="6" t="n">
        <v>0</v>
      </c>
      <c r="G681" s="5" t="inlineStr">
        <is>
          <t>SEM GRUPO</t>
        </is>
      </c>
      <c r="H681" s="5" t="inlineStr">
        <is>
          <t>SC</t>
        </is>
      </c>
      <c r="I681" s="5" t="n">
        <v>1276</v>
      </c>
      <c r="J681" s="5" t="inlineStr">
        <is>
          <t>Mapear + Prospectar</t>
        </is>
      </c>
      <c r="K681" s="5" t="inlineStr">
        <is>
          <t>SEM REDE</t>
        </is>
      </c>
      <c r="L681" s="5" t="inlineStr">
        <is>
          <t>SC</t>
        </is>
      </c>
      <c r="M681" s="5" t="n">
        <v>1276</v>
      </c>
      <c r="N681" s="9" t="n">
        <v>1537138.130000001</v>
      </c>
      <c r="O681" s="19" t="n">
        <v>100.387808908046</v>
      </c>
      <c r="P681" s="5" t="inlineStr">
        <is>
          <t>03 - SUL</t>
        </is>
      </c>
      <c r="Q681" s="5" t="inlineStr">
        <is>
          <t>HEMANUELE DITZEL (MANU)</t>
        </is>
      </c>
      <c r="R681" s="5" t="inlineStr"/>
      <c r="S681" s="5" t="inlineStr">
        <is>
          <t>ZR - NAO APLICAVEL</t>
        </is>
      </c>
      <c r="T681" s="5" t="inlineStr">
        <is>
          <t>HEMANUELE ROSA DITZEL</t>
        </is>
      </c>
      <c r="U681" s="5" t="inlineStr"/>
      <c r="V681" s="5" t="inlineStr">
        <is>
          <t>sem venda</t>
        </is>
      </c>
      <c r="W681" s="5" t="inlineStr">
        <is>
          <t>REGIÕES/GRUPOS</t>
        </is>
      </c>
    </row>
    <row r="682">
      <c r="A682" s="20" t="n">
        <v>0</v>
      </c>
      <c r="B682" s="21" t="inlineStr">
        <is>
          <t>ROXO</t>
        </is>
      </c>
      <c r="C682" s="9" t="n">
        <v>1711.764705882353</v>
      </c>
      <c r="D682" s="9" t="n">
        <v>0</v>
      </c>
      <c r="E682" s="9" t="n">
        <v>1711.764705882353</v>
      </c>
      <c r="F682" s="6" t="n">
        <v>0</v>
      </c>
      <c r="G682" s="5" t="inlineStr">
        <is>
          <t>SEM GRUPO</t>
        </is>
      </c>
      <c r="H682" s="5" t="inlineStr">
        <is>
          <t>PR</t>
        </is>
      </c>
      <c r="I682" s="5" t="n">
        <v>1276</v>
      </c>
      <c r="J682" s="5" t="inlineStr">
        <is>
          <t>Mapear + Prospectar</t>
        </is>
      </c>
      <c r="K682" s="5" t="inlineStr">
        <is>
          <t>SEM REDE</t>
        </is>
      </c>
      <c r="L682" s="5" t="inlineStr">
        <is>
          <t>PR</t>
        </is>
      </c>
      <c r="M682" s="5" t="n">
        <v>1276</v>
      </c>
      <c r="N682" s="9" t="n">
        <v>1537138.130000001</v>
      </c>
      <c r="O682" s="19" t="n">
        <v>100.387808908046</v>
      </c>
      <c r="P682" s="5" t="inlineStr">
        <is>
          <t>03 - SUL</t>
        </is>
      </c>
      <c r="Q682" s="5" t="inlineStr">
        <is>
          <t>HEMANUELE DITZEL (MANU)</t>
        </is>
      </c>
      <c r="R682" s="5" t="inlineStr"/>
      <c r="S682" s="5" t="inlineStr">
        <is>
          <t>ZR - NAO APLICAVEL</t>
        </is>
      </c>
      <c r="T682" s="5" t="inlineStr">
        <is>
          <t>HEMANUELE ROSA DITZEL</t>
        </is>
      </c>
      <c r="U682" s="5" t="inlineStr"/>
      <c r="V682" s="5" t="inlineStr">
        <is>
          <t>sem venda</t>
        </is>
      </c>
      <c r="W682" s="5" t="inlineStr">
        <is>
          <t>REGIÕES/GRUPOS</t>
        </is>
      </c>
    </row>
    <row r="683">
      <c r="A683" s="20" t="n">
        <v>0</v>
      </c>
      <c r="B683" s="21" t="inlineStr">
        <is>
          <t>ROXO</t>
        </is>
      </c>
      <c r="C683" s="9" t="n">
        <v>1553.191489361702</v>
      </c>
      <c r="D683" s="9" t="n">
        <v>0</v>
      </c>
      <c r="E683" s="9" t="n">
        <v>1553.191489361702</v>
      </c>
      <c r="F683" s="6" t="n">
        <v>0</v>
      </c>
      <c r="G683" s="5" t="inlineStr">
        <is>
          <t>SEM GRUPO</t>
        </is>
      </c>
      <c r="H683" s="5" t="inlineStr">
        <is>
          <t>SC</t>
        </is>
      </c>
      <c r="I683" s="5" t="n">
        <v>1276</v>
      </c>
      <c r="J683" s="5" t="inlineStr">
        <is>
          <t>Mapear + Prospectar</t>
        </is>
      </c>
      <c r="K683" s="5" t="inlineStr">
        <is>
          <t>SEM REDE</t>
        </is>
      </c>
      <c r="L683" s="5" t="inlineStr">
        <is>
          <t>SC</t>
        </is>
      </c>
      <c r="M683" s="5" t="n">
        <v>1276</v>
      </c>
      <c r="N683" s="9" t="n">
        <v>1537138.130000001</v>
      </c>
      <c r="O683" s="19" t="n">
        <v>100.387808908046</v>
      </c>
      <c r="P683" s="5" t="inlineStr">
        <is>
          <t>03 - SUL</t>
        </is>
      </c>
      <c r="Q683" s="5" t="inlineStr">
        <is>
          <t>HEMANUELE DITZEL (MANU)</t>
        </is>
      </c>
      <c r="R683" s="5" t="inlineStr"/>
      <c r="S683" s="5" t="inlineStr">
        <is>
          <t>ZR - NAO APLICAVEL</t>
        </is>
      </c>
      <c r="T683" s="5" t="inlineStr">
        <is>
          <t>HEMANUELE ROSA DITZEL</t>
        </is>
      </c>
      <c r="U683" s="5" t="inlineStr"/>
      <c r="V683" s="5" t="inlineStr">
        <is>
          <t>sem venda</t>
        </is>
      </c>
      <c r="W683" s="5" t="inlineStr">
        <is>
          <t>REGIÕES/GRUPOS</t>
        </is>
      </c>
    </row>
    <row r="684">
      <c r="A684" s="20" t="n">
        <v>0</v>
      </c>
      <c r="B684" s="21" t="inlineStr">
        <is>
          <t>ROXO</t>
        </is>
      </c>
      <c r="C684" s="9" t="n">
        <v>6566.037735849057</v>
      </c>
      <c r="D684" s="9" t="n">
        <v>0</v>
      </c>
      <c r="E684" s="9" t="n">
        <v>6566.037735849057</v>
      </c>
      <c r="F684" s="6" t="n">
        <v>0</v>
      </c>
      <c r="G684" s="5" t="inlineStr">
        <is>
          <t>DIVINA TERRA</t>
        </is>
      </c>
      <c r="H684" s="5" t="inlineStr"/>
      <c r="I684" s="5" t="n">
        <v>53</v>
      </c>
      <c r="J684" s="5" t="inlineStr">
        <is>
          <t>Mapear + Prospectar</t>
        </is>
      </c>
      <c r="K684" s="5" t="inlineStr">
        <is>
          <t>DIVINA TERRA</t>
        </is>
      </c>
      <c r="L684" s="5" t="inlineStr"/>
      <c r="M684" s="5" t="n">
        <v>53</v>
      </c>
      <c r="N684" s="9" t="n">
        <v>26524.04</v>
      </c>
      <c r="O684" s="19" t="n">
        <v>41.70446540880504</v>
      </c>
      <c r="P684" s="5" t="inlineStr">
        <is>
          <t>03 - NACIONAL</t>
        </is>
      </c>
      <c r="Q684" s="5" t="inlineStr">
        <is>
          <t>DAIANE STAVICKI</t>
        </is>
      </c>
      <c r="R684" s="5" t="inlineStr"/>
      <c r="S684" s="5" t="inlineStr">
        <is>
          <t>ZR - NAO APLICAVEL</t>
        </is>
      </c>
      <c r="T684" s="5" t="inlineStr">
        <is>
          <t>ZV - NAO APLICAVEL</t>
        </is>
      </c>
      <c r="U684" s="5" t="inlineStr"/>
      <c r="V684" s="5" t="inlineStr">
        <is>
          <t>sem venda</t>
        </is>
      </c>
      <c r="W684" s="5" t="inlineStr">
        <is>
          <t>REDES/GRUPOS</t>
        </is>
      </c>
    </row>
    <row r="685">
      <c r="A685" s="20" t="n">
        <v>0</v>
      </c>
      <c r="B685" s="21" t="inlineStr">
        <is>
          <t>ROXO</t>
        </is>
      </c>
      <c r="C685" s="9" t="n">
        <v>6566.037735849057</v>
      </c>
      <c r="D685" s="9" t="n">
        <v>0</v>
      </c>
      <c r="E685" s="9" t="n">
        <v>6566.037735849057</v>
      </c>
      <c r="F685" s="6" t="n">
        <v>0</v>
      </c>
      <c r="G685" s="5" t="inlineStr">
        <is>
          <t>DIVINA TERRA</t>
        </is>
      </c>
      <c r="H685" s="5" t="inlineStr"/>
      <c r="I685" s="5" t="n">
        <v>53</v>
      </c>
      <c r="J685" s="5" t="inlineStr">
        <is>
          <t>Mapear + Prospectar</t>
        </is>
      </c>
      <c r="K685" s="5" t="inlineStr">
        <is>
          <t>DIVINA TERRA</t>
        </is>
      </c>
      <c r="L685" s="5" t="inlineStr"/>
      <c r="M685" s="5" t="n">
        <v>53</v>
      </c>
      <c r="N685" s="9" t="n">
        <v>26524.04</v>
      </c>
      <c r="O685" s="19" t="n">
        <v>41.70446540880504</v>
      </c>
      <c r="P685" s="5" t="inlineStr">
        <is>
          <t>03 - NACIONAL</t>
        </is>
      </c>
      <c r="Q685" s="5" t="inlineStr">
        <is>
          <t>DAIANE STAVICKI</t>
        </is>
      </c>
      <c r="R685" s="5" t="inlineStr"/>
      <c r="S685" s="5" t="inlineStr">
        <is>
          <t>ZR - NAO APLICAVEL</t>
        </is>
      </c>
      <c r="T685" s="5" t="inlineStr">
        <is>
          <t>ZV - NAO APLICAVEL</t>
        </is>
      </c>
      <c r="U685" s="5" t="inlineStr"/>
      <c r="V685" s="5" t="inlineStr">
        <is>
          <t>sem venda</t>
        </is>
      </c>
      <c r="W685" s="5" t="inlineStr">
        <is>
          <t>REDES/GRUPOS</t>
        </is>
      </c>
    </row>
    <row r="686">
      <c r="A686" s="20" t="n">
        <v>0</v>
      </c>
      <c r="B686" s="21" t="inlineStr">
        <is>
          <t>ROXO</t>
        </is>
      </c>
      <c r="C686" s="9" t="n">
        <v>1800</v>
      </c>
      <c r="D686" s="9" t="n">
        <v>0</v>
      </c>
      <c r="E686" s="9" t="n">
        <v>1800</v>
      </c>
      <c r="F686" s="6" t="n">
        <v>0</v>
      </c>
      <c r="G686" s="5" t="inlineStr">
        <is>
          <t>SEM GRUPO</t>
        </is>
      </c>
      <c r="H686" s="5" t="inlineStr">
        <is>
          <t>RJ</t>
        </is>
      </c>
      <c r="I686" s="5" t="n">
        <v>1276</v>
      </c>
      <c r="J686" s="5" t="inlineStr">
        <is>
          <t>Mapear + Prospectar</t>
        </is>
      </c>
      <c r="K686" s="5" t="inlineStr">
        <is>
          <t>SEM REDE</t>
        </is>
      </c>
      <c r="L686" s="5" t="inlineStr">
        <is>
          <t>RJ</t>
        </is>
      </c>
      <c r="M686" s="5" t="n">
        <v>1276</v>
      </c>
      <c r="N686" s="9" t="n">
        <v>1537138.130000001</v>
      </c>
      <c r="O686" s="19" t="n">
        <v>100.387808908046</v>
      </c>
      <c r="P686" s="5" t="inlineStr">
        <is>
          <t>03 - RJ + ES + MG</t>
        </is>
      </c>
      <c r="Q686" s="5" t="inlineStr">
        <is>
          <t>LARISSA PADILHA</t>
        </is>
      </c>
      <c r="R686" s="5" t="inlineStr"/>
      <c r="S686" s="5" t="inlineStr">
        <is>
          <t>42.149.466 LARISSA DA SILVA PADILHA - ME</t>
        </is>
      </c>
      <c r="T686" s="5" t="inlineStr">
        <is>
          <t>ZV - NAO APLICAVEL</t>
        </is>
      </c>
      <c r="U686" s="5" t="inlineStr"/>
      <c r="V686" s="5" t="inlineStr">
        <is>
          <t>sem venda</t>
        </is>
      </c>
      <c r="W686" s="5" t="inlineStr">
        <is>
          <t>REGIÕES/GRUPOS</t>
        </is>
      </c>
    </row>
    <row r="687">
      <c r="A687" s="20" t="n">
        <v>0</v>
      </c>
      <c r="B687" s="21" t="inlineStr">
        <is>
          <t>ROXO</t>
        </is>
      </c>
      <c r="C687" s="9" t="n">
        <v>1553.191489361702</v>
      </c>
      <c r="D687" s="9" t="n">
        <v>0</v>
      </c>
      <c r="E687" s="9" t="n">
        <v>1553.191489361702</v>
      </c>
      <c r="F687" s="6" t="n">
        <v>0</v>
      </c>
      <c r="G687" s="5" t="inlineStr">
        <is>
          <t>SEM GRUPO</t>
        </is>
      </c>
      <c r="H687" s="5" t="inlineStr">
        <is>
          <t>SC</t>
        </is>
      </c>
      <c r="I687" s="5" t="n">
        <v>1276</v>
      </c>
      <c r="J687" s="5" t="inlineStr">
        <is>
          <t>Mapear + Prospectar</t>
        </is>
      </c>
      <c r="K687" s="5" t="inlineStr">
        <is>
          <t>SEM REDE</t>
        </is>
      </c>
      <c r="L687" s="5" t="inlineStr">
        <is>
          <t>SC</t>
        </is>
      </c>
      <c r="M687" s="5" t="n">
        <v>1276</v>
      </c>
      <c r="N687" s="9" t="n">
        <v>1537138.130000001</v>
      </c>
      <c r="O687" s="19" t="n">
        <v>100.387808908046</v>
      </c>
      <c r="P687" s="5" t="inlineStr">
        <is>
          <t>03 - SUL</t>
        </is>
      </c>
      <c r="Q687" s="5" t="inlineStr">
        <is>
          <t>HEMANUELE DITZEL (MANU)</t>
        </is>
      </c>
      <c r="R687" s="5" t="inlineStr"/>
      <c r="S687" s="5" t="inlineStr">
        <is>
          <t>ZR - NAO APLICAVEL</t>
        </is>
      </c>
      <c r="T687" s="5" t="inlineStr">
        <is>
          <t>HEMANUELE ROSA DITZEL</t>
        </is>
      </c>
      <c r="U687" s="5" t="inlineStr"/>
      <c r="V687" s="5" t="inlineStr">
        <is>
          <t>sem venda</t>
        </is>
      </c>
      <c r="W687" s="5" t="inlineStr">
        <is>
          <t>REGIÕES/GRUPOS</t>
        </is>
      </c>
    </row>
    <row r="688">
      <c r="A688" s="20" t="n">
        <v>0</v>
      </c>
      <c r="B688" s="21" t="inlineStr">
        <is>
          <t>ROXO</t>
        </is>
      </c>
      <c r="C688" s="9" t="n">
        <v>1711.764705882353</v>
      </c>
      <c r="D688" s="9" t="n">
        <v>0</v>
      </c>
      <c r="E688" s="9" t="n">
        <v>1711.764705882353</v>
      </c>
      <c r="F688" s="6" t="n">
        <v>0</v>
      </c>
      <c r="G688" s="5" t="inlineStr">
        <is>
          <t>SEM GRUPO</t>
        </is>
      </c>
      <c r="H688" s="5" t="inlineStr">
        <is>
          <t>PR</t>
        </is>
      </c>
      <c r="I688" s="5" t="n">
        <v>1276</v>
      </c>
      <c r="J688" s="5" t="inlineStr">
        <is>
          <t>Mapear + Prospectar</t>
        </is>
      </c>
      <c r="K688" s="5" t="inlineStr">
        <is>
          <t>SEM REDE</t>
        </is>
      </c>
      <c r="L688" s="5" t="inlineStr">
        <is>
          <t>PR</t>
        </is>
      </c>
      <c r="M688" s="5" t="n">
        <v>1276</v>
      </c>
      <c r="N688" s="9" t="n">
        <v>1537138.130000001</v>
      </c>
      <c r="O688" s="19" t="n">
        <v>100.387808908046</v>
      </c>
      <c r="P688" s="5" t="inlineStr">
        <is>
          <t>03 - SUL</t>
        </is>
      </c>
      <c r="Q688" s="5" t="inlineStr">
        <is>
          <t>HEMANUELE DITZEL (MANU)</t>
        </is>
      </c>
      <c r="R688" s="5" t="inlineStr"/>
      <c r="S688" s="5" t="inlineStr">
        <is>
          <t>ZR - NAO APLICAVEL</t>
        </is>
      </c>
      <c r="T688" s="5" t="inlineStr">
        <is>
          <t>HEMANUELE ROSA DITZEL</t>
        </is>
      </c>
      <c r="U688" s="5" t="inlineStr"/>
      <c r="V688" s="5" t="inlineStr">
        <is>
          <t>sem venda</t>
        </is>
      </c>
      <c r="W688" s="5" t="inlineStr">
        <is>
          <t>REGIÕES/GRUPOS</t>
        </is>
      </c>
    </row>
    <row r="689">
      <c r="A689" s="20" t="n">
        <v>0</v>
      </c>
      <c r="B689" s="21" t="inlineStr">
        <is>
          <t>ROXO</t>
        </is>
      </c>
      <c r="C689" s="9" t="n">
        <v>1612.5</v>
      </c>
      <c r="D689" s="9" t="n">
        <v>0</v>
      </c>
      <c r="E689" s="9" t="n">
        <v>1612.5</v>
      </c>
      <c r="F689" s="6" t="n">
        <v>0</v>
      </c>
      <c r="G689" s="5" t="inlineStr">
        <is>
          <t>SEM GRUPO</t>
        </is>
      </c>
      <c r="H689" s="5" t="inlineStr">
        <is>
          <t>RS</t>
        </is>
      </c>
      <c r="I689" s="5" t="n">
        <v>1276</v>
      </c>
      <c r="J689" s="5" t="inlineStr">
        <is>
          <t>Mapear + Prospectar</t>
        </is>
      </c>
      <c r="K689" s="5" t="inlineStr">
        <is>
          <t>SEM REDE</t>
        </is>
      </c>
      <c r="L689" s="5" t="inlineStr">
        <is>
          <t>RS</t>
        </is>
      </c>
      <c r="M689" s="5" t="n">
        <v>1276</v>
      </c>
      <c r="N689" s="9" t="n">
        <v>1537138.130000001</v>
      </c>
      <c r="O689" s="19" t="n">
        <v>100.387808908046</v>
      </c>
      <c r="P689" s="5" t="inlineStr">
        <is>
          <t>03 - SUL</t>
        </is>
      </c>
      <c r="Q689" s="5" t="inlineStr">
        <is>
          <t>HEMANUELE DITZEL (MANU)</t>
        </is>
      </c>
      <c r="R689" s="5" t="inlineStr"/>
      <c r="S689" s="5" t="inlineStr">
        <is>
          <t>ZR - NAO APLICAVEL</t>
        </is>
      </c>
      <c r="T689" s="5" t="inlineStr">
        <is>
          <t>HEMANUELE ROSA DITZEL</t>
        </is>
      </c>
      <c r="U689" s="5" t="inlineStr"/>
      <c r="V689" s="5" t="inlineStr">
        <is>
          <t>sem venda</t>
        </is>
      </c>
      <c r="W689" s="5" t="inlineStr">
        <is>
          <t>REGIÕES/GRUPOS</t>
        </is>
      </c>
    </row>
    <row r="690">
      <c r="A690" s="20" t="n">
        <v>0</v>
      </c>
      <c r="B690" s="21" t="inlineStr">
        <is>
          <t>ROXO</t>
        </is>
      </c>
      <c r="C690" s="9" t="n">
        <v>2600</v>
      </c>
      <c r="D690" s="9" t="n">
        <v>0</v>
      </c>
      <c r="E690" s="9" t="n">
        <v>2600</v>
      </c>
      <c r="F690" s="6" t="n">
        <v>0</v>
      </c>
      <c r="G690" s="5" t="inlineStr">
        <is>
          <t>SEM GRUPO</t>
        </is>
      </c>
      <c r="H690" s="5" t="inlineStr">
        <is>
          <t>SP</t>
        </is>
      </c>
      <c r="I690" s="5" t="n">
        <v>1276</v>
      </c>
      <c r="J690" s="5" t="inlineStr">
        <is>
          <t>Mapear + Prospectar</t>
        </is>
      </c>
      <c r="K690" s="5" t="inlineStr">
        <is>
          <t>SEM REDE</t>
        </is>
      </c>
      <c r="L690" s="5" t="inlineStr">
        <is>
          <t>SP</t>
        </is>
      </c>
      <c r="M690" s="5" t="n">
        <v>1276</v>
      </c>
      <c r="N690" s="9" t="n">
        <v>1537138.130000001</v>
      </c>
      <c r="O690" s="19" t="n">
        <v>100.387808908046</v>
      </c>
      <c r="P690" s="5" t="inlineStr">
        <is>
          <t>03 - SP INTERIOR</t>
        </is>
      </c>
      <c r="Q690" s="5" t="inlineStr">
        <is>
          <t>LARISSA PADILHA</t>
        </is>
      </c>
      <c r="R690" s="5" t="inlineStr"/>
      <c r="S690" s="5" t="inlineStr">
        <is>
          <t>42.149.466 LARISSA DA SILVA PADILHA - ME</t>
        </is>
      </c>
      <c r="T690" s="5" t="inlineStr">
        <is>
          <t>ZV - NAO APLICAVEL</t>
        </is>
      </c>
      <c r="U690" s="5" t="inlineStr"/>
      <c r="V690" s="5" t="inlineStr">
        <is>
          <t>sem venda</t>
        </is>
      </c>
      <c r="W690" s="5" t="inlineStr">
        <is>
          <t>REGIÕES/GRUPOS</t>
        </is>
      </c>
    </row>
    <row r="691">
      <c r="A691" s="20" t="n">
        <v>0</v>
      </c>
      <c r="B691" s="21" t="inlineStr">
        <is>
          <t>ROXO</t>
        </is>
      </c>
      <c r="C691" s="9" t="n">
        <v>1643.478260869565</v>
      </c>
      <c r="D691" s="9" t="n">
        <v>0</v>
      </c>
      <c r="E691" s="9" t="n">
        <v>1643.478260869565</v>
      </c>
      <c r="F691" s="6" t="n">
        <v>0</v>
      </c>
      <c r="G691" s="5" t="inlineStr">
        <is>
          <t>SEM GRUPO</t>
        </is>
      </c>
      <c r="H691" s="5" t="inlineStr">
        <is>
          <t>SC</t>
        </is>
      </c>
      <c r="I691" s="5" t="n">
        <v>1276</v>
      </c>
      <c r="J691" s="5" t="inlineStr">
        <is>
          <t>Mapear + Prospectar</t>
        </is>
      </c>
      <c r="K691" s="5" t="inlineStr">
        <is>
          <t>SEM REDE</t>
        </is>
      </c>
      <c r="L691" s="5" t="inlineStr">
        <is>
          <t>SC</t>
        </is>
      </c>
      <c r="M691" s="5" t="n">
        <v>1276</v>
      </c>
      <c r="N691" s="9" t="n">
        <v>1537138.130000001</v>
      </c>
      <c r="O691" s="19" t="n">
        <v>100.387808908046</v>
      </c>
      <c r="P691" s="5" t="inlineStr">
        <is>
          <t>03 - SUL</t>
        </is>
      </c>
      <c r="Q691" s="5" t="inlineStr">
        <is>
          <t>HEMANUELE DITZEL (MANU)</t>
        </is>
      </c>
      <c r="R691" s="5" t="inlineStr"/>
      <c r="S691" s="5" t="inlineStr">
        <is>
          <t>ZR - NAO APLICAVEL</t>
        </is>
      </c>
      <c r="T691" s="5" t="inlineStr">
        <is>
          <t>HEMANUELE ROSA DITZEL</t>
        </is>
      </c>
      <c r="U691" s="5" t="inlineStr"/>
      <c r="V691" s="5" t="inlineStr">
        <is>
          <t>sem venda</t>
        </is>
      </c>
      <c r="W691" s="5" t="inlineStr">
        <is>
          <t>REGIÕES/GRUPOS</t>
        </is>
      </c>
    </row>
    <row r="692">
      <c r="A692" s="20" t="n">
        <v>0</v>
      </c>
      <c r="B692" s="21" t="inlineStr">
        <is>
          <t>ROXO</t>
        </is>
      </c>
      <c r="C692" s="9" t="n">
        <v>1613.793103448276</v>
      </c>
      <c r="D692" s="9" t="n">
        <v>0</v>
      </c>
      <c r="E692" s="9" t="n">
        <v>1613.793103448276</v>
      </c>
      <c r="F692" s="6" t="n">
        <v>0</v>
      </c>
      <c r="G692" s="5" t="inlineStr">
        <is>
          <t>SEM GRUPO</t>
        </is>
      </c>
      <c r="H692" s="5" t="inlineStr">
        <is>
          <t>PR</t>
        </is>
      </c>
      <c r="I692" s="5" t="n">
        <v>1276</v>
      </c>
      <c r="J692" s="5" t="inlineStr">
        <is>
          <t>Mapear + Prospectar</t>
        </is>
      </c>
      <c r="K692" s="5" t="inlineStr">
        <is>
          <t>SEM REDE</t>
        </is>
      </c>
      <c r="L692" s="5" t="inlineStr">
        <is>
          <t>PR</t>
        </is>
      </c>
      <c r="M692" s="5" t="n">
        <v>1276</v>
      </c>
      <c r="N692" s="9" t="n">
        <v>1537138.130000001</v>
      </c>
      <c r="O692" s="19" t="n">
        <v>100.387808908046</v>
      </c>
      <c r="P692" s="5" t="inlineStr">
        <is>
          <t>03 - SUL</t>
        </is>
      </c>
      <c r="Q692" s="5" t="inlineStr">
        <is>
          <t>HEMANUELE DITZEL (MANU)</t>
        </is>
      </c>
      <c r="R692" s="5" t="inlineStr"/>
      <c r="S692" s="5" t="inlineStr">
        <is>
          <t>ZR - NAO APLICAVEL</t>
        </is>
      </c>
      <c r="T692" s="5" t="inlineStr">
        <is>
          <t>HEMANUELE ROSA DITZEL</t>
        </is>
      </c>
      <c r="U692" s="5" t="inlineStr"/>
      <c r="V692" s="5" t="inlineStr">
        <is>
          <t>sem venda</t>
        </is>
      </c>
      <c r="W692" s="5" t="inlineStr">
        <is>
          <t>REGIÕES/GRUPOS</t>
        </is>
      </c>
    </row>
    <row r="693">
      <c r="A693" s="20" t="n">
        <v>0</v>
      </c>
      <c r="B693" s="21" t="inlineStr">
        <is>
          <t>ROXO</t>
        </is>
      </c>
      <c r="C693" s="9" t="n">
        <v>1553.191489361702</v>
      </c>
      <c r="D693" s="9" t="n">
        <v>0</v>
      </c>
      <c r="E693" s="9" t="n">
        <v>1553.191489361702</v>
      </c>
      <c r="F693" s="6" t="n">
        <v>0</v>
      </c>
      <c r="G693" s="5" t="inlineStr">
        <is>
          <t>SEM GRUPO</t>
        </is>
      </c>
      <c r="H693" s="5" t="inlineStr">
        <is>
          <t>SC</t>
        </is>
      </c>
      <c r="I693" s="5" t="n">
        <v>1276</v>
      </c>
      <c r="J693" s="5" t="inlineStr">
        <is>
          <t>Mapear + Prospectar</t>
        </is>
      </c>
      <c r="K693" s="5" t="inlineStr">
        <is>
          <t>SEM REDE</t>
        </is>
      </c>
      <c r="L693" s="5" t="inlineStr">
        <is>
          <t>SC</t>
        </is>
      </c>
      <c r="M693" s="5" t="n">
        <v>1276</v>
      </c>
      <c r="N693" s="9" t="n">
        <v>1537138.130000001</v>
      </c>
      <c r="O693" s="19" t="n">
        <v>100.387808908046</v>
      </c>
      <c r="P693" s="5" t="inlineStr">
        <is>
          <t>03 - SUL</t>
        </is>
      </c>
      <c r="Q693" s="5" t="inlineStr">
        <is>
          <t>HEMANUELE DITZEL (MANU)</t>
        </is>
      </c>
      <c r="R693" s="5" t="inlineStr"/>
      <c r="S693" s="5" t="inlineStr">
        <is>
          <t>ZR - NAO APLICAVEL</t>
        </is>
      </c>
      <c r="T693" s="5" t="inlineStr">
        <is>
          <t>HEMANUELE ROSA DITZEL</t>
        </is>
      </c>
      <c r="U693" s="5" t="inlineStr"/>
      <c r="V693" s="5" t="inlineStr">
        <is>
          <t>sem venda</t>
        </is>
      </c>
      <c r="W693" s="5" t="inlineStr">
        <is>
          <t>REGIÕES/GRUPOS</t>
        </is>
      </c>
    </row>
    <row r="694">
      <c r="A694" s="20" t="n">
        <v>0</v>
      </c>
      <c r="B694" s="21" t="inlineStr">
        <is>
          <t>ROXO</t>
        </is>
      </c>
      <c r="C694" s="9" t="n">
        <v>2100</v>
      </c>
      <c r="D694" s="9" t="n">
        <v>0</v>
      </c>
      <c r="E694" s="9" t="n">
        <v>2100</v>
      </c>
      <c r="F694" s="6" t="n">
        <v>0</v>
      </c>
      <c r="G694" s="5" t="inlineStr">
        <is>
          <t>SEM GRUPO</t>
        </is>
      </c>
      <c r="H694" s="5" t="inlineStr">
        <is>
          <t>RS</t>
        </is>
      </c>
      <c r="I694" s="5" t="n">
        <v>1276</v>
      </c>
      <c r="J694" s="5" t="inlineStr">
        <is>
          <t>Mapear + Prospectar</t>
        </is>
      </c>
      <c r="K694" s="5" t="inlineStr">
        <is>
          <t>SEM REDE</t>
        </is>
      </c>
      <c r="L694" s="5" t="inlineStr">
        <is>
          <t>RS</t>
        </is>
      </c>
      <c r="M694" s="5" t="n">
        <v>1276</v>
      </c>
      <c r="N694" s="9" t="n">
        <v>1537138.130000001</v>
      </c>
      <c r="O694" s="19" t="n">
        <v>100.387808908046</v>
      </c>
      <c r="P694" s="5" t="inlineStr">
        <is>
          <t>03 - SUL</t>
        </is>
      </c>
      <c r="Q694" s="5" t="inlineStr">
        <is>
          <t>HEMANUELE DITZEL (MANU)</t>
        </is>
      </c>
      <c r="R694" s="5" t="inlineStr"/>
      <c r="S694" s="5" t="inlineStr">
        <is>
          <t>ZR - NAO APLICAVEL</t>
        </is>
      </c>
      <c r="T694" s="5" t="inlineStr">
        <is>
          <t>HEMANUELE ROSA DITZEL</t>
        </is>
      </c>
      <c r="U694" s="5" t="inlineStr"/>
      <c r="V694" s="5" t="inlineStr">
        <is>
          <t>sem venda</t>
        </is>
      </c>
      <c r="W694" s="5" t="inlineStr">
        <is>
          <t>REGIÕES/GRUPOS</t>
        </is>
      </c>
    </row>
    <row r="695">
      <c r="A695" s="20" t="n">
        <v>0</v>
      </c>
      <c r="B695" s="21" t="inlineStr">
        <is>
          <t>ROXO</t>
        </is>
      </c>
      <c r="C695" s="9" t="n">
        <v>1553.191489361702</v>
      </c>
      <c r="D695" s="9" t="n">
        <v>0</v>
      </c>
      <c r="E695" s="9" t="n">
        <v>1553.191489361702</v>
      </c>
      <c r="F695" s="6" t="n">
        <v>0</v>
      </c>
      <c r="G695" s="5" t="inlineStr">
        <is>
          <t>SEM GRUPO</t>
        </is>
      </c>
      <c r="H695" s="5" t="inlineStr">
        <is>
          <t>SC</t>
        </is>
      </c>
      <c r="I695" s="5" t="n">
        <v>1276</v>
      </c>
      <c r="J695" s="5" t="inlineStr">
        <is>
          <t>Mapear + Prospectar</t>
        </is>
      </c>
      <c r="K695" s="5" t="inlineStr">
        <is>
          <t>SEM REDE</t>
        </is>
      </c>
      <c r="L695" s="5" t="inlineStr">
        <is>
          <t>SC</t>
        </is>
      </c>
      <c r="M695" s="5" t="n">
        <v>1276</v>
      </c>
      <c r="N695" s="9" t="n">
        <v>1537138.130000001</v>
      </c>
      <c r="O695" s="19" t="n">
        <v>100.387808908046</v>
      </c>
      <c r="P695" s="5" t="inlineStr">
        <is>
          <t>03 - SUL</t>
        </is>
      </c>
      <c r="Q695" s="5" t="inlineStr">
        <is>
          <t>HEMANUELE DITZEL (MANU)</t>
        </is>
      </c>
      <c r="R695" s="5" t="inlineStr"/>
      <c r="S695" s="5" t="inlineStr">
        <is>
          <t>ZR - NAO APLICAVEL</t>
        </is>
      </c>
      <c r="T695" s="5" t="inlineStr">
        <is>
          <t>HEMANUELE ROSA DITZEL</t>
        </is>
      </c>
      <c r="U695" s="5" t="inlineStr"/>
      <c r="V695" s="5" t="inlineStr">
        <is>
          <t>sem venda</t>
        </is>
      </c>
      <c r="W695" s="5" t="inlineStr">
        <is>
          <t>REGIÕES/GRUPOS</t>
        </is>
      </c>
    </row>
    <row r="696">
      <c r="A696" s="20" t="n">
        <v>0</v>
      </c>
      <c r="B696" s="21" t="inlineStr">
        <is>
          <t>ROXO</t>
        </is>
      </c>
      <c r="C696" s="9" t="n">
        <v>1553.191489361702</v>
      </c>
      <c r="D696" s="9" t="n">
        <v>0</v>
      </c>
      <c r="E696" s="9" t="n">
        <v>1553.191489361702</v>
      </c>
      <c r="F696" s="6" t="n">
        <v>0</v>
      </c>
      <c r="G696" s="5" t="inlineStr">
        <is>
          <t>SEM GRUPO</t>
        </is>
      </c>
      <c r="H696" s="5" t="inlineStr">
        <is>
          <t>SC</t>
        </is>
      </c>
      <c r="I696" s="5" t="n">
        <v>1276</v>
      </c>
      <c r="J696" s="5" t="inlineStr">
        <is>
          <t>Mapear + Prospectar</t>
        </is>
      </c>
      <c r="K696" s="5" t="inlineStr">
        <is>
          <t>SEM REDE</t>
        </is>
      </c>
      <c r="L696" s="5" t="inlineStr">
        <is>
          <t>SC</t>
        </is>
      </c>
      <c r="M696" s="5" t="n">
        <v>1276</v>
      </c>
      <c r="N696" s="9" t="n">
        <v>1537138.130000001</v>
      </c>
      <c r="O696" s="19" t="n">
        <v>100.387808908046</v>
      </c>
      <c r="P696" s="5" t="inlineStr">
        <is>
          <t>03 - SUL</t>
        </is>
      </c>
      <c r="Q696" s="5" t="inlineStr">
        <is>
          <t>HEMANUELE DITZEL (MANU)</t>
        </is>
      </c>
      <c r="R696" s="5" t="inlineStr"/>
      <c r="S696" s="5" t="inlineStr">
        <is>
          <t>ZR - NAO APLICAVEL</t>
        </is>
      </c>
      <c r="T696" s="5" t="inlineStr">
        <is>
          <t>HEMANUELE ROSA DITZEL</t>
        </is>
      </c>
      <c r="U696" s="5" t="inlineStr"/>
      <c r="V696" s="5" t="inlineStr">
        <is>
          <t>sem venda</t>
        </is>
      </c>
      <c r="W696" s="5" t="inlineStr">
        <is>
          <t>REGIÕES/GRUPOS</t>
        </is>
      </c>
    </row>
    <row r="697">
      <c r="A697" s="20" t="n">
        <v>0</v>
      </c>
      <c r="B697" s="21" t="inlineStr">
        <is>
          <t>ROXO</t>
        </is>
      </c>
      <c r="C697" s="9" t="n">
        <v>1613.793103448276</v>
      </c>
      <c r="D697" s="9" t="n">
        <v>0</v>
      </c>
      <c r="E697" s="9" t="n">
        <v>1613.793103448276</v>
      </c>
      <c r="F697" s="6" t="n">
        <v>0</v>
      </c>
      <c r="G697" s="5" t="inlineStr">
        <is>
          <t>SEM GRUPO</t>
        </is>
      </c>
      <c r="H697" s="5" t="inlineStr">
        <is>
          <t>PR</t>
        </is>
      </c>
      <c r="I697" s="5" t="n">
        <v>1276</v>
      </c>
      <c r="J697" s="5" t="inlineStr">
        <is>
          <t>Mapear + Prospectar</t>
        </is>
      </c>
      <c r="K697" s="5" t="inlineStr">
        <is>
          <t>SEM REDE</t>
        </is>
      </c>
      <c r="L697" s="5" t="inlineStr">
        <is>
          <t>PR</t>
        </is>
      </c>
      <c r="M697" s="5" t="n">
        <v>1276</v>
      </c>
      <c r="N697" s="9" t="n">
        <v>1537138.130000001</v>
      </c>
      <c r="O697" s="19" t="n">
        <v>100.387808908046</v>
      </c>
      <c r="P697" s="5" t="inlineStr">
        <is>
          <t>03 - SUL</t>
        </is>
      </c>
      <c r="Q697" s="5" t="inlineStr">
        <is>
          <t>HEMANUELE DITZEL (MANU)</t>
        </is>
      </c>
      <c r="R697" s="5" t="inlineStr"/>
      <c r="S697" s="5" t="inlineStr">
        <is>
          <t>ZR - NAO APLICAVEL</t>
        </is>
      </c>
      <c r="T697" s="5" t="inlineStr">
        <is>
          <t>HEMANUELE ROSA DITZEL</t>
        </is>
      </c>
      <c r="U697" s="5" t="inlineStr"/>
      <c r="V697" s="5" t="inlineStr">
        <is>
          <t>sem venda</t>
        </is>
      </c>
      <c r="W697" s="5" t="inlineStr">
        <is>
          <t>REGIÕES/GRUPOS</t>
        </is>
      </c>
    </row>
    <row r="698">
      <c r="A698" s="20" t="n">
        <v>0</v>
      </c>
      <c r="B698" s="21" t="inlineStr">
        <is>
          <t>ROXO</t>
        </is>
      </c>
      <c r="C698" s="9" t="n">
        <v>1513.953488372093</v>
      </c>
      <c r="D698" s="9" t="n">
        <v>0</v>
      </c>
      <c r="E698" s="9" t="n">
        <v>1513.953488372093</v>
      </c>
      <c r="F698" s="6" t="n">
        <v>0</v>
      </c>
      <c r="G698" s="5" t="inlineStr">
        <is>
          <t>SEM GRUPO</t>
        </is>
      </c>
      <c r="H698" s="5" t="inlineStr">
        <is>
          <t>SC</t>
        </is>
      </c>
      <c r="I698" s="5" t="n">
        <v>1276</v>
      </c>
      <c r="J698" s="5" t="inlineStr">
        <is>
          <t>Mapear + Prospectar</t>
        </is>
      </c>
      <c r="K698" s="5" t="inlineStr">
        <is>
          <t>SEM REDE</t>
        </is>
      </c>
      <c r="L698" s="5" t="inlineStr">
        <is>
          <t>SC</t>
        </is>
      </c>
      <c r="M698" s="5" t="n">
        <v>1276</v>
      </c>
      <c r="N698" s="9" t="n">
        <v>1537138.130000001</v>
      </c>
      <c r="O698" s="19" t="n">
        <v>100.387808908046</v>
      </c>
      <c r="P698" s="5" t="inlineStr">
        <is>
          <t>03 - SUL</t>
        </is>
      </c>
      <c r="Q698" s="5" t="inlineStr">
        <is>
          <t>HEMANUELE DITZEL (MANU)</t>
        </is>
      </c>
      <c r="R698" s="5" t="inlineStr"/>
      <c r="S698" s="5" t="inlineStr">
        <is>
          <t>ZR - NAO APLICAVEL</t>
        </is>
      </c>
      <c r="T698" s="5" t="inlineStr">
        <is>
          <t>HEMANUELE ROSA DITZEL</t>
        </is>
      </c>
      <c r="U698" s="5" t="inlineStr"/>
      <c r="V698" s="5" t="inlineStr">
        <is>
          <t>sem venda</t>
        </is>
      </c>
      <c r="W698" s="5" t="inlineStr">
        <is>
          <t>REGIÕES/GRUPOS</t>
        </is>
      </c>
    </row>
    <row r="699">
      <c r="A699" s="20" t="n">
        <v>0</v>
      </c>
      <c r="B699" s="21" t="inlineStr">
        <is>
          <t>ROXO</t>
        </is>
      </c>
      <c r="C699" s="9" t="n">
        <v>1513.953488372093</v>
      </c>
      <c r="D699" s="9" t="n">
        <v>0</v>
      </c>
      <c r="E699" s="9" t="n">
        <v>1513.953488372093</v>
      </c>
      <c r="F699" s="6" t="n">
        <v>0</v>
      </c>
      <c r="G699" s="5" t="inlineStr">
        <is>
          <t>SEM GRUPO</t>
        </is>
      </c>
      <c r="H699" s="5" t="inlineStr">
        <is>
          <t>SC</t>
        </is>
      </c>
      <c r="I699" s="5" t="n">
        <v>1276</v>
      </c>
      <c r="J699" s="5" t="inlineStr">
        <is>
          <t>Mapear + Prospectar</t>
        </is>
      </c>
      <c r="K699" s="5" t="inlineStr">
        <is>
          <t>SEM REDE</t>
        </is>
      </c>
      <c r="L699" s="5" t="inlineStr">
        <is>
          <t>SC</t>
        </is>
      </c>
      <c r="M699" s="5" t="n">
        <v>1276</v>
      </c>
      <c r="N699" s="9" t="n">
        <v>1537138.130000001</v>
      </c>
      <c r="O699" s="19" t="n">
        <v>100.387808908046</v>
      </c>
      <c r="P699" s="5" t="inlineStr">
        <is>
          <t>03 - SUL</t>
        </is>
      </c>
      <c r="Q699" s="5" t="inlineStr">
        <is>
          <t>HEMANUELE DITZEL (MANU)</t>
        </is>
      </c>
      <c r="R699" s="5" t="inlineStr"/>
      <c r="S699" s="5" t="inlineStr">
        <is>
          <t>ZR - NAO APLICAVEL</t>
        </is>
      </c>
      <c r="T699" s="5" t="inlineStr">
        <is>
          <t>HEMANUELE ROSA DITZEL</t>
        </is>
      </c>
      <c r="U699" s="5" t="inlineStr"/>
      <c r="V699" s="5" t="inlineStr">
        <is>
          <t>sem venda</t>
        </is>
      </c>
      <c r="W699" s="5" t="inlineStr">
        <is>
          <t>REGIÕES/GRUPOS</t>
        </is>
      </c>
    </row>
    <row r="700">
      <c r="A700" s="20" t="n">
        <v>0</v>
      </c>
      <c r="B700" s="21" t="inlineStr">
        <is>
          <t>ROXO</t>
        </is>
      </c>
      <c r="C700" s="9" t="n">
        <v>1612.5</v>
      </c>
      <c r="D700" s="9" t="n">
        <v>0</v>
      </c>
      <c r="E700" s="9" t="n">
        <v>1612.5</v>
      </c>
      <c r="F700" s="6" t="n">
        <v>0</v>
      </c>
      <c r="G700" s="5" t="inlineStr">
        <is>
          <t>SEM GRUPO</t>
        </is>
      </c>
      <c r="H700" s="5" t="inlineStr">
        <is>
          <t>RS</t>
        </is>
      </c>
      <c r="I700" s="5" t="n">
        <v>1276</v>
      </c>
      <c r="J700" s="5" t="inlineStr">
        <is>
          <t>Mapear + Prospectar</t>
        </is>
      </c>
      <c r="K700" s="5" t="inlineStr">
        <is>
          <t>SEM REDE</t>
        </is>
      </c>
      <c r="L700" s="5" t="inlineStr">
        <is>
          <t>RS</t>
        </is>
      </c>
      <c r="M700" s="5" t="n">
        <v>1276</v>
      </c>
      <c r="N700" s="9" t="n">
        <v>1537138.130000001</v>
      </c>
      <c r="O700" s="19" t="n">
        <v>100.387808908046</v>
      </c>
      <c r="P700" s="5" t="inlineStr">
        <is>
          <t>03 - SUL</t>
        </is>
      </c>
      <c r="Q700" s="5" t="inlineStr">
        <is>
          <t>HEMANUELE DITZEL (MANU)</t>
        </is>
      </c>
      <c r="R700" s="5" t="inlineStr"/>
      <c r="S700" s="5" t="inlineStr">
        <is>
          <t>ZR - NAO APLICAVEL</t>
        </is>
      </c>
      <c r="T700" s="5" t="inlineStr">
        <is>
          <t>HEMANUELE ROSA DITZEL</t>
        </is>
      </c>
      <c r="U700" s="5" t="inlineStr"/>
      <c r="V700" s="5" t="inlineStr">
        <is>
          <t>sem venda</t>
        </is>
      </c>
      <c r="W700" s="5" t="inlineStr">
        <is>
          <t>REGIÕES/GRUPOS</t>
        </is>
      </c>
    </row>
    <row r="701">
      <c r="A701" s="20" t="n">
        <v>0</v>
      </c>
      <c r="B701" s="21" t="inlineStr">
        <is>
          <t>ROXO</t>
        </is>
      </c>
      <c r="C701" s="9" t="n">
        <v>1513.953488372093</v>
      </c>
      <c r="D701" s="9" t="n">
        <v>0</v>
      </c>
      <c r="E701" s="9" t="n">
        <v>1513.953488372093</v>
      </c>
      <c r="F701" s="6" t="n">
        <v>0</v>
      </c>
      <c r="G701" s="5" t="inlineStr">
        <is>
          <t>SEM GRUPO</t>
        </is>
      </c>
      <c r="H701" s="5" t="inlineStr">
        <is>
          <t>SC</t>
        </is>
      </c>
      <c r="I701" s="5" t="n">
        <v>1276</v>
      </c>
      <c r="J701" s="5" t="inlineStr">
        <is>
          <t>Mapear + Prospectar</t>
        </is>
      </c>
      <c r="K701" s="5" t="inlineStr">
        <is>
          <t>SEM REDE</t>
        </is>
      </c>
      <c r="L701" s="5" t="inlineStr">
        <is>
          <t>SC</t>
        </is>
      </c>
      <c r="M701" s="5" t="n">
        <v>1276</v>
      </c>
      <c r="N701" s="9" t="n">
        <v>1537138.130000001</v>
      </c>
      <c r="O701" s="19" t="n">
        <v>100.387808908046</v>
      </c>
      <c r="P701" s="5" t="inlineStr">
        <is>
          <t>03 - SUL</t>
        </is>
      </c>
      <c r="Q701" s="5" t="inlineStr">
        <is>
          <t>HEMANUELE DITZEL (MANU)</t>
        </is>
      </c>
      <c r="R701" s="5" t="inlineStr"/>
      <c r="S701" s="5" t="inlineStr">
        <is>
          <t>ZR - NAO APLICAVEL</t>
        </is>
      </c>
      <c r="T701" s="5" t="inlineStr">
        <is>
          <t>HEMANUELE ROSA DITZEL</t>
        </is>
      </c>
      <c r="U701" s="5" t="inlineStr"/>
      <c r="V701" s="5" t="inlineStr">
        <is>
          <t>sem venda</t>
        </is>
      </c>
      <c r="W701" s="5" t="inlineStr">
        <is>
          <t>REGIÕES/GRUPOS</t>
        </is>
      </c>
    </row>
    <row r="702">
      <c r="A702" s="20" t="n">
        <v>0</v>
      </c>
      <c r="B702" s="21" t="inlineStr">
        <is>
          <t>ROXO</t>
        </is>
      </c>
      <c r="C702" s="9" t="n">
        <v>1440</v>
      </c>
      <c r="D702" s="9" t="n">
        <v>0</v>
      </c>
      <c r="E702" s="9" t="n">
        <v>1440</v>
      </c>
      <c r="F702" s="6" t="n">
        <v>0</v>
      </c>
      <c r="G702" s="5" t="inlineStr">
        <is>
          <t>SEM GRUPO</t>
        </is>
      </c>
      <c r="H702" s="5" t="inlineStr">
        <is>
          <t>MG</t>
        </is>
      </c>
      <c r="I702" s="5" t="n">
        <v>1276</v>
      </c>
      <c r="J702" s="5" t="inlineStr">
        <is>
          <t>Mapear + Prospectar</t>
        </is>
      </c>
      <c r="K702" s="5" t="inlineStr">
        <is>
          <t>SEM REDE</t>
        </is>
      </c>
      <c r="L702" s="5" t="inlineStr">
        <is>
          <t>MG</t>
        </is>
      </c>
      <c r="M702" s="5" t="n">
        <v>1276</v>
      </c>
      <c r="N702" s="9" t="n">
        <v>1537138.130000001</v>
      </c>
      <c r="O702" s="19" t="n">
        <v>100.387808908046</v>
      </c>
      <c r="P702" s="5" t="inlineStr">
        <is>
          <t>03 - RJ + ES + MG</t>
        </is>
      </c>
      <c r="Q702" s="5" t="inlineStr">
        <is>
          <t>LARISSA PADILHA</t>
        </is>
      </c>
      <c r="R702" s="5" t="inlineStr"/>
      <c r="S702" s="5" t="inlineStr">
        <is>
          <t>42.149.466 LARISSA DA SILVA PADILHA - ME</t>
        </is>
      </c>
      <c r="T702" s="5" t="inlineStr">
        <is>
          <t>ZV - NAO APLICAVEL</t>
        </is>
      </c>
      <c r="U702" s="5" t="inlineStr"/>
      <c r="V702" s="5" t="inlineStr">
        <is>
          <t>sem venda</t>
        </is>
      </c>
      <c r="W702" s="5" t="inlineStr">
        <is>
          <t>REGIÕES/GRUPOS</t>
        </is>
      </c>
    </row>
    <row r="703">
      <c r="A703" s="20" t="n">
        <v>0</v>
      </c>
      <c r="B703" s="21" t="inlineStr">
        <is>
          <t>ROXO</t>
        </is>
      </c>
      <c r="C703" s="9" t="n">
        <v>2571.428571428572</v>
      </c>
      <c r="D703" s="9" t="n">
        <v>0</v>
      </c>
      <c r="E703" s="9" t="n">
        <v>2571.428571428572</v>
      </c>
      <c r="F703" s="6" t="n">
        <v>0</v>
      </c>
      <c r="G703" s="5" t="inlineStr">
        <is>
          <t>SEM GRUPO</t>
        </is>
      </c>
      <c r="H703" s="5" t="inlineStr">
        <is>
          <t>RS</t>
        </is>
      </c>
      <c r="I703" s="5" t="n">
        <v>1276</v>
      </c>
      <c r="J703" s="5" t="inlineStr">
        <is>
          <t>Mapear + Prospectar</t>
        </is>
      </c>
      <c r="K703" s="5" t="inlineStr">
        <is>
          <t>SEM REDE</t>
        </is>
      </c>
      <c r="L703" s="5" t="inlineStr">
        <is>
          <t>RS</t>
        </is>
      </c>
      <c r="M703" s="5" t="n">
        <v>1276</v>
      </c>
      <c r="N703" s="9" t="n">
        <v>1537138.130000001</v>
      </c>
      <c r="O703" s="19" t="n">
        <v>100.387808908046</v>
      </c>
      <c r="P703" s="5" t="inlineStr">
        <is>
          <t>03 - SUL</t>
        </is>
      </c>
      <c r="Q703" s="5" t="inlineStr">
        <is>
          <t>HEMANUELE DITZEL (MANU)</t>
        </is>
      </c>
      <c r="R703" s="5" t="inlineStr"/>
      <c r="S703" s="5" t="inlineStr">
        <is>
          <t>ZR - NAO APLICAVEL</t>
        </is>
      </c>
      <c r="T703" s="5" t="inlineStr">
        <is>
          <t>HEMANUELE ROSA DITZEL</t>
        </is>
      </c>
      <c r="U703" s="5" t="inlineStr"/>
      <c r="V703" s="5" t="inlineStr">
        <is>
          <t>sem venda</t>
        </is>
      </c>
      <c r="W703" s="5" t="inlineStr">
        <is>
          <t>REGIÕES/GRUPOS</t>
        </is>
      </c>
    </row>
    <row r="704">
      <c r="A704" s="20" t="n">
        <v>0</v>
      </c>
      <c r="B704" s="21" t="inlineStr">
        <is>
          <t>ROXO</t>
        </is>
      </c>
      <c r="C704" s="9" t="n">
        <v>1613.793103448276</v>
      </c>
      <c r="D704" s="9" t="n">
        <v>0</v>
      </c>
      <c r="E704" s="9" t="n">
        <v>1613.793103448276</v>
      </c>
      <c r="F704" s="6" t="n">
        <v>0</v>
      </c>
      <c r="G704" s="5" t="inlineStr">
        <is>
          <t>SEM GRUPO</t>
        </is>
      </c>
      <c r="H704" s="5" t="inlineStr">
        <is>
          <t>PR</t>
        </is>
      </c>
      <c r="I704" s="5" t="n">
        <v>1276</v>
      </c>
      <c r="J704" s="5" t="inlineStr">
        <is>
          <t>Mapear + Prospectar</t>
        </is>
      </c>
      <c r="K704" s="5" t="inlineStr">
        <is>
          <t>SEM REDE</t>
        </is>
      </c>
      <c r="L704" s="5" t="inlineStr">
        <is>
          <t>PR</t>
        </is>
      </c>
      <c r="M704" s="5" t="n">
        <v>1276</v>
      </c>
      <c r="N704" s="9" t="n">
        <v>1537138.130000001</v>
      </c>
      <c r="O704" s="19" t="n">
        <v>100.387808908046</v>
      </c>
      <c r="P704" s="5" t="inlineStr">
        <is>
          <t>03 - SUL</t>
        </is>
      </c>
      <c r="Q704" s="5" t="inlineStr">
        <is>
          <t>HEMANUELE DITZEL (MANU)</t>
        </is>
      </c>
      <c r="R704" s="5" t="inlineStr"/>
      <c r="S704" s="5" t="inlineStr">
        <is>
          <t>ZR - NAO APLICAVEL</t>
        </is>
      </c>
      <c r="T704" s="5" t="inlineStr">
        <is>
          <t>HEMANUELE ROSA DITZEL</t>
        </is>
      </c>
      <c r="U704" s="5" t="inlineStr"/>
      <c r="V704" s="5" t="inlineStr">
        <is>
          <t>sem venda</t>
        </is>
      </c>
      <c r="W704" s="5" t="inlineStr">
        <is>
          <t>REGIÕES/GRUPOS</t>
        </is>
      </c>
    </row>
    <row r="705">
      <c r="A705" s="20" t="n">
        <v>0</v>
      </c>
      <c r="B705" s="21" t="inlineStr">
        <is>
          <t>ROXO</t>
        </is>
      </c>
      <c r="C705" s="9" t="n">
        <v>1800</v>
      </c>
      <c r="D705" s="9" t="n">
        <v>0</v>
      </c>
      <c r="E705" s="9" t="n">
        <v>1800</v>
      </c>
      <c r="F705" s="6" t="n">
        <v>0</v>
      </c>
      <c r="G705" s="5" t="inlineStr">
        <is>
          <t>SEM GRUPO</t>
        </is>
      </c>
      <c r="H705" s="5" t="inlineStr">
        <is>
          <t>AM</t>
        </is>
      </c>
      <c r="I705" s="5" t="n">
        <v>1276</v>
      </c>
      <c r="J705" s="5" t="inlineStr">
        <is>
          <t>Mapear + Prospectar</t>
        </is>
      </c>
      <c r="K705" s="5" t="inlineStr">
        <is>
          <t>SEM REDE</t>
        </is>
      </c>
      <c r="L705" s="5" t="inlineStr">
        <is>
          <t>AM</t>
        </is>
      </c>
      <c r="M705" s="5" t="n">
        <v>1276</v>
      </c>
      <c r="N705" s="9" t="n">
        <v>1537138.130000001</v>
      </c>
      <c r="O705" s="19" t="n">
        <v>100.387808908046</v>
      </c>
      <c r="P705" s="5" t="inlineStr">
        <is>
          <t>03 - NORTE + MA</t>
        </is>
      </c>
      <c r="Q705" s="5" t="inlineStr">
        <is>
          <t>LARISSA PADILHA</t>
        </is>
      </c>
      <c r="R705" s="5" t="inlineStr"/>
      <c r="S705" s="5" t="inlineStr">
        <is>
          <t>42.149.466 LARISSA DA SILVA PADILHA - ME</t>
        </is>
      </c>
      <c r="T705" s="5" t="inlineStr">
        <is>
          <t>ZV - NAO APLICAVEL</t>
        </is>
      </c>
      <c r="U705" s="5" t="inlineStr"/>
      <c r="V705" s="5" t="inlineStr">
        <is>
          <t>sem venda</t>
        </is>
      </c>
      <c r="W705" s="5" t="inlineStr">
        <is>
          <t>REGIÕES/GRUPOS</t>
        </is>
      </c>
    </row>
    <row r="706">
      <c r="A706" s="20" t="n">
        <v>0</v>
      </c>
      <c r="B706" s="21" t="inlineStr">
        <is>
          <t>ROXO</t>
        </is>
      </c>
      <c r="C706" s="9" t="n">
        <v>2622.857142857143</v>
      </c>
      <c r="D706" s="9" t="n">
        <v>0</v>
      </c>
      <c r="E706" s="9" t="n">
        <v>2622.857142857143</v>
      </c>
      <c r="F706" s="6" t="n">
        <v>0</v>
      </c>
      <c r="G706" s="5" t="inlineStr">
        <is>
          <t>SEM GRUPO</t>
        </is>
      </c>
      <c r="H706" s="5" t="inlineStr">
        <is>
          <t>SP</t>
        </is>
      </c>
      <c r="I706" s="5" t="n">
        <v>1276</v>
      </c>
      <c r="J706" s="5" t="inlineStr">
        <is>
          <t>Mapear + Prospectar</t>
        </is>
      </c>
      <c r="K706" s="5" t="inlineStr">
        <is>
          <t>SEM REDE</t>
        </is>
      </c>
      <c r="L706" s="5" t="inlineStr">
        <is>
          <t>SP</t>
        </is>
      </c>
      <c r="M706" s="5" t="n">
        <v>1276</v>
      </c>
      <c r="N706" s="9" t="n">
        <v>1537138.130000001</v>
      </c>
      <c r="O706" s="19" t="n">
        <v>100.387808908046</v>
      </c>
      <c r="P706" s="5" t="inlineStr">
        <is>
          <t>03 - SP INTERIOR</t>
        </is>
      </c>
      <c r="Q706" s="5" t="inlineStr">
        <is>
          <t>LARISSA PADILHA</t>
        </is>
      </c>
      <c r="R706" s="5" t="inlineStr"/>
      <c r="S706" s="5" t="inlineStr">
        <is>
          <t>42.149.466 LARISSA DA SILVA PADILHA - ME</t>
        </is>
      </c>
      <c r="T706" s="5" t="inlineStr">
        <is>
          <t>ZV - NAO APLICAVEL</t>
        </is>
      </c>
      <c r="U706" s="5" t="inlineStr"/>
      <c r="V706" s="5" t="inlineStr">
        <is>
          <t>sem venda</t>
        </is>
      </c>
      <c r="W706" s="5" t="inlineStr">
        <is>
          <t>REGIÕES/GRUPOS</t>
        </is>
      </c>
    </row>
    <row r="707">
      <c r="A707" s="20" t="n">
        <v>0</v>
      </c>
      <c r="B707" s="21" t="inlineStr">
        <is>
          <t>ROXO</t>
        </is>
      </c>
      <c r="C707" s="9" t="n">
        <v>1513.953488372093</v>
      </c>
      <c r="D707" s="9" t="n">
        <v>0</v>
      </c>
      <c r="E707" s="9" t="n">
        <v>1513.953488372093</v>
      </c>
      <c r="F707" s="6" t="n">
        <v>0</v>
      </c>
      <c r="G707" s="5" t="inlineStr">
        <is>
          <t>SEM GRUPO</t>
        </is>
      </c>
      <c r="H707" s="5" t="inlineStr">
        <is>
          <t>SC</t>
        </is>
      </c>
      <c r="I707" s="5" t="n">
        <v>1276</v>
      </c>
      <c r="J707" s="5" t="inlineStr">
        <is>
          <t>Mapear + Prospectar</t>
        </is>
      </c>
      <c r="K707" s="5" t="inlineStr">
        <is>
          <t>SEM REDE</t>
        </is>
      </c>
      <c r="L707" s="5" t="inlineStr">
        <is>
          <t>SC</t>
        </is>
      </c>
      <c r="M707" s="5" t="n">
        <v>1276</v>
      </c>
      <c r="N707" s="9" t="n">
        <v>1537138.130000001</v>
      </c>
      <c r="O707" s="19" t="n">
        <v>100.387808908046</v>
      </c>
      <c r="P707" s="5" t="inlineStr">
        <is>
          <t>03 - SUL</t>
        </is>
      </c>
      <c r="Q707" s="5" t="inlineStr">
        <is>
          <t>HEMANUELE DITZEL (MANU)</t>
        </is>
      </c>
      <c r="R707" s="5" t="inlineStr"/>
      <c r="S707" s="5" t="inlineStr">
        <is>
          <t>ZR - NAO APLICAVEL</t>
        </is>
      </c>
      <c r="T707" s="5" t="inlineStr">
        <is>
          <t>HEMANUELE ROSA DITZEL</t>
        </is>
      </c>
      <c r="U707" s="5" t="inlineStr"/>
      <c r="V707" s="5" t="inlineStr">
        <is>
          <t>sem venda</t>
        </is>
      </c>
      <c r="W707" s="5" t="inlineStr">
        <is>
          <t>REGIÕES/GRUPOS</t>
        </is>
      </c>
    </row>
    <row r="708">
      <c r="A708" s="20" t="n">
        <v>0</v>
      </c>
      <c r="B708" s="21" t="inlineStr">
        <is>
          <t>ROXO</t>
        </is>
      </c>
      <c r="C708" s="9" t="n">
        <v>1800</v>
      </c>
      <c r="D708" s="9" t="n">
        <v>0</v>
      </c>
      <c r="E708" s="9" t="n">
        <v>1800</v>
      </c>
      <c r="F708" s="6" t="n">
        <v>0</v>
      </c>
      <c r="G708" s="5" t="inlineStr">
        <is>
          <t>SEM GRUPO</t>
        </is>
      </c>
      <c r="H708" s="5" t="inlineStr">
        <is>
          <t>RO</t>
        </is>
      </c>
      <c r="I708" s="5" t="n">
        <v>1276</v>
      </c>
      <c r="J708" s="5" t="inlineStr">
        <is>
          <t>Mapear + Prospectar</t>
        </is>
      </c>
      <c r="K708" s="5" t="inlineStr">
        <is>
          <t>SEM REDE</t>
        </is>
      </c>
      <c r="L708" s="5" t="inlineStr">
        <is>
          <t>RO</t>
        </is>
      </c>
      <c r="M708" s="5" t="n">
        <v>1276</v>
      </c>
      <c r="N708" s="9" t="n">
        <v>1537138.130000001</v>
      </c>
      <c r="O708" s="19" t="n">
        <v>100.387808908046</v>
      </c>
      <c r="P708" s="5" t="inlineStr">
        <is>
          <t>03 - NORTE + MA</t>
        </is>
      </c>
      <c r="Q708" s="5" t="inlineStr">
        <is>
          <t>LARISSA PADILHA</t>
        </is>
      </c>
      <c r="R708" s="5" t="inlineStr"/>
      <c r="S708" s="5" t="inlineStr">
        <is>
          <t>42.149.466 LARISSA DA SILVA PADILHA - ME</t>
        </is>
      </c>
      <c r="T708" s="5" t="inlineStr">
        <is>
          <t>ZV - NAO APLICAVEL</t>
        </is>
      </c>
      <c r="U708" s="5" t="inlineStr"/>
      <c r="V708" s="5" t="inlineStr">
        <is>
          <t>sem venda</t>
        </is>
      </c>
      <c r="W708" s="5" t="inlineStr">
        <is>
          <t>REGIÕES/GRUPOS</t>
        </is>
      </c>
    </row>
    <row r="709">
      <c r="A709" s="20" t="n">
        <v>0</v>
      </c>
      <c r="B709" s="21" t="inlineStr">
        <is>
          <t>ROXO</t>
        </is>
      </c>
      <c r="C709" s="9" t="n">
        <v>1513.953488372093</v>
      </c>
      <c r="D709" s="9" t="n">
        <v>0</v>
      </c>
      <c r="E709" s="9" t="n">
        <v>1513.953488372093</v>
      </c>
      <c r="F709" s="6" t="n">
        <v>0</v>
      </c>
      <c r="G709" s="5" t="inlineStr">
        <is>
          <t>SEM GRUPO</t>
        </is>
      </c>
      <c r="H709" s="5" t="inlineStr">
        <is>
          <t>SC</t>
        </is>
      </c>
      <c r="I709" s="5" t="n">
        <v>1276</v>
      </c>
      <c r="J709" s="5" t="inlineStr">
        <is>
          <t>Mapear + Prospectar</t>
        </is>
      </c>
      <c r="K709" s="5" t="inlineStr">
        <is>
          <t>SEM REDE</t>
        </is>
      </c>
      <c r="L709" s="5" t="inlineStr">
        <is>
          <t>SC</t>
        </is>
      </c>
      <c r="M709" s="5" t="n">
        <v>1276</v>
      </c>
      <c r="N709" s="9" t="n">
        <v>1537138.130000001</v>
      </c>
      <c r="O709" s="19" t="n">
        <v>100.387808908046</v>
      </c>
      <c r="P709" s="5" t="inlineStr">
        <is>
          <t>03 - SUL</t>
        </is>
      </c>
      <c r="Q709" s="5" t="inlineStr">
        <is>
          <t>HEMANUELE DITZEL (MANU)</t>
        </is>
      </c>
      <c r="R709" s="5" t="inlineStr"/>
      <c r="S709" s="5" t="inlineStr">
        <is>
          <t>ZR - NAO APLICAVEL</t>
        </is>
      </c>
      <c r="T709" s="5" t="inlineStr">
        <is>
          <t>HEMANUELE ROSA DITZEL</t>
        </is>
      </c>
      <c r="U709" s="5" t="inlineStr"/>
      <c r="V709" s="5" t="inlineStr">
        <is>
          <t>sem venda</t>
        </is>
      </c>
      <c r="W709" s="5" t="inlineStr">
        <is>
          <t>REGIÕES/GRUPOS</t>
        </is>
      </c>
    </row>
    <row r="710">
      <c r="A710" s="20" t="n">
        <v>0</v>
      </c>
      <c r="B710" s="21" t="inlineStr">
        <is>
          <t>ROXO</t>
        </is>
      </c>
      <c r="C710" s="9" t="n">
        <v>2100</v>
      </c>
      <c r="D710" s="9" t="n">
        <v>0</v>
      </c>
      <c r="E710" s="9" t="n">
        <v>2100</v>
      </c>
      <c r="F710" s="6" t="n">
        <v>0</v>
      </c>
      <c r="G710" s="5" t="inlineStr">
        <is>
          <t>SEM GRUPO</t>
        </is>
      </c>
      <c r="H710" s="5" t="inlineStr">
        <is>
          <t>RS</t>
        </is>
      </c>
      <c r="I710" s="5" t="n">
        <v>1276</v>
      </c>
      <c r="J710" s="5" t="inlineStr">
        <is>
          <t>Mapear + Prospectar</t>
        </is>
      </c>
      <c r="K710" s="5" t="inlineStr">
        <is>
          <t>SEM REDE</t>
        </is>
      </c>
      <c r="L710" s="5" t="inlineStr">
        <is>
          <t>RS</t>
        </is>
      </c>
      <c r="M710" s="5" t="n">
        <v>1276</v>
      </c>
      <c r="N710" s="9" t="n">
        <v>1537138.130000001</v>
      </c>
      <c r="O710" s="19" t="n">
        <v>100.387808908046</v>
      </c>
      <c r="P710" s="5" t="inlineStr">
        <is>
          <t>03 - SUL</t>
        </is>
      </c>
      <c r="Q710" s="5" t="inlineStr">
        <is>
          <t>HEMANUELE DITZEL (MANU)</t>
        </is>
      </c>
      <c r="R710" s="5" t="inlineStr"/>
      <c r="S710" s="5" t="inlineStr">
        <is>
          <t>ZR - NAO APLICAVEL</t>
        </is>
      </c>
      <c r="T710" s="5" t="inlineStr">
        <is>
          <t>HEMANUELE ROSA DITZEL</t>
        </is>
      </c>
      <c r="U710" s="5" t="inlineStr"/>
      <c r="V710" s="5" t="inlineStr">
        <is>
          <t>sem venda</t>
        </is>
      </c>
      <c r="W710" s="5" t="inlineStr">
        <is>
          <t>REGIÕES/GRUPOS</t>
        </is>
      </c>
    </row>
    <row r="711">
      <c r="A711" s="20" t="n">
        <v>0</v>
      </c>
      <c r="B711" s="21" t="inlineStr">
        <is>
          <t>ROXO</t>
        </is>
      </c>
      <c r="C711" s="9" t="n">
        <v>1643.478260869565</v>
      </c>
      <c r="D711" s="9" t="n">
        <v>0</v>
      </c>
      <c r="E711" s="9" t="n">
        <v>1643.478260869565</v>
      </c>
      <c r="F711" s="6" t="n">
        <v>0</v>
      </c>
      <c r="G711" s="5" t="inlineStr">
        <is>
          <t>SEM GRUPO</t>
        </is>
      </c>
      <c r="H711" s="5" t="inlineStr">
        <is>
          <t>SC</t>
        </is>
      </c>
      <c r="I711" s="5" t="n">
        <v>1276</v>
      </c>
      <c r="J711" s="5" t="inlineStr">
        <is>
          <t>Mapear + Prospectar</t>
        </is>
      </c>
      <c r="K711" s="5" t="inlineStr">
        <is>
          <t>SEM REDE</t>
        </is>
      </c>
      <c r="L711" s="5" t="inlineStr">
        <is>
          <t>SC</t>
        </is>
      </c>
      <c r="M711" s="5" t="n">
        <v>1276</v>
      </c>
      <c r="N711" s="9" t="n">
        <v>1537138.130000001</v>
      </c>
      <c r="O711" s="19" t="n">
        <v>100.387808908046</v>
      </c>
      <c r="P711" s="5" t="inlineStr">
        <is>
          <t>03 - SUL</t>
        </is>
      </c>
      <c r="Q711" s="5" t="inlineStr">
        <is>
          <t>HEMANUELE DITZEL (MANU)</t>
        </is>
      </c>
      <c r="R711" s="5" t="inlineStr"/>
      <c r="S711" s="5" t="inlineStr">
        <is>
          <t>ZR - NAO APLICAVEL</t>
        </is>
      </c>
      <c r="T711" s="5" t="inlineStr">
        <is>
          <t>HEMANUELE ROSA DITZEL</t>
        </is>
      </c>
      <c r="U711" s="5" t="inlineStr"/>
      <c r="V711" s="5" t="inlineStr">
        <is>
          <t>sem venda</t>
        </is>
      </c>
      <c r="W711" s="5" t="inlineStr">
        <is>
          <t>REGIÕES/GRUPOS</t>
        </is>
      </c>
    </row>
    <row r="712">
      <c r="A712" s="20" t="n">
        <v>0</v>
      </c>
      <c r="B712" s="21" t="inlineStr">
        <is>
          <t>ROXO</t>
        </is>
      </c>
      <c r="C712" s="9" t="n">
        <v>1371.428571428571</v>
      </c>
      <c r="D712" s="9" t="n">
        <v>0</v>
      </c>
      <c r="E712" s="9" t="n">
        <v>1371.428571428571</v>
      </c>
      <c r="F712" s="6" t="n">
        <v>0</v>
      </c>
      <c r="G712" s="5" t="inlineStr">
        <is>
          <t>SEM GRUPO</t>
        </is>
      </c>
      <c r="H712" s="5" t="inlineStr">
        <is>
          <t>BA</t>
        </is>
      </c>
      <c r="I712" s="5" t="n">
        <v>1276</v>
      </c>
      <c r="J712" s="5" t="inlineStr">
        <is>
          <t>Mapear + Prospectar</t>
        </is>
      </c>
      <c r="K712" s="5" t="inlineStr">
        <is>
          <t>SEM REDE</t>
        </is>
      </c>
      <c r="L712" s="5" t="inlineStr">
        <is>
          <t>BA</t>
        </is>
      </c>
      <c r="M712" s="5" t="n">
        <v>1276</v>
      </c>
      <c r="N712" s="9" t="n">
        <v>1537138.130000001</v>
      </c>
      <c r="O712" s="19" t="n">
        <v>100.387808908046</v>
      </c>
      <c r="P712" s="5" t="inlineStr">
        <is>
          <t>03 - NORDESTE (SEM MA)</t>
        </is>
      </c>
      <c r="Q712" s="5" t="inlineStr">
        <is>
          <t>LARISSA PADILHA</t>
        </is>
      </c>
      <c r="R712" s="5" t="inlineStr"/>
      <c r="S712" s="5" t="inlineStr">
        <is>
          <t>42.149.466 LARISSA DA SILVA PADILHA - ME</t>
        </is>
      </c>
      <c r="T712" s="5" t="inlineStr">
        <is>
          <t>ZV - NAO APLICAVEL</t>
        </is>
      </c>
      <c r="U712" s="5" t="inlineStr"/>
      <c r="V712" s="5" t="inlineStr">
        <is>
          <t>sem venda</t>
        </is>
      </c>
      <c r="W712" s="5" t="inlineStr">
        <is>
          <t>REGIÕES/GRUPOS</t>
        </is>
      </c>
    </row>
    <row r="713">
      <c r="A713" s="20" t="n">
        <v>0</v>
      </c>
      <c r="B713" s="21" t="inlineStr">
        <is>
          <t>ROXO</t>
        </is>
      </c>
      <c r="C713" s="9" t="n">
        <v>10875</v>
      </c>
      <c r="D713" s="9" t="n">
        <v>0</v>
      </c>
      <c r="E713" s="9" t="n">
        <v>10875</v>
      </c>
      <c r="F713" s="6" t="n">
        <v>0</v>
      </c>
      <c r="G713" s="5" t="inlineStr">
        <is>
          <t>CIA DA SAUDE</t>
        </is>
      </c>
      <c r="H713" s="5" t="inlineStr"/>
      <c r="I713" s="5" t="n">
        <v>72</v>
      </c>
      <c r="J713" s="5" t="inlineStr">
        <is>
          <t>Mapear + Prospectar</t>
        </is>
      </c>
      <c r="K713" s="5" t="inlineStr">
        <is>
          <t>CIA DA SAUDE</t>
        </is>
      </c>
      <c r="L713" s="5" t="inlineStr"/>
      <c r="M713" s="5" t="n">
        <v>72</v>
      </c>
      <c r="N713" s="9" t="n">
        <v>35479.27</v>
      </c>
      <c r="O713" s="19" t="n">
        <v>41.06396990740741</v>
      </c>
      <c r="P713" s="5" t="inlineStr">
        <is>
          <t>03 - NACIONAL</t>
        </is>
      </c>
      <c r="Q713" s="5" t="inlineStr">
        <is>
          <t>JULIO GADRET</t>
        </is>
      </c>
      <c r="R713" s="5" t="inlineStr"/>
      <c r="S713" s="5" t="inlineStr">
        <is>
          <t>LG REPRESENTACOES LTDA - EPP</t>
        </is>
      </c>
      <c r="T713" s="5" t="inlineStr">
        <is>
          <t>ZV - NAO APLICAVEL</t>
        </is>
      </c>
      <c r="U713" s="5" t="inlineStr"/>
      <c r="V713" s="5" t="inlineStr">
        <is>
          <t>sem venda</t>
        </is>
      </c>
      <c r="W713" s="5" t="inlineStr">
        <is>
          <t>REDES/GRUPOS</t>
        </is>
      </c>
    </row>
    <row r="714">
      <c r="A714" s="20" t="n">
        <v>0</v>
      </c>
      <c r="B714" s="21" t="inlineStr">
        <is>
          <t>ROXO</t>
        </is>
      </c>
      <c r="C714" s="9" t="n">
        <v>1553.191489361702</v>
      </c>
      <c r="D714" s="9" t="n">
        <v>0</v>
      </c>
      <c r="E714" s="9" t="n">
        <v>1553.191489361702</v>
      </c>
      <c r="F714" s="6" t="n">
        <v>0</v>
      </c>
      <c r="G714" s="5" t="inlineStr">
        <is>
          <t>SEM GRUPO</t>
        </is>
      </c>
      <c r="H714" s="5" t="inlineStr">
        <is>
          <t>SC</t>
        </is>
      </c>
      <c r="I714" s="5" t="n">
        <v>1276</v>
      </c>
      <c r="J714" s="5" t="inlineStr">
        <is>
          <t>Mapear + Prospectar</t>
        </is>
      </c>
      <c r="K714" s="5" t="inlineStr">
        <is>
          <t>SEM REDE</t>
        </is>
      </c>
      <c r="L714" s="5" t="inlineStr">
        <is>
          <t>SC</t>
        </is>
      </c>
      <c r="M714" s="5" t="n">
        <v>1276</v>
      </c>
      <c r="N714" s="9" t="n">
        <v>1537138.130000001</v>
      </c>
      <c r="O714" s="19" t="n">
        <v>100.387808908046</v>
      </c>
      <c r="P714" s="5" t="inlineStr">
        <is>
          <t>03 - SUL</t>
        </is>
      </c>
      <c r="Q714" s="5" t="inlineStr">
        <is>
          <t>HEMANUELE DITZEL (MANU)</t>
        </is>
      </c>
      <c r="R714" s="5" t="inlineStr"/>
      <c r="S714" s="5" t="inlineStr">
        <is>
          <t>ZR - NAO APLICAVEL</t>
        </is>
      </c>
      <c r="T714" s="5" t="inlineStr">
        <is>
          <t>HEMANUELE ROSA DITZEL</t>
        </is>
      </c>
      <c r="U714" s="5" t="inlineStr"/>
      <c r="V714" s="5" t="inlineStr">
        <is>
          <t>sem venda</t>
        </is>
      </c>
      <c r="W714" s="5" t="inlineStr">
        <is>
          <t>REGIÕES/GRUPOS</t>
        </is>
      </c>
    </row>
    <row r="715">
      <c r="A715" s="20" t="n">
        <v>0</v>
      </c>
      <c r="B715" s="21" t="inlineStr">
        <is>
          <t>ROXO</t>
        </is>
      </c>
      <c r="C715" s="9" t="n">
        <v>1553.191489361702</v>
      </c>
      <c r="D715" s="9" t="n">
        <v>0</v>
      </c>
      <c r="E715" s="9" t="n">
        <v>1553.191489361702</v>
      </c>
      <c r="F715" s="6" t="n">
        <v>0</v>
      </c>
      <c r="G715" s="5" t="inlineStr">
        <is>
          <t>SEM GRUPO</t>
        </is>
      </c>
      <c r="H715" s="5" t="inlineStr">
        <is>
          <t>SC</t>
        </is>
      </c>
      <c r="I715" s="5" t="n">
        <v>1276</v>
      </c>
      <c r="J715" s="5" t="inlineStr">
        <is>
          <t>Mapear + Prospectar</t>
        </is>
      </c>
      <c r="K715" s="5" t="inlineStr">
        <is>
          <t>SEM REDE</t>
        </is>
      </c>
      <c r="L715" s="5" t="inlineStr">
        <is>
          <t>SC</t>
        </is>
      </c>
      <c r="M715" s="5" t="n">
        <v>1276</v>
      </c>
      <c r="N715" s="9" t="n">
        <v>1537138.130000001</v>
      </c>
      <c r="O715" s="19" t="n">
        <v>100.387808908046</v>
      </c>
      <c r="P715" s="5" t="inlineStr">
        <is>
          <t>03 - SUL</t>
        </is>
      </c>
      <c r="Q715" s="5" t="inlineStr">
        <is>
          <t>HEMANUELE DITZEL (MANU)</t>
        </is>
      </c>
      <c r="R715" s="5" t="inlineStr"/>
      <c r="S715" s="5" t="inlineStr">
        <is>
          <t>ZR - NAO APLICAVEL</t>
        </is>
      </c>
      <c r="T715" s="5" t="inlineStr">
        <is>
          <t>HEMANUELE ROSA DITZEL</t>
        </is>
      </c>
      <c r="U715" s="5" t="inlineStr"/>
      <c r="V715" s="5" t="inlineStr">
        <is>
          <t>sem venda</t>
        </is>
      </c>
      <c r="W715" s="5" t="inlineStr">
        <is>
          <t>REGIÕES/GRUPOS</t>
        </is>
      </c>
    </row>
    <row r="716">
      <c r="A716" s="20" t="n">
        <v>0</v>
      </c>
      <c r="B716" s="21" t="inlineStr">
        <is>
          <t>ROXO</t>
        </is>
      </c>
      <c r="C716" s="9" t="n">
        <v>1542.857142857143</v>
      </c>
      <c r="D716" s="9" t="n">
        <v>0</v>
      </c>
      <c r="E716" s="9" t="n">
        <v>1542.857142857143</v>
      </c>
      <c r="F716" s="6" t="n">
        <v>0</v>
      </c>
      <c r="G716" s="5" t="inlineStr">
        <is>
          <t>SEM GRUPO</t>
        </is>
      </c>
      <c r="H716" s="5" t="inlineStr">
        <is>
          <t>PA</t>
        </is>
      </c>
      <c r="I716" s="5" t="n">
        <v>1276</v>
      </c>
      <c r="J716" s="5" t="inlineStr">
        <is>
          <t>Mapear + Prospectar</t>
        </is>
      </c>
      <c r="K716" s="5" t="inlineStr">
        <is>
          <t>SEM REDE</t>
        </is>
      </c>
      <c r="L716" s="5" t="inlineStr">
        <is>
          <t>PA</t>
        </is>
      </c>
      <c r="M716" s="5" t="n">
        <v>1276</v>
      </c>
      <c r="N716" s="9" t="n">
        <v>1537138.130000001</v>
      </c>
      <c r="O716" s="19" t="n">
        <v>100.387808908046</v>
      </c>
      <c r="P716" s="5" t="inlineStr">
        <is>
          <t>03 - NORTE + MA</t>
        </is>
      </c>
      <c r="Q716" s="5" t="inlineStr">
        <is>
          <t>LARISSA PADILHA</t>
        </is>
      </c>
      <c r="R716" s="5" t="inlineStr"/>
      <c r="S716" s="5" t="inlineStr">
        <is>
          <t>42.149.466 LARISSA DA SILVA PADILHA - ME</t>
        </is>
      </c>
      <c r="T716" s="5" t="inlineStr">
        <is>
          <t>ZV - NAO APLICAVEL</t>
        </is>
      </c>
      <c r="U716" s="5" t="inlineStr"/>
      <c r="V716" s="5" t="inlineStr">
        <is>
          <t>sem venda</t>
        </is>
      </c>
      <c r="W716" s="5" t="inlineStr">
        <is>
          <t>REGIÕES/GRUPOS</t>
        </is>
      </c>
    </row>
    <row r="717">
      <c r="A717" s="20" t="n">
        <v>0</v>
      </c>
      <c r="B717" s="21" t="inlineStr">
        <is>
          <t>ROXO</t>
        </is>
      </c>
      <c r="C717" s="9" t="n">
        <v>1565.217391304348</v>
      </c>
      <c r="D717" s="9" t="n">
        <v>0</v>
      </c>
      <c r="E717" s="9" t="n">
        <v>1565.217391304348</v>
      </c>
      <c r="F717" s="6" t="n">
        <v>0</v>
      </c>
      <c r="G717" s="5" t="inlineStr">
        <is>
          <t>SEM GRUPO</t>
        </is>
      </c>
      <c r="H717" s="5" t="inlineStr">
        <is>
          <t>MG</t>
        </is>
      </c>
      <c r="I717" s="5" t="n">
        <v>1276</v>
      </c>
      <c r="J717" s="5" t="inlineStr">
        <is>
          <t>Mapear + Prospectar</t>
        </is>
      </c>
      <c r="K717" s="5" t="inlineStr">
        <is>
          <t>SEM REDE</t>
        </is>
      </c>
      <c r="L717" s="5" t="inlineStr">
        <is>
          <t>MG</t>
        </is>
      </c>
      <c r="M717" s="5" t="n">
        <v>1276</v>
      </c>
      <c r="N717" s="9" t="n">
        <v>1537138.130000001</v>
      </c>
      <c r="O717" s="19" t="n">
        <v>100.387808908046</v>
      </c>
      <c r="P717" s="5" t="inlineStr">
        <is>
          <t>03 - RJ + ES + MG</t>
        </is>
      </c>
      <c r="Q717" s="5" t="inlineStr">
        <is>
          <t>LARISSA PADILHA</t>
        </is>
      </c>
      <c r="R717" s="5" t="inlineStr"/>
      <c r="S717" s="5" t="inlineStr">
        <is>
          <t>42.149.466 LARISSA DA SILVA PADILHA - ME</t>
        </is>
      </c>
      <c r="T717" s="5" t="inlineStr">
        <is>
          <t>ZV - NAO APLICAVEL</t>
        </is>
      </c>
      <c r="U717" s="5" t="inlineStr"/>
      <c r="V717" s="5" t="inlineStr">
        <is>
          <t>sem venda</t>
        </is>
      </c>
      <c r="W717" s="5" t="inlineStr">
        <is>
          <t>REGIÕES/GRUPOS</t>
        </is>
      </c>
    </row>
    <row r="718">
      <c r="A718" s="20" t="n">
        <v>0</v>
      </c>
      <c r="B718" s="21" t="inlineStr">
        <is>
          <t>ROXO</t>
        </is>
      </c>
      <c r="C718" s="9" t="n">
        <v>1515.789473684211</v>
      </c>
      <c r="D718" s="9" t="n">
        <v>0</v>
      </c>
      <c r="E718" s="9" t="n">
        <v>1515.789473684211</v>
      </c>
      <c r="F718" s="6" t="n">
        <v>0</v>
      </c>
      <c r="G718" s="5" t="inlineStr">
        <is>
          <t>SEM GRUPO</t>
        </is>
      </c>
      <c r="H718" s="5" t="inlineStr">
        <is>
          <t>PE</t>
        </is>
      </c>
      <c r="I718" s="5" t="n">
        <v>1276</v>
      </c>
      <c r="J718" s="5" t="inlineStr">
        <is>
          <t>Mapear + Prospectar</t>
        </is>
      </c>
      <c r="K718" s="5" t="inlineStr">
        <is>
          <t>SEM REDE</t>
        </is>
      </c>
      <c r="L718" s="5" t="inlineStr">
        <is>
          <t>PE</t>
        </is>
      </c>
      <c r="M718" s="5" t="n">
        <v>1276</v>
      </c>
      <c r="N718" s="9" t="n">
        <v>1537138.130000001</v>
      </c>
      <c r="O718" s="19" t="n">
        <v>100.387808908046</v>
      </c>
      <c r="P718" s="5" t="inlineStr">
        <is>
          <t>03 - NORDESTE (SEM MA)</t>
        </is>
      </c>
      <c r="Q718" s="5" t="inlineStr">
        <is>
          <t>LARISSA PADILHA</t>
        </is>
      </c>
      <c r="R718" s="5" t="inlineStr"/>
      <c r="S718" s="5" t="inlineStr">
        <is>
          <t>42.149.466 LARISSA DA SILVA PADILHA - ME</t>
        </is>
      </c>
      <c r="T718" s="5" t="inlineStr">
        <is>
          <t>ZV - NAO APLICAVEL</t>
        </is>
      </c>
      <c r="U718" s="5" t="inlineStr"/>
      <c r="V718" s="5" t="inlineStr">
        <is>
          <t>sem venda</t>
        </is>
      </c>
      <c r="W718" s="5" t="inlineStr">
        <is>
          <t>REGIÕES/GRUPOS</t>
        </is>
      </c>
    </row>
    <row r="719">
      <c r="A719" s="20" t="n">
        <v>0</v>
      </c>
      <c r="B719" s="21" t="inlineStr">
        <is>
          <t>ROXO</t>
        </is>
      </c>
      <c r="C719" s="9" t="n">
        <v>10875</v>
      </c>
      <c r="D719" s="9" t="n">
        <v>0</v>
      </c>
      <c r="E719" s="9" t="n">
        <v>10875</v>
      </c>
      <c r="F719" s="6" t="n">
        <v>0</v>
      </c>
      <c r="G719" s="5" t="inlineStr">
        <is>
          <t>CIA DA SAUDE</t>
        </is>
      </c>
      <c r="H719" s="5" t="inlineStr"/>
      <c r="I719" s="5" t="n">
        <v>72</v>
      </c>
      <c r="J719" s="5" t="inlineStr">
        <is>
          <t>Mapear + Prospectar</t>
        </is>
      </c>
      <c r="K719" s="5" t="inlineStr">
        <is>
          <t>CIA DA SAUDE</t>
        </is>
      </c>
      <c r="L719" s="5" t="inlineStr"/>
      <c r="M719" s="5" t="n">
        <v>72</v>
      </c>
      <c r="N719" s="9" t="n">
        <v>35479.27</v>
      </c>
      <c r="O719" s="19" t="n">
        <v>41.06396990740741</v>
      </c>
      <c r="P719" s="5" t="inlineStr">
        <is>
          <t>03 - NACIONAL</t>
        </is>
      </c>
      <c r="Q719" s="5" t="inlineStr">
        <is>
          <t>JULIO GADRET</t>
        </is>
      </c>
      <c r="R719" s="5" t="inlineStr"/>
      <c r="S719" s="5" t="inlineStr">
        <is>
          <t>LG REPRESENTACOES LTDA - EPP</t>
        </is>
      </c>
      <c r="T719" s="5" t="inlineStr">
        <is>
          <t>ZV - NAO APLICAVEL</t>
        </is>
      </c>
      <c r="U719" s="5" t="inlineStr"/>
      <c r="V719" s="5" t="inlineStr">
        <is>
          <t>sem venda</t>
        </is>
      </c>
      <c r="W719" s="5" t="inlineStr">
        <is>
          <t>REDES/GRUPOS</t>
        </is>
      </c>
    </row>
    <row r="720">
      <c r="A720" s="20" t="n">
        <v>0</v>
      </c>
      <c r="B720" s="21" t="inlineStr">
        <is>
          <t>ROXO</t>
        </is>
      </c>
      <c r="C720" s="9" t="n">
        <v>10875</v>
      </c>
      <c r="D720" s="9" t="n">
        <v>0</v>
      </c>
      <c r="E720" s="9" t="n">
        <v>10875</v>
      </c>
      <c r="F720" s="6" t="n">
        <v>0</v>
      </c>
      <c r="G720" s="5" t="inlineStr">
        <is>
          <t>CIA DA SAUDE</t>
        </is>
      </c>
      <c r="H720" s="5" t="inlineStr"/>
      <c r="I720" s="5" t="n">
        <v>72</v>
      </c>
      <c r="J720" s="5" t="inlineStr">
        <is>
          <t>Mapear + Prospectar</t>
        </is>
      </c>
      <c r="K720" s="5" t="inlineStr">
        <is>
          <t>CIA DA SAUDE</t>
        </is>
      </c>
      <c r="L720" s="5" t="inlineStr"/>
      <c r="M720" s="5" t="n">
        <v>72</v>
      </c>
      <c r="N720" s="9" t="n">
        <v>35479.27</v>
      </c>
      <c r="O720" s="19" t="n">
        <v>41.06396990740741</v>
      </c>
      <c r="P720" s="5" t="inlineStr">
        <is>
          <t>03 - NACIONAL</t>
        </is>
      </c>
      <c r="Q720" s="5" t="inlineStr">
        <is>
          <t>JULIO GADRET</t>
        </is>
      </c>
      <c r="R720" s="5" t="inlineStr"/>
      <c r="S720" s="5" t="inlineStr">
        <is>
          <t>LG REPRESENTACOES LTDA - EPP</t>
        </is>
      </c>
      <c r="T720" s="5" t="inlineStr">
        <is>
          <t>ZV - NAO APLICAVEL</t>
        </is>
      </c>
      <c r="U720" s="5" t="inlineStr"/>
      <c r="V720" s="5" t="inlineStr">
        <is>
          <t>sem venda</t>
        </is>
      </c>
      <c r="W720" s="5" t="inlineStr">
        <is>
          <t>REDES/GRUPOS</t>
        </is>
      </c>
    </row>
    <row r="721">
      <c r="A721" s="20" t="n">
        <v>0</v>
      </c>
      <c r="B721" s="21" t="inlineStr">
        <is>
          <t>ROXO</t>
        </is>
      </c>
      <c r="C721" s="9" t="n">
        <v>1575</v>
      </c>
      <c r="D721" s="9" t="n">
        <v>0</v>
      </c>
      <c r="E721" s="9" t="n">
        <v>1575</v>
      </c>
      <c r="F721" s="6" t="n">
        <v>0</v>
      </c>
      <c r="G721" s="5" t="inlineStr">
        <is>
          <t>SEM GRUPO</t>
        </is>
      </c>
      <c r="H721" s="5" t="inlineStr">
        <is>
          <t>PR</t>
        </is>
      </c>
      <c r="I721" s="5" t="n">
        <v>1276</v>
      </c>
      <c r="J721" s="5" t="inlineStr">
        <is>
          <t>Mapear + Prospectar</t>
        </is>
      </c>
      <c r="K721" s="5" t="inlineStr">
        <is>
          <t>SEM REDE</t>
        </is>
      </c>
      <c r="L721" s="5" t="inlineStr">
        <is>
          <t>PR</t>
        </is>
      </c>
      <c r="M721" s="5" t="n">
        <v>1276</v>
      </c>
      <c r="N721" s="9" t="n">
        <v>1537138.130000001</v>
      </c>
      <c r="O721" s="19" t="n">
        <v>100.387808908046</v>
      </c>
      <c r="P721" s="5" t="inlineStr">
        <is>
          <t>03 - SUL</t>
        </is>
      </c>
      <c r="Q721" s="5" t="inlineStr">
        <is>
          <t>HEMANUELE DITZEL (MANU)</t>
        </is>
      </c>
      <c r="R721" s="5" t="inlineStr"/>
      <c r="S721" s="5" t="inlineStr">
        <is>
          <t>ZR - NAO APLICAVEL</t>
        </is>
      </c>
      <c r="T721" s="5" t="inlineStr">
        <is>
          <t>HEMANUELE ROSA DITZEL</t>
        </is>
      </c>
      <c r="U721" s="5" t="inlineStr"/>
      <c r="V721" s="5" t="inlineStr">
        <is>
          <t>sem venda</t>
        </is>
      </c>
      <c r="W721" s="5" t="inlineStr">
        <is>
          <t>REGIÕES/GRUPOS</t>
        </is>
      </c>
    </row>
    <row r="722">
      <c r="A722" s="20" t="n">
        <v>0</v>
      </c>
      <c r="B722" s="21" t="inlineStr">
        <is>
          <t>ROXO</t>
        </is>
      </c>
      <c r="C722" s="9" t="n">
        <v>1553.191489361702</v>
      </c>
      <c r="D722" s="9" t="n">
        <v>0</v>
      </c>
      <c r="E722" s="9" t="n">
        <v>1553.191489361702</v>
      </c>
      <c r="F722" s="6" t="n">
        <v>0</v>
      </c>
      <c r="G722" s="5" t="inlineStr">
        <is>
          <t>SEM GRUPO</t>
        </is>
      </c>
      <c r="H722" s="5" t="inlineStr">
        <is>
          <t>SC</t>
        </is>
      </c>
      <c r="I722" s="5" t="n">
        <v>1276</v>
      </c>
      <c r="J722" s="5" t="inlineStr">
        <is>
          <t>Mapear + Prospectar</t>
        </is>
      </c>
      <c r="K722" s="5" t="inlineStr">
        <is>
          <t>SEM REDE</t>
        </is>
      </c>
      <c r="L722" s="5" t="inlineStr">
        <is>
          <t>SC</t>
        </is>
      </c>
      <c r="M722" s="5" t="n">
        <v>1276</v>
      </c>
      <c r="N722" s="9" t="n">
        <v>1537138.130000001</v>
      </c>
      <c r="O722" s="19" t="n">
        <v>100.387808908046</v>
      </c>
      <c r="P722" s="5" t="inlineStr">
        <is>
          <t>03 - SUL</t>
        </is>
      </c>
      <c r="Q722" s="5" t="inlineStr">
        <is>
          <t>HEMANUELE DITZEL (MANU)</t>
        </is>
      </c>
      <c r="R722" s="5" t="inlineStr"/>
      <c r="S722" s="5" t="inlineStr">
        <is>
          <t>ZR - NAO APLICAVEL</t>
        </is>
      </c>
      <c r="T722" s="5" t="inlineStr">
        <is>
          <t>HEMANUELE ROSA DITZEL</t>
        </is>
      </c>
      <c r="U722" s="5" t="inlineStr"/>
      <c r="V722" s="5" t="inlineStr">
        <is>
          <t>sem venda</t>
        </is>
      </c>
      <c r="W722" s="5" t="inlineStr">
        <is>
          <t>REGIÕES/GRUPOS</t>
        </is>
      </c>
    </row>
    <row r="723">
      <c r="A723" s="20" t="n">
        <v>0</v>
      </c>
      <c r="B723" s="21" t="inlineStr">
        <is>
          <t>ROXO</t>
        </is>
      </c>
      <c r="C723" s="9" t="n">
        <v>1612.5</v>
      </c>
      <c r="D723" s="9" t="n">
        <v>0</v>
      </c>
      <c r="E723" s="9" t="n">
        <v>1612.5</v>
      </c>
      <c r="F723" s="6" t="n">
        <v>0</v>
      </c>
      <c r="G723" s="5" t="inlineStr">
        <is>
          <t>SEM GRUPO</t>
        </is>
      </c>
      <c r="H723" s="5" t="inlineStr">
        <is>
          <t>RS</t>
        </is>
      </c>
      <c r="I723" s="5" t="n">
        <v>1276</v>
      </c>
      <c r="J723" s="5" t="inlineStr">
        <is>
          <t>Mapear + Prospectar</t>
        </is>
      </c>
      <c r="K723" s="5" t="inlineStr">
        <is>
          <t>SEM REDE</t>
        </is>
      </c>
      <c r="L723" s="5" t="inlineStr">
        <is>
          <t>RS</t>
        </is>
      </c>
      <c r="M723" s="5" t="n">
        <v>1276</v>
      </c>
      <c r="N723" s="9" t="n">
        <v>1537138.130000001</v>
      </c>
      <c r="O723" s="19" t="n">
        <v>100.387808908046</v>
      </c>
      <c r="P723" s="5" t="inlineStr">
        <is>
          <t>03 - SUL</t>
        </is>
      </c>
      <c r="Q723" s="5" t="inlineStr">
        <is>
          <t>HEMANUELE DITZEL (MANU)</t>
        </is>
      </c>
      <c r="R723" s="5" t="inlineStr"/>
      <c r="S723" s="5" t="inlineStr">
        <is>
          <t>ZR - NAO APLICAVEL</t>
        </is>
      </c>
      <c r="T723" s="5" t="inlineStr">
        <is>
          <t>HEMANUELE ROSA DITZEL</t>
        </is>
      </c>
      <c r="U723" s="5" t="inlineStr"/>
      <c r="V723" s="5" t="inlineStr">
        <is>
          <t>sem venda</t>
        </is>
      </c>
      <c r="W723" s="5" t="inlineStr">
        <is>
          <t>REGIÕES/GRUPOS</t>
        </is>
      </c>
    </row>
    <row r="724">
      <c r="A724" s="20" t="n">
        <v>0</v>
      </c>
      <c r="B724" s="21" t="inlineStr">
        <is>
          <t>ROXO</t>
        </is>
      </c>
      <c r="C724" s="9" t="n">
        <v>1582.758620689655</v>
      </c>
      <c r="D724" s="9" t="n">
        <v>0</v>
      </c>
      <c r="E724" s="9" t="n">
        <v>1582.758620689655</v>
      </c>
      <c r="F724" s="6" t="n">
        <v>0</v>
      </c>
      <c r="G724" s="5" t="inlineStr">
        <is>
          <t>SEM GRUPO</t>
        </is>
      </c>
      <c r="H724" s="5" t="inlineStr">
        <is>
          <t>RS</t>
        </is>
      </c>
      <c r="I724" s="5" t="n">
        <v>1276</v>
      </c>
      <c r="J724" s="5" t="inlineStr">
        <is>
          <t>Mapear + Prospectar</t>
        </is>
      </c>
      <c r="K724" s="5" t="inlineStr">
        <is>
          <t>SEM REDE</t>
        </is>
      </c>
      <c r="L724" s="5" t="inlineStr">
        <is>
          <t>RS</t>
        </is>
      </c>
      <c r="M724" s="5" t="n">
        <v>1276</v>
      </c>
      <c r="N724" s="9" t="n">
        <v>1537138.130000001</v>
      </c>
      <c r="O724" s="19" t="n">
        <v>100.387808908046</v>
      </c>
      <c r="P724" s="5" t="inlineStr">
        <is>
          <t>03 - SUL</t>
        </is>
      </c>
      <c r="Q724" s="5" t="inlineStr">
        <is>
          <t>HEMANUELE DITZEL (MANU)</t>
        </is>
      </c>
      <c r="R724" s="5" t="inlineStr"/>
      <c r="S724" s="5" t="inlineStr">
        <is>
          <t>ZR - NAO APLICAVEL</t>
        </is>
      </c>
      <c r="T724" s="5" t="inlineStr">
        <is>
          <t>HEMANUELE ROSA DITZEL</t>
        </is>
      </c>
      <c r="U724" s="5" t="inlineStr"/>
      <c r="V724" s="5" t="inlineStr">
        <is>
          <t>sem venda</t>
        </is>
      </c>
      <c r="W724" s="5" t="inlineStr">
        <is>
          <t>REGIÕES/GRUPOS</t>
        </is>
      </c>
    </row>
    <row r="725">
      <c r="A725" s="20" t="n">
        <v>0</v>
      </c>
      <c r="B725" s="21" t="inlineStr">
        <is>
          <t>ROXO</t>
        </is>
      </c>
      <c r="C725" s="9" t="n">
        <v>1582.758620689655</v>
      </c>
      <c r="D725" s="9" t="n">
        <v>0</v>
      </c>
      <c r="E725" s="9" t="n">
        <v>1582.758620689655</v>
      </c>
      <c r="F725" s="6" t="n">
        <v>0</v>
      </c>
      <c r="G725" s="5" t="inlineStr">
        <is>
          <t>SEM GRUPO</t>
        </is>
      </c>
      <c r="H725" s="5" t="inlineStr">
        <is>
          <t>RS</t>
        </is>
      </c>
      <c r="I725" s="5" t="n">
        <v>1276</v>
      </c>
      <c r="J725" s="5" t="inlineStr">
        <is>
          <t>Mapear + Prospectar</t>
        </is>
      </c>
      <c r="K725" s="5" t="inlineStr">
        <is>
          <t>SEM REDE</t>
        </is>
      </c>
      <c r="L725" s="5" t="inlineStr">
        <is>
          <t>RS</t>
        </is>
      </c>
      <c r="M725" s="5" t="n">
        <v>1276</v>
      </c>
      <c r="N725" s="9" t="n">
        <v>1537138.130000001</v>
      </c>
      <c r="O725" s="19" t="n">
        <v>100.387808908046</v>
      </c>
      <c r="P725" s="5" t="inlineStr">
        <is>
          <t>03 - SUL</t>
        </is>
      </c>
      <c r="Q725" s="5" t="inlineStr">
        <is>
          <t>HEMANUELE DITZEL (MANU)</t>
        </is>
      </c>
      <c r="R725" s="5" t="inlineStr"/>
      <c r="S725" s="5" t="inlineStr">
        <is>
          <t>ZR - NAO APLICAVEL</t>
        </is>
      </c>
      <c r="T725" s="5" t="inlineStr">
        <is>
          <t>HEMANUELE ROSA DITZEL</t>
        </is>
      </c>
      <c r="U725" s="5" t="inlineStr"/>
      <c r="V725" s="5" t="inlineStr">
        <is>
          <t>sem venda</t>
        </is>
      </c>
      <c r="W725" s="5" t="inlineStr">
        <is>
          <t>REGIÕES/GRUPOS</t>
        </is>
      </c>
    </row>
    <row r="726">
      <c r="A726" s="20" t="n">
        <v>0</v>
      </c>
      <c r="B726" s="21" t="inlineStr">
        <is>
          <t>ROXO</t>
        </is>
      </c>
      <c r="C726" s="9" t="n">
        <v>1393.548387096774</v>
      </c>
      <c r="D726" s="9" t="n">
        <v>0</v>
      </c>
      <c r="E726" s="9" t="n">
        <v>1393.548387096774</v>
      </c>
      <c r="F726" s="6" t="n">
        <v>0</v>
      </c>
      <c r="G726" s="5" t="inlineStr">
        <is>
          <t>SEM GRUPO</t>
        </is>
      </c>
      <c r="H726" s="5" t="inlineStr">
        <is>
          <t>RJ</t>
        </is>
      </c>
      <c r="I726" s="5" t="n">
        <v>1276</v>
      </c>
      <c r="J726" s="5" t="inlineStr">
        <is>
          <t>Mapear + Prospectar</t>
        </is>
      </c>
      <c r="K726" s="5" t="inlineStr">
        <is>
          <t>SEM REDE</t>
        </is>
      </c>
      <c r="L726" s="5" t="inlineStr">
        <is>
          <t>RJ</t>
        </is>
      </c>
      <c r="M726" s="5" t="n">
        <v>1276</v>
      </c>
      <c r="N726" s="9" t="n">
        <v>1537138.130000001</v>
      </c>
      <c r="O726" s="19" t="n">
        <v>100.387808908046</v>
      </c>
      <c r="P726" s="5" t="inlineStr">
        <is>
          <t>03 - RJ + ES + MG</t>
        </is>
      </c>
      <c r="Q726" s="5" t="inlineStr">
        <is>
          <t>LARISSA PADILHA</t>
        </is>
      </c>
      <c r="R726" s="5" t="inlineStr"/>
      <c r="S726" s="5" t="inlineStr">
        <is>
          <t>42.149.466 LARISSA DA SILVA PADILHA - ME</t>
        </is>
      </c>
      <c r="T726" s="5" t="inlineStr">
        <is>
          <t>ZV - NAO APLICAVEL</t>
        </is>
      </c>
      <c r="U726" s="5" t="inlineStr"/>
      <c r="V726" s="5" t="inlineStr">
        <is>
          <t>sem venda</t>
        </is>
      </c>
      <c r="W726" s="5" t="inlineStr">
        <is>
          <t>REGIÕES/GRUPOS</t>
        </is>
      </c>
    </row>
    <row r="727">
      <c r="A727" s="20" t="n">
        <v>0</v>
      </c>
      <c r="B727" s="21" t="inlineStr">
        <is>
          <t>ROXO</t>
        </is>
      </c>
      <c r="C727" s="9" t="n">
        <v>1582.758620689655</v>
      </c>
      <c r="D727" s="9" t="n">
        <v>0</v>
      </c>
      <c r="E727" s="9" t="n">
        <v>1582.758620689655</v>
      </c>
      <c r="F727" s="6" t="n">
        <v>0</v>
      </c>
      <c r="G727" s="5" t="inlineStr">
        <is>
          <t>SEM GRUPO</t>
        </is>
      </c>
      <c r="H727" s="5" t="inlineStr">
        <is>
          <t>RS</t>
        </is>
      </c>
      <c r="I727" s="5" t="n">
        <v>1276</v>
      </c>
      <c r="J727" s="5" t="inlineStr">
        <is>
          <t>Mapear + Prospectar</t>
        </is>
      </c>
      <c r="K727" s="5" t="inlineStr">
        <is>
          <t>SEM REDE</t>
        </is>
      </c>
      <c r="L727" s="5" t="inlineStr">
        <is>
          <t>RS</t>
        </is>
      </c>
      <c r="M727" s="5" t="n">
        <v>1276</v>
      </c>
      <c r="N727" s="9" t="n">
        <v>1537138.130000001</v>
      </c>
      <c r="O727" s="19" t="n">
        <v>100.387808908046</v>
      </c>
      <c r="P727" s="5" t="inlineStr">
        <is>
          <t>03 - SUL</t>
        </is>
      </c>
      <c r="Q727" s="5" t="inlineStr">
        <is>
          <t>HEMANUELE DITZEL (MANU)</t>
        </is>
      </c>
      <c r="R727" s="5" t="inlineStr"/>
      <c r="S727" s="5" t="inlineStr">
        <is>
          <t>ZR - NAO APLICAVEL</t>
        </is>
      </c>
      <c r="T727" s="5" t="inlineStr">
        <is>
          <t>HEMANUELE ROSA DITZEL</t>
        </is>
      </c>
      <c r="U727" s="5" t="inlineStr"/>
      <c r="V727" s="5" t="inlineStr">
        <is>
          <t>sem venda</t>
        </is>
      </c>
      <c r="W727" s="5" t="inlineStr">
        <is>
          <t>REGIÕES/GRUPOS</t>
        </is>
      </c>
    </row>
    <row r="728">
      <c r="A728" s="20" t="n">
        <v>0</v>
      </c>
      <c r="B728" s="21" t="inlineStr">
        <is>
          <t>ROXO</t>
        </is>
      </c>
      <c r="C728" s="9" t="n">
        <v>1582.758620689655</v>
      </c>
      <c r="D728" s="9" t="n">
        <v>0</v>
      </c>
      <c r="E728" s="9" t="n">
        <v>1582.758620689655</v>
      </c>
      <c r="F728" s="6" t="n">
        <v>0</v>
      </c>
      <c r="G728" s="5" t="inlineStr">
        <is>
          <t>SEM GRUPO</t>
        </is>
      </c>
      <c r="H728" s="5" t="inlineStr">
        <is>
          <t>RS</t>
        </is>
      </c>
      <c r="I728" s="5" t="n">
        <v>1276</v>
      </c>
      <c r="J728" s="5" t="inlineStr">
        <is>
          <t>Mapear + Prospectar</t>
        </is>
      </c>
      <c r="K728" s="5" t="inlineStr">
        <is>
          <t>SEM REDE</t>
        </is>
      </c>
      <c r="L728" s="5" t="inlineStr">
        <is>
          <t>RS</t>
        </is>
      </c>
      <c r="M728" s="5" t="n">
        <v>1276</v>
      </c>
      <c r="N728" s="9" t="n">
        <v>1537138.130000001</v>
      </c>
      <c r="O728" s="19" t="n">
        <v>100.387808908046</v>
      </c>
      <c r="P728" s="5" t="inlineStr">
        <is>
          <t>03 - SUL</t>
        </is>
      </c>
      <c r="Q728" s="5" t="inlineStr">
        <is>
          <t>HEMANUELE DITZEL (MANU)</t>
        </is>
      </c>
      <c r="R728" s="5" t="inlineStr"/>
      <c r="S728" s="5" t="inlineStr">
        <is>
          <t>ZR - NAO APLICAVEL</t>
        </is>
      </c>
      <c r="T728" s="5" t="inlineStr">
        <is>
          <t>HEMANUELE ROSA DITZEL</t>
        </is>
      </c>
      <c r="U728" s="5" t="inlineStr"/>
      <c r="V728" s="5" t="inlineStr">
        <is>
          <t>sem venda</t>
        </is>
      </c>
      <c r="W728" s="5" t="inlineStr">
        <is>
          <t>REGIÕES/GRUPOS</t>
        </is>
      </c>
    </row>
    <row r="729">
      <c r="A729" s="20" t="n">
        <v>0</v>
      </c>
      <c r="B729" s="21" t="inlineStr">
        <is>
          <t>ROXO</t>
        </is>
      </c>
      <c r="C729" s="9" t="n">
        <v>1643.478260869565</v>
      </c>
      <c r="D729" s="9" t="n">
        <v>0</v>
      </c>
      <c r="E729" s="9" t="n">
        <v>1643.478260869565</v>
      </c>
      <c r="F729" s="6" t="n">
        <v>0</v>
      </c>
      <c r="G729" s="5" t="inlineStr">
        <is>
          <t>SEM GRUPO</t>
        </is>
      </c>
      <c r="H729" s="5" t="inlineStr">
        <is>
          <t>SC</t>
        </is>
      </c>
      <c r="I729" s="5" t="n">
        <v>1276</v>
      </c>
      <c r="J729" s="5" t="inlineStr">
        <is>
          <t>Mapear + Prospectar</t>
        </is>
      </c>
      <c r="K729" s="5" t="inlineStr">
        <is>
          <t>SEM REDE</t>
        </is>
      </c>
      <c r="L729" s="5" t="inlineStr">
        <is>
          <t>SC</t>
        </is>
      </c>
      <c r="M729" s="5" t="n">
        <v>1276</v>
      </c>
      <c r="N729" s="9" t="n">
        <v>1537138.130000001</v>
      </c>
      <c r="O729" s="19" t="n">
        <v>100.387808908046</v>
      </c>
      <c r="P729" s="5" t="inlineStr">
        <is>
          <t>03 - SUL</t>
        </is>
      </c>
      <c r="Q729" s="5" t="inlineStr">
        <is>
          <t>HEMANUELE DITZEL (MANU)</t>
        </is>
      </c>
      <c r="R729" s="5" t="inlineStr"/>
      <c r="S729" s="5" t="inlineStr">
        <is>
          <t>ZR - NAO APLICAVEL</t>
        </is>
      </c>
      <c r="T729" s="5" t="inlineStr">
        <is>
          <t>HEMANUELE ROSA DITZEL</t>
        </is>
      </c>
      <c r="U729" s="5" t="inlineStr"/>
      <c r="V729" s="5" t="inlineStr">
        <is>
          <t>sem venda</t>
        </is>
      </c>
      <c r="W729" s="5" t="inlineStr">
        <is>
          <t>REGIÕES/GRUPOS</t>
        </is>
      </c>
    </row>
    <row r="730">
      <c r="A730" s="20" t="n">
        <v>0</v>
      </c>
      <c r="B730" s="21" t="inlineStr">
        <is>
          <t>ROXO</t>
        </is>
      </c>
      <c r="C730" s="9" t="n">
        <v>1604.347826086957</v>
      </c>
      <c r="D730" s="9" t="n">
        <v>0</v>
      </c>
      <c r="E730" s="9" t="n">
        <v>1604.347826086957</v>
      </c>
      <c r="F730" s="6" t="n">
        <v>0</v>
      </c>
      <c r="G730" s="5" t="inlineStr">
        <is>
          <t>SEM GRUPO</t>
        </is>
      </c>
      <c r="H730" s="5" t="inlineStr">
        <is>
          <t>SC</t>
        </is>
      </c>
      <c r="I730" s="5" t="n">
        <v>1276</v>
      </c>
      <c r="J730" s="5" t="inlineStr">
        <is>
          <t>Mapear + Prospectar</t>
        </is>
      </c>
      <c r="K730" s="5" t="inlineStr">
        <is>
          <t>SEM REDE</t>
        </is>
      </c>
      <c r="L730" s="5" t="inlineStr">
        <is>
          <t>SC</t>
        </is>
      </c>
      <c r="M730" s="5" t="n">
        <v>1276</v>
      </c>
      <c r="N730" s="9" t="n">
        <v>1537138.130000001</v>
      </c>
      <c r="O730" s="19" t="n">
        <v>100.387808908046</v>
      </c>
      <c r="P730" s="5" t="inlineStr">
        <is>
          <t>03 - SUL</t>
        </is>
      </c>
      <c r="Q730" s="5" t="inlineStr">
        <is>
          <t>HEMANUELE DITZEL (MANU)</t>
        </is>
      </c>
      <c r="R730" s="5" t="inlineStr"/>
      <c r="S730" s="5" t="inlineStr">
        <is>
          <t>ZR - NAO APLICAVEL</t>
        </is>
      </c>
      <c r="T730" s="5" t="inlineStr">
        <is>
          <t>HEMANUELE ROSA DITZEL</t>
        </is>
      </c>
      <c r="U730" s="5" t="inlineStr"/>
      <c r="V730" s="5" t="inlineStr">
        <is>
          <t>sem venda</t>
        </is>
      </c>
      <c r="W730" s="5" t="inlineStr">
        <is>
          <t>REGIÕES/GRUPOS</t>
        </is>
      </c>
    </row>
    <row r="731">
      <c r="A731" s="20" t="n">
        <v>0</v>
      </c>
      <c r="B731" s="21" t="inlineStr">
        <is>
          <t>ROXO</t>
        </is>
      </c>
      <c r="C731" s="9" t="n">
        <v>1711.764705882353</v>
      </c>
      <c r="D731" s="9" t="n">
        <v>0</v>
      </c>
      <c r="E731" s="9" t="n">
        <v>1711.764705882353</v>
      </c>
      <c r="F731" s="6" t="n">
        <v>0</v>
      </c>
      <c r="G731" s="5" t="inlineStr">
        <is>
          <t>SEM GRUPO</t>
        </is>
      </c>
      <c r="H731" s="5" t="inlineStr">
        <is>
          <t>PR</t>
        </is>
      </c>
      <c r="I731" s="5" t="n">
        <v>1276</v>
      </c>
      <c r="J731" s="5" t="inlineStr">
        <is>
          <t>Mapear + Prospectar</t>
        </is>
      </c>
      <c r="K731" s="5" t="inlineStr">
        <is>
          <t>SEM REDE</t>
        </is>
      </c>
      <c r="L731" s="5" t="inlineStr">
        <is>
          <t>PR</t>
        </is>
      </c>
      <c r="M731" s="5" t="n">
        <v>1276</v>
      </c>
      <c r="N731" s="9" t="n">
        <v>1537138.130000001</v>
      </c>
      <c r="O731" s="19" t="n">
        <v>100.387808908046</v>
      </c>
      <c r="P731" s="5" t="inlineStr">
        <is>
          <t>03 - SUL</t>
        </is>
      </c>
      <c r="Q731" s="5" t="inlineStr">
        <is>
          <t>HEMANUELE DITZEL (MANU)</t>
        </is>
      </c>
      <c r="R731" s="5" t="inlineStr"/>
      <c r="S731" s="5" t="inlineStr">
        <is>
          <t>ZR - NAO APLICAVEL</t>
        </is>
      </c>
      <c r="T731" s="5" t="inlineStr">
        <is>
          <t>HEMANUELE ROSA DITZEL</t>
        </is>
      </c>
      <c r="U731" s="5" t="inlineStr"/>
      <c r="V731" s="5" t="inlineStr">
        <is>
          <t>sem venda</t>
        </is>
      </c>
      <c r="W731" s="5" t="inlineStr">
        <is>
          <t>REGIÕES/GRUPOS</t>
        </is>
      </c>
    </row>
    <row r="732">
      <c r="A732" s="20" t="n">
        <v>0</v>
      </c>
      <c r="B732" s="21" t="inlineStr">
        <is>
          <t>ROXO</t>
        </is>
      </c>
      <c r="C732" s="9" t="n">
        <v>1542.857142857143</v>
      </c>
      <c r="D732" s="9" t="n">
        <v>0</v>
      </c>
      <c r="E732" s="9" t="n">
        <v>1542.857142857143</v>
      </c>
      <c r="F732" s="6" t="n">
        <v>0</v>
      </c>
      <c r="G732" s="5" t="inlineStr">
        <is>
          <t>SEM GRUPO</t>
        </is>
      </c>
      <c r="H732" s="5" t="inlineStr">
        <is>
          <t>MS</t>
        </is>
      </c>
      <c r="I732" s="5" t="n">
        <v>1276</v>
      </c>
      <c r="J732" s="5" t="inlineStr">
        <is>
          <t>Mapear + Prospectar</t>
        </is>
      </c>
      <c r="K732" s="5" t="inlineStr">
        <is>
          <t>SEM REDE</t>
        </is>
      </c>
      <c r="L732" s="5" t="inlineStr">
        <is>
          <t>MS</t>
        </is>
      </c>
      <c r="M732" s="5" t="n">
        <v>1276</v>
      </c>
      <c r="N732" s="9" t="n">
        <v>1537138.130000001</v>
      </c>
      <c r="O732" s="19" t="n">
        <v>100.387808908046</v>
      </c>
      <c r="P732" s="5" t="inlineStr">
        <is>
          <t>03 - CENTRO OESTE</t>
        </is>
      </c>
      <c r="Q732" s="5" t="inlineStr">
        <is>
          <t>LARISSA PADILHA</t>
        </is>
      </c>
      <c r="R732" s="5" t="inlineStr"/>
      <c r="S732" s="5" t="inlineStr">
        <is>
          <t>42.149.466 LARISSA DA SILVA PADILHA - ME</t>
        </is>
      </c>
      <c r="T732" s="5" t="inlineStr">
        <is>
          <t>ZV - NAO APLICAVEL</t>
        </is>
      </c>
      <c r="U732" s="5" t="inlineStr"/>
      <c r="V732" s="5" t="inlineStr">
        <is>
          <t>sem venda</t>
        </is>
      </c>
      <c r="W732" s="5" t="inlineStr">
        <is>
          <t>REGIÕES/GRUPOS</t>
        </is>
      </c>
    </row>
    <row r="733">
      <c r="A733" s="20" t="n">
        <v>0</v>
      </c>
      <c r="B733" s="21" t="inlineStr">
        <is>
          <t>ROXO</t>
        </is>
      </c>
      <c r="C733" s="9" t="n">
        <v>1513.953488372093</v>
      </c>
      <c r="D733" s="9" t="n">
        <v>0</v>
      </c>
      <c r="E733" s="9" t="n">
        <v>1513.953488372093</v>
      </c>
      <c r="F733" s="6" t="n">
        <v>0</v>
      </c>
      <c r="G733" s="5" t="inlineStr">
        <is>
          <t>SEM GRUPO</t>
        </is>
      </c>
      <c r="H733" s="5" t="inlineStr">
        <is>
          <t>SC</t>
        </is>
      </c>
      <c r="I733" s="5" t="n">
        <v>1276</v>
      </c>
      <c r="J733" s="5" t="inlineStr">
        <is>
          <t>Mapear + Prospectar</t>
        </is>
      </c>
      <c r="K733" s="5" t="inlineStr">
        <is>
          <t>SEM REDE</t>
        </is>
      </c>
      <c r="L733" s="5" t="inlineStr">
        <is>
          <t>SC</t>
        </is>
      </c>
      <c r="M733" s="5" t="n">
        <v>1276</v>
      </c>
      <c r="N733" s="9" t="n">
        <v>1537138.130000001</v>
      </c>
      <c r="O733" s="19" t="n">
        <v>100.387808908046</v>
      </c>
      <c r="P733" s="5" t="inlineStr">
        <is>
          <t>03 - SUL</t>
        </is>
      </c>
      <c r="Q733" s="5" t="inlineStr">
        <is>
          <t>HEMANUELE DITZEL (MANU)</t>
        </is>
      </c>
      <c r="R733" s="5" t="inlineStr"/>
      <c r="S733" s="5" t="inlineStr">
        <is>
          <t>ZR - NAO APLICAVEL</t>
        </is>
      </c>
      <c r="T733" s="5" t="inlineStr">
        <is>
          <t>HEMANUELE ROSA DITZEL</t>
        </is>
      </c>
      <c r="U733" s="5" t="inlineStr"/>
      <c r="V733" s="5" t="inlineStr">
        <is>
          <t>sem venda</t>
        </is>
      </c>
      <c r="W733" s="5" t="inlineStr">
        <is>
          <t>REGIÕES/GRUPOS</t>
        </is>
      </c>
    </row>
    <row r="734">
      <c r="A734" s="20" t="n">
        <v>0</v>
      </c>
      <c r="B734" s="21" t="inlineStr">
        <is>
          <t>ROXO</t>
        </is>
      </c>
      <c r="C734" s="9" t="n">
        <v>1800</v>
      </c>
      <c r="D734" s="9" t="n">
        <v>0</v>
      </c>
      <c r="E734" s="9" t="n">
        <v>1800</v>
      </c>
      <c r="F734" s="6" t="n">
        <v>0</v>
      </c>
      <c r="G734" s="5" t="inlineStr">
        <is>
          <t>SEM GRUPO</t>
        </is>
      </c>
      <c r="H734" s="5" t="inlineStr">
        <is>
          <t>RJ</t>
        </is>
      </c>
      <c r="I734" s="5" t="n">
        <v>1276</v>
      </c>
      <c r="J734" s="5" t="inlineStr">
        <is>
          <t>Mapear + Prospectar</t>
        </is>
      </c>
      <c r="K734" s="5" t="inlineStr">
        <is>
          <t>SEM REDE</t>
        </is>
      </c>
      <c r="L734" s="5" t="inlineStr">
        <is>
          <t>RJ</t>
        </is>
      </c>
      <c r="M734" s="5" t="n">
        <v>1276</v>
      </c>
      <c r="N734" s="9" t="n">
        <v>1537138.130000001</v>
      </c>
      <c r="O734" s="19" t="n">
        <v>100.387808908046</v>
      </c>
      <c r="P734" s="5" t="inlineStr">
        <is>
          <t>03 - RJ + ES + MG</t>
        </is>
      </c>
      <c r="Q734" s="5" t="inlineStr">
        <is>
          <t>LARISSA PADILHA</t>
        </is>
      </c>
      <c r="R734" s="5" t="inlineStr"/>
      <c r="S734" s="5" t="inlineStr">
        <is>
          <t>42.149.466 LARISSA DA SILVA PADILHA - ME</t>
        </is>
      </c>
      <c r="T734" s="5" t="inlineStr">
        <is>
          <t>ZV - NAO APLICAVEL</t>
        </is>
      </c>
      <c r="U734" s="5" t="inlineStr"/>
      <c r="V734" s="5" t="inlineStr">
        <is>
          <t>sem venda</t>
        </is>
      </c>
      <c r="W734" s="5" t="inlineStr">
        <is>
          <t>REGIÕES/GRUPOS</t>
        </is>
      </c>
    </row>
    <row r="735">
      <c r="A735" s="20" t="n">
        <v>0</v>
      </c>
      <c r="B735" s="21" t="inlineStr">
        <is>
          <t>ROXO</t>
        </is>
      </c>
      <c r="C735" s="9" t="n">
        <v>1200</v>
      </c>
      <c r="D735" s="9" t="n">
        <v>0</v>
      </c>
      <c r="E735" s="9" t="n">
        <v>1200</v>
      </c>
      <c r="F735" s="6" t="n">
        <v>0</v>
      </c>
      <c r="G735" s="5" t="inlineStr">
        <is>
          <t>SEM GRUPO</t>
        </is>
      </c>
      <c r="H735" s="5" t="inlineStr">
        <is>
          <t>BA</t>
        </is>
      </c>
      <c r="I735" s="5" t="n">
        <v>1276</v>
      </c>
      <c r="J735" s="5" t="inlineStr">
        <is>
          <t>Mapear + Prospectar</t>
        </is>
      </c>
      <c r="K735" s="5" t="inlineStr">
        <is>
          <t>SEM REDE</t>
        </is>
      </c>
      <c r="L735" s="5" t="inlineStr">
        <is>
          <t>BA</t>
        </is>
      </c>
      <c r="M735" s="5" t="n">
        <v>1276</v>
      </c>
      <c r="N735" s="9" t="n">
        <v>1537138.130000001</v>
      </c>
      <c r="O735" s="19" t="n">
        <v>100.387808908046</v>
      </c>
      <c r="P735" s="5" t="inlineStr">
        <is>
          <t>03 - NORDESTE (SEM MA)</t>
        </is>
      </c>
      <c r="Q735" s="5" t="inlineStr">
        <is>
          <t>LARISSA PADILHA</t>
        </is>
      </c>
      <c r="R735" s="5" t="inlineStr"/>
      <c r="S735" s="5" t="inlineStr">
        <is>
          <t>42.149.466 LARISSA DA SILVA PADILHA - ME</t>
        </is>
      </c>
      <c r="T735" s="5" t="inlineStr">
        <is>
          <t>ZV - NAO APLICAVEL</t>
        </is>
      </c>
      <c r="U735" s="5" t="inlineStr"/>
      <c r="V735" s="5" t="inlineStr">
        <is>
          <t>sem venda</t>
        </is>
      </c>
      <c r="W735" s="5" t="inlineStr">
        <is>
          <t>REGIÕES/GRUPOS</t>
        </is>
      </c>
    </row>
    <row r="736">
      <c r="A736" s="20" t="n">
        <v>0</v>
      </c>
      <c r="B736" s="21" t="inlineStr">
        <is>
          <t>ROXO</t>
        </is>
      </c>
      <c r="C736" s="9" t="n">
        <v>10875</v>
      </c>
      <c r="D736" s="9" t="n">
        <v>0</v>
      </c>
      <c r="E736" s="9" t="n">
        <v>10875</v>
      </c>
      <c r="F736" s="6" t="n">
        <v>0</v>
      </c>
      <c r="G736" s="5" t="inlineStr">
        <is>
          <t>CIA DA SAUDE</t>
        </is>
      </c>
      <c r="H736" s="5" t="inlineStr"/>
      <c r="I736" s="5" t="n">
        <v>72</v>
      </c>
      <c r="J736" s="5" t="inlineStr">
        <is>
          <t>Mapear + Prospectar</t>
        </is>
      </c>
      <c r="K736" s="5" t="inlineStr">
        <is>
          <t>CIA DA SAUDE</t>
        </is>
      </c>
      <c r="L736" s="5" t="inlineStr"/>
      <c r="M736" s="5" t="n">
        <v>72</v>
      </c>
      <c r="N736" s="9" t="n">
        <v>35479.27</v>
      </c>
      <c r="O736" s="19" t="n">
        <v>41.06396990740741</v>
      </c>
      <c r="P736" s="5" t="inlineStr">
        <is>
          <t>03 - NACIONAL</t>
        </is>
      </c>
      <c r="Q736" s="5" t="inlineStr">
        <is>
          <t>JULIO GADRET</t>
        </is>
      </c>
      <c r="R736" s="5" t="inlineStr"/>
      <c r="S736" s="5" t="inlineStr">
        <is>
          <t>LG REPRESENTACOES LTDA - EPP</t>
        </is>
      </c>
      <c r="T736" s="5" t="inlineStr">
        <is>
          <t>ZV - NAO APLICAVEL</t>
        </is>
      </c>
      <c r="U736" s="5" t="inlineStr"/>
      <c r="V736" s="5" t="inlineStr">
        <is>
          <t>sem venda</t>
        </is>
      </c>
      <c r="W736" s="5" t="inlineStr">
        <is>
          <t>REDES/GRUPOS</t>
        </is>
      </c>
    </row>
    <row r="737">
      <c r="A737" s="20" t="n">
        <v>0</v>
      </c>
      <c r="B737" s="21" t="inlineStr">
        <is>
          <t>ROXO</t>
        </is>
      </c>
      <c r="C737" s="9" t="n">
        <v>1542.857142857143</v>
      </c>
      <c r="D737" s="9" t="n">
        <v>0</v>
      </c>
      <c r="E737" s="9" t="n">
        <v>1542.857142857143</v>
      </c>
      <c r="F737" s="6" t="n">
        <v>0</v>
      </c>
      <c r="G737" s="5" t="inlineStr">
        <is>
          <t>SEM GRUPO</t>
        </is>
      </c>
      <c r="H737" s="5" t="inlineStr">
        <is>
          <t>MS</t>
        </is>
      </c>
      <c r="I737" s="5" t="n">
        <v>1276</v>
      </c>
      <c r="J737" s="5" t="inlineStr">
        <is>
          <t>Mapear + Prospectar</t>
        </is>
      </c>
      <c r="K737" s="5" t="inlineStr">
        <is>
          <t>SEM REDE</t>
        </is>
      </c>
      <c r="L737" s="5" t="inlineStr">
        <is>
          <t>MS</t>
        </is>
      </c>
      <c r="M737" s="5" t="n">
        <v>1276</v>
      </c>
      <c r="N737" s="9" t="n">
        <v>1537138.130000001</v>
      </c>
      <c r="O737" s="19" t="n">
        <v>100.387808908046</v>
      </c>
      <c r="P737" s="5" t="inlineStr">
        <is>
          <t>03 - CENTRO OESTE</t>
        </is>
      </c>
      <c r="Q737" s="5" t="inlineStr">
        <is>
          <t>LARISSA PADILHA</t>
        </is>
      </c>
      <c r="R737" s="5" t="inlineStr"/>
      <c r="S737" s="5" t="inlineStr">
        <is>
          <t>42.149.466 LARISSA DA SILVA PADILHA - ME</t>
        </is>
      </c>
      <c r="T737" s="5" t="inlineStr">
        <is>
          <t>ZV - NAO APLICAVEL</t>
        </is>
      </c>
      <c r="U737" s="5" t="inlineStr"/>
      <c r="V737" s="5" t="inlineStr">
        <is>
          <t>sem venda</t>
        </is>
      </c>
      <c r="W737" s="5" t="inlineStr">
        <is>
          <t>REGIÕES/GRUPOS</t>
        </is>
      </c>
    </row>
    <row r="738">
      <c r="A738" s="20" t="n">
        <v>0</v>
      </c>
      <c r="B738" s="21" t="inlineStr">
        <is>
          <t>ROXO</t>
        </is>
      </c>
      <c r="C738" s="9" t="n">
        <v>1440</v>
      </c>
      <c r="D738" s="9" t="n">
        <v>0</v>
      </c>
      <c r="E738" s="9" t="n">
        <v>1440</v>
      </c>
      <c r="F738" s="6" t="n">
        <v>0</v>
      </c>
      <c r="G738" s="5" t="inlineStr">
        <is>
          <t>SEM GRUPO</t>
        </is>
      </c>
      <c r="H738" s="5" t="inlineStr">
        <is>
          <t>MG</t>
        </is>
      </c>
      <c r="I738" s="5" t="n">
        <v>1276</v>
      </c>
      <c r="J738" s="5" t="inlineStr">
        <is>
          <t>Mapear + Prospectar</t>
        </is>
      </c>
      <c r="K738" s="5" t="inlineStr">
        <is>
          <t>SEM REDE</t>
        </is>
      </c>
      <c r="L738" s="5" t="inlineStr">
        <is>
          <t>MG</t>
        </is>
      </c>
      <c r="M738" s="5" t="n">
        <v>1276</v>
      </c>
      <c r="N738" s="9" t="n">
        <v>1537138.130000001</v>
      </c>
      <c r="O738" s="19" t="n">
        <v>100.387808908046</v>
      </c>
      <c r="P738" s="5" t="inlineStr">
        <is>
          <t>03 - RJ + ES + MG</t>
        </is>
      </c>
      <c r="Q738" s="5" t="inlineStr">
        <is>
          <t>LARISSA PADILHA</t>
        </is>
      </c>
      <c r="R738" s="5" t="inlineStr"/>
      <c r="S738" s="5" t="inlineStr">
        <is>
          <t>42.149.466 LARISSA DA SILVA PADILHA - ME</t>
        </is>
      </c>
      <c r="T738" s="5" t="inlineStr">
        <is>
          <t>ZV - NAO APLICAVEL</t>
        </is>
      </c>
      <c r="U738" s="5" t="inlineStr"/>
      <c r="V738" s="5" t="inlineStr">
        <is>
          <t>sem venda</t>
        </is>
      </c>
      <c r="W738" s="5" t="inlineStr">
        <is>
          <t>REGIÕES/GRUPOS</t>
        </is>
      </c>
    </row>
    <row r="739">
      <c r="A739" s="20" t="n">
        <v>0</v>
      </c>
      <c r="B739" s="21" t="inlineStr">
        <is>
          <t>ROXO</t>
        </is>
      </c>
      <c r="C739" s="9" t="n">
        <v>1513.953488372093</v>
      </c>
      <c r="D739" s="9" t="n">
        <v>0</v>
      </c>
      <c r="E739" s="9" t="n">
        <v>1513.953488372093</v>
      </c>
      <c r="F739" s="6" t="n">
        <v>0</v>
      </c>
      <c r="G739" s="5" t="inlineStr">
        <is>
          <t>SEM GRUPO</t>
        </is>
      </c>
      <c r="H739" s="5" t="inlineStr">
        <is>
          <t>SC</t>
        </is>
      </c>
      <c r="I739" s="5" t="n">
        <v>1276</v>
      </c>
      <c r="J739" s="5" t="inlineStr">
        <is>
          <t>Mapear + Prospectar</t>
        </is>
      </c>
      <c r="K739" s="5" t="inlineStr">
        <is>
          <t>SEM REDE</t>
        </is>
      </c>
      <c r="L739" s="5" t="inlineStr">
        <is>
          <t>SC</t>
        </is>
      </c>
      <c r="M739" s="5" t="n">
        <v>1276</v>
      </c>
      <c r="N739" s="9" t="n">
        <v>1537138.130000001</v>
      </c>
      <c r="O739" s="19" t="n">
        <v>100.387808908046</v>
      </c>
      <c r="P739" s="5" t="inlineStr">
        <is>
          <t>03 - SUL</t>
        </is>
      </c>
      <c r="Q739" s="5" t="inlineStr">
        <is>
          <t>HEMANUELE DITZEL (MANU)</t>
        </is>
      </c>
      <c r="R739" s="5" t="inlineStr"/>
      <c r="S739" s="5" t="inlineStr">
        <is>
          <t>ZR - NAO APLICAVEL</t>
        </is>
      </c>
      <c r="T739" s="5" t="inlineStr">
        <is>
          <t>HEMANUELE ROSA DITZEL</t>
        </is>
      </c>
      <c r="U739" s="5" t="inlineStr"/>
      <c r="V739" s="5" t="inlineStr">
        <is>
          <t>sem venda</t>
        </is>
      </c>
      <c r="W739" s="5" t="inlineStr">
        <is>
          <t>REGIÕES/GRUPOS</t>
        </is>
      </c>
    </row>
    <row r="740">
      <c r="A740" s="20" t="n">
        <v>0</v>
      </c>
      <c r="B740" s="21" t="inlineStr">
        <is>
          <t>ROXO</t>
        </is>
      </c>
      <c r="C740" s="9" t="n">
        <v>10875</v>
      </c>
      <c r="D740" s="9" t="n">
        <v>0</v>
      </c>
      <c r="E740" s="9" t="n">
        <v>10875</v>
      </c>
      <c r="F740" s="6" t="n">
        <v>0</v>
      </c>
      <c r="G740" s="5" t="inlineStr">
        <is>
          <t>CIA DA SAUDE</t>
        </is>
      </c>
      <c r="H740" s="5" t="inlineStr"/>
      <c r="I740" s="5" t="n">
        <v>72</v>
      </c>
      <c r="J740" s="5" t="inlineStr">
        <is>
          <t>Mapear + Prospectar</t>
        </is>
      </c>
      <c r="K740" s="5" t="inlineStr">
        <is>
          <t>CIA DA SAUDE</t>
        </is>
      </c>
      <c r="L740" s="5" t="inlineStr"/>
      <c r="M740" s="5" t="n">
        <v>72</v>
      </c>
      <c r="N740" s="9" t="n">
        <v>35479.27</v>
      </c>
      <c r="O740" s="19" t="n">
        <v>41.06396990740741</v>
      </c>
      <c r="P740" s="5" t="inlineStr">
        <is>
          <t>03 - NACIONAL</t>
        </is>
      </c>
      <c r="Q740" s="5" t="inlineStr">
        <is>
          <t>JULIO GADRET</t>
        </is>
      </c>
      <c r="R740" s="5" t="inlineStr"/>
      <c r="S740" s="5" t="inlineStr">
        <is>
          <t>LG REPRESENTACOES LTDA - EPP</t>
        </is>
      </c>
      <c r="T740" s="5" t="inlineStr">
        <is>
          <t>ZV - NAO APLICAVEL</t>
        </is>
      </c>
      <c r="U740" s="5" t="inlineStr"/>
      <c r="V740" s="5" t="inlineStr">
        <is>
          <t>sem venda</t>
        </is>
      </c>
      <c r="W740" s="5" t="inlineStr">
        <is>
          <t>REDES/GRUPOS</t>
        </is>
      </c>
    </row>
    <row r="741">
      <c r="A741" s="20" t="n">
        <v>0</v>
      </c>
      <c r="B741" s="21" t="inlineStr">
        <is>
          <t>ROXO</t>
        </is>
      </c>
      <c r="C741" s="9" t="n">
        <v>1513.953488372093</v>
      </c>
      <c r="D741" s="9" t="n">
        <v>0</v>
      </c>
      <c r="E741" s="9" t="n">
        <v>1513.953488372093</v>
      </c>
      <c r="F741" s="6" t="n">
        <v>0</v>
      </c>
      <c r="G741" s="5" t="inlineStr">
        <is>
          <t>SEM GRUPO</t>
        </is>
      </c>
      <c r="H741" s="5" t="inlineStr">
        <is>
          <t>SC</t>
        </is>
      </c>
      <c r="I741" s="5" t="n">
        <v>1276</v>
      </c>
      <c r="J741" s="5" t="inlineStr">
        <is>
          <t>Mapear + Prospectar</t>
        </is>
      </c>
      <c r="K741" s="5" t="inlineStr">
        <is>
          <t>SEM REDE</t>
        </is>
      </c>
      <c r="L741" s="5" t="inlineStr">
        <is>
          <t>SC</t>
        </is>
      </c>
      <c r="M741" s="5" t="n">
        <v>1276</v>
      </c>
      <c r="N741" s="9" t="n">
        <v>1537138.130000001</v>
      </c>
      <c r="O741" s="19" t="n">
        <v>100.387808908046</v>
      </c>
      <c r="P741" s="5" t="inlineStr">
        <is>
          <t>03 - SUL</t>
        </is>
      </c>
      <c r="Q741" s="5" t="inlineStr">
        <is>
          <t>HEMANUELE DITZEL (MANU)</t>
        </is>
      </c>
      <c r="R741" s="5" t="inlineStr"/>
      <c r="S741" s="5" t="inlineStr">
        <is>
          <t>ZR - NAO APLICAVEL</t>
        </is>
      </c>
      <c r="T741" s="5" t="inlineStr">
        <is>
          <t>HEMANUELE ROSA DITZEL</t>
        </is>
      </c>
      <c r="U741" s="5" t="inlineStr"/>
      <c r="V741" s="5" t="inlineStr">
        <is>
          <t>sem venda</t>
        </is>
      </c>
      <c r="W741" s="5" t="inlineStr">
        <is>
          <t>REGIÕES/GRUPOS</t>
        </is>
      </c>
    </row>
    <row r="742">
      <c r="A742" s="20" t="n">
        <v>0</v>
      </c>
      <c r="B742" s="21" t="inlineStr">
        <is>
          <t>ROXO</t>
        </is>
      </c>
      <c r="C742" s="9" t="n">
        <v>1612.5</v>
      </c>
      <c r="D742" s="9" t="n">
        <v>0</v>
      </c>
      <c r="E742" s="9" t="n">
        <v>1612.5</v>
      </c>
      <c r="F742" s="6" t="n">
        <v>0</v>
      </c>
      <c r="G742" s="5" t="inlineStr">
        <is>
          <t>SEM GRUPO</t>
        </is>
      </c>
      <c r="H742" s="5" t="inlineStr">
        <is>
          <t>RS</t>
        </is>
      </c>
      <c r="I742" s="5" t="n">
        <v>1276</v>
      </c>
      <c r="J742" s="5" t="inlineStr">
        <is>
          <t>Mapear + Prospectar</t>
        </is>
      </c>
      <c r="K742" s="5" t="inlineStr">
        <is>
          <t>SEM REDE</t>
        </is>
      </c>
      <c r="L742" s="5" t="inlineStr">
        <is>
          <t>RS</t>
        </is>
      </c>
      <c r="M742" s="5" t="n">
        <v>1276</v>
      </c>
      <c r="N742" s="9" t="n">
        <v>1537138.130000001</v>
      </c>
      <c r="O742" s="19" t="n">
        <v>100.387808908046</v>
      </c>
      <c r="P742" s="5" t="inlineStr">
        <is>
          <t>03 - SUL</t>
        </is>
      </c>
      <c r="Q742" s="5" t="inlineStr">
        <is>
          <t>HEMANUELE DITZEL (MANU)</t>
        </is>
      </c>
      <c r="R742" s="5" t="inlineStr"/>
      <c r="S742" s="5" t="inlineStr">
        <is>
          <t>ZR - NAO APLICAVEL</t>
        </is>
      </c>
      <c r="T742" s="5" t="inlineStr">
        <is>
          <t>HEMANUELE ROSA DITZEL</t>
        </is>
      </c>
      <c r="U742" s="5" t="inlineStr"/>
      <c r="V742" s="5" t="inlineStr">
        <is>
          <t>sem venda</t>
        </is>
      </c>
      <c r="W742" s="5" t="inlineStr">
        <is>
          <t>REGIÕES/GRUPOS</t>
        </is>
      </c>
    </row>
    <row r="743">
      <c r="A743" s="20" t="n">
        <v>0</v>
      </c>
      <c r="B743" s="21" t="inlineStr">
        <is>
          <t>ROXO</t>
        </is>
      </c>
      <c r="C743" s="9" t="n">
        <v>1565.217391304348</v>
      </c>
      <c r="D743" s="9" t="n">
        <v>0</v>
      </c>
      <c r="E743" s="9" t="n">
        <v>1565.217391304348</v>
      </c>
      <c r="F743" s="6" t="n">
        <v>0</v>
      </c>
      <c r="G743" s="5" t="inlineStr">
        <is>
          <t>SEM GRUPO</t>
        </is>
      </c>
      <c r="H743" s="5" t="inlineStr">
        <is>
          <t>MG</t>
        </is>
      </c>
      <c r="I743" s="5" t="n">
        <v>1276</v>
      </c>
      <c r="J743" s="5" t="inlineStr">
        <is>
          <t>Mapear + Prospectar</t>
        </is>
      </c>
      <c r="K743" s="5" t="inlineStr">
        <is>
          <t>SEM REDE</t>
        </is>
      </c>
      <c r="L743" s="5" t="inlineStr">
        <is>
          <t>MG</t>
        </is>
      </c>
      <c r="M743" s="5" t="n">
        <v>1276</v>
      </c>
      <c r="N743" s="9" t="n">
        <v>1537138.130000001</v>
      </c>
      <c r="O743" s="19" t="n">
        <v>100.387808908046</v>
      </c>
      <c r="P743" s="5" t="inlineStr">
        <is>
          <t>03 - RJ + ES + MG</t>
        </is>
      </c>
      <c r="Q743" s="5" t="inlineStr">
        <is>
          <t>LARISSA PADILHA</t>
        </is>
      </c>
      <c r="R743" s="5" t="inlineStr"/>
      <c r="S743" s="5" t="inlineStr">
        <is>
          <t>ZR - NAO APLICAVEL</t>
        </is>
      </c>
      <c r="T743" s="5" t="inlineStr">
        <is>
          <t>ZV - NAO APLICAVEL</t>
        </is>
      </c>
      <c r="U743" s="5" t="inlineStr"/>
      <c r="V743" s="5" t="inlineStr">
        <is>
          <t>sem venda</t>
        </is>
      </c>
      <c r="W743" s="5" t="inlineStr">
        <is>
          <t>REGIÕES/GRUPOS</t>
        </is>
      </c>
    </row>
    <row r="744">
      <c r="A744" s="20" t="n">
        <v>0</v>
      </c>
      <c r="B744" s="21" t="inlineStr">
        <is>
          <t>ROXO</t>
        </is>
      </c>
      <c r="C744" s="9" t="n">
        <v>1604.347826086957</v>
      </c>
      <c r="D744" s="9" t="n">
        <v>0</v>
      </c>
      <c r="E744" s="9" t="n">
        <v>1604.347826086957</v>
      </c>
      <c r="F744" s="6" t="n">
        <v>0</v>
      </c>
      <c r="G744" s="5" t="inlineStr">
        <is>
          <t>SEM GRUPO</t>
        </is>
      </c>
      <c r="H744" s="5" t="inlineStr">
        <is>
          <t>SC</t>
        </is>
      </c>
      <c r="I744" s="5" t="n">
        <v>1276</v>
      </c>
      <c r="J744" s="5" t="inlineStr">
        <is>
          <t>Mapear + Prospectar</t>
        </is>
      </c>
      <c r="K744" s="5" t="inlineStr">
        <is>
          <t>SEM REDE</t>
        </is>
      </c>
      <c r="L744" s="5" t="inlineStr">
        <is>
          <t>SC</t>
        </is>
      </c>
      <c r="M744" s="5" t="n">
        <v>1276</v>
      </c>
      <c r="N744" s="9" t="n">
        <v>1537138.130000001</v>
      </c>
      <c r="O744" s="19" t="n">
        <v>100.387808908046</v>
      </c>
      <c r="P744" s="5" t="inlineStr">
        <is>
          <t>03 - SUL</t>
        </is>
      </c>
      <c r="Q744" s="5" t="inlineStr">
        <is>
          <t>HEMANUELE DITZEL (MANU)</t>
        </is>
      </c>
      <c r="R744" s="5" t="inlineStr"/>
      <c r="S744" s="5" t="inlineStr">
        <is>
          <t>ZR - NAO APLICAVEL</t>
        </is>
      </c>
      <c r="T744" s="5" t="inlineStr">
        <is>
          <t>HEMANUELE ROSA DITZEL</t>
        </is>
      </c>
      <c r="U744" s="5" t="inlineStr"/>
      <c r="V744" s="5" t="inlineStr">
        <is>
          <t>sem venda</t>
        </is>
      </c>
      <c r="W744" s="5" t="inlineStr">
        <is>
          <t>REGIÕES/GRUPOS</t>
        </is>
      </c>
    </row>
    <row r="745">
      <c r="A745" s="20" t="n">
        <v>0</v>
      </c>
      <c r="B745" s="21" t="inlineStr">
        <is>
          <t>ROXO</t>
        </is>
      </c>
      <c r="C745" s="9" t="n">
        <v>1494.339622641509</v>
      </c>
      <c r="D745" s="9" t="n">
        <v>0</v>
      </c>
      <c r="E745" s="9" t="n">
        <v>1494.339622641509</v>
      </c>
      <c r="F745" s="6" t="n">
        <v>0</v>
      </c>
      <c r="G745" s="5" t="inlineStr">
        <is>
          <t>SEM GRUPO</t>
        </is>
      </c>
      <c r="H745" s="5" t="inlineStr">
        <is>
          <t>GO</t>
        </is>
      </c>
      <c r="I745" s="5" t="n">
        <v>1276</v>
      </c>
      <c r="J745" s="5" t="inlineStr">
        <is>
          <t>Mapear + Prospectar</t>
        </is>
      </c>
      <c r="K745" s="5" t="inlineStr">
        <is>
          <t>SEM REDE</t>
        </is>
      </c>
      <c r="L745" s="5" t="inlineStr">
        <is>
          <t>GO</t>
        </is>
      </c>
      <c r="M745" s="5" t="n">
        <v>1276</v>
      </c>
      <c r="N745" s="9" t="n">
        <v>1537138.130000001</v>
      </c>
      <c r="O745" s="19" t="n">
        <v>100.387808908046</v>
      </c>
      <c r="P745" s="5" t="inlineStr">
        <is>
          <t>03 - CENTRO OESTE</t>
        </is>
      </c>
      <c r="Q745" s="5" t="inlineStr">
        <is>
          <t>LARISSA PADILHA</t>
        </is>
      </c>
      <c r="R745" s="5" t="inlineStr"/>
      <c r="S745" s="5" t="inlineStr">
        <is>
          <t>42.149.466 LARISSA DA SILVA PADILHA - ME</t>
        </is>
      </c>
      <c r="T745" s="5" t="inlineStr">
        <is>
          <t>ZV - NAO APLICAVEL</t>
        </is>
      </c>
      <c r="U745" s="5" t="inlineStr"/>
      <c r="V745" s="5" t="inlineStr">
        <is>
          <t>sem venda</t>
        </is>
      </c>
      <c r="W745" s="5" t="inlineStr">
        <is>
          <t>REGIÕES/GRUPOS</t>
        </is>
      </c>
    </row>
    <row r="746">
      <c r="A746" s="20" t="n">
        <v>0</v>
      </c>
      <c r="B746" s="21" t="inlineStr">
        <is>
          <t>ROXO</t>
        </is>
      </c>
      <c r="C746" s="9" t="n">
        <v>10875</v>
      </c>
      <c r="D746" s="9" t="n">
        <v>0</v>
      </c>
      <c r="E746" s="9" t="n">
        <v>10875</v>
      </c>
      <c r="F746" s="6" t="n">
        <v>0</v>
      </c>
      <c r="G746" s="5" t="inlineStr">
        <is>
          <t>CIA DA SAUDE</t>
        </is>
      </c>
      <c r="H746" s="5" t="inlineStr"/>
      <c r="I746" s="5" t="n">
        <v>72</v>
      </c>
      <c r="J746" s="5" t="inlineStr">
        <is>
          <t>Mapear + Prospectar</t>
        </is>
      </c>
      <c r="K746" s="5" t="inlineStr">
        <is>
          <t>CIA DA SAUDE</t>
        </is>
      </c>
      <c r="L746" s="5" t="inlineStr"/>
      <c r="M746" s="5" t="n">
        <v>72</v>
      </c>
      <c r="N746" s="9" t="n">
        <v>35479.27</v>
      </c>
      <c r="O746" s="19" t="n">
        <v>41.06396990740741</v>
      </c>
      <c r="P746" s="5" t="inlineStr">
        <is>
          <t>03 - NACIONAL</t>
        </is>
      </c>
      <c r="Q746" s="5" t="inlineStr">
        <is>
          <t>JULIO GADRET</t>
        </is>
      </c>
      <c r="R746" s="5" t="inlineStr"/>
      <c r="S746" s="5" t="inlineStr">
        <is>
          <t>LG REPRESENTACOES LTDA - EPP</t>
        </is>
      </c>
      <c r="T746" s="5" t="inlineStr">
        <is>
          <t>ZV - NAO APLICAVEL</t>
        </is>
      </c>
      <c r="U746" s="5" t="inlineStr"/>
      <c r="V746" s="5" t="inlineStr">
        <is>
          <t>sem venda</t>
        </is>
      </c>
      <c r="W746" s="5" t="inlineStr">
        <is>
          <t>REDES/GRUPOS</t>
        </is>
      </c>
    </row>
    <row r="747">
      <c r="A747" s="20" t="n">
        <v>0</v>
      </c>
      <c r="B747" s="21" t="inlineStr">
        <is>
          <t>ROXO</t>
        </is>
      </c>
      <c r="C747" s="9" t="n">
        <v>1553.191489361702</v>
      </c>
      <c r="D747" s="9" t="n">
        <v>0</v>
      </c>
      <c r="E747" s="9" t="n">
        <v>1553.191489361702</v>
      </c>
      <c r="F747" s="6" t="n">
        <v>0</v>
      </c>
      <c r="G747" s="5" t="inlineStr">
        <is>
          <t>SEM GRUPO</t>
        </is>
      </c>
      <c r="H747" s="5" t="inlineStr">
        <is>
          <t>SC</t>
        </is>
      </c>
      <c r="I747" s="5" t="n">
        <v>1276</v>
      </c>
      <c r="J747" s="5" t="inlineStr">
        <is>
          <t>Mapear + Prospectar</t>
        </is>
      </c>
      <c r="K747" s="5" t="inlineStr">
        <is>
          <t>SEM REDE</t>
        </is>
      </c>
      <c r="L747" s="5" t="inlineStr">
        <is>
          <t>SC</t>
        </is>
      </c>
      <c r="M747" s="5" t="n">
        <v>1276</v>
      </c>
      <c r="N747" s="9" t="n">
        <v>1537138.130000001</v>
      </c>
      <c r="O747" s="19" t="n">
        <v>100.387808908046</v>
      </c>
      <c r="P747" s="5" t="inlineStr">
        <is>
          <t>03 - SUL</t>
        </is>
      </c>
      <c r="Q747" s="5" t="inlineStr">
        <is>
          <t>HEMANUELE DITZEL (MANU)</t>
        </is>
      </c>
      <c r="R747" s="5" t="inlineStr"/>
      <c r="S747" s="5" t="inlineStr">
        <is>
          <t>ZR - NAO APLICAVEL</t>
        </is>
      </c>
      <c r="T747" s="5" t="inlineStr">
        <is>
          <t>HEMANUELE ROSA DITZEL</t>
        </is>
      </c>
      <c r="U747" s="5" t="inlineStr"/>
      <c r="V747" s="5" t="inlineStr">
        <is>
          <t>sem venda</t>
        </is>
      </c>
      <c r="W747" s="5" t="inlineStr">
        <is>
          <t>REGIÕES/GRUPOS</t>
        </is>
      </c>
    </row>
    <row r="748">
      <c r="A748" s="20" t="n">
        <v>0</v>
      </c>
      <c r="B748" s="21" t="inlineStr">
        <is>
          <t>ROXO</t>
        </is>
      </c>
      <c r="C748" s="9" t="n">
        <v>1513.953488372093</v>
      </c>
      <c r="D748" s="9" t="n">
        <v>0</v>
      </c>
      <c r="E748" s="9" t="n">
        <v>1513.953488372093</v>
      </c>
      <c r="F748" s="6" t="n">
        <v>0</v>
      </c>
      <c r="G748" s="5" t="inlineStr">
        <is>
          <t>SEM GRUPO</t>
        </is>
      </c>
      <c r="H748" s="5" t="inlineStr">
        <is>
          <t>SC</t>
        </is>
      </c>
      <c r="I748" s="5" t="n">
        <v>1276</v>
      </c>
      <c r="J748" s="5" t="inlineStr">
        <is>
          <t>Mapear + Prospectar</t>
        </is>
      </c>
      <c r="K748" s="5" t="inlineStr">
        <is>
          <t>SEM REDE</t>
        </is>
      </c>
      <c r="L748" s="5" t="inlineStr">
        <is>
          <t>SC</t>
        </is>
      </c>
      <c r="M748" s="5" t="n">
        <v>1276</v>
      </c>
      <c r="N748" s="9" t="n">
        <v>1537138.130000001</v>
      </c>
      <c r="O748" s="19" t="n">
        <v>100.387808908046</v>
      </c>
      <c r="P748" s="5" t="inlineStr">
        <is>
          <t>03 - SUL</t>
        </is>
      </c>
      <c r="Q748" s="5" t="inlineStr">
        <is>
          <t>HEMANUELE DITZEL (MANU)</t>
        </is>
      </c>
      <c r="R748" s="5" t="inlineStr"/>
      <c r="S748" s="5" t="inlineStr">
        <is>
          <t>ZR - NAO APLICAVEL</t>
        </is>
      </c>
      <c r="T748" s="5" t="inlineStr">
        <is>
          <t>HEMANUELE ROSA DITZEL</t>
        </is>
      </c>
      <c r="U748" s="5" t="inlineStr"/>
      <c r="V748" s="5" t="inlineStr">
        <is>
          <t>sem venda</t>
        </is>
      </c>
      <c r="W748" s="5" t="inlineStr">
        <is>
          <t>REGIÕES/GRUPOS</t>
        </is>
      </c>
    </row>
    <row r="749">
      <c r="A749" s="20" t="n">
        <v>0</v>
      </c>
      <c r="B749" s="21" t="inlineStr">
        <is>
          <t>ROXO</t>
        </is>
      </c>
      <c r="C749" s="9" t="n">
        <v>1553.191489361702</v>
      </c>
      <c r="D749" s="9" t="n">
        <v>0</v>
      </c>
      <c r="E749" s="9" t="n">
        <v>1553.191489361702</v>
      </c>
      <c r="F749" s="6" t="n">
        <v>0</v>
      </c>
      <c r="G749" s="5" t="inlineStr">
        <is>
          <t>SEM GRUPO</t>
        </is>
      </c>
      <c r="H749" s="5" t="inlineStr">
        <is>
          <t>SC</t>
        </is>
      </c>
      <c r="I749" s="5" t="n">
        <v>1276</v>
      </c>
      <c r="J749" s="5" t="inlineStr">
        <is>
          <t>Mapear + Prospectar</t>
        </is>
      </c>
      <c r="K749" s="5" t="inlineStr">
        <is>
          <t>SEM REDE</t>
        </is>
      </c>
      <c r="L749" s="5" t="inlineStr">
        <is>
          <t>SC</t>
        </is>
      </c>
      <c r="M749" s="5" t="n">
        <v>1276</v>
      </c>
      <c r="N749" s="9" t="n">
        <v>1537138.130000001</v>
      </c>
      <c r="O749" s="19" t="n">
        <v>100.387808908046</v>
      </c>
      <c r="P749" s="5" t="inlineStr">
        <is>
          <t>03 - SUL</t>
        </is>
      </c>
      <c r="Q749" s="5" t="inlineStr">
        <is>
          <t>HEMANUELE DITZEL (MANU)</t>
        </is>
      </c>
      <c r="R749" s="5" t="inlineStr"/>
      <c r="S749" s="5" t="inlineStr">
        <is>
          <t>LG REPRESENTACOES LTDA - EPP</t>
        </is>
      </c>
      <c r="T749" s="5" t="inlineStr">
        <is>
          <t>ZV - NAO APLICAVEL</t>
        </is>
      </c>
      <c r="U749" s="5" t="inlineStr"/>
      <c r="V749" s="5" t="inlineStr">
        <is>
          <t>sem venda</t>
        </is>
      </c>
      <c r="W749" s="5" t="inlineStr">
        <is>
          <t>REGIÕES/GRUPOS</t>
        </is>
      </c>
    </row>
    <row r="750">
      <c r="A750" s="20" t="n">
        <v>0</v>
      </c>
      <c r="B750" s="21" t="inlineStr">
        <is>
          <t>ROXO</t>
        </is>
      </c>
      <c r="C750" s="9" t="n">
        <v>1582.758620689655</v>
      </c>
      <c r="D750" s="9" t="n">
        <v>0</v>
      </c>
      <c r="E750" s="9" t="n">
        <v>1582.758620689655</v>
      </c>
      <c r="F750" s="6" t="n">
        <v>0</v>
      </c>
      <c r="G750" s="5" t="inlineStr">
        <is>
          <t>SEM GRUPO</t>
        </is>
      </c>
      <c r="H750" s="5" t="inlineStr">
        <is>
          <t>RS</t>
        </is>
      </c>
      <c r="I750" s="5" t="n">
        <v>1276</v>
      </c>
      <c r="J750" s="5" t="inlineStr">
        <is>
          <t>Mapear + Prospectar</t>
        </is>
      </c>
      <c r="K750" s="5" t="inlineStr">
        <is>
          <t>SEM REDE</t>
        </is>
      </c>
      <c r="L750" s="5" t="inlineStr">
        <is>
          <t>RS</t>
        </is>
      </c>
      <c r="M750" s="5" t="n">
        <v>1276</v>
      </c>
      <c r="N750" s="9" t="n">
        <v>1537138.130000001</v>
      </c>
      <c r="O750" s="19" t="n">
        <v>100.387808908046</v>
      </c>
      <c r="P750" s="5" t="inlineStr">
        <is>
          <t>03 - SUL</t>
        </is>
      </c>
      <c r="Q750" s="5" t="inlineStr">
        <is>
          <t>HEMANUELE DITZEL (MANU)</t>
        </is>
      </c>
      <c r="R750" s="5" t="inlineStr"/>
      <c r="S750" s="5" t="inlineStr">
        <is>
          <t>ZR - NAO APLICAVEL</t>
        </is>
      </c>
      <c r="T750" s="5" t="inlineStr">
        <is>
          <t>HEMANUELE ROSA DITZEL</t>
        </is>
      </c>
      <c r="U750" s="5" t="inlineStr"/>
      <c r="V750" s="5" t="inlineStr">
        <is>
          <t>sem venda</t>
        </is>
      </c>
      <c r="W750" s="5" t="inlineStr">
        <is>
          <t>REGIÕES/GRUPOS</t>
        </is>
      </c>
    </row>
    <row r="751">
      <c r="A751" s="20" t="n">
        <v>0</v>
      </c>
      <c r="B751" s="21" t="inlineStr">
        <is>
          <t>ROXO</t>
        </is>
      </c>
      <c r="C751" s="9" t="n">
        <v>1575</v>
      </c>
      <c r="D751" s="9" t="n">
        <v>0</v>
      </c>
      <c r="E751" s="9" t="n">
        <v>1575</v>
      </c>
      <c r="F751" s="6" t="n">
        <v>0</v>
      </c>
      <c r="G751" s="5" t="inlineStr">
        <is>
          <t>SEM GRUPO</t>
        </is>
      </c>
      <c r="H751" s="5" t="inlineStr">
        <is>
          <t>PR</t>
        </is>
      </c>
      <c r="I751" s="5" t="n">
        <v>1276</v>
      </c>
      <c r="J751" s="5" t="inlineStr">
        <is>
          <t>Mapear + Prospectar</t>
        </is>
      </c>
      <c r="K751" s="5" t="inlineStr">
        <is>
          <t>SEM REDE</t>
        </is>
      </c>
      <c r="L751" s="5" t="inlineStr">
        <is>
          <t>PR</t>
        </is>
      </c>
      <c r="M751" s="5" t="n">
        <v>1276</v>
      </c>
      <c r="N751" s="9" t="n">
        <v>1537138.130000001</v>
      </c>
      <c r="O751" s="19" t="n">
        <v>100.387808908046</v>
      </c>
      <c r="P751" s="5" t="inlineStr">
        <is>
          <t>03 - SUL</t>
        </is>
      </c>
      <c r="Q751" s="5" t="inlineStr">
        <is>
          <t>HEMANUELE DITZEL (MANU)</t>
        </is>
      </c>
      <c r="R751" s="5" t="inlineStr"/>
      <c r="S751" s="5" t="inlineStr">
        <is>
          <t>ZR - NAO APLICAVEL</t>
        </is>
      </c>
      <c r="T751" s="5" t="inlineStr">
        <is>
          <t>HEMANUELE ROSA DITZEL</t>
        </is>
      </c>
      <c r="U751" s="5" t="inlineStr"/>
      <c r="V751" s="5" t="inlineStr">
        <is>
          <t>sem venda</t>
        </is>
      </c>
      <c r="W751" s="5" t="inlineStr">
        <is>
          <t>REGIÕES/GRUPOS</t>
        </is>
      </c>
    </row>
    <row r="752">
      <c r="A752" s="20" t="n">
        <v>0</v>
      </c>
      <c r="B752" s="21" t="inlineStr">
        <is>
          <t>ROXO</t>
        </is>
      </c>
      <c r="C752" s="9" t="n">
        <v>1252.173913043478</v>
      </c>
      <c r="D752" s="9" t="n">
        <v>0</v>
      </c>
      <c r="E752" s="9" t="n">
        <v>1252.173913043478</v>
      </c>
      <c r="F752" s="6" t="n">
        <v>0</v>
      </c>
      <c r="G752" s="5" t="inlineStr">
        <is>
          <t>SEM GRUPO</t>
        </is>
      </c>
      <c r="H752" s="5" t="inlineStr">
        <is>
          <t>ES</t>
        </is>
      </c>
      <c r="I752" s="5" t="n">
        <v>1276</v>
      </c>
      <c r="J752" s="5" t="inlineStr">
        <is>
          <t>Mapear + Prospectar</t>
        </is>
      </c>
      <c r="K752" s="5" t="inlineStr">
        <is>
          <t>SEM REDE</t>
        </is>
      </c>
      <c r="L752" s="5" t="inlineStr">
        <is>
          <t>ES</t>
        </is>
      </c>
      <c r="M752" s="5" t="n">
        <v>1276</v>
      </c>
      <c r="N752" s="9" t="n">
        <v>1537138.130000001</v>
      </c>
      <c r="O752" s="19" t="n">
        <v>100.387808908046</v>
      </c>
      <c r="P752" s="5" t="inlineStr">
        <is>
          <t>03 - RJ + ES + MG</t>
        </is>
      </c>
      <c r="Q752" s="5" t="inlineStr">
        <is>
          <t>LARISSA PADILHA</t>
        </is>
      </c>
      <c r="R752" s="5" t="inlineStr"/>
      <c r="S752" s="5" t="inlineStr">
        <is>
          <t>42.149.466 LARISSA DA SILVA PADILHA - ME</t>
        </is>
      </c>
      <c r="T752" s="5" t="inlineStr">
        <is>
          <t>ZV - NAO APLICAVEL</t>
        </is>
      </c>
      <c r="U752" s="5" t="inlineStr"/>
      <c r="V752" s="5" t="inlineStr">
        <is>
          <t>sem venda</t>
        </is>
      </c>
      <c r="W752" s="5" t="inlineStr">
        <is>
          <t>REGIÕES/GRUPOS</t>
        </is>
      </c>
    </row>
    <row r="753">
      <c r="A753" s="20" t="n">
        <v>0</v>
      </c>
      <c r="B753" s="21" t="inlineStr">
        <is>
          <t>ROXO</t>
        </is>
      </c>
      <c r="C753" s="9" t="n">
        <v>10875</v>
      </c>
      <c r="D753" s="9" t="n">
        <v>0</v>
      </c>
      <c r="E753" s="9" t="n">
        <v>10875</v>
      </c>
      <c r="F753" s="6" t="n">
        <v>0</v>
      </c>
      <c r="G753" s="5" t="inlineStr">
        <is>
          <t>CIA DA SAUDE</t>
        </is>
      </c>
      <c r="H753" s="5" t="inlineStr"/>
      <c r="I753" s="5" t="n">
        <v>72</v>
      </c>
      <c r="J753" s="5" t="inlineStr">
        <is>
          <t>Mapear + Prospectar</t>
        </is>
      </c>
      <c r="K753" s="5" t="inlineStr">
        <is>
          <t>CIA DA SAUDE</t>
        </is>
      </c>
      <c r="L753" s="5" t="inlineStr"/>
      <c r="M753" s="5" t="n">
        <v>72</v>
      </c>
      <c r="N753" s="9" t="n">
        <v>35479.27</v>
      </c>
      <c r="O753" s="19" t="n">
        <v>41.06396990740741</v>
      </c>
      <c r="P753" s="5" t="inlineStr">
        <is>
          <t>03 - NACIONAL</t>
        </is>
      </c>
      <c r="Q753" s="5" t="inlineStr">
        <is>
          <t>JULIO GADRET</t>
        </is>
      </c>
      <c r="R753" s="5" t="inlineStr"/>
      <c r="S753" s="5" t="inlineStr">
        <is>
          <t>LG REPRESENTACOES LTDA - EPP</t>
        </is>
      </c>
      <c r="T753" s="5" t="inlineStr">
        <is>
          <t>ZV - NAO APLICAVEL</t>
        </is>
      </c>
      <c r="U753" s="5" t="inlineStr"/>
      <c r="V753" s="5" t="inlineStr">
        <is>
          <t>sem venda</t>
        </is>
      </c>
      <c r="W753" s="5" t="inlineStr">
        <is>
          <t>REDES/GRUPOS</t>
        </is>
      </c>
    </row>
    <row r="754">
      <c r="A754" s="20" t="n">
        <v>0</v>
      </c>
      <c r="B754" s="21" t="inlineStr">
        <is>
          <t>ROXO</t>
        </is>
      </c>
      <c r="C754" s="9" t="n">
        <v>1612.5</v>
      </c>
      <c r="D754" s="9" t="n">
        <v>0</v>
      </c>
      <c r="E754" s="9" t="n">
        <v>1612.5</v>
      </c>
      <c r="F754" s="6" t="n">
        <v>0</v>
      </c>
      <c r="G754" s="5" t="inlineStr">
        <is>
          <t>SEM GRUPO</t>
        </is>
      </c>
      <c r="H754" s="5" t="inlineStr">
        <is>
          <t>RS</t>
        </is>
      </c>
      <c r="I754" s="5" t="n">
        <v>1276</v>
      </c>
      <c r="J754" s="5" t="inlineStr">
        <is>
          <t>Mapear + Prospectar</t>
        </is>
      </c>
      <c r="K754" s="5" t="inlineStr">
        <is>
          <t>SEM REDE</t>
        </is>
      </c>
      <c r="L754" s="5" t="inlineStr">
        <is>
          <t>RS</t>
        </is>
      </c>
      <c r="M754" s="5" t="n">
        <v>1276</v>
      </c>
      <c r="N754" s="9" t="n">
        <v>1537138.130000001</v>
      </c>
      <c r="O754" s="19" t="n">
        <v>100.387808908046</v>
      </c>
      <c r="P754" s="5" t="inlineStr">
        <is>
          <t>03 - SUL</t>
        </is>
      </c>
      <c r="Q754" s="5" t="inlineStr">
        <is>
          <t>HEMANUELE DITZEL (MANU)</t>
        </is>
      </c>
      <c r="R754" s="5" t="inlineStr"/>
      <c r="S754" s="5" t="inlineStr">
        <is>
          <t>ZR - NAO APLICAVEL</t>
        </is>
      </c>
      <c r="T754" s="5" t="inlineStr">
        <is>
          <t>HEMANUELE ROSA DITZEL</t>
        </is>
      </c>
      <c r="U754" s="5" t="inlineStr"/>
      <c r="V754" s="5" t="inlineStr">
        <is>
          <t>sem venda</t>
        </is>
      </c>
      <c r="W754" s="5" t="inlineStr">
        <is>
          <t>REGIÕES/GRUPOS</t>
        </is>
      </c>
    </row>
    <row r="755">
      <c r="A755" s="20" t="n">
        <v>0</v>
      </c>
      <c r="B755" s="21" t="inlineStr">
        <is>
          <t>ROXO</t>
        </is>
      </c>
      <c r="C755" s="9" t="n">
        <v>5850</v>
      </c>
      <c r="D755" s="9" t="n">
        <v>0</v>
      </c>
      <c r="E755" s="9" t="n">
        <v>5850</v>
      </c>
      <c r="F755" s="6" t="n">
        <v>0</v>
      </c>
      <c r="G755" s="5" t="inlineStr">
        <is>
          <t>SEM GRUPO</t>
        </is>
      </c>
      <c r="H755" s="5" t="inlineStr">
        <is>
          <t>SP</t>
        </is>
      </c>
      <c r="I755" s="5" t="n">
        <v>1276</v>
      </c>
      <c r="J755" s="5" t="inlineStr">
        <is>
          <t>Mapear + Prospectar</t>
        </is>
      </c>
      <c r="K755" s="5" t="inlineStr">
        <is>
          <t>SEM REDE</t>
        </is>
      </c>
      <c r="L755" s="5" t="inlineStr">
        <is>
          <t>SP</t>
        </is>
      </c>
      <c r="M755" s="5" t="n">
        <v>1276</v>
      </c>
      <c r="N755" s="9" t="n">
        <v>1537138.130000001</v>
      </c>
      <c r="O755" s="19" t="n">
        <v>100.387808908046</v>
      </c>
      <c r="P755" s="5" t="inlineStr">
        <is>
          <t>03 - SP CAPITAL</t>
        </is>
      </c>
      <c r="Q755" s="5" t="inlineStr">
        <is>
          <t>LARISSA PADILHA</t>
        </is>
      </c>
      <c r="R755" s="5" t="inlineStr"/>
      <c r="S755" s="5" t="inlineStr">
        <is>
          <t>42.149.466 LARISSA DA SILVA PADILHA - ME</t>
        </is>
      </c>
      <c r="T755" s="5" t="inlineStr">
        <is>
          <t>ZV - NAO APLICAVEL</t>
        </is>
      </c>
      <c r="U755" s="5" t="inlineStr"/>
      <c r="V755" s="5" t="inlineStr">
        <is>
          <t>sem venda</t>
        </is>
      </c>
      <c r="W755" s="5" t="inlineStr">
        <is>
          <t>REGIÕES/GRUPOS</t>
        </is>
      </c>
    </row>
    <row r="756">
      <c r="A756" s="20" t="n">
        <v>0</v>
      </c>
      <c r="B756" s="21" t="inlineStr">
        <is>
          <t>ROXO</t>
        </is>
      </c>
      <c r="C756" s="9" t="n">
        <v>1604.347826086957</v>
      </c>
      <c r="D756" s="9" t="n">
        <v>0</v>
      </c>
      <c r="E756" s="9" t="n">
        <v>1604.347826086957</v>
      </c>
      <c r="F756" s="6" t="n">
        <v>0</v>
      </c>
      <c r="G756" s="5" t="inlineStr">
        <is>
          <t>SEM GRUPO</t>
        </is>
      </c>
      <c r="H756" s="5" t="inlineStr">
        <is>
          <t>SC</t>
        </is>
      </c>
      <c r="I756" s="5" t="n">
        <v>1276</v>
      </c>
      <c r="J756" s="5" t="inlineStr">
        <is>
          <t>Mapear + Prospectar</t>
        </is>
      </c>
      <c r="K756" s="5" t="inlineStr">
        <is>
          <t>SEM REDE</t>
        </is>
      </c>
      <c r="L756" s="5" t="inlineStr">
        <is>
          <t>SC</t>
        </is>
      </c>
      <c r="M756" s="5" t="n">
        <v>1276</v>
      </c>
      <c r="N756" s="9" t="n">
        <v>1537138.130000001</v>
      </c>
      <c r="O756" s="19" t="n">
        <v>100.387808908046</v>
      </c>
      <c r="P756" s="5" t="inlineStr">
        <is>
          <t>03 - SUL</t>
        </is>
      </c>
      <c r="Q756" s="5" t="inlineStr">
        <is>
          <t>HEMANUELE DITZEL (MANU)</t>
        </is>
      </c>
      <c r="R756" s="5" t="inlineStr"/>
      <c r="S756" s="5" t="inlineStr">
        <is>
          <t>ZR - NAO APLICAVEL</t>
        </is>
      </c>
      <c r="T756" s="5" t="inlineStr">
        <is>
          <t>HEMANUELE ROSA DITZEL</t>
        </is>
      </c>
      <c r="U756" s="5" t="inlineStr"/>
      <c r="V756" s="5" t="inlineStr">
        <is>
          <t>sem venda</t>
        </is>
      </c>
      <c r="W756" s="5" t="inlineStr">
        <is>
          <t>REGIÕES/GRUPOS</t>
        </is>
      </c>
    </row>
    <row r="757">
      <c r="A757" s="20" t="n">
        <v>0</v>
      </c>
      <c r="B757" s="21" t="inlineStr">
        <is>
          <t>ROXO</t>
        </is>
      </c>
      <c r="C757" s="9" t="n">
        <v>1575</v>
      </c>
      <c r="D757" s="9" t="n">
        <v>0</v>
      </c>
      <c r="E757" s="9" t="n">
        <v>1575</v>
      </c>
      <c r="F757" s="6" t="n">
        <v>0</v>
      </c>
      <c r="G757" s="5" t="inlineStr">
        <is>
          <t>SEM GRUPO</t>
        </is>
      </c>
      <c r="H757" s="5" t="inlineStr">
        <is>
          <t>PR</t>
        </is>
      </c>
      <c r="I757" s="5" t="n">
        <v>1276</v>
      </c>
      <c r="J757" s="5" t="inlineStr">
        <is>
          <t>Mapear + Prospectar</t>
        </is>
      </c>
      <c r="K757" s="5" t="inlineStr">
        <is>
          <t>SEM REDE</t>
        </is>
      </c>
      <c r="L757" s="5" t="inlineStr">
        <is>
          <t>PR</t>
        </is>
      </c>
      <c r="M757" s="5" t="n">
        <v>1276</v>
      </c>
      <c r="N757" s="9" t="n">
        <v>1537138.130000001</v>
      </c>
      <c r="O757" s="19" t="n">
        <v>100.387808908046</v>
      </c>
      <c r="P757" s="5" t="inlineStr">
        <is>
          <t>03 - SUL</t>
        </is>
      </c>
      <c r="Q757" s="5" t="inlineStr">
        <is>
          <t>HEMANUELE DITZEL (MANU)</t>
        </is>
      </c>
      <c r="R757" s="5" t="inlineStr"/>
      <c r="S757" s="5" t="inlineStr">
        <is>
          <t>ZR - NAO APLICAVEL</t>
        </is>
      </c>
      <c r="T757" s="5" t="inlineStr">
        <is>
          <t>HEMANUELE ROSA DITZEL</t>
        </is>
      </c>
      <c r="U757" s="5" t="inlineStr"/>
      <c r="V757" s="5" t="inlineStr">
        <is>
          <t>sem venda</t>
        </is>
      </c>
      <c r="W757" s="5" t="inlineStr">
        <is>
          <t>REGIÕES/GRUPOS</t>
        </is>
      </c>
    </row>
    <row r="758">
      <c r="A758" s="20" t="n">
        <v>0</v>
      </c>
      <c r="B758" s="21" t="inlineStr">
        <is>
          <t>ROXO</t>
        </is>
      </c>
      <c r="C758" s="9" t="n">
        <v>1582.758620689655</v>
      </c>
      <c r="D758" s="9" t="n">
        <v>0</v>
      </c>
      <c r="E758" s="9" t="n">
        <v>1582.758620689655</v>
      </c>
      <c r="F758" s="6" t="n">
        <v>0</v>
      </c>
      <c r="G758" s="5" t="inlineStr">
        <is>
          <t>SEM GRUPO</t>
        </is>
      </c>
      <c r="H758" s="5" t="inlineStr">
        <is>
          <t>RS</t>
        </is>
      </c>
      <c r="I758" s="5" t="n">
        <v>1276</v>
      </c>
      <c r="J758" s="5" t="inlineStr">
        <is>
          <t>Mapear + Prospectar</t>
        </is>
      </c>
      <c r="K758" s="5" t="inlineStr">
        <is>
          <t>SEM REDE</t>
        </is>
      </c>
      <c r="L758" s="5" t="inlineStr">
        <is>
          <t>RS</t>
        </is>
      </c>
      <c r="M758" s="5" t="n">
        <v>1276</v>
      </c>
      <c r="N758" s="9" t="n">
        <v>1537138.130000001</v>
      </c>
      <c r="O758" s="19" t="n">
        <v>100.387808908046</v>
      </c>
      <c r="P758" s="5" t="inlineStr">
        <is>
          <t>03 - SUL</t>
        </is>
      </c>
      <c r="Q758" s="5" t="inlineStr">
        <is>
          <t>HEMANUELE DITZEL (MANU)</t>
        </is>
      </c>
      <c r="R758" s="5" t="inlineStr"/>
      <c r="S758" s="5" t="inlineStr">
        <is>
          <t>ZR - NAO APLICAVEL</t>
        </is>
      </c>
      <c r="T758" s="5" t="inlineStr">
        <is>
          <t>HEMANUELE ROSA DITZEL</t>
        </is>
      </c>
      <c r="U758" s="5" t="inlineStr"/>
      <c r="V758" s="5" t="inlineStr">
        <is>
          <t>sem venda</t>
        </is>
      </c>
      <c r="W758" s="5" t="inlineStr">
        <is>
          <t>REGIÕES/GRUPOS</t>
        </is>
      </c>
    </row>
    <row r="759">
      <c r="A759" s="20" t="n">
        <v>0</v>
      </c>
      <c r="B759" s="21" t="inlineStr">
        <is>
          <t>ROXO</t>
        </is>
      </c>
      <c r="C759" s="9" t="n">
        <v>1612.5</v>
      </c>
      <c r="D759" s="9" t="n">
        <v>0</v>
      </c>
      <c r="E759" s="9" t="n">
        <v>1612.5</v>
      </c>
      <c r="F759" s="6" t="n">
        <v>0</v>
      </c>
      <c r="G759" s="5" t="inlineStr">
        <is>
          <t>SEM GRUPO</t>
        </is>
      </c>
      <c r="H759" s="5" t="inlineStr">
        <is>
          <t>RS</t>
        </is>
      </c>
      <c r="I759" s="5" t="n">
        <v>1276</v>
      </c>
      <c r="J759" s="5" t="inlineStr">
        <is>
          <t>Mapear + Prospectar</t>
        </is>
      </c>
      <c r="K759" s="5" t="inlineStr">
        <is>
          <t>SEM REDE</t>
        </is>
      </c>
      <c r="L759" s="5" t="inlineStr">
        <is>
          <t>RS</t>
        </is>
      </c>
      <c r="M759" s="5" t="n">
        <v>1276</v>
      </c>
      <c r="N759" s="9" t="n">
        <v>1537138.130000001</v>
      </c>
      <c r="O759" s="19" t="n">
        <v>100.387808908046</v>
      </c>
      <c r="P759" s="5" t="inlineStr">
        <is>
          <t>03 - SUL</t>
        </is>
      </c>
      <c r="Q759" s="5" t="inlineStr">
        <is>
          <t>HEMANUELE DITZEL (MANU)</t>
        </is>
      </c>
      <c r="R759" s="5" t="inlineStr"/>
      <c r="S759" s="5" t="inlineStr">
        <is>
          <t>ZR - NAO APLICAVEL</t>
        </is>
      </c>
      <c r="T759" s="5" t="inlineStr">
        <is>
          <t>HEMANUELE ROSA DITZEL</t>
        </is>
      </c>
      <c r="U759" s="5" t="inlineStr"/>
      <c r="V759" s="5" t="inlineStr">
        <is>
          <t>sem venda</t>
        </is>
      </c>
      <c r="W759" s="5" t="inlineStr">
        <is>
          <t>REGIÕES/GRUPOS</t>
        </is>
      </c>
    </row>
    <row r="760">
      <c r="A760" s="20" t="n">
        <v>0</v>
      </c>
      <c r="B760" s="21" t="inlineStr">
        <is>
          <t>ROXO</t>
        </is>
      </c>
      <c r="C760" s="9" t="n">
        <v>1553.191489361702</v>
      </c>
      <c r="D760" s="9" t="n">
        <v>0</v>
      </c>
      <c r="E760" s="9" t="n">
        <v>1553.191489361702</v>
      </c>
      <c r="F760" s="6" t="n">
        <v>0</v>
      </c>
      <c r="G760" s="5" t="inlineStr">
        <is>
          <t>SEM GRUPO</t>
        </is>
      </c>
      <c r="H760" s="5" t="inlineStr">
        <is>
          <t>SC</t>
        </is>
      </c>
      <c r="I760" s="5" t="n">
        <v>1276</v>
      </c>
      <c r="J760" s="5" t="inlineStr">
        <is>
          <t>Mapear + Prospectar</t>
        </is>
      </c>
      <c r="K760" s="5" t="inlineStr">
        <is>
          <t>SEM REDE</t>
        </is>
      </c>
      <c r="L760" s="5" t="inlineStr">
        <is>
          <t>SC</t>
        </is>
      </c>
      <c r="M760" s="5" t="n">
        <v>1276</v>
      </c>
      <c r="N760" s="9" t="n">
        <v>1537138.130000001</v>
      </c>
      <c r="O760" s="19" t="n">
        <v>100.387808908046</v>
      </c>
      <c r="P760" s="5" t="inlineStr">
        <is>
          <t>03 - SUL</t>
        </is>
      </c>
      <c r="Q760" s="5" t="inlineStr">
        <is>
          <t>HEMANUELE DITZEL (MANU)</t>
        </is>
      </c>
      <c r="R760" s="5" t="inlineStr"/>
      <c r="S760" s="5" t="inlineStr">
        <is>
          <t>ZR - NAO APLICAVEL</t>
        </is>
      </c>
      <c r="T760" s="5" t="inlineStr">
        <is>
          <t>HEMANUELE ROSA DITZEL</t>
        </is>
      </c>
      <c r="U760" s="5" t="inlineStr"/>
      <c r="V760" s="5" t="inlineStr">
        <is>
          <t>sem venda</t>
        </is>
      </c>
      <c r="W760" s="5" t="inlineStr">
        <is>
          <t>REGIÕES/GRUPOS</t>
        </is>
      </c>
    </row>
    <row r="761">
      <c r="A761" s="20" t="n">
        <v>0</v>
      </c>
      <c r="B761" s="21" t="inlineStr">
        <is>
          <t>ROXO</t>
        </is>
      </c>
      <c r="C761" s="9" t="n">
        <v>1513.953488372093</v>
      </c>
      <c r="D761" s="9" t="n">
        <v>0</v>
      </c>
      <c r="E761" s="9" t="n">
        <v>1513.953488372093</v>
      </c>
      <c r="F761" s="6" t="n">
        <v>0</v>
      </c>
      <c r="G761" s="5" t="inlineStr">
        <is>
          <t>SEM GRUPO</t>
        </is>
      </c>
      <c r="H761" s="5" t="inlineStr">
        <is>
          <t>SC</t>
        </is>
      </c>
      <c r="I761" s="5" t="n">
        <v>1276</v>
      </c>
      <c r="J761" s="5" t="inlineStr">
        <is>
          <t>Mapear + Prospectar</t>
        </is>
      </c>
      <c r="K761" s="5" t="inlineStr">
        <is>
          <t>SEM REDE</t>
        </is>
      </c>
      <c r="L761" s="5" t="inlineStr">
        <is>
          <t>SC</t>
        </is>
      </c>
      <c r="M761" s="5" t="n">
        <v>1276</v>
      </c>
      <c r="N761" s="9" t="n">
        <v>1537138.130000001</v>
      </c>
      <c r="O761" s="19" t="n">
        <v>100.387808908046</v>
      </c>
      <c r="P761" s="5" t="inlineStr">
        <is>
          <t>03 - SUL</t>
        </is>
      </c>
      <c r="Q761" s="5" t="inlineStr">
        <is>
          <t>HEMANUELE DITZEL (MANU)</t>
        </is>
      </c>
      <c r="R761" s="5" t="inlineStr"/>
      <c r="S761" s="5" t="inlineStr">
        <is>
          <t>ZR - NAO APLICAVEL</t>
        </is>
      </c>
      <c r="T761" s="5" t="inlineStr">
        <is>
          <t>HEMANUELE ROSA DITZEL</t>
        </is>
      </c>
      <c r="U761" s="5" t="inlineStr"/>
      <c r="V761" s="5" t="inlineStr">
        <is>
          <t>sem venda</t>
        </is>
      </c>
      <c r="W761" s="5" t="inlineStr">
        <is>
          <t>REGIÕES/GRUPOS</t>
        </is>
      </c>
    </row>
    <row r="762">
      <c r="A762" s="20" t="n">
        <v>0</v>
      </c>
      <c r="B762" s="21" t="inlineStr">
        <is>
          <t>ROXO</t>
        </is>
      </c>
      <c r="C762" s="9" t="n">
        <v>1553.191489361702</v>
      </c>
      <c r="D762" s="9" t="n">
        <v>0</v>
      </c>
      <c r="E762" s="9" t="n">
        <v>1553.191489361702</v>
      </c>
      <c r="F762" s="6" t="n">
        <v>0</v>
      </c>
      <c r="G762" s="5" t="inlineStr">
        <is>
          <t>SEM GRUPO</t>
        </is>
      </c>
      <c r="H762" s="5" t="inlineStr">
        <is>
          <t>SC</t>
        </is>
      </c>
      <c r="I762" s="5" t="n">
        <v>1276</v>
      </c>
      <c r="J762" s="5" t="inlineStr">
        <is>
          <t>Mapear + Prospectar</t>
        </is>
      </c>
      <c r="K762" s="5" t="inlineStr">
        <is>
          <t>SEM REDE</t>
        </is>
      </c>
      <c r="L762" s="5" t="inlineStr">
        <is>
          <t>SC</t>
        </is>
      </c>
      <c r="M762" s="5" t="n">
        <v>1276</v>
      </c>
      <c r="N762" s="9" t="n">
        <v>1537138.130000001</v>
      </c>
      <c r="O762" s="19" t="n">
        <v>100.387808908046</v>
      </c>
      <c r="P762" s="5" t="inlineStr">
        <is>
          <t>03 - SUL</t>
        </is>
      </c>
      <c r="Q762" s="5" t="inlineStr">
        <is>
          <t>HEMANUELE DITZEL (MANU)</t>
        </is>
      </c>
      <c r="R762" s="5" t="inlineStr"/>
      <c r="S762" s="5" t="inlineStr">
        <is>
          <t>ZR - NAO APLICAVEL</t>
        </is>
      </c>
      <c r="T762" s="5" t="inlineStr">
        <is>
          <t>HEMANUELE ROSA DITZEL</t>
        </is>
      </c>
      <c r="U762" s="5" t="inlineStr"/>
      <c r="V762" s="5" t="inlineStr">
        <is>
          <t>sem venda</t>
        </is>
      </c>
      <c r="W762" s="5" t="inlineStr">
        <is>
          <t>REGIÕES/GRUPOS</t>
        </is>
      </c>
    </row>
    <row r="763">
      <c r="A763" s="20" t="n">
        <v>0</v>
      </c>
      <c r="B763" s="21" t="inlineStr">
        <is>
          <t>ROXO</t>
        </is>
      </c>
      <c r="C763" s="9" t="n">
        <v>1800</v>
      </c>
      <c r="D763" s="9" t="n">
        <v>0</v>
      </c>
      <c r="E763" s="9" t="n">
        <v>1800</v>
      </c>
      <c r="F763" s="6" t="n">
        <v>0</v>
      </c>
      <c r="G763" s="5" t="inlineStr">
        <is>
          <t>SEM GRUPO</t>
        </is>
      </c>
      <c r="H763" s="5" t="inlineStr">
        <is>
          <t>RN</t>
        </is>
      </c>
      <c r="I763" s="5" t="n">
        <v>1276</v>
      </c>
      <c r="J763" s="5" t="inlineStr">
        <is>
          <t>Mapear + Prospectar</t>
        </is>
      </c>
      <c r="K763" s="5" t="inlineStr">
        <is>
          <t>SEM REDE</t>
        </is>
      </c>
      <c r="L763" s="5" t="inlineStr">
        <is>
          <t>RN</t>
        </is>
      </c>
      <c r="M763" s="5" t="n">
        <v>1276</v>
      </c>
      <c r="N763" s="9" t="n">
        <v>1537138.130000001</v>
      </c>
      <c r="O763" s="19" t="n">
        <v>100.387808908046</v>
      </c>
      <c r="P763" s="5" t="inlineStr">
        <is>
          <t>03 - NORDESTE (SEM MA)</t>
        </is>
      </c>
      <c r="Q763" s="5" t="inlineStr">
        <is>
          <t>LARISSA PADILHA</t>
        </is>
      </c>
      <c r="R763" s="5" t="inlineStr"/>
      <c r="S763" s="5" t="inlineStr">
        <is>
          <t>42.149.466 LARISSA DA SILVA PADILHA - ME</t>
        </is>
      </c>
      <c r="T763" s="5" t="inlineStr">
        <is>
          <t>ZV - NAO APLICAVEL</t>
        </is>
      </c>
      <c r="U763" s="5" t="inlineStr"/>
      <c r="V763" s="5" t="inlineStr">
        <is>
          <t>sem venda</t>
        </is>
      </c>
      <c r="W763" s="5" t="inlineStr">
        <is>
          <t>REGIÕES/GRUPOS</t>
        </is>
      </c>
    </row>
    <row r="764">
      <c r="A764" s="20" t="n">
        <v>0</v>
      </c>
      <c r="B764" s="21" t="inlineStr">
        <is>
          <t>ROXO</t>
        </is>
      </c>
      <c r="C764" s="9" t="n">
        <v>6281.25</v>
      </c>
      <c r="D764" s="9" t="n">
        <v>0</v>
      </c>
      <c r="E764" s="9" t="n">
        <v>6281.25</v>
      </c>
      <c r="F764" s="6" t="n">
        <v>0</v>
      </c>
      <c r="G764" s="5" t="inlineStr">
        <is>
          <t>BIO MUNDO</t>
        </is>
      </c>
      <c r="H764" s="5" t="inlineStr"/>
      <c r="I764" s="5" t="n">
        <v>16</v>
      </c>
      <c r="J764" s="5" t="inlineStr">
        <is>
          <t>Mapear + Prospectar</t>
        </is>
      </c>
      <c r="K764" s="5" t="inlineStr">
        <is>
          <t>BIO MUNDO</t>
        </is>
      </c>
      <c r="L764" s="5" t="inlineStr"/>
      <c r="M764" s="5" t="n">
        <v>16</v>
      </c>
      <c r="N764" s="9" t="n">
        <v>15252.59</v>
      </c>
      <c r="O764" s="19" t="n">
        <v>79.44057291666667</v>
      </c>
      <c r="P764" s="5" t="inlineStr">
        <is>
          <t>03 - NACIONAL</t>
        </is>
      </c>
      <c r="Q764" s="5" t="inlineStr">
        <is>
          <t>DAIANE STAVICKI</t>
        </is>
      </c>
      <c r="R764" s="5" t="inlineStr"/>
      <c r="S764" s="5" t="inlineStr">
        <is>
          <t>ZR - NAO APLICAVEL</t>
        </is>
      </c>
      <c r="T764" s="5" t="inlineStr">
        <is>
          <t>ZV - NAO APLICAVEL</t>
        </is>
      </c>
      <c r="U764" s="5" t="inlineStr"/>
      <c r="V764" s="5" t="inlineStr">
        <is>
          <t>sem venda</t>
        </is>
      </c>
      <c r="W764" s="5" t="inlineStr">
        <is>
          <t>REDES/GRUPOS</t>
        </is>
      </c>
    </row>
    <row r="765">
      <c r="A765" s="20" t="n">
        <v>0</v>
      </c>
      <c r="B765" s="21" t="inlineStr">
        <is>
          <t>ROXO</t>
        </is>
      </c>
      <c r="C765" s="9" t="n">
        <v>2950</v>
      </c>
      <c r="D765" s="9" t="n">
        <v>0</v>
      </c>
      <c r="E765" s="9" t="n">
        <v>2950</v>
      </c>
      <c r="F765" s="6" t="n">
        <v>0</v>
      </c>
      <c r="G765" s="5" t="inlineStr">
        <is>
          <t>SEM GRUPO</t>
        </is>
      </c>
      <c r="H765" s="5" t="inlineStr">
        <is>
          <t>SP</t>
        </is>
      </c>
      <c r="I765" s="5" t="n">
        <v>1276</v>
      </c>
      <c r="J765" s="5" t="inlineStr">
        <is>
          <t>Mapear + Prospectar</t>
        </is>
      </c>
      <c r="K765" s="5" t="inlineStr">
        <is>
          <t>SEM REDE</t>
        </is>
      </c>
      <c r="L765" s="5" t="inlineStr">
        <is>
          <t>SP</t>
        </is>
      </c>
      <c r="M765" s="5" t="n">
        <v>1276</v>
      </c>
      <c r="N765" s="9" t="n">
        <v>1537138.130000001</v>
      </c>
      <c r="O765" s="19" t="n">
        <v>100.387808908046</v>
      </c>
      <c r="P765" s="5" t="inlineStr">
        <is>
          <t>03 - SP CAPITAL</t>
        </is>
      </c>
      <c r="Q765" s="5" t="inlineStr">
        <is>
          <t>LARISSA PADILHA</t>
        </is>
      </c>
      <c r="R765" s="5" t="inlineStr"/>
      <c r="S765" s="5" t="inlineStr">
        <is>
          <t>42.149.466 LARISSA DA SILVA PADILHA - ME</t>
        </is>
      </c>
      <c r="T765" s="5" t="inlineStr">
        <is>
          <t>ZV - NAO APLICAVEL</t>
        </is>
      </c>
      <c r="U765" s="5" t="inlineStr"/>
      <c r="V765" s="5" t="inlineStr">
        <is>
          <t>sem venda</t>
        </is>
      </c>
      <c r="W765" s="5" t="inlineStr">
        <is>
          <t>REGIÕES/GRUPOS</t>
        </is>
      </c>
    </row>
    <row r="766">
      <c r="A766" s="20" t="n">
        <v>0</v>
      </c>
      <c r="B766" s="21" t="inlineStr">
        <is>
          <t>ROXO</t>
        </is>
      </c>
      <c r="C766" s="9" t="n">
        <v>1553.191489361702</v>
      </c>
      <c r="D766" s="9" t="n">
        <v>0</v>
      </c>
      <c r="E766" s="9" t="n">
        <v>1553.191489361702</v>
      </c>
      <c r="F766" s="6" t="n">
        <v>0</v>
      </c>
      <c r="G766" s="5" t="inlineStr">
        <is>
          <t>SEM GRUPO</t>
        </is>
      </c>
      <c r="H766" s="5" t="inlineStr">
        <is>
          <t>SC</t>
        </is>
      </c>
      <c r="I766" s="5" t="n">
        <v>1276</v>
      </c>
      <c r="J766" s="5" t="inlineStr">
        <is>
          <t>Mapear + Prospectar</t>
        </is>
      </c>
      <c r="K766" s="5" t="inlineStr">
        <is>
          <t>SEM REDE</t>
        </is>
      </c>
      <c r="L766" s="5" t="inlineStr">
        <is>
          <t>SC</t>
        </is>
      </c>
      <c r="M766" s="5" t="n">
        <v>1276</v>
      </c>
      <c r="N766" s="9" t="n">
        <v>1537138.130000001</v>
      </c>
      <c r="O766" s="19" t="n">
        <v>100.387808908046</v>
      </c>
      <c r="P766" s="5" t="inlineStr">
        <is>
          <t>03 - SUL</t>
        </is>
      </c>
      <c r="Q766" s="5" t="inlineStr">
        <is>
          <t>HEMANUELE DITZEL (MANU)</t>
        </is>
      </c>
      <c r="R766" s="5" t="inlineStr"/>
      <c r="S766" s="5" t="inlineStr">
        <is>
          <t>ZR - NAO APLICAVEL</t>
        </is>
      </c>
      <c r="T766" s="5" t="inlineStr">
        <is>
          <t>HEMANUELE ROSA DITZEL</t>
        </is>
      </c>
      <c r="U766" s="5" t="inlineStr"/>
      <c r="V766" s="5" t="inlineStr">
        <is>
          <t>sem venda</t>
        </is>
      </c>
      <c r="W766" s="5" t="inlineStr">
        <is>
          <t>REGIÕES/GRUPOS</t>
        </is>
      </c>
    </row>
    <row r="767">
      <c r="A767" s="20" t="n">
        <v>0</v>
      </c>
      <c r="B767" s="21" t="inlineStr">
        <is>
          <t>ROXO</t>
        </is>
      </c>
      <c r="C767" s="9" t="n">
        <v>1565.217391304348</v>
      </c>
      <c r="D767" s="9" t="n">
        <v>0</v>
      </c>
      <c r="E767" s="9" t="n">
        <v>1565.217391304348</v>
      </c>
      <c r="F767" s="6" t="n">
        <v>0</v>
      </c>
      <c r="G767" s="5" t="inlineStr">
        <is>
          <t>SEM GRUPO</t>
        </is>
      </c>
      <c r="H767" s="5" t="inlineStr">
        <is>
          <t>MG</t>
        </is>
      </c>
      <c r="I767" s="5" t="n">
        <v>1276</v>
      </c>
      <c r="J767" s="5" t="inlineStr">
        <is>
          <t>Mapear + Prospectar</t>
        </is>
      </c>
      <c r="K767" s="5" t="inlineStr">
        <is>
          <t>SEM REDE</t>
        </is>
      </c>
      <c r="L767" s="5" t="inlineStr">
        <is>
          <t>MG</t>
        </is>
      </c>
      <c r="M767" s="5" t="n">
        <v>1276</v>
      </c>
      <c r="N767" s="9" t="n">
        <v>1537138.130000001</v>
      </c>
      <c r="O767" s="19" t="n">
        <v>100.387808908046</v>
      </c>
      <c r="P767" s="5" t="inlineStr">
        <is>
          <t>03 - RJ + ES + MG</t>
        </is>
      </c>
      <c r="Q767" s="5" t="inlineStr">
        <is>
          <t>LARISSA PADILHA</t>
        </is>
      </c>
      <c r="R767" s="5" t="inlineStr"/>
      <c r="S767" s="5" t="inlineStr">
        <is>
          <t>42.149.466 LARISSA DA SILVA PADILHA - ME</t>
        </is>
      </c>
      <c r="T767" s="5" t="inlineStr">
        <is>
          <t>ZV - NAO APLICAVEL</t>
        </is>
      </c>
      <c r="U767" s="5" t="inlineStr"/>
      <c r="V767" s="5" t="inlineStr">
        <is>
          <t>sem venda</t>
        </is>
      </c>
      <c r="W767" s="5" t="inlineStr">
        <is>
          <t>REGIÕES/GRUPOS</t>
        </is>
      </c>
    </row>
    <row r="768">
      <c r="A768" s="20" t="n">
        <v>0</v>
      </c>
      <c r="B768" s="21" t="inlineStr">
        <is>
          <t>ROXO</t>
        </is>
      </c>
      <c r="C768" s="9" t="n">
        <v>2100</v>
      </c>
      <c r="D768" s="9" t="n">
        <v>0</v>
      </c>
      <c r="E768" s="9" t="n">
        <v>2100</v>
      </c>
      <c r="F768" s="6" t="n">
        <v>0</v>
      </c>
      <c r="G768" s="5" t="inlineStr">
        <is>
          <t>SEM GRUPO</t>
        </is>
      </c>
      <c r="H768" s="5" t="inlineStr">
        <is>
          <t>RS</t>
        </is>
      </c>
      <c r="I768" s="5" t="n">
        <v>1276</v>
      </c>
      <c r="J768" s="5" t="inlineStr">
        <is>
          <t>Mapear + Prospectar</t>
        </is>
      </c>
      <c r="K768" s="5" t="inlineStr">
        <is>
          <t>SEM REDE</t>
        </is>
      </c>
      <c r="L768" s="5" t="inlineStr">
        <is>
          <t>RS</t>
        </is>
      </c>
      <c r="M768" s="5" t="n">
        <v>1276</v>
      </c>
      <c r="N768" s="9" t="n">
        <v>1537138.130000001</v>
      </c>
      <c r="O768" s="19" t="n">
        <v>100.387808908046</v>
      </c>
      <c r="P768" s="5" t="inlineStr">
        <is>
          <t>03 - SUL</t>
        </is>
      </c>
      <c r="Q768" s="5" t="inlineStr">
        <is>
          <t>HEMANUELE DITZEL (MANU)</t>
        </is>
      </c>
      <c r="R768" s="5" t="inlineStr"/>
      <c r="S768" s="5" t="inlineStr">
        <is>
          <t>ZR - NAO APLICAVEL</t>
        </is>
      </c>
      <c r="T768" s="5" t="inlineStr">
        <is>
          <t>HEMANUELE ROSA DITZEL</t>
        </is>
      </c>
      <c r="U768" s="5" t="inlineStr"/>
      <c r="V768" s="5" t="inlineStr">
        <is>
          <t>sem venda</t>
        </is>
      </c>
      <c r="W768" s="5" t="inlineStr">
        <is>
          <t>REGIÕES/GRUPOS</t>
        </is>
      </c>
    </row>
    <row r="769">
      <c r="A769" s="20" t="n">
        <v>0</v>
      </c>
      <c r="B769" s="21" t="inlineStr">
        <is>
          <t>ROXO</t>
        </is>
      </c>
      <c r="C769" s="9" t="n">
        <v>2100</v>
      </c>
      <c r="D769" s="9" t="n">
        <v>0</v>
      </c>
      <c r="E769" s="9" t="n">
        <v>2100</v>
      </c>
      <c r="F769" s="6" t="n">
        <v>0</v>
      </c>
      <c r="G769" s="5" t="inlineStr">
        <is>
          <t>SEM GRUPO</t>
        </is>
      </c>
      <c r="H769" s="5" t="inlineStr">
        <is>
          <t>RS</t>
        </is>
      </c>
      <c r="I769" s="5" t="n">
        <v>1276</v>
      </c>
      <c r="J769" s="5" t="inlineStr">
        <is>
          <t>Mapear + Prospectar</t>
        </is>
      </c>
      <c r="K769" s="5" t="inlineStr">
        <is>
          <t>SEM REDE</t>
        </is>
      </c>
      <c r="L769" s="5" t="inlineStr">
        <is>
          <t>RS</t>
        </is>
      </c>
      <c r="M769" s="5" t="n">
        <v>1276</v>
      </c>
      <c r="N769" s="9" t="n">
        <v>1537138.130000001</v>
      </c>
      <c r="O769" s="19" t="n">
        <v>100.387808908046</v>
      </c>
      <c r="P769" s="5" t="inlineStr">
        <is>
          <t>03 - SUL</t>
        </is>
      </c>
      <c r="Q769" s="5" t="inlineStr">
        <is>
          <t>HEMANUELE DITZEL (MANU)</t>
        </is>
      </c>
      <c r="R769" s="5" t="inlineStr"/>
      <c r="S769" s="5" t="inlineStr">
        <is>
          <t>ZR - NAO APLICAVEL</t>
        </is>
      </c>
      <c r="T769" s="5" t="inlineStr">
        <is>
          <t>HEMANUELE ROSA DITZEL</t>
        </is>
      </c>
      <c r="U769" s="5" t="inlineStr"/>
      <c r="V769" s="5" t="inlineStr">
        <is>
          <t>sem venda</t>
        </is>
      </c>
      <c r="W769" s="5" t="inlineStr">
        <is>
          <t>REGIÕES/GRUPOS</t>
        </is>
      </c>
    </row>
    <row r="770">
      <c r="A770" s="20" t="n">
        <v>0</v>
      </c>
      <c r="B770" s="21" t="inlineStr">
        <is>
          <t>ROXO</t>
        </is>
      </c>
      <c r="C770" s="9" t="n">
        <v>1600</v>
      </c>
      <c r="D770" s="9" t="n">
        <v>0</v>
      </c>
      <c r="E770" s="9" t="n">
        <v>1600</v>
      </c>
      <c r="F770" s="6" t="n">
        <v>0</v>
      </c>
      <c r="G770" s="5" t="inlineStr">
        <is>
          <t>SEM GRUPO</t>
        </is>
      </c>
      <c r="H770" s="5" t="inlineStr">
        <is>
          <t>BA</t>
        </is>
      </c>
      <c r="I770" s="5" t="n">
        <v>1276</v>
      </c>
      <c r="J770" s="5" t="inlineStr">
        <is>
          <t>Mapear + Prospectar</t>
        </is>
      </c>
      <c r="K770" s="5" t="inlineStr">
        <is>
          <t>SEM REDE</t>
        </is>
      </c>
      <c r="L770" s="5" t="inlineStr">
        <is>
          <t>BA</t>
        </is>
      </c>
      <c r="M770" s="5" t="n">
        <v>1276</v>
      </c>
      <c r="N770" s="9" t="n">
        <v>1537138.130000001</v>
      </c>
      <c r="O770" s="19" t="n">
        <v>100.387808908046</v>
      </c>
      <c r="P770" s="5" t="inlineStr">
        <is>
          <t>03 - NORDESTE (SEM MA)</t>
        </is>
      </c>
      <c r="Q770" s="5" t="inlineStr">
        <is>
          <t>LARISSA PADILHA</t>
        </is>
      </c>
      <c r="R770" s="5" t="inlineStr"/>
      <c r="S770" s="5" t="inlineStr">
        <is>
          <t>42.149.466 LARISSA DA SILVA PADILHA - ME</t>
        </is>
      </c>
      <c r="T770" s="5" t="inlineStr">
        <is>
          <t>ZV - NAO APLICAVEL</t>
        </is>
      </c>
      <c r="U770" s="5" t="inlineStr"/>
      <c r="V770" s="5" t="inlineStr">
        <is>
          <t>sem venda</t>
        </is>
      </c>
      <c r="W770" s="5" t="inlineStr">
        <is>
          <t>REGIÕES/GRUPOS</t>
        </is>
      </c>
    </row>
    <row r="771">
      <c r="A771" s="20" t="n">
        <v>0</v>
      </c>
      <c r="B771" s="21" t="inlineStr">
        <is>
          <t>ROXO</t>
        </is>
      </c>
      <c r="C771" s="9" t="n">
        <v>1553.191489361702</v>
      </c>
      <c r="D771" s="9" t="n">
        <v>0</v>
      </c>
      <c r="E771" s="9" t="n">
        <v>1553.191489361702</v>
      </c>
      <c r="F771" s="6" t="n">
        <v>0</v>
      </c>
      <c r="G771" s="5" t="inlineStr">
        <is>
          <t>SEM GRUPO</t>
        </is>
      </c>
      <c r="H771" s="5" t="inlineStr">
        <is>
          <t>SC</t>
        </is>
      </c>
      <c r="I771" s="5" t="n">
        <v>1276</v>
      </c>
      <c r="J771" s="5" t="inlineStr">
        <is>
          <t>Mapear + Prospectar</t>
        </is>
      </c>
      <c r="K771" s="5" t="inlineStr">
        <is>
          <t>SEM REDE</t>
        </is>
      </c>
      <c r="L771" s="5" t="inlineStr">
        <is>
          <t>SC</t>
        </is>
      </c>
      <c r="M771" s="5" t="n">
        <v>1276</v>
      </c>
      <c r="N771" s="9" t="n">
        <v>1537138.130000001</v>
      </c>
      <c r="O771" s="19" t="n">
        <v>100.387808908046</v>
      </c>
      <c r="P771" s="5" t="inlineStr">
        <is>
          <t>03 - SUL</t>
        </is>
      </c>
      <c r="Q771" s="5" t="inlineStr">
        <is>
          <t>HEMANUELE DITZEL (MANU)</t>
        </is>
      </c>
      <c r="R771" s="5" t="inlineStr"/>
      <c r="S771" s="5" t="inlineStr">
        <is>
          <t>LG REPRESENTACOES LTDA - EPP</t>
        </is>
      </c>
      <c r="T771" s="5" t="inlineStr">
        <is>
          <t>ZV - NAO APLICAVEL</t>
        </is>
      </c>
      <c r="U771" s="5" t="inlineStr"/>
      <c r="V771" s="5" t="inlineStr">
        <is>
          <t>sem venda</t>
        </is>
      </c>
      <c r="W771" s="5" t="inlineStr">
        <is>
          <t>REGIÕES/GRUPOS</t>
        </is>
      </c>
    </row>
    <row r="772">
      <c r="A772" s="20" t="n">
        <v>0</v>
      </c>
      <c r="B772" s="21" t="inlineStr">
        <is>
          <t>ROXO</t>
        </is>
      </c>
      <c r="C772" s="9" t="n">
        <v>10875</v>
      </c>
      <c r="D772" s="9" t="n">
        <v>0</v>
      </c>
      <c r="E772" s="9" t="n">
        <v>10875</v>
      </c>
      <c r="F772" s="6" t="n">
        <v>0</v>
      </c>
      <c r="G772" s="5" t="inlineStr">
        <is>
          <t>CIA DA SAUDE</t>
        </is>
      </c>
      <c r="H772" s="5" t="inlineStr"/>
      <c r="I772" s="5" t="n">
        <v>72</v>
      </c>
      <c r="J772" s="5" t="inlineStr">
        <is>
          <t>Mapear + Prospectar</t>
        </is>
      </c>
      <c r="K772" s="5" t="inlineStr">
        <is>
          <t>CIA DA SAUDE</t>
        </is>
      </c>
      <c r="L772" s="5" t="inlineStr"/>
      <c r="M772" s="5" t="n">
        <v>72</v>
      </c>
      <c r="N772" s="9" t="n">
        <v>35479.27</v>
      </c>
      <c r="O772" s="19" t="n">
        <v>41.06396990740741</v>
      </c>
      <c r="P772" s="5" t="inlineStr">
        <is>
          <t>03 - NACIONAL</t>
        </is>
      </c>
      <c r="Q772" s="5" t="inlineStr">
        <is>
          <t>JULIO GADRET</t>
        </is>
      </c>
      <c r="R772" s="5" t="inlineStr"/>
      <c r="S772" s="5" t="inlineStr">
        <is>
          <t>ZR - NAO APLICAVEL</t>
        </is>
      </c>
      <c r="T772" s="5" t="inlineStr">
        <is>
          <t>ZV - NAO APLICAVEL</t>
        </is>
      </c>
      <c r="U772" s="5" t="inlineStr"/>
      <c r="V772" s="5" t="inlineStr">
        <is>
          <t>sem venda</t>
        </is>
      </c>
      <c r="W772" s="5" t="inlineStr">
        <is>
          <t>REDES/GRUPOS</t>
        </is>
      </c>
    </row>
    <row r="773">
      <c r="A773" s="20" t="n">
        <v>0</v>
      </c>
      <c r="B773" s="21" t="inlineStr">
        <is>
          <t>ROXO</t>
        </is>
      </c>
      <c r="C773" s="9" t="n">
        <v>1800</v>
      </c>
      <c r="D773" s="9" t="n">
        <v>0</v>
      </c>
      <c r="E773" s="9" t="n">
        <v>1800</v>
      </c>
      <c r="F773" s="6" t="n">
        <v>0</v>
      </c>
      <c r="G773" s="5" t="inlineStr">
        <is>
          <t>SEM GRUPO</t>
        </is>
      </c>
      <c r="H773" s="5" t="inlineStr">
        <is>
          <t>RO</t>
        </is>
      </c>
      <c r="I773" s="5" t="n">
        <v>1276</v>
      </c>
      <c r="J773" s="5" t="inlineStr">
        <is>
          <t>Mapear + Prospectar</t>
        </is>
      </c>
      <c r="K773" s="5" t="inlineStr">
        <is>
          <t>SEM REDE</t>
        </is>
      </c>
      <c r="L773" s="5" t="inlineStr">
        <is>
          <t>RO</t>
        </is>
      </c>
      <c r="M773" s="5" t="n">
        <v>1276</v>
      </c>
      <c r="N773" s="9" t="n">
        <v>1537138.130000001</v>
      </c>
      <c r="O773" s="19" t="n">
        <v>100.387808908046</v>
      </c>
      <c r="P773" s="5" t="inlineStr">
        <is>
          <t>03 - NORTE + MA</t>
        </is>
      </c>
      <c r="Q773" s="5" t="inlineStr">
        <is>
          <t>LARISSA PADILHA</t>
        </is>
      </c>
      <c r="R773" s="5" t="inlineStr"/>
      <c r="S773" s="5" t="inlineStr">
        <is>
          <t>42.149.466 LARISSA DA SILVA PADILHA - ME</t>
        </is>
      </c>
      <c r="T773" s="5" t="inlineStr">
        <is>
          <t>ZV - NAO APLICAVEL</t>
        </is>
      </c>
      <c r="U773" s="5" t="inlineStr"/>
      <c r="V773" s="5" t="inlineStr">
        <is>
          <t>sem venda</t>
        </is>
      </c>
      <c r="W773" s="5" t="inlineStr">
        <is>
          <t>REGIÕES/GRUPOS</t>
        </is>
      </c>
    </row>
    <row r="774">
      <c r="A774" s="20" t="n">
        <v>0</v>
      </c>
      <c r="B774" s="21" t="inlineStr">
        <is>
          <t>ROXO</t>
        </is>
      </c>
      <c r="C774" s="9" t="n">
        <v>1270.588235294118</v>
      </c>
      <c r="D774" s="9" t="n">
        <v>0</v>
      </c>
      <c r="E774" s="9" t="n">
        <v>1270.588235294118</v>
      </c>
      <c r="F774" s="6" t="n">
        <v>0</v>
      </c>
      <c r="G774" s="5" t="inlineStr">
        <is>
          <t>SEM GRUPO</t>
        </is>
      </c>
      <c r="H774" s="5" t="inlineStr">
        <is>
          <t>CE</t>
        </is>
      </c>
      <c r="I774" s="5" t="n">
        <v>1276</v>
      </c>
      <c r="J774" s="5" t="inlineStr">
        <is>
          <t>Mapear + Prospectar</t>
        </is>
      </c>
      <c r="K774" s="5" t="inlineStr">
        <is>
          <t>SEM REDE</t>
        </is>
      </c>
      <c r="L774" s="5" t="inlineStr">
        <is>
          <t>CE</t>
        </is>
      </c>
      <c r="M774" s="5" t="n">
        <v>1276</v>
      </c>
      <c r="N774" s="9" t="n">
        <v>1537138.130000001</v>
      </c>
      <c r="O774" s="19" t="n">
        <v>100.387808908046</v>
      </c>
      <c r="P774" s="5" t="inlineStr">
        <is>
          <t>03 - NORDESTE (SEM MA)</t>
        </is>
      </c>
      <c r="Q774" s="5" t="inlineStr">
        <is>
          <t>LARISSA PADILHA</t>
        </is>
      </c>
      <c r="R774" s="5" t="inlineStr"/>
      <c r="S774" s="5" t="inlineStr">
        <is>
          <t>42.149.466 LARISSA DA SILVA PADILHA - ME</t>
        </is>
      </c>
      <c r="T774" s="5" t="inlineStr">
        <is>
          <t>ZV - NAO APLICAVEL</t>
        </is>
      </c>
      <c r="U774" s="5" t="inlineStr"/>
      <c r="V774" s="5" t="inlineStr">
        <is>
          <t>sem venda</t>
        </is>
      </c>
      <c r="W774" s="5" t="inlineStr">
        <is>
          <t>REGIÕES/GRUPOS</t>
        </is>
      </c>
    </row>
    <row r="775">
      <c r="A775" s="20" t="n">
        <v>0</v>
      </c>
      <c r="B775" s="21" t="inlineStr">
        <is>
          <t>ROXO</t>
        </is>
      </c>
      <c r="C775" s="9" t="n">
        <v>1542.857142857143</v>
      </c>
      <c r="D775" s="9" t="n">
        <v>0</v>
      </c>
      <c r="E775" s="9" t="n">
        <v>1542.857142857143</v>
      </c>
      <c r="F775" s="6" t="n">
        <v>0</v>
      </c>
      <c r="G775" s="5" t="inlineStr">
        <is>
          <t>SEM GRUPO</t>
        </is>
      </c>
      <c r="H775" s="5" t="inlineStr">
        <is>
          <t>MS</t>
        </is>
      </c>
      <c r="I775" s="5" t="n">
        <v>1276</v>
      </c>
      <c r="J775" s="5" t="inlineStr">
        <is>
          <t>Mapear + Prospectar</t>
        </is>
      </c>
      <c r="K775" s="5" t="inlineStr">
        <is>
          <t>SEM REDE</t>
        </is>
      </c>
      <c r="L775" s="5" t="inlineStr">
        <is>
          <t>MS</t>
        </is>
      </c>
      <c r="M775" s="5" t="n">
        <v>1276</v>
      </c>
      <c r="N775" s="9" t="n">
        <v>1537138.130000001</v>
      </c>
      <c r="O775" s="19" t="n">
        <v>100.387808908046</v>
      </c>
      <c r="P775" s="5" t="inlineStr">
        <is>
          <t>03 - CENTRO OESTE</t>
        </is>
      </c>
      <c r="Q775" s="5" t="inlineStr">
        <is>
          <t>LARISSA PADILHA</t>
        </is>
      </c>
      <c r="R775" s="5" t="inlineStr"/>
      <c r="S775" s="5" t="inlineStr">
        <is>
          <t>42.149.466 LARISSA DA SILVA PADILHA - ME</t>
        </is>
      </c>
      <c r="T775" s="5" t="inlineStr">
        <is>
          <t>ZV - NAO APLICAVEL</t>
        </is>
      </c>
      <c r="U775" s="5" t="inlineStr"/>
      <c r="V775" s="5" t="inlineStr">
        <is>
          <t>sem venda</t>
        </is>
      </c>
      <c r="W775" s="5" t="inlineStr">
        <is>
          <t>REGIÕES/GRUPOS</t>
        </is>
      </c>
    </row>
    <row r="776">
      <c r="A776" s="20" t="n">
        <v>0</v>
      </c>
      <c r="B776" s="21" t="inlineStr">
        <is>
          <t>ROXO</t>
        </is>
      </c>
      <c r="C776" s="9" t="n">
        <v>1028.571428571429</v>
      </c>
      <c r="D776" s="9" t="n">
        <v>0</v>
      </c>
      <c r="E776" s="9" t="n">
        <v>1028.571428571429</v>
      </c>
      <c r="F776" s="6" t="n">
        <v>0</v>
      </c>
      <c r="G776" s="5" t="inlineStr">
        <is>
          <t>SEM GRUPO</t>
        </is>
      </c>
      <c r="H776" s="5" t="inlineStr">
        <is>
          <t>MG</t>
        </is>
      </c>
      <c r="I776" s="5" t="n">
        <v>1276</v>
      </c>
      <c r="J776" s="5" t="inlineStr">
        <is>
          <t>Mapear + Prospectar</t>
        </is>
      </c>
      <c r="K776" s="5" t="inlineStr">
        <is>
          <t>SEM REDE</t>
        </is>
      </c>
      <c r="L776" s="5" t="inlineStr">
        <is>
          <t>MG</t>
        </is>
      </c>
      <c r="M776" s="5" t="n">
        <v>1276</v>
      </c>
      <c r="N776" s="9" t="n">
        <v>1537138.130000001</v>
      </c>
      <c r="O776" s="19" t="n">
        <v>100.387808908046</v>
      </c>
      <c r="P776" s="5" t="inlineStr">
        <is>
          <t>03 - RJ + ES + MG</t>
        </is>
      </c>
      <c r="Q776" s="5" t="inlineStr">
        <is>
          <t>LARISSA PADILHA</t>
        </is>
      </c>
      <c r="R776" s="5" t="inlineStr"/>
      <c r="S776" s="5" t="inlineStr">
        <is>
          <t>42.149.466 LARISSA DA SILVA PADILHA - ME</t>
        </is>
      </c>
      <c r="T776" s="5" t="inlineStr">
        <is>
          <t>ZV - NAO APLICAVEL</t>
        </is>
      </c>
      <c r="U776" s="5" t="inlineStr"/>
      <c r="V776" s="5" t="inlineStr">
        <is>
          <t>sem venda</t>
        </is>
      </c>
      <c r="W776" s="5" t="inlineStr">
        <is>
          <t>REGIÕES/GRUPOS</t>
        </is>
      </c>
    </row>
    <row r="777">
      <c r="A777" s="20" t="n">
        <v>0</v>
      </c>
      <c r="B777" s="21" t="inlineStr">
        <is>
          <t>ROXO</t>
        </is>
      </c>
      <c r="C777" s="9" t="n">
        <v>2442.857142857143</v>
      </c>
      <c r="D777" s="9" t="n">
        <v>0</v>
      </c>
      <c r="E777" s="9" t="n">
        <v>2442.857142857143</v>
      </c>
      <c r="F777" s="6" t="n">
        <v>0</v>
      </c>
      <c r="G777" s="5" t="inlineStr">
        <is>
          <t>SEM GRUPO</t>
        </is>
      </c>
      <c r="H777" s="5" t="inlineStr">
        <is>
          <t>SP</t>
        </is>
      </c>
      <c r="I777" s="5" t="n">
        <v>1276</v>
      </c>
      <c r="J777" s="5" t="inlineStr">
        <is>
          <t>Mapear + Prospectar</t>
        </is>
      </c>
      <c r="K777" s="5" t="inlineStr">
        <is>
          <t>SEM REDE</t>
        </is>
      </c>
      <c r="L777" s="5" t="inlineStr">
        <is>
          <t>SP</t>
        </is>
      </c>
      <c r="M777" s="5" t="n">
        <v>1276</v>
      </c>
      <c r="N777" s="9" t="n">
        <v>1537138.130000001</v>
      </c>
      <c r="O777" s="19" t="n">
        <v>100.387808908046</v>
      </c>
      <c r="P777" s="5" t="inlineStr">
        <is>
          <t>03 - SP CAPITAL</t>
        </is>
      </c>
      <c r="Q777" s="5" t="inlineStr">
        <is>
          <t>LARISSA PADILHA</t>
        </is>
      </c>
      <c r="R777" s="5" t="inlineStr"/>
      <c r="S777" s="5" t="inlineStr">
        <is>
          <t>42.149.466 LARISSA DA SILVA PADILHA - ME</t>
        </is>
      </c>
      <c r="T777" s="5" t="inlineStr">
        <is>
          <t>ZV - NAO APLICAVEL</t>
        </is>
      </c>
      <c r="U777" s="5" t="inlineStr"/>
      <c r="V777" s="5" t="inlineStr">
        <is>
          <t>sem venda</t>
        </is>
      </c>
      <c r="W777" s="5" t="inlineStr">
        <is>
          <t>REGIÕES/GRUPOS</t>
        </is>
      </c>
    </row>
    <row r="778">
      <c r="A778" s="20" t="n">
        <v>0</v>
      </c>
      <c r="B778" s="21" t="inlineStr">
        <is>
          <t>ROXO</t>
        </is>
      </c>
      <c r="C778" s="9" t="n">
        <v>1575</v>
      </c>
      <c r="D778" s="9" t="n">
        <v>0</v>
      </c>
      <c r="E778" s="9" t="n">
        <v>1575</v>
      </c>
      <c r="F778" s="6" t="n">
        <v>0</v>
      </c>
      <c r="G778" s="5" t="inlineStr">
        <is>
          <t>SEM GRUPO</t>
        </is>
      </c>
      <c r="H778" s="5" t="inlineStr">
        <is>
          <t>PR</t>
        </is>
      </c>
      <c r="I778" s="5" t="n">
        <v>1276</v>
      </c>
      <c r="J778" s="5" t="inlineStr">
        <is>
          <t>Mapear + Prospectar</t>
        </is>
      </c>
      <c r="K778" s="5" t="inlineStr">
        <is>
          <t>SEM REDE</t>
        </is>
      </c>
      <c r="L778" s="5" t="inlineStr">
        <is>
          <t>PR</t>
        </is>
      </c>
      <c r="M778" s="5" t="n">
        <v>1276</v>
      </c>
      <c r="N778" s="9" t="n">
        <v>1537138.130000001</v>
      </c>
      <c r="O778" s="19" t="n">
        <v>100.387808908046</v>
      </c>
      <c r="P778" s="5" t="inlineStr">
        <is>
          <t>03 - SUL</t>
        </is>
      </c>
      <c r="Q778" s="5" t="inlineStr">
        <is>
          <t>HEMANUELE DITZEL (MANU)</t>
        </is>
      </c>
      <c r="R778" s="5" t="inlineStr"/>
      <c r="S778" s="5" t="inlineStr">
        <is>
          <t>ZR - NAO APLICAVEL</t>
        </is>
      </c>
      <c r="T778" s="5" t="inlineStr">
        <is>
          <t>HEMANUELE ROSA DITZEL</t>
        </is>
      </c>
      <c r="U778" s="5" t="inlineStr"/>
      <c r="V778" s="5" t="inlineStr">
        <is>
          <t>sem venda</t>
        </is>
      </c>
      <c r="W778" s="5" t="inlineStr">
        <is>
          <t>REGIÕES/GRUPOS</t>
        </is>
      </c>
    </row>
    <row r="779">
      <c r="A779" s="20" t="n">
        <v>0</v>
      </c>
      <c r="B779" s="21" t="inlineStr">
        <is>
          <t>ROXO</t>
        </is>
      </c>
      <c r="C779" s="9" t="n">
        <v>6566.037735849057</v>
      </c>
      <c r="D779" s="9" t="n">
        <v>0</v>
      </c>
      <c r="E779" s="9" t="n">
        <v>6566.037735849057</v>
      </c>
      <c r="F779" s="6" t="n">
        <v>0</v>
      </c>
      <c r="G779" s="5" t="inlineStr">
        <is>
          <t>DIVINA TERRA</t>
        </is>
      </c>
      <c r="H779" s="5" t="inlineStr"/>
      <c r="I779" s="5" t="n">
        <v>53</v>
      </c>
      <c r="J779" s="5" t="inlineStr">
        <is>
          <t>Mapear + Prospectar</t>
        </is>
      </c>
      <c r="K779" s="5" t="inlineStr">
        <is>
          <t>DIVINA TERRA</t>
        </is>
      </c>
      <c r="L779" s="5" t="inlineStr"/>
      <c r="M779" s="5" t="n">
        <v>53</v>
      </c>
      <c r="N779" s="9" t="n">
        <v>26524.04</v>
      </c>
      <c r="O779" s="19" t="n">
        <v>41.70446540880504</v>
      </c>
      <c r="P779" s="5" t="inlineStr">
        <is>
          <t>03 - NACIONAL</t>
        </is>
      </c>
      <c r="Q779" s="5" t="inlineStr">
        <is>
          <t>DAIANE STAVICKI</t>
        </is>
      </c>
      <c r="R779" s="5" t="inlineStr"/>
      <c r="S779" s="5" t="inlineStr">
        <is>
          <t>ZR - NAO APLICAVEL</t>
        </is>
      </c>
      <c r="T779" s="5" t="inlineStr">
        <is>
          <t>HEMANUELE ROSA DITZEL</t>
        </is>
      </c>
      <c r="U779" s="5" t="inlineStr"/>
      <c r="V779" s="5" t="inlineStr">
        <is>
          <t>sem venda</t>
        </is>
      </c>
      <c r="W779" s="5" t="inlineStr">
        <is>
          <t>REDES/GRUPOS</t>
        </is>
      </c>
    </row>
    <row r="780">
      <c r="A780" s="20" t="n">
        <v>0</v>
      </c>
      <c r="B780" s="21" t="inlineStr">
        <is>
          <t>ROXO</t>
        </is>
      </c>
      <c r="C780" s="9" t="n">
        <v>1582.758620689655</v>
      </c>
      <c r="D780" s="9" t="n">
        <v>0</v>
      </c>
      <c r="E780" s="9" t="n">
        <v>1582.758620689655</v>
      </c>
      <c r="F780" s="6" t="n">
        <v>0</v>
      </c>
      <c r="G780" s="5" t="inlineStr">
        <is>
          <t>SEM GRUPO</t>
        </is>
      </c>
      <c r="H780" s="5" t="inlineStr">
        <is>
          <t>RS</t>
        </is>
      </c>
      <c r="I780" s="5" t="n">
        <v>1276</v>
      </c>
      <c r="J780" s="5" t="inlineStr">
        <is>
          <t>Mapear + Prospectar</t>
        </is>
      </c>
      <c r="K780" s="5" t="inlineStr">
        <is>
          <t>SEM REDE</t>
        </is>
      </c>
      <c r="L780" s="5" t="inlineStr">
        <is>
          <t>RS</t>
        </is>
      </c>
      <c r="M780" s="5" t="n">
        <v>1276</v>
      </c>
      <c r="N780" s="9" t="n">
        <v>1537138.130000001</v>
      </c>
      <c r="O780" s="19" t="n">
        <v>100.387808908046</v>
      </c>
      <c r="P780" s="5" t="inlineStr">
        <is>
          <t>03 - SUL</t>
        </is>
      </c>
      <c r="Q780" s="5" t="inlineStr">
        <is>
          <t>HEMANUELE DITZEL (MANU)</t>
        </is>
      </c>
      <c r="R780" s="5" t="inlineStr"/>
      <c r="S780" s="5" t="inlineStr">
        <is>
          <t>ZR - NAO APLICAVEL</t>
        </is>
      </c>
      <c r="T780" s="5" t="inlineStr">
        <is>
          <t>HEMANUELE ROSA DITZEL</t>
        </is>
      </c>
      <c r="U780" s="5" t="inlineStr"/>
      <c r="V780" s="5" t="inlineStr">
        <is>
          <t>sem venda</t>
        </is>
      </c>
      <c r="W780" s="5" t="inlineStr">
        <is>
          <t>REGIÕES/GRUPOS</t>
        </is>
      </c>
    </row>
    <row r="781">
      <c r="A781" s="20" t="n">
        <v>0</v>
      </c>
      <c r="B781" s="21" t="inlineStr">
        <is>
          <t>ROXO</t>
        </is>
      </c>
      <c r="C781" s="9" t="n">
        <v>1494.339622641509</v>
      </c>
      <c r="D781" s="9" t="n">
        <v>0</v>
      </c>
      <c r="E781" s="9" t="n">
        <v>1494.339622641509</v>
      </c>
      <c r="F781" s="6" t="n">
        <v>0</v>
      </c>
      <c r="G781" s="5" t="inlineStr">
        <is>
          <t>SEM GRUPO</t>
        </is>
      </c>
      <c r="H781" s="5" t="inlineStr">
        <is>
          <t>GO</t>
        </is>
      </c>
      <c r="I781" s="5" t="n">
        <v>1276</v>
      </c>
      <c r="J781" s="5" t="inlineStr">
        <is>
          <t>Mapear + Prospectar</t>
        </is>
      </c>
      <c r="K781" s="5" t="inlineStr">
        <is>
          <t>SEM REDE</t>
        </is>
      </c>
      <c r="L781" s="5" t="inlineStr">
        <is>
          <t>GO</t>
        </is>
      </c>
      <c r="M781" s="5" t="n">
        <v>1276</v>
      </c>
      <c r="N781" s="9" t="n">
        <v>1537138.130000001</v>
      </c>
      <c r="O781" s="19" t="n">
        <v>100.387808908046</v>
      </c>
      <c r="P781" s="5" t="inlineStr">
        <is>
          <t>03 - CENTRO OESTE</t>
        </is>
      </c>
      <c r="Q781" s="5" t="inlineStr">
        <is>
          <t>LARISSA PADILHA</t>
        </is>
      </c>
      <c r="R781" s="5" t="inlineStr"/>
      <c r="S781" s="5" t="inlineStr">
        <is>
          <t>42.149.466 LARISSA DA SILVA PADILHA - ME</t>
        </is>
      </c>
      <c r="T781" s="5" t="inlineStr">
        <is>
          <t>ZV - NAO APLICAVEL</t>
        </is>
      </c>
      <c r="U781" s="5" t="inlineStr"/>
      <c r="V781" s="5" t="inlineStr">
        <is>
          <t>sem venda</t>
        </is>
      </c>
      <c r="W781" s="5" t="inlineStr">
        <is>
          <t>REGIÕES/GRUPOS</t>
        </is>
      </c>
    </row>
    <row r="782">
      <c r="A782" s="20" t="n">
        <v>0</v>
      </c>
      <c r="B782" s="21" t="inlineStr">
        <is>
          <t>ROXO</t>
        </is>
      </c>
      <c r="C782" s="9" t="n">
        <v>1515.789473684211</v>
      </c>
      <c r="D782" s="9" t="n">
        <v>0</v>
      </c>
      <c r="E782" s="9" t="n">
        <v>1515.789473684211</v>
      </c>
      <c r="F782" s="6" t="n">
        <v>0</v>
      </c>
      <c r="G782" s="5" t="inlineStr">
        <is>
          <t>SEM GRUPO</t>
        </is>
      </c>
      <c r="H782" s="5" t="inlineStr">
        <is>
          <t>PE</t>
        </is>
      </c>
      <c r="I782" s="5" t="n">
        <v>1276</v>
      </c>
      <c r="J782" s="5" t="inlineStr">
        <is>
          <t>Mapear + Prospectar</t>
        </is>
      </c>
      <c r="K782" s="5" t="inlineStr">
        <is>
          <t>SEM REDE</t>
        </is>
      </c>
      <c r="L782" s="5" t="inlineStr">
        <is>
          <t>PE</t>
        </is>
      </c>
      <c r="M782" s="5" t="n">
        <v>1276</v>
      </c>
      <c r="N782" s="9" t="n">
        <v>1537138.130000001</v>
      </c>
      <c r="O782" s="19" t="n">
        <v>100.387808908046</v>
      </c>
      <c r="P782" s="5" t="inlineStr">
        <is>
          <t>03 - NORDESTE (SEM MA)</t>
        </is>
      </c>
      <c r="Q782" s="5" t="inlineStr">
        <is>
          <t>LARISSA PADILHA</t>
        </is>
      </c>
      <c r="R782" s="5" t="inlineStr"/>
      <c r="S782" s="5" t="inlineStr">
        <is>
          <t>42.149.466 LARISSA DA SILVA PADILHA - ME</t>
        </is>
      </c>
      <c r="T782" s="5" t="inlineStr">
        <is>
          <t>ZV - NAO APLICAVEL</t>
        </is>
      </c>
      <c r="U782" s="5" t="inlineStr"/>
      <c r="V782" s="5" t="inlineStr">
        <is>
          <t>sem venda</t>
        </is>
      </c>
      <c r="W782" s="5" t="inlineStr">
        <is>
          <t>REGIÕES/GRUPOS</t>
        </is>
      </c>
    </row>
    <row r="783">
      <c r="A783" s="20" t="n">
        <v>0</v>
      </c>
      <c r="B783" s="21" t="inlineStr">
        <is>
          <t>ROXO</t>
        </is>
      </c>
      <c r="C783" s="9" t="n">
        <v>1553.191489361702</v>
      </c>
      <c r="D783" s="9" t="n">
        <v>0</v>
      </c>
      <c r="E783" s="9" t="n">
        <v>1553.191489361702</v>
      </c>
      <c r="F783" s="6" t="n">
        <v>0</v>
      </c>
      <c r="G783" s="5" t="inlineStr">
        <is>
          <t>SEM GRUPO</t>
        </is>
      </c>
      <c r="H783" s="5" t="inlineStr">
        <is>
          <t>SC</t>
        </is>
      </c>
      <c r="I783" s="5" t="n">
        <v>1276</v>
      </c>
      <c r="J783" s="5" t="inlineStr">
        <is>
          <t>Mapear + Prospectar</t>
        </is>
      </c>
      <c r="K783" s="5" t="inlineStr">
        <is>
          <t>SEM REDE</t>
        </is>
      </c>
      <c r="L783" s="5" t="inlineStr">
        <is>
          <t>SC</t>
        </is>
      </c>
      <c r="M783" s="5" t="n">
        <v>1276</v>
      </c>
      <c r="N783" s="9" t="n">
        <v>1537138.130000001</v>
      </c>
      <c r="O783" s="19" t="n">
        <v>100.387808908046</v>
      </c>
      <c r="P783" s="5" t="inlineStr">
        <is>
          <t>03 - SUL</t>
        </is>
      </c>
      <c r="Q783" s="5" t="inlineStr">
        <is>
          <t>HEMANUELE DITZEL (MANU)</t>
        </is>
      </c>
      <c r="R783" s="5" t="inlineStr"/>
      <c r="S783" s="5" t="inlineStr">
        <is>
          <t>ZR - NAO APLICAVEL</t>
        </is>
      </c>
      <c r="T783" s="5" t="inlineStr">
        <is>
          <t>HEMANUELE ROSA DITZEL</t>
        </is>
      </c>
      <c r="U783" s="5" t="inlineStr"/>
      <c r="V783" s="5" t="inlineStr">
        <is>
          <t>sem venda</t>
        </is>
      </c>
      <c r="W783" s="5" t="inlineStr">
        <is>
          <t>REGIÕES/GRUPOS</t>
        </is>
      </c>
    </row>
    <row r="784">
      <c r="A784" s="20" t="n">
        <v>0</v>
      </c>
      <c r="B784" s="21" t="inlineStr">
        <is>
          <t>ROXO</t>
        </is>
      </c>
      <c r="C784" s="9" t="n">
        <v>1711.764705882353</v>
      </c>
      <c r="D784" s="9" t="n">
        <v>0</v>
      </c>
      <c r="E784" s="9" t="n">
        <v>1711.764705882353</v>
      </c>
      <c r="F784" s="6" t="n">
        <v>0</v>
      </c>
      <c r="G784" s="5" t="inlineStr">
        <is>
          <t>SEM GRUPO</t>
        </is>
      </c>
      <c r="H784" s="5" t="inlineStr">
        <is>
          <t>PR</t>
        </is>
      </c>
      <c r="I784" s="5" t="n">
        <v>1276</v>
      </c>
      <c r="J784" s="5" t="inlineStr">
        <is>
          <t>Mapear + Prospectar</t>
        </is>
      </c>
      <c r="K784" s="5" t="inlineStr">
        <is>
          <t>SEM REDE</t>
        </is>
      </c>
      <c r="L784" s="5" t="inlineStr">
        <is>
          <t>PR</t>
        </is>
      </c>
      <c r="M784" s="5" t="n">
        <v>1276</v>
      </c>
      <c r="N784" s="9" t="n">
        <v>1537138.130000001</v>
      </c>
      <c r="O784" s="19" t="n">
        <v>100.387808908046</v>
      </c>
      <c r="P784" s="5" t="inlineStr">
        <is>
          <t>03 - SUL</t>
        </is>
      </c>
      <c r="Q784" s="5" t="inlineStr">
        <is>
          <t>HEMANUELE DITZEL (MANU)</t>
        </is>
      </c>
      <c r="R784" s="5" t="inlineStr"/>
      <c r="S784" s="5" t="inlineStr">
        <is>
          <t>ZR - NAO APLICAVEL</t>
        </is>
      </c>
      <c r="T784" s="5" t="inlineStr">
        <is>
          <t>HEMANUELE ROSA DITZEL</t>
        </is>
      </c>
      <c r="U784" s="5" t="inlineStr"/>
      <c r="V784" s="5" t="inlineStr">
        <is>
          <t>sem venda</t>
        </is>
      </c>
      <c r="W784" s="5" t="inlineStr">
        <is>
          <t>REGIÕES/GRUPOS</t>
        </is>
      </c>
    </row>
    <row r="785">
      <c r="A785" s="20" t="n">
        <v>0</v>
      </c>
      <c r="B785" s="21" t="inlineStr">
        <is>
          <t>ROXO</t>
        </is>
      </c>
      <c r="C785" s="9" t="n">
        <v>2614.285714285714</v>
      </c>
      <c r="D785" s="9" t="n">
        <v>0</v>
      </c>
      <c r="E785" s="9" t="n">
        <v>2614.285714285714</v>
      </c>
      <c r="F785" s="6" t="n">
        <v>0</v>
      </c>
      <c r="G785" s="5" t="inlineStr">
        <is>
          <t>SEM GRUPO</t>
        </is>
      </c>
      <c r="H785" s="5" t="inlineStr">
        <is>
          <t>SP</t>
        </is>
      </c>
      <c r="I785" s="5" t="n">
        <v>1276</v>
      </c>
      <c r="J785" s="5" t="inlineStr">
        <is>
          <t>Mapear + Prospectar</t>
        </is>
      </c>
      <c r="K785" s="5" t="inlineStr">
        <is>
          <t>SEM REDE</t>
        </is>
      </c>
      <c r="L785" s="5" t="inlineStr">
        <is>
          <t>SP</t>
        </is>
      </c>
      <c r="M785" s="5" t="n">
        <v>1276</v>
      </c>
      <c r="N785" s="9" t="n">
        <v>1537138.130000001</v>
      </c>
      <c r="O785" s="19" t="n">
        <v>100.387808908046</v>
      </c>
      <c r="P785" s="5" t="inlineStr">
        <is>
          <t>03 - SP INTERIOR</t>
        </is>
      </c>
      <c r="Q785" s="5" t="inlineStr">
        <is>
          <t>LARISSA PADILHA</t>
        </is>
      </c>
      <c r="R785" s="5" t="inlineStr"/>
      <c r="S785" s="5" t="inlineStr">
        <is>
          <t>42.149.466 LARISSA DA SILVA PADILHA - ME</t>
        </is>
      </c>
      <c r="T785" s="5" t="inlineStr">
        <is>
          <t>ZV - NAO APLICAVEL</t>
        </is>
      </c>
      <c r="U785" s="5" t="inlineStr"/>
      <c r="V785" s="5" t="inlineStr">
        <is>
          <t>sem venda</t>
        </is>
      </c>
      <c r="W785" s="5" t="inlineStr">
        <is>
          <t>REGIÕES/GRUPOS</t>
        </is>
      </c>
    </row>
    <row r="786">
      <c r="A786" s="20" t="n">
        <v>0</v>
      </c>
      <c r="B786" s="21" t="inlineStr">
        <is>
          <t>ROXO</t>
        </is>
      </c>
      <c r="C786" s="9" t="n">
        <v>6281.25</v>
      </c>
      <c r="D786" s="9" t="n">
        <v>0</v>
      </c>
      <c r="E786" s="9" t="n">
        <v>6281.25</v>
      </c>
      <c r="F786" s="6" t="n">
        <v>0</v>
      </c>
      <c r="G786" s="5" t="inlineStr">
        <is>
          <t>BIO MUNDO</t>
        </is>
      </c>
      <c r="H786" s="5" t="inlineStr"/>
      <c r="I786" s="5" t="n">
        <v>16</v>
      </c>
      <c r="J786" s="5" t="inlineStr">
        <is>
          <t>Mapear + Prospectar</t>
        </is>
      </c>
      <c r="K786" s="5" t="inlineStr">
        <is>
          <t>BIO MUNDO</t>
        </is>
      </c>
      <c r="L786" s="5" t="inlineStr"/>
      <c r="M786" s="5" t="n">
        <v>16</v>
      </c>
      <c r="N786" s="9" t="n">
        <v>15252.59</v>
      </c>
      <c r="O786" s="19" t="n">
        <v>79.44057291666667</v>
      </c>
      <c r="P786" s="5" t="inlineStr">
        <is>
          <t>03 - NACIONAL</t>
        </is>
      </c>
      <c r="Q786" s="5" t="inlineStr">
        <is>
          <t>DAIANE STAVICKI</t>
        </is>
      </c>
      <c r="R786" s="5" t="inlineStr"/>
      <c r="S786" s="5" t="inlineStr">
        <is>
          <t>ZR - NAO APLICAVEL</t>
        </is>
      </c>
      <c r="T786" s="5" t="inlineStr">
        <is>
          <t>ZV - NAO APLICAVEL</t>
        </is>
      </c>
      <c r="U786" s="5" t="inlineStr"/>
      <c r="V786" s="5" t="inlineStr">
        <is>
          <t>sem venda</t>
        </is>
      </c>
      <c r="W786" s="5" t="inlineStr">
        <is>
          <t>REDES/GRUPOS</t>
        </is>
      </c>
    </row>
    <row r="787">
      <c r="A787" s="20" t="n">
        <v>0</v>
      </c>
      <c r="B787" s="21" t="inlineStr">
        <is>
          <t>ROXO</t>
        </is>
      </c>
      <c r="C787" s="9" t="n">
        <v>6281.25</v>
      </c>
      <c r="D787" s="9" t="n">
        <v>0</v>
      </c>
      <c r="E787" s="9" t="n">
        <v>6281.25</v>
      </c>
      <c r="F787" s="6" t="n">
        <v>0</v>
      </c>
      <c r="G787" s="5" t="inlineStr">
        <is>
          <t>BIO MUNDO</t>
        </is>
      </c>
      <c r="H787" s="5" t="inlineStr"/>
      <c r="I787" s="5" t="n">
        <v>16</v>
      </c>
      <c r="J787" s="5" t="inlineStr">
        <is>
          <t>Mapear + Prospectar</t>
        </is>
      </c>
      <c r="K787" s="5" t="inlineStr">
        <is>
          <t>BIO MUNDO</t>
        </is>
      </c>
      <c r="L787" s="5" t="inlineStr"/>
      <c r="M787" s="5" t="n">
        <v>16</v>
      </c>
      <c r="N787" s="9" t="n">
        <v>15252.59</v>
      </c>
      <c r="O787" s="19" t="n">
        <v>79.44057291666667</v>
      </c>
      <c r="P787" s="5" t="inlineStr">
        <is>
          <t>03 - NACIONAL</t>
        </is>
      </c>
      <c r="Q787" s="5" t="inlineStr">
        <is>
          <t>DAIANE STAVICKI</t>
        </is>
      </c>
      <c r="R787" s="5" t="inlineStr"/>
      <c r="S787" s="5" t="inlineStr">
        <is>
          <t>ZR - NAO APLICAVEL</t>
        </is>
      </c>
      <c r="T787" s="5" t="inlineStr">
        <is>
          <t>ZV - NAO APLICAVEL</t>
        </is>
      </c>
      <c r="U787" s="5" t="inlineStr"/>
      <c r="V787" s="5" t="inlineStr">
        <is>
          <t>sem venda</t>
        </is>
      </c>
      <c r="W787" s="5" t="inlineStr">
        <is>
          <t>REDES/GRUPOS</t>
        </is>
      </c>
    </row>
    <row r="788">
      <c r="A788" s="20" t="n">
        <v>0</v>
      </c>
      <c r="B788" s="21" t="inlineStr">
        <is>
          <t>ROXO</t>
        </is>
      </c>
      <c r="C788" s="9" t="n">
        <v>6281.25</v>
      </c>
      <c r="D788" s="9" t="n">
        <v>0</v>
      </c>
      <c r="E788" s="9" t="n">
        <v>6281.25</v>
      </c>
      <c r="F788" s="6" t="n">
        <v>0</v>
      </c>
      <c r="G788" s="5" t="inlineStr">
        <is>
          <t>BIO MUNDO</t>
        </is>
      </c>
      <c r="H788" s="5" t="inlineStr"/>
      <c r="I788" s="5" t="n">
        <v>16</v>
      </c>
      <c r="J788" s="5" t="inlineStr">
        <is>
          <t>Mapear + Prospectar</t>
        </is>
      </c>
      <c r="K788" s="5" t="inlineStr">
        <is>
          <t>BIO MUNDO</t>
        </is>
      </c>
      <c r="L788" s="5" t="inlineStr"/>
      <c r="M788" s="5" t="n">
        <v>16</v>
      </c>
      <c r="N788" s="9" t="n">
        <v>15252.59</v>
      </c>
      <c r="O788" s="19" t="n">
        <v>79.44057291666667</v>
      </c>
      <c r="P788" s="5" t="inlineStr">
        <is>
          <t>03 - NACIONAL</t>
        </is>
      </c>
      <c r="Q788" s="5" t="inlineStr">
        <is>
          <t>DAIANE STAVICKI</t>
        </is>
      </c>
      <c r="R788" s="5" t="inlineStr"/>
      <c r="S788" s="5" t="inlineStr">
        <is>
          <t>ZR - NAO APLICAVEL</t>
        </is>
      </c>
      <c r="T788" s="5" t="inlineStr">
        <is>
          <t>ZV - NAO APLICAVEL</t>
        </is>
      </c>
      <c r="U788" s="5" t="inlineStr"/>
      <c r="V788" s="5" t="inlineStr">
        <is>
          <t>sem venda</t>
        </is>
      </c>
      <c r="W788" s="5" t="inlineStr">
        <is>
          <t>REDES/GRUPOS</t>
        </is>
      </c>
    </row>
    <row r="789">
      <c r="A789" s="20" t="n">
        <v>0</v>
      </c>
      <c r="B789" s="21" t="inlineStr">
        <is>
          <t>ROXO</t>
        </is>
      </c>
      <c r="C789" s="9" t="n">
        <v>1553.191489361702</v>
      </c>
      <c r="D789" s="9" t="n">
        <v>0</v>
      </c>
      <c r="E789" s="9" t="n">
        <v>1553.191489361702</v>
      </c>
      <c r="F789" s="6" t="n">
        <v>0</v>
      </c>
      <c r="G789" s="5" t="inlineStr">
        <is>
          <t>SEM GRUPO</t>
        </is>
      </c>
      <c r="H789" s="5" t="inlineStr">
        <is>
          <t>SC</t>
        </is>
      </c>
      <c r="I789" s="5" t="n">
        <v>1276</v>
      </c>
      <c r="J789" s="5" t="inlineStr">
        <is>
          <t>Mapear + Prospectar</t>
        </is>
      </c>
      <c r="K789" s="5" t="inlineStr">
        <is>
          <t>SEM REDE</t>
        </is>
      </c>
      <c r="L789" s="5" t="inlineStr">
        <is>
          <t>SC</t>
        </is>
      </c>
      <c r="M789" s="5" t="n">
        <v>1276</v>
      </c>
      <c r="N789" s="9" t="n">
        <v>1537138.130000001</v>
      </c>
      <c r="O789" s="19" t="n">
        <v>100.387808908046</v>
      </c>
      <c r="P789" s="5" t="inlineStr">
        <is>
          <t>03 - SUL</t>
        </is>
      </c>
      <c r="Q789" s="5" t="inlineStr">
        <is>
          <t>HEMANUELE DITZEL (MANU)</t>
        </is>
      </c>
      <c r="R789" s="5" t="inlineStr"/>
      <c r="S789" s="5" t="inlineStr">
        <is>
          <t>ZR - NAO APLICAVEL</t>
        </is>
      </c>
      <c r="T789" s="5" t="inlineStr">
        <is>
          <t>HEMANUELE ROSA DITZEL</t>
        </is>
      </c>
      <c r="U789" s="5" t="inlineStr"/>
      <c r="V789" s="5" t="inlineStr">
        <is>
          <t>sem venda</t>
        </is>
      </c>
      <c r="W789" s="5" t="inlineStr">
        <is>
          <t>REGIÕES/GRUPOS</t>
        </is>
      </c>
    </row>
    <row r="790">
      <c r="A790" s="20" t="n">
        <v>0</v>
      </c>
      <c r="B790" s="21" t="inlineStr">
        <is>
          <t>ROXO</t>
        </is>
      </c>
      <c r="C790" s="9" t="n">
        <v>1513.953488372093</v>
      </c>
      <c r="D790" s="9" t="n">
        <v>0</v>
      </c>
      <c r="E790" s="9" t="n">
        <v>1513.953488372093</v>
      </c>
      <c r="F790" s="6" t="n">
        <v>0</v>
      </c>
      <c r="G790" s="5" t="inlineStr">
        <is>
          <t>SEM GRUPO</t>
        </is>
      </c>
      <c r="H790" s="5" t="inlineStr">
        <is>
          <t>SC</t>
        </is>
      </c>
      <c r="I790" s="5" t="n">
        <v>1276</v>
      </c>
      <c r="J790" s="5" t="inlineStr">
        <is>
          <t>Mapear + Prospectar</t>
        </is>
      </c>
      <c r="K790" s="5" t="inlineStr">
        <is>
          <t>SEM REDE</t>
        </is>
      </c>
      <c r="L790" s="5" t="inlineStr">
        <is>
          <t>SC</t>
        </is>
      </c>
      <c r="M790" s="5" t="n">
        <v>1276</v>
      </c>
      <c r="N790" s="9" t="n">
        <v>1537138.130000001</v>
      </c>
      <c r="O790" s="19" t="n">
        <v>100.387808908046</v>
      </c>
      <c r="P790" s="5" t="inlineStr">
        <is>
          <t>03 - SUL</t>
        </is>
      </c>
      <c r="Q790" s="5" t="inlineStr">
        <is>
          <t>HEMANUELE DITZEL (MANU)</t>
        </is>
      </c>
      <c r="R790" s="5" t="inlineStr"/>
      <c r="S790" s="5" t="inlineStr">
        <is>
          <t>ZR - NAO APLICAVEL</t>
        </is>
      </c>
      <c r="T790" s="5" t="inlineStr">
        <is>
          <t>HEMANUELE ROSA DITZEL</t>
        </is>
      </c>
      <c r="U790" s="5" t="inlineStr"/>
      <c r="V790" s="5" t="inlineStr">
        <is>
          <t>sem venda</t>
        </is>
      </c>
      <c r="W790" s="5" t="inlineStr">
        <is>
          <t>REGIÕES/GRUPOS</t>
        </is>
      </c>
    </row>
    <row r="791">
      <c r="A791" s="20" t="n">
        <v>0</v>
      </c>
      <c r="B791" s="21" t="inlineStr">
        <is>
          <t>ROXO</t>
        </is>
      </c>
      <c r="C791" s="9" t="n">
        <v>1613.793103448276</v>
      </c>
      <c r="D791" s="9" t="n">
        <v>0</v>
      </c>
      <c r="E791" s="9" t="n">
        <v>1613.793103448276</v>
      </c>
      <c r="F791" s="6" t="n">
        <v>0</v>
      </c>
      <c r="G791" s="5" t="inlineStr">
        <is>
          <t>SEM GRUPO</t>
        </is>
      </c>
      <c r="H791" s="5" t="inlineStr">
        <is>
          <t>PR</t>
        </is>
      </c>
      <c r="I791" s="5" t="n">
        <v>1276</v>
      </c>
      <c r="J791" s="5" t="inlineStr">
        <is>
          <t>Mapear + Prospectar</t>
        </is>
      </c>
      <c r="K791" s="5" t="inlineStr">
        <is>
          <t>SEM REDE</t>
        </is>
      </c>
      <c r="L791" s="5" t="inlineStr">
        <is>
          <t>PR</t>
        </is>
      </c>
      <c r="M791" s="5" t="n">
        <v>1276</v>
      </c>
      <c r="N791" s="9" t="n">
        <v>1537138.130000001</v>
      </c>
      <c r="O791" s="19" t="n">
        <v>100.387808908046</v>
      </c>
      <c r="P791" s="5" t="inlineStr">
        <is>
          <t>03 - SUL</t>
        </is>
      </c>
      <c r="Q791" s="5" t="inlineStr">
        <is>
          <t>HEMANUELE DITZEL (MANU)</t>
        </is>
      </c>
      <c r="R791" s="5" t="inlineStr"/>
      <c r="S791" s="5" t="inlineStr">
        <is>
          <t>ZR - NAO APLICAVEL</t>
        </is>
      </c>
      <c r="T791" s="5" t="inlineStr">
        <is>
          <t>HEMANUELE ROSA DITZEL</t>
        </is>
      </c>
      <c r="U791" s="5" t="inlineStr"/>
      <c r="V791" s="5" t="inlineStr">
        <is>
          <t>sem venda</t>
        </is>
      </c>
      <c r="W791" s="5" t="inlineStr">
        <is>
          <t>REGIÕES/GRUPOS</t>
        </is>
      </c>
    </row>
    <row r="792">
      <c r="A792" s="20" t="n">
        <v>0</v>
      </c>
      <c r="B792" s="21" t="inlineStr">
        <is>
          <t>ROXO</t>
        </is>
      </c>
      <c r="C792" s="9" t="n">
        <v>2614.285714285714</v>
      </c>
      <c r="D792" s="9" t="n">
        <v>0</v>
      </c>
      <c r="E792" s="9" t="n">
        <v>2614.285714285714</v>
      </c>
      <c r="F792" s="6" t="n">
        <v>0</v>
      </c>
      <c r="G792" s="5" t="inlineStr">
        <is>
          <t>SEM GRUPO</t>
        </is>
      </c>
      <c r="H792" s="5" t="inlineStr">
        <is>
          <t>SP</t>
        </is>
      </c>
      <c r="I792" s="5" t="n">
        <v>1276</v>
      </c>
      <c r="J792" s="5" t="inlineStr">
        <is>
          <t>Mapear + Prospectar</t>
        </is>
      </c>
      <c r="K792" s="5" t="inlineStr">
        <is>
          <t>SEM REDE</t>
        </is>
      </c>
      <c r="L792" s="5" t="inlineStr">
        <is>
          <t>SP</t>
        </is>
      </c>
      <c r="M792" s="5" t="n">
        <v>1276</v>
      </c>
      <c r="N792" s="9" t="n">
        <v>1537138.130000001</v>
      </c>
      <c r="O792" s="19" t="n">
        <v>100.387808908046</v>
      </c>
      <c r="P792" s="5" t="inlineStr">
        <is>
          <t>03 - SP INTERIOR</t>
        </is>
      </c>
      <c r="Q792" s="5" t="inlineStr">
        <is>
          <t>LARISSA PADILHA</t>
        </is>
      </c>
      <c r="R792" s="5" t="inlineStr"/>
      <c r="S792" s="5" t="inlineStr">
        <is>
          <t>42.149.466 LARISSA DA SILVA PADILHA - ME</t>
        </is>
      </c>
      <c r="T792" s="5" t="inlineStr">
        <is>
          <t>ZV - NAO APLICAVEL</t>
        </is>
      </c>
      <c r="U792" s="5" t="inlineStr"/>
      <c r="V792" s="5" t="inlineStr">
        <is>
          <t>sem venda</t>
        </is>
      </c>
      <c r="W792" s="5" t="inlineStr">
        <is>
          <t>REGIÕES/GRUPOS</t>
        </is>
      </c>
    </row>
    <row r="793">
      <c r="A793" s="20" t="n">
        <v>0</v>
      </c>
      <c r="B793" s="21" t="inlineStr">
        <is>
          <t>ROXO</t>
        </is>
      </c>
      <c r="C793" s="9" t="n">
        <v>2100</v>
      </c>
      <c r="D793" s="9" t="n">
        <v>0</v>
      </c>
      <c r="E793" s="9" t="n">
        <v>2100</v>
      </c>
      <c r="F793" s="6" t="n">
        <v>0</v>
      </c>
      <c r="G793" s="5" t="inlineStr">
        <is>
          <t>SEM GRUPO</t>
        </is>
      </c>
      <c r="H793" s="5" t="inlineStr">
        <is>
          <t>RS</t>
        </is>
      </c>
      <c r="I793" s="5" t="n">
        <v>1276</v>
      </c>
      <c r="J793" s="5" t="inlineStr">
        <is>
          <t>Mapear + Prospectar</t>
        </is>
      </c>
      <c r="K793" s="5" t="inlineStr">
        <is>
          <t>SEM REDE</t>
        </is>
      </c>
      <c r="L793" s="5" t="inlineStr">
        <is>
          <t>RS</t>
        </is>
      </c>
      <c r="M793" s="5" t="n">
        <v>1276</v>
      </c>
      <c r="N793" s="9" t="n">
        <v>1537138.130000001</v>
      </c>
      <c r="O793" s="19" t="n">
        <v>100.387808908046</v>
      </c>
      <c r="P793" s="5" t="inlineStr">
        <is>
          <t>03 - SUL</t>
        </is>
      </c>
      <c r="Q793" s="5" t="inlineStr">
        <is>
          <t>HEMANUELE DITZEL (MANU)</t>
        </is>
      </c>
      <c r="R793" s="5" t="inlineStr"/>
      <c r="S793" s="5" t="inlineStr">
        <is>
          <t>ZR - NAO APLICAVEL</t>
        </is>
      </c>
      <c r="T793" s="5" t="inlineStr">
        <is>
          <t>HEMANUELE ROSA DITZEL</t>
        </is>
      </c>
      <c r="U793" s="5" t="inlineStr"/>
      <c r="V793" s="5" t="inlineStr">
        <is>
          <t>sem venda</t>
        </is>
      </c>
      <c r="W793" s="5" t="inlineStr">
        <is>
          <t>REGIÕES/GRUPOS</t>
        </is>
      </c>
    </row>
    <row r="794">
      <c r="A794" s="20" t="n">
        <v>0</v>
      </c>
      <c r="B794" s="21" t="inlineStr">
        <is>
          <t>ROXO</t>
        </is>
      </c>
      <c r="C794" s="9" t="n">
        <v>10875</v>
      </c>
      <c r="D794" s="9" t="n">
        <v>0</v>
      </c>
      <c r="E794" s="9" t="n">
        <v>10875</v>
      </c>
      <c r="F794" s="6" t="n">
        <v>0</v>
      </c>
      <c r="G794" s="5" t="inlineStr">
        <is>
          <t>CIA DA SAUDE</t>
        </is>
      </c>
      <c r="H794" s="5" t="inlineStr"/>
      <c r="I794" s="5" t="n">
        <v>72</v>
      </c>
      <c r="J794" s="5" t="inlineStr">
        <is>
          <t>Mapear + Prospectar</t>
        </is>
      </c>
      <c r="K794" s="5" t="inlineStr">
        <is>
          <t>CIA DA SAUDE</t>
        </is>
      </c>
      <c r="L794" s="5" t="inlineStr"/>
      <c r="M794" s="5" t="n">
        <v>72</v>
      </c>
      <c r="N794" s="9" t="n">
        <v>35479.27</v>
      </c>
      <c r="O794" s="19" t="n">
        <v>41.06396990740741</v>
      </c>
      <c r="P794" s="5" t="inlineStr">
        <is>
          <t>03 - NACIONAL</t>
        </is>
      </c>
      <c r="Q794" s="5" t="inlineStr">
        <is>
          <t>JULIO GADRET</t>
        </is>
      </c>
      <c r="R794" s="5" t="inlineStr"/>
      <c r="S794" s="5" t="inlineStr">
        <is>
          <t>ZR - NAO APLICAVEL</t>
        </is>
      </c>
      <c r="T794" s="5" t="inlineStr">
        <is>
          <t>ZV - NAO APLICAVEL</t>
        </is>
      </c>
      <c r="U794" s="5" t="inlineStr"/>
      <c r="V794" s="5" t="inlineStr">
        <is>
          <t>sem venda</t>
        </is>
      </c>
      <c r="W794" s="5" t="inlineStr">
        <is>
          <t>REDES/GRUPOS</t>
        </is>
      </c>
    </row>
    <row r="795">
      <c r="A795" s="20" t="n">
        <v>0</v>
      </c>
      <c r="B795" s="21" t="inlineStr">
        <is>
          <t>ROXO</t>
        </is>
      </c>
      <c r="C795" s="9" t="n">
        <v>1252.173913043478</v>
      </c>
      <c r="D795" s="9" t="n">
        <v>0</v>
      </c>
      <c r="E795" s="9" t="n">
        <v>1252.173913043478</v>
      </c>
      <c r="F795" s="6" t="n">
        <v>0</v>
      </c>
      <c r="G795" s="5" t="inlineStr">
        <is>
          <t>SEM GRUPO</t>
        </is>
      </c>
      <c r="H795" s="5" t="inlineStr">
        <is>
          <t>ES</t>
        </is>
      </c>
      <c r="I795" s="5" t="n">
        <v>1276</v>
      </c>
      <c r="J795" s="5" t="inlineStr">
        <is>
          <t>Mapear + Prospectar</t>
        </is>
      </c>
      <c r="K795" s="5" t="inlineStr">
        <is>
          <t>SEM REDE</t>
        </is>
      </c>
      <c r="L795" s="5" t="inlineStr">
        <is>
          <t>ES</t>
        </is>
      </c>
      <c r="M795" s="5" t="n">
        <v>1276</v>
      </c>
      <c r="N795" s="9" t="n">
        <v>1537138.130000001</v>
      </c>
      <c r="O795" s="19" t="n">
        <v>100.387808908046</v>
      </c>
      <c r="P795" s="5" t="inlineStr">
        <is>
          <t>03 - RJ + ES + MG</t>
        </is>
      </c>
      <c r="Q795" s="5" t="inlineStr">
        <is>
          <t>LARISSA PADILHA</t>
        </is>
      </c>
      <c r="R795" s="5" t="inlineStr"/>
      <c r="S795" s="5" t="inlineStr">
        <is>
          <t>42.149.466 LARISSA DA SILVA PADILHA - ME</t>
        </is>
      </c>
      <c r="T795" s="5" t="inlineStr">
        <is>
          <t>ZV - NAO APLICAVEL</t>
        </is>
      </c>
      <c r="U795" s="5" t="inlineStr"/>
      <c r="V795" s="5" t="inlineStr">
        <is>
          <t>sem venda</t>
        </is>
      </c>
      <c r="W795" s="5" t="inlineStr">
        <is>
          <t>REGIÕES/GRUPOS</t>
        </is>
      </c>
    </row>
    <row r="796">
      <c r="A796" s="20" t="n">
        <v>0</v>
      </c>
      <c r="B796" s="21" t="inlineStr">
        <is>
          <t>ROXO</t>
        </is>
      </c>
      <c r="C796" s="9" t="n">
        <v>1553.191489361702</v>
      </c>
      <c r="D796" s="9" t="n">
        <v>0</v>
      </c>
      <c r="E796" s="9" t="n">
        <v>1553.191489361702</v>
      </c>
      <c r="F796" s="6" t="n">
        <v>0</v>
      </c>
      <c r="G796" s="5" t="inlineStr">
        <is>
          <t>SEM GRUPO</t>
        </is>
      </c>
      <c r="H796" s="5" t="inlineStr">
        <is>
          <t>SC</t>
        </is>
      </c>
      <c r="I796" s="5" t="n">
        <v>1276</v>
      </c>
      <c r="J796" s="5" t="inlineStr">
        <is>
          <t>Mapear + Prospectar</t>
        </is>
      </c>
      <c r="K796" s="5" t="inlineStr">
        <is>
          <t>SEM REDE</t>
        </is>
      </c>
      <c r="L796" s="5" t="inlineStr">
        <is>
          <t>SC</t>
        </is>
      </c>
      <c r="M796" s="5" t="n">
        <v>1276</v>
      </c>
      <c r="N796" s="9" t="n">
        <v>1537138.130000001</v>
      </c>
      <c r="O796" s="19" t="n">
        <v>100.387808908046</v>
      </c>
      <c r="P796" s="5" t="inlineStr">
        <is>
          <t>03 - SUL</t>
        </is>
      </c>
      <c r="Q796" s="5" t="inlineStr">
        <is>
          <t>HEMANUELE DITZEL (MANU)</t>
        </is>
      </c>
      <c r="R796" s="5" t="inlineStr"/>
      <c r="S796" s="5" t="inlineStr">
        <is>
          <t>ZR - NAO APLICAVEL</t>
        </is>
      </c>
      <c r="T796" s="5" t="inlineStr">
        <is>
          <t>HEMANUELE ROSA DITZEL</t>
        </is>
      </c>
      <c r="U796" s="5" t="inlineStr"/>
      <c r="V796" s="5" t="inlineStr">
        <is>
          <t>sem venda</t>
        </is>
      </c>
      <c r="W796" s="5" t="inlineStr">
        <is>
          <t>REGIÕES/GRUPOS</t>
        </is>
      </c>
    </row>
    <row r="797">
      <c r="A797" s="20" t="n">
        <v>0</v>
      </c>
      <c r="B797" s="21" t="inlineStr">
        <is>
          <t>ROXO</t>
        </is>
      </c>
      <c r="C797" s="9" t="n">
        <v>2442.857142857143</v>
      </c>
      <c r="D797" s="9" t="n">
        <v>0</v>
      </c>
      <c r="E797" s="9" t="n">
        <v>2442.857142857143</v>
      </c>
      <c r="F797" s="6" t="n">
        <v>0</v>
      </c>
      <c r="G797" s="5" t="inlineStr">
        <is>
          <t>SEM GRUPO</t>
        </is>
      </c>
      <c r="H797" s="5" t="inlineStr">
        <is>
          <t>SP</t>
        </is>
      </c>
      <c r="I797" s="5" t="n">
        <v>1276</v>
      </c>
      <c r="J797" s="5" t="inlineStr">
        <is>
          <t>Mapear + Prospectar</t>
        </is>
      </c>
      <c r="K797" s="5" t="inlineStr">
        <is>
          <t>SEM REDE</t>
        </is>
      </c>
      <c r="L797" s="5" t="inlineStr">
        <is>
          <t>SP</t>
        </is>
      </c>
      <c r="M797" s="5" t="n">
        <v>1276</v>
      </c>
      <c r="N797" s="9" t="n">
        <v>1537138.130000001</v>
      </c>
      <c r="O797" s="19" t="n">
        <v>100.387808908046</v>
      </c>
      <c r="P797" s="5" t="inlineStr">
        <is>
          <t>03 - SP CAPITAL</t>
        </is>
      </c>
      <c r="Q797" s="5" t="inlineStr">
        <is>
          <t>LARISSA PADILHA</t>
        </is>
      </c>
      <c r="R797" s="5" t="inlineStr"/>
      <c r="S797" s="5" t="inlineStr">
        <is>
          <t>42.149.466 LARISSA DA SILVA PADILHA - ME</t>
        </is>
      </c>
      <c r="T797" s="5" t="inlineStr">
        <is>
          <t>ZV - NAO APLICAVEL</t>
        </is>
      </c>
      <c r="U797" s="5" t="inlineStr"/>
      <c r="V797" s="5" t="inlineStr">
        <is>
          <t>sem venda</t>
        </is>
      </c>
      <c r="W797" s="5" t="inlineStr">
        <is>
          <t>REGIÕES/GRUPOS</t>
        </is>
      </c>
    </row>
    <row r="798">
      <c r="A798" s="20" t="n">
        <v>0</v>
      </c>
      <c r="B798" s="21" t="inlineStr">
        <is>
          <t>ROXO</t>
        </is>
      </c>
      <c r="C798" s="9" t="n">
        <v>1371.428571428571</v>
      </c>
      <c r="D798" s="9" t="n">
        <v>0</v>
      </c>
      <c r="E798" s="9" t="n">
        <v>1371.428571428571</v>
      </c>
      <c r="F798" s="6" t="n">
        <v>0</v>
      </c>
      <c r="G798" s="5" t="inlineStr">
        <is>
          <t>SEM GRUPO</t>
        </is>
      </c>
      <c r="H798" s="5" t="inlineStr">
        <is>
          <t>BA</t>
        </is>
      </c>
      <c r="I798" s="5" t="n">
        <v>1276</v>
      </c>
      <c r="J798" s="5" t="inlineStr">
        <is>
          <t>Mapear + Prospectar</t>
        </is>
      </c>
      <c r="K798" s="5" t="inlineStr">
        <is>
          <t>SEM REDE</t>
        </is>
      </c>
      <c r="L798" s="5" t="inlineStr">
        <is>
          <t>BA</t>
        </is>
      </c>
      <c r="M798" s="5" t="n">
        <v>1276</v>
      </c>
      <c r="N798" s="9" t="n">
        <v>1537138.130000001</v>
      </c>
      <c r="O798" s="19" t="n">
        <v>100.387808908046</v>
      </c>
      <c r="P798" s="5" t="inlineStr">
        <is>
          <t>03 - NORDESTE (SEM MA)</t>
        </is>
      </c>
      <c r="Q798" s="5" t="inlineStr">
        <is>
          <t>LARISSA PADILHA</t>
        </is>
      </c>
      <c r="R798" s="5" t="inlineStr"/>
      <c r="S798" s="5" t="inlineStr">
        <is>
          <t>42.149.466 LARISSA DA SILVA PADILHA - ME</t>
        </is>
      </c>
      <c r="T798" s="5" t="inlineStr">
        <is>
          <t>ZV - NAO APLICAVEL</t>
        </is>
      </c>
      <c r="U798" s="5" t="inlineStr"/>
      <c r="V798" s="5" t="inlineStr">
        <is>
          <t>sem venda</t>
        </is>
      </c>
      <c r="W798" s="5" t="inlineStr">
        <is>
          <t>REGIÕES/GRUPOS</t>
        </is>
      </c>
    </row>
    <row r="799">
      <c r="A799" s="20" t="n">
        <v>0</v>
      </c>
      <c r="B799" s="21" t="inlineStr">
        <is>
          <t>ROXO</t>
        </is>
      </c>
      <c r="C799" s="9" t="n">
        <v>2520</v>
      </c>
      <c r="D799" s="9" t="n">
        <v>0</v>
      </c>
      <c r="E799" s="9" t="n">
        <v>2520</v>
      </c>
      <c r="F799" s="6" t="n">
        <v>0</v>
      </c>
      <c r="G799" s="5" t="inlineStr">
        <is>
          <t>SEM GRUPO</t>
        </is>
      </c>
      <c r="H799" s="5" t="inlineStr">
        <is>
          <t>SP</t>
        </is>
      </c>
      <c r="I799" s="5" t="n">
        <v>1276</v>
      </c>
      <c r="J799" s="5" t="inlineStr">
        <is>
          <t>Mapear + Prospectar</t>
        </is>
      </c>
      <c r="K799" s="5" t="inlineStr">
        <is>
          <t>SEM REDE</t>
        </is>
      </c>
      <c r="L799" s="5" t="inlineStr">
        <is>
          <t>SP</t>
        </is>
      </c>
      <c r="M799" s="5" t="n">
        <v>1276</v>
      </c>
      <c r="N799" s="9" t="n">
        <v>1537138.130000001</v>
      </c>
      <c r="O799" s="19" t="n">
        <v>100.387808908046</v>
      </c>
      <c r="P799" s="5" t="inlineStr">
        <is>
          <t>03 - SP INTERIOR</t>
        </is>
      </c>
      <c r="Q799" s="5" t="inlineStr">
        <is>
          <t>LARISSA PADILHA</t>
        </is>
      </c>
      <c r="R799" s="5" t="inlineStr"/>
      <c r="S799" s="5" t="inlineStr">
        <is>
          <t>42.149.466 LARISSA DA SILVA PADILHA - ME</t>
        </is>
      </c>
      <c r="T799" s="5" t="inlineStr">
        <is>
          <t>ZV - NAO APLICAVEL</t>
        </is>
      </c>
      <c r="U799" s="5" t="inlineStr"/>
      <c r="V799" s="5" t="inlineStr">
        <is>
          <t>sem venda</t>
        </is>
      </c>
      <c r="W799" s="5" t="inlineStr">
        <is>
          <t>REGIÕES/GRUPOS</t>
        </is>
      </c>
    </row>
    <row r="800">
      <c r="A800" s="20" t="n">
        <v>0</v>
      </c>
      <c r="B800" s="21" t="inlineStr">
        <is>
          <t>ROXO</t>
        </is>
      </c>
      <c r="C800" s="9" t="n">
        <v>2622.857142857143</v>
      </c>
      <c r="D800" s="9" t="n">
        <v>0</v>
      </c>
      <c r="E800" s="9" t="n">
        <v>2622.857142857143</v>
      </c>
      <c r="F800" s="6" t="n">
        <v>0</v>
      </c>
      <c r="G800" s="5" t="inlineStr">
        <is>
          <t>SEM GRUPO</t>
        </is>
      </c>
      <c r="H800" s="5" t="inlineStr">
        <is>
          <t>SP</t>
        </is>
      </c>
      <c r="I800" s="5" t="n">
        <v>1276</v>
      </c>
      <c r="J800" s="5" t="inlineStr">
        <is>
          <t>Mapear + Prospectar</t>
        </is>
      </c>
      <c r="K800" s="5" t="inlineStr">
        <is>
          <t>SEM REDE</t>
        </is>
      </c>
      <c r="L800" s="5" t="inlineStr">
        <is>
          <t>SP</t>
        </is>
      </c>
      <c r="M800" s="5" t="n">
        <v>1276</v>
      </c>
      <c r="N800" s="9" t="n">
        <v>1537138.130000001</v>
      </c>
      <c r="O800" s="19" t="n">
        <v>100.387808908046</v>
      </c>
      <c r="P800" s="5" t="inlineStr">
        <is>
          <t>03 - SP INTERIOR</t>
        </is>
      </c>
      <c r="Q800" s="5" t="inlineStr">
        <is>
          <t>LARISSA PADILHA</t>
        </is>
      </c>
      <c r="R800" s="5" t="inlineStr"/>
      <c r="S800" s="5" t="inlineStr">
        <is>
          <t>42.149.466 LARISSA DA SILVA PADILHA - ME</t>
        </is>
      </c>
      <c r="T800" s="5" t="inlineStr">
        <is>
          <t>ZV - NAO APLICAVEL</t>
        </is>
      </c>
      <c r="U800" s="5" t="inlineStr"/>
      <c r="V800" s="5" t="inlineStr">
        <is>
          <t>sem venda</t>
        </is>
      </c>
      <c r="W800" s="5" t="inlineStr">
        <is>
          <t>REGIÕES/GRUPOS</t>
        </is>
      </c>
    </row>
    <row r="801">
      <c r="A801" s="20" t="n">
        <v>0</v>
      </c>
      <c r="B801" s="21" t="inlineStr">
        <is>
          <t>ROXO</t>
        </is>
      </c>
      <c r="C801" s="9" t="n">
        <v>1600</v>
      </c>
      <c r="D801" s="9" t="n">
        <v>0</v>
      </c>
      <c r="E801" s="9" t="n">
        <v>1600</v>
      </c>
      <c r="F801" s="6" t="n">
        <v>0</v>
      </c>
      <c r="G801" s="5" t="inlineStr">
        <is>
          <t>SEM GRUPO</t>
        </is>
      </c>
      <c r="H801" s="5" t="inlineStr">
        <is>
          <t>TO</t>
        </is>
      </c>
      <c r="I801" s="5" t="n">
        <v>1276</v>
      </c>
      <c r="J801" s="5" t="inlineStr">
        <is>
          <t>Mapear + Prospectar</t>
        </is>
      </c>
      <c r="K801" s="5" t="inlineStr">
        <is>
          <t>SEM REDE</t>
        </is>
      </c>
      <c r="L801" s="5" t="inlineStr">
        <is>
          <t>TO</t>
        </is>
      </c>
      <c r="M801" s="5" t="n">
        <v>1276</v>
      </c>
      <c r="N801" s="9" t="n">
        <v>1537138.130000001</v>
      </c>
      <c r="O801" s="19" t="n">
        <v>100.387808908046</v>
      </c>
      <c r="P801" s="5" t="inlineStr">
        <is>
          <t>03 - CENTRO OESTE</t>
        </is>
      </c>
      <c r="Q801" s="5" t="inlineStr">
        <is>
          <t>LARISSA PADILHA</t>
        </is>
      </c>
      <c r="R801" s="5" t="inlineStr"/>
      <c r="S801" s="5" t="inlineStr">
        <is>
          <t>42.149.466 LARISSA DA SILVA PADILHA - ME</t>
        </is>
      </c>
      <c r="T801" s="5" t="inlineStr">
        <is>
          <t>ZV - NAO APLICAVEL</t>
        </is>
      </c>
      <c r="U801" s="5" t="inlineStr"/>
      <c r="V801" s="5" t="inlineStr">
        <is>
          <t>sem venda</t>
        </is>
      </c>
      <c r="W801" s="5" t="inlineStr">
        <is>
          <t>REGIÕES/GRUPOS</t>
        </is>
      </c>
    </row>
    <row r="802">
      <c r="A802" s="20" t="n">
        <v>0</v>
      </c>
      <c r="B802" s="21" t="inlineStr">
        <is>
          <t>ROXO</t>
        </is>
      </c>
      <c r="C802" s="9" t="n">
        <v>1600</v>
      </c>
      <c r="D802" s="9" t="n">
        <v>0</v>
      </c>
      <c r="E802" s="9" t="n">
        <v>1600</v>
      </c>
      <c r="F802" s="6" t="n">
        <v>0</v>
      </c>
      <c r="G802" s="5" t="inlineStr">
        <is>
          <t>SEM GRUPO</t>
        </is>
      </c>
      <c r="H802" s="5" t="inlineStr">
        <is>
          <t>TO</t>
        </is>
      </c>
      <c r="I802" s="5" t="n">
        <v>1276</v>
      </c>
      <c r="J802" s="5" t="inlineStr">
        <is>
          <t>Mapear + Prospectar</t>
        </is>
      </c>
      <c r="K802" s="5" t="inlineStr">
        <is>
          <t>SEM REDE</t>
        </is>
      </c>
      <c r="L802" s="5" t="inlineStr">
        <is>
          <t>TO</t>
        </is>
      </c>
      <c r="M802" s="5" t="n">
        <v>1276</v>
      </c>
      <c r="N802" s="9" t="n">
        <v>1537138.130000001</v>
      </c>
      <c r="O802" s="19" t="n">
        <v>100.387808908046</v>
      </c>
      <c r="P802" s="5" t="inlineStr">
        <is>
          <t>03 - CENTRO OESTE</t>
        </is>
      </c>
      <c r="Q802" s="5" t="inlineStr">
        <is>
          <t>LARISSA PADILHA</t>
        </is>
      </c>
      <c r="R802" s="5" t="inlineStr"/>
      <c r="S802" s="5" t="inlineStr">
        <is>
          <t>42.149.466 LARISSA DA SILVA PADILHA - ME</t>
        </is>
      </c>
      <c r="T802" s="5" t="inlineStr">
        <is>
          <t>ZV - NAO APLICAVEL</t>
        </is>
      </c>
      <c r="U802" s="5" t="inlineStr"/>
      <c r="V802" s="5" t="inlineStr">
        <is>
          <t>sem venda</t>
        </is>
      </c>
      <c r="W802" s="5" t="inlineStr">
        <is>
          <t>REGIÕES/GRUPOS</t>
        </is>
      </c>
    </row>
    <row r="803">
      <c r="A803" s="20" t="n">
        <v>0</v>
      </c>
      <c r="B803" s="21" t="inlineStr">
        <is>
          <t>ROXO</t>
        </is>
      </c>
      <c r="C803" s="9" t="n">
        <v>1643.478260869565</v>
      </c>
      <c r="D803" s="9" t="n">
        <v>0</v>
      </c>
      <c r="E803" s="9" t="n">
        <v>1643.478260869565</v>
      </c>
      <c r="F803" s="6" t="n">
        <v>0</v>
      </c>
      <c r="G803" s="5" t="inlineStr">
        <is>
          <t>SEM GRUPO</t>
        </is>
      </c>
      <c r="H803" s="5" t="inlineStr">
        <is>
          <t>SC</t>
        </is>
      </c>
      <c r="I803" s="5" t="n">
        <v>1276</v>
      </c>
      <c r="J803" s="5" t="inlineStr">
        <is>
          <t>Mapear + Prospectar</t>
        </is>
      </c>
      <c r="K803" s="5" t="inlineStr">
        <is>
          <t>SEM REDE</t>
        </is>
      </c>
      <c r="L803" s="5" t="inlineStr">
        <is>
          <t>SC</t>
        </is>
      </c>
      <c r="M803" s="5" t="n">
        <v>1276</v>
      </c>
      <c r="N803" s="9" t="n">
        <v>1537138.130000001</v>
      </c>
      <c r="O803" s="19" t="n">
        <v>100.387808908046</v>
      </c>
      <c r="P803" s="5" t="inlineStr">
        <is>
          <t>03 - SUL</t>
        </is>
      </c>
      <c r="Q803" s="5" t="inlineStr">
        <is>
          <t>HEMANUELE DITZEL (MANU)</t>
        </is>
      </c>
      <c r="R803" s="5" t="inlineStr"/>
      <c r="S803" s="5" t="inlineStr">
        <is>
          <t>ZR - NAO APLICAVEL</t>
        </is>
      </c>
      <c r="T803" s="5" t="inlineStr">
        <is>
          <t>HEMANUELE ROSA DITZEL</t>
        </is>
      </c>
      <c r="U803" s="5" t="inlineStr"/>
      <c r="V803" s="5" t="inlineStr">
        <is>
          <t>sem venda</t>
        </is>
      </c>
      <c r="W803" s="5" t="inlineStr">
        <is>
          <t>REGIÕES/GRUPOS</t>
        </is>
      </c>
    </row>
    <row r="804">
      <c r="A804" s="20" t="n">
        <v>0</v>
      </c>
      <c r="B804" s="21" t="inlineStr">
        <is>
          <t>ROXO</t>
        </is>
      </c>
      <c r="C804" s="9" t="n">
        <v>1582.758620689655</v>
      </c>
      <c r="D804" s="9" t="n">
        <v>0</v>
      </c>
      <c r="E804" s="9" t="n">
        <v>1582.758620689655</v>
      </c>
      <c r="F804" s="6" t="n">
        <v>0</v>
      </c>
      <c r="G804" s="5" t="inlineStr">
        <is>
          <t>SEM GRUPO</t>
        </is>
      </c>
      <c r="H804" s="5" t="inlineStr">
        <is>
          <t>RS</t>
        </is>
      </c>
      <c r="I804" s="5" t="n">
        <v>1276</v>
      </c>
      <c r="J804" s="5" t="inlineStr">
        <is>
          <t>Mapear + Prospectar</t>
        </is>
      </c>
      <c r="K804" s="5" t="inlineStr">
        <is>
          <t>SEM REDE</t>
        </is>
      </c>
      <c r="L804" s="5" t="inlineStr">
        <is>
          <t>RS</t>
        </is>
      </c>
      <c r="M804" s="5" t="n">
        <v>1276</v>
      </c>
      <c r="N804" s="9" t="n">
        <v>1537138.130000001</v>
      </c>
      <c r="O804" s="19" t="n">
        <v>100.387808908046</v>
      </c>
      <c r="P804" s="5" t="inlineStr">
        <is>
          <t>03 - SUL</t>
        </is>
      </c>
      <c r="Q804" s="5" t="inlineStr">
        <is>
          <t>HEMANUELE DITZEL (MANU)</t>
        </is>
      </c>
      <c r="R804" s="5" t="inlineStr"/>
      <c r="S804" s="5" t="inlineStr">
        <is>
          <t>ZR - NAO APLICAVEL</t>
        </is>
      </c>
      <c r="T804" s="5" t="inlineStr">
        <is>
          <t>HEMANUELE ROSA DITZEL</t>
        </is>
      </c>
      <c r="U804" s="5" t="inlineStr"/>
      <c r="V804" s="5" t="inlineStr">
        <is>
          <t>sem venda</t>
        </is>
      </c>
      <c r="W804" s="5" t="inlineStr">
        <is>
          <t>REGIÕES/GRUPOS</t>
        </is>
      </c>
    </row>
    <row r="805">
      <c r="A805" s="20" t="n">
        <v>0</v>
      </c>
      <c r="B805" s="21" t="inlineStr">
        <is>
          <t>ROXO</t>
        </is>
      </c>
      <c r="C805" s="9" t="n">
        <v>1200</v>
      </c>
      <c r="D805" s="9" t="n">
        <v>0</v>
      </c>
      <c r="E805" s="9" t="n">
        <v>1200</v>
      </c>
      <c r="F805" s="6" t="n">
        <v>0</v>
      </c>
      <c r="G805" s="5" t="inlineStr">
        <is>
          <t>SEM GRUPO</t>
        </is>
      </c>
      <c r="H805" s="5" t="inlineStr">
        <is>
          <t>PE</t>
        </is>
      </c>
      <c r="I805" s="5" t="n">
        <v>1276</v>
      </c>
      <c r="J805" s="5" t="inlineStr">
        <is>
          <t>Mapear + Prospectar</t>
        </is>
      </c>
      <c r="K805" s="5" t="inlineStr">
        <is>
          <t>SEM REDE</t>
        </is>
      </c>
      <c r="L805" s="5" t="inlineStr">
        <is>
          <t>PE</t>
        </is>
      </c>
      <c r="M805" s="5" t="n">
        <v>1276</v>
      </c>
      <c r="N805" s="9" t="n">
        <v>1537138.130000001</v>
      </c>
      <c r="O805" s="19" t="n">
        <v>100.387808908046</v>
      </c>
      <c r="P805" s="5" t="inlineStr">
        <is>
          <t>03 - NORDESTE (SEM MA)</t>
        </is>
      </c>
      <c r="Q805" s="5" t="inlineStr">
        <is>
          <t>LARISSA PADILHA</t>
        </is>
      </c>
      <c r="R805" s="5" t="inlineStr"/>
      <c r="S805" s="5" t="inlineStr">
        <is>
          <t>42.149.466 LARISSA DA SILVA PADILHA - ME</t>
        </is>
      </c>
      <c r="T805" s="5" t="inlineStr">
        <is>
          <t>ZV - NAO APLICAVEL</t>
        </is>
      </c>
      <c r="U805" s="5" t="inlineStr"/>
      <c r="V805" s="5" t="inlineStr">
        <is>
          <t>sem venda</t>
        </is>
      </c>
      <c r="W805" s="5" t="inlineStr">
        <is>
          <t>REGIÕES/GRUPOS</t>
        </is>
      </c>
    </row>
    <row r="806">
      <c r="A806" s="20" t="n">
        <v>0</v>
      </c>
      <c r="B806" s="21" t="inlineStr">
        <is>
          <t>ROXO</t>
        </is>
      </c>
      <c r="C806" s="9" t="n">
        <v>1553.191489361702</v>
      </c>
      <c r="D806" s="9" t="n">
        <v>0</v>
      </c>
      <c r="E806" s="9" t="n">
        <v>1553.191489361702</v>
      </c>
      <c r="F806" s="6" t="n">
        <v>0</v>
      </c>
      <c r="G806" s="5" t="inlineStr">
        <is>
          <t>SEM GRUPO</t>
        </is>
      </c>
      <c r="H806" s="5" t="inlineStr">
        <is>
          <t>SC</t>
        </is>
      </c>
      <c r="I806" s="5" t="n">
        <v>1276</v>
      </c>
      <c r="J806" s="5" t="inlineStr">
        <is>
          <t>Mapear + Prospectar</t>
        </is>
      </c>
      <c r="K806" s="5" t="inlineStr">
        <is>
          <t>SEM REDE</t>
        </is>
      </c>
      <c r="L806" s="5" t="inlineStr">
        <is>
          <t>SC</t>
        </is>
      </c>
      <c r="M806" s="5" t="n">
        <v>1276</v>
      </c>
      <c r="N806" s="9" t="n">
        <v>1537138.130000001</v>
      </c>
      <c r="O806" s="19" t="n">
        <v>100.387808908046</v>
      </c>
      <c r="P806" s="5" t="inlineStr">
        <is>
          <t>03 - SUL</t>
        </is>
      </c>
      <c r="Q806" s="5" t="inlineStr">
        <is>
          <t>HEMANUELE DITZEL (MANU)</t>
        </is>
      </c>
      <c r="R806" s="5" t="inlineStr"/>
      <c r="S806" s="5" t="inlineStr">
        <is>
          <t>ZR - NAO APLICAVEL</t>
        </is>
      </c>
      <c r="T806" s="5" t="inlineStr">
        <is>
          <t>HEMANUELE ROSA DITZEL</t>
        </is>
      </c>
      <c r="U806" s="5" t="inlineStr"/>
      <c r="V806" s="5" t="inlineStr">
        <is>
          <t>sem venda</t>
        </is>
      </c>
      <c r="W806" s="5" t="inlineStr">
        <is>
          <t>REGIÕES/GRUPOS</t>
        </is>
      </c>
    </row>
    <row r="807">
      <c r="A807" s="20" t="n">
        <v>0</v>
      </c>
      <c r="B807" s="21" t="inlineStr">
        <is>
          <t>ROXO</t>
        </is>
      </c>
      <c r="C807" s="9" t="n">
        <v>1800</v>
      </c>
      <c r="D807" s="9" t="n">
        <v>0</v>
      </c>
      <c r="E807" s="9" t="n">
        <v>1800</v>
      </c>
      <c r="F807" s="6" t="n">
        <v>0</v>
      </c>
      <c r="G807" s="5" t="inlineStr">
        <is>
          <t>SEM GRUPO</t>
        </is>
      </c>
      <c r="H807" s="5" t="inlineStr">
        <is>
          <t>RN</t>
        </is>
      </c>
      <c r="I807" s="5" t="n">
        <v>1276</v>
      </c>
      <c r="J807" s="5" t="inlineStr">
        <is>
          <t>Mapear + Prospectar</t>
        </is>
      </c>
      <c r="K807" s="5" t="inlineStr">
        <is>
          <t>SEM REDE</t>
        </is>
      </c>
      <c r="L807" s="5" t="inlineStr">
        <is>
          <t>RN</t>
        </is>
      </c>
      <c r="M807" s="5" t="n">
        <v>1276</v>
      </c>
      <c r="N807" s="9" t="n">
        <v>1537138.130000001</v>
      </c>
      <c r="O807" s="19" t="n">
        <v>100.387808908046</v>
      </c>
      <c r="P807" s="5" t="inlineStr">
        <is>
          <t>03 - NORDESTE (SEM MA)</t>
        </is>
      </c>
      <c r="Q807" s="5" t="inlineStr">
        <is>
          <t>LARISSA PADILHA</t>
        </is>
      </c>
      <c r="R807" s="5" t="inlineStr"/>
      <c r="S807" s="5" t="inlineStr">
        <is>
          <t>42.149.466 LARISSA DA SILVA PADILHA - ME</t>
        </is>
      </c>
      <c r="T807" s="5" t="inlineStr">
        <is>
          <t>ZV - NAO APLICAVEL</t>
        </is>
      </c>
      <c r="U807" s="5" t="inlineStr"/>
      <c r="V807" s="5" t="inlineStr">
        <is>
          <t>sem venda</t>
        </is>
      </c>
      <c r="W807" s="5" t="inlineStr">
        <is>
          <t>REGIÕES/GRUPOS</t>
        </is>
      </c>
    </row>
    <row r="808">
      <c r="A808" s="20" t="n">
        <v>0</v>
      </c>
      <c r="B808" s="21" t="inlineStr">
        <is>
          <t>ROXO</t>
        </is>
      </c>
      <c r="C808" s="9" t="n">
        <v>2614.285714285714</v>
      </c>
      <c r="D808" s="9" t="n">
        <v>0</v>
      </c>
      <c r="E808" s="9" t="n">
        <v>2614.285714285714</v>
      </c>
      <c r="F808" s="6" t="n">
        <v>0</v>
      </c>
      <c r="G808" s="5" t="inlineStr">
        <is>
          <t>SEM GRUPO</t>
        </is>
      </c>
      <c r="H808" s="5" t="inlineStr">
        <is>
          <t>SP</t>
        </is>
      </c>
      <c r="I808" s="5" t="n">
        <v>1276</v>
      </c>
      <c r="J808" s="5" t="inlineStr">
        <is>
          <t>Mapear + Prospectar</t>
        </is>
      </c>
      <c r="K808" s="5" t="inlineStr">
        <is>
          <t>SEM REDE</t>
        </is>
      </c>
      <c r="L808" s="5" t="inlineStr">
        <is>
          <t>SP</t>
        </is>
      </c>
      <c r="M808" s="5" t="n">
        <v>1276</v>
      </c>
      <c r="N808" s="9" t="n">
        <v>1537138.130000001</v>
      </c>
      <c r="O808" s="19" t="n">
        <v>100.387808908046</v>
      </c>
      <c r="P808" s="5" t="inlineStr">
        <is>
          <t>03 - SP INTERIOR</t>
        </is>
      </c>
      <c r="Q808" s="5" t="inlineStr">
        <is>
          <t>LARISSA PADILHA</t>
        </is>
      </c>
      <c r="R808" s="5" t="inlineStr"/>
      <c r="S808" s="5" t="inlineStr">
        <is>
          <t>42.149.466 LARISSA DA SILVA PADILHA - ME</t>
        </is>
      </c>
      <c r="T808" s="5" t="inlineStr">
        <is>
          <t>ZV - NAO APLICAVEL</t>
        </is>
      </c>
      <c r="U808" s="5" t="inlineStr"/>
      <c r="V808" s="5" t="inlineStr">
        <is>
          <t>sem venda</t>
        </is>
      </c>
      <c r="W808" s="5" t="inlineStr">
        <is>
          <t>REGIÕES/GRUPOS</t>
        </is>
      </c>
    </row>
    <row r="809">
      <c r="A809" s="20" t="n">
        <v>0</v>
      </c>
      <c r="B809" s="21" t="inlineStr">
        <is>
          <t>ROXO</t>
        </is>
      </c>
      <c r="C809" s="9" t="n">
        <v>1513.953488372093</v>
      </c>
      <c r="D809" s="9" t="n">
        <v>0</v>
      </c>
      <c r="E809" s="9" t="n">
        <v>1513.953488372093</v>
      </c>
      <c r="F809" s="6" t="n">
        <v>0</v>
      </c>
      <c r="G809" s="5" t="inlineStr">
        <is>
          <t>SEM GRUPO</t>
        </is>
      </c>
      <c r="H809" s="5" t="inlineStr">
        <is>
          <t>SC</t>
        </is>
      </c>
      <c r="I809" s="5" t="n">
        <v>1276</v>
      </c>
      <c r="J809" s="5" t="inlineStr">
        <is>
          <t>Mapear + Prospectar</t>
        </is>
      </c>
      <c r="K809" s="5" t="inlineStr">
        <is>
          <t>SEM REDE</t>
        </is>
      </c>
      <c r="L809" s="5" t="inlineStr">
        <is>
          <t>SC</t>
        </is>
      </c>
      <c r="M809" s="5" t="n">
        <v>1276</v>
      </c>
      <c r="N809" s="9" t="n">
        <v>1537138.130000001</v>
      </c>
      <c r="O809" s="19" t="n">
        <v>100.387808908046</v>
      </c>
      <c r="P809" s="5" t="inlineStr">
        <is>
          <t>03 - SUL</t>
        </is>
      </c>
      <c r="Q809" s="5" t="inlineStr">
        <is>
          <t>HEMANUELE DITZEL (MANU)</t>
        </is>
      </c>
      <c r="R809" s="5" t="inlineStr"/>
      <c r="S809" s="5" t="inlineStr">
        <is>
          <t>ZR - NAO APLICAVEL</t>
        </is>
      </c>
      <c r="T809" s="5" t="inlineStr">
        <is>
          <t>HEMANUELE ROSA DITZEL</t>
        </is>
      </c>
      <c r="U809" s="5" t="inlineStr"/>
      <c r="V809" s="5" t="inlineStr">
        <is>
          <t>sem venda</t>
        </is>
      </c>
      <c r="W809" s="5" t="inlineStr">
        <is>
          <t>REGIÕES/GRUPOS</t>
        </is>
      </c>
    </row>
    <row r="810">
      <c r="A810" s="20" t="n">
        <v>0</v>
      </c>
      <c r="B810" s="21" t="inlineStr">
        <is>
          <t>ROXO</t>
        </is>
      </c>
      <c r="C810" s="9" t="n">
        <v>2622.857142857143</v>
      </c>
      <c r="D810" s="9" t="n">
        <v>0</v>
      </c>
      <c r="E810" s="9" t="n">
        <v>2622.857142857143</v>
      </c>
      <c r="F810" s="6" t="n">
        <v>0</v>
      </c>
      <c r="G810" s="5" t="inlineStr">
        <is>
          <t>SEM GRUPO</t>
        </is>
      </c>
      <c r="H810" s="5" t="inlineStr">
        <is>
          <t>SP</t>
        </is>
      </c>
      <c r="I810" s="5" t="n">
        <v>1276</v>
      </c>
      <c r="J810" s="5" t="inlineStr">
        <is>
          <t>Mapear + Prospectar</t>
        </is>
      </c>
      <c r="K810" s="5" t="inlineStr">
        <is>
          <t>SEM REDE</t>
        </is>
      </c>
      <c r="L810" s="5" t="inlineStr">
        <is>
          <t>SP</t>
        </is>
      </c>
      <c r="M810" s="5" t="n">
        <v>1276</v>
      </c>
      <c r="N810" s="9" t="n">
        <v>1537138.130000001</v>
      </c>
      <c r="O810" s="19" t="n">
        <v>100.387808908046</v>
      </c>
      <c r="P810" s="5" t="inlineStr">
        <is>
          <t>03 - SP INTERIOR</t>
        </is>
      </c>
      <c r="Q810" s="5" t="inlineStr">
        <is>
          <t>LARISSA PADILHA</t>
        </is>
      </c>
      <c r="R810" s="5" t="inlineStr"/>
      <c r="S810" s="5" t="inlineStr">
        <is>
          <t>42.149.466 LARISSA DA SILVA PADILHA - ME</t>
        </is>
      </c>
      <c r="T810" s="5" t="inlineStr">
        <is>
          <t>ZV - NAO APLICAVEL</t>
        </is>
      </c>
      <c r="U810" s="5" t="inlineStr"/>
      <c r="V810" s="5" t="inlineStr">
        <is>
          <t>sem venda</t>
        </is>
      </c>
      <c r="W810" s="5" t="inlineStr">
        <is>
          <t>REGIÕES/GRUPOS</t>
        </is>
      </c>
    </row>
    <row r="811">
      <c r="A811" s="20" t="n">
        <v>0</v>
      </c>
      <c r="B811" s="21" t="inlineStr">
        <is>
          <t>ROXO</t>
        </is>
      </c>
      <c r="C811" s="9" t="n">
        <v>1582.758620689655</v>
      </c>
      <c r="D811" s="9" t="n">
        <v>0</v>
      </c>
      <c r="E811" s="9" t="n">
        <v>1582.758620689655</v>
      </c>
      <c r="F811" s="6" t="n">
        <v>0</v>
      </c>
      <c r="G811" s="5" t="inlineStr">
        <is>
          <t>SEM GRUPO</t>
        </is>
      </c>
      <c r="H811" s="5" t="inlineStr">
        <is>
          <t>RS</t>
        </is>
      </c>
      <c r="I811" s="5" t="n">
        <v>1276</v>
      </c>
      <c r="J811" s="5" t="inlineStr">
        <is>
          <t>Mapear + Prospectar</t>
        </is>
      </c>
      <c r="K811" s="5" t="inlineStr">
        <is>
          <t>SEM REDE</t>
        </is>
      </c>
      <c r="L811" s="5" t="inlineStr">
        <is>
          <t>RS</t>
        </is>
      </c>
      <c r="M811" s="5" t="n">
        <v>1276</v>
      </c>
      <c r="N811" s="9" t="n">
        <v>1537138.130000001</v>
      </c>
      <c r="O811" s="19" t="n">
        <v>100.387808908046</v>
      </c>
      <c r="P811" s="5" t="inlineStr">
        <is>
          <t>03 - SUL</t>
        </is>
      </c>
      <c r="Q811" s="5" t="inlineStr">
        <is>
          <t>HEMANUELE DITZEL (MANU)</t>
        </is>
      </c>
      <c r="R811" s="5" t="inlineStr"/>
      <c r="S811" s="5" t="inlineStr">
        <is>
          <t>ZR - NAO APLICAVEL</t>
        </is>
      </c>
      <c r="T811" s="5" t="inlineStr">
        <is>
          <t>HEMANUELE ROSA DITZEL</t>
        </is>
      </c>
      <c r="U811" s="5" t="inlineStr"/>
      <c r="V811" s="5" t="inlineStr">
        <is>
          <t>sem venda</t>
        </is>
      </c>
      <c r="W811" s="5" t="inlineStr">
        <is>
          <t>REGIÕES/GRUPOS</t>
        </is>
      </c>
    </row>
    <row r="812">
      <c r="A812" s="20" t="n">
        <v>0</v>
      </c>
      <c r="B812" s="21" t="inlineStr">
        <is>
          <t>ROXO</t>
        </is>
      </c>
      <c r="C812" s="9" t="n">
        <v>1613.793103448276</v>
      </c>
      <c r="D812" s="9" t="n">
        <v>0</v>
      </c>
      <c r="E812" s="9" t="n">
        <v>1613.793103448276</v>
      </c>
      <c r="F812" s="6" t="n">
        <v>0</v>
      </c>
      <c r="G812" s="5" t="inlineStr">
        <is>
          <t>SEM GRUPO</t>
        </is>
      </c>
      <c r="H812" s="5" t="inlineStr">
        <is>
          <t>PR</t>
        </is>
      </c>
      <c r="I812" s="5" t="n">
        <v>1276</v>
      </c>
      <c r="J812" s="5" t="inlineStr">
        <is>
          <t>Mapear + Prospectar</t>
        </is>
      </c>
      <c r="K812" s="5" t="inlineStr">
        <is>
          <t>SEM REDE</t>
        </is>
      </c>
      <c r="L812" s="5" t="inlineStr">
        <is>
          <t>PR</t>
        </is>
      </c>
      <c r="M812" s="5" t="n">
        <v>1276</v>
      </c>
      <c r="N812" s="9" t="n">
        <v>1537138.130000001</v>
      </c>
      <c r="O812" s="19" t="n">
        <v>100.387808908046</v>
      </c>
      <c r="P812" s="5" t="inlineStr">
        <is>
          <t>03 - SUL</t>
        </is>
      </c>
      <c r="Q812" s="5" t="inlineStr">
        <is>
          <t>HEMANUELE DITZEL (MANU)</t>
        </is>
      </c>
      <c r="R812" s="5" t="inlineStr"/>
      <c r="S812" s="5" t="inlineStr">
        <is>
          <t>ZR - NAO APLICAVEL</t>
        </is>
      </c>
      <c r="T812" s="5" t="inlineStr">
        <is>
          <t>HEMANUELE ROSA DITZEL</t>
        </is>
      </c>
      <c r="U812" s="5" t="inlineStr"/>
      <c r="V812" s="5" t="inlineStr">
        <is>
          <t>sem venda</t>
        </is>
      </c>
      <c r="W812" s="5" t="inlineStr">
        <is>
          <t>REGIÕES/GRUPOS</t>
        </is>
      </c>
    </row>
    <row r="813">
      <c r="A813" s="20" t="n">
        <v>0</v>
      </c>
      <c r="B813" s="21" t="inlineStr">
        <is>
          <t>ROXO</t>
        </is>
      </c>
      <c r="C813" s="9" t="n">
        <v>5850</v>
      </c>
      <c r="D813" s="9" t="n">
        <v>0</v>
      </c>
      <c r="E813" s="9" t="n">
        <v>5850</v>
      </c>
      <c r="F813" s="6" t="n">
        <v>0</v>
      </c>
      <c r="G813" s="5" t="inlineStr">
        <is>
          <t>SEM GRUPO</t>
        </is>
      </c>
      <c r="H813" s="5" t="inlineStr">
        <is>
          <t>SP</t>
        </is>
      </c>
      <c r="I813" s="5" t="n">
        <v>1276</v>
      </c>
      <c r="J813" s="5" t="inlineStr">
        <is>
          <t>Mapear + Prospectar</t>
        </is>
      </c>
      <c r="K813" s="5" t="inlineStr">
        <is>
          <t>SEM REDE</t>
        </is>
      </c>
      <c r="L813" s="5" t="inlineStr">
        <is>
          <t>SP</t>
        </is>
      </c>
      <c r="M813" s="5" t="n">
        <v>1276</v>
      </c>
      <c r="N813" s="9" t="n">
        <v>1537138.130000001</v>
      </c>
      <c r="O813" s="19" t="n">
        <v>100.387808908046</v>
      </c>
      <c r="P813" s="5" t="inlineStr">
        <is>
          <t>03 - SP CAPITAL</t>
        </is>
      </c>
      <c r="Q813" s="5" t="inlineStr">
        <is>
          <t>LARISSA PADILHA</t>
        </is>
      </c>
      <c r="R813" s="5" t="inlineStr"/>
      <c r="S813" s="5" t="inlineStr">
        <is>
          <t>ZR - NAO APLICAVEL</t>
        </is>
      </c>
      <c r="T813" s="5" t="inlineStr">
        <is>
          <t>ZV - NAO APLICAVEL</t>
        </is>
      </c>
      <c r="U813" s="5" t="inlineStr"/>
      <c r="V813" s="5" t="inlineStr">
        <is>
          <t>sem venda</t>
        </is>
      </c>
      <c r="W813" s="5" t="inlineStr">
        <is>
          <t>REGIÕES/GRUPOS</t>
        </is>
      </c>
    </row>
    <row r="814">
      <c r="A814" s="20" t="n">
        <v>0</v>
      </c>
      <c r="B814" s="21" t="inlineStr">
        <is>
          <t>ROXO</t>
        </is>
      </c>
      <c r="C814" s="9" t="n">
        <v>1371.428571428571</v>
      </c>
      <c r="D814" s="9" t="n">
        <v>0</v>
      </c>
      <c r="E814" s="9" t="n">
        <v>1371.428571428571</v>
      </c>
      <c r="F814" s="6" t="n">
        <v>0</v>
      </c>
      <c r="G814" s="5" t="inlineStr">
        <is>
          <t>SEM GRUPO</t>
        </is>
      </c>
      <c r="H814" s="5" t="inlineStr">
        <is>
          <t>BA</t>
        </is>
      </c>
      <c r="I814" s="5" t="n">
        <v>1276</v>
      </c>
      <c r="J814" s="5" t="inlineStr">
        <is>
          <t>Mapear + Prospectar</t>
        </is>
      </c>
      <c r="K814" s="5" t="inlineStr">
        <is>
          <t>SEM REDE</t>
        </is>
      </c>
      <c r="L814" s="5" t="inlineStr">
        <is>
          <t>BA</t>
        </is>
      </c>
      <c r="M814" s="5" t="n">
        <v>1276</v>
      </c>
      <c r="N814" s="9" t="n">
        <v>1537138.130000001</v>
      </c>
      <c r="O814" s="19" t="n">
        <v>100.387808908046</v>
      </c>
      <c r="P814" s="5" t="inlineStr">
        <is>
          <t>03 - NORDESTE (SEM MA)</t>
        </is>
      </c>
      <c r="Q814" s="5" t="inlineStr">
        <is>
          <t>LARISSA PADILHA</t>
        </is>
      </c>
      <c r="R814" s="5" t="inlineStr"/>
      <c r="S814" s="5" t="inlineStr">
        <is>
          <t>42.149.466 LARISSA DA SILVA PADILHA - ME</t>
        </is>
      </c>
      <c r="T814" s="5" t="inlineStr">
        <is>
          <t>ZV - NAO APLICAVEL</t>
        </is>
      </c>
      <c r="U814" s="5" t="inlineStr"/>
      <c r="V814" s="5" t="inlineStr">
        <is>
          <t>sem venda</t>
        </is>
      </c>
      <c r="W814" s="5" t="inlineStr">
        <is>
          <t>REGIÕES/GRUPOS</t>
        </is>
      </c>
    </row>
    <row r="815">
      <c r="A815" s="20" t="n">
        <v>0</v>
      </c>
      <c r="B815" s="21" t="inlineStr">
        <is>
          <t>ROXO</t>
        </is>
      </c>
      <c r="C815" s="9" t="n">
        <v>1371.428571428571</v>
      </c>
      <c r="D815" s="9" t="n">
        <v>0</v>
      </c>
      <c r="E815" s="9" t="n">
        <v>1371.428571428571</v>
      </c>
      <c r="F815" s="6" t="n">
        <v>0</v>
      </c>
      <c r="G815" s="5" t="inlineStr">
        <is>
          <t>SEM GRUPO</t>
        </is>
      </c>
      <c r="H815" s="5" t="inlineStr">
        <is>
          <t>BA</t>
        </is>
      </c>
      <c r="I815" s="5" t="n">
        <v>1276</v>
      </c>
      <c r="J815" s="5" t="inlineStr">
        <is>
          <t>Mapear + Prospectar</t>
        </is>
      </c>
      <c r="K815" s="5" t="inlineStr">
        <is>
          <t>SEM REDE</t>
        </is>
      </c>
      <c r="L815" s="5" t="inlineStr">
        <is>
          <t>BA</t>
        </is>
      </c>
      <c r="M815" s="5" t="n">
        <v>1276</v>
      </c>
      <c r="N815" s="9" t="n">
        <v>1537138.130000001</v>
      </c>
      <c r="O815" s="19" t="n">
        <v>100.387808908046</v>
      </c>
      <c r="P815" s="5" t="inlineStr">
        <is>
          <t>03 - NORDESTE (SEM MA)</t>
        </is>
      </c>
      <c r="Q815" s="5" t="inlineStr">
        <is>
          <t>LARISSA PADILHA</t>
        </is>
      </c>
      <c r="R815" s="5" t="inlineStr"/>
      <c r="S815" s="5" t="inlineStr">
        <is>
          <t>42.149.466 LARISSA DA SILVA PADILHA - ME</t>
        </is>
      </c>
      <c r="T815" s="5" t="inlineStr">
        <is>
          <t>ZV - NAO APLICAVEL</t>
        </is>
      </c>
      <c r="U815" s="5" t="inlineStr"/>
      <c r="V815" s="5" t="inlineStr">
        <is>
          <t>sem venda</t>
        </is>
      </c>
      <c r="W815" s="5" t="inlineStr">
        <is>
          <t>REGIÕES/GRUPOS</t>
        </is>
      </c>
    </row>
    <row r="816">
      <c r="A816" s="20" t="n">
        <v>0</v>
      </c>
      <c r="B816" s="21" t="inlineStr">
        <is>
          <t>ROXO</t>
        </is>
      </c>
      <c r="C816" s="9" t="n">
        <v>1643.478260869565</v>
      </c>
      <c r="D816" s="9" t="n">
        <v>0</v>
      </c>
      <c r="E816" s="9" t="n">
        <v>1643.478260869565</v>
      </c>
      <c r="F816" s="6" t="n">
        <v>0</v>
      </c>
      <c r="G816" s="5" t="inlineStr">
        <is>
          <t>SEM GRUPO</t>
        </is>
      </c>
      <c r="H816" s="5" t="inlineStr">
        <is>
          <t>SC</t>
        </is>
      </c>
      <c r="I816" s="5" t="n">
        <v>1276</v>
      </c>
      <c r="J816" s="5" t="inlineStr">
        <is>
          <t>Mapear + Prospectar</t>
        </is>
      </c>
      <c r="K816" s="5" t="inlineStr">
        <is>
          <t>SEM REDE</t>
        </is>
      </c>
      <c r="L816" s="5" t="inlineStr">
        <is>
          <t>SC</t>
        </is>
      </c>
      <c r="M816" s="5" t="n">
        <v>1276</v>
      </c>
      <c r="N816" s="9" t="n">
        <v>1537138.130000001</v>
      </c>
      <c r="O816" s="19" t="n">
        <v>100.387808908046</v>
      </c>
      <c r="P816" s="5" t="inlineStr">
        <is>
          <t>03 - SUL</t>
        </is>
      </c>
      <c r="Q816" s="5" t="inlineStr">
        <is>
          <t>HEMANUELE DITZEL (MANU)</t>
        </is>
      </c>
      <c r="R816" s="5" t="inlineStr"/>
      <c r="S816" s="5" t="inlineStr">
        <is>
          <t>ZR - NAO APLICAVEL</t>
        </is>
      </c>
      <c r="T816" s="5" t="inlineStr">
        <is>
          <t>HEMANUELE ROSA DITZEL</t>
        </is>
      </c>
      <c r="U816" s="5" t="inlineStr"/>
      <c r="V816" s="5" t="inlineStr">
        <is>
          <t>sem venda</t>
        </is>
      </c>
      <c r="W816" s="5" t="inlineStr">
        <is>
          <t>REGIÕES/GRUPOS</t>
        </is>
      </c>
    </row>
    <row r="817">
      <c r="A817" s="20" t="n">
        <v>0</v>
      </c>
      <c r="B817" s="21" t="inlineStr">
        <is>
          <t>ROXO</t>
        </is>
      </c>
      <c r="C817" s="9" t="n">
        <v>1494.339622641509</v>
      </c>
      <c r="D817" s="9" t="n">
        <v>0</v>
      </c>
      <c r="E817" s="9" t="n">
        <v>1494.339622641509</v>
      </c>
      <c r="F817" s="6" t="n">
        <v>0</v>
      </c>
      <c r="G817" s="5" t="inlineStr">
        <is>
          <t>SEM GRUPO</t>
        </is>
      </c>
      <c r="H817" s="5" t="inlineStr">
        <is>
          <t>GO</t>
        </is>
      </c>
      <c r="I817" s="5" t="n">
        <v>1276</v>
      </c>
      <c r="J817" s="5" t="inlineStr">
        <is>
          <t>Mapear + Prospectar</t>
        </is>
      </c>
      <c r="K817" s="5" t="inlineStr">
        <is>
          <t>SEM REDE</t>
        </is>
      </c>
      <c r="L817" s="5" t="inlineStr">
        <is>
          <t>GO</t>
        </is>
      </c>
      <c r="M817" s="5" t="n">
        <v>1276</v>
      </c>
      <c r="N817" s="9" t="n">
        <v>1537138.130000001</v>
      </c>
      <c r="O817" s="19" t="n">
        <v>100.387808908046</v>
      </c>
      <c r="P817" s="5" t="inlineStr">
        <is>
          <t>03 - CENTRO OESTE</t>
        </is>
      </c>
      <c r="Q817" s="5" t="inlineStr">
        <is>
          <t>LARISSA PADILHA</t>
        </is>
      </c>
      <c r="R817" s="5" t="inlineStr"/>
      <c r="S817" s="5" t="inlineStr">
        <is>
          <t>42.149.466 LARISSA DA SILVA PADILHA - ME</t>
        </is>
      </c>
      <c r="T817" s="5" t="inlineStr">
        <is>
          <t>ZV - NAO APLICAVEL</t>
        </is>
      </c>
      <c r="U817" s="5" t="inlineStr"/>
      <c r="V817" s="5" t="inlineStr">
        <is>
          <t>sem venda</t>
        </is>
      </c>
      <c r="W817" s="5" t="inlineStr">
        <is>
          <t>REGIÕES/GRUPOS</t>
        </is>
      </c>
    </row>
    <row r="818">
      <c r="A818" s="20" t="n">
        <v>0</v>
      </c>
      <c r="B818" s="21" t="inlineStr">
        <is>
          <t>ROXO</t>
        </is>
      </c>
      <c r="C818" s="9" t="n">
        <v>1542.857142857143</v>
      </c>
      <c r="D818" s="9" t="n">
        <v>0</v>
      </c>
      <c r="E818" s="9" t="n">
        <v>1542.857142857143</v>
      </c>
      <c r="F818" s="6" t="n">
        <v>0</v>
      </c>
      <c r="G818" s="5" t="inlineStr">
        <is>
          <t>SEM GRUPO</t>
        </is>
      </c>
      <c r="H818" s="5" t="inlineStr">
        <is>
          <t>MT</t>
        </is>
      </c>
      <c r="I818" s="5" t="n">
        <v>1276</v>
      </c>
      <c r="J818" s="5" t="inlineStr">
        <is>
          <t>Mapear + Prospectar</t>
        </is>
      </c>
      <c r="K818" s="5" t="inlineStr">
        <is>
          <t>SEM REDE</t>
        </is>
      </c>
      <c r="L818" s="5" t="inlineStr">
        <is>
          <t>MT</t>
        </is>
      </c>
      <c r="M818" s="5" t="n">
        <v>1276</v>
      </c>
      <c r="N818" s="9" t="n">
        <v>1537138.130000001</v>
      </c>
      <c r="O818" s="19" t="n">
        <v>100.387808908046</v>
      </c>
      <c r="P818" s="5" t="inlineStr">
        <is>
          <t>03 - CENTRO OESTE</t>
        </is>
      </c>
      <c r="Q818" s="5" t="inlineStr">
        <is>
          <t>LARISSA PADILHA</t>
        </is>
      </c>
      <c r="R818" s="5" t="inlineStr"/>
      <c r="S818" s="5" t="inlineStr">
        <is>
          <t>42.149.466 LARISSA DA SILVA PADILHA - ME</t>
        </is>
      </c>
      <c r="T818" s="5" t="inlineStr">
        <is>
          <t>ZV - NAO APLICAVEL</t>
        </is>
      </c>
      <c r="U818" s="5" t="inlineStr"/>
      <c r="V818" s="5" t="inlineStr">
        <is>
          <t>sem venda</t>
        </is>
      </c>
      <c r="W818" s="5" t="inlineStr">
        <is>
          <t>REGIÕES/GRUPOS</t>
        </is>
      </c>
    </row>
    <row r="819">
      <c r="A819" s="20" t="n">
        <v>0</v>
      </c>
      <c r="B819" s="21" t="inlineStr">
        <is>
          <t>ROXO</t>
        </is>
      </c>
      <c r="C819" s="9" t="n">
        <v>2622.857142857143</v>
      </c>
      <c r="D819" s="9" t="n">
        <v>0</v>
      </c>
      <c r="E819" s="9" t="n">
        <v>2622.857142857143</v>
      </c>
      <c r="F819" s="6" t="n">
        <v>0</v>
      </c>
      <c r="G819" s="5" t="inlineStr">
        <is>
          <t>SEM GRUPO</t>
        </is>
      </c>
      <c r="H819" s="5" t="inlineStr">
        <is>
          <t>SP</t>
        </is>
      </c>
      <c r="I819" s="5" t="n">
        <v>1276</v>
      </c>
      <c r="J819" s="5" t="inlineStr">
        <is>
          <t>Mapear + Prospectar</t>
        </is>
      </c>
      <c r="K819" s="5" t="inlineStr">
        <is>
          <t>SEM REDE</t>
        </is>
      </c>
      <c r="L819" s="5" t="inlineStr">
        <is>
          <t>SP</t>
        </is>
      </c>
      <c r="M819" s="5" t="n">
        <v>1276</v>
      </c>
      <c r="N819" s="9" t="n">
        <v>1537138.130000001</v>
      </c>
      <c r="O819" s="19" t="n">
        <v>100.387808908046</v>
      </c>
      <c r="P819" s="5" t="inlineStr">
        <is>
          <t>03 - SP INTERIOR</t>
        </is>
      </c>
      <c r="Q819" s="5" t="inlineStr">
        <is>
          <t>LARISSA PADILHA</t>
        </is>
      </c>
      <c r="R819" s="5" t="inlineStr"/>
      <c r="S819" s="5" t="inlineStr">
        <is>
          <t>42.149.466 LARISSA DA SILVA PADILHA - ME</t>
        </is>
      </c>
      <c r="T819" s="5" t="inlineStr">
        <is>
          <t>ZV - NAO APLICAVEL</t>
        </is>
      </c>
      <c r="U819" s="5" t="inlineStr"/>
      <c r="V819" s="5" t="inlineStr">
        <is>
          <t>sem venda</t>
        </is>
      </c>
      <c r="W819" s="5" t="inlineStr">
        <is>
          <t>REGIÕES/GRUPOS</t>
        </is>
      </c>
    </row>
    <row r="820">
      <c r="A820" s="20" t="n">
        <v>0</v>
      </c>
      <c r="B820" s="21" t="inlineStr">
        <is>
          <t>ROXO</t>
        </is>
      </c>
      <c r="C820" s="9" t="n">
        <v>1582.758620689655</v>
      </c>
      <c r="D820" s="9" t="n">
        <v>0</v>
      </c>
      <c r="E820" s="9" t="n">
        <v>1582.758620689655</v>
      </c>
      <c r="F820" s="6" t="n">
        <v>0</v>
      </c>
      <c r="G820" s="5" t="inlineStr">
        <is>
          <t>SEM GRUPO</t>
        </is>
      </c>
      <c r="H820" s="5" t="inlineStr">
        <is>
          <t>RS</t>
        </is>
      </c>
      <c r="I820" s="5" t="n">
        <v>1276</v>
      </c>
      <c r="J820" s="5" t="inlineStr">
        <is>
          <t>Mapear + Prospectar</t>
        </is>
      </c>
      <c r="K820" s="5" t="inlineStr">
        <is>
          <t>SEM REDE</t>
        </is>
      </c>
      <c r="L820" s="5" t="inlineStr">
        <is>
          <t>RS</t>
        </is>
      </c>
      <c r="M820" s="5" t="n">
        <v>1276</v>
      </c>
      <c r="N820" s="9" t="n">
        <v>1537138.130000001</v>
      </c>
      <c r="O820" s="19" t="n">
        <v>100.387808908046</v>
      </c>
      <c r="P820" s="5" t="inlineStr">
        <is>
          <t>03 - SUL</t>
        </is>
      </c>
      <c r="Q820" s="5" t="inlineStr">
        <is>
          <t>HEMANUELE DITZEL (MANU)</t>
        </is>
      </c>
      <c r="R820" s="5" t="inlineStr"/>
      <c r="S820" s="5" t="inlineStr">
        <is>
          <t>ZR - NAO APLICAVEL</t>
        </is>
      </c>
      <c r="T820" s="5" t="inlineStr">
        <is>
          <t>HEMANUELE ROSA DITZEL</t>
        </is>
      </c>
      <c r="U820" s="5" t="inlineStr"/>
      <c r="V820" s="5" t="inlineStr">
        <is>
          <t>sem venda</t>
        </is>
      </c>
      <c r="W820" s="5" t="inlineStr">
        <is>
          <t>REGIÕES/GRUPOS</t>
        </is>
      </c>
    </row>
    <row r="821">
      <c r="A821" s="20" t="n">
        <v>0</v>
      </c>
      <c r="B821" s="21" t="inlineStr">
        <is>
          <t>ROXO</t>
        </is>
      </c>
      <c r="C821" s="9" t="n">
        <v>1613.793103448276</v>
      </c>
      <c r="D821" s="9" t="n">
        <v>0</v>
      </c>
      <c r="E821" s="9" t="n">
        <v>1613.793103448276</v>
      </c>
      <c r="F821" s="6" t="n">
        <v>0</v>
      </c>
      <c r="G821" s="5" t="inlineStr">
        <is>
          <t>SEM GRUPO</t>
        </is>
      </c>
      <c r="H821" s="5" t="inlineStr">
        <is>
          <t>PR</t>
        </is>
      </c>
      <c r="I821" s="5" t="n">
        <v>1276</v>
      </c>
      <c r="J821" s="5" t="inlineStr">
        <is>
          <t>Mapear + Prospectar</t>
        </is>
      </c>
      <c r="K821" s="5" t="inlineStr">
        <is>
          <t>SEM REDE</t>
        </is>
      </c>
      <c r="L821" s="5" t="inlineStr">
        <is>
          <t>PR</t>
        </is>
      </c>
      <c r="M821" s="5" t="n">
        <v>1276</v>
      </c>
      <c r="N821" s="9" t="n">
        <v>1537138.130000001</v>
      </c>
      <c r="O821" s="19" t="n">
        <v>100.387808908046</v>
      </c>
      <c r="P821" s="5" t="inlineStr">
        <is>
          <t>03 - SUL</t>
        </is>
      </c>
      <c r="Q821" s="5" t="inlineStr">
        <is>
          <t>HEMANUELE DITZEL (MANU)</t>
        </is>
      </c>
      <c r="R821" s="5" t="inlineStr"/>
      <c r="S821" s="5" t="inlineStr">
        <is>
          <t>ZR - NAO APLICAVEL</t>
        </is>
      </c>
      <c r="T821" s="5" t="inlineStr">
        <is>
          <t>HEMANUELE ROSA DITZEL</t>
        </is>
      </c>
      <c r="U821" s="5" t="inlineStr"/>
      <c r="V821" s="5" t="inlineStr">
        <is>
          <t>sem venda</t>
        </is>
      </c>
      <c r="W821" s="5" t="inlineStr">
        <is>
          <t>REGIÕES/GRUPOS</t>
        </is>
      </c>
    </row>
    <row r="822">
      <c r="A822" s="20" t="n">
        <v>0</v>
      </c>
      <c r="B822" s="21" t="inlineStr">
        <is>
          <t>ROXO</t>
        </is>
      </c>
      <c r="C822" s="9" t="n">
        <v>1800</v>
      </c>
      <c r="D822" s="9" t="n">
        <v>0</v>
      </c>
      <c r="E822" s="9" t="n">
        <v>1800</v>
      </c>
      <c r="F822" s="6" t="n">
        <v>0</v>
      </c>
      <c r="G822" s="5" t="inlineStr">
        <is>
          <t>SEM GRUPO</t>
        </is>
      </c>
      <c r="H822" s="5" t="inlineStr">
        <is>
          <t>AM</t>
        </is>
      </c>
      <c r="I822" s="5" t="n">
        <v>1276</v>
      </c>
      <c r="J822" s="5" t="inlineStr">
        <is>
          <t>Mapear + Prospectar</t>
        </is>
      </c>
      <c r="K822" s="5" t="inlineStr">
        <is>
          <t>SEM REDE</t>
        </is>
      </c>
      <c r="L822" s="5" t="inlineStr">
        <is>
          <t>AM</t>
        </is>
      </c>
      <c r="M822" s="5" t="n">
        <v>1276</v>
      </c>
      <c r="N822" s="9" t="n">
        <v>1537138.130000001</v>
      </c>
      <c r="O822" s="19" t="n">
        <v>100.387808908046</v>
      </c>
      <c r="P822" s="5" t="inlineStr">
        <is>
          <t>03 - NORTE + MA</t>
        </is>
      </c>
      <c r="Q822" s="5" t="inlineStr">
        <is>
          <t>LARISSA PADILHA</t>
        </is>
      </c>
      <c r="R822" s="5" t="inlineStr"/>
      <c r="S822" s="5" t="inlineStr">
        <is>
          <t>42.149.466 LARISSA DA SILVA PADILHA - ME</t>
        </is>
      </c>
      <c r="T822" s="5" t="inlineStr">
        <is>
          <t>ZV - NAO APLICAVEL</t>
        </is>
      </c>
      <c r="U822" s="5" t="inlineStr"/>
      <c r="V822" s="5" t="inlineStr">
        <is>
          <t>sem venda</t>
        </is>
      </c>
      <c r="W822" s="5" t="inlineStr">
        <is>
          <t>REGIÕES/GRUPOS</t>
        </is>
      </c>
    </row>
    <row r="823">
      <c r="A823" s="20" t="n">
        <v>0</v>
      </c>
      <c r="B823" s="21" t="inlineStr">
        <is>
          <t>ROXO</t>
        </is>
      </c>
      <c r="C823" s="9" t="n">
        <v>1612.5</v>
      </c>
      <c r="D823" s="9" t="n">
        <v>0</v>
      </c>
      <c r="E823" s="9" t="n">
        <v>1612.5</v>
      </c>
      <c r="F823" s="6" t="n">
        <v>0</v>
      </c>
      <c r="G823" s="5" t="inlineStr">
        <is>
          <t>SEM GRUPO</t>
        </is>
      </c>
      <c r="H823" s="5" t="inlineStr">
        <is>
          <t>RS</t>
        </is>
      </c>
      <c r="I823" s="5" t="n">
        <v>1276</v>
      </c>
      <c r="J823" s="5" t="inlineStr">
        <is>
          <t>Mapear + Prospectar</t>
        </is>
      </c>
      <c r="K823" s="5" t="inlineStr">
        <is>
          <t>SEM REDE</t>
        </is>
      </c>
      <c r="L823" s="5" t="inlineStr">
        <is>
          <t>RS</t>
        </is>
      </c>
      <c r="M823" s="5" t="n">
        <v>1276</v>
      </c>
      <c r="N823" s="9" t="n">
        <v>1537138.130000001</v>
      </c>
      <c r="O823" s="19" t="n">
        <v>100.387808908046</v>
      </c>
      <c r="P823" s="5" t="inlineStr">
        <is>
          <t>03 - SUL</t>
        </is>
      </c>
      <c r="Q823" s="5" t="inlineStr">
        <is>
          <t>HEMANUELE DITZEL (MANU)</t>
        </is>
      </c>
      <c r="R823" s="5" t="inlineStr"/>
      <c r="S823" s="5" t="inlineStr">
        <is>
          <t>ZR - NAO APLICAVEL</t>
        </is>
      </c>
      <c r="T823" s="5" t="inlineStr">
        <is>
          <t>HEMANUELE ROSA DITZEL</t>
        </is>
      </c>
      <c r="U823" s="5" t="inlineStr"/>
      <c r="V823" s="5" t="inlineStr">
        <is>
          <t>sem venda</t>
        </is>
      </c>
      <c r="W823" s="5" t="inlineStr">
        <is>
          <t>REGIÕES/GRUPOS</t>
        </is>
      </c>
    </row>
    <row r="824">
      <c r="A824" s="20" t="n">
        <v>0</v>
      </c>
      <c r="B824" s="21" t="inlineStr">
        <is>
          <t>ROXO</t>
        </is>
      </c>
      <c r="C824" s="9" t="n">
        <v>1513.953488372093</v>
      </c>
      <c r="D824" s="9" t="n">
        <v>0</v>
      </c>
      <c r="E824" s="9" t="n">
        <v>1513.953488372093</v>
      </c>
      <c r="F824" s="6" t="n">
        <v>0</v>
      </c>
      <c r="G824" s="5" t="inlineStr">
        <is>
          <t>SEM GRUPO</t>
        </is>
      </c>
      <c r="H824" s="5" t="inlineStr">
        <is>
          <t>SC</t>
        </is>
      </c>
      <c r="I824" s="5" t="n">
        <v>1276</v>
      </c>
      <c r="J824" s="5" t="inlineStr">
        <is>
          <t>Mapear + Prospectar</t>
        </is>
      </c>
      <c r="K824" s="5" t="inlineStr">
        <is>
          <t>SEM REDE</t>
        </is>
      </c>
      <c r="L824" s="5" t="inlineStr">
        <is>
          <t>SC</t>
        </is>
      </c>
      <c r="M824" s="5" t="n">
        <v>1276</v>
      </c>
      <c r="N824" s="9" t="n">
        <v>1537138.130000001</v>
      </c>
      <c r="O824" s="19" t="n">
        <v>100.387808908046</v>
      </c>
      <c r="P824" s="5" t="inlineStr">
        <is>
          <t>03 - SUL</t>
        </is>
      </c>
      <c r="Q824" s="5" t="inlineStr">
        <is>
          <t>HEMANUELE DITZEL (MANU)</t>
        </is>
      </c>
      <c r="R824" s="5" t="inlineStr"/>
      <c r="S824" s="5" t="inlineStr">
        <is>
          <t>ZR - NAO APLICAVEL</t>
        </is>
      </c>
      <c r="T824" s="5" t="inlineStr">
        <is>
          <t>HEMANUELE ROSA DITZEL</t>
        </is>
      </c>
      <c r="U824" s="5" t="inlineStr"/>
      <c r="V824" s="5" t="inlineStr">
        <is>
          <t>sem venda</t>
        </is>
      </c>
      <c r="W824" s="5" t="inlineStr">
        <is>
          <t>REGIÕES/GRUPOS</t>
        </is>
      </c>
    </row>
    <row r="825">
      <c r="A825" s="20" t="n">
        <v>0</v>
      </c>
      <c r="B825" s="21" t="inlineStr">
        <is>
          <t>ROXO</t>
        </is>
      </c>
      <c r="C825" s="9" t="n">
        <v>1612.5</v>
      </c>
      <c r="D825" s="9" t="n">
        <v>0</v>
      </c>
      <c r="E825" s="9" t="n">
        <v>1612.5</v>
      </c>
      <c r="F825" s="6" t="n">
        <v>0</v>
      </c>
      <c r="G825" s="5" t="inlineStr">
        <is>
          <t>SEM GRUPO</t>
        </is>
      </c>
      <c r="H825" s="5" t="inlineStr">
        <is>
          <t>RS</t>
        </is>
      </c>
      <c r="I825" s="5" t="n">
        <v>1276</v>
      </c>
      <c r="J825" s="5" t="inlineStr">
        <is>
          <t>Mapear + Prospectar</t>
        </is>
      </c>
      <c r="K825" s="5" t="inlineStr">
        <is>
          <t>SEM REDE</t>
        </is>
      </c>
      <c r="L825" s="5" t="inlineStr">
        <is>
          <t>RS</t>
        </is>
      </c>
      <c r="M825" s="5" t="n">
        <v>1276</v>
      </c>
      <c r="N825" s="9" t="n">
        <v>1537138.130000001</v>
      </c>
      <c r="O825" s="19" t="n">
        <v>100.387808908046</v>
      </c>
      <c r="P825" s="5" t="inlineStr">
        <is>
          <t>03 - SUL</t>
        </is>
      </c>
      <c r="Q825" s="5" t="inlineStr">
        <is>
          <t>HEMANUELE DITZEL (MANU)</t>
        </is>
      </c>
      <c r="R825" s="5" t="inlineStr"/>
      <c r="S825" s="5" t="inlineStr">
        <is>
          <t>ZR - NAO APLICAVEL</t>
        </is>
      </c>
      <c r="T825" s="5" t="inlineStr">
        <is>
          <t>HEMANUELE ROSA DITZEL</t>
        </is>
      </c>
      <c r="U825" s="5" t="inlineStr"/>
      <c r="V825" s="5" t="inlineStr">
        <is>
          <t>sem venda</t>
        </is>
      </c>
      <c r="W825" s="5" t="inlineStr">
        <is>
          <t>REGIÕES/GRUPOS</t>
        </is>
      </c>
    </row>
    <row r="826">
      <c r="A826" s="20" t="n">
        <v>0</v>
      </c>
      <c r="B826" s="21" t="inlineStr">
        <is>
          <t>ROXO</t>
        </is>
      </c>
      <c r="C826" s="9" t="n">
        <v>1440</v>
      </c>
      <c r="D826" s="9" t="n">
        <v>0</v>
      </c>
      <c r="E826" s="9" t="n">
        <v>1440</v>
      </c>
      <c r="F826" s="6" t="n">
        <v>0</v>
      </c>
      <c r="G826" s="5" t="inlineStr">
        <is>
          <t>SEM GRUPO</t>
        </is>
      </c>
      <c r="H826" s="5" t="inlineStr">
        <is>
          <t>MG</t>
        </is>
      </c>
      <c r="I826" s="5" t="n">
        <v>1276</v>
      </c>
      <c r="J826" s="5" t="inlineStr">
        <is>
          <t>Mapear + Prospectar</t>
        </is>
      </c>
      <c r="K826" s="5" t="inlineStr">
        <is>
          <t>SEM REDE</t>
        </is>
      </c>
      <c r="L826" s="5" t="inlineStr">
        <is>
          <t>MG</t>
        </is>
      </c>
      <c r="M826" s="5" t="n">
        <v>1276</v>
      </c>
      <c r="N826" s="9" t="n">
        <v>1537138.130000001</v>
      </c>
      <c r="O826" s="19" t="n">
        <v>100.387808908046</v>
      </c>
      <c r="P826" s="5" t="inlineStr">
        <is>
          <t>03 - RJ + ES + MG</t>
        </is>
      </c>
      <c r="Q826" s="5" t="inlineStr">
        <is>
          <t>LARISSA PADILHA</t>
        </is>
      </c>
      <c r="R826" s="5" t="inlineStr"/>
      <c r="S826" s="5" t="inlineStr">
        <is>
          <t>42.149.466 LARISSA DA SILVA PADILHA - ME</t>
        </is>
      </c>
      <c r="T826" s="5" t="inlineStr">
        <is>
          <t>ZV - NAO APLICAVEL</t>
        </is>
      </c>
      <c r="U826" s="5" t="inlineStr"/>
      <c r="V826" s="5" t="inlineStr">
        <is>
          <t>sem venda</t>
        </is>
      </c>
      <c r="W826" s="5" t="inlineStr">
        <is>
          <t>REGIÕES/GRUPOS</t>
        </is>
      </c>
    </row>
    <row r="827">
      <c r="A827" s="20" t="n">
        <v>0</v>
      </c>
      <c r="B827" s="21" t="inlineStr">
        <is>
          <t>ROXO</t>
        </is>
      </c>
      <c r="C827" s="9" t="n">
        <v>1613.793103448276</v>
      </c>
      <c r="D827" s="9" t="n">
        <v>0</v>
      </c>
      <c r="E827" s="9" t="n">
        <v>1613.793103448276</v>
      </c>
      <c r="F827" s="6" t="n">
        <v>0</v>
      </c>
      <c r="G827" s="5" t="inlineStr">
        <is>
          <t>SEM GRUPO</t>
        </is>
      </c>
      <c r="H827" s="5" t="inlineStr">
        <is>
          <t>PR</t>
        </is>
      </c>
      <c r="I827" s="5" t="n">
        <v>1276</v>
      </c>
      <c r="J827" s="5" t="inlineStr">
        <is>
          <t>Mapear + Prospectar</t>
        </is>
      </c>
      <c r="K827" s="5" t="inlineStr">
        <is>
          <t>SEM REDE</t>
        </is>
      </c>
      <c r="L827" s="5" t="inlineStr">
        <is>
          <t>PR</t>
        </is>
      </c>
      <c r="M827" s="5" t="n">
        <v>1276</v>
      </c>
      <c r="N827" s="9" t="n">
        <v>1537138.130000001</v>
      </c>
      <c r="O827" s="19" t="n">
        <v>100.387808908046</v>
      </c>
      <c r="P827" s="5" t="inlineStr">
        <is>
          <t>03 - SUL</t>
        </is>
      </c>
      <c r="Q827" s="5" t="inlineStr">
        <is>
          <t>HEMANUELE DITZEL (MANU)</t>
        </is>
      </c>
      <c r="R827" s="5" t="inlineStr"/>
      <c r="S827" s="5" t="inlineStr">
        <is>
          <t>ZR - NAO APLICAVEL</t>
        </is>
      </c>
      <c r="T827" s="5" t="inlineStr">
        <is>
          <t>HEMANUELE ROSA DITZEL</t>
        </is>
      </c>
      <c r="U827" s="5" t="inlineStr"/>
      <c r="V827" s="5" t="inlineStr">
        <is>
          <t>sem venda</t>
        </is>
      </c>
      <c r="W827" s="5" t="inlineStr">
        <is>
          <t>REGIÕES/GRUPOS</t>
        </is>
      </c>
    </row>
    <row r="828">
      <c r="A828" s="20" t="n">
        <v>0</v>
      </c>
      <c r="B828" s="21" t="inlineStr">
        <is>
          <t>ROXO</t>
        </is>
      </c>
      <c r="C828" s="9" t="n">
        <v>1613.793103448276</v>
      </c>
      <c r="D828" s="9" t="n">
        <v>0</v>
      </c>
      <c r="E828" s="9" t="n">
        <v>1613.793103448276</v>
      </c>
      <c r="F828" s="6" t="n">
        <v>0</v>
      </c>
      <c r="G828" s="5" t="inlineStr">
        <is>
          <t>SEM GRUPO</t>
        </is>
      </c>
      <c r="H828" s="5" t="inlineStr">
        <is>
          <t>PR</t>
        </is>
      </c>
      <c r="I828" s="5" t="n">
        <v>1276</v>
      </c>
      <c r="J828" s="5" t="inlineStr">
        <is>
          <t>Mapear + Prospectar</t>
        </is>
      </c>
      <c r="K828" s="5" t="inlineStr">
        <is>
          <t>SEM REDE</t>
        </is>
      </c>
      <c r="L828" s="5" t="inlineStr">
        <is>
          <t>PR</t>
        </is>
      </c>
      <c r="M828" s="5" t="n">
        <v>1276</v>
      </c>
      <c r="N828" s="9" t="n">
        <v>1537138.130000001</v>
      </c>
      <c r="O828" s="19" t="n">
        <v>100.387808908046</v>
      </c>
      <c r="P828" s="5" t="inlineStr">
        <is>
          <t>03 - SUL</t>
        </is>
      </c>
      <c r="Q828" s="5" t="inlineStr">
        <is>
          <t>HEMANUELE DITZEL (MANU)</t>
        </is>
      </c>
      <c r="R828" s="5" t="inlineStr"/>
      <c r="S828" s="5" t="inlineStr">
        <is>
          <t>ZR - NAO APLICAVEL</t>
        </is>
      </c>
      <c r="T828" s="5" t="inlineStr">
        <is>
          <t>HEMANUELE ROSA DITZEL</t>
        </is>
      </c>
      <c r="U828" s="5" t="inlineStr"/>
      <c r="V828" s="5" t="inlineStr">
        <is>
          <t>sem venda</t>
        </is>
      </c>
      <c r="W828" s="5" t="inlineStr">
        <is>
          <t>REGIÕES/GRUPOS</t>
        </is>
      </c>
    </row>
    <row r="829">
      <c r="A829" s="20" t="n">
        <v>0</v>
      </c>
      <c r="B829" s="21" t="inlineStr">
        <is>
          <t>ROXO</t>
        </is>
      </c>
      <c r="C829" s="9" t="n">
        <v>1393.548387096774</v>
      </c>
      <c r="D829" s="9" t="n">
        <v>0</v>
      </c>
      <c r="E829" s="9" t="n">
        <v>1393.548387096774</v>
      </c>
      <c r="F829" s="6" t="n">
        <v>0</v>
      </c>
      <c r="G829" s="5" t="inlineStr">
        <is>
          <t>SEM GRUPO</t>
        </is>
      </c>
      <c r="H829" s="5" t="inlineStr">
        <is>
          <t>RJ</t>
        </is>
      </c>
      <c r="I829" s="5" t="n">
        <v>1276</v>
      </c>
      <c r="J829" s="5" t="inlineStr">
        <is>
          <t>Mapear + Prospectar</t>
        </is>
      </c>
      <c r="K829" s="5" t="inlineStr">
        <is>
          <t>SEM REDE</t>
        </is>
      </c>
      <c r="L829" s="5" t="inlineStr">
        <is>
          <t>RJ</t>
        </is>
      </c>
      <c r="M829" s="5" t="n">
        <v>1276</v>
      </c>
      <c r="N829" s="9" t="n">
        <v>1537138.130000001</v>
      </c>
      <c r="O829" s="19" t="n">
        <v>100.387808908046</v>
      </c>
      <c r="P829" s="5" t="inlineStr">
        <is>
          <t>03 - RJ + ES + MG</t>
        </is>
      </c>
      <c r="Q829" s="5" t="inlineStr">
        <is>
          <t>LARISSA PADILHA</t>
        </is>
      </c>
      <c r="R829" s="5" t="inlineStr"/>
      <c r="S829" s="5" t="inlineStr">
        <is>
          <t>42.149.466 LARISSA DA SILVA PADILHA - ME</t>
        </is>
      </c>
      <c r="T829" s="5" t="inlineStr">
        <is>
          <t>ZV - NAO APLICAVEL</t>
        </is>
      </c>
      <c r="U829" s="5" t="inlineStr"/>
      <c r="V829" s="5" t="inlineStr">
        <is>
          <t>sem venda</t>
        </is>
      </c>
      <c r="W829" s="5" t="inlineStr">
        <is>
          <t>REGIÕES/GRUPOS</t>
        </is>
      </c>
    </row>
    <row r="830">
      <c r="A830" s="20" t="n">
        <v>0</v>
      </c>
      <c r="B830" s="21" t="inlineStr">
        <is>
          <t>ROXO</t>
        </is>
      </c>
      <c r="C830" s="9" t="n">
        <v>1612.5</v>
      </c>
      <c r="D830" s="9" t="n">
        <v>0</v>
      </c>
      <c r="E830" s="9" t="n">
        <v>1612.5</v>
      </c>
      <c r="F830" s="6" t="n">
        <v>0</v>
      </c>
      <c r="G830" s="5" t="inlineStr">
        <is>
          <t>SEM GRUPO</t>
        </is>
      </c>
      <c r="H830" s="5" t="inlineStr">
        <is>
          <t>RS</t>
        </is>
      </c>
      <c r="I830" s="5" t="n">
        <v>1276</v>
      </c>
      <c r="J830" s="5" t="inlineStr">
        <is>
          <t>Mapear + Prospectar</t>
        </is>
      </c>
      <c r="K830" s="5" t="inlineStr">
        <is>
          <t>SEM REDE</t>
        </is>
      </c>
      <c r="L830" s="5" t="inlineStr">
        <is>
          <t>RS</t>
        </is>
      </c>
      <c r="M830" s="5" t="n">
        <v>1276</v>
      </c>
      <c r="N830" s="9" t="n">
        <v>1537138.130000001</v>
      </c>
      <c r="O830" s="19" t="n">
        <v>100.387808908046</v>
      </c>
      <c r="P830" s="5" t="inlineStr">
        <is>
          <t>03 - SUL</t>
        </is>
      </c>
      <c r="Q830" s="5" t="inlineStr">
        <is>
          <t>HEMANUELE DITZEL (MANU)</t>
        </is>
      </c>
      <c r="R830" s="5" t="inlineStr"/>
      <c r="S830" s="5" t="inlineStr">
        <is>
          <t>ZR - NAO APLICAVEL</t>
        </is>
      </c>
      <c r="T830" s="5" t="inlineStr">
        <is>
          <t>HEMANUELE ROSA DITZEL</t>
        </is>
      </c>
      <c r="U830" s="5" t="inlineStr"/>
      <c r="V830" s="5" t="inlineStr">
        <is>
          <t>sem venda</t>
        </is>
      </c>
      <c r="W830" s="5" t="inlineStr">
        <is>
          <t>REGIÕES/GRUPOS</t>
        </is>
      </c>
    </row>
    <row r="831">
      <c r="A831" s="20" t="n">
        <v>0</v>
      </c>
      <c r="B831" s="21" t="inlineStr">
        <is>
          <t>ROXO</t>
        </is>
      </c>
      <c r="C831" s="9" t="n">
        <v>1612.5</v>
      </c>
      <c r="D831" s="9" t="n">
        <v>0</v>
      </c>
      <c r="E831" s="9" t="n">
        <v>1612.5</v>
      </c>
      <c r="F831" s="6" t="n">
        <v>0</v>
      </c>
      <c r="G831" s="5" t="inlineStr">
        <is>
          <t>SEM GRUPO</t>
        </is>
      </c>
      <c r="H831" s="5" t="inlineStr">
        <is>
          <t>RS</t>
        </is>
      </c>
      <c r="I831" s="5" t="n">
        <v>1276</v>
      </c>
      <c r="J831" s="5" t="inlineStr">
        <is>
          <t>Mapear + Prospectar</t>
        </is>
      </c>
      <c r="K831" s="5" t="inlineStr">
        <is>
          <t>SEM REDE</t>
        </is>
      </c>
      <c r="L831" s="5" t="inlineStr">
        <is>
          <t>RS</t>
        </is>
      </c>
      <c r="M831" s="5" t="n">
        <v>1276</v>
      </c>
      <c r="N831" s="9" t="n">
        <v>1537138.130000001</v>
      </c>
      <c r="O831" s="19" t="n">
        <v>100.387808908046</v>
      </c>
      <c r="P831" s="5" t="inlineStr">
        <is>
          <t>03 - SUL</t>
        </is>
      </c>
      <c r="Q831" s="5" t="inlineStr">
        <is>
          <t>HEMANUELE DITZEL (MANU)</t>
        </is>
      </c>
      <c r="R831" s="5" t="inlineStr"/>
      <c r="S831" s="5" t="inlineStr">
        <is>
          <t>ZR - NAO APLICAVEL</t>
        </is>
      </c>
      <c r="T831" s="5" t="inlineStr">
        <is>
          <t>HEMANUELE ROSA DITZEL</t>
        </is>
      </c>
      <c r="U831" s="5" t="inlineStr"/>
      <c r="V831" s="5" t="inlineStr">
        <is>
          <t>sem venda</t>
        </is>
      </c>
      <c r="W831" s="5" t="inlineStr">
        <is>
          <t>REGIÕES/GRUPOS</t>
        </is>
      </c>
    </row>
    <row r="832">
      <c r="A832" s="20" t="n">
        <v>0</v>
      </c>
      <c r="B832" s="21" t="inlineStr">
        <is>
          <t>ROXO</t>
        </is>
      </c>
      <c r="C832" s="9" t="n">
        <v>1494.339622641509</v>
      </c>
      <c r="D832" s="9" t="n">
        <v>0</v>
      </c>
      <c r="E832" s="9" t="n">
        <v>1494.339622641509</v>
      </c>
      <c r="F832" s="6" t="n">
        <v>0</v>
      </c>
      <c r="G832" s="5" t="inlineStr">
        <is>
          <t>SEM GRUPO</t>
        </is>
      </c>
      <c r="H832" s="5" t="inlineStr">
        <is>
          <t>GO</t>
        </is>
      </c>
      <c r="I832" s="5" t="n">
        <v>1276</v>
      </c>
      <c r="J832" s="5" t="inlineStr">
        <is>
          <t>Mapear + Prospectar</t>
        </is>
      </c>
      <c r="K832" s="5" t="inlineStr">
        <is>
          <t>SEM REDE</t>
        </is>
      </c>
      <c r="L832" s="5" t="inlineStr">
        <is>
          <t>GO</t>
        </is>
      </c>
      <c r="M832" s="5" t="n">
        <v>1276</v>
      </c>
      <c r="N832" s="9" t="n">
        <v>1537138.130000001</v>
      </c>
      <c r="O832" s="19" t="n">
        <v>100.387808908046</v>
      </c>
      <c r="P832" s="5" t="inlineStr">
        <is>
          <t>03 - CENTRO OESTE</t>
        </is>
      </c>
      <c r="Q832" s="5" t="inlineStr">
        <is>
          <t>LARISSA PADILHA</t>
        </is>
      </c>
      <c r="R832" s="5" t="inlineStr"/>
      <c r="S832" s="5" t="inlineStr">
        <is>
          <t>42.149.466 LARISSA DA SILVA PADILHA - ME</t>
        </is>
      </c>
      <c r="T832" s="5" t="inlineStr">
        <is>
          <t>ZV - NAO APLICAVEL</t>
        </is>
      </c>
      <c r="U832" s="5" t="inlineStr"/>
      <c r="V832" s="5" t="inlineStr">
        <is>
          <t>sem venda</t>
        </is>
      </c>
      <c r="W832" s="5" t="inlineStr">
        <is>
          <t>REGIÕES/GRUPOS</t>
        </is>
      </c>
    </row>
    <row r="833">
      <c r="A833" s="6" t="n">
        <v>0</v>
      </c>
      <c r="B833" s="5" t="inlineStr"/>
      <c r="C833" s="9" t="n">
        <v>0</v>
      </c>
      <c r="D833" s="9" t="n">
        <v>0</v>
      </c>
      <c r="E833" s="9" t="n">
        <v>0</v>
      </c>
      <c r="F833" s="6" t="n">
        <v>0</v>
      </c>
      <c r="G833" s="5" t="inlineStr">
        <is>
          <t>SEM GRUPO</t>
        </is>
      </c>
      <c r="H833" s="5" t="inlineStr">
        <is>
          <t>AP</t>
        </is>
      </c>
      <c r="I833" s="5" t="n">
        <v>1276</v>
      </c>
      <c r="J833" s="5" t="inlineStr"/>
      <c r="K833" s="5" t="inlineStr">
        <is>
          <t>SEM REDE</t>
        </is>
      </c>
      <c r="L833" s="5" t="inlineStr">
        <is>
          <t>AP</t>
        </is>
      </c>
      <c r="M833" s="5" t="n">
        <v>1276</v>
      </c>
      <c r="N833" s="9" t="n">
        <v>1537138.130000001</v>
      </c>
      <c r="O833" s="19" t="n">
        <v>100.387808908046</v>
      </c>
      <c r="P833" s="5" t="inlineStr">
        <is>
          <t>03 - NORTE + MA</t>
        </is>
      </c>
      <c r="Q833" s="5" t="inlineStr">
        <is>
          <t>LARISSA PADILHA</t>
        </is>
      </c>
      <c r="R833" s="5" t="inlineStr"/>
      <c r="S833" s="5" t="inlineStr">
        <is>
          <t>42.149.466 LARISSA DA SILVA PADILHA - ME</t>
        </is>
      </c>
      <c r="T833" s="5" t="inlineStr">
        <is>
          <t>ZV - NAO APLICAVEL</t>
        </is>
      </c>
      <c r="U833" s="5" t="inlineStr"/>
      <c r="V833" s="5" t="inlineStr">
        <is>
          <t>sem venda</t>
        </is>
      </c>
      <c r="W833" s="5" t="inlineStr">
        <is>
          <t>REGIÕES/GRUPOS</t>
        </is>
      </c>
    </row>
    <row r="834">
      <c r="A834" s="20" t="n">
        <v>0</v>
      </c>
      <c r="B834" s="21" t="inlineStr">
        <is>
          <t>ROXO</t>
        </is>
      </c>
      <c r="C834" s="9" t="n">
        <v>2950</v>
      </c>
      <c r="D834" s="9" t="n">
        <v>0</v>
      </c>
      <c r="E834" s="9" t="n">
        <v>2950</v>
      </c>
      <c r="F834" s="6" t="n">
        <v>0</v>
      </c>
      <c r="G834" s="5" t="inlineStr">
        <is>
          <t>SEM GRUPO</t>
        </is>
      </c>
      <c r="H834" s="5" t="inlineStr">
        <is>
          <t>SP</t>
        </is>
      </c>
      <c r="I834" s="5" t="n">
        <v>1276</v>
      </c>
      <c r="J834" s="5" t="inlineStr">
        <is>
          <t>Mapear + Prospectar</t>
        </is>
      </c>
      <c r="K834" s="5" t="inlineStr">
        <is>
          <t>SEM REDE</t>
        </is>
      </c>
      <c r="L834" s="5" t="inlineStr">
        <is>
          <t>SP</t>
        </is>
      </c>
      <c r="M834" s="5" t="n">
        <v>1276</v>
      </c>
      <c r="N834" s="9" t="n">
        <v>1537138.130000001</v>
      </c>
      <c r="O834" s="19" t="n">
        <v>100.387808908046</v>
      </c>
      <c r="P834" s="5" t="inlineStr">
        <is>
          <t>03 - SP CAPITAL</t>
        </is>
      </c>
      <c r="Q834" s="5" t="inlineStr">
        <is>
          <t>LARISSA PADILHA</t>
        </is>
      </c>
      <c r="R834" s="5" t="inlineStr"/>
      <c r="S834" s="5" t="inlineStr">
        <is>
          <t>42.149.466 LARISSA DA SILVA PADILHA - ME</t>
        </is>
      </c>
      <c r="T834" s="5" t="inlineStr">
        <is>
          <t>ZV - NAO APLICAVEL</t>
        </is>
      </c>
      <c r="U834" s="5" t="inlineStr"/>
      <c r="V834" s="5" t="inlineStr">
        <is>
          <t>sem venda</t>
        </is>
      </c>
      <c r="W834" s="5" t="inlineStr">
        <is>
          <t>REGIÕES/GRUPOS</t>
        </is>
      </c>
    </row>
    <row r="835">
      <c r="A835" s="20" t="n">
        <v>0</v>
      </c>
      <c r="B835" s="21" t="inlineStr">
        <is>
          <t>ROXO</t>
        </is>
      </c>
      <c r="C835" s="9" t="n">
        <v>1800</v>
      </c>
      <c r="D835" s="9" t="n">
        <v>0</v>
      </c>
      <c r="E835" s="9" t="n">
        <v>1800</v>
      </c>
      <c r="F835" s="6" t="n">
        <v>0</v>
      </c>
      <c r="G835" s="5" t="inlineStr">
        <is>
          <t>SEM GRUPO</t>
        </is>
      </c>
      <c r="H835" s="5" t="inlineStr">
        <is>
          <t>RJ</t>
        </is>
      </c>
      <c r="I835" s="5" t="n">
        <v>1276</v>
      </c>
      <c r="J835" s="5" t="inlineStr">
        <is>
          <t>Mapear + Prospectar</t>
        </is>
      </c>
      <c r="K835" s="5" t="inlineStr">
        <is>
          <t>SEM REDE</t>
        </is>
      </c>
      <c r="L835" s="5" t="inlineStr">
        <is>
          <t>RJ</t>
        </is>
      </c>
      <c r="M835" s="5" t="n">
        <v>1276</v>
      </c>
      <c r="N835" s="9" t="n">
        <v>1537138.130000001</v>
      </c>
      <c r="O835" s="19" t="n">
        <v>100.387808908046</v>
      </c>
      <c r="P835" s="5" t="inlineStr">
        <is>
          <t>03 - RJ + ES + MG</t>
        </is>
      </c>
      <c r="Q835" s="5" t="inlineStr">
        <is>
          <t>LARISSA PADILHA</t>
        </is>
      </c>
      <c r="R835" s="5" t="inlineStr"/>
      <c r="S835" s="5" t="inlineStr">
        <is>
          <t>42.149.466 LARISSA DA SILVA PADILHA - ME</t>
        </is>
      </c>
      <c r="T835" s="5" t="inlineStr">
        <is>
          <t>ZV - NAO APLICAVEL</t>
        </is>
      </c>
      <c r="U835" s="5" t="inlineStr"/>
      <c r="V835" s="5" t="inlineStr">
        <is>
          <t>sem venda</t>
        </is>
      </c>
      <c r="W835" s="5" t="inlineStr">
        <is>
          <t>REGIÕES/GRUPOS</t>
        </is>
      </c>
    </row>
    <row r="836">
      <c r="A836" s="20" t="n">
        <v>0</v>
      </c>
      <c r="B836" s="21" t="inlineStr">
        <is>
          <t>ROXO</t>
        </is>
      </c>
      <c r="C836" s="9" t="n">
        <v>1643.478260869565</v>
      </c>
      <c r="D836" s="9" t="n">
        <v>0</v>
      </c>
      <c r="E836" s="9" t="n">
        <v>1643.478260869565</v>
      </c>
      <c r="F836" s="6" t="n">
        <v>0</v>
      </c>
      <c r="G836" s="5" t="inlineStr">
        <is>
          <t>SEM GRUPO</t>
        </is>
      </c>
      <c r="H836" s="5" t="inlineStr">
        <is>
          <t>SC</t>
        </is>
      </c>
      <c r="I836" s="5" t="n">
        <v>1276</v>
      </c>
      <c r="J836" s="5" t="inlineStr">
        <is>
          <t>Mapear + Prospectar</t>
        </is>
      </c>
      <c r="K836" s="5" t="inlineStr">
        <is>
          <t>SEM REDE</t>
        </is>
      </c>
      <c r="L836" s="5" t="inlineStr">
        <is>
          <t>SC</t>
        </is>
      </c>
      <c r="M836" s="5" t="n">
        <v>1276</v>
      </c>
      <c r="N836" s="9" t="n">
        <v>1537138.130000001</v>
      </c>
      <c r="O836" s="19" t="n">
        <v>100.387808908046</v>
      </c>
      <c r="P836" s="5" t="inlineStr">
        <is>
          <t>03 - SUL</t>
        </is>
      </c>
      <c r="Q836" s="5" t="inlineStr">
        <is>
          <t>HEMANUELE DITZEL (MANU)</t>
        </is>
      </c>
      <c r="R836" s="5" t="inlineStr"/>
      <c r="S836" s="5" t="inlineStr">
        <is>
          <t>ZR - NAO APLICAVEL</t>
        </is>
      </c>
      <c r="T836" s="5" t="inlineStr">
        <is>
          <t>HEMANUELE ROSA DITZEL</t>
        </is>
      </c>
      <c r="U836" s="5" t="inlineStr"/>
      <c r="V836" s="5" t="inlineStr">
        <is>
          <t>sem venda</t>
        </is>
      </c>
      <c r="W836" s="5" t="inlineStr">
        <is>
          <t>REGIÕES/GRUPOS</t>
        </is>
      </c>
    </row>
    <row r="837">
      <c r="A837" s="20" t="n">
        <v>0</v>
      </c>
      <c r="B837" s="21" t="inlineStr">
        <is>
          <t>ROXO</t>
        </is>
      </c>
      <c r="C837" s="9" t="n">
        <v>1513.953488372093</v>
      </c>
      <c r="D837" s="9" t="n">
        <v>0</v>
      </c>
      <c r="E837" s="9" t="n">
        <v>1513.953488372093</v>
      </c>
      <c r="F837" s="6" t="n">
        <v>0</v>
      </c>
      <c r="G837" s="5" t="inlineStr">
        <is>
          <t>SEM GRUPO</t>
        </is>
      </c>
      <c r="H837" s="5" t="inlineStr">
        <is>
          <t>SC</t>
        </is>
      </c>
      <c r="I837" s="5" t="n">
        <v>1276</v>
      </c>
      <c r="J837" s="5" t="inlineStr">
        <is>
          <t>Mapear + Prospectar</t>
        </is>
      </c>
      <c r="K837" s="5" t="inlineStr">
        <is>
          <t>SEM REDE</t>
        </is>
      </c>
      <c r="L837" s="5" t="inlineStr">
        <is>
          <t>SC</t>
        </is>
      </c>
      <c r="M837" s="5" t="n">
        <v>1276</v>
      </c>
      <c r="N837" s="9" t="n">
        <v>1537138.130000001</v>
      </c>
      <c r="O837" s="19" t="n">
        <v>100.387808908046</v>
      </c>
      <c r="P837" s="5" t="inlineStr">
        <is>
          <t>03 - SUL</t>
        </is>
      </c>
      <c r="Q837" s="5" t="inlineStr">
        <is>
          <t>HEMANUELE DITZEL (MANU)</t>
        </is>
      </c>
      <c r="R837" s="5" t="inlineStr"/>
      <c r="S837" s="5" t="inlineStr">
        <is>
          <t>ZR - NAO APLICAVEL</t>
        </is>
      </c>
      <c r="T837" s="5" t="inlineStr">
        <is>
          <t>HEMANUELE ROSA DITZEL</t>
        </is>
      </c>
      <c r="U837" s="5" t="inlineStr"/>
      <c r="V837" s="5" t="inlineStr">
        <is>
          <t>sem venda</t>
        </is>
      </c>
      <c r="W837" s="5" t="inlineStr">
        <is>
          <t>REGIÕES/GRUPOS</t>
        </is>
      </c>
    </row>
    <row r="838">
      <c r="A838" s="20" t="n">
        <v>0</v>
      </c>
      <c r="B838" s="21" t="inlineStr">
        <is>
          <t>ROXO</t>
        </is>
      </c>
      <c r="C838" s="9" t="n">
        <v>1613.793103448276</v>
      </c>
      <c r="D838" s="9" t="n">
        <v>0</v>
      </c>
      <c r="E838" s="9" t="n">
        <v>1613.793103448276</v>
      </c>
      <c r="F838" s="6" t="n">
        <v>0</v>
      </c>
      <c r="G838" s="5" t="inlineStr">
        <is>
          <t>SEM GRUPO</t>
        </is>
      </c>
      <c r="H838" s="5" t="inlineStr">
        <is>
          <t>PR</t>
        </is>
      </c>
      <c r="I838" s="5" t="n">
        <v>1276</v>
      </c>
      <c r="J838" s="5" t="inlineStr">
        <is>
          <t>Mapear + Prospectar</t>
        </is>
      </c>
      <c r="K838" s="5" t="inlineStr">
        <is>
          <t>SEM REDE</t>
        </is>
      </c>
      <c r="L838" s="5" t="inlineStr">
        <is>
          <t>PR</t>
        </is>
      </c>
      <c r="M838" s="5" t="n">
        <v>1276</v>
      </c>
      <c r="N838" s="9" t="n">
        <v>1537138.130000001</v>
      </c>
      <c r="O838" s="19" t="n">
        <v>100.387808908046</v>
      </c>
      <c r="P838" s="5" t="inlineStr">
        <is>
          <t>03 - SUL</t>
        </is>
      </c>
      <c r="Q838" s="5" t="inlineStr">
        <is>
          <t>HEMANUELE DITZEL (MANU)</t>
        </is>
      </c>
      <c r="R838" s="5" t="inlineStr"/>
      <c r="S838" s="5" t="inlineStr">
        <is>
          <t>ZR - NAO APLICAVEL</t>
        </is>
      </c>
      <c r="T838" s="5" t="inlineStr">
        <is>
          <t>HEMANUELE ROSA DITZEL</t>
        </is>
      </c>
      <c r="U838" s="5" t="inlineStr"/>
      <c r="V838" s="5" t="inlineStr">
        <is>
          <t>sem venda</t>
        </is>
      </c>
      <c r="W838" s="5" t="inlineStr">
        <is>
          <t>REGIÕES/GRUPOS</t>
        </is>
      </c>
    </row>
    <row r="839">
      <c r="A839" s="20" t="n">
        <v>0</v>
      </c>
      <c r="B839" s="21" t="inlineStr">
        <is>
          <t>ROXO</t>
        </is>
      </c>
      <c r="C839" s="9" t="n">
        <v>10500</v>
      </c>
      <c r="D839" s="9" t="n">
        <v>0</v>
      </c>
      <c r="E839" s="9" t="n">
        <v>10500</v>
      </c>
      <c r="F839" s="6" t="n">
        <v>0</v>
      </c>
      <c r="G839" s="5" t="inlineStr">
        <is>
          <t>VIDA LEVE</t>
        </is>
      </c>
      <c r="H839" s="5" t="inlineStr"/>
      <c r="I839" s="5" t="n">
        <v>34</v>
      </c>
      <c r="J839" s="5" t="inlineStr">
        <is>
          <t>Mapear + Prospectar</t>
        </is>
      </c>
      <c r="K839" s="5" t="inlineStr">
        <is>
          <t>VIDA LEVE</t>
        </is>
      </c>
      <c r="L839" s="5" t="inlineStr"/>
      <c r="M839" s="5" t="n">
        <v>34</v>
      </c>
      <c r="N839" s="9" t="n">
        <v>45735.59000000001</v>
      </c>
      <c r="O839" s="19" t="n">
        <v>112.0970343137255</v>
      </c>
      <c r="P839" s="5" t="inlineStr">
        <is>
          <t>03 - NACIONAL</t>
        </is>
      </c>
      <c r="Q839" s="5" t="inlineStr">
        <is>
          <t>DAIANE STAVICKI</t>
        </is>
      </c>
      <c r="R839" s="5" t="inlineStr"/>
      <c r="S839" s="5" t="inlineStr">
        <is>
          <t>ZR - NAO APLICAVEL</t>
        </is>
      </c>
      <c r="T839" s="5" t="inlineStr">
        <is>
          <t>ZV - NAO APLICAVEL</t>
        </is>
      </c>
      <c r="U839" s="5" t="inlineStr"/>
      <c r="V839" s="5" t="inlineStr">
        <is>
          <t>sem venda</t>
        </is>
      </c>
      <c r="W839" s="5" t="inlineStr">
        <is>
          <t>REDES/GRUPOS</t>
        </is>
      </c>
    </row>
    <row r="840">
      <c r="A840" s="20" t="n">
        <v>0</v>
      </c>
      <c r="B840" s="21" t="inlineStr">
        <is>
          <t>ROXO</t>
        </is>
      </c>
      <c r="C840" s="9" t="n">
        <v>1553.191489361702</v>
      </c>
      <c r="D840" s="9" t="n">
        <v>0</v>
      </c>
      <c r="E840" s="9" t="n">
        <v>1553.191489361702</v>
      </c>
      <c r="F840" s="6" t="n">
        <v>0</v>
      </c>
      <c r="G840" s="5" t="inlineStr">
        <is>
          <t>SEM GRUPO</t>
        </is>
      </c>
      <c r="H840" s="5" t="inlineStr">
        <is>
          <t>SC</t>
        </is>
      </c>
      <c r="I840" s="5" t="n">
        <v>1276</v>
      </c>
      <c r="J840" s="5" t="inlineStr">
        <is>
          <t>Mapear + Prospectar</t>
        </is>
      </c>
      <c r="K840" s="5" t="inlineStr">
        <is>
          <t>SEM REDE</t>
        </is>
      </c>
      <c r="L840" s="5" t="inlineStr">
        <is>
          <t>SC</t>
        </is>
      </c>
      <c r="M840" s="5" t="n">
        <v>1276</v>
      </c>
      <c r="N840" s="9" t="n">
        <v>1537138.130000001</v>
      </c>
      <c r="O840" s="19" t="n">
        <v>100.387808908046</v>
      </c>
      <c r="P840" s="5" t="inlineStr">
        <is>
          <t>03 - SUL</t>
        </is>
      </c>
      <c r="Q840" s="5" t="inlineStr">
        <is>
          <t>HEMANUELE DITZEL (MANU)</t>
        </is>
      </c>
      <c r="R840" s="5" t="inlineStr"/>
      <c r="S840" s="5" t="inlineStr">
        <is>
          <t>ZR - NAO APLICAVEL</t>
        </is>
      </c>
      <c r="T840" s="5" t="inlineStr">
        <is>
          <t>HEMANUELE ROSA DITZEL</t>
        </is>
      </c>
      <c r="U840" s="5" t="inlineStr"/>
      <c r="V840" s="5" t="inlineStr">
        <is>
          <t>sem venda</t>
        </is>
      </c>
      <c r="W840" s="5" t="inlineStr">
        <is>
          <t>REGIÕES/GRUPOS</t>
        </is>
      </c>
    </row>
    <row r="841">
      <c r="A841" s="20" t="n">
        <v>0</v>
      </c>
      <c r="B841" s="21" t="inlineStr">
        <is>
          <t>ROXO</t>
        </is>
      </c>
      <c r="C841" s="9" t="n">
        <v>1309.090909090909</v>
      </c>
      <c r="D841" s="9" t="n">
        <v>0</v>
      </c>
      <c r="E841" s="9" t="n">
        <v>1309.090909090909</v>
      </c>
      <c r="F841" s="6" t="n">
        <v>0</v>
      </c>
      <c r="G841" s="5" t="inlineStr">
        <is>
          <t>SEM GRUPO</t>
        </is>
      </c>
      <c r="H841" s="5" t="inlineStr">
        <is>
          <t>MA</t>
        </is>
      </c>
      <c r="I841" s="5" t="n">
        <v>1276</v>
      </c>
      <c r="J841" s="5" t="inlineStr">
        <is>
          <t>Mapear + Prospectar</t>
        </is>
      </c>
      <c r="K841" s="5" t="inlineStr">
        <is>
          <t>SEM REDE</t>
        </is>
      </c>
      <c r="L841" s="5" t="inlineStr">
        <is>
          <t>MA</t>
        </is>
      </c>
      <c r="M841" s="5" t="n">
        <v>1276</v>
      </c>
      <c r="N841" s="9" t="n">
        <v>1537138.130000001</v>
      </c>
      <c r="O841" s="19" t="n">
        <v>100.387808908046</v>
      </c>
      <c r="P841" s="5" t="inlineStr">
        <is>
          <t>03 - NORTE + MA</t>
        </is>
      </c>
      <c r="Q841" s="5" t="inlineStr">
        <is>
          <t>LARISSA PADILHA</t>
        </is>
      </c>
      <c r="R841" s="5" t="inlineStr"/>
      <c r="S841" s="5" t="inlineStr">
        <is>
          <t>42.149.466 LARISSA DA SILVA PADILHA - ME</t>
        </is>
      </c>
      <c r="T841" s="5" t="inlineStr">
        <is>
          <t>ZV - NAO APLICAVEL</t>
        </is>
      </c>
      <c r="U841" s="5" t="inlineStr"/>
      <c r="V841" s="5" t="inlineStr">
        <is>
          <t>sem venda</t>
        </is>
      </c>
      <c r="W841" s="5" t="inlineStr">
        <is>
          <t>REGIÕES/GRUPOS</t>
        </is>
      </c>
    </row>
    <row r="842">
      <c r="A842" s="20" t="n">
        <v>0</v>
      </c>
      <c r="B842" s="21" t="inlineStr">
        <is>
          <t>ROXO</t>
        </is>
      </c>
      <c r="C842" s="9" t="n">
        <v>1643.478260869565</v>
      </c>
      <c r="D842" s="9" t="n">
        <v>0</v>
      </c>
      <c r="E842" s="9" t="n">
        <v>1643.478260869565</v>
      </c>
      <c r="F842" s="6" t="n">
        <v>0</v>
      </c>
      <c r="G842" s="5" t="inlineStr">
        <is>
          <t>SEM GRUPO</t>
        </is>
      </c>
      <c r="H842" s="5" t="inlineStr">
        <is>
          <t>SC</t>
        </is>
      </c>
      <c r="I842" s="5" t="n">
        <v>1276</v>
      </c>
      <c r="J842" s="5" t="inlineStr">
        <is>
          <t>Mapear + Prospectar</t>
        </is>
      </c>
      <c r="K842" s="5" t="inlineStr">
        <is>
          <t>SEM REDE</t>
        </is>
      </c>
      <c r="L842" s="5" t="inlineStr">
        <is>
          <t>SC</t>
        </is>
      </c>
      <c r="M842" s="5" t="n">
        <v>1276</v>
      </c>
      <c r="N842" s="9" t="n">
        <v>1537138.130000001</v>
      </c>
      <c r="O842" s="19" t="n">
        <v>100.387808908046</v>
      </c>
      <c r="P842" s="5" t="inlineStr">
        <is>
          <t>03 - SUL</t>
        </is>
      </c>
      <c r="Q842" s="5" t="inlineStr">
        <is>
          <t>HEMANUELE DITZEL (MANU)</t>
        </is>
      </c>
      <c r="R842" s="5" t="inlineStr"/>
      <c r="S842" s="5" t="inlineStr">
        <is>
          <t>ZR - NAO APLICAVEL</t>
        </is>
      </c>
      <c r="T842" s="5" t="inlineStr">
        <is>
          <t>HEMANUELE ROSA DITZEL</t>
        </is>
      </c>
      <c r="U842" s="5" t="inlineStr"/>
      <c r="V842" s="5" t="inlineStr">
        <is>
          <t>sem venda</t>
        </is>
      </c>
      <c r="W842" s="5" t="inlineStr">
        <is>
          <t>REGIÕES/GRUPOS</t>
        </is>
      </c>
    </row>
    <row r="843">
      <c r="A843" s="20" t="n">
        <v>0</v>
      </c>
      <c r="B843" s="21" t="inlineStr">
        <is>
          <t>ROXO</t>
        </is>
      </c>
      <c r="C843" s="9" t="n">
        <v>1513.953488372093</v>
      </c>
      <c r="D843" s="9" t="n">
        <v>0</v>
      </c>
      <c r="E843" s="9" t="n">
        <v>1513.953488372093</v>
      </c>
      <c r="F843" s="6" t="n">
        <v>0</v>
      </c>
      <c r="G843" s="5" t="inlineStr">
        <is>
          <t>SEM GRUPO</t>
        </is>
      </c>
      <c r="H843" s="5" t="inlineStr">
        <is>
          <t>SC</t>
        </is>
      </c>
      <c r="I843" s="5" t="n">
        <v>1276</v>
      </c>
      <c r="J843" s="5" t="inlineStr">
        <is>
          <t>Mapear + Prospectar</t>
        </is>
      </c>
      <c r="K843" s="5" t="inlineStr">
        <is>
          <t>SEM REDE</t>
        </is>
      </c>
      <c r="L843" s="5" t="inlineStr">
        <is>
          <t>SC</t>
        </is>
      </c>
      <c r="M843" s="5" t="n">
        <v>1276</v>
      </c>
      <c r="N843" s="9" t="n">
        <v>1537138.130000001</v>
      </c>
      <c r="O843" s="19" t="n">
        <v>100.387808908046</v>
      </c>
      <c r="P843" s="5" t="inlineStr">
        <is>
          <t>03 - SUL</t>
        </is>
      </c>
      <c r="Q843" s="5" t="inlineStr">
        <is>
          <t>HEMANUELE DITZEL (MANU)</t>
        </is>
      </c>
      <c r="R843" s="5" t="inlineStr"/>
      <c r="S843" s="5" t="inlineStr">
        <is>
          <t>ZR - NAO APLICAVEL</t>
        </is>
      </c>
      <c r="T843" s="5" t="inlineStr">
        <is>
          <t>HEMANUELE ROSA DITZEL</t>
        </is>
      </c>
      <c r="U843" s="5" t="inlineStr"/>
      <c r="V843" s="5" t="inlineStr">
        <is>
          <t>sem venda</t>
        </is>
      </c>
      <c r="W843" s="5" t="inlineStr">
        <is>
          <t>REGIÕES/GRUPOS</t>
        </is>
      </c>
    </row>
    <row r="844">
      <c r="A844" s="20" t="n">
        <v>0</v>
      </c>
      <c r="B844" s="21" t="inlineStr">
        <is>
          <t>ROXO</t>
        </is>
      </c>
      <c r="C844" s="9" t="n">
        <v>1513.953488372093</v>
      </c>
      <c r="D844" s="9" t="n">
        <v>0</v>
      </c>
      <c r="E844" s="9" t="n">
        <v>1513.953488372093</v>
      </c>
      <c r="F844" s="6" t="n">
        <v>0</v>
      </c>
      <c r="G844" s="5" t="inlineStr">
        <is>
          <t>SEM GRUPO</t>
        </is>
      </c>
      <c r="H844" s="5" t="inlineStr">
        <is>
          <t>SC</t>
        </is>
      </c>
      <c r="I844" s="5" t="n">
        <v>1276</v>
      </c>
      <c r="J844" s="5" t="inlineStr">
        <is>
          <t>Mapear + Prospectar</t>
        </is>
      </c>
      <c r="K844" s="5" t="inlineStr">
        <is>
          <t>SEM REDE</t>
        </is>
      </c>
      <c r="L844" s="5" t="inlineStr">
        <is>
          <t>SC</t>
        </is>
      </c>
      <c r="M844" s="5" t="n">
        <v>1276</v>
      </c>
      <c r="N844" s="9" t="n">
        <v>1537138.130000001</v>
      </c>
      <c r="O844" s="19" t="n">
        <v>100.387808908046</v>
      </c>
      <c r="P844" s="5" t="inlineStr">
        <is>
          <t>03 - SUL</t>
        </is>
      </c>
      <c r="Q844" s="5" t="inlineStr">
        <is>
          <t>HEMANUELE DITZEL (MANU)</t>
        </is>
      </c>
      <c r="R844" s="5" t="inlineStr"/>
      <c r="S844" s="5" t="inlineStr">
        <is>
          <t>ZR - NAO APLICAVEL</t>
        </is>
      </c>
      <c r="T844" s="5" t="inlineStr">
        <is>
          <t>HEMANUELE ROSA DITZEL</t>
        </is>
      </c>
      <c r="U844" s="5" t="inlineStr"/>
      <c r="V844" s="5" t="inlineStr">
        <is>
          <t>sem venda</t>
        </is>
      </c>
      <c r="W844" s="5" t="inlineStr">
        <is>
          <t>REGIÕES/GRUPOS</t>
        </is>
      </c>
    </row>
    <row r="845">
      <c r="A845" s="20" t="n">
        <v>0</v>
      </c>
      <c r="B845" s="21" t="inlineStr">
        <is>
          <t>ROXO</t>
        </is>
      </c>
      <c r="C845" s="9" t="n">
        <v>1513.953488372093</v>
      </c>
      <c r="D845" s="9" t="n">
        <v>0</v>
      </c>
      <c r="E845" s="9" t="n">
        <v>1513.953488372093</v>
      </c>
      <c r="F845" s="6" t="n">
        <v>0</v>
      </c>
      <c r="G845" s="5" t="inlineStr">
        <is>
          <t>SEM GRUPO</t>
        </is>
      </c>
      <c r="H845" s="5" t="inlineStr">
        <is>
          <t>SC</t>
        </is>
      </c>
      <c r="I845" s="5" t="n">
        <v>1276</v>
      </c>
      <c r="J845" s="5" t="inlineStr">
        <is>
          <t>Mapear + Prospectar</t>
        </is>
      </c>
      <c r="K845" s="5" t="inlineStr">
        <is>
          <t>SEM REDE</t>
        </is>
      </c>
      <c r="L845" s="5" t="inlineStr">
        <is>
          <t>SC</t>
        </is>
      </c>
      <c r="M845" s="5" t="n">
        <v>1276</v>
      </c>
      <c r="N845" s="9" t="n">
        <v>1537138.130000001</v>
      </c>
      <c r="O845" s="19" t="n">
        <v>100.387808908046</v>
      </c>
      <c r="P845" s="5" t="inlineStr">
        <is>
          <t>03 - SUL</t>
        </is>
      </c>
      <c r="Q845" s="5" t="inlineStr">
        <is>
          <t>HEMANUELE DITZEL (MANU)</t>
        </is>
      </c>
      <c r="R845" s="5" t="inlineStr"/>
      <c r="S845" s="5" t="inlineStr">
        <is>
          <t>ZR - NAO APLICAVEL</t>
        </is>
      </c>
      <c r="T845" s="5" t="inlineStr">
        <is>
          <t>HEMANUELE ROSA DITZEL</t>
        </is>
      </c>
      <c r="U845" s="5" t="inlineStr"/>
      <c r="V845" s="5" t="inlineStr">
        <is>
          <t>sem venda</t>
        </is>
      </c>
      <c r="W845" s="5" t="inlineStr">
        <is>
          <t>REGIÕES/GRUPOS</t>
        </is>
      </c>
    </row>
    <row r="846">
      <c r="A846" s="20" t="n">
        <v>0</v>
      </c>
      <c r="B846" s="21" t="inlineStr">
        <is>
          <t>ROXO</t>
        </is>
      </c>
      <c r="C846" s="9" t="n">
        <v>1494.339622641509</v>
      </c>
      <c r="D846" s="9" t="n">
        <v>0</v>
      </c>
      <c r="E846" s="9" t="n">
        <v>1494.339622641509</v>
      </c>
      <c r="F846" s="6" t="n">
        <v>0</v>
      </c>
      <c r="G846" s="5" t="inlineStr">
        <is>
          <t>SEM GRUPO</t>
        </is>
      </c>
      <c r="H846" s="5" t="inlineStr">
        <is>
          <t>GO</t>
        </is>
      </c>
      <c r="I846" s="5" t="n">
        <v>1276</v>
      </c>
      <c r="J846" s="5" t="inlineStr">
        <is>
          <t>Mapear + Prospectar</t>
        </is>
      </c>
      <c r="K846" s="5" t="inlineStr">
        <is>
          <t>SEM REDE</t>
        </is>
      </c>
      <c r="L846" s="5" t="inlineStr">
        <is>
          <t>GO</t>
        </is>
      </c>
      <c r="M846" s="5" t="n">
        <v>1276</v>
      </c>
      <c r="N846" s="9" t="n">
        <v>1537138.130000001</v>
      </c>
      <c r="O846" s="19" t="n">
        <v>100.387808908046</v>
      </c>
      <c r="P846" s="5" t="inlineStr">
        <is>
          <t>03 - CENTRO OESTE</t>
        </is>
      </c>
      <c r="Q846" s="5" t="inlineStr">
        <is>
          <t>LARISSA PADILHA</t>
        </is>
      </c>
      <c r="R846" s="5" t="inlineStr"/>
      <c r="S846" s="5" t="inlineStr">
        <is>
          <t>42.149.466 LARISSA DA SILVA PADILHA - ME</t>
        </is>
      </c>
      <c r="T846" s="5" t="inlineStr">
        <is>
          <t>ZV - NAO APLICAVEL</t>
        </is>
      </c>
      <c r="U846" s="5" t="inlineStr"/>
      <c r="V846" s="5" t="inlineStr">
        <is>
          <t>sem venda</t>
        </is>
      </c>
      <c r="W846" s="5" t="inlineStr">
        <is>
          <t>REGIÕES/GRUPOS</t>
        </is>
      </c>
    </row>
    <row r="847">
      <c r="A847" s="20" t="n">
        <v>0</v>
      </c>
      <c r="B847" s="21" t="inlineStr">
        <is>
          <t>ROXO</t>
        </is>
      </c>
      <c r="C847" s="9" t="n">
        <v>1553.191489361702</v>
      </c>
      <c r="D847" s="9" t="n">
        <v>0</v>
      </c>
      <c r="E847" s="9" t="n">
        <v>1553.191489361702</v>
      </c>
      <c r="F847" s="6" t="n">
        <v>0</v>
      </c>
      <c r="G847" s="5" t="inlineStr">
        <is>
          <t>SEM GRUPO</t>
        </is>
      </c>
      <c r="H847" s="5" t="inlineStr">
        <is>
          <t>SC</t>
        </is>
      </c>
      <c r="I847" s="5" t="n">
        <v>1276</v>
      </c>
      <c r="J847" s="5" t="inlineStr">
        <is>
          <t>Mapear + Prospectar</t>
        </is>
      </c>
      <c r="K847" s="5" t="inlineStr">
        <is>
          <t>SEM REDE</t>
        </is>
      </c>
      <c r="L847" s="5" t="inlineStr">
        <is>
          <t>SC</t>
        </is>
      </c>
      <c r="M847" s="5" t="n">
        <v>1276</v>
      </c>
      <c r="N847" s="9" t="n">
        <v>1537138.130000001</v>
      </c>
      <c r="O847" s="19" t="n">
        <v>100.387808908046</v>
      </c>
      <c r="P847" s="5" t="inlineStr">
        <is>
          <t>03 - SUL</t>
        </is>
      </c>
      <c r="Q847" s="5" t="inlineStr">
        <is>
          <t>HEMANUELE DITZEL (MANU)</t>
        </is>
      </c>
      <c r="R847" s="5" t="inlineStr"/>
      <c r="S847" s="5" t="inlineStr">
        <is>
          <t>ZR - NAO APLICAVEL</t>
        </is>
      </c>
      <c r="T847" s="5" t="inlineStr">
        <is>
          <t>HEMANUELE ROSA DITZEL</t>
        </is>
      </c>
      <c r="U847" s="5" t="inlineStr"/>
      <c r="V847" s="5" t="inlineStr">
        <is>
          <t>sem venda</t>
        </is>
      </c>
      <c r="W847" s="5" t="inlineStr">
        <is>
          <t>REGIÕES/GRUPOS</t>
        </is>
      </c>
    </row>
    <row r="848">
      <c r="A848" s="20" t="n">
        <v>0</v>
      </c>
      <c r="B848" s="21" t="inlineStr">
        <is>
          <t>ROXO</t>
        </is>
      </c>
      <c r="C848" s="9" t="n">
        <v>1600</v>
      </c>
      <c r="D848" s="9" t="n">
        <v>0</v>
      </c>
      <c r="E848" s="9" t="n">
        <v>1600</v>
      </c>
      <c r="F848" s="6" t="n">
        <v>0</v>
      </c>
      <c r="G848" s="5" t="inlineStr">
        <is>
          <t>SEM GRUPO</t>
        </is>
      </c>
      <c r="H848" s="5" t="inlineStr">
        <is>
          <t>TO</t>
        </is>
      </c>
      <c r="I848" s="5" t="n">
        <v>1276</v>
      </c>
      <c r="J848" s="5" t="inlineStr">
        <is>
          <t>Mapear + Prospectar</t>
        </is>
      </c>
      <c r="K848" s="5" t="inlineStr">
        <is>
          <t>SEM REDE</t>
        </is>
      </c>
      <c r="L848" s="5" t="inlineStr">
        <is>
          <t>TO</t>
        </is>
      </c>
      <c r="M848" s="5" t="n">
        <v>1276</v>
      </c>
      <c r="N848" s="9" t="n">
        <v>1537138.130000001</v>
      </c>
      <c r="O848" s="19" t="n">
        <v>100.387808908046</v>
      </c>
      <c r="P848" s="5" t="inlineStr">
        <is>
          <t>03 - CENTRO OESTE</t>
        </is>
      </c>
      <c r="Q848" s="5" t="inlineStr">
        <is>
          <t>LARISSA PADILHA</t>
        </is>
      </c>
      <c r="R848" s="5" t="inlineStr"/>
      <c r="S848" s="5" t="inlineStr">
        <is>
          <t>42.149.466 LARISSA DA SILVA PADILHA - ME</t>
        </is>
      </c>
      <c r="T848" s="5" t="inlineStr">
        <is>
          <t>ZV - NAO APLICAVEL</t>
        </is>
      </c>
      <c r="U848" s="5" t="inlineStr"/>
      <c r="V848" s="5" t="inlineStr">
        <is>
          <t>sem venda</t>
        </is>
      </c>
      <c r="W848" s="5" t="inlineStr">
        <is>
          <t>REGIÕES/GRUPOS</t>
        </is>
      </c>
    </row>
    <row r="849">
      <c r="A849" s="20" t="n">
        <v>0</v>
      </c>
      <c r="B849" s="21" t="inlineStr">
        <is>
          <t>ROXO</t>
        </is>
      </c>
      <c r="C849" s="9" t="n">
        <v>1393.548387096774</v>
      </c>
      <c r="D849" s="9" t="n">
        <v>0</v>
      </c>
      <c r="E849" s="9" t="n">
        <v>1393.548387096774</v>
      </c>
      <c r="F849" s="6" t="n">
        <v>0</v>
      </c>
      <c r="G849" s="5" t="inlineStr">
        <is>
          <t>SEM GRUPO</t>
        </is>
      </c>
      <c r="H849" s="5" t="inlineStr">
        <is>
          <t>RJ</t>
        </is>
      </c>
      <c r="I849" s="5" t="n">
        <v>1276</v>
      </c>
      <c r="J849" s="5" t="inlineStr">
        <is>
          <t>Mapear + Prospectar</t>
        </is>
      </c>
      <c r="K849" s="5" t="inlineStr">
        <is>
          <t>SEM REDE</t>
        </is>
      </c>
      <c r="L849" s="5" t="inlineStr">
        <is>
          <t>RJ</t>
        </is>
      </c>
      <c r="M849" s="5" t="n">
        <v>1276</v>
      </c>
      <c r="N849" s="9" t="n">
        <v>1537138.130000001</v>
      </c>
      <c r="O849" s="19" t="n">
        <v>100.387808908046</v>
      </c>
      <c r="P849" s="5" t="inlineStr">
        <is>
          <t>03 - RJ + ES + MG</t>
        </is>
      </c>
      <c r="Q849" s="5" t="inlineStr">
        <is>
          <t>LARISSA PADILHA</t>
        </is>
      </c>
      <c r="R849" s="5" t="inlineStr"/>
      <c r="S849" s="5" t="inlineStr">
        <is>
          <t>42.149.466 LARISSA DA SILVA PADILHA - ME</t>
        </is>
      </c>
      <c r="T849" s="5" t="inlineStr">
        <is>
          <t>ZV - NAO APLICAVEL</t>
        </is>
      </c>
      <c r="U849" s="5" t="inlineStr"/>
      <c r="V849" s="5" t="inlineStr">
        <is>
          <t>sem venda</t>
        </is>
      </c>
      <c r="W849" s="5" t="inlineStr">
        <is>
          <t>REGIÕES/GRUPOS</t>
        </is>
      </c>
    </row>
    <row r="850">
      <c r="A850" s="20" t="n">
        <v>0</v>
      </c>
      <c r="B850" s="21" t="inlineStr">
        <is>
          <t>ROXO</t>
        </is>
      </c>
      <c r="C850" s="9" t="n">
        <v>2057.142857142857</v>
      </c>
      <c r="D850" s="9" t="n">
        <v>0</v>
      </c>
      <c r="E850" s="9" t="n">
        <v>2057.142857142857</v>
      </c>
      <c r="F850" s="6" t="n">
        <v>0</v>
      </c>
      <c r="G850" s="5" t="inlineStr">
        <is>
          <t>SEM GRUPO</t>
        </is>
      </c>
      <c r="H850" s="5" t="inlineStr">
        <is>
          <t>PI</t>
        </is>
      </c>
      <c r="I850" s="5" t="n">
        <v>1276</v>
      </c>
      <c r="J850" s="5" t="inlineStr">
        <is>
          <t>Mapear + Prospectar</t>
        </is>
      </c>
      <c r="K850" s="5" t="inlineStr">
        <is>
          <t>SEM REDE</t>
        </is>
      </c>
      <c r="L850" s="5" t="inlineStr">
        <is>
          <t>PI</t>
        </is>
      </c>
      <c r="M850" s="5" t="n">
        <v>1276</v>
      </c>
      <c r="N850" s="9" t="n">
        <v>1537138.130000001</v>
      </c>
      <c r="O850" s="19" t="n">
        <v>100.387808908046</v>
      </c>
      <c r="P850" s="5" t="inlineStr">
        <is>
          <t>03 - NORDESTE (SEM MA)</t>
        </is>
      </c>
      <c r="Q850" s="5" t="inlineStr">
        <is>
          <t>LARISSA PADILHA</t>
        </is>
      </c>
      <c r="R850" s="5" t="inlineStr"/>
      <c r="S850" s="5" t="inlineStr">
        <is>
          <t>42.149.466 LARISSA DA SILVA PADILHA - ME</t>
        </is>
      </c>
      <c r="T850" s="5" t="inlineStr">
        <is>
          <t>ZV - NAO APLICAVEL</t>
        </is>
      </c>
      <c r="U850" s="5" t="inlineStr"/>
      <c r="V850" s="5" t="inlineStr">
        <is>
          <t>sem venda</t>
        </is>
      </c>
      <c r="W850" s="5" t="inlineStr">
        <is>
          <t>REGIÕES/GRUPOS</t>
        </is>
      </c>
    </row>
    <row r="851">
      <c r="A851" s="20" t="n">
        <v>0</v>
      </c>
      <c r="B851" s="21" t="inlineStr">
        <is>
          <t>ROXO</t>
        </is>
      </c>
      <c r="C851" s="9" t="n">
        <v>1371.428571428571</v>
      </c>
      <c r="D851" s="9" t="n">
        <v>0</v>
      </c>
      <c r="E851" s="9" t="n">
        <v>1371.428571428571</v>
      </c>
      <c r="F851" s="6" t="n">
        <v>0</v>
      </c>
      <c r="G851" s="5" t="inlineStr">
        <is>
          <t>SEM GRUPO</t>
        </is>
      </c>
      <c r="H851" s="5" t="inlineStr">
        <is>
          <t>BA</t>
        </is>
      </c>
      <c r="I851" s="5" t="n">
        <v>1276</v>
      </c>
      <c r="J851" s="5" t="inlineStr">
        <is>
          <t>Mapear + Prospectar</t>
        </is>
      </c>
      <c r="K851" s="5" t="inlineStr">
        <is>
          <t>SEM REDE</t>
        </is>
      </c>
      <c r="L851" s="5" t="inlineStr">
        <is>
          <t>BA</t>
        </is>
      </c>
      <c r="M851" s="5" t="n">
        <v>1276</v>
      </c>
      <c r="N851" s="9" t="n">
        <v>1537138.130000001</v>
      </c>
      <c r="O851" s="19" t="n">
        <v>100.387808908046</v>
      </c>
      <c r="P851" s="5" t="inlineStr">
        <is>
          <t>03 - NORDESTE (SEM MA)</t>
        </is>
      </c>
      <c r="Q851" s="5" t="inlineStr">
        <is>
          <t>LARISSA PADILHA</t>
        </is>
      </c>
      <c r="R851" s="5" t="inlineStr"/>
      <c r="S851" s="5" t="inlineStr">
        <is>
          <t>42.149.466 LARISSA DA SILVA PADILHA - ME</t>
        </is>
      </c>
      <c r="T851" s="5" t="inlineStr">
        <is>
          <t>ZV - NAO APLICAVEL</t>
        </is>
      </c>
      <c r="U851" s="5" t="inlineStr"/>
      <c r="V851" s="5" t="inlineStr">
        <is>
          <t>sem venda</t>
        </is>
      </c>
      <c r="W851" s="5" t="inlineStr">
        <is>
          <t>REGIÕES/GRUPOS</t>
        </is>
      </c>
    </row>
    <row r="852">
      <c r="A852" s="20" t="n">
        <v>0</v>
      </c>
      <c r="B852" s="21" t="inlineStr">
        <is>
          <t>ROXO</t>
        </is>
      </c>
      <c r="C852" s="9" t="n">
        <v>1553.191489361702</v>
      </c>
      <c r="D852" s="9" t="n">
        <v>0</v>
      </c>
      <c r="E852" s="9" t="n">
        <v>1553.191489361702</v>
      </c>
      <c r="F852" s="6" t="n">
        <v>0</v>
      </c>
      <c r="G852" s="5" t="inlineStr">
        <is>
          <t>SEM GRUPO</t>
        </is>
      </c>
      <c r="H852" s="5" t="inlineStr">
        <is>
          <t>SC</t>
        </is>
      </c>
      <c r="I852" s="5" t="n">
        <v>1276</v>
      </c>
      <c r="J852" s="5" t="inlineStr">
        <is>
          <t>Mapear + Prospectar</t>
        </is>
      </c>
      <c r="K852" s="5" t="inlineStr">
        <is>
          <t>SEM REDE</t>
        </is>
      </c>
      <c r="L852" s="5" t="inlineStr">
        <is>
          <t>SC</t>
        </is>
      </c>
      <c r="M852" s="5" t="n">
        <v>1276</v>
      </c>
      <c r="N852" s="9" t="n">
        <v>1537138.130000001</v>
      </c>
      <c r="O852" s="19" t="n">
        <v>100.387808908046</v>
      </c>
      <c r="P852" s="5" t="inlineStr">
        <is>
          <t>03 - SUL</t>
        </is>
      </c>
      <c r="Q852" s="5" t="inlineStr">
        <is>
          <t>HEMANUELE DITZEL (MANU)</t>
        </is>
      </c>
      <c r="R852" s="5" t="inlineStr"/>
      <c r="S852" s="5" t="inlineStr">
        <is>
          <t>ZR - NAO APLICAVEL</t>
        </is>
      </c>
      <c r="T852" s="5" t="inlineStr">
        <is>
          <t>HEMANUELE ROSA DITZEL</t>
        </is>
      </c>
      <c r="U852" s="5" t="inlineStr"/>
      <c r="V852" s="5" t="inlineStr">
        <is>
          <t>sem venda</t>
        </is>
      </c>
      <c r="W852" s="5" t="inlineStr">
        <is>
          <t>REGIÕES/GRUPOS</t>
        </is>
      </c>
    </row>
    <row r="853">
      <c r="A853" s="20" t="n">
        <v>0</v>
      </c>
      <c r="B853" s="21" t="inlineStr">
        <is>
          <t>ROXO</t>
        </is>
      </c>
      <c r="C853" s="9" t="n">
        <v>1604.347826086957</v>
      </c>
      <c r="D853" s="9" t="n">
        <v>0</v>
      </c>
      <c r="E853" s="9" t="n">
        <v>1604.347826086957</v>
      </c>
      <c r="F853" s="6" t="n">
        <v>0</v>
      </c>
      <c r="G853" s="5" t="inlineStr">
        <is>
          <t>SEM GRUPO</t>
        </is>
      </c>
      <c r="H853" s="5" t="inlineStr">
        <is>
          <t>SC</t>
        </is>
      </c>
      <c r="I853" s="5" t="n">
        <v>1276</v>
      </c>
      <c r="J853" s="5" t="inlineStr">
        <is>
          <t>Mapear + Prospectar</t>
        </is>
      </c>
      <c r="K853" s="5" t="inlineStr">
        <is>
          <t>SEM REDE</t>
        </is>
      </c>
      <c r="L853" s="5" t="inlineStr">
        <is>
          <t>SC</t>
        </is>
      </c>
      <c r="M853" s="5" t="n">
        <v>1276</v>
      </c>
      <c r="N853" s="9" t="n">
        <v>1537138.130000001</v>
      </c>
      <c r="O853" s="19" t="n">
        <v>100.387808908046</v>
      </c>
      <c r="P853" s="5" t="inlineStr">
        <is>
          <t>03 - SUL</t>
        </is>
      </c>
      <c r="Q853" s="5" t="inlineStr">
        <is>
          <t>HEMANUELE DITZEL (MANU)</t>
        </is>
      </c>
      <c r="R853" s="5" t="inlineStr"/>
      <c r="S853" s="5" t="inlineStr">
        <is>
          <t>LG REPRESENTACOES LTDA - EPP</t>
        </is>
      </c>
      <c r="T853" s="5" t="inlineStr">
        <is>
          <t>ZV - NAO APLICAVEL</t>
        </is>
      </c>
      <c r="U853" s="5" t="inlineStr"/>
      <c r="V853" s="5" t="inlineStr">
        <is>
          <t>sem venda</t>
        </is>
      </c>
      <c r="W853" s="5" t="inlineStr">
        <is>
          <t>REGIÕES/GRUPOS</t>
        </is>
      </c>
    </row>
    <row r="854">
      <c r="A854" s="20" t="n">
        <v>0</v>
      </c>
      <c r="B854" s="21" t="inlineStr">
        <is>
          <t>ROXO</t>
        </is>
      </c>
      <c r="C854" s="9" t="n">
        <v>1612.5</v>
      </c>
      <c r="D854" s="9" t="n">
        <v>0</v>
      </c>
      <c r="E854" s="9" t="n">
        <v>1612.5</v>
      </c>
      <c r="F854" s="6" t="n">
        <v>0</v>
      </c>
      <c r="G854" s="5" t="inlineStr">
        <is>
          <t>SEM GRUPO</t>
        </is>
      </c>
      <c r="H854" s="5" t="inlineStr">
        <is>
          <t>RS</t>
        </is>
      </c>
      <c r="I854" s="5" t="n">
        <v>1276</v>
      </c>
      <c r="J854" s="5" t="inlineStr">
        <is>
          <t>Mapear + Prospectar</t>
        </is>
      </c>
      <c r="K854" s="5" t="inlineStr">
        <is>
          <t>SEM REDE</t>
        </is>
      </c>
      <c r="L854" s="5" t="inlineStr">
        <is>
          <t>RS</t>
        </is>
      </c>
      <c r="M854" s="5" t="n">
        <v>1276</v>
      </c>
      <c r="N854" s="9" t="n">
        <v>1537138.130000001</v>
      </c>
      <c r="O854" s="19" t="n">
        <v>100.387808908046</v>
      </c>
      <c r="P854" s="5" t="inlineStr">
        <is>
          <t>03 - SUL</t>
        </is>
      </c>
      <c r="Q854" s="5" t="inlineStr">
        <is>
          <t>HEMANUELE DITZEL (MANU)</t>
        </is>
      </c>
      <c r="R854" s="5" t="inlineStr"/>
      <c r="S854" s="5" t="inlineStr">
        <is>
          <t>ZR - NAO APLICAVEL</t>
        </is>
      </c>
      <c r="T854" s="5" t="inlineStr">
        <is>
          <t>HEMANUELE ROSA DITZEL</t>
        </is>
      </c>
      <c r="U854" s="5" t="inlineStr"/>
      <c r="V854" s="5" t="inlineStr">
        <is>
          <t>sem venda</t>
        </is>
      </c>
      <c r="W854" s="5" t="inlineStr">
        <is>
          <t>REGIÕES/GRUPOS</t>
        </is>
      </c>
    </row>
    <row r="855">
      <c r="A855" s="20" t="n">
        <v>0</v>
      </c>
      <c r="B855" s="21" t="inlineStr">
        <is>
          <t>ROXO</t>
        </is>
      </c>
      <c r="C855" s="9" t="n">
        <v>1371.428571428571</v>
      </c>
      <c r="D855" s="9" t="n">
        <v>0</v>
      </c>
      <c r="E855" s="9" t="n">
        <v>1371.428571428571</v>
      </c>
      <c r="F855" s="6" t="n">
        <v>0</v>
      </c>
      <c r="G855" s="5" t="inlineStr">
        <is>
          <t>SEM GRUPO</t>
        </is>
      </c>
      <c r="H855" s="5" t="inlineStr">
        <is>
          <t>BA</t>
        </is>
      </c>
      <c r="I855" s="5" t="n">
        <v>1276</v>
      </c>
      <c r="J855" s="5" t="inlineStr">
        <is>
          <t>Mapear + Prospectar</t>
        </is>
      </c>
      <c r="K855" s="5" t="inlineStr">
        <is>
          <t>SEM REDE</t>
        </is>
      </c>
      <c r="L855" s="5" t="inlineStr">
        <is>
          <t>BA</t>
        </is>
      </c>
      <c r="M855" s="5" t="n">
        <v>1276</v>
      </c>
      <c r="N855" s="9" t="n">
        <v>1537138.130000001</v>
      </c>
      <c r="O855" s="19" t="n">
        <v>100.387808908046</v>
      </c>
      <c r="P855" s="5" t="inlineStr">
        <is>
          <t>03 - NORDESTE (SEM MA)</t>
        </is>
      </c>
      <c r="Q855" s="5" t="inlineStr">
        <is>
          <t>LARISSA PADILHA</t>
        </is>
      </c>
      <c r="R855" s="5" t="inlineStr"/>
      <c r="S855" s="5" t="inlineStr">
        <is>
          <t>42.149.466 LARISSA DA SILVA PADILHA - ME</t>
        </is>
      </c>
      <c r="T855" s="5" t="inlineStr">
        <is>
          <t>ZV - NAO APLICAVEL</t>
        </is>
      </c>
      <c r="U855" s="5" t="inlineStr"/>
      <c r="V855" s="5" t="inlineStr">
        <is>
          <t>sem venda</t>
        </is>
      </c>
      <c r="W855" s="5" t="inlineStr">
        <is>
          <t>REGIÕES/GRUPOS</t>
        </is>
      </c>
    </row>
    <row r="856">
      <c r="A856" s="20" t="n">
        <v>0</v>
      </c>
      <c r="B856" s="21" t="inlineStr">
        <is>
          <t>ROXO</t>
        </is>
      </c>
      <c r="C856" s="9" t="n">
        <v>1711.764705882353</v>
      </c>
      <c r="D856" s="9" t="n">
        <v>0</v>
      </c>
      <c r="E856" s="9" t="n">
        <v>1711.764705882353</v>
      </c>
      <c r="F856" s="6" t="n">
        <v>0</v>
      </c>
      <c r="G856" s="5" t="inlineStr">
        <is>
          <t>SEM GRUPO</t>
        </is>
      </c>
      <c r="H856" s="5" t="inlineStr">
        <is>
          <t>PR</t>
        </is>
      </c>
      <c r="I856" s="5" t="n">
        <v>1276</v>
      </c>
      <c r="J856" s="5" t="inlineStr">
        <is>
          <t>Mapear + Prospectar</t>
        </is>
      </c>
      <c r="K856" s="5" t="inlineStr">
        <is>
          <t>SEM REDE</t>
        </is>
      </c>
      <c r="L856" s="5" t="inlineStr">
        <is>
          <t>PR</t>
        </is>
      </c>
      <c r="M856" s="5" t="n">
        <v>1276</v>
      </c>
      <c r="N856" s="9" t="n">
        <v>1537138.130000001</v>
      </c>
      <c r="O856" s="19" t="n">
        <v>100.387808908046</v>
      </c>
      <c r="P856" s="5" t="inlineStr">
        <is>
          <t>03 - SUL</t>
        </is>
      </c>
      <c r="Q856" s="5" t="inlineStr">
        <is>
          <t>HEMANUELE DITZEL (MANU)</t>
        </is>
      </c>
      <c r="R856" s="5" t="inlineStr"/>
      <c r="S856" s="5" t="inlineStr">
        <is>
          <t>ZR - NAO APLICAVEL</t>
        </is>
      </c>
      <c r="T856" s="5" t="inlineStr">
        <is>
          <t>HEMANUELE ROSA DITZEL</t>
        </is>
      </c>
      <c r="U856" s="5" t="inlineStr"/>
      <c r="V856" s="5" t="inlineStr">
        <is>
          <t>sem venda</t>
        </is>
      </c>
      <c r="W856" s="5" t="inlineStr">
        <is>
          <t>REGIÕES/GRUPOS</t>
        </is>
      </c>
    </row>
    <row r="857">
      <c r="A857" s="20" t="n">
        <v>0</v>
      </c>
      <c r="B857" s="21" t="inlineStr">
        <is>
          <t>ROXO</t>
        </is>
      </c>
      <c r="C857" s="9" t="n">
        <v>1309.090909090909</v>
      </c>
      <c r="D857" s="9" t="n">
        <v>0</v>
      </c>
      <c r="E857" s="9" t="n">
        <v>1309.090909090909</v>
      </c>
      <c r="F857" s="6" t="n">
        <v>0</v>
      </c>
      <c r="G857" s="5" t="inlineStr">
        <is>
          <t>SEM GRUPO</t>
        </is>
      </c>
      <c r="H857" s="5" t="inlineStr">
        <is>
          <t>MA</t>
        </is>
      </c>
      <c r="I857" s="5" t="n">
        <v>1276</v>
      </c>
      <c r="J857" s="5" t="inlineStr">
        <is>
          <t>Mapear + Prospectar</t>
        </is>
      </c>
      <c r="K857" s="5" t="inlineStr">
        <is>
          <t>SEM REDE</t>
        </is>
      </c>
      <c r="L857" s="5" t="inlineStr">
        <is>
          <t>MA</t>
        </is>
      </c>
      <c r="M857" s="5" t="n">
        <v>1276</v>
      </c>
      <c r="N857" s="9" t="n">
        <v>1537138.130000001</v>
      </c>
      <c r="O857" s="19" t="n">
        <v>100.387808908046</v>
      </c>
      <c r="P857" s="5" t="inlineStr">
        <is>
          <t>03 - NORTE + MA</t>
        </is>
      </c>
      <c r="Q857" s="5" t="inlineStr">
        <is>
          <t>LARISSA PADILHA</t>
        </is>
      </c>
      <c r="R857" s="5" t="inlineStr"/>
      <c r="S857" s="5" t="inlineStr">
        <is>
          <t>42.149.466 LARISSA DA SILVA PADILHA - ME</t>
        </is>
      </c>
      <c r="T857" s="5" t="inlineStr">
        <is>
          <t>ZV - NAO APLICAVEL</t>
        </is>
      </c>
      <c r="U857" s="5" t="inlineStr"/>
      <c r="V857" s="5" t="inlineStr">
        <is>
          <t>sem venda</t>
        </is>
      </c>
      <c r="W857" s="5" t="inlineStr">
        <is>
          <t>REGIÕES/GRUPOS</t>
        </is>
      </c>
    </row>
    <row r="858">
      <c r="A858" s="20" t="n">
        <v>0</v>
      </c>
      <c r="B858" s="21" t="inlineStr">
        <is>
          <t>ROXO</t>
        </is>
      </c>
      <c r="C858" s="9" t="n">
        <v>1553.191489361702</v>
      </c>
      <c r="D858" s="9" t="n">
        <v>0</v>
      </c>
      <c r="E858" s="9" t="n">
        <v>1553.191489361702</v>
      </c>
      <c r="F858" s="6" t="n">
        <v>0</v>
      </c>
      <c r="G858" s="5" t="inlineStr">
        <is>
          <t>SEM GRUPO</t>
        </is>
      </c>
      <c r="H858" s="5" t="inlineStr">
        <is>
          <t>SC</t>
        </is>
      </c>
      <c r="I858" s="5" t="n">
        <v>1276</v>
      </c>
      <c r="J858" s="5" t="inlineStr">
        <is>
          <t>Mapear + Prospectar</t>
        </is>
      </c>
      <c r="K858" s="5" t="inlineStr">
        <is>
          <t>SEM REDE</t>
        </is>
      </c>
      <c r="L858" s="5" t="inlineStr">
        <is>
          <t>SC</t>
        </is>
      </c>
      <c r="M858" s="5" t="n">
        <v>1276</v>
      </c>
      <c r="N858" s="9" t="n">
        <v>1537138.130000001</v>
      </c>
      <c r="O858" s="19" t="n">
        <v>100.387808908046</v>
      </c>
      <c r="P858" s="5" t="inlineStr">
        <is>
          <t>03 - SUL</t>
        </is>
      </c>
      <c r="Q858" s="5" t="inlineStr">
        <is>
          <t>HEMANUELE DITZEL (MANU)</t>
        </is>
      </c>
      <c r="R858" s="5" t="inlineStr"/>
      <c r="S858" s="5" t="inlineStr">
        <is>
          <t>ZR - NAO APLICAVEL</t>
        </is>
      </c>
      <c r="T858" s="5" t="inlineStr">
        <is>
          <t>HEMANUELE ROSA DITZEL</t>
        </is>
      </c>
      <c r="U858" s="5" t="inlineStr"/>
      <c r="V858" s="5" t="inlineStr">
        <is>
          <t>sem venda</t>
        </is>
      </c>
      <c r="W858" s="5" t="inlineStr">
        <is>
          <t>REGIÕES/GRUPOS</t>
        </is>
      </c>
    </row>
    <row r="859">
      <c r="A859" s="20" t="n">
        <v>0</v>
      </c>
      <c r="B859" s="21" t="inlineStr">
        <is>
          <t>ROXO</t>
        </is>
      </c>
      <c r="C859" s="9" t="n">
        <v>1553.191489361702</v>
      </c>
      <c r="D859" s="9" t="n">
        <v>0</v>
      </c>
      <c r="E859" s="9" t="n">
        <v>1553.191489361702</v>
      </c>
      <c r="F859" s="6" t="n">
        <v>0</v>
      </c>
      <c r="G859" s="5" t="inlineStr">
        <is>
          <t>SEM GRUPO</t>
        </is>
      </c>
      <c r="H859" s="5" t="inlineStr">
        <is>
          <t>SC</t>
        </is>
      </c>
      <c r="I859" s="5" t="n">
        <v>1276</v>
      </c>
      <c r="J859" s="5" t="inlineStr">
        <is>
          <t>Mapear + Prospectar</t>
        </is>
      </c>
      <c r="K859" s="5" t="inlineStr">
        <is>
          <t>SEM REDE</t>
        </is>
      </c>
      <c r="L859" s="5" t="inlineStr">
        <is>
          <t>SC</t>
        </is>
      </c>
      <c r="M859" s="5" t="n">
        <v>1276</v>
      </c>
      <c r="N859" s="9" t="n">
        <v>1537138.130000001</v>
      </c>
      <c r="O859" s="19" t="n">
        <v>100.387808908046</v>
      </c>
      <c r="P859" s="5" t="inlineStr">
        <is>
          <t>03 - SUL</t>
        </is>
      </c>
      <c r="Q859" s="5" t="inlineStr">
        <is>
          <t>HEMANUELE DITZEL (MANU)</t>
        </is>
      </c>
      <c r="R859" s="5" t="inlineStr"/>
      <c r="S859" s="5" t="inlineStr">
        <is>
          <t>ZR - NAO APLICAVEL</t>
        </is>
      </c>
      <c r="T859" s="5" t="inlineStr">
        <is>
          <t>HEMANUELE ROSA DITZEL</t>
        </is>
      </c>
      <c r="U859" s="5" t="inlineStr"/>
      <c r="V859" s="5" t="inlineStr">
        <is>
          <t>sem venda</t>
        </is>
      </c>
      <c r="W859" s="5" t="inlineStr">
        <is>
          <t>REGIÕES/GRUPOS</t>
        </is>
      </c>
    </row>
    <row r="860">
      <c r="A860" s="20" t="n">
        <v>0</v>
      </c>
      <c r="B860" s="21" t="inlineStr">
        <is>
          <t>ROXO</t>
        </is>
      </c>
      <c r="C860" s="9" t="n">
        <v>1613.793103448276</v>
      </c>
      <c r="D860" s="9" t="n">
        <v>0</v>
      </c>
      <c r="E860" s="9" t="n">
        <v>1613.793103448276</v>
      </c>
      <c r="F860" s="6" t="n">
        <v>0</v>
      </c>
      <c r="G860" s="5" t="inlineStr">
        <is>
          <t>SEM GRUPO</t>
        </is>
      </c>
      <c r="H860" s="5" t="inlineStr">
        <is>
          <t>PR</t>
        </is>
      </c>
      <c r="I860" s="5" t="n">
        <v>1276</v>
      </c>
      <c r="J860" s="5" t="inlineStr">
        <is>
          <t>Mapear + Prospectar</t>
        </is>
      </c>
      <c r="K860" s="5" t="inlineStr">
        <is>
          <t>SEM REDE</t>
        </is>
      </c>
      <c r="L860" s="5" t="inlineStr">
        <is>
          <t>PR</t>
        </is>
      </c>
      <c r="M860" s="5" t="n">
        <v>1276</v>
      </c>
      <c r="N860" s="9" t="n">
        <v>1537138.130000001</v>
      </c>
      <c r="O860" s="19" t="n">
        <v>100.387808908046</v>
      </c>
      <c r="P860" s="5" t="inlineStr">
        <is>
          <t>03 - SUL</t>
        </is>
      </c>
      <c r="Q860" s="5" t="inlineStr">
        <is>
          <t>HEMANUELE DITZEL (MANU)</t>
        </is>
      </c>
      <c r="R860" s="5" t="inlineStr"/>
      <c r="S860" s="5" t="inlineStr">
        <is>
          <t>ZR - NAO APLICAVEL</t>
        </is>
      </c>
      <c r="T860" s="5" t="inlineStr">
        <is>
          <t>HEMANUELE ROSA DITZEL</t>
        </is>
      </c>
      <c r="U860" s="5" t="inlineStr"/>
      <c r="V860" s="5" t="inlineStr">
        <is>
          <t>sem venda</t>
        </is>
      </c>
      <c r="W860" s="5" t="inlineStr">
        <is>
          <t>REGIÕES/GRUPOS</t>
        </is>
      </c>
    </row>
    <row r="861">
      <c r="A861" s="20" t="n">
        <v>0</v>
      </c>
      <c r="B861" s="21" t="inlineStr">
        <is>
          <t>ROXO</t>
        </is>
      </c>
      <c r="C861" s="9" t="n">
        <v>1613.793103448276</v>
      </c>
      <c r="D861" s="9" t="n">
        <v>0</v>
      </c>
      <c r="E861" s="9" t="n">
        <v>1613.793103448276</v>
      </c>
      <c r="F861" s="6" t="n">
        <v>0</v>
      </c>
      <c r="G861" s="5" t="inlineStr">
        <is>
          <t>SEM GRUPO</t>
        </is>
      </c>
      <c r="H861" s="5" t="inlineStr">
        <is>
          <t>PR</t>
        </is>
      </c>
      <c r="I861" s="5" t="n">
        <v>1276</v>
      </c>
      <c r="J861" s="5" t="inlineStr">
        <is>
          <t>Mapear + Prospectar</t>
        </is>
      </c>
      <c r="K861" s="5" t="inlineStr">
        <is>
          <t>SEM REDE</t>
        </is>
      </c>
      <c r="L861" s="5" t="inlineStr">
        <is>
          <t>PR</t>
        </is>
      </c>
      <c r="M861" s="5" t="n">
        <v>1276</v>
      </c>
      <c r="N861" s="9" t="n">
        <v>1537138.130000001</v>
      </c>
      <c r="O861" s="19" t="n">
        <v>100.387808908046</v>
      </c>
      <c r="P861" s="5" t="inlineStr">
        <is>
          <t>03 - SUL</t>
        </is>
      </c>
      <c r="Q861" s="5" t="inlineStr">
        <is>
          <t>HEMANUELE DITZEL (MANU)</t>
        </is>
      </c>
      <c r="R861" s="5" t="inlineStr"/>
      <c r="S861" s="5" t="inlineStr">
        <is>
          <t>ZR - NAO APLICAVEL</t>
        </is>
      </c>
      <c r="T861" s="5" t="inlineStr">
        <is>
          <t>HEMANUELE ROSA DITZEL</t>
        </is>
      </c>
      <c r="U861" s="5" t="inlineStr"/>
      <c r="V861" s="5" t="inlineStr">
        <is>
          <t>sem venda</t>
        </is>
      </c>
      <c r="W861" s="5" t="inlineStr">
        <is>
          <t>REGIÕES/GRUPOS</t>
        </is>
      </c>
    </row>
    <row r="862">
      <c r="A862" s="20" t="n">
        <v>0</v>
      </c>
      <c r="B862" s="21" t="inlineStr">
        <is>
          <t>ROXO</t>
        </is>
      </c>
      <c r="C862" s="9" t="n">
        <v>1575</v>
      </c>
      <c r="D862" s="9" t="n">
        <v>0</v>
      </c>
      <c r="E862" s="9" t="n">
        <v>1575</v>
      </c>
      <c r="F862" s="6" t="n">
        <v>0</v>
      </c>
      <c r="G862" s="5" t="inlineStr">
        <is>
          <t>SEM GRUPO</t>
        </is>
      </c>
      <c r="H862" s="5" t="inlineStr">
        <is>
          <t>PR</t>
        </is>
      </c>
      <c r="I862" s="5" t="n">
        <v>1276</v>
      </c>
      <c r="J862" s="5" t="inlineStr">
        <is>
          <t>Mapear + Prospectar</t>
        </is>
      </c>
      <c r="K862" s="5" t="inlineStr">
        <is>
          <t>SEM REDE</t>
        </is>
      </c>
      <c r="L862" s="5" t="inlineStr">
        <is>
          <t>PR</t>
        </is>
      </c>
      <c r="M862" s="5" t="n">
        <v>1276</v>
      </c>
      <c r="N862" s="9" t="n">
        <v>1537138.130000001</v>
      </c>
      <c r="O862" s="19" t="n">
        <v>100.387808908046</v>
      </c>
      <c r="P862" s="5" t="inlineStr">
        <is>
          <t>03 - SUL</t>
        </is>
      </c>
      <c r="Q862" s="5" t="inlineStr">
        <is>
          <t>HEMANUELE DITZEL (MANU)</t>
        </is>
      </c>
      <c r="R862" s="5" t="inlineStr"/>
      <c r="S862" s="5" t="inlineStr">
        <is>
          <t>ZR - NAO APLICAVEL</t>
        </is>
      </c>
      <c r="T862" s="5" t="inlineStr">
        <is>
          <t>HEMANUELE ROSA DITZEL</t>
        </is>
      </c>
      <c r="U862" s="5" t="inlineStr"/>
      <c r="V862" s="5" t="inlineStr">
        <is>
          <t>sem venda</t>
        </is>
      </c>
      <c r="W862" s="5" t="inlineStr">
        <is>
          <t>REGIÕES/GRUPOS</t>
        </is>
      </c>
    </row>
    <row r="863">
      <c r="A863" s="20" t="n">
        <v>0</v>
      </c>
      <c r="B863" s="21" t="inlineStr">
        <is>
          <t>ROXO</t>
        </is>
      </c>
      <c r="C863" s="9" t="n">
        <v>1513.953488372093</v>
      </c>
      <c r="D863" s="9" t="n">
        <v>0</v>
      </c>
      <c r="E863" s="9" t="n">
        <v>1513.953488372093</v>
      </c>
      <c r="F863" s="6" t="n">
        <v>0</v>
      </c>
      <c r="G863" s="5" t="inlineStr">
        <is>
          <t>SEM GRUPO</t>
        </is>
      </c>
      <c r="H863" s="5" t="inlineStr">
        <is>
          <t>SC</t>
        </is>
      </c>
      <c r="I863" s="5" t="n">
        <v>1276</v>
      </c>
      <c r="J863" s="5" t="inlineStr">
        <is>
          <t>Mapear + Prospectar</t>
        </is>
      </c>
      <c r="K863" s="5" t="inlineStr">
        <is>
          <t>SEM REDE</t>
        </is>
      </c>
      <c r="L863" s="5" t="inlineStr">
        <is>
          <t>SC</t>
        </is>
      </c>
      <c r="M863" s="5" t="n">
        <v>1276</v>
      </c>
      <c r="N863" s="9" t="n">
        <v>1537138.130000001</v>
      </c>
      <c r="O863" s="19" t="n">
        <v>100.387808908046</v>
      </c>
      <c r="P863" s="5" t="inlineStr">
        <is>
          <t>03 - SUL</t>
        </is>
      </c>
      <c r="Q863" s="5" t="inlineStr">
        <is>
          <t>HEMANUELE DITZEL (MANU)</t>
        </is>
      </c>
      <c r="R863" s="5" t="inlineStr"/>
      <c r="S863" s="5" t="inlineStr">
        <is>
          <t>ZR - NAO APLICAVEL</t>
        </is>
      </c>
      <c r="T863" s="5" t="inlineStr">
        <is>
          <t>HEMANUELE ROSA DITZEL</t>
        </is>
      </c>
      <c r="U863" s="5" t="inlineStr"/>
      <c r="V863" s="5" t="inlineStr">
        <is>
          <t>sem venda</t>
        </is>
      </c>
      <c r="W863" s="5" t="inlineStr">
        <is>
          <t>REGIÕES/GRUPOS</t>
        </is>
      </c>
    </row>
    <row r="864">
      <c r="A864" s="20" t="n">
        <v>0</v>
      </c>
      <c r="B864" s="21" t="inlineStr">
        <is>
          <t>ROXO</t>
        </is>
      </c>
      <c r="C864" s="9" t="n">
        <v>1800</v>
      </c>
      <c r="D864" s="9" t="n">
        <v>0</v>
      </c>
      <c r="E864" s="9" t="n">
        <v>1800</v>
      </c>
      <c r="F864" s="6" t="n">
        <v>0</v>
      </c>
      <c r="G864" s="5" t="inlineStr">
        <is>
          <t>SEM GRUPO</t>
        </is>
      </c>
      <c r="H864" s="5" t="inlineStr">
        <is>
          <t>SE</t>
        </is>
      </c>
      <c r="I864" s="5" t="n">
        <v>1276</v>
      </c>
      <c r="J864" s="5" t="inlineStr">
        <is>
          <t>Mapear + Prospectar</t>
        </is>
      </c>
      <c r="K864" s="5" t="inlineStr">
        <is>
          <t>SEM REDE</t>
        </is>
      </c>
      <c r="L864" s="5" t="inlineStr">
        <is>
          <t>SE</t>
        </is>
      </c>
      <c r="M864" s="5" t="n">
        <v>1276</v>
      </c>
      <c r="N864" s="9" t="n">
        <v>1537138.130000001</v>
      </c>
      <c r="O864" s="19" t="n">
        <v>100.387808908046</v>
      </c>
      <c r="P864" s="5" t="inlineStr">
        <is>
          <t>03 - NORDESTE (SEM MA)</t>
        </is>
      </c>
      <c r="Q864" s="5" t="inlineStr">
        <is>
          <t>LARISSA PADILHA</t>
        </is>
      </c>
      <c r="R864" s="5" t="inlineStr"/>
      <c r="S864" s="5" t="inlineStr">
        <is>
          <t>42.149.466 LARISSA DA SILVA PADILHA - ME</t>
        </is>
      </c>
      <c r="T864" s="5" t="inlineStr">
        <is>
          <t>ZV - NAO APLICAVEL</t>
        </is>
      </c>
      <c r="U864" s="5" t="inlineStr"/>
      <c r="V864" s="5" t="inlineStr">
        <is>
          <t>sem venda</t>
        </is>
      </c>
      <c r="W864" s="5" t="inlineStr">
        <is>
          <t>REGIÕES/GRUPOS</t>
        </is>
      </c>
    </row>
    <row r="865">
      <c r="A865" s="20" t="n">
        <v>0</v>
      </c>
      <c r="B865" s="21" t="inlineStr">
        <is>
          <t>ROXO</t>
        </is>
      </c>
      <c r="C865" s="9" t="n">
        <v>1200</v>
      </c>
      <c r="D865" s="9" t="n">
        <v>0</v>
      </c>
      <c r="E865" s="9" t="n">
        <v>1200</v>
      </c>
      <c r="F865" s="6" t="n">
        <v>0</v>
      </c>
      <c r="G865" s="5" t="inlineStr">
        <is>
          <t>SEM GRUPO</t>
        </is>
      </c>
      <c r="H865" s="5" t="inlineStr">
        <is>
          <t>DF</t>
        </is>
      </c>
      <c r="I865" s="5" t="n">
        <v>1276</v>
      </c>
      <c r="J865" s="5" t="inlineStr">
        <is>
          <t>Mapear + Prospectar</t>
        </is>
      </c>
      <c r="K865" s="5" t="inlineStr">
        <is>
          <t>SEM REDE</t>
        </is>
      </c>
      <c r="L865" s="5" t="inlineStr">
        <is>
          <t>DF</t>
        </is>
      </c>
      <c r="M865" s="5" t="n">
        <v>1276</v>
      </c>
      <c r="N865" s="9" t="n">
        <v>1537138.130000001</v>
      </c>
      <c r="O865" s="19" t="n">
        <v>100.387808908046</v>
      </c>
      <c r="P865" s="5" t="inlineStr">
        <is>
          <t>03 - CENTRO OESTE</t>
        </is>
      </c>
      <c r="Q865" s="5" t="inlineStr">
        <is>
          <t>LARISSA PADILHA</t>
        </is>
      </c>
      <c r="R865" s="5" t="inlineStr"/>
      <c r="S865" s="5" t="inlineStr">
        <is>
          <t>42.149.466 LARISSA DA SILVA PADILHA - ME</t>
        </is>
      </c>
      <c r="T865" s="5" t="inlineStr">
        <is>
          <t>ZV - NAO APLICAVEL</t>
        </is>
      </c>
      <c r="U865" s="5" t="inlineStr"/>
      <c r="V865" s="5" t="inlineStr">
        <is>
          <t>sem venda</t>
        </is>
      </c>
      <c r="W865" s="5" t="inlineStr">
        <is>
          <t>REGIÕES/GRUPOS</t>
        </is>
      </c>
    </row>
    <row r="866">
      <c r="A866" s="20" t="n">
        <v>0</v>
      </c>
      <c r="B866" s="21" t="inlineStr">
        <is>
          <t>ROXO</t>
        </is>
      </c>
      <c r="C866" s="9" t="n">
        <v>1553.191489361702</v>
      </c>
      <c r="D866" s="9" t="n">
        <v>0</v>
      </c>
      <c r="E866" s="9" t="n">
        <v>1553.191489361702</v>
      </c>
      <c r="F866" s="6" t="n">
        <v>0</v>
      </c>
      <c r="G866" s="5" t="inlineStr">
        <is>
          <t>SEM GRUPO</t>
        </is>
      </c>
      <c r="H866" s="5" t="inlineStr">
        <is>
          <t>SC</t>
        </is>
      </c>
      <c r="I866" s="5" t="n">
        <v>1276</v>
      </c>
      <c r="J866" s="5" t="inlineStr">
        <is>
          <t>Mapear + Prospectar</t>
        </is>
      </c>
      <c r="K866" s="5" t="inlineStr">
        <is>
          <t>SEM REDE</t>
        </is>
      </c>
      <c r="L866" s="5" t="inlineStr">
        <is>
          <t>SC</t>
        </is>
      </c>
      <c r="M866" s="5" t="n">
        <v>1276</v>
      </c>
      <c r="N866" s="9" t="n">
        <v>1537138.130000001</v>
      </c>
      <c r="O866" s="19" t="n">
        <v>100.387808908046</v>
      </c>
      <c r="P866" s="5" t="inlineStr">
        <is>
          <t>03 - SUL</t>
        </is>
      </c>
      <c r="Q866" s="5" t="inlineStr">
        <is>
          <t>HEMANUELE DITZEL (MANU)</t>
        </is>
      </c>
      <c r="R866" s="5" t="inlineStr"/>
      <c r="S866" s="5" t="inlineStr">
        <is>
          <t>ZR - NAO APLICAVEL</t>
        </is>
      </c>
      <c r="T866" s="5" t="inlineStr">
        <is>
          <t>HEMANUELE ROSA DITZEL</t>
        </is>
      </c>
      <c r="U866" s="5" t="inlineStr"/>
      <c r="V866" s="5" t="inlineStr">
        <is>
          <t>sem venda</t>
        </is>
      </c>
      <c r="W866" s="5" t="inlineStr">
        <is>
          <t>REGIÕES/GRUPOS</t>
        </is>
      </c>
    </row>
    <row r="867">
      <c r="A867" s="20" t="n">
        <v>0</v>
      </c>
      <c r="B867" s="21" t="inlineStr">
        <is>
          <t>ROXO</t>
        </is>
      </c>
      <c r="C867" s="9" t="n">
        <v>1604.347826086957</v>
      </c>
      <c r="D867" s="9" t="n">
        <v>0</v>
      </c>
      <c r="E867" s="9" t="n">
        <v>1604.347826086957</v>
      </c>
      <c r="F867" s="6" t="n">
        <v>0</v>
      </c>
      <c r="G867" s="5" t="inlineStr">
        <is>
          <t>SEM GRUPO</t>
        </is>
      </c>
      <c r="H867" s="5" t="inlineStr">
        <is>
          <t>SC</t>
        </is>
      </c>
      <c r="I867" s="5" t="n">
        <v>1276</v>
      </c>
      <c r="J867" s="5" t="inlineStr">
        <is>
          <t>Mapear + Prospectar</t>
        </is>
      </c>
      <c r="K867" s="5" t="inlineStr">
        <is>
          <t>SEM REDE</t>
        </is>
      </c>
      <c r="L867" s="5" t="inlineStr">
        <is>
          <t>SC</t>
        </is>
      </c>
      <c r="M867" s="5" t="n">
        <v>1276</v>
      </c>
      <c r="N867" s="9" t="n">
        <v>1537138.130000001</v>
      </c>
      <c r="O867" s="19" t="n">
        <v>100.387808908046</v>
      </c>
      <c r="P867" s="5" t="inlineStr">
        <is>
          <t>03 - SUL</t>
        </is>
      </c>
      <c r="Q867" s="5" t="inlineStr">
        <is>
          <t>HEMANUELE DITZEL (MANU)</t>
        </is>
      </c>
      <c r="R867" s="5" t="inlineStr"/>
      <c r="S867" s="5" t="inlineStr">
        <is>
          <t>LG REPRESENTACOES LTDA - EPP</t>
        </is>
      </c>
      <c r="T867" s="5" t="inlineStr">
        <is>
          <t>ZV - NAO APLICAVEL</t>
        </is>
      </c>
      <c r="U867" s="5" t="inlineStr"/>
      <c r="V867" s="5" t="inlineStr">
        <is>
          <t>sem venda</t>
        </is>
      </c>
      <c r="W867" s="5" t="inlineStr">
        <is>
          <t>REGIÕES/GRUPOS</t>
        </is>
      </c>
    </row>
    <row r="868">
      <c r="A868" s="20" t="n">
        <v>0</v>
      </c>
      <c r="B868" s="21" t="inlineStr">
        <is>
          <t>ROXO</t>
        </is>
      </c>
      <c r="C868" s="9" t="n">
        <v>1613.793103448276</v>
      </c>
      <c r="D868" s="9" t="n">
        <v>0</v>
      </c>
      <c r="E868" s="9" t="n">
        <v>1613.793103448276</v>
      </c>
      <c r="F868" s="6" t="n">
        <v>0</v>
      </c>
      <c r="G868" s="5" t="inlineStr">
        <is>
          <t>SEM GRUPO</t>
        </is>
      </c>
      <c r="H868" s="5" t="inlineStr">
        <is>
          <t>PR</t>
        </is>
      </c>
      <c r="I868" s="5" t="n">
        <v>1276</v>
      </c>
      <c r="J868" s="5" t="inlineStr">
        <is>
          <t>Mapear + Prospectar</t>
        </is>
      </c>
      <c r="K868" s="5" t="inlineStr">
        <is>
          <t>SEM REDE</t>
        </is>
      </c>
      <c r="L868" s="5" t="inlineStr">
        <is>
          <t>PR</t>
        </is>
      </c>
      <c r="M868" s="5" t="n">
        <v>1276</v>
      </c>
      <c r="N868" s="9" t="n">
        <v>1537138.130000001</v>
      </c>
      <c r="O868" s="19" t="n">
        <v>100.387808908046</v>
      </c>
      <c r="P868" s="5" t="inlineStr">
        <is>
          <t>03 - SUL</t>
        </is>
      </c>
      <c r="Q868" s="5" t="inlineStr">
        <is>
          <t>HEMANUELE DITZEL (MANU)</t>
        </is>
      </c>
      <c r="R868" s="5" t="inlineStr"/>
      <c r="S868" s="5" t="inlineStr">
        <is>
          <t>ZR - NAO APLICAVEL</t>
        </is>
      </c>
      <c r="T868" s="5" t="inlineStr">
        <is>
          <t>HEMANUELE ROSA DITZEL</t>
        </is>
      </c>
      <c r="U868" s="5" t="inlineStr"/>
      <c r="V868" s="5" t="inlineStr">
        <is>
          <t>sem venda</t>
        </is>
      </c>
      <c r="W868" s="5" t="inlineStr">
        <is>
          <t>REGIÕES/GRUPOS</t>
        </is>
      </c>
    </row>
    <row r="869">
      <c r="A869" s="20" t="n">
        <v>0</v>
      </c>
      <c r="B869" s="21" t="inlineStr">
        <is>
          <t>ROXO</t>
        </is>
      </c>
      <c r="C869" s="9" t="n">
        <v>8833.333333333334</v>
      </c>
      <c r="D869" s="9" t="n">
        <v>0</v>
      </c>
      <c r="E869" s="9" t="n">
        <v>8833.333333333334</v>
      </c>
      <c r="F869" s="6" t="n">
        <v>0</v>
      </c>
      <c r="G869" s="5" t="inlineStr">
        <is>
          <t>TUDO EM GRAOS / VGA</t>
        </is>
      </c>
      <c r="H869" s="5" t="inlineStr"/>
      <c r="I869" s="5" t="n">
        <v>9</v>
      </c>
      <c r="J869" s="5" t="inlineStr">
        <is>
          <t>Mapear + Prospectar</t>
        </is>
      </c>
      <c r="K869" s="5" t="inlineStr">
        <is>
          <t>TUDO EM GRAOS / VGA</t>
        </is>
      </c>
      <c r="L869" s="5" t="inlineStr"/>
      <c r="M869" s="5" t="n">
        <v>9</v>
      </c>
      <c r="N869" s="9" t="n">
        <v>8579.27</v>
      </c>
      <c r="O869" s="19" t="n">
        <v>79.43768518518519</v>
      </c>
      <c r="P869" s="5" t="inlineStr">
        <is>
          <t>03 - NACIONAL</t>
        </is>
      </c>
      <c r="Q869" s="5" t="inlineStr">
        <is>
          <t>DAIANE STAVICKI</t>
        </is>
      </c>
      <c r="R869" s="5" t="inlineStr"/>
      <c r="S869" s="5" t="inlineStr">
        <is>
          <t>ZR - NAO APLICAVEL</t>
        </is>
      </c>
      <c r="T869" s="5" t="inlineStr">
        <is>
          <t>ZV - NAO APLICAVEL</t>
        </is>
      </c>
      <c r="U869" s="5" t="inlineStr"/>
      <c r="V869" s="5" t="inlineStr">
        <is>
          <t>sem venda</t>
        </is>
      </c>
      <c r="W869" s="5" t="inlineStr">
        <is>
          <t>REDES/GRUPOS</t>
        </is>
      </c>
    </row>
    <row r="870">
      <c r="A870" s="20" t="n">
        <v>0</v>
      </c>
      <c r="B870" s="21" t="inlineStr">
        <is>
          <t>ROXO</t>
        </is>
      </c>
      <c r="C870" s="9" t="n">
        <v>2520</v>
      </c>
      <c r="D870" s="9" t="n">
        <v>0</v>
      </c>
      <c r="E870" s="9" t="n">
        <v>2520</v>
      </c>
      <c r="F870" s="6" t="n">
        <v>0</v>
      </c>
      <c r="G870" s="5" t="inlineStr">
        <is>
          <t>SEM GRUPO</t>
        </is>
      </c>
      <c r="H870" s="5" t="inlineStr">
        <is>
          <t>SP</t>
        </is>
      </c>
      <c r="I870" s="5" t="n">
        <v>1276</v>
      </c>
      <c r="J870" s="5" t="inlineStr">
        <is>
          <t>Mapear + Prospectar</t>
        </is>
      </c>
      <c r="K870" s="5" t="inlineStr">
        <is>
          <t>SEM REDE</t>
        </is>
      </c>
      <c r="L870" s="5" t="inlineStr">
        <is>
          <t>SP</t>
        </is>
      </c>
      <c r="M870" s="5" t="n">
        <v>1276</v>
      </c>
      <c r="N870" s="9" t="n">
        <v>1537138.130000001</v>
      </c>
      <c r="O870" s="19" t="n">
        <v>100.387808908046</v>
      </c>
      <c r="P870" s="5" t="inlineStr">
        <is>
          <t>03 - SP INTERIOR</t>
        </is>
      </c>
      <c r="Q870" s="5" t="inlineStr">
        <is>
          <t>LARISSA PADILHA</t>
        </is>
      </c>
      <c r="R870" s="5" t="inlineStr"/>
      <c r="S870" s="5" t="inlineStr">
        <is>
          <t>42.149.466 LARISSA DA SILVA PADILHA - ME</t>
        </is>
      </c>
      <c r="T870" s="5" t="inlineStr">
        <is>
          <t>ZV - NAO APLICAVEL</t>
        </is>
      </c>
      <c r="U870" s="5" t="inlineStr"/>
      <c r="V870" s="5" t="inlineStr">
        <is>
          <t>sem venda</t>
        </is>
      </c>
      <c r="W870" s="5" t="inlineStr">
        <is>
          <t>REGIÕES/GRUPOS</t>
        </is>
      </c>
    </row>
    <row r="871">
      <c r="A871" s="20" t="n">
        <v>0</v>
      </c>
      <c r="B871" s="21" t="inlineStr">
        <is>
          <t>ROXO</t>
        </is>
      </c>
      <c r="C871" s="9" t="n">
        <v>1553.191489361702</v>
      </c>
      <c r="D871" s="9" t="n">
        <v>0</v>
      </c>
      <c r="E871" s="9" t="n">
        <v>1553.191489361702</v>
      </c>
      <c r="F871" s="6" t="n">
        <v>0</v>
      </c>
      <c r="G871" s="5" t="inlineStr">
        <is>
          <t>SEM GRUPO</t>
        </is>
      </c>
      <c r="H871" s="5" t="inlineStr">
        <is>
          <t>SC</t>
        </is>
      </c>
      <c r="I871" s="5" t="n">
        <v>1276</v>
      </c>
      <c r="J871" s="5" t="inlineStr">
        <is>
          <t>Mapear + Prospectar</t>
        </is>
      </c>
      <c r="K871" s="5" t="inlineStr">
        <is>
          <t>SEM REDE</t>
        </is>
      </c>
      <c r="L871" s="5" t="inlineStr">
        <is>
          <t>SC</t>
        </is>
      </c>
      <c r="M871" s="5" t="n">
        <v>1276</v>
      </c>
      <c r="N871" s="9" t="n">
        <v>1537138.130000001</v>
      </c>
      <c r="O871" s="19" t="n">
        <v>100.387808908046</v>
      </c>
      <c r="P871" s="5" t="inlineStr">
        <is>
          <t>03 - SUL</t>
        </is>
      </c>
      <c r="Q871" s="5" t="inlineStr">
        <is>
          <t>HEMANUELE DITZEL (MANU)</t>
        </is>
      </c>
      <c r="R871" s="5" t="inlineStr"/>
      <c r="S871" s="5" t="inlineStr">
        <is>
          <t>ZR - NAO APLICAVEL</t>
        </is>
      </c>
      <c r="T871" s="5" t="inlineStr">
        <is>
          <t>HEMANUELE ROSA DITZEL</t>
        </is>
      </c>
      <c r="U871" s="5" t="inlineStr"/>
      <c r="V871" s="5" t="inlineStr">
        <is>
          <t>sem venda</t>
        </is>
      </c>
      <c r="W871" s="5" t="inlineStr">
        <is>
          <t>REGIÕES/GRUPOS</t>
        </is>
      </c>
    </row>
    <row r="872">
      <c r="A872" s="20" t="n">
        <v>0</v>
      </c>
      <c r="B872" s="21" t="inlineStr">
        <is>
          <t>ROXO</t>
        </is>
      </c>
      <c r="C872" s="9" t="n">
        <v>1643.478260869565</v>
      </c>
      <c r="D872" s="9" t="n">
        <v>0</v>
      </c>
      <c r="E872" s="9" t="n">
        <v>1643.478260869565</v>
      </c>
      <c r="F872" s="6" t="n">
        <v>0</v>
      </c>
      <c r="G872" s="5" t="inlineStr">
        <is>
          <t>SEM GRUPO</t>
        </is>
      </c>
      <c r="H872" s="5" t="inlineStr">
        <is>
          <t>SC</t>
        </is>
      </c>
      <c r="I872" s="5" t="n">
        <v>1276</v>
      </c>
      <c r="J872" s="5" t="inlineStr">
        <is>
          <t>Mapear + Prospectar</t>
        </is>
      </c>
      <c r="K872" s="5" t="inlineStr">
        <is>
          <t>SEM REDE</t>
        </is>
      </c>
      <c r="L872" s="5" t="inlineStr">
        <is>
          <t>SC</t>
        </is>
      </c>
      <c r="M872" s="5" t="n">
        <v>1276</v>
      </c>
      <c r="N872" s="9" t="n">
        <v>1537138.130000001</v>
      </c>
      <c r="O872" s="19" t="n">
        <v>100.387808908046</v>
      </c>
      <c r="P872" s="5" t="inlineStr">
        <is>
          <t>03 - SUL</t>
        </is>
      </c>
      <c r="Q872" s="5" t="inlineStr">
        <is>
          <t>HEMANUELE DITZEL (MANU)</t>
        </is>
      </c>
      <c r="R872" s="5" t="inlineStr"/>
      <c r="S872" s="5" t="inlineStr">
        <is>
          <t>ZR - NAO APLICAVEL</t>
        </is>
      </c>
      <c r="T872" s="5" t="inlineStr">
        <is>
          <t>HEMANUELE ROSA DITZEL</t>
        </is>
      </c>
      <c r="U872" s="5" t="inlineStr"/>
      <c r="V872" s="5" t="inlineStr">
        <is>
          <t>sem venda</t>
        </is>
      </c>
      <c r="W872" s="5" t="inlineStr">
        <is>
          <t>REGIÕES/GRUPOS</t>
        </is>
      </c>
    </row>
    <row r="873">
      <c r="A873" s="20" t="n">
        <v>0</v>
      </c>
      <c r="B873" s="21" t="inlineStr">
        <is>
          <t>ROXO</t>
        </is>
      </c>
      <c r="C873" s="9" t="n">
        <v>1542.857142857143</v>
      </c>
      <c r="D873" s="9" t="n">
        <v>0</v>
      </c>
      <c r="E873" s="9" t="n">
        <v>1542.857142857143</v>
      </c>
      <c r="F873" s="6" t="n">
        <v>0</v>
      </c>
      <c r="G873" s="5" t="inlineStr">
        <is>
          <t>SEM GRUPO</t>
        </is>
      </c>
      <c r="H873" s="5" t="inlineStr">
        <is>
          <t>MT</t>
        </is>
      </c>
      <c r="I873" s="5" t="n">
        <v>1276</v>
      </c>
      <c r="J873" s="5" t="inlineStr">
        <is>
          <t>Mapear + Prospectar</t>
        </is>
      </c>
      <c r="K873" s="5" t="inlineStr">
        <is>
          <t>SEM REDE</t>
        </is>
      </c>
      <c r="L873" s="5" t="inlineStr">
        <is>
          <t>MT</t>
        </is>
      </c>
      <c r="M873" s="5" t="n">
        <v>1276</v>
      </c>
      <c r="N873" s="9" t="n">
        <v>1537138.130000001</v>
      </c>
      <c r="O873" s="19" t="n">
        <v>100.387808908046</v>
      </c>
      <c r="P873" s="5" t="inlineStr">
        <is>
          <t>03 - CENTRO OESTE</t>
        </is>
      </c>
      <c r="Q873" s="5" t="inlineStr">
        <is>
          <t>LARISSA PADILHA</t>
        </is>
      </c>
      <c r="R873" s="5" t="inlineStr"/>
      <c r="S873" s="5" t="inlineStr">
        <is>
          <t>42.149.466 LARISSA DA SILVA PADILHA - ME</t>
        </is>
      </c>
      <c r="T873" s="5" t="inlineStr">
        <is>
          <t>ZV - NAO APLICAVEL</t>
        </is>
      </c>
      <c r="U873" s="5" t="inlineStr"/>
      <c r="V873" s="5" t="inlineStr">
        <is>
          <t>sem venda</t>
        </is>
      </c>
      <c r="W873" s="5" t="inlineStr">
        <is>
          <t>REGIÕES/GRUPOS</t>
        </is>
      </c>
    </row>
    <row r="874">
      <c r="A874" s="20" t="n">
        <v>0</v>
      </c>
      <c r="B874" s="21" t="inlineStr">
        <is>
          <t>ROXO</t>
        </is>
      </c>
      <c r="C874" s="9" t="n">
        <v>7200</v>
      </c>
      <c r="D874" s="9" t="n">
        <v>0</v>
      </c>
      <c r="E874" s="9" t="n">
        <v>7200</v>
      </c>
      <c r="F874" s="6" t="n">
        <v>0</v>
      </c>
      <c r="G874" s="5" t="inlineStr">
        <is>
          <t>ARMAZEM FIT STORE</t>
        </is>
      </c>
      <c r="H874" s="5" t="inlineStr">
        <is>
          <t>RS</t>
        </is>
      </c>
      <c r="I874" s="5" t="n">
        <v>5</v>
      </c>
      <c r="J874" s="5" t="inlineStr">
        <is>
          <t>Mapear + Prospectar</t>
        </is>
      </c>
      <c r="K874" s="5" t="inlineStr">
        <is>
          <t>ARMAZEM FIT STORE</t>
        </is>
      </c>
      <c r="L874" s="5" t="inlineStr">
        <is>
          <t>RS</t>
        </is>
      </c>
      <c r="M874" s="5" t="n">
        <v>5</v>
      </c>
      <c r="N874" s="9" t="n">
        <v>0</v>
      </c>
      <c r="O874" s="19" t="n">
        <v>0</v>
      </c>
      <c r="P874" s="5" t="inlineStr">
        <is>
          <t>03 - SUL</t>
        </is>
      </c>
      <c r="Q874" s="5" t="inlineStr">
        <is>
          <t>DAIANE STAVICKI</t>
        </is>
      </c>
      <c r="R874" s="5" t="inlineStr"/>
      <c r="S874" s="5" t="inlineStr">
        <is>
          <t>ZR - NAO APLICAVEL</t>
        </is>
      </c>
      <c r="T874" s="5" t="inlineStr">
        <is>
          <t>HEMANUELE ROSA DITZEL</t>
        </is>
      </c>
      <c r="U874" s="5" t="inlineStr"/>
      <c r="V874" s="5" t="inlineStr">
        <is>
          <t>sem venda</t>
        </is>
      </c>
      <c r="W874" s="5" t="inlineStr">
        <is>
          <t>REDES/GRUPOS</t>
        </is>
      </c>
    </row>
    <row r="875">
      <c r="A875" s="20" t="n">
        <v>0</v>
      </c>
      <c r="B875" s="21" t="inlineStr">
        <is>
          <t>ROXO</t>
        </is>
      </c>
      <c r="C875" s="9" t="n">
        <v>3450</v>
      </c>
      <c r="D875" s="9" t="n">
        <v>0</v>
      </c>
      <c r="E875" s="9" t="n">
        <v>3450</v>
      </c>
      <c r="F875" s="6" t="n">
        <v>0</v>
      </c>
      <c r="G875" s="5" t="inlineStr">
        <is>
          <t>SEM GRUPO</t>
        </is>
      </c>
      <c r="H875" s="5" t="inlineStr">
        <is>
          <t>SP</t>
        </is>
      </c>
      <c r="I875" s="5" t="n">
        <v>1276</v>
      </c>
      <c r="J875" s="5" t="inlineStr">
        <is>
          <t>Mapear + Prospectar</t>
        </is>
      </c>
      <c r="K875" s="5" t="inlineStr">
        <is>
          <t>SEM REDE</t>
        </is>
      </c>
      <c r="L875" s="5" t="inlineStr">
        <is>
          <t>SP</t>
        </is>
      </c>
      <c r="M875" s="5" t="n">
        <v>1276</v>
      </c>
      <c r="N875" s="9" t="n">
        <v>1537138.130000001</v>
      </c>
      <c r="O875" s="19" t="n">
        <v>100.387808908046</v>
      </c>
      <c r="P875" s="5" t="inlineStr">
        <is>
          <t>03 - SP CAPITAL</t>
        </is>
      </c>
      <c r="Q875" s="5" t="inlineStr">
        <is>
          <t>LARISSA PADILHA</t>
        </is>
      </c>
      <c r="R875" s="5" t="inlineStr"/>
      <c r="S875" s="5" t="inlineStr">
        <is>
          <t>42.149.466 LARISSA DA SILVA PADILHA - ME</t>
        </is>
      </c>
      <c r="T875" s="5" t="inlineStr">
        <is>
          <t>ZV - NAO APLICAVEL</t>
        </is>
      </c>
      <c r="U875" s="5" t="inlineStr"/>
      <c r="V875" s="5" t="inlineStr">
        <is>
          <t>sem venda</t>
        </is>
      </c>
      <c r="W875" s="5" t="inlineStr">
        <is>
          <t>REGIÕES/GRUPOS</t>
        </is>
      </c>
    </row>
    <row r="876">
      <c r="A876" s="20" t="n">
        <v>0</v>
      </c>
      <c r="B876" s="21" t="inlineStr">
        <is>
          <t>ROXO</t>
        </is>
      </c>
      <c r="C876" s="9" t="n">
        <v>1270.588235294118</v>
      </c>
      <c r="D876" s="9" t="n">
        <v>0</v>
      </c>
      <c r="E876" s="9" t="n">
        <v>1270.588235294118</v>
      </c>
      <c r="F876" s="6" t="n">
        <v>0</v>
      </c>
      <c r="G876" s="5" t="inlineStr">
        <is>
          <t>SEM GRUPO</t>
        </is>
      </c>
      <c r="H876" s="5" t="inlineStr">
        <is>
          <t>CE</t>
        </is>
      </c>
      <c r="I876" s="5" t="n">
        <v>1276</v>
      </c>
      <c r="J876" s="5" t="inlineStr">
        <is>
          <t>Mapear + Prospectar</t>
        </is>
      </c>
      <c r="K876" s="5" t="inlineStr">
        <is>
          <t>SEM REDE</t>
        </is>
      </c>
      <c r="L876" s="5" t="inlineStr">
        <is>
          <t>CE</t>
        </is>
      </c>
      <c r="M876" s="5" t="n">
        <v>1276</v>
      </c>
      <c r="N876" s="9" t="n">
        <v>1537138.130000001</v>
      </c>
      <c r="O876" s="19" t="n">
        <v>100.387808908046</v>
      </c>
      <c r="P876" s="5" t="inlineStr">
        <is>
          <t>03 - NORDESTE (SEM MA)</t>
        </is>
      </c>
      <c r="Q876" s="5" t="inlineStr">
        <is>
          <t>LARISSA PADILHA</t>
        </is>
      </c>
      <c r="R876" s="5" t="inlineStr"/>
      <c r="S876" s="5" t="inlineStr">
        <is>
          <t>42.149.466 LARISSA DA SILVA PADILHA - ME</t>
        </is>
      </c>
      <c r="T876" s="5" t="inlineStr">
        <is>
          <t>ZV - NAO APLICAVEL</t>
        </is>
      </c>
      <c r="U876" s="5" t="inlineStr"/>
      <c r="V876" s="5" t="inlineStr">
        <is>
          <t>sem venda</t>
        </is>
      </c>
      <c r="W876" s="5" t="inlineStr">
        <is>
          <t>REGIÕES/GRUPOS</t>
        </is>
      </c>
    </row>
    <row r="877">
      <c r="A877" s="20" t="n">
        <v>0</v>
      </c>
      <c r="B877" s="21" t="inlineStr">
        <is>
          <t>ROXO</t>
        </is>
      </c>
      <c r="C877" s="9" t="n">
        <v>1565.217391304348</v>
      </c>
      <c r="D877" s="9" t="n">
        <v>0</v>
      </c>
      <c r="E877" s="9" t="n">
        <v>1565.217391304348</v>
      </c>
      <c r="F877" s="6" t="n">
        <v>0</v>
      </c>
      <c r="G877" s="5" t="inlineStr">
        <is>
          <t>SEM GRUPO</t>
        </is>
      </c>
      <c r="H877" s="5" t="inlineStr">
        <is>
          <t>MG</t>
        </is>
      </c>
      <c r="I877" s="5" t="n">
        <v>1276</v>
      </c>
      <c r="J877" s="5" t="inlineStr">
        <is>
          <t>Mapear + Prospectar</t>
        </is>
      </c>
      <c r="K877" s="5" t="inlineStr">
        <is>
          <t>SEM REDE</t>
        </is>
      </c>
      <c r="L877" s="5" t="inlineStr">
        <is>
          <t>MG</t>
        </is>
      </c>
      <c r="M877" s="5" t="n">
        <v>1276</v>
      </c>
      <c r="N877" s="9" t="n">
        <v>1537138.130000001</v>
      </c>
      <c r="O877" s="19" t="n">
        <v>100.387808908046</v>
      </c>
      <c r="P877" s="5" t="inlineStr">
        <is>
          <t>03 - RJ + ES + MG</t>
        </is>
      </c>
      <c r="Q877" s="5" t="inlineStr">
        <is>
          <t>LARISSA PADILHA</t>
        </is>
      </c>
      <c r="R877" s="5" t="inlineStr"/>
      <c r="S877" s="5" t="inlineStr">
        <is>
          <t>42.149.466 LARISSA DA SILVA PADILHA - ME</t>
        </is>
      </c>
      <c r="T877" s="5" t="inlineStr">
        <is>
          <t>ZV - NAO APLICAVEL</t>
        </is>
      </c>
      <c r="U877" s="5" t="inlineStr"/>
      <c r="V877" s="5" t="inlineStr">
        <is>
          <t>sem venda</t>
        </is>
      </c>
      <c r="W877" s="5" t="inlineStr">
        <is>
          <t>REGIÕES/GRUPOS</t>
        </is>
      </c>
    </row>
    <row r="878">
      <c r="A878" s="20" t="n">
        <v>0</v>
      </c>
      <c r="B878" s="21" t="inlineStr">
        <is>
          <t>ROXO</t>
        </is>
      </c>
      <c r="C878" s="9" t="n">
        <v>1515.789473684211</v>
      </c>
      <c r="D878" s="9" t="n">
        <v>0</v>
      </c>
      <c r="E878" s="9" t="n">
        <v>1515.789473684211</v>
      </c>
      <c r="F878" s="6" t="n">
        <v>0</v>
      </c>
      <c r="G878" s="5" t="inlineStr">
        <is>
          <t>SEM GRUPO</t>
        </is>
      </c>
      <c r="H878" s="5" t="inlineStr">
        <is>
          <t>PE</t>
        </is>
      </c>
      <c r="I878" s="5" t="n">
        <v>1276</v>
      </c>
      <c r="J878" s="5" t="inlineStr">
        <is>
          <t>Mapear + Prospectar</t>
        </is>
      </c>
      <c r="K878" s="5" t="inlineStr">
        <is>
          <t>SEM REDE</t>
        </is>
      </c>
      <c r="L878" s="5" t="inlineStr">
        <is>
          <t>PE</t>
        </is>
      </c>
      <c r="M878" s="5" t="n">
        <v>1276</v>
      </c>
      <c r="N878" s="9" t="n">
        <v>1537138.130000001</v>
      </c>
      <c r="O878" s="19" t="n">
        <v>100.387808908046</v>
      </c>
      <c r="P878" s="5" t="inlineStr">
        <is>
          <t>03 - NORDESTE (SEM MA)</t>
        </is>
      </c>
      <c r="Q878" s="5" t="inlineStr">
        <is>
          <t>LARISSA PADILHA</t>
        </is>
      </c>
      <c r="R878" s="5" t="inlineStr"/>
      <c r="S878" s="5" t="inlineStr">
        <is>
          <t>42.149.466 LARISSA DA SILVA PADILHA - ME</t>
        </is>
      </c>
      <c r="T878" s="5" t="inlineStr">
        <is>
          <t>ZV - NAO APLICAVEL</t>
        </is>
      </c>
      <c r="U878" s="5" t="inlineStr"/>
      <c r="V878" s="5" t="inlineStr">
        <is>
          <t>sem venda</t>
        </is>
      </c>
      <c r="W878" s="5" t="inlineStr">
        <is>
          <t>REGIÕES/GRUPOS</t>
        </is>
      </c>
    </row>
    <row r="879">
      <c r="A879" s="20" t="n">
        <v>0</v>
      </c>
      <c r="B879" s="21" t="inlineStr">
        <is>
          <t>ROXO</t>
        </is>
      </c>
      <c r="C879" s="9" t="n">
        <v>1513.953488372093</v>
      </c>
      <c r="D879" s="9" t="n">
        <v>0</v>
      </c>
      <c r="E879" s="9" t="n">
        <v>1513.953488372093</v>
      </c>
      <c r="F879" s="6" t="n">
        <v>0</v>
      </c>
      <c r="G879" s="5" t="inlineStr">
        <is>
          <t>SEM GRUPO</t>
        </is>
      </c>
      <c r="H879" s="5" t="inlineStr">
        <is>
          <t>SC</t>
        </is>
      </c>
      <c r="I879" s="5" t="n">
        <v>1276</v>
      </c>
      <c r="J879" s="5" t="inlineStr">
        <is>
          <t>Mapear + Prospectar</t>
        </is>
      </c>
      <c r="K879" s="5" t="inlineStr">
        <is>
          <t>SEM REDE</t>
        </is>
      </c>
      <c r="L879" s="5" t="inlineStr">
        <is>
          <t>SC</t>
        </is>
      </c>
      <c r="M879" s="5" t="n">
        <v>1276</v>
      </c>
      <c r="N879" s="9" t="n">
        <v>1537138.130000001</v>
      </c>
      <c r="O879" s="19" t="n">
        <v>100.387808908046</v>
      </c>
      <c r="P879" s="5" t="inlineStr">
        <is>
          <t>03 - SUL</t>
        </is>
      </c>
      <c r="Q879" s="5" t="inlineStr">
        <is>
          <t>HEMANUELE DITZEL (MANU)</t>
        </is>
      </c>
      <c r="R879" s="5" t="inlineStr"/>
      <c r="S879" s="5" t="inlineStr">
        <is>
          <t>ZR - NAO APLICAVEL</t>
        </is>
      </c>
      <c r="T879" s="5" t="inlineStr">
        <is>
          <t>HEMANUELE ROSA DITZEL</t>
        </is>
      </c>
      <c r="U879" s="5" t="inlineStr"/>
      <c r="V879" s="5" t="inlineStr">
        <is>
          <t>sem venda</t>
        </is>
      </c>
      <c r="W879" s="5" t="inlineStr">
        <is>
          <t>REGIÕES/GRUPOS</t>
        </is>
      </c>
    </row>
    <row r="880">
      <c r="A880" s="20" t="n">
        <v>0</v>
      </c>
      <c r="B880" s="21" t="inlineStr">
        <is>
          <t>ROXO</t>
        </is>
      </c>
      <c r="C880" s="9" t="n">
        <v>1440</v>
      </c>
      <c r="D880" s="9" t="n">
        <v>0</v>
      </c>
      <c r="E880" s="9" t="n">
        <v>1440</v>
      </c>
      <c r="F880" s="6" t="n">
        <v>0</v>
      </c>
      <c r="G880" s="5" t="inlineStr">
        <is>
          <t>SEM GRUPO</t>
        </is>
      </c>
      <c r="H880" s="5" t="inlineStr">
        <is>
          <t>MG</t>
        </is>
      </c>
      <c r="I880" s="5" t="n">
        <v>1276</v>
      </c>
      <c r="J880" s="5" t="inlineStr">
        <is>
          <t>Mapear + Prospectar</t>
        </is>
      </c>
      <c r="K880" s="5" t="inlineStr">
        <is>
          <t>SEM REDE</t>
        </is>
      </c>
      <c r="L880" s="5" t="inlineStr">
        <is>
          <t>MG</t>
        </is>
      </c>
      <c r="M880" s="5" t="n">
        <v>1276</v>
      </c>
      <c r="N880" s="9" t="n">
        <v>1537138.130000001</v>
      </c>
      <c r="O880" s="19" t="n">
        <v>100.387808908046</v>
      </c>
      <c r="P880" s="5" t="inlineStr">
        <is>
          <t>03 - RJ + ES + MG</t>
        </is>
      </c>
      <c r="Q880" s="5" t="inlineStr">
        <is>
          <t>LARISSA PADILHA</t>
        </is>
      </c>
      <c r="R880" s="5" t="inlineStr"/>
      <c r="S880" s="5" t="inlineStr">
        <is>
          <t>42.149.466 LARISSA DA SILVA PADILHA - ME</t>
        </is>
      </c>
      <c r="T880" s="5" t="inlineStr">
        <is>
          <t>ZV - NAO APLICAVEL</t>
        </is>
      </c>
      <c r="U880" s="5" t="inlineStr"/>
      <c r="V880" s="5" t="inlineStr">
        <is>
          <t>sem venda</t>
        </is>
      </c>
      <c r="W880" s="5" t="inlineStr">
        <is>
          <t>REGIÕES/GRUPOS</t>
        </is>
      </c>
    </row>
    <row r="881">
      <c r="A881" s="20" t="n">
        <v>0</v>
      </c>
      <c r="B881" s="21" t="inlineStr">
        <is>
          <t>ROXO</t>
        </is>
      </c>
      <c r="C881" s="9" t="n">
        <v>2600</v>
      </c>
      <c r="D881" s="9" t="n">
        <v>0</v>
      </c>
      <c r="E881" s="9" t="n">
        <v>2600</v>
      </c>
      <c r="F881" s="6" t="n">
        <v>0</v>
      </c>
      <c r="G881" s="5" t="inlineStr">
        <is>
          <t>SEM GRUPO</t>
        </is>
      </c>
      <c r="H881" s="5" t="inlineStr">
        <is>
          <t>SP</t>
        </is>
      </c>
      <c r="I881" s="5" t="n">
        <v>1276</v>
      </c>
      <c r="J881" s="5" t="inlineStr">
        <is>
          <t>Mapear + Prospectar</t>
        </is>
      </c>
      <c r="K881" s="5" t="inlineStr">
        <is>
          <t>SEM REDE</t>
        </is>
      </c>
      <c r="L881" s="5" t="inlineStr">
        <is>
          <t>SP</t>
        </is>
      </c>
      <c r="M881" s="5" t="n">
        <v>1276</v>
      </c>
      <c r="N881" s="9" t="n">
        <v>1537138.130000001</v>
      </c>
      <c r="O881" s="19" t="n">
        <v>100.387808908046</v>
      </c>
      <c r="P881" s="5" t="inlineStr">
        <is>
          <t>03 - SP INTERIOR</t>
        </is>
      </c>
      <c r="Q881" s="5" t="inlineStr">
        <is>
          <t>LARISSA PADILHA</t>
        </is>
      </c>
      <c r="R881" s="5" t="inlineStr"/>
      <c r="S881" s="5" t="inlineStr">
        <is>
          <t>42.149.466 LARISSA DA SILVA PADILHA - ME</t>
        </is>
      </c>
      <c r="T881" s="5" t="inlineStr">
        <is>
          <t>ZV - NAO APLICAVEL</t>
        </is>
      </c>
      <c r="U881" s="5" t="inlineStr"/>
      <c r="V881" s="5" t="inlineStr">
        <is>
          <t>sem venda</t>
        </is>
      </c>
      <c r="W881" s="5" t="inlineStr">
        <is>
          <t>REGIÕES/GRUPOS</t>
        </is>
      </c>
    </row>
    <row r="882">
      <c r="A882" s="20" t="n">
        <v>0</v>
      </c>
      <c r="B882" s="21" t="inlineStr">
        <is>
          <t>ROXO</t>
        </is>
      </c>
      <c r="C882" s="9" t="n">
        <v>1553.191489361702</v>
      </c>
      <c r="D882" s="9" t="n">
        <v>0</v>
      </c>
      <c r="E882" s="9" t="n">
        <v>1553.191489361702</v>
      </c>
      <c r="F882" s="6" t="n">
        <v>0</v>
      </c>
      <c r="G882" s="5" t="inlineStr">
        <is>
          <t>SEM GRUPO</t>
        </is>
      </c>
      <c r="H882" s="5" t="inlineStr">
        <is>
          <t>SC</t>
        </is>
      </c>
      <c r="I882" s="5" t="n">
        <v>1276</v>
      </c>
      <c r="J882" s="5" t="inlineStr">
        <is>
          <t>Mapear + Prospectar</t>
        </is>
      </c>
      <c r="K882" s="5" t="inlineStr">
        <is>
          <t>SEM REDE</t>
        </is>
      </c>
      <c r="L882" s="5" t="inlineStr">
        <is>
          <t>SC</t>
        </is>
      </c>
      <c r="M882" s="5" t="n">
        <v>1276</v>
      </c>
      <c r="N882" s="9" t="n">
        <v>1537138.130000001</v>
      </c>
      <c r="O882" s="19" t="n">
        <v>100.387808908046</v>
      </c>
      <c r="P882" s="5" t="inlineStr">
        <is>
          <t>03 - SUL</t>
        </is>
      </c>
      <c r="Q882" s="5" t="inlineStr">
        <is>
          <t>HEMANUELE DITZEL (MANU)</t>
        </is>
      </c>
      <c r="R882" s="5" t="inlineStr"/>
      <c r="S882" s="5" t="inlineStr">
        <is>
          <t>ZR - NAO APLICAVEL</t>
        </is>
      </c>
      <c r="T882" s="5" t="inlineStr">
        <is>
          <t>HEMANUELE ROSA DITZEL</t>
        </is>
      </c>
      <c r="U882" s="5" t="inlineStr"/>
      <c r="V882" s="5" t="inlineStr">
        <is>
          <t>sem venda</t>
        </is>
      </c>
      <c r="W882" s="5" t="inlineStr">
        <is>
          <t>REGIÕES/GRUPOS</t>
        </is>
      </c>
    </row>
    <row r="883">
      <c r="A883" s="20" t="n">
        <v>0</v>
      </c>
      <c r="B883" s="21" t="inlineStr">
        <is>
          <t>ROXO</t>
        </is>
      </c>
      <c r="C883" s="9" t="n">
        <v>1575</v>
      </c>
      <c r="D883" s="9" t="n">
        <v>0</v>
      </c>
      <c r="E883" s="9" t="n">
        <v>1575</v>
      </c>
      <c r="F883" s="6" t="n">
        <v>0</v>
      </c>
      <c r="G883" s="5" t="inlineStr">
        <is>
          <t>SEM GRUPO</t>
        </is>
      </c>
      <c r="H883" s="5" t="inlineStr">
        <is>
          <t>PR</t>
        </is>
      </c>
      <c r="I883" s="5" t="n">
        <v>1276</v>
      </c>
      <c r="J883" s="5" t="inlineStr">
        <is>
          <t>Mapear + Prospectar</t>
        </is>
      </c>
      <c r="K883" s="5" t="inlineStr">
        <is>
          <t>SEM REDE</t>
        </is>
      </c>
      <c r="L883" s="5" t="inlineStr">
        <is>
          <t>PR</t>
        </is>
      </c>
      <c r="M883" s="5" t="n">
        <v>1276</v>
      </c>
      <c r="N883" s="9" t="n">
        <v>1537138.130000001</v>
      </c>
      <c r="O883" s="19" t="n">
        <v>100.387808908046</v>
      </c>
      <c r="P883" s="5" t="inlineStr">
        <is>
          <t>03 - SUL</t>
        </is>
      </c>
      <c r="Q883" s="5" t="inlineStr">
        <is>
          <t>HEMANUELE DITZEL (MANU)</t>
        </is>
      </c>
      <c r="R883" s="5" t="inlineStr"/>
      <c r="S883" s="5" t="inlineStr">
        <is>
          <t>ZR - NAO APLICAVEL</t>
        </is>
      </c>
      <c r="T883" s="5" t="inlineStr">
        <is>
          <t>HEMANUELE ROSA DITZEL</t>
        </is>
      </c>
      <c r="U883" s="5" t="inlineStr"/>
      <c r="V883" s="5" t="inlineStr">
        <is>
          <t>sem venda</t>
        </is>
      </c>
      <c r="W883" s="5" t="inlineStr">
        <is>
          <t>REGIÕES/GRUPOS</t>
        </is>
      </c>
    </row>
    <row r="884">
      <c r="A884" s="20" t="n">
        <v>0</v>
      </c>
      <c r="B884" s="21" t="inlineStr">
        <is>
          <t>ROXO</t>
        </is>
      </c>
      <c r="C884" s="9" t="n">
        <v>6566.037735849057</v>
      </c>
      <c r="D884" s="9" t="n">
        <v>0</v>
      </c>
      <c r="E884" s="9" t="n">
        <v>6566.037735849057</v>
      </c>
      <c r="F884" s="6" t="n">
        <v>0</v>
      </c>
      <c r="G884" s="5" t="inlineStr">
        <is>
          <t>DIVINA TERRA</t>
        </is>
      </c>
      <c r="H884" s="5" t="inlineStr"/>
      <c r="I884" s="5" t="n">
        <v>53</v>
      </c>
      <c r="J884" s="5" t="inlineStr">
        <is>
          <t>Mapear + Prospectar</t>
        </is>
      </c>
      <c r="K884" s="5" t="inlineStr">
        <is>
          <t>DIVINA TERRA</t>
        </is>
      </c>
      <c r="L884" s="5" t="inlineStr"/>
      <c r="M884" s="5" t="n">
        <v>53</v>
      </c>
      <c r="N884" s="9" t="n">
        <v>26524.04</v>
      </c>
      <c r="O884" s="19" t="n">
        <v>41.70446540880504</v>
      </c>
      <c r="P884" s="5" t="inlineStr">
        <is>
          <t>03 - NACIONAL</t>
        </is>
      </c>
      <c r="Q884" s="5" t="inlineStr">
        <is>
          <t>DAIANE STAVICKI</t>
        </is>
      </c>
      <c r="R884" s="5" t="inlineStr"/>
      <c r="S884" s="5" t="inlineStr">
        <is>
          <t>ZR - NAO APLICAVEL</t>
        </is>
      </c>
      <c r="T884" s="5" t="inlineStr">
        <is>
          <t>HEMANUELE ROSA DITZEL</t>
        </is>
      </c>
      <c r="U884" s="5" t="inlineStr"/>
      <c r="V884" s="5" t="inlineStr">
        <is>
          <t>sem venda</t>
        </is>
      </c>
      <c r="W884" s="5" t="inlineStr">
        <is>
          <t>REDES/GRUPOS</t>
        </is>
      </c>
    </row>
    <row r="885">
      <c r="A885" s="20" t="n">
        <v>0</v>
      </c>
      <c r="B885" s="21" t="inlineStr">
        <is>
          <t>ROXO</t>
        </is>
      </c>
      <c r="C885" s="9" t="n">
        <v>1440</v>
      </c>
      <c r="D885" s="9" t="n">
        <v>0</v>
      </c>
      <c r="E885" s="9" t="n">
        <v>1440</v>
      </c>
      <c r="F885" s="6" t="n">
        <v>0</v>
      </c>
      <c r="G885" s="5" t="inlineStr">
        <is>
          <t>SEM GRUPO</t>
        </is>
      </c>
      <c r="H885" s="5" t="inlineStr">
        <is>
          <t>MG</t>
        </is>
      </c>
      <c r="I885" s="5" t="n">
        <v>1276</v>
      </c>
      <c r="J885" s="5" t="inlineStr">
        <is>
          <t>Mapear + Prospectar</t>
        </is>
      </c>
      <c r="K885" s="5" t="inlineStr">
        <is>
          <t>SEM REDE</t>
        </is>
      </c>
      <c r="L885" s="5" t="inlineStr">
        <is>
          <t>MG</t>
        </is>
      </c>
      <c r="M885" s="5" t="n">
        <v>1276</v>
      </c>
      <c r="N885" s="9" t="n">
        <v>1537138.130000001</v>
      </c>
      <c r="O885" s="19" t="n">
        <v>100.387808908046</v>
      </c>
      <c r="P885" s="5" t="inlineStr">
        <is>
          <t>03 - RJ + ES + MG</t>
        </is>
      </c>
      <c r="Q885" s="5" t="inlineStr">
        <is>
          <t>LARISSA PADILHA</t>
        </is>
      </c>
      <c r="R885" s="5" t="inlineStr"/>
      <c r="S885" s="5" t="inlineStr">
        <is>
          <t>42.149.466 LARISSA DA SILVA PADILHA - ME</t>
        </is>
      </c>
      <c r="T885" s="5" t="inlineStr">
        <is>
          <t>ZV - NAO APLICAVEL</t>
        </is>
      </c>
      <c r="U885" s="5" t="inlineStr"/>
      <c r="V885" s="5" t="inlineStr">
        <is>
          <t>sem venda</t>
        </is>
      </c>
      <c r="W885" s="5" t="inlineStr">
        <is>
          <t>REGIÕES/GRUPOS</t>
        </is>
      </c>
    </row>
    <row r="886">
      <c r="A886" s="20" t="n">
        <v>0</v>
      </c>
      <c r="B886" s="21" t="inlineStr">
        <is>
          <t>ROXO</t>
        </is>
      </c>
      <c r="C886" s="9" t="n">
        <v>1200</v>
      </c>
      <c r="D886" s="9" t="n">
        <v>0</v>
      </c>
      <c r="E886" s="9" t="n">
        <v>1200</v>
      </c>
      <c r="F886" s="6" t="n">
        <v>0</v>
      </c>
      <c r="G886" s="5" t="inlineStr">
        <is>
          <t>SEM GRUPO</t>
        </is>
      </c>
      <c r="H886" s="5" t="inlineStr">
        <is>
          <t>DF</t>
        </is>
      </c>
      <c r="I886" s="5" t="n">
        <v>1276</v>
      </c>
      <c r="J886" s="5" t="inlineStr">
        <is>
          <t>Mapear + Prospectar</t>
        </is>
      </c>
      <c r="K886" s="5" t="inlineStr">
        <is>
          <t>SEM REDE</t>
        </is>
      </c>
      <c r="L886" s="5" t="inlineStr">
        <is>
          <t>DF</t>
        </is>
      </c>
      <c r="M886" s="5" t="n">
        <v>1276</v>
      </c>
      <c r="N886" s="9" t="n">
        <v>1537138.130000001</v>
      </c>
      <c r="O886" s="19" t="n">
        <v>100.387808908046</v>
      </c>
      <c r="P886" s="5" t="inlineStr">
        <is>
          <t>03 - CENTRO OESTE</t>
        </is>
      </c>
      <c r="Q886" s="5" t="inlineStr">
        <is>
          <t>LARISSA PADILHA</t>
        </is>
      </c>
      <c r="R886" s="5" t="inlineStr"/>
      <c r="S886" s="5" t="inlineStr">
        <is>
          <t>42.149.466 LARISSA DA SILVA PADILHA - ME</t>
        </is>
      </c>
      <c r="T886" s="5" t="inlineStr">
        <is>
          <t>ZV - NAO APLICAVEL</t>
        </is>
      </c>
      <c r="U886" s="5" t="inlineStr"/>
      <c r="V886" s="5" t="inlineStr">
        <is>
          <t>sem venda</t>
        </is>
      </c>
      <c r="W886" s="5" t="inlineStr">
        <is>
          <t>REGIÕES/GRUPOS</t>
        </is>
      </c>
    </row>
    <row r="887">
      <c r="A887" s="20" t="n">
        <v>0</v>
      </c>
      <c r="B887" s="21" t="inlineStr">
        <is>
          <t>ROXO</t>
        </is>
      </c>
      <c r="C887" s="9" t="n">
        <v>2571.428571428572</v>
      </c>
      <c r="D887" s="9" t="n">
        <v>0</v>
      </c>
      <c r="E887" s="9" t="n">
        <v>2571.428571428572</v>
      </c>
      <c r="F887" s="6" t="n">
        <v>0</v>
      </c>
      <c r="G887" s="5" t="inlineStr">
        <is>
          <t>SEM GRUPO</t>
        </is>
      </c>
      <c r="H887" s="5" t="inlineStr">
        <is>
          <t>RS</t>
        </is>
      </c>
      <c r="I887" s="5" t="n">
        <v>1276</v>
      </c>
      <c r="J887" s="5" t="inlineStr">
        <is>
          <t>Mapear + Prospectar</t>
        </is>
      </c>
      <c r="K887" s="5" t="inlineStr">
        <is>
          <t>SEM REDE</t>
        </is>
      </c>
      <c r="L887" s="5" t="inlineStr">
        <is>
          <t>RS</t>
        </is>
      </c>
      <c r="M887" s="5" t="n">
        <v>1276</v>
      </c>
      <c r="N887" s="9" t="n">
        <v>1537138.130000001</v>
      </c>
      <c r="O887" s="19" t="n">
        <v>100.387808908046</v>
      </c>
      <c r="P887" s="5" t="inlineStr">
        <is>
          <t>03 - SUL</t>
        </is>
      </c>
      <c r="Q887" s="5" t="inlineStr">
        <is>
          <t>HEMANUELE DITZEL (MANU)</t>
        </is>
      </c>
      <c r="R887" s="5" t="inlineStr"/>
      <c r="S887" s="5" t="inlineStr">
        <is>
          <t>ZR - NAO APLICAVEL</t>
        </is>
      </c>
      <c r="T887" s="5" t="inlineStr">
        <is>
          <t>HEMANUELE ROSA DITZEL</t>
        </is>
      </c>
      <c r="U887" s="5" t="inlineStr"/>
      <c r="V887" s="5" t="inlineStr">
        <is>
          <t>sem venda</t>
        </is>
      </c>
      <c r="W887" s="5" t="inlineStr">
        <is>
          <t>REGIÕES/GRUPOS</t>
        </is>
      </c>
    </row>
    <row r="888">
      <c r="A888" s="20" t="n">
        <v>0</v>
      </c>
      <c r="B888" s="21" t="inlineStr">
        <is>
          <t>ROXO</t>
        </is>
      </c>
      <c r="C888" s="9" t="n">
        <v>10875</v>
      </c>
      <c r="D888" s="9" t="n">
        <v>0</v>
      </c>
      <c r="E888" s="9" t="n">
        <v>10875</v>
      </c>
      <c r="F888" s="6" t="n">
        <v>0</v>
      </c>
      <c r="G888" s="5" t="inlineStr">
        <is>
          <t>CIA DA SAUDE</t>
        </is>
      </c>
      <c r="H888" s="5" t="inlineStr"/>
      <c r="I888" s="5" t="n">
        <v>72</v>
      </c>
      <c r="J888" s="5" t="inlineStr">
        <is>
          <t>Mapear + Prospectar</t>
        </is>
      </c>
      <c r="K888" s="5" t="inlineStr">
        <is>
          <t>CIA DA SAUDE</t>
        </is>
      </c>
      <c r="L888" s="5" t="inlineStr"/>
      <c r="M888" s="5" t="n">
        <v>72</v>
      </c>
      <c r="N888" s="9" t="n">
        <v>35479.27</v>
      </c>
      <c r="O888" s="19" t="n">
        <v>41.06396990740741</v>
      </c>
      <c r="P888" s="5" t="inlineStr">
        <is>
          <t>03 - NACIONAL</t>
        </is>
      </c>
      <c r="Q888" s="5" t="inlineStr">
        <is>
          <t>JULIO GADRET</t>
        </is>
      </c>
      <c r="R888" s="5" t="inlineStr"/>
      <c r="S888" s="5" t="inlineStr">
        <is>
          <t>LG REPRESENTACOES LTDA - EPP</t>
        </is>
      </c>
      <c r="T888" s="5" t="inlineStr">
        <is>
          <t>ZV - NAO APLICAVEL</t>
        </is>
      </c>
      <c r="U888" s="5" t="inlineStr"/>
      <c r="V888" s="5" t="inlineStr">
        <is>
          <t>sem venda</t>
        </is>
      </c>
      <c r="W888" s="5" t="inlineStr">
        <is>
          <t>REDES/GRUPOS</t>
        </is>
      </c>
    </row>
    <row r="889">
      <c r="A889" s="20" t="n">
        <v>0</v>
      </c>
      <c r="B889" s="21" t="inlineStr">
        <is>
          <t>ROXO</t>
        </is>
      </c>
      <c r="C889" s="9" t="n">
        <v>1553.191489361702</v>
      </c>
      <c r="D889" s="9" t="n">
        <v>0</v>
      </c>
      <c r="E889" s="9" t="n">
        <v>1553.191489361702</v>
      </c>
      <c r="F889" s="6" t="n">
        <v>0</v>
      </c>
      <c r="G889" s="5" t="inlineStr">
        <is>
          <t>SEM GRUPO</t>
        </is>
      </c>
      <c r="H889" s="5" t="inlineStr">
        <is>
          <t>SC</t>
        </is>
      </c>
      <c r="I889" s="5" t="n">
        <v>1276</v>
      </c>
      <c r="J889" s="5" t="inlineStr">
        <is>
          <t>Mapear + Prospectar</t>
        </is>
      </c>
      <c r="K889" s="5" t="inlineStr">
        <is>
          <t>SEM REDE</t>
        </is>
      </c>
      <c r="L889" s="5" t="inlineStr">
        <is>
          <t>SC</t>
        </is>
      </c>
      <c r="M889" s="5" t="n">
        <v>1276</v>
      </c>
      <c r="N889" s="9" t="n">
        <v>1537138.130000001</v>
      </c>
      <c r="O889" s="19" t="n">
        <v>100.387808908046</v>
      </c>
      <c r="P889" s="5" t="inlineStr">
        <is>
          <t>03 - SUL</t>
        </is>
      </c>
      <c r="Q889" s="5" t="inlineStr">
        <is>
          <t>HEMANUELE DITZEL (MANU)</t>
        </is>
      </c>
      <c r="R889" s="5" t="inlineStr"/>
      <c r="S889" s="5" t="inlineStr">
        <is>
          <t>ZR - NAO APLICAVEL</t>
        </is>
      </c>
      <c r="T889" s="5" t="inlineStr">
        <is>
          <t>HEMANUELE ROSA DITZEL</t>
        </is>
      </c>
      <c r="U889" s="5" t="inlineStr"/>
      <c r="V889" s="5" t="inlineStr">
        <is>
          <t>sem venda</t>
        </is>
      </c>
      <c r="W889" s="5" t="inlineStr">
        <is>
          <t>REGIÕES/GRUPOS</t>
        </is>
      </c>
    </row>
    <row r="890">
      <c r="A890" s="20" t="n">
        <v>0</v>
      </c>
      <c r="B890" s="21" t="inlineStr">
        <is>
          <t>ROXO</t>
        </is>
      </c>
      <c r="C890" s="9" t="n">
        <v>1440</v>
      </c>
      <c r="D890" s="9" t="n">
        <v>0</v>
      </c>
      <c r="E890" s="9" t="n">
        <v>1440</v>
      </c>
      <c r="F890" s="6" t="n">
        <v>0</v>
      </c>
      <c r="G890" s="5" t="inlineStr">
        <is>
          <t>SEM GRUPO</t>
        </is>
      </c>
      <c r="H890" s="5" t="inlineStr">
        <is>
          <t>BA</t>
        </is>
      </c>
      <c r="I890" s="5" t="n">
        <v>1276</v>
      </c>
      <c r="J890" s="5" t="inlineStr">
        <is>
          <t>Mapear + Prospectar</t>
        </is>
      </c>
      <c r="K890" s="5" t="inlineStr">
        <is>
          <t>SEM REDE</t>
        </is>
      </c>
      <c r="L890" s="5" t="inlineStr">
        <is>
          <t>BA</t>
        </is>
      </c>
      <c r="M890" s="5" t="n">
        <v>1276</v>
      </c>
      <c r="N890" s="9" t="n">
        <v>1537138.130000001</v>
      </c>
      <c r="O890" s="19" t="n">
        <v>100.387808908046</v>
      </c>
      <c r="P890" s="5" t="inlineStr">
        <is>
          <t>03 - NORDESTE (SEM MA)</t>
        </is>
      </c>
      <c r="Q890" s="5" t="inlineStr">
        <is>
          <t>LARISSA PADILHA</t>
        </is>
      </c>
      <c r="R890" s="5" t="inlineStr"/>
      <c r="S890" s="5" t="inlineStr">
        <is>
          <t>42.149.466 LARISSA DA SILVA PADILHA - ME</t>
        </is>
      </c>
      <c r="T890" s="5" t="inlineStr">
        <is>
          <t>ZV - NAO APLICAVEL</t>
        </is>
      </c>
      <c r="U890" s="5" t="inlineStr"/>
      <c r="V890" s="5" t="inlineStr">
        <is>
          <t>sem venda</t>
        </is>
      </c>
      <c r="W890" s="5" t="inlineStr">
        <is>
          <t>REGIÕES/GRUPOS</t>
        </is>
      </c>
    </row>
    <row r="891">
      <c r="A891" s="20" t="n">
        <v>0</v>
      </c>
      <c r="B891" s="21" t="inlineStr">
        <is>
          <t>ROXO</t>
        </is>
      </c>
      <c r="C891" s="9" t="n">
        <v>1440</v>
      </c>
      <c r="D891" s="9" t="n">
        <v>0</v>
      </c>
      <c r="E891" s="9" t="n">
        <v>1440</v>
      </c>
      <c r="F891" s="6" t="n">
        <v>0</v>
      </c>
      <c r="G891" s="5" t="inlineStr">
        <is>
          <t>SEM GRUPO</t>
        </is>
      </c>
      <c r="H891" s="5" t="inlineStr">
        <is>
          <t>BA</t>
        </is>
      </c>
      <c r="I891" s="5" t="n">
        <v>1276</v>
      </c>
      <c r="J891" s="5" t="inlineStr">
        <is>
          <t>Mapear + Prospectar</t>
        </is>
      </c>
      <c r="K891" s="5" t="inlineStr">
        <is>
          <t>SEM REDE</t>
        </is>
      </c>
      <c r="L891" s="5" t="inlineStr">
        <is>
          <t>BA</t>
        </is>
      </c>
      <c r="M891" s="5" t="n">
        <v>1276</v>
      </c>
      <c r="N891" s="9" t="n">
        <v>1537138.130000001</v>
      </c>
      <c r="O891" s="19" t="n">
        <v>100.387808908046</v>
      </c>
      <c r="P891" s="5" t="inlineStr">
        <is>
          <t>03 - NORDESTE (SEM MA)</t>
        </is>
      </c>
      <c r="Q891" s="5" t="inlineStr">
        <is>
          <t>LARISSA PADILHA</t>
        </is>
      </c>
      <c r="R891" s="5" t="inlineStr"/>
      <c r="S891" s="5" t="inlineStr">
        <is>
          <t>42.149.466 LARISSA DA SILVA PADILHA - ME</t>
        </is>
      </c>
      <c r="T891" s="5" t="inlineStr">
        <is>
          <t>ZV - NAO APLICAVEL</t>
        </is>
      </c>
      <c r="U891" s="5" t="inlineStr"/>
      <c r="V891" s="5" t="inlineStr">
        <is>
          <t>sem venda</t>
        </is>
      </c>
      <c r="W891" s="5" t="inlineStr">
        <is>
          <t>REGIÕES/GRUPOS</t>
        </is>
      </c>
    </row>
    <row r="892">
      <c r="A892" s="20" t="n">
        <v>0</v>
      </c>
      <c r="B892" s="21" t="inlineStr">
        <is>
          <t>ROXO</t>
        </is>
      </c>
      <c r="C892" s="9" t="n">
        <v>1440</v>
      </c>
      <c r="D892" s="9" t="n">
        <v>0</v>
      </c>
      <c r="E892" s="9" t="n">
        <v>1440</v>
      </c>
      <c r="F892" s="6" t="n">
        <v>0</v>
      </c>
      <c r="G892" s="5" t="inlineStr">
        <is>
          <t>SEM GRUPO</t>
        </is>
      </c>
      <c r="H892" s="5" t="inlineStr">
        <is>
          <t>BA</t>
        </is>
      </c>
      <c r="I892" s="5" t="n">
        <v>1276</v>
      </c>
      <c r="J892" s="5" t="inlineStr">
        <is>
          <t>Mapear + Prospectar</t>
        </is>
      </c>
      <c r="K892" s="5" t="inlineStr">
        <is>
          <t>SEM REDE</t>
        </is>
      </c>
      <c r="L892" s="5" t="inlineStr">
        <is>
          <t>BA</t>
        </is>
      </c>
      <c r="M892" s="5" t="n">
        <v>1276</v>
      </c>
      <c r="N892" s="9" t="n">
        <v>1537138.130000001</v>
      </c>
      <c r="O892" s="19" t="n">
        <v>100.387808908046</v>
      </c>
      <c r="P892" s="5" t="inlineStr">
        <is>
          <t>03 - NORDESTE (SEM MA)</t>
        </is>
      </c>
      <c r="Q892" s="5" t="inlineStr">
        <is>
          <t>LARISSA PADILHA</t>
        </is>
      </c>
      <c r="R892" s="5" t="inlineStr"/>
      <c r="S892" s="5" t="inlineStr">
        <is>
          <t>42.149.466 LARISSA DA SILVA PADILHA - ME</t>
        </is>
      </c>
      <c r="T892" s="5" t="inlineStr">
        <is>
          <t>ZV - NAO APLICAVEL</t>
        </is>
      </c>
      <c r="U892" s="5" t="inlineStr"/>
      <c r="V892" s="5" t="inlineStr">
        <is>
          <t>sem venda</t>
        </is>
      </c>
      <c r="W892" s="5" t="inlineStr">
        <is>
          <t>REGIÕES/GRUPOS</t>
        </is>
      </c>
    </row>
    <row r="893">
      <c r="A893" s="20" t="n">
        <v>0</v>
      </c>
      <c r="B893" s="21" t="inlineStr">
        <is>
          <t>ROXO</t>
        </is>
      </c>
      <c r="C893" s="9" t="n">
        <v>1494.339622641509</v>
      </c>
      <c r="D893" s="9" t="n">
        <v>0</v>
      </c>
      <c r="E893" s="9" t="n">
        <v>1494.339622641509</v>
      </c>
      <c r="F893" s="6" t="n">
        <v>0</v>
      </c>
      <c r="G893" s="5" t="inlineStr">
        <is>
          <t>SEM GRUPO</t>
        </is>
      </c>
      <c r="H893" s="5" t="inlineStr">
        <is>
          <t>GO</t>
        </is>
      </c>
      <c r="I893" s="5" t="n">
        <v>1276</v>
      </c>
      <c r="J893" s="5" t="inlineStr">
        <is>
          <t>Mapear + Prospectar</t>
        </is>
      </c>
      <c r="K893" s="5" t="inlineStr">
        <is>
          <t>SEM REDE</t>
        </is>
      </c>
      <c r="L893" s="5" t="inlineStr">
        <is>
          <t>GO</t>
        </is>
      </c>
      <c r="M893" s="5" t="n">
        <v>1276</v>
      </c>
      <c r="N893" s="9" t="n">
        <v>1537138.130000001</v>
      </c>
      <c r="O893" s="19" t="n">
        <v>100.387808908046</v>
      </c>
      <c r="P893" s="5" t="inlineStr">
        <is>
          <t>03 - CENTRO OESTE</t>
        </is>
      </c>
      <c r="Q893" s="5" t="inlineStr">
        <is>
          <t>LARISSA PADILHA</t>
        </is>
      </c>
      <c r="R893" s="5" t="inlineStr"/>
      <c r="S893" s="5" t="inlineStr">
        <is>
          <t>42.149.466 LARISSA DA SILVA PADILHA - ME</t>
        </is>
      </c>
      <c r="T893" s="5" t="inlineStr">
        <is>
          <t>ZV - NAO APLICAVEL</t>
        </is>
      </c>
      <c r="U893" s="5" t="inlineStr"/>
      <c r="V893" s="5" t="inlineStr">
        <is>
          <t>sem venda</t>
        </is>
      </c>
      <c r="W893" s="5" t="inlineStr">
        <is>
          <t>REGIÕES/GRUPOS</t>
        </is>
      </c>
    </row>
    <row r="894">
      <c r="A894" s="20" t="n">
        <v>0</v>
      </c>
      <c r="B894" s="21" t="inlineStr">
        <is>
          <t>ROXO</t>
        </is>
      </c>
      <c r="C894" s="9" t="n">
        <v>1600</v>
      </c>
      <c r="D894" s="9" t="n">
        <v>0</v>
      </c>
      <c r="E894" s="9" t="n">
        <v>1600</v>
      </c>
      <c r="F894" s="6" t="n">
        <v>0</v>
      </c>
      <c r="G894" s="5" t="inlineStr">
        <is>
          <t>SEM GRUPO</t>
        </is>
      </c>
      <c r="H894" s="5" t="inlineStr">
        <is>
          <t>AL</t>
        </is>
      </c>
      <c r="I894" s="5" t="n">
        <v>1276</v>
      </c>
      <c r="J894" s="5" t="inlineStr">
        <is>
          <t>Mapear + Prospectar</t>
        </is>
      </c>
      <c r="K894" s="5" t="inlineStr">
        <is>
          <t>SEM REDE</t>
        </is>
      </c>
      <c r="L894" s="5" t="inlineStr">
        <is>
          <t>AL</t>
        </is>
      </c>
      <c r="M894" s="5" t="n">
        <v>1276</v>
      </c>
      <c r="N894" s="9" t="n">
        <v>1537138.130000001</v>
      </c>
      <c r="O894" s="19" t="n">
        <v>100.387808908046</v>
      </c>
      <c r="P894" s="5" t="inlineStr">
        <is>
          <t>03 - NORDESTE (SEM MA)</t>
        </is>
      </c>
      <c r="Q894" s="5" t="inlineStr">
        <is>
          <t>LARISSA PADILHA</t>
        </is>
      </c>
      <c r="R894" s="5" t="inlineStr"/>
      <c r="S894" s="5" t="inlineStr">
        <is>
          <t>42.149.466 LARISSA DA SILVA PADILHA - ME</t>
        </is>
      </c>
      <c r="T894" s="5" t="inlineStr">
        <is>
          <t>ZV - NAO APLICAVEL</t>
        </is>
      </c>
      <c r="U894" s="5" t="inlineStr"/>
      <c r="V894" s="5" t="inlineStr">
        <is>
          <t>sem venda</t>
        </is>
      </c>
      <c r="W894" s="5" t="inlineStr">
        <is>
          <t>REGIÕES/GRUPOS</t>
        </is>
      </c>
    </row>
    <row r="895">
      <c r="A895" s="20" t="n">
        <v>0</v>
      </c>
      <c r="B895" s="21" t="inlineStr">
        <is>
          <t>ROXO</t>
        </is>
      </c>
      <c r="C895" s="9" t="n">
        <v>1542.857142857143</v>
      </c>
      <c r="D895" s="9" t="n">
        <v>0</v>
      </c>
      <c r="E895" s="9" t="n">
        <v>1542.857142857143</v>
      </c>
      <c r="F895" s="6" t="n">
        <v>0</v>
      </c>
      <c r="G895" s="5" t="inlineStr">
        <is>
          <t>SEM GRUPO</t>
        </is>
      </c>
      <c r="H895" s="5" t="inlineStr">
        <is>
          <t>MS</t>
        </is>
      </c>
      <c r="I895" s="5" t="n">
        <v>1276</v>
      </c>
      <c r="J895" s="5" t="inlineStr">
        <is>
          <t>Mapear + Prospectar</t>
        </is>
      </c>
      <c r="K895" s="5" t="inlineStr">
        <is>
          <t>SEM REDE</t>
        </is>
      </c>
      <c r="L895" s="5" t="inlineStr">
        <is>
          <t>MS</t>
        </is>
      </c>
      <c r="M895" s="5" t="n">
        <v>1276</v>
      </c>
      <c r="N895" s="9" t="n">
        <v>1537138.130000001</v>
      </c>
      <c r="O895" s="19" t="n">
        <v>100.387808908046</v>
      </c>
      <c r="P895" s="5" t="inlineStr">
        <is>
          <t>03 - CENTRO OESTE</t>
        </is>
      </c>
      <c r="Q895" s="5" t="inlineStr">
        <is>
          <t>LARISSA PADILHA</t>
        </is>
      </c>
      <c r="R895" s="5" t="inlineStr"/>
      <c r="S895" s="5" t="inlineStr">
        <is>
          <t>42.149.466 LARISSA DA SILVA PADILHA - ME</t>
        </is>
      </c>
      <c r="T895" s="5" t="inlineStr">
        <is>
          <t>ZV - NAO APLICAVEL</t>
        </is>
      </c>
      <c r="U895" s="5" t="inlineStr"/>
      <c r="V895" s="5" t="inlineStr">
        <is>
          <t>sem venda</t>
        </is>
      </c>
      <c r="W895" s="5" t="inlineStr">
        <is>
          <t>REGIÕES/GRUPOS</t>
        </is>
      </c>
    </row>
    <row r="896">
      <c r="A896" s="20" t="n">
        <v>0</v>
      </c>
      <c r="B896" s="21" t="inlineStr">
        <is>
          <t>ROXO</t>
        </is>
      </c>
      <c r="C896" s="9" t="n">
        <v>1613.793103448276</v>
      </c>
      <c r="D896" s="9" t="n">
        <v>0</v>
      </c>
      <c r="E896" s="9" t="n">
        <v>1613.793103448276</v>
      </c>
      <c r="F896" s="6" t="n">
        <v>0</v>
      </c>
      <c r="G896" s="5" t="inlineStr">
        <is>
          <t>SEM GRUPO</t>
        </is>
      </c>
      <c r="H896" s="5" t="inlineStr">
        <is>
          <t>PR</t>
        </is>
      </c>
      <c r="I896" s="5" t="n">
        <v>1276</v>
      </c>
      <c r="J896" s="5" t="inlineStr">
        <is>
          <t>Mapear + Prospectar</t>
        </is>
      </c>
      <c r="K896" s="5" t="inlineStr">
        <is>
          <t>SEM REDE</t>
        </is>
      </c>
      <c r="L896" s="5" t="inlineStr">
        <is>
          <t>PR</t>
        </is>
      </c>
      <c r="M896" s="5" t="n">
        <v>1276</v>
      </c>
      <c r="N896" s="9" t="n">
        <v>1537138.130000001</v>
      </c>
      <c r="O896" s="19" t="n">
        <v>100.387808908046</v>
      </c>
      <c r="P896" s="5" t="inlineStr">
        <is>
          <t>03 - SUL</t>
        </is>
      </c>
      <c r="Q896" s="5" t="inlineStr">
        <is>
          <t>HEMANUELE DITZEL (MANU)</t>
        </is>
      </c>
      <c r="R896" s="5" t="inlineStr"/>
      <c r="S896" s="5" t="inlineStr">
        <is>
          <t>ZR - NAO APLICAVEL</t>
        </is>
      </c>
      <c r="T896" s="5" t="inlineStr">
        <is>
          <t>HEMANUELE ROSA DITZEL</t>
        </is>
      </c>
      <c r="U896" s="5" t="inlineStr"/>
      <c r="V896" s="5" t="inlineStr">
        <is>
          <t>sem venda</t>
        </is>
      </c>
      <c r="W896" s="5" t="inlineStr">
        <is>
          <t>REGIÕES/GRUPOS</t>
        </is>
      </c>
    </row>
    <row r="897">
      <c r="A897" s="20" t="n">
        <v>0</v>
      </c>
      <c r="B897" s="21" t="inlineStr">
        <is>
          <t>ROXO</t>
        </is>
      </c>
      <c r="C897" s="9" t="n">
        <v>1711.764705882353</v>
      </c>
      <c r="D897" s="9" t="n">
        <v>0</v>
      </c>
      <c r="E897" s="9" t="n">
        <v>1711.764705882353</v>
      </c>
      <c r="F897" s="6" t="n">
        <v>0</v>
      </c>
      <c r="G897" s="5" t="inlineStr">
        <is>
          <t>SEM GRUPO</t>
        </is>
      </c>
      <c r="H897" s="5" t="inlineStr">
        <is>
          <t>PR</t>
        </is>
      </c>
      <c r="I897" s="5" t="n">
        <v>1276</v>
      </c>
      <c r="J897" s="5" t="inlineStr">
        <is>
          <t>Mapear + Prospectar</t>
        </is>
      </c>
      <c r="K897" s="5" t="inlineStr">
        <is>
          <t>SEM REDE</t>
        </is>
      </c>
      <c r="L897" s="5" t="inlineStr">
        <is>
          <t>PR</t>
        </is>
      </c>
      <c r="M897" s="5" t="n">
        <v>1276</v>
      </c>
      <c r="N897" s="9" t="n">
        <v>1537138.130000001</v>
      </c>
      <c r="O897" s="19" t="n">
        <v>100.387808908046</v>
      </c>
      <c r="P897" s="5" t="inlineStr">
        <is>
          <t>03 - SUL</t>
        </is>
      </c>
      <c r="Q897" s="5" t="inlineStr">
        <is>
          <t>HEMANUELE DITZEL (MANU)</t>
        </is>
      </c>
      <c r="R897" s="5" t="inlineStr"/>
      <c r="S897" s="5" t="inlineStr">
        <is>
          <t>ZR - NAO APLICAVEL</t>
        </is>
      </c>
      <c r="T897" s="5" t="inlineStr">
        <is>
          <t>HEMANUELE ROSA DITZEL</t>
        </is>
      </c>
      <c r="U897" s="5" t="inlineStr"/>
      <c r="V897" s="5" t="inlineStr">
        <is>
          <t>sem venda</t>
        </is>
      </c>
      <c r="W897" s="5" t="inlineStr">
        <is>
          <t>REGIÕES/GRUPOS</t>
        </is>
      </c>
    </row>
    <row r="898">
      <c r="A898" s="20" t="n">
        <v>0</v>
      </c>
      <c r="B898" s="21" t="inlineStr">
        <is>
          <t>ROXO</t>
        </is>
      </c>
      <c r="C898" s="9" t="n">
        <v>1270.588235294118</v>
      </c>
      <c r="D898" s="9" t="n">
        <v>0</v>
      </c>
      <c r="E898" s="9" t="n">
        <v>1270.588235294118</v>
      </c>
      <c r="F898" s="6" t="n">
        <v>0</v>
      </c>
      <c r="G898" s="5" t="inlineStr">
        <is>
          <t>SEM GRUPO</t>
        </is>
      </c>
      <c r="H898" s="5" t="inlineStr">
        <is>
          <t>CE</t>
        </is>
      </c>
      <c r="I898" s="5" t="n">
        <v>1276</v>
      </c>
      <c r="J898" s="5" t="inlineStr">
        <is>
          <t>Mapear + Prospectar</t>
        </is>
      </c>
      <c r="K898" s="5" t="inlineStr">
        <is>
          <t>SEM REDE</t>
        </is>
      </c>
      <c r="L898" s="5" t="inlineStr">
        <is>
          <t>CE</t>
        </is>
      </c>
      <c r="M898" s="5" t="n">
        <v>1276</v>
      </c>
      <c r="N898" s="9" t="n">
        <v>1537138.130000001</v>
      </c>
      <c r="O898" s="19" t="n">
        <v>100.387808908046</v>
      </c>
      <c r="P898" s="5" t="inlineStr">
        <is>
          <t>03 - NORDESTE (SEM MA)</t>
        </is>
      </c>
      <c r="Q898" s="5" t="inlineStr">
        <is>
          <t>LARISSA PADILHA</t>
        </is>
      </c>
      <c r="R898" s="5" t="inlineStr"/>
      <c r="S898" s="5" t="inlineStr">
        <is>
          <t>42.149.466 LARISSA DA SILVA PADILHA - ME</t>
        </is>
      </c>
      <c r="T898" s="5" t="inlineStr">
        <is>
          <t>ZV - NAO APLICAVEL</t>
        </is>
      </c>
      <c r="U898" s="5" t="inlineStr"/>
      <c r="V898" s="5" t="inlineStr">
        <is>
          <t>sem venda</t>
        </is>
      </c>
      <c r="W898" s="5" t="inlineStr">
        <is>
          <t>REGIÕES/GRUPOS</t>
        </is>
      </c>
    </row>
    <row r="899">
      <c r="A899" s="20" t="n">
        <v>0</v>
      </c>
      <c r="B899" s="21" t="inlineStr">
        <is>
          <t>ROXO</t>
        </is>
      </c>
      <c r="C899" s="9" t="n">
        <v>1028.571428571429</v>
      </c>
      <c r="D899" s="9" t="n">
        <v>0</v>
      </c>
      <c r="E899" s="9" t="n">
        <v>1028.571428571429</v>
      </c>
      <c r="F899" s="6" t="n">
        <v>0</v>
      </c>
      <c r="G899" s="5" t="inlineStr">
        <is>
          <t>SEM GRUPO</t>
        </is>
      </c>
      <c r="H899" s="5" t="inlineStr">
        <is>
          <t>MG</t>
        </is>
      </c>
      <c r="I899" s="5" t="n">
        <v>1276</v>
      </c>
      <c r="J899" s="5" t="inlineStr">
        <is>
          <t>Mapear + Prospectar</t>
        </is>
      </c>
      <c r="K899" s="5" t="inlineStr">
        <is>
          <t>SEM REDE</t>
        </is>
      </c>
      <c r="L899" s="5" t="inlineStr">
        <is>
          <t>MG</t>
        </is>
      </c>
      <c r="M899" s="5" t="n">
        <v>1276</v>
      </c>
      <c r="N899" s="9" t="n">
        <v>1537138.130000001</v>
      </c>
      <c r="O899" s="19" t="n">
        <v>100.387808908046</v>
      </c>
      <c r="P899" s="5" t="inlineStr">
        <is>
          <t>03 - RJ + ES + MG</t>
        </is>
      </c>
      <c r="Q899" s="5" t="inlineStr">
        <is>
          <t>LARISSA PADILHA</t>
        </is>
      </c>
      <c r="R899" s="5" t="inlineStr"/>
      <c r="S899" s="5" t="inlineStr">
        <is>
          <t>42.149.466 LARISSA DA SILVA PADILHA - ME</t>
        </is>
      </c>
      <c r="T899" s="5" t="inlineStr">
        <is>
          <t>ZV - NAO APLICAVEL</t>
        </is>
      </c>
      <c r="U899" s="5" t="inlineStr"/>
      <c r="V899" s="5" t="inlineStr">
        <is>
          <t>sem venda</t>
        </is>
      </c>
      <c r="W899" s="5" t="inlineStr">
        <is>
          <t>REGIÕES/GRUPOS</t>
        </is>
      </c>
    </row>
    <row r="900">
      <c r="A900" s="20" t="n">
        <v>0</v>
      </c>
      <c r="B900" s="21" t="inlineStr">
        <is>
          <t>ROXO</t>
        </is>
      </c>
      <c r="C900" s="9" t="n">
        <v>6566.037735849057</v>
      </c>
      <c r="D900" s="9" t="n">
        <v>0</v>
      </c>
      <c r="E900" s="9" t="n">
        <v>6566.037735849057</v>
      </c>
      <c r="F900" s="6" t="n">
        <v>0</v>
      </c>
      <c r="G900" s="5" t="inlineStr">
        <is>
          <t>DIVINA TERRA</t>
        </is>
      </c>
      <c r="H900" s="5" t="inlineStr"/>
      <c r="I900" s="5" t="n">
        <v>53</v>
      </c>
      <c r="J900" s="5" t="inlineStr">
        <is>
          <t>Mapear + Prospectar</t>
        </is>
      </c>
      <c r="K900" s="5" t="inlineStr">
        <is>
          <t>DIVINA TERRA</t>
        </is>
      </c>
      <c r="L900" s="5" t="inlineStr"/>
      <c r="M900" s="5" t="n">
        <v>53</v>
      </c>
      <c r="N900" s="9" t="n">
        <v>26524.04</v>
      </c>
      <c r="O900" s="19" t="n">
        <v>41.70446540880504</v>
      </c>
      <c r="P900" s="5" t="inlineStr">
        <is>
          <t>03 - NACIONAL</t>
        </is>
      </c>
      <c r="Q900" s="5" t="inlineStr">
        <is>
          <t>DAIANE STAVICKI</t>
        </is>
      </c>
      <c r="R900" s="5" t="inlineStr"/>
      <c r="S900" s="5" t="inlineStr">
        <is>
          <t>ZR - NAO APLICAVEL</t>
        </is>
      </c>
      <c r="T900" s="5" t="inlineStr">
        <is>
          <t>ZV - NAO APLICAVEL</t>
        </is>
      </c>
      <c r="U900" s="5" t="inlineStr"/>
      <c r="V900" s="5" t="inlineStr">
        <is>
          <t>sem venda</t>
        </is>
      </c>
      <c r="W900" s="5" t="inlineStr">
        <is>
          <t>REDES/GRUPOS</t>
        </is>
      </c>
    </row>
    <row r="901">
      <c r="A901" s="20" t="n">
        <v>0</v>
      </c>
      <c r="B901" s="21" t="inlineStr">
        <is>
          <t>ROXO</t>
        </is>
      </c>
      <c r="C901" s="9" t="n">
        <v>6566.037735849057</v>
      </c>
      <c r="D901" s="9" t="n">
        <v>0</v>
      </c>
      <c r="E901" s="9" t="n">
        <v>6566.037735849057</v>
      </c>
      <c r="F901" s="6" t="n">
        <v>0</v>
      </c>
      <c r="G901" s="5" t="inlineStr">
        <is>
          <t>DIVINA TERRA</t>
        </is>
      </c>
      <c r="H901" s="5" t="inlineStr"/>
      <c r="I901" s="5" t="n">
        <v>53</v>
      </c>
      <c r="J901" s="5" t="inlineStr">
        <is>
          <t>Mapear + Prospectar</t>
        </is>
      </c>
      <c r="K901" s="5" t="inlineStr">
        <is>
          <t>DIVINA TERRA</t>
        </is>
      </c>
      <c r="L901" s="5" t="inlineStr"/>
      <c r="M901" s="5" t="n">
        <v>53</v>
      </c>
      <c r="N901" s="9" t="n">
        <v>26524.04</v>
      </c>
      <c r="O901" s="19" t="n">
        <v>41.70446540880504</v>
      </c>
      <c r="P901" s="5" t="inlineStr">
        <is>
          <t>03 - NACIONAL</t>
        </is>
      </c>
      <c r="Q901" s="5" t="inlineStr">
        <is>
          <t>DAIANE STAVICKI</t>
        </is>
      </c>
      <c r="R901" s="5" t="inlineStr"/>
      <c r="S901" s="5" t="inlineStr">
        <is>
          <t>ZR - NAO APLICAVEL</t>
        </is>
      </c>
      <c r="T901" s="5" t="inlineStr">
        <is>
          <t>HEMANUELE ROSA DITZEL</t>
        </is>
      </c>
      <c r="U901" s="5" t="inlineStr"/>
      <c r="V901" s="5" t="inlineStr">
        <is>
          <t>sem venda</t>
        </is>
      </c>
      <c r="W901" s="5" t="inlineStr">
        <is>
          <t>REDES/GRUPOS</t>
        </is>
      </c>
    </row>
    <row r="902">
      <c r="A902" s="20" t="n">
        <v>0</v>
      </c>
      <c r="B902" s="21" t="inlineStr">
        <is>
          <t>ROXO</t>
        </is>
      </c>
      <c r="C902" s="9" t="n">
        <v>6566.037735849057</v>
      </c>
      <c r="D902" s="9" t="n">
        <v>0</v>
      </c>
      <c r="E902" s="9" t="n">
        <v>6566.037735849057</v>
      </c>
      <c r="F902" s="6" t="n">
        <v>0</v>
      </c>
      <c r="G902" s="5" t="inlineStr">
        <is>
          <t>DIVINA TERRA</t>
        </is>
      </c>
      <c r="H902" s="5" t="inlineStr"/>
      <c r="I902" s="5" t="n">
        <v>53</v>
      </c>
      <c r="J902" s="5" t="inlineStr">
        <is>
          <t>Mapear + Prospectar</t>
        </is>
      </c>
      <c r="K902" s="5" t="inlineStr">
        <is>
          <t>DIVINA TERRA</t>
        </is>
      </c>
      <c r="L902" s="5" t="inlineStr"/>
      <c r="M902" s="5" t="n">
        <v>53</v>
      </c>
      <c r="N902" s="9" t="n">
        <v>26524.04</v>
      </c>
      <c r="O902" s="19" t="n">
        <v>41.70446540880504</v>
      </c>
      <c r="P902" s="5" t="inlineStr">
        <is>
          <t>03 - NACIONAL</t>
        </is>
      </c>
      <c r="Q902" s="5" t="inlineStr">
        <is>
          <t>DAIANE STAVICKI</t>
        </is>
      </c>
      <c r="R902" s="5" t="inlineStr"/>
      <c r="S902" s="5" t="inlineStr">
        <is>
          <t>LG REPRESENTACOES LTDA - EPP</t>
        </is>
      </c>
      <c r="T902" s="5" t="inlineStr">
        <is>
          <t>ZV - NAO APLICAVEL</t>
        </is>
      </c>
      <c r="U902" s="5" t="inlineStr"/>
      <c r="V902" s="5" t="inlineStr">
        <is>
          <t>sem venda</t>
        </is>
      </c>
      <c r="W902" s="5" t="inlineStr">
        <is>
          <t>REDES/GRUPOS</t>
        </is>
      </c>
    </row>
    <row r="903">
      <c r="A903" s="20" t="n">
        <v>0</v>
      </c>
      <c r="B903" s="21" t="inlineStr">
        <is>
          <t>ROXO</t>
        </is>
      </c>
      <c r="C903" s="9" t="n">
        <v>2622.857142857143</v>
      </c>
      <c r="D903" s="9" t="n">
        <v>0</v>
      </c>
      <c r="E903" s="9" t="n">
        <v>2622.857142857143</v>
      </c>
      <c r="F903" s="6" t="n">
        <v>0</v>
      </c>
      <c r="G903" s="5" t="inlineStr">
        <is>
          <t>SEM GRUPO</t>
        </is>
      </c>
      <c r="H903" s="5" t="inlineStr">
        <is>
          <t>SP</t>
        </is>
      </c>
      <c r="I903" s="5" t="n">
        <v>1276</v>
      </c>
      <c r="J903" s="5" t="inlineStr">
        <is>
          <t>Mapear + Prospectar</t>
        </is>
      </c>
      <c r="K903" s="5" t="inlineStr">
        <is>
          <t>SEM REDE</t>
        </is>
      </c>
      <c r="L903" s="5" t="inlineStr">
        <is>
          <t>SP</t>
        </is>
      </c>
      <c r="M903" s="5" t="n">
        <v>1276</v>
      </c>
      <c r="N903" s="9" t="n">
        <v>1537138.130000001</v>
      </c>
      <c r="O903" s="19" t="n">
        <v>100.387808908046</v>
      </c>
      <c r="P903" s="5" t="inlineStr">
        <is>
          <t>03 - SP INTERIOR</t>
        </is>
      </c>
      <c r="Q903" s="5" t="inlineStr">
        <is>
          <t>LARISSA PADILHA</t>
        </is>
      </c>
      <c r="R903" s="5" t="inlineStr"/>
      <c r="S903" s="5" t="inlineStr">
        <is>
          <t>42.149.466 LARISSA DA SILVA PADILHA - ME</t>
        </is>
      </c>
      <c r="T903" s="5" t="inlineStr">
        <is>
          <t>ZV - NAO APLICAVEL</t>
        </is>
      </c>
      <c r="U903" s="5" t="inlineStr"/>
      <c r="V903" s="5" t="inlineStr">
        <is>
          <t>sem venda</t>
        </is>
      </c>
      <c r="W903" s="5" t="inlineStr">
        <is>
          <t>REGIÕES/GRUPOS</t>
        </is>
      </c>
    </row>
    <row r="904">
      <c r="A904" s="20" t="n">
        <v>0</v>
      </c>
      <c r="B904" s="21" t="inlineStr">
        <is>
          <t>ROXO</t>
        </is>
      </c>
      <c r="C904" s="9" t="n">
        <v>1711.764705882353</v>
      </c>
      <c r="D904" s="9" t="n">
        <v>0</v>
      </c>
      <c r="E904" s="9" t="n">
        <v>1711.764705882353</v>
      </c>
      <c r="F904" s="6" t="n">
        <v>0</v>
      </c>
      <c r="G904" s="5" t="inlineStr">
        <is>
          <t>SEM GRUPO</t>
        </is>
      </c>
      <c r="H904" s="5" t="inlineStr">
        <is>
          <t>PR</t>
        </is>
      </c>
      <c r="I904" s="5" t="n">
        <v>1276</v>
      </c>
      <c r="J904" s="5" t="inlineStr">
        <is>
          <t>Mapear + Prospectar</t>
        </is>
      </c>
      <c r="K904" s="5" t="inlineStr">
        <is>
          <t>SEM REDE</t>
        </is>
      </c>
      <c r="L904" s="5" t="inlineStr">
        <is>
          <t>PR</t>
        </is>
      </c>
      <c r="M904" s="5" t="n">
        <v>1276</v>
      </c>
      <c r="N904" s="9" t="n">
        <v>1537138.130000001</v>
      </c>
      <c r="O904" s="19" t="n">
        <v>100.387808908046</v>
      </c>
      <c r="P904" s="5" t="inlineStr">
        <is>
          <t>03 - SUL</t>
        </is>
      </c>
      <c r="Q904" s="5" t="inlineStr">
        <is>
          <t>HEMANUELE DITZEL (MANU)</t>
        </is>
      </c>
      <c r="R904" s="5" t="inlineStr"/>
      <c r="S904" s="5" t="inlineStr">
        <is>
          <t>ZR - NAO APLICAVEL</t>
        </is>
      </c>
      <c r="T904" s="5" t="inlineStr">
        <is>
          <t>HEMANUELE ROSA DITZEL</t>
        </is>
      </c>
      <c r="U904" s="5" t="inlineStr"/>
      <c r="V904" s="5" t="inlineStr">
        <is>
          <t>sem venda</t>
        </is>
      </c>
      <c r="W904" s="5" t="inlineStr">
        <is>
          <t>REGIÕES/GRUPOS</t>
        </is>
      </c>
    </row>
    <row r="905">
      <c r="A905" s="20" t="n">
        <v>0</v>
      </c>
      <c r="B905" s="21" t="inlineStr">
        <is>
          <t>ROXO</t>
        </is>
      </c>
      <c r="C905" s="9" t="n">
        <v>6281.25</v>
      </c>
      <c r="D905" s="9" t="n">
        <v>0</v>
      </c>
      <c r="E905" s="9" t="n">
        <v>6281.25</v>
      </c>
      <c r="F905" s="6" t="n">
        <v>0</v>
      </c>
      <c r="G905" s="5" t="inlineStr">
        <is>
          <t>BIO MUNDO</t>
        </is>
      </c>
      <c r="H905" s="5" t="inlineStr"/>
      <c r="I905" s="5" t="n">
        <v>16</v>
      </c>
      <c r="J905" s="5" t="inlineStr">
        <is>
          <t>Mapear + Prospectar</t>
        </is>
      </c>
      <c r="K905" s="5" t="inlineStr">
        <is>
          <t>BIO MUNDO</t>
        </is>
      </c>
      <c r="L905" s="5" t="inlineStr"/>
      <c r="M905" s="5" t="n">
        <v>16</v>
      </c>
      <c r="N905" s="9" t="n">
        <v>15252.59</v>
      </c>
      <c r="O905" s="19" t="n">
        <v>79.44057291666667</v>
      </c>
      <c r="P905" s="5" t="inlineStr">
        <is>
          <t>03 - NACIONAL</t>
        </is>
      </c>
      <c r="Q905" s="5" t="inlineStr">
        <is>
          <t>DAIANE STAVICKI</t>
        </is>
      </c>
      <c r="R905" s="5" t="inlineStr"/>
      <c r="S905" s="5" t="inlineStr">
        <is>
          <t>42.149.466 LARISSA DA SILVA PADILHA - ME</t>
        </is>
      </c>
      <c r="T905" s="5" t="inlineStr">
        <is>
          <t>ZV - NAO APLICAVEL</t>
        </is>
      </c>
      <c r="U905" s="5" t="inlineStr"/>
      <c r="V905" s="5" t="inlineStr">
        <is>
          <t>sem venda</t>
        </is>
      </c>
      <c r="W905" s="5" t="inlineStr">
        <is>
          <t>REDES/GRUPOS</t>
        </is>
      </c>
    </row>
    <row r="906">
      <c r="A906" s="20" t="n">
        <v>0</v>
      </c>
      <c r="B906" s="21" t="inlineStr">
        <is>
          <t>ROXO</t>
        </is>
      </c>
      <c r="C906" s="9" t="n">
        <v>1513.953488372093</v>
      </c>
      <c r="D906" s="9" t="n">
        <v>0</v>
      </c>
      <c r="E906" s="9" t="n">
        <v>1513.953488372093</v>
      </c>
      <c r="F906" s="6" t="n">
        <v>0</v>
      </c>
      <c r="G906" s="5" t="inlineStr">
        <is>
          <t>SEM GRUPO</t>
        </is>
      </c>
      <c r="H906" s="5" t="inlineStr">
        <is>
          <t>SC</t>
        </is>
      </c>
      <c r="I906" s="5" t="n">
        <v>1276</v>
      </c>
      <c r="J906" s="5" t="inlineStr">
        <is>
          <t>Mapear + Prospectar</t>
        </is>
      </c>
      <c r="K906" s="5" t="inlineStr">
        <is>
          <t>SEM REDE</t>
        </is>
      </c>
      <c r="L906" s="5" t="inlineStr">
        <is>
          <t>SC</t>
        </is>
      </c>
      <c r="M906" s="5" t="n">
        <v>1276</v>
      </c>
      <c r="N906" s="9" t="n">
        <v>1537138.130000001</v>
      </c>
      <c r="O906" s="19" t="n">
        <v>100.387808908046</v>
      </c>
      <c r="P906" s="5" t="inlineStr">
        <is>
          <t>03 - SUL</t>
        </is>
      </c>
      <c r="Q906" s="5" t="inlineStr">
        <is>
          <t>HEMANUELE DITZEL (MANU)</t>
        </is>
      </c>
      <c r="R906" s="5" t="inlineStr"/>
      <c r="S906" s="5" t="inlineStr">
        <is>
          <t>ZR - NAO APLICAVEL</t>
        </is>
      </c>
      <c r="T906" s="5" t="inlineStr">
        <is>
          <t>HEMANUELE ROSA DITZEL</t>
        </is>
      </c>
      <c r="U906" s="5" t="inlineStr"/>
      <c r="V906" s="5" t="inlineStr">
        <is>
          <t>sem venda</t>
        </is>
      </c>
      <c r="W906" s="5" t="inlineStr">
        <is>
          <t>REGIÕES/GRUPOS</t>
        </is>
      </c>
    </row>
    <row r="907">
      <c r="A907" s="20" t="n">
        <v>0</v>
      </c>
      <c r="B907" s="21" t="inlineStr">
        <is>
          <t>ROXO</t>
        </is>
      </c>
      <c r="C907" s="9" t="n">
        <v>1582.758620689655</v>
      </c>
      <c r="D907" s="9" t="n">
        <v>0</v>
      </c>
      <c r="E907" s="9" t="n">
        <v>1582.758620689655</v>
      </c>
      <c r="F907" s="6" t="n">
        <v>0</v>
      </c>
      <c r="G907" s="5" t="inlineStr">
        <is>
          <t>SEM GRUPO</t>
        </is>
      </c>
      <c r="H907" s="5" t="inlineStr">
        <is>
          <t>RS</t>
        </is>
      </c>
      <c r="I907" s="5" t="n">
        <v>1276</v>
      </c>
      <c r="J907" s="5" t="inlineStr">
        <is>
          <t>Mapear + Prospectar</t>
        </is>
      </c>
      <c r="K907" s="5" t="inlineStr">
        <is>
          <t>SEM REDE</t>
        </is>
      </c>
      <c r="L907" s="5" t="inlineStr">
        <is>
          <t>RS</t>
        </is>
      </c>
      <c r="M907" s="5" t="n">
        <v>1276</v>
      </c>
      <c r="N907" s="9" t="n">
        <v>1537138.130000001</v>
      </c>
      <c r="O907" s="19" t="n">
        <v>100.387808908046</v>
      </c>
      <c r="P907" s="5" t="inlineStr">
        <is>
          <t>03 - SUL</t>
        </is>
      </c>
      <c r="Q907" s="5" t="inlineStr">
        <is>
          <t>HEMANUELE DITZEL (MANU)</t>
        </is>
      </c>
      <c r="R907" s="5" t="inlineStr"/>
      <c r="S907" s="5" t="inlineStr">
        <is>
          <t>ZR - NAO APLICAVEL</t>
        </is>
      </c>
      <c r="T907" s="5" t="inlineStr">
        <is>
          <t>HEMANUELE ROSA DITZEL</t>
        </is>
      </c>
      <c r="U907" s="5" t="inlineStr"/>
      <c r="V907" s="5" t="inlineStr">
        <is>
          <t>sem venda</t>
        </is>
      </c>
      <c r="W907" s="5" t="inlineStr">
        <is>
          <t>REGIÕES/GRUPOS</t>
        </is>
      </c>
    </row>
    <row r="908">
      <c r="A908" s="6" t="n">
        <v>0</v>
      </c>
      <c r="B908" s="5" t="inlineStr"/>
      <c r="C908" s="9" t="n">
        <v>0</v>
      </c>
      <c r="D908" s="9" t="n">
        <v>0</v>
      </c>
      <c r="E908" s="9" t="n">
        <v>0</v>
      </c>
      <c r="F908" s="6" t="n">
        <v>0</v>
      </c>
      <c r="G908" s="5" t="inlineStr">
        <is>
          <t>SEM GRUPO</t>
        </is>
      </c>
      <c r="H908" s="5" t="inlineStr">
        <is>
          <t>RR</t>
        </is>
      </c>
      <c r="I908" s="5" t="n">
        <v>1276</v>
      </c>
      <c r="J908" s="5" t="inlineStr"/>
      <c r="K908" s="5" t="inlineStr">
        <is>
          <t>SEM REDE</t>
        </is>
      </c>
      <c r="L908" s="5" t="inlineStr">
        <is>
          <t>RR</t>
        </is>
      </c>
      <c r="M908" s="5" t="n">
        <v>1276</v>
      </c>
      <c r="N908" s="9" t="n">
        <v>1537138.130000001</v>
      </c>
      <c r="O908" s="19" t="n">
        <v>100.387808908046</v>
      </c>
      <c r="P908" s="5" t="inlineStr">
        <is>
          <t>03 - NORTE + MA</t>
        </is>
      </c>
      <c r="Q908" s="5" t="inlineStr">
        <is>
          <t>LARISSA PADILHA</t>
        </is>
      </c>
      <c r="R908" s="5" t="inlineStr"/>
      <c r="S908" s="5" t="inlineStr">
        <is>
          <t>42.149.466 LARISSA DA SILVA PADILHA - ME</t>
        </is>
      </c>
      <c r="T908" s="5" t="inlineStr">
        <is>
          <t>ZV - NAO APLICAVEL</t>
        </is>
      </c>
      <c r="U908" s="5" t="inlineStr"/>
      <c r="V908" s="5" t="inlineStr">
        <is>
          <t>sem venda</t>
        </is>
      </c>
      <c r="W908" s="5" t="inlineStr">
        <is>
          <t>REGIÕES/GRUPOS</t>
        </is>
      </c>
    </row>
    <row r="909">
      <c r="A909" s="20" t="n">
        <v>0</v>
      </c>
      <c r="B909" s="21" t="inlineStr">
        <is>
          <t>ROXO</t>
        </is>
      </c>
      <c r="C909" s="9" t="n">
        <v>2622.857142857143</v>
      </c>
      <c r="D909" s="9" t="n">
        <v>0</v>
      </c>
      <c r="E909" s="9" t="n">
        <v>2622.857142857143</v>
      </c>
      <c r="F909" s="6" t="n">
        <v>0</v>
      </c>
      <c r="G909" s="5" t="inlineStr">
        <is>
          <t>SEM GRUPO</t>
        </is>
      </c>
      <c r="H909" s="5" t="inlineStr">
        <is>
          <t>SP</t>
        </is>
      </c>
      <c r="I909" s="5" t="n">
        <v>1276</v>
      </c>
      <c r="J909" s="5" t="inlineStr">
        <is>
          <t>Mapear + Prospectar</t>
        </is>
      </c>
      <c r="K909" s="5" t="inlineStr">
        <is>
          <t>SEM REDE</t>
        </is>
      </c>
      <c r="L909" s="5" t="inlineStr">
        <is>
          <t>SP</t>
        </is>
      </c>
      <c r="M909" s="5" t="n">
        <v>1276</v>
      </c>
      <c r="N909" s="9" t="n">
        <v>1537138.130000001</v>
      </c>
      <c r="O909" s="19" t="n">
        <v>100.387808908046</v>
      </c>
      <c r="P909" s="5" t="inlineStr">
        <is>
          <t>03 - SP INTERIOR</t>
        </is>
      </c>
      <c r="Q909" s="5" t="inlineStr">
        <is>
          <t>LARISSA PADILHA</t>
        </is>
      </c>
      <c r="R909" s="5" t="inlineStr"/>
      <c r="S909" s="5" t="inlineStr">
        <is>
          <t>42.149.466 LARISSA DA SILVA PADILHA - ME</t>
        </is>
      </c>
      <c r="T909" s="5" t="inlineStr">
        <is>
          <t>ZV - NAO APLICAVEL</t>
        </is>
      </c>
      <c r="U909" s="5" t="inlineStr"/>
      <c r="V909" s="5" t="inlineStr">
        <is>
          <t>sem venda</t>
        </is>
      </c>
      <c r="W909" s="5" t="inlineStr">
        <is>
          <t>REGIÕES/GRUPOS</t>
        </is>
      </c>
    </row>
    <row r="910">
      <c r="A910" s="20" t="n">
        <v>0</v>
      </c>
      <c r="B910" s="21" t="inlineStr">
        <is>
          <t>ROXO</t>
        </is>
      </c>
      <c r="C910" s="9" t="n">
        <v>1252.173913043478</v>
      </c>
      <c r="D910" s="9" t="n">
        <v>0</v>
      </c>
      <c r="E910" s="9" t="n">
        <v>1252.173913043478</v>
      </c>
      <c r="F910" s="6" t="n">
        <v>0</v>
      </c>
      <c r="G910" s="5" t="inlineStr">
        <is>
          <t>SEM GRUPO</t>
        </is>
      </c>
      <c r="H910" s="5" t="inlineStr">
        <is>
          <t>ES</t>
        </is>
      </c>
      <c r="I910" s="5" t="n">
        <v>1276</v>
      </c>
      <c r="J910" s="5" t="inlineStr">
        <is>
          <t>Mapear + Prospectar</t>
        </is>
      </c>
      <c r="K910" s="5" t="inlineStr">
        <is>
          <t>SEM REDE</t>
        </is>
      </c>
      <c r="L910" s="5" t="inlineStr">
        <is>
          <t>ES</t>
        </is>
      </c>
      <c r="M910" s="5" t="n">
        <v>1276</v>
      </c>
      <c r="N910" s="9" t="n">
        <v>1537138.130000001</v>
      </c>
      <c r="O910" s="19" t="n">
        <v>100.387808908046</v>
      </c>
      <c r="P910" s="5" t="inlineStr">
        <is>
          <t>03 - RJ + ES + MG</t>
        </is>
      </c>
      <c r="Q910" s="5" t="inlineStr">
        <is>
          <t>LARISSA PADILHA</t>
        </is>
      </c>
      <c r="R910" s="5" t="inlineStr"/>
      <c r="S910" s="5" t="inlineStr">
        <is>
          <t>42.149.466 LARISSA DA SILVA PADILHA - ME</t>
        </is>
      </c>
      <c r="T910" s="5" t="inlineStr">
        <is>
          <t>ZV - NAO APLICAVEL</t>
        </is>
      </c>
      <c r="U910" s="5" t="inlineStr"/>
      <c r="V910" s="5" t="inlineStr">
        <is>
          <t>sem venda</t>
        </is>
      </c>
      <c r="W910" s="5" t="inlineStr">
        <is>
          <t>REGIÕES/GRUPOS</t>
        </is>
      </c>
    </row>
    <row r="911">
      <c r="A911" s="20" t="n">
        <v>0</v>
      </c>
      <c r="B911" s="21" t="inlineStr">
        <is>
          <t>ROXO</t>
        </is>
      </c>
      <c r="C911" s="9" t="n">
        <v>1565.217391304348</v>
      </c>
      <c r="D911" s="9" t="n">
        <v>0</v>
      </c>
      <c r="E911" s="9" t="n">
        <v>1565.217391304348</v>
      </c>
      <c r="F911" s="6" t="n">
        <v>0</v>
      </c>
      <c r="G911" s="5" t="inlineStr">
        <is>
          <t>SEM GRUPO</t>
        </is>
      </c>
      <c r="H911" s="5" t="inlineStr">
        <is>
          <t>MG</t>
        </is>
      </c>
      <c r="I911" s="5" t="n">
        <v>1276</v>
      </c>
      <c r="J911" s="5" t="inlineStr">
        <is>
          <t>Mapear + Prospectar</t>
        </is>
      </c>
      <c r="K911" s="5" t="inlineStr">
        <is>
          <t>SEM REDE</t>
        </is>
      </c>
      <c r="L911" s="5" t="inlineStr">
        <is>
          <t>MG</t>
        </is>
      </c>
      <c r="M911" s="5" t="n">
        <v>1276</v>
      </c>
      <c r="N911" s="9" t="n">
        <v>1537138.130000001</v>
      </c>
      <c r="O911" s="19" t="n">
        <v>100.387808908046</v>
      </c>
      <c r="P911" s="5" t="inlineStr">
        <is>
          <t>03 - RJ + ES + MG</t>
        </is>
      </c>
      <c r="Q911" s="5" t="inlineStr">
        <is>
          <t>LARISSA PADILHA</t>
        </is>
      </c>
      <c r="R911" s="5" t="inlineStr"/>
      <c r="S911" s="5" t="inlineStr">
        <is>
          <t>42.149.466 LARISSA DA SILVA PADILHA - ME</t>
        </is>
      </c>
      <c r="T911" s="5" t="inlineStr">
        <is>
          <t>ZV - NAO APLICAVEL</t>
        </is>
      </c>
      <c r="U911" s="5" t="inlineStr"/>
      <c r="V911" s="5" t="inlineStr">
        <is>
          <t>sem venda</t>
        </is>
      </c>
      <c r="W911" s="5" t="inlineStr">
        <is>
          <t>REGIÕES/GRUPOS</t>
        </is>
      </c>
    </row>
    <row r="912">
      <c r="A912" s="20" t="n">
        <v>0</v>
      </c>
      <c r="B912" s="21" t="inlineStr">
        <is>
          <t>ROXO</t>
        </is>
      </c>
      <c r="C912" s="9" t="n">
        <v>6566.037735849057</v>
      </c>
      <c r="D912" s="9" t="n">
        <v>0</v>
      </c>
      <c r="E912" s="9" t="n">
        <v>6566.037735849057</v>
      </c>
      <c r="F912" s="6" t="n">
        <v>0</v>
      </c>
      <c r="G912" s="5" t="inlineStr">
        <is>
          <t>DIVINA TERRA</t>
        </is>
      </c>
      <c r="H912" s="5" t="inlineStr"/>
      <c r="I912" s="5" t="n">
        <v>53</v>
      </c>
      <c r="J912" s="5" t="inlineStr">
        <is>
          <t>Mapear + Prospectar</t>
        </is>
      </c>
      <c r="K912" s="5" t="inlineStr">
        <is>
          <t>DIVINA TERRA</t>
        </is>
      </c>
      <c r="L912" s="5" t="inlineStr"/>
      <c r="M912" s="5" t="n">
        <v>53</v>
      </c>
      <c r="N912" s="9" t="n">
        <v>26524.04</v>
      </c>
      <c r="O912" s="19" t="n">
        <v>41.70446540880504</v>
      </c>
      <c r="P912" s="5" t="inlineStr">
        <is>
          <t>03 - NACIONAL</t>
        </is>
      </c>
      <c r="Q912" s="5" t="inlineStr">
        <is>
          <t>DAIANE STAVICKI</t>
        </is>
      </c>
      <c r="R912" s="5" t="inlineStr"/>
      <c r="S912" s="5" t="inlineStr">
        <is>
          <t>ZR - NAO APLICAVEL</t>
        </is>
      </c>
      <c r="T912" s="5" t="inlineStr">
        <is>
          <t>ZV - NAO APLICAVEL</t>
        </is>
      </c>
      <c r="U912" s="5" t="inlineStr"/>
      <c r="V912" s="5" t="inlineStr">
        <is>
          <t>sem venda</t>
        </is>
      </c>
      <c r="W912" s="5" t="inlineStr">
        <is>
          <t>REDES/GRUPOS</t>
        </is>
      </c>
    </row>
    <row r="913">
      <c r="A913" s="20" t="n">
        <v>0</v>
      </c>
      <c r="B913" s="21" t="inlineStr">
        <is>
          <t>ROXO</t>
        </is>
      </c>
      <c r="C913" s="9" t="n">
        <v>10875</v>
      </c>
      <c r="D913" s="9" t="n">
        <v>0</v>
      </c>
      <c r="E913" s="9" t="n">
        <v>10875</v>
      </c>
      <c r="F913" s="6" t="n">
        <v>0</v>
      </c>
      <c r="G913" s="5" t="inlineStr">
        <is>
          <t>CIA DA SAUDE</t>
        </is>
      </c>
      <c r="H913" s="5" t="inlineStr"/>
      <c r="I913" s="5" t="n">
        <v>72</v>
      </c>
      <c r="J913" s="5" t="inlineStr">
        <is>
          <t>Mapear + Prospectar</t>
        </is>
      </c>
      <c r="K913" s="5" t="inlineStr">
        <is>
          <t>CIA DA SAUDE</t>
        </is>
      </c>
      <c r="L913" s="5" t="inlineStr"/>
      <c r="M913" s="5" t="n">
        <v>72</v>
      </c>
      <c r="N913" s="9" t="n">
        <v>35479.27</v>
      </c>
      <c r="O913" s="19" t="n">
        <v>41.06396990740741</v>
      </c>
      <c r="P913" s="5" t="inlineStr">
        <is>
          <t>03 - NACIONAL</t>
        </is>
      </c>
      <c r="Q913" s="5" t="inlineStr">
        <is>
          <t>JULIO GADRET</t>
        </is>
      </c>
      <c r="R913" s="5" t="inlineStr"/>
      <c r="S913" s="5" t="inlineStr">
        <is>
          <t>LG REPRESENTACOES LTDA - EPP</t>
        </is>
      </c>
      <c r="T913" s="5" t="inlineStr">
        <is>
          <t>ZV - NAO APLICAVEL</t>
        </is>
      </c>
      <c r="U913" s="5" t="inlineStr"/>
      <c r="V913" s="5" t="inlineStr">
        <is>
          <t>sem venda</t>
        </is>
      </c>
      <c r="W913" s="5" t="inlineStr">
        <is>
          <t>REDES/GRUPOS</t>
        </is>
      </c>
    </row>
    <row r="914">
      <c r="A914" s="20" t="n">
        <v>0</v>
      </c>
      <c r="B914" s="21" t="inlineStr">
        <is>
          <t>ROXO</t>
        </is>
      </c>
      <c r="C914" s="9" t="n">
        <v>1513.953488372093</v>
      </c>
      <c r="D914" s="9" t="n">
        <v>0</v>
      </c>
      <c r="E914" s="9" t="n">
        <v>1513.953488372093</v>
      </c>
      <c r="F914" s="6" t="n">
        <v>0</v>
      </c>
      <c r="G914" s="5" t="inlineStr">
        <is>
          <t>SEM GRUPO</t>
        </is>
      </c>
      <c r="H914" s="5" t="inlineStr">
        <is>
          <t>SC</t>
        </is>
      </c>
      <c r="I914" s="5" t="n">
        <v>1276</v>
      </c>
      <c r="J914" s="5" t="inlineStr">
        <is>
          <t>Mapear + Prospectar</t>
        </is>
      </c>
      <c r="K914" s="5" t="inlineStr">
        <is>
          <t>SEM REDE</t>
        </is>
      </c>
      <c r="L914" s="5" t="inlineStr">
        <is>
          <t>SC</t>
        </is>
      </c>
      <c r="M914" s="5" t="n">
        <v>1276</v>
      </c>
      <c r="N914" s="9" t="n">
        <v>1537138.130000001</v>
      </c>
      <c r="O914" s="19" t="n">
        <v>100.387808908046</v>
      </c>
      <c r="P914" s="5" t="inlineStr">
        <is>
          <t>03 - SUL</t>
        </is>
      </c>
      <c r="Q914" s="5" t="inlineStr">
        <is>
          <t>HEMANUELE DITZEL (MANU)</t>
        </is>
      </c>
      <c r="R914" s="5" t="inlineStr"/>
      <c r="S914" s="5" t="inlineStr">
        <is>
          <t>ZR - NAO APLICAVEL</t>
        </is>
      </c>
      <c r="T914" s="5" t="inlineStr">
        <is>
          <t>HEMANUELE ROSA DITZEL</t>
        </is>
      </c>
      <c r="U914" s="5" t="inlineStr"/>
      <c r="V914" s="5" t="inlineStr">
        <is>
          <t>sem venda</t>
        </is>
      </c>
      <c r="W914" s="5" t="inlineStr">
        <is>
          <t>REGIÕES/GRUPOS</t>
        </is>
      </c>
    </row>
    <row r="915">
      <c r="A915" s="20" t="n">
        <v>0</v>
      </c>
      <c r="B915" s="21" t="inlineStr">
        <is>
          <t>ROXO</t>
        </is>
      </c>
      <c r="C915" s="9" t="n">
        <v>1252.173913043478</v>
      </c>
      <c r="D915" s="9" t="n">
        <v>0</v>
      </c>
      <c r="E915" s="9" t="n">
        <v>1252.173913043478</v>
      </c>
      <c r="F915" s="6" t="n">
        <v>0</v>
      </c>
      <c r="G915" s="5" t="inlineStr">
        <is>
          <t>SEM GRUPO</t>
        </is>
      </c>
      <c r="H915" s="5" t="inlineStr">
        <is>
          <t>ES</t>
        </is>
      </c>
      <c r="I915" s="5" t="n">
        <v>1276</v>
      </c>
      <c r="J915" s="5" t="inlineStr">
        <is>
          <t>Mapear + Prospectar</t>
        </is>
      </c>
      <c r="K915" s="5" t="inlineStr">
        <is>
          <t>SEM REDE</t>
        </is>
      </c>
      <c r="L915" s="5" t="inlineStr">
        <is>
          <t>ES</t>
        </is>
      </c>
      <c r="M915" s="5" t="n">
        <v>1276</v>
      </c>
      <c r="N915" s="9" t="n">
        <v>1537138.130000001</v>
      </c>
      <c r="O915" s="19" t="n">
        <v>100.387808908046</v>
      </c>
      <c r="P915" s="5" t="inlineStr">
        <is>
          <t>03 - RJ + ES + MG</t>
        </is>
      </c>
      <c r="Q915" s="5" t="inlineStr">
        <is>
          <t>LARISSA PADILHA</t>
        </is>
      </c>
      <c r="R915" s="5" t="inlineStr"/>
      <c r="S915" s="5" t="inlineStr">
        <is>
          <t>42.149.466 LARISSA DA SILVA PADILHA - ME</t>
        </is>
      </c>
      <c r="T915" s="5" t="inlineStr">
        <is>
          <t>ZV - NAO APLICAVEL</t>
        </is>
      </c>
      <c r="U915" s="5" t="inlineStr"/>
      <c r="V915" s="5" t="inlineStr">
        <is>
          <t>sem venda</t>
        </is>
      </c>
      <c r="W915" s="5" t="inlineStr">
        <is>
          <t>REGIÕES/GRUPOS</t>
        </is>
      </c>
    </row>
    <row r="916">
      <c r="A916" s="20" t="n">
        <v>0</v>
      </c>
      <c r="B916" s="21" t="inlineStr">
        <is>
          <t>ROXO</t>
        </is>
      </c>
      <c r="C916" s="9" t="n">
        <v>1553.191489361702</v>
      </c>
      <c r="D916" s="9" t="n">
        <v>0</v>
      </c>
      <c r="E916" s="9" t="n">
        <v>1553.191489361702</v>
      </c>
      <c r="F916" s="6" t="n">
        <v>0</v>
      </c>
      <c r="G916" s="5" t="inlineStr">
        <is>
          <t>SEM GRUPO</t>
        </is>
      </c>
      <c r="H916" s="5" t="inlineStr">
        <is>
          <t>SC</t>
        </is>
      </c>
      <c r="I916" s="5" t="n">
        <v>1276</v>
      </c>
      <c r="J916" s="5" t="inlineStr">
        <is>
          <t>Mapear + Prospectar</t>
        </is>
      </c>
      <c r="K916" s="5" t="inlineStr">
        <is>
          <t>SEM REDE</t>
        </is>
      </c>
      <c r="L916" s="5" t="inlineStr">
        <is>
          <t>SC</t>
        </is>
      </c>
      <c r="M916" s="5" t="n">
        <v>1276</v>
      </c>
      <c r="N916" s="9" t="n">
        <v>1537138.130000001</v>
      </c>
      <c r="O916" s="19" t="n">
        <v>100.387808908046</v>
      </c>
      <c r="P916" s="5" t="inlineStr">
        <is>
          <t>03 - SUL</t>
        </is>
      </c>
      <c r="Q916" s="5" t="inlineStr">
        <is>
          <t>HEMANUELE DITZEL (MANU)</t>
        </is>
      </c>
      <c r="R916" s="5" t="inlineStr"/>
      <c r="S916" s="5" t="inlineStr">
        <is>
          <t>ZR - NAO APLICAVEL</t>
        </is>
      </c>
      <c r="T916" s="5" t="inlineStr">
        <is>
          <t>HEMANUELE ROSA DITZEL</t>
        </is>
      </c>
      <c r="U916" s="5" t="inlineStr"/>
      <c r="V916" s="5" t="inlineStr">
        <is>
          <t>sem venda</t>
        </is>
      </c>
      <c r="W916" s="5" t="inlineStr">
        <is>
          <t>REGIÕES/GRUPOS</t>
        </is>
      </c>
    </row>
    <row r="917">
      <c r="A917" s="20" t="n">
        <v>0</v>
      </c>
      <c r="B917" s="21" t="inlineStr">
        <is>
          <t>ROXO</t>
        </is>
      </c>
      <c r="C917" s="9" t="n">
        <v>2614.285714285714</v>
      </c>
      <c r="D917" s="9" t="n">
        <v>0</v>
      </c>
      <c r="E917" s="9" t="n">
        <v>2614.285714285714</v>
      </c>
      <c r="F917" s="6" t="n">
        <v>0</v>
      </c>
      <c r="G917" s="5" t="inlineStr">
        <is>
          <t>SEM GRUPO</t>
        </is>
      </c>
      <c r="H917" s="5" t="inlineStr">
        <is>
          <t>SP</t>
        </is>
      </c>
      <c r="I917" s="5" t="n">
        <v>1276</v>
      </c>
      <c r="J917" s="5" t="inlineStr">
        <is>
          <t>Mapear + Prospectar</t>
        </is>
      </c>
      <c r="K917" s="5" t="inlineStr">
        <is>
          <t>SEM REDE</t>
        </is>
      </c>
      <c r="L917" s="5" t="inlineStr">
        <is>
          <t>SP</t>
        </is>
      </c>
      <c r="M917" s="5" t="n">
        <v>1276</v>
      </c>
      <c r="N917" s="9" t="n">
        <v>1537138.130000001</v>
      </c>
      <c r="O917" s="19" t="n">
        <v>100.387808908046</v>
      </c>
      <c r="P917" s="5" t="inlineStr">
        <is>
          <t>03 - SP INTERIOR</t>
        </is>
      </c>
      <c r="Q917" s="5" t="inlineStr">
        <is>
          <t>LARISSA PADILHA</t>
        </is>
      </c>
      <c r="R917" s="5" t="inlineStr"/>
      <c r="S917" s="5" t="inlineStr">
        <is>
          <t>42.149.466 LARISSA DA SILVA PADILHA - ME</t>
        </is>
      </c>
      <c r="T917" s="5" t="inlineStr">
        <is>
          <t>ZV - NAO APLICAVEL</t>
        </is>
      </c>
      <c r="U917" s="5" t="inlineStr"/>
      <c r="V917" s="5" t="inlineStr">
        <is>
          <t>sem venda</t>
        </is>
      </c>
      <c r="W917" s="5" t="inlineStr">
        <is>
          <t>REGIÕES/GRUPOS</t>
        </is>
      </c>
    </row>
    <row r="918">
      <c r="A918" s="20" t="n">
        <v>0</v>
      </c>
      <c r="B918" s="21" t="inlineStr">
        <is>
          <t>ROXO</t>
        </is>
      </c>
      <c r="C918" s="9" t="n">
        <v>1553.191489361702</v>
      </c>
      <c r="D918" s="9" t="n">
        <v>0</v>
      </c>
      <c r="E918" s="9" t="n">
        <v>1553.191489361702</v>
      </c>
      <c r="F918" s="6" t="n">
        <v>0</v>
      </c>
      <c r="G918" s="5" t="inlineStr">
        <is>
          <t>SEM GRUPO</t>
        </is>
      </c>
      <c r="H918" s="5" t="inlineStr">
        <is>
          <t>SC</t>
        </is>
      </c>
      <c r="I918" s="5" t="n">
        <v>1276</v>
      </c>
      <c r="J918" s="5" t="inlineStr">
        <is>
          <t>Mapear + Prospectar</t>
        </is>
      </c>
      <c r="K918" s="5" t="inlineStr">
        <is>
          <t>SEM REDE</t>
        </is>
      </c>
      <c r="L918" s="5" t="inlineStr">
        <is>
          <t>SC</t>
        </is>
      </c>
      <c r="M918" s="5" t="n">
        <v>1276</v>
      </c>
      <c r="N918" s="9" t="n">
        <v>1537138.130000001</v>
      </c>
      <c r="O918" s="19" t="n">
        <v>100.387808908046</v>
      </c>
      <c r="P918" s="5" t="inlineStr">
        <is>
          <t>03 - SUL</t>
        </is>
      </c>
      <c r="Q918" s="5" t="inlineStr">
        <is>
          <t>HEMANUELE DITZEL (MANU)</t>
        </is>
      </c>
      <c r="R918" s="5" t="inlineStr"/>
      <c r="S918" s="5" t="inlineStr">
        <is>
          <t>ZR - NAO APLICAVEL</t>
        </is>
      </c>
      <c r="T918" s="5" t="inlineStr">
        <is>
          <t>HEMANUELE ROSA DITZEL</t>
        </is>
      </c>
      <c r="U918" s="5" t="inlineStr"/>
      <c r="V918" s="5" t="inlineStr">
        <is>
          <t>sem venda</t>
        </is>
      </c>
      <c r="W918" s="5" t="inlineStr">
        <is>
          <t>REGIÕES/GRUPOS</t>
        </is>
      </c>
    </row>
    <row r="919">
      <c r="A919" s="20" t="n">
        <v>0</v>
      </c>
      <c r="B919" s="21" t="inlineStr">
        <is>
          <t>ROXO</t>
        </is>
      </c>
      <c r="C919" s="9" t="n">
        <v>1553.191489361702</v>
      </c>
      <c r="D919" s="9" t="n">
        <v>0</v>
      </c>
      <c r="E919" s="9" t="n">
        <v>1553.191489361702</v>
      </c>
      <c r="F919" s="6" t="n">
        <v>0</v>
      </c>
      <c r="G919" s="5" t="inlineStr">
        <is>
          <t>SEM GRUPO</t>
        </is>
      </c>
      <c r="H919" s="5" t="inlineStr">
        <is>
          <t>SC</t>
        </is>
      </c>
      <c r="I919" s="5" t="n">
        <v>1276</v>
      </c>
      <c r="J919" s="5" t="inlineStr">
        <is>
          <t>Mapear + Prospectar</t>
        </is>
      </c>
      <c r="K919" s="5" t="inlineStr">
        <is>
          <t>SEM REDE</t>
        </is>
      </c>
      <c r="L919" s="5" t="inlineStr">
        <is>
          <t>SC</t>
        </is>
      </c>
      <c r="M919" s="5" t="n">
        <v>1276</v>
      </c>
      <c r="N919" s="9" t="n">
        <v>1537138.130000001</v>
      </c>
      <c r="O919" s="19" t="n">
        <v>100.387808908046</v>
      </c>
      <c r="P919" s="5" t="inlineStr">
        <is>
          <t>03 - SUL</t>
        </is>
      </c>
      <c r="Q919" s="5" t="inlineStr">
        <is>
          <t>HEMANUELE DITZEL (MANU)</t>
        </is>
      </c>
      <c r="R919" s="5" t="inlineStr"/>
      <c r="S919" s="5" t="inlineStr">
        <is>
          <t>LG REPRESENTACOES LTDA - EPP</t>
        </is>
      </c>
      <c r="T919" s="5" t="inlineStr">
        <is>
          <t>ZV - NAO APLICAVEL</t>
        </is>
      </c>
      <c r="U919" s="5" t="inlineStr"/>
      <c r="V919" s="5" t="inlineStr">
        <is>
          <t>sem venda</t>
        </is>
      </c>
      <c r="W919" s="5" t="inlineStr">
        <is>
          <t>REGIÕES/GRUPOS</t>
        </is>
      </c>
    </row>
    <row r="920">
      <c r="A920" s="20" t="n">
        <v>0</v>
      </c>
      <c r="B920" s="21" t="inlineStr">
        <is>
          <t>ROXO</t>
        </is>
      </c>
      <c r="C920" s="9" t="n">
        <v>1440</v>
      </c>
      <c r="D920" s="9" t="n">
        <v>0</v>
      </c>
      <c r="E920" s="9" t="n">
        <v>1440</v>
      </c>
      <c r="F920" s="6" t="n">
        <v>0</v>
      </c>
      <c r="G920" s="5" t="inlineStr">
        <is>
          <t>SEM GRUPO</t>
        </is>
      </c>
      <c r="H920" s="5" t="inlineStr">
        <is>
          <t>MG</t>
        </is>
      </c>
      <c r="I920" s="5" t="n">
        <v>1276</v>
      </c>
      <c r="J920" s="5" t="inlineStr">
        <is>
          <t>Mapear + Prospectar</t>
        </is>
      </c>
      <c r="K920" s="5" t="inlineStr">
        <is>
          <t>SEM REDE</t>
        </is>
      </c>
      <c r="L920" s="5" t="inlineStr">
        <is>
          <t>MG</t>
        </is>
      </c>
      <c r="M920" s="5" t="n">
        <v>1276</v>
      </c>
      <c r="N920" s="9" t="n">
        <v>1537138.130000001</v>
      </c>
      <c r="O920" s="19" t="n">
        <v>100.387808908046</v>
      </c>
      <c r="P920" s="5" t="inlineStr">
        <is>
          <t>03 - RJ + ES + MG</t>
        </is>
      </c>
      <c r="Q920" s="5" t="inlineStr">
        <is>
          <t>LARISSA PADILHA</t>
        </is>
      </c>
      <c r="R920" s="5" t="inlineStr"/>
      <c r="S920" s="5" t="inlineStr">
        <is>
          <t>42.149.466 LARISSA DA SILVA PADILHA - ME</t>
        </is>
      </c>
      <c r="T920" s="5" t="inlineStr">
        <is>
          <t>ZV - NAO APLICAVEL</t>
        </is>
      </c>
      <c r="U920" s="5" t="inlineStr"/>
      <c r="V920" s="5" t="inlineStr">
        <is>
          <t>sem venda</t>
        </is>
      </c>
      <c r="W920" s="5" t="inlineStr">
        <is>
          <t>REGIÕES/GRUPOS</t>
        </is>
      </c>
    </row>
    <row r="921">
      <c r="A921" s="20" t="n">
        <v>0</v>
      </c>
      <c r="B921" s="21" t="inlineStr">
        <is>
          <t>ROXO</t>
        </is>
      </c>
      <c r="C921" s="9" t="n">
        <v>1494.339622641509</v>
      </c>
      <c r="D921" s="9" t="n">
        <v>0</v>
      </c>
      <c r="E921" s="9" t="n">
        <v>1494.339622641509</v>
      </c>
      <c r="F921" s="6" t="n">
        <v>0</v>
      </c>
      <c r="G921" s="5" t="inlineStr">
        <is>
          <t>SEM GRUPO</t>
        </is>
      </c>
      <c r="H921" s="5" t="inlineStr">
        <is>
          <t>GO</t>
        </is>
      </c>
      <c r="I921" s="5" t="n">
        <v>1276</v>
      </c>
      <c r="J921" s="5" t="inlineStr">
        <is>
          <t>Mapear + Prospectar</t>
        </is>
      </c>
      <c r="K921" s="5" t="inlineStr">
        <is>
          <t>SEM REDE</t>
        </is>
      </c>
      <c r="L921" s="5" t="inlineStr">
        <is>
          <t>GO</t>
        </is>
      </c>
      <c r="M921" s="5" t="n">
        <v>1276</v>
      </c>
      <c r="N921" s="9" t="n">
        <v>1537138.130000001</v>
      </c>
      <c r="O921" s="19" t="n">
        <v>100.387808908046</v>
      </c>
      <c r="P921" s="5" t="inlineStr">
        <is>
          <t>03 - CENTRO OESTE</t>
        </is>
      </c>
      <c r="Q921" s="5" t="inlineStr">
        <is>
          <t>LARISSA PADILHA</t>
        </is>
      </c>
      <c r="R921" s="5" t="inlineStr"/>
      <c r="S921" s="5" t="inlineStr">
        <is>
          <t>42.149.466 LARISSA DA SILVA PADILHA - ME</t>
        </is>
      </c>
      <c r="T921" s="5" t="inlineStr">
        <is>
          <t>ZV - NAO APLICAVEL</t>
        </is>
      </c>
      <c r="U921" s="5" t="inlineStr"/>
      <c r="V921" s="5" t="inlineStr">
        <is>
          <t>sem venda</t>
        </is>
      </c>
      <c r="W921" s="5" t="inlineStr">
        <is>
          <t>REGIÕES/GRUPOS</t>
        </is>
      </c>
    </row>
    <row r="922">
      <c r="A922" s="20" t="n">
        <v>0</v>
      </c>
      <c r="B922" s="21" t="inlineStr">
        <is>
          <t>ROXO</t>
        </is>
      </c>
      <c r="C922" s="9" t="n">
        <v>1393.548387096774</v>
      </c>
      <c r="D922" s="9" t="n">
        <v>0</v>
      </c>
      <c r="E922" s="9" t="n">
        <v>1393.548387096774</v>
      </c>
      <c r="F922" s="6" t="n">
        <v>0</v>
      </c>
      <c r="G922" s="5" t="inlineStr">
        <is>
          <t>SEM GRUPO</t>
        </is>
      </c>
      <c r="H922" s="5" t="inlineStr">
        <is>
          <t>RJ</t>
        </is>
      </c>
      <c r="I922" s="5" t="n">
        <v>1276</v>
      </c>
      <c r="J922" s="5" t="inlineStr">
        <is>
          <t>Mapear + Prospectar</t>
        </is>
      </c>
      <c r="K922" s="5" t="inlineStr">
        <is>
          <t>SEM REDE</t>
        </is>
      </c>
      <c r="L922" s="5" t="inlineStr">
        <is>
          <t>RJ</t>
        </is>
      </c>
      <c r="M922" s="5" t="n">
        <v>1276</v>
      </c>
      <c r="N922" s="9" t="n">
        <v>1537138.130000001</v>
      </c>
      <c r="O922" s="19" t="n">
        <v>100.387808908046</v>
      </c>
      <c r="P922" s="5" t="inlineStr">
        <is>
          <t>03 - RJ + ES + MG</t>
        </is>
      </c>
      <c r="Q922" s="5" t="inlineStr">
        <is>
          <t>LARISSA PADILHA</t>
        </is>
      </c>
      <c r="R922" s="5" t="inlineStr"/>
      <c r="S922" s="5" t="inlineStr">
        <is>
          <t>42.149.466 LARISSA DA SILVA PADILHA - ME</t>
        </is>
      </c>
      <c r="T922" s="5" t="inlineStr">
        <is>
          <t>ZV - NAO APLICAVEL</t>
        </is>
      </c>
      <c r="U922" s="5" t="inlineStr"/>
      <c r="V922" s="5" t="inlineStr">
        <is>
          <t>sem venda</t>
        </is>
      </c>
      <c r="W922" s="5" t="inlineStr">
        <is>
          <t>REGIÕES/GRUPOS</t>
        </is>
      </c>
    </row>
    <row r="923">
      <c r="A923" s="20" t="n">
        <v>0</v>
      </c>
      <c r="B923" s="21" t="inlineStr">
        <is>
          <t>ROXO</t>
        </is>
      </c>
      <c r="C923" s="9" t="n">
        <v>1252.173913043478</v>
      </c>
      <c r="D923" s="9" t="n">
        <v>0</v>
      </c>
      <c r="E923" s="9" t="n">
        <v>1252.173913043478</v>
      </c>
      <c r="F923" s="6" t="n">
        <v>0</v>
      </c>
      <c r="G923" s="5" t="inlineStr">
        <is>
          <t>SEM GRUPO</t>
        </is>
      </c>
      <c r="H923" s="5" t="inlineStr">
        <is>
          <t>ES</t>
        </is>
      </c>
      <c r="I923" s="5" t="n">
        <v>1276</v>
      </c>
      <c r="J923" s="5" t="inlineStr">
        <is>
          <t>Mapear + Prospectar</t>
        </is>
      </c>
      <c r="K923" s="5" t="inlineStr">
        <is>
          <t>SEM REDE</t>
        </is>
      </c>
      <c r="L923" s="5" t="inlineStr">
        <is>
          <t>ES</t>
        </is>
      </c>
      <c r="M923" s="5" t="n">
        <v>1276</v>
      </c>
      <c r="N923" s="9" t="n">
        <v>1537138.130000001</v>
      </c>
      <c r="O923" s="19" t="n">
        <v>100.387808908046</v>
      </c>
      <c r="P923" s="5" t="inlineStr">
        <is>
          <t>03 - RJ + ES + MG</t>
        </is>
      </c>
      <c r="Q923" s="5" t="inlineStr">
        <is>
          <t>LARISSA PADILHA</t>
        </is>
      </c>
      <c r="R923" s="5" t="inlineStr"/>
      <c r="S923" s="5" t="inlineStr">
        <is>
          <t>42.149.466 LARISSA DA SILVA PADILHA - ME</t>
        </is>
      </c>
      <c r="T923" s="5" t="inlineStr">
        <is>
          <t>ZV - NAO APLICAVEL</t>
        </is>
      </c>
      <c r="U923" s="5" t="inlineStr"/>
      <c r="V923" s="5" t="inlineStr">
        <is>
          <t>sem venda</t>
        </is>
      </c>
      <c r="W923" s="5" t="inlineStr">
        <is>
          <t>REGIÕES/GRUPOS</t>
        </is>
      </c>
    </row>
    <row r="924">
      <c r="A924" s="20" t="n">
        <v>0</v>
      </c>
      <c r="B924" s="21" t="inlineStr">
        <is>
          <t>ROXO</t>
        </is>
      </c>
      <c r="C924" s="9" t="n">
        <v>1643.478260869565</v>
      </c>
      <c r="D924" s="9" t="n">
        <v>0</v>
      </c>
      <c r="E924" s="9" t="n">
        <v>1643.478260869565</v>
      </c>
      <c r="F924" s="6" t="n">
        <v>0</v>
      </c>
      <c r="G924" s="5" t="inlineStr">
        <is>
          <t>SEM GRUPO</t>
        </is>
      </c>
      <c r="H924" s="5" t="inlineStr">
        <is>
          <t>SC</t>
        </is>
      </c>
      <c r="I924" s="5" t="n">
        <v>1276</v>
      </c>
      <c r="J924" s="5" t="inlineStr">
        <is>
          <t>Mapear + Prospectar</t>
        </is>
      </c>
      <c r="K924" s="5" t="inlineStr">
        <is>
          <t>SEM REDE</t>
        </is>
      </c>
      <c r="L924" s="5" t="inlineStr">
        <is>
          <t>SC</t>
        </is>
      </c>
      <c r="M924" s="5" t="n">
        <v>1276</v>
      </c>
      <c r="N924" s="9" t="n">
        <v>1537138.130000001</v>
      </c>
      <c r="O924" s="19" t="n">
        <v>100.387808908046</v>
      </c>
      <c r="P924" s="5" t="inlineStr">
        <is>
          <t>03 - SUL</t>
        </is>
      </c>
      <c r="Q924" s="5" t="inlineStr">
        <is>
          <t>HEMANUELE DITZEL (MANU)</t>
        </is>
      </c>
      <c r="R924" s="5" t="inlineStr"/>
      <c r="S924" s="5" t="inlineStr">
        <is>
          <t>ZR - NAO APLICAVEL</t>
        </is>
      </c>
      <c r="T924" s="5" t="inlineStr">
        <is>
          <t>HEMANUELE ROSA DITZEL</t>
        </is>
      </c>
      <c r="U924" s="5" t="inlineStr"/>
      <c r="V924" s="5" t="inlineStr">
        <is>
          <t>sem venda</t>
        </is>
      </c>
      <c r="W924" s="5" t="inlineStr">
        <is>
          <t>REGIÕES/GRUPOS</t>
        </is>
      </c>
    </row>
    <row r="925">
      <c r="A925" s="20" t="n">
        <v>0</v>
      </c>
      <c r="B925" s="21" t="inlineStr">
        <is>
          <t>ROXO</t>
        </is>
      </c>
      <c r="C925" s="9" t="n">
        <v>10875</v>
      </c>
      <c r="D925" s="9" t="n">
        <v>0</v>
      </c>
      <c r="E925" s="9" t="n">
        <v>10875</v>
      </c>
      <c r="F925" s="6" t="n">
        <v>0</v>
      </c>
      <c r="G925" s="5" t="inlineStr">
        <is>
          <t>CIA DA SAUDE</t>
        </is>
      </c>
      <c r="H925" s="5" t="inlineStr"/>
      <c r="I925" s="5" t="n">
        <v>72</v>
      </c>
      <c r="J925" s="5" t="inlineStr">
        <is>
          <t>Mapear + Prospectar</t>
        </is>
      </c>
      <c r="K925" s="5" t="inlineStr">
        <is>
          <t>CIA DA SAUDE</t>
        </is>
      </c>
      <c r="L925" s="5" t="inlineStr"/>
      <c r="M925" s="5" t="n">
        <v>72</v>
      </c>
      <c r="N925" s="9" t="n">
        <v>35479.27</v>
      </c>
      <c r="O925" s="19" t="n">
        <v>41.06396990740741</v>
      </c>
      <c r="P925" s="5" t="inlineStr">
        <is>
          <t>03 - NACIONAL</t>
        </is>
      </c>
      <c r="Q925" s="5" t="inlineStr">
        <is>
          <t>JULIO GADRET</t>
        </is>
      </c>
      <c r="R925" s="5" t="inlineStr"/>
      <c r="S925" s="5" t="inlineStr">
        <is>
          <t>LG REPRESENTACOES LTDA - EPP</t>
        </is>
      </c>
      <c r="T925" s="5" t="inlineStr">
        <is>
          <t>ZV - NAO APLICAVEL</t>
        </is>
      </c>
      <c r="U925" s="5" t="inlineStr"/>
      <c r="V925" s="5" t="inlineStr">
        <is>
          <t>sem venda</t>
        </is>
      </c>
      <c r="W925" s="5" t="inlineStr">
        <is>
          <t>REDES/GRUPOS</t>
        </is>
      </c>
    </row>
    <row r="926">
      <c r="A926" s="20" t="n">
        <v>0</v>
      </c>
      <c r="B926" s="21" t="inlineStr">
        <is>
          <t>ROXO</t>
        </is>
      </c>
      <c r="C926" s="9" t="n">
        <v>6566.037735849057</v>
      </c>
      <c r="D926" s="9" t="n">
        <v>0</v>
      </c>
      <c r="E926" s="9" t="n">
        <v>6566.037735849057</v>
      </c>
      <c r="F926" s="6" t="n">
        <v>0</v>
      </c>
      <c r="G926" s="5" t="inlineStr">
        <is>
          <t>DIVINA TERRA</t>
        </is>
      </c>
      <c r="H926" s="5" t="inlineStr"/>
      <c r="I926" s="5" t="n">
        <v>53</v>
      </c>
      <c r="J926" s="5" t="inlineStr">
        <is>
          <t>Mapear + Prospectar</t>
        </is>
      </c>
      <c r="K926" s="5" t="inlineStr">
        <is>
          <t>DIVINA TERRA</t>
        </is>
      </c>
      <c r="L926" s="5" t="inlineStr"/>
      <c r="M926" s="5" t="n">
        <v>53</v>
      </c>
      <c r="N926" s="9" t="n">
        <v>26524.04</v>
      </c>
      <c r="O926" s="19" t="n">
        <v>41.70446540880504</v>
      </c>
      <c r="P926" s="5" t="inlineStr">
        <is>
          <t>03 - NACIONAL</t>
        </is>
      </c>
      <c r="Q926" s="5" t="inlineStr">
        <is>
          <t>DAIANE STAVICKI</t>
        </is>
      </c>
      <c r="R926" s="5" t="inlineStr"/>
      <c r="S926" s="5" t="inlineStr">
        <is>
          <t>ZR - NAO APLICAVEL</t>
        </is>
      </c>
      <c r="T926" s="5" t="inlineStr">
        <is>
          <t>HEMANUELE ROSA DITZEL</t>
        </is>
      </c>
      <c r="U926" s="5" t="inlineStr"/>
      <c r="V926" s="5" t="inlineStr">
        <is>
          <t>sem venda</t>
        </is>
      </c>
      <c r="W926" s="5" t="inlineStr">
        <is>
          <t>REDES/GRUPOS</t>
        </is>
      </c>
    </row>
    <row r="927">
      <c r="A927" s="20" t="n">
        <v>0</v>
      </c>
      <c r="B927" s="21" t="inlineStr">
        <is>
          <t>ROXO</t>
        </is>
      </c>
      <c r="C927" s="9" t="n">
        <v>1613.793103448276</v>
      </c>
      <c r="D927" s="9" t="n">
        <v>0</v>
      </c>
      <c r="E927" s="9" t="n">
        <v>1613.793103448276</v>
      </c>
      <c r="F927" s="6" t="n">
        <v>0</v>
      </c>
      <c r="G927" s="5" t="inlineStr">
        <is>
          <t>SEM GRUPO</t>
        </is>
      </c>
      <c r="H927" s="5" t="inlineStr">
        <is>
          <t>PR</t>
        </is>
      </c>
      <c r="I927" s="5" t="n">
        <v>1276</v>
      </c>
      <c r="J927" s="5" t="inlineStr">
        <is>
          <t>Mapear + Prospectar</t>
        </is>
      </c>
      <c r="K927" s="5" t="inlineStr">
        <is>
          <t>SEM REDE</t>
        </is>
      </c>
      <c r="L927" s="5" t="inlineStr">
        <is>
          <t>PR</t>
        </is>
      </c>
      <c r="M927" s="5" t="n">
        <v>1276</v>
      </c>
      <c r="N927" s="9" t="n">
        <v>1537138.130000001</v>
      </c>
      <c r="O927" s="19" t="n">
        <v>100.387808908046</v>
      </c>
      <c r="P927" s="5" t="inlineStr">
        <is>
          <t>03 - SUL</t>
        </is>
      </c>
      <c r="Q927" s="5" t="inlineStr">
        <is>
          <t>HEMANUELE DITZEL (MANU)</t>
        </is>
      </c>
      <c r="R927" s="5" t="inlineStr"/>
      <c r="S927" s="5" t="inlineStr">
        <is>
          <t>ZR - NAO APLICAVEL</t>
        </is>
      </c>
      <c r="T927" s="5" t="inlineStr">
        <is>
          <t>HEMANUELE ROSA DITZEL</t>
        </is>
      </c>
      <c r="U927" s="5" t="inlineStr"/>
      <c r="V927" s="5" t="inlineStr">
        <is>
          <t>sem venda</t>
        </is>
      </c>
      <c r="W927" s="5" t="inlineStr">
        <is>
          <t>REGIÕES/GRUPOS</t>
        </is>
      </c>
    </row>
    <row r="928">
      <c r="A928" s="20" t="n">
        <v>0</v>
      </c>
      <c r="B928" s="21" t="inlineStr">
        <is>
          <t>ROXO</t>
        </is>
      </c>
      <c r="C928" s="9" t="n">
        <v>1575</v>
      </c>
      <c r="D928" s="9" t="n">
        <v>0</v>
      </c>
      <c r="E928" s="9" t="n">
        <v>1575</v>
      </c>
      <c r="F928" s="6" t="n">
        <v>0</v>
      </c>
      <c r="G928" s="5" t="inlineStr">
        <is>
          <t>SEM GRUPO</t>
        </is>
      </c>
      <c r="H928" s="5" t="inlineStr">
        <is>
          <t>PR</t>
        </is>
      </c>
      <c r="I928" s="5" t="n">
        <v>1276</v>
      </c>
      <c r="J928" s="5" t="inlineStr">
        <is>
          <t>Mapear + Prospectar</t>
        </is>
      </c>
      <c r="K928" s="5" t="inlineStr">
        <is>
          <t>SEM REDE</t>
        </is>
      </c>
      <c r="L928" s="5" t="inlineStr">
        <is>
          <t>PR</t>
        </is>
      </c>
      <c r="M928" s="5" t="n">
        <v>1276</v>
      </c>
      <c r="N928" s="9" t="n">
        <v>1537138.130000001</v>
      </c>
      <c r="O928" s="19" t="n">
        <v>100.387808908046</v>
      </c>
      <c r="P928" s="5" t="inlineStr">
        <is>
          <t>03 - SUL</t>
        </is>
      </c>
      <c r="Q928" s="5" t="inlineStr">
        <is>
          <t>HEMANUELE DITZEL (MANU)</t>
        </is>
      </c>
      <c r="R928" s="5" t="inlineStr"/>
      <c r="S928" s="5" t="inlineStr">
        <is>
          <t>ZR - NAO APLICAVEL</t>
        </is>
      </c>
      <c r="T928" s="5" t="inlineStr">
        <is>
          <t>HEMANUELE ROSA DITZEL</t>
        </is>
      </c>
      <c r="U928" s="5" t="inlineStr"/>
      <c r="V928" s="5" t="inlineStr">
        <is>
          <t>sem venda</t>
        </is>
      </c>
      <c r="W928" s="5" t="inlineStr">
        <is>
          <t>REGIÕES/GRUPOS</t>
        </is>
      </c>
    </row>
    <row r="929">
      <c r="A929" s="20" t="n">
        <v>0</v>
      </c>
      <c r="B929" s="21" t="inlineStr">
        <is>
          <t>ROXO</t>
        </is>
      </c>
      <c r="C929" s="9" t="n">
        <v>1600</v>
      </c>
      <c r="D929" s="9" t="n">
        <v>0</v>
      </c>
      <c r="E929" s="9" t="n">
        <v>1600</v>
      </c>
      <c r="F929" s="6" t="n">
        <v>0</v>
      </c>
      <c r="G929" s="5" t="inlineStr">
        <is>
          <t>SEM GRUPO</t>
        </is>
      </c>
      <c r="H929" s="5" t="inlineStr">
        <is>
          <t>RJ</t>
        </is>
      </c>
      <c r="I929" s="5" t="n">
        <v>1276</v>
      </c>
      <c r="J929" s="5" t="inlineStr">
        <is>
          <t>Mapear + Prospectar</t>
        </is>
      </c>
      <c r="K929" s="5" t="inlineStr">
        <is>
          <t>SEM REDE</t>
        </is>
      </c>
      <c r="L929" s="5" t="inlineStr">
        <is>
          <t>RJ</t>
        </is>
      </c>
      <c r="M929" s="5" t="n">
        <v>1276</v>
      </c>
      <c r="N929" s="9" t="n">
        <v>1537138.130000001</v>
      </c>
      <c r="O929" s="19" t="n">
        <v>100.387808908046</v>
      </c>
      <c r="P929" s="5" t="inlineStr">
        <is>
          <t>03 - RJ + ES + MG</t>
        </is>
      </c>
      <c r="Q929" s="5" t="inlineStr">
        <is>
          <t>LARISSA PADILHA</t>
        </is>
      </c>
      <c r="R929" s="5" t="inlineStr"/>
      <c r="S929" s="5" t="inlineStr">
        <is>
          <t>42.149.466 LARISSA DA SILVA PADILHA - ME</t>
        </is>
      </c>
      <c r="T929" s="5" t="inlineStr">
        <is>
          <t>ZV - NAO APLICAVEL</t>
        </is>
      </c>
      <c r="U929" s="5" t="inlineStr"/>
      <c r="V929" s="5" t="inlineStr">
        <is>
          <t>sem venda</t>
        </is>
      </c>
      <c r="W929" s="5" t="inlineStr">
        <is>
          <t>REGIÕES/GRUPOS</t>
        </is>
      </c>
    </row>
    <row r="930">
      <c r="A930" s="20" t="n">
        <v>0</v>
      </c>
      <c r="B930" s="21" t="inlineStr">
        <is>
          <t>ROXO</t>
        </is>
      </c>
      <c r="C930" s="9" t="n">
        <v>6566.037735849057</v>
      </c>
      <c r="D930" s="9" t="n">
        <v>0</v>
      </c>
      <c r="E930" s="9" t="n">
        <v>6566.037735849057</v>
      </c>
      <c r="F930" s="6" t="n">
        <v>0</v>
      </c>
      <c r="G930" s="5" t="inlineStr">
        <is>
          <t>DIVINA TERRA</t>
        </is>
      </c>
      <c r="H930" s="5" t="inlineStr"/>
      <c r="I930" s="5" t="n">
        <v>53</v>
      </c>
      <c r="J930" s="5" t="inlineStr">
        <is>
          <t>Mapear + Prospectar</t>
        </is>
      </c>
      <c r="K930" s="5" t="inlineStr">
        <is>
          <t>DIVINA TERRA</t>
        </is>
      </c>
      <c r="L930" s="5" t="inlineStr"/>
      <c r="M930" s="5" t="n">
        <v>53</v>
      </c>
      <c r="N930" s="9" t="n">
        <v>26524.04</v>
      </c>
      <c r="O930" s="19" t="n">
        <v>41.70446540880504</v>
      </c>
      <c r="P930" s="5" t="inlineStr">
        <is>
          <t>03 - NACIONAL</t>
        </is>
      </c>
      <c r="Q930" s="5" t="inlineStr">
        <is>
          <t>DAIANE STAVICKI</t>
        </is>
      </c>
      <c r="R930" s="5" t="inlineStr"/>
      <c r="S930" s="5" t="inlineStr">
        <is>
          <t>ZR - NAO APLICAVEL</t>
        </is>
      </c>
      <c r="T930" s="5" t="inlineStr">
        <is>
          <t>ZV - NAO APLICAVEL</t>
        </is>
      </c>
      <c r="U930" s="5" t="inlineStr"/>
      <c r="V930" s="5" t="inlineStr">
        <is>
          <t>sem venda</t>
        </is>
      </c>
      <c r="W930" s="5" t="inlineStr">
        <is>
          <t>REDES/GRUPOS</t>
        </is>
      </c>
    </row>
    <row r="931">
      <c r="A931" s="20" t="n">
        <v>0</v>
      </c>
      <c r="B931" s="21" t="inlineStr">
        <is>
          <t>ROXO</t>
        </is>
      </c>
      <c r="C931" s="9" t="n">
        <v>1613.793103448276</v>
      </c>
      <c r="D931" s="9" t="n">
        <v>0</v>
      </c>
      <c r="E931" s="9" t="n">
        <v>1613.793103448276</v>
      </c>
      <c r="F931" s="6" t="n">
        <v>0</v>
      </c>
      <c r="G931" s="5" t="inlineStr">
        <is>
          <t>SEM GRUPO</t>
        </is>
      </c>
      <c r="H931" s="5" t="inlineStr">
        <is>
          <t>PR</t>
        </is>
      </c>
      <c r="I931" s="5" t="n">
        <v>1276</v>
      </c>
      <c r="J931" s="5" t="inlineStr">
        <is>
          <t>Mapear + Prospectar</t>
        </is>
      </c>
      <c r="K931" s="5" t="inlineStr">
        <is>
          <t>SEM REDE</t>
        </is>
      </c>
      <c r="L931" s="5" t="inlineStr">
        <is>
          <t>PR</t>
        </is>
      </c>
      <c r="M931" s="5" t="n">
        <v>1276</v>
      </c>
      <c r="N931" s="9" t="n">
        <v>1537138.130000001</v>
      </c>
      <c r="O931" s="19" t="n">
        <v>100.387808908046</v>
      </c>
      <c r="P931" s="5" t="inlineStr">
        <is>
          <t>03 - SUL</t>
        </is>
      </c>
      <c r="Q931" s="5" t="inlineStr">
        <is>
          <t>HEMANUELE DITZEL (MANU)</t>
        </is>
      </c>
      <c r="R931" s="5" t="inlineStr"/>
      <c r="S931" s="5" t="inlineStr">
        <is>
          <t>ZR - NAO APLICAVEL</t>
        </is>
      </c>
      <c r="T931" s="5" t="inlineStr">
        <is>
          <t>HEMANUELE ROSA DITZEL</t>
        </is>
      </c>
      <c r="U931" s="5" t="inlineStr"/>
      <c r="V931" s="5" t="inlineStr">
        <is>
          <t>sem venda</t>
        </is>
      </c>
      <c r="W931" s="5" t="inlineStr">
        <is>
          <t>REGIÕES/GRUPOS</t>
        </is>
      </c>
    </row>
    <row r="932">
      <c r="A932" s="20" t="n">
        <v>0</v>
      </c>
      <c r="B932" s="21" t="inlineStr">
        <is>
          <t>ROXO</t>
        </is>
      </c>
      <c r="C932" s="9" t="n">
        <v>10875</v>
      </c>
      <c r="D932" s="9" t="n">
        <v>0</v>
      </c>
      <c r="E932" s="9" t="n">
        <v>10875</v>
      </c>
      <c r="F932" s="6" t="n">
        <v>0</v>
      </c>
      <c r="G932" s="5" t="inlineStr">
        <is>
          <t>CIA DA SAUDE</t>
        </is>
      </c>
      <c r="H932" s="5" t="inlineStr"/>
      <c r="I932" s="5" t="n">
        <v>72</v>
      </c>
      <c r="J932" s="5" t="inlineStr">
        <is>
          <t>Mapear + Prospectar</t>
        </is>
      </c>
      <c r="K932" s="5" t="inlineStr">
        <is>
          <t>CIA DA SAUDE</t>
        </is>
      </c>
      <c r="L932" s="5" t="inlineStr"/>
      <c r="M932" s="5" t="n">
        <v>72</v>
      </c>
      <c r="N932" s="9" t="n">
        <v>35479.27</v>
      </c>
      <c r="O932" s="19" t="n">
        <v>41.06396990740741</v>
      </c>
      <c r="P932" s="5" t="inlineStr">
        <is>
          <t>03 - NACIONAL</t>
        </is>
      </c>
      <c r="Q932" s="5" t="inlineStr">
        <is>
          <t>JULIO GADRET</t>
        </is>
      </c>
      <c r="R932" s="5" t="inlineStr"/>
      <c r="S932" s="5" t="inlineStr">
        <is>
          <t>LG REPRESENTACOES LTDA - EPP</t>
        </is>
      </c>
      <c r="T932" s="5" t="inlineStr">
        <is>
          <t>ZV - NAO APLICAVEL</t>
        </is>
      </c>
      <c r="U932" s="5" t="inlineStr"/>
      <c r="V932" s="5" t="inlineStr">
        <is>
          <t>sem venda</t>
        </is>
      </c>
      <c r="W932" s="5" t="inlineStr">
        <is>
          <t>REDES/GRUPOS</t>
        </is>
      </c>
    </row>
    <row r="933">
      <c r="A933" s="20" t="n">
        <v>0</v>
      </c>
      <c r="B933" s="21" t="inlineStr">
        <is>
          <t>ROXO</t>
        </is>
      </c>
      <c r="C933" s="9" t="n">
        <v>1582.758620689655</v>
      </c>
      <c r="D933" s="9" t="n">
        <v>0</v>
      </c>
      <c r="E933" s="9" t="n">
        <v>1582.758620689655</v>
      </c>
      <c r="F933" s="6" t="n">
        <v>0</v>
      </c>
      <c r="G933" s="5" t="inlineStr">
        <is>
          <t>SEM GRUPO</t>
        </is>
      </c>
      <c r="H933" s="5" t="inlineStr">
        <is>
          <t>RS</t>
        </is>
      </c>
      <c r="I933" s="5" t="n">
        <v>1276</v>
      </c>
      <c r="J933" s="5" t="inlineStr">
        <is>
          <t>Mapear + Prospectar</t>
        </is>
      </c>
      <c r="K933" s="5" t="inlineStr">
        <is>
          <t>SEM REDE</t>
        </is>
      </c>
      <c r="L933" s="5" t="inlineStr">
        <is>
          <t>RS</t>
        </is>
      </c>
      <c r="M933" s="5" t="n">
        <v>1276</v>
      </c>
      <c r="N933" s="9" t="n">
        <v>1537138.130000001</v>
      </c>
      <c r="O933" s="19" t="n">
        <v>100.387808908046</v>
      </c>
      <c r="P933" s="5" t="inlineStr">
        <is>
          <t>03 - SUL</t>
        </is>
      </c>
      <c r="Q933" s="5" t="inlineStr">
        <is>
          <t>HEMANUELE DITZEL (MANU)</t>
        </is>
      </c>
      <c r="R933" s="5" t="inlineStr"/>
      <c r="S933" s="5" t="inlineStr">
        <is>
          <t>ZR - NAO APLICAVEL</t>
        </is>
      </c>
      <c r="T933" s="5" t="inlineStr">
        <is>
          <t>HEMANUELE ROSA DITZEL</t>
        </is>
      </c>
      <c r="U933" s="5" t="inlineStr"/>
      <c r="V933" s="5" t="inlineStr">
        <is>
          <t>sem venda</t>
        </is>
      </c>
      <c r="W933" s="5" t="inlineStr">
        <is>
          <t>REGIÕES/GRUPOS</t>
        </is>
      </c>
    </row>
    <row r="934">
      <c r="A934" s="20" t="n">
        <v>0</v>
      </c>
      <c r="B934" s="21" t="inlineStr">
        <is>
          <t>ROXO</t>
        </is>
      </c>
      <c r="C934" s="9" t="n">
        <v>1613.793103448276</v>
      </c>
      <c r="D934" s="9" t="n">
        <v>0</v>
      </c>
      <c r="E934" s="9" t="n">
        <v>1613.793103448276</v>
      </c>
      <c r="F934" s="6" t="n">
        <v>0</v>
      </c>
      <c r="G934" s="5" t="inlineStr">
        <is>
          <t>SEM GRUPO</t>
        </is>
      </c>
      <c r="H934" s="5" t="inlineStr">
        <is>
          <t>PR</t>
        </is>
      </c>
      <c r="I934" s="5" t="n">
        <v>1276</v>
      </c>
      <c r="J934" s="5" t="inlineStr">
        <is>
          <t>Mapear + Prospectar</t>
        </is>
      </c>
      <c r="K934" s="5" t="inlineStr">
        <is>
          <t>SEM REDE</t>
        </is>
      </c>
      <c r="L934" s="5" t="inlineStr">
        <is>
          <t>PR</t>
        </is>
      </c>
      <c r="M934" s="5" t="n">
        <v>1276</v>
      </c>
      <c r="N934" s="9" t="n">
        <v>1537138.130000001</v>
      </c>
      <c r="O934" s="19" t="n">
        <v>100.387808908046</v>
      </c>
      <c r="P934" s="5" t="inlineStr">
        <is>
          <t>03 - SUL</t>
        </is>
      </c>
      <c r="Q934" s="5" t="inlineStr">
        <is>
          <t>HEMANUELE DITZEL (MANU)</t>
        </is>
      </c>
      <c r="R934" s="5" t="inlineStr"/>
      <c r="S934" s="5" t="inlineStr">
        <is>
          <t>ZR - NAO APLICAVEL</t>
        </is>
      </c>
      <c r="T934" s="5" t="inlineStr">
        <is>
          <t>HEMANUELE ROSA DITZEL</t>
        </is>
      </c>
      <c r="U934" s="5" t="inlineStr"/>
      <c r="V934" s="5" t="inlineStr">
        <is>
          <t>sem venda</t>
        </is>
      </c>
      <c r="W934" s="5" t="inlineStr">
        <is>
          <t>REGIÕES/GRUPOS</t>
        </is>
      </c>
    </row>
    <row r="935">
      <c r="A935" s="20" t="n">
        <v>0</v>
      </c>
      <c r="B935" s="21" t="inlineStr">
        <is>
          <t>ROXO</t>
        </is>
      </c>
      <c r="C935" s="9" t="n">
        <v>1600</v>
      </c>
      <c r="D935" s="9" t="n">
        <v>0</v>
      </c>
      <c r="E935" s="9" t="n">
        <v>1600</v>
      </c>
      <c r="F935" s="6" t="n">
        <v>0</v>
      </c>
      <c r="G935" s="5" t="inlineStr">
        <is>
          <t>SEM GRUPO</t>
        </is>
      </c>
      <c r="H935" s="5" t="inlineStr">
        <is>
          <t>RJ</t>
        </is>
      </c>
      <c r="I935" s="5" t="n">
        <v>1276</v>
      </c>
      <c r="J935" s="5" t="inlineStr">
        <is>
          <t>Mapear + Prospectar</t>
        </is>
      </c>
      <c r="K935" s="5" t="inlineStr">
        <is>
          <t>SEM REDE</t>
        </is>
      </c>
      <c r="L935" s="5" t="inlineStr">
        <is>
          <t>RJ</t>
        </is>
      </c>
      <c r="M935" s="5" t="n">
        <v>1276</v>
      </c>
      <c r="N935" s="9" t="n">
        <v>1537138.130000001</v>
      </c>
      <c r="O935" s="19" t="n">
        <v>100.387808908046</v>
      </c>
      <c r="P935" s="5" t="inlineStr">
        <is>
          <t>03 - RJ + ES + MG</t>
        </is>
      </c>
      <c r="Q935" s="5" t="inlineStr">
        <is>
          <t>LARISSA PADILHA</t>
        </is>
      </c>
      <c r="R935" s="5" t="inlineStr"/>
      <c r="S935" s="5" t="inlineStr">
        <is>
          <t>42.149.466 LARISSA DA SILVA PADILHA - ME</t>
        </is>
      </c>
      <c r="T935" s="5" t="inlineStr">
        <is>
          <t>ZV - NAO APLICAVEL</t>
        </is>
      </c>
      <c r="U935" s="5" t="inlineStr"/>
      <c r="V935" s="5" t="inlineStr">
        <is>
          <t>sem venda</t>
        </is>
      </c>
      <c r="W935" s="5" t="inlineStr">
        <is>
          <t>REGIÕES/GRUPOS</t>
        </is>
      </c>
    </row>
    <row r="936">
      <c r="A936" s="20" t="n">
        <v>0</v>
      </c>
      <c r="B936" s="21" t="inlineStr">
        <is>
          <t>ROXO</t>
        </is>
      </c>
      <c r="C936" s="9" t="n">
        <v>7200</v>
      </c>
      <c r="D936" s="9" t="n">
        <v>0</v>
      </c>
      <c r="E936" s="9" t="n">
        <v>7200</v>
      </c>
      <c r="F936" s="6" t="n">
        <v>0</v>
      </c>
      <c r="G936" s="5" t="inlineStr">
        <is>
          <t>ARMAZEM FIT STORE</t>
        </is>
      </c>
      <c r="H936" s="5" t="inlineStr">
        <is>
          <t>SC</t>
        </is>
      </c>
      <c r="I936" s="5" t="n">
        <v>5</v>
      </c>
      <c r="J936" s="5" t="inlineStr">
        <is>
          <t>Mapear + Prospectar</t>
        </is>
      </c>
      <c r="K936" s="5" t="inlineStr">
        <is>
          <t>ARMAZEM FIT STORE</t>
        </is>
      </c>
      <c r="L936" s="5" t="inlineStr">
        <is>
          <t>SC</t>
        </is>
      </c>
      <c r="M936" s="5" t="n">
        <v>5</v>
      </c>
      <c r="N936" s="9" t="n">
        <v>0</v>
      </c>
      <c r="O936" s="19" t="n">
        <v>0</v>
      </c>
      <c r="P936" s="5" t="inlineStr">
        <is>
          <t>03 - SUL</t>
        </is>
      </c>
      <c r="Q936" s="5" t="inlineStr">
        <is>
          <t>DAIANE STAVICKI</t>
        </is>
      </c>
      <c r="R936" s="5" t="inlineStr"/>
      <c r="S936" s="5" t="inlineStr">
        <is>
          <t>ZR - NAO APLICAVEL</t>
        </is>
      </c>
      <c r="T936" s="5" t="inlineStr">
        <is>
          <t>ZV - NAO APLICAVEL</t>
        </is>
      </c>
      <c r="U936" s="5" t="inlineStr"/>
      <c r="V936" s="5" t="inlineStr">
        <is>
          <t>sem venda</t>
        </is>
      </c>
      <c r="W936" s="5" t="inlineStr">
        <is>
          <t>REDES/GRUPOS</t>
        </is>
      </c>
    </row>
    <row r="937">
      <c r="A937" s="20" t="n">
        <v>0</v>
      </c>
      <c r="B937" s="21" t="inlineStr">
        <is>
          <t>ROXO</t>
        </is>
      </c>
      <c r="C937" s="9" t="n">
        <v>1553.191489361702</v>
      </c>
      <c r="D937" s="9" t="n">
        <v>0</v>
      </c>
      <c r="E937" s="9" t="n">
        <v>1553.191489361702</v>
      </c>
      <c r="F937" s="6" t="n">
        <v>0</v>
      </c>
      <c r="G937" s="5" t="inlineStr">
        <is>
          <t>SEM GRUPO</t>
        </is>
      </c>
      <c r="H937" s="5" t="inlineStr">
        <is>
          <t>SC</t>
        </is>
      </c>
      <c r="I937" s="5" t="n">
        <v>1276</v>
      </c>
      <c r="J937" s="5" t="inlineStr">
        <is>
          <t>Mapear + Prospectar</t>
        </is>
      </c>
      <c r="K937" s="5" t="inlineStr">
        <is>
          <t>SEM REDE</t>
        </is>
      </c>
      <c r="L937" s="5" t="inlineStr">
        <is>
          <t>SC</t>
        </is>
      </c>
      <c r="M937" s="5" t="n">
        <v>1276</v>
      </c>
      <c r="N937" s="9" t="n">
        <v>1537138.130000001</v>
      </c>
      <c r="O937" s="19" t="n">
        <v>100.387808908046</v>
      </c>
      <c r="P937" s="5" t="inlineStr">
        <is>
          <t>03 - SUL</t>
        </is>
      </c>
      <c r="Q937" s="5" t="inlineStr">
        <is>
          <t>HEMANUELE DITZEL (MANU)</t>
        </is>
      </c>
      <c r="R937" s="5" t="inlineStr"/>
      <c r="S937" s="5" t="inlineStr">
        <is>
          <t>ZR - NAO APLICAVEL</t>
        </is>
      </c>
      <c r="T937" s="5" t="inlineStr">
        <is>
          <t>HEMANUELE ROSA DITZEL</t>
        </is>
      </c>
      <c r="U937" s="5" t="inlineStr"/>
      <c r="V937" s="5" t="inlineStr">
        <is>
          <t>sem venda</t>
        </is>
      </c>
      <c r="W937" s="5" t="inlineStr">
        <is>
          <t>REGIÕES/GRUPOS</t>
        </is>
      </c>
    </row>
    <row r="938">
      <c r="A938" s="20" t="n">
        <v>0</v>
      </c>
      <c r="B938" s="21" t="inlineStr">
        <is>
          <t>ROXO</t>
        </is>
      </c>
      <c r="C938" s="9" t="n">
        <v>1565.217391304348</v>
      </c>
      <c r="D938" s="9" t="n">
        <v>0</v>
      </c>
      <c r="E938" s="9" t="n">
        <v>1565.217391304348</v>
      </c>
      <c r="F938" s="6" t="n">
        <v>0</v>
      </c>
      <c r="G938" s="5" t="inlineStr">
        <is>
          <t>SEM GRUPO</t>
        </is>
      </c>
      <c r="H938" s="5" t="inlineStr">
        <is>
          <t>MG</t>
        </is>
      </c>
      <c r="I938" s="5" t="n">
        <v>1276</v>
      </c>
      <c r="J938" s="5" t="inlineStr">
        <is>
          <t>Mapear + Prospectar</t>
        </is>
      </c>
      <c r="K938" s="5" t="inlineStr">
        <is>
          <t>SEM REDE</t>
        </is>
      </c>
      <c r="L938" s="5" t="inlineStr">
        <is>
          <t>MG</t>
        </is>
      </c>
      <c r="M938" s="5" t="n">
        <v>1276</v>
      </c>
      <c r="N938" s="9" t="n">
        <v>1537138.130000001</v>
      </c>
      <c r="O938" s="19" t="n">
        <v>100.387808908046</v>
      </c>
      <c r="P938" s="5" t="inlineStr">
        <is>
          <t>03 - RJ + ES + MG</t>
        </is>
      </c>
      <c r="Q938" s="5" t="inlineStr">
        <is>
          <t>LARISSA PADILHA</t>
        </is>
      </c>
      <c r="R938" s="5" t="inlineStr"/>
      <c r="S938" s="5" t="inlineStr">
        <is>
          <t>42.149.466 LARISSA DA SILVA PADILHA - ME</t>
        </is>
      </c>
      <c r="T938" s="5" t="inlineStr">
        <is>
          <t>ZV - NAO APLICAVEL</t>
        </is>
      </c>
      <c r="U938" s="5" t="inlineStr"/>
      <c r="V938" s="5" t="inlineStr">
        <is>
          <t>sem venda</t>
        </is>
      </c>
      <c r="W938" s="5" t="inlineStr">
        <is>
          <t>REGIÕES/GRUPOS</t>
        </is>
      </c>
    </row>
    <row r="939">
      <c r="A939" s="20" t="n">
        <v>0</v>
      </c>
      <c r="B939" s="21" t="inlineStr">
        <is>
          <t>ROXO</t>
        </is>
      </c>
      <c r="C939" s="9" t="n">
        <v>10875</v>
      </c>
      <c r="D939" s="9" t="n">
        <v>0</v>
      </c>
      <c r="E939" s="9" t="n">
        <v>10875</v>
      </c>
      <c r="F939" s="6" t="n">
        <v>0</v>
      </c>
      <c r="G939" s="5" t="inlineStr">
        <is>
          <t>CIA DA SAUDE</t>
        </is>
      </c>
      <c r="H939" s="5" t="inlineStr"/>
      <c r="I939" s="5" t="n">
        <v>72</v>
      </c>
      <c r="J939" s="5" t="inlineStr">
        <is>
          <t>Mapear + Prospectar</t>
        </is>
      </c>
      <c r="K939" s="5" t="inlineStr">
        <is>
          <t>CIA DA SAUDE</t>
        </is>
      </c>
      <c r="L939" s="5" t="inlineStr"/>
      <c r="M939" s="5" t="n">
        <v>72</v>
      </c>
      <c r="N939" s="9" t="n">
        <v>35479.27</v>
      </c>
      <c r="O939" s="19" t="n">
        <v>41.06396990740741</v>
      </c>
      <c r="P939" s="5" t="inlineStr">
        <is>
          <t>03 - NACIONAL</t>
        </is>
      </c>
      <c r="Q939" s="5" t="inlineStr">
        <is>
          <t>JULIO GADRET</t>
        </is>
      </c>
      <c r="R939" s="5" t="inlineStr"/>
      <c r="S939" s="5" t="inlineStr">
        <is>
          <t>LG REPRESENTACOES LTDA - EPP</t>
        </is>
      </c>
      <c r="T939" s="5" t="inlineStr">
        <is>
          <t>ZV - NAO APLICAVEL</t>
        </is>
      </c>
      <c r="U939" s="5" t="inlineStr"/>
      <c r="V939" s="5" t="inlineStr">
        <is>
          <t>sem venda</t>
        </is>
      </c>
      <c r="W939" s="5" t="inlineStr">
        <is>
          <t>REDES/GRUPOS</t>
        </is>
      </c>
    </row>
    <row r="940">
      <c r="A940" s="20" t="n">
        <v>0</v>
      </c>
      <c r="B940" s="21" t="inlineStr">
        <is>
          <t>ROXO</t>
        </is>
      </c>
      <c r="C940" s="9" t="n">
        <v>1270.588235294118</v>
      </c>
      <c r="D940" s="9" t="n">
        <v>0</v>
      </c>
      <c r="E940" s="9" t="n">
        <v>1270.588235294118</v>
      </c>
      <c r="F940" s="6" t="n">
        <v>0</v>
      </c>
      <c r="G940" s="5" t="inlineStr">
        <is>
          <t>SEM GRUPO</t>
        </is>
      </c>
      <c r="H940" s="5" t="inlineStr">
        <is>
          <t>CE</t>
        </is>
      </c>
      <c r="I940" s="5" t="n">
        <v>1276</v>
      </c>
      <c r="J940" s="5" t="inlineStr">
        <is>
          <t>Mapear + Prospectar</t>
        </is>
      </c>
      <c r="K940" s="5" t="inlineStr">
        <is>
          <t>SEM REDE</t>
        </is>
      </c>
      <c r="L940" s="5" t="inlineStr">
        <is>
          <t>CE</t>
        </is>
      </c>
      <c r="M940" s="5" t="n">
        <v>1276</v>
      </c>
      <c r="N940" s="9" t="n">
        <v>1537138.130000001</v>
      </c>
      <c r="O940" s="19" t="n">
        <v>100.387808908046</v>
      </c>
      <c r="P940" s="5" t="inlineStr">
        <is>
          <t>03 - NORDESTE (SEM MA)</t>
        </is>
      </c>
      <c r="Q940" s="5" t="inlineStr">
        <is>
          <t>LARISSA PADILHA</t>
        </is>
      </c>
      <c r="R940" s="5" t="inlineStr"/>
      <c r="S940" s="5" t="inlineStr">
        <is>
          <t>42.149.466 LARISSA DA SILVA PADILHA - ME</t>
        </is>
      </c>
      <c r="T940" s="5" t="inlineStr">
        <is>
          <t>ZV - NAO APLICAVEL</t>
        </is>
      </c>
      <c r="U940" s="5" t="inlineStr"/>
      <c r="V940" s="5" t="inlineStr">
        <is>
          <t>sem venda</t>
        </is>
      </c>
      <c r="W940" s="5" t="inlineStr">
        <is>
          <t>REGIÕES/GRUPOS</t>
        </is>
      </c>
    </row>
    <row r="941">
      <c r="A941" s="20" t="n">
        <v>0</v>
      </c>
      <c r="B941" s="21" t="inlineStr">
        <is>
          <t>ROXO</t>
        </is>
      </c>
      <c r="C941" s="9" t="n">
        <v>1711.764705882353</v>
      </c>
      <c r="D941" s="9" t="n">
        <v>0</v>
      </c>
      <c r="E941" s="9" t="n">
        <v>1711.764705882353</v>
      </c>
      <c r="F941" s="6" t="n">
        <v>0</v>
      </c>
      <c r="G941" s="5" t="inlineStr">
        <is>
          <t>SEM GRUPO</t>
        </is>
      </c>
      <c r="H941" s="5" t="inlineStr">
        <is>
          <t>PR</t>
        </is>
      </c>
      <c r="I941" s="5" t="n">
        <v>1276</v>
      </c>
      <c r="J941" s="5" t="inlineStr">
        <is>
          <t>Mapear + Prospectar</t>
        </is>
      </c>
      <c r="K941" s="5" t="inlineStr">
        <is>
          <t>SEM REDE</t>
        </is>
      </c>
      <c r="L941" s="5" t="inlineStr">
        <is>
          <t>PR</t>
        </is>
      </c>
      <c r="M941" s="5" t="n">
        <v>1276</v>
      </c>
      <c r="N941" s="9" t="n">
        <v>1537138.130000001</v>
      </c>
      <c r="O941" s="19" t="n">
        <v>100.387808908046</v>
      </c>
      <c r="P941" s="5" t="inlineStr">
        <is>
          <t>03 - SUL</t>
        </is>
      </c>
      <c r="Q941" s="5" t="inlineStr">
        <is>
          <t>HEMANUELE DITZEL (MANU)</t>
        </is>
      </c>
      <c r="R941" s="5" t="inlineStr"/>
      <c r="S941" s="5" t="inlineStr">
        <is>
          <t>ZR - NAO APLICAVEL</t>
        </is>
      </c>
      <c r="T941" s="5" t="inlineStr">
        <is>
          <t>HEMANUELE ROSA DITZEL</t>
        </is>
      </c>
      <c r="U941" s="5" t="inlineStr"/>
      <c r="V941" s="5" t="inlineStr">
        <is>
          <t>sem venda</t>
        </is>
      </c>
      <c r="W941" s="5" t="inlineStr">
        <is>
          <t>REGIÕES/GRUPOS</t>
        </is>
      </c>
    </row>
    <row r="942">
      <c r="A942" s="20" t="n">
        <v>0</v>
      </c>
      <c r="B942" s="21" t="inlineStr">
        <is>
          <t>ROXO</t>
        </is>
      </c>
      <c r="C942" s="9" t="n">
        <v>1440</v>
      </c>
      <c r="D942" s="9" t="n">
        <v>0</v>
      </c>
      <c r="E942" s="9" t="n">
        <v>1440</v>
      </c>
      <c r="F942" s="6" t="n">
        <v>0</v>
      </c>
      <c r="G942" s="5" t="inlineStr">
        <is>
          <t>SEM GRUPO</t>
        </is>
      </c>
      <c r="H942" s="5" t="inlineStr">
        <is>
          <t>BA</t>
        </is>
      </c>
      <c r="I942" s="5" t="n">
        <v>1276</v>
      </c>
      <c r="J942" s="5" t="inlineStr">
        <is>
          <t>Mapear + Prospectar</t>
        </is>
      </c>
      <c r="K942" s="5" t="inlineStr">
        <is>
          <t>SEM REDE</t>
        </is>
      </c>
      <c r="L942" s="5" t="inlineStr">
        <is>
          <t>BA</t>
        </is>
      </c>
      <c r="M942" s="5" t="n">
        <v>1276</v>
      </c>
      <c r="N942" s="9" t="n">
        <v>1537138.130000001</v>
      </c>
      <c r="O942" s="19" t="n">
        <v>100.387808908046</v>
      </c>
      <c r="P942" s="5" t="inlineStr">
        <is>
          <t>03 - NORDESTE (SEM MA)</t>
        </is>
      </c>
      <c r="Q942" s="5" t="inlineStr">
        <is>
          <t>LARISSA PADILHA</t>
        </is>
      </c>
      <c r="R942" s="5" t="inlineStr"/>
      <c r="S942" s="5" t="inlineStr">
        <is>
          <t>42.149.466 LARISSA DA SILVA PADILHA - ME</t>
        </is>
      </c>
      <c r="T942" s="5" t="inlineStr">
        <is>
          <t>ZV - NAO APLICAVEL</t>
        </is>
      </c>
      <c r="U942" s="5" t="inlineStr"/>
      <c r="V942" s="5" t="inlineStr">
        <is>
          <t>sem venda</t>
        </is>
      </c>
      <c r="W942" s="5" t="inlineStr">
        <is>
          <t>REGIÕES/GRUPOS</t>
        </is>
      </c>
    </row>
    <row r="943">
      <c r="A943" s="20" t="n">
        <v>0</v>
      </c>
      <c r="B943" s="21" t="inlineStr">
        <is>
          <t>ROXO</t>
        </is>
      </c>
      <c r="C943" s="9" t="n">
        <v>1613.793103448276</v>
      </c>
      <c r="D943" s="9" t="n">
        <v>0</v>
      </c>
      <c r="E943" s="9" t="n">
        <v>1613.793103448276</v>
      </c>
      <c r="F943" s="6" t="n">
        <v>0</v>
      </c>
      <c r="G943" s="5" t="inlineStr">
        <is>
          <t>SEM GRUPO</t>
        </is>
      </c>
      <c r="H943" s="5" t="inlineStr">
        <is>
          <t>PR</t>
        </is>
      </c>
      <c r="I943" s="5" t="n">
        <v>1276</v>
      </c>
      <c r="J943" s="5" t="inlineStr">
        <is>
          <t>Mapear + Prospectar</t>
        </is>
      </c>
      <c r="K943" s="5" t="inlineStr">
        <is>
          <t>SEM REDE</t>
        </is>
      </c>
      <c r="L943" s="5" t="inlineStr">
        <is>
          <t>PR</t>
        </is>
      </c>
      <c r="M943" s="5" t="n">
        <v>1276</v>
      </c>
      <c r="N943" s="9" t="n">
        <v>1537138.130000001</v>
      </c>
      <c r="O943" s="19" t="n">
        <v>100.387808908046</v>
      </c>
      <c r="P943" s="5" t="inlineStr">
        <is>
          <t>03 - SUL</t>
        </is>
      </c>
      <c r="Q943" s="5" t="inlineStr">
        <is>
          <t>HEMANUELE DITZEL (MANU)</t>
        </is>
      </c>
      <c r="R943" s="5" t="inlineStr"/>
      <c r="S943" s="5" t="inlineStr">
        <is>
          <t>ZR - NAO APLICAVEL</t>
        </is>
      </c>
      <c r="T943" s="5" t="inlineStr">
        <is>
          <t>HEMANUELE ROSA DITZEL</t>
        </is>
      </c>
      <c r="U943" s="5" t="inlineStr"/>
      <c r="V943" s="5" t="inlineStr">
        <is>
          <t>sem venda</t>
        </is>
      </c>
      <c r="W943" s="5" t="inlineStr">
        <is>
          <t>REGIÕES/GRUPOS</t>
        </is>
      </c>
    </row>
    <row r="944">
      <c r="A944" s="20" t="n">
        <v>0</v>
      </c>
      <c r="B944" s="21" t="inlineStr">
        <is>
          <t>ROXO</t>
        </is>
      </c>
      <c r="C944" s="9" t="n">
        <v>1513.953488372093</v>
      </c>
      <c r="D944" s="9" t="n">
        <v>0</v>
      </c>
      <c r="E944" s="9" t="n">
        <v>1513.953488372093</v>
      </c>
      <c r="F944" s="6" t="n">
        <v>0</v>
      </c>
      <c r="G944" s="5" t="inlineStr">
        <is>
          <t>SEM GRUPO</t>
        </is>
      </c>
      <c r="H944" s="5" t="inlineStr">
        <is>
          <t>SC</t>
        </is>
      </c>
      <c r="I944" s="5" t="n">
        <v>1276</v>
      </c>
      <c r="J944" s="5" t="inlineStr">
        <is>
          <t>Mapear + Prospectar</t>
        </is>
      </c>
      <c r="K944" s="5" t="inlineStr">
        <is>
          <t>SEM REDE</t>
        </is>
      </c>
      <c r="L944" s="5" t="inlineStr">
        <is>
          <t>SC</t>
        </is>
      </c>
      <c r="M944" s="5" t="n">
        <v>1276</v>
      </c>
      <c r="N944" s="9" t="n">
        <v>1537138.130000001</v>
      </c>
      <c r="O944" s="19" t="n">
        <v>100.387808908046</v>
      </c>
      <c r="P944" s="5" t="inlineStr">
        <is>
          <t>03 - SUL</t>
        </is>
      </c>
      <c r="Q944" s="5" t="inlineStr">
        <is>
          <t>HEMANUELE DITZEL (MANU)</t>
        </is>
      </c>
      <c r="R944" s="5" t="inlineStr"/>
      <c r="S944" s="5" t="inlineStr">
        <is>
          <t>ZR - NAO APLICAVEL</t>
        </is>
      </c>
      <c r="T944" s="5" t="inlineStr">
        <is>
          <t>HEMANUELE ROSA DITZEL</t>
        </is>
      </c>
      <c r="U944" s="5" t="inlineStr"/>
      <c r="V944" s="5" t="inlineStr">
        <is>
          <t>sem venda</t>
        </is>
      </c>
      <c r="W944" s="5" t="inlineStr">
        <is>
          <t>REGIÕES/GRUPOS</t>
        </is>
      </c>
    </row>
    <row r="945">
      <c r="A945" s="20" t="n">
        <v>0</v>
      </c>
      <c r="B945" s="21" t="inlineStr">
        <is>
          <t>ROXO</t>
        </is>
      </c>
      <c r="C945" s="9" t="n">
        <v>8833.333333333334</v>
      </c>
      <c r="D945" s="9" t="n">
        <v>0</v>
      </c>
      <c r="E945" s="9" t="n">
        <v>8833.333333333334</v>
      </c>
      <c r="F945" s="6" t="n">
        <v>0</v>
      </c>
      <c r="G945" s="5" t="inlineStr">
        <is>
          <t>TUDO EM GRAOS / VGA</t>
        </is>
      </c>
      <c r="H945" s="5" t="inlineStr"/>
      <c r="I945" s="5" t="n">
        <v>9</v>
      </c>
      <c r="J945" s="5" t="inlineStr">
        <is>
          <t>Mapear + Prospectar</t>
        </is>
      </c>
      <c r="K945" s="5" t="inlineStr">
        <is>
          <t>TUDO EM GRAOS / VGA</t>
        </is>
      </c>
      <c r="L945" s="5" t="inlineStr"/>
      <c r="M945" s="5" t="n">
        <v>9</v>
      </c>
      <c r="N945" s="9" t="n">
        <v>8579.27</v>
      </c>
      <c r="O945" s="19" t="n">
        <v>79.43768518518519</v>
      </c>
      <c r="P945" s="5" t="inlineStr">
        <is>
          <t>03 - NACIONAL</t>
        </is>
      </c>
      <c r="Q945" s="5" t="inlineStr">
        <is>
          <t>DAIANE STAVICKI</t>
        </is>
      </c>
      <c r="R945" s="5" t="inlineStr"/>
      <c r="S945" s="5" t="inlineStr">
        <is>
          <t>ZR - NAO APLICAVEL</t>
        </is>
      </c>
      <c r="T945" s="5" t="inlineStr">
        <is>
          <t>ZV - NAO APLICAVEL</t>
        </is>
      </c>
      <c r="U945" s="5" t="inlineStr"/>
      <c r="V945" s="5" t="inlineStr">
        <is>
          <t>sem venda</t>
        </is>
      </c>
      <c r="W945" s="5" t="inlineStr">
        <is>
          <t>REDES/GRUPOS</t>
        </is>
      </c>
    </row>
    <row r="946">
      <c r="A946" s="20" t="n">
        <v>0</v>
      </c>
      <c r="B946" s="21" t="inlineStr">
        <is>
          <t>ROXO</t>
        </is>
      </c>
      <c r="C946" s="9" t="n">
        <v>1643.478260869565</v>
      </c>
      <c r="D946" s="9" t="n">
        <v>0</v>
      </c>
      <c r="E946" s="9" t="n">
        <v>1643.478260869565</v>
      </c>
      <c r="F946" s="6" t="n">
        <v>0</v>
      </c>
      <c r="G946" s="5" t="inlineStr">
        <is>
          <t>SEM GRUPO</t>
        </is>
      </c>
      <c r="H946" s="5" t="inlineStr">
        <is>
          <t>SC</t>
        </is>
      </c>
      <c r="I946" s="5" t="n">
        <v>1276</v>
      </c>
      <c r="J946" s="5" t="inlineStr">
        <is>
          <t>Mapear + Prospectar</t>
        </is>
      </c>
      <c r="K946" s="5" t="inlineStr">
        <is>
          <t>SEM REDE</t>
        </is>
      </c>
      <c r="L946" s="5" t="inlineStr">
        <is>
          <t>SC</t>
        </is>
      </c>
      <c r="M946" s="5" t="n">
        <v>1276</v>
      </c>
      <c r="N946" s="9" t="n">
        <v>1537138.130000001</v>
      </c>
      <c r="O946" s="19" t="n">
        <v>100.387808908046</v>
      </c>
      <c r="P946" s="5" t="inlineStr">
        <is>
          <t>03 - SUL</t>
        </is>
      </c>
      <c r="Q946" s="5" t="inlineStr">
        <is>
          <t>HEMANUELE DITZEL (MANU)</t>
        </is>
      </c>
      <c r="R946" s="5" t="inlineStr"/>
      <c r="S946" s="5" t="inlineStr">
        <is>
          <t>ZR - NAO APLICAVEL</t>
        </is>
      </c>
      <c r="T946" s="5" t="inlineStr">
        <is>
          <t>HEMANUELE ROSA DITZEL</t>
        </is>
      </c>
      <c r="U946" s="5" t="inlineStr"/>
      <c r="V946" s="5" t="inlineStr">
        <is>
          <t>sem venda</t>
        </is>
      </c>
      <c r="W946" s="5" t="inlineStr">
        <is>
          <t>REGIÕES/GRUPOS</t>
        </is>
      </c>
    </row>
    <row r="947">
      <c r="A947" s="20" t="n">
        <v>0</v>
      </c>
      <c r="B947" s="21" t="inlineStr">
        <is>
          <t>ROXO</t>
        </is>
      </c>
      <c r="C947" s="9" t="n">
        <v>1494.339622641509</v>
      </c>
      <c r="D947" s="9" t="n">
        <v>0</v>
      </c>
      <c r="E947" s="9" t="n">
        <v>1494.339622641509</v>
      </c>
      <c r="F947" s="6" t="n">
        <v>0</v>
      </c>
      <c r="G947" s="5" t="inlineStr">
        <is>
          <t>SEM GRUPO</t>
        </is>
      </c>
      <c r="H947" s="5" t="inlineStr">
        <is>
          <t>GO</t>
        </is>
      </c>
      <c r="I947" s="5" t="n">
        <v>1276</v>
      </c>
      <c r="J947" s="5" t="inlineStr">
        <is>
          <t>Mapear + Prospectar</t>
        </is>
      </c>
      <c r="K947" s="5" t="inlineStr">
        <is>
          <t>SEM REDE</t>
        </is>
      </c>
      <c r="L947" s="5" t="inlineStr">
        <is>
          <t>GO</t>
        </is>
      </c>
      <c r="M947" s="5" t="n">
        <v>1276</v>
      </c>
      <c r="N947" s="9" t="n">
        <v>1537138.130000001</v>
      </c>
      <c r="O947" s="19" t="n">
        <v>100.387808908046</v>
      </c>
      <c r="P947" s="5" t="inlineStr">
        <is>
          <t>03 - CENTRO OESTE</t>
        </is>
      </c>
      <c r="Q947" s="5" t="inlineStr">
        <is>
          <t>LARISSA PADILHA</t>
        </is>
      </c>
      <c r="R947" s="5" t="inlineStr"/>
      <c r="S947" s="5" t="inlineStr">
        <is>
          <t>42.149.466 LARISSA DA SILVA PADILHA - ME</t>
        </is>
      </c>
      <c r="T947" s="5" t="inlineStr">
        <is>
          <t>ZV - NAO APLICAVEL</t>
        </is>
      </c>
      <c r="U947" s="5" t="inlineStr"/>
      <c r="V947" s="5" t="inlineStr">
        <is>
          <t>sem venda</t>
        </is>
      </c>
      <c r="W947" s="5" t="inlineStr">
        <is>
          <t>REGIÕES/GRUPOS</t>
        </is>
      </c>
    </row>
    <row r="948">
      <c r="A948" s="20" t="n">
        <v>0</v>
      </c>
      <c r="B948" s="21" t="inlineStr">
        <is>
          <t>ROXO</t>
        </is>
      </c>
      <c r="C948" s="9" t="n">
        <v>1613.793103448276</v>
      </c>
      <c r="D948" s="9" t="n">
        <v>0</v>
      </c>
      <c r="E948" s="9" t="n">
        <v>1613.793103448276</v>
      </c>
      <c r="F948" s="6" t="n">
        <v>0</v>
      </c>
      <c r="G948" s="5" t="inlineStr">
        <is>
          <t>SEM GRUPO</t>
        </is>
      </c>
      <c r="H948" s="5" t="inlineStr">
        <is>
          <t>PR</t>
        </is>
      </c>
      <c r="I948" s="5" t="n">
        <v>1276</v>
      </c>
      <c r="J948" s="5" t="inlineStr">
        <is>
          <t>Mapear + Prospectar</t>
        </is>
      </c>
      <c r="K948" s="5" t="inlineStr">
        <is>
          <t>SEM REDE</t>
        </is>
      </c>
      <c r="L948" s="5" t="inlineStr">
        <is>
          <t>PR</t>
        </is>
      </c>
      <c r="M948" s="5" t="n">
        <v>1276</v>
      </c>
      <c r="N948" s="9" t="n">
        <v>1537138.130000001</v>
      </c>
      <c r="O948" s="19" t="n">
        <v>100.387808908046</v>
      </c>
      <c r="P948" s="5" t="inlineStr">
        <is>
          <t>03 - SUL</t>
        </is>
      </c>
      <c r="Q948" s="5" t="inlineStr">
        <is>
          <t>HEMANUELE DITZEL (MANU)</t>
        </is>
      </c>
      <c r="R948" s="5" t="inlineStr"/>
      <c r="S948" s="5" t="inlineStr">
        <is>
          <t>ZR - NAO APLICAVEL</t>
        </is>
      </c>
      <c r="T948" s="5" t="inlineStr">
        <is>
          <t>HEMANUELE ROSA DITZEL</t>
        </is>
      </c>
      <c r="U948" s="5" t="inlineStr"/>
      <c r="V948" s="5" t="inlineStr">
        <is>
          <t>sem venda</t>
        </is>
      </c>
      <c r="W948" s="5" t="inlineStr">
        <is>
          <t>REGIÕES/GRUPOS</t>
        </is>
      </c>
    </row>
    <row r="949">
      <c r="A949" s="20" t="n">
        <v>0</v>
      </c>
      <c r="B949" s="21" t="inlineStr">
        <is>
          <t>ROXO</t>
        </is>
      </c>
      <c r="C949" s="9" t="n">
        <v>1575</v>
      </c>
      <c r="D949" s="9" t="n">
        <v>0</v>
      </c>
      <c r="E949" s="9" t="n">
        <v>1575</v>
      </c>
      <c r="F949" s="6" t="n">
        <v>0</v>
      </c>
      <c r="G949" s="5" t="inlineStr">
        <is>
          <t>SEM GRUPO</t>
        </is>
      </c>
      <c r="H949" s="5" t="inlineStr">
        <is>
          <t>PR</t>
        </is>
      </c>
      <c r="I949" s="5" t="n">
        <v>1276</v>
      </c>
      <c r="J949" s="5" t="inlineStr">
        <is>
          <t>Mapear + Prospectar</t>
        </is>
      </c>
      <c r="K949" s="5" t="inlineStr">
        <is>
          <t>SEM REDE</t>
        </is>
      </c>
      <c r="L949" s="5" t="inlineStr">
        <is>
          <t>PR</t>
        </is>
      </c>
      <c r="M949" s="5" t="n">
        <v>1276</v>
      </c>
      <c r="N949" s="9" t="n">
        <v>1537138.130000001</v>
      </c>
      <c r="O949" s="19" t="n">
        <v>100.387808908046</v>
      </c>
      <c r="P949" s="5" t="inlineStr">
        <is>
          <t>03 - SUL</t>
        </is>
      </c>
      <c r="Q949" s="5" t="inlineStr">
        <is>
          <t>HEMANUELE DITZEL (MANU)</t>
        </is>
      </c>
      <c r="R949" s="5" t="inlineStr"/>
      <c r="S949" s="5" t="inlineStr">
        <is>
          <t>ZR - NAO APLICAVEL</t>
        </is>
      </c>
      <c r="T949" s="5" t="inlineStr">
        <is>
          <t>HEMANUELE ROSA DITZEL</t>
        </is>
      </c>
      <c r="U949" s="5" t="inlineStr"/>
      <c r="V949" s="5" t="inlineStr">
        <is>
          <t>sem venda</t>
        </is>
      </c>
      <c r="W949" s="5" t="inlineStr">
        <is>
          <t>REGIÕES/GRUPOS</t>
        </is>
      </c>
    </row>
    <row r="950">
      <c r="A950" s="20" t="n">
        <v>0</v>
      </c>
      <c r="B950" s="21" t="inlineStr">
        <is>
          <t>ROXO</t>
        </is>
      </c>
      <c r="C950" s="9" t="n">
        <v>1575</v>
      </c>
      <c r="D950" s="9" t="n">
        <v>0</v>
      </c>
      <c r="E950" s="9" t="n">
        <v>1575</v>
      </c>
      <c r="F950" s="6" t="n">
        <v>0</v>
      </c>
      <c r="G950" s="5" t="inlineStr">
        <is>
          <t>SEM GRUPO</t>
        </is>
      </c>
      <c r="H950" s="5" t="inlineStr">
        <is>
          <t>PR</t>
        </is>
      </c>
      <c r="I950" s="5" t="n">
        <v>1276</v>
      </c>
      <c r="J950" s="5" t="inlineStr">
        <is>
          <t>Mapear + Prospectar</t>
        </is>
      </c>
      <c r="K950" s="5" t="inlineStr">
        <is>
          <t>SEM REDE</t>
        </is>
      </c>
      <c r="L950" s="5" t="inlineStr">
        <is>
          <t>PR</t>
        </is>
      </c>
      <c r="M950" s="5" t="n">
        <v>1276</v>
      </c>
      <c r="N950" s="9" t="n">
        <v>1537138.130000001</v>
      </c>
      <c r="O950" s="19" t="n">
        <v>100.387808908046</v>
      </c>
      <c r="P950" s="5" t="inlineStr">
        <is>
          <t>03 - SUL</t>
        </is>
      </c>
      <c r="Q950" s="5" t="inlineStr">
        <is>
          <t>HEMANUELE DITZEL (MANU)</t>
        </is>
      </c>
      <c r="R950" s="5" t="inlineStr"/>
      <c r="S950" s="5" t="inlineStr">
        <is>
          <t>ZR - NAO APLICAVEL</t>
        </is>
      </c>
      <c r="T950" s="5" t="inlineStr">
        <is>
          <t>HEMANUELE ROSA DITZEL</t>
        </is>
      </c>
      <c r="U950" s="5" t="inlineStr"/>
      <c r="V950" s="5" t="inlineStr">
        <is>
          <t>sem venda</t>
        </is>
      </c>
      <c r="W950" s="5" t="inlineStr">
        <is>
          <t>REGIÕES/GRUPOS</t>
        </is>
      </c>
    </row>
    <row r="951">
      <c r="A951" s="20" t="n">
        <v>0</v>
      </c>
      <c r="B951" s="21" t="inlineStr">
        <is>
          <t>ROXO</t>
        </is>
      </c>
      <c r="C951" s="9" t="n">
        <v>1800</v>
      </c>
      <c r="D951" s="9" t="n">
        <v>0</v>
      </c>
      <c r="E951" s="9" t="n">
        <v>1800</v>
      </c>
      <c r="F951" s="6" t="n">
        <v>0</v>
      </c>
      <c r="G951" s="5" t="inlineStr">
        <is>
          <t>SEM GRUPO</t>
        </is>
      </c>
      <c r="H951" s="5" t="inlineStr">
        <is>
          <t>RN</t>
        </is>
      </c>
      <c r="I951" s="5" t="n">
        <v>1276</v>
      </c>
      <c r="J951" s="5" t="inlineStr">
        <is>
          <t>Mapear + Prospectar</t>
        </is>
      </c>
      <c r="K951" s="5" t="inlineStr">
        <is>
          <t>SEM REDE</t>
        </is>
      </c>
      <c r="L951" s="5" t="inlineStr">
        <is>
          <t>RN</t>
        </is>
      </c>
      <c r="M951" s="5" t="n">
        <v>1276</v>
      </c>
      <c r="N951" s="9" t="n">
        <v>1537138.130000001</v>
      </c>
      <c r="O951" s="19" t="n">
        <v>100.387808908046</v>
      </c>
      <c r="P951" s="5" t="inlineStr">
        <is>
          <t>03 - NORDESTE (SEM MA)</t>
        </is>
      </c>
      <c r="Q951" s="5" t="inlineStr">
        <is>
          <t>LARISSA PADILHA</t>
        </is>
      </c>
      <c r="R951" s="5" t="inlineStr"/>
      <c r="S951" s="5" t="inlineStr">
        <is>
          <t>42.149.466 LARISSA DA SILVA PADILHA - ME</t>
        </is>
      </c>
      <c r="T951" s="5" t="inlineStr">
        <is>
          <t>ZV - NAO APLICAVEL</t>
        </is>
      </c>
      <c r="U951" s="5" t="inlineStr"/>
      <c r="V951" s="5" t="inlineStr">
        <is>
          <t>sem venda</t>
        </is>
      </c>
      <c r="W951" s="5" t="inlineStr">
        <is>
          <t>REGIÕES/GRUPOS</t>
        </is>
      </c>
    </row>
    <row r="952">
      <c r="A952" s="20" t="n">
        <v>0</v>
      </c>
      <c r="B952" s="21" t="inlineStr">
        <is>
          <t>ROXO</t>
        </is>
      </c>
      <c r="C952" s="9" t="n">
        <v>1513.953488372093</v>
      </c>
      <c r="D952" s="9" t="n">
        <v>0</v>
      </c>
      <c r="E952" s="9" t="n">
        <v>1513.953488372093</v>
      </c>
      <c r="F952" s="6" t="n">
        <v>0</v>
      </c>
      <c r="G952" s="5" t="inlineStr">
        <is>
          <t>SEM GRUPO</t>
        </is>
      </c>
      <c r="H952" s="5" t="inlineStr">
        <is>
          <t>SC</t>
        </is>
      </c>
      <c r="I952" s="5" t="n">
        <v>1276</v>
      </c>
      <c r="J952" s="5" t="inlineStr">
        <is>
          <t>Mapear + Prospectar</t>
        </is>
      </c>
      <c r="K952" s="5" t="inlineStr">
        <is>
          <t>SEM REDE</t>
        </is>
      </c>
      <c r="L952" s="5" t="inlineStr">
        <is>
          <t>SC</t>
        </is>
      </c>
      <c r="M952" s="5" t="n">
        <v>1276</v>
      </c>
      <c r="N952" s="9" t="n">
        <v>1537138.130000001</v>
      </c>
      <c r="O952" s="19" t="n">
        <v>100.387808908046</v>
      </c>
      <c r="P952" s="5" t="inlineStr">
        <is>
          <t>03 - SUL</t>
        </is>
      </c>
      <c r="Q952" s="5" t="inlineStr">
        <is>
          <t>HEMANUELE DITZEL (MANU)</t>
        </is>
      </c>
      <c r="R952" s="5" t="inlineStr"/>
      <c r="S952" s="5" t="inlineStr">
        <is>
          <t>ZR - NAO APLICAVEL</t>
        </is>
      </c>
      <c r="T952" s="5" t="inlineStr">
        <is>
          <t>HEMANUELE ROSA DITZEL</t>
        </is>
      </c>
      <c r="U952" s="5" t="inlineStr"/>
      <c r="V952" s="5" t="inlineStr">
        <is>
          <t>sem venda</t>
        </is>
      </c>
      <c r="W952" s="5" t="inlineStr">
        <is>
          <t>REGIÕES/GRUPOS</t>
        </is>
      </c>
    </row>
    <row r="953">
      <c r="A953" s="20" t="n">
        <v>0</v>
      </c>
      <c r="B953" s="21" t="inlineStr">
        <is>
          <t>ROXO</t>
        </is>
      </c>
      <c r="C953" s="9" t="n">
        <v>2950</v>
      </c>
      <c r="D953" s="9" t="n">
        <v>0</v>
      </c>
      <c r="E953" s="9" t="n">
        <v>2950</v>
      </c>
      <c r="F953" s="6" t="n">
        <v>0</v>
      </c>
      <c r="G953" s="5" t="inlineStr">
        <is>
          <t>SEM GRUPO</t>
        </is>
      </c>
      <c r="H953" s="5" t="inlineStr">
        <is>
          <t>SP</t>
        </is>
      </c>
      <c r="I953" s="5" t="n">
        <v>1276</v>
      </c>
      <c r="J953" s="5" t="inlineStr">
        <is>
          <t>Mapear + Prospectar</t>
        </is>
      </c>
      <c r="K953" s="5" t="inlineStr">
        <is>
          <t>SEM REDE</t>
        </is>
      </c>
      <c r="L953" s="5" t="inlineStr">
        <is>
          <t>SP</t>
        </is>
      </c>
      <c r="M953" s="5" t="n">
        <v>1276</v>
      </c>
      <c r="N953" s="9" t="n">
        <v>1537138.130000001</v>
      </c>
      <c r="O953" s="19" t="n">
        <v>100.387808908046</v>
      </c>
      <c r="P953" s="5" t="inlineStr">
        <is>
          <t>03 - SP CAPITAL</t>
        </is>
      </c>
      <c r="Q953" s="5" t="inlineStr">
        <is>
          <t>LARISSA PADILHA</t>
        </is>
      </c>
      <c r="R953" s="5" t="inlineStr"/>
      <c r="S953" s="5" t="inlineStr">
        <is>
          <t>42.149.466 LARISSA DA SILVA PADILHA - ME</t>
        </is>
      </c>
      <c r="T953" s="5" t="inlineStr">
        <is>
          <t>ZV - NAO APLICAVEL</t>
        </is>
      </c>
      <c r="U953" s="5" t="inlineStr"/>
      <c r="V953" s="5" t="inlineStr">
        <is>
          <t>sem venda</t>
        </is>
      </c>
      <c r="W953" s="5" t="inlineStr">
        <is>
          <t>REGIÕES/GRUPOS</t>
        </is>
      </c>
    </row>
    <row r="954">
      <c r="A954" s="20" t="n">
        <v>0</v>
      </c>
      <c r="B954" s="21" t="inlineStr">
        <is>
          <t>ROXO</t>
        </is>
      </c>
      <c r="C954" s="9" t="n">
        <v>10875</v>
      </c>
      <c r="D954" s="9" t="n">
        <v>0</v>
      </c>
      <c r="E954" s="9" t="n">
        <v>10875</v>
      </c>
      <c r="F954" s="6" t="n">
        <v>0</v>
      </c>
      <c r="G954" s="5" t="inlineStr">
        <is>
          <t>CIA DA SAUDE</t>
        </is>
      </c>
      <c r="H954" s="5" t="inlineStr"/>
      <c r="I954" s="5" t="n">
        <v>72</v>
      </c>
      <c r="J954" s="5" t="inlineStr">
        <is>
          <t>Mapear + Prospectar</t>
        </is>
      </c>
      <c r="K954" s="5" t="inlineStr">
        <is>
          <t>CIA DA SAUDE</t>
        </is>
      </c>
      <c r="L954" s="5" t="inlineStr"/>
      <c r="M954" s="5" t="n">
        <v>72</v>
      </c>
      <c r="N954" s="9" t="n">
        <v>35479.27</v>
      </c>
      <c r="O954" s="19" t="n">
        <v>41.06396990740741</v>
      </c>
      <c r="P954" s="5" t="inlineStr">
        <is>
          <t>03 - NACIONAL</t>
        </is>
      </c>
      <c r="Q954" s="5" t="inlineStr">
        <is>
          <t>JULIO GADRET</t>
        </is>
      </c>
      <c r="R954" s="5" t="inlineStr"/>
      <c r="S954" s="5" t="inlineStr">
        <is>
          <t>LG REPRESENTACOES LTDA - EPP</t>
        </is>
      </c>
      <c r="T954" s="5" t="inlineStr">
        <is>
          <t>ZV - NAO APLICAVEL</t>
        </is>
      </c>
      <c r="U954" s="5" t="inlineStr"/>
      <c r="V954" s="5" t="inlineStr">
        <is>
          <t>sem venda</t>
        </is>
      </c>
      <c r="W954" s="5" t="inlineStr">
        <is>
          <t>REDES/GRUPOS</t>
        </is>
      </c>
    </row>
    <row r="955">
      <c r="A955" s="20" t="n">
        <v>0</v>
      </c>
      <c r="B955" s="21" t="inlineStr">
        <is>
          <t>ROXO</t>
        </is>
      </c>
      <c r="C955" s="9" t="n">
        <v>10875</v>
      </c>
      <c r="D955" s="9" t="n">
        <v>0</v>
      </c>
      <c r="E955" s="9" t="n">
        <v>10875</v>
      </c>
      <c r="F955" s="6" t="n">
        <v>0</v>
      </c>
      <c r="G955" s="5" t="inlineStr">
        <is>
          <t>CIA DA SAUDE</t>
        </is>
      </c>
      <c r="H955" s="5" t="inlineStr"/>
      <c r="I955" s="5" t="n">
        <v>72</v>
      </c>
      <c r="J955" s="5" t="inlineStr">
        <is>
          <t>Mapear + Prospectar</t>
        </is>
      </c>
      <c r="K955" s="5" t="inlineStr">
        <is>
          <t>CIA DA SAUDE</t>
        </is>
      </c>
      <c r="L955" s="5" t="inlineStr"/>
      <c r="M955" s="5" t="n">
        <v>72</v>
      </c>
      <c r="N955" s="9" t="n">
        <v>35479.27</v>
      </c>
      <c r="O955" s="19" t="n">
        <v>41.06396990740741</v>
      </c>
      <c r="P955" s="5" t="inlineStr">
        <is>
          <t>03 - NACIONAL</t>
        </is>
      </c>
      <c r="Q955" s="5" t="inlineStr">
        <is>
          <t>JULIO GADRET</t>
        </is>
      </c>
      <c r="R955" s="5" t="inlineStr"/>
      <c r="S955" s="5" t="inlineStr">
        <is>
          <t>LG REPRESENTACOES LTDA - EPP</t>
        </is>
      </c>
      <c r="T955" s="5" t="inlineStr">
        <is>
          <t>ZV - NAO APLICAVEL</t>
        </is>
      </c>
      <c r="U955" s="5" t="inlineStr"/>
      <c r="V955" s="5" t="inlineStr">
        <is>
          <t>sem venda</t>
        </is>
      </c>
      <c r="W955" s="5" t="inlineStr">
        <is>
          <t>REDES/GRUPOS</t>
        </is>
      </c>
    </row>
    <row r="956">
      <c r="A956" s="20" t="n">
        <v>0</v>
      </c>
      <c r="B956" s="21" t="inlineStr">
        <is>
          <t>ROXO</t>
        </is>
      </c>
      <c r="C956" s="9" t="n">
        <v>1613.793103448276</v>
      </c>
      <c r="D956" s="9" t="n">
        <v>0</v>
      </c>
      <c r="E956" s="9" t="n">
        <v>1613.793103448276</v>
      </c>
      <c r="F956" s="6" t="n">
        <v>0</v>
      </c>
      <c r="G956" s="5" t="inlineStr">
        <is>
          <t>SEM GRUPO</t>
        </is>
      </c>
      <c r="H956" s="5" t="inlineStr">
        <is>
          <t>PR</t>
        </is>
      </c>
      <c r="I956" s="5" t="n">
        <v>1276</v>
      </c>
      <c r="J956" s="5" t="inlineStr">
        <is>
          <t>Mapear + Prospectar</t>
        </is>
      </c>
      <c r="K956" s="5" t="inlineStr">
        <is>
          <t>SEM REDE</t>
        </is>
      </c>
      <c r="L956" s="5" t="inlineStr">
        <is>
          <t>PR</t>
        </is>
      </c>
      <c r="M956" s="5" t="n">
        <v>1276</v>
      </c>
      <c r="N956" s="9" t="n">
        <v>1537138.130000001</v>
      </c>
      <c r="O956" s="19" t="n">
        <v>100.387808908046</v>
      </c>
      <c r="P956" s="5" t="inlineStr">
        <is>
          <t>03 - SUL</t>
        </is>
      </c>
      <c r="Q956" s="5" t="inlineStr">
        <is>
          <t>HEMANUELE DITZEL (MANU)</t>
        </is>
      </c>
      <c r="R956" s="5" t="inlineStr"/>
      <c r="S956" s="5" t="inlineStr">
        <is>
          <t>ZR - NAO APLICAVEL</t>
        </is>
      </c>
      <c r="T956" s="5" t="inlineStr">
        <is>
          <t>HEMANUELE ROSA DITZEL</t>
        </is>
      </c>
      <c r="U956" s="5" t="inlineStr"/>
      <c r="V956" s="5" t="inlineStr">
        <is>
          <t>sem venda</t>
        </is>
      </c>
      <c r="W956" s="5" t="inlineStr">
        <is>
          <t>REGIÕES/GRUPOS</t>
        </is>
      </c>
    </row>
    <row r="957">
      <c r="A957" s="20" t="n">
        <v>0</v>
      </c>
      <c r="B957" s="21" t="inlineStr">
        <is>
          <t>ROXO</t>
        </is>
      </c>
      <c r="C957" s="9" t="n">
        <v>1565.217391304348</v>
      </c>
      <c r="D957" s="9" t="n">
        <v>0</v>
      </c>
      <c r="E957" s="9" t="n">
        <v>1565.217391304348</v>
      </c>
      <c r="F957" s="6" t="n">
        <v>0</v>
      </c>
      <c r="G957" s="5" t="inlineStr">
        <is>
          <t>SEM GRUPO</t>
        </is>
      </c>
      <c r="H957" s="5" t="inlineStr">
        <is>
          <t>MG</t>
        </is>
      </c>
      <c r="I957" s="5" t="n">
        <v>1276</v>
      </c>
      <c r="J957" s="5" t="inlineStr">
        <is>
          <t>Mapear + Prospectar</t>
        </is>
      </c>
      <c r="K957" s="5" t="inlineStr">
        <is>
          <t>SEM REDE</t>
        </is>
      </c>
      <c r="L957" s="5" t="inlineStr">
        <is>
          <t>MG</t>
        </is>
      </c>
      <c r="M957" s="5" t="n">
        <v>1276</v>
      </c>
      <c r="N957" s="9" t="n">
        <v>1537138.130000001</v>
      </c>
      <c r="O957" s="19" t="n">
        <v>100.387808908046</v>
      </c>
      <c r="P957" s="5" t="inlineStr">
        <is>
          <t>03 - RJ + ES + MG</t>
        </is>
      </c>
      <c r="Q957" s="5" t="inlineStr">
        <is>
          <t>LARISSA PADILHA</t>
        </is>
      </c>
      <c r="R957" s="5" t="inlineStr"/>
      <c r="S957" s="5" t="inlineStr">
        <is>
          <t>42.149.466 LARISSA DA SILVA PADILHA - ME</t>
        </is>
      </c>
      <c r="T957" s="5" t="inlineStr">
        <is>
          <t>ZV - NAO APLICAVEL</t>
        </is>
      </c>
      <c r="U957" s="5" t="inlineStr"/>
      <c r="V957" s="5" t="inlineStr">
        <is>
          <t>sem venda</t>
        </is>
      </c>
      <c r="W957" s="5" t="inlineStr">
        <is>
          <t>REGIÕES/GRUPOS</t>
        </is>
      </c>
    </row>
    <row r="958">
      <c r="A958" s="20" t="n">
        <v>0</v>
      </c>
      <c r="B958" s="21" t="inlineStr">
        <is>
          <t>ROXO</t>
        </is>
      </c>
      <c r="C958" s="9" t="n">
        <v>1200</v>
      </c>
      <c r="D958" s="9" t="n">
        <v>0</v>
      </c>
      <c r="E958" s="9" t="n">
        <v>1200</v>
      </c>
      <c r="F958" s="6" t="n">
        <v>0</v>
      </c>
      <c r="G958" s="5" t="inlineStr">
        <is>
          <t>SEM GRUPO</t>
        </is>
      </c>
      <c r="H958" s="5" t="inlineStr">
        <is>
          <t>DF</t>
        </is>
      </c>
      <c r="I958" s="5" t="n">
        <v>1276</v>
      </c>
      <c r="J958" s="5" t="inlineStr">
        <is>
          <t>Mapear + Prospectar</t>
        </is>
      </c>
      <c r="K958" s="5" t="inlineStr">
        <is>
          <t>SEM REDE</t>
        </is>
      </c>
      <c r="L958" s="5" t="inlineStr">
        <is>
          <t>DF</t>
        </is>
      </c>
      <c r="M958" s="5" t="n">
        <v>1276</v>
      </c>
      <c r="N958" s="9" t="n">
        <v>1537138.130000001</v>
      </c>
      <c r="O958" s="19" t="n">
        <v>100.387808908046</v>
      </c>
      <c r="P958" s="5" t="inlineStr">
        <is>
          <t>03 - CENTRO OESTE</t>
        </is>
      </c>
      <c r="Q958" s="5" t="inlineStr">
        <is>
          <t>LARISSA PADILHA</t>
        </is>
      </c>
      <c r="R958" s="5" t="inlineStr"/>
      <c r="S958" s="5" t="inlineStr">
        <is>
          <t>42.149.466 LARISSA DA SILVA PADILHA - ME</t>
        </is>
      </c>
      <c r="T958" s="5" t="inlineStr">
        <is>
          <t>ZV - NAO APLICAVEL</t>
        </is>
      </c>
      <c r="U958" s="5" t="inlineStr"/>
      <c r="V958" s="5" t="inlineStr">
        <is>
          <t>sem venda</t>
        </is>
      </c>
      <c r="W958" s="5" t="inlineStr">
        <is>
          <t>REGIÕES/GRUPOS</t>
        </is>
      </c>
    </row>
    <row r="959">
      <c r="A959" s="20" t="n">
        <v>0</v>
      </c>
      <c r="B959" s="21" t="inlineStr">
        <is>
          <t>ROXO</t>
        </is>
      </c>
      <c r="C959" s="9" t="n">
        <v>1200</v>
      </c>
      <c r="D959" s="9" t="n">
        <v>0</v>
      </c>
      <c r="E959" s="9" t="n">
        <v>1200</v>
      </c>
      <c r="F959" s="6" t="n">
        <v>0</v>
      </c>
      <c r="G959" s="5" t="inlineStr">
        <is>
          <t>SEM GRUPO</t>
        </is>
      </c>
      <c r="H959" s="5" t="inlineStr">
        <is>
          <t>PA</t>
        </is>
      </c>
      <c r="I959" s="5" t="n">
        <v>1276</v>
      </c>
      <c r="J959" s="5" t="inlineStr">
        <is>
          <t>Mapear + Prospectar</t>
        </is>
      </c>
      <c r="K959" s="5" t="inlineStr">
        <is>
          <t>SEM REDE</t>
        </is>
      </c>
      <c r="L959" s="5" t="inlineStr">
        <is>
          <t>PA</t>
        </is>
      </c>
      <c r="M959" s="5" t="n">
        <v>1276</v>
      </c>
      <c r="N959" s="9" t="n">
        <v>1537138.130000001</v>
      </c>
      <c r="O959" s="19" t="n">
        <v>100.387808908046</v>
      </c>
      <c r="P959" s="5" t="inlineStr">
        <is>
          <t>03 - NORTE + MA</t>
        </is>
      </c>
      <c r="Q959" s="5" t="inlineStr">
        <is>
          <t>LARISSA PADILHA</t>
        </is>
      </c>
      <c r="R959" s="5" t="inlineStr"/>
      <c r="S959" s="5" t="inlineStr">
        <is>
          <t>42.149.466 LARISSA DA SILVA PADILHA - ME</t>
        </is>
      </c>
      <c r="T959" s="5" t="inlineStr">
        <is>
          <t>ZV - NAO APLICAVEL</t>
        </is>
      </c>
      <c r="U959" s="5" t="inlineStr"/>
      <c r="V959" s="5" t="inlineStr">
        <is>
          <t>sem venda</t>
        </is>
      </c>
      <c r="W959" s="5" t="inlineStr">
        <is>
          <t>REGIÕES/GRUPOS</t>
        </is>
      </c>
    </row>
    <row r="960">
      <c r="A960" s="20" t="n">
        <v>0</v>
      </c>
      <c r="B960" s="21" t="inlineStr">
        <is>
          <t>ROXO</t>
        </is>
      </c>
      <c r="C960" s="9" t="n">
        <v>10875</v>
      </c>
      <c r="D960" s="9" t="n">
        <v>0</v>
      </c>
      <c r="E960" s="9" t="n">
        <v>10875</v>
      </c>
      <c r="F960" s="6" t="n">
        <v>0</v>
      </c>
      <c r="G960" s="5" t="inlineStr">
        <is>
          <t>CIA DA SAUDE</t>
        </is>
      </c>
      <c r="H960" s="5" t="inlineStr"/>
      <c r="I960" s="5" t="n">
        <v>72</v>
      </c>
      <c r="J960" s="5" t="inlineStr">
        <is>
          <t>Mapear + Prospectar</t>
        </is>
      </c>
      <c r="K960" s="5" t="inlineStr">
        <is>
          <t>CIA DA SAUDE</t>
        </is>
      </c>
      <c r="L960" s="5" t="inlineStr"/>
      <c r="M960" s="5" t="n">
        <v>72</v>
      </c>
      <c r="N960" s="9" t="n">
        <v>35479.27</v>
      </c>
      <c r="O960" s="19" t="n">
        <v>41.06396990740741</v>
      </c>
      <c r="P960" s="5" t="inlineStr">
        <is>
          <t>03 - NACIONAL</t>
        </is>
      </c>
      <c r="Q960" s="5" t="inlineStr">
        <is>
          <t>JULIO GADRET</t>
        </is>
      </c>
      <c r="R960" s="5" t="inlineStr"/>
      <c r="S960" s="5" t="inlineStr">
        <is>
          <t>LG REPRESENTACOES LTDA - EPP</t>
        </is>
      </c>
      <c r="T960" s="5" t="inlineStr">
        <is>
          <t>ZV - NAO APLICAVEL</t>
        </is>
      </c>
      <c r="U960" s="5" t="inlineStr"/>
      <c r="V960" s="5" t="inlineStr">
        <is>
          <t>sem venda</t>
        </is>
      </c>
      <c r="W960" s="5" t="inlineStr">
        <is>
          <t>REDES/GRUPOS</t>
        </is>
      </c>
    </row>
    <row r="961">
      <c r="A961" s="20" t="n">
        <v>0</v>
      </c>
      <c r="B961" s="21" t="inlineStr">
        <is>
          <t>ROXO</t>
        </is>
      </c>
      <c r="C961" s="9" t="n">
        <v>10875</v>
      </c>
      <c r="D961" s="9" t="n">
        <v>0</v>
      </c>
      <c r="E961" s="9" t="n">
        <v>10875</v>
      </c>
      <c r="F961" s="6" t="n">
        <v>0</v>
      </c>
      <c r="G961" s="5" t="inlineStr">
        <is>
          <t>CIA DA SAUDE</t>
        </is>
      </c>
      <c r="H961" s="5" t="inlineStr"/>
      <c r="I961" s="5" t="n">
        <v>72</v>
      </c>
      <c r="J961" s="5" t="inlineStr">
        <is>
          <t>Mapear + Prospectar</t>
        </is>
      </c>
      <c r="K961" s="5" t="inlineStr">
        <is>
          <t>CIA DA SAUDE</t>
        </is>
      </c>
      <c r="L961" s="5" t="inlineStr"/>
      <c r="M961" s="5" t="n">
        <v>72</v>
      </c>
      <c r="N961" s="9" t="n">
        <v>35479.27</v>
      </c>
      <c r="O961" s="19" t="n">
        <v>41.06396990740741</v>
      </c>
      <c r="P961" s="5" t="inlineStr">
        <is>
          <t>03 - NACIONAL</t>
        </is>
      </c>
      <c r="Q961" s="5" t="inlineStr">
        <is>
          <t>JULIO GADRET</t>
        </is>
      </c>
      <c r="R961" s="5" t="inlineStr"/>
      <c r="S961" s="5" t="inlineStr">
        <is>
          <t>LG REPRESENTACOES LTDA - EPP</t>
        </is>
      </c>
      <c r="T961" s="5" t="inlineStr">
        <is>
          <t>ZV - NAO APLICAVEL</t>
        </is>
      </c>
      <c r="U961" s="5" t="inlineStr"/>
      <c r="V961" s="5" t="inlineStr">
        <is>
          <t>sem venda</t>
        </is>
      </c>
      <c r="W961" s="5" t="inlineStr">
        <is>
          <t>REDES/GRUPOS</t>
        </is>
      </c>
    </row>
    <row r="962">
      <c r="A962" s="20" t="n">
        <v>0</v>
      </c>
      <c r="B962" s="21" t="inlineStr">
        <is>
          <t>ROXO</t>
        </is>
      </c>
      <c r="C962" s="9" t="n">
        <v>1542.857142857143</v>
      </c>
      <c r="D962" s="9" t="n">
        <v>0</v>
      </c>
      <c r="E962" s="9" t="n">
        <v>1542.857142857143</v>
      </c>
      <c r="F962" s="6" t="n">
        <v>0</v>
      </c>
      <c r="G962" s="5" t="inlineStr">
        <is>
          <t>SEM GRUPO</t>
        </is>
      </c>
      <c r="H962" s="5" t="inlineStr">
        <is>
          <t>MT</t>
        </is>
      </c>
      <c r="I962" s="5" t="n">
        <v>1276</v>
      </c>
      <c r="J962" s="5" t="inlineStr">
        <is>
          <t>Mapear + Prospectar</t>
        </is>
      </c>
      <c r="K962" s="5" t="inlineStr">
        <is>
          <t>SEM REDE</t>
        </is>
      </c>
      <c r="L962" s="5" t="inlineStr">
        <is>
          <t>MT</t>
        </is>
      </c>
      <c r="M962" s="5" t="n">
        <v>1276</v>
      </c>
      <c r="N962" s="9" t="n">
        <v>1537138.130000001</v>
      </c>
      <c r="O962" s="19" t="n">
        <v>100.387808908046</v>
      </c>
      <c r="P962" s="5" t="inlineStr">
        <is>
          <t>03 - CENTRO OESTE</t>
        </is>
      </c>
      <c r="Q962" s="5" t="inlineStr">
        <is>
          <t>LARISSA PADILHA</t>
        </is>
      </c>
      <c r="R962" s="5" t="inlineStr"/>
      <c r="S962" s="5" t="inlineStr">
        <is>
          <t>42.149.466 LARISSA DA SILVA PADILHA - ME</t>
        </is>
      </c>
      <c r="T962" s="5" t="inlineStr">
        <is>
          <t>ZV - NAO APLICAVEL</t>
        </is>
      </c>
      <c r="U962" s="5" t="inlineStr"/>
      <c r="V962" s="5" t="inlineStr">
        <is>
          <t>sem venda</t>
        </is>
      </c>
      <c r="W962" s="5" t="inlineStr">
        <is>
          <t>REGIÕES/GRUPOS</t>
        </is>
      </c>
    </row>
    <row r="963">
      <c r="A963" s="20" t="n">
        <v>0</v>
      </c>
      <c r="B963" s="21" t="inlineStr">
        <is>
          <t>ROXO</t>
        </is>
      </c>
      <c r="C963" s="9" t="n">
        <v>1440</v>
      </c>
      <c r="D963" s="9" t="n">
        <v>0</v>
      </c>
      <c r="E963" s="9" t="n">
        <v>1440</v>
      </c>
      <c r="F963" s="6" t="n">
        <v>0</v>
      </c>
      <c r="G963" s="5" t="inlineStr">
        <is>
          <t>SEM GRUPO</t>
        </is>
      </c>
      <c r="H963" s="5" t="inlineStr">
        <is>
          <t>MG</t>
        </is>
      </c>
      <c r="I963" s="5" t="n">
        <v>1276</v>
      </c>
      <c r="J963" s="5" t="inlineStr">
        <is>
          <t>Mapear + Prospectar</t>
        </is>
      </c>
      <c r="K963" s="5" t="inlineStr">
        <is>
          <t>SEM REDE</t>
        </is>
      </c>
      <c r="L963" s="5" t="inlineStr">
        <is>
          <t>MG</t>
        </is>
      </c>
      <c r="M963" s="5" t="n">
        <v>1276</v>
      </c>
      <c r="N963" s="9" t="n">
        <v>1537138.130000001</v>
      </c>
      <c r="O963" s="19" t="n">
        <v>100.387808908046</v>
      </c>
      <c r="P963" s="5" t="inlineStr">
        <is>
          <t>03 - RJ + ES + MG</t>
        </is>
      </c>
      <c r="Q963" s="5" t="inlineStr">
        <is>
          <t>LARISSA PADILHA</t>
        </is>
      </c>
      <c r="R963" s="5" t="inlineStr"/>
      <c r="S963" s="5" t="inlineStr">
        <is>
          <t>42.149.466 LARISSA DA SILVA PADILHA - ME</t>
        </is>
      </c>
      <c r="T963" s="5" t="inlineStr">
        <is>
          <t>ZV - NAO APLICAVEL</t>
        </is>
      </c>
      <c r="U963" s="5" t="inlineStr"/>
      <c r="V963" s="5" t="inlineStr">
        <is>
          <t>sem venda</t>
        </is>
      </c>
      <c r="W963" s="5" t="inlineStr">
        <is>
          <t>REGIÕES/GRUPOS</t>
        </is>
      </c>
    </row>
    <row r="964">
      <c r="A964" s="20" t="n">
        <v>0</v>
      </c>
      <c r="B964" s="21" t="inlineStr">
        <is>
          <t>ROXO</t>
        </is>
      </c>
      <c r="C964" s="9" t="n">
        <v>1440</v>
      </c>
      <c r="D964" s="9" t="n">
        <v>0</v>
      </c>
      <c r="E964" s="9" t="n">
        <v>1440</v>
      </c>
      <c r="F964" s="6" t="n">
        <v>0</v>
      </c>
      <c r="G964" s="5" t="inlineStr">
        <is>
          <t>SEM GRUPO</t>
        </is>
      </c>
      <c r="H964" s="5" t="inlineStr">
        <is>
          <t>BA</t>
        </is>
      </c>
      <c r="I964" s="5" t="n">
        <v>1276</v>
      </c>
      <c r="J964" s="5" t="inlineStr">
        <is>
          <t>Mapear + Prospectar</t>
        </is>
      </c>
      <c r="K964" s="5" t="inlineStr">
        <is>
          <t>SEM REDE</t>
        </is>
      </c>
      <c r="L964" s="5" t="inlineStr">
        <is>
          <t>BA</t>
        </is>
      </c>
      <c r="M964" s="5" t="n">
        <v>1276</v>
      </c>
      <c r="N964" s="9" t="n">
        <v>1537138.130000001</v>
      </c>
      <c r="O964" s="19" t="n">
        <v>100.387808908046</v>
      </c>
      <c r="P964" s="5" t="inlineStr">
        <is>
          <t>03 - NORDESTE (SEM MA)</t>
        </is>
      </c>
      <c r="Q964" s="5" t="inlineStr">
        <is>
          <t>LARISSA PADILHA</t>
        </is>
      </c>
      <c r="R964" s="5" t="inlineStr"/>
      <c r="S964" s="5" t="inlineStr">
        <is>
          <t>42.149.466 LARISSA DA SILVA PADILHA - ME</t>
        </is>
      </c>
      <c r="T964" s="5" t="inlineStr">
        <is>
          <t>ZV - NAO APLICAVEL</t>
        </is>
      </c>
      <c r="U964" s="5" t="inlineStr"/>
      <c r="V964" s="5" t="inlineStr">
        <is>
          <t>sem venda</t>
        </is>
      </c>
      <c r="W964" s="5" t="inlineStr">
        <is>
          <t>REGIÕES/GRUPOS</t>
        </is>
      </c>
    </row>
    <row r="965">
      <c r="A965" s="20" t="n">
        <v>0</v>
      </c>
      <c r="B965" s="21" t="inlineStr">
        <is>
          <t>ROXO</t>
        </is>
      </c>
      <c r="C965" s="9" t="n">
        <v>1582.758620689655</v>
      </c>
      <c r="D965" s="9" t="n">
        <v>0</v>
      </c>
      <c r="E965" s="9" t="n">
        <v>1582.758620689655</v>
      </c>
      <c r="F965" s="6" t="n">
        <v>0</v>
      </c>
      <c r="G965" s="5" t="inlineStr">
        <is>
          <t>SEM GRUPO</t>
        </is>
      </c>
      <c r="H965" s="5" t="inlineStr">
        <is>
          <t>RS</t>
        </is>
      </c>
      <c r="I965" s="5" t="n">
        <v>1276</v>
      </c>
      <c r="J965" s="5" t="inlineStr">
        <is>
          <t>Mapear + Prospectar</t>
        </is>
      </c>
      <c r="K965" s="5" t="inlineStr">
        <is>
          <t>SEM REDE</t>
        </is>
      </c>
      <c r="L965" s="5" t="inlineStr">
        <is>
          <t>RS</t>
        </is>
      </c>
      <c r="M965" s="5" t="n">
        <v>1276</v>
      </c>
      <c r="N965" s="9" t="n">
        <v>1537138.130000001</v>
      </c>
      <c r="O965" s="19" t="n">
        <v>100.387808908046</v>
      </c>
      <c r="P965" s="5" t="inlineStr">
        <is>
          <t>03 - SUL</t>
        </is>
      </c>
      <c r="Q965" s="5" t="inlineStr">
        <is>
          <t>HEMANUELE DITZEL (MANU)</t>
        </is>
      </c>
      <c r="R965" s="5" t="inlineStr"/>
      <c r="S965" s="5" t="inlineStr">
        <is>
          <t>ZR - NAO APLICAVEL</t>
        </is>
      </c>
      <c r="T965" s="5" t="inlineStr">
        <is>
          <t>HEMANUELE ROSA DITZEL</t>
        </is>
      </c>
      <c r="U965" s="5" t="inlineStr"/>
      <c r="V965" s="5" t="inlineStr">
        <is>
          <t>sem venda</t>
        </is>
      </c>
      <c r="W965" s="5" t="inlineStr">
        <is>
          <t>REGIÕES/GRUPOS</t>
        </is>
      </c>
    </row>
    <row r="966">
      <c r="A966" s="20" t="n">
        <v>0</v>
      </c>
      <c r="B966" s="21" t="inlineStr">
        <is>
          <t>ROXO</t>
        </is>
      </c>
      <c r="C966" s="9" t="n">
        <v>1613.793103448276</v>
      </c>
      <c r="D966" s="9" t="n">
        <v>0</v>
      </c>
      <c r="E966" s="9" t="n">
        <v>1613.793103448276</v>
      </c>
      <c r="F966" s="6" t="n">
        <v>0</v>
      </c>
      <c r="G966" s="5" t="inlineStr">
        <is>
          <t>SEM GRUPO</t>
        </is>
      </c>
      <c r="H966" s="5" t="inlineStr">
        <is>
          <t>PR</t>
        </is>
      </c>
      <c r="I966" s="5" t="n">
        <v>1276</v>
      </c>
      <c r="J966" s="5" t="inlineStr">
        <is>
          <t>Mapear + Prospectar</t>
        </is>
      </c>
      <c r="K966" s="5" t="inlineStr">
        <is>
          <t>SEM REDE</t>
        </is>
      </c>
      <c r="L966" s="5" t="inlineStr">
        <is>
          <t>PR</t>
        </is>
      </c>
      <c r="M966" s="5" t="n">
        <v>1276</v>
      </c>
      <c r="N966" s="9" t="n">
        <v>1537138.130000001</v>
      </c>
      <c r="O966" s="19" t="n">
        <v>100.387808908046</v>
      </c>
      <c r="P966" s="5" t="inlineStr">
        <is>
          <t>03 - SUL</t>
        </is>
      </c>
      <c r="Q966" s="5" t="inlineStr">
        <is>
          <t>HEMANUELE DITZEL (MANU)</t>
        </is>
      </c>
      <c r="R966" s="5" t="inlineStr"/>
      <c r="S966" s="5" t="inlineStr">
        <is>
          <t>ZR - NAO APLICAVEL</t>
        </is>
      </c>
      <c r="T966" s="5" t="inlineStr">
        <is>
          <t>HEMANUELE ROSA DITZEL</t>
        </is>
      </c>
      <c r="U966" s="5" t="inlineStr"/>
      <c r="V966" s="5" t="inlineStr">
        <is>
          <t>sem venda</t>
        </is>
      </c>
      <c r="W966" s="5" t="inlineStr">
        <is>
          <t>REGIÕES/GRUPOS</t>
        </is>
      </c>
    </row>
    <row r="967">
      <c r="A967" s="20" t="n">
        <v>0</v>
      </c>
      <c r="B967" s="21" t="inlineStr">
        <is>
          <t>ROXO</t>
        </is>
      </c>
      <c r="C967" s="9" t="n">
        <v>6566.037735849057</v>
      </c>
      <c r="D967" s="9" t="n">
        <v>0</v>
      </c>
      <c r="E967" s="9" t="n">
        <v>6566.037735849057</v>
      </c>
      <c r="F967" s="6" t="n">
        <v>0</v>
      </c>
      <c r="G967" s="5" t="inlineStr">
        <is>
          <t>DIVINA TERRA</t>
        </is>
      </c>
      <c r="H967" s="5" t="inlineStr"/>
      <c r="I967" s="5" t="n">
        <v>53</v>
      </c>
      <c r="J967" s="5" t="inlineStr">
        <is>
          <t>Mapear + Prospectar</t>
        </is>
      </c>
      <c r="K967" s="5" t="inlineStr">
        <is>
          <t>DIVINA TERRA</t>
        </is>
      </c>
      <c r="L967" s="5" t="inlineStr"/>
      <c r="M967" s="5" t="n">
        <v>53</v>
      </c>
      <c r="N967" s="9" t="n">
        <v>26524.04</v>
      </c>
      <c r="O967" s="19" t="n">
        <v>41.70446540880504</v>
      </c>
      <c r="P967" s="5" t="inlineStr">
        <is>
          <t>03 - NACIONAL</t>
        </is>
      </c>
      <c r="Q967" s="5" t="inlineStr">
        <is>
          <t>DAIANE STAVICKI</t>
        </is>
      </c>
      <c r="R967" s="5" t="inlineStr"/>
      <c r="S967" s="5" t="inlineStr">
        <is>
          <t>ZR - NAO APLICAVEL</t>
        </is>
      </c>
      <c r="T967" s="5" t="inlineStr">
        <is>
          <t>ZV - NAO APLICAVEL</t>
        </is>
      </c>
      <c r="U967" s="5" t="inlineStr"/>
      <c r="V967" s="5" t="inlineStr">
        <is>
          <t>sem venda</t>
        </is>
      </c>
      <c r="W967" s="5" t="inlineStr">
        <is>
          <t>REDES/GRUPOS</t>
        </is>
      </c>
    </row>
    <row r="968">
      <c r="A968" s="20" t="n">
        <v>0</v>
      </c>
      <c r="B968" s="21" t="inlineStr">
        <is>
          <t>ROXO</t>
        </is>
      </c>
      <c r="C968" s="9" t="n">
        <v>1494.339622641509</v>
      </c>
      <c r="D968" s="9" t="n">
        <v>0</v>
      </c>
      <c r="E968" s="9" t="n">
        <v>1494.339622641509</v>
      </c>
      <c r="F968" s="6" t="n">
        <v>0</v>
      </c>
      <c r="G968" s="5" t="inlineStr">
        <is>
          <t>SEM GRUPO</t>
        </is>
      </c>
      <c r="H968" s="5" t="inlineStr">
        <is>
          <t>GO</t>
        </is>
      </c>
      <c r="I968" s="5" t="n">
        <v>1276</v>
      </c>
      <c r="J968" s="5" t="inlineStr">
        <is>
          <t>Mapear + Prospectar</t>
        </is>
      </c>
      <c r="K968" s="5" t="inlineStr">
        <is>
          <t>SEM REDE</t>
        </is>
      </c>
      <c r="L968" s="5" t="inlineStr">
        <is>
          <t>GO</t>
        </is>
      </c>
      <c r="M968" s="5" t="n">
        <v>1276</v>
      </c>
      <c r="N968" s="9" t="n">
        <v>1537138.130000001</v>
      </c>
      <c r="O968" s="19" t="n">
        <v>100.387808908046</v>
      </c>
      <c r="P968" s="5" t="inlineStr">
        <is>
          <t>03 - CENTRO OESTE</t>
        </is>
      </c>
      <c r="Q968" s="5" t="inlineStr">
        <is>
          <t>LARISSA PADILHA</t>
        </is>
      </c>
      <c r="R968" s="5" t="inlineStr"/>
      <c r="S968" s="5" t="inlineStr">
        <is>
          <t>42.149.466 LARISSA DA SILVA PADILHA - ME</t>
        </is>
      </c>
      <c r="T968" s="5" t="inlineStr">
        <is>
          <t>ZV - NAO APLICAVEL</t>
        </is>
      </c>
      <c r="U968" s="5" t="inlineStr"/>
      <c r="V968" s="5" t="inlineStr">
        <is>
          <t>sem venda</t>
        </is>
      </c>
      <c r="W968" s="5" t="inlineStr">
        <is>
          <t>REGIÕES/GRUPOS</t>
        </is>
      </c>
    </row>
    <row r="969">
      <c r="A969" s="20" t="n">
        <v>0</v>
      </c>
      <c r="B969" s="21" t="inlineStr">
        <is>
          <t>ROXO</t>
        </is>
      </c>
      <c r="C969" s="9" t="n">
        <v>7200</v>
      </c>
      <c r="D969" s="9" t="n">
        <v>0</v>
      </c>
      <c r="E969" s="9" t="n">
        <v>7200</v>
      </c>
      <c r="F969" s="6" t="n">
        <v>0</v>
      </c>
      <c r="G969" s="5" t="inlineStr">
        <is>
          <t>ARMAZEM FIT STORE</t>
        </is>
      </c>
      <c r="H969" s="5" t="inlineStr">
        <is>
          <t>MA</t>
        </is>
      </c>
      <c r="I969" s="5" t="n">
        <v>5</v>
      </c>
      <c r="J969" s="5" t="inlineStr">
        <is>
          <t>Mapear + Prospectar</t>
        </is>
      </c>
      <c r="K969" s="5" t="inlineStr">
        <is>
          <t>ARMAZEM FIT STORE</t>
        </is>
      </c>
      <c r="L969" s="5" t="inlineStr">
        <is>
          <t>MA</t>
        </is>
      </c>
      <c r="M969" s="5" t="n">
        <v>5</v>
      </c>
      <c r="N969" s="9" t="n">
        <v>0</v>
      </c>
      <c r="O969" s="19" t="n">
        <v>0</v>
      </c>
      <c r="P969" s="5" t="inlineStr">
        <is>
          <t>03 - NORTE + MA</t>
        </is>
      </c>
      <c r="Q969" s="5" t="inlineStr">
        <is>
          <t>DAIANE STAVICKI</t>
        </is>
      </c>
      <c r="R969" s="5" t="inlineStr"/>
      <c r="S969" s="5" t="inlineStr">
        <is>
          <t>42.149.466 LARISSA DA SILVA PADILHA - ME</t>
        </is>
      </c>
      <c r="T969" s="5" t="inlineStr">
        <is>
          <t>ZV - NAO APLICAVEL</t>
        </is>
      </c>
      <c r="U969" s="5" t="inlineStr"/>
      <c r="V969" s="5" t="inlineStr">
        <is>
          <t>sem venda</t>
        </is>
      </c>
      <c r="W969" s="5" t="inlineStr">
        <is>
          <t>REDES/GRUPOS</t>
        </is>
      </c>
    </row>
    <row r="970">
      <c r="A970" s="20" t="n">
        <v>0</v>
      </c>
      <c r="B970" s="21" t="inlineStr">
        <is>
          <t>ROXO</t>
        </is>
      </c>
      <c r="C970" s="9" t="n">
        <v>1553.191489361702</v>
      </c>
      <c r="D970" s="9" t="n">
        <v>0</v>
      </c>
      <c r="E970" s="9" t="n">
        <v>1553.191489361702</v>
      </c>
      <c r="F970" s="6" t="n">
        <v>0</v>
      </c>
      <c r="G970" s="5" t="inlineStr">
        <is>
          <t>SEM GRUPO</t>
        </is>
      </c>
      <c r="H970" s="5" t="inlineStr">
        <is>
          <t>SC</t>
        </is>
      </c>
      <c r="I970" s="5" t="n">
        <v>1276</v>
      </c>
      <c r="J970" s="5" t="inlineStr">
        <is>
          <t>Mapear + Prospectar</t>
        </is>
      </c>
      <c r="K970" s="5" t="inlineStr">
        <is>
          <t>SEM REDE</t>
        </is>
      </c>
      <c r="L970" s="5" t="inlineStr">
        <is>
          <t>SC</t>
        </is>
      </c>
      <c r="M970" s="5" t="n">
        <v>1276</v>
      </c>
      <c r="N970" s="9" t="n">
        <v>1537138.130000001</v>
      </c>
      <c r="O970" s="19" t="n">
        <v>100.387808908046</v>
      </c>
      <c r="P970" s="5" t="inlineStr">
        <is>
          <t>03 - SUL</t>
        </is>
      </c>
      <c r="Q970" s="5" t="inlineStr">
        <is>
          <t>HEMANUELE DITZEL (MANU)</t>
        </is>
      </c>
      <c r="R970" s="5" t="inlineStr"/>
      <c r="S970" s="5" t="inlineStr">
        <is>
          <t>ZR - NAO APLICAVEL</t>
        </is>
      </c>
      <c r="T970" s="5" t="inlineStr">
        <is>
          <t>HEMANUELE ROSA DITZEL</t>
        </is>
      </c>
      <c r="U970" s="5" t="inlineStr"/>
      <c r="V970" s="5" t="inlineStr">
        <is>
          <t>sem venda</t>
        </is>
      </c>
      <c r="W970" s="5" t="inlineStr">
        <is>
          <t>REGIÕES/GRUPOS</t>
        </is>
      </c>
    </row>
    <row r="971">
      <c r="A971" s="20" t="n">
        <v>0</v>
      </c>
      <c r="B971" s="21" t="inlineStr">
        <is>
          <t>ROXO</t>
        </is>
      </c>
      <c r="C971" s="9" t="n">
        <v>1612.5</v>
      </c>
      <c r="D971" s="9" t="n">
        <v>0</v>
      </c>
      <c r="E971" s="9" t="n">
        <v>1612.5</v>
      </c>
      <c r="F971" s="6" t="n">
        <v>0</v>
      </c>
      <c r="G971" s="5" t="inlineStr">
        <is>
          <t>SEM GRUPO</t>
        </is>
      </c>
      <c r="H971" s="5" t="inlineStr">
        <is>
          <t>RS</t>
        </is>
      </c>
      <c r="I971" s="5" t="n">
        <v>1276</v>
      </c>
      <c r="J971" s="5" t="inlineStr">
        <is>
          <t>Mapear + Prospectar</t>
        </is>
      </c>
      <c r="K971" s="5" t="inlineStr">
        <is>
          <t>SEM REDE</t>
        </is>
      </c>
      <c r="L971" s="5" t="inlineStr">
        <is>
          <t>RS</t>
        </is>
      </c>
      <c r="M971" s="5" t="n">
        <v>1276</v>
      </c>
      <c r="N971" s="9" t="n">
        <v>1537138.130000001</v>
      </c>
      <c r="O971" s="19" t="n">
        <v>100.387808908046</v>
      </c>
      <c r="P971" s="5" t="inlineStr">
        <is>
          <t>03 - SUL</t>
        </is>
      </c>
      <c r="Q971" s="5" t="inlineStr">
        <is>
          <t>HEMANUELE DITZEL (MANU)</t>
        </is>
      </c>
      <c r="R971" s="5" t="inlineStr"/>
      <c r="S971" s="5" t="inlineStr">
        <is>
          <t>ZR - NAO APLICAVEL</t>
        </is>
      </c>
      <c r="T971" s="5" t="inlineStr">
        <is>
          <t>HEMANUELE ROSA DITZEL</t>
        </is>
      </c>
      <c r="U971" s="5" t="inlineStr"/>
      <c r="V971" s="5" t="inlineStr">
        <is>
          <t>sem venda</t>
        </is>
      </c>
      <c r="W971" s="5" t="inlineStr">
        <is>
          <t>REGIÕES/GRUPOS</t>
        </is>
      </c>
    </row>
    <row r="972">
      <c r="A972" s="20" t="n">
        <v>0</v>
      </c>
      <c r="B972" s="21" t="inlineStr">
        <is>
          <t>ROXO</t>
        </is>
      </c>
      <c r="C972" s="9" t="n">
        <v>6566.037735849057</v>
      </c>
      <c r="D972" s="9" t="n">
        <v>0</v>
      </c>
      <c r="E972" s="9" t="n">
        <v>6566.037735849057</v>
      </c>
      <c r="F972" s="6" t="n">
        <v>0</v>
      </c>
      <c r="G972" s="5" t="inlineStr">
        <is>
          <t>DIVINA TERRA</t>
        </is>
      </c>
      <c r="H972" s="5" t="inlineStr"/>
      <c r="I972" s="5" t="n">
        <v>53</v>
      </c>
      <c r="J972" s="5" t="inlineStr">
        <is>
          <t>Mapear + Prospectar</t>
        </is>
      </c>
      <c r="K972" s="5" t="inlineStr">
        <is>
          <t>DIVINA TERRA</t>
        </is>
      </c>
      <c r="L972" s="5" t="inlineStr"/>
      <c r="M972" s="5" t="n">
        <v>53</v>
      </c>
      <c r="N972" s="9" t="n">
        <v>26524.04</v>
      </c>
      <c r="O972" s="19" t="n">
        <v>41.70446540880504</v>
      </c>
      <c r="P972" s="5" t="inlineStr">
        <is>
          <t>03 - NACIONAL</t>
        </is>
      </c>
      <c r="Q972" s="5" t="inlineStr">
        <is>
          <t>DAIANE STAVICKI</t>
        </is>
      </c>
      <c r="R972" s="5" t="inlineStr"/>
      <c r="S972" s="5" t="inlineStr">
        <is>
          <t>ZR - NAO APLICAVEL</t>
        </is>
      </c>
      <c r="T972" s="5" t="inlineStr">
        <is>
          <t>ZV - NAO APLICAVEL</t>
        </is>
      </c>
      <c r="U972" s="5" t="inlineStr"/>
      <c r="V972" s="5" t="inlineStr">
        <is>
          <t>sem venda</t>
        </is>
      </c>
      <c r="W972" s="5" t="inlineStr">
        <is>
          <t>REDES/GRUPOS</t>
        </is>
      </c>
    </row>
    <row r="973">
      <c r="A973" s="20" t="n">
        <v>0</v>
      </c>
      <c r="B973" s="21" t="inlineStr">
        <is>
          <t>ROXO</t>
        </is>
      </c>
      <c r="C973" s="9" t="n">
        <v>1613.793103448276</v>
      </c>
      <c r="D973" s="9" t="n">
        <v>0</v>
      </c>
      <c r="E973" s="9" t="n">
        <v>1613.793103448276</v>
      </c>
      <c r="F973" s="6" t="n">
        <v>0</v>
      </c>
      <c r="G973" s="5" t="inlineStr">
        <is>
          <t>SEM GRUPO</t>
        </is>
      </c>
      <c r="H973" s="5" t="inlineStr">
        <is>
          <t>PR</t>
        </is>
      </c>
      <c r="I973" s="5" t="n">
        <v>1276</v>
      </c>
      <c r="J973" s="5" t="inlineStr">
        <is>
          <t>Mapear + Prospectar</t>
        </is>
      </c>
      <c r="K973" s="5" t="inlineStr">
        <is>
          <t>SEM REDE</t>
        </is>
      </c>
      <c r="L973" s="5" t="inlineStr">
        <is>
          <t>PR</t>
        </is>
      </c>
      <c r="M973" s="5" t="n">
        <v>1276</v>
      </c>
      <c r="N973" s="9" t="n">
        <v>1537138.130000001</v>
      </c>
      <c r="O973" s="19" t="n">
        <v>100.387808908046</v>
      </c>
      <c r="P973" s="5" t="inlineStr">
        <is>
          <t>03 - SUL</t>
        </is>
      </c>
      <c r="Q973" s="5" t="inlineStr">
        <is>
          <t>HEMANUELE DITZEL (MANU)</t>
        </is>
      </c>
      <c r="R973" s="5" t="inlineStr"/>
      <c r="S973" s="5" t="inlineStr">
        <is>
          <t>ZR - NAO APLICAVEL</t>
        </is>
      </c>
      <c r="T973" s="5" t="inlineStr">
        <is>
          <t>HEMANUELE ROSA DITZEL</t>
        </is>
      </c>
      <c r="U973" s="5" t="inlineStr"/>
      <c r="V973" s="5" t="inlineStr">
        <is>
          <t>sem venda</t>
        </is>
      </c>
      <c r="W973" s="5" t="inlineStr">
        <is>
          <t>REGIÕES/GRUPOS</t>
        </is>
      </c>
    </row>
    <row r="974">
      <c r="A974" s="20" t="n">
        <v>0</v>
      </c>
      <c r="B974" s="21" t="inlineStr">
        <is>
          <t>ROXO</t>
        </is>
      </c>
      <c r="C974" s="9" t="n">
        <v>1600</v>
      </c>
      <c r="D974" s="9" t="n">
        <v>0</v>
      </c>
      <c r="E974" s="9" t="n">
        <v>1600</v>
      </c>
      <c r="F974" s="6" t="n">
        <v>0</v>
      </c>
      <c r="G974" s="5" t="inlineStr">
        <is>
          <t>SEM GRUPO</t>
        </is>
      </c>
      <c r="H974" s="5" t="inlineStr">
        <is>
          <t>BA</t>
        </is>
      </c>
      <c r="I974" s="5" t="n">
        <v>1276</v>
      </c>
      <c r="J974" s="5" t="inlineStr">
        <is>
          <t>Mapear + Prospectar</t>
        </is>
      </c>
      <c r="K974" s="5" t="inlineStr">
        <is>
          <t>SEM REDE</t>
        </is>
      </c>
      <c r="L974" s="5" t="inlineStr">
        <is>
          <t>BA</t>
        </is>
      </c>
      <c r="M974" s="5" t="n">
        <v>1276</v>
      </c>
      <c r="N974" s="9" t="n">
        <v>1537138.130000001</v>
      </c>
      <c r="O974" s="19" t="n">
        <v>100.387808908046</v>
      </c>
      <c r="P974" s="5" t="inlineStr">
        <is>
          <t>03 - NORDESTE (SEM MA)</t>
        </is>
      </c>
      <c r="Q974" s="5" t="inlineStr">
        <is>
          <t>LARISSA PADILHA</t>
        </is>
      </c>
      <c r="R974" s="5" t="inlineStr"/>
      <c r="S974" s="5" t="inlineStr">
        <is>
          <t>42.149.466 LARISSA DA SILVA PADILHA - ME</t>
        </is>
      </c>
      <c r="T974" s="5" t="inlineStr">
        <is>
          <t>ZV - NAO APLICAVEL</t>
        </is>
      </c>
      <c r="U974" s="5" t="inlineStr"/>
      <c r="V974" s="5" t="inlineStr">
        <is>
          <t>sem venda</t>
        </is>
      </c>
      <c r="W974" s="5" t="inlineStr">
        <is>
          <t>REGIÕES/GRUPOS</t>
        </is>
      </c>
    </row>
    <row r="975">
      <c r="A975" s="20" t="n">
        <v>0</v>
      </c>
      <c r="B975" s="21" t="inlineStr">
        <is>
          <t>ROXO</t>
        </is>
      </c>
      <c r="C975" s="9" t="n">
        <v>1575</v>
      </c>
      <c r="D975" s="9" t="n">
        <v>0</v>
      </c>
      <c r="E975" s="9" t="n">
        <v>1575</v>
      </c>
      <c r="F975" s="6" t="n">
        <v>0</v>
      </c>
      <c r="G975" s="5" t="inlineStr">
        <is>
          <t>SEM GRUPO</t>
        </is>
      </c>
      <c r="H975" s="5" t="inlineStr">
        <is>
          <t>PR</t>
        </is>
      </c>
      <c r="I975" s="5" t="n">
        <v>1276</v>
      </c>
      <c r="J975" s="5" t="inlineStr">
        <is>
          <t>Mapear + Prospectar</t>
        </is>
      </c>
      <c r="K975" s="5" t="inlineStr">
        <is>
          <t>SEM REDE</t>
        </is>
      </c>
      <c r="L975" s="5" t="inlineStr">
        <is>
          <t>PR</t>
        </is>
      </c>
      <c r="M975" s="5" t="n">
        <v>1276</v>
      </c>
      <c r="N975" s="9" t="n">
        <v>1537138.130000001</v>
      </c>
      <c r="O975" s="19" t="n">
        <v>100.387808908046</v>
      </c>
      <c r="P975" s="5" t="inlineStr">
        <is>
          <t>03 - SUL</t>
        </is>
      </c>
      <c r="Q975" s="5" t="inlineStr">
        <is>
          <t>HEMANUELE DITZEL (MANU)</t>
        </is>
      </c>
      <c r="R975" s="5" t="inlineStr"/>
      <c r="S975" s="5" t="inlineStr">
        <is>
          <t>ZR - NAO APLICAVEL</t>
        </is>
      </c>
      <c r="T975" s="5" t="inlineStr">
        <is>
          <t>HEMANUELE ROSA DITZEL</t>
        </is>
      </c>
      <c r="U975" s="5" t="inlineStr"/>
      <c r="V975" s="5" t="inlineStr">
        <is>
          <t>sem venda</t>
        </is>
      </c>
      <c r="W975" s="5" t="inlineStr">
        <is>
          <t>REGIÕES/GRUPOS</t>
        </is>
      </c>
    </row>
    <row r="976">
      <c r="A976" s="20" t="n">
        <v>0</v>
      </c>
      <c r="B976" s="21" t="inlineStr">
        <is>
          <t>ROXO</t>
        </is>
      </c>
      <c r="C976" s="9" t="n">
        <v>1604.347826086957</v>
      </c>
      <c r="D976" s="9" t="n">
        <v>0</v>
      </c>
      <c r="E976" s="9" t="n">
        <v>1604.347826086957</v>
      </c>
      <c r="F976" s="6" t="n">
        <v>0</v>
      </c>
      <c r="G976" s="5" t="inlineStr">
        <is>
          <t>SEM GRUPO</t>
        </is>
      </c>
      <c r="H976" s="5" t="inlineStr">
        <is>
          <t>SC</t>
        </is>
      </c>
      <c r="I976" s="5" t="n">
        <v>1276</v>
      </c>
      <c r="J976" s="5" t="inlineStr">
        <is>
          <t>Mapear + Prospectar</t>
        </is>
      </c>
      <c r="K976" s="5" t="inlineStr">
        <is>
          <t>SEM REDE</t>
        </is>
      </c>
      <c r="L976" s="5" t="inlineStr">
        <is>
          <t>SC</t>
        </is>
      </c>
      <c r="M976" s="5" t="n">
        <v>1276</v>
      </c>
      <c r="N976" s="9" t="n">
        <v>1537138.130000001</v>
      </c>
      <c r="O976" s="19" t="n">
        <v>100.387808908046</v>
      </c>
      <c r="P976" s="5" t="inlineStr">
        <is>
          <t>03 - SUL</t>
        </is>
      </c>
      <c r="Q976" s="5" t="inlineStr">
        <is>
          <t>HEMANUELE DITZEL (MANU)</t>
        </is>
      </c>
      <c r="R976" s="5" t="inlineStr"/>
      <c r="S976" s="5" t="inlineStr">
        <is>
          <t>ZR - NAO APLICAVEL</t>
        </is>
      </c>
      <c r="T976" s="5" t="inlineStr">
        <is>
          <t>HEMANUELE ROSA DITZEL</t>
        </is>
      </c>
      <c r="U976" s="5" t="inlineStr"/>
      <c r="V976" s="5" t="inlineStr">
        <is>
          <t>sem venda</t>
        </is>
      </c>
      <c r="W976" s="5" t="inlineStr">
        <is>
          <t>REGIÕES/GRUPOS</t>
        </is>
      </c>
    </row>
    <row r="977">
      <c r="A977" s="20" t="n">
        <v>0</v>
      </c>
      <c r="B977" s="21" t="inlineStr">
        <is>
          <t>ROXO</t>
        </is>
      </c>
      <c r="C977" s="9" t="n">
        <v>1800</v>
      </c>
      <c r="D977" s="9" t="n">
        <v>0</v>
      </c>
      <c r="E977" s="9" t="n">
        <v>1800</v>
      </c>
      <c r="F977" s="6" t="n">
        <v>0</v>
      </c>
      <c r="G977" s="5" t="inlineStr">
        <is>
          <t>SEM GRUPO</t>
        </is>
      </c>
      <c r="H977" s="5" t="inlineStr">
        <is>
          <t>RO</t>
        </is>
      </c>
      <c r="I977" s="5" t="n">
        <v>1276</v>
      </c>
      <c r="J977" s="5" t="inlineStr">
        <is>
          <t>Mapear + Prospectar</t>
        </is>
      </c>
      <c r="K977" s="5" t="inlineStr">
        <is>
          <t>SEM REDE</t>
        </is>
      </c>
      <c r="L977" s="5" t="inlineStr">
        <is>
          <t>RO</t>
        </is>
      </c>
      <c r="M977" s="5" t="n">
        <v>1276</v>
      </c>
      <c r="N977" s="9" t="n">
        <v>1537138.130000001</v>
      </c>
      <c r="O977" s="19" t="n">
        <v>100.387808908046</v>
      </c>
      <c r="P977" s="5" t="inlineStr">
        <is>
          <t>03 - NORTE + MA</t>
        </is>
      </c>
      <c r="Q977" s="5" t="inlineStr">
        <is>
          <t>LARISSA PADILHA</t>
        </is>
      </c>
      <c r="R977" s="5" t="inlineStr"/>
      <c r="S977" s="5" t="inlineStr">
        <is>
          <t>42.149.466 LARISSA DA SILVA PADILHA - ME</t>
        </is>
      </c>
      <c r="T977" s="5" t="inlineStr">
        <is>
          <t>ZV - NAO APLICAVEL</t>
        </is>
      </c>
      <c r="U977" s="5" t="inlineStr"/>
      <c r="V977" s="5" t="inlineStr">
        <is>
          <t>sem venda</t>
        </is>
      </c>
      <c r="W977" s="5" t="inlineStr">
        <is>
          <t>REGIÕES/GRUPOS</t>
        </is>
      </c>
    </row>
    <row r="978">
      <c r="A978" s="20" t="n">
        <v>0</v>
      </c>
      <c r="B978" s="21" t="inlineStr">
        <is>
          <t>ROXO</t>
        </is>
      </c>
      <c r="C978" s="9" t="n">
        <v>6566.037735849057</v>
      </c>
      <c r="D978" s="9" t="n">
        <v>0</v>
      </c>
      <c r="E978" s="9" t="n">
        <v>6566.037735849057</v>
      </c>
      <c r="F978" s="6" t="n">
        <v>0</v>
      </c>
      <c r="G978" s="5" t="inlineStr">
        <is>
          <t>DIVINA TERRA</t>
        </is>
      </c>
      <c r="H978" s="5" t="inlineStr"/>
      <c r="I978" s="5" t="n">
        <v>53</v>
      </c>
      <c r="J978" s="5" t="inlineStr">
        <is>
          <t>Mapear + Prospectar</t>
        </is>
      </c>
      <c r="K978" s="5" t="inlineStr">
        <is>
          <t>DIVINA TERRA</t>
        </is>
      </c>
      <c r="L978" s="5" t="inlineStr"/>
      <c r="M978" s="5" t="n">
        <v>53</v>
      </c>
      <c r="N978" s="9" t="n">
        <v>26524.04</v>
      </c>
      <c r="O978" s="19" t="n">
        <v>41.70446540880504</v>
      </c>
      <c r="P978" s="5" t="inlineStr">
        <is>
          <t>03 - NACIONAL</t>
        </is>
      </c>
      <c r="Q978" s="5" t="inlineStr">
        <is>
          <t>DAIANE STAVICKI</t>
        </is>
      </c>
      <c r="R978" s="5" t="inlineStr"/>
      <c r="S978" s="5" t="inlineStr">
        <is>
          <t>ZR - NAO APLICAVEL</t>
        </is>
      </c>
      <c r="T978" s="5" t="inlineStr">
        <is>
          <t>HEMANUELE ROSA DITZEL</t>
        </is>
      </c>
      <c r="U978" s="5" t="inlineStr"/>
      <c r="V978" s="5" t="inlineStr">
        <is>
          <t>sem venda</t>
        </is>
      </c>
      <c r="W978" s="5" t="inlineStr">
        <is>
          <t>REDES/GRUPOS</t>
        </is>
      </c>
    </row>
    <row r="979">
      <c r="A979" s="20" t="n">
        <v>0</v>
      </c>
      <c r="B979" s="21" t="inlineStr">
        <is>
          <t>ROXO</t>
        </is>
      </c>
      <c r="C979" s="9" t="n">
        <v>1582.758620689655</v>
      </c>
      <c r="D979" s="9" t="n">
        <v>0</v>
      </c>
      <c r="E979" s="9" t="n">
        <v>1582.758620689655</v>
      </c>
      <c r="F979" s="6" t="n">
        <v>0</v>
      </c>
      <c r="G979" s="5" t="inlineStr">
        <is>
          <t>SEM GRUPO</t>
        </is>
      </c>
      <c r="H979" s="5" t="inlineStr">
        <is>
          <t>RS</t>
        </is>
      </c>
      <c r="I979" s="5" t="n">
        <v>1276</v>
      </c>
      <c r="J979" s="5" t="inlineStr">
        <is>
          <t>Mapear + Prospectar</t>
        </is>
      </c>
      <c r="K979" s="5" t="inlineStr">
        <is>
          <t>SEM REDE</t>
        </is>
      </c>
      <c r="L979" s="5" t="inlineStr">
        <is>
          <t>RS</t>
        </is>
      </c>
      <c r="M979" s="5" t="n">
        <v>1276</v>
      </c>
      <c r="N979" s="9" t="n">
        <v>1537138.130000001</v>
      </c>
      <c r="O979" s="19" t="n">
        <v>100.387808908046</v>
      </c>
      <c r="P979" s="5" t="inlineStr">
        <is>
          <t>03 - SUL</t>
        </is>
      </c>
      <c r="Q979" s="5" t="inlineStr">
        <is>
          <t>HEMANUELE DITZEL (MANU)</t>
        </is>
      </c>
      <c r="R979" s="5" t="inlineStr"/>
      <c r="S979" s="5" t="inlineStr">
        <is>
          <t>ZR - NAO APLICAVEL</t>
        </is>
      </c>
      <c r="T979" s="5" t="inlineStr">
        <is>
          <t>HEMANUELE ROSA DITZEL</t>
        </is>
      </c>
      <c r="U979" s="5" t="inlineStr"/>
      <c r="V979" s="5" t="inlineStr">
        <is>
          <t>sem venda</t>
        </is>
      </c>
      <c r="W979" s="5" t="inlineStr">
        <is>
          <t>REGIÕES/GRUPOS</t>
        </is>
      </c>
    </row>
    <row r="980">
      <c r="A980" s="20" t="n">
        <v>0</v>
      </c>
      <c r="B980" s="21" t="inlineStr">
        <is>
          <t>ROXO</t>
        </is>
      </c>
      <c r="C980" s="9" t="n">
        <v>1553.191489361702</v>
      </c>
      <c r="D980" s="9" t="n">
        <v>0</v>
      </c>
      <c r="E980" s="9" t="n">
        <v>1553.191489361702</v>
      </c>
      <c r="F980" s="6" t="n">
        <v>0</v>
      </c>
      <c r="G980" s="5" t="inlineStr">
        <is>
          <t>SEM GRUPO</t>
        </is>
      </c>
      <c r="H980" s="5" t="inlineStr">
        <is>
          <t>SC</t>
        </is>
      </c>
      <c r="I980" s="5" t="n">
        <v>1276</v>
      </c>
      <c r="J980" s="5" t="inlineStr">
        <is>
          <t>Mapear + Prospectar</t>
        </is>
      </c>
      <c r="K980" s="5" t="inlineStr">
        <is>
          <t>SEM REDE</t>
        </is>
      </c>
      <c r="L980" s="5" t="inlineStr">
        <is>
          <t>SC</t>
        </is>
      </c>
      <c r="M980" s="5" t="n">
        <v>1276</v>
      </c>
      <c r="N980" s="9" t="n">
        <v>1537138.130000001</v>
      </c>
      <c r="O980" s="19" t="n">
        <v>100.387808908046</v>
      </c>
      <c r="P980" s="5" t="inlineStr">
        <is>
          <t>03 - SUL</t>
        </is>
      </c>
      <c r="Q980" s="5" t="inlineStr">
        <is>
          <t>HEMANUELE DITZEL (MANU)</t>
        </is>
      </c>
      <c r="R980" s="5" t="inlineStr"/>
      <c r="S980" s="5" t="inlineStr">
        <is>
          <t>ZR - NAO APLICAVEL</t>
        </is>
      </c>
      <c r="T980" s="5" t="inlineStr">
        <is>
          <t>HEMANUELE ROSA DITZEL</t>
        </is>
      </c>
      <c r="U980" s="5" t="inlineStr"/>
      <c r="V980" s="5" t="inlineStr">
        <is>
          <t>sem venda</t>
        </is>
      </c>
      <c r="W980" s="5" t="inlineStr">
        <is>
          <t>REGIÕES/GRUPOS</t>
        </is>
      </c>
    </row>
    <row r="981">
      <c r="A981" s="20" t="n">
        <v>0</v>
      </c>
      <c r="B981" s="21" t="inlineStr">
        <is>
          <t>ROXO</t>
        </is>
      </c>
      <c r="C981" s="9" t="n">
        <v>1800</v>
      </c>
      <c r="D981" s="9" t="n">
        <v>0</v>
      </c>
      <c r="E981" s="9" t="n">
        <v>1800</v>
      </c>
      <c r="F981" s="6" t="n">
        <v>0</v>
      </c>
      <c r="G981" s="5" t="inlineStr">
        <is>
          <t>SEM GRUPO</t>
        </is>
      </c>
      <c r="H981" s="5" t="inlineStr">
        <is>
          <t>RN</t>
        </is>
      </c>
      <c r="I981" s="5" t="n">
        <v>1276</v>
      </c>
      <c r="J981" s="5" t="inlineStr">
        <is>
          <t>Mapear + Prospectar</t>
        </is>
      </c>
      <c r="K981" s="5" t="inlineStr">
        <is>
          <t>SEM REDE</t>
        </is>
      </c>
      <c r="L981" s="5" t="inlineStr">
        <is>
          <t>RN</t>
        </is>
      </c>
      <c r="M981" s="5" t="n">
        <v>1276</v>
      </c>
      <c r="N981" s="9" t="n">
        <v>1537138.130000001</v>
      </c>
      <c r="O981" s="19" t="n">
        <v>100.387808908046</v>
      </c>
      <c r="P981" s="5" t="inlineStr">
        <is>
          <t>03 - NORDESTE (SEM MA)</t>
        </is>
      </c>
      <c r="Q981" s="5" t="inlineStr">
        <is>
          <t>LARISSA PADILHA</t>
        </is>
      </c>
      <c r="R981" s="5" t="inlineStr"/>
      <c r="S981" s="5" t="inlineStr">
        <is>
          <t>42.149.466 LARISSA DA SILVA PADILHA - ME</t>
        </is>
      </c>
      <c r="T981" s="5" t="inlineStr">
        <is>
          <t>ZV - NAO APLICAVEL</t>
        </is>
      </c>
      <c r="U981" s="5" t="inlineStr"/>
      <c r="V981" s="5" t="inlineStr">
        <is>
          <t>sem venda</t>
        </is>
      </c>
      <c r="W981" s="5" t="inlineStr">
        <is>
          <t>REGIÕES/GRUPOS</t>
        </is>
      </c>
    </row>
    <row r="982">
      <c r="A982" s="20" t="n">
        <v>0</v>
      </c>
      <c r="B982" s="21" t="inlineStr">
        <is>
          <t>ROXO</t>
        </is>
      </c>
      <c r="C982" s="9" t="n">
        <v>1613.793103448276</v>
      </c>
      <c r="D982" s="9" t="n">
        <v>0</v>
      </c>
      <c r="E982" s="9" t="n">
        <v>1613.793103448276</v>
      </c>
      <c r="F982" s="6" t="n">
        <v>0</v>
      </c>
      <c r="G982" s="5" t="inlineStr">
        <is>
          <t>SEM GRUPO</t>
        </is>
      </c>
      <c r="H982" s="5" t="inlineStr">
        <is>
          <t>PR</t>
        </is>
      </c>
      <c r="I982" s="5" t="n">
        <v>1276</v>
      </c>
      <c r="J982" s="5" t="inlineStr">
        <is>
          <t>Mapear + Prospectar</t>
        </is>
      </c>
      <c r="K982" s="5" t="inlineStr">
        <is>
          <t>SEM REDE</t>
        </is>
      </c>
      <c r="L982" s="5" t="inlineStr">
        <is>
          <t>PR</t>
        </is>
      </c>
      <c r="M982" s="5" t="n">
        <v>1276</v>
      </c>
      <c r="N982" s="9" t="n">
        <v>1537138.130000001</v>
      </c>
      <c r="O982" s="19" t="n">
        <v>100.387808908046</v>
      </c>
      <c r="P982" s="5" t="inlineStr">
        <is>
          <t>03 - SUL</t>
        </is>
      </c>
      <c r="Q982" s="5" t="inlineStr">
        <is>
          <t>HEMANUELE DITZEL (MANU)</t>
        </is>
      </c>
      <c r="R982" s="5" t="inlineStr"/>
      <c r="S982" s="5" t="inlineStr">
        <is>
          <t>ZR - NAO APLICAVEL</t>
        </is>
      </c>
      <c r="T982" s="5" t="inlineStr">
        <is>
          <t>HEMANUELE ROSA DITZEL</t>
        </is>
      </c>
      <c r="U982" s="5" t="inlineStr"/>
      <c r="V982" s="5" t="inlineStr">
        <is>
          <t>sem venda</t>
        </is>
      </c>
      <c r="W982" s="5" t="inlineStr">
        <is>
          <t>REGIÕES/GRUPOS</t>
        </is>
      </c>
    </row>
    <row r="983">
      <c r="A983" s="20" t="n">
        <v>0</v>
      </c>
      <c r="B983" s="21" t="inlineStr">
        <is>
          <t>ROXO</t>
        </is>
      </c>
      <c r="C983" s="9" t="n">
        <v>1494.339622641509</v>
      </c>
      <c r="D983" s="9" t="n">
        <v>0</v>
      </c>
      <c r="E983" s="9" t="n">
        <v>1494.339622641509</v>
      </c>
      <c r="F983" s="6" t="n">
        <v>0</v>
      </c>
      <c r="G983" s="5" t="inlineStr">
        <is>
          <t>SEM GRUPO</t>
        </is>
      </c>
      <c r="H983" s="5" t="inlineStr">
        <is>
          <t>GO</t>
        </is>
      </c>
      <c r="I983" s="5" t="n">
        <v>1276</v>
      </c>
      <c r="J983" s="5" t="inlineStr">
        <is>
          <t>Mapear + Prospectar</t>
        </is>
      </c>
      <c r="K983" s="5" t="inlineStr">
        <is>
          <t>SEM REDE</t>
        </is>
      </c>
      <c r="L983" s="5" t="inlineStr">
        <is>
          <t>GO</t>
        </is>
      </c>
      <c r="M983" s="5" t="n">
        <v>1276</v>
      </c>
      <c r="N983" s="9" t="n">
        <v>1537138.130000001</v>
      </c>
      <c r="O983" s="19" t="n">
        <v>100.387808908046</v>
      </c>
      <c r="P983" s="5" t="inlineStr">
        <is>
          <t>03 - CENTRO OESTE</t>
        </is>
      </c>
      <c r="Q983" s="5" t="inlineStr">
        <is>
          <t>LARISSA PADILHA</t>
        </is>
      </c>
      <c r="R983" s="5" t="inlineStr"/>
      <c r="S983" s="5" t="inlineStr">
        <is>
          <t>42.149.466 LARISSA DA SILVA PADILHA - ME</t>
        </is>
      </c>
      <c r="T983" s="5" t="inlineStr">
        <is>
          <t>ZV - NAO APLICAVEL</t>
        </is>
      </c>
      <c r="U983" s="5" t="inlineStr"/>
      <c r="V983" s="5" t="inlineStr">
        <is>
          <t>sem venda</t>
        </is>
      </c>
      <c r="W983" s="5" t="inlineStr">
        <is>
          <t>REGIÕES/GRUPOS</t>
        </is>
      </c>
    </row>
    <row r="984">
      <c r="A984" s="20" t="n">
        <v>0</v>
      </c>
      <c r="B984" s="21" t="inlineStr">
        <is>
          <t>ROXO</t>
        </is>
      </c>
      <c r="C984" s="9" t="n">
        <v>1711.764705882353</v>
      </c>
      <c r="D984" s="9" t="n">
        <v>0</v>
      </c>
      <c r="E984" s="9" t="n">
        <v>1711.764705882353</v>
      </c>
      <c r="F984" s="6" t="n">
        <v>0</v>
      </c>
      <c r="G984" s="5" t="inlineStr">
        <is>
          <t>SEM GRUPO</t>
        </is>
      </c>
      <c r="H984" s="5" t="inlineStr">
        <is>
          <t>PR</t>
        </is>
      </c>
      <c r="I984" s="5" t="n">
        <v>1276</v>
      </c>
      <c r="J984" s="5" t="inlineStr">
        <is>
          <t>Mapear + Prospectar</t>
        </is>
      </c>
      <c r="K984" s="5" t="inlineStr">
        <is>
          <t>SEM REDE</t>
        </is>
      </c>
      <c r="L984" s="5" t="inlineStr">
        <is>
          <t>PR</t>
        </is>
      </c>
      <c r="M984" s="5" t="n">
        <v>1276</v>
      </c>
      <c r="N984" s="9" t="n">
        <v>1537138.130000001</v>
      </c>
      <c r="O984" s="19" t="n">
        <v>100.387808908046</v>
      </c>
      <c r="P984" s="5" t="inlineStr">
        <is>
          <t>03 - SUL</t>
        </is>
      </c>
      <c r="Q984" s="5" t="inlineStr">
        <is>
          <t>HEMANUELE DITZEL (MANU)</t>
        </is>
      </c>
      <c r="R984" s="5" t="inlineStr"/>
      <c r="S984" s="5" t="inlineStr">
        <is>
          <t>ZR - NAO APLICAVEL</t>
        </is>
      </c>
      <c r="T984" s="5" t="inlineStr">
        <is>
          <t>HEMANUELE ROSA DITZEL</t>
        </is>
      </c>
      <c r="U984" s="5" t="inlineStr"/>
      <c r="V984" s="5" t="inlineStr">
        <is>
          <t>sem venda</t>
        </is>
      </c>
      <c r="W984" s="5" t="inlineStr">
        <is>
          <t>REGIÕES/GRUPOS</t>
        </is>
      </c>
    </row>
    <row r="985">
      <c r="A985" s="20" t="n">
        <v>0</v>
      </c>
      <c r="B985" s="21" t="inlineStr">
        <is>
          <t>ROXO</t>
        </is>
      </c>
      <c r="C985" s="9" t="n">
        <v>1613.793103448276</v>
      </c>
      <c r="D985" s="9" t="n">
        <v>0</v>
      </c>
      <c r="E985" s="9" t="n">
        <v>1613.793103448276</v>
      </c>
      <c r="F985" s="6" t="n">
        <v>0</v>
      </c>
      <c r="G985" s="5" t="inlineStr">
        <is>
          <t>SEM GRUPO</t>
        </is>
      </c>
      <c r="H985" s="5" t="inlineStr">
        <is>
          <t>PR</t>
        </is>
      </c>
      <c r="I985" s="5" t="n">
        <v>1276</v>
      </c>
      <c r="J985" s="5" t="inlineStr">
        <is>
          <t>Mapear + Prospectar</t>
        </is>
      </c>
      <c r="K985" s="5" t="inlineStr">
        <is>
          <t>SEM REDE</t>
        </is>
      </c>
      <c r="L985" s="5" t="inlineStr">
        <is>
          <t>PR</t>
        </is>
      </c>
      <c r="M985" s="5" t="n">
        <v>1276</v>
      </c>
      <c r="N985" s="9" t="n">
        <v>1537138.130000001</v>
      </c>
      <c r="O985" s="19" t="n">
        <v>100.387808908046</v>
      </c>
      <c r="P985" s="5" t="inlineStr">
        <is>
          <t>03 - SUL</t>
        </is>
      </c>
      <c r="Q985" s="5" t="inlineStr">
        <is>
          <t>HEMANUELE DITZEL (MANU)</t>
        </is>
      </c>
      <c r="R985" s="5" t="inlineStr"/>
      <c r="S985" s="5" t="inlineStr">
        <is>
          <t>ZR - NAO APLICAVEL</t>
        </is>
      </c>
      <c r="T985" s="5" t="inlineStr">
        <is>
          <t>HEMANUELE ROSA DITZEL</t>
        </is>
      </c>
      <c r="U985" s="5" t="inlineStr"/>
      <c r="V985" s="5" t="inlineStr">
        <is>
          <t>sem venda</t>
        </is>
      </c>
      <c r="W985" s="5" t="inlineStr">
        <is>
          <t>REGIÕES/GRUPOS</t>
        </is>
      </c>
    </row>
    <row r="986">
      <c r="A986" s="20" t="n">
        <v>0</v>
      </c>
      <c r="B986" s="21" t="inlineStr">
        <is>
          <t>ROXO</t>
        </is>
      </c>
      <c r="C986" s="9" t="n">
        <v>1200</v>
      </c>
      <c r="D986" s="9" t="n">
        <v>0</v>
      </c>
      <c r="E986" s="9" t="n">
        <v>1200</v>
      </c>
      <c r="F986" s="6" t="n">
        <v>0</v>
      </c>
      <c r="G986" s="5" t="inlineStr">
        <is>
          <t>SEM GRUPO</t>
        </is>
      </c>
      <c r="H986" s="5" t="inlineStr">
        <is>
          <t>PB</t>
        </is>
      </c>
      <c r="I986" s="5" t="n">
        <v>1276</v>
      </c>
      <c r="J986" s="5" t="inlineStr">
        <is>
          <t>Mapear + Prospectar</t>
        </is>
      </c>
      <c r="K986" s="5" t="inlineStr">
        <is>
          <t>SEM REDE</t>
        </is>
      </c>
      <c r="L986" s="5" t="inlineStr">
        <is>
          <t>PB</t>
        </is>
      </c>
      <c r="M986" s="5" t="n">
        <v>1276</v>
      </c>
      <c r="N986" s="9" t="n">
        <v>1537138.130000001</v>
      </c>
      <c r="O986" s="19" t="n">
        <v>100.387808908046</v>
      </c>
      <c r="P986" s="5" t="inlineStr">
        <is>
          <t>03 - NORDESTE (SEM MA)</t>
        </is>
      </c>
      <c r="Q986" s="5" t="inlineStr">
        <is>
          <t>LARISSA PADILHA</t>
        </is>
      </c>
      <c r="R986" s="5" t="inlineStr"/>
      <c r="S986" s="5" t="inlineStr">
        <is>
          <t>42.149.466 LARISSA DA SILVA PADILHA - ME</t>
        </is>
      </c>
      <c r="T986" s="5" t="inlineStr">
        <is>
          <t>ZV - NAO APLICAVEL</t>
        </is>
      </c>
      <c r="U986" s="5" t="inlineStr"/>
      <c r="V986" s="5" t="inlineStr">
        <is>
          <t>sem venda</t>
        </is>
      </c>
      <c r="W986" s="5" t="inlineStr">
        <is>
          <t>REGIÕES/GRUPOS</t>
        </is>
      </c>
    </row>
    <row r="987">
      <c r="A987" s="20" t="n">
        <v>0</v>
      </c>
      <c r="B987" s="21" t="inlineStr">
        <is>
          <t>ROXO</t>
        </is>
      </c>
      <c r="C987" s="9" t="n">
        <v>1553.191489361702</v>
      </c>
      <c r="D987" s="9" t="n">
        <v>0</v>
      </c>
      <c r="E987" s="9" t="n">
        <v>1553.191489361702</v>
      </c>
      <c r="F987" s="6" t="n">
        <v>0</v>
      </c>
      <c r="G987" s="5" t="inlineStr">
        <is>
          <t>SEM GRUPO</t>
        </is>
      </c>
      <c r="H987" s="5" t="inlineStr">
        <is>
          <t>SC</t>
        </is>
      </c>
      <c r="I987" s="5" t="n">
        <v>1276</v>
      </c>
      <c r="J987" s="5" t="inlineStr">
        <is>
          <t>Mapear + Prospectar</t>
        </is>
      </c>
      <c r="K987" s="5" t="inlineStr">
        <is>
          <t>SEM REDE</t>
        </is>
      </c>
      <c r="L987" s="5" t="inlineStr">
        <is>
          <t>SC</t>
        </is>
      </c>
      <c r="M987" s="5" t="n">
        <v>1276</v>
      </c>
      <c r="N987" s="9" t="n">
        <v>1537138.130000001</v>
      </c>
      <c r="O987" s="19" t="n">
        <v>100.387808908046</v>
      </c>
      <c r="P987" s="5" t="inlineStr">
        <is>
          <t>03 - SUL</t>
        </is>
      </c>
      <c r="Q987" s="5" t="inlineStr">
        <is>
          <t>HEMANUELE DITZEL (MANU)</t>
        </is>
      </c>
      <c r="R987" s="5" t="inlineStr"/>
      <c r="S987" s="5" t="inlineStr">
        <is>
          <t>ZR - NAO APLICAVEL</t>
        </is>
      </c>
      <c r="T987" s="5" t="inlineStr">
        <is>
          <t>HEMANUELE ROSA DITZEL</t>
        </is>
      </c>
      <c r="U987" s="5" t="inlineStr"/>
      <c r="V987" s="5" t="inlineStr">
        <is>
          <t>sem venda</t>
        </is>
      </c>
      <c r="W987" s="5" t="inlineStr">
        <is>
          <t>REGIÕES/GRUPOS</t>
        </is>
      </c>
    </row>
    <row r="988">
      <c r="A988" s="20" t="n">
        <v>0</v>
      </c>
      <c r="B988" s="21" t="inlineStr">
        <is>
          <t>ROXO</t>
        </is>
      </c>
      <c r="C988" s="9" t="n">
        <v>1553.191489361702</v>
      </c>
      <c r="D988" s="9" t="n">
        <v>0</v>
      </c>
      <c r="E988" s="9" t="n">
        <v>1553.191489361702</v>
      </c>
      <c r="F988" s="6" t="n">
        <v>0</v>
      </c>
      <c r="G988" s="5" t="inlineStr">
        <is>
          <t>SEM GRUPO</t>
        </is>
      </c>
      <c r="H988" s="5" t="inlineStr">
        <is>
          <t>SC</t>
        </is>
      </c>
      <c r="I988" s="5" t="n">
        <v>1276</v>
      </c>
      <c r="J988" s="5" t="inlineStr">
        <is>
          <t>Mapear + Prospectar</t>
        </is>
      </c>
      <c r="K988" s="5" t="inlineStr">
        <is>
          <t>SEM REDE</t>
        </is>
      </c>
      <c r="L988" s="5" t="inlineStr">
        <is>
          <t>SC</t>
        </is>
      </c>
      <c r="M988" s="5" t="n">
        <v>1276</v>
      </c>
      <c r="N988" s="9" t="n">
        <v>1537138.130000001</v>
      </c>
      <c r="O988" s="19" t="n">
        <v>100.387808908046</v>
      </c>
      <c r="P988" s="5" t="inlineStr">
        <is>
          <t>03 - SUL</t>
        </is>
      </c>
      <c r="Q988" s="5" t="inlineStr">
        <is>
          <t>HEMANUELE DITZEL (MANU)</t>
        </is>
      </c>
      <c r="R988" s="5" t="inlineStr"/>
      <c r="S988" s="5" t="inlineStr">
        <is>
          <t>ZR - NAO APLICAVEL</t>
        </is>
      </c>
      <c r="T988" s="5" t="inlineStr">
        <is>
          <t>HEMANUELE ROSA DITZEL</t>
        </is>
      </c>
      <c r="U988" s="5" t="inlineStr"/>
      <c r="V988" s="5" t="inlineStr">
        <is>
          <t>sem venda</t>
        </is>
      </c>
      <c r="W988" s="5" t="inlineStr">
        <is>
          <t>REGIÕES/GRUPOS</t>
        </is>
      </c>
    </row>
    <row r="989">
      <c r="A989" s="20" t="n">
        <v>0</v>
      </c>
      <c r="B989" s="21" t="inlineStr">
        <is>
          <t>ROXO</t>
        </is>
      </c>
      <c r="C989" s="9" t="n">
        <v>1612.5</v>
      </c>
      <c r="D989" s="9" t="n">
        <v>0</v>
      </c>
      <c r="E989" s="9" t="n">
        <v>1612.5</v>
      </c>
      <c r="F989" s="6" t="n">
        <v>0</v>
      </c>
      <c r="G989" s="5" t="inlineStr">
        <is>
          <t>SEM GRUPO</t>
        </is>
      </c>
      <c r="H989" s="5" t="inlineStr">
        <is>
          <t>RS</t>
        </is>
      </c>
      <c r="I989" s="5" t="n">
        <v>1276</v>
      </c>
      <c r="J989" s="5" t="inlineStr">
        <is>
          <t>Mapear + Prospectar</t>
        </is>
      </c>
      <c r="K989" s="5" t="inlineStr">
        <is>
          <t>SEM REDE</t>
        </is>
      </c>
      <c r="L989" s="5" t="inlineStr">
        <is>
          <t>RS</t>
        </is>
      </c>
      <c r="M989" s="5" t="n">
        <v>1276</v>
      </c>
      <c r="N989" s="9" t="n">
        <v>1537138.130000001</v>
      </c>
      <c r="O989" s="19" t="n">
        <v>100.387808908046</v>
      </c>
      <c r="P989" s="5" t="inlineStr">
        <is>
          <t>03 - SUL</t>
        </is>
      </c>
      <c r="Q989" s="5" t="inlineStr">
        <is>
          <t>HEMANUELE DITZEL (MANU)</t>
        </is>
      </c>
      <c r="R989" s="5" t="inlineStr"/>
      <c r="S989" s="5" t="inlineStr">
        <is>
          <t>ZR - NAO APLICAVEL</t>
        </is>
      </c>
      <c r="T989" s="5" t="inlineStr">
        <is>
          <t>HEMANUELE ROSA DITZEL</t>
        </is>
      </c>
      <c r="U989" s="5" t="inlineStr"/>
      <c r="V989" s="5" t="inlineStr">
        <is>
          <t>sem venda</t>
        </is>
      </c>
      <c r="W989" s="5" t="inlineStr">
        <is>
          <t>REGIÕES/GRUPOS</t>
        </is>
      </c>
    </row>
    <row r="990">
      <c r="A990" s="20" t="n">
        <v>0</v>
      </c>
      <c r="B990" s="21" t="inlineStr">
        <is>
          <t>ROXO</t>
        </is>
      </c>
      <c r="C990" s="9" t="n">
        <v>6566.037735849057</v>
      </c>
      <c r="D990" s="9" t="n">
        <v>0</v>
      </c>
      <c r="E990" s="9" t="n">
        <v>6566.037735849057</v>
      </c>
      <c r="F990" s="6" t="n">
        <v>0</v>
      </c>
      <c r="G990" s="5" t="inlineStr">
        <is>
          <t>DIVINA TERRA</t>
        </is>
      </c>
      <c r="H990" s="5" t="inlineStr"/>
      <c r="I990" s="5" t="n">
        <v>53</v>
      </c>
      <c r="J990" s="5" t="inlineStr">
        <is>
          <t>Mapear + Prospectar</t>
        </is>
      </c>
      <c r="K990" s="5" t="inlineStr">
        <is>
          <t>DIVINA TERRA</t>
        </is>
      </c>
      <c r="L990" s="5" t="inlineStr"/>
      <c r="M990" s="5" t="n">
        <v>53</v>
      </c>
      <c r="N990" s="9" t="n">
        <v>26524.04</v>
      </c>
      <c r="O990" s="19" t="n">
        <v>41.70446540880504</v>
      </c>
      <c r="P990" s="5" t="inlineStr">
        <is>
          <t>03 - NACIONAL</t>
        </is>
      </c>
      <c r="Q990" s="5" t="inlineStr">
        <is>
          <t>DAIANE STAVICKI</t>
        </is>
      </c>
      <c r="R990" s="5" t="inlineStr"/>
      <c r="S990" s="5" t="inlineStr">
        <is>
          <t>ZR - NAO APLICAVEL</t>
        </is>
      </c>
      <c r="T990" s="5" t="inlineStr">
        <is>
          <t>HEMANUELE ROSA DITZEL</t>
        </is>
      </c>
      <c r="U990" s="5" t="inlineStr"/>
      <c r="V990" s="5" t="inlineStr">
        <is>
          <t>sem venda</t>
        </is>
      </c>
      <c r="W990" s="5" t="inlineStr">
        <is>
          <t>REDES/GRUPOS</t>
        </is>
      </c>
    </row>
    <row r="991">
      <c r="A991" s="20" t="n">
        <v>0</v>
      </c>
      <c r="B991" s="21" t="inlineStr">
        <is>
          <t>ROXO</t>
        </is>
      </c>
      <c r="C991" s="9" t="n">
        <v>1393.548387096774</v>
      </c>
      <c r="D991" s="9" t="n">
        <v>0</v>
      </c>
      <c r="E991" s="9" t="n">
        <v>1393.548387096774</v>
      </c>
      <c r="F991" s="6" t="n">
        <v>0</v>
      </c>
      <c r="G991" s="5" t="inlineStr">
        <is>
          <t>SEM GRUPO</t>
        </is>
      </c>
      <c r="H991" s="5" t="inlineStr">
        <is>
          <t>RJ</t>
        </is>
      </c>
      <c r="I991" s="5" t="n">
        <v>1276</v>
      </c>
      <c r="J991" s="5" t="inlineStr">
        <is>
          <t>Mapear + Prospectar</t>
        </is>
      </c>
      <c r="K991" s="5" t="inlineStr">
        <is>
          <t>SEM REDE</t>
        </is>
      </c>
      <c r="L991" s="5" t="inlineStr">
        <is>
          <t>RJ</t>
        </is>
      </c>
      <c r="M991" s="5" t="n">
        <v>1276</v>
      </c>
      <c r="N991" s="9" t="n">
        <v>1537138.130000001</v>
      </c>
      <c r="O991" s="19" t="n">
        <v>100.387808908046</v>
      </c>
      <c r="P991" s="5" t="inlineStr">
        <is>
          <t>03 - RJ + ES + MG</t>
        </is>
      </c>
      <c r="Q991" s="5" t="inlineStr">
        <is>
          <t>LARISSA PADILHA</t>
        </is>
      </c>
      <c r="R991" s="5" t="inlineStr"/>
      <c r="S991" s="5" t="inlineStr">
        <is>
          <t>42.149.466 LARISSA DA SILVA PADILHA - ME</t>
        </is>
      </c>
      <c r="T991" s="5" t="inlineStr">
        <is>
          <t>ZV - NAO APLICAVEL</t>
        </is>
      </c>
      <c r="U991" s="5" t="inlineStr"/>
      <c r="V991" s="5" t="inlineStr">
        <is>
          <t>sem venda</t>
        </is>
      </c>
      <c r="W991" s="5" t="inlineStr">
        <is>
          <t>REGIÕES/GRUPOS</t>
        </is>
      </c>
    </row>
    <row r="992">
      <c r="A992" s="20" t="n">
        <v>0</v>
      </c>
      <c r="B992" s="21" t="inlineStr">
        <is>
          <t>ROXO</t>
        </is>
      </c>
      <c r="C992" s="9" t="n">
        <v>1711.764705882353</v>
      </c>
      <c r="D992" s="9" t="n">
        <v>0</v>
      </c>
      <c r="E992" s="9" t="n">
        <v>1711.764705882353</v>
      </c>
      <c r="F992" s="6" t="n">
        <v>0</v>
      </c>
      <c r="G992" s="5" t="inlineStr">
        <is>
          <t>SEM GRUPO</t>
        </is>
      </c>
      <c r="H992" s="5" t="inlineStr">
        <is>
          <t>PR</t>
        </is>
      </c>
      <c r="I992" s="5" t="n">
        <v>1276</v>
      </c>
      <c r="J992" s="5" t="inlineStr">
        <is>
          <t>Mapear + Prospectar</t>
        </is>
      </c>
      <c r="K992" s="5" t="inlineStr">
        <is>
          <t>SEM REDE</t>
        </is>
      </c>
      <c r="L992" s="5" t="inlineStr">
        <is>
          <t>PR</t>
        </is>
      </c>
      <c r="M992" s="5" t="n">
        <v>1276</v>
      </c>
      <c r="N992" s="9" t="n">
        <v>1537138.130000001</v>
      </c>
      <c r="O992" s="19" t="n">
        <v>100.387808908046</v>
      </c>
      <c r="P992" s="5" t="inlineStr">
        <is>
          <t>03 - SUL</t>
        </is>
      </c>
      <c r="Q992" s="5" t="inlineStr">
        <is>
          <t>HEMANUELE DITZEL (MANU)</t>
        </is>
      </c>
      <c r="R992" s="5" t="inlineStr"/>
      <c r="S992" s="5" t="inlineStr">
        <is>
          <t>ZR - NAO APLICAVEL</t>
        </is>
      </c>
      <c r="T992" s="5" t="inlineStr">
        <is>
          <t>HEMANUELE ROSA DITZEL</t>
        </is>
      </c>
      <c r="U992" s="5" t="inlineStr"/>
      <c r="V992" s="5" t="inlineStr">
        <is>
          <t>sem venda</t>
        </is>
      </c>
      <c r="W992" s="5" t="inlineStr">
        <is>
          <t>REGIÕES/GRUPOS</t>
        </is>
      </c>
    </row>
    <row r="993">
      <c r="A993" s="20" t="n">
        <v>0</v>
      </c>
      <c r="B993" s="21" t="inlineStr">
        <is>
          <t>ROXO</t>
        </is>
      </c>
      <c r="C993" s="9" t="n">
        <v>10875</v>
      </c>
      <c r="D993" s="9" t="n">
        <v>0</v>
      </c>
      <c r="E993" s="9" t="n">
        <v>10875</v>
      </c>
      <c r="F993" s="6" t="n">
        <v>0</v>
      </c>
      <c r="G993" s="5" t="inlineStr">
        <is>
          <t>CIA DA SAUDE</t>
        </is>
      </c>
      <c r="H993" s="5" t="inlineStr"/>
      <c r="I993" s="5" t="n">
        <v>72</v>
      </c>
      <c r="J993" s="5" t="inlineStr">
        <is>
          <t>Mapear + Prospectar</t>
        </is>
      </c>
      <c r="K993" s="5" t="inlineStr">
        <is>
          <t>CIA DA SAUDE</t>
        </is>
      </c>
      <c r="L993" s="5" t="inlineStr"/>
      <c r="M993" s="5" t="n">
        <v>72</v>
      </c>
      <c r="N993" s="9" t="n">
        <v>35479.27</v>
      </c>
      <c r="O993" s="19" t="n">
        <v>41.06396990740741</v>
      </c>
      <c r="P993" s="5" t="inlineStr">
        <is>
          <t>03 - NACIONAL</t>
        </is>
      </c>
      <c r="Q993" s="5" t="inlineStr">
        <is>
          <t>JULIO GADRET</t>
        </is>
      </c>
      <c r="R993" s="5" t="inlineStr"/>
      <c r="S993" s="5" t="inlineStr">
        <is>
          <t>ZR - NAO APLICAVEL</t>
        </is>
      </c>
      <c r="T993" s="5" t="inlineStr">
        <is>
          <t>ZV - NAO APLICAVEL</t>
        </is>
      </c>
      <c r="U993" s="5" t="inlineStr"/>
      <c r="V993" s="5" t="inlineStr">
        <is>
          <t>sem venda</t>
        </is>
      </c>
      <c r="W993" s="5" t="inlineStr">
        <is>
          <t>REDES/GRUPOS</t>
        </is>
      </c>
    </row>
    <row r="994">
      <c r="A994" s="20" t="n">
        <v>0</v>
      </c>
      <c r="B994" s="21" t="inlineStr">
        <is>
          <t>ROXO</t>
        </is>
      </c>
      <c r="C994" s="9" t="n">
        <v>10875</v>
      </c>
      <c r="D994" s="9" t="n">
        <v>0</v>
      </c>
      <c r="E994" s="9" t="n">
        <v>10875</v>
      </c>
      <c r="F994" s="6" t="n">
        <v>0</v>
      </c>
      <c r="G994" s="5" t="inlineStr">
        <is>
          <t>CIA DA SAUDE</t>
        </is>
      </c>
      <c r="H994" s="5" t="inlineStr"/>
      <c r="I994" s="5" t="n">
        <v>72</v>
      </c>
      <c r="J994" s="5" t="inlineStr">
        <is>
          <t>Mapear + Prospectar</t>
        </is>
      </c>
      <c r="K994" s="5" t="inlineStr">
        <is>
          <t>CIA DA SAUDE</t>
        </is>
      </c>
      <c r="L994" s="5" t="inlineStr"/>
      <c r="M994" s="5" t="n">
        <v>72</v>
      </c>
      <c r="N994" s="9" t="n">
        <v>35479.27</v>
      </c>
      <c r="O994" s="19" t="n">
        <v>41.06396990740741</v>
      </c>
      <c r="P994" s="5" t="inlineStr">
        <is>
          <t>03 - NACIONAL</t>
        </is>
      </c>
      <c r="Q994" s="5" t="inlineStr">
        <is>
          <t>JULIO GADRET</t>
        </is>
      </c>
      <c r="R994" s="5" t="inlineStr"/>
      <c r="S994" s="5" t="inlineStr">
        <is>
          <t>LG REPRESENTACOES LTDA - EPP</t>
        </is>
      </c>
      <c r="T994" s="5" t="inlineStr">
        <is>
          <t>ZV - NAO APLICAVEL</t>
        </is>
      </c>
      <c r="U994" s="5" t="inlineStr"/>
      <c r="V994" s="5" t="inlineStr">
        <is>
          <t>sem venda</t>
        </is>
      </c>
      <c r="W994" s="5" t="inlineStr">
        <is>
          <t>REDES/GRUPOS</t>
        </is>
      </c>
    </row>
    <row r="995">
      <c r="A995" s="20" t="n">
        <v>0</v>
      </c>
      <c r="B995" s="21" t="inlineStr">
        <is>
          <t>ROXO</t>
        </is>
      </c>
      <c r="C995" s="9" t="n">
        <v>1200</v>
      </c>
      <c r="D995" s="9" t="n">
        <v>0</v>
      </c>
      <c r="E995" s="9" t="n">
        <v>1200</v>
      </c>
      <c r="F995" s="6" t="n">
        <v>0</v>
      </c>
      <c r="G995" s="5" t="inlineStr">
        <is>
          <t>SEM GRUPO</t>
        </is>
      </c>
      <c r="H995" s="5" t="inlineStr">
        <is>
          <t>DF</t>
        </is>
      </c>
      <c r="I995" s="5" t="n">
        <v>1276</v>
      </c>
      <c r="J995" s="5" t="inlineStr">
        <is>
          <t>Mapear + Prospectar</t>
        </is>
      </c>
      <c r="K995" s="5" t="inlineStr">
        <is>
          <t>SEM REDE</t>
        </is>
      </c>
      <c r="L995" s="5" t="inlineStr">
        <is>
          <t>DF</t>
        </is>
      </c>
      <c r="M995" s="5" t="n">
        <v>1276</v>
      </c>
      <c r="N995" s="9" t="n">
        <v>1537138.130000001</v>
      </c>
      <c r="O995" s="19" t="n">
        <v>100.387808908046</v>
      </c>
      <c r="P995" s="5" t="inlineStr">
        <is>
          <t>03 - CENTRO OESTE</t>
        </is>
      </c>
      <c r="Q995" s="5" t="inlineStr">
        <is>
          <t>LARISSA PADILHA</t>
        </is>
      </c>
      <c r="R995" s="5" t="inlineStr"/>
      <c r="S995" s="5" t="inlineStr">
        <is>
          <t>42.149.466 LARISSA DA SILVA PADILHA - ME</t>
        </is>
      </c>
      <c r="T995" s="5" t="inlineStr">
        <is>
          <t>ZV - NAO APLICAVEL</t>
        </is>
      </c>
      <c r="U995" s="5" t="inlineStr"/>
      <c r="V995" s="5" t="inlineStr">
        <is>
          <t>sem venda</t>
        </is>
      </c>
      <c r="W995" s="5" t="inlineStr">
        <is>
          <t>REGIÕES/GRUPOS</t>
        </is>
      </c>
    </row>
    <row r="996">
      <c r="A996" s="20" t="n">
        <v>0</v>
      </c>
      <c r="B996" s="21" t="inlineStr">
        <is>
          <t>ROXO</t>
        </is>
      </c>
      <c r="C996" s="9" t="n">
        <v>6566.037735849057</v>
      </c>
      <c r="D996" s="9" t="n">
        <v>0</v>
      </c>
      <c r="E996" s="9" t="n">
        <v>6566.037735849057</v>
      </c>
      <c r="F996" s="6" t="n">
        <v>0</v>
      </c>
      <c r="G996" s="5" t="inlineStr">
        <is>
          <t>DIVINA TERRA</t>
        </is>
      </c>
      <c r="H996" s="5" t="inlineStr"/>
      <c r="I996" s="5" t="n">
        <v>53</v>
      </c>
      <c r="J996" s="5" t="inlineStr">
        <is>
          <t>Mapear + Prospectar</t>
        </is>
      </c>
      <c r="K996" s="5" t="inlineStr">
        <is>
          <t>DIVINA TERRA</t>
        </is>
      </c>
      <c r="L996" s="5" t="inlineStr"/>
      <c r="M996" s="5" t="n">
        <v>53</v>
      </c>
      <c r="N996" s="9" t="n">
        <v>26524.04</v>
      </c>
      <c r="O996" s="19" t="n">
        <v>41.70446540880504</v>
      </c>
      <c r="P996" s="5" t="inlineStr">
        <is>
          <t>03 - NACIONAL</t>
        </is>
      </c>
      <c r="Q996" s="5" t="inlineStr">
        <is>
          <t>DAIANE STAVICKI</t>
        </is>
      </c>
      <c r="R996" s="5" t="inlineStr"/>
      <c r="S996" s="5" t="inlineStr">
        <is>
          <t>ZR - NAO APLICAVEL</t>
        </is>
      </c>
      <c r="T996" s="5" t="inlineStr">
        <is>
          <t>ZV - NAO APLICAVEL</t>
        </is>
      </c>
      <c r="U996" s="5" t="inlineStr"/>
      <c r="V996" s="5" t="inlineStr">
        <is>
          <t>sem venda</t>
        </is>
      </c>
      <c r="W996" s="5" t="inlineStr">
        <is>
          <t>REDES/GRUPOS</t>
        </is>
      </c>
    </row>
    <row r="997">
      <c r="A997" s="20" t="n">
        <v>0</v>
      </c>
      <c r="B997" s="21" t="inlineStr">
        <is>
          <t>ROXO</t>
        </is>
      </c>
      <c r="C997" s="9" t="n">
        <v>1613.793103448276</v>
      </c>
      <c r="D997" s="9" t="n">
        <v>0</v>
      </c>
      <c r="E997" s="9" t="n">
        <v>1613.793103448276</v>
      </c>
      <c r="F997" s="6" t="n">
        <v>0</v>
      </c>
      <c r="G997" s="5" t="inlineStr">
        <is>
          <t>SEM GRUPO</t>
        </is>
      </c>
      <c r="H997" s="5" t="inlineStr">
        <is>
          <t>PR</t>
        </is>
      </c>
      <c r="I997" s="5" t="n">
        <v>1276</v>
      </c>
      <c r="J997" s="5" t="inlineStr">
        <is>
          <t>Mapear + Prospectar</t>
        </is>
      </c>
      <c r="K997" s="5" t="inlineStr">
        <is>
          <t>SEM REDE</t>
        </is>
      </c>
      <c r="L997" s="5" t="inlineStr">
        <is>
          <t>PR</t>
        </is>
      </c>
      <c r="M997" s="5" t="n">
        <v>1276</v>
      </c>
      <c r="N997" s="9" t="n">
        <v>1537138.130000001</v>
      </c>
      <c r="O997" s="19" t="n">
        <v>100.387808908046</v>
      </c>
      <c r="P997" s="5" t="inlineStr">
        <is>
          <t>03 - SUL</t>
        </is>
      </c>
      <c r="Q997" s="5" t="inlineStr">
        <is>
          <t>HEMANUELE DITZEL (MANU)</t>
        </is>
      </c>
      <c r="R997" s="5" t="inlineStr"/>
      <c r="S997" s="5" t="inlineStr">
        <is>
          <t>ZR - NAO APLICAVEL</t>
        </is>
      </c>
      <c r="T997" s="5" t="inlineStr">
        <is>
          <t>HEMANUELE ROSA DITZEL</t>
        </is>
      </c>
      <c r="U997" s="5" t="inlineStr"/>
      <c r="V997" s="5" t="inlineStr">
        <is>
          <t>sem venda</t>
        </is>
      </c>
      <c r="W997" s="5" t="inlineStr">
        <is>
          <t>REGIÕES/GRUPOS</t>
        </is>
      </c>
    </row>
    <row r="998">
      <c r="A998" s="20" t="n">
        <v>0</v>
      </c>
      <c r="B998" s="21" t="inlineStr">
        <is>
          <t>ROXO</t>
        </is>
      </c>
      <c r="C998" s="9" t="n">
        <v>1494.339622641509</v>
      </c>
      <c r="D998" s="9" t="n">
        <v>0</v>
      </c>
      <c r="E998" s="9" t="n">
        <v>1494.339622641509</v>
      </c>
      <c r="F998" s="6" t="n">
        <v>0</v>
      </c>
      <c r="G998" s="5" t="inlineStr">
        <is>
          <t>SEM GRUPO</t>
        </is>
      </c>
      <c r="H998" s="5" t="inlineStr">
        <is>
          <t>GO</t>
        </is>
      </c>
      <c r="I998" s="5" t="n">
        <v>1276</v>
      </c>
      <c r="J998" s="5" t="inlineStr">
        <is>
          <t>Mapear + Prospectar</t>
        </is>
      </c>
      <c r="K998" s="5" t="inlineStr">
        <is>
          <t>SEM REDE</t>
        </is>
      </c>
      <c r="L998" s="5" t="inlineStr">
        <is>
          <t>GO</t>
        </is>
      </c>
      <c r="M998" s="5" t="n">
        <v>1276</v>
      </c>
      <c r="N998" s="9" t="n">
        <v>1537138.130000001</v>
      </c>
      <c r="O998" s="19" t="n">
        <v>100.387808908046</v>
      </c>
      <c r="P998" s="5" t="inlineStr">
        <is>
          <t>03 - CENTRO OESTE</t>
        </is>
      </c>
      <c r="Q998" s="5" t="inlineStr">
        <is>
          <t>LARISSA PADILHA</t>
        </is>
      </c>
      <c r="R998" s="5" t="inlineStr"/>
      <c r="S998" s="5" t="inlineStr">
        <is>
          <t>42.149.466 LARISSA DA SILVA PADILHA - ME</t>
        </is>
      </c>
      <c r="T998" s="5" t="inlineStr">
        <is>
          <t>ZV - NAO APLICAVEL</t>
        </is>
      </c>
      <c r="U998" s="5" t="inlineStr"/>
      <c r="V998" s="5" t="inlineStr">
        <is>
          <t>sem venda</t>
        </is>
      </c>
      <c r="W998" s="5" t="inlineStr">
        <is>
          <t>REGIÕES/GRUPOS</t>
        </is>
      </c>
    </row>
    <row r="999">
      <c r="A999" s="20" t="n">
        <v>0</v>
      </c>
      <c r="B999" s="21" t="inlineStr">
        <is>
          <t>ROXO</t>
        </is>
      </c>
      <c r="C999" s="9" t="n">
        <v>6566.037735849057</v>
      </c>
      <c r="D999" s="9" t="n">
        <v>0</v>
      </c>
      <c r="E999" s="9" t="n">
        <v>6566.037735849057</v>
      </c>
      <c r="F999" s="6" t="n">
        <v>0</v>
      </c>
      <c r="G999" s="5" t="inlineStr">
        <is>
          <t>DIVINA TERRA</t>
        </is>
      </c>
      <c r="H999" s="5" t="inlineStr"/>
      <c r="I999" s="5" t="n">
        <v>53</v>
      </c>
      <c r="J999" s="5" t="inlineStr">
        <is>
          <t>Mapear + Prospectar</t>
        </is>
      </c>
      <c r="K999" s="5" t="inlineStr">
        <is>
          <t>DIVINA TERRA</t>
        </is>
      </c>
      <c r="L999" s="5" t="inlineStr"/>
      <c r="M999" s="5" t="n">
        <v>53</v>
      </c>
      <c r="N999" s="9" t="n">
        <v>26524.04</v>
      </c>
      <c r="O999" s="19" t="n">
        <v>41.70446540880504</v>
      </c>
      <c r="P999" s="5" t="inlineStr">
        <is>
          <t>03 - NACIONAL</t>
        </is>
      </c>
      <c r="Q999" s="5" t="inlineStr">
        <is>
          <t>DAIANE STAVICKI</t>
        </is>
      </c>
      <c r="R999" s="5" t="inlineStr"/>
      <c r="S999" s="5" t="inlineStr">
        <is>
          <t>42.149.466 LARISSA DA SILVA PADILHA - ME</t>
        </is>
      </c>
      <c r="T999" s="5" t="inlineStr">
        <is>
          <t>ZV - NAO APLICAVEL</t>
        </is>
      </c>
      <c r="U999" s="5" t="inlineStr"/>
      <c r="V999" s="5" t="inlineStr">
        <is>
          <t>sem venda</t>
        </is>
      </c>
      <c r="W999" s="5" t="inlineStr">
        <is>
          <t>REDES/GRUPOS</t>
        </is>
      </c>
    </row>
    <row r="1000">
      <c r="A1000" s="20" t="n">
        <v>0</v>
      </c>
      <c r="B1000" s="21" t="inlineStr">
        <is>
          <t>ROXO</t>
        </is>
      </c>
      <c r="C1000" s="9" t="n">
        <v>1553.191489361702</v>
      </c>
      <c r="D1000" s="9" t="n">
        <v>0</v>
      </c>
      <c r="E1000" s="9" t="n">
        <v>1553.191489361702</v>
      </c>
      <c r="F1000" s="6" t="n">
        <v>0</v>
      </c>
      <c r="G1000" s="5" t="inlineStr">
        <is>
          <t>SEM GRUPO</t>
        </is>
      </c>
      <c r="H1000" s="5" t="inlineStr">
        <is>
          <t>SC</t>
        </is>
      </c>
      <c r="I1000" s="5" t="n">
        <v>1276</v>
      </c>
      <c r="J1000" s="5" t="inlineStr">
        <is>
          <t>Mapear + Prospectar</t>
        </is>
      </c>
      <c r="K1000" s="5" t="inlineStr">
        <is>
          <t>SEM REDE</t>
        </is>
      </c>
      <c r="L1000" s="5" t="inlineStr">
        <is>
          <t>SC</t>
        </is>
      </c>
      <c r="M1000" s="5" t="n">
        <v>1276</v>
      </c>
      <c r="N1000" s="9" t="n">
        <v>1537138.130000001</v>
      </c>
      <c r="O1000" s="19" t="n">
        <v>100.387808908046</v>
      </c>
      <c r="P1000" s="5" t="inlineStr">
        <is>
          <t>03 - SUL</t>
        </is>
      </c>
      <c r="Q1000" s="5" t="inlineStr">
        <is>
          <t>HEMANUELE DITZEL (MANU)</t>
        </is>
      </c>
      <c r="R1000" s="5" t="inlineStr"/>
      <c r="S1000" s="5" t="inlineStr">
        <is>
          <t>ZR - NAO APLICAVEL</t>
        </is>
      </c>
      <c r="T1000" s="5" t="inlineStr">
        <is>
          <t>HEMANUELE ROSA DITZEL</t>
        </is>
      </c>
      <c r="U1000" s="5" t="inlineStr"/>
      <c r="V1000" s="5" t="inlineStr">
        <is>
          <t>sem venda</t>
        </is>
      </c>
      <c r="W1000" s="5" t="inlineStr">
        <is>
          <t>REGIÕES/GRUPOS</t>
        </is>
      </c>
    </row>
    <row r="1001">
      <c r="A1001" s="20" t="n">
        <v>0</v>
      </c>
      <c r="B1001" s="21" t="inlineStr">
        <is>
          <t>ROXO</t>
        </is>
      </c>
      <c r="C1001" s="9" t="n">
        <v>1553.191489361702</v>
      </c>
      <c r="D1001" s="9" t="n">
        <v>0</v>
      </c>
      <c r="E1001" s="9" t="n">
        <v>1553.191489361702</v>
      </c>
      <c r="F1001" s="6" t="n">
        <v>0</v>
      </c>
      <c r="G1001" s="5" t="inlineStr">
        <is>
          <t>SEM GRUPO</t>
        </is>
      </c>
      <c r="H1001" s="5" t="inlineStr">
        <is>
          <t>SC</t>
        </is>
      </c>
      <c r="I1001" s="5" t="n">
        <v>1276</v>
      </c>
      <c r="J1001" s="5" t="inlineStr">
        <is>
          <t>Mapear + Prospectar</t>
        </is>
      </c>
      <c r="K1001" s="5" t="inlineStr">
        <is>
          <t>SEM REDE</t>
        </is>
      </c>
      <c r="L1001" s="5" t="inlineStr">
        <is>
          <t>SC</t>
        </is>
      </c>
      <c r="M1001" s="5" t="n">
        <v>1276</v>
      </c>
      <c r="N1001" s="9" t="n">
        <v>1537138.130000001</v>
      </c>
      <c r="O1001" s="19" t="n">
        <v>100.387808908046</v>
      </c>
      <c r="P1001" s="5" t="inlineStr">
        <is>
          <t>03 - SUL</t>
        </is>
      </c>
      <c r="Q1001" s="5" t="inlineStr">
        <is>
          <t>HEMANUELE DITZEL (MANU)</t>
        </is>
      </c>
      <c r="R1001" s="5" t="inlineStr"/>
      <c r="S1001" s="5" t="inlineStr">
        <is>
          <t>ZR - NAO APLICAVEL</t>
        </is>
      </c>
      <c r="T1001" s="5" t="inlineStr">
        <is>
          <t>HEMANUELE ROSA DITZEL</t>
        </is>
      </c>
      <c r="U1001" s="5" t="inlineStr"/>
      <c r="V1001" s="5" t="inlineStr">
        <is>
          <t>sem venda</t>
        </is>
      </c>
      <c r="W1001" s="5" t="inlineStr">
        <is>
          <t>REGIÕES/GRUPOS</t>
        </is>
      </c>
    </row>
    <row r="1002">
      <c r="A1002" s="20" t="n">
        <v>0</v>
      </c>
      <c r="B1002" s="21" t="inlineStr">
        <is>
          <t>ROXO</t>
        </is>
      </c>
      <c r="C1002" s="9" t="n">
        <v>4500</v>
      </c>
      <c r="D1002" s="9" t="n">
        <v>0</v>
      </c>
      <c r="E1002" s="9" t="n">
        <v>4500</v>
      </c>
      <c r="F1002" s="6" t="n">
        <v>0</v>
      </c>
      <c r="G1002" s="5" t="inlineStr">
        <is>
          <t>SEM GRUPO</t>
        </is>
      </c>
      <c r="H1002" s="5" t="inlineStr">
        <is>
          <t>SP</t>
        </is>
      </c>
      <c r="I1002" s="5" t="n">
        <v>1276</v>
      </c>
      <c r="J1002" s="5" t="inlineStr">
        <is>
          <t>Mapear + Prospectar</t>
        </is>
      </c>
      <c r="K1002" s="5" t="inlineStr">
        <is>
          <t>SEM REDE</t>
        </is>
      </c>
      <c r="L1002" s="5" t="inlineStr">
        <is>
          <t>SP</t>
        </is>
      </c>
      <c r="M1002" s="5" t="n">
        <v>1276</v>
      </c>
      <c r="N1002" s="9" t="n">
        <v>1537138.130000001</v>
      </c>
      <c r="O1002" s="19" t="n">
        <v>100.387808908046</v>
      </c>
      <c r="P1002" s="5" t="inlineStr">
        <is>
          <t>03 - SP INTERIOR</t>
        </is>
      </c>
      <c r="Q1002" s="5" t="inlineStr">
        <is>
          <t>LARISSA PADILHA</t>
        </is>
      </c>
      <c r="R1002" s="5" t="inlineStr"/>
      <c r="S1002" s="5" t="inlineStr">
        <is>
          <t>42.149.466 LARISSA DA SILVA PADILHA - ME</t>
        </is>
      </c>
      <c r="T1002" s="5" t="inlineStr">
        <is>
          <t>ZV - NAO APLICAVEL</t>
        </is>
      </c>
      <c r="U1002" s="5" t="inlineStr"/>
      <c r="V1002" s="5" t="inlineStr">
        <is>
          <t>sem venda</t>
        </is>
      </c>
      <c r="W1002" s="5" t="inlineStr">
        <is>
          <t>REGIÕES/GRUPOS</t>
        </is>
      </c>
    </row>
    <row r="1003">
      <c r="A1003" s="20" t="n">
        <v>0</v>
      </c>
      <c r="B1003" s="21" t="inlineStr">
        <is>
          <t>ROXO</t>
        </is>
      </c>
      <c r="C1003" s="9" t="n">
        <v>6566.037735849057</v>
      </c>
      <c r="D1003" s="9" t="n">
        <v>0</v>
      </c>
      <c r="E1003" s="9" t="n">
        <v>6566.037735849057</v>
      </c>
      <c r="F1003" s="6" t="n">
        <v>0</v>
      </c>
      <c r="G1003" s="5" t="inlineStr">
        <is>
          <t>DIVINA TERRA</t>
        </is>
      </c>
      <c r="H1003" s="5" t="inlineStr"/>
      <c r="I1003" s="5" t="n">
        <v>53</v>
      </c>
      <c r="J1003" s="5" t="inlineStr">
        <is>
          <t>Mapear + Prospectar</t>
        </is>
      </c>
      <c r="K1003" s="5" t="inlineStr">
        <is>
          <t>DIVINA TERRA</t>
        </is>
      </c>
      <c r="L1003" s="5" t="inlineStr"/>
      <c r="M1003" s="5" t="n">
        <v>53</v>
      </c>
      <c r="N1003" s="9" t="n">
        <v>26524.04</v>
      </c>
      <c r="O1003" s="19" t="n">
        <v>41.70446540880504</v>
      </c>
      <c r="P1003" s="5" t="inlineStr">
        <is>
          <t>03 - NACIONAL</t>
        </is>
      </c>
      <c r="Q1003" s="5" t="inlineStr">
        <is>
          <t>DAIANE STAVICKI</t>
        </is>
      </c>
      <c r="R1003" s="5" t="inlineStr"/>
      <c r="S1003" s="5" t="inlineStr">
        <is>
          <t>ZR - NAO APLICAVEL</t>
        </is>
      </c>
      <c r="T1003" s="5" t="inlineStr">
        <is>
          <t>HEMANUELE ROSA DITZEL</t>
        </is>
      </c>
      <c r="U1003" s="5" t="inlineStr"/>
      <c r="V1003" s="5" t="inlineStr">
        <is>
          <t>sem venda</t>
        </is>
      </c>
      <c r="W1003" s="5" t="inlineStr">
        <is>
          <t>REDES/GRUPOS</t>
        </is>
      </c>
    </row>
    <row r="1004">
      <c r="A1004" s="20" t="n">
        <v>0</v>
      </c>
      <c r="B1004" s="21" t="inlineStr">
        <is>
          <t>ROXO</t>
        </is>
      </c>
      <c r="C1004" s="9" t="n">
        <v>2700</v>
      </c>
      <c r="D1004" s="9" t="n">
        <v>0</v>
      </c>
      <c r="E1004" s="9" t="n">
        <v>2700</v>
      </c>
      <c r="F1004" s="6" t="n">
        <v>0</v>
      </c>
      <c r="G1004" s="5" t="inlineStr">
        <is>
          <t>SEM GRUPO</t>
        </is>
      </c>
      <c r="H1004" s="5" t="inlineStr">
        <is>
          <t>PR</t>
        </is>
      </c>
      <c r="I1004" s="5" t="n">
        <v>1276</v>
      </c>
      <c r="J1004" s="5" t="inlineStr">
        <is>
          <t>Mapear + Prospectar</t>
        </is>
      </c>
      <c r="K1004" s="5" t="inlineStr">
        <is>
          <t>SEM REDE</t>
        </is>
      </c>
      <c r="L1004" s="5" t="inlineStr">
        <is>
          <t>PR</t>
        </is>
      </c>
      <c r="M1004" s="5" t="n">
        <v>1276</v>
      </c>
      <c r="N1004" s="9" t="n">
        <v>1537138.130000001</v>
      </c>
      <c r="O1004" s="19" t="n">
        <v>100.387808908046</v>
      </c>
      <c r="P1004" s="5" t="inlineStr">
        <is>
          <t>03 - SUL</t>
        </is>
      </c>
      <c r="Q1004" s="5" t="inlineStr">
        <is>
          <t>HEMANUELE DITZEL (MANU)</t>
        </is>
      </c>
      <c r="R1004" s="5" t="inlineStr"/>
      <c r="S1004" s="5" t="inlineStr">
        <is>
          <t>ZR - NAO APLICAVEL</t>
        </is>
      </c>
      <c r="T1004" s="5" t="inlineStr">
        <is>
          <t>HEMANUELE ROSA DITZEL</t>
        </is>
      </c>
      <c r="U1004" s="5" t="inlineStr"/>
      <c r="V1004" s="5" t="inlineStr">
        <is>
          <t>sem venda</t>
        </is>
      </c>
      <c r="W1004" s="5" t="inlineStr">
        <is>
          <t>REGIÕES/GRUPOS</t>
        </is>
      </c>
    </row>
    <row r="1005">
      <c r="A1005" s="20" t="n">
        <v>0</v>
      </c>
      <c r="B1005" s="21" t="inlineStr">
        <is>
          <t>ROXO</t>
        </is>
      </c>
      <c r="C1005" s="9" t="n">
        <v>1371.428571428571</v>
      </c>
      <c r="D1005" s="9" t="n">
        <v>0</v>
      </c>
      <c r="E1005" s="9" t="n">
        <v>1371.428571428571</v>
      </c>
      <c r="F1005" s="6" t="n">
        <v>0</v>
      </c>
      <c r="G1005" s="5" t="inlineStr">
        <is>
          <t>SEM GRUPO</t>
        </is>
      </c>
      <c r="H1005" s="5" t="inlineStr">
        <is>
          <t>BA</t>
        </is>
      </c>
      <c r="I1005" s="5" t="n">
        <v>1276</v>
      </c>
      <c r="J1005" s="5" t="inlineStr">
        <is>
          <t>Mapear + Prospectar</t>
        </is>
      </c>
      <c r="K1005" s="5" t="inlineStr">
        <is>
          <t>SEM REDE</t>
        </is>
      </c>
      <c r="L1005" s="5" t="inlineStr">
        <is>
          <t>BA</t>
        </is>
      </c>
      <c r="M1005" s="5" t="n">
        <v>1276</v>
      </c>
      <c r="N1005" s="9" t="n">
        <v>1537138.130000001</v>
      </c>
      <c r="O1005" s="19" t="n">
        <v>100.387808908046</v>
      </c>
      <c r="P1005" s="5" t="inlineStr">
        <is>
          <t>03 - NORDESTE (SEM MA)</t>
        </is>
      </c>
      <c r="Q1005" s="5" t="inlineStr">
        <is>
          <t>LARISSA PADILHA</t>
        </is>
      </c>
      <c r="R1005" s="5" t="inlineStr"/>
      <c r="S1005" s="5" t="inlineStr">
        <is>
          <t>42.149.466 LARISSA DA SILVA PADILHA - ME</t>
        </is>
      </c>
      <c r="T1005" s="5" t="inlineStr">
        <is>
          <t>ZV - NAO APLICAVEL</t>
        </is>
      </c>
      <c r="U1005" s="5" t="inlineStr"/>
      <c r="V1005" s="5" t="inlineStr">
        <is>
          <t>sem venda</t>
        </is>
      </c>
      <c r="W1005" s="5" t="inlineStr">
        <is>
          <t>REGIÕES/GRUPOS</t>
        </is>
      </c>
    </row>
    <row r="1006">
      <c r="A1006" s="20" t="n">
        <v>0</v>
      </c>
      <c r="B1006" s="21" t="inlineStr">
        <is>
          <t>ROXO</t>
        </is>
      </c>
      <c r="C1006" s="9" t="n">
        <v>1575</v>
      </c>
      <c r="D1006" s="9" t="n">
        <v>0</v>
      </c>
      <c r="E1006" s="9" t="n">
        <v>1575</v>
      </c>
      <c r="F1006" s="6" t="n">
        <v>0</v>
      </c>
      <c r="G1006" s="5" t="inlineStr">
        <is>
          <t>SEM GRUPO</t>
        </is>
      </c>
      <c r="H1006" s="5" t="inlineStr">
        <is>
          <t>PR</t>
        </is>
      </c>
      <c r="I1006" s="5" t="n">
        <v>1276</v>
      </c>
      <c r="J1006" s="5" t="inlineStr">
        <is>
          <t>Mapear + Prospectar</t>
        </is>
      </c>
      <c r="K1006" s="5" t="inlineStr">
        <is>
          <t>SEM REDE</t>
        </is>
      </c>
      <c r="L1006" s="5" t="inlineStr">
        <is>
          <t>PR</t>
        </is>
      </c>
      <c r="M1006" s="5" t="n">
        <v>1276</v>
      </c>
      <c r="N1006" s="9" t="n">
        <v>1537138.130000001</v>
      </c>
      <c r="O1006" s="19" t="n">
        <v>100.387808908046</v>
      </c>
      <c r="P1006" s="5" t="inlineStr">
        <is>
          <t>03 - SUL</t>
        </is>
      </c>
      <c r="Q1006" s="5" t="inlineStr">
        <is>
          <t>HEMANUELE DITZEL (MANU)</t>
        </is>
      </c>
      <c r="R1006" s="5" t="inlineStr"/>
      <c r="S1006" s="5" t="inlineStr">
        <is>
          <t>ZR - NAO APLICAVEL</t>
        </is>
      </c>
      <c r="T1006" s="5" t="inlineStr">
        <is>
          <t>HEMANUELE ROSA DITZEL</t>
        </is>
      </c>
      <c r="U1006" s="5" t="inlineStr"/>
      <c r="V1006" s="5" t="inlineStr">
        <is>
          <t>sem venda</t>
        </is>
      </c>
      <c r="W1006" s="5" t="inlineStr">
        <is>
          <t>REGIÕES/GRUPOS</t>
        </is>
      </c>
    </row>
    <row r="1007">
      <c r="A1007" s="20" t="n">
        <v>0</v>
      </c>
      <c r="B1007" s="21" t="inlineStr">
        <is>
          <t>ROXO</t>
        </is>
      </c>
      <c r="C1007" s="9" t="n">
        <v>1553.191489361702</v>
      </c>
      <c r="D1007" s="9" t="n">
        <v>0</v>
      </c>
      <c r="E1007" s="9" t="n">
        <v>1553.191489361702</v>
      </c>
      <c r="F1007" s="6" t="n">
        <v>0</v>
      </c>
      <c r="G1007" s="5" t="inlineStr">
        <is>
          <t>SEM GRUPO</t>
        </is>
      </c>
      <c r="H1007" s="5" t="inlineStr">
        <is>
          <t>SC</t>
        </is>
      </c>
      <c r="I1007" s="5" t="n">
        <v>1276</v>
      </c>
      <c r="J1007" s="5" t="inlineStr">
        <is>
          <t>Mapear + Prospectar</t>
        </is>
      </c>
      <c r="K1007" s="5" t="inlineStr">
        <is>
          <t>SEM REDE</t>
        </is>
      </c>
      <c r="L1007" s="5" t="inlineStr">
        <is>
          <t>SC</t>
        </is>
      </c>
      <c r="M1007" s="5" t="n">
        <v>1276</v>
      </c>
      <c r="N1007" s="9" t="n">
        <v>1537138.130000001</v>
      </c>
      <c r="O1007" s="19" t="n">
        <v>100.387808908046</v>
      </c>
      <c r="P1007" s="5" t="inlineStr">
        <is>
          <t>03 - SUL</t>
        </is>
      </c>
      <c r="Q1007" s="5" t="inlineStr">
        <is>
          <t>HEMANUELE DITZEL (MANU)</t>
        </is>
      </c>
      <c r="R1007" s="5" t="inlineStr"/>
      <c r="S1007" s="5" t="inlineStr">
        <is>
          <t>LG REPRESENTACOES LTDA - EPP</t>
        </is>
      </c>
      <c r="T1007" s="5" t="inlineStr">
        <is>
          <t>ZV - NAO APLICAVEL</t>
        </is>
      </c>
      <c r="U1007" s="5" t="inlineStr"/>
      <c r="V1007" s="5" t="inlineStr">
        <is>
          <t>sem venda</t>
        </is>
      </c>
      <c r="W1007" s="5" t="inlineStr">
        <is>
          <t>REGIÕES/GRUPOS</t>
        </is>
      </c>
    </row>
    <row r="1008">
      <c r="A1008" s="20" t="n">
        <v>0</v>
      </c>
      <c r="B1008" s="21" t="inlineStr">
        <is>
          <t>ROXO</t>
        </is>
      </c>
      <c r="C1008" s="9" t="n">
        <v>1575</v>
      </c>
      <c r="D1008" s="9" t="n">
        <v>0</v>
      </c>
      <c r="E1008" s="9" t="n">
        <v>1575</v>
      </c>
      <c r="F1008" s="6" t="n">
        <v>0</v>
      </c>
      <c r="G1008" s="5" t="inlineStr">
        <is>
          <t>SEM GRUPO</t>
        </is>
      </c>
      <c r="H1008" s="5" t="inlineStr">
        <is>
          <t>PR</t>
        </is>
      </c>
      <c r="I1008" s="5" t="n">
        <v>1276</v>
      </c>
      <c r="J1008" s="5" t="inlineStr">
        <is>
          <t>Mapear + Prospectar</t>
        </is>
      </c>
      <c r="K1008" s="5" t="inlineStr">
        <is>
          <t>SEM REDE</t>
        </is>
      </c>
      <c r="L1008" s="5" t="inlineStr">
        <is>
          <t>PR</t>
        </is>
      </c>
      <c r="M1008" s="5" t="n">
        <v>1276</v>
      </c>
      <c r="N1008" s="9" t="n">
        <v>1537138.130000001</v>
      </c>
      <c r="O1008" s="19" t="n">
        <v>100.387808908046</v>
      </c>
      <c r="P1008" s="5" t="inlineStr">
        <is>
          <t>03 - SUL</t>
        </is>
      </c>
      <c r="Q1008" s="5" t="inlineStr">
        <is>
          <t>HEMANUELE DITZEL (MANU)</t>
        </is>
      </c>
      <c r="R1008" s="5" t="inlineStr"/>
      <c r="S1008" s="5" t="inlineStr">
        <is>
          <t>ZR - NAO APLICAVEL</t>
        </is>
      </c>
      <c r="T1008" s="5" t="inlineStr">
        <is>
          <t>HEMANUELE ROSA DITZEL</t>
        </is>
      </c>
      <c r="U1008" s="5" t="inlineStr"/>
      <c r="V1008" s="5" t="inlineStr">
        <is>
          <t>sem venda</t>
        </is>
      </c>
      <c r="W1008" s="5" t="inlineStr">
        <is>
          <t>REGIÕES/GRUPOS</t>
        </is>
      </c>
    </row>
    <row r="1009">
      <c r="A1009" s="20" t="n">
        <v>0</v>
      </c>
      <c r="B1009" s="21" t="inlineStr">
        <is>
          <t>ROXO</t>
        </is>
      </c>
      <c r="C1009" s="9" t="n">
        <v>1711.764705882353</v>
      </c>
      <c r="D1009" s="9" t="n">
        <v>0</v>
      </c>
      <c r="E1009" s="9" t="n">
        <v>1711.764705882353</v>
      </c>
      <c r="F1009" s="6" t="n">
        <v>0</v>
      </c>
      <c r="G1009" s="5" t="inlineStr">
        <is>
          <t>SEM GRUPO</t>
        </is>
      </c>
      <c r="H1009" s="5" t="inlineStr">
        <is>
          <t>PR</t>
        </is>
      </c>
      <c r="I1009" s="5" t="n">
        <v>1276</v>
      </c>
      <c r="J1009" s="5" t="inlineStr">
        <is>
          <t>Mapear + Prospectar</t>
        </is>
      </c>
      <c r="K1009" s="5" t="inlineStr">
        <is>
          <t>SEM REDE</t>
        </is>
      </c>
      <c r="L1009" s="5" t="inlineStr">
        <is>
          <t>PR</t>
        </is>
      </c>
      <c r="M1009" s="5" t="n">
        <v>1276</v>
      </c>
      <c r="N1009" s="9" t="n">
        <v>1537138.130000001</v>
      </c>
      <c r="O1009" s="19" t="n">
        <v>100.387808908046</v>
      </c>
      <c r="P1009" s="5" t="inlineStr">
        <is>
          <t>03 - SUL</t>
        </is>
      </c>
      <c r="Q1009" s="5" t="inlineStr">
        <is>
          <t>HEMANUELE DITZEL (MANU)</t>
        </is>
      </c>
      <c r="R1009" s="5" t="inlineStr"/>
      <c r="S1009" s="5" t="inlineStr">
        <is>
          <t>ZR - NAO APLICAVEL</t>
        </is>
      </c>
      <c r="T1009" s="5" t="inlineStr">
        <is>
          <t>HEMANUELE ROSA DITZEL</t>
        </is>
      </c>
      <c r="U1009" s="5" t="inlineStr"/>
      <c r="V1009" s="5" t="inlineStr">
        <is>
          <t>sem venda</t>
        </is>
      </c>
      <c r="W1009" s="5" t="inlineStr">
        <is>
          <t>REGIÕES/GRUPOS</t>
        </is>
      </c>
    </row>
    <row r="1010">
      <c r="A1010" s="20" t="n">
        <v>0</v>
      </c>
      <c r="B1010" s="21" t="inlineStr">
        <is>
          <t>ROXO</t>
        </is>
      </c>
      <c r="C1010" s="9" t="n">
        <v>1553.191489361702</v>
      </c>
      <c r="D1010" s="9" t="n">
        <v>0</v>
      </c>
      <c r="E1010" s="9" t="n">
        <v>1553.191489361702</v>
      </c>
      <c r="F1010" s="6" t="n">
        <v>0</v>
      </c>
      <c r="G1010" s="5" t="inlineStr">
        <is>
          <t>SEM GRUPO</t>
        </is>
      </c>
      <c r="H1010" s="5" t="inlineStr">
        <is>
          <t>SC</t>
        </is>
      </c>
      <c r="I1010" s="5" t="n">
        <v>1276</v>
      </c>
      <c r="J1010" s="5" t="inlineStr">
        <is>
          <t>Mapear + Prospectar</t>
        </is>
      </c>
      <c r="K1010" s="5" t="inlineStr">
        <is>
          <t>SEM REDE</t>
        </is>
      </c>
      <c r="L1010" s="5" t="inlineStr">
        <is>
          <t>SC</t>
        </is>
      </c>
      <c r="M1010" s="5" t="n">
        <v>1276</v>
      </c>
      <c r="N1010" s="9" t="n">
        <v>1537138.130000001</v>
      </c>
      <c r="O1010" s="19" t="n">
        <v>100.387808908046</v>
      </c>
      <c r="P1010" s="5" t="inlineStr">
        <is>
          <t>03 - SUL</t>
        </is>
      </c>
      <c r="Q1010" s="5" t="inlineStr">
        <is>
          <t>HEMANUELE DITZEL (MANU)</t>
        </is>
      </c>
      <c r="R1010" s="5" t="inlineStr"/>
      <c r="S1010" s="5" t="inlineStr">
        <is>
          <t>ZR - NAO APLICAVEL</t>
        </is>
      </c>
      <c r="T1010" s="5" t="inlineStr">
        <is>
          <t>HEMANUELE ROSA DITZEL</t>
        </is>
      </c>
      <c r="U1010" s="5" t="inlineStr"/>
      <c r="V1010" s="5" t="inlineStr">
        <is>
          <t>sem venda</t>
        </is>
      </c>
      <c r="W1010" s="5" t="inlineStr">
        <is>
          <t>REGIÕES/GRUPOS</t>
        </is>
      </c>
    </row>
    <row r="1011">
      <c r="A1011" s="20" t="n">
        <v>0</v>
      </c>
      <c r="B1011" s="21" t="inlineStr">
        <is>
          <t>ROXO</t>
        </is>
      </c>
      <c r="C1011" s="9" t="n">
        <v>6566.037735849057</v>
      </c>
      <c r="D1011" s="9" t="n">
        <v>0</v>
      </c>
      <c r="E1011" s="9" t="n">
        <v>6566.037735849057</v>
      </c>
      <c r="F1011" s="6" t="n">
        <v>0</v>
      </c>
      <c r="G1011" s="5" t="inlineStr">
        <is>
          <t>DIVINA TERRA</t>
        </is>
      </c>
      <c r="H1011" s="5" t="inlineStr"/>
      <c r="I1011" s="5" t="n">
        <v>53</v>
      </c>
      <c r="J1011" s="5" t="inlineStr">
        <is>
          <t>Mapear + Prospectar</t>
        </is>
      </c>
      <c r="K1011" s="5" t="inlineStr">
        <is>
          <t>DIVINA TERRA</t>
        </is>
      </c>
      <c r="L1011" s="5" t="inlineStr"/>
      <c r="M1011" s="5" t="n">
        <v>53</v>
      </c>
      <c r="N1011" s="9" t="n">
        <v>26524.04</v>
      </c>
      <c r="O1011" s="19" t="n">
        <v>41.70446540880504</v>
      </c>
      <c r="P1011" s="5" t="inlineStr">
        <is>
          <t>03 - NACIONAL</t>
        </is>
      </c>
      <c r="Q1011" s="5" t="inlineStr">
        <is>
          <t>DAIANE STAVICKI</t>
        </is>
      </c>
      <c r="R1011" s="5" t="inlineStr"/>
      <c r="S1011" s="5" t="inlineStr">
        <is>
          <t>ZR - NAO APLICAVEL</t>
        </is>
      </c>
      <c r="T1011" s="5" t="inlineStr">
        <is>
          <t>ZV - NAO APLICAVEL</t>
        </is>
      </c>
      <c r="U1011" s="5" t="inlineStr"/>
      <c r="V1011" s="5" t="inlineStr">
        <is>
          <t>sem venda</t>
        </is>
      </c>
      <c r="W1011" s="5" t="inlineStr">
        <is>
          <t>REDES/GRUPOS</t>
        </is>
      </c>
    </row>
    <row r="1012">
      <c r="A1012" s="20" t="n">
        <v>0</v>
      </c>
      <c r="B1012" s="21" t="inlineStr">
        <is>
          <t>ROXO</t>
        </is>
      </c>
      <c r="C1012" s="9" t="n">
        <v>1553.191489361702</v>
      </c>
      <c r="D1012" s="9" t="n">
        <v>0</v>
      </c>
      <c r="E1012" s="9" t="n">
        <v>1553.191489361702</v>
      </c>
      <c r="F1012" s="6" t="n">
        <v>0</v>
      </c>
      <c r="G1012" s="5" t="inlineStr">
        <is>
          <t>SEM GRUPO</t>
        </is>
      </c>
      <c r="H1012" s="5" t="inlineStr">
        <is>
          <t>SC</t>
        </is>
      </c>
      <c r="I1012" s="5" t="n">
        <v>1276</v>
      </c>
      <c r="J1012" s="5" t="inlineStr">
        <is>
          <t>Mapear + Prospectar</t>
        </is>
      </c>
      <c r="K1012" s="5" t="inlineStr">
        <is>
          <t>SEM REDE</t>
        </is>
      </c>
      <c r="L1012" s="5" t="inlineStr">
        <is>
          <t>SC</t>
        </is>
      </c>
      <c r="M1012" s="5" t="n">
        <v>1276</v>
      </c>
      <c r="N1012" s="9" t="n">
        <v>1537138.130000001</v>
      </c>
      <c r="O1012" s="19" t="n">
        <v>100.387808908046</v>
      </c>
      <c r="P1012" s="5" t="inlineStr">
        <is>
          <t>03 - SUL</t>
        </is>
      </c>
      <c r="Q1012" s="5" t="inlineStr">
        <is>
          <t>HEMANUELE DITZEL (MANU)</t>
        </is>
      </c>
      <c r="R1012" s="5" t="inlineStr"/>
      <c r="S1012" s="5" t="inlineStr">
        <is>
          <t>ZR - NAO APLICAVEL</t>
        </is>
      </c>
      <c r="T1012" s="5" t="inlineStr">
        <is>
          <t>HEMANUELE ROSA DITZEL</t>
        </is>
      </c>
      <c r="U1012" s="5" t="inlineStr"/>
      <c r="V1012" s="5" t="inlineStr">
        <is>
          <t>sem venda</t>
        </is>
      </c>
      <c r="W1012" s="5" t="inlineStr">
        <is>
          <t>REGIÕES/GRUPOS</t>
        </is>
      </c>
    </row>
    <row r="1013">
      <c r="A1013" s="20" t="n">
        <v>0</v>
      </c>
      <c r="B1013" s="21" t="inlineStr">
        <is>
          <t>ROXO</t>
        </is>
      </c>
      <c r="C1013" s="9" t="n">
        <v>1613.793103448276</v>
      </c>
      <c r="D1013" s="9" t="n">
        <v>0</v>
      </c>
      <c r="E1013" s="9" t="n">
        <v>1613.793103448276</v>
      </c>
      <c r="F1013" s="6" t="n">
        <v>0</v>
      </c>
      <c r="G1013" s="5" t="inlineStr">
        <is>
          <t>SEM GRUPO</t>
        </is>
      </c>
      <c r="H1013" s="5" t="inlineStr">
        <is>
          <t>PR</t>
        </is>
      </c>
      <c r="I1013" s="5" t="n">
        <v>1276</v>
      </c>
      <c r="J1013" s="5" t="inlineStr">
        <is>
          <t>Mapear + Prospectar</t>
        </is>
      </c>
      <c r="K1013" s="5" t="inlineStr">
        <is>
          <t>SEM REDE</t>
        </is>
      </c>
      <c r="L1013" s="5" t="inlineStr">
        <is>
          <t>PR</t>
        </is>
      </c>
      <c r="M1013" s="5" t="n">
        <v>1276</v>
      </c>
      <c r="N1013" s="9" t="n">
        <v>1537138.130000001</v>
      </c>
      <c r="O1013" s="19" t="n">
        <v>100.387808908046</v>
      </c>
      <c r="P1013" s="5" t="inlineStr">
        <is>
          <t>03 - SUL</t>
        </is>
      </c>
      <c r="Q1013" s="5" t="inlineStr">
        <is>
          <t>HEMANUELE DITZEL (MANU)</t>
        </is>
      </c>
      <c r="R1013" s="5" t="inlineStr"/>
      <c r="S1013" s="5" t="inlineStr">
        <is>
          <t>ZR - NAO APLICAVEL</t>
        </is>
      </c>
      <c r="T1013" s="5" t="inlineStr">
        <is>
          <t>HEMANUELE ROSA DITZEL</t>
        </is>
      </c>
      <c r="U1013" s="5" t="inlineStr"/>
      <c r="V1013" s="5" t="inlineStr">
        <is>
          <t>sem venda</t>
        </is>
      </c>
      <c r="W1013" s="5" t="inlineStr">
        <is>
          <t>REGIÕES/GRUPOS</t>
        </is>
      </c>
    </row>
    <row r="1014">
      <c r="A1014" s="20" t="n">
        <v>0</v>
      </c>
      <c r="B1014" s="21" t="inlineStr">
        <is>
          <t>ROXO</t>
        </is>
      </c>
      <c r="C1014" s="9" t="n">
        <v>1542.857142857143</v>
      </c>
      <c r="D1014" s="9" t="n">
        <v>0</v>
      </c>
      <c r="E1014" s="9" t="n">
        <v>1542.857142857143</v>
      </c>
      <c r="F1014" s="6" t="n">
        <v>0</v>
      </c>
      <c r="G1014" s="5" t="inlineStr">
        <is>
          <t>SEM GRUPO</t>
        </is>
      </c>
      <c r="H1014" s="5" t="inlineStr">
        <is>
          <t>MS</t>
        </is>
      </c>
      <c r="I1014" s="5" t="n">
        <v>1276</v>
      </c>
      <c r="J1014" s="5" t="inlineStr">
        <is>
          <t>Mapear + Prospectar</t>
        </is>
      </c>
      <c r="K1014" s="5" t="inlineStr">
        <is>
          <t>SEM REDE</t>
        </is>
      </c>
      <c r="L1014" s="5" t="inlineStr">
        <is>
          <t>MS</t>
        </is>
      </c>
      <c r="M1014" s="5" t="n">
        <v>1276</v>
      </c>
      <c r="N1014" s="9" t="n">
        <v>1537138.130000001</v>
      </c>
      <c r="O1014" s="19" t="n">
        <v>100.387808908046</v>
      </c>
      <c r="P1014" s="5" t="inlineStr">
        <is>
          <t>03 - CENTRO OESTE</t>
        </is>
      </c>
      <c r="Q1014" s="5" t="inlineStr">
        <is>
          <t>LARISSA PADILHA</t>
        </is>
      </c>
      <c r="R1014" s="5" t="inlineStr"/>
      <c r="S1014" s="5" t="inlineStr">
        <is>
          <t>42.149.466 LARISSA DA SILVA PADILHA - ME</t>
        </is>
      </c>
      <c r="T1014" s="5" t="inlineStr">
        <is>
          <t>ZV - NAO APLICAVEL</t>
        </is>
      </c>
      <c r="U1014" s="5" t="inlineStr"/>
      <c r="V1014" s="5" t="inlineStr">
        <is>
          <t>sem venda</t>
        </is>
      </c>
      <c r="W1014" s="5" t="inlineStr">
        <is>
          <t>REGIÕES/GRUPOS</t>
        </is>
      </c>
    </row>
    <row r="1015">
      <c r="A1015" s="20" t="n">
        <v>0</v>
      </c>
      <c r="B1015" s="21" t="inlineStr">
        <is>
          <t>ROXO</t>
        </is>
      </c>
      <c r="C1015" s="9" t="n">
        <v>1440</v>
      </c>
      <c r="D1015" s="9" t="n">
        <v>0</v>
      </c>
      <c r="E1015" s="9" t="n">
        <v>1440</v>
      </c>
      <c r="F1015" s="6" t="n">
        <v>0</v>
      </c>
      <c r="G1015" s="5" t="inlineStr">
        <is>
          <t>SEM GRUPO</t>
        </is>
      </c>
      <c r="H1015" s="5" t="inlineStr">
        <is>
          <t>MG</t>
        </is>
      </c>
      <c r="I1015" s="5" t="n">
        <v>1276</v>
      </c>
      <c r="J1015" s="5" t="inlineStr">
        <is>
          <t>Mapear + Prospectar</t>
        </is>
      </c>
      <c r="K1015" s="5" t="inlineStr">
        <is>
          <t>SEM REDE</t>
        </is>
      </c>
      <c r="L1015" s="5" t="inlineStr">
        <is>
          <t>MG</t>
        </is>
      </c>
      <c r="M1015" s="5" t="n">
        <v>1276</v>
      </c>
      <c r="N1015" s="9" t="n">
        <v>1537138.130000001</v>
      </c>
      <c r="O1015" s="19" t="n">
        <v>100.387808908046</v>
      </c>
      <c r="P1015" s="5" t="inlineStr">
        <is>
          <t>03 - RJ + ES + MG</t>
        </is>
      </c>
      <c r="Q1015" s="5" t="inlineStr">
        <is>
          <t>LARISSA PADILHA</t>
        </is>
      </c>
      <c r="R1015" s="5" t="inlineStr"/>
      <c r="S1015" s="5" t="inlineStr">
        <is>
          <t>42.149.466 LARISSA DA SILVA PADILHA - ME</t>
        </is>
      </c>
      <c r="T1015" s="5" t="inlineStr">
        <is>
          <t>ZV - NAO APLICAVEL</t>
        </is>
      </c>
      <c r="U1015" s="5" t="inlineStr"/>
      <c r="V1015" s="5" t="inlineStr">
        <is>
          <t>sem venda</t>
        </is>
      </c>
      <c r="W1015" s="5" t="inlineStr">
        <is>
          <t>REGIÕES/GRUPOS</t>
        </is>
      </c>
    </row>
    <row r="1016">
      <c r="A1016" s="20" t="n">
        <v>0</v>
      </c>
      <c r="B1016" s="21" t="inlineStr">
        <is>
          <t>ROXO</t>
        </is>
      </c>
      <c r="C1016" s="9" t="n">
        <v>6566.037735849057</v>
      </c>
      <c r="D1016" s="9" t="n">
        <v>0</v>
      </c>
      <c r="E1016" s="9" t="n">
        <v>6566.037735849057</v>
      </c>
      <c r="F1016" s="6" t="n">
        <v>0</v>
      </c>
      <c r="G1016" s="5" t="inlineStr">
        <is>
          <t>DIVINA TERRA</t>
        </is>
      </c>
      <c r="H1016" s="5" t="inlineStr"/>
      <c r="I1016" s="5" t="n">
        <v>53</v>
      </c>
      <c r="J1016" s="5" t="inlineStr">
        <is>
          <t>Mapear + Prospectar</t>
        </is>
      </c>
      <c r="K1016" s="5" t="inlineStr">
        <is>
          <t>DIVINA TERRA</t>
        </is>
      </c>
      <c r="L1016" s="5" t="inlineStr"/>
      <c r="M1016" s="5" t="n">
        <v>53</v>
      </c>
      <c r="N1016" s="9" t="n">
        <v>26524.04</v>
      </c>
      <c r="O1016" s="19" t="n">
        <v>41.70446540880504</v>
      </c>
      <c r="P1016" s="5" t="inlineStr">
        <is>
          <t>03 - NACIONAL</t>
        </is>
      </c>
      <c r="Q1016" s="5" t="inlineStr">
        <is>
          <t>DAIANE STAVICKI</t>
        </is>
      </c>
      <c r="R1016" s="5" t="inlineStr"/>
      <c r="S1016" s="5" t="inlineStr">
        <is>
          <t>ZR - NAO APLICAVEL</t>
        </is>
      </c>
      <c r="T1016" s="5" t="inlineStr">
        <is>
          <t>HEMANUELE ROSA DITZEL</t>
        </is>
      </c>
      <c r="U1016" s="5" t="inlineStr"/>
      <c r="V1016" s="5" t="inlineStr">
        <is>
          <t>sem venda</t>
        </is>
      </c>
      <c r="W1016" s="5" t="inlineStr">
        <is>
          <t>REDES/GRUPOS</t>
        </is>
      </c>
    </row>
    <row r="1017">
      <c r="A1017" s="20" t="n">
        <v>0</v>
      </c>
      <c r="B1017" s="21" t="inlineStr">
        <is>
          <t>ROXO</t>
        </is>
      </c>
      <c r="C1017" s="9" t="n">
        <v>1553.191489361702</v>
      </c>
      <c r="D1017" s="9" t="n">
        <v>0</v>
      </c>
      <c r="E1017" s="9" t="n">
        <v>1553.191489361702</v>
      </c>
      <c r="F1017" s="6" t="n">
        <v>0</v>
      </c>
      <c r="G1017" s="5" t="inlineStr">
        <is>
          <t>SEM GRUPO</t>
        </is>
      </c>
      <c r="H1017" s="5" t="inlineStr">
        <is>
          <t>SC</t>
        </is>
      </c>
      <c r="I1017" s="5" t="n">
        <v>1276</v>
      </c>
      <c r="J1017" s="5" t="inlineStr">
        <is>
          <t>Mapear + Prospectar</t>
        </is>
      </c>
      <c r="K1017" s="5" t="inlineStr">
        <is>
          <t>SEM REDE</t>
        </is>
      </c>
      <c r="L1017" s="5" t="inlineStr">
        <is>
          <t>SC</t>
        </is>
      </c>
      <c r="M1017" s="5" t="n">
        <v>1276</v>
      </c>
      <c r="N1017" s="9" t="n">
        <v>1537138.130000001</v>
      </c>
      <c r="O1017" s="19" t="n">
        <v>100.387808908046</v>
      </c>
      <c r="P1017" s="5" t="inlineStr">
        <is>
          <t>03 - SUL</t>
        </is>
      </c>
      <c r="Q1017" s="5" t="inlineStr">
        <is>
          <t>HEMANUELE DITZEL (MANU)</t>
        </is>
      </c>
      <c r="R1017" s="5" t="inlineStr"/>
      <c r="S1017" s="5" t="inlineStr">
        <is>
          <t>ZR - NAO APLICAVEL</t>
        </is>
      </c>
      <c r="T1017" s="5" t="inlineStr">
        <is>
          <t>HEMANUELE ROSA DITZEL</t>
        </is>
      </c>
      <c r="U1017" s="5" t="inlineStr"/>
      <c r="V1017" s="5" t="inlineStr">
        <is>
          <t>sem venda</t>
        </is>
      </c>
      <c r="W1017" s="5" t="inlineStr">
        <is>
          <t>REGIÕES/GRUPOS</t>
        </is>
      </c>
    </row>
    <row r="1018">
      <c r="A1018" s="20" t="n">
        <v>0</v>
      </c>
      <c r="B1018" s="21" t="inlineStr">
        <is>
          <t>ROXO</t>
        </is>
      </c>
      <c r="C1018" s="9" t="n">
        <v>1553.191489361702</v>
      </c>
      <c r="D1018" s="9" t="n">
        <v>0</v>
      </c>
      <c r="E1018" s="9" t="n">
        <v>1553.191489361702</v>
      </c>
      <c r="F1018" s="6" t="n">
        <v>0</v>
      </c>
      <c r="G1018" s="5" t="inlineStr">
        <is>
          <t>SEM GRUPO</t>
        </is>
      </c>
      <c r="H1018" s="5" t="inlineStr">
        <is>
          <t>SC</t>
        </is>
      </c>
      <c r="I1018" s="5" t="n">
        <v>1276</v>
      </c>
      <c r="J1018" s="5" t="inlineStr">
        <is>
          <t>Mapear + Prospectar</t>
        </is>
      </c>
      <c r="K1018" s="5" t="inlineStr">
        <is>
          <t>SEM REDE</t>
        </is>
      </c>
      <c r="L1018" s="5" t="inlineStr">
        <is>
          <t>SC</t>
        </is>
      </c>
      <c r="M1018" s="5" t="n">
        <v>1276</v>
      </c>
      <c r="N1018" s="9" t="n">
        <v>1537138.130000001</v>
      </c>
      <c r="O1018" s="19" t="n">
        <v>100.387808908046</v>
      </c>
      <c r="P1018" s="5" t="inlineStr">
        <is>
          <t>03 - SUL</t>
        </is>
      </c>
      <c r="Q1018" s="5" t="inlineStr">
        <is>
          <t>HEMANUELE DITZEL (MANU)</t>
        </is>
      </c>
      <c r="R1018" s="5" t="inlineStr"/>
      <c r="S1018" s="5" t="inlineStr">
        <is>
          <t>ZR - NAO APLICAVEL</t>
        </is>
      </c>
      <c r="T1018" s="5" t="inlineStr">
        <is>
          <t>HEMANUELE ROSA DITZEL</t>
        </is>
      </c>
      <c r="U1018" s="5" t="inlineStr"/>
      <c r="V1018" s="5" t="inlineStr">
        <is>
          <t>sem venda</t>
        </is>
      </c>
      <c r="W1018" s="5" t="inlineStr">
        <is>
          <t>REGIÕES/GRUPOS</t>
        </is>
      </c>
    </row>
    <row r="1019">
      <c r="A1019" s="20" t="n">
        <v>0</v>
      </c>
      <c r="B1019" s="21" t="inlineStr">
        <is>
          <t>ROXO</t>
        </is>
      </c>
      <c r="C1019" s="9" t="n">
        <v>1612.5</v>
      </c>
      <c r="D1019" s="9" t="n">
        <v>0</v>
      </c>
      <c r="E1019" s="9" t="n">
        <v>1612.5</v>
      </c>
      <c r="F1019" s="6" t="n">
        <v>0</v>
      </c>
      <c r="G1019" s="5" t="inlineStr">
        <is>
          <t>SEM GRUPO</t>
        </is>
      </c>
      <c r="H1019" s="5" t="inlineStr">
        <is>
          <t>RS</t>
        </is>
      </c>
      <c r="I1019" s="5" t="n">
        <v>1276</v>
      </c>
      <c r="J1019" s="5" t="inlineStr">
        <is>
          <t>Mapear + Prospectar</t>
        </is>
      </c>
      <c r="K1019" s="5" t="inlineStr">
        <is>
          <t>SEM REDE</t>
        </is>
      </c>
      <c r="L1019" s="5" t="inlineStr">
        <is>
          <t>RS</t>
        </is>
      </c>
      <c r="M1019" s="5" t="n">
        <v>1276</v>
      </c>
      <c r="N1019" s="9" t="n">
        <v>1537138.130000001</v>
      </c>
      <c r="O1019" s="19" t="n">
        <v>100.387808908046</v>
      </c>
      <c r="P1019" s="5" t="inlineStr">
        <is>
          <t>03 - SUL</t>
        </is>
      </c>
      <c r="Q1019" s="5" t="inlineStr">
        <is>
          <t>HEMANUELE DITZEL (MANU)</t>
        </is>
      </c>
      <c r="R1019" s="5" t="inlineStr"/>
      <c r="S1019" s="5" t="inlineStr">
        <is>
          <t>ZR - NAO APLICAVEL</t>
        </is>
      </c>
      <c r="T1019" s="5" t="inlineStr">
        <is>
          <t>HEMANUELE ROSA DITZEL</t>
        </is>
      </c>
      <c r="U1019" s="5" t="inlineStr"/>
      <c r="V1019" s="5" t="inlineStr">
        <is>
          <t>sem venda</t>
        </is>
      </c>
      <c r="W1019" s="5" t="inlineStr">
        <is>
          <t>REGIÕES/GRUPOS</t>
        </is>
      </c>
    </row>
    <row r="1020">
      <c r="A1020" s="20" t="n">
        <v>0</v>
      </c>
      <c r="B1020" s="21" t="inlineStr">
        <is>
          <t>ROXO</t>
        </is>
      </c>
      <c r="C1020" s="9" t="n">
        <v>1711.764705882353</v>
      </c>
      <c r="D1020" s="9" t="n">
        <v>0</v>
      </c>
      <c r="E1020" s="9" t="n">
        <v>1711.764705882353</v>
      </c>
      <c r="F1020" s="6" t="n">
        <v>0</v>
      </c>
      <c r="G1020" s="5" t="inlineStr">
        <is>
          <t>SEM GRUPO</t>
        </is>
      </c>
      <c r="H1020" s="5" t="inlineStr">
        <is>
          <t>PR</t>
        </is>
      </c>
      <c r="I1020" s="5" t="n">
        <v>1276</v>
      </c>
      <c r="J1020" s="5" t="inlineStr">
        <is>
          <t>Mapear + Prospectar</t>
        </is>
      </c>
      <c r="K1020" s="5" t="inlineStr">
        <is>
          <t>SEM REDE</t>
        </is>
      </c>
      <c r="L1020" s="5" t="inlineStr">
        <is>
          <t>PR</t>
        </is>
      </c>
      <c r="M1020" s="5" t="n">
        <v>1276</v>
      </c>
      <c r="N1020" s="9" t="n">
        <v>1537138.130000001</v>
      </c>
      <c r="O1020" s="19" t="n">
        <v>100.387808908046</v>
      </c>
      <c r="P1020" s="5" t="inlineStr">
        <is>
          <t>03 - SUL</t>
        </is>
      </c>
      <c r="Q1020" s="5" t="inlineStr">
        <is>
          <t>HEMANUELE DITZEL (MANU)</t>
        </is>
      </c>
      <c r="R1020" s="5" t="inlineStr"/>
      <c r="S1020" s="5" t="inlineStr">
        <is>
          <t>ZR - NAO APLICAVEL</t>
        </is>
      </c>
      <c r="T1020" s="5" t="inlineStr">
        <is>
          <t>HEMANUELE ROSA DITZEL</t>
        </is>
      </c>
      <c r="U1020" s="5" t="inlineStr"/>
      <c r="V1020" s="5" t="inlineStr">
        <is>
          <t>sem venda</t>
        </is>
      </c>
      <c r="W1020" s="5" t="inlineStr">
        <is>
          <t>REGIÕES/GRUPOS</t>
        </is>
      </c>
    </row>
    <row r="1021">
      <c r="A1021" s="20" t="n">
        <v>0</v>
      </c>
      <c r="B1021" s="21" t="inlineStr">
        <is>
          <t>ROXO</t>
        </is>
      </c>
      <c r="C1021" s="9" t="n">
        <v>7200</v>
      </c>
      <c r="D1021" s="9" t="n">
        <v>0</v>
      </c>
      <c r="E1021" s="9" t="n">
        <v>7200</v>
      </c>
      <c r="F1021" s="6" t="n">
        <v>0</v>
      </c>
      <c r="G1021" s="5" t="inlineStr">
        <is>
          <t>ARMAZEM FIT STORE</t>
        </is>
      </c>
      <c r="H1021" s="5" t="inlineStr">
        <is>
          <t>RS</t>
        </is>
      </c>
      <c r="I1021" s="5" t="n">
        <v>5</v>
      </c>
      <c r="J1021" s="5" t="inlineStr">
        <is>
          <t>Mapear + Prospectar</t>
        </is>
      </c>
      <c r="K1021" s="5" t="inlineStr">
        <is>
          <t>ARMAZEM FIT STORE</t>
        </is>
      </c>
      <c r="L1021" s="5" t="inlineStr">
        <is>
          <t>RS</t>
        </is>
      </c>
      <c r="M1021" s="5" t="n">
        <v>5</v>
      </c>
      <c r="N1021" s="9" t="n">
        <v>0</v>
      </c>
      <c r="O1021" s="19" t="n">
        <v>0</v>
      </c>
      <c r="P1021" s="5" t="inlineStr">
        <is>
          <t>03 - SUL</t>
        </is>
      </c>
      <c r="Q1021" s="5" t="inlineStr">
        <is>
          <t>DAIANE STAVICKI</t>
        </is>
      </c>
      <c r="R1021" s="5" t="inlineStr"/>
      <c r="S1021" s="5" t="inlineStr">
        <is>
          <t>ZR - NAO APLICAVEL</t>
        </is>
      </c>
      <c r="T1021" s="5" t="inlineStr">
        <is>
          <t>HEMANUELE ROSA DITZEL</t>
        </is>
      </c>
      <c r="U1021" s="5" t="inlineStr"/>
      <c r="V1021" s="5" t="inlineStr">
        <is>
          <t>sem venda</t>
        </is>
      </c>
      <c r="W1021" s="5" t="inlineStr">
        <is>
          <t>REDES/GRUPOS</t>
        </is>
      </c>
    </row>
    <row r="1022">
      <c r="A1022" s="20" t="n">
        <v>0</v>
      </c>
      <c r="B1022" s="21" t="inlineStr">
        <is>
          <t>ROXO</t>
        </is>
      </c>
      <c r="C1022" s="9" t="n">
        <v>1600</v>
      </c>
      <c r="D1022" s="9" t="n">
        <v>0</v>
      </c>
      <c r="E1022" s="9" t="n">
        <v>1600</v>
      </c>
      <c r="F1022" s="6" t="n">
        <v>0</v>
      </c>
      <c r="G1022" s="5" t="inlineStr">
        <is>
          <t>SEM GRUPO</t>
        </is>
      </c>
      <c r="H1022" s="5" t="inlineStr">
        <is>
          <t>RJ</t>
        </is>
      </c>
      <c r="I1022" s="5" t="n">
        <v>1276</v>
      </c>
      <c r="J1022" s="5" t="inlineStr">
        <is>
          <t>Mapear + Prospectar</t>
        </is>
      </c>
      <c r="K1022" s="5" t="inlineStr">
        <is>
          <t>SEM REDE</t>
        </is>
      </c>
      <c r="L1022" s="5" t="inlineStr">
        <is>
          <t>RJ</t>
        </is>
      </c>
      <c r="M1022" s="5" t="n">
        <v>1276</v>
      </c>
      <c r="N1022" s="9" t="n">
        <v>1537138.130000001</v>
      </c>
      <c r="O1022" s="19" t="n">
        <v>100.387808908046</v>
      </c>
      <c r="P1022" s="5" t="inlineStr">
        <is>
          <t>03 - RJ + ES + MG</t>
        </is>
      </c>
      <c r="Q1022" s="5" t="inlineStr">
        <is>
          <t>LARISSA PADILHA</t>
        </is>
      </c>
      <c r="R1022" s="5" t="inlineStr"/>
      <c r="S1022" s="5" t="inlineStr">
        <is>
          <t>42.149.466 LARISSA DA SILVA PADILHA - ME</t>
        </is>
      </c>
      <c r="T1022" s="5" t="inlineStr">
        <is>
          <t>ZV - NAO APLICAVEL</t>
        </is>
      </c>
      <c r="U1022" s="5" t="inlineStr"/>
      <c r="V1022" s="5" t="inlineStr">
        <is>
          <t>sem venda</t>
        </is>
      </c>
      <c r="W1022" s="5" t="inlineStr">
        <is>
          <t>REGIÕES/GRUPOS</t>
        </is>
      </c>
    </row>
    <row r="1023">
      <c r="A1023" s="20" t="n">
        <v>0</v>
      </c>
      <c r="B1023" s="21" t="inlineStr">
        <is>
          <t>ROXO</t>
        </is>
      </c>
      <c r="C1023" s="9" t="n">
        <v>10875</v>
      </c>
      <c r="D1023" s="9" t="n">
        <v>0</v>
      </c>
      <c r="E1023" s="9" t="n">
        <v>10875</v>
      </c>
      <c r="F1023" s="6" t="n">
        <v>0</v>
      </c>
      <c r="G1023" s="5" t="inlineStr">
        <is>
          <t>CIA DA SAUDE</t>
        </is>
      </c>
      <c r="H1023" s="5" t="inlineStr"/>
      <c r="I1023" s="5" t="n">
        <v>72</v>
      </c>
      <c r="J1023" s="5" t="inlineStr">
        <is>
          <t>Mapear + Prospectar</t>
        </is>
      </c>
      <c r="K1023" s="5" t="inlineStr">
        <is>
          <t>CIA DA SAUDE</t>
        </is>
      </c>
      <c r="L1023" s="5" t="inlineStr"/>
      <c r="M1023" s="5" t="n">
        <v>72</v>
      </c>
      <c r="N1023" s="9" t="n">
        <v>35479.27</v>
      </c>
      <c r="O1023" s="19" t="n">
        <v>41.06396990740741</v>
      </c>
      <c r="P1023" s="5" t="inlineStr">
        <is>
          <t>03 - NACIONAL</t>
        </is>
      </c>
      <c r="Q1023" s="5" t="inlineStr">
        <is>
          <t>JULIO GADRET</t>
        </is>
      </c>
      <c r="R1023" s="5" t="inlineStr"/>
      <c r="S1023" s="5" t="inlineStr">
        <is>
          <t>LG REPRESENTACOES LTDA - EPP</t>
        </is>
      </c>
      <c r="T1023" s="5" t="inlineStr">
        <is>
          <t>ZV - NAO APLICAVEL</t>
        </is>
      </c>
      <c r="U1023" s="5" t="inlineStr"/>
      <c r="V1023" s="5" t="inlineStr">
        <is>
          <t>sem venda</t>
        </is>
      </c>
      <c r="W1023" s="5" t="inlineStr">
        <is>
          <t>REDES/GRUPOS</t>
        </is>
      </c>
    </row>
    <row r="1024">
      <c r="A1024" s="20" t="n">
        <v>0</v>
      </c>
      <c r="B1024" s="21" t="inlineStr">
        <is>
          <t>ROXO</t>
        </is>
      </c>
      <c r="C1024" s="9" t="n">
        <v>10875</v>
      </c>
      <c r="D1024" s="9" t="n">
        <v>0</v>
      </c>
      <c r="E1024" s="9" t="n">
        <v>10875</v>
      </c>
      <c r="F1024" s="6" t="n">
        <v>0</v>
      </c>
      <c r="G1024" s="5" t="inlineStr">
        <is>
          <t>CIA DA SAUDE</t>
        </is>
      </c>
      <c r="H1024" s="5" t="inlineStr"/>
      <c r="I1024" s="5" t="n">
        <v>72</v>
      </c>
      <c r="J1024" s="5" t="inlineStr">
        <is>
          <t>Mapear + Prospectar</t>
        </is>
      </c>
      <c r="K1024" s="5" t="inlineStr">
        <is>
          <t>CIA DA SAUDE</t>
        </is>
      </c>
      <c r="L1024" s="5" t="inlineStr"/>
      <c r="M1024" s="5" t="n">
        <v>72</v>
      </c>
      <c r="N1024" s="9" t="n">
        <v>35479.27</v>
      </c>
      <c r="O1024" s="19" t="n">
        <v>41.06396990740741</v>
      </c>
      <c r="P1024" s="5" t="inlineStr">
        <is>
          <t>03 - NACIONAL</t>
        </is>
      </c>
      <c r="Q1024" s="5" t="inlineStr">
        <is>
          <t>JULIO GADRET</t>
        </is>
      </c>
      <c r="R1024" s="5" t="inlineStr"/>
      <c r="S1024" s="5" t="inlineStr">
        <is>
          <t>LG REPRESENTACOES LTDA - EPP</t>
        </is>
      </c>
      <c r="T1024" s="5" t="inlineStr">
        <is>
          <t>ZV - NAO APLICAVEL</t>
        </is>
      </c>
      <c r="U1024" s="5" t="inlineStr"/>
      <c r="V1024" s="5" t="inlineStr">
        <is>
          <t>sem venda</t>
        </is>
      </c>
      <c r="W1024" s="5" t="inlineStr">
        <is>
          <t>REDES/GRUPOS</t>
        </is>
      </c>
    </row>
    <row r="1025">
      <c r="A1025" s="20" t="n">
        <v>0</v>
      </c>
      <c r="B1025" s="21" t="inlineStr">
        <is>
          <t>ROXO</t>
        </is>
      </c>
      <c r="C1025" s="9" t="n">
        <v>1513.953488372093</v>
      </c>
      <c r="D1025" s="9" t="n">
        <v>0</v>
      </c>
      <c r="E1025" s="9" t="n">
        <v>1513.953488372093</v>
      </c>
      <c r="F1025" s="6" t="n">
        <v>0</v>
      </c>
      <c r="G1025" s="5" t="inlineStr">
        <is>
          <t>SEM GRUPO</t>
        </is>
      </c>
      <c r="H1025" s="5" t="inlineStr">
        <is>
          <t>SC</t>
        </is>
      </c>
      <c r="I1025" s="5" t="n">
        <v>1276</v>
      </c>
      <c r="J1025" s="5" t="inlineStr">
        <is>
          <t>Mapear + Prospectar</t>
        </is>
      </c>
      <c r="K1025" s="5" t="inlineStr">
        <is>
          <t>SEM REDE</t>
        </is>
      </c>
      <c r="L1025" s="5" t="inlineStr">
        <is>
          <t>SC</t>
        </is>
      </c>
      <c r="M1025" s="5" t="n">
        <v>1276</v>
      </c>
      <c r="N1025" s="9" t="n">
        <v>1537138.130000001</v>
      </c>
      <c r="O1025" s="19" t="n">
        <v>100.387808908046</v>
      </c>
      <c r="P1025" s="5" t="inlineStr">
        <is>
          <t>03 - SUL</t>
        </is>
      </c>
      <c r="Q1025" s="5" t="inlineStr">
        <is>
          <t>HEMANUELE DITZEL (MANU)</t>
        </is>
      </c>
      <c r="R1025" s="5" t="inlineStr"/>
      <c r="S1025" s="5" t="inlineStr">
        <is>
          <t>ZR - NAO APLICAVEL</t>
        </is>
      </c>
      <c r="T1025" s="5" t="inlineStr">
        <is>
          <t>HEMANUELE ROSA DITZEL</t>
        </is>
      </c>
      <c r="U1025" s="5" t="inlineStr"/>
      <c r="V1025" s="5" t="inlineStr">
        <is>
          <t>sem venda</t>
        </is>
      </c>
      <c r="W1025" s="5" t="inlineStr">
        <is>
          <t>REGIÕES/GRUPOS</t>
        </is>
      </c>
    </row>
    <row r="1026">
      <c r="A1026" s="20" t="n">
        <v>0</v>
      </c>
      <c r="B1026" s="21" t="inlineStr">
        <is>
          <t>ROXO</t>
        </is>
      </c>
      <c r="C1026" s="9" t="n">
        <v>1600</v>
      </c>
      <c r="D1026" s="9" t="n">
        <v>0</v>
      </c>
      <c r="E1026" s="9" t="n">
        <v>1600</v>
      </c>
      <c r="F1026" s="6" t="n">
        <v>0</v>
      </c>
      <c r="G1026" s="5" t="inlineStr">
        <is>
          <t>SEM GRUPO</t>
        </is>
      </c>
      <c r="H1026" s="5" t="inlineStr">
        <is>
          <t>AL</t>
        </is>
      </c>
      <c r="I1026" s="5" t="n">
        <v>1276</v>
      </c>
      <c r="J1026" s="5" t="inlineStr">
        <is>
          <t>Mapear + Prospectar</t>
        </is>
      </c>
      <c r="K1026" s="5" t="inlineStr">
        <is>
          <t>SEM REDE</t>
        </is>
      </c>
      <c r="L1026" s="5" t="inlineStr">
        <is>
          <t>AL</t>
        </is>
      </c>
      <c r="M1026" s="5" t="n">
        <v>1276</v>
      </c>
      <c r="N1026" s="9" t="n">
        <v>1537138.130000001</v>
      </c>
      <c r="O1026" s="19" t="n">
        <v>100.387808908046</v>
      </c>
      <c r="P1026" s="5" t="inlineStr">
        <is>
          <t>03 - NORDESTE (SEM MA)</t>
        </is>
      </c>
      <c r="Q1026" s="5" t="inlineStr">
        <is>
          <t>LARISSA PADILHA</t>
        </is>
      </c>
      <c r="R1026" s="5" t="inlineStr"/>
      <c r="S1026" s="5" t="inlineStr">
        <is>
          <t>42.149.466 LARISSA DA SILVA PADILHA - ME</t>
        </is>
      </c>
      <c r="T1026" s="5" t="inlineStr">
        <is>
          <t>ZV - NAO APLICAVEL</t>
        </is>
      </c>
      <c r="U1026" s="5" t="inlineStr"/>
      <c r="V1026" s="5" t="inlineStr">
        <is>
          <t>sem venda</t>
        </is>
      </c>
      <c r="W1026" s="5" t="inlineStr">
        <is>
          <t>REGIÕES/GRUPOS</t>
        </is>
      </c>
    </row>
    <row r="1027">
      <c r="A1027" s="20" t="n">
        <v>0</v>
      </c>
      <c r="B1027" s="21" t="inlineStr">
        <is>
          <t>ROXO</t>
        </is>
      </c>
      <c r="C1027" s="9" t="n">
        <v>1613.793103448276</v>
      </c>
      <c r="D1027" s="9" t="n">
        <v>0</v>
      </c>
      <c r="E1027" s="9" t="n">
        <v>1613.793103448276</v>
      </c>
      <c r="F1027" s="6" t="n">
        <v>0</v>
      </c>
      <c r="G1027" s="5" t="inlineStr">
        <is>
          <t>SEM GRUPO</t>
        </is>
      </c>
      <c r="H1027" s="5" t="inlineStr">
        <is>
          <t>PR</t>
        </is>
      </c>
      <c r="I1027" s="5" t="n">
        <v>1276</v>
      </c>
      <c r="J1027" s="5" t="inlineStr">
        <is>
          <t>Mapear + Prospectar</t>
        </is>
      </c>
      <c r="K1027" s="5" t="inlineStr">
        <is>
          <t>SEM REDE</t>
        </is>
      </c>
      <c r="L1027" s="5" t="inlineStr">
        <is>
          <t>PR</t>
        </is>
      </c>
      <c r="M1027" s="5" t="n">
        <v>1276</v>
      </c>
      <c r="N1027" s="9" t="n">
        <v>1537138.130000001</v>
      </c>
      <c r="O1027" s="19" t="n">
        <v>100.387808908046</v>
      </c>
      <c r="P1027" s="5" t="inlineStr">
        <is>
          <t>03 - SUL</t>
        </is>
      </c>
      <c r="Q1027" s="5" t="inlineStr">
        <is>
          <t>HEMANUELE DITZEL (MANU)</t>
        </is>
      </c>
      <c r="R1027" s="5" t="inlineStr"/>
      <c r="S1027" s="5" t="inlineStr">
        <is>
          <t>ZR - NAO APLICAVEL</t>
        </is>
      </c>
      <c r="T1027" s="5" t="inlineStr">
        <is>
          <t>HEMANUELE ROSA DITZEL</t>
        </is>
      </c>
      <c r="U1027" s="5" t="inlineStr"/>
      <c r="V1027" s="5" t="inlineStr">
        <is>
          <t>sem venda</t>
        </is>
      </c>
      <c r="W1027" s="5" t="inlineStr">
        <is>
          <t>REGIÕES/GRUPOS</t>
        </is>
      </c>
    </row>
    <row r="1028">
      <c r="A1028" s="20" t="n">
        <v>0</v>
      </c>
      <c r="B1028" s="21" t="inlineStr">
        <is>
          <t>ROXO</t>
        </is>
      </c>
      <c r="C1028" s="9" t="n">
        <v>1513.953488372093</v>
      </c>
      <c r="D1028" s="9" t="n">
        <v>0</v>
      </c>
      <c r="E1028" s="9" t="n">
        <v>1513.953488372093</v>
      </c>
      <c r="F1028" s="6" t="n">
        <v>0</v>
      </c>
      <c r="G1028" s="5" t="inlineStr">
        <is>
          <t>SEM GRUPO</t>
        </is>
      </c>
      <c r="H1028" s="5" t="inlineStr">
        <is>
          <t>SC</t>
        </is>
      </c>
      <c r="I1028" s="5" t="n">
        <v>1276</v>
      </c>
      <c r="J1028" s="5" t="inlineStr">
        <is>
          <t>Mapear + Prospectar</t>
        </is>
      </c>
      <c r="K1028" s="5" t="inlineStr">
        <is>
          <t>SEM REDE</t>
        </is>
      </c>
      <c r="L1028" s="5" t="inlineStr">
        <is>
          <t>SC</t>
        </is>
      </c>
      <c r="M1028" s="5" t="n">
        <v>1276</v>
      </c>
      <c r="N1028" s="9" t="n">
        <v>1537138.130000001</v>
      </c>
      <c r="O1028" s="19" t="n">
        <v>100.387808908046</v>
      </c>
      <c r="P1028" s="5" t="inlineStr">
        <is>
          <t>03 - SUL</t>
        </is>
      </c>
      <c r="Q1028" s="5" t="inlineStr">
        <is>
          <t>HEMANUELE DITZEL (MANU)</t>
        </is>
      </c>
      <c r="R1028" s="5" t="inlineStr"/>
      <c r="S1028" s="5" t="inlineStr">
        <is>
          <t>ZR - NAO APLICAVEL</t>
        </is>
      </c>
      <c r="T1028" s="5" t="inlineStr">
        <is>
          <t>HEMANUELE ROSA DITZEL</t>
        </is>
      </c>
      <c r="U1028" s="5" t="inlineStr"/>
      <c r="V1028" s="5" t="inlineStr">
        <is>
          <t>sem venda</t>
        </is>
      </c>
      <c r="W1028" s="5" t="inlineStr">
        <is>
          <t>REGIÕES/GRUPOS</t>
        </is>
      </c>
    </row>
    <row r="1029">
      <c r="A1029" s="20" t="n">
        <v>0</v>
      </c>
      <c r="B1029" s="21" t="inlineStr">
        <is>
          <t>ROXO</t>
        </is>
      </c>
      <c r="C1029" s="9" t="n">
        <v>1440</v>
      </c>
      <c r="D1029" s="9" t="n">
        <v>0</v>
      </c>
      <c r="E1029" s="9" t="n">
        <v>1440</v>
      </c>
      <c r="F1029" s="6" t="n">
        <v>0</v>
      </c>
      <c r="G1029" s="5" t="inlineStr">
        <is>
          <t>SEM GRUPO</t>
        </is>
      </c>
      <c r="H1029" s="5" t="inlineStr">
        <is>
          <t>MG</t>
        </is>
      </c>
      <c r="I1029" s="5" t="n">
        <v>1276</v>
      </c>
      <c r="J1029" s="5" t="inlineStr">
        <is>
          <t>Mapear + Prospectar</t>
        </is>
      </c>
      <c r="K1029" s="5" t="inlineStr">
        <is>
          <t>SEM REDE</t>
        </is>
      </c>
      <c r="L1029" s="5" t="inlineStr">
        <is>
          <t>MG</t>
        </is>
      </c>
      <c r="M1029" s="5" t="n">
        <v>1276</v>
      </c>
      <c r="N1029" s="9" t="n">
        <v>1537138.130000001</v>
      </c>
      <c r="O1029" s="19" t="n">
        <v>100.387808908046</v>
      </c>
      <c r="P1029" s="5" t="inlineStr">
        <is>
          <t>03 - RJ + ES + MG</t>
        </is>
      </c>
      <c r="Q1029" s="5" t="inlineStr">
        <is>
          <t>LARISSA PADILHA</t>
        </is>
      </c>
      <c r="R1029" s="5" t="inlineStr"/>
      <c r="S1029" s="5" t="inlineStr">
        <is>
          <t>42.149.466 LARISSA DA SILVA PADILHA - ME</t>
        </is>
      </c>
      <c r="T1029" s="5" t="inlineStr">
        <is>
          <t>ZV - NAO APLICAVEL</t>
        </is>
      </c>
      <c r="U1029" s="5" t="inlineStr"/>
      <c r="V1029" s="5" t="inlineStr">
        <is>
          <t>sem venda</t>
        </is>
      </c>
      <c r="W1029" s="5" t="inlineStr">
        <is>
          <t>REGIÕES/GRUPOS</t>
        </is>
      </c>
    </row>
    <row r="1030">
      <c r="A1030" s="20" t="n">
        <v>0</v>
      </c>
      <c r="B1030" s="21" t="inlineStr">
        <is>
          <t>ROXO</t>
        </is>
      </c>
      <c r="C1030" s="9" t="n">
        <v>1613.793103448276</v>
      </c>
      <c r="D1030" s="9" t="n">
        <v>0</v>
      </c>
      <c r="E1030" s="9" t="n">
        <v>1613.793103448276</v>
      </c>
      <c r="F1030" s="6" t="n">
        <v>0</v>
      </c>
      <c r="G1030" s="5" t="inlineStr">
        <is>
          <t>SEM GRUPO</t>
        </is>
      </c>
      <c r="H1030" s="5" t="inlineStr">
        <is>
          <t>PR</t>
        </is>
      </c>
      <c r="I1030" s="5" t="n">
        <v>1276</v>
      </c>
      <c r="J1030" s="5" t="inlineStr">
        <is>
          <t>Mapear + Prospectar</t>
        </is>
      </c>
      <c r="K1030" s="5" t="inlineStr">
        <is>
          <t>SEM REDE</t>
        </is>
      </c>
      <c r="L1030" s="5" t="inlineStr">
        <is>
          <t>PR</t>
        </is>
      </c>
      <c r="M1030" s="5" t="n">
        <v>1276</v>
      </c>
      <c r="N1030" s="9" t="n">
        <v>1537138.130000001</v>
      </c>
      <c r="O1030" s="19" t="n">
        <v>100.387808908046</v>
      </c>
      <c r="P1030" s="5" t="inlineStr">
        <is>
          <t>03 - SUL</t>
        </is>
      </c>
      <c r="Q1030" s="5" t="inlineStr">
        <is>
          <t>HEMANUELE DITZEL (MANU)</t>
        </is>
      </c>
      <c r="R1030" s="5" t="inlineStr"/>
      <c r="S1030" s="5" t="inlineStr">
        <is>
          <t>ZR - NAO APLICAVEL</t>
        </is>
      </c>
      <c r="T1030" s="5" t="inlineStr">
        <is>
          <t>HEMANUELE ROSA DITZEL</t>
        </is>
      </c>
      <c r="U1030" s="5" t="inlineStr"/>
      <c r="V1030" s="5" t="inlineStr">
        <is>
          <t>sem venda</t>
        </is>
      </c>
      <c r="W1030" s="5" t="inlineStr">
        <is>
          <t>REGIÕES/GRUPOS</t>
        </is>
      </c>
    </row>
    <row r="1031">
      <c r="A1031" s="20" t="n">
        <v>0</v>
      </c>
      <c r="B1031" s="21" t="inlineStr">
        <is>
          <t>ROXO</t>
        </is>
      </c>
      <c r="C1031" s="9" t="n">
        <v>10875</v>
      </c>
      <c r="D1031" s="9" t="n">
        <v>0</v>
      </c>
      <c r="E1031" s="9" t="n">
        <v>10875</v>
      </c>
      <c r="F1031" s="6" t="n">
        <v>0</v>
      </c>
      <c r="G1031" s="5" t="inlineStr">
        <is>
          <t>CIA DA SAUDE</t>
        </is>
      </c>
      <c r="H1031" s="5" t="inlineStr"/>
      <c r="I1031" s="5" t="n">
        <v>72</v>
      </c>
      <c r="J1031" s="5" t="inlineStr">
        <is>
          <t>Mapear + Prospectar</t>
        </is>
      </c>
      <c r="K1031" s="5" t="inlineStr">
        <is>
          <t>CIA DA SAUDE</t>
        </is>
      </c>
      <c r="L1031" s="5" t="inlineStr"/>
      <c r="M1031" s="5" t="n">
        <v>72</v>
      </c>
      <c r="N1031" s="9" t="n">
        <v>35479.27</v>
      </c>
      <c r="O1031" s="19" t="n">
        <v>41.06396990740741</v>
      </c>
      <c r="P1031" s="5" t="inlineStr">
        <is>
          <t>03 - NACIONAL</t>
        </is>
      </c>
      <c r="Q1031" s="5" t="inlineStr">
        <is>
          <t>JULIO GADRET</t>
        </is>
      </c>
      <c r="R1031" s="5" t="inlineStr"/>
      <c r="S1031" s="5" t="inlineStr">
        <is>
          <t>LG REPRESENTACOES LTDA - EPP</t>
        </is>
      </c>
      <c r="T1031" s="5" t="inlineStr">
        <is>
          <t>ZV - NAO APLICAVEL</t>
        </is>
      </c>
      <c r="U1031" s="5" t="inlineStr"/>
      <c r="V1031" s="5" t="inlineStr">
        <is>
          <t>sem venda</t>
        </is>
      </c>
      <c r="W1031" s="5" t="inlineStr">
        <is>
          <t>REDES/GRUPOS</t>
        </is>
      </c>
    </row>
    <row r="1032">
      <c r="A1032" s="20" t="n">
        <v>0</v>
      </c>
      <c r="B1032" s="21" t="inlineStr">
        <is>
          <t>ROXO</t>
        </is>
      </c>
      <c r="C1032" s="9" t="n">
        <v>1371.428571428571</v>
      </c>
      <c r="D1032" s="9" t="n">
        <v>0</v>
      </c>
      <c r="E1032" s="9" t="n">
        <v>1371.428571428571</v>
      </c>
      <c r="F1032" s="6" t="n">
        <v>0</v>
      </c>
      <c r="G1032" s="5" t="inlineStr">
        <is>
          <t>SEM GRUPO</t>
        </is>
      </c>
      <c r="H1032" s="5" t="inlineStr">
        <is>
          <t>BA</t>
        </is>
      </c>
      <c r="I1032" s="5" t="n">
        <v>1276</v>
      </c>
      <c r="J1032" s="5" t="inlineStr">
        <is>
          <t>Mapear + Prospectar</t>
        </is>
      </c>
      <c r="K1032" s="5" t="inlineStr">
        <is>
          <t>SEM REDE</t>
        </is>
      </c>
      <c r="L1032" s="5" t="inlineStr">
        <is>
          <t>BA</t>
        </is>
      </c>
      <c r="M1032" s="5" t="n">
        <v>1276</v>
      </c>
      <c r="N1032" s="9" t="n">
        <v>1537138.130000001</v>
      </c>
      <c r="O1032" s="19" t="n">
        <v>100.387808908046</v>
      </c>
      <c r="P1032" s="5" t="inlineStr">
        <is>
          <t>03 - NORDESTE (SEM MA)</t>
        </is>
      </c>
      <c r="Q1032" s="5" t="inlineStr">
        <is>
          <t>LARISSA PADILHA</t>
        </is>
      </c>
      <c r="R1032" s="5" t="inlineStr"/>
      <c r="S1032" s="5" t="inlineStr">
        <is>
          <t>42.149.466 LARISSA DA SILVA PADILHA - ME</t>
        </is>
      </c>
      <c r="T1032" s="5" t="inlineStr">
        <is>
          <t>ZV - NAO APLICAVEL</t>
        </is>
      </c>
      <c r="U1032" s="5" t="inlineStr"/>
      <c r="V1032" s="5" t="inlineStr">
        <is>
          <t>sem venda</t>
        </is>
      </c>
      <c r="W1032" s="5" t="inlineStr">
        <is>
          <t>REGIÕES/GRUPOS</t>
        </is>
      </c>
    </row>
    <row r="1033">
      <c r="A1033" s="20" t="n">
        <v>0</v>
      </c>
      <c r="B1033" s="21" t="inlineStr">
        <is>
          <t>ROXO</t>
        </is>
      </c>
      <c r="C1033" s="9" t="n">
        <v>1613.793103448276</v>
      </c>
      <c r="D1033" s="9" t="n">
        <v>0</v>
      </c>
      <c r="E1033" s="9" t="n">
        <v>1613.793103448276</v>
      </c>
      <c r="F1033" s="6" t="n">
        <v>0</v>
      </c>
      <c r="G1033" s="5" t="inlineStr">
        <is>
          <t>SEM GRUPO</t>
        </is>
      </c>
      <c r="H1033" s="5" t="inlineStr">
        <is>
          <t>PR</t>
        </is>
      </c>
      <c r="I1033" s="5" t="n">
        <v>1276</v>
      </c>
      <c r="J1033" s="5" t="inlineStr">
        <is>
          <t>Mapear + Prospectar</t>
        </is>
      </c>
      <c r="K1033" s="5" t="inlineStr">
        <is>
          <t>SEM REDE</t>
        </is>
      </c>
      <c r="L1033" s="5" t="inlineStr">
        <is>
          <t>PR</t>
        </is>
      </c>
      <c r="M1033" s="5" t="n">
        <v>1276</v>
      </c>
      <c r="N1033" s="9" t="n">
        <v>1537138.130000001</v>
      </c>
      <c r="O1033" s="19" t="n">
        <v>100.387808908046</v>
      </c>
      <c r="P1033" s="5" t="inlineStr">
        <is>
          <t>03 - SUL</t>
        </is>
      </c>
      <c r="Q1033" s="5" t="inlineStr">
        <is>
          <t>HEMANUELE DITZEL (MANU)</t>
        </is>
      </c>
      <c r="R1033" s="5" t="inlineStr"/>
      <c r="S1033" s="5" t="inlineStr">
        <is>
          <t>ZR - NAO APLICAVEL</t>
        </is>
      </c>
      <c r="T1033" s="5" t="inlineStr">
        <is>
          <t>HEMANUELE ROSA DITZEL</t>
        </is>
      </c>
      <c r="U1033" s="5" t="inlineStr"/>
      <c r="V1033" s="5" t="inlineStr">
        <is>
          <t>sem venda</t>
        </is>
      </c>
      <c r="W1033" s="5" t="inlineStr">
        <is>
          <t>REGIÕES/GRUPOS</t>
        </is>
      </c>
    </row>
    <row r="1034">
      <c r="A1034" s="20" t="n">
        <v>0</v>
      </c>
      <c r="B1034" s="21" t="inlineStr">
        <is>
          <t>ROXO</t>
        </is>
      </c>
      <c r="C1034" s="9" t="n">
        <v>1800</v>
      </c>
      <c r="D1034" s="9" t="n">
        <v>0</v>
      </c>
      <c r="E1034" s="9" t="n">
        <v>1800</v>
      </c>
      <c r="F1034" s="6" t="n">
        <v>0</v>
      </c>
      <c r="G1034" s="5" t="inlineStr">
        <is>
          <t>SEM GRUPO</t>
        </is>
      </c>
      <c r="H1034" s="5" t="inlineStr">
        <is>
          <t>RN</t>
        </is>
      </c>
      <c r="I1034" s="5" t="n">
        <v>1276</v>
      </c>
      <c r="J1034" s="5" t="inlineStr">
        <is>
          <t>Mapear + Prospectar</t>
        </is>
      </c>
      <c r="K1034" s="5" t="inlineStr">
        <is>
          <t>SEM REDE</t>
        </is>
      </c>
      <c r="L1034" s="5" t="inlineStr">
        <is>
          <t>RN</t>
        </is>
      </c>
      <c r="M1034" s="5" t="n">
        <v>1276</v>
      </c>
      <c r="N1034" s="9" t="n">
        <v>1537138.130000001</v>
      </c>
      <c r="O1034" s="19" t="n">
        <v>100.387808908046</v>
      </c>
      <c r="P1034" s="5" t="inlineStr">
        <is>
          <t>03 - NORDESTE (SEM MA)</t>
        </is>
      </c>
      <c r="Q1034" s="5" t="inlineStr">
        <is>
          <t>LARISSA PADILHA</t>
        </is>
      </c>
      <c r="R1034" s="5" t="inlineStr"/>
      <c r="S1034" s="5" t="inlineStr">
        <is>
          <t>42.149.466 LARISSA DA SILVA PADILHA - ME</t>
        </is>
      </c>
      <c r="T1034" s="5" t="inlineStr">
        <is>
          <t>ZV - NAO APLICAVEL</t>
        </is>
      </c>
      <c r="U1034" s="5" t="inlineStr"/>
      <c r="V1034" s="5" t="inlineStr">
        <is>
          <t>sem venda</t>
        </is>
      </c>
      <c r="W1034" s="5" t="inlineStr">
        <is>
          <t>REGIÕES/GRUPOS</t>
        </is>
      </c>
    </row>
    <row r="1035">
      <c r="A1035" s="20" t="n">
        <v>0</v>
      </c>
      <c r="B1035" s="21" t="inlineStr">
        <is>
          <t>ROXO</t>
        </is>
      </c>
      <c r="C1035" s="9" t="n">
        <v>1613.793103448276</v>
      </c>
      <c r="D1035" s="9" t="n">
        <v>0</v>
      </c>
      <c r="E1035" s="9" t="n">
        <v>1613.793103448276</v>
      </c>
      <c r="F1035" s="6" t="n">
        <v>0</v>
      </c>
      <c r="G1035" s="5" t="inlineStr">
        <is>
          <t>SEM GRUPO</t>
        </is>
      </c>
      <c r="H1035" s="5" t="inlineStr">
        <is>
          <t>PR</t>
        </is>
      </c>
      <c r="I1035" s="5" t="n">
        <v>1276</v>
      </c>
      <c r="J1035" s="5" t="inlineStr">
        <is>
          <t>Mapear + Prospectar</t>
        </is>
      </c>
      <c r="K1035" s="5" t="inlineStr">
        <is>
          <t>SEM REDE</t>
        </is>
      </c>
      <c r="L1035" s="5" t="inlineStr">
        <is>
          <t>PR</t>
        </is>
      </c>
      <c r="M1035" s="5" t="n">
        <v>1276</v>
      </c>
      <c r="N1035" s="9" t="n">
        <v>1537138.130000001</v>
      </c>
      <c r="O1035" s="19" t="n">
        <v>100.387808908046</v>
      </c>
      <c r="P1035" s="5" t="inlineStr">
        <is>
          <t>03 - SUL</t>
        </is>
      </c>
      <c r="Q1035" s="5" t="inlineStr">
        <is>
          <t>HEMANUELE DITZEL (MANU)</t>
        </is>
      </c>
      <c r="R1035" s="5" t="inlineStr"/>
      <c r="S1035" s="5" t="inlineStr">
        <is>
          <t>ZR - NAO APLICAVEL</t>
        </is>
      </c>
      <c r="T1035" s="5" t="inlineStr">
        <is>
          <t>HEMANUELE ROSA DITZEL</t>
        </is>
      </c>
      <c r="U1035" s="5" t="inlineStr"/>
      <c r="V1035" s="5" t="inlineStr">
        <is>
          <t>sem venda</t>
        </is>
      </c>
      <c r="W1035" s="5" t="inlineStr">
        <is>
          <t>REGIÕES/GRUPOS</t>
        </is>
      </c>
    </row>
    <row r="1036">
      <c r="A1036" s="20" t="n">
        <v>0</v>
      </c>
      <c r="B1036" s="21" t="inlineStr">
        <is>
          <t>ROXO</t>
        </is>
      </c>
      <c r="C1036" s="9" t="n">
        <v>1513.953488372093</v>
      </c>
      <c r="D1036" s="9" t="n">
        <v>0</v>
      </c>
      <c r="E1036" s="9" t="n">
        <v>1513.953488372093</v>
      </c>
      <c r="F1036" s="6" t="n">
        <v>0</v>
      </c>
      <c r="G1036" s="5" t="inlineStr">
        <is>
          <t>SEM GRUPO</t>
        </is>
      </c>
      <c r="H1036" s="5" t="inlineStr">
        <is>
          <t>SC</t>
        </is>
      </c>
      <c r="I1036" s="5" t="n">
        <v>1276</v>
      </c>
      <c r="J1036" s="5" t="inlineStr">
        <is>
          <t>Mapear + Prospectar</t>
        </is>
      </c>
      <c r="K1036" s="5" t="inlineStr">
        <is>
          <t>SEM REDE</t>
        </is>
      </c>
      <c r="L1036" s="5" t="inlineStr">
        <is>
          <t>SC</t>
        </is>
      </c>
      <c r="M1036" s="5" t="n">
        <v>1276</v>
      </c>
      <c r="N1036" s="9" t="n">
        <v>1537138.130000001</v>
      </c>
      <c r="O1036" s="19" t="n">
        <v>100.387808908046</v>
      </c>
      <c r="P1036" s="5" t="inlineStr">
        <is>
          <t>03 - SUL</t>
        </is>
      </c>
      <c r="Q1036" s="5" t="inlineStr">
        <is>
          <t>HEMANUELE DITZEL (MANU)</t>
        </is>
      </c>
      <c r="R1036" s="5" t="inlineStr"/>
      <c r="S1036" s="5" t="inlineStr">
        <is>
          <t>ZR - NAO APLICAVEL</t>
        </is>
      </c>
      <c r="T1036" s="5" t="inlineStr">
        <is>
          <t>HEMANUELE ROSA DITZEL</t>
        </is>
      </c>
      <c r="U1036" s="5" t="inlineStr"/>
      <c r="V1036" s="5" t="inlineStr">
        <is>
          <t>sem venda</t>
        </is>
      </c>
      <c r="W1036" s="5" t="inlineStr">
        <is>
          <t>REGIÕES/GRUPOS</t>
        </is>
      </c>
    </row>
    <row r="1037">
      <c r="A1037" s="20" t="n">
        <v>0</v>
      </c>
      <c r="B1037" s="21" t="inlineStr">
        <is>
          <t>ROXO</t>
        </is>
      </c>
      <c r="C1037" s="9" t="n">
        <v>1200</v>
      </c>
      <c r="D1037" s="9" t="n">
        <v>0</v>
      </c>
      <c r="E1037" s="9" t="n">
        <v>1200</v>
      </c>
      <c r="F1037" s="6" t="n">
        <v>0</v>
      </c>
      <c r="G1037" s="5" t="inlineStr">
        <is>
          <t>SEM GRUPO</t>
        </is>
      </c>
      <c r="H1037" s="5" t="inlineStr">
        <is>
          <t>BA</t>
        </is>
      </c>
      <c r="I1037" s="5" t="n">
        <v>1276</v>
      </c>
      <c r="J1037" s="5" t="inlineStr">
        <is>
          <t>Mapear + Prospectar</t>
        </is>
      </c>
      <c r="K1037" s="5" t="inlineStr">
        <is>
          <t>SEM REDE</t>
        </is>
      </c>
      <c r="L1037" s="5" t="inlineStr">
        <is>
          <t>BA</t>
        </is>
      </c>
      <c r="M1037" s="5" t="n">
        <v>1276</v>
      </c>
      <c r="N1037" s="9" t="n">
        <v>1537138.130000001</v>
      </c>
      <c r="O1037" s="19" t="n">
        <v>100.387808908046</v>
      </c>
      <c r="P1037" s="5" t="inlineStr">
        <is>
          <t>03 - NORDESTE (SEM MA)</t>
        </is>
      </c>
      <c r="Q1037" s="5" t="inlineStr">
        <is>
          <t>LARISSA PADILHA</t>
        </is>
      </c>
      <c r="R1037" s="5" t="inlineStr"/>
      <c r="S1037" s="5" t="inlineStr">
        <is>
          <t>42.149.466 LARISSA DA SILVA PADILHA - ME</t>
        </is>
      </c>
      <c r="T1037" s="5" t="inlineStr">
        <is>
          <t>ZV - NAO APLICAVEL</t>
        </is>
      </c>
      <c r="U1037" s="5" t="inlineStr"/>
      <c r="V1037" s="5" t="inlineStr">
        <is>
          <t>sem venda</t>
        </is>
      </c>
      <c r="W1037" s="5" t="inlineStr">
        <is>
          <t>REGIÕES/GRUPOS</t>
        </is>
      </c>
    </row>
    <row r="1038">
      <c r="A1038" s="20" t="n">
        <v>0</v>
      </c>
      <c r="B1038" s="21" t="inlineStr">
        <is>
          <t>ROXO</t>
        </is>
      </c>
      <c r="C1038" s="9" t="n">
        <v>1494.339622641509</v>
      </c>
      <c r="D1038" s="9" t="n">
        <v>0</v>
      </c>
      <c r="E1038" s="9" t="n">
        <v>1494.339622641509</v>
      </c>
      <c r="F1038" s="6" t="n">
        <v>0</v>
      </c>
      <c r="G1038" s="5" t="inlineStr">
        <is>
          <t>SEM GRUPO</t>
        </is>
      </c>
      <c r="H1038" s="5" t="inlineStr">
        <is>
          <t>GO</t>
        </is>
      </c>
      <c r="I1038" s="5" t="n">
        <v>1276</v>
      </c>
      <c r="J1038" s="5" t="inlineStr">
        <is>
          <t>Mapear + Prospectar</t>
        </is>
      </c>
      <c r="K1038" s="5" t="inlineStr">
        <is>
          <t>SEM REDE</t>
        </is>
      </c>
      <c r="L1038" s="5" t="inlineStr">
        <is>
          <t>GO</t>
        </is>
      </c>
      <c r="M1038" s="5" t="n">
        <v>1276</v>
      </c>
      <c r="N1038" s="9" t="n">
        <v>1537138.130000001</v>
      </c>
      <c r="O1038" s="19" t="n">
        <v>100.387808908046</v>
      </c>
      <c r="P1038" s="5" t="inlineStr">
        <is>
          <t>03 - CENTRO OESTE</t>
        </is>
      </c>
      <c r="Q1038" s="5" t="inlineStr">
        <is>
          <t>LARISSA PADILHA</t>
        </is>
      </c>
      <c r="R1038" s="5" t="inlineStr"/>
      <c r="S1038" s="5" t="inlineStr">
        <is>
          <t>42.149.466 LARISSA DA SILVA PADILHA - ME</t>
        </is>
      </c>
      <c r="T1038" s="5" t="inlineStr">
        <is>
          <t>ZV - NAO APLICAVEL</t>
        </is>
      </c>
      <c r="U1038" s="5" t="inlineStr"/>
      <c r="V1038" s="5" t="inlineStr">
        <is>
          <t>sem venda</t>
        </is>
      </c>
      <c r="W1038" s="5" t="inlineStr">
        <is>
          <t>REGIÕES/GRUPOS</t>
        </is>
      </c>
    </row>
    <row r="1039">
      <c r="A1039" s="20" t="n">
        <v>0</v>
      </c>
      <c r="B1039" s="21" t="inlineStr">
        <is>
          <t>ROXO</t>
        </is>
      </c>
      <c r="C1039" s="9" t="n">
        <v>1643.478260869565</v>
      </c>
      <c r="D1039" s="9" t="n">
        <v>0</v>
      </c>
      <c r="E1039" s="9" t="n">
        <v>1643.478260869565</v>
      </c>
      <c r="F1039" s="6" t="n">
        <v>0</v>
      </c>
      <c r="G1039" s="5" t="inlineStr">
        <is>
          <t>SEM GRUPO</t>
        </is>
      </c>
      <c r="H1039" s="5" t="inlineStr">
        <is>
          <t>SC</t>
        </is>
      </c>
      <c r="I1039" s="5" t="n">
        <v>1276</v>
      </c>
      <c r="J1039" s="5" t="inlineStr">
        <is>
          <t>Mapear + Prospectar</t>
        </is>
      </c>
      <c r="K1039" s="5" t="inlineStr">
        <is>
          <t>SEM REDE</t>
        </is>
      </c>
      <c r="L1039" s="5" t="inlineStr">
        <is>
          <t>SC</t>
        </is>
      </c>
      <c r="M1039" s="5" t="n">
        <v>1276</v>
      </c>
      <c r="N1039" s="9" t="n">
        <v>1537138.130000001</v>
      </c>
      <c r="O1039" s="19" t="n">
        <v>100.387808908046</v>
      </c>
      <c r="P1039" s="5" t="inlineStr">
        <is>
          <t>03 - SUL</t>
        </is>
      </c>
      <c r="Q1039" s="5" t="inlineStr">
        <is>
          <t>HEMANUELE DITZEL (MANU)</t>
        </is>
      </c>
      <c r="R1039" s="5" t="inlineStr"/>
      <c r="S1039" s="5" t="inlineStr">
        <is>
          <t>ZR - NAO APLICAVEL</t>
        </is>
      </c>
      <c r="T1039" s="5" t="inlineStr">
        <is>
          <t>HEMANUELE ROSA DITZEL</t>
        </is>
      </c>
      <c r="U1039" s="5" t="inlineStr"/>
      <c r="V1039" s="5" t="inlineStr">
        <is>
          <t>sem venda</t>
        </is>
      </c>
      <c r="W1039" s="5" t="inlineStr">
        <is>
          <t>REGIÕES/GRUPOS</t>
        </is>
      </c>
    </row>
    <row r="1040">
      <c r="A1040" s="20" t="n">
        <v>0</v>
      </c>
      <c r="B1040" s="21" t="inlineStr">
        <is>
          <t>ROXO</t>
        </is>
      </c>
      <c r="C1040" s="9" t="n">
        <v>1309.090909090909</v>
      </c>
      <c r="D1040" s="9" t="n">
        <v>0</v>
      </c>
      <c r="E1040" s="9" t="n">
        <v>1309.090909090909</v>
      </c>
      <c r="F1040" s="6" t="n">
        <v>0</v>
      </c>
      <c r="G1040" s="5" t="inlineStr">
        <is>
          <t>SEM GRUPO</t>
        </is>
      </c>
      <c r="H1040" s="5" t="inlineStr">
        <is>
          <t>MA</t>
        </is>
      </c>
      <c r="I1040" s="5" t="n">
        <v>1276</v>
      </c>
      <c r="J1040" s="5" t="inlineStr">
        <is>
          <t>Mapear + Prospectar</t>
        </is>
      </c>
      <c r="K1040" s="5" t="inlineStr">
        <is>
          <t>SEM REDE</t>
        </is>
      </c>
      <c r="L1040" s="5" t="inlineStr">
        <is>
          <t>MA</t>
        </is>
      </c>
      <c r="M1040" s="5" t="n">
        <v>1276</v>
      </c>
      <c r="N1040" s="9" t="n">
        <v>1537138.130000001</v>
      </c>
      <c r="O1040" s="19" t="n">
        <v>100.387808908046</v>
      </c>
      <c r="P1040" s="5" t="inlineStr">
        <is>
          <t>03 - NORTE + MA</t>
        </is>
      </c>
      <c r="Q1040" s="5" t="inlineStr">
        <is>
          <t>LARISSA PADILHA</t>
        </is>
      </c>
      <c r="R1040" s="5" t="inlineStr"/>
      <c r="S1040" s="5" t="inlineStr">
        <is>
          <t>42.149.466 LARISSA DA SILVA PADILHA - ME</t>
        </is>
      </c>
      <c r="T1040" s="5" t="inlineStr">
        <is>
          <t>ZV - NAO APLICAVEL</t>
        </is>
      </c>
      <c r="U1040" s="5" t="inlineStr"/>
      <c r="V1040" s="5" t="inlineStr">
        <is>
          <t>sem venda</t>
        </is>
      </c>
      <c r="W1040" s="5" t="inlineStr">
        <is>
          <t>REGIÕES/GRUPOS</t>
        </is>
      </c>
    </row>
    <row r="1041">
      <c r="A1041" s="20" t="n">
        <v>0</v>
      </c>
      <c r="B1041" s="21" t="inlineStr">
        <is>
          <t>ROXO</t>
        </is>
      </c>
      <c r="C1041" s="9" t="n">
        <v>1440</v>
      </c>
      <c r="D1041" s="9" t="n">
        <v>0</v>
      </c>
      <c r="E1041" s="9" t="n">
        <v>1440</v>
      </c>
      <c r="F1041" s="6" t="n">
        <v>0</v>
      </c>
      <c r="G1041" s="5" t="inlineStr">
        <is>
          <t>SEM GRUPO</t>
        </is>
      </c>
      <c r="H1041" s="5" t="inlineStr">
        <is>
          <t>BA</t>
        </is>
      </c>
      <c r="I1041" s="5" t="n">
        <v>1276</v>
      </c>
      <c r="J1041" s="5" t="inlineStr">
        <is>
          <t>Mapear + Prospectar</t>
        </is>
      </c>
      <c r="K1041" s="5" t="inlineStr">
        <is>
          <t>SEM REDE</t>
        </is>
      </c>
      <c r="L1041" s="5" t="inlineStr">
        <is>
          <t>BA</t>
        </is>
      </c>
      <c r="M1041" s="5" t="n">
        <v>1276</v>
      </c>
      <c r="N1041" s="9" t="n">
        <v>1537138.130000001</v>
      </c>
      <c r="O1041" s="19" t="n">
        <v>100.387808908046</v>
      </c>
      <c r="P1041" s="5" t="inlineStr">
        <is>
          <t>03 - NORDESTE (SEM MA)</t>
        </is>
      </c>
      <c r="Q1041" s="5" t="inlineStr">
        <is>
          <t>LARISSA PADILHA</t>
        </is>
      </c>
      <c r="R1041" s="5" t="inlineStr"/>
      <c r="S1041" s="5" t="inlineStr">
        <is>
          <t>42.149.466 LARISSA DA SILVA PADILHA - ME</t>
        </is>
      </c>
      <c r="T1041" s="5" t="inlineStr">
        <is>
          <t>ZV - NAO APLICAVEL</t>
        </is>
      </c>
      <c r="U1041" s="5" t="inlineStr"/>
      <c r="V1041" s="5" t="inlineStr">
        <is>
          <t>sem venda</t>
        </is>
      </c>
      <c r="W1041" s="5" t="inlineStr">
        <is>
          <t>REGIÕES/GRUPOS</t>
        </is>
      </c>
    </row>
    <row r="1042">
      <c r="A1042" s="20" t="n">
        <v>0</v>
      </c>
      <c r="B1042" s="21" t="inlineStr">
        <is>
          <t>ROXO</t>
        </is>
      </c>
      <c r="C1042" s="9" t="n">
        <v>1613.793103448276</v>
      </c>
      <c r="D1042" s="9" t="n">
        <v>0</v>
      </c>
      <c r="E1042" s="9" t="n">
        <v>1613.793103448276</v>
      </c>
      <c r="F1042" s="6" t="n">
        <v>0</v>
      </c>
      <c r="G1042" s="5" t="inlineStr">
        <is>
          <t>SEM GRUPO</t>
        </is>
      </c>
      <c r="H1042" s="5" t="inlineStr">
        <is>
          <t>PR</t>
        </is>
      </c>
      <c r="I1042" s="5" t="n">
        <v>1276</v>
      </c>
      <c r="J1042" s="5" t="inlineStr">
        <is>
          <t>Mapear + Prospectar</t>
        </is>
      </c>
      <c r="K1042" s="5" t="inlineStr">
        <is>
          <t>SEM REDE</t>
        </is>
      </c>
      <c r="L1042" s="5" t="inlineStr">
        <is>
          <t>PR</t>
        </is>
      </c>
      <c r="M1042" s="5" t="n">
        <v>1276</v>
      </c>
      <c r="N1042" s="9" t="n">
        <v>1537138.130000001</v>
      </c>
      <c r="O1042" s="19" t="n">
        <v>100.387808908046</v>
      </c>
      <c r="P1042" s="5" t="inlineStr">
        <is>
          <t>03 - SUL</t>
        </is>
      </c>
      <c r="Q1042" s="5" t="inlineStr">
        <is>
          <t>HEMANUELE DITZEL (MANU)</t>
        </is>
      </c>
      <c r="R1042" s="5" t="inlineStr"/>
      <c r="S1042" s="5" t="inlineStr">
        <is>
          <t>ZR - NAO APLICAVEL</t>
        </is>
      </c>
      <c r="T1042" s="5" t="inlineStr">
        <is>
          <t>HEMANUELE ROSA DITZEL</t>
        </is>
      </c>
      <c r="U1042" s="5" t="inlineStr"/>
      <c r="V1042" s="5" t="inlineStr">
        <is>
          <t>sem venda</t>
        </is>
      </c>
      <c r="W1042" s="5" t="inlineStr">
        <is>
          <t>REGIÕES/GRUPOS</t>
        </is>
      </c>
    </row>
    <row r="1043">
      <c r="A1043" s="20" t="n">
        <v>0</v>
      </c>
      <c r="B1043" s="21" t="inlineStr">
        <is>
          <t>ROXO</t>
        </is>
      </c>
      <c r="C1043" s="9" t="n">
        <v>1613.793103448276</v>
      </c>
      <c r="D1043" s="9" t="n">
        <v>0</v>
      </c>
      <c r="E1043" s="9" t="n">
        <v>1613.793103448276</v>
      </c>
      <c r="F1043" s="6" t="n">
        <v>0</v>
      </c>
      <c r="G1043" s="5" t="inlineStr">
        <is>
          <t>SEM GRUPO</t>
        </is>
      </c>
      <c r="H1043" s="5" t="inlineStr">
        <is>
          <t>PR</t>
        </is>
      </c>
      <c r="I1043" s="5" t="n">
        <v>1276</v>
      </c>
      <c r="J1043" s="5" t="inlineStr">
        <is>
          <t>Mapear + Prospectar</t>
        </is>
      </c>
      <c r="K1043" s="5" t="inlineStr">
        <is>
          <t>SEM REDE</t>
        </is>
      </c>
      <c r="L1043" s="5" t="inlineStr">
        <is>
          <t>PR</t>
        </is>
      </c>
      <c r="M1043" s="5" t="n">
        <v>1276</v>
      </c>
      <c r="N1043" s="9" t="n">
        <v>1537138.130000001</v>
      </c>
      <c r="O1043" s="19" t="n">
        <v>100.387808908046</v>
      </c>
      <c r="P1043" s="5" t="inlineStr">
        <is>
          <t>03 - SUL</t>
        </is>
      </c>
      <c r="Q1043" s="5" t="inlineStr">
        <is>
          <t>HEMANUELE DITZEL (MANU)</t>
        </is>
      </c>
      <c r="R1043" s="5" t="inlineStr"/>
      <c r="S1043" s="5" t="inlineStr">
        <is>
          <t>ZR - NAO APLICAVEL</t>
        </is>
      </c>
      <c r="T1043" s="5" t="inlineStr">
        <is>
          <t>HEMANUELE ROSA DITZEL</t>
        </is>
      </c>
      <c r="U1043" s="5" t="inlineStr"/>
      <c r="V1043" s="5" t="inlineStr">
        <is>
          <t>sem venda</t>
        </is>
      </c>
      <c r="W1043" s="5" t="inlineStr">
        <is>
          <t>REGIÕES/GRUPOS</t>
        </is>
      </c>
    </row>
    <row r="1044">
      <c r="A1044" s="20" t="n">
        <v>0</v>
      </c>
      <c r="B1044" s="21" t="inlineStr">
        <is>
          <t>ROXO</t>
        </is>
      </c>
      <c r="C1044" s="9" t="n">
        <v>1613.793103448276</v>
      </c>
      <c r="D1044" s="9" t="n">
        <v>0</v>
      </c>
      <c r="E1044" s="9" t="n">
        <v>1613.793103448276</v>
      </c>
      <c r="F1044" s="6" t="n">
        <v>0</v>
      </c>
      <c r="G1044" s="5" t="inlineStr">
        <is>
          <t>SEM GRUPO</t>
        </is>
      </c>
      <c r="H1044" s="5" t="inlineStr">
        <is>
          <t>PR</t>
        </is>
      </c>
      <c r="I1044" s="5" t="n">
        <v>1276</v>
      </c>
      <c r="J1044" s="5" t="inlineStr">
        <is>
          <t>Mapear + Prospectar</t>
        </is>
      </c>
      <c r="K1044" s="5" t="inlineStr">
        <is>
          <t>SEM REDE</t>
        </is>
      </c>
      <c r="L1044" s="5" t="inlineStr">
        <is>
          <t>PR</t>
        </is>
      </c>
      <c r="M1044" s="5" t="n">
        <v>1276</v>
      </c>
      <c r="N1044" s="9" t="n">
        <v>1537138.130000001</v>
      </c>
      <c r="O1044" s="19" t="n">
        <v>100.387808908046</v>
      </c>
      <c r="P1044" s="5" t="inlineStr">
        <is>
          <t>03 - SUL</t>
        </is>
      </c>
      <c r="Q1044" s="5" t="inlineStr">
        <is>
          <t>HEMANUELE DITZEL (MANU)</t>
        </is>
      </c>
      <c r="R1044" s="5" t="inlineStr"/>
      <c r="S1044" s="5" t="inlineStr">
        <is>
          <t>ZR - NAO APLICAVEL</t>
        </is>
      </c>
      <c r="T1044" s="5" t="inlineStr">
        <is>
          <t>HEMANUELE ROSA DITZEL</t>
        </is>
      </c>
      <c r="U1044" s="5" t="inlineStr"/>
      <c r="V1044" s="5" t="inlineStr">
        <is>
          <t>sem venda</t>
        </is>
      </c>
      <c r="W1044" s="5" t="inlineStr">
        <is>
          <t>REGIÕES/GRUPOS</t>
        </is>
      </c>
    </row>
    <row r="1045">
      <c r="A1045" s="20" t="n">
        <v>0</v>
      </c>
      <c r="B1045" s="21" t="inlineStr">
        <is>
          <t>ROXO</t>
        </is>
      </c>
      <c r="C1045" s="9" t="n">
        <v>1494.339622641509</v>
      </c>
      <c r="D1045" s="9" t="n">
        <v>0</v>
      </c>
      <c r="E1045" s="9" t="n">
        <v>1494.339622641509</v>
      </c>
      <c r="F1045" s="6" t="n">
        <v>0</v>
      </c>
      <c r="G1045" s="5" t="inlineStr">
        <is>
          <t>SEM GRUPO</t>
        </is>
      </c>
      <c r="H1045" s="5" t="inlineStr">
        <is>
          <t>GO</t>
        </is>
      </c>
      <c r="I1045" s="5" t="n">
        <v>1276</v>
      </c>
      <c r="J1045" s="5" t="inlineStr">
        <is>
          <t>Mapear + Prospectar</t>
        </is>
      </c>
      <c r="K1045" s="5" t="inlineStr">
        <is>
          <t>SEM REDE</t>
        </is>
      </c>
      <c r="L1045" s="5" t="inlineStr">
        <is>
          <t>GO</t>
        </is>
      </c>
      <c r="M1045" s="5" t="n">
        <v>1276</v>
      </c>
      <c r="N1045" s="9" t="n">
        <v>1537138.130000001</v>
      </c>
      <c r="O1045" s="19" t="n">
        <v>100.387808908046</v>
      </c>
      <c r="P1045" s="5" t="inlineStr">
        <is>
          <t>03 - CENTRO OESTE</t>
        </is>
      </c>
      <c r="Q1045" s="5" t="inlineStr">
        <is>
          <t>LARISSA PADILHA</t>
        </is>
      </c>
      <c r="R1045" s="5" t="inlineStr"/>
      <c r="S1045" s="5" t="inlineStr">
        <is>
          <t>42.149.466 LARISSA DA SILVA PADILHA - ME</t>
        </is>
      </c>
      <c r="T1045" s="5" t="inlineStr">
        <is>
          <t>ZV - NAO APLICAVEL</t>
        </is>
      </c>
      <c r="U1045" s="5" t="inlineStr"/>
      <c r="V1045" s="5" t="inlineStr">
        <is>
          <t>sem venda</t>
        </is>
      </c>
      <c r="W1045" s="5" t="inlineStr">
        <is>
          <t>REGIÕES/GRUPOS</t>
        </is>
      </c>
    </row>
    <row r="1046">
      <c r="A1046" s="20" t="n">
        <v>0</v>
      </c>
      <c r="B1046" s="21" t="inlineStr">
        <is>
          <t>ROXO</t>
        </is>
      </c>
      <c r="C1046" s="9" t="n">
        <v>1800</v>
      </c>
      <c r="D1046" s="9" t="n">
        <v>0</v>
      </c>
      <c r="E1046" s="9" t="n">
        <v>1800</v>
      </c>
      <c r="F1046" s="6" t="n">
        <v>0</v>
      </c>
      <c r="G1046" s="5" t="inlineStr">
        <is>
          <t>SEM GRUPO</t>
        </is>
      </c>
      <c r="H1046" s="5" t="inlineStr">
        <is>
          <t>RN</t>
        </is>
      </c>
      <c r="I1046" s="5" t="n">
        <v>1276</v>
      </c>
      <c r="J1046" s="5" t="inlineStr">
        <is>
          <t>Mapear + Prospectar</t>
        </is>
      </c>
      <c r="K1046" s="5" t="inlineStr">
        <is>
          <t>SEM REDE</t>
        </is>
      </c>
      <c r="L1046" s="5" t="inlineStr">
        <is>
          <t>RN</t>
        </is>
      </c>
      <c r="M1046" s="5" t="n">
        <v>1276</v>
      </c>
      <c r="N1046" s="9" t="n">
        <v>1537138.130000001</v>
      </c>
      <c r="O1046" s="19" t="n">
        <v>100.387808908046</v>
      </c>
      <c r="P1046" s="5" t="inlineStr">
        <is>
          <t>03 - NORDESTE (SEM MA)</t>
        </is>
      </c>
      <c r="Q1046" s="5" t="inlineStr">
        <is>
          <t>LARISSA PADILHA</t>
        </is>
      </c>
      <c r="R1046" s="5" t="inlineStr"/>
      <c r="S1046" s="5" t="inlineStr">
        <is>
          <t>42.149.466 LARISSA DA SILVA PADILHA - ME</t>
        </is>
      </c>
      <c r="T1046" s="5" t="inlineStr">
        <is>
          <t>ZV - NAO APLICAVEL</t>
        </is>
      </c>
      <c r="U1046" s="5" t="inlineStr"/>
      <c r="V1046" s="5" t="inlineStr">
        <is>
          <t>sem venda</t>
        </is>
      </c>
      <c r="W1046" s="5" t="inlineStr">
        <is>
          <t>REGIÕES/GRUPOS</t>
        </is>
      </c>
    </row>
    <row r="1047">
      <c r="A1047" s="20" t="n">
        <v>0</v>
      </c>
      <c r="B1047" s="21" t="inlineStr">
        <is>
          <t>ROXO</t>
        </is>
      </c>
      <c r="C1047" s="9" t="n">
        <v>1553.191489361702</v>
      </c>
      <c r="D1047" s="9" t="n">
        <v>0</v>
      </c>
      <c r="E1047" s="9" t="n">
        <v>1553.191489361702</v>
      </c>
      <c r="F1047" s="6" t="n">
        <v>0</v>
      </c>
      <c r="G1047" s="5" t="inlineStr">
        <is>
          <t>SEM GRUPO</t>
        </is>
      </c>
      <c r="H1047" s="5" t="inlineStr">
        <is>
          <t>SC</t>
        </is>
      </c>
      <c r="I1047" s="5" t="n">
        <v>1276</v>
      </c>
      <c r="J1047" s="5" t="inlineStr">
        <is>
          <t>Mapear + Prospectar</t>
        </is>
      </c>
      <c r="K1047" s="5" t="inlineStr">
        <is>
          <t>SEM REDE</t>
        </is>
      </c>
      <c r="L1047" s="5" t="inlineStr">
        <is>
          <t>SC</t>
        </is>
      </c>
      <c r="M1047" s="5" t="n">
        <v>1276</v>
      </c>
      <c r="N1047" s="9" t="n">
        <v>1537138.130000001</v>
      </c>
      <c r="O1047" s="19" t="n">
        <v>100.387808908046</v>
      </c>
      <c r="P1047" s="5" t="inlineStr">
        <is>
          <t>03 - SUL</t>
        </is>
      </c>
      <c r="Q1047" s="5" t="inlineStr">
        <is>
          <t>HEMANUELE DITZEL (MANU)</t>
        </is>
      </c>
      <c r="R1047" s="5" t="inlineStr"/>
      <c r="S1047" s="5" t="inlineStr">
        <is>
          <t>ZR - NAO APLICAVEL</t>
        </is>
      </c>
      <c r="T1047" s="5" t="inlineStr">
        <is>
          <t>HEMANUELE ROSA DITZEL</t>
        </is>
      </c>
      <c r="U1047" s="5" t="inlineStr"/>
      <c r="V1047" s="5" t="inlineStr">
        <is>
          <t>sem venda</t>
        </is>
      </c>
      <c r="W1047" s="5" t="inlineStr">
        <is>
          <t>REGIÕES/GRUPOS</t>
        </is>
      </c>
    </row>
    <row r="1048">
      <c r="A1048" s="20" t="n">
        <v>0</v>
      </c>
      <c r="B1048" s="21" t="inlineStr">
        <is>
          <t>ROXO</t>
        </is>
      </c>
      <c r="C1048" s="9" t="n">
        <v>1612.5</v>
      </c>
      <c r="D1048" s="9" t="n">
        <v>0</v>
      </c>
      <c r="E1048" s="9" t="n">
        <v>1612.5</v>
      </c>
      <c r="F1048" s="6" t="n">
        <v>0</v>
      </c>
      <c r="G1048" s="5" t="inlineStr">
        <is>
          <t>SEM GRUPO</t>
        </is>
      </c>
      <c r="H1048" s="5" t="inlineStr">
        <is>
          <t>RS</t>
        </is>
      </c>
      <c r="I1048" s="5" t="n">
        <v>1276</v>
      </c>
      <c r="J1048" s="5" t="inlineStr">
        <is>
          <t>Mapear + Prospectar</t>
        </is>
      </c>
      <c r="K1048" s="5" t="inlineStr">
        <is>
          <t>SEM REDE</t>
        </is>
      </c>
      <c r="L1048" s="5" t="inlineStr">
        <is>
          <t>RS</t>
        </is>
      </c>
      <c r="M1048" s="5" t="n">
        <v>1276</v>
      </c>
      <c r="N1048" s="9" t="n">
        <v>1537138.130000001</v>
      </c>
      <c r="O1048" s="19" t="n">
        <v>100.387808908046</v>
      </c>
      <c r="P1048" s="5" t="inlineStr">
        <is>
          <t>03 - SUL</t>
        </is>
      </c>
      <c r="Q1048" s="5" t="inlineStr">
        <is>
          <t>HEMANUELE DITZEL (MANU)</t>
        </is>
      </c>
      <c r="R1048" s="5" t="inlineStr"/>
      <c r="S1048" s="5" t="inlineStr">
        <is>
          <t>ZR - NAO APLICAVEL</t>
        </is>
      </c>
      <c r="T1048" s="5" t="inlineStr">
        <is>
          <t>HEMANUELE ROSA DITZEL</t>
        </is>
      </c>
      <c r="U1048" s="5" t="inlineStr"/>
      <c r="V1048" s="5" t="inlineStr">
        <is>
          <t>sem venda</t>
        </is>
      </c>
      <c r="W1048" s="5" t="inlineStr">
        <is>
          <t>REGIÕES/GRUPOS</t>
        </is>
      </c>
    </row>
    <row r="1049">
      <c r="A1049" s="20" t="n">
        <v>0</v>
      </c>
      <c r="B1049" s="21" t="inlineStr">
        <is>
          <t>ROXO</t>
        </is>
      </c>
      <c r="C1049" s="9" t="n">
        <v>1553.191489361702</v>
      </c>
      <c r="D1049" s="9" t="n">
        <v>0</v>
      </c>
      <c r="E1049" s="9" t="n">
        <v>1553.191489361702</v>
      </c>
      <c r="F1049" s="6" t="n">
        <v>0</v>
      </c>
      <c r="G1049" s="5" t="inlineStr">
        <is>
          <t>SEM GRUPO</t>
        </is>
      </c>
      <c r="H1049" s="5" t="inlineStr">
        <is>
          <t>SC</t>
        </is>
      </c>
      <c r="I1049" s="5" t="n">
        <v>1276</v>
      </c>
      <c r="J1049" s="5" t="inlineStr">
        <is>
          <t>Mapear + Prospectar</t>
        </is>
      </c>
      <c r="K1049" s="5" t="inlineStr">
        <is>
          <t>SEM REDE</t>
        </is>
      </c>
      <c r="L1049" s="5" t="inlineStr">
        <is>
          <t>SC</t>
        </is>
      </c>
      <c r="M1049" s="5" t="n">
        <v>1276</v>
      </c>
      <c r="N1049" s="9" t="n">
        <v>1537138.130000001</v>
      </c>
      <c r="O1049" s="19" t="n">
        <v>100.387808908046</v>
      </c>
      <c r="P1049" s="5" t="inlineStr">
        <is>
          <t>03 - SUL</t>
        </is>
      </c>
      <c r="Q1049" s="5" t="inlineStr">
        <is>
          <t>HEMANUELE DITZEL (MANU)</t>
        </is>
      </c>
      <c r="R1049" s="5" t="inlineStr"/>
      <c r="S1049" s="5" t="inlineStr">
        <is>
          <t>ZR - NAO APLICAVEL</t>
        </is>
      </c>
      <c r="T1049" s="5" t="inlineStr">
        <is>
          <t>HEMANUELE ROSA DITZEL</t>
        </is>
      </c>
      <c r="U1049" s="5" t="inlineStr"/>
      <c r="V1049" s="5" t="inlineStr">
        <is>
          <t>sem venda</t>
        </is>
      </c>
      <c r="W1049" s="5" t="inlineStr">
        <is>
          <t>REGIÕES/GRUPOS</t>
        </is>
      </c>
    </row>
    <row r="1050">
      <c r="A1050" s="20" t="n">
        <v>0</v>
      </c>
      <c r="B1050" s="21" t="inlineStr">
        <is>
          <t>ROXO</t>
        </is>
      </c>
      <c r="C1050" s="9" t="n">
        <v>1565.217391304348</v>
      </c>
      <c r="D1050" s="9" t="n">
        <v>0</v>
      </c>
      <c r="E1050" s="9" t="n">
        <v>1565.217391304348</v>
      </c>
      <c r="F1050" s="6" t="n">
        <v>0</v>
      </c>
      <c r="G1050" s="5" t="inlineStr">
        <is>
          <t>SEM GRUPO</t>
        </is>
      </c>
      <c r="H1050" s="5" t="inlineStr">
        <is>
          <t>MG</t>
        </is>
      </c>
      <c r="I1050" s="5" t="n">
        <v>1276</v>
      </c>
      <c r="J1050" s="5" t="inlineStr">
        <is>
          <t>Mapear + Prospectar</t>
        </is>
      </c>
      <c r="K1050" s="5" t="inlineStr">
        <is>
          <t>SEM REDE</t>
        </is>
      </c>
      <c r="L1050" s="5" t="inlineStr">
        <is>
          <t>MG</t>
        </is>
      </c>
      <c r="M1050" s="5" t="n">
        <v>1276</v>
      </c>
      <c r="N1050" s="9" t="n">
        <v>1537138.130000001</v>
      </c>
      <c r="O1050" s="19" t="n">
        <v>100.387808908046</v>
      </c>
      <c r="P1050" s="5" t="inlineStr">
        <is>
          <t>03 - RJ + ES + MG</t>
        </is>
      </c>
      <c r="Q1050" s="5" t="inlineStr">
        <is>
          <t>LARISSA PADILHA</t>
        </is>
      </c>
      <c r="R1050" s="5" t="inlineStr"/>
      <c r="S1050" s="5" t="inlineStr">
        <is>
          <t>42.149.466 LARISSA DA SILVA PADILHA - ME</t>
        </is>
      </c>
      <c r="T1050" s="5" t="inlineStr">
        <is>
          <t>ZV - NAO APLICAVEL</t>
        </is>
      </c>
      <c r="U1050" s="5" t="inlineStr"/>
      <c r="V1050" s="5" t="inlineStr">
        <is>
          <t>sem venda</t>
        </is>
      </c>
      <c r="W1050" s="5" t="inlineStr">
        <is>
          <t>REGIÕES/GRUPOS</t>
        </is>
      </c>
    </row>
    <row r="1051">
      <c r="A1051" s="20" t="n">
        <v>0</v>
      </c>
      <c r="B1051" s="21" t="inlineStr">
        <is>
          <t>ROXO</t>
        </is>
      </c>
      <c r="C1051" s="9" t="n">
        <v>1553.191489361702</v>
      </c>
      <c r="D1051" s="9" t="n">
        <v>0</v>
      </c>
      <c r="E1051" s="9" t="n">
        <v>1553.191489361702</v>
      </c>
      <c r="F1051" s="6" t="n">
        <v>0</v>
      </c>
      <c r="G1051" s="5" t="inlineStr">
        <is>
          <t>SEM GRUPO</t>
        </is>
      </c>
      <c r="H1051" s="5" t="inlineStr">
        <is>
          <t>SC</t>
        </is>
      </c>
      <c r="I1051" s="5" t="n">
        <v>1276</v>
      </c>
      <c r="J1051" s="5" t="inlineStr">
        <is>
          <t>Mapear + Prospectar</t>
        </is>
      </c>
      <c r="K1051" s="5" t="inlineStr">
        <is>
          <t>SEM REDE</t>
        </is>
      </c>
      <c r="L1051" s="5" t="inlineStr">
        <is>
          <t>SC</t>
        </is>
      </c>
      <c r="M1051" s="5" t="n">
        <v>1276</v>
      </c>
      <c r="N1051" s="9" t="n">
        <v>1537138.130000001</v>
      </c>
      <c r="O1051" s="19" t="n">
        <v>100.387808908046</v>
      </c>
      <c r="P1051" s="5" t="inlineStr">
        <is>
          <t>03 - SUL</t>
        </is>
      </c>
      <c r="Q1051" s="5" t="inlineStr">
        <is>
          <t>HEMANUELE DITZEL (MANU)</t>
        </is>
      </c>
      <c r="R1051" s="5" t="inlineStr"/>
      <c r="S1051" s="5" t="inlineStr">
        <is>
          <t>ZR - NAO APLICAVEL</t>
        </is>
      </c>
      <c r="T1051" s="5" t="inlineStr">
        <is>
          <t>HEMANUELE ROSA DITZEL</t>
        </is>
      </c>
      <c r="U1051" s="5" t="inlineStr"/>
      <c r="V1051" s="5" t="inlineStr">
        <is>
          <t>sem venda</t>
        </is>
      </c>
      <c r="W1051" s="5" t="inlineStr">
        <is>
          <t>REGIÕES/GRUPOS</t>
        </is>
      </c>
    </row>
    <row r="1052">
      <c r="A1052" s="20" t="n">
        <v>0</v>
      </c>
      <c r="B1052" s="21" t="inlineStr">
        <is>
          <t>ROXO</t>
        </is>
      </c>
      <c r="C1052" s="9" t="n">
        <v>1553.191489361702</v>
      </c>
      <c r="D1052" s="9" t="n">
        <v>0</v>
      </c>
      <c r="E1052" s="9" t="n">
        <v>1553.191489361702</v>
      </c>
      <c r="F1052" s="6" t="n">
        <v>0</v>
      </c>
      <c r="G1052" s="5" t="inlineStr">
        <is>
          <t>SEM GRUPO</t>
        </is>
      </c>
      <c r="H1052" s="5" t="inlineStr">
        <is>
          <t>SC</t>
        </is>
      </c>
      <c r="I1052" s="5" t="n">
        <v>1276</v>
      </c>
      <c r="J1052" s="5" t="inlineStr">
        <is>
          <t>Mapear + Prospectar</t>
        </is>
      </c>
      <c r="K1052" s="5" t="inlineStr">
        <is>
          <t>SEM REDE</t>
        </is>
      </c>
      <c r="L1052" s="5" t="inlineStr">
        <is>
          <t>SC</t>
        </is>
      </c>
      <c r="M1052" s="5" t="n">
        <v>1276</v>
      </c>
      <c r="N1052" s="9" t="n">
        <v>1537138.130000001</v>
      </c>
      <c r="O1052" s="19" t="n">
        <v>100.387808908046</v>
      </c>
      <c r="P1052" s="5" t="inlineStr">
        <is>
          <t>03 - SUL</t>
        </is>
      </c>
      <c r="Q1052" s="5" t="inlineStr">
        <is>
          <t>HEMANUELE DITZEL (MANU)</t>
        </is>
      </c>
      <c r="R1052" s="5" t="inlineStr"/>
      <c r="S1052" s="5" t="inlineStr">
        <is>
          <t>ZR - NAO APLICAVEL</t>
        </is>
      </c>
      <c r="T1052" s="5" t="inlineStr">
        <is>
          <t>HEMANUELE ROSA DITZEL</t>
        </is>
      </c>
      <c r="U1052" s="5" t="inlineStr"/>
      <c r="V1052" s="5" t="inlineStr">
        <is>
          <t>sem venda</t>
        </is>
      </c>
      <c r="W1052" s="5" t="inlineStr">
        <is>
          <t>REGIÕES/GRUPOS</t>
        </is>
      </c>
    </row>
    <row r="1053">
      <c r="A1053" s="20" t="n">
        <v>0</v>
      </c>
      <c r="B1053" s="21" t="inlineStr">
        <is>
          <t>ROXO</t>
        </is>
      </c>
      <c r="C1053" s="9" t="n">
        <v>1711.764705882353</v>
      </c>
      <c r="D1053" s="9" t="n">
        <v>0</v>
      </c>
      <c r="E1053" s="9" t="n">
        <v>1711.764705882353</v>
      </c>
      <c r="F1053" s="6" t="n">
        <v>0</v>
      </c>
      <c r="G1053" s="5" t="inlineStr">
        <is>
          <t>SEM GRUPO</t>
        </is>
      </c>
      <c r="H1053" s="5" t="inlineStr">
        <is>
          <t>PR</t>
        </is>
      </c>
      <c r="I1053" s="5" t="n">
        <v>1276</v>
      </c>
      <c r="J1053" s="5" t="inlineStr">
        <is>
          <t>Mapear + Prospectar</t>
        </is>
      </c>
      <c r="K1053" s="5" t="inlineStr">
        <is>
          <t>SEM REDE</t>
        </is>
      </c>
      <c r="L1053" s="5" t="inlineStr">
        <is>
          <t>PR</t>
        </is>
      </c>
      <c r="M1053" s="5" t="n">
        <v>1276</v>
      </c>
      <c r="N1053" s="9" t="n">
        <v>1537138.130000001</v>
      </c>
      <c r="O1053" s="19" t="n">
        <v>100.387808908046</v>
      </c>
      <c r="P1053" s="5" t="inlineStr">
        <is>
          <t>03 - SUL</t>
        </is>
      </c>
      <c r="Q1053" s="5" t="inlineStr">
        <is>
          <t>HEMANUELE DITZEL (MANU)</t>
        </is>
      </c>
      <c r="R1053" s="5" t="inlineStr"/>
      <c r="S1053" s="5" t="inlineStr">
        <is>
          <t>ZR - NAO APLICAVEL</t>
        </is>
      </c>
      <c r="T1053" s="5" t="inlineStr">
        <is>
          <t>HEMANUELE ROSA DITZEL</t>
        </is>
      </c>
      <c r="U1053" s="5" t="inlineStr"/>
      <c r="V1053" s="5" t="inlineStr">
        <is>
          <t>sem venda</t>
        </is>
      </c>
      <c r="W1053" s="5" t="inlineStr">
        <is>
          <t>REGIÕES/GRUPOS</t>
        </is>
      </c>
    </row>
    <row r="1054">
      <c r="A1054" s="20" t="n">
        <v>0</v>
      </c>
      <c r="B1054" s="21" t="inlineStr">
        <is>
          <t>ROXO</t>
        </is>
      </c>
      <c r="C1054" s="9" t="n">
        <v>1613.793103448276</v>
      </c>
      <c r="D1054" s="9" t="n">
        <v>0</v>
      </c>
      <c r="E1054" s="9" t="n">
        <v>1613.793103448276</v>
      </c>
      <c r="F1054" s="6" t="n">
        <v>0</v>
      </c>
      <c r="G1054" s="5" t="inlineStr">
        <is>
          <t>SEM GRUPO</t>
        </is>
      </c>
      <c r="H1054" s="5" t="inlineStr">
        <is>
          <t>PR</t>
        </is>
      </c>
      <c r="I1054" s="5" t="n">
        <v>1276</v>
      </c>
      <c r="J1054" s="5" t="inlineStr">
        <is>
          <t>Mapear + Prospectar</t>
        </is>
      </c>
      <c r="K1054" s="5" t="inlineStr">
        <is>
          <t>SEM REDE</t>
        </is>
      </c>
      <c r="L1054" s="5" t="inlineStr">
        <is>
          <t>PR</t>
        </is>
      </c>
      <c r="M1054" s="5" t="n">
        <v>1276</v>
      </c>
      <c r="N1054" s="9" t="n">
        <v>1537138.130000001</v>
      </c>
      <c r="O1054" s="19" t="n">
        <v>100.387808908046</v>
      </c>
      <c r="P1054" s="5" t="inlineStr">
        <is>
          <t>03 - SUL</t>
        </is>
      </c>
      <c r="Q1054" s="5" t="inlineStr">
        <is>
          <t>HEMANUELE DITZEL (MANU)</t>
        </is>
      </c>
      <c r="R1054" s="5" t="inlineStr"/>
      <c r="S1054" s="5" t="inlineStr">
        <is>
          <t>ZR - NAO APLICAVEL</t>
        </is>
      </c>
      <c r="T1054" s="5" t="inlineStr">
        <is>
          <t>HEMANUELE ROSA DITZEL</t>
        </is>
      </c>
      <c r="U1054" s="5" t="inlineStr"/>
      <c r="V1054" s="5" t="inlineStr">
        <is>
          <t>sem venda</t>
        </is>
      </c>
      <c r="W1054" s="5" t="inlineStr">
        <is>
          <t>REGIÕES/GRUPOS</t>
        </is>
      </c>
    </row>
    <row r="1055">
      <c r="A1055" s="20" t="n">
        <v>0</v>
      </c>
      <c r="B1055" s="21" t="inlineStr">
        <is>
          <t>ROXO</t>
        </is>
      </c>
      <c r="C1055" s="9" t="n">
        <v>1553.191489361702</v>
      </c>
      <c r="D1055" s="9" t="n">
        <v>0</v>
      </c>
      <c r="E1055" s="9" t="n">
        <v>1553.191489361702</v>
      </c>
      <c r="F1055" s="6" t="n">
        <v>0</v>
      </c>
      <c r="G1055" s="5" t="inlineStr">
        <is>
          <t>SEM GRUPO</t>
        </is>
      </c>
      <c r="H1055" s="5" t="inlineStr">
        <is>
          <t>SC</t>
        </is>
      </c>
      <c r="I1055" s="5" t="n">
        <v>1276</v>
      </c>
      <c r="J1055" s="5" t="inlineStr">
        <is>
          <t>Mapear + Prospectar</t>
        </is>
      </c>
      <c r="K1055" s="5" t="inlineStr">
        <is>
          <t>SEM REDE</t>
        </is>
      </c>
      <c r="L1055" s="5" t="inlineStr">
        <is>
          <t>SC</t>
        </is>
      </c>
      <c r="M1055" s="5" t="n">
        <v>1276</v>
      </c>
      <c r="N1055" s="9" t="n">
        <v>1537138.130000001</v>
      </c>
      <c r="O1055" s="19" t="n">
        <v>100.387808908046</v>
      </c>
      <c r="P1055" s="5" t="inlineStr">
        <is>
          <t>03 - SUL</t>
        </is>
      </c>
      <c r="Q1055" s="5" t="inlineStr">
        <is>
          <t>HEMANUELE DITZEL (MANU)</t>
        </is>
      </c>
      <c r="R1055" s="5" t="inlineStr"/>
      <c r="S1055" s="5" t="inlineStr">
        <is>
          <t>LG REPRESENTACOES LTDA - EPP</t>
        </is>
      </c>
      <c r="T1055" s="5" t="inlineStr">
        <is>
          <t>ZV - NAO APLICAVEL</t>
        </is>
      </c>
      <c r="U1055" s="5" t="inlineStr"/>
      <c r="V1055" s="5" t="inlineStr">
        <is>
          <t>sem venda</t>
        </is>
      </c>
      <c r="W1055" s="5" t="inlineStr">
        <is>
          <t>REGIÕES/GRUPOS</t>
        </is>
      </c>
    </row>
    <row r="1056">
      <c r="A1056" s="20" t="n">
        <v>0</v>
      </c>
      <c r="B1056" s="21" t="inlineStr">
        <is>
          <t>ROXO</t>
        </is>
      </c>
      <c r="C1056" s="9" t="n">
        <v>1613.793103448276</v>
      </c>
      <c r="D1056" s="9" t="n">
        <v>0</v>
      </c>
      <c r="E1056" s="9" t="n">
        <v>1613.793103448276</v>
      </c>
      <c r="F1056" s="6" t="n">
        <v>0</v>
      </c>
      <c r="G1056" s="5" t="inlineStr">
        <is>
          <t>SEM GRUPO</t>
        </is>
      </c>
      <c r="H1056" s="5" t="inlineStr">
        <is>
          <t>PR</t>
        </is>
      </c>
      <c r="I1056" s="5" t="n">
        <v>1276</v>
      </c>
      <c r="J1056" s="5" t="inlineStr">
        <is>
          <t>Mapear + Prospectar</t>
        </is>
      </c>
      <c r="K1056" s="5" t="inlineStr">
        <is>
          <t>SEM REDE</t>
        </is>
      </c>
      <c r="L1056" s="5" t="inlineStr">
        <is>
          <t>PR</t>
        </is>
      </c>
      <c r="M1056" s="5" t="n">
        <v>1276</v>
      </c>
      <c r="N1056" s="9" t="n">
        <v>1537138.130000001</v>
      </c>
      <c r="O1056" s="19" t="n">
        <v>100.387808908046</v>
      </c>
      <c r="P1056" s="5" t="inlineStr">
        <is>
          <t>03 - SUL</t>
        </is>
      </c>
      <c r="Q1056" s="5" t="inlineStr">
        <is>
          <t>HEMANUELE DITZEL (MANU)</t>
        </is>
      </c>
      <c r="R1056" s="5" t="inlineStr"/>
      <c r="S1056" s="5" t="inlineStr">
        <is>
          <t>ZR - NAO APLICAVEL</t>
        </is>
      </c>
      <c r="T1056" s="5" t="inlineStr">
        <is>
          <t>HEMANUELE ROSA DITZEL</t>
        </is>
      </c>
      <c r="U1056" s="5" t="inlineStr"/>
      <c r="V1056" s="5" t="inlineStr">
        <is>
          <t>sem venda</t>
        </is>
      </c>
      <c r="W1056" s="5" t="inlineStr">
        <is>
          <t>REGIÕES/GRUPOS</t>
        </is>
      </c>
    </row>
    <row r="1057">
      <c r="A1057" s="20" t="n">
        <v>0</v>
      </c>
      <c r="B1057" s="21" t="inlineStr">
        <is>
          <t>ROXO</t>
        </is>
      </c>
      <c r="C1057" s="9" t="n">
        <v>1200</v>
      </c>
      <c r="D1057" s="9" t="n">
        <v>0</v>
      </c>
      <c r="E1057" s="9" t="n">
        <v>1200</v>
      </c>
      <c r="F1057" s="6" t="n">
        <v>0</v>
      </c>
      <c r="G1057" s="5" t="inlineStr">
        <is>
          <t>SEM GRUPO</t>
        </is>
      </c>
      <c r="H1057" s="5" t="inlineStr">
        <is>
          <t>PE</t>
        </is>
      </c>
      <c r="I1057" s="5" t="n">
        <v>1276</v>
      </c>
      <c r="J1057" s="5" t="inlineStr">
        <is>
          <t>Mapear + Prospectar</t>
        </is>
      </c>
      <c r="K1057" s="5" t="inlineStr">
        <is>
          <t>SEM REDE</t>
        </is>
      </c>
      <c r="L1057" s="5" t="inlineStr">
        <is>
          <t>PE</t>
        </is>
      </c>
      <c r="M1057" s="5" t="n">
        <v>1276</v>
      </c>
      <c r="N1057" s="9" t="n">
        <v>1537138.130000001</v>
      </c>
      <c r="O1057" s="19" t="n">
        <v>100.387808908046</v>
      </c>
      <c r="P1057" s="5" t="inlineStr">
        <is>
          <t>03 - NORDESTE (SEM MA)</t>
        </is>
      </c>
      <c r="Q1057" s="5" t="inlineStr">
        <is>
          <t>LARISSA PADILHA</t>
        </is>
      </c>
      <c r="R1057" s="5" t="inlineStr"/>
      <c r="S1057" s="5" t="inlineStr">
        <is>
          <t>42.149.466 LARISSA DA SILVA PADILHA - ME</t>
        </is>
      </c>
      <c r="T1057" s="5" t="inlineStr">
        <is>
          <t>ZV - NAO APLICAVEL</t>
        </is>
      </c>
      <c r="U1057" s="5" t="inlineStr"/>
      <c r="V1057" s="5" t="inlineStr">
        <is>
          <t>sem venda</t>
        </is>
      </c>
      <c r="W1057" s="5" t="inlineStr">
        <is>
          <t>REGIÕES/GRUPOS</t>
        </is>
      </c>
    </row>
    <row r="1058">
      <c r="A1058" s="20" t="n">
        <v>0</v>
      </c>
      <c r="B1058" s="21" t="inlineStr">
        <is>
          <t>ROXO</t>
        </is>
      </c>
      <c r="C1058" s="9" t="n">
        <v>1440</v>
      </c>
      <c r="D1058" s="9" t="n">
        <v>0</v>
      </c>
      <c r="E1058" s="9" t="n">
        <v>1440</v>
      </c>
      <c r="F1058" s="6" t="n">
        <v>0</v>
      </c>
      <c r="G1058" s="5" t="inlineStr">
        <is>
          <t>SEM GRUPO</t>
        </is>
      </c>
      <c r="H1058" s="5" t="inlineStr">
        <is>
          <t>MG</t>
        </is>
      </c>
      <c r="I1058" s="5" t="n">
        <v>1276</v>
      </c>
      <c r="J1058" s="5" t="inlineStr">
        <is>
          <t>Mapear + Prospectar</t>
        </is>
      </c>
      <c r="K1058" s="5" t="inlineStr">
        <is>
          <t>SEM REDE</t>
        </is>
      </c>
      <c r="L1058" s="5" t="inlineStr">
        <is>
          <t>MG</t>
        </is>
      </c>
      <c r="M1058" s="5" t="n">
        <v>1276</v>
      </c>
      <c r="N1058" s="9" t="n">
        <v>1537138.130000001</v>
      </c>
      <c r="O1058" s="19" t="n">
        <v>100.387808908046</v>
      </c>
      <c r="P1058" s="5" t="inlineStr">
        <is>
          <t>03 - RJ + ES + MG</t>
        </is>
      </c>
      <c r="Q1058" s="5" t="inlineStr">
        <is>
          <t>LARISSA PADILHA</t>
        </is>
      </c>
      <c r="R1058" s="5" t="inlineStr"/>
      <c r="S1058" s="5" t="inlineStr">
        <is>
          <t>42.149.466 LARISSA DA SILVA PADILHA - ME</t>
        </is>
      </c>
      <c r="T1058" s="5" t="inlineStr">
        <is>
          <t>ZV - NAO APLICAVEL</t>
        </is>
      </c>
      <c r="U1058" s="5" t="inlineStr"/>
      <c r="V1058" s="5" t="inlineStr">
        <is>
          <t>sem venda</t>
        </is>
      </c>
      <c r="W1058" s="5" t="inlineStr">
        <is>
          <t>REGIÕES/GRUPOS</t>
        </is>
      </c>
    </row>
    <row r="1059">
      <c r="A1059" s="20" t="n">
        <v>0</v>
      </c>
      <c r="B1059" s="21" t="inlineStr">
        <is>
          <t>ROXO</t>
        </is>
      </c>
      <c r="C1059" s="9" t="n">
        <v>1613.793103448276</v>
      </c>
      <c r="D1059" s="9" t="n">
        <v>0</v>
      </c>
      <c r="E1059" s="9" t="n">
        <v>1613.793103448276</v>
      </c>
      <c r="F1059" s="6" t="n">
        <v>0</v>
      </c>
      <c r="G1059" s="5" t="inlineStr">
        <is>
          <t>SEM GRUPO</t>
        </is>
      </c>
      <c r="H1059" s="5" t="inlineStr">
        <is>
          <t>PR</t>
        </is>
      </c>
      <c r="I1059" s="5" t="n">
        <v>1276</v>
      </c>
      <c r="J1059" s="5" t="inlineStr">
        <is>
          <t>Mapear + Prospectar</t>
        </is>
      </c>
      <c r="K1059" s="5" t="inlineStr">
        <is>
          <t>SEM REDE</t>
        </is>
      </c>
      <c r="L1059" s="5" t="inlineStr">
        <is>
          <t>PR</t>
        </is>
      </c>
      <c r="M1059" s="5" t="n">
        <v>1276</v>
      </c>
      <c r="N1059" s="9" t="n">
        <v>1537138.130000001</v>
      </c>
      <c r="O1059" s="19" t="n">
        <v>100.387808908046</v>
      </c>
      <c r="P1059" s="5" t="inlineStr">
        <is>
          <t>03 - SUL</t>
        </is>
      </c>
      <c r="Q1059" s="5" t="inlineStr">
        <is>
          <t>HEMANUELE DITZEL (MANU)</t>
        </is>
      </c>
      <c r="R1059" s="5" t="inlineStr"/>
      <c r="S1059" s="5" t="inlineStr">
        <is>
          <t>ZR - NAO APLICAVEL</t>
        </is>
      </c>
      <c r="T1059" s="5" t="inlineStr">
        <is>
          <t>HEMANUELE ROSA DITZEL</t>
        </is>
      </c>
      <c r="U1059" s="5" t="inlineStr"/>
      <c r="V1059" s="5" t="inlineStr">
        <is>
          <t>sem venda</t>
        </is>
      </c>
      <c r="W1059" s="5" t="inlineStr">
        <is>
          <t>REGIÕES/GRUPOS</t>
        </is>
      </c>
    </row>
    <row r="1060">
      <c r="A1060" s="20" t="n">
        <v>0</v>
      </c>
      <c r="B1060" s="21" t="inlineStr">
        <is>
          <t>ROXO</t>
        </is>
      </c>
      <c r="C1060" s="9" t="n">
        <v>1494.339622641509</v>
      </c>
      <c r="D1060" s="9" t="n">
        <v>0</v>
      </c>
      <c r="E1060" s="9" t="n">
        <v>1494.339622641509</v>
      </c>
      <c r="F1060" s="6" t="n">
        <v>0</v>
      </c>
      <c r="G1060" s="5" t="inlineStr">
        <is>
          <t>SEM GRUPO</t>
        </is>
      </c>
      <c r="H1060" s="5" t="inlineStr">
        <is>
          <t>GO</t>
        </is>
      </c>
      <c r="I1060" s="5" t="n">
        <v>1276</v>
      </c>
      <c r="J1060" s="5" t="inlineStr">
        <is>
          <t>Mapear + Prospectar</t>
        </is>
      </c>
      <c r="K1060" s="5" t="inlineStr">
        <is>
          <t>SEM REDE</t>
        </is>
      </c>
      <c r="L1060" s="5" t="inlineStr">
        <is>
          <t>GO</t>
        </is>
      </c>
      <c r="M1060" s="5" t="n">
        <v>1276</v>
      </c>
      <c r="N1060" s="9" t="n">
        <v>1537138.130000001</v>
      </c>
      <c r="O1060" s="19" t="n">
        <v>100.387808908046</v>
      </c>
      <c r="P1060" s="5" t="inlineStr">
        <is>
          <t>03 - CENTRO OESTE</t>
        </is>
      </c>
      <c r="Q1060" s="5" t="inlineStr">
        <is>
          <t>LARISSA PADILHA</t>
        </is>
      </c>
      <c r="R1060" s="5" t="inlineStr"/>
      <c r="S1060" s="5" t="inlineStr">
        <is>
          <t>42.149.466 LARISSA DA SILVA PADILHA - ME</t>
        </is>
      </c>
      <c r="T1060" s="5" t="inlineStr">
        <is>
          <t>ZV - NAO APLICAVEL</t>
        </is>
      </c>
      <c r="U1060" s="5" t="inlineStr"/>
      <c r="V1060" s="5" t="inlineStr">
        <is>
          <t>sem venda</t>
        </is>
      </c>
      <c r="W1060" s="5" t="inlineStr">
        <is>
          <t>REGIÕES/GRUPOS</t>
        </is>
      </c>
    </row>
    <row r="1061">
      <c r="A1061" s="20" t="n">
        <v>0</v>
      </c>
      <c r="B1061" s="21" t="inlineStr">
        <is>
          <t>ROXO</t>
        </is>
      </c>
      <c r="C1061" s="9" t="n">
        <v>1542.857142857143</v>
      </c>
      <c r="D1061" s="9" t="n">
        <v>0</v>
      </c>
      <c r="E1061" s="9" t="n">
        <v>1542.857142857143</v>
      </c>
      <c r="F1061" s="6" t="n">
        <v>0</v>
      </c>
      <c r="G1061" s="5" t="inlineStr">
        <is>
          <t>SEM GRUPO</t>
        </is>
      </c>
      <c r="H1061" s="5" t="inlineStr">
        <is>
          <t>PA</t>
        </is>
      </c>
      <c r="I1061" s="5" t="n">
        <v>1276</v>
      </c>
      <c r="J1061" s="5" t="inlineStr">
        <is>
          <t>Mapear + Prospectar</t>
        </is>
      </c>
      <c r="K1061" s="5" t="inlineStr">
        <is>
          <t>SEM REDE</t>
        </is>
      </c>
      <c r="L1061" s="5" t="inlineStr">
        <is>
          <t>PA</t>
        </is>
      </c>
      <c r="M1061" s="5" t="n">
        <v>1276</v>
      </c>
      <c r="N1061" s="9" t="n">
        <v>1537138.130000001</v>
      </c>
      <c r="O1061" s="19" t="n">
        <v>100.387808908046</v>
      </c>
      <c r="P1061" s="5" t="inlineStr">
        <is>
          <t>03 - NORTE + MA</t>
        </is>
      </c>
      <c r="Q1061" s="5" t="inlineStr">
        <is>
          <t>LARISSA PADILHA</t>
        </is>
      </c>
      <c r="R1061" s="5" t="inlineStr"/>
      <c r="S1061" s="5" t="inlineStr">
        <is>
          <t>42.149.466 LARISSA DA SILVA PADILHA - ME</t>
        </is>
      </c>
      <c r="T1061" s="5" t="inlineStr">
        <is>
          <t>ZV - NAO APLICAVEL</t>
        </is>
      </c>
      <c r="U1061" s="5" t="inlineStr"/>
      <c r="V1061" s="5" t="inlineStr">
        <is>
          <t>sem venda</t>
        </is>
      </c>
      <c r="W1061" s="5" t="inlineStr">
        <is>
          <t>REGIÕES/GRUPOS</t>
        </is>
      </c>
    </row>
    <row r="1062">
      <c r="A1062" s="20" t="n">
        <v>0</v>
      </c>
      <c r="B1062" s="21" t="inlineStr">
        <is>
          <t>ROXO</t>
        </is>
      </c>
      <c r="C1062" s="9" t="n">
        <v>1600</v>
      </c>
      <c r="D1062" s="9" t="n">
        <v>0</v>
      </c>
      <c r="E1062" s="9" t="n">
        <v>1600</v>
      </c>
      <c r="F1062" s="6" t="n">
        <v>0</v>
      </c>
      <c r="G1062" s="5" t="inlineStr">
        <is>
          <t>SEM GRUPO</t>
        </is>
      </c>
      <c r="H1062" s="5" t="inlineStr">
        <is>
          <t>RJ</t>
        </is>
      </c>
      <c r="I1062" s="5" t="n">
        <v>1276</v>
      </c>
      <c r="J1062" s="5" t="inlineStr">
        <is>
          <t>Mapear + Prospectar</t>
        </is>
      </c>
      <c r="K1062" s="5" t="inlineStr">
        <is>
          <t>SEM REDE</t>
        </is>
      </c>
      <c r="L1062" s="5" t="inlineStr">
        <is>
          <t>RJ</t>
        </is>
      </c>
      <c r="M1062" s="5" t="n">
        <v>1276</v>
      </c>
      <c r="N1062" s="9" t="n">
        <v>1537138.130000001</v>
      </c>
      <c r="O1062" s="19" t="n">
        <v>100.387808908046</v>
      </c>
      <c r="P1062" s="5" t="inlineStr">
        <is>
          <t>03 - RJ + ES + MG</t>
        </is>
      </c>
      <c r="Q1062" s="5" t="inlineStr">
        <is>
          <t>LARISSA PADILHA</t>
        </is>
      </c>
      <c r="R1062" s="5" t="inlineStr"/>
      <c r="S1062" s="5" t="inlineStr">
        <is>
          <t>42.149.466 LARISSA DA SILVA PADILHA - ME</t>
        </is>
      </c>
      <c r="T1062" s="5" t="inlineStr">
        <is>
          <t>ZV - NAO APLICAVEL</t>
        </is>
      </c>
      <c r="U1062" s="5" t="inlineStr"/>
      <c r="V1062" s="5" t="inlineStr">
        <is>
          <t>sem venda</t>
        </is>
      </c>
      <c r="W1062" s="5" t="inlineStr">
        <is>
          <t>REGIÕES/GRUPOS</t>
        </is>
      </c>
    </row>
    <row r="1063">
      <c r="A1063" s="20" t="n">
        <v>0</v>
      </c>
      <c r="B1063" s="21" t="inlineStr">
        <is>
          <t>ROXO</t>
        </is>
      </c>
      <c r="C1063" s="9" t="n">
        <v>1582.758620689655</v>
      </c>
      <c r="D1063" s="9" t="n">
        <v>0</v>
      </c>
      <c r="E1063" s="9" t="n">
        <v>1582.758620689655</v>
      </c>
      <c r="F1063" s="6" t="n">
        <v>0</v>
      </c>
      <c r="G1063" s="5" t="inlineStr">
        <is>
          <t>SEM GRUPO</t>
        </is>
      </c>
      <c r="H1063" s="5" t="inlineStr">
        <is>
          <t>RS</t>
        </is>
      </c>
      <c r="I1063" s="5" t="n">
        <v>1276</v>
      </c>
      <c r="J1063" s="5" t="inlineStr">
        <is>
          <t>Mapear + Prospectar</t>
        </is>
      </c>
      <c r="K1063" s="5" t="inlineStr">
        <is>
          <t>SEM REDE</t>
        </is>
      </c>
      <c r="L1063" s="5" t="inlineStr">
        <is>
          <t>RS</t>
        </is>
      </c>
      <c r="M1063" s="5" t="n">
        <v>1276</v>
      </c>
      <c r="N1063" s="9" t="n">
        <v>1537138.130000001</v>
      </c>
      <c r="O1063" s="19" t="n">
        <v>100.387808908046</v>
      </c>
      <c r="P1063" s="5" t="inlineStr">
        <is>
          <t>03 - SUL</t>
        </is>
      </c>
      <c r="Q1063" s="5" t="inlineStr">
        <is>
          <t>HEMANUELE DITZEL (MANU)</t>
        </is>
      </c>
      <c r="R1063" s="5" t="inlineStr"/>
      <c r="S1063" s="5" t="inlineStr">
        <is>
          <t>ZR - NAO APLICAVEL</t>
        </is>
      </c>
      <c r="T1063" s="5" t="inlineStr">
        <is>
          <t>HEMANUELE ROSA DITZEL</t>
        </is>
      </c>
      <c r="U1063" s="5" t="inlineStr"/>
      <c r="V1063" s="5" t="inlineStr">
        <is>
          <t>sem venda</t>
        </is>
      </c>
      <c r="W1063" s="5" t="inlineStr">
        <is>
          <t>REGIÕES/GRUPOS</t>
        </is>
      </c>
    </row>
    <row r="1064">
      <c r="A1064" s="20" t="n">
        <v>0</v>
      </c>
      <c r="B1064" s="21" t="inlineStr">
        <is>
          <t>ROXO</t>
        </is>
      </c>
      <c r="C1064" s="9" t="n">
        <v>2600</v>
      </c>
      <c r="D1064" s="9" t="n">
        <v>0</v>
      </c>
      <c r="E1064" s="9" t="n">
        <v>2600</v>
      </c>
      <c r="F1064" s="6" t="n">
        <v>0</v>
      </c>
      <c r="G1064" s="5" t="inlineStr">
        <is>
          <t>SEM GRUPO</t>
        </is>
      </c>
      <c r="H1064" s="5" t="inlineStr">
        <is>
          <t>SP</t>
        </is>
      </c>
      <c r="I1064" s="5" t="n">
        <v>1276</v>
      </c>
      <c r="J1064" s="5" t="inlineStr">
        <is>
          <t>Mapear + Prospectar</t>
        </is>
      </c>
      <c r="K1064" s="5" t="inlineStr">
        <is>
          <t>SEM REDE</t>
        </is>
      </c>
      <c r="L1064" s="5" t="inlineStr">
        <is>
          <t>SP</t>
        </is>
      </c>
      <c r="M1064" s="5" t="n">
        <v>1276</v>
      </c>
      <c r="N1064" s="9" t="n">
        <v>1537138.130000001</v>
      </c>
      <c r="O1064" s="19" t="n">
        <v>100.387808908046</v>
      </c>
      <c r="P1064" s="5" t="inlineStr">
        <is>
          <t>03 - SP INTERIOR</t>
        </is>
      </c>
      <c r="Q1064" s="5" t="inlineStr">
        <is>
          <t>LARISSA PADILHA</t>
        </is>
      </c>
      <c r="R1064" s="5" t="inlineStr"/>
      <c r="S1064" s="5" t="inlineStr">
        <is>
          <t>42.149.466 LARISSA DA SILVA PADILHA - ME</t>
        </is>
      </c>
      <c r="T1064" s="5" t="inlineStr">
        <is>
          <t>ZV - NAO APLICAVEL</t>
        </is>
      </c>
      <c r="U1064" s="5" t="inlineStr"/>
      <c r="V1064" s="5" t="inlineStr">
        <is>
          <t>sem venda</t>
        </is>
      </c>
      <c r="W1064" s="5" t="inlineStr">
        <is>
          <t>REGIÕES/GRUPOS</t>
        </is>
      </c>
    </row>
    <row r="1065">
      <c r="A1065" s="20" t="n">
        <v>0</v>
      </c>
      <c r="B1065" s="21" t="inlineStr">
        <is>
          <t>ROXO</t>
        </is>
      </c>
      <c r="C1065" s="9" t="n">
        <v>1613.793103448276</v>
      </c>
      <c r="D1065" s="9" t="n">
        <v>0</v>
      </c>
      <c r="E1065" s="9" t="n">
        <v>1613.793103448276</v>
      </c>
      <c r="F1065" s="6" t="n">
        <v>0</v>
      </c>
      <c r="G1065" s="5" t="inlineStr">
        <is>
          <t>SEM GRUPO</t>
        </is>
      </c>
      <c r="H1065" s="5" t="inlineStr">
        <is>
          <t>PR</t>
        </is>
      </c>
      <c r="I1065" s="5" t="n">
        <v>1276</v>
      </c>
      <c r="J1065" s="5" t="inlineStr">
        <is>
          <t>Mapear + Prospectar</t>
        </is>
      </c>
      <c r="K1065" s="5" t="inlineStr">
        <is>
          <t>SEM REDE</t>
        </is>
      </c>
      <c r="L1065" s="5" t="inlineStr">
        <is>
          <t>PR</t>
        </is>
      </c>
      <c r="M1065" s="5" t="n">
        <v>1276</v>
      </c>
      <c r="N1065" s="9" t="n">
        <v>1537138.130000001</v>
      </c>
      <c r="O1065" s="19" t="n">
        <v>100.387808908046</v>
      </c>
      <c r="P1065" s="5" t="inlineStr">
        <is>
          <t>03 - SUL</t>
        </is>
      </c>
      <c r="Q1065" s="5" t="inlineStr">
        <is>
          <t>HEMANUELE DITZEL (MANU)</t>
        </is>
      </c>
      <c r="R1065" s="5" t="inlineStr"/>
      <c r="S1065" s="5" t="inlineStr">
        <is>
          <t>ZR - NAO APLICAVEL</t>
        </is>
      </c>
      <c r="T1065" s="5" t="inlineStr">
        <is>
          <t>HEMANUELE ROSA DITZEL</t>
        </is>
      </c>
      <c r="U1065" s="5" t="inlineStr"/>
      <c r="V1065" s="5" t="inlineStr">
        <is>
          <t>sem venda</t>
        </is>
      </c>
      <c r="W1065" s="5" t="inlineStr">
        <is>
          <t>REGIÕES/GRUPOS</t>
        </is>
      </c>
    </row>
    <row r="1066">
      <c r="A1066" s="20" t="n">
        <v>0</v>
      </c>
      <c r="B1066" s="21" t="inlineStr">
        <is>
          <t>ROXO</t>
        </is>
      </c>
      <c r="C1066" s="9" t="n">
        <v>1200</v>
      </c>
      <c r="D1066" s="9" t="n">
        <v>0</v>
      </c>
      <c r="E1066" s="9" t="n">
        <v>1200</v>
      </c>
      <c r="F1066" s="6" t="n">
        <v>0</v>
      </c>
      <c r="G1066" s="5" t="inlineStr">
        <is>
          <t>SEM GRUPO</t>
        </is>
      </c>
      <c r="H1066" s="5" t="inlineStr">
        <is>
          <t>BA</t>
        </is>
      </c>
      <c r="I1066" s="5" t="n">
        <v>1276</v>
      </c>
      <c r="J1066" s="5" t="inlineStr">
        <is>
          <t>Mapear + Prospectar</t>
        </is>
      </c>
      <c r="K1066" s="5" t="inlineStr">
        <is>
          <t>SEM REDE</t>
        </is>
      </c>
      <c r="L1066" s="5" t="inlineStr">
        <is>
          <t>BA</t>
        </is>
      </c>
      <c r="M1066" s="5" t="n">
        <v>1276</v>
      </c>
      <c r="N1066" s="9" t="n">
        <v>1537138.130000001</v>
      </c>
      <c r="O1066" s="19" t="n">
        <v>100.387808908046</v>
      </c>
      <c r="P1066" s="5" t="inlineStr">
        <is>
          <t>03 - NORDESTE (SEM MA)</t>
        </is>
      </c>
      <c r="Q1066" s="5" t="inlineStr">
        <is>
          <t>LARISSA PADILHA</t>
        </is>
      </c>
      <c r="R1066" s="5" t="inlineStr"/>
      <c r="S1066" s="5" t="inlineStr">
        <is>
          <t>42.149.466 LARISSA DA SILVA PADILHA - ME</t>
        </is>
      </c>
      <c r="T1066" s="5" t="inlineStr">
        <is>
          <t>ZV - NAO APLICAVEL</t>
        </is>
      </c>
      <c r="U1066" s="5" t="inlineStr"/>
      <c r="V1066" s="5" t="inlineStr">
        <is>
          <t>sem venda</t>
        </is>
      </c>
      <c r="W1066" s="5" t="inlineStr">
        <is>
          <t>REGIÕES/GRUPOS</t>
        </is>
      </c>
    </row>
    <row r="1067">
      <c r="A1067" s="20" t="n">
        <v>0</v>
      </c>
      <c r="B1067" s="21" t="inlineStr">
        <is>
          <t>ROXO</t>
        </is>
      </c>
      <c r="C1067" s="9" t="n">
        <v>1612.5</v>
      </c>
      <c r="D1067" s="9" t="n">
        <v>0</v>
      </c>
      <c r="E1067" s="9" t="n">
        <v>1612.5</v>
      </c>
      <c r="F1067" s="6" t="n">
        <v>0</v>
      </c>
      <c r="G1067" s="5" t="inlineStr">
        <is>
          <t>SEM GRUPO</t>
        </is>
      </c>
      <c r="H1067" s="5" t="inlineStr">
        <is>
          <t>RS</t>
        </is>
      </c>
      <c r="I1067" s="5" t="n">
        <v>1276</v>
      </c>
      <c r="J1067" s="5" t="inlineStr">
        <is>
          <t>Mapear + Prospectar</t>
        </is>
      </c>
      <c r="K1067" s="5" t="inlineStr">
        <is>
          <t>SEM REDE</t>
        </is>
      </c>
      <c r="L1067" s="5" t="inlineStr">
        <is>
          <t>RS</t>
        </is>
      </c>
      <c r="M1067" s="5" t="n">
        <v>1276</v>
      </c>
      <c r="N1067" s="9" t="n">
        <v>1537138.130000001</v>
      </c>
      <c r="O1067" s="19" t="n">
        <v>100.387808908046</v>
      </c>
      <c r="P1067" s="5" t="inlineStr">
        <is>
          <t>03 - SUL</t>
        </is>
      </c>
      <c r="Q1067" s="5" t="inlineStr">
        <is>
          <t>HEMANUELE DITZEL (MANU)</t>
        </is>
      </c>
      <c r="R1067" s="5" t="inlineStr"/>
      <c r="S1067" s="5" t="inlineStr">
        <is>
          <t>ZR - NAO APLICAVEL</t>
        </is>
      </c>
      <c r="T1067" s="5" t="inlineStr">
        <is>
          <t>HEMANUELE ROSA DITZEL</t>
        </is>
      </c>
      <c r="U1067" s="5" t="inlineStr"/>
      <c r="V1067" s="5" t="inlineStr">
        <is>
          <t>sem venda</t>
        </is>
      </c>
      <c r="W1067" s="5" t="inlineStr">
        <is>
          <t>REGIÕES/GRUPOS</t>
        </is>
      </c>
    </row>
    <row r="1068">
      <c r="A1068" s="20" t="n">
        <v>0</v>
      </c>
      <c r="B1068" s="21" t="inlineStr">
        <is>
          <t>ROXO</t>
        </is>
      </c>
      <c r="C1068" s="9" t="n">
        <v>6566.037735849057</v>
      </c>
      <c r="D1068" s="9" t="n">
        <v>0</v>
      </c>
      <c r="E1068" s="9" t="n">
        <v>6566.037735849057</v>
      </c>
      <c r="F1068" s="6" t="n">
        <v>0</v>
      </c>
      <c r="G1068" s="5" t="inlineStr">
        <is>
          <t>DIVINA TERRA</t>
        </is>
      </c>
      <c r="H1068" s="5" t="inlineStr"/>
      <c r="I1068" s="5" t="n">
        <v>53</v>
      </c>
      <c r="J1068" s="5" t="inlineStr">
        <is>
          <t>Mapear + Prospectar</t>
        </is>
      </c>
      <c r="K1068" s="5" t="inlineStr">
        <is>
          <t>DIVINA TERRA</t>
        </is>
      </c>
      <c r="L1068" s="5" t="inlineStr"/>
      <c r="M1068" s="5" t="n">
        <v>53</v>
      </c>
      <c r="N1068" s="9" t="n">
        <v>26524.04</v>
      </c>
      <c r="O1068" s="19" t="n">
        <v>41.70446540880504</v>
      </c>
      <c r="P1068" s="5" t="inlineStr">
        <is>
          <t>03 - NACIONAL</t>
        </is>
      </c>
      <c r="Q1068" s="5" t="inlineStr">
        <is>
          <t>DAIANE STAVICKI</t>
        </is>
      </c>
      <c r="R1068" s="5" t="inlineStr"/>
      <c r="S1068" s="5" t="inlineStr">
        <is>
          <t>ZR - NAO APLICAVEL</t>
        </is>
      </c>
      <c r="T1068" s="5" t="inlineStr">
        <is>
          <t>HEMANUELE ROSA DITZEL</t>
        </is>
      </c>
      <c r="U1068" s="5" t="inlineStr"/>
      <c r="V1068" s="5" t="inlineStr">
        <is>
          <t>sem venda</t>
        </is>
      </c>
      <c r="W1068" s="5" t="inlineStr">
        <is>
          <t>REDES/GRUPOS</t>
        </is>
      </c>
    </row>
    <row r="1069">
      <c r="A1069" s="20" t="n">
        <v>0</v>
      </c>
      <c r="B1069" s="21" t="inlineStr">
        <is>
          <t>ROXO</t>
        </is>
      </c>
      <c r="C1069" s="9" t="n">
        <v>1542.857142857143</v>
      </c>
      <c r="D1069" s="9" t="n">
        <v>0</v>
      </c>
      <c r="E1069" s="9" t="n">
        <v>1542.857142857143</v>
      </c>
      <c r="F1069" s="6" t="n">
        <v>0</v>
      </c>
      <c r="G1069" s="5" t="inlineStr">
        <is>
          <t>SEM GRUPO</t>
        </is>
      </c>
      <c r="H1069" s="5" t="inlineStr">
        <is>
          <t>PA</t>
        </is>
      </c>
      <c r="I1069" s="5" t="n">
        <v>1276</v>
      </c>
      <c r="J1069" s="5" t="inlineStr">
        <is>
          <t>Mapear + Prospectar</t>
        </is>
      </c>
      <c r="K1069" s="5" t="inlineStr">
        <is>
          <t>SEM REDE</t>
        </is>
      </c>
      <c r="L1069" s="5" t="inlineStr">
        <is>
          <t>PA</t>
        </is>
      </c>
      <c r="M1069" s="5" t="n">
        <v>1276</v>
      </c>
      <c r="N1069" s="9" t="n">
        <v>1537138.130000001</v>
      </c>
      <c r="O1069" s="19" t="n">
        <v>100.387808908046</v>
      </c>
      <c r="P1069" s="5" t="inlineStr">
        <is>
          <t>03 - NORTE + MA</t>
        </is>
      </c>
      <c r="Q1069" s="5" t="inlineStr">
        <is>
          <t>LARISSA PADILHA</t>
        </is>
      </c>
      <c r="R1069" s="5" t="inlineStr"/>
      <c r="S1069" s="5" t="inlineStr">
        <is>
          <t>42.149.466 LARISSA DA SILVA PADILHA - ME</t>
        </is>
      </c>
      <c r="T1069" s="5" t="inlineStr">
        <is>
          <t>ZV - NAO APLICAVEL</t>
        </is>
      </c>
      <c r="U1069" s="5" t="inlineStr"/>
      <c r="V1069" s="5" t="inlineStr">
        <is>
          <t>sem venda</t>
        </is>
      </c>
      <c r="W1069" s="5" t="inlineStr">
        <is>
          <t>REGIÕES/GRUPOS</t>
        </is>
      </c>
    </row>
    <row r="1070">
      <c r="A1070" s="20" t="n">
        <v>0</v>
      </c>
      <c r="B1070" s="21" t="inlineStr">
        <is>
          <t>ROXO</t>
        </is>
      </c>
      <c r="C1070" s="9" t="n">
        <v>1582.758620689655</v>
      </c>
      <c r="D1070" s="9" t="n">
        <v>0</v>
      </c>
      <c r="E1070" s="9" t="n">
        <v>1582.758620689655</v>
      </c>
      <c r="F1070" s="6" t="n">
        <v>0</v>
      </c>
      <c r="G1070" s="5" t="inlineStr">
        <is>
          <t>SEM GRUPO</t>
        </is>
      </c>
      <c r="H1070" s="5" t="inlineStr">
        <is>
          <t>RS</t>
        </is>
      </c>
      <c r="I1070" s="5" t="n">
        <v>1276</v>
      </c>
      <c r="J1070" s="5" t="inlineStr">
        <is>
          <t>Mapear + Prospectar</t>
        </is>
      </c>
      <c r="K1070" s="5" t="inlineStr">
        <is>
          <t>SEM REDE</t>
        </is>
      </c>
      <c r="L1070" s="5" t="inlineStr">
        <is>
          <t>RS</t>
        </is>
      </c>
      <c r="M1070" s="5" t="n">
        <v>1276</v>
      </c>
      <c r="N1070" s="9" t="n">
        <v>1537138.130000001</v>
      </c>
      <c r="O1070" s="19" t="n">
        <v>100.387808908046</v>
      </c>
      <c r="P1070" s="5" t="inlineStr">
        <is>
          <t>03 - SUL</t>
        </is>
      </c>
      <c r="Q1070" s="5" t="inlineStr">
        <is>
          <t>HEMANUELE DITZEL (MANU)</t>
        </is>
      </c>
      <c r="R1070" s="5" t="inlineStr"/>
      <c r="S1070" s="5" t="inlineStr">
        <is>
          <t>ZR - NAO APLICAVEL</t>
        </is>
      </c>
      <c r="T1070" s="5" t="inlineStr">
        <is>
          <t>HEMANUELE ROSA DITZEL</t>
        </is>
      </c>
      <c r="U1070" s="5" t="inlineStr"/>
      <c r="V1070" s="5" t="inlineStr">
        <is>
          <t>sem venda</t>
        </is>
      </c>
      <c r="W1070" s="5" t="inlineStr">
        <is>
          <t>REGIÕES/GRUPOS</t>
        </is>
      </c>
    </row>
    <row r="1071">
      <c r="A1071" s="20" t="n">
        <v>0</v>
      </c>
      <c r="B1071" s="21" t="inlineStr">
        <is>
          <t>ROXO</t>
        </is>
      </c>
      <c r="C1071" s="9" t="n">
        <v>1553.191489361702</v>
      </c>
      <c r="D1071" s="9" t="n">
        <v>0</v>
      </c>
      <c r="E1071" s="9" t="n">
        <v>1553.191489361702</v>
      </c>
      <c r="F1071" s="6" t="n">
        <v>0</v>
      </c>
      <c r="G1071" s="5" t="inlineStr">
        <is>
          <t>SEM GRUPO</t>
        </is>
      </c>
      <c r="H1071" s="5" t="inlineStr">
        <is>
          <t>SC</t>
        </is>
      </c>
      <c r="I1071" s="5" t="n">
        <v>1276</v>
      </c>
      <c r="J1071" s="5" t="inlineStr">
        <is>
          <t>Mapear + Prospectar</t>
        </is>
      </c>
      <c r="K1071" s="5" t="inlineStr">
        <is>
          <t>SEM REDE</t>
        </is>
      </c>
      <c r="L1071" s="5" t="inlineStr">
        <is>
          <t>SC</t>
        </is>
      </c>
      <c r="M1071" s="5" t="n">
        <v>1276</v>
      </c>
      <c r="N1071" s="9" t="n">
        <v>1537138.130000001</v>
      </c>
      <c r="O1071" s="19" t="n">
        <v>100.387808908046</v>
      </c>
      <c r="P1071" s="5" t="inlineStr">
        <is>
          <t>03 - SUL</t>
        </is>
      </c>
      <c r="Q1071" s="5" t="inlineStr">
        <is>
          <t>HEMANUELE DITZEL (MANU)</t>
        </is>
      </c>
      <c r="R1071" s="5" t="inlineStr"/>
      <c r="S1071" s="5" t="inlineStr">
        <is>
          <t>ZR - NAO APLICAVEL</t>
        </is>
      </c>
      <c r="T1071" s="5" t="inlineStr">
        <is>
          <t>HEMANUELE ROSA DITZEL</t>
        </is>
      </c>
      <c r="U1071" s="5" t="inlineStr"/>
      <c r="V1071" s="5" t="inlineStr">
        <is>
          <t>sem venda</t>
        </is>
      </c>
      <c r="W1071" s="5" t="inlineStr">
        <is>
          <t>REGIÕES/GRUPOS</t>
        </is>
      </c>
    </row>
    <row r="1072">
      <c r="A1072" s="20" t="n">
        <v>0</v>
      </c>
      <c r="B1072" s="21" t="inlineStr">
        <is>
          <t>ROXO</t>
        </is>
      </c>
      <c r="C1072" s="9" t="n">
        <v>8833.333333333334</v>
      </c>
      <c r="D1072" s="9" t="n">
        <v>0</v>
      </c>
      <c r="E1072" s="9" t="n">
        <v>8833.333333333334</v>
      </c>
      <c r="F1072" s="6" t="n">
        <v>0</v>
      </c>
      <c r="G1072" s="5" t="inlineStr">
        <is>
          <t>TUDO EM GRAOS / VGA</t>
        </is>
      </c>
      <c r="H1072" s="5" t="inlineStr"/>
      <c r="I1072" s="5" t="n">
        <v>9</v>
      </c>
      <c r="J1072" s="5" t="inlineStr">
        <is>
          <t>Mapear + Prospectar</t>
        </is>
      </c>
      <c r="K1072" s="5" t="inlineStr">
        <is>
          <t>TUDO EM GRAOS / VGA</t>
        </is>
      </c>
      <c r="L1072" s="5" t="inlineStr"/>
      <c r="M1072" s="5" t="n">
        <v>9</v>
      </c>
      <c r="N1072" s="9" t="n">
        <v>8579.27</v>
      </c>
      <c r="O1072" s="19" t="n">
        <v>79.43768518518519</v>
      </c>
      <c r="P1072" s="5" t="inlineStr">
        <is>
          <t>03 - NACIONAL</t>
        </is>
      </c>
      <c r="Q1072" s="5" t="inlineStr">
        <is>
          <t>DAIANE STAVICKI</t>
        </is>
      </c>
      <c r="R1072" s="5" t="inlineStr"/>
      <c r="S1072" s="5" t="inlineStr">
        <is>
          <t>ZR - NAO APLICAVEL</t>
        </is>
      </c>
      <c r="T1072" s="5" t="inlineStr">
        <is>
          <t>ZV - NAO APLICAVEL</t>
        </is>
      </c>
      <c r="U1072" s="5" t="inlineStr"/>
      <c r="V1072" s="5" t="inlineStr">
        <is>
          <t>sem venda</t>
        </is>
      </c>
      <c r="W1072" s="5" t="inlineStr">
        <is>
          <t>REDES/GRUPOS</t>
        </is>
      </c>
    </row>
    <row r="1073">
      <c r="A1073" s="20" t="n">
        <v>0</v>
      </c>
      <c r="B1073" s="21" t="inlineStr">
        <is>
          <t>ROXO</t>
        </is>
      </c>
      <c r="C1073" s="9" t="n">
        <v>1604.347826086957</v>
      </c>
      <c r="D1073" s="9" t="n">
        <v>0</v>
      </c>
      <c r="E1073" s="9" t="n">
        <v>1604.347826086957</v>
      </c>
      <c r="F1073" s="6" t="n">
        <v>0</v>
      </c>
      <c r="G1073" s="5" t="inlineStr">
        <is>
          <t>SEM GRUPO</t>
        </is>
      </c>
      <c r="H1073" s="5" t="inlineStr">
        <is>
          <t>SC</t>
        </is>
      </c>
      <c r="I1073" s="5" t="n">
        <v>1276</v>
      </c>
      <c r="J1073" s="5" t="inlineStr">
        <is>
          <t>Mapear + Prospectar</t>
        </is>
      </c>
      <c r="K1073" s="5" t="inlineStr">
        <is>
          <t>SEM REDE</t>
        </is>
      </c>
      <c r="L1073" s="5" t="inlineStr">
        <is>
          <t>SC</t>
        </is>
      </c>
      <c r="M1073" s="5" t="n">
        <v>1276</v>
      </c>
      <c r="N1073" s="9" t="n">
        <v>1537138.130000001</v>
      </c>
      <c r="O1073" s="19" t="n">
        <v>100.387808908046</v>
      </c>
      <c r="P1073" s="5" t="inlineStr">
        <is>
          <t>03 - SUL</t>
        </is>
      </c>
      <c r="Q1073" s="5" t="inlineStr">
        <is>
          <t>HEMANUELE DITZEL (MANU)</t>
        </is>
      </c>
      <c r="R1073" s="5" t="inlineStr"/>
      <c r="S1073" s="5" t="inlineStr">
        <is>
          <t>ZR - NAO APLICAVEL</t>
        </is>
      </c>
      <c r="T1073" s="5" t="inlineStr">
        <is>
          <t>HEMANUELE ROSA DITZEL</t>
        </is>
      </c>
      <c r="U1073" s="5" t="inlineStr"/>
      <c r="V1073" s="5" t="inlineStr">
        <is>
          <t>sem venda</t>
        </is>
      </c>
      <c r="W1073" s="5" t="inlineStr">
        <is>
          <t>REGIÕES/GRUPOS</t>
        </is>
      </c>
    </row>
    <row r="1074">
      <c r="A1074" s="20" t="n">
        <v>0</v>
      </c>
      <c r="B1074" s="21" t="inlineStr">
        <is>
          <t>ROXO</t>
        </is>
      </c>
      <c r="C1074" s="9" t="n">
        <v>1440</v>
      </c>
      <c r="D1074" s="9" t="n">
        <v>0</v>
      </c>
      <c r="E1074" s="9" t="n">
        <v>1440</v>
      </c>
      <c r="F1074" s="6" t="n">
        <v>0</v>
      </c>
      <c r="G1074" s="5" t="inlineStr">
        <is>
          <t>SEM GRUPO</t>
        </is>
      </c>
      <c r="H1074" s="5" t="inlineStr">
        <is>
          <t>MG</t>
        </is>
      </c>
      <c r="I1074" s="5" t="n">
        <v>1276</v>
      </c>
      <c r="J1074" s="5" t="inlineStr">
        <is>
          <t>Mapear + Prospectar</t>
        </is>
      </c>
      <c r="K1074" s="5" t="inlineStr">
        <is>
          <t>SEM REDE</t>
        </is>
      </c>
      <c r="L1074" s="5" t="inlineStr">
        <is>
          <t>MG</t>
        </is>
      </c>
      <c r="M1074" s="5" t="n">
        <v>1276</v>
      </c>
      <c r="N1074" s="9" t="n">
        <v>1537138.130000001</v>
      </c>
      <c r="O1074" s="19" t="n">
        <v>100.387808908046</v>
      </c>
      <c r="P1074" s="5" t="inlineStr">
        <is>
          <t>03 - RJ + ES + MG</t>
        </is>
      </c>
      <c r="Q1074" s="5" t="inlineStr">
        <is>
          <t>LARISSA PADILHA</t>
        </is>
      </c>
      <c r="R1074" s="5" t="inlineStr"/>
      <c r="S1074" s="5" t="inlineStr">
        <is>
          <t>42.149.466 LARISSA DA SILVA PADILHA - ME</t>
        </is>
      </c>
      <c r="T1074" s="5" t="inlineStr">
        <is>
          <t>ZV - NAO APLICAVEL</t>
        </is>
      </c>
      <c r="U1074" s="5" t="inlineStr"/>
      <c r="V1074" s="5" t="inlineStr">
        <is>
          <t>sem venda</t>
        </is>
      </c>
      <c r="W1074" s="5" t="inlineStr">
        <is>
          <t>REGIÕES/GRUPOS</t>
        </is>
      </c>
    </row>
    <row r="1075">
      <c r="A1075" s="20" t="n">
        <v>0</v>
      </c>
      <c r="B1075" s="21" t="inlineStr">
        <is>
          <t>ROXO</t>
        </is>
      </c>
      <c r="C1075" s="9" t="n">
        <v>1513.953488372093</v>
      </c>
      <c r="D1075" s="9" t="n">
        <v>0</v>
      </c>
      <c r="E1075" s="9" t="n">
        <v>1513.953488372093</v>
      </c>
      <c r="F1075" s="6" t="n">
        <v>0</v>
      </c>
      <c r="G1075" s="5" t="inlineStr">
        <is>
          <t>SEM GRUPO</t>
        </is>
      </c>
      <c r="H1075" s="5" t="inlineStr">
        <is>
          <t>SC</t>
        </is>
      </c>
      <c r="I1075" s="5" t="n">
        <v>1276</v>
      </c>
      <c r="J1075" s="5" t="inlineStr">
        <is>
          <t>Mapear + Prospectar</t>
        </is>
      </c>
      <c r="K1075" s="5" t="inlineStr">
        <is>
          <t>SEM REDE</t>
        </is>
      </c>
      <c r="L1075" s="5" t="inlineStr">
        <is>
          <t>SC</t>
        </is>
      </c>
      <c r="M1075" s="5" t="n">
        <v>1276</v>
      </c>
      <c r="N1075" s="9" t="n">
        <v>1537138.130000001</v>
      </c>
      <c r="O1075" s="19" t="n">
        <v>100.387808908046</v>
      </c>
      <c r="P1075" s="5" t="inlineStr">
        <is>
          <t>03 - SUL</t>
        </is>
      </c>
      <c r="Q1075" s="5" t="inlineStr">
        <is>
          <t>HEMANUELE DITZEL (MANU)</t>
        </is>
      </c>
      <c r="R1075" s="5" t="inlineStr"/>
      <c r="S1075" s="5" t="inlineStr">
        <is>
          <t>ZR - NAO APLICAVEL</t>
        </is>
      </c>
      <c r="T1075" s="5" t="inlineStr">
        <is>
          <t>HEMANUELE ROSA DITZEL</t>
        </is>
      </c>
      <c r="U1075" s="5" t="inlineStr"/>
      <c r="V1075" s="5" t="inlineStr">
        <is>
          <t>sem venda</t>
        </is>
      </c>
      <c r="W1075" s="5" t="inlineStr">
        <is>
          <t>REGIÕES/GRUPOS</t>
        </is>
      </c>
    </row>
    <row r="1076">
      <c r="A1076" s="20" t="n">
        <v>0</v>
      </c>
      <c r="B1076" s="21" t="inlineStr">
        <is>
          <t>ROXO</t>
        </is>
      </c>
      <c r="C1076" s="9" t="n">
        <v>1575</v>
      </c>
      <c r="D1076" s="9" t="n">
        <v>0</v>
      </c>
      <c r="E1076" s="9" t="n">
        <v>1575</v>
      </c>
      <c r="F1076" s="6" t="n">
        <v>0</v>
      </c>
      <c r="G1076" s="5" t="inlineStr">
        <is>
          <t>SEM GRUPO</t>
        </is>
      </c>
      <c r="H1076" s="5" t="inlineStr">
        <is>
          <t>PR</t>
        </is>
      </c>
      <c r="I1076" s="5" t="n">
        <v>1276</v>
      </c>
      <c r="J1076" s="5" t="inlineStr">
        <is>
          <t>Mapear + Prospectar</t>
        </is>
      </c>
      <c r="K1076" s="5" t="inlineStr">
        <is>
          <t>SEM REDE</t>
        </is>
      </c>
      <c r="L1076" s="5" t="inlineStr">
        <is>
          <t>PR</t>
        </is>
      </c>
      <c r="M1076" s="5" t="n">
        <v>1276</v>
      </c>
      <c r="N1076" s="9" t="n">
        <v>1537138.130000001</v>
      </c>
      <c r="O1076" s="19" t="n">
        <v>100.387808908046</v>
      </c>
      <c r="P1076" s="5" t="inlineStr">
        <is>
          <t>03 - SUL</t>
        </is>
      </c>
      <c r="Q1076" s="5" t="inlineStr">
        <is>
          <t>HEMANUELE DITZEL (MANU)</t>
        </is>
      </c>
      <c r="R1076" s="5" t="inlineStr"/>
      <c r="S1076" s="5" t="inlineStr">
        <is>
          <t>ZR - NAO APLICAVEL</t>
        </is>
      </c>
      <c r="T1076" s="5" t="inlineStr">
        <is>
          <t>HEMANUELE ROSA DITZEL</t>
        </is>
      </c>
      <c r="U1076" s="5" t="inlineStr"/>
      <c r="V1076" s="5" t="inlineStr">
        <is>
          <t>sem venda</t>
        </is>
      </c>
      <c r="W1076" s="5" t="inlineStr">
        <is>
          <t>REGIÕES/GRUPOS</t>
        </is>
      </c>
    </row>
    <row r="1077">
      <c r="A1077" s="20" t="n">
        <v>0</v>
      </c>
      <c r="B1077" s="21" t="inlineStr">
        <is>
          <t>ROXO</t>
        </is>
      </c>
      <c r="C1077" s="9" t="n">
        <v>1711.764705882353</v>
      </c>
      <c r="D1077" s="9" t="n">
        <v>0</v>
      </c>
      <c r="E1077" s="9" t="n">
        <v>1711.764705882353</v>
      </c>
      <c r="F1077" s="6" t="n">
        <v>0</v>
      </c>
      <c r="G1077" s="5" t="inlineStr">
        <is>
          <t>SEM GRUPO</t>
        </is>
      </c>
      <c r="H1077" s="5" t="inlineStr">
        <is>
          <t>PR</t>
        </is>
      </c>
      <c r="I1077" s="5" t="n">
        <v>1276</v>
      </c>
      <c r="J1077" s="5" t="inlineStr">
        <is>
          <t>Mapear + Prospectar</t>
        </is>
      </c>
      <c r="K1077" s="5" t="inlineStr">
        <is>
          <t>SEM REDE</t>
        </is>
      </c>
      <c r="L1077" s="5" t="inlineStr">
        <is>
          <t>PR</t>
        </is>
      </c>
      <c r="M1077" s="5" t="n">
        <v>1276</v>
      </c>
      <c r="N1077" s="9" t="n">
        <v>1537138.130000001</v>
      </c>
      <c r="O1077" s="19" t="n">
        <v>100.387808908046</v>
      </c>
      <c r="P1077" s="5" t="inlineStr">
        <is>
          <t>03 - SUL</t>
        </is>
      </c>
      <c r="Q1077" s="5" t="inlineStr">
        <is>
          <t>HEMANUELE DITZEL (MANU)</t>
        </is>
      </c>
      <c r="R1077" s="5" t="inlineStr"/>
      <c r="S1077" s="5" t="inlineStr">
        <is>
          <t>ZR - NAO APLICAVEL</t>
        </is>
      </c>
      <c r="T1077" s="5" t="inlineStr">
        <is>
          <t>HEMANUELE ROSA DITZEL</t>
        </is>
      </c>
      <c r="U1077" s="5" t="inlineStr"/>
      <c r="V1077" s="5" t="inlineStr">
        <is>
          <t>sem venda</t>
        </is>
      </c>
      <c r="W1077" s="5" t="inlineStr">
        <is>
          <t>REGIÕES/GRUPOS</t>
        </is>
      </c>
    </row>
    <row r="1078">
      <c r="A1078" s="20" t="n">
        <v>0</v>
      </c>
      <c r="B1078" s="21" t="inlineStr">
        <is>
          <t>ROXO</t>
        </is>
      </c>
      <c r="C1078" s="9" t="n">
        <v>1440</v>
      </c>
      <c r="D1078" s="9" t="n">
        <v>0</v>
      </c>
      <c r="E1078" s="9" t="n">
        <v>1440</v>
      </c>
      <c r="F1078" s="6" t="n">
        <v>0</v>
      </c>
      <c r="G1078" s="5" t="inlineStr">
        <is>
          <t>SEM GRUPO</t>
        </is>
      </c>
      <c r="H1078" s="5" t="inlineStr">
        <is>
          <t>BA</t>
        </is>
      </c>
      <c r="I1078" s="5" t="n">
        <v>1276</v>
      </c>
      <c r="J1078" s="5" t="inlineStr">
        <is>
          <t>Mapear + Prospectar</t>
        </is>
      </c>
      <c r="K1078" s="5" t="inlineStr">
        <is>
          <t>SEM REDE</t>
        </is>
      </c>
      <c r="L1078" s="5" t="inlineStr">
        <is>
          <t>BA</t>
        </is>
      </c>
      <c r="M1078" s="5" t="n">
        <v>1276</v>
      </c>
      <c r="N1078" s="9" t="n">
        <v>1537138.130000001</v>
      </c>
      <c r="O1078" s="19" t="n">
        <v>100.387808908046</v>
      </c>
      <c r="P1078" s="5" t="inlineStr">
        <is>
          <t>03 - NORDESTE (SEM MA)</t>
        </is>
      </c>
      <c r="Q1078" s="5" t="inlineStr">
        <is>
          <t>LARISSA PADILHA</t>
        </is>
      </c>
      <c r="R1078" s="5" t="inlineStr"/>
      <c r="S1078" s="5" t="inlineStr">
        <is>
          <t>42.149.466 LARISSA DA SILVA PADILHA - ME</t>
        </is>
      </c>
      <c r="T1078" s="5" t="inlineStr">
        <is>
          <t>ZV - NAO APLICAVEL</t>
        </is>
      </c>
      <c r="U1078" s="5" t="inlineStr"/>
      <c r="V1078" s="5" t="inlineStr">
        <is>
          <t>sem venda</t>
        </is>
      </c>
      <c r="W1078" s="5" t="inlineStr">
        <is>
          <t>REGIÕES/GRUPOS</t>
        </is>
      </c>
    </row>
    <row r="1079">
      <c r="A1079" s="20" t="n">
        <v>0</v>
      </c>
      <c r="B1079" s="21" t="inlineStr">
        <is>
          <t>ROXO</t>
        </is>
      </c>
      <c r="C1079" s="9" t="n">
        <v>10875</v>
      </c>
      <c r="D1079" s="9" t="n">
        <v>0</v>
      </c>
      <c r="E1079" s="9" t="n">
        <v>10875</v>
      </c>
      <c r="F1079" s="6" t="n">
        <v>0</v>
      </c>
      <c r="G1079" s="5" t="inlineStr">
        <is>
          <t>CIA DA SAUDE</t>
        </is>
      </c>
      <c r="H1079" s="5" t="inlineStr"/>
      <c r="I1079" s="5" t="n">
        <v>72</v>
      </c>
      <c r="J1079" s="5" t="inlineStr">
        <is>
          <t>Mapear + Prospectar</t>
        </is>
      </c>
      <c r="K1079" s="5" t="inlineStr">
        <is>
          <t>CIA DA SAUDE</t>
        </is>
      </c>
      <c r="L1079" s="5" t="inlineStr"/>
      <c r="M1079" s="5" t="n">
        <v>72</v>
      </c>
      <c r="N1079" s="9" t="n">
        <v>35479.27</v>
      </c>
      <c r="O1079" s="19" t="n">
        <v>41.06396990740741</v>
      </c>
      <c r="P1079" s="5" t="inlineStr">
        <is>
          <t>03 - NACIONAL</t>
        </is>
      </c>
      <c r="Q1079" s="5" t="inlineStr">
        <is>
          <t>JULIO GADRET</t>
        </is>
      </c>
      <c r="R1079" s="5" t="inlineStr"/>
      <c r="S1079" s="5" t="inlineStr">
        <is>
          <t>LG REPRESENTACOES LTDA - EPP</t>
        </is>
      </c>
      <c r="T1079" s="5" t="inlineStr">
        <is>
          <t>ZV - NAO APLICAVEL</t>
        </is>
      </c>
      <c r="U1079" s="5" t="inlineStr"/>
      <c r="V1079" s="5" t="inlineStr">
        <is>
          <t>sem venda</t>
        </is>
      </c>
      <c r="W1079" s="5" t="inlineStr">
        <is>
          <t>REDES/GRUPOS</t>
        </is>
      </c>
    </row>
    <row r="1080">
      <c r="A1080" s="20" t="n">
        <v>0</v>
      </c>
      <c r="B1080" s="21" t="inlineStr">
        <is>
          <t>ROXO</t>
        </is>
      </c>
      <c r="C1080" s="9" t="n">
        <v>1553.191489361702</v>
      </c>
      <c r="D1080" s="9" t="n">
        <v>0</v>
      </c>
      <c r="E1080" s="9" t="n">
        <v>1553.191489361702</v>
      </c>
      <c r="F1080" s="6" t="n">
        <v>0</v>
      </c>
      <c r="G1080" s="5" t="inlineStr">
        <is>
          <t>SEM GRUPO</t>
        </is>
      </c>
      <c r="H1080" s="5" t="inlineStr">
        <is>
          <t>SC</t>
        </is>
      </c>
      <c r="I1080" s="5" t="n">
        <v>1276</v>
      </c>
      <c r="J1080" s="5" t="inlineStr">
        <is>
          <t>Mapear + Prospectar</t>
        </is>
      </c>
      <c r="K1080" s="5" t="inlineStr">
        <is>
          <t>SEM REDE</t>
        </is>
      </c>
      <c r="L1080" s="5" t="inlineStr">
        <is>
          <t>SC</t>
        </is>
      </c>
      <c r="M1080" s="5" t="n">
        <v>1276</v>
      </c>
      <c r="N1080" s="9" t="n">
        <v>1537138.130000001</v>
      </c>
      <c r="O1080" s="19" t="n">
        <v>100.387808908046</v>
      </c>
      <c r="P1080" s="5" t="inlineStr">
        <is>
          <t>03 - SUL</t>
        </is>
      </c>
      <c r="Q1080" s="5" t="inlineStr">
        <is>
          <t>HEMANUELE DITZEL (MANU)</t>
        </is>
      </c>
      <c r="R1080" s="5" t="inlineStr"/>
      <c r="S1080" s="5" t="inlineStr">
        <is>
          <t>ZR - NAO APLICAVEL</t>
        </is>
      </c>
      <c r="T1080" s="5" t="inlineStr">
        <is>
          <t>HEMANUELE ROSA DITZEL</t>
        </is>
      </c>
      <c r="U1080" s="5" t="inlineStr"/>
      <c r="V1080" s="5" t="inlineStr">
        <is>
          <t>sem venda</t>
        </is>
      </c>
      <c r="W1080" s="5" t="inlineStr">
        <is>
          <t>REGIÕES/GRUPOS</t>
        </is>
      </c>
    </row>
    <row r="1081">
      <c r="A1081" s="20" t="n">
        <v>0</v>
      </c>
      <c r="B1081" s="21" t="inlineStr">
        <is>
          <t>ROXO</t>
        </is>
      </c>
      <c r="C1081" s="9" t="n">
        <v>1494.339622641509</v>
      </c>
      <c r="D1081" s="9" t="n">
        <v>0</v>
      </c>
      <c r="E1081" s="9" t="n">
        <v>1494.339622641509</v>
      </c>
      <c r="F1081" s="6" t="n">
        <v>0</v>
      </c>
      <c r="G1081" s="5" t="inlineStr">
        <is>
          <t>SEM GRUPO</t>
        </is>
      </c>
      <c r="H1081" s="5" t="inlineStr">
        <is>
          <t>GO</t>
        </is>
      </c>
      <c r="I1081" s="5" t="n">
        <v>1276</v>
      </c>
      <c r="J1081" s="5" t="inlineStr">
        <is>
          <t>Mapear + Prospectar</t>
        </is>
      </c>
      <c r="K1081" s="5" t="inlineStr">
        <is>
          <t>SEM REDE</t>
        </is>
      </c>
      <c r="L1081" s="5" t="inlineStr">
        <is>
          <t>GO</t>
        </is>
      </c>
      <c r="M1081" s="5" t="n">
        <v>1276</v>
      </c>
      <c r="N1081" s="9" t="n">
        <v>1537138.130000001</v>
      </c>
      <c r="O1081" s="19" t="n">
        <v>100.387808908046</v>
      </c>
      <c r="P1081" s="5" t="inlineStr">
        <is>
          <t>03 - CENTRO OESTE</t>
        </is>
      </c>
      <c r="Q1081" s="5" t="inlineStr">
        <is>
          <t>LARISSA PADILHA</t>
        </is>
      </c>
      <c r="R1081" s="5" t="inlineStr"/>
      <c r="S1081" s="5" t="inlineStr">
        <is>
          <t>42.149.466 LARISSA DA SILVA PADILHA - ME</t>
        </is>
      </c>
      <c r="T1081" s="5" t="inlineStr">
        <is>
          <t>ZV - NAO APLICAVEL</t>
        </is>
      </c>
      <c r="U1081" s="5" t="inlineStr"/>
      <c r="V1081" s="5" t="inlineStr">
        <is>
          <t>sem venda</t>
        </is>
      </c>
      <c r="W1081" s="5" t="inlineStr">
        <is>
          <t>REGIÕES/GRUPOS</t>
        </is>
      </c>
    </row>
    <row r="1082">
      <c r="A1082" s="20" t="n">
        <v>0</v>
      </c>
      <c r="B1082" s="21" t="inlineStr">
        <is>
          <t>ROXO</t>
        </is>
      </c>
      <c r="C1082" s="9" t="n">
        <v>1371.428571428571</v>
      </c>
      <c r="D1082" s="9" t="n">
        <v>0</v>
      </c>
      <c r="E1082" s="9" t="n">
        <v>1371.428571428571</v>
      </c>
      <c r="F1082" s="6" t="n">
        <v>0</v>
      </c>
      <c r="G1082" s="5" t="inlineStr">
        <is>
          <t>SEM GRUPO</t>
        </is>
      </c>
      <c r="H1082" s="5" t="inlineStr">
        <is>
          <t>BA</t>
        </is>
      </c>
      <c r="I1082" s="5" t="n">
        <v>1276</v>
      </c>
      <c r="J1082" s="5" t="inlineStr">
        <is>
          <t>Mapear + Prospectar</t>
        </is>
      </c>
      <c r="K1082" s="5" t="inlineStr">
        <is>
          <t>SEM REDE</t>
        </is>
      </c>
      <c r="L1082" s="5" t="inlineStr">
        <is>
          <t>BA</t>
        </is>
      </c>
      <c r="M1082" s="5" t="n">
        <v>1276</v>
      </c>
      <c r="N1082" s="9" t="n">
        <v>1537138.130000001</v>
      </c>
      <c r="O1082" s="19" t="n">
        <v>100.387808908046</v>
      </c>
      <c r="P1082" s="5" t="inlineStr">
        <is>
          <t>03 - NORDESTE (SEM MA)</t>
        </is>
      </c>
      <c r="Q1082" s="5" t="inlineStr">
        <is>
          <t>LARISSA PADILHA</t>
        </is>
      </c>
      <c r="R1082" s="5" t="inlineStr"/>
      <c r="S1082" s="5" t="inlineStr">
        <is>
          <t>42.149.466 LARISSA DA SILVA PADILHA - ME</t>
        </is>
      </c>
      <c r="T1082" s="5" t="inlineStr">
        <is>
          <t>ZV - NAO APLICAVEL</t>
        </is>
      </c>
      <c r="U1082" s="5" t="inlineStr"/>
      <c r="V1082" s="5" t="inlineStr">
        <is>
          <t>sem venda</t>
        </is>
      </c>
      <c r="W1082" s="5" t="inlineStr">
        <is>
          <t>REGIÕES/GRUPOS</t>
        </is>
      </c>
    </row>
    <row r="1083">
      <c r="A1083" s="20" t="n">
        <v>0</v>
      </c>
      <c r="B1083" s="21" t="inlineStr">
        <is>
          <t>ROXO</t>
        </is>
      </c>
      <c r="C1083" s="9" t="n">
        <v>1643.478260869565</v>
      </c>
      <c r="D1083" s="9" t="n">
        <v>0</v>
      </c>
      <c r="E1083" s="9" t="n">
        <v>1643.478260869565</v>
      </c>
      <c r="F1083" s="6" t="n">
        <v>0</v>
      </c>
      <c r="G1083" s="5" t="inlineStr">
        <is>
          <t>SEM GRUPO</t>
        </is>
      </c>
      <c r="H1083" s="5" t="inlineStr">
        <is>
          <t>SC</t>
        </is>
      </c>
      <c r="I1083" s="5" t="n">
        <v>1276</v>
      </c>
      <c r="J1083" s="5" t="inlineStr">
        <is>
          <t>Mapear + Prospectar</t>
        </is>
      </c>
      <c r="K1083" s="5" t="inlineStr">
        <is>
          <t>SEM REDE</t>
        </is>
      </c>
      <c r="L1083" s="5" t="inlineStr">
        <is>
          <t>SC</t>
        </is>
      </c>
      <c r="M1083" s="5" t="n">
        <v>1276</v>
      </c>
      <c r="N1083" s="9" t="n">
        <v>1537138.130000001</v>
      </c>
      <c r="O1083" s="19" t="n">
        <v>100.387808908046</v>
      </c>
      <c r="P1083" s="5" t="inlineStr">
        <is>
          <t>03 - SUL</t>
        </is>
      </c>
      <c r="Q1083" s="5" t="inlineStr">
        <is>
          <t>HEMANUELE DITZEL (MANU)</t>
        </is>
      </c>
      <c r="R1083" s="5" t="inlineStr"/>
      <c r="S1083" s="5" t="inlineStr">
        <is>
          <t>ZR - NAO APLICAVEL</t>
        </is>
      </c>
      <c r="T1083" s="5" t="inlineStr">
        <is>
          <t>HEMANUELE ROSA DITZEL</t>
        </is>
      </c>
      <c r="U1083" s="5" t="inlineStr"/>
      <c r="V1083" s="5" t="inlineStr">
        <is>
          <t>sem venda</t>
        </is>
      </c>
      <c r="W1083" s="5" t="inlineStr">
        <is>
          <t>REGIÕES/GRUPOS</t>
        </is>
      </c>
    </row>
    <row r="1084">
      <c r="A1084" s="20" t="n">
        <v>0</v>
      </c>
      <c r="B1084" s="21" t="inlineStr">
        <is>
          <t>ROXO</t>
        </is>
      </c>
      <c r="C1084" s="9" t="n">
        <v>1800</v>
      </c>
      <c r="D1084" s="9" t="n">
        <v>0</v>
      </c>
      <c r="E1084" s="9" t="n">
        <v>1800</v>
      </c>
      <c r="F1084" s="6" t="n">
        <v>0</v>
      </c>
      <c r="G1084" s="5" t="inlineStr">
        <is>
          <t>SEM GRUPO</t>
        </is>
      </c>
      <c r="H1084" s="5" t="inlineStr">
        <is>
          <t>RN</t>
        </is>
      </c>
      <c r="I1084" s="5" t="n">
        <v>1276</v>
      </c>
      <c r="J1084" s="5" t="inlineStr">
        <is>
          <t>Mapear + Prospectar</t>
        </is>
      </c>
      <c r="K1084" s="5" t="inlineStr">
        <is>
          <t>SEM REDE</t>
        </is>
      </c>
      <c r="L1084" s="5" t="inlineStr">
        <is>
          <t>RN</t>
        </is>
      </c>
      <c r="M1084" s="5" t="n">
        <v>1276</v>
      </c>
      <c r="N1084" s="9" t="n">
        <v>1537138.130000001</v>
      </c>
      <c r="O1084" s="19" t="n">
        <v>100.387808908046</v>
      </c>
      <c r="P1084" s="5" t="inlineStr">
        <is>
          <t>03 - NORDESTE (SEM MA)</t>
        </is>
      </c>
      <c r="Q1084" s="5" t="inlineStr">
        <is>
          <t>LARISSA PADILHA</t>
        </is>
      </c>
      <c r="R1084" s="5" t="inlineStr"/>
      <c r="S1084" s="5" t="inlineStr">
        <is>
          <t>42.149.466 LARISSA DA SILVA PADILHA - ME</t>
        </is>
      </c>
      <c r="T1084" s="5" t="inlineStr">
        <is>
          <t>ZV - NAO APLICAVEL</t>
        </is>
      </c>
      <c r="U1084" s="5" t="inlineStr"/>
      <c r="V1084" s="5" t="inlineStr">
        <is>
          <t>sem venda</t>
        </is>
      </c>
      <c r="W1084" s="5" t="inlineStr">
        <is>
          <t>REGIÕES/GRUPOS</t>
        </is>
      </c>
    </row>
    <row r="1085">
      <c r="A1085" s="20" t="n">
        <v>0</v>
      </c>
      <c r="B1085" s="21" t="inlineStr">
        <is>
          <t>ROXO</t>
        </is>
      </c>
      <c r="C1085" s="9" t="n">
        <v>1542.857142857143</v>
      </c>
      <c r="D1085" s="9" t="n">
        <v>0</v>
      </c>
      <c r="E1085" s="9" t="n">
        <v>1542.857142857143</v>
      </c>
      <c r="F1085" s="6" t="n">
        <v>0</v>
      </c>
      <c r="G1085" s="5" t="inlineStr">
        <is>
          <t>SEM GRUPO</t>
        </is>
      </c>
      <c r="H1085" s="5" t="inlineStr">
        <is>
          <t>MT</t>
        </is>
      </c>
      <c r="I1085" s="5" t="n">
        <v>1276</v>
      </c>
      <c r="J1085" s="5" t="inlineStr">
        <is>
          <t>Mapear + Prospectar</t>
        </is>
      </c>
      <c r="K1085" s="5" t="inlineStr">
        <is>
          <t>SEM REDE</t>
        </is>
      </c>
      <c r="L1085" s="5" t="inlineStr">
        <is>
          <t>MT</t>
        </is>
      </c>
      <c r="M1085" s="5" t="n">
        <v>1276</v>
      </c>
      <c r="N1085" s="9" t="n">
        <v>1537138.130000001</v>
      </c>
      <c r="O1085" s="19" t="n">
        <v>100.387808908046</v>
      </c>
      <c r="P1085" s="5" t="inlineStr">
        <is>
          <t>03 - CENTRO OESTE</t>
        </is>
      </c>
      <c r="Q1085" s="5" t="inlineStr">
        <is>
          <t>LARISSA PADILHA</t>
        </is>
      </c>
      <c r="R1085" s="5" t="inlineStr"/>
      <c r="S1085" s="5" t="inlineStr">
        <is>
          <t>42.149.466 LARISSA DA SILVA PADILHA - ME</t>
        </is>
      </c>
      <c r="T1085" s="5" t="inlineStr">
        <is>
          <t>ZV - NAO APLICAVEL</t>
        </is>
      </c>
      <c r="U1085" s="5" t="inlineStr"/>
      <c r="V1085" s="5" t="inlineStr">
        <is>
          <t>sem venda</t>
        </is>
      </c>
      <c r="W1085" s="5" t="inlineStr">
        <is>
          <t>REGIÕES/GRUPOS</t>
        </is>
      </c>
    </row>
    <row r="1086">
      <c r="A1086" s="20" t="n">
        <v>0</v>
      </c>
      <c r="B1086" s="21" t="inlineStr">
        <is>
          <t>ROXO</t>
        </is>
      </c>
      <c r="C1086" s="9" t="n">
        <v>1542.857142857143</v>
      </c>
      <c r="D1086" s="9" t="n">
        <v>0</v>
      </c>
      <c r="E1086" s="9" t="n">
        <v>1542.857142857143</v>
      </c>
      <c r="F1086" s="6" t="n">
        <v>0</v>
      </c>
      <c r="G1086" s="5" t="inlineStr">
        <is>
          <t>SEM GRUPO</t>
        </is>
      </c>
      <c r="H1086" s="5" t="inlineStr">
        <is>
          <t>MT</t>
        </is>
      </c>
      <c r="I1086" s="5" t="n">
        <v>1276</v>
      </c>
      <c r="J1086" s="5" t="inlineStr">
        <is>
          <t>Mapear + Prospectar</t>
        </is>
      </c>
      <c r="K1086" s="5" t="inlineStr">
        <is>
          <t>SEM REDE</t>
        </is>
      </c>
      <c r="L1086" s="5" t="inlineStr">
        <is>
          <t>MT</t>
        </is>
      </c>
      <c r="M1086" s="5" t="n">
        <v>1276</v>
      </c>
      <c r="N1086" s="9" t="n">
        <v>1537138.130000001</v>
      </c>
      <c r="O1086" s="19" t="n">
        <v>100.387808908046</v>
      </c>
      <c r="P1086" s="5" t="inlineStr">
        <is>
          <t>03 - CENTRO OESTE</t>
        </is>
      </c>
      <c r="Q1086" s="5" t="inlineStr">
        <is>
          <t>LARISSA PADILHA</t>
        </is>
      </c>
      <c r="R1086" s="5" t="inlineStr"/>
      <c r="S1086" s="5" t="inlineStr">
        <is>
          <t>42.149.466 LARISSA DA SILVA PADILHA - ME</t>
        </is>
      </c>
      <c r="T1086" s="5" t="inlineStr">
        <is>
          <t>ZV - NAO APLICAVEL</t>
        </is>
      </c>
      <c r="U1086" s="5" t="inlineStr"/>
      <c r="V1086" s="5" t="inlineStr">
        <is>
          <t>sem venda</t>
        </is>
      </c>
      <c r="W1086" s="5" t="inlineStr">
        <is>
          <t>REGIÕES/GRUPOS</t>
        </is>
      </c>
    </row>
    <row r="1087">
      <c r="A1087" s="20" t="n">
        <v>0</v>
      </c>
      <c r="B1087" s="21" t="inlineStr">
        <is>
          <t>ROXO</t>
        </is>
      </c>
      <c r="C1087" s="9" t="n">
        <v>1575</v>
      </c>
      <c r="D1087" s="9" t="n">
        <v>0</v>
      </c>
      <c r="E1087" s="9" t="n">
        <v>1575</v>
      </c>
      <c r="F1087" s="6" t="n">
        <v>0</v>
      </c>
      <c r="G1087" s="5" t="inlineStr">
        <is>
          <t>SEM GRUPO</t>
        </is>
      </c>
      <c r="H1087" s="5" t="inlineStr">
        <is>
          <t>PR</t>
        </is>
      </c>
      <c r="I1087" s="5" t="n">
        <v>1276</v>
      </c>
      <c r="J1087" s="5" t="inlineStr">
        <is>
          <t>Mapear + Prospectar</t>
        </is>
      </c>
      <c r="K1087" s="5" t="inlineStr">
        <is>
          <t>SEM REDE</t>
        </is>
      </c>
      <c r="L1087" s="5" t="inlineStr">
        <is>
          <t>PR</t>
        </is>
      </c>
      <c r="M1087" s="5" t="n">
        <v>1276</v>
      </c>
      <c r="N1087" s="9" t="n">
        <v>1537138.130000001</v>
      </c>
      <c r="O1087" s="19" t="n">
        <v>100.387808908046</v>
      </c>
      <c r="P1087" s="5" t="inlineStr">
        <is>
          <t>03 - SUL</t>
        </is>
      </c>
      <c r="Q1087" s="5" t="inlineStr">
        <is>
          <t>HEMANUELE DITZEL (MANU)</t>
        </is>
      </c>
      <c r="R1087" s="5" t="inlineStr"/>
      <c r="S1087" s="5" t="inlineStr">
        <is>
          <t>ZR - NAO APLICAVEL</t>
        </is>
      </c>
      <c r="T1087" s="5" t="inlineStr">
        <is>
          <t>HEMANUELE ROSA DITZEL</t>
        </is>
      </c>
      <c r="U1087" s="5" t="inlineStr"/>
      <c r="V1087" s="5" t="inlineStr">
        <is>
          <t>sem venda</t>
        </is>
      </c>
      <c r="W1087" s="5" t="inlineStr">
        <is>
          <t>REGIÕES/GRUPOS</t>
        </is>
      </c>
    </row>
    <row r="1088">
      <c r="A1088" s="20" t="n">
        <v>0</v>
      </c>
      <c r="B1088" s="21" t="inlineStr">
        <is>
          <t>ROXO</t>
        </is>
      </c>
      <c r="C1088" s="9" t="n">
        <v>1371.428571428571</v>
      </c>
      <c r="D1088" s="9" t="n">
        <v>0</v>
      </c>
      <c r="E1088" s="9" t="n">
        <v>1371.428571428571</v>
      </c>
      <c r="F1088" s="6" t="n">
        <v>0</v>
      </c>
      <c r="G1088" s="5" t="inlineStr">
        <is>
          <t>SEM GRUPO</t>
        </is>
      </c>
      <c r="H1088" s="5" t="inlineStr">
        <is>
          <t>BA</t>
        </is>
      </c>
      <c r="I1088" s="5" t="n">
        <v>1276</v>
      </c>
      <c r="J1088" s="5" t="inlineStr">
        <is>
          <t>Mapear + Prospectar</t>
        </is>
      </c>
      <c r="K1088" s="5" t="inlineStr">
        <is>
          <t>SEM REDE</t>
        </is>
      </c>
      <c r="L1088" s="5" t="inlineStr">
        <is>
          <t>BA</t>
        </is>
      </c>
      <c r="M1088" s="5" t="n">
        <v>1276</v>
      </c>
      <c r="N1088" s="9" t="n">
        <v>1537138.130000001</v>
      </c>
      <c r="O1088" s="19" t="n">
        <v>100.387808908046</v>
      </c>
      <c r="P1088" s="5" t="inlineStr">
        <is>
          <t>03 - NORDESTE (SEM MA)</t>
        </is>
      </c>
      <c r="Q1088" s="5" t="inlineStr">
        <is>
          <t>LARISSA PADILHA</t>
        </is>
      </c>
      <c r="R1088" s="5" t="inlineStr"/>
      <c r="S1088" s="5" t="inlineStr">
        <is>
          <t>42.149.466 LARISSA DA SILVA PADILHA - ME</t>
        </is>
      </c>
      <c r="T1088" s="5" t="inlineStr">
        <is>
          <t>ZV - NAO APLICAVEL</t>
        </is>
      </c>
      <c r="U1088" s="5" t="inlineStr"/>
      <c r="V1088" s="5" t="inlineStr">
        <is>
          <t>sem venda</t>
        </is>
      </c>
      <c r="W1088" s="5" t="inlineStr">
        <is>
          <t>REGIÕES/GRUPOS</t>
        </is>
      </c>
    </row>
    <row r="1089">
      <c r="A1089" s="20" t="n">
        <v>0</v>
      </c>
      <c r="B1089" s="21" t="inlineStr">
        <is>
          <t>ROXO</t>
        </is>
      </c>
      <c r="C1089" s="9" t="n">
        <v>1513.953488372093</v>
      </c>
      <c r="D1089" s="9" t="n">
        <v>0</v>
      </c>
      <c r="E1089" s="9" t="n">
        <v>1513.953488372093</v>
      </c>
      <c r="F1089" s="6" t="n">
        <v>0</v>
      </c>
      <c r="G1089" s="5" t="inlineStr">
        <is>
          <t>SEM GRUPO</t>
        </is>
      </c>
      <c r="H1089" s="5" t="inlineStr">
        <is>
          <t>SC</t>
        </is>
      </c>
      <c r="I1089" s="5" t="n">
        <v>1276</v>
      </c>
      <c r="J1089" s="5" t="inlineStr">
        <is>
          <t>Mapear + Prospectar</t>
        </is>
      </c>
      <c r="K1089" s="5" t="inlineStr">
        <is>
          <t>SEM REDE</t>
        </is>
      </c>
      <c r="L1089" s="5" t="inlineStr">
        <is>
          <t>SC</t>
        </is>
      </c>
      <c r="M1089" s="5" t="n">
        <v>1276</v>
      </c>
      <c r="N1089" s="9" t="n">
        <v>1537138.130000001</v>
      </c>
      <c r="O1089" s="19" t="n">
        <v>100.387808908046</v>
      </c>
      <c r="P1089" s="5" t="inlineStr">
        <is>
          <t>03 - SUL</t>
        </is>
      </c>
      <c r="Q1089" s="5" t="inlineStr">
        <is>
          <t>HEMANUELE DITZEL (MANU)</t>
        </is>
      </c>
      <c r="R1089" s="5" t="inlineStr"/>
      <c r="S1089" s="5" t="inlineStr">
        <is>
          <t>ZR - NAO APLICAVEL</t>
        </is>
      </c>
      <c r="T1089" s="5" t="inlineStr">
        <is>
          <t>HEMANUELE ROSA DITZEL</t>
        </is>
      </c>
      <c r="U1089" s="5" t="inlineStr"/>
      <c r="V1089" s="5" t="inlineStr">
        <is>
          <t>sem venda</t>
        </is>
      </c>
      <c r="W1089" s="5" t="inlineStr">
        <is>
          <t>REGIÕES/GRUPOS</t>
        </is>
      </c>
    </row>
    <row r="1090">
      <c r="A1090" s="20" t="n">
        <v>0</v>
      </c>
      <c r="B1090" s="21" t="inlineStr">
        <is>
          <t>ROXO</t>
        </is>
      </c>
      <c r="C1090" s="9" t="n">
        <v>1565.217391304348</v>
      </c>
      <c r="D1090" s="9" t="n">
        <v>0</v>
      </c>
      <c r="E1090" s="9" t="n">
        <v>1565.217391304348</v>
      </c>
      <c r="F1090" s="6" t="n">
        <v>0</v>
      </c>
      <c r="G1090" s="5" t="inlineStr">
        <is>
          <t>SEM GRUPO</t>
        </is>
      </c>
      <c r="H1090" s="5" t="inlineStr">
        <is>
          <t>MG</t>
        </is>
      </c>
      <c r="I1090" s="5" t="n">
        <v>1276</v>
      </c>
      <c r="J1090" s="5" t="inlineStr">
        <is>
          <t>Mapear + Prospectar</t>
        </is>
      </c>
      <c r="K1090" s="5" t="inlineStr">
        <is>
          <t>SEM REDE</t>
        </is>
      </c>
      <c r="L1090" s="5" t="inlineStr">
        <is>
          <t>MG</t>
        </is>
      </c>
      <c r="M1090" s="5" t="n">
        <v>1276</v>
      </c>
      <c r="N1090" s="9" t="n">
        <v>1537138.130000001</v>
      </c>
      <c r="O1090" s="19" t="n">
        <v>100.387808908046</v>
      </c>
      <c r="P1090" s="5" t="inlineStr">
        <is>
          <t>03 - RJ + ES + MG</t>
        </is>
      </c>
      <c r="Q1090" s="5" t="inlineStr">
        <is>
          <t>LARISSA PADILHA</t>
        </is>
      </c>
      <c r="R1090" s="5" t="inlineStr"/>
      <c r="S1090" s="5" t="inlineStr">
        <is>
          <t>42.149.466 LARISSA DA SILVA PADILHA - ME</t>
        </is>
      </c>
      <c r="T1090" s="5" t="inlineStr">
        <is>
          <t>ZV - NAO APLICAVEL</t>
        </is>
      </c>
      <c r="U1090" s="5" t="inlineStr"/>
      <c r="V1090" s="5" t="inlineStr">
        <is>
          <t>sem venda</t>
        </is>
      </c>
      <c r="W1090" s="5" t="inlineStr">
        <is>
          <t>REGIÕES/GRUPOS</t>
        </is>
      </c>
    </row>
    <row r="1091">
      <c r="A1091" s="20" t="n">
        <v>0</v>
      </c>
      <c r="B1091" s="21" t="inlineStr">
        <is>
          <t>ROXO</t>
        </is>
      </c>
      <c r="C1091" s="9" t="n">
        <v>1440</v>
      </c>
      <c r="D1091" s="9" t="n">
        <v>0</v>
      </c>
      <c r="E1091" s="9" t="n">
        <v>1440</v>
      </c>
      <c r="F1091" s="6" t="n">
        <v>0</v>
      </c>
      <c r="G1091" s="5" t="inlineStr">
        <is>
          <t>SEM GRUPO</t>
        </is>
      </c>
      <c r="H1091" s="5" t="inlineStr">
        <is>
          <t>MG</t>
        </is>
      </c>
      <c r="I1091" s="5" t="n">
        <v>1276</v>
      </c>
      <c r="J1091" s="5" t="inlineStr">
        <is>
          <t>Mapear + Prospectar</t>
        </is>
      </c>
      <c r="K1091" s="5" t="inlineStr">
        <is>
          <t>SEM REDE</t>
        </is>
      </c>
      <c r="L1091" s="5" t="inlineStr">
        <is>
          <t>MG</t>
        </is>
      </c>
      <c r="M1091" s="5" t="n">
        <v>1276</v>
      </c>
      <c r="N1091" s="9" t="n">
        <v>1537138.130000001</v>
      </c>
      <c r="O1091" s="19" t="n">
        <v>100.387808908046</v>
      </c>
      <c r="P1091" s="5" t="inlineStr">
        <is>
          <t>03 - RJ + ES + MG</t>
        </is>
      </c>
      <c r="Q1091" s="5" t="inlineStr">
        <is>
          <t>LARISSA PADILHA</t>
        </is>
      </c>
      <c r="R1091" s="5" t="inlineStr"/>
      <c r="S1091" s="5" t="inlineStr">
        <is>
          <t>42.149.466 LARISSA DA SILVA PADILHA - ME</t>
        </is>
      </c>
      <c r="T1091" s="5" t="inlineStr">
        <is>
          <t>ZV - NAO APLICAVEL</t>
        </is>
      </c>
      <c r="U1091" s="5" t="inlineStr"/>
      <c r="V1091" s="5" t="inlineStr">
        <is>
          <t>sem venda</t>
        </is>
      </c>
      <c r="W1091" s="5" t="inlineStr">
        <is>
          <t>REGIÕES/GRUPOS</t>
        </is>
      </c>
    </row>
    <row r="1092">
      <c r="A1092" s="20" t="n">
        <v>0</v>
      </c>
      <c r="B1092" s="21" t="inlineStr">
        <is>
          <t>ROXO</t>
        </is>
      </c>
      <c r="C1092" s="9" t="n">
        <v>1600</v>
      </c>
      <c r="D1092" s="9" t="n">
        <v>0</v>
      </c>
      <c r="E1092" s="9" t="n">
        <v>1600</v>
      </c>
      <c r="F1092" s="6" t="n">
        <v>0</v>
      </c>
      <c r="G1092" s="5" t="inlineStr">
        <is>
          <t>SEM GRUPO</t>
        </is>
      </c>
      <c r="H1092" s="5" t="inlineStr">
        <is>
          <t>RJ</t>
        </is>
      </c>
      <c r="I1092" s="5" t="n">
        <v>1276</v>
      </c>
      <c r="J1092" s="5" t="inlineStr">
        <is>
          <t>Mapear + Prospectar</t>
        </is>
      </c>
      <c r="K1092" s="5" t="inlineStr">
        <is>
          <t>SEM REDE</t>
        </is>
      </c>
      <c r="L1092" s="5" t="inlineStr">
        <is>
          <t>RJ</t>
        </is>
      </c>
      <c r="M1092" s="5" t="n">
        <v>1276</v>
      </c>
      <c r="N1092" s="9" t="n">
        <v>1537138.130000001</v>
      </c>
      <c r="O1092" s="19" t="n">
        <v>100.387808908046</v>
      </c>
      <c r="P1092" s="5" t="inlineStr">
        <is>
          <t>03 - RJ + ES + MG</t>
        </is>
      </c>
      <c r="Q1092" s="5" t="inlineStr">
        <is>
          <t>LARISSA PADILHA</t>
        </is>
      </c>
      <c r="R1092" s="5" t="inlineStr"/>
      <c r="S1092" s="5" t="inlineStr">
        <is>
          <t>42.149.466 LARISSA DA SILVA PADILHA - ME</t>
        </is>
      </c>
      <c r="T1092" s="5" t="inlineStr">
        <is>
          <t>ZV - NAO APLICAVEL</t>
        </is>
      </c>
      <c r="U1092" s="5" t="inlineStr"/>
      <c r="V1092" s="5" t="inlineStr">
        <is>
          <t>sem venda</t>
        </is>
      </c>
      <c r="W1092" s="5" t="inlineStr">
        <is>
          <t>REGIÕES/GRUPOS</t>
        </is>
      </c>
    </row>
    <row r="1093">
      <c r="A1093" s="20" t="n">
        <v>0</v>
      </c>
      <c r="B1093" s="21" t="inlineStr">
        <is>
          <t>ROXO</t>
        </is>
      </c>
      <c r="C1093" s="9" t="n">
        <v>1604.347826086957</v>
      </c>
      <c r="D1093" s="9" t="n">
        <v>0</v>
      </c>
      <c r="E1093" s="9" t="n">
        <v>1604.347826086957</v>
      </c>
      <c r="F1093" s="6" t="n">
        <v>0</v>
      </c>
      <c r="G1093" s="5" t="inlineStr">
        <is>
          <t>SEM GRUPO</t>
        </is>
      </c>
      <c r="H1093" s="5" t="inlineStr">
        <is>
          <t>SC</t>
        </is>
      </c>
      <c r="I1093" s="5" t="n">
        <v>1276</v>
      </c>
      <c r="J1093" s="5" t="inlineStr">
        <is>
          <t>Mapear + Prospectar</t>
        </is>
      </c>
      <c r="K1093" s="5" t="inlineStr">
        <is>
          <t>SEM REDE</t>
        </is>
      </c>
      <c r="L1093" s="5" t="inlineStr">
        <is>
          <t>SC</t>
        </is>
      </c>
      <c r="M1093" s="5" t="n">
        <v>1276</v>
      </c>
      <c r="N1093" s="9" t="n">
        <v>1537138.130000001</v>
      </c>
      <c r="O1093" s="19" t="n">
        <v>100.387808908046</v>
      </c>
      <c r="P1093" s="5" t="inlineStr">
        <is>
          <t>03 - SUL</t>
        </is>
      </c>
      <c r="Q1093" s="5" t="inlineStr">
        <is>
          <t>HEMANUELE DITZEL (MANU)</t>
        </is>
      </c>
      <c r="R1093" s="5" t="inlineStr"/>
      <c r="S1093" s="5" t="inlineStr">
        <is>
          <t>LG REPRESENTACOES LTDA - EPP</t>
        </is>
      </c>
      <c r="T1093" s="5" t="inlineStr">
        <is>
          <t>ZV - NAO APLICAVEL</t>
        </is>
      </c>
      <c r="U1093" s="5" t="inlineStr"/>
      <c r="V1093" s="5" t="inlineStr">
        <is>
          <t>sem venda</t>
        </is>
      </c>
      <c r="W1093" s="5" t="inlineStr">
        <is>
          <t>REGIÕES/GRUPOS</t>
        </is>
      </c>
    </row>
    <row r="1094">
      <c r="A1094" s="20" t="n">
        <v>0</v>
      </c>
      <c r="B1094" s="21" t="inlineStr">
        <is>
          <t>ROXO</t>
        </is>
      </c>
      <c r="C1094" s="9" t="n">
        <v>1604.347826086957</v>
      </c>
      <c r="D1094" s="9" t="n">
        <v>0</v>
      </c>
      <c r="E1094" s="9" t="n">
        <v>1604.347826086957</v>
      </c>
      <c r="F1094" s="6" t="n">
        <v>0</v>
      </c>
      <c r="G1094" s="5" t="inlineStr">
        <is>
          <t>SEM GRUPO</t>
        </is>
      </c>
      <c r="H1094" s="5" t="inlineStr">
        <is>
          <t>SC</t>
        </is>
      </c>
      <c r="I1094" s="5" t="n">
        <v>1276</v>
      </c>
      <c r="J1094" s="5" t="inlineStr">
        <is>
          <t>Mapear + Prospectar</t>
        </is>
      </c>
      <c r="K1094" s="5" t="inlineStr">
        <is>
          <t>SEM REDE</t>
        </is>
      </c>
      <c r="L1094" s="5" t="inlineStr">
        <is>
          <t>SC</t>
        </is>
      </c>
      <c r="M1094" s="5" t="n">
        <v>1276</v>
      </c>
      <c r="N1094" s="9" t="n">
        <v>1537138.130000001</v>
      </c>
      <c r="O1094" s="19" t="n">
        <v>100.387808908046</v>
      </c>
      <c r="P1094" s="5" t="inlineStr">
        <is>
          <t>03 - SUL</t>
        </is>
      </c>
      <c r="Q1094" s="5" t="inlineStr">
        <is>
          <t>HEMANUELE DITZEL (MANU)</t>
        </is>
      </c>
      <c r="R1094" s="5" t="inlineStr"/>
      <c r="S1094" s="5" t="inlineStr">
        <is>
          <t>LG REPRESENTACOES LTDA - EPP</t>
        </is>
      </c>
      <c r="T1094" s="5" t="inlineStr">
        <is>
          <t>ZV - NAO APLICAVEL</t>
        </is>
      </c>
      <c r="U1094" s="5" t="inlineStr"/>
      <c r="V1094" s="5" t="inlineStr">
        <is>
          <t>sem venda</t>
        </is>
      </c>
      <c r="W1094" s="5" t="inlineStr">
        <is>
          <t>REGIÕES/GRUPOS</t>
        </is>
      </c>
    </row>
    <row r="1095">
      <c r="A1095" s="20" t="n">
        <v>0</v>
      </c>
      <c r="B1095" s="21" t="inlineStr">
        <is>
          <t>ROXO</t>
        </is>
      </c>
      <c r="C1095" s="9" t="n">
        <v>10875</v>
      </c>
      <c r="D1095" s="9" t="n">
        <v>0</v>
      </c>
      <c r="E1095" s="9" t="n">
        <v>10875</v>
      </c>
      <c r="F1095" s="6" t="n">
        <v>0</v>
      </c>
      <c r="G1095" s="5" t="inlineStr">
        <is>
          <t>CIA DA SAUDE</t>
        </is>
      </c>
      <c r="H1095" s="5" t="inlineStr"/>
      <c r="I1095" s="5" t="n">
        <v>72</v>
      </c>
      <c r="J1095" s="5" t="inlineStr">
        <is>
          <t>Mapear + Prospectar</t>
        </is>
      </c>
      <c r="K1095" s="5" t="inlineStr">
        <is>
          <t>CIA DA SAUDE</t>
        </is>
      </c>
      <c r="L1095" s="5" t="inlineStr"/>
      <c r="M1095" s="5" t="n">
        <v>72</v>
      </c>
      <c r="N1095" s="9" t="n">
        <v>35479.27</v>
      </c>
      <c r="O1095" s="19" t="n">
        <v>41.06396990740741</v>
      </c>
      <c r="P1095" s="5" t="inlineStr">
        <is>
          <t>03 - NACIONAL</t>
        </is>
      </c>
      <c r="Q1095" s="5" t="inlineStr">
        <is>
          <t>JULIO GADRET</t>
        </is>
      </c>
      <c r="R1095" s="5" t="inlineStr"/>
      <c r="S1095" s="5" t="inlineStr">
        <is>
          <t>LG REPRESENTACOES LTDA - EPP</t>
        </is>
      </c>
      <c r="T1095" s="5" t="inlineStr">
        <is>
          <t>ZV - NAO APLICAVEL</t>
        </is>
      </c>
      <c r="U1095" s="5" t="inlineStr"/>
      <c r="V1095" s="5" t="inlineStr">
        <is>
          <t>sem venda</t>
        </is>
      </c>
      <c r="W1095" s="5" t="inlineStr">
        <is>
          <t>REDES/GRUPOS</t>
        </is>
      </c>
    </row>
    <row r="1096">
      <c r="A1096" s="20" t="n">
        <v>0</v>
      </c>
      <c r="B1096" s="21" t="inlineStr">
        <is>
          <t>ROXO</t>
        </is>
      </c>
      <c r="C1096" s="9" t="n">
        <v>3933.333333333333</v>
      </c>
      <c r="D1096" s="9" t="n">
        <v>0</v>
      </c>
      <c r="E1096" s="9" t="n">
        <v>3933.333333333333</v>
      </c>
      <c r="F1096" s="6" t="n">
        <v>0</v>
      </c>
      <c r="G1096" s="5" t="inlineStr">
        <is>
          <t>SEM GRUPO</t>
        </is>
      </c>
      <c r="H1096" s="5" t="inlineStr">
        <is>
          <t>SP</t>
        </is>
      </c>
      <c r="I1096" s="5" t="n">
        <v>1276</v>
      </c>
      <c r="J1096" s="5" t="inlineStr">
        <is>
          <t>Mapear + Prospectar</t>
        </is>
      </c>
      <c r="K1096" s="5" t="inlineStr">
        <is>
          <t>SEM REDE</t>
        </is>
      </c>
      <c r="L1096" s="5" t="inlineStr">
        <is>
          <t>SP</t>
        </is>
      </c>
      <c r="M1096" s="5" t="n">
        <v>1276</v>
      </c>
      <c r="N1096" s="9" t="n">
        <v>1537138.130000001</v>
      </c>
      <c r="O1096" s="19" t="n">
        <v>100.387808908046</v>
      </c>
      <c r="P1096" s="5" t="inlineStr">
        <is>
          <t>03 - SP CAPITAL</t>
        </is>
      </c>
      <c r="Q1096" s="5" t="inlineStr">
        <is>
          <t>LARISSA PADILHA</t>
        </is>
      </c>
      <c r="R1096" s="5" t="inlineStr"/>
      <c r="S1096" s="5" t="inlineStr">
        <is>
          <t>42.149.466 LARISSA DA SILVA PADILHA - ME</t>
        </is>
      </c>
      <c r="T1096" s="5" t="inlineStr">
        <is>
          <t>ZV - NAO APLICAVEL</t>
        </is>
      </c>
      <c r="U1096" s="5" t="inlineStr"/>
      <c r="V1096" s="5" t="inlineStr">
        <is>
          <t>sem venda</t>
        </is>
      </c>
      <c r="W1096" s="5" t="inlineStr">
        <is>
          <t>REGIÕES/GRUPOS</t>
        </is>
      </c>
    </row>
    <row r="1097">
      <c r="A1097" s="20" t="n">
        <v>0</v>
      </c>
      <c r="B1097" s="21" t="inlineStr">
        <is>
          <t>ROXO</t>
        </is>
      </c>
      <c r="C1097" s="9" t="n">
        <v>1582.758620689655</v>
      </c>
      <c r="D1097" s="9" t="n">
        <v>0</v>
      </c>
      <c r="E1097" s="9" t="n">
        <v>1582.758620689655</v>
      </c>
      <c r="F1097" s="6" t="n">
        <v>0</v>
      </c>
      <c r="G1097" s="5" t="inlineStr">
        <is>
          <t>SEM GRUPO</t>
        </is>
      </c>
      <c r="H1097" s="5" t="inlineStr">
        <is>
          <t>RS</t>
        </is>
      </c>
      <c r="I1097" s="5" t="n">
        <v>1276</v>
      </c>
      <c r="J1097" s="5" t="inlineStr">
        <is>
          <t>Mapear + Prospectar</t>
        </is>
      </c>
      <c r="K1097" s="5" t="inlineStr">
        <is>
          <t>SEM REDE</t>
        </is>
      </c>
      <c r="L1097" s="5" t="inlineStr">
        <is>
          <t>RS</t>
        </is>
      </c>
      <c r="M1097" s="5" t="n">
        <v>1276</v>
      </c>
      <c r="N1097" s="9" t="n">
        <v>1537138.130000001</v>
      </c>
      <c r="O1097" s="19" t="n">
        <v>100.387808908046</v>
      </c>
      <c r="P1097" s="5" t="inlineStr">
        <is>
          <t>03 - SUL</t>
        </is>
      </c>
      <c r="Q1097" s="5" t="inlineStr">
        <is>
          <t>HEMANUELE DITZEL (MANU)</t>
        </is>
      </c>
      <c r="R1097" s="5" t="inlineStr"/>
      <c r="S1097" s="5" t="inlineStr">
        <is>
          <t>ZR - NAO APLICAVEL</t>
        </is>
      </c>
      <c r="T1097" s="5" t="inlineStr">
        <is>
          <t>HEMANUELE ROSA DITZEL</t>
        </is>
      </c>
      <c r="U1097" s="5" t="inlineStr"/>
      <c r="V1097" s="5" t="inlineStr">
        <is>
          <t>sem venda</t>
        </is>
      </c>
      <c r="W1097" s="5" t="inlineStr">
        <is>
          <t>REGIÕES/GRUPOS</t>
        </is>
      </c>
    </row>
    <row r="1098">
      <c r="A1098" s="6" t="n">
        <v>0</v>
      </c>
      <c r="B1098" s="5" t="inlineStr"/>
      <c r="C1098" s="9" t="n">
        <v>0</v>
      </c>
      <c r="D1098" s="9" t="n">
        <v>0</v>
      </c>
      <c r="E1098" s="9" t="n">
        <v>0</v>
      </c>
      <c r="F1098" s="6" t="n">
        <v>0</v>
      </c>
      <c r="G1098" s="5" t="inlineStr">
        <is>
          <t>SEM GRUPO</t>
        </is>
      </c>
      <c r="H1098" s="5" t="inlineStr">
        <is>
          <t>RR</t>
        </is>
      </c>
      <c r="I1098" s="5" t="n">
        <v>1276</v>
      </c>
      <c r="J1098" s="5" t="inlineStr"/>
      <c r="K1098" s="5" t="inlineStr">
        <is>
          <t>SEM REDE</t>
        </is>
      </c>
      <c r="L1098" s="5" t="inlineStr">
        <is>
          <t>RR</t>
        </is>
      </c>
      <c r="M1098" s="5" t="n">
        <v>1276</v>
      </c>
      <c r="N1098" s="9" t="n">
        <v>1537138.130000001</v>
      </c>
      <c r="O1098" s="19" t="n">
        <v>100.387808908046</v>
      </c>
      <c r="P1098" s="5" t="inlineStr">
        <is>
          <t>03 - NORTE + MA</t>
        </is>
      </c>
      <c r="Q1098" s="5" t="inlineStr">
        <is>
          <t>LARISSA PADILHA</t>
        </is>
      </c>
      <c r="R1098" s="5" t="inlineStr"/>
      <c r="S1098" s="5" t="inlineStr">
        <is>
          <t>42.149.466 LARISSA DA SILVA PADILHA - ME</t>
        </is>
      </c>
      <c r="T1098" s="5" t="inlineStr">
        <is>
          <t>ZV - NAO APLICAVEL</t>
        </is>
      </c>
      <c r="U1098" s="5" t="inlineStr"/>
      <c r="V1098" s="5" t="inlineStr">
        <is>
          <t>sem venda</t>
        </is>
      </c>
      <c r="W1098" s="5" t="inlineStr">
        <is>
          <t>REGIÕES/GRUPOS</t>
        </is>
      </c>
    </row>
    <row r="1099">
      <c r="A1099" s="20" t="n">
        <v>0</v>
      </c>
      <c r="B1099" s="21" t="inlineStr">
        <is>
          <t>ROXO</t>
        </is>
      </c>
      <c r="C1099" s="9" t="n">
        <v>2100</v>
      </c>
      <c r="D1099" s="9" t="n">
        <v>0</v>
      </c>
      <c r="E1099" s="9" t="n">
        <v>2100</v>
      </c>
      <c r="F1099" s="6" t="n">
        <v>0</v>
      </c>
      <c r="G1099" s="5" t="inlineStr">
        <is>
          <t>SEM GRUPO</t>
        </is>
      </c>
      <c r="H1099" s="5" t="inlineStr">
        <is>
          <t>RS</t>
        </is>
      </c>
      <c r="I1099" s="5" t="n">
        <v>1276</v>
      </c>
      <c r="J1099" s="5" t="inlineStr">
        <is>
          <t>Mapear + Prospectar</t>
        </is>
      </c>
      <c r="K1099" s="5" t="inlineStr">
        <is>
          <t>SEM REDE</t>
        </is>
      </c>
      <c r="L1099" s="5" t="inlineStr">
        <is>
          <t>RS</t>
        </is>
      </c>
      <c r="M1099" s="5" t="n">
        <v>1276</v>
      </c>
      <c r="N1099" s="9" t="n">
        <v>1537138.130000001</v>
      </c>
      <c r="O1099" s="19" t="n">
        <v>100.387808908046</v>
      </c>
      <c r="P1099" s="5" t="inlineStr">
        <is>
          <t>03 - SUL</t>
        </is>
      </c>
      <c r="Q1099" s="5" t="inlineStr">
        <is>
          <t>HEMANUELE DITZEL (MANU)</t>
        </is>
      </c>
      <c r="R1099" s="5" t="inlineStr"/>
      <c r="S1099" s="5" t="inlineStr">
        <is>
          <t>ZR - NAO APLICAVEL</t>
        </is>
      </c>
      <c r="T1099" s="5" t="inlineStr">
        <is>
          <t>HEMANUELE ROSA DITZEL</t>
        </is>
      </c>
      <c r="U1099" s="5" t="inlineStr"/>
      <c r="V1099" s="5" t="inlineStr">
        <is>
          <t>sem venda</t>
        </is>
      </c>
      <c r="W1099" s="5" t="inlineStr">
        <is>
          <t>REGIÕES/GRUPOS</t>
        </is>
      </c>
    </row>
    <row r="1100">
      <c r="A1100" s="20" t="n">
        <v>0</v>
      </c>
      <c r="B1100" s="21" t="inlineStr">
        <is>
          <t>ROXO</t>
        </is>
      </c>
      <c r="C1100" s="9" t="n">
        <v>1800</v>
      </c>
      <c r="D1100" s="9" t="n">
        <v>0</v>
      </c>
      <c r="E1100" s="9" t="n">
        <v>1800</v>
      </c>
      <c r="F1100" s="6" t="n">
        <v>0</v>
      </c>
      <c r="G1100" s="5" t="inlineStr">
        <is>
          <t>SEM GRUPO</t>
        </is>
      </c>
      <c r="H1100" s="5" t="inlineStr">
        <is>
          <t>AM</t>
        </is>
      </c>
      <c r="I1100" s="5" t="n">
        <v>1276</v>
      </c>
      <c r="J1100" s="5" t="inlineStr">
        <is>
          <t>Mapear + Prospectar</t>
        </is>
      </c>
      <c r="K1100" s="5" t="inlineStr">
        <is>
          <t>SEM REDE</t>
        </is>
      </c>
      <c r="L1100" s="5" t="inlineStr">
        <is>
          <t>AM</t>
        </is>
      </c>
      <c r="M1100" s="5" t="n">
        <v>1276</v>
      </c>
      <c r="N1100" s="9" t="n">
        <v>1537138.130000001</v>
      </c>
      <c r="O1100" s="19" t="n">
        <v>100.387808908046</v>
      </c>
      <c r="P1100" s="5" t="inlineStr">
        <is>
          <t>03 - NORTE + MA</t>
        </is>
      </c>
      <c r="Q1100" s="5" t="inlineStr">
        <is>
          <t>LARISSA PADILHA</t>
        </is>
      </c>
      <c r="R1100" s="5" t="inlineStr"/>
      <c r="S1100" s="5" t="inlineStr">
        <is>
          <t>42.149.466 LARISSA DA SILVA PADILHA - ME</t>
        </is>
      </c>
      <c r="T1100" s="5" t="inlineStr">
        <is>
          <t>ZV - NAO APLICAVEL</t>
        </is>
      </c>
      <c r="U1100" s="5" t="inlineStr"/>
      <c r="V1100" s="5" t="inlineStr">
        <is>
          <t>sem venda</t>
        </is>
      </c>
      <c r="W1100" s="5" t="inlineStr">
        <is>
          <t>REGIÕES/GRUPOS</t>
        </is>
      </c>
    </row>
    <row r="1101">
      <c r="A1101" s="20" t="n">
        <v>0</v>
      </c>
      <c r="B1101" s="21" t="inlineStr">
        <is>
          <t>ROXO</t>
        </is>
      </c>
      <c r="C1101" s="9" t="n">
        <v>1513.953488372093</v>
      </c>
      <c r="D1101" s="9" t="n">
        <v>0</v>
      </c>
      <c r="E1101" s="9" t="n">
        <v>1513.953488372093</v>
      </c>
      <c r="F1101" s="6" t="n">
        <v>0</v>
      </c>
      <c r="G1101" s="5" t="inlineStr">
        <is>
          <t>SEM GRUPO</t>
        </is>
      </c>
      <c r="H1101" s="5" t="inlineStr">
        <is>
          <t>SC</t>
        </is>
      </c>
      <c r="I1101" s="5" t="n">
        <v>1276</v>
      </c>
      <c r="J1101" s="5" t="inlineStr">
        <is>
          <t>Mapear + Prospectar</t>
        </is>
      </c>
      <c r="K1101" s="5" t="inlineStr">
        <is>
          <t>SEM REDE</t>
        </is>
      </c>
      <c r="L1101" s="5" t="inlineStr">
        <is>
          <t>SC</t>
        </is>
      </c>
      <c r="M1101" s="5" t="n">
        <v>1276</v>
      </c>
      <c r="N1101" s="9" t="n">
        <v>1537138.130000001</v>
      </c>
      <c r="O1101" s="19" t="n">
        <v>100.387808908046</v>
      </c>
      <c r="P1101" s="5" t="inlineStr">
        <is>
          <t>03 - SUL</t>
        </is>
      </c>
      <c r="Q1101" s="5" t="inlineStr">
        <is>
          <t>HEMANUELE DITZEL (MANU)</t>
        </is>
      </c>
      <c r="R1101" s="5" t="inlineStr"/>
      <c r="S1101" s="5" t="inlineStr">
        <is>
          <t>ZR - NAO APLICAVEL</t>
        </is>
      </c>
      <c r="T1101" s="5" t="inlineStr">
        <is>
          <t>HEMANUELE ROSA DITZEL</t>
        </is>
      </c>
      <c r="U1101" s="5" t="inlineStr"/>
      <c r="V1101" s="5" t="inlineStr">
        <is>
          <t>sem venda</t>
        </is>
      </c>
      <c r="W1101" s="5" t="inlineStr">
        <is>
          <t>REGIÕES/GRUPOS</t>
        </is>
      </c>
    </row>
    <row r="1102">
      <c r="A1102" s="20" t="n">
        <v>0</v>
      </c>
      <c r="B1102" s="21" t="inlineStr">
        <is>
          <t>ROXO</t>
        </is>
      </c>
      <c r="C1102" s="9" t="n">
        <v>1494.339622641509</v>
      </c>
      <c r="D1102" s="9" t="n">
        <v>0</v>
      </c>
      <c r="E1102" s="9" t="n">
        <v>1494.339622641509</v>
      </c>
      <c r="F1102" s="6" t="n">
        <v>0</v>
      </c>
      <c r="G1102" s="5" t="inlineStr">
        <is>
          <t>SEM GRUPO</t>
        </is>
      </c>
      <c r="H1102" s="5" t="inlineStr">
        <is>
          <t>GO</t>
        </is>
      </c>
      <c r="I1102" s="5" t="n">
        <v>1276</v>
      </c>
      <c r="J1102" s="5" t="inlineStr">
        <is>
          <t>Mapear + Prospectar</t>
        </is>
      </c>
      <c r="K1102" s="5" t="inlineStr">
        <is>
          <t>SEM REDE</t>
        </is>
      </c>
      <c r="L1102" s="5" t="inlineStr">
        <is>
          <t>GO</t>
        </is>
      </c>
      <c r="M1102" s="5" t="n">
        <v>1276</v>
      </c>
      <c r="N1102" s="9" t="n">
        <v>1537138.130000001</v>
      </c>
      <c r="O1102" s="19" t="n">
        <v>100.387808908046</v>
      </c>
      <c r="P1102" s="5" t="inlineStr">
        <is>
          <t>03 - CENTRO OESTE</t>
        </is>
      </c>
      <c r="Q1102" s="5" t="inlineStr">
        <is>
          <t>LARISSA PADILHA</t>
        </is>
      </c>
      <c r="R1102" s="5" t="inlineStr"/>
      <c r="S1102" s="5" t="inlineStr">
        <is>
          <t>42.149.466 LARISSA DA SILVA PADILHA - ME</t>
        </is>
      </c>
      <c r="T1102" s="5" t="inlineStr">
        <is>
          <t>ZV - NAO APLICAVEL</t>
        </is>
      </c>
      <c r="U1102" s="5" t="inlineStr"/>
      <c r="V1102" s="5" t="inlineStr">
        <is>
          <t>sem venda</t>
        </is>
      </c>
      <c r="W1102" s="5" t="inlineStr">
        <is>
          <t>REGIÕES/GRUPOS</t>
        </is>
      </c>
    </row>
    <row r="1103">
      <c r="A1103" s="20" t="n">
        <v>0</v>
      </c>
      <c r="B1103" s="21" t="inlineStr">
        <is>
          <t>ROXO</t>
        </is>
      </c>
      <c r="C1103" s="9" t="n">
        <v>1600</v>
      </c>
      <c r="D1103" s="9" t="n">
        <v>0</v>
      </c>
      <c r="E1103" s="9" t="n">
        <v>1600</v>
      </c>
      <c r="F1103" s="6" t="n">
        <v>0</v>
      </c>
      <c r="G1103" s="5" t="inlineStr">
        <is>
          <t>SEM GRUPO</t>
        </is>
      </c>
      <c r="H1103" s="5" t="inlineStr">
        <is>
          <t>TO</t>
        </is>
      </c>
      <c r="I1103" s="5" t="n">
        <v>1276</v>
      </c>
      <c r="J1103" s="5" t="inlineStr">
        <is>
          <t>Mapear + Prospectar</t>
        </is>
      </c>
      <c r="K1103" s="5" t="inlineStr">
        <is>
          <t>SEM REDE</t>
        </is>
      </c>
      <c r="L1103" s="5" t="inlineStr">
        <is>
          <t>TO</t>
        </is>
      </c>
      <c r="M1103" s="5" t="n">
        <v>1276</v>
      </c>
      <c r="N1103" s="9" t="n">
        <v>1537138.130000001</v>
      </c>
      <c r="O1103" s="19" t="n">
        <v>100.387808908046</v>
      </c>
      <c r="P1103" s="5" t="inlineStr">
        <is>
          <t>03 - CENTRO OESTE</t>
        </is>
      </c>
      <c r="Q1103" s="5" t="inlineStr">
        <is>
          <t>LARISSA PADILHA</t>
        </is>
      </c>
      <c r="R1103" s="5" t="inlineStr"/>
      <c r="S1103" s="5" t="inlineStr">
        <is>
          <t>42.149.466 LARISSA DA SILVA PADILHA - ME</t>
        </is>
      </c>
      <c r="T1103" s="5" t="inlineStr">
        <is>
          <t>ZV - NAO APLICAVEL</t>
        </is>
      </c>
      <c r="U1103" s="5" t="inlineStr"/>
      <c r="V1103" s="5" t="inlineStr">
        <is>
          <t>sem venda</t>
        </is>
      </c>
      <c r="W1103" s="5" t="inlineStr">
        <is>
          <t>REGIÕES/GRUPOS</t>
        </is>
      </c>
    </row>
    <row r="1104">
      <c r="A1104" s="20" t="n">
        <v>0</v>
      </c>
      <c r="B1104" s="21" t="inlineStr">
        <is>
          <t>ROXO</t>
        </is>
      </c>
      <c r="C1104" s="9" t="n">
        <v>1494.339622641509</v>
      </c>
      <c r="D1104" s="9" t="n">
        <v>0</v>
      </c>
      <c r="E1104" s="9" t="n">
        <v>1494.339622641509</v>
      </c>
      <c r="F1104" s="6" t="n">
        <v>0</v>
      </c>
      <c r="G1104" s="5" t="inlineStr">
        <is>
          <t>SEM GRUPO</t>
        </is>
      </c>
      <c r="H1104" s="5" t="inlineStr">
        <is>
          <t>GO</t>
        </is>
      </c>
      <c r="I1104" s="5" t="n">
        <v>1276</v>
      </c>
      <c r="J1104" s="5" t="inlineStr">
        <is>
          <t>Mapear + Prospectar</t>
        </is>
      </c>
      <c r="K1104" s="5" t="inlineStr">
        <is>
          <t>SEM REDE</t>
        </is>
      </c>
      <c r="L1104" s="5" t="inlineStr">
        <is>
          <t>GO</t>
        </is>
      </c>
      <c r="M1104" s="5" t="n">
        <v>1276</v>
      </c>
      <c r="N1104" s="9" t="n">
        <v>1537138.130000001</v>
      </c>
      <c r="O1104" s="19" t="n">
        <v>100.387808908046</v>
      </c>
      <c r="P1104" s="5" t="inlineStr">
        <is>
          <t>03 - CENTRO OESTE</t>
        </is>
      </c>
      <c r="Q1104" s="5" t="inlineStr">
        <is>
          <t>LARISSA PADILHA</t>
        </is>
      </c>
      <c r="R1104" s="5" t="inlineStr"/>
      <c r="S1104" s="5" t="inlineStr">
        <is>
          <t>42.149.466 LARISSA DA SILVA PADILHA - ME</t>
        </is>
      </c>
      <c r="T1104" s="5" t="inlineStr">
        <is>
          <t>ZV - NAO APLICAVEL</t>
        </is>
      </c>
      <c r="U1104" s="5" t="inlineStr"/>
      <c r="V1104" s="5" t="inlineStr">
        <is>
          <t>sem venda</t>
        </is>
      </c>
      <c r="W1104" s="5" t="inlineStr">
        <is>
          <t>REGIÕES/GRUPOS</t>
        </is>
      </c>
    </row>
    <row r="1105">
      <c r="A1105" s="20" t="n">
        <v>0</v>
      </c>
      <c r="B1105" s="21" t="inlineStr">
        <is>
          <t>ROXO</t>
        </is>
      </c>
      <c r="C1105" s="9" t="n">
        <v>1711.764705882353</v>
      </c>
      <c r="D1105" s="9" t="n">
        <v>0</v>
      </c>
      <c r="E1105" s="9" t="n">
        <v>1711.764705882353</v>
      </c>
      <c r="F1105" s="6" t="n">
        <v>0</v>
      </c>
      <c r="G1105" s="5" t="inlineStr">
        <is>
          <t>SEM GRUPO</t>
        </is>
      </c>
      <c r="H1105" s="5" t="inlineStr">
        <is>
          <t>PR</t>
        </is>
      </c>
      <c r="I1105" s="5" t="n">
        <v>1276</v>
      </c>
      <c r="J1105" s="5" t="inlineStr">
        <is>
          <t>Mapear + Prospectar</t>
        </is>
      </c>
      <c r="K1105" s="5" t="inlineStr">
        <is>
          <t>SEM REDE</t>
        </is>
      </c>
      <c r="L1105" s="5" t="inlineStr">
        <is>
          <t>PR</t>
        </is>
      </c>
      <c r="M1105" s="5" t="n">
        <v>1276</v>
      </c>
      <c r="N1105" s="9" t="n">
        <v>1537138.130000001</v>
      </c>
      <c r="O1105" s="19" t="n">
        <v>100.387808908046</v>
      </c>
      <c r="P1105" s="5" t="inlineStr">
        <is>
          <t>03 - SUL</t>
        </is>
      </c>
      <c r="Q1105" s="5" t="inlineStr">
        <is>
          <t>HEMANUELE DITZEL (MANU)</t>
        </is>
      </c>
      <c r="R1105" s="5" t="inlineStr"/>
      <c r="S1105" s="5" t="inlineStr">
        <is>
          <t>ZR - NAO APLICAVEL</t>
        </is>
      </c>
      <c r="T1105" s="5" t="inlineStr">
        <is>
          <t>HEMANUELE ROSA DITZEL</t>
        </is>
      </c>
      <c r="U1105" s="5" t="inlineStr"/>
      <c r="V1105" s="5" t="inlineStr">
        <is>
          <t>sem venda</t>
        </is>
      </c>
      <c r="W1105" s="5" t="inlineStr">
        <is>
          <t>REGIÕES/GRUPOS</t>
        </is>
      </c>
    </row>
    <row r="1106">
      <c r="A1106" s="20" t="n">
        <v>0</v>
      </c>
      <c r="B1106" s="21" t="inlineStr">
        <is>
          <t>ROXO</t>
        </is>
      </c>
      <c r="C1106" s="9" t="n">
        <v>2622.857142857143</v>
      </c>
      <c r="D1106" s="9" t="n">
        <v>0</v>
      </c>
      <c r="E1106" s="9" t="n">
        <v>2622.857142857143</v>
      </c>
      <c r="F1106" s="6" t="n">
        <v>0</v>
      </c>
      <c r="G1106" s="5" t="inlineStr">
        <is>
          <t>SEM GRUPO</t>
        </is>
      </c>
      <c r="H1106" s="5" t="inlineStr">
        <is>
          <t>SP</t>
        </is>
      </c>
      <c r="I1106" s="5" t="n">
        <v>1276</v>
      </c>
      <c r="J1106" s="5" t="inlineStr">
        <is>
          <t>Mapear + Prospectar</t>
        </is>
      </c>
      <c r="K1106" s="5" t="inlineStr">
        <is>
          <t>SEM REDE</t>
        </is>
      </c>
      <c r="L1106" s="5" t="inlineStr">
        <is>
          <t>SP</t>
        </is>
      </c>
      <c r="M1106" s="5" t="n">
        <v>1276</v>
      </c>
      <c r="N1106" s="9" t="n">
        <v>1537138.130000001</v>
      </c>
      <c r="O1106" s="19" t="n">
        <v>100.387808908046</v>
      </c>
      <c r="P1106" s="5" t="inlineStr">
        <is>
          <t>03 - SP INTERIOR</t>
        </is>
      </c>
      <c r="Q1106" s="5" t="inlineStr">
        <is>
          <t>LARISSA PADILHA</t>
        </is>
      </c>
      <c r="R1106" s="5" t="inlineStr"/>
      <c r="S1106" s="5" t="inlineStr">
        <is>
          <t>42.149.466 LARISSA DA SILVA PADILHA - ME</t>
        </is>
      </c>
      <c r="T1106" s="5" t="inlineStr">
        <is>
          <t>ZV - NAO APLICAVEL</t>
        </is>
      </c>
      <c r="U1106" s="5" t="inlineStr"/>
      <c r="V1106" s="5" t="inlineStr">
        <is>
          <t>sem venda</t>
        </is>
      </c>
      <c r="W1106" s="5" t="inlineStr">
        <is>
          <t>REGIÕES/GRUPOS</t>
        </is>
      </c>
    </row>
    <row r="1107">
      <c r="A1107" s="20" t="n">
        <v>0</v>
      </c>
      <c r="B1107" s="21" t="inlineStr">
        <is>
          <t>ROXO</t>
        </is>
      </c>
      <c r="C1107" s="9" t="n">
        <v>1553.191489361702</v>
      </c>
      <c r="D1107" s="9" t="n">
        <v>0</v>
      </c>
      <c r="E1107" s="9" t="n">
        <v>1553.191489361702</v>
      </c>
      <c r="F1107" s="6" t="n">
        <v>0</v>
      </c>
      <c r="G1107" s="5" t="inlineStr">
        <is>
          <t>SEM GRUPO</t>
        </is>
      </c>
      <c r="H1107" s="5" t="inlineStr">
        <is>
          <t>SC</t>
        </is>
      </c>
      <c r="I1107" s="5" t="n">
        <v>1276</v>
      </c>
      <c r="J1107" s="5" t="inlineStr">
        <is>
          <t>Mapear + Prospectar</t>
        </is>
      </c>
      <c r="K1107" s="5" t="inlineStr">
        <is>
          <t>SEM REDE</t>
        </is>
      </c>
      <c r="L1107" s="5" t="inlineStr">
        <is>
          <t>SC</t>
        </is>
      </c>
      <c r="M1107" s="5" t="n">
        <v>1276</v>
      </c>
      <c r="N1107" s="9" t="n">
        <v>1537138.130000001</v>
      </c>
      <c r="O1107" s="19" t="n">
        <v>100.387808908046</v>
      </c>
      <c r="P1107" s="5" t="inlineStr">
        <is>
          <t>03 - SUL</t>
        </is>
      </c>
      <c r="Q1107" s="5" t="inlineStr">
        <is>
          <t>HEMANUELE DITZEL (MANU)</t>
        </is>
      </c>
      <c r="R1107" s="5" t="inlineStr"/>
      <c r="S1107" s="5" t="inlineStr">
        <is>
          <t>ZR - NAO APLICAVEL</t>
        </is>
      </c>
      <c r="T1107" s="5" t="inlineStr">
        <is>
          <t>HEMANUELE ROSA DITZEL</t>
        </is>
      </c>
      <c r="U1107" s="5" t="inlineStr"/>
      <c r="V1107" s="5" t="inlineStr">
        <is>
          <t>sem venda</t>
        </is>
      </c>
      <c r="W1107" s="5" t="inlineStr">
        <is>
          <t>REGIÕES/GRUPOS</t>
        </is>
      </c>
    </row>
    <row r="1108">
      <c r="A1108" s="20" t="n">
        <v>0</v>
      </c>
      <c r="B1108" s="21" t="inlineStr">
        <is>
          <t>ROXO</t>
        </is>
      </c>
      <c r="C1108" s="9" t="n">
        <v>1604.347826086957</v>
      </c>
      <c r="D1108" s="9" t="n">
        <v>0</v>
      </c>
      <c r="E1108" s="9" t="n">
        <v>1604.347826086957</v>
      </c>
      <c r="F1108" s="6" t="n">
        <v>0</v>
      </c>
      <c r="G1108" s="5" t="inlineStr">
        <is>
          <t>SEM GRUPO</t>
        </is>
      </c>
      <c r="H1108" s="5" t="inlineStr">
        <is>
          <t>SC</t>
        </is>
      </c>
      <c r="I1108" s="5" t="n">
        <v>1276</v>
      </c>
      <c r="J1108" s="5" t="inlineStr">
        <is>
          <t>Mapear + Prospectar</t>
        </is>
      </c>
      <c r="K1108" s="5" t="inlineStr">
        <is>
          <t>SEM REDE</t>
        </is>
      </c>
      <c r="L1108" s="5" t="inlineStr">
        <is>
          <t>SC</t>
        </is>
      </c>
      <c r="M1108" s="5" t="n">
        <v>1276</v>
      </c>
      <c r="N1108" s="9" t="n">
        <v>1537138.130000001</v>
      </c>
      <c r="O1108" s="19" t="n">
        <v>100.387808908046</v>
      </c>
      <c r="P1108" s="5" t="inlineStr">
        <is>
          <t>03 - SUL</t>
        </is>
      </c>
      <c r="Q1108" s="5" t="inlineStr">
        <is>
          <t>HEMANUELE DITZEL (MANU)</t>
        </is>
      </c>
      <c r="R1108" s="5" t="inlineStr"/>
      <c r="S1108" s="5" t="inlineStr">
        <is>
          <t>ZR - NAO APLICAVEL</t>
        </is>
      </c>
      <c r="T1108" s="5" t="inlineStr">
        <is>
          <t>HEMANUELE ROSA DITZEL</t>
        </is>
      </c>
      <c r="U1108" s="5" t="inlineStr"/>
      <c r="V1108" s="5" t="inlineStr">
        <is>
          <t>sem venda</t>
        </is>
      </c>
      <c r="W1108" s="5" t="inlineStr">
        <is>
          <t>REGIÕES/GRUPOS</t>
        </is>
      </c>
    </row>
    <row r="1109">
      <c r="A1109" s="20" t="n">
        <v>0</v>
      </c>
      <c r="B1109" s="21" t="inlineStr">
        <is>
          <t>ROXO</t>
        </is>
      </c>
      <c r="C1109" s="9" t="n">
        <v>2622.857142857143</v>
      </c>
      <c r="D1109" s="9" t="n">
        <v>0</v>
      </c>
      <c r="E1109" s="9" t="n">
        <v>2622.857142857143</v>
      </c>
      <c r="F1109" s="6" t="n">
        <v>0</v>
      </c>
      <c r="G1109" s="5" t="inlineStr">
        <is>
          <t>SEM GRUPO</t>
        </is>
      </c>
      <c r="H1109" s="5" t="inlineStr">
        <is>
          <t>SP</t>
        </is>
      </c>
      <c r="I1109" s="5" t="n">
        <v>1276</v>
      </c>
      <c r="J1109" s="5" t="inlineStr">
        <is>
          <t>Mapear + Prospectar</t>
        </is>
      </c>
      <c r="K1109" s="5" t="inlineStr">
        <is>
          <t>SEM REDE</t>
        </is>
      </c>
      <c r="L1109" s="5" t="inlineStr">
        <is>
          <t>SP</t>
        </is>
      </c>
      <c r="M1109" s="5" t="n">
        <v>1276</v>
      </c>
      <c r="N1109" s="9" t="n">
        <v>1537138.130000001</v>
      </c>
      <c r="O1109" s="19" t="n">
        <v>100.387808908046</v>
      </c>
      <c r="P1109" s="5" t="inlineStr">
        <is>
          <t>03 - SP INTERIOR</t>
        </is>
      </c>
      <c r="Q1109" s="5" t="inlineStr">
        <is>
          <t>LARISSA PADILHA</t>
        </is>
      </c>
      <c r="R1109" s="5" t="inlineStr"/>
      <c r="S1109" s="5" t="inlineStr">
        <is>
          <t>42.149.466 LARISSA DA SILVA PADILHA - ME</t>
        </is>
      </c>
      <c r="T1109" s="5" t="inlineStr">
        <is>
          <t>ZV - NAO APLICAVEL</t>
        </is>
      </c>
      <c r="U1109" s="5" t="inlineStr"/>
      <c r="V1109" s="5" t="inlineStr">
        <is>
          <t>sem venda</t>
        </is>
      </c>
      <c r="W1109" s="5" t="inlineStr">
        <is>
          <t>REGIÕES/GRUPOS</t>
        </is>
      </c>
    </row>
    <row r="1110">
      <c r="A1110" s="20" t="n">
        <v>0</v>
      </c>
      <c r="B1110" s="21" t="inlineStr">
        <is>
          <t>ROXO</t>
        </is>
      </c>
      <c r="C1110" s="9" t="n">
        <v>1440</v>
      </c>
      <c r="D1110" s="9" t="n">
        <v>0</v>
      </c>
      <c r="E1110" s="9" t="n">
        <v>1440</v>
      </c>
      <c r="F1110" s="6" t="n">
        <v>0</v>
      </c>
      <c r="G1110" s="5" t="inlineStr">
        <is>
          <t>SEM GRUPO</t>
        </is>
      </c>
      <c r="H1110" s="5" t="inlineStr">
        <is>
          <t>BA</t>
        </is>
      </c>
      <c r="I1110" s="5" t="n">
        <v>1276</v>
      </c>
      <c r="J1110" s="5" t="inlineStr">
        <is>
          <t>Mapear + Prospectar</t>
        </is>
      </c>
      <c r="K1110" s="5" t="inlineStr">
        <is>
          <t>SEM REDE</t>
        </is>
      </c>
      <c r="L1110" s="5" t="inlineStr">
        <is>
          <t>BA</t>
        </is>
      </c>
      <c r="M1110" s="5" t="n">
        <v>1276</v>
      </c>
      <c r="N1110" s="9" t="n">
        <v>1537138.130000001</v>
      </c>
      <c r="O1110" s="19" t="n">
        <v>100.387808908046</v>
      </c>
      <c r="P1110" s="5" t="inlineStr">
        <is>
          <t>03 - NORDESTE (SEM MA)</t>
        </is>
      </c>
      <c r="Q1110" s="5" t="inlineStr">
        <is>
          <t>LARISSA PADILHA</t>
        </is>
      </c>
      <c r="R1110" s="5" t="inlineStr"/>
      <c r="S1110" s="5" t="inlineStr">
        <is>
          <t>42.149.466 LARISSA DA SILVA PADILHA - ME</t>
        </is>
      </c>
      <c r="T1110" s="5" t="inlineStr">
        <is>
          <t>ZV - NAO APLICAVEL</t>
        </is>
      </c>
      <c r="U1110" s="5" t="inlineStr"/>
      <c r="V1110" s="5" t="inlineStr">
        <is>
          <t>sem venda</t>
        </is>
      </c>
      <c r="W1110" s="5" t="inlineStr">
        <is>
          <t>REGIÕES/GRUPOS</t>
        </is>
      </c>
    </row>
    <row r="1111">
      <c r="A1111" s="20" t="n">
        <v>0</v>
      </c>
      <c r="B1111" s="21" t="inlineStr">
        <is>
          <t>ROXO</t>
        </is>
      </c>
      <c r="C1111" s="9" t="n">
        <v>10500</v>
      </c>
      <c r="D1111" s="9" t="n">
        <v>0</v>
      </c>
      <c r="E1111" s="9" t="n">
        <v>10500</v>
      </c>
      <c r="F1111" s="6" t="n">
        <v>0</v>
      </c>
      <c r="G1111" s="5" t="inlineStr">
        <is>
          <t>VIDA LEVE</t>
        </is>
      </c>
      <c r="H1111" s="5" t="inlineStr"/>
      <c r="I1111" s="5" t="n">
        <v>34</v>
      </c>
      <c r="J1111" s="5" t="inlineStr">
        <is>
          <t>Mapear + Prospectar</t>
        </is>
      </c>
      <c r="K1111" s="5" t="inlineStr">
        <is>
          <t>VIDA LEVE</t>
        </is>
      </c>
      <c r="L1111" s="5" t="inlineStr"/>
      <c r="M1111" s="5" t="n">
        <v>34</v>
      </c>
      <c r="N1111" s="9" t="n">
        <v>45735.59000000001</v>
      </c>
      <c r="O1111" s="19" t="n">
        <v>112.0970343137255</v>
      </c>
      <c r="P1111" s="5" t="inlineStr">
        <is>
          <t>03 - NACIONAL</t>
        </is>
      </c>
      <c r="Q1111" s="5" t="inlineStr">
        <is>
          <t>DAIANE STAVICKI</t>
        </is>
      </c>
      <c r="R1111" s="5" t="inlineStr"/>
      <c r="S1111" s="5" t="inlineStr">
        <is>
          <t>ZR - NAO APLICAVEL</t>
        </is>
      </c>
      <c r="T1111" s="5" t="inlineStr">
        <is>
          <t>ZV - NAO APLICAVEL</t>
        </is>
      </c>
      <c r="U1111" s="5" t="inlineStr"/>
      <c r="V1111" s="5" t="inlineStr">
        <is>
          <t>sem venda</t>
        </is>
      </c>
      <c r="W1111" s="5" t="inlineStr">
        <is>
          <t>REDES/GRUPOS</t>
        </is>
      </c>
    </row>
    <row r="1112">
      <c r="A1112" s="20" t="n">
        <v>0</v>
      </c>
      <c r="B1112" s="21" t="inlineStr">
        <is>
          <t>ROXO</t>
        </is>
      </c>
      <c r="C1112" s="9" t="n">
        <v>1612.5</v>
      </c>
      <c r="D1112" s="9" t="n">
        <v>0</v>
      </c>
      <c r="E1112" s="9" t="n">
        <v>1612.5</v>
      </c>
      <c r="F1112" s="6" t="n">
        <v>0</v>
      </c>
      <c r="G1112" s="5" t="inlineStr">
        <is>
          <t>SEM GRUPO</t>
        </is>
      </c>
      <c r="H1112" s="5" t="inlineStr">
        <is>
          <t>RS</t>
        </is>
      </c>
      <c r="I1112" s="5" t="n">
        <v>1276</v>
      </c>
      <c r="J1112" s="5" t="inlineStr">
        <is>
          <t>Mapear + Prospectar</t>
        </is>
      </c>
      <c r="K1112" s="5" t="inlineStr">
        <is>
          <t>SEM REDE</t>
        </is>
      </c>
      <c r="L1112" s="5" t="inlineStr">
        <is>
          <t>RS</t>
        </is>
      </c>
      <c r="M1112" s="5" t="n">
        <v>1276</v>
      </c>
      <c r="N1112" s="9" t="n">
        <v>1537138.130000001</v>
      </c>
      <c r="O1112" s="19" t="n">
        <v>100.387808908046</v>
      </c>
      <c r="P1112" s="5" t="inlineStr">
        <is>
          <t>03 - SUL</t>
        </is>
      </c>
      <c r="Q1112" s="5" t="inlineStr">
        <is>
          <t>HEMANUELE DITZEL (MANU)</t>
        </is>
      </c>
      <c r="R1112" s="5" t="inlineStr"/>
      <c r="S1112" s="5" t="inlineStr">
        <is>
          <t>ZR - NAO APLICAVEL</t>
        </is>
      </c>
      <c r="T1112" s="5" t="inlineStr">
        <is>
          <t>HEMANUELE ROSA DITZEL</t>
        </is>
      </c>
      <c r="U1112" s="5" t="inlineStr"/>
      <c r="V1112" s="5" t="inlineStr">
        <is>
          <t>sem venda</t>
        </is>
      </c>
      <c r="W1112" s="5" t="inlineStr">
        <is>
          <t>REGIÕES/GRUPOS</t>
        </is>
      </c>
    </row>
    <row r="1113">
      <c r="A1113" s="20" t="n">
        <v>0</v>
      </c>
      <c r="B1113" s="21" t="inlineStr">
        <is>
          <t>ROXO</t>
        </is>
      </c>
      <c r="C1113" s="9" t="n">
        <v>2571.428571428572</v>
      </c>
      <c r="D1113" s="9" t="n">
        <v>0</v>
      </c>
      <c r="E1113" s="9" t="n">
        <v>2571.428571428572</v>
      </c>
      <c r="F1113" s="6" t="n">
        <v>0</v>
      </c>
      <c r="G1113" s="5" t="inlineStr">
        <is>
          <t>SEM GRUPO</t>
        </is>
      </c>
      <c r="H1113" s="5" t="inlineStr">
        <is>
          <t>RS</t>
        </is>
      </c>
      <c r="I1113" s="5" t="n">
        <v>1276</v>
      </c>
      <c r="J1113" s="5" t="inlineStr">
        <is>
          <t>Mapear + Prospectar</t>
        </is>
      </c>
      <c r="K1113" s="5" t="inlineStr">
        <is>
          <t>SEM REDE</t>
        </is>
      </c>
      <c r="L1113" s="5" t="inlineStr">
        <is>
          <t>RS</t>
        </is>
      </c>
      <c r="M1113" s="5" t="n">
        <v>1276</v>
      </c>
      <c r="N1113" s="9" t="n">
        <v>1537138.130000001</v>
      </c>
      <c r="O1113" s="19" t="n">
        <v>100.387808908046</v>
      </c>
      <c r="P1113" s="5" t="inlineStr">
        <is>
          <t>03 - SUL</t>
        </is>
      </c>
      <c r="Q1113" s="5" t="inlineStr">
        <is>
          <t>HEMANUELE DITZEL (MANU)</t>
        </is>
      </c>
      <c r="R1113" s="5" t="inlineStr"/>
      <c r="S1113" s="5" t="inlineStr">
        <is>
          <t>ZR - NAO APLICAVEL</t>
        </is>
      </c>
      <c r="T1113" s="5" t="inlineStr">
        <is>
          <t>HEMANUELE ROSA DITZEL</t>
        </is>
      </c>
      <c r="U1113" s="5" t="inlineStr"/>
      <c r="V1113" s="5" t="inlineStr">
        <is>
          <t>sem venda</t>
        </is>
      </c>
      <c r="W1113" s="5" t="inlineStr">
        <is>
          <t>REGIÕES/GRUPOS</t>
        </is>
      </c>
    </row>
    <row r="1114">
      <c r="A1114" s="20" t="n">
        <v>0</v>
      </c>
      <c r="B1114" s="21" t="inlineStr">
        <is>
          <t>ROXO</t>
        </is>
      </c>
      <c r="C1114" s="9" t="n">
        <v>1582.758620689655</v>
      </c>
      <c r="D1114" s="9" t="n">
        <v>0</v>
      </c>
      <c r="E1114" s="9" t="n">
        <v>1582.758620689655</v>
      </c>
      <c r="F1114" s="6" t="n">
        <v>0</v>
      </c>
      <c r="G1114" s="5" t="inlineStr">
        <is>
          <t>SEM GRUPO</t>
        </is>
      </c>
      <c r="H1114" s="5" t="inlineStr">
        <is>
          <t>RS</t>
        </is>
      </c>
      <c r="I1114" s="5" t="n">
        <v>1276</v>
      </c>
      <c r="J1114" s="5" t="inlineStr">
        <is>
          <t>Mapear + Prospectar</t>
        </is>
      </c>
      <c r="K1114" s="5" t="inlineStr">
        <is>
          <t>SEM REDE</t>
        </is>
      </c>
      <c r="L1114" s="5" t="inlineStr">
        <is>
          <t>RS</t>
        </is>
      </c>
      <c r="M1114" s="5" t="n">
        <v>1276</v>
      </c>
      <c r="N1114" s="9" t="n">
        <v>1537138.130000001</v>
      </c>
      <c r="O1114" s="19" t="n">
        <v>100.387808908046</v>
      </c>
      <c r="P1114" s="5" t="inlineStr">
        <is>
          <t>03 - SUL</t>
        </is>
      </c>
      <c r="Q1114" s="5" t="inlineStr">
        <is>
          <t>HEMANUELE DITZEL (MANU)</t>
        </is>
      </c>
      <c r="R1114" s="5" t="inlineStr"/>
      <c r="S1114" s="5" t="inlineStr">
        <is>
          <t>ZR - NAO APLICAVEL</t>
        </is>
      </c>
      <c r="T1114" s="5" t="inlineStr">
        <is>
          <t>HEMANUELE ROSA DITZEL</t>
        </is>
      </c>
      <c r="U1114" s="5" t="inlineStr"/>
      <c r="V1114" s="5" t="inlineStr">
        <is>
          <t>sem venda</t>
        </is>
      </c>
      <c r="W1114" s="5" t="inlineStr">
        <is>
          <t>REGIÕES/GRUPOS</t>
        </is>
      </c>
    </row>
    <row r="1115">
      <c r="A1115" s="20" t="n">
        <v>0</v>
      </c>
      <c r="B1115" s="21" t="inlineStr">
        <is>
          <t>ROXO</t>
        </is>
      </c>
      <c r="C1115" s="9" t="n">
        <v>1613.793103448276</v>
      </c>
      <c r="D1115" s="9" t="n">
        <v>0</v>
      </c>
      <c r="E1115" s="9" t="n">
        <v>1613.793103448276</v>
      </c>
      <c r="F1115" s="6" t="n">
        <v>0</v>
      </c>
      <c r="G1115" s="5" t="inlineStr">
        <is>
          <t>SEM GRUPO</t>
        </is>
      </c>
      <c r="H1115" s="5" t="inlineStr">
        <is>
          <t>PR</t>
        </is>
      </c>
      <c r="I1115" s="5" t="n">
        <v>1276</v>
      </c>
      <c r="J1115" s="5" t="inlineStr">
        <is>
          <t>Mapear + Prospectar</t>
        </is>
      </c>
      <c r="K1115" s="5" t="inlineStr">
        <is>
          <t>SEM REDE</t>
        </is>
      </c>
      <c r="L1115" s="5" t="inlineStr">
        <is>
          <t>PR</t>
        </is>
      </c>
      <c r="M1115" s="5" t="n">
        <v>1276</v>
      </c>
      <c r="N1115" s="9" t="n">
        <v>1537138.130000001</v>
      </c>
      <c r="O1115" s="19" t="n">
        <v>100.387808908046</v>
      </c>
      <c r="P1115" s="5" t="inlineStr">
        <is>
          <t>03 - SUL</t>
        </is>
      </c>
      <c r="Q1115" s="5" t="inlineStr">
        <is>
          <t>HEMANUELE DITZEL (MANU)</t>
        </is>
      </c>
      <c r="R1115" s="5" t="inlineStr"/>
      <c r="S1115" s="5" t="inlineStr">
        <is>
          <t>ZR - NAO APLICAVEL</t>
        </is>
      </c>
      <c r="T1115" s="5" t="inlineStr">
        <is>
          <t>HEMANUELE ROSA DITZEL</t>
        </is>
      </c>
      <c r="U1115" s="5" t="inlineStr"/>
      <c r="V1115" s="5" t="inlineStr">
        <is>
          <t>sem venda</t>
        </is>
      </c>
      <c r="W1115" s="5" t="inlineStr">
        <is>
          <t>REGIÕES/GRUPOS</t>
        </is>
      </c>
    </row>
    <row r="1116">
      <c r="A1116" s="20" t="n">
        <v>0</v>
      </c>
      <c r="B1116" s="21" t="inlineStr">
        <is>
          <t>ROXO</t>
        </is>
      </c>
      <c r="C1116" s="9" t="n">
        <v>6566.037735849057</v>
      </c>
      <c r="D1116" s="9" t="n">
        <v>0</v>
      </c>
      <c r="E1116" s="9" t="n">
        <v>6566.037735849057</v>
      </c>
      <c r="F1116" s="6" t="n">
        <v>0</v>
      </c>
      <c r="G1116" s="5" t="inlineStr">
        <is>
          <t>DIVINA TERRA</t>
        </is>
      </c>
      <c r="H1116" s="5" t="inlineStr"/>
      <c r="I1116" s="5" t="n">
        <v>53</v>
      </c>
      <c r="J1116" s="5" t="inlineStr">
        <is>
          <t>Mapear + Prospectar</t>
        </is>
      </c>
      <c r="K1116" s="5" t="inlineStr">
        <is>
          <t>DIVINA TERRA</t>
        </is>
      </c>
      <c r="L1116" s="5" t="inlineStr"/>
      <c r="M1116" s="5" t="n">
        <v>53</v>
      </c>
      <c r="N1116" s="9" t="n">
        <v>26524.04</v>
      </c>
      <c r="O1116" s="19" t="n">
        <v>41.70446540880504</v>
      </c>
      <c r="P1116" s="5" t="inlineStr">
        <is>
          <t>03 - NACIONAL</t>
        </is>
      </c>
      <c r="Q1116" s="5" t="inlineStr">
        <is>
          <t>DAIANE STAVICKI</t>
        </is>
      </c>
      <c r="R1116" s="5" t="inlineStr"/>
      <c r="S1116" s="5" t="inlineStr">
        <is>
          <t>ZR - NAO APLICAVEL</t>
        </is>
      </c>
      <c r="T1116" s="5" t="inlineStr">
        <is>
          <t>ZV - NAO APLICAVEL</t>
        </is>
      </c>
      <c r="U1116" s="5" t="inlineStr"/>
      <c r="V1116" s="5" t="inlineStr">
        <is>
          <t>sem venda</t>
        </is>
      </c>
      <c r="W1116" s="5" t="inlineStr">
        <is>
          <t>REDES/GRUPOS</t>
        </is>
      </c>
    </row>
    <row r="1117">
      <c r="A1117" s="20" t="n">
        <v>0</v>
      </c>
      <c r="B1117" s="21" t="inlineStr">
        <is>
          <t>ROXO</t>
        </is>
      </c>
      <c r="C1117" s="9" t="n">
        <v>1800</v>
      </c>
      <c r="D1117" s="9" t="n">
        <v>0</v>
      </c>
      <c r="E1117" s="9" t="n">
        <v>1800</v>
      </c>
      <c r="F1117" s="6" t="n">
        <v>0</v>
      </c>
      <c r="G1117" s="5" t="inlineStr">
        <is>
          <t>SEM GRUPO</t>
        </is>
      </c>
      <c r="H1117" s="5" t="inlineStr">
        <is>
          <t>RN</t>
        </is>
      </c>
      <c r="I1117" s="5" t="n">
        <v>1276</v>
      </c>
      <c r="J1117" s="5" t="inlineStr">
        <is>
          <t>Mapear + Prospectar</t>
        </is>
      </c>
      <c r="K1117" s="5" t="inlineStr">
        <is>
          <t>SEM REDE</t>
        </is>
      </c>
      <c r="L1117" s="5" t="inlineStr">
        <is>
          <t>RN</t>
        </is>
      </c>
      <c r="M1117" s="5" t="n">
        <v>1276</v>
      </c>
      <c r="N1117" s="9" t="n">
        <v>1537138.130000001</v>
      </c>
      <c r="O1117" s="19" t="n">
        <v>100.387808908046</v>
      </c>
      <c r="P1117" s="5" t="inlineStr">
        <is>
          <t>03 - NORDESTE (SEM MA)</t>
        </is>
      </c>
      <c r="Q1117" s="5" t="inlineStr">
        <is>
          <t>LARISSA PADILHA</t>
        </is>
      </c>
      <c r="R1117" s="5" t="inlineStr"/>
      <c r="S1117" s="5" t="inlineStr">
        <is>
          <t>42.149.466 LARISSA DA SILVA PADILHA - ME</t>
        </is>
      </c>
      <c r="T1117" s="5" t="inlineStr">
        <is>
          <t>ZV - NAO APLICAVEL</t>
        </is>
      </c>
      <c r="U1117" s="5" t="inlineStr"/>
      <c r="V1117" s="5" t="inlineStr">
        <is>
          <t>sem venda</t>
        </is>
      </c>
      <c r="W1117" s="5" t="inlineStr">
        <is>
          <t>REGIÕES/GRUPOS</t>
        </is>
      </c>
    </row>
    <row r="1118">
      <c r="A1118" s="20" t="n">
        <v>0</v>
      </c>
      <c r="B1118" s="21" t="inlineStr">
        <is>
          <t>ROXO</t>
        </is>
      </c>
      <c r="C1118" s="9" t="n">
        <v>1440</v>
      </c>
      <c r="D1118" s="9" t="n">
        <v>0</v>
      </c>
      <c r="E1118" s="9" t="n">
        <v>1440</v>
      </c>
      <c r="F1118" s="6" t="n">
        <v>0</v>
      </c>
      <c r="G1118" s="5" t="inlineStr">
        <is>
          <t>SEM GRUPO</t>
        </is>
      </c>
      <c r="H1118" s="5" t="inlineStr">
        <is>
          <t>PB</t>
        </is>
      </c>
      <c r="I1118" s="5" t="n">
        <v>1276</v>
      </c>
      <c r="J1118" s="5" t="inlineStr">
        <is>
          <t>Mapear + Prospectar</t>
        </is>
      </c>
      <c r="K1118" s="5" t="inlineStr">
        <is>
          <t>SEM REDE</t>
        </is>
      </c>
      <c r="L1118" s="5" t="inlineStr">
        <is>
          <t>PB</t>
        </is>
      </c>
      <c r="M1118" s="5" t="n">
        <v>1276</v>
      </c>
      <c r="N1118" s="9" t="n">
        <v>1537138.130000001</v>
      </c>
      <c r="O1118" s="19" t="n">
        <v>100.387808908046</v>
      </c>
      <c r="P1118" s="5" t="inlineStr">
        <is>
          <t>03 - NORDESTE (SEM MA)</t>
        </is>
      </c>
      <c r="Q1118" s="5" t="inlineStr">
        <is>
          <t>LARISSA PADILHA</t>
        </is>
      </c>
      <c r="R1118" s="5" t="inlineStr"/>
      <c r="S1118" s="5" t="inlineStr">
        <is>
          <t>42.149.466 LARISSA DA SILVA PADILHA - ME</t>
        </is>
      </c>
      <c r="T1118" s="5" t="inlineStr">
        <is>
          <t>ZV - NAO APLICAVEL</t>
        </is>
      </c>
      <c r="U1118" s="5" t="inlineStr"/>
      <c r="V1118" s="5" t="inlineStr">
        <is>
          <t>sem venda</t>
        </is>
      </c>
      <c r="W1118" s="5" t="inlineStr">
        <is>
          <t>REGIÕES/GRUPOS</t>
        </is>
      </c>
    </row>
    <row r="1119">
      <c r="A1119" s="20" t="n">
        <v>0</v>
      </c>
      <c r="B1119" s="21" t="inlineStr">
        <is>
          <t>ROXO</t>
        </is>
      </c>
      <c r="C1119" s="9" t="n">
        <v>1200</v>
      </c>
      <c r="D1119" s="9" t="n">
        <v>0</v>
      </c>
      <c r="E1119" s="9" t="n">
        <v>1200</v>
      </c>
      <c r="F1119" s="6" t="n">
        <v>0</v>
      </c>
      <c r="G1119" s="5" t="inlineStr">
        <is>
          <t>SEM GRUPO</t>
        </is>
      </c>
      <c r="H1119" s="5" t="inlineStr">
        <is>
          <t>PB</t>
        </is>
      </c>
      <c r="I1119" s="5" t="n">
        <v>1276</v>
      </c>
      <c r="J1119" s="5" t="inlineStr">
        <is>
          <t>Mapear + Prospectar</t>
        </is>
      </c>
      <c r="K1119" s="5" t="inlineStr">
        <is>
          <t>SEM REDE</t>
        </is>
      </c>
      <c r="L1119" s="5" t="inlineStr">
        <is>
          <t>PB</t>
        </is>
      </c>
      <c r="M1119" s="5" t="n">
        <v>1276</v>
      </c>
      <c r="N1119" s="9" t="n">
        <v>1537138.130000001</v>
      </c>
      <c r="O1119" s="19" t="n">
        <v>100.387808908046</v>
      </c>
      <c r="P1119" s="5" t="inlineStr">
        <is>
          <t>03 - NORDESTE (SEM MA)</t>
        </is>
      </c>
      <c r="Q1119" s="5" t="inlineStr">
        <is>
          <t>LARISSA PADILHA</t>
        </is>
      </c>
      <c r="R1119" s="5" t="inlineStr"/>
      <c r="S1119" s="5" t="inlineStr">
        <is>
          <t>42.149.466 LARISSA DA SILVA PADILHA - ME</t>
        </is>
      </c>
      <c r="T1119" s="5" t="inlineStr">
        <is>
          <t>ZV - NAO APLICAVEL</t>
        </is>
      </c>
      <c r="U1119" s="5" t="inlineStr"/>
      <c r="V1119" s="5" t="inlineStr">
        <is>
          <t>sem venda</t>
        </is>
      </c>
      <c r="W1119" s="5" t="inlineStr">
        <is>
          <t>REGIÕES/GRUPOS</t>
        </is>
      </c>
    </row>
    <row r="1120">
      <c r="A1120" s="20" t="n">
        <v>0</v>
      </c>
      <c r="B1120" s="21" t="inlineStr">
        <is>
          <t>ROXO</t>
        </is>
      </c>
      <c r="C1120" s="9" t="n">
        <v>10500</v>
      </c>
      <c r="D1120" s="9" t="n">
        <v>0</v>
      </c>
      <c r="E1120" s="9" t="n">
        <v>10500</v>
      </c>
      <c r="F1120" s="6" t="n">
        <v>0</v>
      </c>
      <c r="G1120" s="5" t="inlineStr">
        <is>
          <t>VIDA LEVE</t>
        </is>
      </c>
      <c r="H1120" s="5" t="inlineStr"/>
      <c r="I1120" s="5" t="n">
        <v>34</v>
      </c>
      <c r="J1120" s="5" t="inlineStr">
        <is>
          <t>Mapear + Prospectar</t>
        </is>
      </c>
      <c r="K1120" s="5" t="inlineStr">
        <is>
          <t>VIDA LEVE</t>
        </is>
      </c>
      <c r="L1120" s="5" t="inlineStr"/>
      <c r="M1120" s="5" t="n">
        <v>34</v>
      </c>
      <c r="N1120" s="9" t="n">
        <v>45735.59000000001</v>
      </c>
      <c r="O1120" s="19" t="n">
        <v>112.0970343137255</v>
      </c>
      <c r="P1120" s="5" t="inlineStr">
        <is>
          <t>03 - NACIONAL</t>
        </is>
      </c>
      <c r="Q1120" s="5" t="inlineStr">
        <is>
          <t>DAIANE STAVICKI</t>
        </is>
      </c>
      <c r="R1120" s="5" t="inlineStr"/>
      <c r="S1120" s="5" t="inlineStr">
        <is>
          <t>ZR - NAO APLICAVEL</t>
        </is>
      </c>
      <c r="T1120" s="5" t="inlineStr">
        <is>
          <t>ZV - NAO APLICAVEL</t>
        </is>
      </c>
      <c r="U1120" s="5" t="inlineStr"/>
      <c r="V1120" s="5" t="inlineStr">
        <is>
          <t>sem venda</t>
        </is>
      </c>
      <c r="W1120" s="5" t="inlineStr">
        <is>
          <t>REDES/GRUPOS</t>
        </is>
      </c>
    </row>
    <row r="1121">
      <c r="A1121" s="20" t="n">
        <v>0</v>
      </c>
      <c r="B1121" s="21" t="inlineStr">
        <is>
          <t>ROXO</t>
        </is>
      </c>
      <c r="C1121" s="9" t="n">
        <v>1440</v>
      </c>
      <c r="D1121" s="9" t="n">
        <v>0</v>
      </c>
      <c r="E1121" s="9" t="n">
        <v>1440</v>
      </c>
      <c r="F1121" s="6" t="n">
        <v>0</v>
      </c>
      <c r="G1121" s="5" t="inlineStr">
        <is>
          <t>SEM GRUPO</t>
        </is>
      </c>
      <c r="H1121" s="5" t="inlineStr">
        <is>
          <t>MG</t>
        </is>
      </c>
      <c r="I1121" s="5" t="n">
        <v>1276</v>
      </c>
      <c r="J1121" s="5" t="inlineStr">
        <is>
          <t>Mapear + Prospectar</t>
        </is>
      </c>
      <c r="K1121" s="5" t="inlineStr">
        <is>
          <t>SEM REDE</t>
        </is>
      </c>
      <c r="L1121" s="5" t="inlineStr">
        <is>
          <t>MG</t>
        </is>
      </c>
      <c r="M1121" s="5" t="n">
        <v>1276</v>
      </c>
      <c r="N1121" s="9" t="n">
        <v>1537138.130000001</v>
      </c>
      <c r="O1121" s="19" t="n">
        <v>100.387808908046</v>
      </c>
      <c r="P1121" s="5" t="inlineStr">
        <is>
          <t>03 - RJ + ES + MG</t>
        </is>
      </c>
      <c r="Q1121" s="5" t="inlineStr">
        <is>
          <t>LARISSA PADILHA</t>
        </is>
      </c>
      <c r="R1121" s="5" t="inlineStr"/>
      <c r="S1121" s="5" t="inlineStr">
        <is>
          <t>42.149.466 LARISSA DA SILVA PADILHA - ME</t>
        </is>
      </c>
      <c r="T1121" s="5" t="inlineStr">
        <is>
          <t>ZV - NAO APLICAVEL</t>
        </is>
      </c>
      <c r="U1121" s="5" t="inlineStr"/>
      <c r="V1121" s="5" t="inlineStr">
        <is>
          <t>sem venda</t>
        </is>
      </c>
      <c r="W1121" s="5" t="inlineStr">
        <is>
          <t>REGIÕES/GRUPOS</t>
        </is>
      </c>
    </row>
    <row r="1122">
      <c r="A1122" s="20" t="n">
        <v>0</v>
      </c>
      <c r="B1122" s="21" t="inlineStr">
        <is>
          <t>ROXO</t>
        </is>
      </c>
      <c r="C1122" s="9" t="n">
        <v>6566.037735849057</v>
      </c>
      <c r="D1122" s="9" t="n">
        <v>0</v>
      </c>
      <c r="E1122" s="9" t="n">
        <v>6566.037735849057</v>
      </c>
      <c r="F1122" s="6" t="n">
        <v>0</v>
      </c>
      <c r="G1122" s="5" t="inlineStr">
        <is>
          <t>DIVINA TERRA</t>
        </is>
      </c>
      <c r="H1122" s="5" t="inlineStr"/>
      <c r="I1122" s="5" t="n">
        <v>53</v>
      </c>
      <c r="J1122" s="5" t="inlineStr">
        <is>
          <t>Mapear + Prospectar</t>
        </is>
      </c>
      <c r="K1122" s="5" t="inlineStr">
        <is>
          <t>DIVINA TERRA</t>
        </is>
      </c>
      <c r="L1122" s="5" t="inlineStr"/>
      <c r="M1122" s="5" t="n">
        <v>53</v>
      </c>
      <c r="N1122" s="9" t="n">
        <v>26524.04</v>
      </c>
      <c r="O1122" s="19" t="n">
        <v>41.70446540880504</v>
      </c>
      <c r="P1122" s="5" t="inlineStr">
        <is>
          <t>03 - NACIONAL</t>
        </is>
      </c>
      <c r="Q1122" s="5" t="inlineStr">
        <is>
          <t>DAIANE STAVICKI</t>
        </is>
      </c>
      <c r="R1122" s="5" t="inlineStr"/>
      <c r="S1122" s="5" t="inlineStr">
        <is>
          <t>ZR - NAO APLICAVEL</t>
        </is>
      </c>
      <c r="T1122" s="5" t="inlineStr">
        <is>
          <t>HEMANUELE ROSA DITZEL</t>
        </is>
      </c>
      <c r="U1122" s="5" t="inlineStr"/>
      <c r="V1122" s="5" t="inlineStr">
        <is>
          <t>sem venda</t>
        </is>
      </c>
      <c r="W1122" s="5" t="inlineStr">
        <is>
          <t>REDES/GRUPOS</t>
        </is>
      </c>
    </row>
    <row r="1123">
      <c r="A1123" s="20" t="n">
        <v>0</v>
      </c>
      <c r="B1123" s="21" t="inlineStr">
        <is>
          <t>ROXO</t>
        </is>
      </c>
      <c r="C1123" s="9" t="n">
        <v>1200</v>
      </c>
      <c r="D1123" s="9" t="n">
        <v>0</v>
      </c>
      <c r="E1123" s="9" t="n">
        <v>1200</v>
      </c>
      <c r="F1123" s="6" t="n">
        <v>0</v>
      </c>
      <c r="G1123" s="5" t="inlineStr">
        <is>
          <t>SEM GRUPO</t>
        </is>
      </c>
      <c r="H1123" s="5" t="inlineStr">
        <is>
          <t>PA</t>
        </is>
      </c>
      <c r="I1123" s="5" t="n">
        <v>1276</v>
      </c>
      <c r="J1123" s="5" t="inlineStr">
        <is>
          <t>Mapear + Prospectar</t>
        </is>
      </c>
      <c r="K1123" s="5" t="inlineStr">
        <is>
          <t>SEM REDE</t>
        </is>
      </c>
      <c r="L1123" s="5" t="inlineStr">
        <is>
          <t>PA</t>
        </is>
      </c>
      <c r="M1123" s="5" t="n">
        <v>1276</v>
      </c>
      <c r="N1123" s="9" t="n">
        <v>1537138.130000001</v>
      </c>
      <c r="O1123" s="19" t="n">
        <v>100.387808908046</v>
      </c>
      <c r="P1123" s="5" t="inlineStr">
        <is>
          <t>03 - NORTE + MA</t>
        </is>
      </c>
      <c r="Q1123" s="5" t="inlineStr">
        <is>
          <t>LARISSA PADILHA</t>
        </is>
      </c>
      <c r="R1123" s="5" t="inlineStr"/>
      <c r="S1123" s="5" t="inlineStr">
        <is>
          <t>42.149.466 LARISSA DA SILVA PADILHA - ME</t>
        </is>
      </c>
      <c r="T1123" s="5" t="inlineStr">
        <is>
          <t>ZV - NAO APLICAVEL</t>
        </is>
      </c>
      <c r="U1123" s="5" t="inlineStr"/>
      <c r="V1123" s="5" t="inlineStr">
        <is>
          <t>sem venda</t>
        </is>
      </c>
      <c r="W1123" s="5" t="inlineStr">
        <is>
          <t>REGIÕES/GRUPOS</t>
        </is>
      </c>
    </row>
    <row r="1124">
      <c r="A1124" s="20" t="n">
        <v>0</v>
      </c>
      <c r="B1124" s="21" t="inlineStr">
        <is>
          <t>ROXO</t>
        </is>
      </c>
      <c r="C1124" s="9" t="n">
        <v>6566.037735849057</v>
      </c>
      <c r="D1124" s="9" t="n">
        <v>0</v>
      </c>
      <c r="E1124" s="9" t="n">
        <v>6566.037735849057</v>
      </c>
      <c r="F1124" s="6" t="n">
        <v>0</v>
      </c>
      <c r="G1124" s="5" t="inlineStr">
        <is>
          <t>DIVINA TERRA</t>
        </is>
      </c>
      <c r="H1124" s="5" t="inlineStr"/>
      <c r="I1124" s="5" t="n">
        <v>53</v>
      </c>
      <c r="J1124" s="5" t="inlineStr">
        <is>
          <t>Mapear + Prospectar</t>
        </is>
      </c>
      <c r="K1124" s="5" t="inlineStr">
        <is>
          <t>DIVINA TERRA</t>
        </is>
      </c>
      <c r="L1124" s="5" t="inlineStr"/>
      <c r="M1124" s="5" t="n">
        <v>53</v>
      </c>
      <c r="N1124" s="9" t="n">
        <v>26524.04</v>
      </c>
      <c r="O1124" s="19" t="n">
        <v>41.70446540880504</v>
      </c>
      <c r="P1124" s="5" t="inlineStr">
        <is>
          <t>03 - NACIONAL</t>
        </is>
      </c>
      <c r="Q1124" s="5" t="inlineStr">
        <is>
          <t>DAIANE STAVICKI</t>
        </is>
      </c>
      <c r="R1124" s="5" t="inlineStr"/>
      <c r="S1124" s="5" t="inlineStr">
        <is>
          <t>ZR - NAO APLICAVEL</t>
        </is>
      </c>
      <c r="T1124" s="5" t="inlineStr">
        <is>
          <t>HEMANUELE ROSA DITZEL</t>
        </is>
      </c>
      <c r="U1124" s="5" t="inlineStr"/>
      <c r="V1124" s="5" t="inlineStr">
        <is>
          <t>sem venda</t>
        </is>
      </c>
      <c r="W1124" s="5" t="inlineStr">
        <is>
          <t>REDES/GRUPOS</t>
        </is>
      </c>
    </row>
    <row r="1125">
      <c r="A1125" s="20" t="n">
        <v>0</v>
      </c>
      <c r="B1125" s="21" t="inlineStr">
        <is>
          <t>ROXO</t>
        </is>
      </c>
      <c r="C1125" s="9" t="n">
        <v>1542.857142857143</v>
      </c>
      <c r="D1125" s="9" t="n">
        <v>0</v>
      </c>
      <c r="E1125" s="9" t="n">
        <v>1542.857142857143</v>
      </c>
      <c r="F1125" s="6" t="n">
        <v>0</v>
      </c>
      <c r="G1125" s="5" t="inlineStr">
        <is>
          <t>SEM GRUPO</t>
        </is>
      </c>
      <c r="H1125" s="5" t="inlineStr">
        <is>
          <t>MT</t>
        </is>
      </c>
      <c r="I1125" s="5" t="n">
        <v>1276</v>
      </c>
      <c r="J1125" s="5" t="inlineStr">
        <is>
          <t>Mapear + Prospectar</t>
        </is>
      </c>
      <c r="K1125" s="5" t="inlineStr">
        <is>
          <t>SEM REDE</t>
        </is>
      </c>
      <c r="L1125" s="5" t="inlineStr">
        <is>
          <t>MT</t>
        </is>
      </c>
      <c r="M1125" s="5" t="n">
        <v>1276</v>
      </c>
      <c r="N1125" s="9" t="n">
        <v>1537138.130000001</v>
      </c>
      <c r="O1125" s="19" t="n">
        <v>100.387808908046</v>
      </c>
      <c r="P1125" s="5" t="inlineStr">
        <is>
          <t>03 - CENTRO OESTE</t>
        </is>
      </c>
      <c r="Q1125" s="5" t="inlineStr">
        <is>
          <t>LARISSA PADILHA</t>
        </is>
      </c>
      <c r="R1125" s="5" t="inlineStr"/>
      <c r="S1125" s="5" t="inlineStr">
        <is>
          <t>42.149.466 LARISSA DA SILVA PADILHA - ME</t>
        </is>
      </c>
      <c r="T1125" s="5" t="inlineStr">
        <is>
          <t>ZV - NAO APLICAVEL</t>
        </is>
      </c>
      <c r="U1125" s="5" t="inlineStr"/>
      <c r="V1125" s="5" t="inlineStr">
        <is>
          <t>sem venda</t>
        </is>
      </c>
      <c r="W1125" s="5" t="inlineStr">
        <is>
          <t>REGIÕES/GRUPOS</t>
        </is>
      </c>
    </row>
    <row r="1126">
      <c r="A1126" s="20" t="n">
        <v>0</v>
      </c>
      <c r="B1126" s="21" t="inlineStr">
        <is>
          <t>ROXO</t>
        </is>
      </c>
      <c r="C1126" s="9" t="n">
        <v>1582.758620689655</v>
      </c>
      <c r="D1126" s="9" t="n">
        <v>0</v>
      </c>
      <c r="E1126" s="9" t="n">
        <v>1582.758620689655</v>
      </c>
      <c r="F1126" s="6" t="n">
        <v>0</v>
      </c>
      <c r="G1126" s="5" t="inlineStr">
        <is>
          <t>SEM GRUPO</t>
        </is>
      </c>
      <c r="H1126" s="5" t="inlineStr">
        <is>
          <t>RS</t>
        </is>
      </c>
      <c r="I1126" s="5" t="n">
        <v>1276</v>
      </c>
      <c r="J1126" s="5" t="inlineStr">
        <is>
          <t>Mapear + Prospectar</t>
        </is>
      </c>
      <c r="K1126" s="5" t="inlineStr">
        <is>
          <t>SEM REDE</t>
        </is>
      </c>
      <c r="L1126" s="5" t="inlineStr">
        <is>
          <t>RS</t>
        </is>
      </c>
      <c r="M1126" s="5" t="n">
        <v>1276</v>
      </c>
      <c r="N1126" s="9" t="n">
        <v>1537138.130000001</v>
      </c>
      <c r="O1126" s="19" t="n">
        <v>100.387808908046</v>
      </c>
      <c r="P1126" s="5" t="inlineStr">
        <is>
          <t>03 - SUL</t>
        </is>
      </c>
      <c r="Q1126" s="5" t="inlineStr">
        <is>
          <t>HEMANUELE DITZEL (MANU)</t>
        </is>
      </c>
      <c r="R1126" s="5" t="inlineStr"/>
      <c r="S1126" s="5" t="inlineStr">
        <is>
          <t>ZR - NAO APLICAVEL</t>
        </is>
      </c>
      <c r="T1126" s="5" t="inlineStr">
        <is>
          <t>HEMANUELE ROSA DITZEL</t>
        </is>
      </c>
      <c r="U1126" s="5" t="inlineStr"/>
      <c r="V1126" s="5" t="inlineStr">
        <is>
          <t>sem venda</t>
        </is>
      </c>
      <c r="W1126" s="5" t="inlineStr">
        <is>
          <t>REGIÕES/GRUPOS</t>
        </is>
      </c>
    </row>
    <row r="1127">
      <c r="A1127" s="20" t="n">
        <v>0</v>
      </c>
      <c r="B1127" s="21" t="inlineStr">
        <is>
          <t>ROXO</t>
        </is>
      </c>
      <c r="C1127" s="9" t="n">
        <v>1440</v>
      </c>
      <c r="D1127" s="9" t="n">
        <v>0</v>
      </c>
      <c r="E1127" s="9" t="n">
        <v>1440</v>
      </c>
      <c r="F1127" s="6" t="n">
        <v>0</v>
      </c>
      <c r="G1127" s="5" t="inlineStr">
        <is>
          <t>SEM GRUPO</t>
        </is>
      </c>
      <c r="H1127" s="5" t="inlineStr">
        <is>
          <t>MG</t>
        </is>
      </c>
      <c r="I1127" s="5" t="n">
        <v>1276</v>
      </c>
      <c r="J1127" s="5" t="inlineStr">
        <is>
          <t>Mapear + Prospectar</t>
        </is>
      </c>
      <c r="K1127" s="5" t="inlineStr">
        <is>
          <t>SEM REDE</t>
        </is>
      </c>
      <c r="L1127" s="5" t="inlineStr">
        <is>
          <t>MG</t>
        </is>
      </c>
      <c r="M1127" s="5" t="n">
        <v>1276</v>
      </c>
      <c r="N1127" s="9" t="n">
        <v>1537138.130000001</v>
      </c>
      <c r="O1127" s="19" t="n">
        <v>100.387808908046</v>
      </c>
      <c r="P1127" s="5" t="inlineStr">
        <is>
          <t>03 - RJ + ES + MG</t>
        </is>
      </c>
      <c r="Q1127" s="5" t="inlineStr">
        <is>
          <t>LARISSA PADILHA</t>
        </is>
      </c>
      <c r="R1127" s="5" t="inlineStr"/>
      <c r="S1127" s="5" t="inlineStr">
        <is>
          <t>42.149.466 LARISSA DA SILVA PADILHA - ME</t>
        </is>
      </c>
      <c r="T1127" s="5" t="inlineStr">
        <is>
          <t>ZV - NAO APLICAVEL</t>
        </is>
      </c>
      <c r="U1127" s="5" t="inlineStr"/>
      <c r="V1127" s="5" t="inlineStr">
        <is>
          <t>sem venda</t>
        </is>
      </c>
      <c r="W1127" s="5" t="inlineStr">
        <is>
          <t>REGIÕES/GRUPOS</t>
        </is>
      </c>
    </row>
    <row r="1128">
      <c r="A1128" s="20" t="n">
        <v>0</v>
      </c>
      <c r="B1128" s="21" t="inlineStr">
        <is>
          <t>ROXO</t>
        </is>
      </c>
      <c r="C1128" s="9" t="n">
        <v>1393.548387096774</v>
      </c>
      <c r="D1128" s="9" t="n">
        <v>0</v>
      </c>
      <c r="E1128" s="9" t="n">
        <v>1393.548387096774</v>
      </c>
      <c r="F1128" s="6" t="n">
        <v>0</v>
      </c>
      <c r="G1128" s="5" t="inlineStr">
        <is>
          <t>SEM GRUPO</t>
        </is>
      </c>
      <c r="H1128" s="5" t="inlineStr">
        <is>
          <t>RJ</t>
        </is>
      </c>
      <c r="I1128" s="5" t="n">
        <v>1276</v>
      </c>
      <c r="J1128" s="5" t="inlineStr">
        <is>
          <t>Mapear + Prospectar</t>
        </is>
      </c>
      <c r="K1128" s="5" t="inlineStr">
        <is>
          <t>SEM REDE</t>
        </is>
      </c>
      <c r="L1128" s="5" t="inlineStr">
        <is>
          <t>RJ</t>
        </is>
      </c>
      <c r="M1128" s="5" t="n">
        <v>1276</v>
      </c>
      <c r="N1128" s="9" t="n">
        <v>1537138.130000001</v>
      </c>
      <c r="O1128" s="19" t="n">
        <v>100.387808908046</v>
      </c>
      <c r="P1128" s="5" t="inlineStr">
        <is>
          <t>03 - RJ + ES + MG</t>
        </is>
      </c>
      <c r="Q1128" s="5" t="inlineStr">
        <is>
          <t>LARISSA PADILHA</t>
        </is>
      </c>
      <c r="R1128" s="5" t="inlineStr"/>
      <c r="S1128" s="5" t="inlineStr">
        <is>
          <t>42.149.466 LARISSA DA SILVA PADILHA - ME</t>
        </is>
      </c>
      <c r="T1128" s="5" t="inlineStr">
        <is>
          <t>ZV - NAO APLICAVEL</t>
        </is>
      </c>
      <c r="U1128" s="5" t="inlineStr"/>
      <c r="V1128" s="5" t="inlineStr">
        <is>
          <t>sem venda</t>
        </is>
      </c>
      <c r="W1128" s="5" t="inlineStr">
        <is>
          <t>REGIÕES/GRUPOS</t>
        </is>
      </c>
    </row>
    <row r="1129">
      <c r="A1129" s="20" t="n">
        <v>0</v>
      </c>
      <c r="B1129" s="21" t="inlineStr">
        <is>
          <t>ROXO</t>
        </is>
      </c>
      <c r="C1129" s="9" t="n">
        <v>1643.478260869565</v>
      </c>
      <c r="D1129" s="9" t="n">
        <v>0</v>
      </c>
      <c r="E1129" s="9" t="n">
        <v>1643.478260869565</v>
      </c>
      <c r="F1129" s="6" t="n">
        <v>0</v>
      </c>
      <c r="G1129" s="5" t="inlineStr">
        <is>
          <t>SEM GRUPO</t>
        </is>
      </c>
      <c r="H1129" s="5" t="inlineStr">
        <is>
          <t>SC</t>
        </is>
      </c>
      <c r="I1129" s="5" t="n">
        <v>1276</v>
      </c>
      <c r="J1129" s="5" t="inlineStr">
        <is>
          <t>Mapear + Prospectar</t>
        </is>
      </c>
      <c r="K1129" s="5" t="inlineStr">
        <is>
          <t>SEM REDE</t>
        </is>
      </c>
      <c r="L1129" s="5" t="inlineStr">
        <is>
          <t>SC</t>
        </is>
      </c>
      <c r="M1129" s="5" t="n">
        <v>1276</v>
      </c>
      <c r="N1129" s="9" t="n">
        <v>1537138.130000001</v>
      </c>
      <c r="O1129" s="19" t="n">
        <v>100.387808908046</v>
      </c>
      <c r="P1129" s="5" t="inlineStr">
        <is>
          <t>03 - SUL</t>
        </is>
      </c>
      <c r="Q1129" s="5" t="inlineStr">
        <is>
          <t>HEMANUELE DITZEL (MANU)</t>
        </is>
      </c>
      <c r="R1129" s="5" t="inlineStr"/>
      <c r="S1129" s="5" t="inlineStr">
        <is>
          <t>ZR - NAO APLICAVEL</t>
        </is>
      </c>
      <c r="T1129" s="5" t="inlineStr">
        <is>
          <t>HEMANUELE ROSA DITZEL</t>
        </is>
      </c>
      <c r="U1129" s="5" t="inlineStr"/>
      <c r="V1129" s="5" t="inlineStr">
        <is>
          <t>sem venda</t>
        </is>
      </c>
      <c r="W1129" s="5" t="inlineStr">
        <is>
          <t>REGIÕES/GRUPOS</t>
        </is>
      </c>
    </row>
    <row r="1130">
      <c r="A1130" s="6" t="n">
        <v>0</v>
      </c>
      <c r="B1130" s="5" t="inlineStr"/>
      <c r="C1130" s="9" t="n">
        <v>0</v>
      </c>
      <c r="D1130" s="9" t="n">
        <v>0</v>
      </c>
      <c r="E1130" s="9" t="n">
        <v>0</v>
      </c>
      <c r="F1130" s="6" t="n">
        <v>0</v>
      </c>
      <c r="G1130" s="5" t="inlineStr">
        <is>
          <t>SEM GRUPO</t>
        </is>
      </c>
      <c r="H1130" s="5" t="inlineStr">
        <is>
          <t>RJ</t>
        </is>
      </c>
      <c r="I1130" s="5" t="n">
        <v>1276</v>
      </c>
      <c r="J1130" s="5" t="inlineStr"/>
      <c r="K1130" s="5" t="inlineStr">
        <is>
          <t>SEM REDE</t>
        </is>
      </c>
      <c r="L1130" s="5" t="inlineStr">
        <is>
          <t>RJ</t>
        </is>
      </c>
      <c r="M1130" s="5" t="n">
        <v>1276</v>
      </c>
      <c r="N1130" s="9" t="n">
        <v>1537138.130000001</v>
      </c>
      <c r="O1130" s="19" t="n">
        <v>100.387808908046</v>
      </c>
      <c r="P1130" s="5" t="inlineStr">
        <is>
          <t>03 - RJ + ES + MG</t>
        </is>
      </c>
      <c r="Q1130" s="5" t="inlineStr">
        <is>
          <t>LARISSA PADILHA</t>
        </is>
      </c>
      <c r="R1130" s="5" t="inlineStr"/>
      <c r="S1130" s="5" t="inlineStr">
        <is>
          <t>42.149.466 LARISSA DA SILVA PADILHA - ME</t>
        </is>
      </c>
      <c r="T1130" s="5" t="inlineStr">
        <is>
          <t>ZV - NAO APLICAVEL</t>
        </is>
      </c>
      <c r="U1130" s="5" t="inlineStr"/>
      <c r="V1130" s="5" t="inlineStr">
        <is>
          <t>sem venda</t>
        </is>
      </c>
      <c r="W1130" s="5" t="inlineStr">
        <is>
          <t>REGIÕES/GRUPOS</t>
        </is>
      </c>
    </row>
    <row r="1131">
      <c r="A1131" s="20" t="n">
        <v>0</v>
      </c>
      <c r="B1131" s="21" t="inlineStr">
        <is>
          <t>ROXO</t>
        </is>
      </c>
      <c r="C1131" s="9" t="n">
        <v>6566.037735849057</v>
      </c>
      <c r="D1131" s="9" t="n">
        <v>0</v>
      </c>
      <c r="E1131" s="9" t="n">
        <v>6566.037735849057</v>
      </c>
      <c r="F1131" s="6" t="n">
        <v>0</v>
      </c>
      <c r="G1131" s="5" t="inlineStr">
        <is>
          <t>DIVINA TERRA</t>
        </is>
      </c>
      <c r="H1131" s="5" t="inlineStr"/>
      <c r="I1131" s="5" t="n">
        <v>53</v>
      </c>
      <c r="J1131" s="5" t="inlineStr">
        <is>
          <t>Mapear + Prospectar</t>
        </is>
      </c>
      <c r="K1131" s="5" t="inlineStr">
        <is>
          <t>DIVINA TERRA</t>
        </is>
      </c>
      <c r="L1131" s="5" t="inlineStr"/>
      <c r="M1131" s="5" t="n">
        <v>53</v>
      </c>
      <c r="N1131" s="9" t="n">
        <v>26524.04</v>
      </c>
      <c r="O1131" s="19" t="n">
        <v>41.70446540880504</v>
      </c>
      <c r="P1131" s="5" t="inlineStr">
        <is>
          <t>03 - NACIONAL</t>
        </is>
      </c>
      <c r="Q1131" s="5" t="inlineStr">
        <is>
          <t>DAIANE STAVICKI</t>
        </is>
      </c>
      <c r="R1131" s="5" t="inlineStr"/>
      <c r="S1131" s="5" t="inlineStr">
        <is>
          <t>ZR - NAO APLICAVEL</t>
        </is>
      </c>
      <c r="T1131" s="5" t="inlineStr">
        <is>
          <t>HEMANUELE ROSA DITZEL</t>
        </is>
      </c>
      <c r="U1131" s="5" t="inlineStr"/>
      <c r="V1131" s="5" t="inlineStr">
        <is>
          <t>sem venda</t>
        </is>
      </c>
      <c r="W1131" s="5" t="inlineStr">
        <is>
          <t>REDES/GRUPOS</t>
        </is>
      </c>
    </row>
    <row r="1132">
      <c r="A1132" s="20" t="n">
        <v>0</v>
      </c>
      <c r="B1132" s="21" t="inlineStr">
        <is>
          <t>ROXO</t>
        </is>
      </c>
      <c r="C1132" s="9" t="n">
        <v>1582.758620689655</v>
      </c>
      <c r="D1132" s="9" t="n">
        <v>0</v>
      </c>
      <c r="E1132" s="9" t="n">
        <v>1582.758620689655</v>
      </c>
      <c r="F1132" s="6" t="n">
        <v>0</v>
      </c>
      <c r="G1132" s="5" t="inlineStr">
        <is>
          <t>SEM GRUPO</t>
        </is>
      </c>
      <c r="H1132" s="5" t="inlineStr">
        <is>
          <t>RS</t>
        </is>
      </c>
      <c r="I1132" s="5" t="n">
        <v>1276</v>
      </c>
      <c r="J1132" s="5" t="inlineStr">
        <is>
          <t>Mapear + Prospectar</t>
        </is>
      </c>
      <c r="K1132" s="5" t="inlineStr">
        <is>
          <t>SEM REDE</t>
        </is>
      </c>
      <c r="L1132" s="5" t="inlineStr">
        <is>
          <t>RS</t>
        </is>
      </c>
      <c r="M1132" s="5" t="n">
        <v>1276</v>
      </c>
      <c r="N1132" s="9" t="n">
        <v>1537138.130000001</v>
      </c>
      <c r="O1132" s="19" t="n">
        <v>100.387808908046</v>
      </c>
      <c r="P1132" s="5" t="inlineStr">
        <is>
          <t>03 - SUL</t>
        </is>
      </c>
      <c r="Q1132" s="5" t="inlineStr">
        <is>
          <t>HEMANUELE DITZEL (MANU)</t>
        </is>
      </c>
      <c r="R1132" s="5" t="inlineStr"/>
      <c r="S1132" s="5" t="inlineStr">
        <is>
          <t>ZR - NAO APLICAVEL</t>
        </is>
      </c>
      <c r="T1132" s="5" t="inlineStr">
        <is>
          <t>HEMANUELE ROSA DITZEL</t>
        </is>
      </c>
      <c r="U1132" s="5" t="inlineStr"/>
      <c r="V1132" s="5" t="inlineStr">
        <is>
          <t>sem venda</t>
        </is>
      </c>
      <c r="W1132" s="5" t="inlineStr">
        <is>
          <t>REGIÕES/GRUPOS</t>
        </is>
      </c>
    </row>
    <row r="1133">
      <c r="A1133" s="20" t="n">
        <v>0</v>
      </c>
      <c r="B1133" s="21" t="inlineStr">
        <is>
          <t>ROXO</t>
        </is>
      </c>
      <c r="C1133" s="9" t="n">
        <v>1613.793103448276</v>
      </c>
      <c r="D1133" s="9" t="n">
        <v>0</v>
      </c>
      <c r="E1133" s="9" t="n">
        <v>1613.793103448276</v>
      </c>
      <c r="F1133" s="6" t="n">
        <v>0</v>
      </c>
      <c r="G1133" s="5" t="inlineStr">
        <is>
          <t>SEM GRUPO</t>
        </is>
      </c>
      <c r="H1133" s="5" t="inlineStr">
        <is>
          <t>PR</t>
        </is>
      </c>
      <c r="I1133" s="5" t="n">
        <v>1276</v>
      </c>
      <c r="J1133" s="5" t="inlineStr">
        <is>
          <t>Mapear + Prospectar</t>
        </is>
      </c>
      <c r="K1133" s="5" t="inlineStr">
        <is>
          <t>SEM REDE</t>
        </is>
      </c>
      <c r="L1133" s="5" t="inlineStr">
        <is>
          <t>PR</t>
        </is>
      </c>
      <c r="M1133" s="5" t="n">
        <v>1276</v>
      </c>
      <c r="N1133" s="9" t="n">
        <v>1537138.130000001</v>
      </c>
      <c r="O1133" s="19" t="n">
        <v>100.387808908046</v>
      </c>
      <c r="P1133" s="5" t="inlineStr">
        <is>
          <t>03 - SUL</t>
        </is>
      </c>
      <c r="Q1133" s="5" t="inlineStr">
        <is>
          <t>HEMANUELE DITZEL (MANU)</t>
        </is>
      </c>
      <c r="R1133" s="5" t="inlineStr"/>
      <c r="S1133" s="5" t="inlineStr">
        <is>
          <t>ZR - NAO APLICAVEL</t>
        </is>
      </c>
      <c r="T1133" s="5" t="inlineStr">
        <is>
          <t>HEMANUELE ROSA DITZEL</t>
        </is>
      </c>
      <c r="U1133" s="5" t="inlineStr"/>
      <c r="V1133" s="5" t="inlineStr">
        <is>
          <t>sem venda</t>
        </is>
      </c>
      <c r="W1133" s="5" t="inlineStr">
        <is>
          <t>REGIÕES/GRUPOS</t>
        </is>
      </c>
    </row>
    <row r="1134">
      <c r="A1134" s="20" t="n">
        <v>0</v>
      </c>
      <c r="B1134" s="21" t="inlineStr">
        <is>
          <t>ROXO</t>
        </is>
      </c>
      <c r="C1134" s="9" t="n">
        <v>1200</v>
      </c>
      <c r="D1134" s="9" t="n">
        <v>0</v>
      </c>
      <c r="E1134" s="9" t="n">
        <v>1200</v>
      </c>
      <c r="F1134" s="6" t="n">
        <v>0</v>
      </c>
      <c r="G1134" s="5" t="inlineStr">
        <is>
          <t>SEM GRUPO</t>
        </is>
      </c>
      <c r="H1134" s="5" t="inlineStr">
        <is>
          <t>BA</t>
        </is>
      </c>
      <c r="I1134" s="5" t="n">
        <v>1276</v>
      </c>
      <c r="J1134" s="5" t="inlineStr">
        <is>
          <t>Mapear + Prospectar</t>
        </is>
      </c>
      <c r="K1134" s="5" t="inlineStr">
        <is>
          <t>SEM REDE</t>
        </is>
      </c>
      <c r="L1134" s="5" t="inlineStr">
        <is>
          <t>BA</t>
        </is>
      </c>
      <c r="M1134" s="5" t="n">
        <v>1276</v>
      </c>
      <c r="N1134" s="9" t="n">
        <v>1537138.130000001</v>
      </c>
      <c r="O1134" s="19" t="n">
        <v>100.387808908046</v>
      </c>
      <c r="P1134" s="5" t="inlineStr">
        <is>
          <t>03 - NORDESTE (SEM MA)</t>
        </is>
      </c>
      <c r="Q1134" s="5" t="inlineStr">
        <is>
          <t>LARISSA PADILHA</t>
        </is>
      </c>
      <c r="R1134" s="5" t="inlineStr"/>
      <c r="S1134" s="5" t="inlineStr">
        <is>
          <t>42.149.466 LARISSA DA SILVA PADILHA - ME</t>
        </is>
      </c>
      <c r="T1134" s="5" t="inlineStr">
        <is>
          <t>ZV - NAO APLICAVEL</t>
        </is>
      </c>
      <c r="U1134" s="5" t="inlineStr"/>
      <c r="V1134" s="5" t="inlineStr">
        <is>
          <t>sem venda</t>
        </is>
      </c>
      <c r="W1134" s="5" t="inlineStr">
        <is>
          <t>REGIÕES/GRUPOS</t>
        </is>
      </c>
    </row>
    <row r="1135">
      <c r="A1135" s="20" t="n">
        <v>0</v>
      </c>
      <c r="B1135" s="21" t="inlineStr">
        <is>
          <t>ROXO</t>
        </is>
      </c>
      <c r="C1135" s="9" t="n">
        <v>1613.793103448276</v>
      </c>
      <c r="D1135" s="9" t="n">
        <v>0</v>
      </c>
      <c r="E1135" s="9" t="n">
        <v>1613.793103448276</v>
      </c>
      <c r="F1135" s="6" t="n">
        <v>0</v>
      </c>
      <c r="G1135" s="5" t="inlineStr">
        <is>
          <t>SEM GRUPO</t>
        </is>
      </c>
      <c r="H1135" s="5" t="inlineStr">
        <is>
          <t>PR</t>
        </is>
      </c>
      <c r="I1135" s="5" t="n">
        <v>1276</v>
      </c>
      <c r="J1135" s="5" t="inlineStr">
        <is>
          <t>Mapear + Prospectar</t>
        </is>
      </c>
      <c r="K1135" s="5" t="inlineStr">
        <is>
          <t>SEM REDE</t>
        </is>
      </c>
      <c r="L1135" s="5" t="inlineStr">
        <is>
          <t>PR</t>
        </is>
      </c>
      <c r="M1135" s="5" t="n">
        <v>1276</v>
      </c>
      <c r="N1135" s="9" t="n">
        <v>1537138.130000001</v>
      </c>
      <c r="O1135" s="19" t="n">
        <v>100.387808908046</v>
      </c>
      <c r="P1135" s="5" t="inlineStr">
        <is>
          <t>03 - SUL</t>
        </is>
      </c>
      <c r="Q1135" s="5" t="inlineStr">
        <is>
          <t>HEMANUELE DITZEL (MANU)</t>
        </is>
      </c>
      <c r="R1135" s="5" t="inlineStr"/>
      <c r="S1135" s="5" t="inlineStr">
        <is>
          <t>ZR - NAO APLICAVEL</t>
        </is>
      </c>
      <c r="T1135" s="5" t="inlineStr">
        <is>
          <t>HEMANUELE ROSA DITZEL</t>
        </is>
      </c>
      <c r="U1135" s="5" t="inlineStr"/>
      <c r="V1135" s="5" t="inlineStr">
        <is>
          <t>sem venda</t>
        </is>
      </c>
      <c r="W1135" s="5" t="inlineStr">
        <is>
          <t>REGIÕES/GRUPOS</t>
        </is>
      </c>
    </row>
    <row r="1136">
      <c r="A1136" s="20" t="n">
        <v>0</v>
      </c>
      <c r="B1136" s="21" t="inlineStr">
        <is>
          <t>ROXO</t>
        </is>
      </c>
      <c r="C1136" s="9" t="n">
        <v>2100</v>
      </c>
      <c r="D1136" s="9" t="n">
        <v>0</v>
      </c>
      <c r="E1136" s="9" t="n">
        <v>2100</v>
      </c>
      <c r="F1136" s="6" t="n">
        <v>0</v>
      </c>
      <c r="G1136" s="5" t="inlineStr">
        <is>
          <t>SEM GRUPO</t>
        </is>
      </c>
      <c r="H1136" s="5" t="inlineStr">
        <is>
          <t>RS</t>
        </is>
      </c>
      <c r="I1136" s="5" t="n">
        <v>1276</v>
      </c>
      <c r="J1136" s="5" t="inlineStr">
        <is>
          <t>Mapear + Prospectar</t>
        </is>
      </c>
      <c r="K1136" s="5" t="inlineStr">
        <is>
          <t>SEM REDE</t>
        </is>
      </c>
      <c r="L1136" s="5" t="inlineStr">
        <is>
          <t>RS</t>
        </is>
      </c>
      <c r="M1136" s="5" t="n">
        <v>1276</v>
      </c>
      <c r="N1136" s="9" t="n">
        <v>1537138.130000001</v>
      </c>
      <c r="O1136" s="19" t="n">
        <v>100.387808908046</v>
      </c>
      <c r="P1136" s="5" t="inlineStr">
        <is>
          <t>03 - SUL</t>
        </is>
      </c>
      <c r="Q1136" s="5" t="inlineStr">
        <is>
          <t>HEMANUELE DITZEL (MANU)</t>
        </is>
      </c>
      <c r="R1136" s="5" t="inlineStr"/>
      <c r="S1136" s="5" t="inlineStr">
        <is>
          <t>ZR - NAO APLICAVEL</t>
        </is>
      </c>
      <c r="T1136" s="5" t="inlineStr">
        <is>
          <t>HEMANUELE ROSA DITZEL</t>
        </is>
      </c>
      <c r="U1136" s="5" t="inlineStr"/>
      <c r="V1136" s="5" t="inlineStr">
        <is>
          <t>sem venda</t>
        </is>
      </c>
      <c r="W1136" s="5" t="inlineStr">
        <is>
          <t>REGIÕES/GRUPOS</t>
        </is>
      </c>
    </row>
    <row r="1137">
      <c r="A1137" s="20" t="n">
        <v>0</v>
      </c>
      <c r="B1137" s="21" t="inlineStr">
        <is>
          <t>ROXO</t>
        </is>
      </c>
      <c r="C1137" s="9" t="n">
        <v>1643.478260869565</v>
      </c>
      <c r="D1137" s="9" t="n">
        <v>0</v>
      </c>
      <c r="E1137" s="9" t="n">
        <v>1643.478260869565</v>
      </c>
      <c r="F1137" s="6" t="n">
        <v>0</v>
      </c>
      <c r="G1137" s="5" t="inlineStr">
        <is>
          <t>SEM GRUPO</t>
        </is>
      </c>
      <c r="H1137" s="5" t="inlineStr">
        <is>
          <t>SC</t>
        </is>
      </c>
      <c r="I1137" s="5" t="n">
        <v>1276</v>
      </c>
      <c r="J1137" s="5" t="inlineStr">
        <is>
          <t>Mapear + Prospectar</t>
        </is>
      </c>
      <c r="K1137" s="5" t="inlineStr">
        <is>
          <t>SEM REDE</t>
        </is>
      </c>
      <c r="L1137" s="5" t="inlineStr">
        <is>
          <t>SC</t>
        </is>
      </c>
      <c r="M1137" s="5" t="n">
        <v>1276</v>
      </c>
      <c r="N1137" s="9" t="n">
        <v>1537138.130000001</v>
      </c>
      <c r="O1137" s="19" t="n">
        <v>100.387808908046</v>
      </c>
      <c r="P1137" s="5" t="inlineStr">
        <is>
          <t>03 - SUL</t>
        </is>
      </c>
      <c r="Q1137" s="5" t="inlineStr">
        <is>
          <t>HEMANUELE DITZEL (MANU)</t>
        </is>
      </c>
      <c r="R1137" s="5" t="inlineStr"/>
      <c r="S1137" s="5" t="inlineStr">
        <is>
          <t>ZR - NAO APLICAVEL</t>
        </is>
      </c>
      <c r="T1137" s="5" t="inlineStr">
        <is>
          <t>HEMANUELE ROSA DITZEL</t>
        </is>
      </c>
      <c r="U1137" s="5" t="inlineStr"/>
      <c r="V1137" s="5" t="inlineStr">
        <is>
          <t>sem venda</t>
        </is>
      </c>
      <c r="W1137" s="5" t="inlineStr">
        <is>
          <t>REGIÕES/GRUPOS</t>
        </is>
      </c>
    </row>
    <row r="1138">
      <c r="A1138" s="20" t="n">
        <v>0</v>
      </c>
      <c r="B1138" s="21" t="inlineStr">
        <is>
          <t>ROXO</t>
        </is>
      </c>
      <c r="C1138" s="9" t="n">
        <v>2442.857142857143</v>
      </c>
      <c r="D1138" s="9" t="n">
        <v>0</v>
      </c>
      <c r="E1138" s="9" t="n">
        <v>2442.857142857143</v>
      </c>
      <c r="F1138" s="6" t="n">
        <v>0</v>
      </c>
      <c r="G1138" s="5" t="inlineStr">
        <is>
          <t>SEM GRUPO</t>
        </is>
      </c>
      <c r="H1138" s="5" t="inlineStr">
        <is>
          <t>SP</t>
        </is>
      </c>
      <c r="I1138" s="5" t="n">
        <v>1276</v>
      </c>
      <c r="J1138" s="5" t="inlineStr">
        <is>
          <t>Mapear + Prospectar</t>
        </is>
      </c>
      <c r="K1138" s="5" t="inlineStr">
        <is>
          <t>SEM REDE</t>
        </is>
      </c>
      <c r="L1138" s="5" t="inlineStr">
        <is>
          <t>SP</t>
        </is>
      </c>
      <c r="M1138" s="5" t="n">
        <v>1276</v>
      </c>
      <c r="N1138" s="9" t="n">
        <v>1537138.130000001</v>
      </c>
      <c r="O1138" s="19" t="n">
        <v>100.387808908046</v>
      </c>
      <c r="P1138" s="5" t="inlineStr">
        <is>
          <t>03 - SP CAPITAL</t>
        </is>
      </c>
      <c r="Q1138" s="5" t="inlineStr">
        <is>
          <t>LARISSA PADILHA</t>
        </is>
      </c>
      <c r="R1138" s="5" t="inlineStr"/>
      <c r="S1138" s="5" t="inlineStr">
        <is>
          <t>42.149.466 LARISSA DA SILVA PADILHA - ME</t>
        </is>
      </c>
      <c r="T1138" s="5" t="inlineStr">
        <is>
          <t>ZV - NAO APLICAVEL</t>
        </is>
      </c>
      <c r="U1138" s="5" t="inlineStr"/>
      <c r="V1138" s="5" t="inlineStr">
        <is>
          <t>sem venda</t>
        </is>
      </c>
      <c r="W1138" s="5" t="inlineStr">
        <is>
          <t>REGIÕES/GRUPOS</t>
        </is>
      </c>
    </row>
    <row r="1139">
      <c r="A1139" s="20" t="n">
        <v>0</v>
      </c>
      <c r="B1139" s="21" t="inlineStr">
        <is>
          <t>ROXO</t>
        </is>
      </c>
      <c r="C1139" s="9" t="n">
        <v>1582.758620689655</v>
      </c>
      <c r="D1139" s="9" t="n">
        <v>0</v>
      </c>
      <c r="E1139" s="9" t="n">
        <v>1582.758620689655</v>
      </c>
      <c r="F1139" s="6" t="n">
        <v>0</v>
      </c>
      <c r="G1139" s="5" t="inlineStr">
        <is>
          <t>SEM GRUPO</t>
        </is>
      </c>
      <c r="H1139" s="5" t="inlineStr">
        <is>
          <t>RS</t>
        </is>
      </c>
      <c r="I1139" s="5" t="n">
        <v>1276</v>
      </c>
      <c r="J1139" s="5" t="inlineStr">
        <is>
          <t>Mapear + Prospectar</t>
        </is>
      </c>
      <c r="K1139" s="5" t="inlineStr">
        <is>
          <t>SEM REDE</t>
        </is>
      </c>
      <c r="L1139" s="5" t="inlineStr">
        <is>
          <t>RS</t>
        </is>
      </c>
      <c r="M1139" s="5" t="n">
        <v>1276</v>
      </c>
      <c r="N1139" s="9" t="n">
        <v>1537138.130000001</v>
      </c>
      <c r="O1139" s="19" t="n">
        <v>100.387808908046</v>
      </c>
      <c r="P1139" s="5" t="inlineStr">
        <is>
          <t>03 - SUL</t>
        </is>
      </c>
      <c r="Q1139" s="5" t="inlineStr">
        <is>
          <t>HEMANUELE DITZEL (MANU)</t>
        </is>
      </c>
      <c r="R1139" s="5" t="inlineStr"/>
      <c r="S1139" s="5" t="inlineStr">
        <is>
          <t>ZR - NAO APLICAVEL</t>
        </is>
      </c>
      <c r="T1139" s="5" t="inlineStr">
        <is>
          <t>HEMANUELE ROSA DITZEL</t>
        </is>
      </c>
      <c r="U1139" s="5" t="inlineStr"/>
      <c r="V1139" s="5" t="inlineStr">
        <is>
          <t>sem venda</t>
        </is>
      </c>
      <c r="W1139" s="5" t="inlineStr">
        <is>
          <t>REGIÕES/GRUPOS</t>
        </is>
      </c>
    </row>
    <row r="1140">
      <c r="A1140" s="20" t="n">
        <v>0</v>
      </c>
      <c r="B1140" s="21" t="inlineStr">
        <is>
          <t>ROXO</t>
        </is>
      </c>
      <c r="C1140" s="9" t="n">
        <v>1252.173913043478</v>
      </c>
      <c r="D1140" s="9" t="n">
        <v>0</v>
      </c>
      <c r="E1140" s="9" t="n">
        <v>1252.173913043478</v>
      </c>
      <c r="F1140" s="6" t="n">
        <v>0</v>
      </c>
      <c r="G1140" s="5" t="inlineStr">
        <is>
          <t>SEM GRUPO</t>
        </is>
      </c>
      <c r="H1140" s="5" t="inlineStr">
        <is>
          <t>ES</t>
        </is>
      </c>
      <c r="I1140" s="5" t="n">
        <v>1276</v>
      </c>
      <c r="J1140" s="5" t="inlineStr">
        <is>
          <t>Mapear + Prospectar</t>
        </is>
      </c>
      <c r="K1140" s="5" t="inlineStr">
        <is>
          <t>SEM REDE</t>
        </is>
      </c>
      <c r="L1140" s="5" t="inlineStr">
        <is>
          <t>ES</t>
        </is>
      </c>
      <c r="M1140" s="5" t="n">
        <v>1276</v>
      </c>
      <c r="N1140" s="9" t="n">
        <v>1537138.130000001</v>
      </c>
      <c r="O1140" s="19" t="n">
        <v>100.387808908046</v>
      </c>
      <c r="P1140" s="5" t="inlineStr">
        <is>
          <t>03 - RJ + ES + MG</t>
        </is>
      </c>
      <c r="Q1140" s="5" t="inlineStr">
        <is>
          <t>LARISSA PADILHA</t>
        </is>
      </c>
      <c r="R1140" s="5" t="inlineStr"/>
      <c r="S1140" s="5" t="inlineStr">
        <is>
          <t>42.149.466 LARISSA DA SILVA PADILHA - ME</t>
        </is>
      </c>
      <c r="T1140" s="5" t="inlineStr">
        <is>
          <t>ZV - NAO APLICAVEL</t>
        </is>
      </c>
      <c r="U1140" s="5" t="inlineStr"/>
      <c r="V1140" s="5" t="inlineStr">
        <is>
          <t>sem venda</t>
        </is>
      </c>
      <c r="W1140" s="5" t="inlineStr">
        <is>
          <t>REGIÕES/GRUPOS</t>
        </is>
      </c>
    </row>
    <row r="1141">
      <c r="A1141" s="20" t="n">
        <v>0</v>
      </c>
      <c r="B1141" s="21" t="inlineStr">
        <is>
          <t>ROXO</t>
        </is>
      </c>
      <c r="C1141" s="9" t="n">
        <v>1711.764705882353</v>
      </c>
      <c r="D1141" s="9" t="n">
        <v>0</v>
      </c>
      <c r="E1141" s="9" t="n">
        <v>1711.764705882353</v>
      </c>
      <c r="F1141" s="6" t="n">
        <v>0</v>
      </c>
      <c r="G1141" s="5" t="inlineStr">
        <is>
          <t>SEM GRUPO</t>
        </is>
      </c>
      <c r="H1141" s="5" t="inlineStr">
        <is>
          <t>PR</t>
        </is>
      </c>
      <c r="I1141" s="5" t="n">
        <v>1276</v>
      </c>
      <c r="J1141" s="5" t="inlineStr">
        <is>
          <t>Mapear + Prospectar</t>
        </is>
      </c>
      <c r="K1141" s="5" t="inlineStr">
        <is>
          <t>SEM REDE</t>
        </is>
      </c>
      <c r="L1141" s="5" t="inlineStr">
        <is>
          <t>PR</t>
        </is>
      </c>
      <c r="M1141" s="5" t="n">
        <v>1276</v>
      </c>
      <c r="N1141" s="9" t="n">
        <v>1537138.130000001</v>
      </c>
      <c r="O1141" s="19" t="n">
        <v>100.387808908046</v>
      </c>
      <c r="P1141" s="5" t="inlineStr">
        <is>
          <t>03 - SUL</t>
        </is>
      </c>
      <c r="Q1141" s="5" t="inlineStr">
        <is>
          <t>HEMANUELE DITZEL (MANU)</t>
        </is>
      </c>
      <c r="R1141" s="5" t="inlineStr"/>
      <c r="S1141" s="5" t="inlineStr">
        <is>
          <t>ZR - NAO APLICAVEL</t>
        </is>
      </c>
      <c r="T1141" s="5" t="inlineStr">
        <is>
          <t>HEMANUELE ROSA DITZEL</t>
        </is>
      </c>
      <c r="U1141" s="5" t="inlineStr"/>
      <c r="V1141" s="5" t="inlineStr">
        <is>
          <t>sem venda</t>
        </is>
      </c>
      <c r="W1141" s="5" t="inlineStr">
        <is>
          <t>REGIÕES/GRUPOS</t>
        </is>
      </c>
    </row>
    <row r="1142">
      <c r="A1142" s="20" t="n">
        <v>0</v>
      </c>
      <c r="B1142" s="21" t="inlineStr">
        <is>
          <t>ROXO</t>
        </is>
      </c>
      <c r="C1142" s="9" t="n">
        <v>1612.5</v>
      </c>
      <c r="D1142" s="9" t="n">
        <v>0</v>
      </c>
      <c r="E1142" s="9" t="n">
        <v>1612.5</v>
      </c>
      <c r="F1142" s="6" t="n">
        <v>0</v>
      </c>
      <c r="G1142" s="5" t="inlineStr">
        <is>
          <t>SEM GRUPO</t>
        </is>
      </c>
      <c r="H1142" s="5" t="inlineStr">
        <is>
          <t>RS</t>
        </is>
      </c>
      <c r="I1142" s="5" t="n">
        <v>1276</v>
      </c>
      <c r="J1142" s="5" t="inlineStr">
        <is>
          <t>Mapear + Prospectar</t>
        </is>
      </c>
      <c r="K1142" s="5" t="inlineStr">
        <is>
          <t>SEM REDE</t>
        </is>
      </c>
      <c r="L1142" s="5" t="inlineStr">
        <is>
          <t>RS</t>
        </is>
      </c>
      <c r="M1142" s="5" t="n">
        <v>1276</v>
      </c>
      <c r="N1142" s="9" t="n">
        <v>1537138.130000001</v>
      </c>
      <c r="O1142" s="19" t="n">
        <v>100.387808908046</v>
      </c>
      <c r="P1142" s="5" t="inlineStr">
        <is>
          <t>03 - SUL</t>
        </is>
      </c>
      <c r="Q1142" s="5" t="inlineStr">
        <is>
          <t>HEMANUELE DITZEL (MANU)</t>
        </is>
      </c>
      <c r="R1142" s="5" t="inlineStr"/>
      <c r="S1142" s="5" t="inlineStr">
        <is>
          <t>ZR - NAO APLICAVEL</t>
        </is>
      </c>
      <c r="T1142" s="5" t="inlineStr">
        <is>
          <t>HEMANUELE ROSA DITZEL</t>
        </is>
      </c>
      <c r="U1142" s="5" t="inlineStr"/>
      <c r="V1142" s="5" t="inlineStr">
        <is>
          <t>sem venda</t>
        </is>
      </c>
      <c r="W1142" s="5" t="inlineStr">
        <is>
          <t>REGIÕES/GRUPOS</t>
        </is>
      </c>
    </row>
    <row r="1143">
      <c r="A1143" s="20" t="n">
        <v>0</v>
      </c>
      <c r="B1143" s="21" t="inlineStr">
        <is>
          <t>ROXO</t>
        </is>
      </c>
      <c r="C1143" s="9" t="n">
        <v>1800</v>
      </c>
      <c r="D1143" s="9" t="n">
        <v>0</v>
      </c>
      <c r="E1143" s="9" t="n">
        <v>1800</v>
      </c>
      <c r="F1143" s="6" t="n">
        <v>0</v>
      </c>
      <c r="G1143" s="5" t="inlineStr">
        <is>
          <t>SEM GRUPO</t>
        </is>
      </c>
      <c r="H1143" s="5" t="inlineStr">
        <is>
          <t>RN</t>
        </is>
      </c>
      <c r="I1143" s="5" t="n">
        <v>1276</v>
      </c>
      <c r="J1143" s="5" t="inlineStr">
        <is>
          <t>Mapear + Prospectar</t>
        </is>
      </c>
      <c r="K1143" s="5" t="inlineStr">
        <is>
          <t>SEM REDE</t>
        </is>
      </c>
      <c r="L1143" s="5" t="inlineStr">
        <is>
          <t>RN</t>
        </is>
      </c>
      <c r="M1143" s="5" t="n">
        <v>1276</v>
      </c>
      <c r="N1143" s="9" t="n">
        <v>1537138.130000001</v>
      </c>
      <c r="O1143" s="19" t="n">
        <v>100.387808908046</v>
      </c>
      <c r="P1143" s="5" t="inlineStr">
        <is>
          <t>03 - NORDESTE (SEM MA)</t>
        </is>
      </c>
      <c r="Q1143" s="5" t="inlineStr">
        <is>
          <t>LARISSA PADILHA</t>
        </is>
      </c>
      <c r="R1143" s="5" t="inlineStr"/>
      <c r="S1143" s="5" t="inlineStr">
        <is>
          <t>42.149.466 LARISSA DA SILVA PADILHA - ME</t>
        </is>
      </c>
      <c r="T1143" s="5" t="inlineStr">
        <is>
          <t>ZV - NAO APLICAVEL</t>
        </is>
      </c>
      <c r="U1143" s="5" t="inlineStr"/>
      <c r="V1143" s="5" t="inlineStr">
        <is>
          <t>sem venda</t>
        </is>
      </c>
      <c r="W1143" s="5" t="inlineStr">
        <is>
          <t>REGIÕES/GRUPOS</t>
        </is>
      </c>
    </row>
    <row r="1144">
      <c r="A1144" s="20" t="n">
        <v>0</v>
      </c>
      <c r="B1144" s="21" t="inlineStr">
        <is>
          <t>ROXO</t>
        </is>
      </c>
      <c r="C1144" s="9" t="n">
        <v>1582.758620689655</v>
      </c>
      <c r="D1144" s="9" t="n">
        <v>0</v>
      </c>
      <c r="E1144" s="9" t="n">
        <v>1582.758620689655</v>
      </c>
      <c r="F1144" s="6" t="n">
        <v>0</v>
      </c>
      <c r="G1144" s="5" t="inlineStr">
        <is>
          <t>SEM GRUPO</t>
        </is>
      </c>
      <c r="H1144" s="5" t="inlineStr">
        <is>
          <t>RS</t>
        </is>
      </c>
      <c r="I1144" s="5" t="n">
        <v>1276</v>
      </c>
      <c r="J1144" s="5" t="inlineStr">
        <is>
          <t>Mapear + Prospectar</t>
        </is>
      </c>
      <c r="K1144" s="5" t="inlineStr">
        <is>
          <t>SEM REDE</t>
        </is>
      </c>
      <c r="L1144" s="5" t="inlineStr">
        <is>
          <t>RS</t>
        </is>
      </c>
      <c r="M1144" s="5" t="n">
        <v>1276</v>
      </c>
      <c r="N1144" s="9" t="n">
        <v>1537138.130000001</v>
      </c>
      <c r="O1144" s="19" t="n">
        <v>100.387808908046</v>
      </c>
      <c r="P1144" s="5" t="inlineStr">
        <is>
          <t>03 - SUL</t>
        </is>
      </c>
      <c r="Q1144" s="5" t="inlineStr">
        <is>
          <t>HEMANUELE DITZEL (MANU)</t>
        </is>
      </c>
      <c r="R1144" s="5" t="inlineStr"/>
      <c r="S1144" s="5" t="inlineStr">
        <is>
          <t>ZR - NAO APLICAVEL</t>
        </is>
      </c>
      <c r="T1144" s="5" t="inlineStr">
        <is>
          <t>HEMANUELE ROSA DITZEL</t>
        </is>
      </c>
      <c r="U1144" s="5" t="inlineStr"/>
      <c r="V1144" s="5" t="inlineStr">
        <is>
          <t>sem venda</t>
        </is>
      </c>
      <c r="W1144" s="5" t="inlineStr">
        <is>
          <t>REGIÕES/GRUPOS</t>
        </is>
      </c>
    </row>
    <row r="1145">
      <c r="A1145" s="20" t="n">
        <v>0</v>
      </c>
      <c r="B1145" s="21" t="inlineStr">
        <is>
          <t>ROXO</t>
        </is>
      </c>
      <c r="C1145" s="9" t="n">
        <v>10875</v>
      </c>
      <c r="D1145" s="9" t="n">
        <v>0</v>
      </c>
      <c r="E1145" s="9" t="n">
        <v>10875</v>
      </c>
      <c r="F1145" s="6" t="n">
        <v>0</v>
      </c>
      <c r="G1145" s="5" t="inlineStr">
        <is>
          <t>CIA DA SAUDE</t>
        </is>
      </c>
      <c r="H1145" s="5" t="inlineStr"/>
      <c r="I1145" s="5" t="n">
        <v>72</v>
      </c>
      <c r="J1145" s="5" t="inlineStr">
        <is>
          <t>Mapear + Prospectar</t>
        </is>
      </c>
      <c r="K1145" s="5" t="inlineStr">
        <is>
          <t>CIA DA SAUDE</t>
        </is>
      </c>
      <c r="L1145" s="5" t="inlineStr"/>
      <c r="M1145" s="5" t="n">
        <v>72</v>
      </c>
      <c r="N1145" s="9" t="n">
        <v>35479.27</v>
      </c>
      <c r="O1145" s="19" t="n">
        <v>41.06396990740741</v>
      </c>
      <c r="P1145" s="5" t="inlineStr">
        <is>
          <t>03 - NACIONAL</t>
        </is>
      </c>
      <c r="Q1145" s="5" t="inlineStr">
        <is>
          <t>JULIO GADRET</t>
        </is>
      </c>
      <c r="R1145" s="5" t="inlineStr"/>
      <c r="S1145" s="5" t="inlineStr">
        <is>
          <t>LG REPRESENTACOES LTDA - EPP</t>
        </is>
      </c>
      <c r="T1145" s="5" t="inlineStr">
        <is>
          <t>ZV - NAO APLICAVEL</t>
        </is>
      </c>
      <c r="U1145" s="5" t="inlineStr"/>
      <c r="V1145" s="5" t="inlineStr">
        <is>
          <t>sem venda</t>
        </is>
      </c>
      <c r="W1145" s="5" t="inlineStr">
        <is>
          <t>REDES/GRUPOS</t>
        </is>
      </c>
    </row>
    <row r="1146">
      <c r="A1146" s="20" t="n">
        <v>0</v>
      </c>
      <c r="B1146" s="21" t="inlineStr">
        <is>
          <t>ROXO</t>
        </is>
      </c>
      <c r="C1146" s="9" t="n">
        <v>1200</v>
      </c>
      <c r="D1146" s="9" t="n">
        <v>0</v>
      </c>
      <c r="E1146" s="9" t="n">
        <v>1200</v>
      </c>
      <c r="F1146" s="6" t="n">
        <v>0</v>
      </c>
      <c r="G1146" s="5" t="inlineStr">
        <is>
          <t>SEM GRUPO</t>
        </is>
      </c>
      <c r="H1146" s="5" t="inlineStr">
        <is>
          <t>BA</t>
        </is>
      </c>
      <c r="I1146" s="5" t="n">
        <v>1276</v>
      </c>
      <c r="J1146" s="5" t="inlineStr">
        <is>
          <t>Mapear + Prospectar</t>
        </is>
      </c>
      <c r="K1146" s="5" t="inlineStr">
        <is>
          <t>SEM REDE</t>
        </is>
      </c>
      <c r="L1146" s="5" t="inlineStr">
        <is>
          <t>BA</t>
        </is>
      </c>
      <c r="M1146" s="5" t="n">
        <v>1276</v>
      </c>
      <c r="N1146" s="9" t="n">
        <v>1537138.130000001</v>
      </c>
      <c r="O1146" s="19" t="n">
        <v>100.387808908046</v>
      </c>
      <c r="P1146" s="5" t="inlineStr">
        <is>
          <t>03 - NORDESTE (SEM MA)</t>
        </is>
      </c>
      <c r="Q1146" s="5" t="inlineStr">
        <is>
          <t>LARISSA PADILHA</t>
        </is>
      </c>
      <c r="R1146" s="5" t="inlineStr"/>
      <c r="S1146" s="5" t="inlineStr">
        <is>
          <t>42.149.466 LARISSA DA SILVA PADILHA - ME</t>
        </is>
      </c>
      <c r="T1146" s="5" t="inlineStr">
        <is>
          <t>ZV - NAO APLICAVEL</t>
        </is>
      </c>
      <c r="U1146" s="5" t="inlineStr"/>
      <c r="V1146" s="5" t="inlineStr">
        <is>
          <t>sem venda</t>
        </is>
      </c>
      <c r="W1146" s="5" t="inlineStr">
        <is>
          <t>REGIÕES/GRUPOS</t>
        </is>
      </c>
    </row>
    <row r="1147">
      <c r="A1147" s="20" t="n">
        <v>0</v>
      </c>
      <c r="B1147" s="21" t="inlineStr">
        <is>
          <t>ROXO</t>
        </is>
      </c>
      <c r="C1147" s="9" t="n">
        <v>10706.89655172414</v>
      </c>
      <c r="D1147" s="9" t="n">
        <v>0</v>
      </c>
      <c r="E1147" s="9" t="n">
        <v>10706.89655172414</v>
      </c>
      <c r="F1147" s="6" t="n">
        <v>0</v>
      </c>
      <c r="G1147" s="5" t="inlineStr">
        <is>
          <t>FITLAND</t>
        </is>
      </c>
      <c r="H1147" s="5" t="inlineStr"/>
      <c r="I1147" s="5" t="n">
        <v>58</v>
      </c>
      <c r="J1147" s="5" t="inlineStr">
        <is>
          <t>Mapear + Prospectar</t>
        </is>
      </c>
      <c r="K1147" s="5" t="inlineStr">
        <is>
          <t>FITLAND</t>
        </is>
      </c>
      <c r="L1147" s="5" t="inlineStr"/>
      <c r="M1147" s="5" t="n">
        <v>58</v>
      </c>
      <c r="N1147" s="9" t="n">
        <v>140195.48</v>
      </c>
      <c r="O1147" s="19" t="n">
        <v>201.4302873563219</v>
      </c>
      <c r="P1147" s="5" t="inlineStr">
        <is>
          <t>03 - NACIONAL</t>
        </is>
      </c>
      <c r="Q1147" s="5" t="inlineStr">
        <is>
          <t>JULIO GADRET</t>
        </is>
      </c>
      <c r="R1147" s="5" t="inlineStr"/>
      <c r="S1147" s="5" t="inlineStr">
        <is>
          <t>ZR - NAO APLICAVEL</t>
        </is>
      </c>
      <c r="T1147" s="5" t="inlineStr">
        <is>
          <t>ZV - NAO APLICAVEL</t>
        </is>
      </c>
      <c r="U1147" s="5" t="inlineStr"/>
      <c r="V1147" s="5" t="inlineStr">
        <is>
          <t>sem venda</t>
        </is>
      </c>
      <c r="W1147" s="5" t="inlineStr">
        <is>
          <t>REDES/GRUPOS</t>
        </is>
      </c>
    </row>
    <row r="1148">
      <c r="A1148" s="20" t="n">
        <v>0</v>
      </c>
      <c r="B1148" s="21" t="inlineStr">
        <is>
          <t>ROXO</t>
        </is>
      </c>
      <c r="C1148" s="9" t="n">
        <v>1542.857142857143</v>
      </c>
      <c r="D1148" s="9" t="n">
        <v>0</v>
      </c>
      <c r="E1148" s="9" t="n">
        <v>1542.857142857143</v>
      </c>
      <c r="F1148" s="6" t="n">
        <v>0</v>
      </c>
      <c r="G1148" s="5" t="inlineStr">
        <is>
          <t>SEM GRUPO</t>
        </is>
      </c>
      <c r="H1148" s="5" t="inlineStr">
        <is>
          <t>MT</t>
        </is>
      </c>
      <c r="I1148" s="5" t="n">
        <v>1276</v>
      </c>
      <c r="J1148" s="5" t="inlineStr">
        <is>
          <t>Mapear + Prospectar</t>
        </is>
      </c>
      <c r="K1148" s="5" t="inlineStr">
        <is>
          <t>SEM REDE</t>
        </is>
      </c>
      <c r="L1148" s="5" t="inlineStr">
        <is>
          <t>MT</t>
        </is>
      </c>
      <c r="M1148" s="5" t="n">
        <v>1276</v>
      </c>
      <c r="N1148" s="9" t="n">
        <v>1537138.130000001</v>
      </c>
      <c r="O1148" s="19" t="n">
        <v>100.387808908046</v>
      </c>
      <c r="P1148" s="5" t="inlineStr">
        <is>
          <t>03 - CENTRO OESTE</t>
        </is>
      </c>
      <c r="Q1148" s="5" t="inlineStr">
        <is>
          <t>LARISSA PADILHA</t>
        </is>
      </c>
      <c r="R1148" s="5" t="inlineStr"/>
      <c r="S1148" s="5" t="inlineStr">
        <is>
          <t>42.149.466 LARISSA DA SILVA PADILHA - ME</t>
        </is>
      </c>
      <c r="T1148" s="5" t="inlineStr">
        <is>
          <t>ZV - NAO APLICAVEL</t>
        </is>
      </c>
      <c r="U1148" s="5" t="inlineStr"/>
      <c r="V1148" s="5" t="inlineStr">
        <is>
          <t>sem venda</t>
        </is>
      </c>
      <c r="W1148" s="5" t="inlineStr">
        <is>
          <t>REGIÕES/GRUPOS</t>
        </is>
      </c>
    </row>
    <row r="1149">
      <c r="A1149" s="20" t="n">
        <v>0</v>
      </c>
      <c r="B1149" s="21" t="inlineStr">
        <is>
          <t>ROXO</t>
        </is>
      </c>
      <c r="C1149" s="9" t="n">
        <v>1393.548387096774</v>
      </c>
      <c r="D1149" s="9" t="n">
        <v>0</v>
      </c>
      <c r="E1149" s="9" t="n">
        <v>1393.548387096774</v>
      </c>
      <c r="F1149" s="6" t="n">
        <v>0</v>
      </c>
      <c r="G1149" s="5" t="inlineStr">
        <is>
          <t>SEM GRUPO</t>
        </is>
      </c>
      <c r="H1149" s="5" t="inlineStr">
        <is>
          <t>RJ</t>
        </is>
      </c>
      <c r="I1149" s="5" t="n">
        <v>1276</v>
      </c>
      <c r="J1149" s="5" t="inlineStr">
        <is>
          <t>Mapear + Prospectar</t>
        </is>
      </c>
      <c r="K1149" s="5" t="inlineStr">
        <is>
          <t>SEM REDE</t>
        </is>
      </c>
      <c r="L1149" s="5" t="inlineStr">
        <is>
          <t>RJ</t>
        </is>
      </c>
      <c r="M1149" s="5" t="n">
        <v>1276</v>
      </c>
      <c r="N1149" s="9" t="n">
        <v>1537138.130000001</v>
      </c>
      <c r="O1149" s="19" t="n">
        <v>100.387808908046</v>
      </c>
      <c r="P1149" s="5" t="inlineStr">
        <is>
          <t>03 - RJ + ES + MG</t>
        </is>
      </c>
      <c r="Q1149" s="5" t="inlineStr">
        <is>
          <t>LARISSA PADILHA</t>
        </is>
      </c>
      <c r="R1149" s="5" t="inlineStr"/>
      <c r="S1149" s="5" t="inlineStr">
        <is>
          <t>42.149.466 LARISSA DA SILVA PADILHA - ME</t>
        </is>
      </c>
      <c r="T1149" s="5" t="inlineStr">
        <is>
          <t>ZV - NAO APLICAVEL</t>
        </is>
      </c>
      <c r="U1149" s="5" t="inlineStr"/>
      <c r="V1149" s="5" t="inlineStr">
        <is>
          <t>sem venda</t>
        </is>
      </c>
      <c r="W1149" s="5" t="inlineStr">
        <is>
          <t>REGIÕES/GRUPOS</t>
        </is>
      </c>
    </row>
    <row r="1150">
      <c r="A1150" s="20" t="n">
        <v>0</v>
      </c>
      <c r="B1150" s="21" t="inlineStr">
        <is>
          <t>ROXO</t>
        </is>
      </c>
      <c r="C1150" s="9" t="n">
        <v>1553.191489361702</v>
      </c>
      <c r="D1150" s="9" t="n">
        <v>0</v>
      </c>
      <c r="E1150" s="9" t="n">
        <v>1553.191489361702</v>
      </c>
      <c r="F1150" s="6" t="n">
        <v>0</v>
      </c>
      <c r="G1150" s="5" t="inlineStr">
        <is>
          <t>SEM GRUPO</t>
        </is>
      </c>
      <c r="H1150" s="5" t="inlineStr">
        <is>
          <t>SC</t>
        </is>
      </c>
      <c r="I1150" s="5" t="n">
        <v>1276</v>
      </c>
      <c r="J1150" s="5" t="inlineStr">
        <is>
          <t>Mapear + Prospectar</t>
        </is>
      </c>
      <c r="K1150" s="5" t="inlineStr">
        <is>
          <t>SEM REDE</t>
        </is>
      </c>
      <c r="L1150" s="5" t="inlineStr">
        <is>
          <t>SC</t>
        </is>
      </c>
      <c r="M1150" s="5" t="n">
        <v>1276</v>
      </c>
      <c r="N1150" s="9" t="n">
        <v>1537138.130000001</v>
      </c>
      <c r="O1150" s="19" t="n">
        <v>100.387808908046</v>
      </c>
      <c r="P1150" s="5" t="inlineStr">
        <is>
          <t>03 - SUL</t>
        </is>
      </c>
      <c r="Q1150" s="5" t="inlineStr">
        <is>
          <t>HEMANUELE DITZEL (MANU)</t>
        </is>
      </c>
      <c r="R1150" s="5" t="inlineStr"/>
      <c r="S1150" s="5" t="inlineStr">
        <is>
          <t>ZR - NAO APLICAVEL</t>
        </is>
      </c>
      <c r="T1150" s="5" t="inlineStr">
        <is>
          <t>HEMANUELE ROSA DITZEL</t>
        </is>
      </c>
      <c r="U1150" s="5" t="inlineStr"/>
      <c r="V1150" s="5" t="inlineStr">
        <is>
          <t>sem venda</t>
        </is>
      </c>
      <c r="W1150" s="5" t="inlineStr">
        <is>
          <t>REGIÕES/GRUPOS</t>
        </is>
      </c>
    </row>
    <row r="1151">
      <c r="A1151" s="20" t="n">
        <v>0</v>
      </c>
      <c r="B1151" s="21" t="inlineStr">
        <is>
          <t>ROXO</t>
        </is>
      </c>
      <c r="C1151" s="9" t="n">
        <v>1553.191489361702</v>
      </c>
      <c r="D1151" s="9" t="n">
        <v>0</v>
      </c>
      <c r="E1151" s="9" t="n">
        <v>1553.191489361702</v>
      </c>
      <c r="F1151" s="6" t="n">
        <v>0</v>
      </c>
      <c r="G1151" s="5" t="inlineStr">
        <is>
          <t>SEM GRUPO</t>
        </is>
      </c>
      <c r="H1151" s="5" t="inlineStr">
        <is>
          <t>SC</t>
        </is>
      </c>
      <c r="I1151" s="5" t="n">
        <v>1276</v>
      </c>
      <c r="J1151" s="5" t="inlineStr">
        <is>
          <t>Mapear + Prospectar</t>
        </is>
      </c>
      <c r="K1151" s="5" t="inlineStr">
        <is>
          <t>SEM REDE</t>
        </is>
      </c>
      <c r="L1151" s="5" t="inlineStr">
        <is>
          <t>SC</t>
        </is>
      </c>
      <c r="M1151" s="5" t="n">
        <v>1276</v>
      </c>
      <c r="N1151" s="9" t="n">
        <v>1537138.130000001</v>
      </c>
      <c r="O1151" s="19" t="n">
        <v>100.387808908046</v>
      </c>
      <c r="P1151" s="5" t="inlineStr">
        <is>
          <t>03 - SUL</t>
        </is>
      </c>
      <c r="Q1151" s="5" t="inlineStr">
        <is>
          <t>HEMANUELE DITZEL (MANU)</t>
        </is>
      </c>
      <c r="R1151" s="5" t="inlineStr"/>
      <c r="S1151" s="5" t="inlineStr">
        <is>
          <t>ZR - NAO APLICAVEL</t>
        </is>
      </c>
      <c r="T1151" s="5" t="inlineStr">
        <is>
          <t>HEMANUELE ROSA DITZEL</t>
        </is>
      </c>
      <c r="U1151" s="5" t="inlineStr"/>
      <c r="V1151" s="5" t="inlineStr">
        <is>
          <t>sem venda</t>
        </is>
      </c>
      <c r="W1151" s="5" t="inlineStr">
        <is>
          <t>REGIÕES/GRUPOS</t>
        </is>
      </c>
    </row>
    <row r="1152">
      <c r="A1152" s="20" t="n">
        <v>0</v>
      </c>
      <c r="B1152" s="21" t="inlineStr">
        <is>
          <t>ROXO</t>
        </is>
      </c>
      <c r="C1152" s="9" t="n">
        <v>2100</v>
      </c>
      <c r="D1152" s="9" t="n">
        <v>0</v>
      </c>
      <c r="E1152" s="9" t="n">
        <v>2100</v>
      </c>
      <c r="F1152" s="6" t="n">
        <v>0</v>
      </c>
      <c r="G1152" s="5" t="inlineStr">
        <is>
          <t>SEM GRUPO</t>
        </is>
      </c>
      <c r="H1152" s="5" t="inlineStr">
        <is>
          <t>RS</t>
        </is>
      </c>
      <c r="I1152" s="5" t="n">
        <v>1276</v>
      </c>
      <c r="J1152" s="5" t="inlineStr">
        <is>
          <t>Mapear + Prospectar</t>
        </is>
      </c>
      <c r="K1152" s="5" t="inlineStr">
        <is>
          <t>SEM REDE</t>
        </is>
      </c>
      <c r="L1152" s="5" t="inlineStr">
        <is>
          <t>RS</t>
        </is>
      </c>
      <c r="M1152" s="5" t="n">
        <v>1276</v>
      </c>
      <c r="N1152" s="9" t="n">
        <v>1537138.130000001</v>
      </c>
      <c r="O1152" s="19" t="n">
        <v>100.387808908046</v>
      </c>
      <c r="P1152" s="5" t="inlineStr">
        <is>
          <t>03 - SUL</t>
        </is>
      </c>
      <c r="Q1152" s="5" t="inlineStr">
        <is>
          <t>HEMANUELE DITZEL (MANU)</t>
        </is>
      </c>
      <c r="R1152" s="5" t="inlineStr"/>
      <c r="S1152" s="5" t="inlineStr">
        <is>
          <t>ZR - NAO APLICAVEL</t>
        </is>
      </c>
      <c r="T1152" s="5" t="inlineStr">
        <is>
          <t>HEMANUELE ROSA DITZEL</t>
        </is>
      </c>
      <c r="U1152" s="5" t="inlineStr"/>
      <c r="V1152" s="5" t="inlineStr">
        <is>
          <t>sem venda</t>
        </is>
      </c>
      <c r="W1152" s="5" t="inlineStr">
        <is>
          <t>REGIÕES/GRUPOS</t>
        </is>
      </c>
    </row>
    <row r="1153">
      <c r="A1153" s="20" t="n">
        <v>0</v>
      </c>
      <c r="B1153" s="21" t="inlineStr">
        <is>
          <t>ROXO</t>
        </is>
      </c>
      <c r="C1153" s="9" t="n">
        <v>1513.953488372093</v>
      </c>
      <c r="D1153" s="9" t="n">
        <v>0</v>
      </c>
      <c r="E1153" s="9" t="n">
        <v>1513.953488372093</v>
      </c>
      <c r="F1153" s="6" t="n">
        <v>0</v>
      </c>
      <c r="G1153" s="5" t="inlineStr">
        <is>
          <t>SEM GRUPO</t>
        </is>
      </c>
      <c r="H1153" s="5" t="inlineStr">
        <is>
          <t>SC</t>
        </is>
      </c>
      <c r="I1153" s="5" t="n">
        <v>1276</v>
      </c>
      <c r="J1153" s="5" t="inlineStr">
        <is>
          <t>Mapear + Prospectar</t>
        </is>
      </c>
      <c r="K1153" s="5" t="inlineStr">
        <is>
          <t>SEM REDE</t>
        </is>
      </c>
      <c r="L1153" s="5" t="inlineStr">
        <is>
          <t>SC</t>
        </is>
      </c>
      <c r="M1153" s="5" t="n">
        <v>1276</v>
      </c>
      <c r="N1153" s="9" t="n">
        <v>1537138.130000001</v>
      </c>
      <c r="O1153" s="19" t="n">
        <v>100.387808908046</v>
      </c>
      <c r="P1153" s="5" t="inlineStr">
        <is>
          <t>03 - SUL</t>
        </is>
      </c>
      <c r="Q1153" s="5" t="inlineStr">
        <is>
          <t>HEMANUELE DITZEL (MANU)</t>
        </is>
      </c>
      <c r="R1153" s="5" t="inlineStr"/>
      <c r="S1153" s="5" t="inlineStr">
        <is>
          <t>ZR - NAO APLICAVEL</t>
        </is>
      </c>
      <c r="T1153" s="5" t="inlineStr">
        <is>
          <t>HEMANUELE ROSA DITZEL</t>
        </is>
      </c>
      <c r="U1153" s="5" t="inlineStr"/>
      <c r="V1153" s="5" t="inlineStr">
        <is>
          <t>sem venda</t>
        </is>
      </c>
      <c r="W1153" s="5" t="inlineStr">
        <is>
          <t>REGIÕES/GRUPOS</t>
        </is>
      </c>
    </row>
    <row r="1154">
      <c r="A1154" s="20" t="n">
        <v>0</v>
      </c>
      <c r="B1154" s="21" t="inlineStr">
        <is>
          <t>ROXO</t>
        </is>
      </c>
      <c r="C1154" s="9" t="n">
        <v>2100</v>
      </c>
      <c r="D1154" s="9" t="n">
        <v>0</v>
      </c>
      <c r="E1154" s="9" t="n">
        <v>2100</v>
      </c>
      <c r="F1154" s="6" t="n">
        <v>0</v>
      </c>
      <c r="G1154" s="5" t="inlineStr">
        <is>
          <t>SEM GRUPO</t>
        </is>
      </c>
      <c r="H1154" s="5" t="inlineStr">
        <is>
          <t>RS</t>
        </is>
      </c>
      <c r="I1154" s="5" t="n">
        <v>1276</v>
      </c>
      <c r="J1154" s="5" t="inlineStr">
        <is>
          <t>Mapear + Prospectar</t>
        </is>
      </c>
      <c r="K1154" s="5" t="inlineStr">
        <is>
          <t>SEM REDE</t>
        </is>
      </c>
      <c r="L1154" s="5" t="inlineStr">
        <is>
          <t>RS</t>
        </is>
      </c>
      <c r="M1154" s="5" t="n">
        <v>1276</v>
      </c>
      <c r="N1154" s="9" t="n">
        <v>1537138.130000001</v>
      </c>
      <c r="O1154" s="19" t="n">
        <v>100.387808908046</v>
      </c>
      <c r="P1154" s="5" t="inlineStr">
        <is>
          <t>03 - SUL</t>
        </is>
      </c>
      <c r="Q1154" s="5" t="inlineStr">
        <is>
          <t>HEMANUELE DITZEL (MANU)</t>
        </is>
      </c>
      <c r="R1154" s="5" t="inlineStr"/>
      <c r="S1154" s="5" t="inlineStr">
        <is>
          <t>ZR - NAO APLICAVEL</t>
        </is>
      </c>
      <c r="T1154" s="5" t="inlineStr">
        <is>
          <t>HEMANUELE ROSA DITZEL</t>
        </is>
      </c>
      <c r="U1154" s="5" t="inlineStr"/>
      <c r="V1154" s="5" t="inlineStr">
        <is>
          <t>sem venda</t>
        </is>
      </c>
      <c r="W1154" s="5" t="inlineStr">
        <is>
          <t>REGIÕES/GRUPOS</t>
        </is>
      </c>
    </row>
    <row r="1155">
      <c r="A1155" s="20" t="n">
        <v>0</v>
      </c>
      <c r="B1155" s="21" t="inlineStr">
        <is>
          <t>ROXO</t>
        </is>
      </c>
      <c r="C1155" s="9" t="n">
        <v>1393.548387096774</v>
      </c>
      <c r="D1155" s="9" t="n">
        <v>0</v>
      </c>
      <c r="E1155" s="9" t="n">
        <v>1393.548387096774</v>
      </c>
      <c r="F1155" s="6" t="n">
        <v>0</v>
      </c>
      <c r="G1155" s="5" t="inlineStr">
        <is>
          <t>SEM GRUPO</t>
        </is>
      </c>
      <c r="H1155" s="5" t="inlineStr">
        <is>
          <t>RJ</t>
        </is>
      </c>
      <c r="I1155" s="5" t="n">
        <v>1276</v>
      </c>
      <c r="J1155" s="5" t="inlineStr">
        <is>
          <t>Mapear + Prospectar</t>
        </is>
      </c>
      <c r="K1155" s="5" t="inlineStr">
        <is>
          <t>SEM REDE</t>
        </is>
      </c>
      <c r="L1155" s="5" t="inlineStr">
        <is>
          <t>RJ</t>
        </is>
      </c>
      <c r="M1155" s="5" t="n">
        <v>1276</v>
      </c>
      <c r="N1155" s="9" t="n">
        <v>1537138.130000001</v>
      </c>
      <c r="O1155" s="19" t="n">
        <v>100.387808908046</v>
      </c>
      <c r="P1155" s="5" t="inlineStr">
        <is>
          <t>03 - RJ + ES + MG</t>
        </is>
      </c>
      <c r="Q1155" s="5" t="inlineStr">
        <is>
          <t>LARISSA PADILHA</t>
        </is>
      </c>
      <c r="R1155" s="5" t="inlineStr"/>
      <c r="S1155" s="5" t="inlineStr">
        <is>
          <t>42.149.466 LARISSA DA SILVA PADILHA - ME</t>
        </is>
      </c>
      <c r="T1155" s="5" t="inlineStr">
        <is>
          <t>ZV - NAO APLICAVEL</t>
        </is>
      </c>
      <c r="U1155" s="5" t="inlineStr"/>
      <c r="V1155" s="5" t="inlineStr">
        <is>
          <t>sem venda</t>
        </is>
      </c>
      <c r="W1155" s="5" t="inlineStr">
        <is>
          <t>REGIÕES/GRUPOS</t>
        </is>
      </c>
    </row>
    <row r="1156">
      <c r="A1156" s="20" t="n">
        <v>0</v>
      </c>
      <c r="B1156" s="21" t="inlineStr">
        <is>
          <t>ROXO</t>
        </is>
      </c>
      <c r="C1156" s="9" t="n">
        <v>1515.789473684211</v>
      </c>
      <c r="D1156" s="9" t="n">
        <v>0</v>
      </c>
      <c r="E1156" s="9" t="n">
        <v>1515.789473684211</v>
      </c>
      <c r="F1156" s="6" t="n">
        <v>0</v>
      </c>
      <c r="G1156" s="5" t="inlineStr">
        <is>
          <t>SEM GRUPO</t>
        </is>
      </c>
      <c r="H1156" s="5" t="inlineStr">
        <is>
          <t>PE</t>
        </is>
      </c>
      <c r="I1156" s="5" t="n">
        <v>1276</v>
      </c>
      <c r="J1156" s="5" t="inlineStr">
        <is>
          <t>Mapear + Prospectar</t>
        </is>
      </c>
      <c r="K1156" s="5" t="inlineStr">
        <is>
          <t>SEM REDE</t>
        </is>
      </c>
      <c r="L1156" s="5" t="inlineStr">
        <is>
          <t>PE</t>
        </is>
      </c>
      <c r="M1156" s="5" t="n">
        <v>1276</v>
      </c>
      <c r="N1156" s="9" t="n">
        <v>1537138.130000001</v>
      </c>
      <c r="O1156" s="19" t="n">
        <v>100.387808908046</v>
      </c>
      <c r="P1156" s="5" t="inlineStr">
        <is>
          <t>03 - NORDESTE (SEM MA)</t>
        </is>
      </c>
      <c r="Q1156" s="5" t="inlineStr">
        <is>
          <t>LARISSA PADILHA</t>
        </is>
      </c>
      <c r="R1156" s="5" t="inlineStr"/>
      <c r="S1156" s="5" t="inlineStr">
        <is>
          <t>42.149.466 LARISSA DA SILVA PADILHA - ME</t>
        </is>
      </c>
      <c r="T1156" s="5" t="inlineStr">
        <is>
          <t>ZV - NAO APLICAVEL</t>
        </is>
      </c>
      <c r="U1156" s="5" t="inlineStr"/>
      <c r="V1156" s="5" t="inlineStr">
        <is>
          <t>sem venda</t>
        </is>
      </c>
      <c r="W1156" s="5" t="inlineStr">
        <is>
          <t>REGIÕES/GRUPOS</t>
        </is>
      </c>
    </row>
    <row r="1157">
      <c r="A1157" s="20" t="n">
        <v>0</v>
      </c>
      <c r="B1157" s="21" t="inlineStr">
        <is>
          <t>ROXO</t>
        </is>
      </c>
      <c r="C1157" s="9" t="n">
        <v>1270.588235294118</v>
      </c>
      <c r="D1157" s="9" t="n">
        <v>0</v>
      </c>
      <c r="E1157" s="9" t="n">
        <v>1270.588235294118</v>
      </c>
      <c r="F1157" s="6" t="n">
        <v>0</v>
      </c>
      <c r="G1157" s="5" t="inlineStr">
        <is>
          <t>SEM GRUPO</t>
        </is>
      </c>
      <c r="H1157" s="5" t="inlineStr">
        <is>
          <t>CE</t>
        </is>
      </c>
      <c r="I1157" s="5" t="n">
        <v>1276</v>
      </c>
      <c r="J1157" s="5" t="inlineStr">
        <is>
          <t>Mapear + Prospectar</t>
        </is>
      </c>
      <c r="K1157" s="5" t="inlineStr">
        <is>
          <t>SEM REDE</t>
        </is>
      </c>
      <c r="L1157" s="5" t="inlineStr">
        <is>
          <t>CE</t>
        </is>
      </c>
      <c r="M1157" s="5" t="n">
        <v>1276</v>
      </c>
      <c r="N1157" s="9" t="n">
        <v>1537138.130000001</v>
      </c>
      <c r="O1157" s="19" t="n">
        <v>100.387808908046</v>
      </c>
      <c r="P1157" s="5" t="inlineStr">
        <is>
          <t>03 - NORDESTE (SEM MA)</t>
        </is>
      </c>
      <c r="Q1157" s="5" t="inlineStr">
        <is>
          <t>LARISSA PADILHA</t>
        </is>
      </c>
      <c r="R1157" s="5" t="inlineStr"/>
      <c r="S1157" s="5" t="inlineStr">
        <is>
          <t>42.149.466 LARISSA DA SILVA PADILHA - ME</t>
        </is>
      </c>
      <c r="T1157" s="5" t="inlineStr">
        <is>
          <t>ZV - NAO APLICAVEL</t>
        </is>
      </c>
      <c r="U1157" s="5" t="inlineStr"/>
      <c r="V1157" s="5" t="inlineStr">
        <is>
          <t>sem venda</t>
        </is>
      </c>
      <c r="W1157" s="5" t="inlineStr">
        <is>
          <t>REGIÕES/GRUPOS</t>
        </is>
      </c>
    </row>
    <row r="1158">
      <c r="A1158" s="20" t="n">
        <v>0</v>
      </c>
      <c r="B1158" s="21" t="inlineStr">
        <is>
          <t>ROXO</t>
        </is>
      </c>
      <c r="C1158" s="9" t="n">
        <v>1494.339622641509</v>
      </c>
      <c r="D1158" s="9" t="n">
        <v>0</v>
      </c>
      <c r="E1158" s="9" t="n">
        <v>1494.339622641509</v>
      </c>
      <c r="F1158" s="6" t="n">
        <v>0</v>
      </c>
      <c r="G1158" s="5" t="inlineStr">
        <is>
          <t>SEM GRUPO</t>
        </is>
      </c>
      <c r="H1158" s="5" t="inlineStr">
        <is>
          <t>GO</t>
        </is>
      </c>
      <c r="I1158" s="5" t="n">
        <v>1276</v>
      </c>
      <c r="J1158" s="5" t="inlineStr">
        <is>
          <t>Mapear + Prospectar</t>
        </is>
      </c>
      <c r="K1158" s="5" t="inlineStr">
        <is>
          <t>SEM REDE</t>
        </is>
      </c>
      <c r="L1158" s="5" t="inlineStr">
        <is>
          <t>GO</t>
        </is>
      </c>
      <c r="M1158" s="5" t="n">
        <v>1276</v>
      </c>
      <c r="N1158" s="9" t="n">
        <v>1537138.130000001</v>
      </c>
      <c r="O1158" s="19" t="n">
        <v>100.387808908046</v>
      </c>
      <c r="P1158" s="5" t="inlineStr">
        <is>
          <t>03 - CENTRO OESTE</t>
        </is>
      </c>
      <c r="Q1158" s="5" t="inlineStr">
        <is>
          <t>LARISSA PADILHA</t>
        </is>
      </c>
      <c r="R1158" s="5" t="inlineStr"/>
      <c r="S1158" s="5" t="inlineStr">
        <is>
          <t>42.149.466 LARISSA DA SILVA PADILHA - ME</t>
        </is>
      </c>
      <c r="T1158" s="5" t="inlineStr">
        <is>
          <t>ZV - NAO APLICAVEL</t>
        </is>
      </c>
      <c r="U1158" s="5" t="inlineStr"/>
      <c r="V1158" s="5" t="inlineStr">
        <is>
          <t>sem venda</t>
        </is>
      </c>
      <c r="W1158" s="5" t="inlineStr">
        <is>
          <t>REGIÕES/GRUPOS</t>
        </is>
      </c>
    </row>
    <row r="1159">
      <c r="A1159" s="20" t="n">
        <v>0</v>
      </c>
      <c r="B1159" s="21" t="inlineStr">
        <is>
          <t>ROXO</t>
        </is>
      </c>
      <c r="C1159" s="9" t="n">
        <v>1494.339622641509</v>
      </c>
      <c r="D1159" s="9" t="n">
        <v>0</v>
      </c>
      <c r="E1159" s="9" t="n">
        <v>1494.339622641509</v>
      </c>
      <c r="F1159" s="6" t="n">
        <v>0</v>
      </c>
      <c r="G1159" s="5" t="inlineStr">
        <is>
          <t>SEM GRUPO</t>
        </is>
      </c>
      <c r="H1159" s="5" t="inlineStr">
        <is>
          <t>GO</t>
        </is>
      </c>
      <c r="I1159" s="5" t="n">
        <v>1276</v>
      </c>
      <c r="J1159" s="5" t="inlineStr">
        <is>
          <t>Mapear + Prospectar</t>
        </is>
      </c>
      <c r="K1159" s="5" t="inlineStr">
        <is>
          <t>SEM REDE</t>
        </is>
      </c>
      <c r="L1159" s="5" t="inlineStr">
        <is>
          <t>GO</t>
        </is>
      </c>
      <c r="M1159" s="5" t="n">
        <v>1276</v>
      </c>
      <c r="N1159" s="9" t="n">
        <v>1537138.130000001</v>
      </c>
      <c r="O1159" s="19" t="n">
        <v>100.387808908046</v>
      </c>
      <c r="P1159" s="5" t="inlineStr">
        <is>
          <t>03 - CENTRO OESTE</t>
        </is>
      </c>
      <c r="Q1159" s="5" t="inlineStr">
        <is>
          <t>LARISSA PADILHA</t>
        </is>
      </c>
      <c r="R1159" s="5" t="inlineStr"/>
      <c r="S1159" s="5" t="inlineStr">
        <is>
          <t>42.149.466 LARISSA DA SILVA PADILHA - ME</t>
        </is>
      </c>
      <c r="T1159" s="5" t="inlineStr">
        <is>
          <t>ZV - NAO APLICAVEL</t>
        </is>
      </c>
      <c r="U1159" s="5" t="inlineStr"/>
      <c r="V1159" s="5" t="inlineStr">
        <is>
          <t>sem venda</t>
        </is>
      </c>
      <c r="W1159" s="5" t="inlineStr">
        <is>
          <t>REGIÕES/GRUPOS</t>
        </is>
      </c>
    </row>
    <row r="1160">
      <c r="A1160" s="20" t="n">
        <v>0</v>
      </c>
      <c r="B1160" s="21" t="inlineStr">
        <is>
          <t>ROXO</t>
        </is>
      </c>
      <c r="C1160" s="9" t="n">
        <v>1513.953488372093</v>
      </c>
      <c r="D1160" s="9" t="n">
        <v>0</v>
      </c>
      <c r="E1160" s="9" t="n">
        <v>1513.953488372093</v>
      </c>
      <c r="F1160" s="6" t="n">
        <v>0</v>
      </c>
      <c r="G1160" s="5" t="inlineStr">
        <is>
          <t>SEM GRUPO</t>
        </is>
      </c>
      <c r="H1160" s="5" t="inlineStr">
        <is>
          <t>SC</t>
        </is>
      </c>
      <c r="I1160" s="5" t="n">
        <v>1276</v>
      </c>
      <c r="J1160" s="5" t="inlineStr">
        <is>
          <t>Mapear + Prospectar</t>
        </is>
      </c>
      <c r="K1160" s="5" t="inlineStr">
        <is>
          <t>SEM REDE</t>
        </is>
      </c>
      <c r="L1160" s="5" t="inlineStr">
        <is>
          <t>SC</t>
        </is>
      </c>
      <c r="M1160" s="5" t="n">
        <v>1276</v>
      </c>
      <c r="N1160" s="9" t="n">
        <v>1537138.130000001</v>
      </c>
      <c r="O1160" s="19" t="n">
        <v>100.387808908046</v>
      </c>
      <c r="P1160" s="5" t="inlineStr">
        <is>
          <t>03 - SUL</t>
        </is>
      </c>
      <c r="Q1160" s="5" t="inlineStr">
        <is>
          <t>HEMANUELE DITZEL (MANU)</t>
        </is>
      </c>
      <c r="R1160" s="5" t="inlineStr"/>
      <c r="S1160" s="5" t="inlineStr">
        <is>
          <t>ZR - NAO APLICAVEL</t>
        </is>
      </c>
      <c r="T1160" s="5" t="inlineStr">
        <is>
          <t>HEMANUELE ROSA DITZEL</t>
        </is>
      </c>
      <c r="U1160" s="5" t="inlineStr"/>
      <c r="V1160" s="5" t="inlineStr">
        <is>
          <t>sem venda</t>
        </is>
      </c>
      <c r="W1160" s="5" t="inlineStr">
        <is>
          <t>REGIÕES/GRUPOS</t>
        </is>
      </c>
    </row>
    <row r="1161">
      <c r="A1161" s="20" t="n">
        <v>0</v>
      </c>
      <c r="B1161" s="21" t="inlineStr">
        <is>
          <t>ROXO</t>
        </is>
      </c>
      <c r="C1161" s="9" t="n">
        <v>1643.478260869565</v>
      </c>
      <c r="D1161" s="9" t="n">
        <v>0</v>
      </c>
      <c r="E1161" s="9" t="n">
        <v>1643.478260869565</v>
      </c>
      <c r="F1161" s="6" t="n">
        <v>0</v>
      </c>
      <c r="G1161" s="5" t="inlineStr">
        <is>
          <t>SEM GRUPO</t>
        </is>
      </c>
      <c r="H1161" s="5" t="inlineStr">
        <is>
          <t>SC</t>
        </is>
      </c>
      <c r="I1161" s="5" t="n">
        <v>1276</v>
      </c>
      <c r="J1161" s="5" t="inlineStr">
        <is>
          <t>Mapear + Prospectar</t>
        </is>
      </c>
      <c r="K1161" s="5" t="inlineStr">
        <is>
          <t>SEM REDE</t>
        </is>
      </c>
      <c r="L1161" s="5" t="inlineStr">
        <is>
          <t>SC</t>
        </is>
      </c>
      <c r="M1161" s="5" t="n">
        <v>1276</v>
      </c>
      <c r="N1161" s="9" t="n">
        <v>1537138.130000001</v>
      </c>
      <c r="O1161" s="19" t="n">
        <v>100.387808908046</v>
      </c>
      <c r="P1161" s="5" t="inlineStr">
        <is>
          <t>03 - SUL</t>
        </is>
      </c>
      <c r="Q1161" s="5" t="inlineStr">
        <is>
          <t>HEMANUELE DITZEL (MANU)</t>
        </is>
      </c>
      <c r="R1161" s="5" t="inlineStr"/>
      <c r="S1161" s="5" t="inlineStr">
        <is>
          <t>ZR - NAO APLICAVEL</t>
        </is>
      </c>
      <c r="T1161" s="5" t="inlineStr">
        <is>
          <t>HEMANUELE ROSA DITZEL</t>
        </is>
      </c>
      <c r="U1161" s="5" t="inlineStr"/>
      <c r="V1161" s="5" t="inlineStr">
        <is>
          <t>sem venda</t>
        </is>
      </c>
      <c r="W1161" s="5" t="inlineStr">
        <is>
          <t>REGIÕES/GRUPOS</t>
        </is>
      </c>
    </row>
    <row r="1162">
      <c r="A1162" s="20" t="n">
        <v>0</v>
      </c>
      <c r="B1162" s="21" t="inlineStr">
        <is>
          <t>ROXO</t>
        </is>
      </c>
      <c r="C1162" s="9" t="n">
        <v>1553.191489361702</v>
      </c>
      <c r="D1162" s="9" t="n">
        <v>0</v>
      </c>
      <c r="E1162" s="9" t="n">
        <v>1553.191489361702</v>
      </c>
      <c r="F1162" s="6" t="n">
        <v>0</v>
      </c>
      <c r="G1162" s="5" t="inlineStr">
        <is>
          <t>SEM GRUPO</t>
        </is>
      </c>
      <c r="H1162" s="5" t="inlineStr">
        <is>
          <t>SC</t>
        </is>
      </c>
      <c r="I1162" s="5" t="n">
        <v>1276</v>
      </c>
      <c r="J1162" s="5" t="inlineStr">
        <is>
          <t>Mapear + Prospectar</t>
        </is>
      </c>
      <c r="K1162" s="5" t="inlineStr">
        <is>
          <t>SEM REDE</t>
        </is>
      </c>
      <c r="L1162" s="5" t="inlineStr">
        <is>
          <t>SC</t>
        </is>
      </c>
      <c r="M1162" s="5" t="n">
        <v>1276</v>
      </c>
      <c r="N1162" s="9" t="n">
        <v>1537138.130000001</v>
      </c>
      <c r="O1162" s="19" t="n">
        <v>100.387808908046</v>
      </c>
      <c r="P1162" s="5" t="inlineStr">
        <is>
          <t>03 - SUL</t>
        </is>
      </c>
      <c r="Q1162" s="5" t="inlineStr">
        <is>
          <t>HEMANUELE DITZEL (MANU)</t>
        </is>
      </c>
      <c r="R1162" s="5" t="inlineStr"/>
      <c r="S1162" s="5" t="inlineStr">
        <is>
          <t>ZR - NAO APLICAVEL</t>
        </is>
      </c>
      <c r="T1162" s="5" t="inlineStr">
        <is>
          <t>HEMANUELE ROSA DITZEL</t>
        </is>
      </c>
      <c r="U1162" s="5" t="inlineStr"/>
      <c r="V1162" s="5" t="inlineStr">
        <is>
          <t>sem venda</t>
        </is>
      </c>
      <c r="W1162" s="5" t="inlineStr">
        <is>
          <t>REGIÕES/GRUPOS</t>
        </is>
      </c>
    </row>
    <row r="1163">
      <c r="A1163" s="20" t="n">
        <v>0</v>
      </c>
      <c r="B1163" s="21" t="inlineStr">
        <is>
          <t>ROXO</t>
        </is>
      </c>
      <c r="C1163" s="9" t="n">
        <v>1513.953488372093</v>
      </c>
      <c r="D1163" s="9" t="n">
        <v>0</v>
      </c>
      <c r="E1163" s="9" t="n">
        <v>1513.953488372093</v>
      </c>
      <c r="F1163" s="6" t="n">
        <v>0</v>
      </c>
      <c r="G1163" s="5" t="inlineStr">
        <is>
          <t>SEM GRUPO</t>
        </is>
      </c>
      <c r="H1163" s="5" t="inlineStr">
        <is>
          <t>SC</t>
        </is>
      </c>
      <c r="I1163" s="5" t="n">
        <v>1276</v>
      </c>
      <c r="J1163" s="5" t="inlineStr">
        <is>
          <t>Mapear + Prospectar</t>
        </is>
      </c>
      <c r="K1163" s="5" t="inlineStr">
        <is>
          <t>SEM REDE</t>
        </is>
      </c>
      <c r="L1163" s="5" t="inlineStr">
        <is>
          <t>SC</t>
        </is>
      </c>
      <c r="M1163" s="5" t="n">
        <v>1276</v>
      </c>
      <c r="N1163" s="9" t="n">
        <v>1537138.130000001</v>
      </c>
      <c r="O1163" s="19" t="n">
        <v>100.387808908046</v>
      </c>
      <c r="P1163" s="5" t="inlineStr">
        <is>
          <t>03 - SUL</t>
        </is>
      </c>
      <c r="Q1163" s="5" t="inlineStr">
        <is>
          <t>HEMANUELE DITZEL (MANU)</t>
        </is>
      </c>
      <c r="R1163" s="5" t="inlineStr"/>
      <c r="S1163" s="5" t="inlineStr">
        <is>
          <t>ZR - NAO APLICAVEL</t>
        </is>
      </c>
      <c r="T1163" s="5" t="inlineStr">
        <is>
          <t>HEMANUELE ROSA DITZEL</t>
        </is>
      </c>
      <c r="U1163" s="5" t="inlineStr"/>
      <c r="V1163" s="5" t="inlineStr">
        <is>
          <t>sem venda</t>
        </is>
      </c>
      <c r="W1163" s="5" t="inlineStr">
        <is>
          <t>REGIÕES/GRUPOS</t>
        </is>
      </c>
    </row>
    <row r="1164">
      <c r="A1164" s="20" t="n">
        <v>0</v>
      </c>
      <c r="B1164" s="21" t="inlineStr">
        <is>
          <t>ROXO</t>
        </is>
      </c>
      <c r="C1164" s="9" t="n">
        <v>1613.793103448276</v>
      </c>
      <c r="D1164" s="9" t="n">
        <v>0</v>
      </c>
      <c r="E1164" s="9" t="n">
        <v>1613.793103448276</v>
      </c>
      <c r="F1164" s="6" t="n">
        <v>0</v>
      </c>
      <c r="G1164" s="5" t="inlineStr">
        <is>
          <t>SEM GRUPO</t>
        </is>
      </c>
      <c r="H1164" s="5" t="inlineStr">
        <is>
          <t>PR</t>
        </is>
      </c>
      <c r="I1164" s="5" t="n">
        <v>1276</v>
      </c>
      <c r="J1164" s="5" t="inlineStr">
        <is>
          <t>Mapear + Prospectar</t>
        </is>
      </c>
      <c r="K1164" s="5" t="inlineStr">
        <is>
          <t>SEM REDE</t>
        </is>
      </c>
      <c r="L1164" s="5" t="inlineStr">
        <is>
          <t>PR</t>
        </is>
      </c>
      <c r="M1164" s="5" t="n">
        <v>1276</v>
      </c>
      <c r="N1164" s="9" t="n">
        <v>1537138.130000001</v>
      </c>
      <c r="O1164" s="19" t="n">
        <v>100.387808908046</v>
      </c>
      <c r="P1164" s="5" t="inlineStr">
        <is>
          <t>03 - SUL</t>
        </is>
      </c>
      <c r="Q1164" s="5" t="inlineStr">
        <is>
          <t>HEMANUELE DITZEL (MANU)</t>
        </is>
      </c>
      <c r="R1164" s="5" t="inlineStr"/>
      <c r="S1164" s="5" t="inlineStr">
        <is>
          <t>ZR - NAO APLICAVEL</t>
        </is>
      </c>
      <c r="T1164" s="5" t="inlineStr">
        <is>
          <t>HEMANUELE ROSA DITZEL</t>
        </is>
      </c>
      <c r="U1164" s="5" t="inlineStr"/>
      <c r="V1164" s="5" t="inlineStr">
        <is>
          <t>sem venda</t>
        </is>
      </c>
      <c r="W1164" s="5" t="inlineStr">
        <is>
          <t>REGIÕES/GRUPOS</t>
        </is>
      </c>
    </row>
    <row r="1165">
      <c r="A1165" s="20" t="n">
        <v>0</v>
      </c>
      <c r="B1165" s="21" t="inlineStr">
        <is>
          <t>ROXO</t>
        </is>
      </c>
      <c r="C1165" s="9" t="n">
        <v>1582.758620689655</v>
      </c>
      <c r="D1165" s="9" t="n">
        <v>0</v>
      </c>
      <c r="E1165" s="9" t="n">
        <v>1582.758620689655</v>
      </c>
      <c r="F1165" s="6" t="n">
        <v>0</v>
      </c>
      <c r="G1165" s="5" t="inlineStr">
        <is>
          <t>SEM GRUPO</t>
        </is>
      </c>
      <c r="H1165" s="5" t="inlineStr">
        <is>
          <t>RS</t>
        </is>
      </c>
      <c r="I1165" s="5" t="n">
        <v>1276</v>
      </c>
      <c r="J1165" s="5" t="inlineStr">
        <is>
          <t>Mapear + Prospectar</t>
        </is>
      </c>
      <c r="K1165" s="5" t="inlineStr">
        <is>
          <t>SEM REDE</t>
        </is>
      </c>
      <c r="L1165" s="5" t="inlineStr">
        <is>
          <t>RS</t>
        </is>
      </c>
      <c r="M1165" s="5" t="n">
        <v>1276</v>
      </c>
      <c r="N1165" s="9" t="n">
        <v>1537138.130000001</v>
      </c>
      <c r="O1165" s="19" t="n">
        <v>100.387808908046</v>
      </c>
      <c r="P1165" s="5" t="inlineStr">
        <is>
          <t>03 - SUL</t>
        </is>
      </c>
      <c r="Q1165" s="5" t="inlineStr">
        <is>
          <t>HEMANUELE DITZEL (MANU)</t>
        </is>
      </c>
      <c r="R1165" s="5" t="inlineStr"/>
      <c r="S1165" s="5" t="inlineStr">
        <is>
          <t>ZR - NAO APLICAVEL</t>
        </is>
      </c>
      <c r="T1165" s="5" t="inlineStr">
        <is>
          <t>HEMANUELE ROSA DITZEL</t>
        </is>
      </c>
      <c r="U1165" s="5" t="inlineStr"/>
      <c r="V1165" s="5" t="inlineStr">
        <is>
          <t>sem venda</t>
        </is>
      </c>
      <c r="W1165" s="5" t="inlineStr">
        <is>
          <t>REGIÕES/GRUPOS</t>
        </is>
      </c>
    </row>
    <row r="1166">
      <c r="A1166" s="20" t="n">
        <v>0</v>
      </c>
      <c r="B1166" s="21" t="inlineStr">
        <is>
          <t>ROXO</t>
        </is>
      </c>
      <c r="C1166" s="9" t="n">
        <v>1800</v>
      </c>
      <c r="D1166" s="9" t="n">
        <v>0</v>
      </c>
      <c r="E1166" s="9" t="n">
        <v>1800</v>
      </c>
      <c r="F1166" s="6" t="n">
        <v>0</v>
      </c>
      <c r="G1166" s="5" t="inlineStr">
        <is>
          <t>SEM GRUPO</t>
        </is>
      </c>
      <c r="H1166" s="5" t="inlineStr">
        <is>
          <t>RO</t>
        </is>
      </c>
      <c r="I1166" s="5" t="n">
        <v>1276</v>
      </c>
      <c r="J1166" s="5" t="inlineStr">
        <is>
          <t>Mapear + Prospectar</t>
        </is>
      </c>
      <c r="K1166" s="5" t="inlineStr">
        <is>
          <t>SEM REDE</t>
        </is>
      </c>
      <c r="L1166" s="5" t="inlineStr">
        <is>
          <t>RO</t>
        </is>
      </c>
      <c r="M1166" s="5" t="n">
        <v>1276</v>
      </c>
      <c r="N1166" s="9" t="n">
        <v>1537138.130000001</v>
      </c>
      <c r="O1166" s="19" t="n">
        <v>100.387808908046</v>
      </c>
      <c r="P1166" s="5" t="inlineStr">
        <is>
          <t>03 - NORTE + MA</t>
        </is>
      </c>
      <c r="Q1166" s="5" t="inlineStr">
        <is>
          <t>LARISSA PADILHA</t>
        </is>
      </c>
      <c r="R1166" s="5" t="inlineStr"/>
      <c r="S1166" s="5" t="inlineStr">
        <is>
          <t>42.149.466 LARISSA DA SILVA PADILHA - ME</t>
        </is>
      </c>
      <c r="T1166" s="5" t="inlineStr">
        <is>
          <t>ZV - NAO APLICAVEL</t>
        </is>
      </c>
      <c r="U1166" s="5" t="inlineStr"/>
      <c r="V1166" s="5" t="inlineStr">
        <is>
          <t>sem venda</t>
        </is>
      </c>
      <c r="W1166" s="5" t="inlineStr">
        <is>
          <t>REGIÕES/GRUPOS</t>
        </is>
      </c>
    </row>
    <row r="1167">
      <c r="A1167" s="20" t="n">
        <v>0</v>
      </c>
      <c r="B1167" s="21" t="inlineStr">
        <is>
          <t>ROXO</t>
        </is>
      </c>
      <c r="C1167" s="9" t="n">
        <v>1553.191489361702</v>
      </c>
      <c r="D1167" s="9" t="n">
        <v>0</v>
      </c>
      <c r="E1167" s="9" t="n">
        <v>1553.191489361702</v>
      </c>
      <c r="F1167" s="6" t="n">
        <v>0</v>
      </c>
      <c r="G1167" s="5" t="inlineStr">
        <is>
          <t>SEM GRUPO</t>
        </is>
      </c>
      <c r="H1167" s="5" t="inlineStr">
        <is>
          <t>SC</t>
        </is>
      </c>
      <c r="I1167" s="5" t="n">
        <v>1276</v>
      </c>
      <c r="J1167" s="5" t="inlineStr">
        <is>
          <t>Mapear + Prospectar</t>
        </is>
      </c>
      <c r="K1167" s="5" t="inlineStr">
        <is>
          <t>SEM REDE</t>
        </is>
      </c>
      <c r="L1167" s="5" t="inlineStr">
        <is>
          <t>SC</t>
        </is>
      </c>
      <c r="M1167" s="5" t="n">
        <v>1276</v>
      </c>
      <c r="N1167" s="9" t="n">
        <v>1537138.130000001</v>
      </c>
      <c r="O1167" s="19" t="n">
        <v>100.387808908046</v>
      </c>
      <c r="P1167" s="5" t="inlineStr">
        <is>
          <t>03 - SUL</t>
        </is>
      </c>
      <c r="Q1167" s="5" t="inlineStr">
        <is>
          <t>HEMANUELE DITZEL (MANU)</t>
        </is>
      </c>
      <c r="R1167" s="5" t="inlineStr"/>
      <c r="S1167" s="5" t="inlineStr">
        <is>
          <t>LG REPRESENTACOES LTDA - EPP</t>
        </is>
      </c>
      <c r="T1167" s="5" t="inlineStr">
        <is>
          <t>ZV - NAO APLICAVEL</t>
        </is>
      </c>
      <c r="U1167" s="5" t="inlineStr"/>
      <c r="V1167" s="5" t="inlineStr">
        <is>
          <t>sem venda</t>
        </is>
      </c>
      <c r="W1167" s="5" t="inlineStr">
        <is>
          <t>REGIÕES/GRUPOS</t>
        </is>
      </c>
    </row>
    <row r="1168">
      <c r="A1168" s="20" t="n">
        <v>0</v>
      </c>
      <c r="B1168" s="21" t="inlineStr">
        <is>
          <t>ROXO</t>
        </is>
      </c>
      <c r="C1168" s="9" t="n">
        <v>1440</v>
      </c>
      <c r="D1168" s="9" t="n">
        <v>0</v>
      </c>
      <c r="E1168" s="9" t="n">
        <v>1440</v>
      </c>
      <c r="F1168" s="6" t="n">
        <v>0</v>
      </c>
      <c r="G1168" s="5" t="inlineStr">
        <is>
          <t>SEM GRUPO</t>
        </is>
      </c>
      <c r="H1168" s="5" t="inlineStr">
        <is>
          <t>MG</t>
        </is>
      </c>
      <c r="I1168" s="5" t="n">
        <v>1276</v>
      </c>
      <c r="J1168" s="5" t="inlineStr">
        <is>
          <t>Mapear + Prospectar</t>
        </is>
      </c>
      <c r="K1168" s="5" t="inlineStr">
        <is>
          <t>SEM REDE</t>
        </is>
      </c>
      <c r="L1168" s="5" t="inlineStr">
        <is>
          <t>MG</t>
        </is>
      </c>
      <c r="M1168" s="5" t="n">
        <v>1276</v>
      </c>
      <c r="N1168" s="9" t="n">
        <v>1537138.130000001</v>
      </c>
      <c r="O1168" s="19" t="n">
        <v>100.387808908046</v>
      </c>
      <c r="P1168" s="5" t="inlineStr">
        <is>
          <t>03 - RJ + ES + MG</t>
        </is>
      </c>
      <c r="Q1168" s="5" t="inlineStr">
        <is>
          <t>LARISSA PADILHA</t>
        </is>
      </c>
      <c r="R1168" s="5" t="inlineStr"/>
      <c r="S1168" s="5" t="inlineStr">
        <is>
          <t>42.149.466 LARISSA DA SILVA PADILHA - ME</t>
        </is>
      </c>
      <c r="T1168" s="5" t="inlineStr">
        <is>
          <t>ZV - NAO APLICAVEL</t>
        </is>
      </c>
      <c r="U1168" s="5" t="inlineStr"/>
      <c r="V1168" s="5" t="inlineStr">
        <is>
          <t>sem venda</t>
        </is>
      </c>
      <c r="W1168" s="5" t="inlineStr">
        <is>
          <t>REGIÕES/GRUPOS</t>
        </is>
      </c>
    </row>
    <row r="1169">
      <c r="A1169" s="20" t="n">
        <v>0</v>
      </c>
      <c r="B1169" s="21" t="inlineStr">
        <is>
          <t>ROXO</t>
        </is>
      </c>
      <c r="C1169" s="9" t="n">
        <v>1600</v>
      </c>
      <c r="D1169" s="9" t="n">
        <v>0</v>
      </c>
      <c r="E1169" s="9" t="n">
        <v>1600</v>
      </c>
      <c r="F1169" s="6" t="n">
        <v>0</v>
      </c>
      <c r="G1169" s="5" t="inlineStr">
        <is>
          <t>SEM GRUPO</t>
        </is>
      </c>
      <c r="H1169" s="5" t="inlineStr">
        <is>
          <t>AL</t>
        </is>
      </c>
      <c r="I1169" s="5" t="n">
        <v>1276</v>
      </c>
      <c r="J1169" s="5" t="inlineStr">
        <is>
          <t>Mapear + Prospectar</t>
        </is>
      </c>
      <c r="K1169" s="5" t="inlineStr">
        <is>
          <t>SEM REDE</t>
        </is>
      </c>
      <c r="L1169" s="5" t="inlineStr">
        <is>
          <t>AL</t>
        </is>
      </c>
      <c r="M1169" s="5" t="n">
        <v>1276</v>
      </c>
      <c r="N1169" s="9" t="n">
        <v>1537138.130000001</v>
      </c>
      <c r="O1169" s="19" t="n">
        <v>100.387808908046</v>
      </c>
      <c r="P1169" s="5" t="inlineStr">
        <is>
          <t>03 - NORDESTE (SEM MA)</t>
        </is>
      </c>
      <c r="Q1169" s="5" t="inlineStr">
        <is>
          <t>LARISSA PADILHA</t>
        </is>
      </c>
      <c r="R1169" s="5" t="inlineStr"/>
      <c r="S1169" s="5" t="inlineStr">
        <is>
          <t>42.149.466 LARISSA DA SILVA PADILHA - ME</t>
        </is>
      </c>
      <c r="T1169" s="5" t="inlineStr">
        <is>
          <t>ZV - NAO APLICAVEL</t>
        </is>
      </c>
      <c r="U1169" s="5" t="inlineStr"/>
      <c r="V1169" s="5" t="inlineStr">
        <is>
          <t>sem venda</t>
        </is>
      </c>
      <c r="W1169" s="5" t="inlineStr">
        <is>
          <t>REGIÕES/GRUPOS</t>
        </is>
      </c>
    </row>
    <row r="1170">
      <c r="A1170" s="20" t="n">
        <v>0</v>
      </c>
      <c r="B1170" s="21" t="inlineStr">
        <is>
          <t>ROXO</t>
        </is>
      </c>
      <c r="C1170" s="9" t="n">
        <v>1612.5</v>
      </c>
      <c r="D1170" s="9" t="n">
        <v>0</v>
      </c>
      <c r="E1170" s="9" t="n">
        <v>1612.5</v>
      </c>
      <c r="F1170" s="6" t="n">
        <v>0</v>
      </c>
      <c r="G1170" s="5" t="inlineStr">
        <is>
          <t>SEM GRUPO</t>
        </is>
      </c>
      <c r="H1170" s="5" t="inlineStr">
        <is>
          <t>RS</t>
        </is>
      </c>
      <c r="I1170" s="5" t="n">
        <v>1276</v>
      </c>
      <c r="J1170" s="5" t="inlineStr">
        <is>
          <t>Mapear + Prospectar</t>
        </is>
      </c>
      <c r="K1170" s="5" t="inlineStr">
        <is>
          <t>SEM REDE</t>
        </is>
      </c>
      <c r="L1170" s="5" t="inlineStr">
        <is>
          <t>RS</t>
        </is>
      </c>
      <c r="M1170" s="5" t="n">
        <v>1276</v>
      </c>
      <c r="N1170" s="9" t="n">
        <v>1537138.130000001</v>
      </c>
      <c r="O1170" s="19" t="n">
        <v>100.387808908046</v>
      </c>
      <c r="P1170" s="5" t="inlineStr">
        <is>
          <t>03 - SUL</t>
        </is>
      </c>
      <c r="Q1170" s="5" t="inlineStr">
        <is>
          <t>HEMANUELE DITZEL (MANU)</t>
        </is>
      </c>
      <c r="R1170" s="5" t="inlineStr"/>
      <c r="S1170" s="5" t="inlineStr">
        <is>
          <t>ZR - NAO APLICAVEL</t>
        </is>
      </c>
      <c r="T1170" s="5" t="inlineStr">
        <is>
          <t>HEMANUELE ROSA DITZEL</t>
        </is>
      </c>
      <c r="U1170" s="5" t="inlineStr"/>
      <c r="V1170" s="5" t="inlineStr">
        <is>
          <t>sem venda</t>
        </is>
      </c>
      <c r="W1170" s="5" t="inlineStr">
        <is>
          <t>REGIÕES/GRUPOS</t>
        </is>
      </c>
    </row>
    <row r="1171">
      <c r="A1171" s="20" t="n">
        <v>0</v>
      </c>
      <c r="B1171" s="21" t="inlineStr">
        <is>
          <t>ROXO</t>
        </is>
      </c>
      <c r="C1171" s="9" t="n">
        <v>2442.857142857143</v>
      </c>
      <c r="D1171" s="9" t="n">
        <v>0</v>
      </c>
      <c r="E1171" s="9" t="n">
        <v>2442.857142857143</v>
      </c>
      <c r="F1171" s="6" t="n">
        <v>0</v>
      </c>
      <c r="G1171" s="5" t="inlineStr">
        <is>
          <t>SEM GRUPO</t>
        </is>
      </c>
      <c r="H1171" s="5" t="inlineStr">
        <is>
          <t>SP</t>
        </is>
      </c>
      <c r="I1171" s="5" t="n">
        <v>1276</v>
      </c>
      <c r="J1171" s="5" t="inlineStr">
        <is>
          <t>Mapear + Prospectar</t>
        </is>
      </c>
      <c r="K1171" s="5" t="inlineStr">
        <is>
          <t>SEM REDE</t>
        </is>
      </c>
      <c r="L1171" s="5" t="inlineStr">
        <is>
          <t>SP</t>
        </is>
      </c>
      <c r="M1171" s="5" t="n">
        <v>1276</v>
      </c>
      <c r="N1171" s="9" t="n">
        <v>1537138.130000001</v>
      </c>
      <c r="O1171" s="19" t="n">
        <v>100.387808908046</v>
      </c>
      <c r="P1171" s="5" t="inlineStr">
        <is>
          <t>03 - SP CAPITAL</t>
        </is>
      </c>
      <c r="Q1171" s="5" t="inlineStr">
        <is>
          <t>LARISSA PADILHA</t>
        </is>
      </c>
      <c r="R1171" s="5" t="inlineStr"/>
      <c r="S1171" s="5" t="inlineStr">
        <is>
          <t>42.149.466 LARISSA DA SILVA PADILHA - ME</t>
        </is>
      </c>
      <c r="T1171" s="5" t="inlineStr">
        <is>
          <t>ZV - NAO APLICAVEL</t>
        </is>
      </c>
      <c r="U1171" s="5" t="inlineStr"/>
      <c r="V1171" s="5" t="inlineStr">
        <is>
          <t>sem venda</t>
        </is>
      </c>
      <c r="W1171" s="5" t="inlineStr">
        <is>
          <t>REGIÕES/GRUPOS</t>
        </is>
      </c>
    </row>
    <row r="1172">
      <c r="A1172" s="20" t="n">
        <v>0</v>
      </c>
      <c r="B1172" s="21" t="inlineStr">
        <is>
          <t>ROXO</t>
        </is>
      </c>
      <c r="C1172" s="9" t="n">
        <v>1582.758620689655</v>
      </c>
      <c r="D1172" s="9" t="n">
        <v>0</v>
      </c>
      <c r="E1172" s="9" t="n">
        <v>1582.758620689655</v>
      </c>
      <c r="F1172" s="6" t="n">
        <v>0</v>
      </c>
      <c r="G1172" s="5" t="inlineStr">
        <is>
          <t>SEM GRUPO</t>
        </is>
      </c>
      <c r="H1172" s="5" t="inlineStr">
        <is>
          <t>RS</t>
        </is>
      </c>
      <c r="I1172" s="5" t="n">
        <v>1276</v>
      </c>
      <c r="J1172" s="5" t="inlineStr">
        <is>
          <t>Mapear + Prospectar</t>
        </is>
      </c>
      <c r="K1172" s="5" t="inlineStr">
        <is>
          <t>SEM REDE</t>
        </is>
      </c>
      <c r="L1172" s="5" t="inlineStr">
        <is>
          <t>RS</t>
        </is>
      </c>
      <c r="M1172" s="5" t="n">
        <v>1276</v>
      </c>
      <c r="N1172" s="9" t="n">
        <v>1537138.130000001</v>
      </c>
      <c r="O1172" s="19" t="n">
        <v>100.387808908046</v>
      </c>
      <c r="P1172" s="5" t="inlineStr">
        <is>
          <t>03 - SUL</t>
        </is>
      </c>
      <c r="Q1172" s="5" t="inlineStr">
        <is>
          <t>HEMANUELE DITZEL (MANU)</t>
        </is>
      </c>
      <c r="R1172" s="5" t="inlineStr"/>
      <c r="S1172" s="5" t="inlineStr">
        <is>
          <t>ZR - NAO APLICAVEL</t>
        </is>
      </c>
      <c r="T1172" s="5" t="inlineStr">
        <is>
          <t>HEMANUELE ROSA DITZEL</t>
        </is>
      </c>
      <c r="U1172" s="5" t="inlineStr"/>
      <c r="V1172" s="5" t="inlineStr">
        <is>
          <t>sem venda</t>
        </is>
      </c>
      <c r="W1172" s="5" t="inlineStr">
        <is>
          <t>REGIÕES/GRUPOS</t>
        </is>
      </c>
    </row>
    <row r="1173">
      <c r="A1173" s="20" t="n">
        <v>0</v>
      </c>
      <c r="B1173" s="21" t="inlineStr">
        <is>
          <t>ROXO</t>
        </is>
      </c>
      <c r="C1173" s="9" t="n">
        <v>1565.217391304348</v>
      </c>
      <c r="D1173" s="9" t="n">
        <v>0</v>
      </c>
      <c r="E1173" s="9" t="n">
        <v>1565.217391304348</v>
      </c>
      <c r="F1173" s="6" t="n">
        <v>0</v>
      </c>
      <c r="G1173" s="5" t="inlineStr">
        <is>
          <t>SEM GRUPO</t>
        </is>
      </c>
      <c r="H1173" s="5" t="inlineStr">
        <is>
          <t>MG</t>
        </is>
      </c>
      <c r="I1173" s="5" t="n">
        <v>1276</v>
      </c>
      <c r="J1173" s="5" t="inlineStr">
        <is>
          <t>Mapear + Prospectar</t>
        </is>
      </c>
      <c r="K1173" s="5" t="inlineStr">
        <is>
          <t>SEM REDE</t>
        </is>
      </c>
      <c r="L1173" s="5" t="inlineStr">
        <is>
          <t>MG</t>
        </is>
      </c>
      <c r="M1173" s="5" t="n">
        <v>1276</v>
      </c>
      <c r="N1173" s="9" t="n">
        <v>1537138.130000001</v>
      </c>
      <c r="O1173" s="19" t="n">
        <v>100.387808908046</v>
      </c>
      <c r="P1173" s="5" t="inlineStr">
        <is>
          <t>03 - RJ + ES + MG</t>
        </is>
      </c>
      <c r="Q1173" s="5" t="inlineStr">
        <is>
          <t>LARISSA PADILHA</t>
        </is>
      </c>
      <c r="R1173" s="5" t="inlineStr"/>
      <c r="S1173" s="5" t="inlineStr">
        <is>
          <t>42.149.466 LARISSA DA SILVA PADILHA - ME</t>
        </is>
      </c>
      <c r="T1173" s="5" t="inlineStr">
        <is>
          <t>ZV - NAO APLICAVEL</t>
        </is>
      </c>
      <c r="U1173" s="5" t="inlineStr"/>
      <c r="V1173" s="5" t="inlineStr">
        <is>
          <t>sem venda</t>
        </is>
      </c>
      <c r="W1173" s="5" t="inlineStr">
        <is>
          <t>REGIÕES/GRUPOS</t>
        </is>
      </c>
    </row>
    <row r="1174">
      <c r="A1174" s="20" t="n">
        <v>0</v>
      </c>
      <c r="B1174" s="21" t="inlineStr">
        <is>
          <t>ROXO</t>
        </is>
      </c>
      <c r="C1174" s="9" t="n">
        <v>1542.857142857143</v>
      </c>
      <c r="D1174" s="9" t="n">
        <v>0</v>
      </c>
      <c r="E1174" s="9" t="n">
        <v>1542.857142857143</v>
      </c>
      <c r="F1174" s="6" t="n">
        <v>0</v>
      </c>
      <c r="G1174" s="5" t="inlineStr">
        <is>
          <t>SEM GRUPO</t>
        </is>
      </c>
      <c r="H1174" s="5" t="inlineStr">
        <is>
          <t>MT</t>
        </is>
      </c>
      <c r="I1174" s="5" t="n">
        <v>1276</v>
      </c>
      <c r="J1174" s="5" t="inlineStr">
        <is>
          <t>Mapear + Prospectar</t>
        </is>
      </c>
      <c r="K1174" s="5" t="inlineStr">
        <is>
          <t>SEM REDE</t>
        </is>
      </c>
      <c r="L1174" s="5" t="inlineStr">
        <is>
          <t>MT</t>
        </is>
      </c>
      <c r="M1174" s="5" t="n">
        <v>1276</v>
      </c>
      <c r="N1174" s="9" t="n">
        <v>1537138.130000001</v>
      </c>
      <c r="O1174" s="19" t="n">
        <v>100.387808908046</v>
      </c>
      <c r="P1174" s="5" t="inlineStr">
        <is>
          <t>03 - CENTRO OESTE</t>
        </is>
      </c>
      <c r="Q1174" s="5" t="inlineStr">
        <is>
          <t>LARISSA PADILHA</t>
        </is>
      </c>
      <c r="R1174" s="5" t="inlineStr"/>
      <c r="S1174" s="5" t="inlineStr">
        <is>
          <t>42.149.466 LARISSA DA SILVA PADILHA - ME</t>
        </is>
      </c>
      <c r="T1174" s="5" t="inlineStr">
        <is>
          <t>ZV - NAO APLICAVEL</t>
        </is>
      </c>
      <c r="U1174" s="5" t="inlineStr"/>
      <c r="V1174" s="5" t="inlineStr">
        <is>
          <t>sem venda</t>
        </is>
      </c>
      <c r="W1174" s="5" t="inlineStr">
        <is>
          <t>REGIÕES/GRUPOS</t>
        </is>
      </c>
    </row>
    <row r="1175">
      <c r="A1175" s="20" t="n">
        <v>0</v>
      </c>
      <c r="B1175" s="21" t="inlineStr">
        <is>
          <t>ROXO</t>
        </is>
      </c>
      <c r="C1175" s="9" t="n">
        <v>1553.191489361702</v>
      </c>
      <c r="D1175" s="9" t="n">
        <v>0</v>
      </c>
      <c r="E1175" s="9" t="n">
        <v>1553.191489361702</v>
      </c>
      <c r="F1175" s="6" t="n">
        <v>0</v>
      </c>
      <c r="G1175" s="5" t="inlineStr">
        <is>
          <t>SEM GRUPO</t>
        </is>
      </c>
      <c r="H1175" s="5" t="inlineStr">
        <is>
          <t>SC</t>
        </is>
      </c>
      <c r="I1175" s="5" t="n">
        <v>1276</v>
      </c>
      <c r="J1175" s="5" t="inlineStr">
        <is>
          <t>Mapear + Prospectar</t>
        </is>
      </c>
      <c r="K1175" s="5" t="inlineStr">
        <is>
          <t>SEM REDE</t>
        </is>
      </c>
      <c r="L1175" s="5" t="inlineStr">
        <is>
          <t>SC</t>
        </is>
      </c>
      <c r="M1175" s="5" t="n">
        <v>1276</v>
      </c>
      <c r="N1175" s="9" t="n">
        <v>1537138.130000001</v>
      </c>
      <c r="O1175" s="19" t="n">
        <v>100.387808908046</v>
      </c>
      <c r="P1175" s="5" t="inlineStr">
        <is>
          <t>03 - SUL</t>
        </is>
      </c>
      <c r="Q1175" s="5" t="inlineStr">
        <is>
          <t>HEMANUELE DITZEL (MANU)</t>
        </is>
      </c>
      <c r="R1175" s="5" t="inlineStr"/>
      <c r="S1175" s="5" t="inlineStr">
        <is>
          <t>ZR - NAO APLICAVEL</t>
        </is>
      </c>
      <c r="T1175" s="5" t="inlineStr">
        <is>
          <t>HEMANUELE ROSA DITZEL</t>
        </is>
      </c>
      <c r="U1175" s="5" t="inlineStr"/>
      <c r="V1175" s="5" t="inlineStr">
        <is>
          <t>sem venda</t>
        </is>
      </c>
      <c r="W1175" s="5" t="inlineStr">
        <is>
          <t>REGIÕES/GRUPOS</t>
        </is>
      </c>
    </row>
    <row r="1176">
      <c r="A1176" s="20" t="n">
        <v>0</v>
      </c>
      <c r="B1176" s="21" t="inlineStr">
        <is>
          <t>ROXO</t>
        </is>
      </c>
      <c r="C1176" s="9" t="n">
        <v>1513.953488372093</v>
      </c>
      <c r="D1176" s="9" t="n">
        <v>0</v>
      </c>
      <c r="E1176" s="9" t="n">
        <v>1513.953488372093</v>
      </c>
      <c r="F1176" s="6" t="n">
        <v>0</v>
      </c>
      <c r="G1176" s="5" t="inlineStr">
        <is>
          <t>SEM GRUPO</t>
        </is>
      </c>
      <c r="H1176" s="5" t="inlineStr">
        <is>
          <t>SC</t>
        </is>
      </c>
      <c r="I1176" s="5" t="n">
        <v>1276</v>
      </c>
      <c r="J1176" s="5" t="inlineStr">
        <is>
          <t>Mapear + Prospectar</t>
        </is>
      </c>
      <c r="K1176" s="5" t="inlineStr">
        <is>
          <t>SEM REDE</t>
        </is>
      </c>
      <c r="L1176" s="5" t="inlineStr">
        <is>
          <t>SC</t>
        </is>
      </c>
      <c r="M1176" s="5" t="n">
        <v>1276</v>
      </c>
      <c r="N1176" s="9" t="n">
        <v>1537138.130000001</v>
      </c>
      <c r="O1176" s="19" t="n">
        <v>100.387808908046</v>
      </c>
      <c r="P1176" s="5" t="inlineStr">
        <is>
          <t>03 - SUL</t>
        </is>
      </c>
      <c r="Q1176" s="5" t="inlineStr">
        <is>
          <t>HEMANUELE DITZEL (MANU)</t>
        </is>
      </c>
      <c r="R1176" s="5" t="inlineStr"/>
      <c r="S1176" s="5" t="inlineStr">
        <is>
          <t>ZR - NAO APLICAVEL</t>
        </is>
      </c>
      <c r="T1176" s="5" t="inlineStr">
        <is>
          <t>HEMANUELE ROSA DITZEL</t>
        </is>
      </c>
      <c r="U1176" s="5" t="inlineStr"/>
      <c r="V1176" s="5" t="inlineStr">
        <is>
          <t>sem venda</t>
        </is>
      </c>
      <c r="W1176" s="5" t="inlineStr">
        <is>
          <t>REGIÕES/GRUPOS</t>
        </is>
      </c>
    </row>
    <row r="1177">
      <c r="A1177" s="20" t="n">
        <v>0</v>
      </c>
      <c r="B1177" s="21" t="inlineStr">
        <is>
          <t>ROXO</t>
        </is>
      </c>
      <c r="C1177" s="9" t="n">
        <v>1600</v>
      </c>
      <c r="D1177" s="9" t="n">
        <v>0</v>
      </c>
      <c r="E1177" s="9" t="n">
        <v>1600</v>
      </c>
      <c r="F1177" s="6" t="n">
        <v>0</v>
      </c>
      <c r="G1177" s="5" t="inlineStr">
        <is>
          <t>SEM GRUPO</t>
        </is>
      </c>
      <c r="H1177" s="5" t="inlineStr">
        <is>
          <t>BA</t>
        </is>
      </c>
      <c r="I1177" s="5" t="n">
        <v>1276</v>
      </c>
      <c r="J1177" s="5" t="inlineStr">
        <is>
          <t>Mapear + Prospectar</t>
        </is>
      </c>
      <c r="K1177" s="5" t="inlineStr">
        <is>
          <t>SEM REDE</t>
        </is>
      </c>
      <c r="L1177" s="5" t="inlineStr">
        <is>
          <t>BA</t>
        </is>
      </c>
      <c r="M1177" s="5" t="n">
        <v>1276</v>
      </c>
      <c r="N1177" s="9" t="n">
        <v>1537138.130000001</v>
      </c>
      <c r="O1177" s="19" t="n">
        <v>100.387808908046</v>
      </c>
      <c r="P1177" s="5" t="inlineStr">
        <is>
          <t>03 - NORDESTE (SEM MA)</t>
        </is>
      </c>
      <c r="Q1177" s="5" t="inlineStr">
        <is>
          <t>LARISSA PADILHA</t>
        </is>
      </c>
      <c r="R1177" s="5" t="inlineStr"/>
      <c r="S1177" s="5" t="inlineStr">
        <is>
          <t>42.149.466 LARISSA DA SILVA PADILHA - ME</t>
        </is>
      </c>
      <c r="T1177" s="5" t="inlineStr">
        <is>
          <t>ZV - NAO APLICAVEL</t>
        </is>
      </c>
      <c r="U1177" s="5" t="inlineStr"/>
      <c r="V1177" s="5" t="inlineStr">
        <is>
          <t>sem venda</t>
        </is>
      </c>
      <c r="W1177" s="5" t="inlineStr">
        <is>
          <t>REGIÕES/GRUPOS</t>
        </is>
      </c>
    </row>
    <row r="1178">
      <c r="A1178" s="20" t="n">
        <v>0</v>
      </c>
      <c r="B1178" s="21" t="inlineStr">
        <is>
          <t>ROXO</t>
        </is>
      </c>
      <c r="C1178" s="9" t="n">
        <v>1440</v>
      </c>
      <c r="D1178" s="9" t="n">
        <v>0</v>
      </c>
      <c r="E1178" s="9" t="n">
        <v>1440</v>
      </c>
      <c r="F1178" s="6" t="n">
        <v>0</v>
      </c>
      <c r="G1178" s="5" t="inlineStr">
        <is>
          <t>SEM GRUPO</t>
        </is>
      </c>
      <c r="H1178" s="5" t="inlineStr">
        <is>
          <t>PB</t>
        </is>
      </c>
      <c r="I1178" s="5" t="n">
        <v>1276</v>
      </c>
      <c r="J1178" s="5" t="inlineStr">
        <is>
          <t>Mapear + Prospectar</t>
        </is>
      </c>
      <c r="K1178" s="5" t="inlineStr">
        <is>
          <t>SEM REDE</t>
        </is>
      </c>
      <c r="L1178" s="5" t="inlineStr">
        <is>
          <t>PB</t>
        </is>
      </c>
      <c r="M1178" s="5" t="n">
        <v>1276</v>
      </c>
      <c r="N1178" s="9" t="n">
        <v>1537138.130000001</v>
      </c>
      <c r="O1178" s="19" t="n">
        <v>100.387808908046</v>
      </c>
      <c r="P1178" s="5" t="inlineStr">
        <is>
          <t>03 - NORDESTE (SEM MA)</t>
        </is>
      </c>
      <c r="Q1178" s="5" t="inlineStr">
        <is>
          <t>LARISSA PADILHA</t>
        </is>
      </c>
      <c r="R1178" s="5" t="inlineStr"/>
      <c r="S1178" s="5" t="inlineStr">
        <is>
          <t>42.149.466 LARISSA DA SILVA PADILHA - ME</t>
        </is>
      </c>
      <c r="T1178" s="5" t="inlineStr">
        <is>
          <t>ZV - NAO APLICAVEL</t>
        </is>
      </c>
      <c r="U1178" s="5" t="inlineStr"/>
      <c r="V1178" s="5" t="inlineStr">
        <is>
          <t>sem venda</t>
        </is>
      </c>
      <c r="W1178" s="5" t="inlineStr">
        <is>
          <t>REGIÕES/GRUPOS</t>
        </is>
      </c>
    </row>
    <row r="1179">
      <c r="A1179" s="20" t="n">
        <v>0</v>
      </c>
      <c r="B1179" s="21" t="inlineStr">
        <is>
          <t>ROXO</t>
        </is>
      </c>
      <c r="C1179" s="9" t="n">
        <v>2442.857142857143</v>
      </c>
      <c r="D1179" s="9" t="n">
        <v>0</v>
      </c>
      <c r="E1179" s="9" t="n">
        <v>2442.857142857143</v>
      </c>
      <c r="F1179" s="6" t="n">
        <v>0</v>
      </c>
      <c r="G1179" s="5" t="inlineStr">
        <is>
          <t>SEM GRUPO</t>
        </is>
      </c>
      <c r="H1179" s="5" t="inlineStr">
        <is>
          <t>SP</t>
        </is>
      </c>
      <c r="I1179" s="5" t="n">
        <v>1276</v>
      </c>
      <c r="J1179" s="5" t="inlineStr">
        <is>
          <t>Mapear + Prospectar</t>
        </is>
      </c>
      <c r="K1179" s="5" t="inlineStr">
        <is>
          <t>SEM REDE</t>
        </is>
      </c>
      <c r="L1179" s="5" t="inlineStr">
        <is>
          <t>SP</t>
        </is>
      </c>
      <c r="M1179" s="5" t="n">
        <v>1276</v>
      </c>
      <c r="N1179" s="9" t="n">
        <v>1537138.130000001</v>
      </c>
      <c r="O1179" s="19" t="n">
        <v>100.387808908046</v>
      </c>
      <c r="P1179" s="5" t="inlineStr">
        <is>
          <t>03 - SP CAPITAL</t>
        </is>
      </c>
      <c r="Q1179" s="5" t="inlineStr">
        <is>
          <t>LARISSA PADILHA</t>
        </is>
      </c>
      <c r="R1179" s="5" t="inlineStr"/>
      <c r="S1179" s="5" t="inlineStr">
        <is>
          <t>42.149.466 LARISSA DA SILVA PADILHA - ME</t>
        </is>
      </c>
      <c r="T1179" s="5" t="inlineStr">
        <is>
          <t>ZV - NAO APLICAVEL</t>
        </is>
      </c>
      <c r="U1179" s="5" t="inlineStr"/>
      <c r="V1179" s="5" t="inlineStr">
        <is>
          <t>sem venda</t>
        </is>
      </c>
      <c r="W1179" s="5" t="inlineStr">
        <is>
          <t>REGIÕES/GRUPOS</t>
        </is>
      </c>
    </row>
    <row r="1180">
      <c r="A1180" s="20" t="n">
        <v>0</v>
      </c>
      <c r="B1180" s="21" t="inlineStr">
        <is>
          <t>ROXO</t>
        </is>
      </c>
      <c r="C1180" s="9" t="n">
        <v>1711.764705882353</v>
      </c>
      <c r="D1180" s="9" t="n">
        <v>0</v>
      </c>
      <c r="E1180" s="9" t="n">
        <v>1711.764705882353</v>
      </c>
      <c r="F1180" s="6" t="n">
        <v>0</v>
      </c>
      <c r="G1180" s="5" t="inlineStr">
        <is>
          <t>SEM GRUPO</t>
        </is>
      </c>
      <c r="H1180" s="5" t="inlineStr">
        <is>
          <t>PR</t>
        </is>
      </c>
      <c r="I1180" s="5" t="n">
        <v>1276</v>
      </c>
      <c r="J1180" s="5" t="inlineStr">
        <is>
          <t>Mapear + Prospectar</t>
        </is>
      </c>
      <c r="K1180" s="5" t="inlineStr">
        <is>
          <t>SEM REDE</t>
        </is>
      </c>
      <c r="L1180" s="5" t="inlineStr">
        <is>
          <t>PR</t>
        </is>
      </c>
      <c r="M1180" s="5" t="n">
        <v>1276</v>
      </c>
      <c r="N1180" s="9" t="n">
        <v>1537138.130000001</v>
      </c>
      <c r="O1180" s="19" t="n">
        <v>100.387808908046</v>
      </c>
      <c r="P1180" s="5" t="inlineStr">
        <is>
          <t>03 - SUL</t>
        </is>
      </c>
      <c r="Q1180" s="5" t="inlineStr">
        <is>
          <t>HEMANUELE DITZEL (MANU)</t>
        </is>
      </c>
      <c r="R1180" s="5" t="inlineStr"/>
      <c r="S1180" s="5" t="inlineStr">
        <is>
          <t>ZR - NAO APLICAVEL</t>
        </is>
      </c>
      <c r="T1180" s="5" t="inlineStr">
        <is>
          <t>HEMANUELE ROSA DITZEL</t>
        </is>
      </c>
      <c r="U1180" s="5" t="inlineStr"/>
      <c r="V1180" s="5" t="inlineStr">
        <is>
          <t>sem venda</t>
        </is>
      </c>
      <c r="W1180" s="5" t="inlineStr">
        <is>
          <t>REGIÕES/GRUPOS</t>
        </is>
      </c>
    </row>
    <row r="1181">
      <c r="A1181" s="20" t="n">
        <v>0</v>
      </c>
      <c r="B1181" s="21" t="inlineStr">
        <is>
          <t>ROXO</t>
        </is>
      </c>
      <c r="C1181" s="9" t="n">
        <v>900</v>
      </c>
      <c r="D1181" s="9" t="n">
        <v>0</v>
      </c>
      <c r="E1181" s="9" t="n">
        <v>900</v>
      </c>
      <c r="F1181" s="6" t="n">
        <v>0</v>
      </c>
      <c r="G1181" s="5" t="inlineStr">
        <is>
          <t>SEM GRUPO</t>
        </is>
      </c>
      <c r="H1181" s="5" t="inlineStr">
        <is>
          <t>MG</t>
        </is>
      </c>
      <c r="I1181" s="5" t="n">
        <v>1276</v>
      </c>
      <c r="J1181" s="5" t="inlineStr">
        <is>
          <t>Mapear + Prospectar</t>
        </is>
      </c>
      <c r="K1181" s="5" t="inlineStr">
        <is>
          <t>SEM REDE</t>
        </is>
      </c>
      <c r="L1181" s="5" t="inlineStr">
        <is>
          <t>MG</t>
        </is>
      </c>
      <c r="M1181" s="5" t="n">
        <v>1276</v>
      </c>
      <c r="N1181" s="9" t="n">
        <v>1537138.130000001</v>
      </c>
      <c r="O1181" s="19" t="n">
        <v>100.387808908046</v>
      </c>
      <c r="P1181" s="5" t="inlineStr">
        <is>
          <t>03 - RJ + ES + MG</t>
        </is>
      </c>
      <c r="Q1181" s="5" t="inlineStr">
        <is>
          <t>LARISSA PADILHA</t>
        </is>
      </c>
      <c r="R1181" s="5" t="inlineStr"/>
      <c r="S1181" s="5" t="inlineStr">
        <is>
          <t>42.149.466 LARISSA DA SILVA PADILHA - ME</t>
        </is>
      </c>
      <c r="T1181" s="5" t="inlineStr">
        <is>
          <t>ZV - NAO APLICAVEL</t>
        </is>
      </c>
      <c r="U1181" s="5" t="inlineStr"/>
      <c r="V1181" s="5" t="inlineStr">
        <is>
          <t>sem venda</t>
        </is>
      </c>
      <c r="W1181" s="5" t="inlineStr">
        <is>
          <t>REGIÕES/GRUPOS</t>
        </is>
      </c>
    </row>
    <row r="1182">
      <c r="A1182" s="20" t="n">
        <v>0</v>
      </c>
      <c r="B1182" s="21" t="inlineStr">
        <is>
          <t>ROXO</t>
        </is>
      </c>
      <c r="C1182" s="9" t="n">
        <v>1200</v>
      </c>
      <c r="D1182" s="9" t="n">
        <v>0</v>
      </c>
      <c r="E1182" s="9" t="n">
        <v>1200</v>
      </c>
      <c r="F1182" s="6" t="n">
        <v>0</v>
      </c>
      <c r="G1182" s="5" t="inlineStr">
        <is>
          <t>SEM GRUPO</t>
        </is>
      </c>
      <c r="H1182" s="5" t="inlineStr">
        <is>
          <t>PB</t>
        </is>
      </c>
      <c r="I1182" s="5" t="n">
        <v>1276</v>
      </c>
      <c r="J1182" s="5" t="inlineStr">
        <is>
          <t>Mapear + Prospectar</t>
        </is>
      </c>
      <c r="K1182" s="5" t="inlineStr">
        <is>
          <t>SEM REDE</t>
        </is>
      </c>
      <c r="L1182" s="5" t="inlineStr">
        <is>
          <t>PB</t>
        </is>
      </c>
      <c r="M1182" s="5" t="n">
        <v>1276</v>
      </c>
      <c r="N1182" s="9" t="n">
        <v>1537138.130000001</v>
      </c>
      <c r="O1182" s="19" t="n">
        <v>100.387808908046</v>
      </c>
      <c r="P1182" s="5" t="inlineStr">
        <is>
          <t>03 - NORDESTE (SEM MA)</t>
        </is>
      </c>
      <c r="Q1182" s="5" t="inlineStr">
        <is>
          <t>LARISSA PADILHA</t>
        </is>
      </c>
      <c r="R1182" s="5" t="inlineStr"/>
      <c r="S1182" s="5" t="inlineStr">
        <is>
          <t>42.149.466 LARISSA DA SILVA PADILHA - ME</t>
        </is>
      </c>
      <c r="T1182" s="5" t="inlineStr">
        <is>
          <t>ZV - NAO APLICAVEL</t>
        </is>
      </c>
      <c r="U1182" s="5" t="inlineStr"/>
      <c r="V1182" s="5" t="inlineStr">
        <is>
          <t>sem venda</t>
        </is>
      </c>
      <c r="W1182" s="5" t="inlineStr">
        <is>
          <t>REGIÕES/GRUPOS</t>
        </is>
      </c>
    </row>
    <row r="1183">
      <c r="A1183" s="20" t="n">
        <v>0</v>
      </c>
      <c r="B1183" s="21" t="inlineStr">
        <is>
          <t>ROXO</t>
        </is>
      </c>
      <c r="C1183" s="9" t="n">
        <v>1565.217391304348</v>
      </c>
      <c r="D1183" s="9" t="n">
        <v>0</v>
      </c>
      <c r="E1183" s="9" t="n">
        <v>1565.217391304348</v>
      </c>
      <c r="F1183" s="6" t="n">
        <v>0</v>
      </c>
      <c r="G1183" s="5" t="inlineStr">
        <is>
          <t>SEM GRUPO</t>
        </is>
      </c>
      <c r="H1183" s="5" t="inlineStr">
        <is>
          <t>MG</t>
        </is>
      </c>
      <c r="I1183" s="5" t="n">
        <v>1276</v>
      </c>
      <c r="J1183" s="5" t="inlineStr">
        <is>
          <t>Mapear + Prospectar</t>
        </is>
      </c>
      <c r="K1183" s="5" t="inlineStr">
        <is>
          <t>SEM REDE</t>
        </is>
      </c>
      <c r="L1183" s="5" t="inlineStr">
        <is>
          <t>MG</t>
        </is>
      </c>
      <c r="M1183" s="5" t="n">
        <v>1276</v>
      </c>
      <c r="N1183" s="9" t="n">
        <v>1537138.130000001</v>
      </c>
      <c r="O1183" s="19" t="n">
        <v>100.387808908046</v>
      </c>
      <c r="P1183" s="5" t="inlineStr">
        <is>
          <t>03 - RJ + ES + MG</t>
        </is>
      </c>
      <c r="Q1183" s="5" t="inlineStr">
        <is>
          <t>LARISSA PADILHA</t>
        </is>
      </c>
      <c r="R1183" s="5" t="inlineStr"/>
      <c r="S1183" s="5" t="inlineStr">
        <is>
          <t>42.149.466 LARISSA DA SILVA PADILHA - ME</t>
        </is>
      </c>
      <c r="T1183" s="5" t="inlineStr">
        <is>
          <t>ZV - NAO APLICAVEL</t>
        </is>
      </c>
      <c r="U1183" s="5" t="inlineStr"/>
      <c r="V1183" s="5" t="inlineStr">
        <is>
          <t>sem venda</t>
        </is>
      </c>
      <c r="W1183" s="5" t="inlineStr">
        <is>
          <t>REGIÕES/GRUPOS</t>
        </is>
      </c>
    </row>
    <row r="1184">
      <c r="A1184" s="20" t="n">
        <v>0</v>
      </c>
      <c r="B1184" s="21" t="inlineStr">
        <is>
          <t>ROXO</t>
        </is>
      </c>
      <c r="C1184" s="9" t="n">
        <v>1575</v>
      </c>
      <c r="D1184" s="9" t="n">
        <v>0</v>
      </c>
      <c r="E1184" s="9" t="n">
        <v>1575</v>
      </c>
      <c r="F1184" s="6" t="n">
        <v>0</v>
      </c>
      <c r="G1184" s="5" t="inlineStr">
        <is>
          <t>SEM GRUPO</t>
        </is>
      </c>
      <c r="H1184" s="5" t="inlineStr">
        <is>
          <t>PR</t>
        </is>
      </c>
      <c r="I1184" s="5" t="n">
        <v>1276</v>
      </c>
      <c r="J1184" s="5" t="inlineStr">
        <is>
          <t>Mapear + Prospectar</t>
        </is>
      </c>
      <c r="K1184" s="5" t="inlineStr">
        <is>
          <t>SEM REDE</t>
        </is>
      </c>
      <c r="L1184" s="5" t="inlineStr">
        <is>
          <t>PR</t>
        </is>
      </c>
      <c r="M1184" s="5" t="n">
        <v>1276</v>
      </c>
      <c r="N1184" s="9" t="n">
        <v>1537138.130000001</v>
      </c>
      <c r="O1184" s="19" t="n">
        <v>100.387808908046</v>
      </c>
      <c r="P1184" s="5" t="inlineStr">
        <is>
          <t>03 - SUL</t>
        </is>
      </c>
      <c r="Q1184" s="5" t="inlineStr">
        <is>
          <t>HEMANUELE DITZEL (MANU)</t>
        </is>
      </c>
      <c r="R1184" s="5" t="inlineStr"/>
      <c r="S1184" s="5" t="inlineStr">
        <is>
          <t>ZR - NAO APLICAVEL</t>
        </is>
      </c>
      <c r="T1184" s="5" t="inlineStr">
        <is>
          <t>HEMANUELE ROSA DITZEL</t>
        </is>
      </c>
      <c r="U1184" s="5" t="inlineStr"/>
      <c r="V1184" s="5" t="inlineStr">
        <is>
          <t>sem venda</t>
        </is>
      </c>
      <c r="W1184" s="5" t="inlineStr">
        <is>
          <t>REGIÕES/GRUPOS</t>
        </is>
      </c>
    </row>
    <row r="1185">
      <c r="A1185" s="20" t="n">
        <v>0</v>
      </c>
      <c r="B1185" s="21" t="inlineStr">
        <is>
          <t>ROXO</t>
        </is>
      </c>
      <c r="C1185" s="9" t="n">
        <v>1613.793103448276</v>
      </c>
      <c r="D1185" s="9" t="n">
        <v>0</v>
      </c>
      <c r="E1185" s="9" t="n">
        <v>1613.793103448276</v>
      </c>
      <c r="F1185" s="6" t="n">
        <v>0</v>
      </c>
      <c r="G1185" s="5" t="inlineStr">
        <is>
          <t>SEM GRUPO</t>
        </is>
      </c>
      <c r="H1185" s="5" t="inlineStr">
        <is>
          <t>PR</t>
        </is>
      </c>
      <c r="I1185" s="5" t="n">
        <v>1276</v>
      </c>
      <c r="J1185" s="5" t="inlineStr">
        <is>
          <t>Mapear + Prospectar</t>
        </is>
      </c>
      <c r="K1185" s="5" t="inlineStr">
        <is>
          <t>SEM REDE</t>
        </is>
      </c>
      <c r="L1185" s="5" t="inlineStr">
        <is>
          <t>PR</t>
        </is>
      </c>
      <c r="M1185" s="5" t="n">
        <v>1276</v>
      </c>
      <c r="N1185" s="9" t="n">
        <v>1537138.130000001</v>
      </c>
      <c r="O1185" s="19" t="n">
        <v>100.387808908046</v>
      </c>
      <c r="P1185" s="5" t="inlineStr">
        <is>
          <t>03 - SUL</t>
        </is>
      </c>
      <c r="Q1185" s="5" t="inlineStr">
        <is>
          <t>HEMANUELE DITZEL (MANU)</t>
        </is>
      </c>
      <c r="R1185" s="5" t="inlineStr"/>
      <c r="S1185" s="5" t="inlineStr">
        <is>
          <t>ZR - NAO APLICAVEL</t>
        </is>
      </c>
      <c r="T1185" s="5" t="inlineStr">
        <is>
          <t>HEMANUELE ROSA DITZEL</t>
        </is>
      </c>
      <c r="U1185" s="5" t="inlineStr"/>
      <c r="V1185" s="5" t="inlineStr">
        <is>
          <t>sem venda</t>
        </is>
      </c>
      <c r="W1185" s="5" t="inlineStr">
        <is>
          <t>REGIÕES/GRUPOS</t>
        </is>
      </c>
    </row>
    <row r="1186">
      <c r="A1186" s="20" t="n">
        <v>0</v>
      </c>
      <c r="B1186" s="21" t="inlineStr">
        <is>
          <t>ROXO</t>
        </is>
      </c>
      <c r="C1186" s="9" t="n">
        <v>2622.857142857143</v>
      </c>
      <c r="D1186" s="9" t="n">
        <v>0</v>
      </c>
      <c r="E1186" s="9" t="n">
        <v>2622.857142857143</v>
      </c>
      <c r="F1186" s="6" t="n">
        <v>0</v>
      </c>
      <c r="G1186" s="5" t="inlineStr">
        <is>
          <t>SEM GRUPO</t>
        </is>
      </c>
      <c r="H1186" s="5" t="inlineStr">
        <is>
          <t>SP</t>
        </is>
      </c>
      <c r="I1186" s="5" t="n">
        <v>1276</v>
      </c>
      <c r="J1186" s="5" t="inlineStr">
        <is>
          <t>Mapear + Prospectar</t>
        </is>
      </c>
      <c r="K1186" s="5" t="inlineStr">
        <is>
          <t>SEM REDE</t>
        </is>
      </c>
      <c r="L1186" s="5" t="inlineStr">
        <is>
          <t>SP</t>
        </is>
      </c>
      <c r="M1186" s="5" t="n">
        <v>1276</v>
      </c>
      <c r="N1186" s="9" t="n">
        <v>1537138.130000001</v>
      </c>
      <c r="O1186" s="19" t="n">
        <v>100.387808908046</v>
      </c>
      <c r="P1186" s="5" t="inlineStr">
        <is>
          <t>03 - SP INTERIOR</t>
        </is>
      </c>
      <c r="Q1186" s="5" t="inlineStr">
        <is>
          <t>LARISSA PADILHA</t>
        </is>
      </c>
      <c r="R1186" s="5" t="inlineStr"/>
      <c r="S1186" s="5" t="inlineStr">
        <is>
          <t>42.149.466 LARISSA DA SILVA PADILHA - ME</t>
        </is>
      </c>
      <c r="T1186" s="5" t="inlineStr">
        <is>
          <t>ZV - NAO APLICAVEL</t>
        </is>
      </c>
      <c r="U1186" s="5" t="inlineStr"/>
      <c r="V1186" s="5" t="inlineStr">
        <is>
          <t>sem venda</t>
        </is>
      </c>
      <c r="W1186" s="5" t="inlineStr">
        <is>
          <t>REGIÕES/GRUPOS</t>
        </is>
      </c>
    </row>
    <row r="1187">
      <c r="A1187" s="20" t="n">
        <v>0</v>
      </c>
      <c r="B1187" s="21" t="inlineStr">
        <is>
          <t>ROXO</t>
        </is>
      </c>
      <c r="C1187" s="9" t="n">
        <v>1542.857142857143</v>
      </c>
      <c r="D1187" s="9" t="n">
        <v>0</v>
      </c>
      <c r="E1187" s="9" t="n">
        <v>1542.857142857143</v>
      </c>
      <c r="F1187" s="6" t="n">
        <v>0</v>
      </c>
      <c r="G1187" s="5" t="inlineStr">
        <is>
          <t>SEM GRUPO</t>
        </is>
      </c>
      <c r="H1187" s="5" t="inlineStr">
        <is>
          <t>MS</t>
        </is>
      </c>
      <c r="I1187" s="5" t="n">
        <v>1276</v>
      </c>
      <c r="J1187" s="5" t="inlineStr">
        <is>
          <t>Mapear + Prospectar</t>
        </is>
      </c>
      <c r="K1187" s="5" t="inlineStr">
        <is>
          <t>SEM REDE</t>
        </is>
      </c>
      <c r="L1187" s="5" t="inlineStr">
        <is>
          <t>MS</t>
        </is>
      </c>
      <c r="M1187" s="5" t="n">
        <v>1276</v>
      </c>
      <c r="N1187" s="9" t="n">
        <v>1537138.130000001</v>
      </c>
      <c r="O1187" s="19" t="n">
        <v>100.387808908046</v>
      </c>
      <c r="P1187" s="5" t="inlineStr">
        <is>
          <t>03 - CENTRO OESTE</t>
        </is>
      </c>
      <c r="Q1187" s="5" t="inlineStr">
        <is>
          <t>LARISSA PADILHA</t>
        </is>
      </c>
      <c r="R1187" s="5" t="inlineStr"/>
      <c r="S1187" s="5" t="inlineStr">
        <is>
          <t>42.149.466 LARISSA DA SILVA PADILHA - ME</t>
        </is>
      </c>
      <c r="T1187" s="5" t="inlineStr">
        <is>
          <t>ZV - NAO APLICAVEL</t>
        </is>
      </c>
      <c r="U1187" s="5" t="inlineStr"/>
      <c r="V1187" s="5" t="inlineStr">
        <is>
          <t>sem venda</t>
        </is>
      </c>
      <c r="W1187" s="5" t="inlineStr">
        <is>
          <t>REGIÕES/GRUPOS</t>
        </is>
      </c>
    </row>
    <row r="1188">
      <c r="A1188" s="20" t="n">
        <v>0</v>
      </c>
      <c r="B1188" s="21" t="inlineStr">
        <is>
          <t>ROXO</t>
        </is>
      </c>
      <c r="C1188" s="9" t="n">
        <v>7200</v>
      </c>
      <c r="D1188" s="9" t="n">
        <v>0</v>
      </c>
      <c r="E1188" s="9" t="n">
        <v>7200</v>
      </c>
      <c r="F1188" s="6" t="n">
        <v>0</v>
      </c>
      <c r="G1188" s="5" t="inlineStr">
        <is>
          <t>ARMAZEM FIT STORE</t>
        </is>
      </c>
      <c r="H1188" s="5" t="inlineStr">
        <is>
          <t>SC</t>
        </is>
      </c>
      <c r="I1188" s="5" t="n">
        <v>5</v>
      </c>
      <c r="J1188" s="5" t="inlineStr">
        <is>
          <t>Mapear + Prospectar</t>
        </is>
      </c>
      <c r="K1188" s="5" t="inlineStr">
        <is>
          <t>ARMAZEM FIT STORE</t>
        </is>
      </c>
      <c r="L1188" s="5" t="inlineStr">
        <is>
          <t>SC</t>
        </is>
      </c>
      <c r="M1188" s="5" t="n">
        <v>5</v>
      </c>
      <c r="N1188" s="9" t="n">
        <v>0</v>
      </c>
      <c r="O1188" s="19" t="n">
        <v>0</v>
      </c>
      <c r="P1188" s="5" t="inlineStr">
        <is>
          <t>03 - SUL</t>
        </is>
      </c>
      <c r="Q1188" s="5" t="inlineStr">
        <is>
          <t>DAIANE STAVICKI</t>
        </is>
      </c>
      <c r="R1188" s="5" t="inlineStr"/>
      <c r="S1188" s="5" t="inlineStr">
        <is>
          <t>LG REPRESENTACOES LTDA - EPP</t>
        </is>
      </c>
      <c r="T1188" s="5" t="inlineStr">
        <is>
          <t>ZV - NAO APLICAVEL</t>
        </is>
      </c>
      <c r="U1188" s="5" t="inlineStr"/>
      <c r="V1188" s="5" t="inlineStr">
        <is>
          <t>sem venda</t>
        </is>
      </c>
      <c r="W1188" s="5" t="inlineStr">
        <is>
          <t>REDES/GRUPOS</t>
        </is>
      </c>
    </row>
    <row r="1189">
      <c r="A1189" s="20" t="n">
        <v>0</v>
      </c>
      <c r="B1189" s="21" t="inlineStr">
        <is>
          <t>ROXO</t>
        </is>
      </c>
      <c r="C1189" s="9" t="n">
        <v>1604.347826086957</v>
      </c>
      <c r="D1189" s="9" t="n">
        <v>0</v>
      </c>
      <c r="E1189" s="9" t="n">
        <v>1604.347826086957</v>
      </c>
      <c r="F1189" s="6" t="n">
        <v>0</v>
      </c>
      <c r="G1189" s="5" t="inlineStr">
        <is>
          <t>SEM GRUPO</t>
        </is>
      </c>
      <c r="H1189" s="5" t="inlineStr">
        <is>
          <t>SC</t>
        </is>
      </c>
      <c r="I1189" s="5" t="n">
        <v>1276</v>
      </c>
      <c r="J1189" s="5" t="inlineStr">
        <is>
          <t>Mapear + Prospectar</t>
        </is>
      </c>
      <c r="K1189" s="5" t="inlineStr">
        <is>
          <t>SEM REDE</t>
        </is>
      </c>
      <c r="L1189" s="5" t="inlineStr">
        <is>
          <t>SC</t>
        </is>
      </c>
      <c r="M1189" s="5" t="n">
        <v>1276</v>
      </c>
      <c r="N1189" s="9" t="n">
        <v>1537138.130000001</v>
      </c>
      <c r="O1189" s="19" t="n">
        <v>100.387808908046</v>
      </c>
      <c r="P1189" s="5" t="inlineStr">
        <is>
          <t>03 - SUL</t>
        </is>
      </c>
      <c r="Q1189" s="5" t="inlineStr">
        <is>
          <t>HEMANUELE DITZEL (MANU)</t>
        </is>
      </c>
      <c r="R1189" s="5" t="inlineStr"/>
      <c r="S1189" s="5" t="inlineStr">
        <is>
          <t>LG REPRESENTACOES LTDA - EPP</t>
        </is>
      </c>
      <c r="T1189" s="5" t="inlineStr">
        <is>
          <t>ZV - NAO APLICAVEL</t>
        </is>
      </c>
      <c r="U1189" s="5" t="inlineStr"/>
      <c r="V1189" s="5" t="inlineStr">
        <is>
          <t>sem venda</t>
        </is>
      </c>
      <c r="W1189" s="5" t="inlineStr">
        <is>
          <t>REGIÕES/GRUPOS</t>
        </is>
      </c>
    </row>
    <row r="1190">
      <c r="A1190" s="20" t="n">
        <v>0</v>
      </c>
      <c r="B1190" s="21" t="inlineStr">
        <is>
          <t>ROXO</t>
        </is>
      </c>
      <c r="C1190" s="9" t="n">
        <v>1711.764705882353</v>
      </c>
      <c r="D1190" s="9" t="n">
        <v>0</v>
      </c>
      <c r="E1190" s="9" t="n">
        <v>1711.764705882353</v>
      </c>
      <c r="F1190" s="6" t="n">
        <v>0</v>
      </c>
      <c r="G1190" s="5" t="inlineStr">
        <is>
          <t>SEM GRUPO</t>
        </is>
      </c>
      <c r="H1190" s="5" t="inlineStr">
        <is>
          <t>PR</t>
        </is>
      </c>
      <c r="I1190" s="5" t="n">
        <v>1276</v>
      </c>
      <c r="J1190" s="5" t="inlineStr">
        <is>
          <t>Mapear + Prospectar</t>
        </is>
      </c>
      <c r="K1190" s="5" t="inlineStr">
        <is>
          <t>SEM REDE</t>
        </is>
      </c>
      <c r="L1190" s="5" t="inlineStr">
        <is>
          <t>PR</t>
        </is>
      </c>
      <c r="M1190" s="5" t="n">
        <v>1276</v>
      </c>
      <c r="N1190" s="9" t="n">
        <v>1537138.130000001</v>
      </c>
      <c r="O1190" s="19" t="n">
        <v>100.387808908046</v>
      </c>
      <c r="P1190" s="5" t="inlineStr">
        <is>
          <t>03 - SUL</t>
        </is>
      </c>
      <c r="Q1190" s="5" t="inlineStr">
        <is>
          <t>HEMANUELE DITZEL (MANU)</t>
        </is>
      </c>
      <c r="R1190" s="5" t="inlineStr"/>
      <c r="S1190" s="5" t="inlineStr">
        <is>
          <t>ZR - NAO APLICAVEL</t>
        </is>
      </c>
      <c r="T1190" s="5" t="inlineStr">
        <is>
          <t>HEMANUELE ROSA DITZEL</t>
        </is>
      </c>
      <c r="U1190" s="5" t="inlineStr"/>
      <c r="V1190" s="5" t="inlineStr">
        <is>
          <t>sem venda</t>
        </is>
      </c>
      <c r="W1190" s="5" t="inlineStr">
        <is>
          <t>REGIÕES/GRUPOS</t>
        </is>
      </c>
    </row>
    <row r="1191">
      <c r="A1191" s="20" t="n">
        <v>0</v>
      </c>
      <c r="B1191" s="21" t="inlineStr">
        <is>
          <t>ROXO</t>
        </is>
      </c>
      <c r="C1191" s="9" t="n">
        <v>1542.857142857143</v>
      </c>
      <c r="D1191" s="9" t="n">
        <v>0</v>
      </c>
      <c r="E1191" s="9" t="n">
        <v>1542.857142857143</v>
      </c>
      <c r="F1191" s="6" t="n">
        <v>0</v>
      </c>
      <c r="G1191" s="5" t="inlineStr">
        <is>
          <t>SEM GRUPO</t>
        </is>
      </c>
      <c r="H1191" s="5" t="inlineStr">
        <is>
          <t>MT</t>
        </is>
      </c>
      <c r="I1191" s="5" t="n">
        <v>1276</v>
      </c>
      <c r="J1191" s="5" t="inlineStr">
        <is>
          <t>Mapear + Prospectar</t>
        </is>
      </c>
      <c r="K1191" s="5" t="inlineStr">
        <is>
          <t>SEM REDE</t>
        </is>
      </c>
      <c r="L1191" s="5" t="inlineStr">
        <is>
          <t>MT</t>
        </is>
      </c>
      <c r="M1191" s="5" t="n">
        <v>1276</v>
      </c>
      <c r="N1191" s="9" t="n">
        <v>1537138.130000001</v>
      </c>
      <c r="O1191" s="19" t="n">
        <v>100.387808908046</v>
      </c>
      <c r="P1191" s="5" t="inlineStr">
        <is>
          <t>03 - CENTRO OESTE</t>
        </is>
      </c>
      <c r="Q1191" s="5" t="inlineStr">
        <is>
          <t>LARISSA PADILHA</t>
        </is>
      </c>
      <c r="R1191" s="5" t="inlineStr"/>
      <c r="S1191" s="5" t="inlineStr">
        <is>
          <t>42.149.466 LARISSA DA SILVA PADILHA - ME</t>
        </is>
      </c>
      <c r="T1191" s="5" t="inlineStr">
        <is>
          <t>ZV - NAO APLICAVEL</t>
        </is>
      </c>
      <c r="U1191" s="5" t="inlineStr"/>
      <c r="V1191" s="5" t="inlineStr">
        <is>
          <t>sem venda</t>
        </is>
      </c>
      <c r="W1191" s="5" t="inlineStr">
        <is>
          <t>REGIÕES/GRUPOS</t>
        </is>
      </c>
    </row>
    <row r="1192">
      <c r="A1192" s="20" t="n">
        <v>0</v>
      </c>
      <c r="B1192" s="21" t="inlineStr">
        <is>
          <t>ROXO</t>
        </is>
      </c>
      <c r="C1192" s="9" t="n">
        <v>1575</v>
      </c>
      <c r="D1192" s="9" t="n">
        <v>0</v>
      </c>
      <c r="E1192" s="9" t="n">
        <v>1575</v>
      </c>
      <c r="F1192" s="6" t="n">
        <v>0</v>
      </c>
      <c r="G1192" s="5" t="inlineStr">
        <is>
          <t>SEM GRUPO</t>
        </is>
      </c>
      <c r="H1192" s="5" t="inlineStr">
        <is>
          <t>PR</t>
        </is>
      </c>
      <c r="I1192" s="5" t="n">
        <v>1276</v>
      </c>
      <c r="J1192" s="5" t="inlineStr">
        <is>
          <t>Mapear + Prospectar</t>
        </is>
      </c>
      <c r="K1192" s="5" t="inlineStr">
        <is>
          <t>SEM REDE</t>
        </is>
      </c>
      <c r="L1192" s="5" t="inlineStr">
        <is>
          <t>PR</t>
        </is>
      </c>
      <c r="M1192" s="5" t="n">
        <v>1276</v>
      </c>
      <c r="N1192" s="9" t="n">
        <v>1537138.130000001</v>
      </c>
      <c r="O1192" s="19" t="n">
        <v>100.387808908046</v>
      </c>
      <c r="P1192" s="5" t="inlineStr">
        <is>
          <t>03 - SUL</t>
        </is>
      </c>
      <c r="Q1192" s="5" t="inlineStr">
        <is>
          <t>HEMANUELE DITZEL (MANU)</t>
        </is>
      </c>
      <c r="R1192" s="5" t="inlineStr"/>
      <c r="S1192" s="5" t="inlineStr">
        <is>
          <t>ZR - NAO APLICAVEL</t>
        </is>
      </c>
      <c r="T1192" s="5" t="inlineStr">
        <is>
          <t>HEMANUELE ROSA DITZEL</t>
        </is>
      </c>
      <c r="U1192" s="5" t="inlineStr"/>
      <c r="V1192" s="5" t="inlineStr">
        <is>
          <t>sem venda</t>
        </is>
      </c>
      <c r="W1192" s="5" t="inlineStr">
        <is>
          <t>REGIÕES/GRUPOS</t>
        </is>
      </c>
    </row>
    <row r="1193">
      <c r="A1193" s="20" t="n">
        <v>0</v>
      </c>
      <c r="B1193" s="21" t="inlineStr">
        <is>
          <t>ROXO</t>
        </is>
      </c>
      <c r="C1193" s="9" t="n">
        <v>1494.339622641509</v>
      </c>
      <c r="D1193" s="9" t="n">
        <v>0</v>
      </c>
      <c r="E1193" s="9" t="n">
        <v>1494.339622641509</v>
      </c>
      <c r="F1193" s="6" t="n">
        <v>0</v>
      </c>
      <c r="G1193" s="5" t="inlineStr">
        <is>
          <t>SEM GRUPO</t>
        </is>
      </c>
      <c r="H1193" s="5" t="inlineStr">
        <is>
          <t>GO</t>
        </is>
      </c>
      <c r="I1193" s="5" t="n">
        <v>1276</v>
      </c>
      <c r="J1193" s="5" t="inlineStr">
        <is>
          <t>Mapear + Prospectar</t>
        </is>
      </c>
      <c r="K1193" s="5" t="inlineStr">
        <is>
          <t>SEM REDE</t>
        </is>
      </c>
      <c r="L1193" s="5" t="inlineStr">
        <is>
          <t>GO</t>
        </is>
      </c>
      <c r="M1193" s="5" t="n">
        <v>1276</v>
      </c>
      <c r="N1193" s="9" t="n">
        <v>1537138.130000001</v>
      </c>
      <c r="O1193" s="19" t="n">
        <v>100.387808908046</v>
      </c>
      <c r="P1193" s="5" t="inlineStr">
        <is>
          <t>03 - CENTRO OESTE</t>
        </is>
      </c>
      <c r="Q1193" s="5" t="inlineStr">
        <is>
          <t>LARISSA PADILHA</t>
        </is>
      </c>
      <c r="R1193" s="5" t="inlineStr"/>
      <c r="S1193" s="5" t="inlineStr">
        <is>
          <t>42.149.466 LARISSA DA SILVA PADILHA - ME</t>
        </is>
      </c>
      <c r="T1193" s="5" t="inlineStr">
        <is>
          <t>ZV - NAO APLICAVEL</t>
        </is>
      </c>
      <c r="U1193" s="5" t="inlineStr"/>
      <c r="V1193" s="5" t="inlineStr">
        <is>
          <t>sem venda</t>
        </is>
      </c>
      <c r="W1193" s="5" t="inlineStr">
        <is>
          <t>REGIÕES/GRUPOS</t>
        </is>
      </c>
    </row>
    <row r="1194">
      <c r="A1194" s="20" t="n">
        <v>0</v>
      </c>
      <c r="B1194" s="21" t="inlineStr">
        <is>
          <t>ROXO</t>
        </is>
      </c>
      <c r="C1194" s="9" t="n">
        <v>1600</v>
      </c>
      <c r="D1194" s="9" t="n">
        <v>0</v>
      </c>
      <c r="E1194" s="9" t="n">
        <v>1600</v>
      </c>
      <c r="F1194" s="6" t="n">
        <v>0</v>
      </c>
      <c r="G1194" s="5" t="inlineStr">
        <is>
          <t>SEM GRUPO</t>
        </is>
      </c>
      <c r="H1194" s="5" t="inlineStr">
        <is>
          <t>TO</t>
        </is>
      </c>
      <c r="I1194" s="5" t="n">
        <v>1276</v>
      </c>
      <c r="J1194" s="5" t="inlineStr">
        <is>
          <t>Mapear + Prospectar</t>
        </is>
      </c>
      <c r="K1194" s="5" t="inlineStr">
        <is>
          <t>SEM REDE</t>
        </is>
      </c>
      <c r="L1194" s="5" t="inlineStr">
        <is>
          <t>TO</t>
        </is>
      </c>
      <c r="M1194" s="5" t="n">
        <v>1276</v>
      </c>
      <c r="N1194" s="9" t="n">
        <v>1537138.130000001</v>
      </c>
      <c r="O1194" s="19" t="n">
        <v>100.387808908046</v>
      </c>
      <c r="P1194" s="5" t="inlineStr">
        <is>
          <t>03 - CENTRO OESTE</t>
        </is>
      </c>
      <c r="Q1194" s="5" t="inlineStr">
        <is>
          <t>LARISSA PADILHA</t>
        </is>
      </c>
      <c r="R1194" s="5" t="inlineStr"/>
      <c r="S1194" s="5" t="inlineStr">
        <is>
          <t>42.149.466 LARISSA DA SILVA PADILHA - ME</t>
        </is>
      </c>
      <c r="T1194" s="5" t="inlineStr">
        <is>
          <t>ZV - NAO APLICAVEL</t>
        </is>
      </c>
      <c r="U1194" s="5" t="inlineStr"/>
      <c r="V1194" s="5" t="inlineStr">
        <is>
          <t>sem venda</t>
        </is>
      </c>
      <c r="W1194" s="5" t="inlineStr">
        <is>
          <t>REGIÕES/GRUPOS</t>
        </is>
      </c>
    </row>
    <row r="1195">
      <c r="A1195" s="20" t="n">
        <v>0</v>
      </c>
      <c r="B1195" s="21" t="inlineStr">
        <is>
          <t>ROXO</t>
        </is>
      </c>
      <c r="C1195" s="9" t="n">
        <v>1575</v>
      </c>
      <c r="D1195" s="9" t="n">
        <v>0</v>
      </c>
      <c r="E1195" s="9" t="n">
        <v>1575</v>
      </c>
      <c r="F1195" s="6" t="n">
        <v>0</v>
      </c>
      <c r="G1195" s="5" t="inlineStr">
        <is>
          <t>SEM GRUPO</t>
        </is>
      </c>
      <c r="H1195" s="5" t="inlineStr">
        <is>
          <t>PR</t>
        </is>
      </c>
      <c r="I1195" s="5" t="n">
        <v>1276</v>
      </c>
      <c r="J1195" s="5" t="inlineStr">
        <is>
          <t>Mapear + Prospectar</t>
        </is>
      </c>
      <c r="K1195" s="5" t="inlineStr">
        <is>
          <t>SEM REDE</t>
        </is>
      </c>
      <c r="L1195" s="5" t="inlineStr">
        <is>
          <t>PR</t>
        </is>
      </c>
      <c r="M1195" s="5" t="n">
        <v>1276</v>
      </c>
      <c r="N1195" s="9" t="n">
        <v>1537138.130000001</v>
      </c>
      <c r="O1195" s="19" t="n">
        <v>100.387808908046</v>
      </c>
      <c r="P1195" s="5" t="inlineStr">
        <is>
          <t>03 - SUL</t>
        </is>
      </c>
      <c r="Q1195" s="5" t="inlineStr">
        <is>
          <t>HEMANUELE DITZEL (MANU)</t>
        </is>
      </c>
      <c r="R1195" s="5" t="inlineStr"/>
      <c r="S1195" s="5" t="inlineStr">
        <is>
          <t>ZR - NAO APLICAVEL</t>
        </is>
      </c>
      <c r="T1195" s="5" t="inlineStr">
        <is>
          <t>HEMANUELE ROSA DITZEL</t>
        </is>
      </c>
      <c r="U1195" s="5" t="inlineStr"/>
      <c r="V1195" s="5" t="inlineStr">
        <is>
          <t>sem venda</t>
        </is>
      </c>
      <c r="W1195" s="5" t="inlineStr">
        <is>
          <t>REGIÕES/GRUPOS</t>
        </is>
      </c>
    </row>
    <row r="1196">
      <c r="A1196" s="20" t="n">
        <v>0</v>
      </c>
      <c r="B1196" s="21" t="inlineStr">
        <is>
          <t>ROXO</t>
        </is>
      </c>
      <c r="C1196" s="9" t="n">
        <v>1643.478260869565</v>
      </c>
      <c r="D1196" s="9" t="n">
        <v>0</v>
      </c>
      <c r="E1196" s="9" t="n">
        <v>1643.478260869565</v>
      </c>
      <c r="F1196" s="6" t="n">
        <v>0</v>
      </c>
      <c r="G1196" s="5" t="inlineStr">
        <is>
          <t>SEM GRUPO</t>
        </is>
      </c>
      <c r="H1196" s="5" t="inlineStr">
        <is>
          <t>SC</t>
        </is>
      </c>
      <c r="I1196" s="5" t="n">
        <v>1276</v>
      </c>
      <c r="J1196" s="5" t="inlineStr">
        <is>
          <t>Mapear + Prospectar</t>
        </is>
      </c>
      <c r="K1196" s="5" t="inlineStr">
        <is>
          <t>SEM REDE</t>
        </is>
      </c>
      <c r="L1196" s="5" t="inlineStr">
        <is>
          <t>SC</t>
        </is>
      </c>
      <c r="M1196" s="5" t="n">
        <v>1276</v>
      </c>
      <c r="N1196" s="9" t="n">
        <v>1537138.130000001</v>
      </c>
      <c r="O1196" s="19" t="n">
        <v>100.387808908046</v>
      </c>
      <c r="P1196" s="5" t="inlineStr">
        <is>
          <t>03 - SUL</t>
        </is>
      </c>
      <c r="Q1196" s="5" t="inlineStr">
        <is>
          <t>HEMANUELE DITZEL (MANU)</t>
        </is>
      </c>
      <c r="R1196" s="5" t="inlineStr"/>
      <c r="S1196" s="5" t="inlineStr">
        <is>
          <t>ZR - NAO APLICAVEL</t>
        </is>
      </c>
      <c r="T1196" s="5" t="inlineStr">
        <is>
          <t>HEMANUELE ROSA DITZEL</t>
        </is>
      </c>
      <c r="U1196" s="5" t="inlineStr"/>
      <c r="V1196" s="5" t="inlineStr">
        <is>
          <t>sem venda</t>
        </is>
      </c>
      <c r="W1196" s="5" t="inlineStr">
        <is>
          <t>REGIÕES/GRUPOS</t>
        </is>
      </c>
    </row>
    <row r="1197">
      <c r="A1197" s="20" t="n">
        <v>0</v>
      </c>
      <c r="B1197" s="21" t="inlineStr">
        <is>
          <t>ROXO</t>
        </is>
      </c>
      <c r="C1197" s="9" t="n">
        <v>1513.953488372093</v>
      </c>
      <c r="D1197" s="9" t="n">
        <v>0</v>
      </c>
      <c r="E1197" s="9" t="n">
        <v>1513.953488372093</v>
      </c>
      <c r="F1197" s="6" t="n">
        <v>0</v>
      </c>
      <c r="G1197" s="5" t="inlineStr">
        <is>
          <t>SEM GRUPO</t>
        </is>
      </c>
      <c r="H1197" s="5" t="inlineStr">
        <is>
          <t>SC</t>
        </is>
      </c>
      <c r="I1197" s="5" t="n">
        <v>1276</v>
      </c>
      <c r="J1197" s="5" t="inlineStr">
        <is>
          <t>Mapear + Prospectar</t>
        </is>
      </c>
      <c r="K1197" s="5" t="inlineStr">
        <is>
          <t>SEM REDE</t>
        </is>
      </c>
      <c r="L1197" s="5" t="inlineStr">
        <is>
          <t>SC</t>
        </is>
      </c>
      <c r="M1197" s="5" t="n">
        <v>1276</v>
      </c>
      <c r="N1197" s="9" t="n">
        <v>1537138.130000001</v>
      </c>
      <c r="O1197" s="19" t="n">
        <v>100.387808908046</v>
      </c>
      <c r="P1197" s="5" t="inlineStr">
        <is>
          <t>03 - SUL</t>
        </is>
      </c>
      <c r="Q1197" s="5" t="inlineStr">
        <is>
          <t>HEMANUELE DITZEL (MANU)</t>
        </is>
      </c>
      <c r="R1197" s="5" t="inlineStr"/>
      <c r="S1197" s="5" t="inlineStr">
        <is>
          <t>ZR - NAO APLICAVEL</t>
        </is>
      </c>
      <c r="T1197" s="5" t="inlineStr">
        <is>
          <t>HEMANUELE ROSA DITZEL</t>
        </is>
      </c>
      <c r="U1197" s="5" t="inlineStr"/>
      <c r="V1197" s="5" t="inlineStr">
        <is>
          <t>sem venda</t>
        </is>
      </c>
      <c r="W1197" s="5" t="inlineStr">
        <is>
          <t>REGIÕES/GRUPOS</t>
        </is>
      </c>
    </row>
    <row r="1198">
      <c r="A1198" s="20" t="n">
        <v>0</v>
      </c>
      <c r="B1198" s="21" t="inlineStr">
        <is>
          <t>ROXO</t>
        </is>
      </c>
      <c r="C1198" s="9" t="n">
        <v>6566.037735849057</v>
      </c>
      <c r="D1198" s="9" t="n">
        <v>0</v>
      </c>
      <c r="E1198" s="9" t="n">
        <v>6566.037735849057</v>
      </c>
      <c r="F1198" s="6" t="n">
        <v>0</v>
      </c>
      <c r="G1198" s="5" t="inlineStr">
        <is>
          <t>DIVINA TERRA</t>
        </is>
      </c>
      <c r="H1198" s="5" t="inlineStr"/>
      <c r="I1198" s="5" t="n">
        <v>53</v>
      </c>
      <c r="J1198" s="5" t="inlineStr">
        <is>
          <t>Mapear + Prospectar</t>
        </is>
      </c>
      <c r="K1198" s="5" t="inlineStr">
        <is>
          <t>DIVINA TERRA</t>
        </is>
      </c>
      <c r="L1198" s="5" t="inlineStr"/>
      <c r="M1198" s="5" t="n">
        <v>53</v>
      </c>
      <c r="N1198" s="9" t="n">
        <v>26524.04</v>
      </c>
      <c r="O1198" s="19" t="n">
        <v>41.70446540880504</v>
      </c>
      <c r="P1198" s="5" t="inlineStr">
        <is>
          <t>03 - NACIONAL</t>
        </is>
      </c>
      <c r="Q1198" s="5" t="inlineStr">
        <is>
          <t>DAIANE STAVICKI</t>
        </is>
      </c>
      <c r="R1198" s="5" t="inlineStr"/>
      <c r="S1198" s="5" t="inlineStr">
        <is>
          <t>ZR - NAO APLICAVEL</t>
        </is>
      </c>
      <c r="T1198" s="5" t="inlineStr">
        <is>
          <t>ZV - NAO APLICAVEL</t>
        </is>
      </c>
      <c r="U1198" s="5" t="inlineStr"/>
      <c r="V1198" s="5" t="inlineStr">
        <is>
          <t>sem venda</t>
        </is>
      </c>
      <c r="W1198" s="5" t="inlineStr">
        <is>
          <t>REDES/GRUPOS</t>
        </is>
      </c>
    </row>
    <row r="1199">
      <c r="A1199" s="20" t="n">
        <v>0</v>
      </c>
      <c r="B1199" s="21" t="inlineStr">
        <is>
          <t>ROXO</t>
        </is>
      </c>
      <c r="C1199" s="9" t="n">
        <v>10875</v>
      </c>
      <c r="D1199" s="9" t="n">
        <v>0</v>
      </c>
      <c r="E1199" s="9" t="n">
        <v>10875</v>
      </c>
      <c r="F1199" s="6" t="n">
        <v>0</v>
      </c>
      <c r="G1199" s="5" t="inlineStr">
        <is>
          <t>CIA DA SAUDE</t>
        </is>
      </c>
      <c r="H1199" s="5" t="inlineStr"/>
      <c r="I1199" s="5" t="n">
        <v>72</v>
      </c>
      <c r="J1199" s="5" t="inlineStr">
        <is>
          <t>Mapear + Prospectar</t>
        </is>
      </c>
      <c r="K1199" s="5" t="inlineStr">
        <is>
          <t>CIA DA SAUDE</t>
        </is>
      </c>
      <c r="L1199" s="5" t="inlineStr"/>
      <c r="M1199" s="5" t="n">
        <v>72</v>
      </c>
      <c r="N1199" s="9" t="n">
        <v>35479.27</v>
      </c>
      <c r="O1199" s="19" t="n">
        <v>41.06396990740741</v>
      </c>
      <c r="P1199" s="5" t="inlineStr">
        <is>
          <t>03 - NACIONAL</t>
        </is>
      </c>
      <c r="Q1199" s="5" t="inlineStr">
        <is>
          <t>JULIO GADRET</t>
        </is>
      </c>
      <c r="R1199" s="5" t="inlineStr"/>
      <c r="S1199" s="5" t="inlineStr">
        <is>
          <t>ZR - NAO APLICAVEL</t>
        </is>
      </c>
      <c r="T1199" s="5" t="inlineStr">
        <is>
          <t>HEMANUELE ROSA DITZEL</t>
        </is>
      </c>
      <c r="U1199" s="5" t="inlineStr"/>
      <c r="V1199" s="5" t="inlineStr">
        <is>
          <t>sem venda</t>
        </is>
      </c>
      <c r="W1199" s="5" t="inlineStr">
        <is>
          <t>REDES/GRUPOS</t>
        </is>
      </c>
    </row>
    <row r="1200">
      <c r="A1200" s="20" t="n">
        <v>0</v>
      </c>
      <c r="B1200" s="21" t="inlineStr">
        <is>
          <t>ROXO</t>
        </is>
      </c>
      <c r="C1200" s="9" t="n">
        <v>1553.191489361702</v>
      </c>
      <c r="D1200" s="9" t="n">
        <v>0</v>
      </c>
      <c r="E1200" s="9" t="n">
        <v>1553.191489361702</v>
      </c>
      <c r="F1200" s="6" t="n">
        <v>0</v>
      </c>
      <c r="G1200" s="5" t="inlineStr">
        <is>
          <t>SEM GRUPO</t>
        </is>
      </c>
      <c r="H1200" s="5" t="inlineStr">
        <is>
          <t>SC</t>
        </is>
      </c>
      <c r="I1200" s="5" t="n">
        <v>1276</v>
      </c>
      <c r="J1200" s="5" t="inlineStr">
        <is>
          <t>Mapear + Prospectar</t>
        </is>
      </c>
      <c r="K1200" s="5" t="inlineStr">
        <is>
          <t>SEM REDE</t>
        </is>
      </c>
      <c r="L1200" s="5" t="inlineStr">
        <is>
          <t>SC</t>
        </is>
      </c>
      <c r="M1200" s="5" t="n">
        <v>1276</v>
      </c>
      <c r="N1200" s="9" t="n">
        <v>1537138.130000001</v>
      </c>
      <c r="O1200" s="19" t="n">
        <v>100.387808908046</v>
      </c>
      <c r="P1200" s="5" t="inlineStr">
        <is>
          <t>03 - SUL</t>
        </is>
      </c>
      <c r="Q1200" s="5" t="inlineStr">
        <is>
          <t>HEMANUELE DITZEL (MANU)</t>
        </is>
      </c>
      <c r="R1200" s="5" t="inlineStr"/>
      <c r="S1200" s="5" t="inlineStr">
        <is>
          <t>ZR - NAO APLICAVEL</t>
        </is>
      </c>
      <c r="T1200" s="5" t="inlineStr">
        <is>
          <t>HEMANUELE ROSA DITZEL</t>
        </is>
      </c>
      <c r="U1200" s="5" t="inlineStr"/>
      <c r="V1200" s="5" t="inlineStr">
        <is>
          <t>sem venda</t>
        </is>
      </c>
      <c r="W1200" s="5" t="inlineStr">
        <is>
          <t>REGIÕES/GRUPOS</t>
        </is>
      </c>
    </row>
    <row r="1201">
      <c r="A1201" s="20" t="n">
        <v>0</v>
      </c>
      <c r="B1201" s="21" t="inlineStr">
        <is>
          <t>ROXO</t>
        </is>
      </c>
      <c r="C1201" s="9" t="n">
        <v>2622.857142857143</v>
      </c>
      <c r="D1201" s="9" t="n">
        <v>0</v>
      </c>
      <c r="E1201" s="9" t="n">
        <v>2622.857142857143</v>
      </c>
      <c r="F1201" s="6" t="n">
        <v>0</v>
      </c>
      <c r="G1201" s="5" t="inlineStr">
        <is>
          <t>SEM GRUPO</t>
        </is>
      </c>
      <c r="H1201" s="5" t="inlineStr">
        <is>
          <t>SP</t>
        </is>
      </c>
      <c r="I1201" s="5" t="n">
        <v>1276</v>
      </c>
      <c r="J1201" s="5" t="inlineStr">
        <is>
          <t>Mapear + Prospectar</t>
        </is>
      </c>
      <c r="K1201" s="5" t="inlineStr">
        <is>
          <t>SEM REDE</t>
        </is>
      </c>
      <c r="L1201" s="5" t="inlineStr">
        <is>
          <t>SP</t>
        </is>
      </c>
      <c r="M1201" s="5" t="n">
        <v>1276</v>
      </c>
      <c r="N1201" s="9" t="n">
        <v>1537138.130000001</v>
      </c>
      <c r="O1201" s="19" t="n">
        <v>100.387808908046</v>
      </c>
      <c r="P1201" s="5" t="inlineStr">
        <is>
          <t>03 - SP INTERIOR</t>
        </is>
      </c>
      <c r="Q1201" s="5" t="inlineStr">
        <is>
          <t>LARISSA PADILHA</t>
        </is>
      </c>
      <c r="R1201" s="5" t="inlineStr"/>
      <c r="S1201" s="5" t="inlineStr">
        <is>
          <t>42.149.466 LARISSA DA SILVA PADILHA - ME</t>
        </is>
      </c>
      <c r="T1201" s="5" t="inlineStr">
        <is>
          <t>ZV - NAO APLICAVEL</t>
        </is>
      </c>
      <c r="U1201" s="5" t="inlineStr"/>
      <c r="V1201" s="5" t="inlineStr">
        <is>
          <t>sem venda</t>
        </is>
      </c>
      <c r="W1201" s="5" t="inlineStr">
        <is>
          <t>REGIÕES/GRUPOS</t>
        </is>
      </c>
    </row>
    <row r="1202">
      <c r="A1202" s="20" t="n">
        <v>0</v>
      </c>
      <c r="B1202" s="21" t="inlineStr">
        <is>
          <t>ROXO</t>
        </is>
      </c>
      <c r="C1202" s="9" t="n">
        <v>1200</v>
      </c>
      <c r="D1202" s="9" t="n">
        <v>0</v>
      </c>
      <c r="E1202" s="9" t="n">
        <v>1200</v>
      </c>
      <c r="F1202" s="6" t="n">
        <v>0</v>
      </c>
      <c r="G1202" s="5" t="inlineStr">
        <is>
          <t>SEM GRUPO</t>
        </is>
      </c>
      <c r="H1202" s="5" t="inlineStr">
        <is>
          <t>BA</t>
        </is>
      </c>
      <c r="I1202" s="5" t="n">
        <v>1276</v>
      </c>
      <c r="J1202" s="5" t="inlineStr">
        <is>
          <t>Mapear + Prospectar</t>
        </is>
      </c>
      <c r="K1202" s="5" t="inlineStr">
        <is>
          <t>SEM REDE</t>
        </is>
      </c>
      <c r="L1202" s="5" t="inlineStr">
        <is>
          <t>BA</t>
        </is>
      </c>
      <c r="M1202" s="5" t="n">
        <v>1276</v>
      </c>
      <c r="N1202" s="9" t="n">
        <v>1537138.130000001</v>
      </c>
      <c r="O1202" s="19" t="n">
        <v>100.387808908046</v>
      </c>
      <c r="P1202" s="5" t="inlineStr">
        <is>
          <t>03 - NORDESTE (SEM MA)</t>
        </is>
      </c>
      <c r="Q1202" s="5" t="inlineStr">
        <is>
          <t>LARISSA PADILHA</t>
        </is>
      </c>
      <c r="R1202" s="5" t="inlineStr"/>
      <c r="S1202" s="5" t="inlineStr">
        <is>
          <t>42.149.466 LARISSA DA SILVA PADILHA - ME</t>
        </is>
      </c>
      <c r="T1202" s="5" t="inlineStr">
        <is>
          <t>ZV - NAO APLICAVEL</t>
        </is>
      </c>
      <c r="U1202" s="5" t="inlineStr"/>
      <c r="V1202" s="5" t="inlineStr">
        <is>
          <t>sem venda</t>
        </is>
      </c>
      <c r="W1202" s="5" t="inlineStr">
        <is>
          <t>REGIÕES/GRUPOS</t>
        </is>
      </c>
    </row>
    <row r="1203">
      <c r="A1203" s="20" t="n">
        <v>0</v>
      </c>
      <c r="B1203" s="21" t="inlineStr">
        <is>
          <t>ROXO</t>
        </is>
      </c>
      <c r="C1203" s="9" t="n">
        <v>1553.191489361702</v>
      </c>
      <c r="D1203" s="9" t="n">
        <v>0</v>
      </c>
      <c r="E1203" s="9" t="n">
        <v>1553.191489361702</v>
      </c>
      <c r="F1203" s="6" t="n">
        <v>0</v>
      </c>
      <c r="G1203" s="5" t="inlineStr">
        <is>
          <t>SEM GRUPO</t>
        </is>
      </c>
      <c r="H1203" s="5" t="inlineStr">
        <is>
          <t>SC</t>
        </is>
      </c>
      <c r="I1203" s="5" t="n">
        <v>1276</v>
      </c>
      <c r="J1203" s="5" t="inlineStr">
        <is>
          <t>Mapear + Prospectar</t>
        </is>
      </c>
      <c r="K1203" s="5" t="inlineStr">
        <is>
          <t>SEM REDE</t>
        </is>
      </c>
      <c r="L1203" s="5" t="inlineStr">
        <is>
          <t>SC</t>
        </is>
      </c>
      <c r="M1203" s="5" t="n">
        <v>1276</v>
      </c>
      <c r="N1203" s="9" t="n">
        <v>1537138.130000001</v>
      </c>
      <c r="O1203" s="19" t="n">
        <v>100.387808908046</v>
      </c>
      <c r="P1203" s="5" t="inlineStr">
        <is>
          <t>03 - SUL</t>
        </is>
      </c>
      <c r="Q1203" s="5" t="inlineStr">
        <is>
          <t>HEMANUELE DITZEL (MANU)</t>
        </is>
      </c>
      <c r="R1203" s="5" t="inlineStr"/>
      <c r="S1203" s="5" t="inlineStr">
        <is>
          <t>ZR - NAO APLICAVEL</t>
        </is>
      </c>
      <c r="T1203" s="5" t="inlineStr">
        <is>
          <t>HEMANUELE ROSA DITZEL</t>
        </is>
      </c>
      <c r="U1203" s="5" t="inlineStr"/>
      <c r="V1203" s="5" t="inlineStr">
        <is>
          <t>sem venda</t>
        </is>
      </c>
      <c r="W1203" s="5" t="inlineStr">
        <is>
          <t>REGIÕES/GRUPOS</t>
        </is>
      </c>
    </row>
    <row r="1204">
      <c r="A1204" s="20" t="n">
        <v>0</v>
      </c>
      <c r="B1204" s="21" t="inlineStr">
        <is>
          <t>ROXO</t>
        </is>
      </c>
      <c r="C1204" s="9" t="n">
        <v>1513.953488372093</v>
      </c>
      <c r="D1204" s="9" t="n">
        <v>0</v>
      </c>
      <c r="E1204" s="9" t="n">
        <v>1513.953488372093</v>
      </c>
      <c r="F1204" s="6" t="n">
        <v>0</v>
      </c>
      <c r="G1204" s="5" t="inlineStr">
        <is>
          <t>SEM GRUPO</t>
        </is>
      </c>
      <c r="H1204" s="5" t="inlineStr">
        <is>
          <t>SC</t>
        </is>
      </c>
      <c r="I1204" s="5" t="n">
        <v>1276</v>
      </c>
      <c r="J1204" s="5" t="inlineStr">
        <is>
          <t>Mapear + Prospectar</t>
        </is>
      </c>
      <c r="K1204" s="5" t="inlineStr">
        <is>
          <t>SEM REDE</t>
        </is>
      </c>
      <c r="L1204" s="5" t="inlineStr">
        <is>
          <t>SC</t>
        </is>
      </c>
      <c r="M1204" s="5" t="n">
        <v>1276</v>
      </c>
      <c r="N1204" s="9" t="n">
        <v>1537138.130000001</v>
      </c>
      <c r="O1204" s="19" t="n">
        <v>100.387808908046</v>
      </c>
      <c r="P1204" s="5" t="inlineStr">
        <is>
          <t>03 - SUL</t>
        </is>
      </c>
      <c r="Q1204" s="5" t="inlineStr">
        <is>
          <t>HEMANUELE DITZEL (MANU)</t>
        </is>
      </c>
      <c r="R1204" s="5" t="inlineStr"/>
      <c r="S1204" s="5" t="inlineStr">
        <is>
          <t>ZR - NAO APLICAVEL</t>
        </is>
      </c>
      <c r="T1204" s="5" t="inlineStr">
        <is>
          <t>HEMANUELE ROSA DITZEL</t>
        </is>
      </c>
      <c r="U1204" s="5" t="inlineStr"/>
      <c r="V1204" s="5" t="inlineStr">
        <is>
          <t>sem venda</t>
        </is>
      </c>
      <c r="W1204" s="5" t="inlineStr">
        <is>
          <t>REGIÕES/GRUPOS</t>
        </is>
      </c>
    </row>
    <row r="1205">
      <c r="A1205" s="20" t="n">
        <v>0</v>
      </c>
      <c r="B1205" s="21" t="inlineStr">
        <is>
          <t>ROXO</t>
        </is>
      </c>
      <c r="C1205" s="9" t="n">
        <v>1575</v>
      </c>
      <c r="D1205" s="9" t="n">
        <v>0</v>
      </c>
      <c r="E1205" s="9" t="n">
        <v>1575</v>
      </c>
      <c r="F1205" s="6" t="n">
        <v>0</v>
      </c>
      <c r="G1205" s="5" t="inlineStr">
        <is>
          <t>SEM GRUPO</t>
        </is>
      </c>
      <c r="H1205" s="5" t="inlineStr">
        <is>
          <t>PR</t>
        </is>
      </c>
      <c r="I1205" s="5" t="n">
        <v>1276</v>
      </c>
      <c r="J1205" s="5" t="inlineStr">
        <is>
          <t>Mapear + Prospectar</t>
        </is>
      </c>
      <c r="K1205" s="5" t="inlineStr">
        <is>
          <t>SEM REDE</t>
        </is>
      </c>
      <c r="L1205" s="5" t="inlineStr">
        <is>
          <t>PR</t>
        </is>
      </c>
      <c r="M1205" s="5" t="n">
        <v>1276</v>
      </c>
      <c r="N1205" s="9" t="n">
        <v>1537138.130000001</v>
      </c>
      <c r="O1205" s="19" t="n">
        <v>100.387808908046</v>
      </c>
      <c r="P1205" s="5" t="inlineStr">
        <is>
          <t>03 - SUL</t>
        </is>
      </c>
      <c r="Q1205" s="5" t="inlineStr">
        <is>
          <t>HEMANUELE DITZEL (MANU)</t>
        </is>
      </c>
      <c r="R1205" s="5" t="inlineStr"/>
      <c r="S1205" s="5" t="inlineStr">
        <is>
          <t>ZR - NAO APLICAVEL</t>
        </is>
      </c>
      <c r="T1205" s="5" t="inlineStr">
        <is>
          <t>HEMANUELE ROSA DITZEL</t>
        </is>
      </c>
      <c r="U1205" s="5" t="inlineStr"/>
      <c r="V1205" s="5" t="inlineStr">
        <is>
          <t>sem venda</t>
        </is>
      </c>
      <c r="W1205" s="5" t="inlineStr">
        <is>
          <t>REGIÕES/GRUPOS</t>
        </is>
      </c>
    </row>
    <row r="1206">
      <c r="A1206" s="20" t="n">
        <v>0</v>
      </c>
      <c r="B1206" s="21" t="inlineStr">
        <is>
          <t>ROXO</t>
        </is>
      </c>
      <c r="C1206" s="9" t="n">
        <v>6566.037735849057</v>
      </c>
      <c r="D1206" s="9" t="n">
        <v>0</v>
      </c>
      <c r="E1206" s="9" t="n">
        <v>6566.037735849057</v>
      </c>
      <c r="F1206" s="6" t="n">
        <v>0</v>
      </c>
      <c r="G1206" s="5" t="inlineStr">
        <is>
          <t>DIVINA TERRA</t>
        </is>
      </c>
      <c r="H1206" s="5" t="inlineStr"/>
      <c r="I1206" s="5" t="n">
        <v>53</v>
      </c>
      <c r="J1206" s="5" t="inlineStr">
        <is>
          <t>Mapear + Prospectar</t>
        </is>
      </c>
      <c r="K1206" s="5" t="inlineStr">
        <is>
          <t>DIVINA TERRA</t>
        </is>
      </c>
      <c r="L1206" s="5" t="inlineStr"/>
      <c r="M1206" s="5" t="n">
        <v>53</v>
      </c>
      <c r="N1206" s="9" t="n">
        <v>26524.04</v>
      </c>
      <c r="O1206" s="19" t="n">
        <v>41.70446540880504</v>
      </c>
      <c r="P1206" s="5" t="inlineStr">
        <is>
          <t>03 - NACIONAL</t>
        </is>
      </c>
      <c r="Q1206" s="5" t="inlineStr">
        <is>
          <t>DAIANE STAVICKI</t>
        </is>
      </c>
      <c r="R1206" s="5" t="inlineStr"/>
      <c r="S1206" s="5" t="inlineStr">
        <is>
          <t>42.149.466 LARISSA DA SILVA PADILHA - ME</t>
        </is>
      </c>
      <c r="T1206" s="5" t="inlineStr">
        <is>
          <t>ZV - NAO APLICAVEL</t>
        </is>
      </c>
      <c r="U1206" s="5" t="inlineStr"/>
      <c r="V1206" s="5" t="inlineStr">
        <is>
          <t>sem venda</t>
        </is>
      </c>
      <c r="W1206" s="5" t="inlineStr">
        <is>
          <t>REDES/GRUPOS</t>
        </is>
      </c>
    </row>
    <row r="1207">
      <c r="A1207" s="20" t="n">
        <v>0</v>
      </c>
      <c r="B1207" s="21" t="inlineStr">
        <is>
          <t>ROXO</t>
        </is>
      </c>
      <c r="C1207" s="9" t="n">
        <v>1515.789473684211</v>
      </c>
      <c r="D1207" s="9" t="n">
        <v>0</v>
      </c>
      <c r="E1207" s="9" t="n">
        <v>1515.789473684211</v>
      </c>
      <c r="F1207" s="6" t="n">
        <v>0</v>
      </c>
      <c r="G1207" s="5" t="inlineStr">
        <is>
          <t>SEM GRUPO</t>
        </is>
      </c>
      <c r="H1207" s="5" t="inlineStr">
        <is>
          <t>PE</t>
        </is>
      </c>
      <c r="I1207" s="5" t="n">
        <v>1276</v>
      </c>
      <c r="J1207" s="5" t="inlineStr">
        <is>
          <t>Mapear + Prospectar</t>
        </is>
      </c>
      <c r="K1207" s="5" t="inlineStr">
        <is>
          <t>SEM REDE</t>
        </is>
      </c>
      <c r="L1207" s="5" t="inlineStr">
        <is>
          <t>PE</t>
        </is>
      </c>
      <c r="M1207" s="5" t="n">
        <v>1276</v>
      </c>
      <c r="N1207" s="9" t="n">
        <v>1537138.130000001</v>
      </c>
      <c r="O1207" s="19" t="n">
        <v>100.387808908046</v>
      </c>
      <c r="P1207" s="5" t="inlineStr">
        <is>
          <t>03 - NORDESTE (SEM MA)</t>
        </is>
      </c>
      <c r="Q1207" s="5" t="inlineStr">
        <is>
          <t>LARISSA PADILHA</t>
        </is>
      </c>
      <c r="R1207" s="5" t="inlineStr"/>
      <c r="S1207" s="5" t="inlineStr">
        <is>
          <t>42.149.466 LARISSA DA SILVA PADILHA - ME</t>
        </is>
      </c>
      <c r="T1207" s="5" t="inlineStr">
        <is>
          <t>ZV - NAO APLICAVEL</t>
        </is>
      </c>
      <c r="U1207" s="5" t="inlineStr"/>
      <c r="V1207" s="5" t="inlineStr">
        <is>
          <t>sem venda</t>
        </is>
      </c>
      <c r="W1207" s="5" t="inlineStr">
        <is>
          <t>REGIÕES/GRUPOS</t>
        </is>
      </c>
    </row>
    <row r="1208">
      <c r="A1208" s="20" t="n">
        <v>0</v>
      </c>
      <c r="B1208" s="21" t="inlineStr">
        <is>
          <t>ROXO</t>
        </is>
      </c>
      <c r="C1208" s="9" t="n">
        <v>1440</v>
      </c>
      <c r="D1208" s="9" t="n">
        <v>0</v>
      </c>
      <c r="E1208" s="9" t="n">
        <v>1440</v>
      </c>
      <c r="F1208" s="6" t="n">
        <v>0</v>
      </c>
      <c r="G1208" s="5" t="inlineStr">
        <is>
          <t>SEM GRUPO</t>
        </is>
      </c>
      <c r="H1208" s="5" t="inlineStr">
        <is>
          <t>MG</t>
        </is>
      </c>
      <c r="I1208" s="5" t="n">
        <v>1276</v>
      </c>
      <c r="J1208" s="5" t="inlineStr">
        <is>
          <t>Mapear + Prospectar</t>
        </is>
      </c>
      <c r="K1208" s="5" t="inlineStr">
        <is>
          <t>SEM REDE</t>
        </is>
      </c>
      <c r="L1208" s="5" t="inlineStr">
        <is>
          <t>MG</t>
        </is>
      </c>
      <c r="M1208" s="5" t="n">
        <v>1276</v>
      </c>
      <c r="N1208" s="9" t="n">
        <v>1537138.130000001</v>
      </c>
      <c r="O1208" s="19" t="n">
        <v>100.387808908046</v>
      </c>
      <c r="P1208" s="5" t="inlineStr">
        <is>
          <t>03 - RJ + ES + MG</t>
        </is>
      </c>
      <c r="Q1208" s="5" t="inlineStr">
        <is>
          <t>LARISSA PADILHA</t>
        </is>
      </c>
      <c r="R1208" s="5" t="inlineStr"/>
      <c r="S1208" s="5" t="inlineStr">
        <is>
          <t>ZR - NAO APLICAVEL</t>
        </is>
      </c>
      <c r="T1208" s="5" t="inlineStr">
        <is>
          <t>ZV - NAO APLICAVEL</t>
        </is>
      </c>
      <c r="U1208" s="5" t="inlineStr"/>
      <c r="V1208" s="5" t="inlineStr">
        <is>
          <t>sem venda</t>
        </is>
      </c>
      <c r="W1208" s="5" t="inlineStr">
        <is>
          <t>REGIÕES/GRUPOS</t>
        </is>
      </c>
    </row>
    <row r="1209">
      <c r="A1209" s="20" t="n">
        <v>0</v>
      </c>
      <c r="B1209" s="21" t="inlineStr">
        <is>
          <t>ROXO</t>
        </is>
      </c>
      <c r="C1209" s="9" t="n">
        <v>1200</v>
      </c>
      <c r="D1209" s="9" t="n">
        <v>0</v>
      </c>
      <c r="E1209" s="9" t="n">
        <v>1200</v>
      </c>
      <c r="F1209" s="6" t="n">
        <v>0</v>
      </c>
      <c r="G1209" s="5" t="inlineStr">
        <is>
          <t>SEM GRUPO</t>
        </is>
      </c>
      <c r="H1209" s="5" t="inlineStr">
        <is>
          <t>DF</t>
        </is>
      </c>
      <c r="I1209" s="5" t="n">
        <v>1276</v>
      </c>
      <c r="J1209" s="5" t="inlineStr">
        <is>
          <t>Mapear + Prospectar</t>
        </is>
      </c>
      <c r="K1209" s="5" t="inlineStr">
        <is>
          <t>SEM REDE</t>
        </is>
      </c>
      <c r="L1209" s="5" t="inlineStr">
        <is>
          <t>DF</t>
        </is>
      </c>
      <c r="M1209" s="5" t="n">
        <v>1276</v>
      </c>
      <c r="N1209" s="9" t="n">
        <v>1537138.130000001</v>
      </c>
      <c r="O1209" s="19" t="n">
        <v>100.387808908046</v>
      </c>
      <c r="P1209" s="5" t="inlineStr">
        <is>
          <t>03 - CENTRO OESTE</t>
        </is>
      </c>
      <c r="Q1209" s="5" t="inlineStr">
        <is>
          <t>LARISSA PADILHA</t>
        </is>
      </c>
      <c r="R1209" s="5" t="inlineStr"/>
      <c r="S1209" s="5" t="inlineStr">
        <is>
          <t>42.149.466 LARISSA DA SILVA PADILHA - ME</t>
        </is>
      </c>
      <c r="T1209" s="5" t="inlineStr">
        <is>
          <t>ZV - NAO APLICAVEL</t>
        </is>
      </c>
      <c r="U1209" s="5" t="inlineStr"/>
      <c r="V1209" s="5" t="inlineStr">
        <is>
          <t>sem venda</t>
        </is>
      </c>
      <c r="W1209" s="5" t="inlineStr">
        <is>
          <t>REGIÕES/GRUPOS</t>
        </is>
      </c>
    </row>
    <row r="1210">
      <c r="A1210" s="20" t="n">
        <v>0</v>
      </c>
      <c r="B1210" s="21" t="inlineStr">
        <is>
          <t>ROXO</t>
        </is>
      </c>
      <c r="C1210" s="9" t="n">
        <v>1440</v>
      </c>
      <c r="D1210" s="9" t="n">
        <v>0</v>
      </c>
      <c r="E1210" s="9" t="n">
        <v>1440</v>
      </c>
      <c r="F1210" s="6" t="n">
        <v>0</v>
      </c>
      <c r="G1210" s="5" t="inlineStr">
        <is>
          <t>SEM GRUPO</t>
        </is>
      </c>
      <c r="H1210" s="5" t="inlineStr">
        <is>
          <t>MG</t>
        </is>
      </c>
      <c r="I1210" s="5" t="n">
        <v>1276</v>
      </c>
      <c r="J1210" s="5" t="inlineStr">
        <is>
          <t>Mapear + Prospectar</t>
        </is>
      </c>
      <c r="K1210" s="5" t="inlineStr">
        <is>
          <t>SEM REDE</t>
        </is>
      </c>
      <c r="L1210" s="5" t="inlineStr">
        <is>
          <t>MG</t>
        </is>
      </c>
      <c r="M1210" s="5" t="n">
        <v>1276</v>
      </c>
      <c r="N1210" s="9" t="n">
        <v>1537138.130000001</v>
      </c>
      <c r="O1210" s="19" t="n">
        <v>100.387808908046</v>
      </c>
      <c r="P1210" s="5" t="inlineStr">
        <is>
          <t>03 - RJ + ES + MG</t>
        </is>
      </c>
      <c r="Q1210" s="5" t="inlineStr">
        <is>
          <t>LARISSA PADILHA</t>
        </is>
      </c>
      <c r="R1210" s="5" t="inlineStr"/>
      <c r="S1210" s="5" t="inlineStr">
        <is>
          <t>42.149.466 LARISSA DA SILVA PADILHA - ME</t>
        </is>
      </c>
      <c r="T1210" s="5" t="inlineStr">
        <is>
          <t>ZV - NAO APLICAVEL</t>
        </is>
      </c>
      <c r="U1210" s="5" t="inlineStr"/>
      <c r="V1210" s="5" t="inlineStr">
        <is>
          <t>sem venda</t>
        </is>
      </c>
      <c r="W1210" s="5" t="inlineStr">
        <is>
          <t>REGIÕES/GRUPOS</t>
        </is>
      </c>
    </row>
    <row r="1211">
      <c r="A1211" s="20" t="n">
        <v>0</v>
      </c>
      <c r="B1211" s="21" t="inlineStr">
        <is>
          <t>ROXO</t>
        </is>
      </c>
      <c r="C1211" s="9" t="n">
        <v>1494.339622641509</v>
      </c>
      <c r="D1211" s="9" t="n">
        <v>0</v>
      </c>
      <c r="E1211" s="9" t="n">
        <v>1494.339622641509</v>
      </c>
      <c r="F1211" s="6" t="n">
        <v>0</v>
      </c>
      <c r="G1211" s="5" t="inlineStr">
        <is>
          <t>SEM GRUPO</t>
        </is>
      </c>
      <c r="H1211" s="5" t="inlineStr">
        <is>
          <t>GO</t>
        </is>
      </c>
      <c r="I1211" s="5" t="n">
        <v>1276</v>
      </c>
      <c r="J1211" s="5" t="inlineStr">
        <is>
          <t>Mapear + Prospectar</t>
        </is>
      </c>
      <c r="K1211" s="5" t="inlineStr">
        <is>
          <t>SEM REDE</t>
        </is>
      </c>
      <c r="L1211" s="5" t="inlineStr">
        <is>
          <t>GO</t>
        </is>
      </c>
      <c r="M1211" s="5" t="n">
        <v>1276</v>
      </c>
      <c r="N1211" s="9" t="n">
        <v>1537138.130000001</v>
      </c>
      <c r="O1211" s="19" t="n">
        <v>100.387808908046</v>
      </c>
      <c r="P1211" s="5" t="inlineStr">
        <is>
          <t>03 - CENTRO OESTE</t>
        </is>
      </c>
      <c r="Q1211" s="5" t="inlineStr">
        <is>
          <t>LARISSA PADILHA</t>
        </is>
      </c>
      <c r="R1211" s="5" t="inlineStr"/>
      <c r="S1211" s="5" t="inlineStr">
        <is>
          <t>42.149.466 LARISSA DA SILVA PADILHA - ME</t>
        </is>
      </c>
      <c r="T1211" s="5" t="inlineStr">
        <is>
          <t>ZV - NAO APLICAVEL</t>
        </is>
      </c>
      <c r="U1211" s="5" t="inlineStr"/>
      <c r="V1211" s="5" t="inlineStr">
        <is>
          <t>sem venda</t>
        </is>
      </c>
      <c r="W1211" s="5" t="inlineStr">
        <is>
          <t>REGIÕES/GRUPOS</t>
        </is>
      </c>
    </row>
    <row r="1212">
      <c r="A1212" s="20" t="n">
        <v>0</v>
      </c>
      <c r="B1212" s="21" t="inlineStr">
        <is>
          <t>ROXO</t>
        </is>
      </c>
      <c r="C1212" s="9" t="n">
        <v>1582.758620689655</v>
      </c>
      <c r="D1212" s="9" t="n">
        <v>0</v>
      </c>
      <c r="E1212" s="9" t="n">
        <v>1582.758620689655</v>
      </c>
      <c r="F1212" s="6" t="n">
        <v>0</v>
      </c>
      <c r="G1212" s="5" t="inlineStr">
        <is>
          <t>SEM GRUPO</t>
        </is>
      </c>
      <c r="H1212" s="5" t="inlineStr">
        <is>
          <t>RS</t>
        </is>
      </c>
      <c r="I1212" s="5" t="n">
        <v>1276</v>
      </c>
      <c r="J1212" s="5" t="inlineStr">
        <is>
          <t>Mapear + Prospectar</t>
        </is>
      </c>
      <c r="K1212" s="5" t="inlineStr">
        <is>
          <t>SEM REDE</t>
        </is>
      </c>
      <c r="L1212" s="5" t="inlineStr">
        <is>
          <t>RS</t>
        </is>
      </c>
      <c r="M1212" s="5" t="n">
        <v>1276</v>
      </c>
      <c r="N1212" s="9" t="n">
        <v>1537138.130000001</v>
      </c>
      <c r="O1212" s="19" t="n">
        <v>100.387808908046</v>
      </c>
      <c r="P1212" s="5" t="inlineStr">
        <is>
          <t>03 - SUL</t>
        </is>
      </c>
      <c r="Q1212" s="5" t="inlineStr">
        <is>
          <t>HEMANUELE DITZEL (MANU)</t>
        </is>
      </c>
      <c r="R1212" s="5" t="inlineStr"/>
      <c r="S1212" s="5" t="inlineStr">
        <is>
          <t>ZR - NAO APLICAVEL</t>
        </is>
      </c>
      <c r="T1212" s="5" t="inlineStr">
        <is>
          <t>HEMANUELE ROSA DITZEL</t>
        </is>
      </c>
      <c r="U1212" s="5" t="inlineStr"/>
      <c r="V1212" s="5" t="inlineStr">
        <is>
          <t>sem venda</t>
        </is>
      </c>
      <c r="W1212" s="5" t="inlineStr">
        <is>
          <t>REGIÕES/GRUPOS</t>
        </is>
      </c>
    </row>
    <row r="1213">
      <c r="A1213" s="20" t="n">
        <v>0</v>
      </c>
      <c r="B1213" s="21" t="inlineStr">
        <is>
          <t>ROXO</t>
        </is>
      </c>
      <c r="C1213" s="9" t="n">
        <v>6566.037735849057</v>
      </c>
      <c r="D1213" s="9" t="n">
        <v>0</v>
      </c>
      <c r="E1213" s="9" t="n">
        <v>6566.037735849057</v>
      </c>
      <c r="F1213" s="6" t="n">
        <v>0</v>
      </c>
      <c r="G1213" s="5" t="inlineStr">
        <is>
          <t>DIVINA TERRA</t>
        </is>
      </c>
      <c r="H1213" s="5" t="inlineStr"/>
      <c r="I1213" s="5" t="n">
        <v>53</v>
      </c>
      <c r="J1213" s="5" t="inlineStr">
        <is>
          <t>Mapear + Prospectar</t>
        </is>
      </c>
      <c r="K1213" s="5" t="inlineStr">
        <is>
          <t>DIVINA TERRA</t>
        </is>
      </c>
      <c r="L1213" s="5" t="inlineStr"/>
      <c r="M1213" s="5" t="n">
        <v>53</v>
      </c>
      <c r="N1213" s="9" t="n">
        <v>26524.04</v>
      </c>
      <c r="O1213" s="19" t="n">
        <v>41.70446540880504</v>
      </c>
      <c r="P1213" s="5" t="inlineStr">
        <is>
          <t>03 - NACIONAL</t>
        </is>
      </c>
      <c r="Q1213" s="5" t="inlineStr">
        <is>
          <t>DAIANE STAVICKI</t>
        </is>
      </c>
      <c r="R1213" s="5" t="inlineStr"/>
      <c r="S1213" s="5" t="inlineStr">
        <is>
          <t>ZR - NAO APLICAVEL</t>
        </is>
      </c>
      <c r="T1213" s="5" t="inlineStr">
        <is>
          <t>ZV - NAO APLICAVEL</t>
        </is>
      </c>
      <c r="U1213" s="5" t="inlineStr"/>
      <c r="V1213" s="5" t="inlineStr">
        <is>
          <t>sem venda</t>
        </is>
      </c>
      <c r="W1213" s="5" t="inlineStr">
        <is>
          <t>REDES/GRUPOS</t>
        </is>
      </c>
    </row>
    <row r="1214">
      <c r="A1214" s="20" t="n">
        <v>0</v>
      </c>
      <c r="B1214" s="21" t="inlineStr">
        <is>
          <t>ROXO</t>
        </is>
      </c>
      <c r="C1214" s="9" t="n">
        <v>1270.588235294118</v>
      </c>
      <c r="D1214" s="9" t="n">
        <v>0</v>
      </c>
      <c r="E1214" s="9" t="n">
        <v>1270.588235294118</v>
      </c>
      <c r="F1214" s="6" t="n">
        <v>0</v>
      </c>
      <c r="G1214" s="5" t="inlineStr">
        <is>
          <t>SEM GRUPO</t>
        </is>
      </c>
      <c r="H1214" s="5" t="inlineStr">
        <is>
          <t>CE</t>
        </is>
      </c>
      <c r="I1214" s="5" t="n">
        <v>1276</v>
      </c>
      <c r="J1214" s="5" t="inlineStr">
        <is>
          <t>Mapear + Prospectar</t>
        </is>
      </c>
      <c r="K1214" s="5" t="inlineStr">
        <is>
          <t>SEM REDE</t>
        </is>
      </c>
      <c r="L1214" s="5" t="inlineStr">
        <is>
          <t>CE</t>
        </is>
      </c>
      <c r="M1214" s="5" t="n">
        <v>1276</v>
      </c>
      <c r="N1214" s="9" t="n">
        <v>1537138.130000001</v>
      </c>
      <c r="O1214" s="19" t="n">
        <v>100.387808908046</v>
      </c>
      <c r="P1214" s="5" t="inlineStr">
        <is>
          <t>03 - NORDESTE (SEM MA)</t>
        </is>
      </c>
      <c r="Q1214" s="5" t="inlineStr">
        <is>
          <t>LARISSA PADILHA</t>
        </is>
      </c>
      <c r="R1214" s="5" t="inlineStr"/>
      <c r="S1214" s="5" t="inlineStr">
        <is>
          <t>42.149.466 LARISSA DA SILVA PADILHA - ME</t>
        </is>
      </c>
      <c r="T1214" s="5" t="inlineStr">
        <is>
          <t>ZV - NAO APLICAVEL</t>
        </is>
      </c>
      <c r="U1214" s="5" t="inlineStr"/>
      <c r="V1214" s="5" t="inlineStr">
        <is>
          <t>sem venda</t>
        </is>
      </c>
      <c r="W1214" s="5" t="inlineStr">
        <is>
          <t>REGIÕES/GRUPOS</t>
        </is>
      </c>
    </row>
    <row r="1215">
      <c r="A1215" s="20" t="n">
        <v>0</v>
      </c>
      <c r="B1215" s="21" t="inlineStr">
        <is>
          <t>ROXO</t>
        </is>
      </c>
      <c r="C1215" s="9" t="n">
        <v>1515.789473684211</v>
      </c>
      <c r="D1215" s="9" t="n">
        <v>0</v>
      </c>
      <c r="E1215" s="9" t="n">
        <v>1515.789473684211</v>
      </c>
      <c r="F1215" s="6" t="n">
        <v>0</v>
      </c>
      <c r="G1215" s="5" t="inlineStr">
        <is>
          <t>SEM GRUPO</t>
        </is>
      </c>
      <c r="H1215" s="5" t="inlineStr">
        <is>
          <t>PE</t>
        </is>
      </c>
      <c r="I1215" s="5" t="n">
        <v>1276</v>
      </c>
      <c r="J1215" s="5" t="inlineStr">
        <is>
          <t>Mapear + Prospectar</t>
        </is>
      </c>
      <c r="K1215" s="5" t="inlineStr">
        <is>
          <t>SEM REDE</t>
        </is>
      </c>
      <c r="L1215" s="5" t="inlineStr">
        <is>
          <t>PE</t>
        </is>
      </c>
      <c r="M1215" s="5" t="n">
        <v>1276</v>
      </c>
      <c r="N1215" s="9" t="n">
        <v>1537138.130000001</v>
      </c>
      <c r="O1215" s="19" t="n">
        <v>100.387808908046</v>
      </c>
      <c r="P1215" s="5" t="inlineStr">
        <is>
          <t>03 - NORDESTE (SEM MA)</t>
        </is>
      </c>
      <c r="Q1215" s="5" t="inlineStr">
        <is>
          <t>LARISSA PADILHA</t>
        </is>
      </c>
      <c r="R1215" s="5" t="inlineStr"/>
      <c r="S1215" s="5" t="inlineStr">
        <is>
          <t>42.149.466 LARISSA DA SILVA PADILHA - ME</t>
        </is>
      </c>
      <c r="T1215" s="5" t="inlineStr">
        <is>
          <t>ZV - NAO APLICAVEL</t>
        </is>
      </c>
      <c r="U1215" s="5" t="inlineStr"/>
      <c r="V1215" s="5" t="inlineStr">
        <is>
          <t>sem venda</t>
        </is>
      </c>
      <c r="W1215" s="5" t="inlineStr">
        <is>
          <t>REGIÕES/GRUPOS</t>
        </is>
      </c>
    </row>
    <row r="1216">
      <c r="A1216" s="20" t="n">
        <v>0</v>
      </c>
      <c r="B1216" s="21" t="inlineStr">
        <is>
          <t>ROXO</t>
        </is>
      </c>
      <c r="C1216" s="9" t="n">
        <v>1613.793103448276</v>
      </c>
      <c r="D1216" s="9" t="n">
        <v>0</v>
      </c>
      <c r="E1216" s="9" t="n">
        <v>1613.793103448276</v>
      </c>
      <c r="F1216" s="6" t="n">
        <v>0</v>
      </c>
      <c r="G1216" s="5" t="inlineStr">
        <is>
          <t>SEM GRUPO</t>
        </is>
      </c>
      <c r="H1216" s="5" t="inlineStr">
        <is>
          <t>PR</t>
        </is>
      </c>
      <c r="I1216" s="5" t="n">
        <v>1276</v>
      </c>
      <c r="J1216" s="5" t="inlineStr">
        <is>
          <t>Mapear + Prospectar</t>
        </is>
      </c>
      <c r="K1216" s="5" t="inlineStr">
        <is>
          <t>SEM REDE</t>
        </is>
      </c>
      <c r="L1216" s="5" t="inlineStr">
        <is>
          <t>PR</t>
        </is>
      </c>
      <c r="M1216" s="5" t="n">
        <v>1276</v>
      </c>
      <c r="N1216" s="9" t="n">
        <v>1537138.130000001</v>
      </c>
      <c r="O1216" s="19" t="n">
        <v>100.387808908046</v>
      </c>
      <c r="P1216" s="5" t="inlineStr">
        <is>
          <t>03 - SUL</t>
        </is>
      </c>
      <c r="Q1216" s="5" t="inlineStr">
        <is>
          <t>HEMANUELE DITZEL (MANU)</t>
        </is>
      </c>
      <c r="R1216" s="5" t="inlineStr"/>
      <c r="S1216" s="5" t="inlineStr">
        <is>
          <t>ZR - NAO APLICAVEL</t>
        </is>
      </c>
      <c r="T1216" s="5" t="inlineStr">
        <is>
          <t>HEMANUELE ROSA DITZEL</t>
        </is>
      </c>
      <c r="U1216" s="5" t="inlineStr"/>
      <c r="V1216" s="5" t="inlineStr">
        <is>
          <t>sem venda</t>
        </is>
      </c>
      <c r="W1216" s="5" t="inlineStr">
        <is>
          <t>REGIÕES/GRUPOS</t>
        </is>
      </c>
    </row>
    <row r="1217">
      <c r="A1217" s="20" t="n">
        <v>0</v>
      </c>
      <c r="B1217" s="21" t="inlineStr">
        <is>
          <t>ROXO</t>
        </is>
      </c>
      <c r="C1217" s="9" t="n">
        <v>1270.588235294118</v>
      </c>
      <c r="D1217" s="9" t="n">
        <v>0</v>
      </c>
      <c r="E1217" s="9" t="n">
        <v>1270.588235294118</v>
      </c>
      <c r="F1217" s="6" t="n">
        <v>0</v>
      </c>
      <c r="G1217" s="5" t="inlineStr">
        <is>
          <t>SEM GRUPO</t>
        </is>
      </c>
      <c r="H1217" s="5" t="inlineStr">
        <is>
          <t>CE</t>
        </is>
      </c>
      <c r="I1217" s="5" t="n">
        <v>1276</v>
      </c>
      <c r="J1217" s="5" t="inlineStr">
        <is>
          <t>Mapear + Prospectar</t>
        </is>
      </c>
      <c r="K1217" s="5" t="inlineStr">
        <is>
          <t>SEM REDE</t>
        </is>
      </c>
      <c r="L1217" s="5" t="inlineStr">
        <is>
          <t>CE</t>
        </is>
      </c>
      <c r="M1217" s="5" t="n">
        <v>1276</v>
      </c>
      <c r="N1217" s="9" t="n">
        <v>1537138.130000001</v>
      </c>
      <c r="O1217" s="19" t="n">
        <v>100.387808908046</v>
      </c>
      <c r="P1217" s="5" t="inlineStr">
        <is>
          <t>03 - NORDESTE (SEM MA)</t>
        </is>
      </c>
      <c r="Q1217" s="5" t="inlineStr">
        <is>
          <t>LARISSA PADILHA</t>
        </is>
      </c>
      <c r="R1217" s="5" t="inlineStr"/>
      <c r="S1217" s="5" t="inlineStr">
        <is>
          <t>42.149.466 LARISSA DA SILVA PADILHA - ME</t>
        </is>
      </c>
      <c r="T1217" s="5" t="inlineStr">
        <is>
          <t>ZV - NAO APLICAVEL</t>
        </is>
      </c>
      <c r="U1217" s="5" t="inlineStr"/>
      <c r="V1217" s="5" t="inlineStr">
        <is>
          <t>sem venda</t>
        </is>
      </c>
      <c r="W1217" s="5" t="inlineStr">
        <is>
          <t>REGIÕES/GRUPOS</t>
        </is>
      </c>
    </row>
    <row r="1218">
      <c r="A1218" s="20" t="n">
        <v>0</v>
      </c>
      <c r="B1218" s="21" t="inlineStr">
        <is>
          <t>ROXO</t>
        </is>
      </c>
      <c r="C1218" s="9" t="n">
        <v>1612.5</v>
      </c>
      <c r="D1218" s="9" t="n">
        <v>0</v>
      </c>
      <c r="E1218" s="9" t="n">
        <v>1612.5</v>
      </c>
      <c r="F1218" s="6" t="n">
        <v>0</v>
      </c>
      <c r="G1218" s="5" t="inlineStr">
        <is>
          <t>SEM GRUPO</t>
        </is>
      </c>
      <c r="H1218" s="5" t="inlineStr">
        <is>
          <t>RS</t>
        </is>
      </c>
      <c r="I1218" s="5" t="n">
        <v>1276</v>
      </c>
      <c r="J1218" s="5" t="inlineStr">
        <is>
          <t>Mapear + Prospectar</t>
        </is>
      </c>
      <c r="K1218" s="5" t="inlineStr">
        <is>
          <t>SEM REDE</t>
        </is>
      </c>
      <c r="L1218" s="5" t="inlineStr">
        <is>
          <t>RS</t>
        </is>
      </c>
      <c r="M1218" s="5" t="n">
        <v>1276</v>
      </c>
      <c r="N1218" s="9" t="n">
        <v>1537138.130000001</v>
      </c>
      <c r="O1218" s="19" t="n">
        <v>100.387808908046</v>
      </c>
      <c r="P1218" s="5" t="inlineStr">
        <is>
          <t>03 - SUL</t>
        </is>
      </c>
      <c r="Q1218" s="5" t="inlineStr">
        <is>
          <t>HEMANUELE DITZEL (MANU)</t>
        </is>
      </c>
      <c r="R1218" s="5" t="inlineStr"/>
      <c r="S1218" s="5" t="inlineStr">
        <is>
          <t>ZR - NAO APLICAVEL</t>
        </is>
      </c>
      <c r="T1218" s="5" t="inlineStr">
        <is>
          <t>HEMANUELE ROSA DITZEL</t>
        </is>
      </c>
      <c r="U1218" s="5" t="inlineStr"/>
      <c r="V1218" s="5" t="inlineStr">
        <is>
          <t>sem venda</t>
        </is>
      </c>
      <c r="W1218" s="5" t="inlineStr">
        <is>
          <t>REGIÕES/GRUPOS</t>
        </is>
      </c>
    </row>
    <row r="1219">
      <c r="A1219" s="20" t="n">
        <v>0</v>
      </c>
      <c r="B1219" s="21" t="inlineStr">
        <is>
          <t>ROXO</t>
        </is>
      </c>
      <c r="C1219" s="9" t="n">
        <v>1553.191489361702</v>
      </c>
      <c r="D1219" s="9" t="n">
        <v>0</v>
      </c>
      <c r="E1219" s="9" t="n">
        <v>1553.191489361702</v>
      </c>
      <c r="F1219" s="6" t="n">
        <v>0</v>
      </c>
      <c r="G1219" s="5" t="inlineStr">
        <is>
          <t>SEM GRUPO</t>
        </is>
      </c>
      <c r="H1219" s="5" t="inlineStr">
        <is>
          <t>SC</t>
        </is>
      </c>
      <c r="I1219" s="5" t="n">
        <v>1276</v>
      </c>
      <c r="J1219" s="5" t="inlineStr">
        <is>
          <t>Mapear + Prospectar</t>
        </is>
      </c>
      <c r="K1219" s="5" t="inlineStr">
        <is>
          <t>SEM REDE</t>
        </is>
      </c>
      <c r="L1219" s="5" t="inlineStr">
        <is>
          <t>SC</t>
        </is>
      </c>
      <c r="M1219" s="5" t="n">
        <v>1276</v>
      </c>
      <c r="N1219" s="9" t="n">
        <v>1537138.130000001</v>
      </c>
      <c r="O1219" s="19" t="n">
        <v>100.387808908046</v>
      </c>
      <c r="P1219" s="5" t="inlineStr">
        <is>
          <t>03 - SUL</t>
        </is>
      </c>
      <c r="Q1219" s="5" t="inlineStr">
        <is>
          <t>HEMANUELE DITZEL (MANU)</t>
        </is>
      </c>
      <c r="R1219" s="5" t="inlineStr"/>
      <c r="S1219" s="5" t="inlineStr">
        <is>
          <t>ZR - NAO APLICAVEL</t>
        </is>
      </c>
      <c r="T1219" s="5" t="inlineStr">
        <is>
          <t>HEMANUELE ROSA DITZEL</t>
        </is>
      </c>
      <c r="U1219" s="5" t="inlineStr"/>
      <c r="V1219" s="5" t="inlineStr">
        <is>
          <t>sem venda</t>
        </is>
      </c>
      <c r="W1219" s="5" t="inlineStr">
        <is>
          <t>REGIÕES/GRUPOS</t>
        </is>
      </c>
    </row>
    <row r="1220">
      <c r="A1220" s="20" t="n">
        <v>0</v>
      </c>
      <c r="B1220" s="21" t="inlineStr">
        <is>
          <t>ROXO</t>
        </is>
      </c>
      <c r="C1220" s="9" t="n">
        <v>2622.857142857143</v>
      </c>
      <c r="D1220" s="9" t="n">
        <v>0</v>
      </c>
      <c r="E1220" s="9" t="n">
        <v>2622.857142857143</v>
      </c>
      <c r="F1220" s="6" t="n">
        <v>0</v>
      </c>
      <c r="G1220" s="5" t="inlineStr">
        <is>
          <t>SEM GRUPO</t>
        </is>
      </c>
      <c r="H1220" s="5" t="inlineStr">
        <is>
          <t>SP</t>
        </is>
      </c>
      <c r="I1220" s="5" t="n">
        <v>1276</v>
      </c>
      <c r="J1220" s="5" t="inlineStr">
        <is>
          <t>Mapear + Prospectar</t>
        </is>
      </c>
      <c r="K1220" s="5" t="inlineStr">
        <is>
          <t>SEM REDE</t>
        </is>
      </c>
      <c r="L1220" s="5" t="inlineStr">
        <is>
          <t>SP</t>
        </is>
      </c>
      <c r="M1220" s="5" t="n">
        <v>1276</v>
      </c>
      <c r="N1220" s="9" t="n">
        <v>1537138.130000001</v>
      </c>
      <c r="O1220" s="19" t="n">
        <v>100.387808908046</v>
      </c>
      <c r="P1220" s="5" t="inlineStr">
        <is>
          <t>03 - SP INTERIOR</t>
        </is>
      </c>
      <c r="Q1220" s="5" t="inlineStr">
        <is>
          <t>LARISSA PADILHA</t>
        </is>
      </c>
      <c r="R1220" s="5" t="inlineStr"/>
      <c r="S1220" s="5" t="inlineStr">
        <is>
          <t>42.149.466 LARISSA DA SILVA PADILHA - ME</t>
        </is>
      </c>
      <c r="T1220" s="5" t="inlineStr">
        <is>
          <t>ZV - NAO APLICAVEL</t>
        </is>
      </c>
      <c r="U1220" s="5" t="inlineStr"/>
      <c r="V1220" s="5" t="inlineStr">
        <is>
          <t>sem venda</t>
        </is>
      </c>
      <c r="W1220" s="5" t="inlineStr">
        <is>
          <t>REGIÕES/GRUPOS</t>
        </is>
      </c>
    </row>
    <row r="1221">
      <c r="A1221" s="20" t="n">
        <v>0</v>
      </c>
      <c r="B1221" s="21" t="inlineStr">
        <is>
          <t>ROXO</t>
        </is>
      </c>
      <c r="C1221" s="9" t="n">
        <v>1440</v>
      </c>
      <c r="D1221" s="9" t="n">
        <v>0</v>
      </c>
      <c r="E1221" s="9" t="n">
        <v>1440</v>
      </c>
      <c r="F1221" s="6" t="n">
        <v>0</v>
      </c>
      <c r="G1221" s="5" t="inlineStr">
        <is>
          <t>SEM GRUPO</t>
        </is>
      </c>
      <c r="H1221" s="5" t="inlineStr">
        <is>
          <t>BA</t>
        </is>
      </c>
      <c r="I1221" s="5" t="n">
        <v>1276</v>
      </c>
      <c r="J1221" s="5" t="inlineStr">
        <is>
          <t>Mapear + Prospectar</t>
        </is>
      </c>
      <c r="K1221" s="5" t="inlineStr">
        <is>
          <t>SEM REDE</t>
        </is>
      </c>
      <c r="L1221" s="5" t="inlineStr">
        <is>
          <t>BA</t>
        </is>
      </c>
      <c r="M1221" s="5" t="n">
        <v>1276</v>
      </c>
      <c r="N1221" s="9" t="n">
        <v>1537138.130000001</v>
      </c>
      <c r="O1221" s="19" t="n">
        <v>100.387808908046</v>
      </c>
      <c r="P1221" s="5" t="inlineStr">
        <is>
          <t>03 - NORDESTE (SEM MA)</t>
        </is>
      </c>
      <c r="Q1221" s="5" t="inlineStr">
        <is>
          <t>LARISSA PADILHA</t>
        </is>
      </c>
      <c r="R1221" s="5" t="inlineStr"/>
      <c r="S1221" s="5" t="inlineStr">
        <is>
          <t>42.149.466 LARISSA DA SILVA PADILHA - ME</t>
        </is>
      </c>
      <c r="T1221" s="5" t="inlineStr">
        <is>
          <t>ZV - NAO APLICAVEL</t>
        </is>
      </c>
      <c r="U1221" s="5" t="inlineStr"/>
      <c r="V1221" s="5" t="inlineStr">
        <is>
          <t>sem venda</t>
        </is>
      </c>
      <c r="W1221" s="5" t="inlineStr">
        <is>
          <t>REGIÕES/GRUPOS</t>
        </is>
      </c>
    </row>
    <row r="1222">
      <c r="A1222" s="20" t="n">
        <v>0</v>
      </c>
      <c r="B1222" s="21" t="inlineStr">
        <is>
          <t>ROXO</t>
        </is>
      </c>
      <c r="C1222" s="9" t="n">
        <v>1613.793103448276</v>
      </c>
      <c r="D1222" s="9" t="n">
        <v>0</v>
      </c>
      <c r="E1222" s="9" t="n">
        <v>1613.793103448276</v>
      </c>
      <c r="F1222" s="6" t="n">
        <v>0</v>
      </c>
      <c r="G1222" s="5" t="inlineStr">
        <is>
          <t>SEM GRUPO</t>
        </is>
      </c>
      <c r="H1222" s="5" t="inlineStr">
        <is>
          <t>PR</t>
        </is>
      </c>
      <c r="I1222" s="5" t="n">
        <v>1276</v>
      </c>
      <c r="J1222" s="5" t="inlineStr">
        <is>
          <t>Mapear + Prospectar</t>
        </is>
      </c>
      <c r="K1222" s="5" t="inlineStr">
        <is>
          <t>SEM REDE</t>
        </is>
      </c>
      <c r="L1222" s="5" t="inlineStr">
        <is>
          <t>PR</t>
        </is>
      </c>
      <c r="M1222" s="5" t="n">
        <v>1276</v>
      </c>
      <c r="N1222" s="9" t="n">
        <v>1537138.130000001</v>
      </c>
      <c r="O1222" s="19" t="n">
        <v>100.387808908046</v>
      </c>
      <c r="P1222" s="5" t="inlineStr">
        <is>
          <t>03 - SUL</t>
        </is>
      </c>
      <c r="Q1222" s="5" t="inlineStr">
        <is>
          <t>HEMANUELE DITZEL (MANU)</t>
        </is>
      </c>
      <c r="R1222" s="5" t="inlineStr"/>
      <c r="S1222" s="5" t="inlineStr">
        <is>
          <t>ZR - NAO APLICAVEL</t>
        </is>
      </c>
      <c r="T1222" s="5" t="inlineStr">
        <is>
          <t>HEMANUELE ROSA DITZEL</t>
        </is>
      </c>
      <c r="U1222" s="5" t="inlineStr"/>
      <c r="V1222" s="5" t="inlineStr">
        <is>
          <t>sem venda</t>
        </is>
      </c>
      <c r="W1222" s="5" t="inlineStr">
        <is>
          <t>REGIÕES/GRUPOS</t>
        </is>
      </c>
    </row>
    <row r="1223">
      <c r="A1223" s="20" t="n">
        <v>0</v>
      </c>
      <c r="B1223" s="21" t="inlineStr">
        <is>
          <t>ROXO</t>
        </is>
      </c>
      <c r="C1223" s="9" t="n">
        <v>1613.793103448276</v>
      </c>
      <c r="D1223" s="9" t="n">
        <v>0</v>
      </c>
      <c r="E1223" s="9" t="n">
        <v>1613.793103448276</v>
      </c>
      <c r="F1223" s="6" t="n">
        <v>0</v>
      </c>
      <c r="G1223" s="5" t="inlineStr">
        <is>
          <t>SEM GRUPO</t>
        </is>
      </c>
      <c r="H1223" s="5" t="inlineStr">
        <is>
          <t>PR</t>
        </is>
      </c>
      <c r="I1223" s="5" t="n">
        <v>1276</v>
      </c>
      <c r="J1223" s="5" t="inlineStr">
        <is>
          <t>Mapear + Prospectar</t>
        </is>
      </c>
      <c r="K1223" s="5" t="inlineStr">
        <is>
          <t>SEM REDE</t>
        </is>
      </c>
      <c r="L1223" s="5" t="inlineStr">
        <is>
          <t>PR</t>
        </is>
      </c>
      <c r="M1223" s="5" t="n">
        <v>1276</v>
      </c>
      <c r="N1223" s="9" t="n">
        <v>1537138.130000001</v>
      </c>
      <c r="O1223" s="19" t="n">
        <v>100.387808908046</v>
      </c>
      <c r="P1223" s="5" t="inlineStr">
        <is>
          <t>03 - SUL</t>
        </is>
      </c>
      <c r="Q1223" s="5" t="inlineStr">
        <is>
          <t>HEMANUELE DITZEL (MANU)</t>
        </is>
      </c>
      <c r="R1223" s="5" t="inlineStr"/>
      <c r="S1223" s="5" t="inlineStr">
        <is>
          <t>ZR - NAO APLICAVEL</t>
        </is>
      </c>
      <c r="T1223" s="5" t="inlineStr">
        <is>
          <t>HEMANUELE ROSA DITZEL</t>
        </is>
      </c>
      <c r="U1223" s="5" t="inlineStr"/>
      <c r="V1223" s="5" t="inlineStr">
        <is>
          <t>sem venda</t>
        </is>
      </c>
      <c r="W1223" s="5" t="inlineStr">
        <is>
          <t>REGIÕES/GRUPOS</t>
        </is>
      </c>
    </row>
    <row r="1224">
      <c r="A1224" s="20" t="n">
        <v>0</v>
      </c>
      <c r="B1224" s="21" t="inlineStr">
        <is>
          <t>ROXO</t>
        </is>
      </c>
      <c r="C1224" s="9" t="n">
        <v>1200</v>
      </c>
      <c r="D1224" s="9" t="n">
        <v>0</v>
      </c>
      <c r="E1224" s="9" t="n">
        <v>1200</v>
      </c>
      <c r="F1224" s="6" t="n">
        <v>0</v>
      </c>
      <c r="G1224" s="5" t="inlineStr">
        <is>
          <t>SEM GRUPO</t>
        </is>
      </c>
      <c r="H1224" s="5" t="inlineStr">
        <is>
          <t>PB</t>
        </is>
      </c>
      <c r="I1224" s="5" t="n">
        <v>1276</v>
      </c>
      <c r="J1224" s="5" t="inlineStr">
        <is>
          <t>Mapear + Prospectar</t>
        </is>
      </c>
      <c r="K1224" s="5" t="inlineStr">
        <is>
          <t>SEM REDE</t>
        </is>
      </c>
      <c r="L1224" s="5" t="inlineStr">
        <is>
          <t>PB</t>
        </is>
      </c>
      <c r="M1224" s="5" t="n">
        <v>1276</v>
      </c>
      <c r="N1224" s="9" t="n">
        <v>1537138.130000001</v>
      </c>
      <c r="O1224" s="19" t="n">
        <v>100.387808908046</v>
      </c>
      <c r="P1224" s="5" t="inlineStr">
        <is>
          <t>03 - NORDESTE (SEM MA)</t>
        </is>
      </c>
      <c r="Q1224" s="5" t="inlineStr">
        <is>
          <t>LARISSA PADILHA</t>
        </is>
      </c>
      <c r="R1224" s="5" t="inlineStr"/>
      <c r="S1224" s="5" t="inlineStr">
        <is>
          <t>42.149.466 LARISSA DA SILVA PADILHA - ME</t>
        </is>
      </c>
      <c r="T1224" s="5" t="inlineStr">
        <is>
          <t>ZV - NAO APLICAVEL</t>
        </is>
      </c>
      <c r="U1224" s="5" t="inlineStr"/>
      <c r="V1224" s="5" t="inlineStr">
        <is>
          <t>sem venda</t>
        </is>
      </c>
      <c r="W1224" s="5" t="inlineStr">
        <is>
          <t>REGIÕES/GRUPOS</t>
        </is>
      </c>
    </row>
    <row r="1225">
      <c r="A1225" s="20" t="n">
        <v>0</v>
      </c>
      <c r="B1225" s="21" t="inlineStr">
        <is>
          <t>ROXO</t>
        </is>
      </c>
      <c r="C1225" s="9" t="n">
        <v>1613.793103448276</v>
      </c>
      <c r="D1225" s="9" t="n">
        <v>0</v>
      </c>
      <c r="E1225" s="9" t="n">
        <v>1613.793103448276</v>
      </c>
      <c r="F1225" s="6" t="n">
        <v>0</v>
      </c>
      <c r="G1225" s="5" t="inlineStr">
        <is>
          <t>SEM GRUPO</t>
        </is>
      </c>
      <c r="H1225" s="5" t="inlineStr">
        <is>
          <t>PR</t>
        </is>
      </c>
      <c r="I1225" s="5" t="n">
        <v>1276</v>
      </c>
      <c r="J1225" s="5" t="inlineStr">
        <is>
          <t>Mapear + Prospectar</t>
        </is>
      </c>
      <c r="K1225" s="5" t="inlineStr">
        <is>
          <t>SEM REDE</t>
        </is>
      </c>
      <c r="L1225" s="5" t="inlineStr">
        <is>
          <t>PR</t>
        </is>
      </c>
      <c r="M1225" s="5" t="n">
        <v>1276</v>
      </c>
      <c r="N1225" s="9" t="n">
        <v>1537138.130000001</v>
      </c>
      <c r="O1225" s="19" t="n">
        <v>100.387808908046</v>
      </c>
      <c r="P1225" s="5" t="inlineStr">
        <is>
          <t>03 - SUL</t>
        </is>
      </c>
      <c r="Q1225" s="5" t="inlineStr">
        <is>
          <t>HEMANUELE DITZEL (MANU)</t>
        </is>
      </c>
      <c r="R1225" s="5" t="inlineStr"/>
      <c r="S1225" s="5" t="inlineStr">
        <is>
          <t>ZR - NAO APLICAVEL</t>
        </is>
      </c>
      <c r="T1225" s="5" t="inlineStr">
        <is>
          <t>HEMANUELE ROSA DITZEL</t>
        </is>
      </c>
      <c r="U1225" s="5" t="inlineStr"/>
      <c r="V1225" s="5" t="inlineStr">
        <is>
          <t>sem venda</t>
        </is>
      </c>
      <c r="W1225" s="5" t="inlineStr">
        <is>
          <t>REGIÕES/GRUPOS</t>
        </is>
      </c>
    </row>
    <row r="1226">
      <c r="A1226" s="20" t="n">
        <v>0</v>
      </c>
      <c r="B1226" s="21" t="inlineStr">
        <is>
          <t>ROXO</t>
        </is>
      </c>
      <c r="C1226" s="9" t="n">
        <v>1553.191489361702</v>
      </c>
      <c r="D1226" s="9" t="n">
        <v>0</v>
      </c>
      <c r="E1226" s="9" t="n">
        <v>1553.191489361702</v>
      </c>
      <c r="F1226" s="6" t="n">
        <v>0</v>
      </c>
      <c r="G1226" s="5" t="inlineStr">
        <is>
          <t>SEM GRUPO</t>
        </is>
      </c>
      <c r="H1226" s="5" t="inlineStr">
        <is>
          <t>SC</t>
        </is>
      </c>
      <c r="I1226" s="5" t="n">
        <v>1276</v>
      </c>
      <c r="J1226" s="5" t="inlineStr">
        <is>
          <t>Mapear + Prospectar</t>
        </is>
      </c>
      <c r="K1226" s="5" t="inlineStr">
        <is>
          <t>SEM REDE</t>
        </is>
      </c>
      <c r="L1226" s="5" t="inlineStr">
        <is>
          <t>SC</t>
        </is>
      </c>
      <c r="M1226" s="5" t="n">
        <v>1276</v>
      </c>
      <c r="N1226" s="9" t="n">
        <v>1537138.130000001</v>
      </c>
      <c r="O1226" s="19" t="n">
        <v>100.387808908046</v>
      </c>
      <c r="P1226" s="5" t="inlineStr">
        <is>
          <t>03 - SUL</t>
        </is>
      </c>
      <c r="Q1226" s="5" t="inlineStr">
        <is>
          <t>HEMANUELE DITZEL (MANU)</t>
        </is>
      </c>
      <c r="R1226" s="5" t="inlineStr"/>
      <c r="S1226" s="5" t="inlineStr">
        <is>
          <t>ZR - NAO APLICAVEL</t>
        </is>
      </c>
      <c r="T1226" s="5" t="inlineStr">
        <is>
          <t>HEMANUELE ROSA DITZEL</t>
        </is>
      </c>
      <c r="U1226" s="5" t="inlineStr"/>
      <c r="V1226" s="5" t="inlineStr">
        <is>
          <t>sem venda</t>
        </is>
      </c>
      <c r="W1226" s="5" t="inlineStr">
        <is>
          <t>REGIÕES/GRUPOS</t>
        </is>
      </c>
    </row>
    <row r="1227">
      <c r="A1227" s="20" t="n">
        <v>0</v>
      </c>
      <c r="B1227" s="21" t="inlineStr">
        <is>
          <t>ROXO</t>
        </is>
      </c>
      <c r="C1227" s="9" t="n">
        <v>1711.764705882353</v>
      </c>
      <c r="D1227" s="9" t="n">
        <v>0</v>
      </c>
      <c r="E1227" s="9" t="n">
        <v>1711.764705882353</v>
      </c>
      <c r="F1227" s="6" t="n">
        <v>0</v>
      </c>
      <c r="G1227" s="5" t="inlineStr">
        <is>
          <t>SEM GRUPO</t>
        </is>
      </c>
      <c r="H1227" s="5" t="inlineStr">
        <is>
          <t>PR</t>
        </is>
      </c>
      <c r="I1227" s="5" t="n">
        <v>1276</v>
      </c>
      <c r="J1227" s="5" t="inlineStr">
        <is>
          <t>Mapear + Prospectar</t>
        </is>
      </c>
      <c r="K1227" s="5" t="inlineStr">
        <is>
          <t>SEM REDE</t>
        </is>
      </c>
      <c r="L1227" s="5" t="inlineStr">
        <is>
          <t>PR</t>
        </is>
      </c>
      <c r="M1227" s="5" t="n">
        <v>1276</v>
      </c>
      <c r="N1227" s="9" t="n">
        <v>1537138.130000001</v>
      </c>
      <c r="O1227" s="19" t="n">
        <v>100.387808908046</v>
      </c>
      <c r="P1227" s="5" t="inlineStr">
        <is>
          <t>03 - SUL</t>
        </is>
      </c>
      <c r="Q1227" s="5" t="inlineStr">
        <is>
          <t>HEMANUELE DITZEL (MANU)</t>
        </is>
      </c>
      <c r="R1227" s="5" t="inlineStr"/>
      <c r="S1227" s="5" t="inlineStr">
        <is>
          <t>ZR - NAO APLICAVEL</t>
        </is>
      </c>
      <c r="T1227" s="5" t="inlineStr">
        <is>
          <t>HEMANUELE ROSA DITZEL</t>
        </is>
      </c>
      <c r="U1227" s="5" t="inlineStr"/>
      <c r="V1227" s="5" t="inlineStr">
        <is>
          <t>sem venda</t>
        </is>
      </c>
      <c r="W1227" s="5" t="inlineStr">
        <is>
          <t>REGIÕES/GRUPOS</t>
        </is>
      </c>
    </row>
    <row r="1228">
      <c r="A1228" s="20" t="n">
        <v>0</v>
      </c>
      <c r="B1228" s="21" t="inlineStr">
        <is>
          <t>ROXO</t>
        </is>
      </c>
      <c r="C1228" s="9" t="n">
        <v>1800</v>
      </c>
      <c r="D1228" s="9" t="n">
        <v>0</v>
      </c>
      <c r="E1228" s="9" t="n">
        <v>1800</v>
      </c>
      <c r="F1228" s="6" t="n">
        <v>0</v>
      </c>
      <c r="G1228" s="5" t="inlineStr">
        <is>
          <t>SEM GRUPO</t>
        </is>
      </c>
      <c r="H1228" s="5" t="inlineStr">
        <is>
          <t>SE</t>
        </is>
      </c>
      <c r="I1228" s="5" t="n">
        <v>1276</v>
      </c>
      <c r="J1228" s="5" t="inlineStr">
        <is>
          <t>Mapear + Prospectar</t>
        </is>
      </c>
      <c r="K1228" s="5" t="inlineStr">
        <is>
          <t>SEM REDE</t>
        </is>
      </c>
      <c r="L1228" s="5" t="inlineStr">
        <is>
          <t>SE</t>
        </is>
      </c>
      <c r="M1228" s="5" t="n">
        <v>1276</v>
      </c>
      <c r="N1228" s="9" t="n">
        <v>1537138.130000001</v>
      </c>
      <c r="O1228" s="19" t="n">
        <v>100.387808908046</v>
      </c>
      <c r="P1228" s="5" t="inlineStr">
        <is>
          <t>03 - NORDESTE (SEM MA)</t>
        </is>
      </c>
      <c r="Q1228" s="5" t="inlineStr">
        <is>
          <t>LARISSA PADILHA</t>
        </is>
      </c>
      <c r="R1228" s="5" t="inlineStr"/>
      <c r="S1228" s="5" t="inlineStr">
        <is>
          <t>42.149.466 LARISSA DA SILVA PADILHA - ME</t>
        </is>
      </c>
      <c r="T1228" s="5" t="inlineStr">
        <is>
          <t>ZV - NAO APLICAVEL</t>
        </is>
      </c>
      <c r="U1228" s="5" t="inlineStr"/>
      <c r="V1228" s="5" t="inlineStr">
        <is>
          <t>sem venda</t>
        </is>
      </c>
      <c r="W1228" s="5" t="inlineStr">
        <is>
          <t>REGIÕES/GRUPOS</t>
        </is>
      </c>
    </row>
    <row r="1229">
      <c r="A1229" s="20" t="n">
        <v>0</v>
      </c>
      <c r="B1229" s="21" t="inlineStr">
        <is>
          <t>ROXO</t>
        </is>
      </c>
      <c r="C1229" s="9" t="n">
        <v>1553.191489361702</v>
      </c>
      <c r="D1229" s="9" t="n">
        <v>0</v>
      </c>
      <c r="E1229" s="9" t="n">
        <v>1553.191489361702</v>
      </c>
      <c r="F1229" s="6" t="n">
        <v>0</v>
      </c>
      <c r="G1229" s="5" t="inlineStr">
        <is>
          <t>SEM GRUPO</t>
        </is>
      </c>
      <c r="H1229" s="5" t="inlineStr">
        <is>
          <t>SC</t>
        </is>
      </c>
      <c r="I1229" s="5" t="n">
        <v>1276</v>
      </c>
      <c r="J1229" s="5" t="inlineStr">
        <is>
          <t>Mapear + Prospectar</t>
        </is>
      </c>
      <c r="K1229" s="5" t="inlineStr">
        <is>
          <t>SEM REDE</t>
        </is>
      </c>
      <c r="L1229" s="5" t="inlineStr">
        <is>
          <t>SC</t>
        </is>
      </c>
      <c r="M1229" s="5" t="n">
        <v>1276</v>
      </c>
      <c r="N1229" s="9" t="n">
        <v>1537138.130000001</v>
      </c>
      <c r="O1229" s="19" t="n">
        <v>100.387808908046</v>
      </c>
      <c r="P1229" s="5" t="inlineStr">
        <is>
          <t>03 - SUL</t>
        </is>
      </c>
      <c r="Q1229" s="5" t="inlineStr">
        <is>
          <t>HEMANUELE DITZEL (MANU)</t>
        </is>
      </c>
      <c r="R1229" s="5" t="inlineStr"/>
      <c r="S1229" s="5" t="inlineStr">
        <is>
          <t>ZR - NAO APLICAVEL</t>
        </is>
      </c>
      <c r="T1229" s="5" t="inlineStr">
        <is>
          <t>HEMANUELE ROSA DITZEL</t>
        </is>
      </c>
      <c r="U1229" s="5" t="inlineStr"/>
      <c r="V1229" s="5" t="inlineStr">
        <is>
          <t>sem venda</t>
        </is>
      </c>
      <c r="W1229" s="5" t="inlineStr">
        <is>
          <t>REGIÕES/GRUPOS</t>
        </is>
      </c>
    </row>
    <row r="1230">
      <c r="A1230" s="20" t="n">
        <v>0</v>
      </c>
      <c r="B1230" s="21" t="inlineStr">
        <is>
          <t>ROXO</t>
        </is>
      </c>
      <c r="C1230" s="9" t="n">
        <v>1643.478260869565</v>
      </c>
      <c r="D1230" s="9" t="n">
        <v>0</v>
      </c>
      <c r="E1230" s="9" t="n">
        <v>1643.478260869565</v>
      </c>
      <c r="F1230" s="6" t="n">
        <v>0</v>
      </c>
      <c r="G1230" s="5" t="inlineStr">
        <is>
          <t>SEM GRUPO</t>
        </is>
      </c>
      <c r="H1230" s="5" t="inlineStr">
        <is>
          <t>SC</t>
        </is>
      </c>
      <c r="I1230" s="5" t="n">
        <v>1276</v>
      </c>
      <c r="J1230" s="5" t="inlineStr">
        <is>
          <t>Mapear + Prospectar</t>
        </is>
      </c>
      <c r="K1230" s="5" t="inlineStr">
        <is>
          <t>SEM REDE</t>
        </is>
      </c>
      <c r="L1230" s="5" t="inlineStr">
        <is>
          <t>SC</t>
        </is>
      </c>
      <c r="M1230" s="5" t="n">
        <v>1276</v>
      </c>
      <c r="N1230" s="9" t="n">
        <v>1537138.130000001</v>
      </c>
      <c r="O1230" s="19" t="n">
        <v>100.387808908046</v>
      </c>
      <c r="P1230" s="5" t="inlineStr">
        <is>
          <t>03 - SUL</t>
        </is>
      </c>
      <c r="Q1230" s="5" t="inlineStr">
        <is>
          <t>HEMANUELE DITZEL (MANU)</t>
        </is>
      </c>
      <c r="R1230" s="5" t="inlineStr"/>
      <c r="S1230" s="5" t="inlineStr">
        <is>
          <t>ZR - NAO APLICAVEL</t>
        </is>
      </c>
      <c r="T1230" s="5" t="inlineStr">
        <is>
          <t>HEMANUELE ROSA DITZEL</t>
        </is>
      </c>
      <c r="U1230" s="5" t="inlineStr"/>
      <c r="V1230" s="5" t="inlineStr">
        <is>
          <t>sem venda</t>
        </is>
      </c>
      <c r="W1230" s="5" t="inlineStr">
        <is>
          <t>REGIÕES/GRUPOS</t>
        </is>
      </c>
    </row>
    <row r="1231">
      <c r="A1231" s="20" t="n">
        <v>0</v>
      </c>
      <c r="B1231" s="21" t="inlineStr">
        <is>
          <t>ROXO</t>
        </is>
      </c>
      <c r="C1231" s="9" t="n">
        <v>2057.142857142857</v>
      </c>
      <c r="D1231" s="9" t="n">
        <v>0</v>
      </c>
      <c r="E1231" s="9" t="n">
        <v>2057.142857142857</v>
      </c>
      <c r="F1231" s="6" t="n">
        <v>0</v>
      </c>
      <c r="G1231" s="5" t="inlineStr">
        <is>
          <t>SEM GRUPO</t>
        </is>
      </c>
      <c r="H1231" s="5" t="inlineStr">
        <is>
          <t>PI</t>
        </is>
      </c>
      <c r="I1231" s="5" t="n">
        <v>1276</v>
      </c>
      <c r="J1231" s="5" t="inlineStr">
        <is>
          <t>Mapear + Prospectar</t>
        </is>
      </c>
      <c r="K1231" s="5" t="inlineStr">
        <is>
          <t>SEM REDE</t>
        </is>
      </c>
      <c r="L1231" s="5" t="inlineStr">
        <is>
          <t>PI</t>
        </is>
      </c>
      <c r="M1231" s="5" t="n">
        <v>1276</v>
      </c>
      <c r="N1231" s="9" t="n">
        <v>1537138.130000001</v>
      </c>
      <c r="O1231" s="19" t="n">
        <v>100.387808908046</v>
      </c>
      <c r="P1231" s="5" t="inlineStr">
        <is>
          <t>03 - NORDESTE (SEM MA)</t>
        </is>
      </c>
      <c r="Q1231" s="5" t="inlineStr">
        <is>
          <t>LARISSA PADILHA</t>
        </is>
      </c>
      <c r="R1231" s="5" t="inlineStr"/>
      <c r="S1231" s="5" t="inlineStr">
        <is>
          <t>42.149.466 LARISSA DA SILVA PADILHA - ME</t>
        </is>
      </c>
      <c r="T1231" s="5" t="inlineStr">
        <is>
          <t>ZV - NAO APLICAVEL</t>
        </is>
      </c>
      <c r="U1231" s="5" t="inlineStr"/>
      <c r="V1231" s="5" t="inlineStr">
        <is>
          <t>sem venda</t>
        </is>
      </c>
      <c r="W1231" s="5" t="inlineStr">
        <is>
          <t>REGIÕES/GRUPOS</t>
        </is>
      </c>
    </row>
    <row r="1232">
      <c r="A1232" s="20" t="n">
        <v>0</v>
      </c>
      <c r="B1232" s="21" t="inlineStr">
        <is>
          <t>ROXO</t>
        </is>
      </c>
      <c r="C1232" s="9" t="n">
        <v>2057.142857142857</v>
      </c>
      <c r="D1232" s="9" t="n">
        <v>0</v>
      </c>
      <c r="E1232" s="9" t="n">
        <v>2057.142857142857</v>
      </c>
      <c r="F1232" s="6" t="n">
        <v>0</v>
      </c>
      <c r="G1232" s="5" t="inlineStr">
        <is>
          <t>SEM GRUPO</t>
        </is>
      </c>
      <c r="H1232" s="5" t="inlineStr">
        <is>
          <t>PI</t>
        </is>
      </c>
      <c r="I1232" s="5" t="n">
        <v>1276</v>
      </c>
      <c r="J1232" s="5" t="inlineStr">
        <is>
          <t>Mapear + Prospectar</t>
        </is>
      </c>
      <c r="K1232" s="5" t="inlineStr">
        <is>
          <t>SEM REDE</t>
        </is>
      </c>
      <c r="L1232" s="5" t="inlineStr">
        <is>
          <t>PI</t>
        </is>
      </c>
      <c r="M1232" s="5" t="n">
        <v>1276</v>
      </c>
      <c r="N1232" s="9" t="n">
        <v>1537138.130000001</v>
      </c>
      <c r="O1232" s="19" t="n">
        <v>100.387808908046</v>
      </c>
      <c r="P1232" s="5" t="inlineStr">
        <is>
          <t>03 - NORDESTE (SEM MA)</t>
        </is>
      </c>
      <c r="Q1232" s="5" t="inlineStr">
        <is>
          <t>LARISSA PADILHA</t>
        </is>
      </c>
      <c r="R1232" s="5" t="inlineStr"/>
      <c r="S1232" s="5" t="inlineStr">
        <is>
          <t>42.149.466 LARISSA DA SILVA PADILHA - ME</t>
        </is>
      </c>
      <c r="T1232" s="5" t="inlineStr">
        <is>
          <t>ZV - NAO APLICAVEL</t>
        </is>
      </c>
      <c r="U1232" s="5" t="inlineStr"/>
      <c r="V1232" s="5" t="inlineStr">
        <is>
          <t>sem venda</t>
        </is>
      </c>
      <c r="W1232" s="5" t="inlineStr">
        <is>
          <t>REGIÕES/GRUPOS</t>
        </is>
      </c>
    </row>
    <row r="1233">
      <c r="A1233" s="20" t="n">
        <v>0</v>
      </c>
      <c r="B1233" s="21" t="inlineStr">
        <is>
          <t>ROXO</t>
        </is>
      </c>
      <c r="C1233" s="9" t="n">
        <v>1553.191489361702</v>
      </c>
      <c r="D1233" s="9" t="n">
        <v>0</v>
      </c>
      <c r="E1233" s="9" t="n">
        <v>1553.191489361702</v>
      </c>
      <c r="F1233" s="6" t="n">
        <v>0</v>
      </c>
      <c r="G1233" s="5" t="inlineStr">
        <is>
          <t>SEM GRUPO</t>
        </is>
      </c>
      <c r="H1233" s="5" t="inlineStr">
        <is>
          <t>SC</t>
        </is>
      </c>
      <c r="I1233" s="5" t="n">
        <v>1276</v>
      </c>
      <c r="J1233" s="5" t="inlineStr">
        <is>
          <t>Mapear + Prospectar</t>
        </is>
      </c>
      <c r="K1233" s="5" t="inlineStr">
        <is>
          <t>SEM REDE</t>
        </is>
      </c>
      <c r="L1233" s="5" t="inlineStr">
        <is>
          <t>SC</t>
        </is>
      </c>
      <c r="M1233" s="5" t="n">
        <v>1276</v>
      </c>
      <c r="N1233" s="9" t="n">
        <v>1537138.130000001</v>
      </c>
      <c r="O1233" s="19" t="n">
        <v>100.387808908046</v>
      </c>
      <c r="P1233" s="5" t="inlineStr">
        <is>
          <t>03 - SUL</t>
        </is>
      </c>
      <c r="Q1233" s="5" t="inlineStr">
        <is>
          <t>HEMANUELE DITZEL (MANU)</t>
        </is>
      </c>
      <c r="R1233" s="5" t="inlineStr"/>
      <c r="S1233" s="5" t="inlineStr">
        <is>
          <t>ZR - NAO APLICAVEL</t>
        </is>
      </c>
      <c r="T1233" s="5" t="inlineStr">
        <is>
          <t>HEMANUELE ROSA DITZEL</t>
        </is>
      </c>
      <c r="U1233" s="5" t="inlineStr"/>
      <c r="V1233" s="5" t="inlineStr">
        <is>
          <t>sem venda</t>
        </is>
      </c>
      <c r="W1233" s="5" t="inlineStr">
        <is>
          <t>REGIÕES/GRUPOS</t>
        </is>
      </c>
    </row>
    <row r="1234">
      <c r="A1234" s="20" t="n">
        <v>0</v>
      </c>
      <c r="B1234" s="21" t="inlineStr">
        <is>
          <t>ROXO</t>
        </is>
      </c>
      <c r="C1234" s="9" t="n">
        <v>1612.5</v>
      </c>
      <c r="D1234" s="9" t="n">
        <v>0</v>
      </c>
      <c r="E1234" s="9" t="n">
        <v>1612.5</v>
      </c>
      <c r="F1234" s="6" t="n">
        <v>0</v>
      </c>
      <c r="G1234" s="5" t="inlineStr">
        <is>
          <t>SEM GRUPO</t>
        </is>
      </c>
      <c r="H1234" s="5" t="inlineStr">
        <is>
          <t>RS</t>
        </is>
      </c>
      <c r="I1234" s="5" t="n">
        <v>1276</v>
      </c>
      <c r="J1234" s="5" t="inlineStr">
        <is>
          <t>Mapear + Prospectar</t>
        </is>
      </c>
      <c r="K1234" s="5" t="inlineStr">
        <is>
          <t>SEM REDE</t>
        </is>
      </c>
      <c r="L1234" s="5" t="inlineStr">
        <is>
          <t>RS</t>
        </is>
      </c>
      <c r="M1234" s="5" t="n">
        <v>1276</v>
      </c>
      <c r="N1234" s="9" t="n">
        <v>1537138.130000001</v>
      </c>
      <c r="O1234" s="19" t="n">
        <v>100.387808908046</v>
      </c>
      <c r="P1234" s="5" t="inlineStr">
        <is>
          <t>03 - SUL</t>
        </is>
      </c>
      <c r="Q1234" s="5" t="inlineStr">
        <is>
          <t>HEMANUELE DITZEL (MANU)</t>
        </is>
      </c>
      <c r="R1234" s="5" t="inlineStr"/>
      <c r="S1234" s="5" t="inlineStr">
        <is>
          <t>ZR - NAO APLICAVEL</t>
        </is>
      </c>
      <c r="T1234" s="5" t="inlineStr">
        <is>
          <t>HEMANUELE ROSA DITZEL</t>
        </is>
      </c>
      <c r="U1234" s="5" t="inlineStr"/>
      <c r="V1234" s="5" t="inlineStr">
        <is>
          <t>sem venda</t>
        </is>
      </c>
      <c r="W1234" s="5" t="inlineStr">
        <is>
          <t>REGIÕES/GRUPOS</t>
        </is>
      </c>
    </row>
    <row r="1235">
      <c r="A1235" s="20" t="n">
        <v>0</v>
      </c>
      <c r="B1235" s="21" t="inlineStr">
        <is>
          <t>ROXO</t>
        </is>
      </c>
      <c r="C1235" s="9" t="n">
        <v>1613.793103448276</v>
      </c>
      <c r="D1235" s="9" t="n">
        <v>0</v>
      </c>
      <c r="E1235" s="9" t="n">
        <v>1613.793103448276</v>
      </c>
      <c r="F1235" s="6" t="n">
        <v>0</v>
      </c>
      <c r="G1235" s="5" t="inlineStr">
        <is>
          <t>SEM GRUPO</t>
        </is>
      </c>
      <c r="H1235" s="5" t="inlineStr">
        <is>
          <t>PR</t>
        </is>
      </c>
      <c r="I1235" s="5" t="n">
        <v>1276</v>
      </c>
      <c r="J1235" s="5" t="inlineStr">
        <is>
          <t>Mapear + Prospectar</t>
        </is>
      </c>
      <c r="K1235" s="5" t="inlineStr">
        <is>
          <t>SEM REDE</t>
        </is>
      </c>
      <c r="L1235" s="5" t="inlineStr">
        <is>
          <t>PR</t>
        </is>
      </c>
      <c r="M1235" s="5" t="n">
        <v>1276</v>
      </c>
      <c r="N1235" s="9" t="n">
        <v>1537138.130000001</v>
      </c>
      <c r="O1235" s="19" t="n">
        <v>100.387808908046</v>
      </c>
      <c r="P1235" s="5" t="inlineStr">
        <is>
          <t>03 - SUL</t>
        </is>
      </c>
      <c r="Q1235" s="5" t="inlineStr">
        <is>
          <t>HEMANUELE DITZEL (MANU)</t>
        </is>
      </c>
      <c r="R1235" s="5" t="inlineStr"/>
      <c r="S1235" s="5" t="inlineStr">
        <is>
          <t>ZR - NAO APLICAVEL</t>
        </is>
      </c>
      <c r="T1235" s="5" t="inlineStr">
        <is>
          <t>HEMANUELE ROSA DITZEL</t>
        </is>
      </c>
      <c r="U1235" s="5" t="inlineStr"/>
      <c r="V1235" s="5" t="inlineStr">
        <is>
          <t>sem venda</t>
        </is>
      </c>
      <c r="W1235" s="5" t="inlineStr">
        <is>
          <t>REGIÕES/GRUPOS</t>
        </is>
      </c>
    </row>
    <row r="1236">
      <c r="A1236" s="20" t="n">
        <v>0</v>
      </c>
      <c r="B1236" s="21" t="inlineStr">
        <is>
          <t>ROXO</t>
        </is>
      </c>
      <c r="C1236" s="9" t="n">
        <v>1440</v>
      </c>
      <c r="D1236" s="9" t="n">
        <v>0</v>
      </c>
      <c r="E1236" s="9" t="n">
        <v>1440</v>
      </c>
      <c r="F1236" s="6" t="n">
        <v>0</v>
      </c>
      <c r="G1236" s="5" t="inlineStr">
        <is>
          <t>SEM GRUPO</t>
        </is>
      </c>
      <c r="H1236" s="5" t="inlineStr">
        <is>
          <t>MG</t>
        </is>
      </c>
      <c r="I1236" s="5" t="n">
        <v>1276</v>
      </c>
      <c r="J1236" s="5" t="inlineStr">
        <is>
          <t>Mapear + Prospectar</t>
        </is>
      </c>
      <c r="K1236" s="5" t="inlineStr">
        <is>
          <t>SEM REDE</t>
        </is>
      </c>
      <c r="L1236" s="5" t="inlineStr">
        <is>
          <t>MG</t>
        </is>
      </c>
      <c r="M1236" s="5" t="n">
        <v>1276</v>
      </c>
      <c r="N1236" s="9" t="n">
        <v>1537138.130000001</v>
      </c>
      <c r="O1236" s="19" t="n">
        <v>100.387808908046</v>
      </c>
      <c r="P1236" s="5" t="inlineStr">
        <is>
          <t>03 - RJ + ES + MG</t>
        </is>
      </c>
      <c r="Q1236" s="5" t="inlineStr">
        <is>
          <t>LARISSA PADILHA</t>
        </is>
      </c>
      <c r="R1236" s="5" t="inlineStr"/>
      <c r="S1236" s="5" t="inlineStr">
        <is>
          <t>42.149.466 LARISSA DA SILVA PADILHA - ME</t>
        </is>
      </c>
      <c r="T1236" s="5" t="inlineStr">
        <is>
          <t>ZV - NAO APLICAVEL</t>
        </is>
      </c>
      <c r="U1236" s="5" t="inlineStr"/>
      <c r="V1236" s="5" t="inlineStr">
        <is>
          <t>sem venda</t>
        </is>
      </c>
      <c r="W1236" s="5" t="inlineStr">
        <is>
          <t>REGIÕES/GRUPOS</t>
        </is>
      </c>
    </row>
    <row r="1237">
      <c r="A1237" s="20" t="n">
        <v>0</v>
      </c>
      <c r="B1237" s="21" t="inlineStr">
        <is>
          <t>ROXO</t>
        </is>
      </c>
      <c r="C1237" s="9" t="n">
        <v>10706.89655172414</v>
      </c>
      <c r="D1237" s="9" t="n">
        <v>0</v>
      </c>
      <c r="E1237" s="9" t="n">
        <v>10706.89655172414</v>
      </c>
      <c r="F1237" s="6" t="n">
        <v>0</v>
      </c>
      <c r="G1237" s="5" t="inlineStr">
        <is>
          <t>FITLAND</t>
        </is>
      </c>
      <c r="H1237" s="5" t="inlineStr"/>
      <c r="I1237" s="5" t="n">
        <v>58</v>
      </c>
      <c r="J1237" s="5" t="inlineStr">
        <is>
          <t>Mapear + Prospectar</t>
        </is>
      </c>
      <c r="K1237" s="5" t="inlineStr">
        <is>
          <t>FITLAND</t>
        </is>
      </c>
      <c r="L1237" s="5" t="inlineStr"/>
      <c r="M1237" s="5" t="n">
        <v>58</v>
      </c>
      <c r="N1237" s="9" t="n">
        <v>140195.48</v>
      </c>
      <c r="O1237" s="19" t="n">
        <v>201.4302873563219</v>
      </c>
      <c r="P1237" s="5" t="inlineStr">
        <is>
          <t>03 - NACIONAL</t>
        </is>
      </c>
      <c r="Q1237" s="5" t="inlineStr">
        <is>
          <t>JULIO GADRET</t>
        </is>
      </c>
      <c r="R1237" s="5" t="inlineStr"/>
      <c r="S1237" s="5" t="inlineStr">
        <is>
          <t>ZR - NAO APLICAVEL</t>
        </is>
      </c>
      <c r="T1237" s="5" t="inlineStr">
        <is>
          <t>ZV - NAO APLICAVEL</t>
        </is>
      </c>
      <c r="U1237" s="5" t="inlineStr"/>
      <c r="V1237" s="5" t="inlineStr">
        <is>
          <t>sem venda</t>
        </is>
      </c>
      <c r="W1237" s="5" t="inlineStr">
        <is>
          <t>REDES/GRUPOS</t>
        </is>
      </c>
    </row>
    <row r="1238">
      <c r="A1238" s="20" t="n">
        <v>0</v>
      </c>
      <c r="B1238" s="21" t="inlineStr">
        <is>
          <t>ROXO</t>
        </is>
      </c>
      <c r="C1238" s="9" t="n">
        <v>1542.857142857143</v>
      </c>
      <c r="D1238" s="9" t="n">
        <v>0</v>
      </c>
      <c r="E1238" s="9" t="n">
        <v>1542.857142857143</v>
      </c>
      <c r="F1238" s="6" t="n">
        <v>0</v>
      </c>
      <c r="G1238" s="5" t="inlineStr">
        <is>
          <t>SEM GRUPO</t>
        </is>
      </c>
      <c r="H1238" s="5" t="inlineStr">
        <is>
          <t>MT</t>
        </is>
      </c>
      <c r="I1238" s="5" t="n">
        <v>1276</v>
      </c>
      <c r="J1238" s="5" t="inlineStr">
        <is>
          <t>Mapear + Prospectar</t>
        </is>
      </c>
      <c r="K1238" s="5" t="inlineStr">
        <is>
          <t>SEM REDE</t>
        </is>
      </c>
      <c r="L1238" s="5" t="inlineStr">
        <is>
          <t>MT</t>
        </is>
      </c>
      <c r="M1238" s="5" t="n">
        <v>1276</v>
      </c>
      <c r="N1238" s="9" t="n">
        <v>1537138.130000001</v>
      </c>
      <c r="O1238" s="19" t="n">
        <v>100.387808908046</v>
      </c>
      <c r="P1238" s="5" t="inlineStr">
        <is>
          <t>03 - CENTRO OESTE</t>
        </is>
      </c>
      <c r="Q1238" s="5" t="inlineStr">
        <is>
          <t>LARISSA PADILHA</t>
        </is>
      </c>
      <c r="R1238" s="5" t="inlineStr"/>
      <c r="S1238" s="5" t="inlineStr">
        <is>
          <t>42.149.466 LARISSA DA SILVA PADILHA - ME</t>
        </is>
      </c>
      <c r="T1238" s="5" t="inlineStr">
        <is>
          <t>ZV - NAO APLICAVEL</t>
        </is>
      </c>
      <c r="U1238" s="5" t="inlineStr"/>
      <c r="V1238" s="5" t="inlineStr">
        <is>
          <t>sem venda</t>
        </is>
      </c>
      <c r="W1238" s="5" t="inlineStr">
        <is>
          <t>REGIÕES/GRUPOS</t>
        </is>
      </c>
    </row>
    <row r="1239">
      <c r="A1239" s="20" t="n">
        <v>0</v>
      </c>
      <c r="B1239" s="21" t="inlineStr">
        <is>
          <t>ROXO</t>
        </is>
      </c>
      <c r="C1239" s="9" t="n">
        <v>1553.191489361702</v>
      </c>
      <c r="D1239" s="9" t="n">
        <v>0</v>
      </c>
      <c r="E1239" s="9" t="n">
        <v>1553.191489361702</v>
      </c>
      <c r="F1239" s="6" t="n">
        <v>0</v>
      </c>
      <c r="G1239" s="5" t="inlineStr">
        <is>
          <t>SEM GRUPO</t>
        </is>
      </c>
      <c r="H1239" s="5" t="inlineStr">
        <is>
          <t>SC</t>
        </is>
      </c>
      <c r="I1239" s="5" t="n">
        <v>1276</v>
      </c>
      <c r="J1239" s="5" t="inlineStr">
        <is>
          <t>Mapear + Prospectar</t>
        </is>
      </c>
      <c r="K1239" s="5" t="inlineStr">
        <is>
          <t>SEM REDE</t>
        </is>
      </c>
      <c r="L1239" s="5" t="inlineStr">
        <is>
          <t>SC</t>
        </is>
      </c>
      <c r="M1239" s="5" t="n">
        <v>1276</v>
      </c>
      <c r="N1239" s="9" t="n">
        <v>1537138.130000001</v>
      </c>
      <c r="O1239" s="19" t="n">
        <v>100.387808908046</v>
      </c>
      <c r="P1239" s="5" t="inlineStr">
        <is>
          <t>03 - SUL</t>
        </is>
      </c>
      <c r="Q1239" s="5" t="inlineStr">
        <is>
          <t>HEMANUELE DITZEL (MANU)</t>
        </is>
      </c>
      <c r="R1239" s="5" t="inlineStr"/>
      <c r="S1239" s="5" t="inlineStr">
        <is>
          <t>ZR - NAO APLICAVEL</t>
        </is>
      </c>
      <c r="T1239" s="5" t="inlineStr">
        <is>
          <t>HEMANUELE ROSA DITZEL</t>
        </is>
      </c>
      <c r="U1239" s="5" t="inlineStr"/>
      <c r="V1239" s="5" t="inlineStr">
        <is>
          <t>sem venda</t>
        </is>
      </c>
      <c r="W1239" s="5" t="inlineStr">
        <is>
          <t>REGIÕES/GRUPOS</t>
        </is>
      </c>
    </row>
    <row r="1240">
      <c r="A1240" s="20" t="n">
        <v>0</v>
      </c>
      <c r="B1240" s="21" t="inlineStr">
        <is>
          <t>ROXO</t>
        </is>
      </c>
      <c r="C1240" s="9" t="n">
        <v>1494.339622641509</v>
      </c>
      <c r="D1240" s="9" t="n">
        <v>0</v>
      </c>
      <c r="E1240" s="9" t="n">
        <v>1494.339622641509</v>
      </c>
      <c r="F1240" s="6" t="n">
        <v>0</v>
      </c>
      <c r="G1240" s="5" t="inlineStr">
        <is>
          <t>SEM GRUPO</t>
        </is>
      </c>
      <c r="H1240" s="5" t="inlineStr">
        <is>
          <t>GO</t>
        </is>
      </c>
      <c r="I1240" s="5" t="n">
        <v>1276</v>
      </c>
      <c r="J1240" s="5" t="inlineStr">
        <is>
          <t>Mapear + Prospectar</t>
        </is>
      </c>
      <c r="K1240" s="5" t="inlineStr">
        <is>
          <t>SEM REDE</t>
        </is>
      </c>
      <c r="L1240" s="5" t="inlineStr">
        <is>
          <t>GO</t>
        </is>
      </c>
      <c r="M1240" s="5" t="n">
        <v>1276</v>
      </c>
      <c r="N1240" s="9" t="n">
        <v>1537138.130000001</v>
      </c>
      <c r="O1240" s="19" t="n">
        <v>100.387808908046</v>
      </c>
      <c r="P1240" s="5" t="inlineStr">
        <is>
          <t>03 - CENTRO OESTE</t>
        </is>
      </c>
      <c r="Q1240" s="5" t="inlineStr">
        <is>
          <t>LARISSA PADILHA</t>
        </is>
      </c>
      <c r="R1240" s="5" t="inlineStr"/>
      <c r="S1240" s="5" t="inlineStr">
        <is>
          <t>42.149.466 LARISSA DA SILVA PADILHA - ME</t>
        </is>
      </c>
      <c r="T1240" s="5" t="inlineStr">
        <is>
          <t>ZV - NAO APLICAVEL</t>
        </is>
      </c>
      <c r="U1240" s="5" t="inlineStr"/>
      <c r="V1240" s="5" t="inlineStr">
        <is>
          <t>sem venda</t>
        </is>
      </c>
      <c r="W1240" s="5" t="inlineStr">
        <is>
          <t>REGIÕES/GRUPOS</t>
        </is>
      </c>
    </row>
    <row r="1241">
      <c r="A1241" s="20" t="n">
        <v>0</v>
      </c>
      <c r="B1241" s="21" t="inlineStr">
        <is>
          <t>ROXO</t>
        </is>
      </c>
      <c r="C1241" s="9" t="n">
        <v>1600</v>
      </c>
      <c r="D1241" s="9" t="n">
        <v>0</v>
      </c>
      <c r="E1241" s="9" t="n">
        <v>1600</v>
      </c>
      <c r="F1241" s="6" t="n">
        <v>0</v>
      </c>
      <c r="G1241" s="5" t="inlineStr">
        <is>
          <t>SEM GRUPO</t>
        </is>
      </c>
      <c r="H1241" s="5" t="inlineStr">
        <is>
          <t>AL</t>
        </is>
      </c>
      <c r="I1241" s="5" t="n">
        <v>1276</v>
      </c>
      <c r="J1241" s="5" t="inlineStr">
        <is>
          <t>Mapear + Prospectar</t>
        </is>
      </c>
      <c r="K1241" s="5" t="inlineStr">
        <is>
          <t>SEM REDE</t>
        </is>
      </c>
      <c r="L1241" s="5" t="inlineStr">
        <is>
          <t>AL</t>
        </is>
      </c>
      <c r="M1241" s="5" t="n">
        <v>1276</v>
      </c>
      <c r="N1241" s="9" t="n">
        <v>1537138.130000001</v>
      </c>
      <c r="O1241" s="19" t="n">
        <v>100.387808908046</v>
      </c>
      <c r="P1241" s="5" t="inlineStr">
        <is>
          <t>03 - NORDESTE (SEM MA)</t>
        </is>
      </c>
      <c r="Q1241" s="5" t="inlineStr">
        <is>
          <t>LARISSA PADILHA</t>
        </is>
      </c>
      <c r="R1241" s="5" t="inlineStr"/>
      <c r="S1241" s="5" t="inlineStr">
        <is>
          <t>42.149.466 LARISSA DA SILVA PADILHA - ME</t>
        </is>
      </c>
      <c r="T1241" s="5" t="inlineStr">
        <is>
          <t>ZV - NAO APLICAVEL</t>
        </is>
      </c>
      <c r="U1241" s="5" t="inlineStr"/>
      <c r="V1241" s="5" t="inlineStr">
        <is>
          <t>sem venda</t>
        </is>
      </c>
      <c r="W1241" s="5" t="inlineStr">
        <is>
          <t>REGIÕES/GRUPOS</t>
        </is>
      </c>
    </row>
    <row r="1242">
      <c r="A1242" s="20" t="n">
        <v>0</v>
      </c>
      <c r="B1242" s="21" t="inlineStr">
        <is>
          <t>ROXO</t>
        </is>
      </c>
      <c r="C1242" s="9" t="n">
        <v>1494.339622641509</v>
      </c>
      <c r="D1242" s="9" t="n">
        <v>0</v>
      </c>
      <c r="E1242" s="9" t="n">
        <v>1494.339622641509</v>
      </c>
      <c r="F1242" s="6" t="n">
        <v>0</v>
      </c>
      <c r="G1242" s="5" t="inlineStr">
        <is>
          <t>SEM GRUPO</t>
        </is>
      </c>
      <c r="H1242" s="5" t="inlineStr">
        <is>
          <t>GO</t>
        </is>
      </c>
      <c r="I1242" s="5" t="n">
        <v>1276</v>
      </c>
      <c r="J1242" s="5" t="inlineStr">
        <is>
          <t>Mapear + Prospectar</t>
        </is>
      </c>
      <c r="K1242" s="5" t="inlineStr">
        <is>
          <t>SEM REDE</t>
        </is>
      </c>
      <c r="L1242" s="5" t="inlineStr">
        <is>
          <t>GO</t>
        </is>
      </c>
      <c r="M1242" s="5" t="n">
        <v>1276</v>
      </c>
      <c r="N1242" s="9" t="n">
        <v>1537138.130000001</v>
      </c>
      <c r="O1242" s="19" t="n">
        <v>100.387808908046</v>
      </c>
      <c r="P1242" s="5" t="inlineStr">
        <is>
          <t>03 - CENTRO OESTE</t>
        </is>
      </c>
      <c r="Q1242" s="5" t="inlineStr">
        <is>
          <t>LARISSA PADILHA</t>
        </is>
      </c>
      <c r="R1242" s="5" t="inlineStr"/>
      <c r="S1242" s="5" t="inlineStr">
        <is>
          <t>42.149.466 LARISSA DA SILVA PADILHA - ME</t>
        </is>
      </c>
      <c r="T1242" s="5" t="inlineStr">
        <is>
          <t>ZV - NAO APLICAVEL</t>
        </is>
      </c>
      <c r="U1242" s="5" t="inlineStr"/>
      <c r="V1242" s="5" t="inlineStr">
        <is>
          <t>sem venda</t>
        </is>
      </c>
      <c r="W1242" s="5" t="inlineStr">
        <is>
          <t>REGIÕES/GRUPOS</t>
        </is>
      </c>
    </row>
    <row r="1243">
      <c r="A1243" s="20" t="n">
        <v>0</v>
      </c>
      <c r="B1243" s="21" t="inlineStr">
        <is>
          <t>ROXO</t>
        </is>
      </c>
      <c r="C1243" s="9" t="n">
        <v>1612.5</v>
      </c>
      <c r="D1243" s="9" t="n">
        <v>0</v>
      </c>
      <c r="E1243" s="9" t="n">
        <v>1612.5</v>
      </c>
      <c r="F1243" s="6" t="n">
        <v>0</v>
      </c>
      <c r="G1243" s="5" t="inlineStr">
        <is>
          <t>SEM GRUPO</t>
        </is>
      </c>
      <c r="H1243" s="5" t="inlineStr">
        <is>
          <t>RS</t>
        </is>
      </c>
      <c r="I1243" s="5" t="n">
        <v>1276</v>
      </c>
      <c r="J1243" s="5" t="inlineStr">
        <is>
          <t>Mapear + Prospectar</t>
        </is>
      </c>
      <c r="K1243" s="5" t="inlineStr">
        <is>
          <t>SEM REDE</t>
        </is>
      </c>
      <c r="L1243" s="5" t="inlineStr">
        <is>
          <t>RS</t>
        </is>
      </c>
      <c r="M1243" s="5" t="n">
        <v>1276</v>
      </c>
      <c r="N1243" s="9" t="n">
        <v>1537138.130000001</v>
      </c>
      <c r="O1243" s="19" t="n">
        <v>100.387808908046</v>
      </c>
      <c r="P1243" s="5" t="inlineStr">
        <is>
          <t>03 - SUL</t>
        </is>
      </c>
      <c r="Q1243" s="5" t="inlineStr">
        <is>
          <t>HEMANUELE DITZEL (MANU)</t>
        </is>
      </c>
      <c r="R1243" s="5" t="inlineStr"/>
      <c r="S1243" s="5" t="inlineStr">
        <is>
          <t>ZR - NAO APLICAVEL</t>
        </is>
      </c>
      <c r="T1243" s="5" t="inlineStr">
        <is>
          <t>HEMANUELE ROSA DITZEL</t>
        </is>
      </c>
      <c r="U1243" s="5" t="inlineStr"/>
      <c r="V1243" s="5" t="inlineStr">
        <is>
          <t>sem venda</t>
        </is>
      </c>
      <c r="W1243" s="5" t="inlineStr">
        <is>
          <t>REGIÕES/GRUPOS</t>
        </is>
      </c>
    </row>
    <row r="1244">
      <c r="A1244" s="20" t="n">
        <v>0</v>
      </c>
      <c r="B1244" s="21" t="inlineStr">
        <is>
          <t>ROXO</t>
        </is>
      </c>
      <c r="C1244" s="9" t="n">
        <v>1440</v>
      </c>
      <c r="D1244" s="9" t="n">
        <v>0</v>
      </c>
      <c r="E1244" s="9" t="n">
        <v>1440</v>
      </c>
      <c r="F1244" s="6" t="n">
        <v>0</v>
      </c>
      <c r="G1244" s="5" t="inlineStr">
        <is>
          <t>SEM GRUPO</t>
        </is>
      </c>
      <c r="H1244" s="5" t="inlineStr">
        <is>
          <t>MG</t>
        </is>
      </c>
      <c r="I1244" s="5" t="n">
        <v>1276</v>
      </c>
      <c r="J1244" s="5" t="inlineStr">
        <is>
          <t>Mapear + Prospectar</t>
        </is>
      </c>
      <c r="K1244" s="5" t="inlineStr">
        <is>
          <t>SEM REDE</t>
        </is>
      </c>
      <c r="L1244" s="5" t="inlineStr">
        <is>
          <t>MG</t>
        </is>
      </c>
      <c r="M1244" s="5" t="n">
        <v>1276</v>
      </c>
      <c r="N1244" s="9" t="n">
        <v>1537138.130000001</v>
      </c>
      <c r="O1244" s="19" t="n">
        <v>100.387808908046</v>
      </c>
      <c r="P1244" s="5" t="inlineStr">
        <is>
          <t>03 - RJ + ES + MG</t>
        </is>
      </c>
      <c r="Q1244" s="5" t="inlineStr">
        <is>
          <t>LARISSA PADILHA</t>
        </is>
      </c>
      <c r="R1244" s="5" t="inlineStr"/>
      <c r="S1244" s="5" t="inlineStr">
        <is>
          <t>42.149.466 LARISSA DA SILVA PADILHA - ME</t>
        </is>
      </c>
      <c r="T1244" s="5" t="inlineStr">
        <is>
          <t>ZV - NAO APLICAVEL</t>
        </is>
      </c>
      <c r="U1244" s="5" t="inlineStr"/>
      <c r="V1244" s="5" t="inlineStr">
        <is>
          <t>sem venda</t>
        </is>
      </c>
      <c r="W1244" s="5" t="inlineStr">
        <is>
          <t>REGIÕES/GRUPOS</t>
        </is>
      </c>
    </row>
    <row r="1245">
      <c r="A1245" s="20" t="n">
        <v>0</v>
      </c>
      <c r="B1245" s="21" t="inlineStr">
        <is>
          <t>ROXO</t>
        </is>
      </c>
      <c r="C1245" s="9" t="n">
        <v>6566.037735849057</v>
      </c>
      <c r="D1245" s="9" t="n">
        <v>0</v>
      </c>
      <c r="E1245" s="9" t="n">
        <v>6566.037735849057</v>
      </c>
      <c r="F1245" s="6" t="n">
        <v>0</v>
      </c>
      <c r="G1245" s="5" t="inlineStr">
        <is>
          <t>DIVINA TERRA</t>
        </is>
      </c>
      <c r="H1245" s="5" t="inlineStr"/>
      <c r="I1245" s="5" t="n">
        <v>53</v>
      </c>
      <c r="J1245" s="5" t="inlineStr">
        <is>
          <t>Mapear + Prospectar</t>
        </is>
      </c>
      <c r="K1245" s="5" t="inlineStr">
        <is>
          <t>DIVINA TERRA</t>
        </is>
      </c>
      <c r="L1245" s="5" t="inlineStr"/>
      <c r="M1245" s="5" t="n">
        <v>53</v>
      </c>
      <c r="N1245" s="9" t="n">
        <v>26524.04</v>
      </c>
      <c r="O1245" s="19" t="n">
        <v>41.70446540880504</v>
      </c>
      <c r="P1245" s="5" t="inlineStr">
        <is>
          <t>03 - NACIONAL</t>
        </is>
      </c>
      <c r="Q1245" s="5" t="inlineStr">
        <is>
          <t>DAIANE STAVICKI</t>
        </is>
      </c>
      <c r="R1245" s="5" t="inlineStr"/>
      <c r="S1245" s="5" t="inlineStr">
        <is>
          <t>42.149.466 LARISSA DA SILVA PADILHA - ME</t>
        </is>
      </c>
      <c r="T1245" s="5" t="inlineStr">
        <is>
          <t>ZV - NAO APLICAVEL</t>
        </is>
      </c>
      <c r="U1245" s="5" t="inlineStr"/>
      <c r="V1245" s="5" t="inlineStr">
        <is>
          <t>sem venda</t>
        </is>
      </c>
      <c r="W1245" s="5" t="inlineStr">
        <is>
          <t>REDES/GRUPOS</t>
        </is>
      </c>
    </row>
    <row r="1246">
      <c r="A1246" s="20" t="n">
        <v>0</v>
      </c>
      <c r="B1246" s="21" t="inlineStr">
        <is>
          <t>ROXO</t>
        </is>
      </c>
      <c r="C1246" s="9" t="n">
        <v>1553.191489361702</v>
      </c>
      <c r="D1246" s="9" t="n">
        <v>0</v>
      </c>
      <c r="E1246" s="9" t="n">
        <v>1553.191489361702</v>
      </c>
      <c r="F1246" s="6" t="n">
        <v>0</v>
      </c>
      <c r="G1246" s="5" t="inlineStr">
        <is>
          <t>SEM GRUPO</t>
        </is>
      </c>
      <c r="H1246" s="5" t="inlineStr">
        <is>
          <t>SC</t>
        </is>
      </c>
      <c r="I1246" s="5" t="n">
        <v>1276</v>
      </c>
      <c r="J1246" s="5" t="inlineStr">
        <is>
          <t>Mapear + Prospectar</t>
        </is>
      </c>
      <c r="K1246" s="5" t="inlineStr">
        <is>
          <t>SEM REDE</t>
        </is>
      </c>
      <c r="L1246" s="5" t="inlineStr">
        <is>
          <t>SC</t>
        </is>
      </c>
      <c r="M1246" s="5" t="n">
        <v>1276</v>
      </c>
      <c r="N1246" s="9" t="n">
        <v>1537138.130000001</v>
      </c>
      <c r="O1246" s="19" t="n">
        <v>100.387808908046</v>
      </c>
      <c r="P1246" s="5" t="inlineStr">
        <is>
          <t>03 - SUL</t>
        </is>
      </c>
      <c r="Q1246" s="5" t="inlineStr">
        <is>
          <t>HEMANUELE DITZEL (MANU)</t>
        </is>
      </c>
      <c r="R1246" s="5" t="inlineStr"/>
      <c r="S1246" s="5" t="inlineStr">
        <is>
          <t>ZR - NAO APLICAVEL</t>
        </is>
      </c>
      <c r="T1246" s="5" t="inlineStr">
        <is>
          <t>HEMANUELE ROSA DITZEL</t>
        </is>
      </c>
      <c r="U1246" s="5" t="inlineStr"/>
      <c r="V1246" s="5" t="inlineStr">
        <is>
          <t>sem venda</t>
        </is>
      </c>
      <c r="W1246" s="5" t="inlineStr">
        <is>
          <t>REGIÕES/GRUPOS</t>
        </is>
      </c>
    </row>
    <row r="1247">
      <c r="A1247" s="20" t="n">
        <v>0</v>
      </c>
      <c r="B1247" s="21" t="inlineStr">
        <is>
          <t>ROXO</t>
        </is>
      </c>
      <c r="C1247" s="9" t="n">
        <v>1393.548387096774</v>
      </c>
      <c r="D1247" s="9" t="n">
        <v>0</v>
      </c>
      <c r="E1247" s="9" t="n">
        <v>1393.548387096774</v>
      </c>
      <c r="F1247" s="6" t="n">
        <v>0</v>
      </c>
      <c r="G1247" s="5" t="inlineStr">
        <is>
          <t>SEM GRUPO</t>
        </is>
      </c>
      <c r="H1247" s="5" t="inlineStr">
        <is>
          <t>RJ</t>
        </is>
      </c>
      <c r="I1247" s="5" t="n">
        <v>1276</v>
      </c>
      <c r="J1247" s="5" t="inlineStr">
        <is>
          <t>Mapear + Prospectar</t>
        </is>
      </c>
      <c r="K1247" s="5" t="inlineStr">
        <is>
          <t>SEM REDE</t>
        </is>
      </c>
      <c r="L1247" s="5" t="inlineStr">
        <is>
          <t>RJ</t>
        </is>
      </c>
      <c r="M1247" s="5" t="n">
        <v>1276</v>
      </c>
      <c r="N1247" s="9" t="n">
        <v>1537138.130000001</v>
      </c>
      <c r="O1247" s="19" t="n">
        <v>100.387808908046</v>
      </c>
      <c r="P1247" s="5" t="inlineStr">
        <is>
          <t>03 - RJ + ES + MG</t>
        </is>
      </c>
      <c r="Q1247" s="5" t="inlineStr">
        <is>
          <t>LARISSA PADILHA</t>
        </is>
      </c>
      <c r="R1247" s="5" t="inlineStr"/>
      <c r="S1247" s="5" t="inlineStr">
        <is>
          <t>42.149.466 LARISSA DA SILVA PADILHA - ME</t>
        </is>
      </c>
      <c r="T1247" s="5" t="inlineStr">
        <is>
          <t>ZV - NAO APLICAVEL</t>
        </is>
      </c>
      <c r="U1247" s="5" t="inlineStr"/>
      <c r="V1247" s="5" t="inlineStr">
        <is>
          <t>sem venda</t>
        </is>
      </c>
      <c r="W1247" s="5" t="inlineStr">
        <is>
          <t>REGIÕES/GRUPOS</t>
        </is>
      </c>
    </row>
    <row r="1248">
      <c r="A1248" s="20" t="n">
        <v>0</v>
      </c>
      <c r="B1248" s="21" t="inlineStr">
        <is>
          <t>ROXO</t>
        </is>
      </c>
      <c r="C1248" s="9" t="n">
        <v>1542.857142857143</v>
      </c>
      <c r="D1248" s="9" t="n">
        <v>0</v>
      </c>
      <c r="E1248" s="9" t="n">
        <v>1542.857142857143</v>
      </c>
      <c r="F1248" s="6" t="n">
        <v>0</v>
      </c>
      <c r="G1248" s="5" t="inlineStr">
        <is>
          <t>SEM GRUPO</t>
        </is>
      </c>
      <c r="H1248" s="5" t="inlineStr">
        <is>
          <t>MT</t>
        </is>
      </c>
      <c r="I1248" s="5" t="n">
        <v>1276</v>
      </c>
      <c r="J1248" s="5" t="inlineStr">
        <is>
          <t>Mapear + Prospectar</t>
        </is>
      </c>
      <c r="K1248" s="5" t="inlineStr">
        <is>
          <t>SEM REDE</t>
        </is>
      </c>
      <c r="L1248" s="5" t="inlineStr">
        <is>
          <t>MT</t>
        </is>
      </c>
      <c r="M1248" s="5" t="n">
        <v>1276</v>
      </c>
      <c r="N1248" s="9" t="n">
        <v>1537138.130000001</v>
      </c>
      <c r="O1248" s="19" t="n">
        <v>100.387808908046</v>
      </c>
      <c r="P1248" s="5" t="inlineStr">
        <is>
          <t>03 - CENTRO OESTE</t>
        </is>
      </c>
      <c r="Q1248" s="5" t="inlineStr">
        <is>
          <t>LARISSA PADILHA</t>
        </is>
      </c>
      <c r="R1248" s="5" t="inlineStr"/>
      <c r="S1248" s="5" t="inlineStr">
        <is>
          <t>42.149.466 LARISSA DA SILVA PADILHA - ME</t>
        </is>
      </c>
      <c r="T1248" s="5" t="inlineStr">
        <is>
          <t>ZV - NAO APLICAVEL</t>
        </is>
      </c>
      <c r="U1248" s="5" t="inlineStr"/>
      <c r="V1248" s="5" t="inlineStr">
        <is>
          <t>sem venda</t>
        </is>
      </c>
      <c r="W1248" s="5" t="inlineStr">
        <is>
          <t>REGIÕES/GRUPOS</t>
        </is>
      </c>
    </row>
    <row r="1249">
      <c r="A1249" s="20" t="n">
        <v>0</v>
      </c>
      <c r="B1249" s="21" t="inlineStr">
        <is>
          <t>ROXO</t>
        </is>
      </c>
      <c r="C1249" s="9" t="n">
        <v>1542.857142857143</v>
      </c>
      <c r="D1249" s="9" t="n">
        <v>0</v>
      </c>
      <c r="E1249" s="9" t="n">
        <v>1542.857142857143</v>
      </c>
      <c r="F1249" s="6" t="n">
        <v>0</v>
      </c>
      <c r="G1249" s="5" t="inlineStr">
        <is>
          <t>SEM GRUPO</t>
        </is>
      </c>
      <c r="H1249" s="5" t="inlineStr">
        <is>
          <t>MT</t>
        </is>
      </c>
      <c r="I1249" s="5" t="n">
        <v>1276</v>
      </c>
      <c r="J1249" s="5" t="inlineStr">
        <is>
          <t>Mapear + Prospectar</t>
        </is>
      </c>
      <c r="K1249" s="5" t="inlineStr">
        <is>
          <t>SEM REDE</t>
        </is>
      </c>
      <c r="L1249" s="5" t="inlineStr">
        <is>
          <t>MT</t>
        </is>
      </c>
      <c r="M1249" s="5" t="n">
        <v>1276</v>
      </c>
      <c r="N1249" s="9" t="n">
        <v>1537138.130000001</v>
      </c>
      <c r="O1249" s="19" t="n">
        <v>100.387808908046</v>
      </c>
      <c r="P1249" s="5" t="inlineStr">
        <is>
          <t>03 - CENTRO OESTE</t>
        </is>
      </c>
      <c r="Q1249" s="5" t="inlineStr">
        <is>
          <t>LARISSA PADILHA</t>
        </is>
      </c>
      <c r="R1249" s="5" t="inlineStr"/>
      <c r="S1249" s="5" t="inlineStr">
        <is>
          <t>42.149.466 LARISSA DA SILVA PADILHA - ME</t>
        </is>
      </c>
      <c r="T1249" s="5" t="inlineStr">
        <is>
          <t>ZV - NAO APLICAVEL</t>
        </is>
      </c>
      <c r="U1249" s="5" t="inlineStr"/>
      <c r="V1249" s="5" t="inlineStr">
        <is>
          <t>sem venda</t>
        </is>
      </c>
      <c r="W1249" s="5" t="inlineStr">
        <is>
          <t>REGIÕES/GRUPOS</t>
        </is>
      </c>
    </row>
    <row r="1250">
      <c r="A1250" s="20" t="n">
        <v>0</v>
      </c>
      <c r="B1250" s="21" t="inlineStr">
        <is>
          <t>ROXO</t>
        </is>
      </c>
      <c r="C1250" s="9" t="n">
        <v>1553.191489361702</v>
      </c>
      <c r="D1250" s="9" t="n">
        <v>0</v>
      </c>
      <c r="E1250" s="9" t="n">
        <v>1553.191489361702</v>
      </c>
      <c r="F1250" s="6" t="n">
        <v>0</v>
      </c>
      <c r="G1250" s="5" t="inlineStr">
        <is>
          <t>SEM GRUPO</t>
        </is>
      </c>
      <c r="H1250" s="5" t="inlineStr">
        <is>
          <t>SC</t>
        </is>
      </c>
      <c r="I1250" s="5" t="n">
        <v>1276</v>
      </c>
      <c r="J1250" s="5" t="inlineStr">
        <is>
          <t>Mapear + Prospectar</t>
        </is>
      </c>
      <c r="K1250" s="5" t="inlineStr">
        <is>
          <t>SEM REDE</t>
        </is>
      </c>
      <c r="L1250" s="5" t="inlineStr">
        <is>
          <t>SC</t>
        </is>
      </c>
      <c r="M1250" s="5" t="n">
        <v>1276</v>
      </c>
      <c r="N1250" s="9" t="n">
        <v>1537138.130000001</v>
      </c>
      <c r="O1250" s="19" t="n">
        <v>100.387808908046</v>
      </c>
      <c r="P1250" s="5" t="inlineStr">
        <is>
          <t>03 - SUL</t>
        </is>
      </c>
      <c r="Q1250" s="5" t="inlineStr">
        <is>
          <t>HEMANUELE DITZEL (MANU)</t>
        </is>
      </c>
      <c r="R1250" s="5" t="inlineStr"/>
      <c r="S1250" s="5" t="inlineStr">
        <is>
          <t>ZR - NAO APLICAVEL</t>
        </is>
      </c>
      <c r="T1250" s="5" t="inlineStr">
        <is>
          <t>HEMANUELE ROSA DITZEL</t>
        </is>
      </c>
      <c r="U1250" s="5" t="inlineStr"/>
      <c r="V1250" s="5" t="inlineStr">
        <is>
          <t>sem venda</t>
        </is>
      </c>
      <c r="W1250" s="5" t="inlineStr">
        <is>
          <t>REGIÕES/GRUPOS</t>
        </is>
      </c>
    </row>
    <row r="1251">
      <c r="A1251" s="20" t="n">
        <v>0</v>
      </c>
      <c r="B1251" s="21" t="inlineStr">
        <is>
          <t>ROXO</t>
        </is>
      </c>
      <c r="C1251" s="9" t="n">
        <v>1612.5</v>
      </c>
      <c r="D1251" s="9" t="n">
        <v>0</v>
      </c>
      <c r="E1251" s="9" t="n">
        <v>1612.5</v>
      </c>
      <c r="F1251" s="6" t="n">
        <v>0</v>
      </c>
      <c r="G1251" s="5" t="inlineStr">
        <is>
          <t>SEM GRUPO</t>
        </is>
      </c>
      <c r="H1251" s="5" t="inlineStr">
        <is>
          <t>RS</t>
        </is>
      </c>
      <c r="I1251" s="5" t="n">
        <v>1276</v>
      </c>
      <c r="J1251" s="5" t="inlineStr">
        <is>
          <t>Mapear + Prospectar</t>
        </is>
      </c>
      <c r="K1251" s="5" t="inlineStr">
        <is>
          <t>SEM REDE</t>
        </is>
      </c>
      <c r="L1251" s="5" t="inlineStr">
        <is>
          <t>RS</t>
        </is>
      </c>
      <c r="M1251" s="5" t="n">
        <v>1276</v>
      </c>
      <c r="N1251" s="9" t="n">
        <v>1537138.130000001</v>
      </c>
      <c r="O1251" s="19" t="n">
        <v>100.387808908046</v>
      </c>
      <c r="P1251" s="5" t="inlineStr">
        <is>
          <t>03 - SUL</t>
        </is>
      </c>
      <c r="Q1251" s="5" t="inlineStr">
        <is>
          <t>HEMANUELE DITZEL (MANU)</t>
        </is>
      </c>
      <c r="R1251" s="5" t="inlineStr"/>
      <c r="S1251" s="5" t="inlineStr">
        <is>
          <t>ZR - NAO APLICAVEL</t>
        </is>
      </c>
      <c r="T1251" s="5" t="inlineStr">
        <is>
          <t>HEMANUELE ROSA DITZEL</t>
        </is>
      </c>
      <c r="U1251" s="5" t="inlineStr"/>
      <c r="V1251" s="5" t="inlineStr">
        <is>
          <t>sem venda</t>
        </is>
      </c>
      <c r="W1251" s="5" t="inlineStr">
        <is>
          <t>REGIÕES/GRUPOS</t>
        </is>
      </c>
    </row>
    <row r="1252">
      <c r="A1252" s="20" t="n">
        <v>0</v>
      </c>
      <c r="B1252" s="21" t="inlineStr">
        <is>
          <t>ROXO</t>
        </is>
      </c>
      <c r="C1252" s="9" t="n">
        <v>1393.548387096774</v>
      </c>
      <c r="D1252" s="9" t="n">
        <v>0</v>
      </c>
      <c r="E1252" s="9" t="n">
        <v>1393.548387096774</v>
      </c>
      <c r="F1252" s="6" t="n">
        <v>0</v>
      </c>
      <c r="G1252" s="5" t="inlineStr">
        <is>
          <t>SEM GRUPO</t>
        </is>
      </c>
      <c r="H1252" s="5" t="inlineStr">
        <is>
          <t>RJ</t>
        </is>
      </c>
      <c r="I1252" s="5" t="n">
        <v>1276</v>
      </c>
      <c r="J1252" s="5" t="inlineStr">
        <is>
          <t>Mapear + Prospectar</t>
        </is>
      </c>
      <c r="K1252" s="5" t="inlineStr">
        <is>
          <t>SEM REDE</t>
        </is>
      </c>
      <c r="L1252" s="5" t="inlineStr">
        <is>
          <t>RJ</t>
        </is>
      </c>
      <c r="M1252" s="5" t="n">
        <v>1276</v>
      </c>
      <c r="N1252" s="9" t="n">
        <v>1537138.130000001</v>
      </c>
      <c r="O1252" s="19" t="n">
        <v>100.387808908046</v>
      </c>
      <c r="P1252" s="5" t="inlineStr">
        <is>
          <t>03 - RJ + ES + MG</t>
        </is>
      </c>
      <c r="Q1252" s="5" t="inlineStr">
        <is>
          <t>LARISSA PADILHA</t>
        </is>
      </c>
      <c r="R1252" s="5" t="inlineStr"/>
      <c r="S1252" s="5" t="inlineStr">
        <is>
          <t>ZR - NAO APLICAVEL</t>
        </is>
      </c>
      <c r="T1252" s="5" t="inlineStr">
        <is>
          <t>HEMANUELE ROSA DITZEL</t>
        </is>
      </c>
      <c r="U1252" s="5" t="inlineStr"/>
      <c r="V1252" s="5" t="inlineStr">
        <is>
          <t>sem venda</t>
        </is>
      </c>
      <c r="W1252" s="5" t="inlineStr">
        <is>
          <t>REGIÕES/GRUPOS</t>
        </is>
      </c>
    </row>
    <row r="1253">
      <c r="A1253" s="20" t="n">
        <v>0</v>
      </c>
      <c r="B1253" s="21" t="inlineStr">
        <is>
          <t>ROXO</t>
        </is>
      </c>
      <c r="C1253" s="9" t="n">
        <v>6281.25</v>
      </c>
      <c r="D1253" s="9" t="n">
        <v>0</v>
      </c>
      <c r="E1253" s="9" t="n">
        <v>6281.25</v>
      </c>
      <c r="F1253" s="6" t="n">
        <v>0</v>
      </c>
      <c r="G1253" s="5" t="inlineStr">
        <is>
          <t>BIO MUNDO</t>
        </is>
      </c>
      <c r="H1253" s="5" t="inlineStr"/>
      <c r="I1253" s="5" t="n">
        <v>16</v>
      </c>
      <c r="J1253" s="5" t="inlineStr">
        <is>
          <t>Mapear + Prospectar</t>
        </is>
      </c>
      <c r="K1253" s="5" t="inlineStr">
        <is>
          <t>BIO MUNDO</t>
        </is>
      </c>
      <c r="L1253" s="5" t="inlineStr"/>
      <c r="M1253" s="5" t="n">
        <v>16</v>
      </c>
      <c r="N1253" s="9" t="n">
        <v>15252.59</v>
      </c>
      <c r="O1253" s="19" t="n">
        <v>79.44057291666667</v>
      </c>
      <c r="P1253" s="5" t="inlineStr">
        <is>
          <t>03 - NACIONAL</t>
        </is>
      </c>
      <c r="Q1253" s="5" t="inlineStr">
        <is>
          <t>DAIANE STAVICKI</t>
        </is>
      </c>
      <c r="R1253" s="5" t="inlineStr"/>
      <c r="S1253" s="5" t="inlineStr">
        <is>
          <t>ZR - NAO APLICAVEL</t>
        </is>
      </c>
      <c r="T1253" s="5" t="inlineStr">
        <is>
          <t>HEMANUELE ROSA DITZEL</t>
        </is>
      </c>
      <c r="U1253" s="5" t="inlineStr"/>
      <c r="V1253" s="5" t="inlineStr">
        <is>
          <t>sem venda</t>
        </is>
      </c>
      <c r="W1253" s="5" t="inlineStr">
        <is>
          <t>REDES/GRUPOS</t>
        </is>
      </c>
    </row>
    <row r="1254">
      <c r="A1254" s="20" t="n">
        <v>0</v>
      </c>
      <c r="B1254" s="21" t="inlineStr">
        <is>
          <t>ROXO</t>
        </is>
      </c>
      <c r="C1254" s="9" t="n">
        <v>1393.548387096774</v>
      </c>
      <c r="D1254" s="9" t="n">
        <v>0</v>
      </c>
      <c r="E1254" s="9" t="n">
        <v>1393.548387096774</v>
      </c>
      <c r="F1254" s="6" t="n">
        <v>0</v>
      </c>
      <c r="G1254" s="5" t="inlineStr">
        <is>
          <t>SEM GRUPO</t>
        </is>
      </c>
      <c r="H1254" s="5" t="inlineStr">
        <is>
          <t>RJ</t>
        </is>
      </c>
      <c r="I1254" s="5" t="n">
        <v>1276</v>
      </c>
      <c r="J1254" s="5" t="inlineStr">
        <is>
          <t>Mapear + Prospectar</t>
        </is>
      </c>
      <c r="K1254" s="5" t="inlineStr">
        <is>
          <t>SEM REDE</t>
        </is>
      </c>
      <c r="L1254" s="5" t="inlineStr">
        <is>
          <t>RJ</t>
        </is>
      </c>
      <c r="M1254" s="5" t="n">
        <v>1276</v>
      </c>
      <c r="N1254" s="9" t="n">
        <v>1537138.130000001</v>
      </c>
      <c r="O1254" s="19" t="n">
        <v>100.387808908046</v>
      </c>
      <c r="P1254" s="5" t="inlineStr">
        <is>
          <t>03 - RJ + ES + MG</t>
        </is>
      </c>
      <c r="Q1254" s="5" t="inlineStr">
        <is>
          <t>LARISSA PADILHA</t>
        </is>
      </c>
      <c r="R1254" s="5" t="inlineStr"/>
      <c r="S1254" s="5" t="inlineStr">
        <is>
          <t>42.149.466 LARISSA DA SILVA PADILHA - ME</t>
        </is>
      </c>
      <c r="T1254" s="5" t="inlineStr">
        <is>
          <t>ZV - NAO APLICAVEL</t>
        </is>
      </c>
      <c r="U1254" s="5" t="inlineStr"/>
      <c r="V1254" s="5" t="inlineStr">
        <is>
          <t>sem venda</t>
        </is>
      </c>
      <c r="W1254" s="5" t="inlineStr">
        <is>
          <t>REGIÕES/GRUPOS</t>
        </is>
      </c>
    </row>
    <row r="1255">
      <c r="A1255" s="20" t="n">
        <v>0</v>
      </c>
      <c r="B1255" s="21" t="inlineStr">
        <is>
          <t>ROXO</t>
        </is>
      </c>
      <c r="C1255" s="9" t="n">
        <v>1252.173913043478</v>
      </c>
      <c r="D1255" s="9" t="n">
        <v>0</v>
      </c>
      <c r="E1255" s="9" t="n">
        <v>1252.173913043478</v>
      </c>
      <c r="F1255" s="6" t="n">
        <v>0</v>
      </c>
      <c r="G1255" s="5" t="inlineStr">
        <is>
          <t>SEM GRUPO</t>
        </is>
      </c>
      <c r="H1255" s="5" t="inlineStr">
        <is>
          <t>ES</t>
        </is>
      </c>
      <c r="I1255" s="5" t="n">
        <v>1276</v>
      </c>
      <c r="J1255" s="5" t="inlineStr">
        <is>
          <t>Mapear + Prospectar</t>
        </is>
      </c>
      <c r="K1255" s="5" t="inlineStr">
        <is>
          <t>SEM REDE</t>
        </is>
      </c>
      <c r="L1255" s="5" t="inlineStr">
        <is>
          <t>ES</t>
        </is>
      </c>
      <c r="M1255" s="5" t="n">
        <v>1276</v>
      </c>
      <c r="N1255" s="9" t="n">
        <v>1537138.130000001</v>
      </c>
      <c r="O1255" s="19" t="n">
        <v>100.387808908046</v>
      </c>
      <c r="P1255" s="5" t="inlineStr">
        <is>
          <t>03 - RJ + ES + MG</t>
        </is>
      </c>
      <c r="Q1255" s="5" t="inlineStr">
        <is>
          <t>LARISSA PADILHA</t>
        </is>
      </c>
      <c r="R1255" s="5" t="inlineStr"/>
      <c r="S1255" s="5" t="inlineStr">
        <is>
          <t>42.149.466 LARISSA DA SILVA PADILHA - ME</t>
        </is>
      </c>
      <c r="T1255" s="5" t="inlineStr">
        <is>
          <t>ZV - NAO APLICAVEL</t>
        </is>
      </c>
      <c r="U1255" s="5" t="inlineStr"/>
      <c r="V1255" s="5" t="inlineStr">
        <is>
          <t>sem venda</t>
        </is>
      </c>
      <c r="W1255" s="5" t="inlineStr">
        <is>
          <t>REGIÕES/GRUPOS</t>
        </is>
      </c>
    </row>
    <row r="1256">
      <c r="A1256" s="20" t="n">
        <v>0</v>
      </c>
      <c r="B1256" s="21" t="inlineStr">
        <is>
          <t>ROXO</t>
        </is>
      </c>
      <c r="C1256" s="9" t="n">
        <v>1440</v>
      </c>
      <c r="D1256" s="9" t="n">
        <v>0</v>
      </c>
      <c r="E1256" s="9" t="n">
        <v>1440</v>
      </c>
      <c r="F1256" s="6" t="n">
        <v>0</v>
      </c>
      <c r="G1256" s="5" t="inlineStr">
        <is>
          <t>SEM GRUPO</t>
        </is>
      </c>
      <c r="H1256" s="5" t="inlineStr">
        <is>
          <t>BA</t>
        </is>
      </c>
      <c r="I1256" s="5" t="n">
        <v>1276</v>
      </c>
      <c r="J1256" s="5" t="inlineStr">
        <is>
          <t>Mapear + Prospectar</t>
        </is>
      </c>
      <c r="K1256" s="5" t="inlineStr">
        <is>
          <t>SEM REDE</t>
        </is>
      </c>
      <c r="L1256" s="5" t="inlineStr">
        <is>
          <t>BA</t>
        </is>
      </c>
      <c r="M1256" s="5" t="n">
        <v>1276</v>
      </c>
      <c r="N1256" s="9" t="n">
        <v>1537138.130000001</v>
      </c>
      <c r="O1256" s="19" t="n">
        <v>100.387808908046</v>
      </c>
      <c r="P1256" s="5" t="inlineStr">
        <is>
          <t>03 - NORDESTE (SEM MA)</t>
        </is>
      </c>
      <c r="Q1256" s="5" t="inlineStr">
        <is>
          <t>LARISSA PADILHA</t>
        </is>
      </c>
      <c r="R1256" s="5" t="inlineStr"/>
      <c r="S1256" s="5" t="inlineStr">
        <is>
          <t>42.149.466 LARISSA DA SILVA PADILHA - ME</t>
        </is>
      </c>
      <c r="T1256" s="5" t="inlineStr">
        <is>
          <t>ZV - NAO APLICAVEL</t>
        </is>
      </c>
      <c r="U1256" s="5" t="inlineStr"/>
      <c r="V1256" s="5" t="inlineStr">
        <is>
          <t>sem venda</t>
        </is>
      </c>
      <c r="W1256" s="5" t="inlineStr">
        <is>
          <t>REGIÕES/GRUPOS</t>
        </is>
      </c>
    </row>
    <row r="1257">
      <c r="A1257" s="20" t="n">
        <v>0</v>
      </c>
      <c r="B1257" s="21" t="inlineStr">
        <is>
          <t>ROXO</t>
        </is>
      </c>
      <c r="C1257" s="9" t="n">
        <v>1513.953488372093</v>
      </c>
      <c r="D1257" s="9" t="n">
        <v>0</v>
      </c>
      <c r="E1257" s="9" t="n">
        <v>1513.953488372093</v>
      </c>
      <c r="F1257" s="6" t="n">
        <v>0</v>
      </c>
      <c r="G1257" s="5" t="inlineStr">
        <is>
          <t>SEM GRUPO</t>
        </is>
      </c>
      <c r="H1257" s="5" t="inlineStr">
        <is>
          <t>SC</t>
        </is>
      </c>
      <c r="I1257" s="5" t="n">
        <v>1276</v>
      </c>
      <c r="J1257" s="5" t="inlineStr">
        <is>
          <t>Mapear + Prospectar</t>
        </is>
      </c>
      <c r="K1257" s="5" t="inlineStr">
        <is>
          <t>SEM REDE</t>
        </is>
      </c>
      <c r="L1257" s="5" t="inlineStr">
        <is>
          <t>SC</t>
        </is>
      </c>
      <c r="M1257" s="5" t="n">
        <v>1276</v>
      </c>
      <c r="N1257" s="9" t="n">
        <v>1537138.130000001</v>
      </c>
      <c r="O1257" s="19" t="n">
        <v>100.387808908046</v>
      </c>
      <c r="P1257" s="5" t="inlineStr">
        <is>
          <t>03 - SUL</t>
        </is>
      </c>
      <c r="Q1257" s="5" t="inlineStr">
        <is>
          <t>HEMANUELE DITZEL (MANU)</t>
        </is>
      </c>
      <c r="R1257" s="5" t="inlineStr"/>
      <c r="S1257" s="5" t="inlineStr">
        <is>
          <t>ZR - NAO APLICAVEL</t>
        </is>
      </c>
      <c r="T1257" s="5" t="inlineStr">
        <is>
          <t>HEMANUELE ROSA DITZEL</t>
        </is>
      </c>
      <c r="U1257" s="5" t="inlineStr"/>
      <c r="V1257" s="5" t="inlineStr">
        <is>
          <t>sem venda</t>
        </is>
      </c>
      <c r="W1257" s="5" t="inlineStr">
        <is>
          <t>REGIÕES/GRUPOS</t>
        </is>
      </c>
    </row>
    <row r="1258">
      <c r="A1258" s="20" t="n">
        <v>0</v>
      </c>
      <c r="B1258" s="21" t="inlineStr">
        <is>
          <t>ROXO</t>
        </is>
      </c>
      <c r="C1258" s="9" t="n">
        <v>1515.789473684211</v>
      </c>
      <c r="D1258" s="9" t="n">
        <v>0</v>
      </c>
      <c r="E1258" s="9" t="n">
        <v>1515.789473684211</v>
      </c>
      <c r="F1258" s="6" t="n">
        <v>0</v>
      </c>
      <c r="G1258" s="5" t="inlineStr">
        <is>
          <t>SEM GRUPO</t>
        </is>
      </c>
      <c r="H1258" s="5" t="inlineStr">
        <is>
          <t>PE</t>
        </is>
      </c>
      <c r="I1258" s="5" t="n">
        <v>1276</v>
      </c>
      <c r="J1258" s="5" t="inlineStr">
        <is>
          <t>Mapear + Prospectar</t>
        </is>
      </c>
      <c r="K1258" s="5" t="inlineStr">
        <is>
          <t>SEM REDE</t>
        </is>
      </c>
      <c r="L1258" s="5" t="inlineStr">
        <is>
          <t>PE</t>
        </is>
      </c>
      <c r="M1258" s="5" t="n">
        <v>1276</v>
      </c>
      <c r="N1258" s="9" t="n">
        <v>1537138.130000001</v>
      </c>
      <c r="O1258" s="19" t="n">
        <v>100.387808908046</v>
      </c>
      <c r="P1258" s="5" t="inlineStr">
        <is>
          <t>03 - NORDESTE (SEM MA)</t>
        </is>
      </c>
      <c r="Q1258" s="5" t="inlineStr">
        <is>
          <t>LARISSA PADILHA</t>
        </is>
      </c>
      <c r="R1258" s="5" t="inlineStr"/>
      <c r="S1258" s="5" t="inlineStr">
        <is>
          <t>42.149.466 LARISSA DA SILVA PADILHA - ME</t>
        </is>
      </c>
      <c r="T1258" s="5" t="inlineStr">
        <is>
          <t>ZV - NAO APLICAVEL</t>
        </is>
      </c>
      <c r="U1258" s="5" t="inlineStr"/>
      <c r="V1258" s="5" t="inlineStr">
        <is>
          <t>sem venda</t>
        </is>
      </c>
      <c r="W1258" s="5" t="inlineStr">
        <is>
          <t>REGIÕES/GRUPOS</t>
        </is>
      </c>
    </row>
    <row r="1259">
      <c r="A1259" s="20" t="n">
        <v>0</v>
      </c>
      <c r="B1259" s="21" t="inlineStr">
        <is>
          <t>ROXO</t>
        </is>
      </c>
      <c r="C1259" s="9" t="n">
        <v>1613.793103448276</v>
      </c>
      <c r="D1259" s="9" t="n">
        <v>0</v>
      </c>
      <c r="E1259" s="9" t="n">
        <v>1613.793103448276</v>
      </c>
      <c r="F1259" s="6" t="n">
        <v>0</v>
      </c>
      <c r="G1259" s="5" t="inlineStr">
        <is>
          <t>SEM GRUPO</t>
        </is>
      </c>
      <c r="H1259" s="5" t="inlineStr">
        <is>
          <t>PR</t>
        </is>
      </c>
      <c r="I1259" s="5" t="n">
        <v>1276</v>
      </c>
      <c r="J1259" s="5" t="inlineStr">
        <is>
          <t>Mapear + Prospectar</t>
        </is>
      </c>
      <c r="K1259" s="5" t="inlineStr">
        <is>
          <t>SEM REDE</t>
        </is>
      </c>
      <c r="L1259" s="5" t="inlineStr">
        <is>
          <t>PR</t>
        </is>
      </c>
      <c r="M1259" s="5" t="n">
        <v>1276</v>
      </c>
      <c r="N1259" s="9" t="n">
        <v>1537138.130000001</v>
      </c>
      <c r="O1259" s="19" t="n">
        <v>100.387808908046</v>
      </c>
      <c r="P1259" s="5" t="inlineStr">
        <is>
          <t>03 - SUL</t>
        </is>
      </c>
      <c r="Q1259" s="5" t="inlineStr">
        <is>
          <t>HEMANUELE DITZEL (MANU)</t>
        </is>
      </c>
      <c r="R1259" s="5" t="inlineStr"/>
      <c r="S1259" s="5" t="inlineStr">
        <is>
          <t>ZR - NAO APLICAVEL</t>
        </is>
      </c>
      <c r="T1259" s="5" t="inlineStr">
        <is>
          <t>HEMANUELE ROSA DITZEL</t>
        </is>
      </c>
      <c r="U1259" s="5" t="inlineStr"/>
      <c r="V1259" s="5" t="inlineStr">
        <is>
          <t>sem venda</t>
        </is>
      </c>
      <c r="W1259" s="5" t="inlineStr">
        <is>
          <t>REGIÕES/GRUPOS</t>
        </is>
      </c>
    </row>
    <row r="1260">
      <c r="A1260" s="20" t="n">
        <v>0</v>
      </c>
      <c r="B1260" s="21" t="inlineStr">
        <is>
          <t>ROXO</t>
        </is>
      </c>
      <c r="C1260" s="9" t="n">
        <v>2600</v>
      </c>
      <c r="D1260" s="9" t="n">
        <v>0</v>
      </c>
      <c r="E1260" s="9" t="n">
        <v>2600</v>
      </c>
      <c r="F1260" s="6" t="n">
        <v>0</v>
      </c>
      <c r="G1260" s="5" t="inlineStr">
        <is>
          <t>SEM GRUPO</t>
        </is>
      </c>
      <c r="H1260" s="5" t="inlineStr">
        <is>
          <t>SP</t>
        </is>
      </c>
      <c r="I1260" s="5" t="n">
        <v>1276</v>
      </c>
      <c r="J1260" s="5" t="inlineStr">
        <is>
          <t>Mapear + Prospectar</t>
        </is>
      </c>
      <c r="K1260" s="5" t="inlineStr">
        <is>
          <t>SEM REDE</t>
        </is>
      </c>
      <c r="L1260" s="5" t="inlineStr">
        <is>
          <t>SP</t>
        </is>
      </c>
      <c r="M1260" s="5" t="n">
        <v>1276</v>
      </c>
      <c r="N1260" s="9" t="n">
        <v>1537138.130000001</v>
      </c>
      <c r="O1260" s="19" t="n">
        <v>100.387808908046</v>
      </c>
      <c r="P1260" s="5" t="inlineStr">
        <is>
          <t>03 - SP INTERIOR</t>
        </is>
      </c>
      <c r="Q1260" s="5" t="inlineStr">
        <is>
          <t>LARISSA PADILHA</t>
        </is>
      </c>
      <c r="R1260" s="5" t="inlineStr"/>
      <c r="S1260" s="5" t="inlineStr">
        <is>
          <t>42.149.466 LARISSA DA SILVA PADILHA - ME</t>
        </is>
      </c>
      <c r="T1260" s="5" t="inlineStr">
        <is>
          <t>ZV - NAO APLICAVEL</t>
        </is>
      </c>
      <c r="U1260" s="5" t="inlineStr"/>
      <c r="V1260" s="5" t="inlineStr">
        <is>
          <t>sem venda</t>
        </is>
      </c>
      <c r="W1260" s="5" t="inlineStr">
        <is>
          <t>REGIÕES/GRUPOS</t>
        </is>
      </c>
    </row>
    <row r="1261">
      <c r="A1261" s="20" t="n">
        <v>0</v>
      </c>
      <c r="B1261" s="21" t="inlineStr">
        <is>
          <t>ROXO</t>
        </is>
      </c>
      <c r="C1261" s="9" t="n">
        <v>1575</v>
      </c>
      <c r="D1261" s="9" t="n">
        <v>0</v>
      </c>
      <c r="E1261" s="9" t="n">
        <v>1575</v>
      </c>
      <c r="F1261" s="6" t="n">
        <v>0</v>
      </c>
      <c r="G1261" s="5" t="inlineStr">
        <is>
          <t>SEM GRUPO</t>
        </is>
      </c>
      <c r="H1261" s="5" t="inlineStr">
        <is>
          <t>PR</t>
        </is>
      </c>
      <c r="I1261" s="5" t="n">
        <v>1276</v>
      </c>
      <c r="J1261" s="5" t="inlineStr">
        <is>
          <t>Mapear + Prospectar</t>
        </is>
      </c>
      <c r="K1261" s="5" t="inlineStr">
        <is>
          <t>SEM REDE</t>
        </is>
      </c>
      <c r="L1261" s="5" t="inlineStr">
        <is>
          <t>PR</t>
        </is>
      </c>
      <c r="M1261" s="5" t="n">
        <v>1276</v>
      </c>
      <c r="N1261" s="9" t="n">
        <v>1537138.130000001</v>
      </c>
      <c r="O1261" s="19" t="n">
        <v>100.387808908046</v>
      </c>
      <c r="P1261" s="5" t="inlineStr">
        <is>
          <t>03 - SUL</t>
        </is>
      </c>
      <c r="Q1261" s="5" t="inlineStr">
        <is>
          <t>HEMANUELE DITZEL (MANU)</t>
        </is>
      </c>
      <c r="R1261" s="5" t="inlineStr"/>
      <c r="S1261" s="5" t="inlineStr">
        <is>
          <t>ZR - NAO APLICAVEL</t>
        </is>
      </c>
      <c r="T1261" s="5" t="inlineStr">
        <is>
          <t>HEMANUELE ROSA DITZEL</t>
        </is>
      </c>
      <c r="U1261" s="5" t="inlineStr"/>
      <c r="V1261" s="5" t="inlineStr">
        <is>
          <t>sem venda</t>
        </is>
      </c>
      <c r="W1261" s="5" t="inlineStr">
        <is>
          <t>REGIÕES/GRUPOS</t>
        </is>
      </c>
    </row>
    <row r="1262">
      <c r="A1262" s="20" t="n">
        <v>0</v>
      </c>
      <c r="B1262" s="21" t="inlineStr">
        <is>
          <t>ROXO</t>
        </is>
      </c>
      <c r="C1262" s="9" t="n">
        <v>1542.857142857143</v>
      </c>
      <c r="D1262" s="9" t="n">
        <v>0</v>
      </c>
      <c r="E1262" s="9" t="n">
        <v>1542.857142857143</v>
      </c>
      <c r="F1262" s="6" t="n">
        <v>0</v>
      </c>
      <c r="G1262" s="5" t="inlineStr">
        <is>
          <t>SEM GRUPO</t>
        </is>
      </c>
      <c r="H1262" s="5" t="inlineStr">
        <is>
          <t>MT</t>
        </is>
      </c>
      <c r="I1262" s="5" t="n">
        <v>1276</v>
      </c>
      <c r="J1262" s="5" t="inlineStr">
        <is>
          <t>Mapear + Prospectar</t>
        </is>
      </c>
      <c r="K1262" s="5" t="inlineStr">
        <is>
          <t>SEM REDE</t>
        </is>
      </c>
      <c r="L1262" s="5" t="inlineStr">
        <is>
          <t>MT</t>
        </is>
      </c>
      <c r="M1262" s="5" t="n">
        <v>1276</v>
      </c>
      <c r="N1262" s="9" t="n">
        <v>1537138.130000001</v>
      </c>
      <c r="O1262" s="19" t="n">
        <v>100.387808908046</v>
      </c>
      <c r="P1262" s="5" t="inlineStr">
        <is>
          <t>03 - CENTRO OESTE</t>
        </is>
      </c>
      <c r="Q1262" s="5" t="inlineStr">
        <is>
          <t>LARISSA PADILHA</t>
        </is>
      </c>
      <c r="R1262" s="5" t="inlineStr"/>
      <c r="S1262" s="5" t="inlineStr">
        <is>
          <t>42.149.466 LARISSA DA SILVA PADILHA - ME</t>
        </is>
      </c>
      <c r="T1262" s="5" t="inlineStr">
        <is>
          <t>ZV - NAO APLICAVEL</t>
        </is>
      </c>
      <c r="U1262" s="5" t="inlineStr"/>
      <c r="V1262" s="5" t="inlineStr">
        <is>
          <t>sem venda</t>
        </is>
      </c>
      <c r="W1262" s="5" t="inlineStr">
        <is>
          <t>REGIÕES/GRUPOS</t>
        </is>
      </c>
    </row>
    <row r="1263">
      <c r="A1263" s="20" t="n">
        <v>0</v>
      </c>
      <c r="B1263" s="21" t="inlineStr">
        <is>
          <t>ROXO</t>
        </is>
      </c>
      <c r="C1263" s="9" t="n">
        <v>3933.333333333333</v>
      </c>
      <c r="D1263" s="9" t="n">
        <v>0</v>
      </c>
      <c r="E1263" s="9" t="n">
        <v>3933.333333333333</v>
      </c>
      <c r="F1263" s="6" t="n">
        <v>0</v>
      </c>
      <c r="G1263" s="5" t="inlineStr">
        <is>
          <t>SEM GRUPO</t>
        </is>
      </c>
      <c r="H1263" s="5" t="inlineStr">
        <is>
          <t>SP</t>
        </is>
      </c>
      <c r="I1263" s="5" t="n">
        <v>1276</v>
      </c>
      <c r="J1263" s="5" t="inlineStr">
        <is>
          <t>Mapear + Prospectar</t>
        </is>
      </c>
      <c r="K1263" s="5" t="inlineStr">
        <is>
          <t>SEM REDE</t>
        </is>
      </c>
      <c r="L1263" s="5" t="inlineStr">
        <is>
          <t>SP</t>
        </is>
      </c>
      <c r="M1263" s="5" t="n">
        <v>1276</v>
      </c>
      <c r="N1263" s="9" t="n">
        <v>1537138.130000001</v>
      </c>
      <c r="O1263" s="19" t="n">
        <v>100.387808908046</v>
      </c>
      <c r="P1263" s="5" t="inlineStr">
        <is>
          <t>03 - SP CAPITAL</t>
        </is>
      </c>
      <c r="Q1263" s="5" t="inlineStr">
        <is>
          <t>LARISSA PADILHA</t>
        </is>
      </c>
      <c r="R1263" s="5" t="inlineStr"/>
      <c r="S1263" s="5" t="inlineStr">
        <is>
          <t>42.149.466 LARISSA DA SILVA PADILHA - ME</t>
        </is>
      </c>
      <c r="T1263" s="5" t="inlineStr">
        <is>
          <t>ZV - NAO APLICAVEL</t>
        </is>
      </c>
      <c r="U1263" s="5" t="inlineStr"/>
      <c r="V1263" s="5" t="inlineStr">
        <is>
          <t>sem venda</t>
        </is>
      </c>
      <c r="W1263" s="5" t="inlineStr">
        <is>
          <t>REGIÕES/GRUPOS</t>
        </is>
      </c>
    </row>
    <row r="1264">
      <c r="A1264" s="20" t="n">
        <v>0</v>
      </c>
      <c r="B1264" s="21" t="inlineStr">
        <is>
          <t>ROXO</t>
        </is>
      </c>
      <c r="C1264" s="9" t="n">
        <v>10875</v>
      </c>
      <c r="D1264" s="9" t="n">
        <v>0</v>
      </c>
      <c r="E1264" s="9" t="n">
        <v>10875</v>
      </c>
      <c r="F1264" s="6" t="n">
        <v>0</v>
      </c>
      <c r="G1264" s="5" t="inlineStr">
        <is>
          <t>CIA DA SAUDE</t>
        </is>
      </c>
      <c r="H1264" s="5" t="inlineStr"/>
      <c r="I1264" s="5" t="n">
        <v>72</v>
      </c>
      <c r="J1264" s="5" t="inlineStr">
        <is>
          <t>Mapear + Prospectar</t>
        </is>
      </c>
      <c r="K1264" s="5" t="inlineStr">
        <is>
          <t>CIA DA SAUDE</t>
        </is>
      </c>
      <c r="L1264" s="5" t="inlineStr"/>
      <c r="M1264" s="5" t="n">
        <v>72</v>
      </c>
      <c r="N1264" s="9" t="n">
        <v>35479.27</v>
      </c>
      <c r="O1264" s="19" t="n">
        <v>41.06396990740741</v>
      </c>
      <c r="P1264" s="5" t="inlineStr">
        <is>
          <t>03 - NACIONAL</t>
        </is>
      </c>
      <c r="Q1264" s="5" t="inlineStr">
        <is>
          <t>JULIO GADRET</t>
        </is>
      </c>
      <c r="R1264" s="5" t="inlineStr"/>
      <c r="S1264" s="5" t="inlineStr">
        <is>
          <t>LG REPRESENTACOES LTDA - EPP</t>
        </is>
      </c>
      <c r="T1264" s="5" t="inlineStr">
        <is>
          <t>ZV - NAO APLICAVEL</t>
        </is>
      </c>
      <c r="U1264" s="5" t="inlineStr"/>
      <c r="V1264" s="5" t="inlineStr">
        <is>
          <t>sem venda</t>
        </is>
      </c>
      <c r="W1264" s="5" t="inlineStr">
        <is>
          <t>REDES/GRUPOS</t>
        </is>
      </c>
    </row>
    <row r="1265">
      <c r="A1265" s="20" t="n">
        <v>0</v>
      </c>
      <c r="B1265" s="21" t="inlineStr">
        <is>
          <t>ROXO</t>
        </is>
      </c>
      <c r="C1265" s="9" t="n">
        <v>1553.191489361702</v>
      </c>
      <c r="D1265" s="9" t="n">
        <v>0</v>
      </c>
      <c r="E1265" s="9" t="n">
        <v>1553.191489361702</v>
      </c>
      <c r="F1265" s="6" t="n">
        <v>0</v>
      </c>
      <c r="G1265" s="5" t="inlineStr">
        <is>
          <t>SEM GRUPO</t>
        </is>
      </c>
      <c r="H1265" s="5" t="inlineStr">
        <is>
          <t>SC</t>
        </is>
      </c>
      <c r="I1265" s="5" t="n">
        <v>1276</v>
      </c>
      <c r="J1265" s="5" t="inlineStr">
        <is>
          <t>Mapear + Prospectar</t>
        </is>
      </c>
      <c r="K1265" s="5" t="inlineStr">
        <is>
          <t>SEM REDE</t>
        </is>
      </c>
      <c r="L1265" s="5" t="inlineStr">
        <is>
          <t>SC</t>
        </is>
      </c>
      <c r="M1265" s="5" t="n">
        <v>1276</v>
      </c>
      <c r="N1265" s="9" t="n">
        <v>1537138.130000001</v>
      </c>
      <c r="O1265" s="19" t="n">
        <v>100.387808908046</v>
      </c>
      <c r="P1265" s="5" t="inlineStr">
        <is>
          <t>03 - SUL</t>
        </is>
      </c>
      <c r="Q1265" s="5" t="inlineStr">
        <is>
          <t>HEMANUELE DITZEL (MANU)</t>
        </is>
      </c>
      <c r="R1265" s="5" t="inlineStr"/>
      <c r="S1265" s="5" t="inlineStr">
        <is>
          <t>ZR - NAO APLICAVEL</t>
        </is>
      </c>
      <c r="T1265" s="5" t="inlineStr">
        <is>
          <t>HEMANUELE ROSA DITZEL</t>
        </is>
      </c>
      <c r="U1265" s="5" t="inlineStr"/>
      <c r="V1265" s="5" t="inlineStr">
        <is>
          <t>sem venda</t>
        </is>
      </c>
      <c r="W1265" s="5" t="inlineStr">
        <is>
          <t>REGIÕES/GRUPOS</t>
        </is>
      </c>
    </row>
    <row r="1266">
      <c r="A1266" s="20" t="n">
        <v>0</v>
      </c>
      <c r="B1266" s="21" t="inlineStr">
        <is>
          <t>ROXO</t>
        </is>
      </c>
      <c r="C1266" s="9" t="n">
        <v>1494.339622641509</v>
      </c>
      <c r="D1266" s="9" t="n">
        <v>0</v>
      </c>
      <c r="E1266" s="9" t="n">
        <v>1494.339622641509</v>
      </c>
      <c r="F1266" s="6" t="n">
        <v>0</v>
      </c>
      <c r="G1266" s="5" t="inlineStr">
        <is>
          <t>SEM GRUPO</t>
        </is>
      </c>
      <c r="H1266" s="5" t="inlineStr">
        <is>
          <t>GO</t>
        </is>
      </c>
      <c r="I1266" s="5" t="n">
        <v>1276</v>
      </c>
      <c r="J1266" s="5" t="inlineStr">
        <is>
          <t>Mapear + Prospectar</t>
        </is>
      </c>
      <c r="K1266" s="5" t="inlineStr">
        <is>
          <t>SEM REDE</t>
        </is>
      </c>
      <c r="L1266" s="5" t="inlineStr">
        <is>
          <t>GO</t>
        </is>
      </c>
      <c r="M1266" s="5" t="n">
        <v>1276</v>
      </c>
      <c r="N1266" s="9" t="n">
        <v>1537138.130000001</v>
      </c>
      <c r="O1266" s="19" t="n">
        <v>100.387808908046</v>
      </c>
      <c r="P1266" s="5" t="inlineStr">
        <is>
          <t>03 - CENTRO OESTE</t>
        </is>
      </c>
      <c r="Q1266" s="5" t="inlineStr">
        <is>
          <t>LARISSA PADILHA</t>
        </is>
      </c>
      <c r="R1266" s="5" t="inlineStr"/>
      <c r="S1266" s="5" t="inlineStr">
        <is>
          <t>42.149.466 LARISSA DA SILVA PADILHA - ME</t>
        </is>
      </c>
      <c r="T1266" s="5" t="inlineStr">
        <is>
          <t>ZV - NAO APLICAVEL</t>
        </is>
      </c>
      <c r="U1266" s="5" t="inlineStr"/>
      <c r="V1266" s="5" t="inlineStr">
        <is>
          <t>sem venda</t>
        </is>
      </c>
      <c r="W1266" s="5" t="inlineStr">
        <is>
          <t>REGIÕES/GRUPOS</t>
        </is>
      </c>
    </row>
    <row r="1267">
      <c r="A1267" s="20" t="n">
        <v>0</v>
      </c>
      <c r="B1267" s="21" t="inlineStr">
        <is>
          <t>ROXO</t>
        </is>
      </c>
      <c r="C1267" s="9" t="n">
        <v>1270.588235294118</v>
      </c>
      <c r="D1267" s="9" t="n">
        <v>0</v>
      </c>
      <c r="E1267" s="9" t="n">
        <v>1270.588235294118</v>
      </c>
      <c r="F1267" s="6" t="n">
        <v>0</v>
      </c>
      <c r="G1267" s="5" t="inlineStr">
        <is>
          <t>SEM GRUPO</t>
        </is>
      </c>
      <c r="H1267" s="5" t="inlineStr">
        <is>
          <t>CE</t>
        </is>
      </c>
      <c r="I1267" s="5" t="n">
        <v>1276</v>
      </c>
      <c r="J1267" s="5" t="inlineStr">
        <is>
          <t>Mapear + Prospectar</t>
        </is>
      </c>
      <c r="K1267" s="5" t="inlineStr">
        <is>
          <t>SEM REDE</t>
        </is>
      </c>
      <c r="L1267" s="5" t="inlineStr">
        <is>
          <t>CE</t>
        </is>
      </c>
      <c r="M1267" s="5" t="n">
        <v>1276</v>
      </c>
      <c r="N1267" s="9" t="n">
        <v>1537138.130000001</v>
      </c>
      <c r="O1267" s="19" t="n">
        <v>100.387808908046</v>
      </c>
      <c r="P1267" s="5" t="inlineStr">
        <is>
          <t>03 - NORDESTE (SEM MA)</t>
        </is>
      </c>
      <c r="Q1267" s="5" t="inlineStr">
        <is>
          <t>LARISSA PADILHA</t>
        </is>
      </c>
      <c r="R1267" s="5" t="inlineStr"/>
      <c r="S1267" s="5" t="inlineStr">
        <is>
          <t>42.149.466 LARISSA DA SILVA PADILHA - ME</t>
        </is>
      </c>
      <c r="T1267" s="5" t="inlineStr">
        <is>
          <t>ZV - NAO APLICAVEL</t>
        </is>
      </c>
      <c r="U1267" s="5" t="inlineStr"/>
      <c r="V1267" s="5" t="inlineStr">
        <is>
          <t>sem venda</t>
        </is>
      </c>
      <c r="W1267" s="5" t="inlineStr">
        <is>
          <t>REGIÕES/GRUPOS</t>
        </is>
      </c>
    </row>
    <row r="1268">
      <c r="A1268" s="20" t="n">
        <v>0</v>
      </c>
      <c r="B1268" s="21" t="inlineStr">
        <is>
          <t>ROXO</t>
        </is>
      </c>
      <c r="C1268" s="9" t="n">
        <v>1600</v>
      </c>
      <c r="D1268" s="9" t="n">
        <v>0</v>
      </c>
      <c r="E1268" s="9" t="n">
        <v>1600</v>
      </c>
      <c r="F1268" s="6" t="n">
        <v>0</v>
      </c>
      <c r="G1268" s="5" t="inlineStr">
        <is>
          <t>SEM GRUPO</t>
        </is>
      </c>
      <c r="H1268" s="5" t="inlineStr">
        <is>
          <t>RJ</t>
        </is>
      </c>
      <c r="I1268" s="5" t="n">
        <v>1276</v>
      </c>
      <c r="J1268" s="5" t="inlineStr">
        <is>
          <t>Mapear + Prospectar</t>
        </is>
      </c>
      <c r="K1268" s="5" t="inlineStr">
        <is>
          <t>SEM REDE</t>
        </is>
      </c>
      <c r="L1268" s="5" t="inlineStr">
        <is>
          <t>RJ</t>
        </is>
      </c>
      <c r="M1268" s="5" t="n">
        <v>1276</v>
      </c>
      <c r="N1268" s="9" t="n">
        <v>1537138.130000001</v>
      </c>
      <c r="O1268" s="19" t="n">
        <v>100.387808908046</v>
      </c>
      <c r="P1268" s="5" t="inlineStr">
        <is>
          <t>03 - RJ + ES + MG</t>
        </is>
      </c>
      <c r="Q1268" s="5" t="inlineStr">
        <is>
          <t>LARISSA PADILHA</t>
        </is>
      </c>
      <c r="R1268" s="5" t="inlineStr"/>
      <c r="S1268" s="5" t="inlineStr">
        <is>
          <t>42.149.466 LARISSA DA SILVA PADILHA - ME</t>
        </is>
      </c>
      <c r="T1268" s="5" t="inlineStr">
        <is>
          <t>ZV - NAO APLICAVEL</t>
        </is>
      </c>
      <c r="U1268" s="5" t="inlineStr"/>
      <c r="V1268" s="5" t="inlineStr">
        <is>
          <t>sem venda</t>
        </is>
      </c>
      <c r="W1268" s="5" t="inlineStr">
        <is>
          <t>REGIÕES/GRUPOS</t>
        </is>
      </c>
    </row>
    <row r="1269">
      <c r="A1269" s="20" t="n">
        <v>0</v>
      </c>
      <c r="B1269" s="21" t="inlineStr">
        <is>
          <t>ROXO</t>
        </is>
      </c>
      <c r="C1269" s="9" t="n">
        <v>1711.764705882353</v>
      </c>
      <c r="D1269" s="9" t="n">
        <v>0</v>
      </c>
      <c r="E1269" s="9" t="n">
        <v>1711.764705882353</v>
      </c>
      <c r="F1269" s="6" t="n">
        <v>0</v>
      </c>
      <c r="G1269" s="5" t="inlineStr">
        <is>
          <t>SEM GRUPO</t>
        </is>
      </c>
      <c r="H1269" s="5" t="inlineStr">
        <is>
          <t>PR</t>
        </is>
      </c>
      <c r="I1269" s="5" t="n">
        <v>1276</v>
      </c>
      <c r="J1269" s="5" t="inlineStr">
        <is>
          <t>Mapear + Prospectar</t>
        </is>
      </c>
      <c r="K1269" s="5" t="inlineStr">
        <is>
          <t>SEM REDE</t>
        </is>
      </c>
      <c r="L1269" s="5" t="inlineStr">
        <is>
          <t>PR</t>
        </is>
      </c>
      <c r="M1269" s="5" t="n">
        <v>1276</v>
      </c>
      <c r="N1269" s="9" t="n">
        <v>1537138.130000001</v>
      </c>
      <c r="O1269" s="19" t="n">
        <v>100.387808908046</v>
      </c>
      <c r="P1269" s="5" t="inlineStr">
        <is>
          <t>03 - SUL</t>
        </is>
      </c>
      <c r="Q1269" s="5" t="inlineStr">
        <is>
          <t>HEMANUELE DITZEL (MANU)</t>
        </is>
      </c>
      <c r="R1269" s="5" t="inlineStr"/>
      <c r="S1269" s="5" t="inlineStr">
        <is>
          <t>ZR - NAO APLICAVEL</t>
        </is>
      </c>
      <c r="T1269" s="5" t="inlineStr">
        <is>
          <t>HEMANUELE ROSA DITZEL</t>
        </is>
      </c>
      <c r="U1269" s="5" t="inlineStr"/>
      <c r="V1269" s="5" t="inlineStr">
        <is>
          <t>sem venda</t>
        </is>
      </c>
      <c r="W1269" s="5" t="inlineStr">
        <is>
          <t>REGIÕES/GRUPOS</t>
        </is>
      </c>
    </row>
    <row r="1270">
      <c r="A1270" s="20" t="n">
        <v>0</v>
      </c>
      <c r="B1270" s="21" t="inlineStr">
        <is>
          <t>ROXO</t>
        </is>
      </c>
      <c r="C1270" s="9" t="n">
        <v>10706.89655172414</v>
      </c>
      <c r="D1270" s="9" t="n">
        <v>0</v>
      </c>
      <c r="E1270" s="9" t="n">
        <v>10706.89655172414</v>
      </c>
      <c r="F1270" s="6" t="n">
        <v>0</v>
      </c>
      <c r="G1270" s="5" t="inlineStr">
        <is>
          <t>FITLAND</t>
        </is>
      </c>
      <c r="H1270" s="5" t="inlineStr"/>
      <c r="I1270" s="5" t="n">
        <v>58</v>
      </c>
      <c r="J1270" s="5" t="inlineStr">
        <is>
          <t>Mapear + Prospectar</t>
        </is>
      </c>
      <c r="K1270" s="5" t="inlineStr">
        <is>
          <t>FITLAND</t>
        </is>
      </c>
      <c r="L1270" s="5" t="inlineStr"/>
      <c r="M1270" s="5" t="n">
        <v>58</v>
      </c>
      <c r="N1270" s="9" t="n">
        <v>140195.48</v>
      </c>
      <c r="O1270" s="19" t="n">
        <v>201.4302873563219</v>
      </c>
      <c r="P1270" s="5" t="inlineStr">
        <is>
          <t>03 - NACIONAL</t>
        </is>
      </c>
      <c r="Q1270" s="5" t="inlineStr">
        <is>
          <t>JULIO GADRET</t>
        </is>
      </c>
      <c r="R1270" s="5" t="inlineStr"/>
      <c r="S1270" s="5" t="inlineStr">
        <is>
          <t>ZR - NAO APLICAVEL</t>
        </is>
      </c>
      <c r="T1270" s="5" t="inlineStr">
        <is>
          <t>ZV - NAO APLICAVEL</t>
        </is>
      </c>
      <c r="U1270" s="5" t="inlineStr"/>
      <c r="V1270" s="5" t="inlineStr">
        <is>
          <t>sem venda</t>
        </is>
      </c>
      <c r="W1270" s="5" t="inlineStr">
        <is>
          <t>REDES/GRUPOS</t>
        </is>
      </c>
    </row>
    <row r="1271">
      <c r="A1271" s="20" t="n">
        <v>0</v>
      </c>
      <c r="B1271" s="21" t="inlineStr">
        <is>
          <t>ROXO</t>
        </is>
      </c>
      <c r="C1271" s="9" t="n">
        <v>1393.548387096774</v>
      </c>
      <c r="D1271" s="9" t="n">
        <v>0</v>
      </c>
      <c r="E1271" s="9" t="n">
        <v>1393.548387096774</v>
      </c>
      <c r="F1271" s="6" t="n">
        <v>0</v>
      </c>
      <c r="G1271" s="5" t="inlineStr">
        <is>
          <t>SEM GRUPO</t>
        </is>
      </c>
      <c r="H1271" s="5" t="inlineStr">
        <is>
          <t>RJ</t>
        </is>
      </c>
      <c r="I1271" s="5" t="n">
        <v>1276</v>
      </c>
      <c r="J1271" s="5" t="inlineStr">
        <is>
          <t>Mapear + Prospectar</t>
        </is>
      </c>
      <c r="K1271" s="5" t="inlineStr">
        <is>
          <t>SEM REDE</t>
        </is>
      </c>
      <c r="L1271" s="5" t="inlineStr">
        <is>
          <t>RJ</t>
        </is>
      </c>
      <c r="M1271" s="5" t="n">
        <v>1276</v>
      </c>
      <c r="N1271" s="9" t="n">
        <v>1537138.130000001</v>
      </c>
      <c r="O1271" s="19" t="n">
        <v>100.387808908046</v>
      </c>
      <c r="P1271" s="5" t="inlineStr">
        <is>
          <t>03 - RJ + ES + MG</t>
        </is>
      </c>
      <c r="Q1271" s="5" t="inlineStr">
        <is>
          <t>LARISSA PADILHA</t>
        </is>
      </c>
      <c r="R1271" s="5" t="inlineStr"/>
      <c r="S1271" s="5" t="inlineStr">
        <is>
          <t>ZR - NAO APLICAVEL</t>
        </is>
      </c>
      <c r="T1271" s="5" t="inlineStr">
        <is>
          <t>ZV - NAO APLICAVEL</t>
        </is>
      </c>
      <c r="U1271" s="5" t="inlineStr"/>
      <c r="V1271" s="5" t="inlineStr">
        <is>
          <t>sem venda</t>
        </is>
      </c>
      <c r="W1271" s="5" t="inlineStr">
        <is>
          <t>REGIÕES/GRUPOS</t>
        </is>
      </c>
    </row>
    <row r="1272">
      <c r="A1272" s="20" t="n">
        <v>0</v>
      </c>
      <c r="B1272" s="21" t="inlineStr">
        <is>
          <t>ROXO</t>
        </is>
      </c>
      <c r="C1272" s="9" t="n">
        <v>1600</v>
      </c>
      <c r="D1272" s="9" t="n">
        <v>0</v>
      </c>
      <c r="E1272" s="9" t="n">
        <v>1600</v>
      </c>
      <c r="F1272" s="6" t="n">
        <v>0</v>
      </c>
      <c r="G1272" s="5" t="inlineStr">
        <is>
          <t>SEM GRUPO</t>
        </is>
      </c>
      <c r="H1272" s="5" t="inlineStr">
        <is>
          <t>RJ</t>
        </is>
      </c>
      <c r="I1272" s="5" t="n">
        <v>1276</v>
      </c>
      <c r="J1272" s="5" t="inlineStr">
        <is>
          <t>Mapear + Prospectar</t>
        </is>
      </c>
      <c r="K1272" s="5" t="inlineStr">
        <is>
          <t>SEM REDE</t>
        </is>
      </c>
      <c r="L1272" s="5" t="inlineStr">
        <is>
          <t>RJ</t>
        </is>
      </c>
      <c r="M1272" s="5" t="n">
        <v>1276</v>
      </c>
      <c r="N1272" s="9" t="n">
        <v>1537138.130000001</v>
      </c>
      <c r="O1272" s="19" t="n">
        <v>100.387808908046</v>
      </c>
      <c r="P1272" s="5" t="inlineStr">
        <is>
          <t>03 - RJ + ES + MG</t>
        </is>
      </c>
      <c r="Q1272" s="5" t="inlineStr">
        <is>
          <t>LARISSA PADILHA</t>
        </is>
      </c>
      <c r="R1272" s="5" t="inlineStr"/>
      <c r="S1272" s="5" t="inlineStr">
        <is>
          <t>42.149.466 LARISSA DA SILVA PADILHA - ME</t>
        </is>
      </c>
      <c r="T1272" s="5" t="inlineStr">
        <is>
          <t>ZV - NAO APLICAVEL</t>
        </is>
      </c>
      <c r="U1272" s="5" t="inlineStr"/>
      <c r="V1272" s="5" t="inlineStr">
        <is>
          <t>sem venda</t>
        </is>
      </c>
      <c r="W1272" s="5" t="inlineStr">
        <is>
          <t>REGIÕES/GRUPOS</t>
        </is>
      </c>
    </row>
    <row r="1273">
      <c r="A1273" s="20" t="n">
        <v>0</v>
      </c>
      <c r="B1273" s="21" t="inlineStr">
        <is>
          <t>ROXO</t>
        </is>
      </c>
      <c r="C1273" s="9" t="n">
        <v>1200</v>
      </c>
      <c r="D1273" s="9" t="n">
        <v>0</v>
      </c>
      <c r="E1273" s="9" t="n">
        <v>1200</v>
      </c>
      <c r="F1273" s="6" t="n">
        <v>0</v>
      </c>
      <c r="G1273" s="5" t="inlineStr">
        <is>
          <t>SEM GRUPO</t>
        </is>
      </c>
      <c r="H1273" s="5" t="inlineStr">
        <is>
          <t>DF</t>
        </is>
      </c>
      <c r="I1273" s="5" t="n">
        <v>1276</v>
      </c>
      <c r="J1273" s="5" t="inlineStr">
        <is>
          <t>Mapear + Prospectar</t>
        </is>
      </c>
      <c r="K1273" s="5" t="inlineStr">
        <is>
          <t>SEM REDE</t>
        </is>
      </c>
      <c r="L1273" s="5" t="inlineStr">
        <is>
          <t>DF</t>
        </is>
      </c>
      <c r="M1273" s="5" t="n">
        <v>1276</v>
      </c>
      <c r="N1273" s="9" t="n">
        <v>1537138.130000001</v>
      </c>
      <c r="O1273" s="19" t="n">
        <v>100.387808908046</v>
      </c>
      <c r="P1273" s="5" t="inlineStr">
        <is>
          <t>03 - CENTRO OESTE</t>
        </is>
      </c>
      <c r="Q1273" s="5" t="inlineStr">
        <is>
          <t>LARISSA PADILHA</t>
        </is>
      </c>
      <c r="R1273" s="5" t="inlineStr"/>
      <c r="S1273" s="5" t="inlineStr">
        <is>
          <t>42.149.466 LARISSA DA SILVA PADILHA - ME</t>
        </is>
      </c>
      <c r="T1273" s="5" t="inlineStr">
        <is>
          <t>ZV - NAO APLICAVEL</t>
        </is>
      </c>
      <c r="U1273" s="5" t="inlineStr"/>
      <c r="V1273" s="5" t="inlineStr">
        <is>
          <t>sem venda</t>
        </is>
      </c>
      <c r="W1273" s="5" t="inlineStr">
        <is>
          <t>REGIÕES/GRUPOS</t>
        </is>
      </c>
    </row>
    <row r="1274">
      <c r="A1274" s="20" t="n">
        <v>0</v>
      </c>
      <c r="B1274" s="21" t="inlineStr">
        <is>
          <t>ROXO</t>
        </is>
      </c>
      <c r="C1274" s="9" t="n">
        <v>1513.953488372093</v>
      </c>
      <c r="D1274" s="9" t="n">
        <v>0</v>
      </c>
      <c r="E1274" s="9" t="n">
        <v>1513.953488372093</v>
      </c>
      <c r="F1274" s="6" t="n">
        <v>0</v>
      </c>
      <c r="G1274" s="5" t="inlineStr">
        <is>
          <t>SEM GRUPO</t>
        </is>
      </c>
      <c r="H1274" s="5" t="inlineStr">
        <is>
          <t>SC</t>
        </is>
      </c>
      <c r="I1274" s="5" t="n">
        <v>1276</v>
      </c>
      <c r="J1274" s="5" t="inlineStr">
        <is>
          <t>Mapear + Prospectar</t>
        </is>
      </c>
      <c r="K1274" s="5" t="inlineStr">
        <is>
          <t>SEM REDE</t>
        </is>
      </c>
      <c r="L1274" s="5" t="inlineStr">
        <is>
          <t>SC</t>
        </is>
      </c>
      <c r="M1274" s="5" t="n">
        <v>1276</v>
      </c>
      <c r="N1274" s="9" t="n">
        <v>1537138.130000001</v>
      </c>
      <c r="O1274" s="19" t="n">
        <v>100.387808908046</v>
      </c>
      <c r="P1274" s="5" t="inlineStr">
        <is>
          <t>03 - SUL</t>
        </is>
      </c>
      <c r="Q1274" s="5" t="inlineStr">
        <is>
          <t>HEMANUELE DITZEL (MANU)</t>
        </is>
      </c>
      <c r="R1274" s="5" t="inlineStr"/>
      <c r="S1274" s="5" t="inlineStr">
        <is>
          <t>ZR - NAO APLICAVEL</t>
        </is>
      </c>
      <c r="T1274" s="5" t="inlineStr">
        <is>
          <t>HEMANUELE ROSA DITZEL</t>
        </is>
      </c>
      <c r="U1274" s="5" t="inlineStr"/>
      <c r="V1274" s="5" t="inlineStr">
        <is>
          <t>sem venda</t>
        </is>
      </c>
      <c r="W1274" s="5" t="inlineStr">
        <is>
          <t>REGIÕES/GRUPOS</t>
        </is>
      </c>
    </row>
    <row r="1275">
      <c r="A1275" s="20" t="n">
        <v>0</v>
      </c>
      <c r="B1275" s="21" t="inlineStr">
        <is>
          <t>ROXO</t>
        </is>
      </c>
      <c r="C1275" s="9" t="n">
        <v>1309.090909090909</v>
      </c>
      <c r="D1275" s="9" t="n">
        <v>0</v>
      </c>
      <c r="E1275" s="9" t="n">
        <v>1309.090909090909</v>
      </c>
      <c r="F1275" s="6" t="n">
        <v>0</v>
      </c>
      <c r="G1275" s="5" t="inlineStr">
        <is>
          <t>SEM GRUPO</t>
        </is>
      </c>
      <c r="H1275" s="5" t="inlineStr">
        <is>
          <t>MA</t>
        </is>
      </c>
      <c r="I1275" s="5" t="n">
        <v>1276</v>
      </c>
      <c r="J1275" s="5" t="inlineStr">
        <is>
          <t>Mapear + Prospectar</t>
        </is>
      </c>
      <c r="K1275" s="5" t="inlineStr">
        <is>
          <t>SEM REDE</t>
        </is>
      </c>
      <c r="L1275" s="5" t="inlineStr">
        <is>
          <t>MA</t>
        </is>
      </c>
      <c r="M1275" s="5" t="n">
        <v>1276</v>
      </c>
      <c r="N1275" s="9" t="n">
        <v>1537138.130000001</v>
      </c>
      <c r="O1275" s="19" t="n">
        <v>100.387808908046</v>
      </c>
      <c r="P1275" s="5" t="inlineStr">
        <is>
          <t>03 - NORTE + MA</t>
        </is>
      </c>
      <c r="Q1275" s="5" t="inlineStr">
        <is>
          <t>LARISSA PADILHA</t>
        </is>
      </c>
      <c r="R1275" s="5" t="inlineStr"/>
      <c r="S1275" s="5" t="inlineStr">
        <is>
          <t>42.149.466 LARISSA DA SILVA PADILHA - ME</t>
        </is>
      </c>
      <c r="T1275" s="5" t="inlineStr">
        <is>
          <t>ZV - NAO APLICAVEL</t>
        </is>
      </c>
      <c r="U1275" s="5" t="inlineStr"/>
      <c r="V1275" s="5" t="inlineStr">
        <is>
          <t>sem venda</t>
        </is>
      </c>
      <c r="W1275" s="5" t="inlineStr">
        <is>
          <t>REGIÕES/GRUPOS</t>
        </is>
      </c>
    </row>
    <row r="1276">
      <c r="A1276" s="20" t="n">
        <v>0</v>
      </c>
      <c r="B1276" s="21" t="inlineStr">
        <is>
          <t>ROXO</t>
        </is>
      </c>
      <c r="C1276" s="9" t="n">
        <v>10875</v>
      </c>
      <c r="D1276" s="9" t="n">
        <v>0</v>
      </c>
      <c r="E1276" s="9" t="n">
        <v>10875</v>
      </c>
      <c r="F1276" s="6" t="n">
        <v>0</v>
      </c>
      <c r="G1276" s="5" t="inlineStr">
        <is>
          <t>CIA DA SAUDE</t>
        </is>
      </c>
      <c r="H1276" s="5" t="inlineStr"/>
      <c r="I1276" s="5" t="n">
        <v>72</v>
      </c>
      <c r="J1276" s="5" t="inlineStr">
        <is>
          <t>Mapear + Prospectar</t>
        </is>
      </c>
      <c r="K1276" s="5" t="inlineStr">
        <is>
          <t>CIA DA SAUDE</t>
        </is>
      </c>
      <c r="L1276" s="5" t="inlineStr"/>
      <c r="M1276" s="5" t="n">
        <v>72</v>
      </c>
      <c r="N1276" s="9" t="n">
        <v>35479.27</v>
      </c>
      <c r="O1276" s="19" t="n">
        <v>41.06396990740741</v>
      </c>
      <c r="P1276" s="5" t="inlineStr">
        <is>
          <t>03 - NACIONAL</t>
        </is>
      </c>
      <c r="Q1276" s="5" t="inlineStr">
        <is>
          <t>JULIO GADRET</t>
        </is>
      </c>
      <c r="R1276" s="5" t="inlineStr"/>
      <c r="S1276" s="5" t="inlineStr">
        <is>
          <t>LG REPRESENTACOES LTDA - EPP</t>
        </is>
      </c>
      <c r="T1276" s="5" t="inlineStr">
        <is>
          <t>ZV - NAO APLICAVEL</t>
        </is>
      </c>
      <c r="U1276" s="5" t="inlineStr"/>
      <c r="V1276" s="5" t="inlineStr">
        <is>
          <t>sem venda</t>
        </is>
      </c>
      <c r="W1276" s="5" t="inlineStr">
        <is>
          <t>REDES/GRUPOS</t>
        </is>
      </c>
    </row>
    <row r="1277">
      <c r="A1277" s="20" t="n">
        <v>0</v>
      </c>
      <c r="B1277" s="21" t="inlineStr">
        <is>
          <t>ROXO</t>
        </is>
      </c>
      <c r="C1277" s="9" t="n">
        <v>1553.191489361702</v>
      </c>
      <c r="D1277" s="9" t="n">
        <v>0</v>
      </c>
      <c r="E1277" s="9" t="n">
        <v>1553.191489361702</v>
      </c>
      <c r="F1277" s="6" t="n">
        <v>0</v>
      </c>
      <c r="G1277" s="5" t="inlineStr">
        <is>
          <t>SEM GRUPO</t>
        </is>
      </c>
      <c r="H1277" s="5" t="inlineStr">
        <is>
          <t>SC</t>
        </is>
      </c>
      <c r="I1277" s="5" t="n">
        <v>1276</v>
      </c>
      <c r="J1277" s="5" t="inlineStr">
        <is>
          <t>Mapear + Prospectar</t>
        </is>
      </c>
      <c r="K1277" s="5" t="inlineStr">
        <is>
          <t>SEM REDE</t>
        </is>
      </c>
      <c r="L1277" s="5" t="inlineStr">
        <is>
          <t>SC</t>
        </is>
      </c>
      <c r="M1277" s="5" t="n">
        <v>1276</v>
      </c>
      <c r="N1277" s="9" t="n">
        <v>1537138.130000001</v>
      </c>
      <c r="O1277" s="19" t="n">
        <v>100.387808908046</v>
      </c>
      <c r="P1277" s="5" t="inlineStr">
        <is>
          <t>03 - SUL</t>
        </is>
      </c>
      <c r="Q1277" s="5" t="inlineStr">
        <is>
          <t>HEMANUELE DITZEL (MANU)</t>
        </is>
      </c>
      <c r="R1277" s="5" t="inlineStr"/>
      <c r="S1277" s="5" t="inlineStr">
        <is>
          <t>ZR - NAO APLICAVEL</t>
        </is>
      </c>
      <c r="T1277" s="5" t="inlineStr">
        <is>
          <t>HEMANUELE ROSA DITZEL</t>
        </is>
      </c>
      <c r="U1277" s="5" t="inlineStr"/>
      <c r="V1277" s="5" t="inlineStr">
        <is>
          <t>sem venda</t>
        </is>
      </c>
      <c r="W1277" s="5" t="inlineStr">
        <is>
          <t>REGIÕES/GRUPOS</t>
        </is>
      </c>
    </row>
    <row r="1278">
      <c r="A1278" s="20" t="n">
        <v>0</v>
      </c>
      <c r="B1278" s="21" t="inlineStr">
        <is>
          <t>ROXO</t>
        </is>
      </c>
      <c r="C1278" s="9" t="n">
        <v>6566.037735849057</v>
      </c>
      <c r="D1278" s="9" t="n">
        <v>0</v>
      </c>
      <c r="E1278" s="9" t="n">
        <v>6566.037735849057</v>
      </c>
      <c r="F1278" s="6" t="n">
        <v>0</v>
      </c>
      <c r="G1278" s="5" t="inlineStr">
        <is>
          <t>DIVINA TERRA</t>
        </is>
      </c>
      <c r="H1278" s="5" t="inlineStr"/>
      <c r="I1278" s="5" t="n">
        <v>53</v>
      </c>
      <c r="J1278" s="5" t="inlineStr">
        <is>
          <t>Mapear + Prospectar</t>
        </is>
      </c>
      <c r="K1278" s="5" t="inlineStr">
        <is>
          <t>DIVINA TERRA</t>
        </is>
      </c>
      <c r="L1278" s="5" t="inlineStr"/>
      <c r="M1278" s="5" t="n">
        <v>53</v>
      </c>
      <c r="N1278" s="9" t="n">
        <v>26524.04</v>
      </c>
      <c r="O1278" s="19" t="n">
        <v>41.70446540880504</v>
      </c>
      <c r="P1278" s="5" t="inlineStr">
        <is>
          <t>03 - NACIONAL</t>
        </is>
      </c>
      <c r="Q1278" s="5" t="inlineStr">
        <is>
          <t>DAIANE STAVICKI</t>
        </is>
      </c>
      <c r="R1278" s="5" t="inlineStr"/>
      <c r="S1278" s="5" t="inlineStr">
        <is>
          <t>ZR - NAO APLICAVEL</t>
        </is>
      </c>
      <c r="T1278" s="5" t="inlineStr">
        <is>
          <t>ZV - NAO APLICAVEL</t>
        </is>
      </c>
      <c r="U1278" s="5" t="inlineStr"/>
      <c r="V1278" s="5" t="inlineStr">
        <is>
          <t>sem venda</t>
        </is>
      </c>
      <c r="W1278" s="5" t="inlineStr">
        <is>
          <t>REDES/GRUPOS</t>
        </is>
      </c>
    </row>
    <row r="1279">
      <c r="A1279" s="20" t="n">
        <v>0</v>
      </c>
      <c r="B1279" s="21" t="inlineStr">
        <is>
          <t>ROXO</t>
        </is>
      </c>
      <c r="C1279" s="9" t="n">
        <v>1613.793103448276</v>
      </c>
      <c r="D1279" s="9" t="n">
        <v>0</v>
      </c>
      <c r="E1279" s="9" t="n">
        <v>1613.793103448276</v>
      </c>
      <c r="F1279" s="6" t="n">
        <v>0</v>
      </c>
      <c r="G1279" s="5" t="inlineStr">
        <is>
          <t>SEM GRUPO</t>
        </is>
      </c>
      <c r="H1279" s="5" t="inlineStr">
        <is>
          <t>PR</t>
        </is>
      </c>
      <c r="I1279" s="5" t="n">
        <v>1276</v>
      </c>
      <c r="J1279" s="5" t="inlineStr">
        <is>
          <t>Mapear + Prospectar</t>
        </is>
      </c>
      <c r="K1279" s="5" t="inlineStr">
        <is>
          <t>SEM REDE</t>
        </is>
      </c>
      <c r="L1279" s="5" t="inlineStr">
        <is>
          <t>PR</t>
        </is>
      </c>
      <c r="M1279" s="5" t="n">
        <v>1276</v>
      </c>
      <c r="N1279" s="9" t="n">
        <v>1537138.130000001</v>
      </c>
      <c r="O1279" s="19" t="n">
        <v>100.387808908046</v>
      </c>
      <c r="P1279" s="5" t="inlineStr">
        <is>
          <t>03 - SUL</t>
        </is>
      </c>
      <c r="Q1279" s="5" t="inlineStr">
        <is>
          <t>HEMANUELE DITZEL (MANU)</t>
        </is>
      </c>
      <c r="R1279" s="5" t="inlineStr"/>
      <c r="S1279" s="5" t="inlineStr">
        <is>
          <t>ZR - NAO APLICAVEL</t>
        </is>
      </c>
      <c r="T1279" s="5" t="inlineStr">
        <is>
          <t>HEMANUELE ROSA DITZEL</t>
        </is>
      </c>
      <c r="U1279" s="5" t="inlineStr"/>
      <c r="V1279" s="5" t="inlineStr">
        <is>
          <t>sem venda</t>
        </is>
      </c>
      <c r="W1279" s="5" t="inlineStr">
        <is>
          <t>REGIÕES/GRUPOS</t>
        </is>
      </c>
    </row>
    <row r="1280">
      <c r="A1280" s="20" t="n">
        <v>0</v>
      </c>
      <c r="B1280" s="21" t="inlineStr">
        <is>
          <t>ROXO</t>
        </is>
      </c>
      <c r="C1280" s="9" t="n">
        <v>1513.953488372093</v>
      </c>
      <c r="D1280" s="9" t="n">
        <v>0</v>
      </c>
      <c r="E1280" s="9" t="n">
        <v>1513.953488372093</v>
      </c>
      <c r="F1280" s="6" t="n">
        <v>0</v>
      </c>
      <c r="G1280" s="5" t="inlineStr">
        <is>
          <t>SEM GRUPO</t>
        </is>
      </c>
      <c r="H1280" s="5" t="inlineStr">
        <is>
          <t>SC</t>
        </is>
      </c>
      <c r="I1280" s="5" t="n">
        <v>1276</v>
      </c>
      <c r="J1280" s="5" t="inlineStr">
        <is>
          <t>Mapear + Prospectar</t>
        </is>
      </c>
      <c r="K1280" s="5" t="inlineStr">
        <is>
          <t>SEM REDE</t>
        </is>
      </c>
      <c r="L1280" s="5" t="inlineStr">
        <is>
          <t>SC</t>
        </is>
      </c>
      <c r="M1280" s="5" t="n">
        <v>1276</v>
      </c>
      <c r="N1280" s="9" t="n">
        <v>1537138.130000001</v>
      </c>
      <c r="O1280" s="19" t="n">
        <v>100.387808908046</v>
      </c>
      <c r="P1280" s="5" t="inlineStr">
        <is>
          <t>03 - SUL</t>
        </is>
      </c>
      <c r="Q1280" s="5" t="inlineStr">
        <is>
          <t>HEMANUELE DITZEL (MANU)</t>
        </is>
      </c>
      <c r="R1280" s="5" t="inlineStr"/>
      <c r="S1280" s="5" t="inlineStr">
        <is>
          <t>ZR - NAO APLICAVEL</t>
        </is>
      </c>
      <c r="T1280" s="5" t="inlineStr">
        <is>
          <t>HEMANUELE ROSA DITZEL</t>
        </is>
      </c>
      <c r="U1280" s="5" t="inlineStr"/>
      <c r="V1280" s="5" t="inlineStr">
        <is>
          <t>sem venda</t>
        </is>
      </c>
      <c r="W1280" s="5" t="inlineStr">
        <is>
          <t>REGIÕES/GRUPOS</t>
        </is>
      </c>
    </row>
    <row r="1281">
      <c r="A1281" s="20" t="n">
        <v>0</v>
      </c>
      <c r="B1281" s="21" t="inlineStr">
        <is>
          <t>ROXO</t>
        </is>
      </c>
      <c r="C1281" s="9" t="n">
        <v>1270.588235294118</v>
      </c>
      <c r="D1281" s="9" t="n">
        <v>0</v>
      </c>
      <c r="E1281" s="9" t="n">
        <v>1270.588235294118</v>
      </c>
      <c r="F1281" s="6" t="n">
        <v>0</v>
      </c>
      <c r="G1281" s="5" t="inlineStr">
        <is>
          <t>SEM GRUPO</t>
        </is>
      </c>
      <c r="H1281" s="5" t="inlineStr">
        <is>
          <t>CE</t>
        </is>
      </c>
      <c r="I1281" s="5" t="n">
        <v>1276</v>
      </c>
      <c r="J1281" s="5" t="inlineStr">
        <is>
          <t>Mapear + Prospectar</t>
        </is>
      </c>
      <c r="K1281" s="5" t="inlineStr">
        <is>
          <t>SEM REDE</t>
        </is>
      </c>
      <c r="L1281" s="5" t="inlineStr">
        <is>
          <t>CE</t>
        </is>
      </c>
      <c r="M1281" s="5" t="n">
        <v>1276</v>
      </c>
      <c r="N1281" s="9" t="n">
        <v>1537138.130000001</v>
      </c>
      <c r="O1281" s="19" t="n">
        <v>100.387808908046</v>
      </c>
      <c r="P1281" s="5" t="inlineStr">
        <is>
          <t>03 - NORDESTE (SEM MA)</t>
        </is>
      </c>
      <c r="Q1281" s="5" t="inlineStr">
        <is>
          <t>LARISSA PADILHA</t>
        </is>
      </c>
      <c r="R1281" s="5" t="inlineStr"/>
      <c r="S1281" s="5" t="inlineStr">
        <is>
          <t>42.149.466 LARISSA DA SILVA PADILHA - ME</t>
        </is>
      </c>
      <c r="T1281" s="5" t="inlineStr">
        <is>
          <t>ZV - NAO APLICAVEL</t>
        </is>
      </c>
      <c r="U1281" s="5" t="inlineStr"/>
      <c r="V1281" s="5" t="inlineStr">
        <is>
          <t>sem venda</t>
        </is>
      </c>
      <c r="W1281" s="5" t="inlineStr">
        <is>
          <t>REGIÕES/GRUPOS</t>
        </is>
      </c>
    </row>
    <row r="1282">
      <c r="A1282" s="20" t="n">
        <v>0</v>
      </c>
      <c r="B1282" s="21" t="inlineStr">
        <is>
          <t>ROXO</t>
        </is>
      </c>
      <c r="C1282" s="9" t="n">
        <v>1612.5</v>
      </c>
      <c r="D1282" s="9" t="n">
        <v>0</v>
      </c>
      <c r="E1282" s="9" t="n">
        <v>1612.5</v>
      </c>
      <c r="F1282" s="6" t="n">
        <v>0</v>
      </c>
      <c r="G1282" s="5" t="inlineStr">
        <is>
          <t>SEM GRUPO</t>
        </is>
      </c>
      <c r="H1282" s="5" t="inlineStr">
        <is>
          <t>RS</t>
        </is>
      </c>
      <c r="I1282" s="5" t="n">
        <v>1276</v>
      </c>
      <c r="J1282" s="5" t="inlineStr">
        <is>
          <t>Mapear + Prospectar</t>
        </is>
      </c>
      <c r="K1282" s="5" t="inlineStr">
        <is>
          <t>SEM REDE</t>
        </is>
      </c>
      <c r="L1282" s="5" t="inlineStr">
        <is>
          <t>RS</t>
        </is>
      </c>
      <c r="M1282" s="5" t="n">
        <v>1276</v>
      </c>
      <c r="N1282" s="9" t="n">
        <v>1537138.130000001</v>
      </c>
      <c r="O1282" s="19" t="n">
        <v>100.387808908046</v>
      </c>
      <c r="P1282" s="5" t="inlineStr">
        <is>
          <t>03 - SUL</t>
        </is>
      </c>
      <c r="Q1282" s="5" t="inlineStr">
        <is>
          <t>HEMANUELE DITZEL (MANU)</t>
        </is>
      </c>
      <c r="R1282" s="5" t="inlineStr"/>
      <c r="S1282" s="5" t="inlineStr">
        <is>
          <t>ZR - NAO APLICAVEL</t>
        </is>
      </c>
      <c r="T1282" s="5" t="inlineStr">
        <is>
          <t>HEMANUELE ROSA DITZEL</t>
        </is>
      </c>
      <c r="U1282" s="5" t="inlineStr"/>
      <c r="V1282" s="5" t="inlineStr">
        <is>
          <t>sem venda</t>
        </is>
      </c>
      <c r="W1282" s="5" t="inlineStr">
        <is>
          <t>REGIÕES/GRUPOS</t>
        </is>
      </c>
    </row>
    <row r="1283">
      <c r="A1283" s="20" t="n">
        <v>0</v>
      </c>
      <c r="B1283" s="21" t="inlineStr">
        <is>
          <t>ROXO</t>
        </is>
      </c>
      <c r="C1283" s="9" t="n">
        <v>1440</v>
      </c>
      <c r="D1283" s="9" t="n">
        <v>0</v>
      </c>
      <c r="E1283" s="9" t="n">
        <v>1440</v>
      </c>
      <c r="F1283" s="6" t="n">
        <v>0</v>
      </c>
      <c r="G1283" s="5" t="inlineStr">
        <is>
          <t>SEM GRUPO</t>
        </is>
      </c>
      <c r="H1283" s="5" t="inlineStr">
        <is>
          <t>BA</t>
        </is>
      </c>
      <c r="I1283" s="5" t="n">
        <v>1276</v>
      </c>
      <c r="J1283" s="5" t="inlineStr">
        <is>
          <t>Mapear + Prospectar</t>
        </is>
      </c>
      <c r="K1283" s="5" t="inlineStr">
        <is>
          <t>SEM REDE</t>
        </is>
      </c>
      <c r="L1283" s="5" t="inlineStr">
        <is>
          <t>BA</t>
        </is>
      </c>
      <c r="M1283" s="5" t="n">
        <v>1276</v>
      </c>
      <c r="N1283" s="9" t="n">
        <v>1537138.130000001</v>
      </c>
      <c r="O1283" s="19" t="n">
        <v>100.387808908046</v>
      </c>
      <c r="P1283" s="5" t="inlineStr">
        <is>
          <t>03 - NORDESTE (SEM MA)</t>
        </is>
      </c>
      <c r="Q1283" s="5" t="inlineStr">
        <is>
          <t>LARISSA PADILHA</t>
        </is>
      </c>
      <c r="R1283" s="5" t="inlineStr"/>
      <c r="S1283" s="5" t="inlineStr">
        <is>
          <t>42.149.466 LARISSA DA SILVA PADILHA - ME</t>
        </is>
      </c>
      <c r="T1283" s="5" t="inlineStr">
        <is>
          <t>ZV - NAO APLICAVEL</t>
        </is>
      </c>
      <c r="U1283" s="5" t="inlineStr"/>
      <c r="V1283" s="5" t="inlineStr">
        <is>
          <t>sem venda</t>
        </is>
      </c>
      <c r="W1283" s="5" t="inlineStr">
        <is>
          <t>REGIÕES/GRUPOS</t>
        </is>
      </c>
    </row>
    <row r="1284">
      <c r="A1284" s="20" t="n">
        <v>0</v>
      </c>
      <c r="B1284" s="21" t="inlineStr">
        <is>
          <t>ROXO</t>
        </is>
      </c>
      <c r="C1284" s="9" t="n">
        <v>1494.339622641509</v>
      </c>
      <c r="D1284" s="9" t="n">
        <v>0</v>
      </c>
      <c r="E1284" s="9" t="n">
        <v>1494.339622641509</v>
      </c>
      <c r="F1284" s="6" t="n">
        <v>0</v>
      </c>
      <c r="G1284" s="5" t="inlineStr">
        <is>
          <t>SEM GRUPO</t>
        </is>
      </c>
      <c r="H1284" s="5" t="inlineStr">
        <is>
          <t>GO</t>
        </is>
      </c>
      <c r="I1284" s="5" t="n">
        <v>1276</v>
      </c>
      <c r="J1284" s="5" t="inlineStr">
        <is>
          <t>Mapear + Prospectar</t>
        </is>
      </c>
      <c r="K1284" s="5" t="inlineStr">
        <is>
          <t>SEM REDE</t>
        </is>
      </c>
      <c r="L1284" s="5" t="inlineStr">
        <is>
          <t>GO</t>
        </is>
      </c>
      <c r="M1284" s="5" t="n">
        <v>1276</v>
      </c>
      <c r="N1284" s="9" t="n">
        <v>1537138.130000001</v>
      </c>
      <c r="O1284" s="19" t="n">
        <v>100.387808908046</v>
      </c>
      <c r="P1284" s="5" t="inlineStr">
        <is>
          <t>03 - CENTRO OESTE</t>
        </is>
      </c>
      <c r="Q1284" s="5" t="inlineStr">
        <is>
          <t>LARISSA PADILHA</t>
        </is>
      </c>
      <c r="R1284" s="5" t="inlineStr"/>
      <c r="S1284" s="5" t="inlineStr">
        <is>
          <t>42.149.466 LARISSA DA SILVA PADILHA - ME</t>
        </is>
      </c>
      <c r="T1284" s="5" t="inlineStr">
        <is>
          <t>ZV - NAO APLICAVEL</t>
        </is>
      </c>
      <c r="U1284" s="5" t="inlineStr"/>
      <c r="V1284" s="5" t="inlineStr">
        <is>
          <t>sem venda</t>
        </is>
      </c>
      <c r="W1284" s="5" t="inlineStr">
        <is>
          <t>REGIÕES/GRUPOS</t>
        </is>
      </c>
    </row>
    <row r="1285">
      <c r="A1285" s="20" t="n">
        <v>0</v>
      </c>
      <c r="B1285" s="21" t="inlineStr">
        <is>
          <t>ROXO</t>
        </is>
      </c>
      <c r="C1285" s="9" t="n">
        <v>900</v>
      </c>
      <c r="D1285" s="9" t="n">
        <v>0</v>
      </c>
      <c r="E1285" s="9" t="n">
        <v>900</v>
      </c>
      <c r="F1285" s="6" t="n">
        <v>0</v>
      </c>
      <c r="G1285" s="5" t="inlineStr">
        <is>
          <t>SEM GRUPO</t>
        </is>
      </c>
      <c r="H1285" s="5" t="inlineStr">
        <is>
          <t>MG</t>
        </is>
      </c>
      <c r="I1285" s="5" t="n">
        <v>1276</v>
      </c>
      <c r="J1285" s="5" t="inlineStr">
        <is>
          <t>Mapear + Prospectar</t>
        </is>
      </c>
      <c r="K1285" s="5" t="inlineStr">
        <is>
          <t>SEM REDE</t>
        </is>
      </c>
      <c r="L1285" s="5" t="inlineStr">
        <is>
          <t>MG</t>
        </is>
      </c>
      <c r="M1285" s="5" t="n">
        <v>1276</v>
      </c>
      <c r="N1285" s="9" t="n">
        <v>1537138.130000001</v>
      </c>
      <c r="O1285" s="19" t="n">
        <v>100.387808908046</v>
      </c>
      <c r="P1285" s="5" t="inlineStr">
        <is>
          <t>03 - RJ + ES + MG</t>
        </is>
      </c>
      <c r="Q1285" s="5" t="inlineStr">
        <is>
          <t>LARISSA PADILHA</t>
        </is>
      </c>
      <c r="R1285" s="5" t="inlineStr"/>
      <c r="S1285" s="5" t="inlineStr">
        <is>
          <t>42.149.466 LARISSA DA SILVA PADILHA - ME</t>
        </is>
      </c>
      <c r="T1285" s="5" t="inlineStr">
        <is>
          <t>ZV - NAO APLICAVEL</t>
        </is>
      </c>
      <c r="U1285" s="5" t="inlineStr"/>
      <c r="V1285" s="5" t="inlineStr">
        <is>
          <t>sem venda</t>
        </is>
      </c>
      <c r="W1285" s="5" t="inlineStr">
        <is>
          <t>REGIÕES/GRUPOS</t>
        </is>
      </c>
    </row>
    <row r="1286">
      <c r="A1286" s="20" t="n">
        <v>0</v>
      </c>
      <c r="B1286" s="21" t="inlineStr">
        <is>
          <t>ROXO</t>
        </is>
      </c>
      <c r="C1286" s="9" t="n">
        <v>1800</v>
      </c>
      <c r="D1286" s="9" t="n">
        <v>0</v>
      </c>
      <c r="E1286" s="9" t="n">
        <v>1800</v>
      </c>
      <c r="F1286" s="6" t="n">
        <v>0</v>
      </c>
      <c r="G1286" s="5" t="inlineStr">
        <is>
          <t>SEM GRUPO</t>
        </is>
      </c>
      <c r="H1286" s="5" t="inlineStr">
        <is>
          <t>RN</t>
        </is>
      </c>
      <c r="I1286" s="5" t="n">
        <v>1276</v>
      </c>
      <c r="J1286" s="5" t="inlineStr">
        <is>
          <t>Mapear + Prospectar</t>
        </is>
      </c>
      <c r="K1286" s="5" t="inlineStr">
        <is>
          <t>SEM REDE</t>
        </is>
      </c>
      <c r="L1286" s="5" t="inlineStr">
        <is>
          <t>RN</t>
        </is>
      </c>
      <c r="M1286" s="5" t="n">
        <v>1276</v>
      </c>
      <c r="N1286" s="9" t="n">
        <v>1537138.130000001</v>
      </c>
      <c r="O1286" s="19" t="n">
        <v>100.387808908046</v>
      </c>
      <c r="P1286" s="5" t="inlineStr">
        <is>
          <t>03 - NORDESTE (SEM MA)</t>
        </is>
      </c>
      <c r="Q1286" s="5" t="inlineStr">
        <is>
          <t>LARISSA PADILHA</t>
        </is>
      </c>
      <c r="R1286" s="5" t="inlineStr"/>
      <c r="S1286" s="5" t="inlineStr">
        <is>
          <t>42.149.466 LARISSA DA SILVA PADILHA - ME</t>
        </is>
      </c>
      <c r="T1286" s="5" t="inlineStr">
        <is>
          <t>ZV - NAO APLICAVEL</t>
        </is>
      </c>
      <c r="U1286" s="5" t="inlineStr"/>
      <c r="V1286" s="5" t="inlineStr">
        <is>
          <t>sem venda</t>
        </is>
      </c>
      <c r="W1286" s="5" t="inlineStr">
        <is>
          <t>REGIÕES/GRUPOS</t>
        </is>
      </c>
    </row>
    <row r="1287">
      <c r="A1287" s="20" t="n">
        <v>0</v>
      </c>
      <c r="B1287" s="21" t="inlineStr">
        <is>
          <t>ROXO</t>
        </is>
      </c>
      <c r="C1287" s="9" t="n">
        <v>1440</v>
      </c>
      <c r="D1287" s="9" t="n">
        <v>0</v>
      </c>
      <c r="E1287" s="9" t="n">
        <v>1440</v>
      </c>
      <c r="F1287" s="6" t="n">
        <v>0</v>
      </c>
      <c r="G1287" s="5" t="inlineStr">
        <is>
          <t>SEM GRUPO</t>
        </is>
      </c>
      <c r="H1287" s="5" t="inlineStr">
        <is>
          <t>MG</t>
        </is>
      </c>
      <c r="I1287" s="5" t="n">
        <v>1276</v>
      </c>
      <c r="J1287" s="5" t="inlineStr">
        <is>
          <t>Mapear + Prospectar</t>
        </is>
      </c>
      <c r="K1287" s="5" t="inlineStr">
        <is>
          <t>SEM REDE</t>
        </is>
      </c>
      <c r="L1287" s="5" t="inlineStr">
        <is>
          <t>MG</t>
        </is>
      </c>
      <c r="M1287" s="5" t="n">
        <v>1276</v>
      </c>
      <c r="N1287" s="9" t="n">
        <v>1537138.130000001</v>
      </c>
      <c r="O1287" s="19" t="n">
        <v>100.387808908046</v>
      </c>
      <c r="P1287" s="5" t="inlineStr">
        <is>
          <t>03 - RJ + ES + MG</t>
        </is>
      </c>
      <c r="Q1287" s="5" t="inlineStr">
        <is>
          <t>LARISSA PADILHA</t>
        </is>
      </c>
      <c r="R1287" s="5" t="inlineStr"/>
      <c r="S1287" s="5" t="inlineStr">
        <is>
          <t>42.149.466 LARISSA DA SILVA PADILHA - ME</t>
        </is>
      </c>
      <c r="T1287" s="5" t="inlineStr">
        <is>
          <t>ZV - NAO APLICAVEL</t>
        </is>
      </c>
      <c r="U1287" s="5" t="inlineStr"/>
      <c r="V1287" s="5" t="inlineStr">
        <is>
          <t>sem venda</t>
        </is>
      </c>
      <c r="W1287" s="5" t="inlineStr">
        <is>
          <t>REGIÕES/GRUPOS</t>
        </is>
      </c>
    </row>
    <row r="1288">
      <c r="A1288" s="20" t="n">
        <v>0</v>
      </c>
      <c r="B1288" s="21" t="inlineStr">
        <is>
          <t>ROXO</t>
        </is>
      </c>
      <c r="C1288" s="9" t="n">
        <v>1270.588235294118</v>
      </c>
      <c r="D1288" s="9" t="n">
        <v>0</v>
      </c>
      <c r="E1288" s="9" t="n">
        <v>1270.588235294118</v>
      </c>
      <c r="F1288" s="6" t="n">
        <v>0</v>
      </c>
      <c r="G1288" s="5" t="inlineStr">
        <is>
          <t>SEM GRUPO</t>
        </is>
      </c>
      <c r="H1288" s="5" t="inlineStr">
        <is>
          <t>CE</t>
        </is>
      </c>
      <c r="I1288" s="5" t="n">
        <v>1276</v>
      </c>
      <c r="J1288" s="5" t="inlineStr">
        <is>
          <t>Mapear + Prospectar</t>
        </is>
      </c>
      <c r="K1288" s="5" t="inlineStr">
        <is>
          <t>SEM REDE</t>
        </is>
      </c>
      <c r="L1288" s="5" t="inlineStr">
        <is>
          <t>CE</t>
        </is>
      </c>
      <c r="M1288" s="5" t="n">
        <v>1276</v>
      </c>
      <c r="N1288" s="9" t="n">
        <v>1537138.130000001</v>
      </c>
      <c r="O1288" s="19" t="n">
        <v>100.387808908046</v>
      </c>
      <c r="P1288" s="5" t="inlineStr">
        <is>
          <t>03 - NORDESTE (SEM MA)</t>
        </is>
      </c>
      <c r="Q1288" s="5" t="inlineStr">
        <is>
          <t>LARISSA PADILHA</t>
        </is>
      </c>
      <c r="R1288" s="5" t="inlineStr"/>
      <c r="S1288" s="5" t="inlineStr">
        <is>
          <t>42.149.466 LARISSA DA SILVA PADILHA - ME</t>
        </is>
      </c>
      <c r="T1288" s="5" t="inlineStr">
        <is>
          <t>ZV - NAO APLICAVEL</t>
        </is>
      </c>
      <c r="U1288" s="5" t="inlineStr"/>
      <c r="V1288" s="5" t="inlineStr">
        <is>
          <t>sem venda</t>
        </is>
      </c>
      <c r="W1288" s="5" t="inlineStr">
        <is>
          <t>REGIÕES/GRUPOS</t>
        </is>
      </c>
    </row>
    <row r="1289">
      <c r="A1289" s="20" t="n">
        <v>0</v>
      </c>
      <c r="B1289" s="21" t="inlineStr">
        <is>
          <t>ROXO</t>
        </is>
      </c>
      <c r="C1289" s="9" t="n">
        <v>1553.191489361702</v>
      </c>
      <c r="D1289" s="9" t="n">
        <v>0</v>
      </c>
      <c r="E1289" s="9" t="n">
        <v>1553.191489361702</v>
      </c>
      <c r="F1289" s="6" t="n">
        <v>0</v>
      </c>
      <c r="G1289" s="5" t="inlineStr">
        <is>
          <t>SEM GRUPO</t>
        </is>
      </c>
      <c r="H1289" s="5" t="inlineStr">
        <is>
          <t>SC</t>
        </is>
      </c>
      <c r="I1289" s="5" t="n">
        <v>1276</v>
      </c>
      <c r="J1289" s="5" t="inlineStr">
        <is>
          <t>Mapear + Prospectar</t>
        </is>
      </c>
      <c r="K1289" s="5" t="inlineStr">
        <is>
          <t>SEM REDE</t>
        </is>
      </c>
      <c r="L1289" s="5" t="inlineStr">
        <is>
          <t>SC</t>
        </is>
      </c>
      <c r="M1289" s="5" t="n">
        <v>1276</v>
      </c>
      <c r="N1289" s="9" t="n">
        <v>1537138.130000001</v>
      </c>
      <c r="O1289" s="19" t="n">
        <v>100.387808908046</v>
      </c>
      <c r="P1289" s="5" t="inlineStr">
        <is>
          <t>03 - SUL</t>
        </is>
      </c>
      <c r="Q1289" s="5" t="inlineStr">
        <is>
          <t>HEMANUELE DITZEL (MANU)</t>
        </is>
      </c>
      <c r="R1289" s="5" t="inlineStr"/>
      <c r="S1289" s="5" t="inlineStr">
        <is>
          <t>LG REPRESENTACOES LTDA - EPP</t>
        </is>
      </c>
      <c r="T1289" s="5" t="inlineStr">
        <is>
          <t>ZV - NAO APLICAVEL</t>
        </is>
      </c>
      <c r="U1289" s="5" t="inlineStr"/>
      <c r="V1289" s="5" t="inlineStr">
        <is>
          <t>sem venda</t>
        </is>
      </c>
      <c r="W1289" s="5" t="inlineStr">
        <is>
          <t>REGIÕES/GRUPOS</t>
        </is>
      </c>
    </row>
    <row r="1290">
      <c r="A1290" s="20" t="n">
        <v>0</v>
      </c>
      <c r="B1290" s="21" t="inlineStr">
        <is>
          <t>ROXO</t>
        </is>
      </c>
      <c r="C1290" s="9" t="n">
        <v>1200</v>
      </c>
      <c r="D1290" s="9" t="n">
        <v>0</v>
      </c>
      <c r="E1290" s="9" t="n">
        <v>1200</v>
      </c>
      <c r="F1290" s="6" t="n">
        <v>0</v>
      </c>
      <c r="G1290" s="5" t="inlineStr">
        <is>
          <t>SEM GRUPO</t>
        </is>
      </c>
      <c r="H1290" s="5" t="inlineStr">
        <is>
          <t>DF</t>
        </is>
      </c>
      <c r="I1290" s="5" t="n">
        <v>1276</v>
      </c>
      <c r="J1290" s="5" t="inlineStr">
        <is>
          <t>Mapear + Prospectar</t>
        </is>
      </c>
      <c r="K1290" s="5" t="inlineStr">
        <is>
          <t>SEM REDE</t>
        </is>
      </c>
      <c r="L1290" s="5" t="inlineStr">
        <is>
          <t>DF</t>
        </is>
      </c>
      <c r="M1290" s="5" t="n">
        <v>1276</v>
      </c>
      <c r="N1290" s="9" t="n">
        <v>1537138.130000001</v>
      </c>
      <c r="O1290" s="19" t="n">
        <v>100.387808908046</v>
      </c>
      <c r="P1290" s="5" t="inlineStr">
        <is>
          <t>03 - CENTRO OESTE</t>
        </is>
      </c>
      <c r="Q1290" s="5" t="inlineStr">
        <is>
          <t>LARISSA PADILHA</t>
        </is>
      </c>
      <c r="R1290" s="5" t="inlineStr"/>
      <c r="S1290" s="5" t="inlineStr">
        <is>
          <t>42.149.466 LARISSA DA SILVA PADILHA - ME</t>
        </is>
      </c>
      <c r="T1290" s="5" t="inlineStr">
        <is>
          <t>ZV - NAO APLICAVEL</t>
        </is>
      </c>
      <c r="U1290" s="5" t="inlineStr"/>
      <c r="V1290" s="5" t="inlineStr">
        <is>
          <t>sem venda</t>
        </is>
      </c>
      <c r="W1290" s="5" t="inlineStr">
        <is>
          <t>REGIÕES/GRUPOS</t>
        </is>
      </c>
    </row>
    <row r="1291">
      <c r="A1291" s="20" t="n">
        <v>0</v>
      </c>
      <c r="B1291" s="21" t="inlineStr">
        <is>
          <t>ROXO</t>
        </is>
      </c>
      <c r="C1291" s="9" t="n">
        <v>1800</v>
      </c>
      <c r="D1291" s="9" t="n">
        <v>0</v>
      </c>
      <c r="E1291" s="9" t="n">
        <v>1800</v>
      </c>
      <c r="F1291" s="6" t="n">
        <v>0</v>
      </c>
      <c r="G1291" s="5" t="inlineStr">
        <is>
          <t>SEM GRUPO</t>
        </is>
      </c>
      <c r="H1291" s="5" t="inlineStr">
        <is>
          <t>RO</t>
        </is>
      </c>
      <c r="I1291" s="5" t="n">
        <v>1276</v>
      </c>
      <c r="J1291" s="5" t="inlineStr">
        <is>
          <t>Mapear + Prospectar</t>
        </is>
      </c>
      <c r="K1291" s="5" t="inlineStr">
        <is>
          <t>SEM REDE</t>
        </is>
      </c>
      <c r="L1291" s="5" t="inlineStr">
        <is>
          <t>RO</t>
        </is>
      </c>
      <c r="M1291" s="5" t="n">
        <v>1276</v>
      </c>
      <c r="N1291" s="9" t="n">
        <v>1537138.130000001</v>
      </c>
      <c r="O1291" s="19" t="n">
        <v>100.387808908046</v>
      </c>
      <c r="P1291" s="5" t="inlineStr">
        <is>
          <t>03 - NORTE + MA</t>
        </is>
      </c>
      <c r="Q1291" s="5" t="inlineStr">
        <is>
          <t>LARISSA PADILHA</t>
        </is>
      </c>
      <c r="R1291" s="5" t="inlineStr"/>
      <c r="S1291" s="5" t="inlineStr">
        <is>
          <t>42.149.466 LARISSA DA SILVA PADILHA - ME</t>
        </is>
      </c>
      <c r="T1291" s="5" t="inlineStr">
        <is>
          <t>ZV - NAO APLICAVEL</t>
        </is>
      </c>
      <c r="U1291" s="5" t="inlineStr"/>
      <c r="V1291" s="5" t="inlineStr">
        <is>
          <t>sem venda</t>
        </is>
      </c>
      <c r="W1291" s="5" t="inlineStr">
        <is>
          <t>REGIÕES/GRUPOS</t>
        </is>
      </c>
    </row>
    <row r="1292">
      <c r="A1292" s="20" t="n">
        <v>0</v>
      </c>
      <c r="B1292" s="21" t="inlineStr">
        <is>
          <t>ROXO</t>
        </is>
      </c>
      <c r="C1292" s="9" t="n">
        <v>1553.191489361702</v>
      </c>
      <c r="D1292" s="9" t="n">
        <v>0</v>
      </c>
      <c r="E1292" s="9" t="n">
        <v>1553.191489361702</v>
      </c>
      <c r="F1292" s="6" t="n">
        <v>0</v>
      </c>
      <c r="G1292" s="5" t="inlineStr">
        <is>
          <t>SEM GRUPO</t>
        </is>
      </c>
      <c r="H1292" s="5" t="inlineStr">
        <is>
          <t>SC</t>
        </is>
      </c>
      <c r="I1292" s="5" t="n">
        <v>1276</v>
      </c>
      <c r="J1292" s="5" t="inlineStr">
        <is>
          <t>Mapear + Prospectar</t>
        </is>
      </c>
      <c r="K1292" s="5" t="inlineStr">
        <is>
          <t>SEM REDE</t>
        </is>
      </c>
      <c r="L1292" s="5" t="inlineStr">
        <is>
          <t>SC</t>
        </is>
      </c>
      <c r="M1292" s="5" t="n">
        <v>1276</v>
      </c>
      <c r="N1292" s="9" t="n">
        <v>1537138.130000001</v>
      </c>
      <c r="O1292" s="19" t="n">
        <v>100.387808908046</v>
      </c>
      <c r="P1292" s="5" t="inlineStr">
        <is>
          <t>03 - SUL</t>
        </is>
      </c>
      <c r="Q1292" s="5" t="inlineStr">
        <is>
          <t>HEMANUELE DITZEL (MANU)</t>
        </is>
      </c>
      <c r="R1292" s="5" t="inlineStr"/>
      <c r="S1292" s="5" t="inlineStr">
        <is>
          <t>ZR - NAO APLICAVEL</t>
        </is>
      </c>
      <c r="T1292" s="5" t="inlineStr">
        <is>
          <t>HEMANUELE ROSA DITZEL</t>
        </is>
      </c>
      <c r="U1292" s="5" t="inlineStr"/>
      <c r="V1292" s="5" t="inlineStr">
        <is>
          <t>sem venda</t>
        </is>
      </c>
      <c r="W1292" s="5" t="inlineStr">
        <is>
          <t>REGIÕES/GRUPOS</t>
        </is>
      </c>
    </row>
    <row r="1293">
      <c r="A1293" s="20" t="n">
        <v>0</v>
      </c>
      <c r="B1293" s="21" t="inlineStr">
        <is>
          <t>ROXO</t>
        </is>
      </c>
      <c r="C1293" s="9" t="n">
        <v>1582.758620689655</v>
      </c>
      <c r="D1293" s="9" t="n">
        <v>0</v>
      </c>
      <c r="E1293" s="9" t="n">
        <v>1582.758620689655</v>
      </c>
      <c r="F1293" s="6" t="n">
        <v>0</v>
      </c>
      <c r="G1293" s="5" t="inlineStr">
        <is>
          <t>SEM GRUPO</t>
        </is>
      </c>
      <c r="H1293" s="5" t="inlineStr">
        <is>
          <t>RS</t>
        </is>
      </c>
      <c r="I1293" s="5" t="n">
        <v>1276</v>
      </c>
      <c r="J1293" s="5" t="inlineStr">
        <is>
          <t>Mapear + Prospectar</t>
        </is>
      </c>
      <c r="K1293" s="5" t="inlineStr">
        <is>
          <t>SEM REDE</t>
        </is>
      </c>
      <c r="L1293" s="5" t="inlineStr">
        <is>
          <t>RS</t>
        </is>
      </c>
      <c r="M1293" s="5" t="n">
        <v>1276</v>
      </c>
      <c r="N1293" s="9" t="n">
        <v>1537138.130000001</v>
      </c>
      <c r="O1293" s="19" t="n">
        <v>100.387808908046</v>
      </c>
      <c r="P1293" s="5" t="inlineStr">
        <is>
          <t>03 - SUL</t>
        </is>
      </c>
      <c r="Q1293" s="5" t="inlineStr">
        <is>
          <t>HEMANUELE DITZEL (MANU)</t>
        </is>
      </c>
      <c r="R1293" s="5" t="inlineStr"/>
      <c r="S1293" s="5" t="inlineStr">
        <is>
          <t>ZR - NAO APLICAVEL</t>
        </is>
      </c>
      <c r="T1293" s="5" t="inlineStr">
        <is>
          <t>HEMANUELE ROSA DITZEL</t>
        </is>
      </c>
      <c r="U1293" s="5" t="inlineStr"/>
      <c r="V1293" s="5" t="inlineStr">
        <is>
          <t>sem venda</t>
        </is>
      </c>
      <c r="W1293" s="5" t="inlineStr">
        <is>
          <t>REGIÕES/GRUPOS</t>
        </is>
      </c>
    </row>
    <row r="1294">
      <c r="A1294" s="20" t="n">
        <v>0</v>
      </c>
      <c r="B1294" s="21" t="inlineStr">
        <is>
          <t>ROXO</t>
        </is>
      </c>
      <c r="C1294" s="9" t="n">
        <v>1582.758620689655</v>
      </c>
      <c r="D1294" s="9" t="n">
        <v>0</v>
      </c>
      <c r="E1294" s="9" t="n">
        <v>1582.758620689655</v>
      </c>
      <c r="F1294" s="6" t="n">
        <v>0</v>
      </c>
      <c r="G1294" s="5" t="inlineStr">
        <is>
          <t>SEM GRUPO</t>
        </is>
      </c>
      <c r="H1294" s="5" t="inlineStr">
        <is>
          <t>RS</t>
        </is>
      </c>
      <c r="I1294" s="5" t="n">
        <v>1276</v>
      </c>
      <c r="J1294" s="5" t="inlineStr">
        <is>
          <t>Mapear + Prospectar</t>
        </is>
      </c>
      <c r="K1294" s="5" t="inlineStr">
        <is>
          <t>SEM REDE</t>
        </is>
      </c>
      <c r="L1294" s="5" t="inlineStr">
        <is>
          <t>RS</t>
        </is>
      </c>
      <c r="M1294" s="5" t="n">
        <v>1276</v>
      </c>
      <c r="N1294" s="9" t="n">
        <v>1537138.130000001</v>
      </c>
      <c r="O1294" s="19" t="n">
        <v>100.387808908046</v>
      </c>
      <c r="P1294" s="5" t="inlineStr">
        <is>
          <t>03 - SUL</t>
        </is>
      </c>
      <c r="Q1294" s="5" t="inlineStr">
        <is>
          <t>HEMANUELE DITZEL (MANU)</t>
        </is>
      </c>
      <c r="R1294" s="5" t="inlineStr"/>
      <c r="S1294" s="5" t="inlineStr">
        <is>
          <t>ZR - NAO APLICAVEL</t>
        </is>
      </c>
      <c r="T1294" s="5" t="inlineStr">
        <is>
          <t>HEMANUELE ROSA DITZEL</t>
        </is>
      </c>
      <c r="U1294" s="5" t="inlineStr"/>
      <c r="V1294" s="5" t="inlineStr">
        <is>
          <t>sem venda</t>
        </is>
      </c>
      <c r="W1294" s="5" t="inlineStr">
        <is>
          <t>REGIÕES/GRUPOS</t>
        </is>
      </c>
    </row>
    <row r="1295">
      <c r="A1295" s="20" t="n">
        <v>0</v>
      </c>
      <c r="B1295" s="21" t="inlineStr">
        <is>
          <t>ROXO</t>
        </is>
      </c>
      <c r="C1295" s="9" t="n">
        <v>1440</v>
      </c>
      <c r="D1295" s="9" t="n">
        <v>0</v>
      </c>
      <c r="E1295" s="9" t="n">
        <v>1440</v>
      </c>
      <c r="F1295" s="6" t="n">
        <v>0</v>
      </c>
      <c r="G1295" s="5" t="inlineStr">
        <is>
          <t>SEM GRUPO</t>
        </is>
      </c>
      <c r="H1295" s="5" t="inlineStr">
        <is>
          <t>MG</t>
        </is>
      </c>
      <c r="I1295" s="5" t="n">
        <v>1276</v>
      </c>
      <c r="J1295" s="5" t="inlineStr">
        <is>
          <t>Mapear + Prospectar</t>
        </is>
      </c>
      <c r="K1295" s="5" t="inlineStr">
        <is>
          <t>SEM REDE</t>
        </is>
      </c>
      <c r="L1295" s="5" t="inlineStr">
        <is>
          <t>MG</t>
        </is>
      </c>
      <c r="M1295" s="5" t="n">
        <v>1276</v>
      </c>
      <c r="N1295" s="9" t="n">
        <v>1537138.130000001</v>
      </c>
      <c r="O1295" s="19" t="n">
        <v>100.387808908046</v>
      </c>
      <c r="P1295" s="5" t="inlineStr">
        <is>
          <t>03 - RJ + ES + MG</t>
        </is>
      </c>
      <c r="Q1295" s="5" t="inlineStr">
        <is>
          <t>LARISSA PADILHA</t>
        </is>
      </c>
      <c r="R1295" s="5" t="inlineStr"/>
      <c r="S1295" s="5" t="inlineStr">
        <is>
          <t>42.149.466 LARISSA DA SILVA PADILHA - ME</t>
        </is>
      </c>
      <c r="T1295" s="5" t="inlineStr">
        <is>
          <t>ZV - NAO APLICAVEL</t>
        </is>
      </c>
      <c r="U1295" s="5" t="inlineStr"/>
      <c r="V1295" s="5" t="inlineStr">
        <is>
          <t>sem venda</t>
        </is>
      </c>
      <c r="W1295" s="5" t="inlineStr">
        <is>
          <t>REGIÕES/GRUPOS</t>
        </is>
      </c>
    </row>
    <row r="1296">
      <c r="A1296" s="20" t="n">
        <v>0</v>
      </c>
      <c r="B1296" s="21" t="inlineStr">
        <is>
          <t>ROXO</t>
        </is>
      </c>
      <c r="C1296" s="9" t="n">
        <v>6566.037735849057</v>
      </c>
      <c r="D1296" s="9" t="n">
        <v>0</v>
      </c>
      <c r="E1296" s="9" t="n">
        <v>6566.037735849057</v>
      </c>
      <c r="F1296" s="6" t="n">
        <v>0</v>
      </c>
      <c r="G1296" s="5" t="inlineStr">
        <is>
          <t>DIVINA TERRA</t>
        </is>
      </c>
      <c r="H1296" s="5" t="inlineStr"/>
      <c r="I1296" s="5" t="n">
        <v>53</v>
      </c>
      <c r="J1296" s="5" t="inlineStr">
        <is>
          <t>Mapear + Prospectar</t>
        </is>
      </c>
      <c r="K1296" s="5" t="inlineStr">
        <is>
          <t>DIVINA TERRA</t>
        </is>
      </c>
      <c r="L1296" s="5" t="inlineStr"/>
      <c r="M1296" s="5" t="n">
        <v>53</v>
      </c>
      <c r="N1296" s="9" t="n">
        <v>26524.04</v>
      </c>
      <c r="O1296" s="19" t="n">
        <v>41.70446540880504</v>
      </c>
      <c r="P1296" s="5" t="inlineStr">
        <is>
          <t>03 - NACIONAL</t>
        </is>
      </c>
      <c r="Q1296" s="5" t="inlineStr">
        <is>
          <t>DAIANE STAVICKI</t>
        </is>
      </c>
      <c r="R1296" s="5" t="inlineStr"/>
      <c r="S1296" s="5" t="inlineStr">
        <is>
          <t>ZR - NAO APLICAVEL</t>
        </is>
      </c>
      <c r="T1296" s="5" t="inlineStr">
        <is>
          <t>ZV - NAO APLICAVEL</t>
        </is>
      </c>
      <c r="U1296" s="5" t="inlineStr"/>
      <c r="V1296" s="5" t="inlineStr">
        <is>
          <t>sem venda</t>
        </is>
      </c>
      <c r="W1296" s="5" t="inlineStr">
        <is>
          <t>REDES/GRUPOS</t>
        </is>
      </c>
    </row>
    <row r="1297">
      <c r="A1297" s="20" t="n">
        <v>0</v>
      </c>
      <c r="B1297" s="21" t="inlineStr">
        <is>
          <t>ROXO</t>
        </is>
      </c>
      <c r="C1297" s="9" t="n">
        <v>1515.789473684211</v>
      </c>
      <c r="D1297" s="9" t="n">
        <v>0</v>
      </c>
      <c r="E1297" s="9" t="n">
        <v>1515.789473684211</v>
      </c>
      <c r="F1297" s="6" t="n">
        <v>0</v>
      </c>
      <c r="G1297" s="5" t="inlineStr">
        <is>
          <t>SEM GRUPO</t>
        </is>
      </c>
      <c r="H1297" s="5" t="inlineStr">
        <is>
          <t>PE</t>
        </is>
      </c>
      <c r="I1297" s="5" t="n">
        <v>1276</v>
      </c>
      <c r="J1297" s="5" t="inlineStr">
        <is>
          <t>Mapear + Prospectar</t>
        </is>
      </c>
      <c r="K1297" s="5" t="inlineStr">
        <is>
          <t>SEM REDE</t>
        </is>
      </c>
      <c r="L1297" s="5" t="inlineStr">
        <is>
          <t>PE</t>
        </is>
      </c>
      <c r="M1297" s="5" t="n">
        <v>1276</v>
      </c>
      <c r="N1297" s="9" t="n">
        <v>1537138.130000001</v>
      </c>
      <c r="O1297" s="19" t="n">
        <v>100.387808908046</v>
      </c>
      <c r="P1297" s="5" t="inlineStr">
        <is>
          <t>03 - NORDESTE (SEM MA)</t>
        </is>
      </c>
      <c r="Q1297" s="5" t="inlineStr">
        <is>
          <t>LARISSA PADILHA</t>
        </is>
      </c>
      <c r="R1297" s="5" t="inlineStr"/>
      <c r="S1297" s="5" t="inlineStr">
        <is>
          <t>42.149.466 LARISSA DA SILVA PADILHA - ME</t>
        </is>
      </c>
      <c r="T1297" s="5" t="inlineStr">
        <is>
          <t>ZV - NAO APLICAVEL</t>
        </is>
      </c>
      <c r="U1297" s="5" t="inlineStr"/>
      <c r="V1297" s="5" t="inlineStr">
        <is>
          <t>sem venda</t>
        </is>
      </c>
      <c r="W1297" s="5" t="inlineStr">
        <is>
          <t>REGIÕES/GRUPOS</t>
        </is>
      </c>
    </row>
    <row r="1298">
      <c r="A1298" s="20" t="n">
        <v>0</v>
      </c>
      <c r="B1298" s="21" t="inlineStr">
        <is>
          <t>ROXO</t>
        </is>
      </c>
      <c r="C1298" s="9" t="n">
        <v>1252.173913043478</v>
      </c>
      <c r="D1298" s="9" t="n">
        <v>0</v>
      </c>
      <c r="E1298" s="9" t="n">
        <v>1252.173913043478</v>
      </c>
      <c r="F1298" s="6" t="n">
        <v>0</v>
      </c>
      <c r="G1298" s="5" t="inlineStr">
        <is>
          <t>SEM GRUPO</t>
        </is>
      </c>
      <c r="H1298" s="5" t="inlineStr">
        <is>
          <t>ES</t>
        </is>
      </c>
      <c r="I1298" s="5" t="n">
        <v>1276</v>
      </c>
      <c r="J1298" s="5" t="inlineStr">
        <is>
          <t>Mapear + Prospectar</t>
        </is>
      </c>
      <c r="K1298" s="5" t="inlineStr">
        <is>
          <t>SEM REDE</t>
        </is>
      </c>
      <c r="L1298" s="5" t="inlineStr">
        <is>
          <t>ES</t>
        </is>
      </c>
      <c r="M1298" s="5" t="n">
        <v>1276</v>
      </c>
      <c r="N1298" s="9" t="n">
        <v>1537138.130000001</v>
      </c>
      <c r="O1298" s="19" t="n">
        <v>100.387808908046</v>
      </c>
      <c r="P1298" s="5" t="inlineStr">
        <is>
          <t>03 - RJ + ES + MG</t>
        </is>
      </c>
      <c r="Q1298" s="5" t="inlineStr">
        <is>
          <t>LARISSA PADILHA</t>
        </is>
      </c>
      <c r="R1298" s="5" t="inlineStr"/>
      <c r="S1298" s="5" t="inlineStr">
        <is>
          <t>42.149.466 LARISSA DA SILVA PADILHA - ME</t>
        </is>
      </c>
      <c r="T1298" s="5" t="inlineStr">
        <is>
          <t>ZV - NAO APLICAVEL</t>
        </is>
      </c>
      <c r="U1298" s="5" t="inlineStr"/>
      <c r="V1298" s="5" t="inlineStr">
        <is>
          <t>sem venda</t>
        </is>
      </c>
      <c r="W1298" s="5" t="inlineStr">
        <is>
          <t>REGIÕES/GRUPOS</t>
        </is>
      </c>
    </row>
    <row r="1299">
      <c r="A1299" s="20" t="n">
        <v>0</v>
      </c>
      <c r="B1299" s="21" t="inlineStr">
        <is>
          <t>ROXO</t>
        </is>
      </c>
      <c r="C1299" s="9" t="n">
        <v>1440</v>
      </c>
      <c r="D1299" s="9" t="n">
        <v>0</v>
      </c>
      <c r="E1299" s="9" t="n">
        <v>1440</v>
      </c>
      <c r="F1299" s="6" t="n">
        <v>0</v>
      </c>
      <c r="G1299" s="5" t="inlineStr">
        <is>
          <t>SEM GRUPO</t>
        </is>
      </c>
      <c r="H1299" s="5" t="inlineStr">
        <is>
          <t>MG</t>
        </is>
      </c>
      <c r="I1299" s="5" t="n">
        <v>1276</v>
      </c>
      <c r="J1299" s="5" t="inlineStr">
        <is>
          <t>Mapear + Prospectar</t>
        </is>
      </c>
      <c r="K1299" s="5" t="inlineStr">
        <is>
          <t>SEM REDE</t>
        </is>
      </c>
      <c r="L1299" s="5" t="inlineStr">
        <is>
          <t>MG</t>
        </is>
      </c>
      <c r="M1299" s="5" t="n">
        <v>1276</v>
      </c>
      <c r="N1299" s="9" t="n">
        <v>1537138.130000001</v>
      </c>
      <c r="O1299" s="19" t="n">
        <v>100.387808908046</v>
      </c>
      <c r="P1299" s="5" t="inlineStr">
        <is>
          <t>03 - RJ + ES + MG</t>
        </is>
      </c>
      <c r="Q1299" s="5" t="inlineStr">
        <is>
          <t>LARISSA PADILHA</t>
        </is>
      </c>
      <c r="R1299" s="5" t="inlineStr"/>
      <c r="S1299" s="5" t="inlineStr">
        <is>
          <t>42.149.466 LARISSA DA SILVA PADILHA - ME</t>
        </is>
      </c>
      <c r="T1299" s="5" t="inlineStr">
        <is>
          <t>ZV - NAO APLICAVEL</t>
        </is>
      </c>
      <c r="U1299" s="5" t="inlineStr"/>
      <c r="V1299" s="5" t="inlineStr">
        <is>
          <t>sem venda</t>
        </is>
      </c>
      <c r="W1299" s="5" t="inlineStr">
        <is>
          <t>REGIÕES/GRUPOS</t>
        </is>
      </c>
    </row>
    <row r="1300">
      <c r="A1300" s="20" t="n">
        <v>0</v>
      </c>
      <c r="B1300" s="21" t="inlineStr">
        <is>
          <t>ROXO</t>
        </is>
      </c>
      <c r="C1300" s="9" t="n">
        <v>1600</v>
      </c>
      <c r="D1300" s="9" t="n">
        <v>0</v>
      </c>
      <c r="E1300" s="9" t="n">
        <v>1600</v>
      </c>
      <c r="F1300" s="6" t="n">
        <v>0</v>
      </c>
      <c r="G1300" s="5" t="inlineStr">
        <is>
          <t>SEM GRUPO</t>
        </is>
      </c>
      <c r="H1300" s="5" t="inlineStr">
        <is>
          <t>AL</t>
        </is>
      </c>
      <c r="I1300" s="5" t="n">
        <v>1276</v>
      </c>
      <c r="J1300" s="5" t="inlineStr">
        <is>
          <t>Mapear + Prospectar</t>
        </is>
      </c>
      <c r="K1300" s="5" t="inlineStr">
        <is>
          <t>SEM REDE</t>
        </is>
      </c>
      <c r="L1300" s="5" t="inlineStr">
        <is>
          <t>AL</t>
        </is>
      </c>
      <c r="M1300" s="5" t="n">
        <v>1276</v>
      </c>
      <c r="N1300" s="9" t="n">
        <v>1537138.130000001</v>
      </c>
      <c r="O1300" s="19" t="n">
        <v>100.387808908046</v>
      </c>
      <c r="P1300" s="5" t="inlineStr">
        <is>
          <t>03 - NORDESTE (SEM MA)</t>
        </is>
      </c>
      <c r="Q1300" s="5" t="inlineStr">
        <is>
          <t>LARISSA PADILHA</t>
        </is>
      </c>
      <c r="R1300" s="5" t="inlineStr"/>
      <c r="S1300" s="5" t="inlineStr">
        <is>
          <t>42.149.466 LARISSA DA SILVA PADILHA - ME</t>
        </is>
      </c>
      <c r="T1300" s="5" t="inlineStr">
        <is>
          <t>ZV - NAO APLICAVEL</t>
        </is>
      </c>
      <c r="U1300" s="5" t="inlineStr"/>
      <c r="V1300" s="5" t="inlineStr">
        <is>
          <t>sem venda</t>
        </is>
      </c>
      <c r="W1300" s="5" t="inlineStr">
        <is>
          <t>REGIÕES/GRUPOS</t>
        </is>
      </c>
    </row>
    <row r="1301">
      <c r="A1301" s="20" t="n">
        <v>0</v>
      </c>
      <c r="B1301" s="21" t="inlineStr">
        <is>
          <t>ROXO</t>
        </is>
      </c>
      <c r="C1301" s="9" t="n">
        <v>10500</v>
      </c>
      <c r="D1301" s="9" t="n">
        <v>0</v>
      </c>
      <c r="E1301" s="9" t="n">
        <v>10500</v>
      </c>
      <c r="F1301" s="6" t="n">
        <v>0</v>
      </c>
      <c r="G1301" s="5" t="inlineStr">
        <is>
          <t>VIDA LEVE</t>
        </is>
      </c>
      <c r="H1301" s="5" t="inlineStr"/>
      <c r="I1301" s="5" t="n">
        <v>34</v>
      </c>
      <c r="J1301" s="5" t="inlineStr">
        <is>
          <t>Mapear + Prospectar</t>
        </is>
      </c>
      <c r="K1301" s="5" t="inlineStr">
        <is>
          <t>VIDA LEVE</t>
        </is>
      </c>
      <c r="L1301" s="5" t="inlineStr"/>
      <c r="M1301" s="5" t="n">
        <v>34</v>
      </c>
      <c r="N1301" s="9" t="n">
        <v>45735.59000000001</v>
      </c>
      <c r="O1301" s="19" t="n">
        <v>112.0970343137255</v>
      </c>
      <c r="P1301" s="5" t="inlineStr">
        <is>
          <t>03 - NACIONAL</t>
        </is>
      </c>
      <c r="Q1301" s="5" t="inlineStr">
        <is>
          <t>DAIANE STAVICKI</t>
        </is>
      </c>
      <c r="R1301" s="5" t="inlineStr"/>
      <c r="S1301" s="5" t="inlineStr">
        <is>
          <t>ZR - NAO APLICAVEL</t>
        </is>
      </c>
      <c r="T1301" s="5" t="inlineStr">
        <is>
          <t>ZV - NAO APLICAVEL</t>
        </is>
      </c>
      <c r="U1301" s="5" t="inlineStr"/>
      <c r="V1301" s="5" t="inlineStr">
        <is>
          <t>sem venda</t>
        </is>
      </c>
      <c r="W1301" s="5" t="inlineStr">
        <is>
          <t>REDES/GRUPOS</t>
        </is>
      </c>
    </row>
    <row r="1302">
      <c r="A1302" s="20" t="n">
        <v>0</v>
      </c>
      <c r="B1302" s="21" t="inlineStr">
        <is>
          <t>ROXO</t>
        </is>
      </c>
      <c r="C1302" s="9" t="n">
        <v>6566.037735849057</v>
      </c>
      <c r="D1302" s="9" t="n">
        <v>0</v>
      </c>
      <c r="E1302" s="9" t="n">
        <v>6566.037735849057</v>
      </c>
      <c r="F1302" s="6" t="n">
        <v>0</v>
      </c>
      <c r="G1302" s="5" t="inlineStr">
        <is>
          <t>DIVINA TERRA</t>
        </is>
      </c>
      <c r="H1302" s="5" t="inlineStr"/>
      <c r="I1302" s="5" t="n">
        <v>53</v>
      </c>
      <c r="J1302" s="5" t="inlineStr">
        <is>
          <t>Mapear + Prospectar</t>
        </is>
      </c>
      <c r="K1302" s="5" t="inlineStr">
        <is>
          <t>DIVINA TERRA</t>
        </is>
      </c>
      <c r="L1302" s="5" t="inlineStr"/>
      <c r="M1302" s="5" t="n">
        <v>53</v>
      </c>
      <c r="N1302" s="9" t="n">
        <v>26524.04</v>
      </c>
      <c r="O1302" s="19" t="n">
        <v>41.70446540880504</v>
      </c>
      <c r="P1302" s="5" t="inlineStr">
        <is>
          <t>03 - NACIONAL</t>
        </is>
      </c>
      <c r="Q1302" s="5" t="inlineStr">
        <is>
          <t>DAIANE STAVICKI</t>
        </is>
      </c>
      <c r="R1302" s="5" t="inlineStr"/>
      <c r="S1302" s="5" t="inlineStr">
        <is>
          <t>ZR - NAO APLICAVEL</t>
        </is>
      </c>
      <c r="T1302" s="5" t="inlineStr">
        <is>
          <t>ZV - NAO APLICAVEL</t>
        </is>
      </c>
      <c r="U1302" s="5" t="inlineStr"/>
      <c r="V1302" s="5" t="inlineStr">
        <is>
          <t>sem venda</t>
        </is>
      </c>
      <c r="W1302" s="5" t="inlineStr">
        <is>
          <t>REDES/GRUPOS</t>
        </is>
      </c>
    </row>
    <row r="1303">
      <c r="A1303" s="20" t="n">
        <v>0</v>
      </c>
      <c r="B1303" s="21" t="inlineStr">
        <is>
          <t>ROXO</t>
        </is>
      </c>
      <c r="C1303" s="9" t="n">
        <v>1565.217391304348</v>
      </c>
      <c r="D1303" s="9" t="n">
        <v>0</v>
      </c>
      <c r="E1303" s="9" t="n">
        <v>1565.217391304348</v>
      </c>
      <c r="F1303" s="6" t="n">
        <v>0</v>
      </c>
      <c r="G1303" s="5" t="inlineStr">
        <is>
          <t>SEM GRUPO</t>
        </is>
      </c>
      <c r="H1303" s="5" t="inlineStr">
        <is>
          <t>MG</t>
        </is>
      </c>
      <c r="I1303" s="5" t="n">
        <v>1276</v>
      </c>
      <c r="J1303" s="5" t="inlineStr">
        <is>
          <t>Mapear + Prospectar</t>
        </is>
      </c>
      <c r="K1303" s="5" t="inlineStr">
        <is>
          <t>SEM REDE</t>
        </is>
      </c>
      <c r="L1303" s="5" t="inlineStr">
        <is>
          <t>MG</t>
        </is>
      </c>
      <c r="M1303" s="5" t="n">
        <v>1276</v>
      </c>
      <c r="N1303" s="9" t="n">
        <v>1537138.130000001</v>
      </c>
      <c r="O1303" s="19" t="n">
        <v>100.387808908046</v>
      </c>
      <c r="P1303" s="5" t="inlineStr">
        <is>
          <t>03 - RJ + ES + MG</t>
        </is>
      </c>
      <c r="Q1303" s="5" t="inlineStr">
        <is>
          <t>LARISSA PADILHA</t>
        </is>
      </c>
      <c r="R1303" s="5" t="inlineStr"/>
      <c r="S1303" s="5" t="inlineStr">
        <is>
          <t>42.149.466 LARISSA DA SILVA PADILHA - ME</t>
        </is>
      </c>
      <c r="T1303" s="5" t="inlineStr">
        <is>
          <t>ZV - NAO APLICAVEL</t>
        </is>
      </c>
      <c r="U1303" s="5" t="inlineStr"/>
      <c r="V1303" s="5" t="inlineStr">
        <is>
          <t>sem venda</t>
        </is>
      </c>
      <c r="W1303" s="5" t="inlineStr">
        <is>
          <t>REGIÕES/GRUPOS</t>
        </is>
      </c>
    </row>
    <row r="1304">
      <c r="A1304" s="20" t="n">
        <v>0</v>
      </c>
      <c r="B1304" s="21" t="inlineStr">
        <is>
          <t>ROXO</t>
        </is>
      </c>
      <c r="C1304" s="9" t="n">
        <v>1542.857142857143</v>
      </c>
      <c r="D1304" s="9" t="n">
        <v>0</v>
      </c>
      <c r="E1304" s="9" t="n">
        <v>1542.857142857143</v>
      </c>
      <c r="F1304" s="6" t="n">
        <v>0</v>
      </c>
      <c r="G1304" s="5" t="inlineStr">
        <is>
          <t>SEM GRUPO</t>
        </is>
      </c>
      <c r="H1304" s="5" t="inlineStr">
        <is>
          <t>PA</t>
        </is>
      </c>
      <c r="I1304" s="5" t="n">
        <v>1276</v>
      </c>
      <c r="J1304" s="5" t="inlineStr">
        <is>
          <t>Mapear + Prospectar</t>
        </is>
      </c>
      <c r="K1304" s="5" t="inlineStr">
        <is>
          <t>SEM REDE</t>
        </is>
      </c>
      <c r="L1304" s="5" t="inlineStr">
        <is>
          <t>PA</t>
        </is>
      </c>
      <c r="M1304" s="5" t="n">
        <v>1276</v>
      </c>
      <c r="N1304" s="9" t="n">
        <v>1537138.130000001</v>
      </c>
      <c r="O1304" s="19" t="n">
        <v>100.387808908046</v>
      </c>
      <c r="P1304" s="5" t="inlineStr">
        <is>
          <t>03 - NORTE + MA</t>
        </is>
      </c>
      <c r="Q1304" s="5" t="inlineStr">
        <is>
          <t>LARISSA PADILHA</t>
        </is>
      </c>
      <c r="R1304" s="5" t="inlineStr"/>
      <c r="S1304" s="5" t="inlineStr">
        <is>
          <t>42.149.466 LARISSA DA SILVA PADILHA - ME</t>
        </is>
      </c>
      <c r="T1304" s="5" t="inlineStr">
        <is>
          <t>ZV - NAO APLICAVEL</t>
        </is>
      </c>
      <c r="U1304" s="5" t="inlineStr"/>
      <c r="V1304" s="5" t="inlineStr">
        <is>
          <t>sem venda</t>
        </is>
      </c>
      <c r="W1304" s="5" t="inlineStr">
        <is>
          <t>REGIÕES/GRUPOS</t>
        </is>
      </c>
    </row>
    <row r="1305">
      <c r="A1305" s="20" t="n">
        <v>0</v>
      </c>
      <c r="B1305" s="21" t="inlineStr">
        <is>
          <t>ROXO</t>
        </is>
      </c>
      <c r="C1305" s="9" t="n">
        <v>1270.588235294118</v>
      </c>
      <c r="D1305" s="9" t="n">
        <v>0</v>
      </c>
      <c r="E1305" s="9" t="n">
        <v>1270.588235294118</v>
      </c>
      <c r="F1305" s="6" t="n">
        <v>0</v>
      </c>
      <c r="G1305" s="5" t="inlineStr">
        <is>
          <t>SEM GRUPO</t>
        </is>
      </c>
      <c r="H1305" s="5" t="inlineStr">
        <is>
          <t>CE</t>
        </is>
      </c>
      <c r="I1305" s="5" t="n">
        <v>1276</v>
      </c>
      <c r="J1305" s="5" t="inlineStr">
        <is>
          <t>Mapear + Prospectar</t>
        </is>
      </c>
      <c r="K1305" s="5" t="inlineStr">
        <is>
          <t>SEM REDE</t>
        </is>
      </c>
      <c r="L1305" s="5" t="inlineStr">
        <is>
          <t>CE</t>
        </is>
      </c>
      <c r="M1305" s="5" t="n">
        <v>1276</v>
      </c>
      <c r="N1305" s="9" t="n">
        <v>1537138.130000001</v>
      </c>
      <c r="O1305" s="19" t="n">
        <v>100.387808908046</v>
      </c>
      <c r="P1305" s="5" t="inlineStr">
        <is>
          <t>03 - NORDESTE (SEM MA)</t>
        </is>
      </c>
      <c r="Q1305" s="5" t="inlineStr">
        <is>
          <t>LARISSA PADILHA</t>
        </is>
      </c>
      <c r="R1305" s="5" t="inlineStr"/>
      <c r="S1305" s="5" t="inlineStr">
        <is>
          <t>42.149.466 LARISSA DA SILVA PADILHA - ME</t>
        </is>
      </c>
      <c r="T1305" s="5" t="inlineStr">
        <is>
          <t>ZV - NAO APLICAVEL</t>
        </is>
      </c>
      <c r="U1305" s="5" t="inlineStr"/>
      <c r="V1305" s="5" t="inlineStr">
        <is>
          <t>sem venda</t>
        </is>
      </c>
      <c r="W1305" s="5" t="inlineStr">
        <is>
          <t>REGIÕES/GRUPOS</t>
        </is>
      </c>
    </row>
    <row r="1306">
      <c r="A1306" s="20" t="n">
        <v>0</v>
      </c>
      <c r="B1306" s="21" t="inlineStr">
        <is>
          <t>ROXO</t>
        </is>
      </c>
      <c r="C1306" s="9" t="n">
        <v>1553.191489361702</v>
      </c>
      <c r="D1306" s="9" t="n">
        <v>0</v>
      </c>
      <c r="E1306" s="9" t="n">
        <v>1553.191489361702</v>
      </c>
      <c r="F1306" s="6" t="n">
        <v>0</v>
      </c>
      <c r="G1306" s="5" t="inlineStr">
        <is>
          <t>SEM GRUPO</t>
        </is>
      </c>
      <c r="H1306" s="5" t="inlineStr">
        <is>
          <t>SC</t>
        </is>
      </c>
      <c r="I1306" s="5" t="n">
        <v>1276</v>
      </c>
      <c r="J1306" s="5" t="inlineStr">
        <is>
          <t>Mapear + Prospectar</t>
        </is>
      </c>
      <c r="K1306" s="5" t="inlineStr">
        <is>
          <t>SEM REDE</t>
        </is>
      </c>
      <c r="L1306" s="5" t="inlineStr">
        <is>
          <t>SC</t>
        </is>
      </c>
      <c r="M1306" s="5" t="n">
        <v>1276</v>
      </c>
      <c r="N1306" s="9" t="n">
        <v>1537138.130000001</v>
      </c>
      <c r="O1306" s="19" t="n">
        <v>100.387808908046</v>
      </c>
      <c r="P1306" s="5" t="inlineStr">
        <is>
          <t>03 - SUL</t>
        </is>
      </c>
      <c r="Q1306" s="5" t="inlineStr">
        <is>
          <t>HEMANUELE DITZEL (MANU)</t>
        </is>
      </c>
      <c r="R1306" s="5" t="inlineStr"/>
      <c r="S1306" s="5" t="inlineStr">
        <is>
          <t>ZR - NAO APLICAVEL</t>
        </is>
      </c>
      <c r="T1306" s="5" t="inlineStr">
        <is>
          <t>HEMANUELE ROSA DITZEL</t>
        </is>
      </c>
      <c r="U1306" s="5" t="inlineStr"/>
      <c r="V1306" s="5" t="inlineStr">
        <is>
          <t>sem venda</t>
        </is>
      </c>
      <c r="W1306" s="5" t="inlineStr">
        <is>
          <t>REGIÕES/GRUPOS</t>
        </is>
      </c>
    </row>
    <row r="1307">
      <c r="A1307" s="20" t="n">
        <v>0</v>
      </c>
      <c r="B1307" s="21" t="inlineStr">
        <is>
          <t>ROXO</t>
        </is>
      </c>
      <c r="C1307" s="9" t="n">
        <v>1582.758620689655</v>
      </c>
      <c r="D1307" s="9" t="n">
        <v>0</v>
      </c>
      <c r="E1307" s="9" t="n">
        <v>1582.758620689655</v>
      </c>
      <c r="F1307" s="6" t="n">
        <v>0</v>
      </c>
      <c r="G1307" s="5" t="inlineStr">
        <is>
          <t>SEM GRUPO</t>
        </is>
      </c>
      <c r="H1307" s="5" t="inlineStr">
        <is>
          <t>RS</t>
        </is>
      </c>
      <c r="I1307" s="5" t="n">
        <v>1276</v>
      </c>
      <c r="J1307" s="5" t="inlineStr">
        <is>
          <t>Mapear + Prospectar</t>
        </is>
      </c>
      <c r="K1307" s="5" t="inlineStr">
        <is>
          <t>SEM REDE</t>
        </is>
      </c>
      <c r="L1307" s="5" t="inlineStr">
        <is>
          <t>RS</t>
        </is>
      </c>
      <c r="M1307" s="5" t="n">
        <v>1276</v>
      </c>
      <c r="N1307" s="9" t="n">
        <v>1537138.130000001</v>
      </c>
      <c r="O1307" s="19" t="n">
        <v>100.387808908046</v>
      </c>
      <c r="P1307" s="5" t="inlineStr">
        <is>
          <t>03 - SUL</t>
        </is>
      </c>
      <c r="Q1307" s="5" t="inlineStr">
        <is>
          <t>HEMANUELE DITZEL (MANU)</t>
        </is>
      </c>
      <c r="R1307" s="5" t="inlineStr"/>
      <c r="S1307" s="5" t="inlineStr">
        <is>
          <t>ZR - NAO APLICAVEL</t>
        </is>
      </c>
      <c r="T1307" s="5" t="inlineStr">
        <is>
          <t>HEMANUELE ROSA DITZEL</t>
        </is>
      </c>
      <c r="U1307" s="5" t="inlineStr"/>
      <c r="V1307" s="5" t="inlineStr">
        <is>
          <t>sem venda</t>
        </is>
      </c>
      <c r="W1307" s="5" t="inlineStr">
        <is>
          <t>REGIÕES/GRUPOS</t>
        </is>
      </c>
    </row>
    <row r="1308">
      <c r="A1308" s="20" t="n">
        <v>0</v>
      </c>
      <c r="B1308" s="21" t="inlineStr">
        <is>
          <t>ROXO</t>
        </is>
      </c>
      <c r="C1308" s="9" t="n">
        <v>6566.037735849057</v>
      </c>
      <c r="D1308" s="9" t="n">
        <v>0</v>
      </c>
      <c r="E1308" s="9" t="n">
        <v>6566.037735849057</v>
      </c>
      <c r="F1308" s="6" t="n">
        <v>0</v>
      </c>
      <c r="G1308" s="5" t="inlineStr">
        <is>
          <t>DIVINA TERRA</t>
        </is>
      </c>
      <c r="H1308" s="5" t="inlineStr"/>
      <c r="I1308" s="5" t="n">
        <v>53</v>
      </c>
      <c r="J1308" s="5" t="inlineStr">
        <is>
          <t>Mapear + Prospectar</t>
        </is>
      </c>
      <c r="K1308" s="5" t="inlineStr">
        <is>
          <t>DIVINA TERRA</t>
        </is>
      </c>
      <c r="L1308" s="5" t="inlineStr"/>
      <c r="M1308" s="5" t="n">
        <v>53</v>
      </c>
      <c r="N1308" s="9" t="n">
        <v>26524.04</v>
      </c>
      <c r="O1308" s="19" t="n">
        <v>41.70446540880504</v>
      </c>
      <c r="P1308" s="5" t="inlineStr">
        <is>
          <t>03 - NACIONAL</t>
        </is>
      </c>
      <c r="Q1308" s="5" t="inlineStr">
        <is>
          <t>DAIANE STAVICKI</t>
        </is>
      </c>
      <c r="R1308" s="5" t="inlineStr"/>
      <c r="S1308" s="5" t="inlineStr">
        <is>
          <t>ZR - NAO APLICAVEL</t>
        </is>
      </c>
      <c r="T1308" s="5" t="inlineStr">
        <is>
          <t>ZV - NAO APLICAVEL</t>
        </is>
      </c>
      <c r="U1308" s="5" t="inlineStr"/>
      <c r="V1308" s="5" t="inlineStr">
        <is>
          <t>sem venda</t>
        </is>
      </c>
      <c r="W1308" s="5" t="inlineStr">
        <is>
          <t>REDES/GRUPOS</t>
        </is>
      </c>
    </row>
    <row r="1309">
      <c r="A1309" s="20" t="n">
        <v>0</v>
      </c>
      <c r="B1309" s="21" t="inlineStr">
        <is>
          <t>ROXO</t>
        </is>
      </c>
      <c r="C1309" s="9" t="n">
        <v>6566.037735849057</v>
      </c>
      <c r="D1309" s="9" t="n">
        <v>0</v>
      </c>
      <c r="E1309" s="9" t="n">
        <v>6566.037735849057</v>
      </c>
      <c r="F1309" s="6" t="n">
        <v>0</v>
      </c>
      <c r="G1309" s="5" t="inlineStr">
        <is>
          <t>DIVINA TERRA</t>
        </is>
      </c>
      <c r="H1309" s="5" t="inlineStr"/>
      <c r="I1309" s="5" t="n">
        <v>53</v>
      </c>
      <c r="J1309" s="5" t="inlineStr">
        <is>
          <t>Mapear + Prospectar</t>
        </is>
      </c>
      <c r="K1309" s="5" t="inlineStr">
        <is>
          <t>DIVINA TERRA</t>
        </is>
      </c>
      <c r="L1309" s="5" t="inlineStr"/>
      <c r="M1309" s="5" t="n">
        <v>53</v>
      </c>
      <c r="N1309" s="9" t="n">
        <v>26524.04</v>
      </c>
      <c r="O1309" s="19" t="n">
        <v>41.70446540880504</v>
      </c>
      <c r="P1309" s="5" t="inlineStr">
        <is>
          <t>03 - NACIONAL</t>
        </is>
      </c>
      <c r="Q1309" s="5" t="inlineStr">
        <is>
          <t>DAIANE STAVICKI</t>
        </is>
      </c>
      <c r="R1309" s="5" t="inlineStr"/>
      <c r="S1309" s="5" t="inlineStr">
        <is>
          <t>ZR - NAO APLICAVEL</t>
        </is>
      </c>
      <c r="T1309" s="5" t="inlineStr">
        <is>
          <t>ZV - NAO APLICAVEL</t>
        </is>
      </c>
      <c r="U1309" s="5" t="inlineStr"/>
      <c r="V1309" s="5" t="inlineStr">
        <is>
          <t>sem venda</t>
        </is>
      </c>
      <c r="W1309" s="5" t="inlineStr">
        <is>
          <t>REDES/GRUPOS</t>
        </is>
      </c>
    </row>
    <row r="1310">
      <c r="A1310" s="20" t="n">
        <v>0</v>
      </c>
      <c r="B1310" s="21" t="inlineStr">
        <is>
          <t>ROXO</t>
        </is>
      </c>
      <c r="C1310" s="9" t="n">
        <v>1612.5</v>
      </c>
      <c r="D1310" s="9" t="n">
        <v>0</v>
      </c>
      <c r="E1310" s="9" t="n">
        <v>1612.5</v>
      </c>
      <c r="F1310" s="6" t="n">
        <v>0</v>
      </c>
      <c r="G1310" s="5" t="inlineStr">
        <is>
          <t>SEM GRUPO</t>
        </is>
      </c>
      <c r="H1310" s="5" t="inlineStr">
        <is>
          <t>RS</t>
        </is>
      </c>
      <c r="I1310" s="5" t="n">
        <v>1276</v>
      </c>
      <c r="J1310" s="5" t="inlineStr">
        <is>
          <t>Mapear + Prospectar</t>
        </is>
      </c>
      <c r="K1310" s="5" t="inlineStr">
        <is>
          <t>SEM REDE</t>
        </is>
      </c>
      <c r="L1310" s="5" t="inlineStr">
        <is>
          <t>RS</t>
        </is>
      </c>
      <c r="M1310" s="5" t="n">
        <v>1276</v>
      </c>
      <c r="N1310" s="9" t="n">
        <v>1537138.130000001</v>
      </c>
      <c r="O1310" s="19" t="n">
        <v>100.387808908046</v>
      </c>
      <c r="P1310" s="5" t="inlineStr">
        <is>
          <t>03 - SUL</t>
        </is>
      </c>
      <c r="Q1310" s="5" t="inlineStr">
        <is>
          <t>HEMANUELE DITZEL (MANU)</t>
        </is>
      </c>
      <c r="R1310" s="5" t="inlineStr"/>
      <c r="S1310" s="5" t="inlineStr">
        <is>
          <t>ZR - NAO APLICAVEL</t>
        </is>
      </c>
      <c r="T1310" s="5" t="inlineStr">
        <is>
          <t>HEMANUELE ROSA DITZEL</t>
        </is>
      </c>
      <c r="U1310" s="5" t="inlineStr"/>
      <c r="V1310" s="5" t="inlineStr">
        <is>
          <t>sem venda</t>
        </is>
      </c>
      <c r="W1310" s="5" t="inlineStr">
        <is>
          <t>REGIÕES/GRUPOS</t>
        </is>
      </c>
    </row>
    <row r="1311">
      <c r="A1311" s="20" t="n">
        <v>0</v>
      </c>
      <c r="B1311" s="21" t="inlineStr">
        <is>
          <t>ROXO</t>
        </is>
      </c>
      <c r="C1311" s="9" t="n">
        <v>1440</v>
      </c>
      <c r="D1311" s="9" t="n">
        <v>0</v>
      </c>
      <c r="E1311" s="9" t="n">
        <v>1440</v>
      </c>
      <c r="F1311" s="6" t="n">
        <v>0</v>
      </c>
      <c r="G1311" s="5" t="inlineStr">
        <is>
          <t>SEM GRUPO</t>
        </is>
      </c>
      <c r="H1311" s="5" t="inlineStr">
        <is>
          <t>MG</t>
        </is>
      </c>
      <c r="I1311" s="5" t="n">
        <v>1276</v>
      </c>
      <c r="J1311" s="5" t="inlineStr">
        <is>
          <t>Mapear + Prospectar</t>
        </is>
      </c>
      <c r="K1311" s="5" t="inlineStr">
        <is>
          <t>SEM REDE</t>
        </is>
      </c>
      <c r="L1311" s="5" t="inlineStr">
        <is>
          <t>MG</t>
        </is>
      </c>
      <c r="M1311" s="5" t="n">
        <v>1276</v>
      </c>
      <c r="N1311" s="9" t="n">
        <v>1537138.130000001</v>
      </c>
      <c r="O1311" s="19" t="n">
        <v>100.387808908046</v>
      </c>
      <c r="P1311" s="5" t="inlineStr">
        <is>
          <t>03 - RJ + ES + MG</t>
        </is>
      </c>
      <c r="Q1311" s="5" t="inlineStr">
        <is>
          <t>LARISSA PADILHA</t>
        </is>
      </c>
      <c r="R1311" s="5" t="inlineStr"/>
      <c r="S1311" s="5" t="inlineStr">
        <is>
          <t>42.149.466 LARISSA DA SILVA PADILHA - ME</t>
        </is>
      </c>
      <c r="T1311" s="5" t="inlineStr">
        <is>
          <t>ZV - NAO APLICAVEL</t>
        </is>
      </c>
      <c r="U1311" s="5" t="inlineStr"/>
      <c r="V1311" s="5" t="inlineStr">
        <is>
          <t>sem venda</t>
        </is>
      </c>
      <c r="W1311" s="5" t="inlineStr">
        <is>
          <t>REGIÕES/GRUPOS</t>
        </is>
      </c>
    </row>
    <row r="1312">
      <c r="A1312" s="20" t="n">
        <v>0</v>
      </c>
      <c r="B1312" s="21" t="inlineStr">
        <is>
          <t>ROXO</t>
        </is>
      </c>
      <c r="C1312" s="9" t="n">
        <v>1711.764705882353</v>
      </c>
      <c r="D1312" s="9" t="n">
        <v>0</v>
      </c>
      <c r="E1312" s="9" t="n">
        <v>1711.764705882353</v>
      </c>
      <c r="F1312" s="6" t="n">
        <v>0</v>
      </c>
      <c r="G1312" s="5" t="inlineStr">
        <is>
          <t>SEM GRUPO</t>
        </is>
      </c>
      <c r="H1312" s="5" t="inlineStr">
        <is>
          <t>PR</t>
        </is>
      </c>
      <c r="I1312" s="5" t="n">
        <v>1276</v>
      </c>
      <c r="J1312" s="5" t="inlineStr">
        <is>
          <t>Mapear + Prospectar</t>
        </is>
      </c>
      <c r="K1312" s="5" t="inlineStr">
        <is>
          <t>SEM REDE</t>
        </is>
      </c>
      <c r="L1312" s="5" t="inlineStr">
        <is>
          <t>PR</t>
        </is>
      </c>
      <c r="M1312" s="5" t="n">
        <v>1276</v>
      </c>
      <c r="N1312" s="9" t="n">
        <v>1537138.130000001</v>
      </c>
      <c r="O1312" s="19" t="n">
        <v>100.387808908046</v>
      </c>
      <c r="P1312" s="5" t="inlineStr">
        <is>
          <t>03 - SUL</t>
        </is>
      </c>
      <c r="Q1312" s="5" t="inlineStr">
        <is>
          <t>HEMANUELE DITZEL (MANU)</t>
        </is>
      </c>
      <c r="R1312" s="5" t="inlineStr"/>
      <c r="S1312" s="5" t="inlineStr">
        <is>
          <t>ZR - NAO APLICAVEL</t>
        </is>
      </c>
      <c r="T1312" s="5" t="inlineStr">
        <is>
          <t>HEMANUELE ROSA DITZEL</t>
        </is>
      </c>
      <c r="U1312" s="5" t="inlineStr"/>
      <c r="V1312" s="5" t="inlineStr">
        <is>
          <t>sem venda</t>
        </is>
      </c>
      <c r="W1312" s="5" t="inlineStr">
        <is>
          <t>REGIÕES/GRUPOS</t>
        </is>
      </c>
    </row>
    <row r="1313">
      <c r="A1313" s="20" t="n">
        <v>0</v>
      </c>
      <c r="B1313" s="21" t="inlineStr">
        <is>
          <t>ROXO</t>
        </is>
      </c>
      <c r="C1313" s="9" t="n">
        <v>1542.857142857143</v>
      </c>
      <c r="D1313" s="9" t="n">
        <v>0</v>
      </c>
      <c r="E1313" s="9" t="n">
        <v>1542.857142857143</v>
      </c>
      <c r="F1313" s="6" t="n">
        <v>0</v>
      </c>
      <c r="G1313" s="5" t="inlineStr">
        <is>
          <t>SEM GRUPO</t>
        </is>
      </c>
      <c r="H1313" s="5" t="inlineStr">
        <is>
          <t>MT</t>
        </is>
      </c>
      <c r="I1313" s="5" t="n">
        <v>1276</v>
      </c>
      <c r="J1313" s="5" t="inlineStr">
        <is>
          <t>Mapear + Prospectar</t>
        </is>
      </c>
      <c r="K1313" s="5" t="inlineStr">
        <is>
          <t>SEM REDE</t>
        </is>
      </c>
      <c r="L1313" s="5" t="inlineStr">
        <is>
          <t>MT</t>
        </is>
      </c>
      <c r="M1313" s="5" t="n">
        <v>1276</v>
      </c>
      <c r="N1313" s="9" t="n">
        <v>1537138.130000001</v>
      </c>
      <c r="O1313" s="19" t="n">
        <v>100.387808908046</v>
      </c>
      <c r="P1313" s="5" t="inlineStr">
        <is>
          <t>03 - CENTRO OESTE</t>
        </is>
      </c>
      <c r="Q1313" s="5" t="inlineStr">
        <is>
          <t>LARISSA PADILHA</t>
        </is>
      </c>
      <c r="R1313" s="5" t="inlineStr"/>
      <c r="S1313" s="5" t="inlineStr">
        <is>
          <t>42.149.466 LARISSA DA SILVA PADILHA - ME</t>
        </is>
      </c>
      <c r="T1313" s="5" t="inlineStr">
        <is>
          <t>ZV - NAO APLICAVEL</t>
        </is>
      </c>
      <c r="U1313" s="5" t="inlineStr"/>
      <c r="V1313" s="5" t="inlineStr">
        <is>
          <t>sem venda</t>
        </is>
      </c>
      <c r="W1313" s="5" t="inlineStr">
        <is>
          <t>REGIÕES/GRUPOS</t>
        </is>
      </c>
    </row>
    <row r="1314">
      <c r="A1314" s="20" t="n">
        <v>0</v>
      </c>
      <c r="B1314" s="21" t="inlineStr">
        <is>
          <t>ROXO</t>
        </is>
      </c>
      <c r="C1314" s="9" t="n">
        <v>1643.478260869565</v>
      </c>
      <c r="D1314" s="9" t="n">
        <v>0</v>
      </c>
      <c r="E1314" s="9" t="n">
        <v>1643.478260869565</v>
      </c>
      <c r="F1314" s="6" t="n">
        <v>0</v>
      </c>
      <c r="G1314" s="5" t="inlineStr">
        <is>
          <t>SEM GRUPO</t>
        </is>
      </c>
      <c r="H1314" s="5" t="inlineStr">
        <is>
          <t>SC</t>
        </is>
      </c>
      <c r="I1314" s="5" t="n">
        <v>1276</v>
      </c>
      <c r="J1314" s="5" t="inlineStr">
        <is>
          <t>Mapear + Prospectar</t>
        </is>
      </c>
      <c r="K1314" s="5" t="inlineStr">
        <is>
          <t>SEM REDE</t>
        </is>
      </c>
      <c r="L1314" s="5" t="inlineStr">
        <is>
          <t>SC</t>
        </is>
      </c>
      <c r="M1314" s="5" t="n">
        <v>1276</v>
      </c>
      <c r="N1314" s="9" t="n">
        <v>1537138.130000001</v>
      </c>
      <c r="O1314" s="19" t="n">
        <v>100.387808908046</v>
      </c>
      <c r="P1314" s="5" t="inlineStr">
        <is>
          <t>03 - SUL</t>
        </is>
      </c>
      <c r="Q1314" s="5" t="inlineStr">
        <is>
          <t>HEMANUELE DITZEL (MANU)</t>
        </is>
      </c>
      <c r="R1314" s="5" t="inlineStr"/>
      <c r="S1314" s="5" t="inlineStr">
        <is>
          <t>ZR - NAO APLICAVEL</t>
        </is>
      </c>
      <c r="T1314" s="5" t="inlineStr">
        <is>
          <t>HEMANUELE ROSA DITZEL</t>
        </is>
      </c>
      <c r="U1314" s="5" t="inlineStr"/>
      <c r="V1314" s="5" t="inlineStr">
        <is>
          <t>sem venda</t>
        </is>
      </c>
      <c r="W1314" s="5" t="inlineStr">
        <is>
          <t>REGIÕES/GRUPOS</t>
        </is>
      </c>
    </row>
    <row r="1315">
      <c r="A1315" s="20" t="n">
        <v>0</v>
      </c>
      <c r="B1315" s="21" t="inlineStr">
        <is>
          <t>ROXO</t>
        </is>
      </c>
      <c r="C1315" s="9" t="n">
        <v>2600</v>
      </c>
      <c r="D1315" s="9" t="n">
        <v>0</v>
      </c>
      <c r="E1315" s="9" t="n">
        <v>2600</v>
      </c>
      <c r="F1315" s="6" t="n">
        <v>0</v>
      </c>
      <c r="G1315" s="5" t="inlineStr">
        <is>
          <t>SEM GRUPO</t>
        </is>
      </c>
      <c r="H1315" s="5" t="inlineStr">
        <is>
          <t>SP</t>
        </is>
      </c>
      <c r="I1315" s="5" t="n">
        <v>1276</v>
      </c>
      <c r="J1315" s="5" t="inlineStr">
        <is>
          <t>Mapear + Prospectar</t>
        </is>
      </c>
      <c r="K1315" s="5" t="inlineStr">
        <is>
          <t>SEM REDE</t>
        </is>
      </c>
      <c r="L1315" s="5" t="inlineStr">
        <is>
          <t>SP</t>
        </is>
      </c>
      <c r="M1315" s="5" t="n">
        <v>1276</v>
      </c>
      <c r="N1315" s="9" t="n">
        <v>1537138.130000001</v>
      </c>
      <c r="O1315" s="19" t="n">
        <v>100.387808908046</v>
      </c>
      <c r="P1315" s="5" t="inlineStr">
        <is>
          <t>03 - SP INTERIOR</t>
        </is>
      </c>
      <c r="Q1315" s="5" t="inlineStr">
        <is>
          <t>LARISSA PADILHA</t>
        </is>
      </c>
      <c r="R1315" s="5" t="inlineStr"/>
      <c r="S1315" s="5" t="inlineStr">
        <is>
          <t>42.149.466 LARISSA DA SILVA PADILHA - ME</t>
        </is>
      </c>
      <c r="T1315" s="5" t="inlineStr">
        <is>
          <t>ZV - NAO APLICAVEL</t>
        </is>
      </c>
      <c r="U1315" s="5" t="inlineStr"/>
      <c r="V1315" s="5" t="inlineStr">
        <is>
          <t>sem venda</t>
        </is>
      </c>
      <c r="W1315" s="5" t="inlineStr">
        <is>
          <t>REGIÕES/GRUPOS</t>
        </is>
      </c>
    </row>
    <row r="1316">
      <c r="A1316" s="20" t="n">
        <v>0</v>
      </c>
      <c r="B1316" s="21" t="inlineStr">
        <is>
          <t>ROXO</t>
        </is>
      </c>
      <c r="C1316" s="9" t="n">
        <v>1513.953488372093</v>
      </c>
      <c r="D1316" s="9" t="n">
        <v>0</v>
      </c>
      <c r="E1316" s="9" t="n">
        <v>1513.953488372093</v>
      </c>
      <c r="F1316" s="6" t="n">
        <v>0</v>
      </c>
      <c r="G1316" s="5" t="inlineStr">
        <is>
          <t>SEM GRUPO</t>
        </is>
      </c>
      <c r="H1316" s="5" t="inlineStr">
        <is>
          <t>SC</t>
        </is>
      </c>
      <c r="I1316" s="5" t="n">
        <v>1276</v>
      </c>
      <c r="J1316" s="5" t="inlineStr">
        <is>
          <t>Mapear + Prospectar</t>
        </is>
      </c>
      <c r="K1316" s="5" t="inlineStr">
        <is>
          <t>SEM REDE</t>
        </is>
      </c>
      <c r="L1316" s="5" t="inlineStr">
        <is>
          <t>SC</t>
        </is>
      </c>
      <c r="M1316" s="5" t="n">
        <v>1276</v>
      </c>
      <c r="N1316" s="9" t="n">
        <v>1537138.130000001</v>
      </c>
      <c r="O1316" s="19" t="n">
        <v>100.387808908046</v>
      </c>
      <c r="P1316" s="5" t="inlineStr">
        <is>
          <t>03 - SUL</t>
        </is>
      </c>
      <c r="Q1316" s="5" t="inlineStr">
        <is>
          <t>HEMANUELE DITZEL (MANU)</t>
        </is>
      </c>
      <c r="R1316" s="5" t="inlineStr"/>
      <c r="S1316" s="5" t="inlineStr">
        <is>
          <t>ZR - NAO APLICAVEL</t>
        </is>
      </c>
      <c r="T1316" s="5" t="inlineStr">
        <is>
          <t>HEMANUELE ROSA DITZEL</t>
        </is>
      </c>
      <c r="U1316" s="5" t="inlineStr"/>
      <c r="V1316" s="5" t="inlineStr">
        <is>
          <t>sem venda</t>
        </is>
      </c>
      <c r="W1316" s="5" t="inlineStr">
        <is>
          <t>REGIÕES/GRUPOS</t>
        </is>
      </c>
    </row>
    <row r="1317">
      <c r="A1317" s="20" t="n">
        <v>0</v>
      </c>
      <c r="B1317" s="21" t="inlineStr">
        <is>
          <t>ROXO</t>
        </is>
      </c>
      <c r="C1317" s="9" t="n">
        <v>1440</v>
      </c>
      <c r="D1317" s="9" t="n">
        <v>0</v>
      </c>
      <c r="E1317" s="9" t="n">
        <v>1440</v>
      </c>
      <c r="F1317" s="6" t="n">
        <v>0</v>
      </c>
      <c r="G1317" s="5" t="inlineStr">
        <is>
          <t>SEM GRUPO</t>
        </is>
      </c>
      <c r="H1317" s="5" t="inlineStr">
        <is>
          <t>BA</t>
        </is>
      </c>
      <c r="I1317" s="5" t="n">
        <v>1276</v>
      </c>
      <c r="J1317" s="5" t="inlineStr">
        <is>
          <t>Mapear + Prospectar</t>
        </is>
      </c>
      <c r="K1317" s="5" t="inlineStr">
        <is>
          <t>SEM REDE</t>
        </is>
      </c>
      <c r="L1317" s="5" t="inlineStr">
        <is>
          <t>BA</t>
        </is>
      </c>
      <c r="M1317" s="5" t="n">
        <v>1276</v>
      </c>
      <c r="N1317" s="9" t="n">
        <v>1537138.130000001</v>
      </c>
      <c r="O1317" s="19" t="n">
        <v>100.387808908046</v>
      </c>
      <c r="P1317" s="5" t="inlineStr">
        <is>
          <t>03 - NORDESTE (SEM MA)</t>
        </is>
      </c>
      <c r="Q1317" s="5" t="inlineStr">
        <is>
          <t>LARISSA PADILHA</t>
        </is>
      </c>
      <c r="R1317" s="5" t="inlineStr"/>
      <c r="S1317" s="5" t="inlineStr">
        <is>
          <t>42.149.466 LARISSA DA SILVA PADILHA - ME</t>
        </is>
      </c>
      <c r="T1317" s="5" t="inlineStr">
        <is>
          <t>ZV - NAO APLICAVEL</t>
        </is>
      </c>
      <c r="U1317" s="5" t="inlineStr"/>
      <c r="V1317" s="5" t="inlineStr">
        <is>
          <t>sem venda</t>
        </is>
      </c>
      <c r="W1317" s="5" t="inlineStr">
        <is>
          <t>REGIÕES/GRUPOS</t>
        </is>
      </c>
    </row>
    <row r="1318">
      <c r="A1318" s="20" t="n">
        <v>0</v>
      </c>
      <c r="B1318" s="21" t="inlineStr">
        <is>
          <t>ROXO</t>
        </is>
      </c>
      <c r="C1318" s="9" t="n">
        <v>6566.037735849057</v>
      </c>
      <c r="D1318" s="9" t="n">
        <v>0</v>
      </c>
      <c r="E1318" s="9" t="n">
        <v>6566.037735849057</v>
      </c>
      <c r="F1318" s="6" t="n">
        <v>0</v>
      </c>
      <c r="G1318" s="5" t="inlineStr">
        <is>
          <t>DIVINA TERRA</t>
        </is>
      </c>
      <c r="H1318" s="5" t="inlineStr"/>
      <c r="I1318" s="5" t="n">
        <v>53</v>
      </c>
      <c r="J1318" s="5" t="inlineStr">
        <is>
          <t>Mapear + Prospectar</t>
        </is>
      </c>
      <c r="K1318" s="5" t="inlineStr">
        <is>
          <t>DIVINA TERRA</t>
        </is>
      </c>
      <c r="L1318" s="5" t="inlineStr"/>
      <c r="M1318" s="5" t="n">
        <v>53</v>
      </c>
      <c r="N1318" s="9" t="n">
        <v>26524.04</v>
      </c>
      <c r="O1318" s="19" t="n">
        <v>41.70446540880504</v>
      </c>
      <c r="P1318" s="5" t="inlineStr">
        <is>
          <t>03 - NACIONAL</t>
        </is>
      </c>
      <c r="Q1318" s="5" t="inlineStr">
        <is>
          <t>DAIANE STAVICKI</t>
        </is>
      </c>
      <c r="R1318" s="5" t="inlineStr"/>
      <c r="S1318" s="5" t="inlineStr">
        <is>
          <t>ZR - NAO APLICAVEL</t>
        </is>
      </c>
      <c r="T1318" s="5" t="inlineStr">
        <is>
          <t>ZV - NAO APLICAVEL</t>
        </is>
      </c>
      <c r="U1318" s="5" t="inlineStr"/>
      <c r="V1318" s="5" t="inlineStr">
        <is>
          <t>sem venda</t>
        </is>
      </c>
      <c r="W1318" s="5" t="inlineStr">
        <is>
          <t>REDES/GRUPOS</t>
        </is>
      </c>
    </row>
    <row r="1319">
      <c r="A1319" s="20" t="n">
        <v>0</v>
      </c>
      <c r="B1319" s="21" t="inlineStr">
        <is>
          <t>ROXO</t>
        </is>
      </c>
      <c r="C1319" s="9" t="n">
        <v>1252.173913043478</v>
      </c>
      <c r="D1319" s="9" t="n">
        <v>0</v>
      </c>
      <c r="E1319" s="9" t="n">
        <v>1252.173913043478</v>
      </c>
      <c r="F1319" s="6" t="n">
        <v>0</v>
      </c>
      <c r="G1319" s="5" t="inlineStr">
        <is>
          <t>SEM GRUPO</t>
        </is>
      </c>
      <c r="H1319" s="5" t="inlineStr">
        <is>
          <t>ES</t>
        </is>
      </c>
      <c r="I1319" s="5" t="n">
        <v>1276</v>
      </c>
      <c r="J1319" s="5" t="inlineStr">
        <is>
          <t>Mapear + Prospectar</t>
        </is>
      </c>
      <c r="K1319" s="5" t="inlineStr">
        <is>
          <t>SEM REDE</t>
        </is>
      </c>
      <c r="L1319" s="5" t="inlineStr">
        <is>
          <t>ES</t>
        </is>
      </c>
      <c r="M1319" s="5" t="n">
        <v>1276</v>
      </c>
      <c r="N1319" s="9" t="n">
        <v>1537138.130000001</v>
      </c>
      <c r="O1319" s="19" t="n">
        <v>100.387808908046</v>
      </c>
      <c r="P1319" s="5" t="inlineStr">
        <is>
          <t>03 - RJ + ES + MG</t>
        </is>
      </c>
      <c r="Q1319" s="5" t="inlineStr">
        <is>
          <t>LARISSA PADILHA</t>
        </is>
      </c>
      <c r="R1319" s="5" t="inlineStr"/>
      <c r="S1319" s="5" t="inlineStr">
        <is>
          <t>42.149.466 LARISSA DA SILVA PADILHA - ME</t>
        </is>
      </c>
      <c r="T1319" s="5" t="inlineStr">
        <is>
          <t>ZV - NAO APLICAVEL</t>
        </is>
      </c>
      <c r="U1319" s="5" t="inlineStr"/>
      <c r="V1319" s="5" t="inlineStr">
        <is>
          <t>sem venda</t>
        </is>
      </c>
      <c r="W1319" s="5" t="inlineStr">
        <is>
          <t>REGIÕES/GRUPOS</t>
        </is>
      </c>
    </row>
    <row r="1320">
      <c r="A1320" s="20" t="n">
        <v>0</v>
      </c>
      <c r="B1320" s="21" t="inlineStr">
        <is>
          <t>ROXO</t>
        </is>
      </c>
      <c r="C1320" s="9" t="n">
        <v>1711.764705882353</v>
      </c>
      <c r="D1320" s="9" t="n">
        <v>0</v>
      </c>
      <c r="E1320" s="9" t="n">
        <v>1711.764705882353</v>
      </c>
      <c r="F1320" s="6" t="n">
        <v>0</v>
      </c>
      <c r="G1320" s="5" t="inlineStr">
        <is>
          <t>SEM GRUPO</t>
        </is>
      </c>
      <c r="H1320" s="5" t="inlineStr">
        <is>
          <t>PR</t>
        </is>
      </c>
      <c r="I1320" s="5" t="n">
        <v>1276</v>
      </c>
      <c r="J1320" s="5" t="inlineStr">
        <is>
          <t>Mapear + Prospectar</t>
        </is>
      </c>
      <c r="K1320" s="5" t="inlineStr">
        <is>
          <t>SEM REDE</t>
        </is>
      </c>
      <c r="L1320" s="5" t="inlineStr">
        <is>
          <t>PR</t>
        </is>
      </c>
      <c r="M1320" s="5" t="n">
        <v>1276</v>
      </c>
      <c r="N1320" s="9" t="n">
        <v>1537138.130000001</v>
      </c>
      <c r="O1320" s="19" t="n">
        <v>100.387808908046</v>
      </c>
      <c r="P1320" s="5" t="inlineStr">
        <is>
          <t>03 - SUL</t>
        </is>
      </c>
      <c r="Q1320" s="5" t="inlineStr">
        <is>
          <t>HEMANUELE DITZEL (MANU)</t>
        </is>
      </c>
      <c r="R1320" s="5" t="inlineStr"/>
      <c r="S1320" s="5" t="inlineStr">
        <is>
          <t>ZR - NAO APLICAVEL</t>
        </is>
      </c>
      <c r="T1320" s="5" t="inlineStr">
        <is>
          <t>HEMANUELE ROSA DITZEL</t>
        </is>
      </c>
      <c r="U1320" s="5" t="inlineStr"/>
      <c r="V1320" s="5" t="inlineStr">
        <is>
          <t>sem venda</t>
        </is>
      </c>
      <c r="W1320" s="5" t="inlineStr">
        <is>
          <t>REGIÕES/GRUPOS</t>
        </is>
      </c>
    </row>
    <row r="1321">
      <c r="A1321" s="20" t="n">
        <v>0</v>
      </c>
      <c r="B1321" s="21" t="inlineStr">
        <is>
          <t>ROXO</t>
        </is>
      </c>
      <c r="C1321" s="9" t="n">
        <v>8833.333333333334</v>
      </c>
      <c r="D1321" s="9" t="n">
        <v>0</v>
      </c>
      <c r="E1321" s="9" t="n">
        <v>8833.333333333334</v>
      </c>
      <c r="F1321" s="6" t="n">
        <v>0</v>
      </c>
      <c r="G1321" s="5" t="inlineStr">
        <is>
          <t>TUDO EM GRAOS / VGA</t>
        </is>
      </c>
      <c r="H1321" s="5" t="inlineStr"/>
      <c r="I1321" s="5" t="n">
        <v>9</v>
      </c>
      <c r="J1321" s="5" t="inlineStr">
        <is>
          <t>Mapear + Prospectar</t>
        </is>
      </c>
      <c r="K1321" s="5" t="inlineStr">
        <is>
          <t>TUDO EM GRAOS / VGA</t>
        </is>
      </c>
      <c r="L1321" s="5" t="inlineStr"/>
      <c r="M1321" s="5" t="n">
        <v>9</v>
      </c>
      <c r="N1321" s="9" t="n">
        <v>8579.27</v>
      </c>
      <c r="O1321" s="19" t="n">
        <v>79.43768518518519</v>
      </c>
      <c r="P1321" s="5" t="inlineStr">
        <is>
          <t>03 - NACIONAL</t>
        </is>
      </c>
      <c r="Q1321" s="5" t="inlineStr">
        <is>
          <t>DAIANE STAVICKI</t>
        </is>
      </c>
      <c r="R1321" s="5" t="inlineStr"/>
      <c r="S1321" s="5" t="inlineStr">
        <is>
          <t>ZR - NAO APLICAVEL</t>
        </is>
      </c>
      <c r="T1321" s="5" t="inlineStr">
        <is>
          <t>ZV - NAO APLICAVEL</t>
        </is>
      </c>
      <c r="U1321" s="5" t="inlineStr"/>
      <c r="V1321" s="5" t="inlineStr">
        <is>
          <t>sem venda</t>
        </is>
      </c>
      <c r="W1321" s="5" t="inlineStr">
        <is>
          <t>REDES/GRUPOS</t>
        </is>
      </c>
    </row>
    <row r="1322">
      <c r="A1322" s="20" t="n">
        <v>0</v>
      </c>
      <c r="B1322" s="21" t="inlineStr">
        <is>
          <t>ROXO</t>
        </is>
      </c>
      <c r="C1322" s="9" t="n">
        <v>10875</v>
      </c>
      <c r="D1322" s="9" t="n">
        <v>0</v>
      </c>
      <c r="E1322" s="9" t="n">
        <v>10875</v>
      </c>
      <c r="F1322" s="6" t="n">
        <v>0</v>
      </c>
      <c r="G1322" s="5" t="inlineStr">
        <is>
          <t>CIA DA SAUDE</t>
        </is>
      </c>
      <c r="H1322" s="5" t="inlineStr"/>
      <c r="I1322" s="5" t="n">
        <v>72</v>
      </c>
      <c r="J1322" s="5" t="inlineStr">
        <is>
          <t>Mapear + Prospectar</t>
        </is>
      </c>
      <c r="K1322" s="5" t="inlineStr">
        <is>
          <t>CIA DA SAUDE</t>
        </is>
      </c>
      <c r="L1322" s="5" t="inlineStr"/>
      <c r="M1322" s="5" t="n">
        <v>72</v>
      </c>
      <c r="N1322" s="9" t="n">
        <v>35479.27</v>
      </c>
      <c r="O1322" s="19" t="n">
        <v>41.06396990740741</v>
      </c>
      <c r="P1322" s="5" t="inlineStr">
        <is>
          <t>03 - NACIONAL</t>
        </is>
      </c>
      <c r="Q1322" s="5" t="inlineStr">
        <is>
          <t>JULIO GADRET</t>
        </is>
      </c>
      <c r="R1322" s="5" t="inlineStr"/>
      <c r="S1322" s="5" t="inlineStr">
        <is>
          <t>LG REPRESENTACOES LTDA - EPP</t>
        </is>
      </c>
      <c r="T1322" s="5" t="inlineStr">
        <is>
          <t>ZV - NAO APLICAVEL</t>
        </is>
      </c>
      <c r="U1322" s="5" t="inlineStr"/>
      <c r="V1322" s="5" t="inlineStr">
        <is>
          <t>sem venda</t>
        </is>
      </c>
      <c r="W1322" s="5" t="inlineStr">
        <is>
          <t>REDES/GRUPOS</t>
        </is>
      </c>
    </row>
    <row r="1323">
      <c r="A1323" s="20" t="n">
        <v>0</v>
      </c>
      <c r="B1323" s="21" t="inlineStr">
        <is>
          <t>ROXO</t>
        </is>
      </c>
      <c r="C1323" s="9" t="n">
        <v>1612.5</v>
      </c>
      <c r="D1323" s="9" t="n">
        <v>0</v>
      </c>
      <c r="E1323" s="9" t="n">
        <v>1612.5</v>
      </c>
      <c r="F1323" s="6" t="n">
        <v>0</v>
      </c>
      <c r="G1323" s="5" t="inlineStr">
        <is>
          <t>SEM GRUPO</t>
        </is>
      </c>
      <c r="H1323" s="5" t="inlineStr">
        <is>
          <t>RS</t>
        </is>
      </c>
      <c r="I1323" s="5" t="n">
        <v>1276</v>
      </c>
      <c r="J1323" s="5" t="inlineStr">
        <is>
          <t>Mapear + Prospectar</t>
        </is>
      </c>
      <c r="K1323" s="5" t="inlineStr">
        <is>
          <t>SEM REDE</t>
        </is>
      </c>
      <c r="L1323" s="5" t="inlineStr">
        <is>
          <t>RS</t>
        </is>
      </c>
      <c r="M1323" s="5" t="n">
        <v>1276</v>
      </c>
      <c r="N1323" s="9" t="n">
        <v>1537138.130000001</v>
      </c>
      <c r="O1323" s="19" t="n">
        <v>100.387808908046</v>
      </c>
      <c r="P1323" s="5" t="inlineStr">
        <is>
          <t>03 - SUL</t>
        </is>
      </c>
      <c r="Q1323" s="5" t="inlineStr">
        <is>
          <t>HEMANUELE DITZEL (MANU)</t>
        </is>
      </c>
      <c r="R1323" s="5" t="inlineStr"/>
      <c r="S1323" s="5" t="inlineStr">
        <is>
          <t>ZR - NAO APLICAVEL</t>
        </is>
      </c>
      <c r="T1323" s="5" t="inlineStr">
        <is>
          <t>HEMANUELE ROSA DITZEL</t>
        </is>
      </c>
      <c r="U1323" s="5" t="inlineStr"/>
      <c r="V1323" s="5" t="inlineStr">
        <is>
          <t>sem venda</t>
        </is>
      </c>
      <c r="W1323" s="5" t="inlineStr">
        <is>
          <t>REGIÕES/GRUPOS</t>
        </is>
      </c>
    </row>
    <row r="1324">
      <c r="A1324" s="20" t="n">
        <v>0</v>
      </c>
      <c r="B1324" s="21" t="inlineStr">
        <is>
          <t>ROXO</t>
        </is>
      </c>
      <c r="C1324" s="9" t="n">
        <v>1553.191489361702</v>
      </c>
      <c r="D1324" s="9" t="n">
        <v>0</v>
      </c>
      <c r="E1324" s="9" t="n">
        <v>1553.191489361702</v>
      </c>
      <c r="F1324" s="6" t="n">
        <v>0</v>
      </c>
      <c r="G1324" s="5" t="inlineStr">
        <is>
          <t>SEM GRUPO</t>
        </is>
      </c>
      <c r="H1324" s="5" t="inlineStr">
        <is>
          <t>SC</t>
        </is>
      </c>
      <c r="I1324" s="5" t="n">
        <v>1276</v>
      </c>
      <c r="J1324" s="5" t="inlineStr">
        <is>
          <t>Mapear + Prospectar</t>
        </is>
      </c>
      <c r="K1324" s="5" t="inlineStr">
        <is>
          <t>SEM REDE</t>
        </is>
      </c>
      <c r="L1324" s="5" t="inlineStr">
        <is>
          <t>SC</t>
        </is>
      </c>
      <c r="M1324" s="5" t="n">
        <v>1276</v>
      </c>
      <c r="N1324" s="9" t="n">
        <v>1537138.130000001</v>
      </c>
      <c r="O1324" s="19" t="n">
        <v>100.387808908046</v>
      </c>
      <c r="P1324" s="5" t="inlineStr">
        <is>
          <t>03 - SUL</t>
        </is>
      </c>
      <c r="Q1324" s="5" t="inlineStr">
        <is>
          <t>HEMANUELE DITZEL (MANU)</t>
        </is>
      </c>
      <c r="R1324" s="5" t="inlineStr"/>
      <c r="S1324" s="5" t="inlineStr">
        <is>
          <t>ZR - NAO APLICAVEL</t>
        </is>
      </c>
      <c r="T1324" s="5" t="inlineStr">
        <is>
          <t>HEMANUELE ROSA DITZEL</t>
        </is>
      </c>
      <c r="U1324" s="5" t="inlineStr"/>
      <c r="V1324" s="5" t="inlineStr">
        <is>
          <t>sem venda</t>
        </is>
      </c>
      <c r="W1324" s="5" t="inlineStr">
        <is>
          <t>REGIÕES/GRUPOS</t>
        </is>
      </c>
    </row>
    <row r="1325">
      <c r="A1325" s="20" t="n">
        <v>0</v>
      </c>
      <c r="B1325" s="21" t="inlineStr">
        <is>
          <t>ROXO</t>
        </is>
      </c>
      <c r="C1325" s="9" t="n">
        <v>1440</v>
      </c>
      <c r="D1325" s="9" t="n">
        <v>0</v>
      </c>
      <c r="E1325" s="9" t="n">
        <v>1440</v>
      </c>
      <c r="F1325" s="6" t="n">
        <v>0</v>
      </c>
      <c r="G1325" s="5" t="inlineStr">
        <is>
          <t>SEM GRUPO</t>
        </is>
      </c>
      <c r="H1325" s="5" t="inlineStr">
        <is>
          <t>MG</t>
        </is>
      </c>
      <c r="I1325" s="5" t="n">
        <v>1276</v>
      </c>
      <c r="J1325" s="5" t="inlineStr">
        <is>
          <t>Mapear + Prospectar</t>
        </is>
      </c>
      <c r="K1325" s="5" t="inlineStr">
        <is>
          <t>SEM REDE</t>
        </is>
      </c>
      <c r="L1325" s="5" t="inlineStr">
        <is>
          <t>MG</t>
        </is>
      </c>
      <c r="M1325" s="5" t="n">
        <v>1276</v>
      </c>
      <c r="N1325" s="9" t="n">
        <v>1537138.130000001</v>
      </c>
      <c r="O1325" s="19" t="n">
        <v>100.387808908046</v>
      </c>
      <c r="P1325" s="5" t="inlineStr">
        <is>
          <t>03 - RJ + ES + MG</t>
        </is>
      </c>
      <c r="Q1325" s="5" t="inlineStr">
        <is>
          <t>LARISSA PADILHA</t>
        </is>
      </c>
      <c r="R1325" s="5" t="inlineStr"/>
      <c r="S1325" s="5" t="inlineStr">
        <is>
          <t>42.149.466 LARISSA DA SILVA PADILHA - ME</t>
        </is>
      </c>
      <c r="T1325" s="5" t="inlineStr">
        <is>
          <t>ZV - NAO APLICAVEL</t>
        </is>
      </c>
      <c r="U1325" s="5" t="inlineStr"/>
      <c r="V1325" s="5" t="inlineStr">
        <is>
          <t>sem venda</t>
        </is>
      </c>
      <c r="W1325" s="5" t="inlineStr">
        <is>
          <t>REGIÕES/GRUPOS</t>
        </is>
      </c>
    </row>
    <row r="1326">
      <c r="A1326" s="20" t="n">
        <v>0</v>
      </c>
      <c r="B1326" s="21" t="inlineStr">
        <is>
          <t>ROXO</t>
        </is>
      </c>
      <c r="C1326" s="9" t="n">
        <v>2622.857142857143</v>
      </c>
      <c r="D1326" s="9" t="n">
        <v>0</v>
      </c>
      <c r="E1326" s="9" t="n">
        <v>2622.857142857143</v>
      </c>
      <c r="F1326" s="6" t="n">
        <v>0</v>
      </c>
      <c r="G1326" s="5" t="inlineStr">
        <is>
          <t>SEM GRUPO</t>
        </is>
      </c>
      <c r="H1326" s="5" t="inlineStr">
        <is>
          <t>SP</t>
        </is>
      </c>
      <c r="I1326" s="5" t="n">
        <v>1276</v>
      </c>
      <c r="J1326" s="5" t="inlineStr">
        <is>
          <t>Mapear + Prospectar</t>
        </is>
      </c>
      <c r="K1326" s="5" t="inlineStr">
        <is>
          <t>SEM REDE</t>
        </is>
      </c>
      <c r="L1326" s="5" t="inlineStr">
        <is>
          <t>SP</t>
        </is>
      </c>
      <c r="M1326" s="5" t="n">
        <v>1276</v>
      </c>
      <c r="N1326" s="9" t="n">
        <v>1537138.130000001</v>
      </c>
      <c r="O1326" s="19" t="n">
        <v>100.387808908046</v>
      </c>
      <c r="P1326" s="5" t="inlineStr">
        <is>
          <t>03 - SP INTERIOR</t>
        </is>
      </c>
      <c r="Q1326" s="5" t="inlineStr">
        <is>
          <t>LARISSA PADILHA</t>
        </is>
      </c>
      <c r="R1326" s="5" t="inlineStr"/>
      <c r="S1326" s="5" t="inlineStr">
        <is>
          <t>42.149.466 LARISSA DA SILVA PADILHA - ME</t>
        </is>
      </c>
      <c r="T1326" s="5" t="inlineStr">
        <is>
          <t>ZV - NAO APLICAVEL</t>
        </is>
      </c>
      <c r="U1326" s="5" t="inlineStr"/>
      <c r="V1326" s="5" t="inlineStr">
        <is>
          <t>sem venda</t>
        </is>
      </c>
      <c r="W1326" s="5" t="inlineStr">
        <is>
          <t>REGIÕES/GRUPOS</t>
        </is>
      </c>
    </row>
    <row r="1327">
      <c r="A1327" s="20" t="n">
        <v>0</v>
      </c>
      <c r="B1327" s="21" t="inlineStr">
        <is>
          <t>ROXO</t>
        </is>
      </c>
      <c r="C1327" s="9" t="n">
        <v>1513.953488372093</v>
      </c>
      <c r="D1327" s="9" t="n">
        <v>0</v>
      </c>
      <c r="E1327" s="9" t="n">
        <v>1513.953488372093</v>
      </c>
      <c r="F1327" s="6" t="n">
        <v>0</v>
      </c>
      <c r="G1327" s="5" t="inlineStr">
        <is>
          <t>SEM GRUPO</t>
        </is>
      </c>
      <c r="H1327" s="5" t="inlineStr">
        <is>
          <t>SC</t>
        </is>
      </c>
      <c r="I1327" s="5" t="n">
        <v>1276</v>
      </c>
      <c r="J1327" s="5" t="inlineStr">
        <is>
          <t>Mapear + Prospectar</t>
        </is>
      </c>
      <c r="K1327" s="5" t="inlineStr">
        <is>
          <t>SEM REDE</t>
        </is>
      </c>
      <c r="L1327" s="5" t="inlineStr">
        <is>
          <t>SC</t>
        </is>
      </c>
      <c r="M1327" s="5" t="n">
        <v>1276</v>
      </c>
      <c r="N1327" s="9" t="n">
        <v>1537138.130000001</v>
      </c>
      <c r="O1327" s="19" t="n">
        <v>100.387808908046</v>
      </c>
      <c r="P1327" s="5" t="inlineStr">
        <is>
          <t>03 - SUL</t>
        </is>
      </c>
      <c r="Q1327" s="5" t="inlineStr">
        <is>
          <t>HEMANUELE DITZEL (MANU)</t>
        </is>
      </c>
      <c r="R1327" s="5" t="inlineStr"/>
      <c r="S1327" s="5" t="inlineStr">
        <is>
          <t>ZR - NAO APLICAVEL</t>
        </is>
      </c>
      <c r="T1327" s="5" t="inlineStr">
        <is>
          <t>HEMANUELE ROSA DITZEL</t>
        </is>
      </c>
      <c r="U1327" s="5" t="inlineStr"/>
      <c r="V1327" s="5" t="inlineStr">
        <is>
          <t>sem venda</t>
        </is>
      </c>
      <c r="W1327" s="5" t="inlineStr">
        <is>
          <t>REGIÕES/GRUPOS</t>
        </is>
      </c>
    </row>
    <row r="1328">
      <c r="A1328" s="20" t="n">
        <v>0</v>
      </c>
      <c r="B1328" s="21" t="inlineStr">
        <is>
          <t>ROXO</t>
        </is>
      </c>
      <c r="C1328" s="9" t="n">
        <v>1604.347826086957</v>
      </c>
      <c r="D1328" s="9" t="n">
        <v>0</v>
      </c>
      <c r="E1328" s="9" t="n">
        <v>1604.347826086957</v>
      </c>
      <c r="F1328" s="6" t="n">
        <v>0</v>
      </c>
      <c r="G1328" s="5" t="inlineStr">
        <is>
          <t>SEM GRUPO</t>
        </is>
      </c>
      <c r="H1328" s="5" t="inlineStr">
        <is>
          <t>SC</t>
        </is>
      </c>
      <c r="I1328" s="5" t="n">
        <v>1276</v>
      </c>
      <c r="J1328" s="5" t="inlineStr">
        <is>
          <t>Mapear + Prospectar</t>
        </is>
      </c>
      <c r="K1328" s="5" t="inlineStr">
        <is>
          <t>SEM REDE</t>
        </is>
      </c>
      <c r="L1328" s="5" t="inlineStr">
        <is>
          <t>SC</t>
        </is>
      </c>
      <c r="M1328" s="5" t="n">
        <v>1276</v>
      </c>
      <c r="N1328" s="9" t="n">
        <v>1537138.130000001</v>
      </c>
      <c r="O1328" s="19" t="n">
        <v>100.387808908046</v>
      </c>
      <c r="P1328" s="5" t="inlineStr">
        <is>
          <t>03 - SUL</t>
        </is>
      </c>
      <c r="Q1328" s="5" t="inlineStr">
        <is>
          <t>HEMANUELE DITZEL (MANU)</t>
        </is>
      </c>
      <c r="R1328" s="5" t="inlineStr"/>
      <c r="S1328" s="5" t="inlineStr">
        <is>
          <t>ZR - NAO APLICAVEL</t>
        </is>
      </c>
      <c r="T1328" s="5" t="inlineStr">
        <is>
          <t>HEMANUELE ROSA DITZEL</t>
        </is>
      </c>
      <c r="U1328" s="5" t="inlineStr"/>
      <c r="V1328" s="5" t="inlineStr">
        <is>
          <t>sem venda</t>
        </is>
      </c>
      <c r="W1328" s="5" t="inlineStr">
        <is>
          <t>REGIÕES/GRUPOS</t>
        </is>
      </c>
    </row>
    <row r="1329">
      <c r="A1329" s="20" t="n">
        <v>0</v>
      </c>
      <c r="B1329" s="21" t="inlineStr">
        <is>
          <t>ROXO</t>
        </is>
      </c>
      <c r="C1329" s="9" t="n">
        <v>1613.793103448276</v>
      </c>
      <c r="D1329" s="9" t="n">
        <v>0</v>
      </c>
      <c r="E1329" s="9" t="n">
        <v>1613.793103448276</v>
      </c>
      <c r="F1329" s="6" t="n">
        <v>0</v>
      </c>
      <c r="G1329" s="5" t="inlineStr">
        <is>
          <t>SEM GRUPO</t>
        </is>
      </c>
      <c r="H1329" s="5" t="inlineStr">
        <is>
          <t>PR</t>
        </is>
      </c>
      <c r="I1329" s="5" t="n">
        <v>1276</v>
      </c>
      <c r="J1329" s="5" t="inlineStr">
        <is>
          <t>Mapear + Prospectar</t>
        </is>
      </c>
      <c r="K1329" s="5" t="inlineStr">
        <is>
          <t>SEM REDE</t>
        </is>
      </c>
      <c r="L1329" s="5" t="inlineStr">
        <is>
          <t>PR</t>
        </is>
      </c>
      <c r="M1329" s="5" t="n">
        <v>1276</v>
      </c>
      <c r="N1329" s="9" t="n">
        <v>1537138.130000001</v>
      </c>
      <c r="O1329" s="19" t="n">
        <v>100.387808908046</v>
      </c>
      <c r="P1329" s="5" t="inlineStr">
        <is>
          <t>03 - SUL</t>
        </is>
      </c>
      <c r="Q1329" s="5" t="inlineStr">
        <is>
          <t>HEMANUELE DITZEL (MANU)</t>
        </is>
      </c>
      <c r="R1329" s="5" t="inlineStr"/>
      <c r="S1329" s="5" t="inlineStr">
        <is>
          <t>ZR - NAO APLICAVEL</t>
        </is>
      </c>
      <c r="T1329" s="5" t="inlineStr">
        <is>
          <t>HEMANUELE ROSA DITZEL</t>
        </is>
      </c>
      <c r="U1329" s="5" t="inlineStr"/>
      <c r="V1329" s="5" t="inlineStr">
        <is>
          <t>sem venda</t>
        </is>
      </c>
      <c r="W1329" s="5" t="inlineStr">
        <is>
          <t>REGIÕES/GRUPOS</t>
        </is>
      </c>
    </row>
    <row r="1330">
      <c r="A1330" s="20" t="n">
        <v>0</v>
      </c>
      <c r="B1330" s="21" t="inlineStr">
        <is>
          <t>ROXO</t>
        </is>
      </c>
      <c r="C1330" s="9" t="n">
        <v>10706.89655172414</v>
      </c>
      <c r="D1330" s="9" t="n">
        <v>0</v>
      </c>
      <c r="E1330" s="9" t="n">
        <v>10706.89655172414</v>
      </c>
      <c r="F1330" s="6" t="n">
        <v>0</v>
      </c>
      <c r="G1330" s="5" t="inlineStr">
        <is>
          <t>FITLAND</t>
        </is>
      </c>
      <c r="H1330" s="5" t="inlineStr"/>
      <c r="I1330" s="5" t="n">
        <v>58</v>
      </c>
      <c r="J1330" s="5" t="inlineStr">
        <is>
          <t>Mapear + Prospectar</t>
        </is>
      </c>
      <c r="K1330" s="5" t="inlineStr">
        <is>
          <t>FITLAND</t>
        </is>
      </c>
      <c r="L1330" s="5" t="inlineStr"/>
      <c r="M1330" s="5" t="n">
        <v>58</v>
      </c>
      <c r="N1330" s="9" t="n">
        <v>140195.48</v>
      </c>
      <c r="O1330" s="19" t="n">
        <v>201.4302873563219</v>
      </c>
      <c r="P1330" s="5" t="inlineStr">
        <is>
          <t>03 - NACIONAL</t>
        </is>
      </c>
      <c r="Q1330" s="5" t="inlineStr">
        <is>
          <t>JULIO GADRET</t>
        </is>
      </c>
      <c r="R1330" s="5" t="inlineStr"/>
      <c r="S1330" s="5" t="inlineStr">
        <is>
          <t>ZR - NAO APLICAVEL</t>
        </is>
      </c>
      <c r="T1330" s="5" t="inlineStr">
        <is>
          <t>ZV - NAO APLICAVEL</t>
        </is>
      </c>
      <c r="U1330" s="5" t="inlineStr"/>
      <c r="V1330" s="5" t="inlineStr">
        <is>
          <t>sem venda</t>
        </is>
      </c>
      <c r="W1330" s="5" t="inlineStr">
        <is>
          <t>REDES/GRUPOS</t>
        </is>
      </c>
    </row>
    <row r="1331">
      <c r="A1331" s="20" t="n">
        <v>0</v>
      </c>
      <c r="B1331" s="21" t="inlineStr">
        <is>
          <t>ROXO</t>
        </is>
      </c>
      <c r="C1331" s="9" t="n">
        <v>2520</v>
      </c>
      <c r="D1331" s="9" t="n">
        <v>0</v>
      </c>
      <c r="E1331" s="9" t="n">
        <v>2520</v>
      </c>
      <c r="F1331" s="6" t="n">
        <v>0</v>
      </c>
      <c r="G1331" s="5" t="inlineStr">
        <is>
          <t>SEM GRUPO</t>
        </is>
      </c>
      <c r="H1331" s="5" t="inlineStr">
        <is>
          <t>SP</t>
        </is>
      </c>
      <c r="I1331" s="5" t="n">
        <v>1276</v>
      </c>
      <c r="J1331" s="5" t="inlineStr">
        <is>
          <t>Mapear + Prospectar</t>
        </is>
      </c>
      <c r="K1331" s="5" t="inlineStr">
        <is>
          <t>SEM REDE</t>
        </is>
      </c>
      <c r="L1331" s="5" t="inlineStr">
        <is>
          <t>SP</t>
        </is>
      </c>
      <c r="M1331" s="5" t="n">
        <v>1276</v>
      </c>
      <c r="N1331" s="9" t="n">
        <v>1537138.130000001</v>
      </c>
      <c r="O1331" s="19" t="n">
        <v>100.387808908046</v>
      </c>
      <c r="P1331" s="5" t="inlineStr">
        <is>
          <t>03 - SP INTERIOR</t>
        </is>
      </c>
      <c r="Q1331" s="5" t="inlineStr">
        <is>
          <t>LARISSA PADILHA</t>
        </is>
      </c>
      <c r="R1331" s="5" t="inlineStr"/>
      <c r="S1331" s="5" t="inlineStr">
        <is>
          <t>42.149.466 LARISSA DA SILVA PADILHA - ME</t>
        </is>
      </c>
      <c r="T1331" s="5" t="inlineStr">
        <is>
          <t>ZV - NAO APLICAVEL</t>
        </is>
      </c>
      <c r="U1331" s="5" t="inlineStr"/>
      <c r="V1331" s="5" t="inlineStr">
        <is>
          <t>sem venda</t>
        </is>
      </c>
      <c r="W1331" s="5" t="inlineStr">
        <is>
          <t>REGIÕES/GRUPOS</t>
        </is>
      </c>
    </row>
    <row r="1332">
      <c r="A1332" s="20" t="n">
        <v>0</v>
      </c>
      <c r="B1332" s="21" t="inlineStr">
        <is>
          <t>ROXO</t>
        </is>
      </c>
      <c r="C1332" s="9" t="n">
        <v>1643.478260869565</v>
      </c>
      <c r="D1332" s="9" t="n">
        <v>0</v>
      </c>
      <c r="E1332" s="9" t="n">
        <v>1643.478260869565</v>
      </c>
      <c r="F1332" s="6" t="n">
        <v>0</v>
      </c>
      <c r="G1332" s="5" t="inlineStr">
        <is>
          <t>SEM GRUPO</t>
        </is>
      </c>
      <c r="H1332" s="5" t="inlineStr">
        <is>
          <t>SC</t>
        </is>
      </c>
      <c r="I1332" s="5" t="n">
        <v>1276</v>
      </c>
      <c r="J1332" s="5" t="inlineStr">
        <is>
          <t>Mapear + Prospectar</t>
        </is>
      </c>
      <c r="K1332" s="5" t="inlineStr">
        <is>
          <t>SEM REDE</t>
        </is>
      </c>
      <c r="L1332" s="5" t="inlineStr">
        <is>
          <t>SC</t>
        </is>
      </c>
      <c r="M1332" s="5" t="n">
        <v>1276</v>
      </c>
      <c r="N1332" s="9" t="n">
        <v>1537138.130000001</v>
      </c>
      <c r="O1332" s="19" t="n">
        <v>100.387808908046</v>
      </c>
      <c r="P1332" s="5" t="inlineStr">
        <is>
          <t>03 - SUL</t>
        </is>
      </c>
      <c r="Q1332" s="5" t="inlineStr">
        <is>
          <t>HEMANUELE DITZEL (MANU)</t>
        </is>
      </c>
      <c r="R1332" s="5" t="inlineStr"/>
      <c r="S1332" s="5" t="inlineStr">
        <is>
          <t>ZR - NAO APLICAVEL</t>
        </is>
      </c>
      <c r="T1332" s="5" t="inlineStr">
        <is>
          <t>HEMANUELE ROSA DITZEL</t>
        </is>
      </c>
      <c r="U1332" s="5" t="inlineStr"/>
      <c r="V1332" s="5" t="inlineStr">
        <is>
          <t>sem venda</t>
        </is>
      </c>
      <c r="W1332" s="5" t="inlineStr">
        <is>
          <t>REGIÕES/GRUPOS</t>
        </is>
      </c>
    </row>
    <row r="1333">
      <c r="A1333" s="20" t="n">
        <v>0</v>
      </c>
      <c r="B1333" s="21" t="inlineStr">
        <is>
          <t>ROXO</t>
        </is>
      </c>
      <c r="C1333" s="9" t="n">
        <v>10875</v>
      </c>
      <c r="D1333" s="9" t="n">
        <v>0</v>
      </c>
      <c r="E1333" s="9" t="n">
        <v>10875</v>
      </c>
      <c r="F1333" s="6" t="n">
        <v>0</v>
      </c>
      <c r="G1333" s="5" t="inlineStr">
        <is>
          <t>CIA DA SAUDE</t>
        </is>
      </c>
      <c r="H1333" s="5" t="inlineStr"/>
      <c r="I1333" s="5" t="n">
        <v>72</v>
      </c>
      <c r="J1333" s="5" t="inlineStr">
        <is>
          <t>Mapear + Prospectar</t>
        </is>
      </c>
      <c r="K1333" s="5" t="inlineStr">
        <is>
          <t>CIA DA SAUDE</t>
        </is>
      </c>
      <c r="L1333" s="5" t="inlineStr"/>
      <c r="M1333" s="5" t="n">
        <v>72</v>
      </c>
      <c r="N1333" s="9" t="n">
        <v>35479.27</v>
      </c>
      <c r="O1333" s="19" t="n">
        <v>41.06396990740741</v>
      </c>
      <c r="P1333" s="5" t="inlineStr">
        <is>
          <t>03 - NACIONAL</t>
        </is>
      </c>
      <c r="Q1333" s="5" t="inlineStr">
        <is>
          <t>JULIO GADRET</t>
        </is>
      </c>
      <c r="R1333" s="5" t="inlineStr"/>
      <c r="S1333" s="5" t="inlineStr">
        <is>
          <t>LG REPRESENTACOES LTDA - EPP</t>
        </is>
      </c>
      <c r="T1333" s="5" t="inlineStr">
        <is>
          <t>ZV - NAO APLICAVEL</t>
        </is>
      </c>
      <c r="U1333" s="5" t="inlineStr"/>
      <c r="V1333" s="5" t="inlineStr">
        <is>
          <t>sem venda</t>
        </is>
      </c>
      <c r="W1333" s="5" t="inlineStr">
        <is>
          <t>REDES/GRUPOS</t>
        </is>
      </c>
    </row>
    <row r="1334">
      <c r="A1334" s="20" t="n">
        <v>0</v>
      </c>
      <c r="B1334" s="21" t="inlineStr">
        <is>
          <t>ROXO</t>
        </is>
      </c>
      <c r="C1334" s="9" t="n">
        <v>10875</v>
      </c>
      <c r="D1334" s="9" t="n">
        <v>0</v>
      </c>
      <c r="E1334" s="9" t="n">
        <v>10875</v>
      </c>
      <c r="F1334" s="6" t="n">
        <v>0</v>
      </c>
      <c r="G1334" s="5" t="inlineStr">
        <is>
          <t>CIA DA SAUDE</t>
        </is>
      </c>
      <c r="H1334" s="5" t="inlineStr"/>
      <c r="I1334" s="5" t="n">
        <v>72</v>
      </c>
      <c r="J1334" s="5" t="inlineStr">
        <is>
          <t>Mapear + Prospectar</t>
        </is>
      </c>
      <c r="K1334" s="5" t="inlineStr">
        <is>
          <t>CIA DA SAUDE</t>
        </is>
      </c>
      <c r="L1334" s="5" t="inlineStr"/>
      <c r="M1334" s="5" t="n">
        <v>72</v>
      </c>
      <c r="N1334" s="9" t="n">
        <v>35479.27</v>
      </c>
      <c r="O1334" s="19" t="n">
        <v>41.06396990740741</v>
      </c>
      <c r="P1334" s="5" t="inlineStr">
        <is>
          <t>03 - NACIONAL</t>
        </is>
      </c>
      <c r="Q1334" s="5" t="inlineStr">
        <is>
          <t>JULIO GADRET</t>
        </is>
      </c>
      <c r="R1334" s="5" t="inlineStr"/>
      <c r="S1334" s="5" t="inlineStr">
        <is>
          <t>LG REPRESENTACOES LTDA - EPP</t>
        </is>
      </c>
      <c r="T1334" s="5" t="inlineStr">
        <is>
          <t>ZV - NAO APLICAVEL</t>
        </is>
      </c>
      <c r="U1334" s="5" t="inlineStr"/>
      <c r="V1334" s="5" t="inlineStr">
        <is>
          <t>sem venda</t>
        </is>
      </c>
      <c r="W1334" s="5" t="inlineStr">
        <is>
          <t>REDES/GRUPOS</t>
        </is>
      </c>
    </row>
    <row r="1335">
      <c r="A1335" s="20" t="n">
        <v>0</v>
      </c>
      <c r="B1335" s="21" t="inlineStr">
        <is>
          <t>ROXO</t>
        </is>
      </c>
      <c r="C1335" s="9" t="n">
        <v>1542.857142857143</v>
      </c>
      <c r="D1335" s="9" t="n">
        <v>0</v>
      </c>
      <c r="E1335" s="9" t="n">
        <v>1542.857142857143</v>
      </c>
      <c r="F1335" s="6" t="n">
        <v>0</v>
      </c>
      <c r="G1335" s="5" t="inlineStr">
        <is>
          <t>SEM GRUPO</t>
        </is>
      </c>
      <c r="H1335" s="5" t="inlineStr">
        <is>
          <t>PA</t>
        </is>
      </c>
      <c r="I1335" s="5" t="n">
        <v>1276</v>
      </c>
      <c r="J1335" s="5" t="inlineStr">
        <is>
          <t>Mapear + Prospectar</t>
        </is>
      </c>
      <c r="K1335" s="5" t="inlineStr">
        <is>
          <t>SEM REDE</t>
        </is>
      </c>
      <c r="L1335" s="5" t="inlineStr">
        <is>
          <t>PA</t>
        </is>
      </c>
      <c r="M1335" s="5" t="n">
        <v>1276</v>
      </c>
      <c r="N1335" s="9" t="n">
        <v>1537138.130000001</v>
      </c>
      <c r="O1335" s="19" t="n">
        <v>100.387808908046</v>
      </c>
      <c r="P1335" s="5" t="inlineStr">
        <is>
          <t>03 - NORTE + MA</t>
        </is>
      </c>
      <c r="Q1335" s="5" t="inlineStr">
        <is>
          <t>LARISSA PADILHA</t>
        </is>
      </c>
      <c r="R1335" s="5" t="inlineStr"/>
      <c r="S1335" s="5" t="inlineStr">
        <is>
          <t>42.149.466 LARISSA DA SILVA PADILHA - ME</t>
        </is>
      </c>
      <c r="T1335" s="5" t="inlineStr">
        <is>
          <t>ZV - NAO APLICAVEL</t>
        </is>
      </c>
      <c r="U1335" s="5" t="inlineStr"/>
      <c r="V1335" s="5" t="inlineStr">
        <is>
          <t>sem venda</t>
        </is>
      </c>
      <c r="W1335" s="5" t="inlineStr">
        <is>
          <t>REGIÕES/GRUPOS</t>
        </is>
      </c>
    </row>
    <row r="1336">
      <c r="A1336" s="20" t="n">
        <v>0</v>
      </c>
      <c r="B1336" s="21" t="inlineStr">
        <is>
          <t>ROXO</t>
        </is>
      </c>
      <c r="C1336" s="9" t="n">
        <v>1542.857142857143</v>
      </c>
      <c r="D1336" s="9" t="n">
        <v>0</v>
      </c>
      <c r="E1336" s="9" t="n">
        <v>1542.857142857143</v>
      </c>
      <c r="F1336" s="6" t="n">
        <v>0</v>
      </c>
      <c r="G1336" s="5" t="inlineStr">
        <is>
          <t>SEM GRUPO</t>
        </is>
      </c>
      <c r="H1336" s="5" t="inlineStr">
        <is>
          <t>MT</t>
        </is>
      </c>
      <c r="I1336" s="5" t="n">
        <v>1276</v>
      </c>
      <c r="J1336" s="5" t="inlineStr">
        <is>
          <t>Mapear + Prospectar</t>
        </is>
      </c>
      <c r="K1336" s="5" t="inlineStr">
        <is>
          <t>SEM REDE</t>
        </is>
      </c>
      <c r="L1336" s="5" t="inlineStr">
        <is>
          <t>MT</t>
        </is>
      </c>
      <c r="M1336" s="5" t="n">
        <v>1276</v>
      </c>
      <c r="N1336" s="9" t="n">
        <v>1537138.130000001</v>
      </c>
      <c r="O1336" s="19" t="n">
        <v>100.387808908046</v>
      </c>
      <c r="P1336" s="5" t="inlineStr">
        <is>
          <t>03 - CENTRO OESTE</t>
        </is>
      </c>
      <c r="Q1336" s="5" t="inlineStr">
        <is>
          <t>LARISSA PADILHA</t>
        </is>
      </c>
      <c r="R1336" s="5" t="inlineStr"/>
      <c r="S1336" s="5" t="inlineStr">
        <is>
          <t>42.149.466 LARISSA DA SILVA PADILHA - ME</t>
        </is>
      </c>
      <c r="T1336" s="5" t="inlineStr">
        <is>
          <t>ZV - NAO APLICAVEL</t>
        </is>
      </c>
      <c r="U1336" s="5" t="inlineStr"/>
      <c r="V1336" s="5" t="inlineStr">
        <is>
          <t>sem venda</t>
        </is>
      </c>
      <c r="W1336" s="5" t="inlineStr">
        <is>
          <t>REGIÕES/GRUPOS</t>
        </is>
      </c>
    </row>
    <row r="1337">
      <c r="A1337" s="20" t="n">
        <v>0</v>
      </c>
      <c r="B1337" s="21" t="inlineStr">
        <is>
          <t>ROXO</t>
        </is>
      </c>
      <c r="C1337" s="9" t="n">
        <v>1440</v>
      </c>
      <c r="D1337" s="9" t="n">
        <v>0</v>
      </c>
      <c r="E1337" s="9" t="n">
        <v>1440</v>
      </c>
      <c r="F1337" s="6" t="n">
        <v>0</v>
      </c>
      <c r="G1337" s="5" t="inlineStr">
        <is>
          <t>SEM GRUPO</t>
        </is>
      </c>
      <c r="H1337" s="5" t="inlineStr">
        <is>
          <t>BA</t>
        </is>
      </c>
      <c r="I1337" s="5" t="n">
        <v>1276</v>
      </c>
      <c r="J1337" s="5" t="inlineStr">
        <is>
          <t>Mapear + Prospectar</t>
        </is>
      </c>
      <c r="K1337" s="5" t="inlineStr">
        <is>
          <t>SEM REDE</t>
        </is>
      </c>
      <c r="L1337" s="5" t="inlineStr">
        <is>
          <t>BA</t>
        </is>
      </c>
      <c r="M1337" s="5" t="n">
        <v>1276</v>
      </c>
      <c r="N1337" s="9" t="n">
        <v>1537138.130000001</v>
      </c>
      <c r="O1337" s="19" t="n">
        <v>100.387808908046</v>
      </c>
      <c r="P1337" s="5" t="inlineStr">
        <is>
          <t>03 - NORDESTE (SEM MA)</t>
        </is>
      </c>
      <c r="Q1337" s="5" t="inlineStr">
        <is>
          <t>LARISSA PADILHA</t>
        </is>
      </c>
      <c r="R1337" s="5" t="inlineStr"/>
      <c r="S1337" s="5" t="inlineStr">
        <is>
          <t>42.149.466 LARISSA DA SILVA PADILHA - ME</t>
        </is>
      </c>
      <c r="T1337" s="5" t="inlineStr">
        <is>
          <t>ZV - NAO APLICAVEL</t>
        </is>
      </c>
      <c r="U1337" s="5" t="inlineStr"/>
      <c r="V1337" s="5" t="inlineStr">
        <is>
          <t>sem venda</t>
        </is>
      </c>
      <c r="W1337" s="5" t="inlineStr">
        <is>
          <t>REGIÕES/GRUPOS</t>
        </is>
      </c>
    </row>
    <row r="1338">
      <c r="A1338" s="20" t="n">
        <v>0</v>
      </c>
      <c r="B1338" s="21" t="inlineStr">
        <is>
          <t>ROXO</t>
        </is>
      </c>
      <c r="C1338" s="9" t="n">
        <v>1575</v>
      </c>
      <c r="D1338" s="9" t="n">
        <v>0</v>
      </c>
      <c r="E1338" s="9" t="n">
        <v>1575</v>
      </c>
      <c r="F1338" s="6" t="n">
        <v>0</v>
      </c>
      <c r="G1338" s="5" t="inlineStr">
        <is>
          <t>SEM GRUPO</t>
        </is>
      </c>
      <c r="H1338" s="5" t="inlineStr">
        <is>
          <t>PR</t>
        </is>
      </c>
      <c r="I1338" s="5" t="n">
        <v>1276</v>
      </c>
      <c r="J1338" s="5" t="inlineStr">
        <is>
          <t>Mapear + Prospectar</t>
        </is>
      </c>
      <c r="K1338" s="5" t="inlineStr">
        <is>
          <t>SEM REDE</t>
        </is>
      </c>
      <c r="L1338" s="5" t="inlineStr">
        <is>
          <t>PR</t>
        </is>
      </c>
      <c r="M1338" s="5" t="n">
        <v>1276</v>
      </c>
      <c r="N1338" s="9" t="n">
        <v>1537138.130000001</v>
      </c>
      <c r="O1338" s="19" t="n">
        <v>100.387808908046</v>
      </c>
      <c r="P1338" s="5" t="inlineStr">
        <is>
          <t>03 - SUL</t>
        </is>
      </c>
      <c r="Q1338" s="5" t="inlineStr">
        <is>
          <t>HEMANUELE DITZEL (MANU)</t>
        </is>
      </c>
      <c r="R1338" s="5" t="inlineStr"/>
      <c r="S1338" s="5" t="inlineStr">
        <is>
          <t>ZR - NAO APLICAVEL</t>
        </is>
      </c>
      <c r="T1338" s="5" t="inlineStr">
        <is>
          <t>HEMANUELE ROSA DITZEL</t>
        </is>
      </c>
      <c r="U1338" s="5" t="inlineStr"/>
      <c r="V1338" s="5" t="inlineStr">
        <is>
          <t>sem venda</t>
        </is>
      </c>
      <c r="W1338" s="5" t="inlineStr">
        <is>
          <t>REGIÕES/GRUPOS</t>
        </is>
      </c>
    </row>
    <row r="1339">
      <c r="A1339" s="20" t="n">
        <v>0</v>
      </c>
      <c r="B1339" s="21" t="inlineStr">
        <is>
          <t>ROXO</t>
        </is>
      </c>
      <c r="C1339" s="9" t="n">
        <v>6281.25</v>
      </c>
      <c r="D1339" s="9" t="n">
        <v>0</v>
      </c>
      <c r="E1339" s="9" t="n">
        <v>6281.25</v>
      </c>
      <c r="F1339" s="6" t="n">
        <v>0</v>
      </c>
      <c r="G1339" s="5" t="inlineStr">
        <is>
          <t>BIO MUNDO</t>
        </is>
      </c>
      <c r="H1339" s="5" t="inlineStr"/>
      <c r="I1339" s="5" t="n">
        <v>16</v>
      </c>
      <c r="J1339" s="5" t="inlineStr">
        <is>
          <t>Mapear + Prospectar</t>
        </is>
      </c>
      <c r="K1339" s="5" t="inlineStr">
        <is>
          <t>BIO MUNDO</t>
        </is>
      </c>
      <c r="L1339" s="5" t="inlineStr"/>
      <c r="M1339" s="5" t="n">
        <v>16</v>
      </c>
      <c r="N1339" s="9" t="n">
        <v>15252.59</v>
      </c>
      <c r="O1339" s="19" t="n">
        <v>79.44057291666667</v>
      </c>
      <c r="P1339" s="5" t="inlineStr">
        <is>
          <t>03 - NACIONAL</t>
        </is>
      </c>
      <c r="Q1339" s="5" t="inlineStr">
        <is>
          <t>DAIANE STAVICKI</t>
        </is>
      </c>
      <c r="R1339" s="5" t="inlineStr"/>
      <c r="S1339" s="5" t="inlineStr">
        <is>
          <t>42.149.466 LARISSA DA SILVA PADILHA - ME</t>
        </is>
      </c>
      <c r="T1339" s="5" t="inlineStr">
        <is>
          <t>ZV - NAO APLICAVEL</t>
        </is>
      </c>
      <c r="U1339" s="5" t="inlineStr"/>
      <c r="V1339" s="5" t="inlineStr">
        <is>
          <t>sem venda</t>
        </is>
      </c>
      <c r="W1339" s="5" t="inlineStr">
        <is>
          <t>REDES/GRUPOS</t>
        </is>
      </c>
    </row>
    <row r="1340">
      <c r="A1340" s="20" t="n">
        <v>0</v>
      </c>
      <c r="B1340" s="21" t="inlineStr">
        <is>
          <t>ROXO</t>
        </is>
      </c>
      <c r="C1340" s="9" t="n">
        <v>1612.5</v>
      </c>
      <c r="D1340" s="9" t="n">
        <v>0</v>
      </c>
      <c r="E1340" s="9" t="n">
        <v>1612.5</v>
      </c>
      <c r="F1340" s="6" t="n">
        <v>0</v>
      </c>
      <c r="G1340" s="5" t="inlineStr">
        <is>
          <t>SEM GRUPO</t>
        </is>
      </c>
      <c r="H1340" s="5" t="inlineStr">
        <is>
          <t>RS</t>
        </is>
      </c>
      <c r="I1340" s="5" t="n">
        <v>1276</v>
      </c>
      <c r="J1340" s="5" t="inlineStr">
        <is>
          <t>Mapear + Prospectar</t>
        </is>
      </c>
      <c r="K1340" s="5" t="inlineStr">
        <is>
          <t>SEM REDE</t>
        </is>
      </c>
      <c r="L1340" s="5" t="inlineStr">
        <is>
          <t>RS</t>
        </is>
      </c>
      <c r="M1340" s="5" t="n">
        <v>1276</v>
      </c>
      <c r="N1340" s="9" t="n">
        <v>1537138.130000001</v>
      </c>
      <c r="O1340" s="19" t="n">
        <v>100.387808908046</v>
      </c>
      <c r="P1340" s="5" t="inlineStr">
        <is>
          <t>03 - SUL</t>
        </is>
      </c>
      <c r="Q1340" s="5" t="inlineStr">
        <is>
          <t>HEMANUELE DITZEL (MANU)</t>
        </is>
      </c>
      <c r="R1340" s="5" t="inlineStr"/>
      <c r="S1340" s="5" t="inlineStr">
        <is>
          <t>ZR - NAO APLICAVEL</t>
        </is>
      </c>
      <c r="T1340" s="5" t="inlineStr">
        <is>
          <t>HEMANUELE ROSA DITZEL</t>
        </is>
      </c>
      <c r="U1340" s="5" t="inlineStr"/>
      <c r="V1340" s="5" t="inlineStr">
        <is>
          <t>sem venda</t>
        </is>
      </c>
      <c r="W1340" s="5" t="inlineStr">
        <is>
          <t>REGIÕES/GRUPOS</t>
        </is>
      </c>
    </row>
    <row r="1341">
      <c r="A1341" s="20" t="n">
        <v>0</v>
      </c>
      <c r="B1341" s="21" t="inlineStr">
        <is>
          <t>ROXO</t>
        </is>
      </c>
      <c r="C1341" s="9" t="n">
        <v>1440</v>
      </c>
      <c r="D1341" s="9" t="n">
        <v>0</v>
      </c>
      <c r="E1341" s="9" t="n">
        <v>1440</v>
      </c>
      <c r="F1341" s="6" t="n">
        <v>0</v>
      </c>
      <c r="G1341" s="5" t="inlineStr">
        <is>
          <t>SEM GRUPO</t>
        </is>
      </c>
      <c r="H1341" s="5" t="inlineStr">
        <is>
          <t>MG</t>
        </is>
      </c>
      <c r="I1341" s="5" t="n">
        <v>1276</v>
      </c>
      <c r="J1341" s="5" t="inlineStr">
        <is>
          <t>Mapear + Prospectar</t>
        </is>
      </c>
      <c r="K1341" s="5" t="inlineStr">
        <is>
          <t>SEM REDE</t>
        </is>
      </c>
      <c r="L1341" s="5" t="inlineStr">
        <is>
          <t>MG</t>
        </is>
      </c>
      <c r="M1341" s="5" t="n">
        <v>1276</v>
      </c>
      <c r="N1341" s="9" t="n">
        <v>1537138.130000001</v>
      </c>
      <c r="O1341" s="19" t="n">
        <v>100.387808908046</v>
      </c>
      <c r="P1341" s="5" t="inlineStr">
        <is>
          <t>03 - RJ + ES + MG</t>
        </is>
      </c>
      <c r="Q1341" s="5" t="inlineStr">
        <is>
          <t>LARISSA PADILHA</t>
        </is>
      </c>
      <c r="R1341" s="5" t="inlineStr"/>
      <c r="S1341" s="5" t="inlineStr">
        <is>
          <t>42.149.466 LARISSA DA SILVA PADILHA - ME</t>
        </is>
      </c>
      <c r="T1341" s="5" t="inlineStr">
        <is>
          <t>ZV - NAO APLICAVEL</t>
        </is>
      </c>
      <c r="U1341" s="5" t="inlineStr"/>
      <c r="V1341" s="5" t="inlineStr">
        <is>
          <t>sem venda</t>
        </is>
      </c>
      <c r="W1341" s="5" t="inlineStr">
        <is>
          <t>REGIÕES/GRUPOS</t>
        </is>
      </c>
    </row>
    <row r="1342">
      <c r="A1342" s="20" t="n">
        <v>0</v>
      </c>
      <c r="B1342" s="21" t="inlineStr">
        <is>
          <t>ROXO</t>
        </is>
      </c>
      <c r="C1342" s="9" t="n">
        <v>6566.037735849057</v>
      </c>
      <c r="D1342" s="9" t="n">
        <v>0</v>
      </c>
      <c r="E1342" s="9" t="n">
        <v>6566.037735849057</v>
      </c>
      <c r="F1342" s="6" t="n">
        <v>0</v>
      </c>
      <c r="G1342" s="5" t="inlineStr">
        <is>
          <t>DIVINA TERRA</t>
        </is>
      </c>
      <c r="H1342" s="5" t="inlineStr"/>
      <c r="I1342" s="5" t="n">
        <v>53</v>
      </c>
      <c r="J1342" s="5" t="inlineStr">
        <is>
          <t>Mapear + Prospectar</t>
        </is>
      </c>
      <c r="K1342" s="5" t="inlineStr">
        <is>
          <t>DIVINA TERRA</t>
        </is>
      </c>
      <c r="L1342" s="5" t="inlineStr"/>
      <c r="M1342" s="5" t="n">
        <v>53</v>
      </c>
      <c r="N1342" s="9" t="n">
        <v>26524.04</v>
      </c>
      <c r="O1342" s="19" t="n">
        <v>41.70446540880504</v>
      </c>
      <c r="P1342" s="5" t="inlineStr">
        <is>
          <t>03 - NACIONAL</t>
        </is>
      </c>
      <c r="Q1342" s="5" t="inlineStr">
        <is>
          <t>DAIANE STAVICKI</t>
        </is>
      </c>
      <c r="R1342" s="5" t="inlineStr"/>
      <c r="S1342" s="5" t="inlineStr">
        <is>
          <t>ZR - NAO APLICAVEL</t>
        </is>
      </c>
      <c r="T1342" s="5" t="inlineStr">
        <is>
          <t>ZV - NAO APLICAVEL</t>
        </is>
      </c>
      <c r="U1342" s="5" t="inlineStr"/>
      <c r="V1342" s="5" t="inlineStr">
        <is>
          <t>sem venda</t>
        </is>
      </c>
      <c r="W1342" s="5" t="inlineStr">
        <is>
          <t>REDES/GRUPOS</t>
        </is>
      </c>
    </row>
    <row r="1343">
      <c r="A1343" s="20" t="n">
        <v>0</v>
      </c>
      <c r="B1343" s="21" t="inlineStr">
        <is>
          <t>ROXO</t>
        </is>
      </c>
      <c r="C1343" s="9" t="n">
        <v>1553.191489361702</v>
      </c>
      <c r="D1343" s="9" t="n">
        <v>0</v>
      </c>
      <c r="E1343" s="9" t="n">
        <v>1553.191489361702</v>
      </c>
      <c r="F1343" s="6" t="n">
        <v>0</v>
      </c>
      <c r="G1343" s="5" t="inlineStr">
        <is>
          <t>SEM GRUPO</t>
        </is>
      </c>
      <c r="H1343" s="5" t="inlineStr">
        <is>
          <t>SC</t>
        </is>
      </c>
      <c r="I1343" s="5" t="n">
        <v>1276</v>
      </c>
      <c r="J1343" s="5" t="inlineStr">
        <is>
          <t>Mapear + Prospectar</t>
        </is>
      </c>
      <c r="K1343" s="5" t="inlineStr">
        <is>
          <t>SEM REDE</t>
        </is>
      </c>
      <c r="L1343" s="5" t="inlineStr">
        <is>
          <t>SC</t>
        </is>
      </c>
      <c r="M1343" s="5" t="n">
        <v>1276</v>
      </c>
      <c r="N1343" s="9" t="n">
        <v>1537138.130000001</v>
      </c>
      <c r="O1343" s="19" t="n">
        <v>100.387808908046</v>
      </c>
      <c r="P1343" s="5" t="inlineStr">
        <is>
          <t>03 - SUL</t>
        </is>
      </c>
      <c r="Q1343" s="5" t="inlineStr">
        <is>
          <t>HEMANUELE DITZEL (MANU)</t>
        </is>
      </c>
      <c r="R1343" s="5" t="inlineStr"/>
      <c r="S1343" s="5" t="inlineStr">
        <is>
          <t>ZR - NAO APLICAVEL</t>
        </is>
      </c>
      <c r="T1343" s="5" t="inlineStr">
        <is>
          <t>HEMANUELE ROSA DITZEL</t>
        </is>
      </c>
      <c r="U1343" s="5" t="inlineStr"/>
      <c r="V1343" s="5" t="inlineStr">
        <is>
          <t>sem venda</t>
        </is>
      </c>
      <c r="W1343" s="5" t="inlineStr">
        <is>
          <t>REGIÕES/GRUPOS</t>
        </is>
      </c>
    </row>
    <row r="1344">
      <c r="A1344" s="20" t="n">
        <v>0</v>
      </c>
      <c r="B1344" s="21" t="inlineStr">
        <is>
          <t>ROXO</t>
        </is>
      </c>
      <c r="C1344" s="9" t="n">
        <v>1565.217391304348</v>
      </c>
      <c r="D1344" s="9" t="n">
        <v>0</v>
      </c>
      <c r="E1344" s="9" t="n">
        <v>1565.217391304348</v>
      </c>
      <c r="F1344" s="6" t="n">
        <v>0</v>
      </c>
      <c r="G1344" s="5" t="inlineStr">
        <is>
          <t>SEM GRUPO</t>
        </is>
      </c>
      <c r="H1344" s="5" t="inlineStr">
        <is>
          <t>MG</t>
        </is>
      </c>
      <c r="I1344" s="5" t="n">
        <v>1276</v>
      </c>
      <c r="J1344" s="5" t="inlineStr">
        <is>
          <t>Mapear + Prospectar</t>
        </is>
      </c>
      <c r="K1344" s="5" t="inlineStr">
        <is>
          <t>SEM REDE</t>
        </is>
      </c>
      <c r="L1344" s="5" t="inlineStr">
        <is>
          <t>MG</t>
        </is>
      </c>
      <c r="M1344" s="5" t="n">
        <v>1276</v>
      </c>
      <c r="N1344" s="9" t="n">
        <v>1537138.130000001</v>
      </c>
      <c r="O1344" s="19" t="n">
        <v>100.387808908046</v>
      </c>
      <c r="P1344" s="5" t="inlineStr">
        <is>
          <t>03 - RJ + ES + MG</t>
        </is>
      </c>
      <c r="Q1344" s="5" t="inlineStr">
        <is>
          <t>LARISSA PADILHA</t>
        </is>
      </c>
      <c r="R1344" s="5" t="inlineStr"/>
      <c r="S1344" s="5" t="inlineStr">
        <is>
          <t>42.149.466 LARISSA DA SILVA PADILHA - ME</t>
        </is>
      </c>
      <c r="T1344" s="5" t="inlineStr">
        <is>
          <t>ZV - NAO APLICAVEL</t>
        </is>
      </c>
      <c r="U1344" s="5" t="inlineStr"/>
      <c r="V1344" s="5" t="inlineStr">
        <is>
          <t>sem venda</t>
        </is>
      </c>
      <c r="W1344" s="5" t="inlineStr">
        <is>
          <t>REGIÕES/GRUPOS</t>
        </is>
      </c>
    </row>
    <row r="1345">
      <c r="A1345" s="20" t="n">
        <v>0</v>
      </c>
      <c r="B1345" s="21" t="inlineStr">
        <is>
          <t>ROXO</t>
        </is>
      </c>
      <c r="C1345" s="9" t="n">
        <v>1613.793103448276</v>
      </c>
      <c r="D1345" s="9" t="n">
        <v>0</v>
      </c>
      <c r="E1345" s="9" t="n">
        <v>1613.793103448276</v>
      </c>
      <c r="F1345" s="6" t="n">
        <v>0</v>
      </c>
      <c r="G1345" s="5" t="inlineStr">
        <is>
          <t>SEM GRUPO</t>
        </is>
      </c>
      <c r="H1345" s="5" t="inlineStr">
        <is>
          <t>PR</t>
        </is>
      </c>
      <c r="I1345" s="5" t="n">
        <v>1276</v>
      </c>
      <c r="J1345" s="5" t="inlineStr">
        <is>
          <t>Mapear + Prospectar</t>
        </is>
      </c>
      <c r="K1345" s="5" t="inlineStr">
        <is>
          <t>SEM REDE</t>
        </is>
      </c>
      <c r="L1345" s="5" t="inlineStr">
        <is>
          <t>PR</t>
        </is>
      </c>
      <c r="M1345" s="5" t="n">
        <v>1276</v>
      </c>
      <c r="N1345" s="9" t="n">
        <v>1537138.130000001</v>
      </c>
      <c r="O1345" s="19" t="n">
        <v>100.387808908046</v>
      </c>
      <c r="P1345" s="5" t="inlineStr">
        <is>
          <t>03 - SUL</t>
        </is>
      </c>
      <c r="Q1345" s="5" t="inlineStr">
        <is>
          <t>HEMANUELE DITZEL (MANU)</t>
        </is>
      </c>
      <c r="R1345" s="5" t="inlineStr"/>
      <c r="S1345" s="5" t="inlineStr">
        <is>
          <t>ZR - NAO APLICAVEL</t>
        </is>
      </c>
      <c r="T1345" s="5" t="inlineStr">
        <is>
          <t>HEMANUELE ROSA DITZEL</t>
        </is>
      </c>
      <c r="U1345" s="5" t="inlineStr"/>
      <c r="V1345" s="5" t="inlineStr">
        <is>
          <t>sem venda</t>
        </is>
      </c>
      <c r="W1345" s="5" t="inlineStr">
        <is>
          <t>REGIÕES/GRUPOS</t>
        </is>
      </c>
    </row>
    <row r="1346">
      <c r="A1346" s="20" t="n">
        <v>0</v>
      </c>
      <c r="B1346" s="21" t="inlineStr">
        <is>
          <t>ROXO</t>
        </is>
      </c>
      <c r="C1346" s="9" t="n">
        <v>1711.764705882353</v>
      </c>
      <c r="D1346" s="9" t="n">
        <v>0</v>
      </c>
      <c r="E1346" s="9" t="n">
        <v>1711.764705882353</v>
      </c>
      <c r="F1346" s="6" t="n">
        <v>0</v>
      </c>
      <c r="G1346" s="5" t="inlineStr">
        <is>
          <t>SEM GRUPO</t>
        </is>
      </c>
      <c r="H1346" s="5" t="inlineStr">
        <is>
          <t>PR</t>
        </is>
      </c>
      <c r="I1346" s="5" t="n">
        <v>1276</v>
      </c>
      <c r="J1346" s="5" t="inlineStr">
        <is>
          <t>Mapear + Prospectar</t>
        </is>
      </c>
      <c r="K1346" s="5" t="inlineStr">
        <is>
          <t>SEM REDE</t>
        </is>
      </c>
      <c r="L1346" s="5" t="inlineStr">
        <is>
          <t>PR</t>
        </is>
      </c>
      <c r="M1346" s="5" t="n">
        <v>1276</v>
      </c>
      <c r="N1346" s="9" t="n">
        <v>1537138.130000001</v>
      </c>
      <c r="O1346" s="19" t="n">
        <v>100.387808908046</v>
      </c>
      <c r="P1346" s="5" t="inlineStr">
        <is>
          <t>03 - SUL</t>
        </is>
      </c>
      <c r="Q1346" s="5" t="inlineStr">
        <is>
          <t>HEMANUELE DITZEL (MANU)</t>
        </is>
      </c>
      <c r="R1346" s="5" t="inlineStr"/>
      <c r="S1346" s="5" t="inlineStr">
        <is>
          <t>ZR - NAO APLICAVEL</t>
        </is>
      </c>
      <c r="T1346" s="5" t="inlineStr">
        <is>
          <t>HEMANUELE ROSA DITZEL</t>
        </is>
      </c>
      <c r="U1346" s="5" t="inlineStr"/>
      <c r="V1346" s="5" t="inlineStr">
        <is>
          <t>sem venda</t>
        </is>
      </c>
      <c r="W1346" s="5" t="inlineStr">
        <is>
          <t>REGIÕES/GRUPOS</t>
        </is>
      </c>
    </row>
    <row r="1347">
      <c r="A1347" s="20" t="n">
        <v>0</v>
      </c>
      <c r="B1347" s="21" t="inlineStr">
        <is>
          <t>ROXO</t>
        </is>
      </c>
      <c r="C1347" s="9" t="n">
        <v>2700</v>
      </c>
      <c r="D1347" s="9" t="n">
        <v>0</v>
      </c>
      <c r="E1347" s="9" t="n">
        <v>2700</v>
      </c>
      <c r="F1347" s="6" t="n">
        <v>0</v>
      </c>
      <c r="G1347" s="5" t="inlineStr">
        <is>
          <t>SEM GRUPO</t>
        </is>
      </c>
      <c r="H1347" s="5" t="inlineStr">
        <is>
          <t>PR</t>
        </is>
      </c>
      <c r="I1347" s="5" t="n">
        <v>1276</v>
      </c>
      <c r="J1347" s="5" t="inlineStr">
        <is>
          <t>Mapear + Prospectar</t>
        </is>
      </c>
      <c r="K1347" s="5" t="inlineStr">
        <is>
          <t>SEM REDE</t>
        </is>
      </c>
      <c r="L1347" s="5" t="inlineStr">
        <is>
          <t>PR</t>
        </is>
      </c>
      <c r="M1347" s="5" t="n">
        <v>1276</v>
      </c>
      <c r="N1347" s="9" t="n">
        <v>1537138.130000001</v>
      </c>
      <c r="O1347" s="19" t="n">
        <v>100.387808908046</v>
      </c>
      <c r="P1347" s="5" t="inlineStr">
        <is>
          <t>03 - SUL</t>
        </is>
      </c>
      <c r="Q1347" s="5" t="inlineStr">
        <is>
          <t>HEMANUELE DITZEL (MANU)</t>
        </is>
      </c>
      <c r="R1347" s="5" t="inlineStr"/>
      <c r="S1347" s="5" t="inlineStr">
        <is>
          <t>ZR - NAO APLICAVEL</t>
        </is>
      </c>
      <c r="T1347" s="5" t="inlineStr">
        <is>
          <t>HEMANUELE ROSA DITZEL</t>
        </is>
      </c>
      <c r="U1347" s="5" t="inlineStr"/>
      <c r="V1347" s="5" t="inlineStr">
        <is>
          <t>sem venda</t>
        </is>
      </c>
      <c r="W1347" s="5" t="inlineStr">
        <is>
          <t>REGIÕES/GRUPOS</t>
        </is>
      </c>
    </row>
    <row r="1348">
      <c r="A1348" s="20" t="n">
        <v>0</v>
      </c>
      <c r="B1348" s="21" t="inlineStr">
        <is>
          <t>ROXO</t>
        </is>
      </c>
      <c r="C1348" s="9" t="n">
        <v>2057.142857142857</v>
      </c>
      <c r="D1348" s="9" t="n">
        <v>0</v>
      </c>
      <c r="E1348" s="9" t="n">
        <v>2057.142857142857</v>
      </c>
      <c r="F1348" s="6" t="n">
        <v>0</v>
      </c>
      <c r="G1348" s="5" t="inlineStr">
        <is>
          <t>SEM GRUPO</t>
        </is>
      </c>
      <c r="H1348" s="5" t="inlineStr">
        <is>
          <t>PI</t>
        </is>
      </c>
      <c r="I1348" s="5" t="n">
        <v>1276</v>
      </c>
      <c r="J1348" s="5" t="inlineStr">
        <is>
          <t>Mapear + Prospectar</t>
        </is>
      </c>
      <c r="K1348" s="5" t="inlineStr">
        <is>
          <t>SEM REDE</t>
        </is>
      </c>
      <c r="L1348" s="5" t="inlineStr">
        <is>
          <t>PI</t>
        </is>
      </c>
      <c r="M1348" s="5" t="n">
        <v>1276</v>
      </c>
      <c r="N1348" s="9" t="n">
        <v>1537138.130000001</v>
      </c>
      <c r="O1348" s="19" t="n">
        <v>100.387808908046</v>
      </c>
      <c r="P1348" s="5" t="inlineStr">
        <is>
          <t>03 - NORDESTE (SEM MA)</t>
        </is>
      </c>
      <c r="Q1348" s="5" t="inlineStr">
        <is>
          <t>LARISSA PADILHA</t>
        </is>
      </c>
      <c r="R1348" s="5" t="inlineStr"/>
      <c r="S1348" s="5" t="inlineStr">
        <is>
          <t>42.149.466 LARISSA DA SILVA PADILHA - ME</t>
        </is>
      </c>
      <c r="T1348" s="5" t="inlineStr">
        <is>
          <t>ZV - NAO APLICAVEL</t>
        </is>
      </c>
      <c r="U1348" s="5" t="inlineStr"/>
      <c r="V1348" s="5" t="inlineStr">
        <is>
          <t>sem venda</t>
        </is>
      </c>
      <c r="W1348" s="5" t="inlineStr">
        <is>
          <t>REGIÕES/GRUPOS</t>
        </is>
      </c>
    </row>
    <row r="1349">
      <c r="A1349" s="20" t="n">
        <v>0</v>
      </c>
      <c r="B1349" s="21" t="inlineStr">
        <is>
          <t>ROXO</t>
        </is>
      </c>
      <c r="C1349" s="9" t="n">
        <v>1513.953488372093</v>
      </c>
      <c r="D1349" s="9" t="n">
        <v>0</v>
      </c>
      <c r="E1349" s="9" t="n">
        <v>1513.953488372093</v>
      </c>
      <c r="F1349" s="6" t="n">
        <v>0</v>
      </c>
      <c r="G1349" s="5" t="inlineStr">
        <is>
          <t>SEM GRUPO</t>
        </is>
      </c>
      <c r="H1349" s="5" t="inlineStr">
        <is>
          <t>SC</t>
        </is>
      </c>
      <c r="I1349" s="5" t="n">
        <v>1276</v>
      </c>
      <c r="J1349" s="5" t="inlineStr">
        <is>
          <t>Mapear + Prospectar</t>
        </is>
      </c>
      <c r="K1349" s="5" t="inlineStr">
        <is>
          <t>SEM REDE</t>
        </is>
      </c>
      <c r="L1349" s="5" t="inlineStr">
        <is>
          <t>SC</t>
        </is>
      </c>
      <c r="M1349" s="5" t="n">
        <v>1276</v>
      </c>
      <c r="N1349" s="9" t="n">
        <v>1537138.130000001</v>
      </c>
      <c r="O1349" s="19" t="n">
        <v>100.387808908046</v>
      </c>
      <c r="P1349" s="5" t="inlineStr">
        <is>
          <t>03 - SUL</t>
        </is>
      </c>
      <c r="Q1349" s="5" t="inlineStr">
        <is>
          <t>HEMANUELE DITZEL (MANU)</t>
        </is>
      </c>
      <c r="R1349" s="5" t="inlineStr"/>
      <c r="S1349" s="5" t="inlineStr">
        <is>
          <t>ZR - NAO APLICAVEL</t>
        </is>
      </c>
      <c r="T1349" s="5" t="inlineStr">
        <is>
          <t>HEMANUELE ROSA DITZEL</t>
        </is>
      </c>
      <c r="U1349" s="5" t="inlineStr"/>
      <c r="V1349" s="5" t="inlineStr">
        <is>
          <t>sem venda</t>
        </is>
      </c>
      <c r="W1349" s="5" t="inlineStr">
        <is>
          <t>REGIÕES/GRUPOS</t>
        </is>
      </c>
    </row>
    <row r="1350">
      <c r="A1350" s="20" t="n">
        <v>0</v>
      </c>
      <c r="B1350" s="21" t="inlineStr">
        <is>
          <t>ROXO</t>
        </is>
      </c>
      <c r="C1350" s="9" t="n">
        <v>1613.793103448276</v>
      </c>
      <c r="D1350" s="9" t="n">
        <v>0</v>
      </c>
      <c r="E1350" s="9" t="n">
        <v>1613.793103448276</v>
      </c>
      <c r="F1350" s="6" t="n">
        <v>0</v>
      </c>
      <c r="G1350" s="5" t="inlineStr">
        <is>
          <t>SEM GRUPO</t>
        </is>
      </c>
      <c r="H1350" s="5" t="inlineStr">
        <is>
          <t>PR</t>
        </is>
      </c>
      <c r="I1350" s="5" t="n">
        <v>1276</v>
      </c>
      <c r="J1350" s="5" t="inlineStr">
        <is>
          <t>Mapear + Prospectar</t>
        </is>
      </c>
      <c r="K1350" s="5" t="inlineStr">
        <is>
          <t>SEM REDE</t>
        </is>
      </c>
      <c r="L1350" s="5" t="inlineStr">
        <is>
          <t>PR</t>
        </is>
      </c>
      <c r="M1350" s="5" t="n">
        <v>1276</v>
      </c>
      <c r="N1350" s="9" t="n">
        <v>1537138.130000001</v>
      </c>
      <c r="O1350" s="19" t="n">
        <v>100.387808908046</v>
      </c>
      <c r="P1350" s="5" t="inlineStr">
        <is>
          <t>03 - SUL</t>
        </is>
      </c>
      <c r="Q1350" s="5" t="inlineStr">
        <is>
          <t>HEMANUELE DITZEL (MANU)</t>
        </is>
      </c>
      <c r="R1350" s="5" t="inlineStr"/>
      <c r="S1350" s="5" t="inlineStr">
        <is>
          <t>ZR - NAO APLICAVEL</t>
        </is>
      </c>
      <c r="T1350" s="5" t="inlineStr">
        <is>
          <t>HEMANUELE ROSA DITZEL</t>
        </is>
      </c>
      <c r="U1350" s="5" t="inlineStr"/>
      <c r="V1350" s="5" t="inlineStr">
        <is>
          <t>sem venda</t>
        </is>
      </c>
      <c r="W1350" s="5" t="inlineStr">
        <is>
          <t>REGIÕES/GRUPOS</t>
        </is>
      </c>
    </row>
    <row r="1351">
      <c r="A1351" s="20" t="n">
        <v>0</v>
      </c>
      <c r="B1351" s="21" t="inlineStr">
        <is>
          <t>ROXO</t>
        </is>
      </c>
      <c r="C1351" s="9" t="n">
        <v>6566.037735849057</v>
      </c>
      <c r="D1351" s="9" t="n">
        <v>0</v>
      </c>
      <c r="E1351" s="9" t="n">
        <v>6566.037735849057</v>
      </c>
      <c r="F1351" s="6" t="n">
        <v>0</v>
      </c>
      <c r="G1351" s="5" t="inlineStr">
        <is>
          <t>DIVINA TERRA</t>
        </is>
      </c>
      <c r="H1351" s="5" t="inlineStr"/>
      <c r="I1351" s="5" t="n">
        <v>53</v>
      </c>
      <c r="J1351" s="5" t="inlineStr">
        <is>
          <t>Mapear + Prospectar</t>
        </is>
      </c>
      <c r="K1351" s="5" t="inlineStr">
        <is>
          <t>DIVINA TERRA</t>
        </is>
      </c>
      <c r="L1351" s="5" t="inlineStr"/>
      <c r="M1351" s="5" t="n">
        <v>53</v>
      </c>
      <c r="N1351" s="9" t="n">
        <v>26524.04</v>
      </c>
      <c r="O1351" s="19" t="n">
        <v>41.70446540880504</v>
      </c>
      <c r="P1351" s="5" t="inlineStr">
        <is>
          <t>03 - NACIONAL</t>
        </is>
      </c>
      <c r="Q1351" s="5" t="inlineStr">
        <is>
          <t>DAIANE STAVICKI</t>
        </is>
      </c>
      <c r="R1351" s="5" t="inlineStr"/>
      <c r="S1351" s="5" t="inlineStr">
        <is>
          <t>42.149.466 LARISSA DA SILVA PADILHA - ME</t>
        </is>
      </c>
      <c r="T1351" s="5" t="inlineStr">
        <is>
          <t>ZV - NAO APLICAVEL</t>
        </is>
      </c>
      <c r="U1351" s="5" t="inlineStr"/>
      <c r="V1351" s="5" t="inlineStr">
        <is>
          <t>sem venda</t>
        </is>
      </c>
      <c r="W1351" s="5" t="inlineStr">
        <is>
          <t>REDES/GRUPOS</t>
        </is>
      </c>
    </row>
    <row r="1352">
      <c r="A1352" s="20" t="n">
        <v>0</v>
      </c>
      <c r="B1352" s="21" t="inlineStr">
        <is>
          <t>ROXO</t>
        </is>
      </c>
      <c r="C1352" s="9" t="n">
        <v>1612.5</v>
      </c>
      <c r="D1352" s="9" t="n">
        <v>0</v>
      </c>
      <c r="E1352" s="9" t="n">
        <v>1612.5</v>
      </c>
      <c r="F1352" s="6" t="n">
        <v>0</v>
      </c>
      <c r="G1352" s="5" t="inlineStr">
        <is>
          <t>SEM GRUPO</t>
        </is>
      </c>
      <c r="H1352" s="5" t="inlineStr">
        <is>
          <t>RS</t>
        </is>
      </c>
      <c r="I1352" s="5" t="n">
        <v>1276</v>
      </c>
      <c r="J1352" s="5" t="inlineStr">
        <is>
          <t>Mapear + Prospectar</t>
        </is>
      </c>
      <c r="K1352" s="5" t="inlineStr">
        <is>
          <t>SEM REDE</t>
        </is>
      </c>
      <c r="L1352" s="5" t="inlineStr">
        <is>
          <t>RS</t>
        </is>
      </c>
      <c r="M1352" s="5" t="n">
        <v>1276</v>
      </c>
      <c r="N1352" s="9" t="n">
        <v>1537138.130000001</v>
      </c>
      <c r="O1352" s="19" t="n">
        <v>100.387808908046</v>
      </c>
      <c r="P1352" s="5" t="inlineStr">
        <is>
          <t>03 - SUL</t>
        </is>
      </c>
      <c r="Q1352" s="5" t="inlineStr">
        <is>
          <t>HEMANUELE DITZEL (MANU)</t>
        </is>
      </c>
      <c r="R1352" s="5" t="inlineStr"/>
      <c r="S1352" s="5" t="inlineStr">
        <is>
          <t>ZR - NAO APLICAVEL</t>
        </is>
      </c>
      <c r="T1352" s="5" t="inlineStr">
        <is>
          <t>HEMANUELE ROSA DITZEL</t>
        </is>
      </c>
      <c r="U1352" s="5" t="inlineStr"/>
      <c r="V1352" s="5" t="inlineStr">
        <is>
          <t>sem venda</t>
        </is>
      </c>
      <c r="W1352" s="5" t="inlineStr">
        <is>
          <t>REGIÕES/GRUPOS</t>
        </is>
      </c>
    </row>
    <row r="1353">
      <c r="A1353" s="20" t="n">
        <v>0</v>
      </c>
      <c r="B1353" s="21" t="inlineStr">
        <is>
          <t>ROXO</t>
        </is>
      </c>
      <c r="C1353" s="9" t="n">
        <v>1542.857142857143</v>
      </c>
      <c r="D1353" s="9" t="n">
        <v>0</v>
      </c>
      <c r="E1353" s="9" t="n">
        <v>1542.857142857143</v>
      </c>
      <c r="F1353" s="6" t="n">
        <v>0</v>
      </c>
      <c r="G1353" s="5" t="inlineStr">
        <is>
          <t>SEM GRUPO</t>
        </is>
      </c>
      <c r="H1353" s="5" t="inlineStr">
        <is>
          <t>PA</t>
        </is>
      </c>
      <c r="I1353" s="5" t="n">
        <v>1276</v>
      </c>
      <c r="J1353" s="5" t="inlineStr">
        <is>
          <t>Mapear + Prospectar</t>
        </is>
      </c>
      <c r="K1353" s="5" t="inlineStr">
        <is>
          <t>SEM REDE</t>
        </is>
      </c>
      <c r="L1353" s="5" t="inlineStr">
        <is>
          <t>PA</t>
        </is>
      </c>
      <c r="M1353" s="5" t="n">
        <v>1276</v>
      </c>
      <c r="N1353" s="9" t="n">
        <v>1537138.130000001</v>
      </c>
      <c r="O1353" s="19" t="n">
        <v>100.387808908046</v>
      </c>
      <c r="P1353" s="5" t="inlineStr">
        <is>
          <t>03 - NORTE + MA</t>
        </is>
      </c>
      <c r="Q1353" s="5" t="inlineStr">
        <is>
          <t>LARISSA PADILHA</t>
        </is>
      </c>
      <c r="R1353" s="5" t="inlineStr"/>
      <c r="S1353" s="5" t="inlineStr">
        <is>
          <t>42.149.466 LARISSA DA SILVA PADILHA - ME</t>
        </is>
      </c>
      <c r="T1353" s="5" t="inlineStr">
        <is>
          <t>ZV - NAO APLICAVEL</t>
        </is>
      </c>
      <c r="U1353" s="5" t="inlineStr"/>
      <c r="V1353" s="5" t="inlineStr">
        <is>
          <t>sem venda</t>
        </is>
      </c>
      <c r="W1353" s="5" t="inlineStr">
        <is>
          <t>REGIÕES/GRUPOS</t>
        </is>
      </c>
    </row>
    <row r="1354">
      <c r="A1354" s="20" t="n">
        <v>0</v>
      </c>
      <c r="B1354" s="21" t="inlineStr">
        <is>
          <t>ROXO</t>
        </is>
      </c>
      <c r="C1354" s="9" t="n">
        <v>1513.953488372093</v>
      </c>
      <c r="D1354" s="9" t="n">
        <v>0</v>
      </c>
      <c r="E1354" s="9" t="n">
        <v>1513.953488372093</v>
      </c>
      <c r="F1354" s="6" t="n">
        <v>0</v>
      </c>
      <c r="G1354" s="5" t="inlineStr">
        <is>
          <t>SEM GRUPO</t>
        </is>
      </c>
      <c r="H1354" s="5" t="inlineStr">
        <is>
          <t>SC</t>
        </is>
      </c>
      <c r="I1354" s="5" t="n">
        <v>1276</v>
      </c>
      <c r="J1354" s="5" t="inlineStr">
        <is>
          <t>Mapear + Prospectar</t>
        </is>
      </c>
      <c r="K1354" s="5" t="inlineStr">
        <is>
          <t>SEM REDE</t>
        </is>
      </c>
      <c r="L1354" s="5" t="inlineStr">
        <is>
          <t>SC</t>
        </is>
      </c>
      <c r="M1354" s="5" t="n">
        <v>1276</v>
      </c>
      <c r="N1354" s="9" t="n">
        <v>1537138.130000001</v>
      </c>
      <c r="O1354" s="19" t="n">
        <v>100.387808908046</v>
      </c>
      <c r="P1354" s="5" t="inlineStr">
        <is>
          <t>03 - SUL</t>
        </is>
      </c>
      <c r="Q1354" s="5" t="inlineStr">
        <is>
          <t>HEMANUELE DITZEL (MANU)</t>
        </is>
      </c>
      <c r="R1354" s="5" t="inlineStr"/>
      <c r="S1354" s="5" t="inlineStr">
        <is>
          <t>ZR - NAO APLICAVEL</t>
        </is>
      </c>
      <c r="T1354" s="5" t="inlineStr">
        <is>
          <t>HEMANUELE ROSA DITZEL</t>
        </is>
      </c>
      <c r="U1354" s="5" t="inlineStr"/>
      <c r="V1354" s="5" t="inlineStr">
        <is>
          <t>sem venda</t>
        </is>
      </c>
      <c r="W1354" s="5" t="inlineStr">
        <is>
          <t>REGIÕES/GRUPOS</t>
        </is>
      </c>
    </row>
    <row r="1355">
      <c r="A1355" s="20" t="n">
        <v>0</v>
      </c>
      <c r="B1355" s="21" t="inlineStr">
        <is>
          <t>ROXO</t>
        </is>
      </c>
      <c r="C1355" s="9" t="n">
        <v>1604.347826086957</v>
      </c>
      <c r="D1355" s="9" t="n">
        <v>0</v>
      </c>
      <c r="E1355" s="9" t="n">
        <v>1604.347826086957</v>
      </c>
      <c r="F1355" s="6" t="n">
        <v>0</v>
      </c>
      <c r="G1355" s="5" t="inlineStr">
        <is>
          <t>SEM GRUPO</t>
        </is>
      </c>
      <c r="H1355" s="5" t="inlineStr">
        <is>
          <t>SC</t>
        </is>
      </c>
      <c r="I1355" s="5" t="n">
        <v>1276</v>
      </c>
      <c r="J1355" s="5" t="inlineStr">
        <is>
          <t>Mapear + Prospectar</t>
        </is>
      </c>
      <c r="K1355" s="5" t="inlineStr">
        <is>
          <t>SEM REDE</t>
        </is>
      </c>
      <c r="L1355" s="5" t="inlineStr">
        <is>
          <t>SC</t>
        </is>
      </c>
      <c r="M1355" s="5" t="n">
        <v>1276</v>
      </c>
      <c r="N1355" s="9" t="n">
        <v>1537138.130000001</v>
      </c>
      <c r="O1355" s="19" t="n">
        <v>100.387808908046</v>
      </c>
      <c r="P1355" s="5" t="inlineStr">
        <is>
          <t>03 - SUL</t>
        </is>
      </c>
      <c r="Q1355" s="5" t="inlineStr">
        <is>
          <t>HEMANUELE DITZEL (MANU)</t>
        </is>
      </c>
      <c r="R1355" s="5" t="inlineStr"/>
      <c r="S1355" s="5" t="inlineStr">
        <is>
          <t>ZR - NAO APLICAVEL</t>
        </is>
      </c>
      <c r="T1355" s="5" t="inlineStr">
        <is>
          <t>HEMANUELE ROSA DITZEL</t>
        </is>
      </c>
      <c r="U1355" s="5" t="inlineStr"/>
      <c r="V1355" s="5" t="inlineStr">
        <is>
          <t>sem venda</t>
        </is>
      </c>
      <c r="W1355" s="5" t="inlineStr">
        <is>
          <t>REGIÕES/GRUPOS</t>
        </is>
      </c>
    </row>
    <row r="1356">
      <c r="A1356" s="20" t="n">
        <v>0</v>
      </c>
      <c r="B1356" s="21" t="inlineStr">
        <is>
          <t>ROXO</t>
        </is>
      </c>
      <c r="C1356" s="9" t="n">
        <v>1440</v>
      </c>
      <c r="D1356" s="9" t="n">
        <v>0</v>
      </c>
      <c r="E1356" s="9" t="n">
        <v>1440</v>
      </c>
      <c r="F1356" s="6" t="n">
        <v>0</v>
      </c>
      <c r="G1356" s="5" t="inlineStr">
        <is>
          <t>SEM GRUPO</t>
        </is>
      </c>
      <c r="H1356" s="5" t="inlineStr">
        <is>
          <t>MG</t>
        </is>
      </c>
      <c r="I1356" s="5" t="n">
        <v>1276</v>
      </c>
      <c r="J1356" s="5" t="inlineStr">
        <is>
          <t>Mapear + Prospectar</t>
        </is>
      </c>
      <c r="K1356" s="5" t="inlineStr">
        <is>
          <t>SEM REDE</t>
        </is>
      </c>
      <c r="L1356" s="5" t="inlineStr">
        <is>
          <t>MG</t>
        </is>
      </c>
      <c r="M1356" s="5" t="n">
        <v>1276</v>
      </c>
      <c r="N1356" s="9" t="n">
        <v>1537138.130000001</v>
      </c>
      <c r="O1356" s="19" t="n">
        <v>100.387808908046</v>
      </c>
      <c r="P1356" s="5" t="inlineStr">
        <is>
          <t>03 - RJ + ES + MG</t>
        </is>
      </c>
      <c r="Q1356" s="5" t="inlineStr">
        <is>
          <t>LARISSA PADILHA</t>
        </is>
      </c>
      <c r="R1356" s="5" t="inlineStr"/>
      <c r="S1356" s="5" t="inlineStr">
        <is>
          <t>42.149.466 LARISSA DA SILVA PADILHA - ME</t>
        </is>
      </c>
      <c r="T1356" s="5" t="inlineStr">
        <is>
          <t>ZV - NAO APLICAVEL</t>
        </is>
      </c>
      <c r="U1356" s="5" t="inlineStr"/>
      <c r="V1356" s="5" t="inlineStr">
        <is>
          <t>sem venda</t>
        </is>
      </c>
      <c r="W1356" s="5" t="inlineStr">
        <is>
          <t>REGIÕES/GRUPOS</t>
        </is>
      </c>
    </row>
    <row r="1357">
      <c r="A1357" s="20" t="n">
        <v>0</v>
      </c>
      <c r="B1357" s="21" t="inlineStr">
        <is>
          <t>ROXO</t>
        </is>
      </c>
      <c r="C1357" s="9" t="n">
        <v>1800</v>
      </c>
      <c r="D1357" s="9" t="n">
        <v>0</v>
      </c>
      <c r="E1357" s="9" t="n">
        <v>1800</v>
      </c>
      <c r="F1357" s="6" t="n">
        <v>0</v>
      </c>
      <c r="G1357" s="5" t="inlineStr">
        <is>
          <t>SEM GRUPO</t>
        </is>
      </c>
      <c r="H1357" s="5" t="inlineStr">
        <is>
          <t>RN</t>
        </is>
      </c>
      <c r="I1357" s="5" t="n">
        <v>1276</v>
      </c>
      <c r="J1357" s="5" t="inlineStr">
        <is>
          <t>Mapear + Prospectar</t>
        </is>
      </c>
      <c r="K1357" s="5" t="inlineStr">
        <is>
          <t>SEM REDE</t>
        </is>
      </c>
      <c r="L1357" s="5" t="inlineStr">
        <is>
          <t>RN</t>
        </is>
      </c>
      <c r="M1357" s="5" t="n">
        <v>1276</v>
      </c>
      <c r="N1357" s="9" t="n">
        <v>1537138.130000001</v>
      </c>
      <c r="O1357" s="19" t="n">
        <v>100.387808908046</v>
      </c>
      <c r="P1357" s="5" t="inlineStr">
        <is>
          <t>03 - NORDESTE (SEM MA)</t>
        </is>
      </c>
      <c r="Q1357" s="5" t="inlineStr">
        <is>
          <t>LARISSA PADILHA</t>
        </is>
      </c>
      <c r="R1357" s="5" t="inlineStr"/>
      <c r="S1357" s="5" t="inlineStr">
        <is>
          <t>42.149.466 LARISSA DA SILVA PADILHA - ME</t>
        </is>
      </c>
      <c r="T1357" s="5" t="inlineStr">
        <is>
          <t>ZV - NAO APLICAVEL</t>
        </is>
      </c>
      <c r="U1357" s="5" t="inlineStr"/>
      <c r="V1357" s="5" t="inlineStr">
        <is>
          <t>sem venda</t>
        </is>
      </c>
      <c r="W1357" s="5" t="inlineStr">
        <is>
          <t>REGIÕES/GRUPOS</t>
        </is>
      </c>
    </row>
    <row r="1358">
      <c r="A1358" s="20" t="n">
        <v>0</v>
      </c>
      <c r="B1358" s="21" t="inlineStr">
        <is>
          <t>ROXO</t>
        </is>
      </c>
      <c r="C1358" s="9" t="n">
        <v>1309.090909090909</v>
      </c>
      <c r="D1358" s="9" t="n">
        <v>0</v>
      </c>
      <c r="E1358" s="9" t="n">
        <v>1309.090909090909</v>
      </c>
      <c r="F1358" s="6" t="n">
        <v>0</v>
      </c>
      <c r="G1358" s="5" t="inlineStr">
        <is>
          <t>SEM GRUPO</t>
        </is>
      </c>
      <c r="H1358" s="5" t="inlineStr">
        <is>
          <t>MA</t>
        </is>
      </c>
      <c r="I1358" s="5" t="n">
        <v>1276</v>
      </c>
      <c r="J1358" s="5" t="inlineStr">
        <is>
          <t>Mapear + Prospectar</t>
        </is>
      </c>
      <c r="K1358" s="5" t="inlineStr">
        <is>
          <t>SEM REDE</t>
        </is>
      </c>
      <c r="L1358" s="5" t="inlineStr">
        <is>
          <t>MA</t>
        </is>
      </c>
      <c r="M1358" s="5" t="n">
        <v>1276</v>
      </c>
      <c r="N1358" s="9" t="n">
        <v>1537138.130000001</v>
      </c>
      <c r="O1358" s="19" t="n">
        <v>100.387808908046</v>
      </c>
      <c r="P1358" s="5" t="inlineStr">
        <is>
          <t>03 - NORTE + MA</t>
        </is>
      </c>
      <c r="Q1358" s="5" t="inlineStr">
        <is>
          <t>LARISSA PADILHA</t>
        </is>
      </c>
      <c r="R1358" s="5" t="inlineStr"/>
      <c r="S1358" s="5" t="inlineStr">
        <is>
          <t>42.149.466 LARISSA DA SILVA PADILHA - ME</t>
        </is>
      </c>
      <c r="T1358" s="5" t="inlineStr">
        <is>
          <t>ZV - NAO APLICAVEL</t>
        </is>
      </c>
      <c r="U1358" s="5" t="inlineStr"/>
      <c r="V1358" s="5" t="inlineStr">
        <is>
          <t>sem venda</t>
        </is>
      </c>
      <c r="W1358" s="5" t="inlineStr">
        <is>
          <t>REGIÕES/GRUPOS</t>
        </is>
      </c>
    </row>
    <row r="1359">
      <c r="A1359" s="20" t="n">
        <v>0</v>
      </c>
      <c r="B1359" s="21" t="inlineStr">
        <is>
          <t>ROXO</t>
        </is>
      </c>
      <c r="C1359" s="9" t="n">
        <v>1612.5</v>
      </c>
      <c r="D1359" s="9" t="n">
        <v>0</v>
      </c>
      <c r="E1359" s="9" t="n">
        <v>1612.5</v>
      </c>
      <c r="F1359" s="6" t="n">
        <v>0</v>
      </c>
      <c r="G1359" s="5" t="inlineStr">
        <is>
          <t>SEM GRUPO</t>
        </is>
      </c>
      <c r="H1359" s="5" t="inlineStr">
        <is>
          <t>RS</t>
        </is>
      </c>
      <c r="I1359" s="5" t="n">
        <v>1276</v>
      </c>
      <c r="J1359" s="5" t="inlineStr">
        <is>
          <t>Mapear + Prospectar</t>
        </is>
      </c>
      <c r="K1359" s="5" t="inlineStr">
        <is>
          <t>SEM REDE</t>
        </is>
      </c>
      <c r="L1359" s="5" t="inlineStr">
        <is>
          <t>RS</t>
        </is>
      </c>
      <c r="M1359" s="5" t="n">
        <v>1276</v>
      </c>
      <c r="N1359" s="9" t="n">
        <v>1537138.130000001</v>
      </c>
      <c r="O1359" s="19" t="n">
        <v>100.387808908046</v>
      </c>
      <c r="P1359" s="5" t="inlineStr">
        <is>
          <t>03 - SUL</t>
        </is>
      </c>
      <c r="Q1359" s="5" t="inlineStr">
        <is>
          <t>HEMANUELE DITZEL (MANU)</t>
        </is>
      </c>
      <c r="R1359" s="5" t="inlineStr"/>
      <c r="S1359" s="5" t="inlineStr">
        <is>
          <t>ZR - NAO APLICAVEL</t>
        </is>
      </c>
      <c r="T1359" s="5" t="inlineStr">
        <is>
          <t>HEMANUELE ROSA DITZEL</t>
        </is>
      </c>
      <c r="U1359" s="5" t="inlineStr"/>
      <c r="V1359" s="5" t="inlineStr">
        <is>
          <t>sem venda</t>
        </is>
      </c>
      <c r="W1359" s="5" t="inlineStr">
        <is>
          <t>REGIÕES/GRUPOS</t>
        </is>
      </c>
    </row>
    <row r="1360">
      <c r="A1360" s="20" t="n">
        <v>0</v>
      </c>
      <c r="B1360" s="21" t="inlineStr">
        <is>
          <t>ROXO</t>
        </is>
      </c>
      <c r="C1360" s="9" t="n">
        <v>1612.5</v>
      </c>
      <c r="D1360" s="9" t="n">
        <v>0</v>
      </c>
      <c r="E1360" s="9" t="n">
        <v>1612.5</v>
      </c>
      <c r="F1360" s="6" t="n">
        <v>0</v>
      </c>
      <c r="G1360" s="5" t="inlineStr">
        <is>
          <t>SEM GRUPO</t>
        </is>
      </c>
      <c r="H1360" s="5" t="inlineStr">
        <is>
          <t>RS</t>
        </is>
      </c>
      <c r="I1360" s="5" t="n">
        <v>1276</v>
      </c>
      <c r="J1360" s="5" t="inlineStr">
        <is>
          <t>Mapear + Prospectar</t>
        </is>
      </c>
      <c r="K1360" s="5" t="inlineStr">
        <is>
          <t>SEM REDE</t>
        </is>
      </c>
      <c r="L1360" s="5" t="inlineStr">
        <is>
          <t>RS</t>
        </is>
      </c>
      <c r="M1360" s="5" t="n">
        <v>1276</v>
      </c>
      <c r="N1360" s="9" t="n">
        <v>1537138.130000001</v>
      </c>
      <c r="O1360" s="19" t="n">
        <v>100.387808908046</v>
      </c>
      <c r="P1360" s="5" t="inlineStr">
        <is>
          <t>03 - SUL</t>
        </is>
      </c>
      <c r="Q1360" s="5" t="inlineStr">
        <is>
          <t>HEMANUELE DITZEL (MANU)</t>
        </is>
      </c>
      <c r="R1360" s="5" t="inlineStr"/>
      <c r="S1360" s="5" t="inlineStr">
        <is>
          <t>ZR - NAO APLICAVEL</t>
        </is>
      </c>
      <c r="T1360" s="5" t="inlineStr">
        <is>
          <t>HEMANUELE ROSA DITZEL</t>
        </is>
      </c>
      <c r="U1360" s="5" t="inlineStr"/>
      <c r="V1360" s="5" t="inlineStr">
        <is>
          <t>sem venda</t>
        </is>
      </c>
      <c r="W1360" s="5" t="inlineStr">
        <is>
          <t>REGIÕES/GRUPOS</t>
        </is>
      </c>
    </row>
    <row r="1361">
      <c r="A1361" s="20" t="n">
        <v>0</v>
      </c>
      <c r="B1361" s="21" t="inlineStr">
        <is>
          <t>ROXO</t>
        </is>
      </c>
      <c r="C1361" s="9" t="n">
        <v>1600</v>
      </c>
      <c r="D1361" s="9" t="n">
        <v>0</v>
      </c>
      <c r="E1361" s="9" t="n">
        <v>1600</v>
      </c>
      <c r="F1361" s="6" t="n">
        <v>0</v>
      </c>
      <c r="G1361" s="5" t="inlineStr">
        <is>
          <t>SEM GRUPO</t>
        </is>
      </c>
      <c r="H1361" s="5" t="inlineStr">
        <is>
          <t>AL</t>
        </is>
      </c>
      <c r="I1361" s="5" t="n">
        <v>1276</v>
      </c>
      <c r="J1361" s="5" t="inlineStr">
        <is>
          <t>Mapear + Prospectar</t>
        </is>
      </c>
      <c r="K1361" s="5" t="inlineStr">
        <is>
          <t>SEM REDE</t>
        </is>
      </c>
      <c r="L1361" s="5" t="inlineStr">
        <is>
          <t>AL</t>
        </is>
      </c>
      <c r="M1361" s="5" t="n">
        <v>1276</v>
      </c>
      <c r="N1361" s="9" t="n">
        <v>1537138.130000001</v>
      </c>
      <c r="O1361" s="19" t="n">
        <v>100.387808908046</v>
      </c>
      <c r="P1361" s="5" t="inlineStr">
        <is>
          <t>03 - NORDESTE (SEM MA)</t>
        </is>
      </c>
      <c r="Q1361" s="5" t="inlineStr">
        <is>
          <t>LARISSA PADILHA</t>
        </is>
      </c>
      <c r="R1361" s="5" t="inlineStr"/>
      <c r="S1361" s="5" t="inlineStr">
        <is>
          <t>42.149.466 LARISSA DA SILVA PADILHA - ME</t>
        </is>
      </c>
      <c r="T1361" s="5" t="inlineStr">
        <is>
          <t>ZV - NAO APLICAVEL</t>
        </is>
      </c>
      <c r="U1361" s="5" t="inlineStr"/>
      <c r="V1361" s="5" t="inlineStr">
        <is>
          <t>sem venda</t>
        </is>
      </c>
      <c r="W1361" s="5" t="inlineStr">
        <is>
          <t>REGIÕES/GRUPOS</t>
        </is>
      </c>
    </row>
    <row r="1362">
      <c r="A1362" s="20" t="n">
        <v>0</v>
      </c>
      <c r="B1362" s="21" t="inlineStr">
        <is>
          <t>ROXO</t>
        </is>
      </c>
      <c r="C1362" s="9" t="n">
        <v>3450</v>
      </c>
      <c r="D1362" s="9" t="n">
        <v>0</v>
      </c>
      <c r="E1362" s="9" t="n">
        <v>3450</v>
      </c>
      <c r="F1362" s="6" t="n">
        <v>0</v>
      </c>
      <c r="G1362" s="5" t="inlineStr">
        <is>
          <t>SEM GRUPO</t>
        </is>
      </c>
      <c r="H1362" s="5" t="inlineStr">
        <is>
          <t>SP</t>
        </is>
      </c>
      <c r="I1362" s="5" t="n">
        <v>1276</v>
      </c>
      <c r="J1362" s="5" t="inlineStr">
        <is>
          <t>Mapear + Prospectar</t>
        </is>
      </c>
      <c r="K1362" s="5" t="inlineStr">
        <is>
          <t>SEM REDE</t>
        </is>
      </c>
      <c r="L1362" s="5" t="inlineStr">
        <is>
          <t>SP</t>
        </is>
      </c>
      <c r="M1362" s="5" t="n">
        <v>1276</v>
      </c>
      <c r="N1362" s="9" t="n">
        <v>1537138.130000001</v>
      </c>
      <c r="O1362" s="19" t="n">
        <v>100.387808908046</v>
      </c>
      <c r="P1362" s="5" t="inlineStr">
        <is>
          <t>03 - SP INTERIOR</t>
        </is>
      </c>
      <c r="Q1362" s="5" t="inlineStr">
        <is>
          <t>LARISSA PADILHA</t>
        </is>
      </c>
      <c r="R1362" s="5" t="inlineStr"/>
      <c r="S1362" s="5" t="inlineStr">
        <is>
          <t>42.149.466 LARISSA DA SILVA PADILHA - ME</t>
        </is>
      </c>
      <c r="T1362" s="5" t="inlineStr">
        <is>
          <t>ZV - NAO APLICAVEL</t>
        </is>
      </c>
      <c r="U1362" s="5" t="inlineStr"/>
      <c r="V1362" s="5" t="inlineStr">
        <is>
          <t>sem venda</t>
        </is>
      </c>
      <c r="W1362" s="5" t="inlineStr">
        <is>
          <t>REGIÕES/GRUPOS</t>
        </is>
      </c>
    </row>
    <row r="1363">
      <c r="A1363" s="20" t="n">
        <v>0</v>
      </c>
      <c r="B1363" s="21" t="inlineStr">
        <is>
          <t>ROXO</t>
        </is>
      </c>
      <c r="C1363" s="9" t="n">
        <v>1515.789473684211</v>
      </c>
      <c r="D1363" s="9" t="n">
        <v>0</v>
      </c>
      <c r="E1363" s="9" t="n">
        <v>1515.789473684211</v>
      </c>
      <c r="F1363" s="6" t="n">
        <v>0</v>
      </c>
      <c r="G1363" s="5" t="inlineStr">
        <is>
          <t>SEM GRUPO</t>
        </is>
      </c>
      <c r="H1363" s="5" t="inlineStr">
        <is>
          <t>PE</t>
        </is>
      </c>
      <c r="I1363" s="5" t="n">
        <v>1276</v>
      </c>
      <c r="J1363" s="5" t="inlineStr">
        <is>
          <t>Mapear + Prospectar</t>
        </is>
      </c>
      <c r="K1363" s="5" t="inlineStr">
        <is>
          <t>SEM REDE</t>
        </is>
      </c>
      <c r="L1363" s="5" t="inlineStr">
        <is>
          <t>PE</t>
        </is>
      </c>
      <c r="M1363" s="5" t="n">
        <v>1276</v>
      </c>
      <c r="N1363" s="9" t="n">
        <v>1537138.130000001</v>
      </c>
      <c r="O1363" s="19" t="n">
        <v>100.387808908046</v>
      </c>
      <c r="P1363" s="5" t="inlineStr">
        <is>
          <t>03 - NORDESTE (SEM MA)</t>
        </is>
      </c>
      <c r="Q1363" s="5" t="inlineStr">
        <is>
          <t>LARISSA PADILHA</t>
        </is>
      </c>
      <c r="R1363" s="5" t="inlineStr"/>
      <c r="S1363" s="5" t="inlineStr">
        <is>
          <t>42.149.466 LARISSA DA SILVA PADILHA - ME</t>
        </is>
      </c>
      <c r="T1363" s="5" t="inlineStr">
        <is>
          <t>ZV - NAO APLICAVEL</t>
        </is>
      </c>
      <c r="U1363" s="5" t="inlineStr"/>
      <c r="V1363" s="5" t="inlineStr">
        <is>
          <t>sem venda</t>
        </is>
      </c>
      <c r="W1363" s="5" t="inlineStr">
        <is>
          <t>REGIÕES/GRUPOS</t>
        </is>
      </c>
    </row>
    <row r="1364">
      <c r="A1364" s="20" t="n">
        <v>0</v>
      </c>
      <c r="B1364" s="21" t="inlineStr">
        <is>
          <t>ROXO</t>
        </is>
      </c>
      <c r="C1364" s="9" t="n">
        <v>1612.5</v>
      </c>
      <c r="D1364" s="9" t="n">
        <v>0</v>
      </c>
      <c r="E1364" s="9" t="n">
        <v>1612.5</v>
      </c>
      <c r="F1364" s="6" t="n">
        <v>0</v>
      </c>
      <c r="G1364" s="5" t="inlineStr">
        <is>
          <t>SEM GRUPO</t>
        </is>
      </c>
      <c r="H1364" s="5" t="inlineStr">
        <is>
          <t>RS</t>
        </is>
      </c>
      <c r="I1364" s="5" t="n">
        <v>1276</v>
      </c>
      <c r="J1364" s="5" t="inlineStr">
        <is>
          <t>Mapear + Prospectar</t>
        </is>
      </c>
      <c r="K1364" s="5" t="inlineStr">
        <is>
          <t>SEM REDE</t>
        </is>
      </c>
      <c r="L1364" s="5" t="inlineStr">
        <is>
          <t>RS</t>
        </is>
      </c>
      <c r="M1364" s="5" t="n">
        <v>1276</v>
      </c>
      <c r="N1364" s="9" t="n">
        <v>1537138.130000001</v>
      </c>
      <c r="O1364" s="19" t="n">
        <v>100.387808908046</v>
      </c>
      <c r="P1364" s="5" t="inlineStr">
        <is>
          <t>03 - SUL</t>
        </is>
      </c>
      <c r="Q1364" s="5" t="inlineStr">
        <is>
          <t>HEMANUELE DITZEL (MANU)</t>
        </is>
      </c>
      <c r="R1364" s="5" t="inlineStr"/>
      <c r="S1364" s="5" t="inlineStr">
        <is>
          <t>ZR - NAO APLICAVEL</t>
        </is>
      </c>
      <c r="T1364" s="5" t="inlineStr">
        <is>
          <t>HEMANUELE ROSA DITZEL</t>
        </is>
      </c>
      <c r="U1364" s="5" t="inlineStr"/>
      <c r="V1364" s="5" t="inlineStr">
        <is>
          <t>sem venda</t>
        </is>
      </c>
      <c r="W1364" s="5" t="inlineStr">
        <is>
          <t>REGIÕES/GRUPOS</t>
        </is>
      </c>
    </row>
    <row r="1365">
      <c r="A1365" s="20" t="n">
        <v>0</v>
      </c>
      <c r="B1365" s="21" t="inlineStr">
        <is>
          <t>ROXO</t>
        </is>
      </c>
      <c r="C1365" s="9" t="n">
        <v>1494.339622641509</v>
      </c>
      <c r="D1365" s="9" t="n">
        <v>0</v>
      </c>
      <c r="E1365" s="9" t="n">
        <v>1494.339622641509</v>
      </c>
      <c r="F1365" s="6" t="n">
        <v>0</v>
      </c>
      <c r="G1365" s="5" t="inlineStr">
        <is>
          <t>SEM GRUPO</t>
        </is>
      </c>
      <c r="H1365" s="5" t="inlineStr">
        <is>
          <t>GO</t>
        </is>
      </c>
      <c r="I1365" s="5" t="n">
        <v>1276</v>
      </c>
      <c r="J1365" s="5" t="inlineStr">
        <is>
          <t>Mapear + Prospectar</t>
        </is>
      </c>
      <c r="K1365" s="5" t="inlineStr">
        <is>
          <t>SEM REDE</t>
        </is>
      </c>
      <c r="L1365" s="5" t="inlineStr">
        <is>
          <t>GO</t>
        </is>
      </c>
      <c r="M1365" s="5" t="n">
        <v>1276</v>
      </c>
      <c r="N1365" s="9" t="n">
        <v>1537138.130000001</v>
      </c>
      <c r="O1365" s="19" t="n">
        <v>100.387808908046</v>
      </c>
      <c r="P1365" s="5" t="inlineStr">
        <is>
          <t>03 - CENTRO OESTE</t>
        </is>
      </c>
      <c r="Q1365" s="5" t="inlineStr">
        <is>
          <t>LARISSA PADILHA</t>
        </is>
      </c>
      <c r="R1365" s="5" t="inlineStr"/>
      <c r="S1365" s="5" t="inlineStr">
        <is>
          <t>42.149.466 LARISSA DA SILVA PADILHA - ME</t>
        </is>
      </c>
      <c r="T1365" s="5" t="inlineStr">
        <is>
          <t>ZV - NAO APLICAVEL</t>
        </is>
      </c>
      <c r="U1365" s="5" t="inlineStr"/>
      <c r="V1365" s="5" t="inlineStr">
        <is>
          <t>sem venda</t>
        </is>
      </c>
      <c r="W1365" s="5" t="inlineStr">
        <is>
          <t>REGIÕES/GRUPOS</t>
        </is>
      </c>
    </row>
    <row r="1366">
      <c r="A1366" s="20" t="n">
        <v>0</v>
      </c>
      <c r="B1366" s="21" t="inlineStr">
        <is>
          <t>ROXO</t>
        </is>
      </c>
      <c r="C1366" s="9" t="n">
        <v>1711.764705882353</v>
      </c>
      <c r="D1366" s="9" t="n">
        <v>0</v>
      </c>
      <c r="E1366" s="9" t="n">
        <v>1711.764705882353</v>
      </c>
      <c r="F1366" s="6" t="n">
        <v>0</v>
      </c>
      <c r="G1366" s="5" t="inlineStr">
        <is>
          <t>SEM GRUPO</t>
        </is>
      </c>
      <c r="H1366" s="5" t="inlineStr">
        <is>
          <t>PR</t>
        </is>
      </c>
      <c r="I1366" s="5" t="n">
        <v>1276</v>
      </c>
      <c r="J1366" s="5" t="inlineStr">
        <is>
          <t>Mapear + Prospectar</t>
        </is>
      </c>
      <c r="K1366" s="5" t="inlineStr">
        <is>
          <t>SEM REDE</t>
        </is>
      </c>
      <c r="L1366" s="5" t="inlineStr">
        <is>
          <t>PR</t>
        </is>
      </c>
      <c r="M1366" s="5" t="n">
        <v>1276</v>
      </c>
      <c r="N1366" s="9" t="n">
        <v>1537138.130000001</v>
      </c>
      <c r="O1366" s="19" t="n">
        <v>100.387808908046</v>
      </c>
      <c r="P1366" s="5" t="inlineStr">
        <is>
          <t>03 - SUL</t>
        </is>
      </c>
      <c r="Q1366" s="5" t="inlineStr">
        <is>
          <t>HEMANUELE DITZEL (MANU)</t>
        </is>
      </c>
      <c r="R1366" s="5" t="inlineStr"/>
      <c r="S1366" s="5" t="inlineStr">
        <is>
          <t>ZR - NAO APLICAVEL</t>
        </is>
      </c>
      <c r="T1366" s="5" t="inlineStr">
        <is>
          <t>ZV - NAO APLICAVEL</t>
        </is>
      </c>
      <c r="U1366" s="5" t="inlineStr"/>
      <c r="V1366" s="5" t="inlineStr">
        <is>
          <t>sem venda</t>
        </is>
      </c>
      <c r="W1366" s="5" t="inlineStr">
        <is>
          <t>REGIÕES/GRUPOS</t>
        </is>
      </c>
    </row>
    <row r="1367">
      <c r="A1367" s="20" t="n">
        <v>0</v>
      </c>
      <c r="B1367" s="21" t="inlineStr">
        <is>
          <t>ROXO</t>
        </is>
      </c>
      <c r="C1367" s="9" t="n">
        <v>10500</v>
      </c>
      <c r="D1367" s="9" t="n">
        <v>0</v>
      </c>
      <c r="E1367" s="9" t="n">
        <v>10500</v>
      </c>
      <c r="F1367" s="6" t="n">
        <v>0</v>
      </c>
      <c r="G1367" s="5" t="inlineStr">
        <is>
          <t>VIDA LEVE</t>
        </is>
      </c>
      <c r="H1367" s="5" t="inlineStr"/>
      <c r="I1367" s="5" t="n">
        <v>34</v>
      </c>
      <c r="J1367" s="5" t="inlineStr">
        <is>
          <t>Mapear + Prospectar</t>
        </is>
      </c>
      <c r="K1367" s="5" t="inlineStr">
        <is>
          <t>VIDA LEVE</t>
        </is>
      </c>
      <c r="L1367" s="5" t="inlineStr"/>
      <c r="M1367" s="5" t="n">
        <v>34</v>
      </c>
      <c r="N1367" s="9" t="n">
        <v>45735.59000000001</v>
      </c>
      <c r="O1367" s="19" t="n">
        <v>112.0970343137255</v>
      </c>
      <c r="P1367" s="5" t="inlineStr">
        <is>
          <t>03 - NACIONAL</t>
        </is>
      </c>
      <c r="Q1367" s="5" t="inlineStr">
        <is>
          <t>DAIANE STAVICKI</t>
        </is>
      </c>
      <c r="R1367" s="5" t="inlineStr"/>
      <c r="S1367" s="5" t="inlineStr">
        <is>
          <t>ZR - NAO APLICAVEL</t>
        </is>
      </c>
      <c r="T1367" s="5" t="inlineStr">
        <is>
          <t>ZV - NAO APLICAVEL</t>
        </is>
      </c>
      <c r="U1367" s="5" t="inlineStr"/>
      <c r="V1367" s="5" t="inlineStr">
        <is>
          <t>sem venda</t>
        </is>
      </c>
      <c r="W1367" s="5" t="inlineStr">
        <is>
          <t>REDES/GRUPOS</t>
        </is>
      </c>
    </row>
    <row r="1368">
      <c r="A1368" s="20" t="n">
        <v>0</v>
      </c>
      <c r="B1368" s="21" t="inlineStr">
        <is>
          <t>ROXO</t>
        </is>
      </c>
      <c r="C1368" s="9" t="n">
        <v>1613.793103448276</v>
      </c>
      <c r="D1368" s="9" t="n">
        <v>0</v>
      </c>
      <c r="E1368" s="9" t="n">
        <v>1613.793103448276</v>
      </c>
      <c r="F1368" s="6" t="n">
        <v>0</v>
      </c>
      <c r="G1368" s="5" t="inlineStr">
        <is>
          <t>SEM GRUPO</t>
        </is>
      </c>
      <c r="H1368" s="5" t="inlineStr">
        <is>
          <t>PR</t>
        </is>
      </c>
      <c r="I1368" s="5" t="n">
        <v>1276</v>
      </c>
      <c r="J1368" s="5" t="inlineStr">
        <is>
          <t>Mapear + Prospectar</t>
        </is>
      </c>
      <c r="K1368" s="5" t="inlineStr">
        <is>
          <t>SEM REDE</t>
        </is>
      </c>
      <c r="L1368" s="5" t="inlineStr">
        <is>
          <t>PR</t>
        </is>
      </c>
      <c r="M1368" s="5" t="n">
        <v>1276</v>
      </c>
      <c r="N1368" s="9" t="n">
        <v>1537138.130000001</v>
      </c>
      <c r="O1368" s="19" t="n">
        <v>100.387808908046</v>
      </c>
      <c r="P1368" s="5" t="inlineStr">
        <is>
          <t>03 - SUL</t>
        </is>
      </c>
      <c r="Q1368" s="5" t="inlineStr">
        <is>
          <t>HEMANUELE DITZEL (MANU)</t>
        </is>
      </c>
      <c r="R1368" s="5" t="inlineStr"/>
      <c r="S1368" s="5" t="inlineStr">
        <is>
          <t>ZR - NAO APLICAVEL</t>
        </is>
      </c>
      <c r="T1368" s="5" t="inlineStr">
        <is>
          <t>HEMANUELE ROSA DITZEL</t>
        </is>
      </c>
      <c r="U1368" s="5" t="inlineStr"/>
      <c r="V1368" s="5" t="inlineStr">
        <is>
          <t>sem venda</t>
        </is>
      </c>
      <c r="W1368" s="5" t="inlineStr">
        <is>
          <t>REGIÕES/GRUPOS</t>
        </is>
      </c>
    </row>
    <row r="1369">
      <c r="A1369" s="20" t="n">
        <v>0</v>
      </c>
      <c r="B1369" s="21" t="inlineStr">
        <is>
          <t>ROXO</t>
        </is>
      </c>
      <c r="C1369" s="9" t="n">
        <v>1553.191489361702</v>
      </c>
      <c r="D1369" s="9" t="n">
        <v>0</v>
      </c>
      <c r="E1369" s="9" t="n">
        <v>1553.191489361702</v>
      </c>
      <c r="F1369" s="6" t="n">
        <v>0</v>
      </c>
      <c r="G1369" s="5" t="inlineStr">
        <is>
          <t>SEM GRUPO</t>
        </is>
      </c>
      <c r="H1369" s="5" t="inlineStr">
        <is>
          <t>SC</t>
        </is>
      </c>
      <c r="I1369" s="5" t="n">
        <v>1276</v>
      </c>
      <c r="J1369" s="5" t="inlineStr">
        <is>
          <t>Mapear + Prospectar</t>
        </is>
      </c>
      <c r="K1369" s="5" t="inlineStr">
        <is>
          <t>SEM REDE</t>
        </is>
      </c>
      <c r="L1369" s="5" t="inlineStr">
        <is>
          <t>SC</t>
        </is>
      </c>
      <c r="M1369" s="5" t="n">
        <v>1276</v>
      </c>
      <c r="N1369" s="9" t="n">
        <v>1537138.130000001</v>
      </c>
      <c r="O1369" s="19" t="n">
        <v>100.387808908046</v>
      </c>
      <c r="P1369" s="5" t="inlineStr">
        <is>
          <t>03 - SUL</t>
        </is>
      </c>
      <c r="Q1369" s="5" t="inlineStr">
        <is>
          <t>HEMANUELE DITZEL (MANU)</t>
        </is>
      </c>
      <c r="R1369" s="5" t="inlineStr"/>
      <c r="S1369" s="5" t="inlineStr">
        <is>
          <t>ZR - NAO APLICAVEL</t>
        </is>
      </c>
      <c r="T1369" s="5" t="inlineStr">
        <is>
          <t>HEMANUELE ROSA DITZEL</t>
        </is>
      </c>
      <c r="U1369" s="5" t="inlineStr"/>
      <c r="V1369" s="5" t="inlineStr">
        <is>
          <t>sem venda</t>
        </is>
      </c>
      <c r="W1369" s="5" t="inlineStr">
        <is>
          <t>REGIÕES/GRUPOS</t>
        </is>
      </c>
    </row>
    <row r="1370">
      <c r="A1370" s="20" t="n">
        <v>0</v>
      </c>
      <c r="B1370" s="21" t="inlineStr">
        <is>
          <t>ROXO</t>
        </is>
      </c>
      <c r="C1370" s="9" t="n">
        <v>10500</v>
      </c>
      <c r="D1370" s="9" t="n">
        <v>0</v>
      </c>
      <c r="E1370" s="9" t="n">
        <v>10500</v>
      </c>
      <c r="F1370" s="6" t="n">
        <v>0</v>
      </c>
      <c r="G1370" s="5" t="inlineStr">
        <is>
          <t>VIDA LEVE</t>
        </is>
      </c>
      <c r="H1370" s="5" t="inlineStr"/>
      <c r="I1370" s="5" t="n">
        <v>34</v>
      </c>
      <c r="J1370" s="5" t="inlineStr">
        <is>
          <t>Mapear + Prospectar</t>
        </is>
      </c>
      <c r="K1370" s="5" t="inlineStr">
        <is>
          <t>VIDA LEVE</t>
        </is>
      </c>
      <c r="L1370" s="5" t="inlineStr"/>
      <c r="M1370" s="5" t="n">
        <v>34</v>
      </c>
      <c r="N1370" s="9" t="n">
        <v>45735.59000000001</v>
      </c>
      <c r="O1370" s="19" t="n">
        <v>112.0970343137255</v>
      </c>
      <c r="P1370" s="5" t="inlineStr">
        <is>
          <t>03 - NACIONAL</t>
        </is>
      </c>
      <c r="Q1370" s="5" t="inlineStr">
        <is>
          <t>DAIANE STAVICKI</t>
        </is>
      </c>
      <c r="R1370" s="5" t="inlineStr"/>
      <c r="S1370" s="5" t="inlineStr">
        <is>
          <t>42.149.466 LARISSA DA SILVA PADILHA - ME</t>
        </is>
      </c>
      <c r="T1370" s="5" t="inlineStr">
        <is>
          <t>ZV - NAO APLICAVEL</t>
        </is>
      </c>
      <c r="U1370" s="5" t="inlineStr"/>
      <c r="V1370" s="5" t="inlineStr">
        <is>
          <t>sem venda</t>
        </is>
      </c>
      <c r="W1370" s="5" t="inlineStr">
        <is>
          <t>REDES/GRUPOS</t>
        </is>
      </c>
    </row>
    <row r="1371">
      <c r="A1371" s="20" t="n">
        <v>0</v>
      </c>
      <c r="B1371" s="21" t="inlineStr">
        <is>
          <t>ROXO</t>
        </is>
      </c>
      <c r="C1371" s="9" t="n">
        <v>1643.478260869565</v>
      </c>
      <c r="D1371" s="9" t="n">
        <v>0</v>
      </c>
      <c r="E1371" s="9" t="n">
        <v>1643.478260869565</v>
      </c>
      <c r="F1371" s="6" t="n">
        <v>0</v>
      </c>
      <c r="G1371" s="5" t="inlineStr">
        <is>
          <t>SEM GRUPO</t>
        </is>
      </c>
      <c r="H1371" s="5" t="inlineStr">
        <is>
          <t>SC</t>
        </is>
      </c>
      <c r="I1371" s="5" t="n">
        <v>1276</v>
      </c>
      <c r="J1371" s="5" t="inlineStr">
        <is>
          <t>Mapear + Prospectar</t>
        </is>
      </c>
      <c r="K1371" s="5" t="inlineStr">
        <is>
          <t>SEM REDE</t>
        </is>
      </c>
      <c r="L1371" s="5" t="inlineStr">
        <is>
          <t>SC</t>
        </is>
      </c>
      <c r="M1371" s="5" t="n">
        <v>1276</v>
      </c>
      <c r="N1371" s="9" t="n">
        <v>1537138.130000001</v>
      </c>
      <c r="O1371" s="19" t="n">
        <v>100.387808908046</v>
      </c>
      <c r="P1371" s="5" t="inlineStr">
        <is>
          <t>03 - SUL</t>
        </is>
      </c>
      <c r="Q1371" s="5" t="inlineStr">
        <is>
          <t>HEMANUELE DITZEL (MANU)</t>
        </is>
      </c>
      <c r="R1371" s="5" t="inlineStr"/>
      <c r="S1371" s="5" t="inlineStr">
        <is>
          <t>ZR - NAO APLICAVEL</t>
        </is>
      </c>
      <c r="T1371" s="5" t="inlineStr">
        <is>
          <t>HEMANUELE ROSA DITZEL</t>
        </is>
      </c>
      <c r="U1371" s="5" t="inlineStr"/>
      <c r="V1371" s="5" t="inlineStr">
        <is>
          <t>sem venda</t>
        </is>
      </c>
      <c r="W1371" s="5" t="inlineStr">
        <is>
          <t>REGIÕES/GRUPOS</t>
        </is>
      </c>
    </row>
    <row r="1372">
      <c r="A1372" s="20" t="n">
        <v>0</v>
      </c>
      <c r="B1372" s="21" t="inlineStr">
        <is>
          <t>ROXO</t>
        </is>
      </c>
      <c r="C1372" s="9" t="n">
        <v>2442.857142857143</v>
      </c>
      <c r="D1372" s="9" t="n">
        <v>0</v>
      </c>
      <c r="E1372" s="9" t="n">
        <v>2442.857142857143</v>
      </c>
      <c r="F1372" s="6" t="n">
        <v>0</v>
      </c>
      <c r="G1372" s="5" t="inlineStr">
        <is>
          <t>SEM GRUPO</t>
        </is>
      </c>
      <c r="H1372" s="5" t="inlineStr">
        <is>
          <t>SP</t>
        </is>
      </c>
      <c r="I1372" s="5" t="n">
        <v>1276</v>
      </c>
      <c r="J1372" s="5" t="inlineStr">
        <is>
          <t>Mapear + Prospectar</t>
        </is>
      </c>
      <c r="K1372" s="5" t="inlineStr">
        <is>
          <t>SEM REDE</t>
        </is>
      </c>
      <c r="L1372" s="5" t="inlineStr">
        <is>
          <t>SP</t>
        </is>
      </c>
      <c r="M1372" s="5" t="n">
        <v>1276</v>
      </c>
      <c r="N1372" s="9" t="n">
        <v>1537138.130000001</v>
      </c>
      <c r="O1372" s="19" t="n">
        <v>100.387808908046</v>
      </c>
      <c r="P1372" s="5" t="inlineStr">
        <is>
          <t>03 - SP CAPITAL</t>
        </is>
      </c>
      <c r="Q1372" s="5" t="inlineStr">
        <is>
          <t>LARISSA PADILHA</t>
        </is>
      </c>
      <c r="R1372" s="5" t="inlineStr"/>
      <c r="S1372" s="5" t="inlineStr">
        <is>
          <t>42.149.466 LARISSA DA SILVA PADILHA - ME</t>
        </is>
      </c>
      <c r="T1372" s="5" t="inlineStr">
        <is>
          <t>ZV - NAO APLICAVEL</t>
        </is>
      </c>
      <c r="U1372" s="5" t="inlineStr"/>
      <c r="V1372" s="5" t="inlineStr">
        <is>
          <t>sem venda</t>
        </is>
      </c>
      <c r="W1372" s="5" t="inlineStr">
        <is>
          <t>REGIÕES/GRUPOS</t>
        </is>
      </c>
    </row>
    <row r="1373">
      <c r="A1373" s="20" t="n">
        <v>0</v>
      </c>
      <c r="B1373" s="21" t="inlineStr">
        <is>
          <t>ROXO</t>
        </is>
      </c>
      <c r="C1373" s="9" t="n">
        <v>1604.347826086957</v>
      </c>
      <c r="D1373" s="9" t="n">
        <v>0</v>
      </c>
      <c r="E1373" s="9" t="n">
        <v>1604.347826086957</v>
      </c>
      <c r="F1373" s="6" t="n">
        <v>0</v>
      </c>
      <c r="G1373" s="5" t="inlineStr">
        <is>
          <t>SEM GRUPO</t>
        </is>
      </c>
      <c r="H1373" s="5" t="inlineStr">
        <is>
          <t>SC</t>
        </is>
      </c>
      <c r="I1373" s="5" t="n">
        <v>1276</v>
      </c>
      <c r="J1373" s="5" t="inlineStr">
        <is>
          <t>Mapear + Prospectar</t>
        </is>
      </c>
      <c r="K1373" s="5" t="inlineStr">
        <is>
          <t>SEM REDE</t>
        </is>
      </c>
      <c r="L1373" s="5" t="inlineStr">
        <is>
          <t>SC</t>
        </is>
      </c>
      <c r="M1373" s="5" t="n">
        <v>1276</v>
      </c>
      <c r="N1373" s="9" t="n">
        <v>1537138.130000001</v>
      </c>
      <c r="O1373" s="19" t="n">
        <v>100.387808908046</v>
      </c>
      <c r="P1373" s="5" t="inlineStr">
        <is>
          <t>03 - SUL</t>
        </is>
      </c>
      <c r="Q1373" s="5" t="inlineStr">
        <is>
          <t>HEMANUELE DITZEL (MANU)</t>
        </is>
      </c>
      <c r="R1373" s="5" t="inlineStr"/>
      <c r="S1373" s="5" t="inlineStr">
        <is>
          <t>ZR - NAO APLICAVEL</t>
        </is>
      </c>
      <c r="T1373" s="5" t="inlineStr">
        <is>
          <t>HEMANUELE ROSA DITZEL</t>
        </is>
      </c>
      <c r="U1373" s="5" t="inlineStr"/>
      <c r="V1373" s="5" t="inlineStr">
        <is>
          <t>sem venda</t>
        </is>
      </c>
      <c r="W1373" s="5" t="inlineStr">
        <is>
          <t>REGIÕES/GRUPOS</t>
        </is>
      </c>
    </row>
    <row r="1374">
      <c r="A1374" s="20" t="n">
        <v>0</v>
      </c>
      <c r="B1374" s="21" t="inlineStr">
        <is>
          <t>ROXO</t>
        </is>
      </c>
      <c r="C1374" s="9" t="n">
        <v>1604.347826086957</v>
      </c>
      <c r="D1374" s="9" t="n">
        <v>0</v>
      </c>
      <c r="E1374" s="9" t="n">
        <v>1604.347826086957</v>
      </c>
      <c r="F1374" s="6" t="n">
        <v>0</v>
      </c>
      <c r="G1374" s="5" t="inlineStr">
        <is>
          <t>SEM GRUPO</t>
        </is>
      </c>
      <c r="H1374" s="5" t="inlineStr">
        <is>
          <t>SC</t>
        </is>
      </c>
      <c r="I1374" s="5" t="n">
        <v>1276</v>
      </c>
      <c r="J1374" s="5" t="inlineStr">
        <is>
          <t>Mapear + Prospectar</t>
        </is>
      </c>
      <c r="K1374" s="5" t="inlineStr">
        <is>
          <t>SEM REDE</t>
        </is>
      </c>
      <c r="L1374" s="5" t="inlineStr">
        <is>
          <t>SC</t>
        </is>
      </c>
      <c r="M1374" s="5" t="n">
        <v>1276</v>
      </c>
      <c r="N1374" s="9" t="n">
        <v>1537138.130000001</v>
      </c>
      <c r="O1374" s="19" t="n">
        <v>100.387808908046</v>
      </c>
      <c r="P1374" s="5" t="inlineStr">
        <is>
          <t>03 - SUL</t>
        </is>
      </c>
      <c r="Q1374" s="5" t="inlineStr">
        <is>
          <t>HEMANUELE DITZEL (MANU)</t>
        </is>
      </c>
      <c r="R1374" s="5" t="inlineStr"/>
      <c r="S1374" s="5" t="inlineStr">
        <is>
          <t>ZR - NAO APLICAVEL</t>
        </is>
      </c>
      <c r="T1374" s="5" t="inlineStr">
        <is>
          <t>HEMANUELE ROSA DITZEL</t>
        </is>
      </c>
      <c r="U1374" s="5" t="inlineStr"/>
      <c r="V1374" s="5" t="inlineStr">
        <is>
          <t>sem venda</t>
        </is>
      </c>
      <c r="W1374" s="5" t="inlineStr">
        <is>
          <t>REGIÕES/GRUPOS</t>
        </is>
      </c>
    </row>
    <row r="1375">
      <c r="A1375" s="20" t="n">
        <v>0</v>
      </c>
      <c r="B1375" s="21" t="inlineStr">
        <is>
          <t>ROXO</t>
        </is>
      </c>
      <c r="C1375" s="9" t="n">
        <v>1440</v>
      </c>
      <c r="D1375" s="9" t="n">
        <v>0</v>
      </c>
      <c r="E1375" s="9" t="n">
        <v>1440</v>
      </c>
      <c r="F1375" s="6" t="n">
        <v>0</v>
      </c>
      <c r="G1375" s="5" t="inlineStr">
        <is>
          <t>SEM GRUPO</t>
        </is>
      </c>
      <c r="H1375" s="5" t="inlineStr">
        <is>
          <t>BA</t>
        </is>
      </c>
      <c r="I1375" s="5" t="n">
        <v>1276</v>
      </c>
      <c r="J1375" s="5" t="inlineStr">
        <is>
          <t>Mapear + Prospectar</t>
        </is>
      </c>
      <c r="K1375" s="5" t="inlineStr">
        <is>
          <t>SEM REDE</t>
        </is>
      </c>
      <c r="L1375" s="5" t="inlineStr">
        <is>
          <t>BA</t>
        </is>
      </c>
      <c r="M1375" s="5" t="n">
        <v>1276</v>
      </c>
      <c r="N1375" s="9" t="n">
        <v>1537138.130000001</v>
      </c>
      <c r="O1375" s="19" t="n">
        <v>100.387808908046</v>
      </c>
      <c r="P1375" s="5" t="inlineStr">
        <is>
          <t>03 - NORDESTE (SEM MA)</t>
        </is>
      </c>
      <c r="Q1375" s="5" t="inlineStr">
        <is>
          <t>LARISSA PADILHA</t>
        </is>
      </c>
      <c r="R1375" s="5" t="inlineStr"/>
      <c r="S1375" s="5" t="inlineStr">
        <is>
          <t>42.149.466 LARISSA DA SILVA PADILHA - ME</t>
        </is>
      </c>
      <c r="T1375" s="5" t="inlineStr">
        <is>
          <t>ZV - NAO APLICAVEL</t>
        </is>
      </c>
      <c r="U1375" s="5" t="inlineStr"/>
      <c r="V1375" s="5" t="inlineStr">
        <is>
          <t>sem venda</t>
        </is>
      </c>
      <c r="W1375" s="5" t="inlineStr">
        <is>
          <t>REGIÕES/GRUPOS</t>
        </is>
      </c>
    </row>
    <row r="1376">
      <c r="A1376" s="20" t="n">
        <v>0</v>
      </c>
      <c r="B1376" s="21" t="inlineStr">
        <is>
          <t>ROXO</t>
        </is>
      </c>
      <c r="C1376" s="9" t="n">
        <v>1612.5</v>
      </c>
      <c r="D1376" s="9" t="n">
        <v>0</v>
      </c>
      <c r="E1376" s="9" t="n">
        <v>1612.5</v>
      </c>
      <c r="F1376" s="6" t="n">
        <v>0</v>
      </c>
      <c r="G1376" s="5" t="inlineStr">
        <is>
          <t>SEM GRUPO</t>
        </is>
      </c>
      <c r="H1376" s="5" t="inlineStr">
        <is>
          <t>RS</t>
        </is>
      </c>
      <c r="I1376" s="5" t="n">
        <v>1276</v>
      </c>
      <c r="J1376" s="5" t="inlineStr">
        <is>
          <t>Mapear + Prospectar</t>
        </is>
      </c>
      <c r="K1376" s="5" t="inlineStr">
        <is>
          <t>SEM REDE</t>
        </is>
      </c>
      <c r="L1376" s="5" t="inlineStr">
        <is>
          <t>RS</t>
        </is>
      </c>
      <c r="M1376" s="5" t="n">
        <v>1276</v>
      </c>
      <c r="N1376" s="9" t="n">
        <v>1537138.130000001</v>
      </c>
      <c r="O1376" s="19" t="n">
        <v>100.387808908046</v>
      </c>
      <c r="P1376" s="5" t="inlineStr">
        <is>
          <t>03 - SUL</t>
        </is>
      </c>
      <c r="Q1376" s="5" t="inlineStr">
        <is>
          <t>HEMANUELE DITZEL (MANU)</t>
        </is>
      </c>
      <c r="R1376" s="5" t="inlineStr"/>
      <c r="S1376" s="5" t="inlineStr">
        <is>
          <t>ZR - NAO APLICAVEL</t>
        </is>
      </c>
      <c r="T1376" s="5" t="inlineStr">
        <is>
          <t>HEMANUELE ROSA DITZEL</t>
        </is>
      </c>
      <c r="U1376" s="5" t="inlineStr"/>
      <c r="V1376" s="5" t="inlineStr">
        <is>
          <t>sem venda</t>
        </is>
      </c>
      <c r="W1376" s="5" t="inlineStr">
        <is>
          <t>REGIÕES/GRUPOS</t>
        </is>
      </c>
    </row>
    <row r="1377">
      <c r="A1377" s="20" t="n">
        <v>0</v>
      </c>
      <c r="B1377" s="21" t="inlineStr">
        <is>
          <t>ROXO</t>
        </is>
      </c>
      <c r="C1377" s="9" t="n">
        <v>1513.953488372093</v>
      </c>
      <c r="D1377" s="9" t="n">
        <v>0</v>
      </c>
      <c r="E1377" s="9" t="n">
        <v>1513.953488372093</v>
      </c>
      <c r="F1377" s="6" t="n">
        <v>0</v>
      </c>
      <c r="G1377" s="5" t="inlineStr">
        <is>
          <t>SEM GRUPO</t>
        </is>
      </c>
      <c r="H1377" s="5" t="inlineStr">
        <is>
          <t>SC</t>
        </is>
      </c>
      <c r="I1377" s="5" t="n">
        <v>1276</v>
      </c>
      <c r="J1377" s="5" t="inlineStr">
        <is>
          <t>Mapear + Prospectar</t>
        </is>
      </c>
      <c r="K1377" s="5" t="inlineStr">
        <is>
          <t>SEM REDE</t>
        </is>
      </c>
      <c r="L1377" s="5" t="inlineStr">
        <is>
          <t>SC</t>
        </is>
      </c>
      <c r="M1377" s="5" t="n">
        <v>1276</v>
      </c>
      <c r="N1377" s="9" t="n">
        <v>1537138.130000001</v>
      </c>
      <c r="O1377" s="19" t="n">
        <v>100.387808908046</v>
      </c>
      <c r="P1377" s="5" t="inlineStr">
        <is>
          <t>03 - SUL</t>
        </is>
      </c>
      <c r="Q1377" s="5" t="inlineStr">
        <is>
          <t>HEMANUELE DITZEL (MANU)</t>
        </is>
      </c>
      <c r="R1377" s="5" t="inlineStr"/>
      <c r="S1377" s="5" t="inlineStr">
        <is>
          <t>ZR - NAO APLICAVEL</t>
        </is>
      </c>
      <c r="T1377" s="5" t="inlineStr">
        <is>
          <t>HEMANUELE ROSA DITZEL</t>
        </is>
      </c>
      <c r="U1377" s="5" t="inlineStr"/>
      <c r="V1377" s="5" t="inlineStr">
        <is>
          <t>sem venda</t>
        </is>
      </c>
      <c r="W1377" s="5" t="inlineStr">
        <is>
          <t>REGIÕES/GRUPOS</t>
        </is>
      </c>
    </row>
    <row r="1378">
      <c r="A1378" s="20" t="n">
        <v>0</v>
      </c>
      <c r="B1378" s="21" t="inlineStr">
        <is>
          <t>ROXO</t>
        </is>
      </c>
      <c r="C1378" s="9" t="n">
        <v>1542.857142857143</v>
      </c>
      <c r="D1378" s="9" t="n">
        <v>0</v>
      </c>
      <c r="E1378" s="9" t="n">
        <v>1542.857142857143</v>
      </c>
      <c r="F1378" s="6" t="n">
        <v>0</v>
      </c>
      <c r="G1378" s="5" t="inlineStr">
        <is>
          <t>SEM GRUPO</t>
        </is>
      </c>
      <c r="H1378" s="5" t="inlineStr">
        <is>
          <t>PA</t>
        </is>
      </c>
      <c r="I1378" s="5" t="n">
        <v>1276</v>
      </c>
      <c r="J1378" s="5" t="inlineStr">
        <is>
          <t>Mapear + Prospectar</t>
        </is>
      </c>
      <c r="K1378" s="5" t="inlineStr">
        <is>
          <t>SEM REDE</t>
        </is>
      </c>
      <c r="L1378" s="5" t="inlineStr">
        <is>
          <t>PA</t>
        </is>
      </c>
      <c r="M1378" s="5" t="n">
        <v>1276</v>
      </c>
      <c r="N1378" s="9" t="n">
        <v>1537138.130000001</v>
      </c>
      <c r="O1378" s="19" t="n">
        <v>100.387808908046</v>
      </c>
      <c r="P1378" s="5" t="inlineStr">
        <is>
          <t>03 - NORTE + MA</t>
        </is>
      </c>
      <c r="Q1378" s="5" t="inlineStr">
        <is>
          <t>LARISSA PADILHA</t>
        </is>
      </c>
      <c r="R1378" s="5" t="inlineStr"/>
      <c r="S1378" s="5" t="inlineStr">
        <is>
          <t>42.149.466 LARISSA DA SILVA PADILHA - ME</t>
        </is>
      </c>
      <c r="T1378" s="5" t="inlineStr">
        <is>
          <t>ZV - NAO APLICAVEL</t>
        </is>
      </c>
      <c r="U1378" s="5" t="inlineStr"/>
      <c r="V1378" s="5" t="inlineStr">
        <is>
          <t>sem venda</t>
        </is>
      </c>
      <c r="W1378" s="5" t="inlineStr">
        <is>
          <t>REGIÕES/GRUPOS</t>
        </is>
      </c>
    </row>
    <row r="1379">
      <c r="A1379" s="20" t="n">
        <v>0</v>
      </c>
      <c r="B1379" s="21" t="inlineStr">
        <is>
          <t>ROXO</t>
        </is>
      </c>
      <c r="C1379" s="9" t="n">
        <v>1612.5</v>
      </c>
      <c r="D1379" s="9" t="n">
        <v>0</v>
      </c>
      <c r="E1379" s="9" t="n">
        <v>1612.5</v>
      </c>
      <c r="F1379" s="6" t="n">
        <v>0</v>
      </c>
      <c r="G1379" s="5" t="inlineStr">
        <is>
          <t>SEM GRUPO</t>
        </is>
      </c>
      <c r="H1379" s="5" t="inlineStr">
        <is>
          <t>RS</t>
        </is>
      </c>
      <c r="I1379" s="5" t="n">
        <v>1276</v>
      </c>
      <c r="J1379" s="5" t="inlineStr">
        <is>
          <t>Mapear + Prospectar</t>
        </is>
      </c>
      <c r="K1379" s="5" t="inlineStr">
        <is>
          <t>SEM REDE</t>
        </is>
      </c>
      <c r="L1379" s="5" t="inlineStr">
        <is>
          <t>RS</t>
        </is>
      </c>
      <c r="M1379" s="5" t="n">
        <v>1276</v>
      </c>
      <c r="N1379" s="9" t="n">
        <v>1537138.130000001</v>
      </c>
      <c r="O1379" s="19" t="n">
        <v>100.387808908046</v>
      </c>
      <c r="P1379" s="5" t="inlineStr">
        <is>
          <t>03 - SUL</t>
        </is>
      </c>
      <c r="Q1379" s="5" t="inlineStr">
        <is>
          <t>HEMANUELE DITZEL (MANU)</t>
        </is>
      </c>
      <c r="R1379" s="5" t="inlineStr"/>
      <c r="S1379" s="5" t="inlineStr">
        <is>
          <t>ZR - NAO APLICAVEL</t>
        </is>
      </c>
      <c r="T1379" s="5" t="inlineStr">
        <is>
          <t>HEMANUELE ROSA DITZEL</t>
        </is>
      </c>
      <c r="U1379" s="5" t="inlineStr"/>
      <c r="V1379" s="5" t="inlineStr">
        <is>
          <t>sem venda</t>
        </is>
      </c>
      <c r="W1379" s="5" t="inlineStr">
        <is>
          <t>REGIÕES/GRUPOS</t>
        </is>
      </c>
    </row>
    <row r="1380">
      <c r="A1380" s="20" t="n">
        <v>0</v>
      </c>
      <c r="B1380" s="21" t="inlineStr">
        <is>
          <t>ROXO</t>
        </is>
      </c>
      <c r="C1380" s="9" t="n">
        <v>11700</v>
      </c>
      <c r="D1380" s="9" t="n">
        <v>0</v>
      </c>
      <c r="E1380" s="9" t="n">
        <v>11700</v>
      </c>
      <c r="F1380" s="6" t="n">
        <v>0</v>
      </c>
      <c r="G1380" s="5" t="inlineStr">
        <is>
          <t>MUNDO VERDE</t>
        </is>
      </c>
      <c r="H1380" s="5" t="inlineStr"/>
      <c r="I1380" s="5" t="n">
        <v>5</v>
      </c>
      <c r="J1380" s="5" t="inlineStr">
        <is>
          <t>Mapear + Prospectar</t>
        </is>
      </c>
      <c r="K1380" s="5" t="inlineStr">
        <is>
          <t>MUNDO VERDE</t>
        </is>
      </c>
      <c r="L1380" s="5" t="inlineStr"/>
      <c r="M1380" s="5" t="n">
        <v>5</v>
      </c>
      <c r="N1380" s="9" t="n">
        <v>21794.67</v>
      </c>
      <c r="O1380" s="19" t="n">
        <v>363.2445</v>
      </c>
      <c r="P1380" s="5" t="inlineStr">
        <is>
          <t>03 - NACIONAL</t>
        </is>
      </c>
      <c r="Q1380" s="5" t="inlineStr">
        <is>
          <t>DAIANE STAVICKI</t>
        </is>
      </c>
      <c r="R1380" s="5" t="inlineStr"/>
      <c r="S1380" s="5" t="inlineStr">
        <is>
          <t>ZR - NAO APLICAVEL</t>
        </is>
      </c>
      <c r="T1380" s="5" t="inlineStr">
        <is>
          <t>ZV - NAO APLICAVEL</t>
        </is>
      </c>
      <c r="U1380" s="5" t="inlineStr"/>
      <c r="V1380" s="5" t="inlineStr">
        <is>
          <t>sem venda</t>
        </is>
      </c>
      <c r="W1380" s="5" t="inlineStr">
        <is>
          <t>REDES/GRUPOS</t>
        </is>
      </c>
    </row>
    <row r="1381">
      <c r="A1381" s="20" t="n">
        <v>0</v>
      </c>
      <c r="B1381" s="21" t="inlineStr">
        <is>
          <t>ROXO</t>
        </is>
      </c>
      <c r="C1381" s="9" t="n">
        <v>1513.953488372093</v>
      </c>
      <c r="D1381" s="9" t="n">
        <v>0</v>
      </c>
      <c r="E1381" s="9" t="n">
        <v>1513.953488372093</v>
      </c>
      <c r="F1381" s="6" t="n">
        <v>0</v>
      </c>
      <c r="G1381" s="5" t="inlineStr">
        <is>
          <t>SEM GRUPO</t>
        </is>
      </c>
      <c r="H1381" s="5" t="inlineStr">
        <is>
          <t>SC</t>
        </is>
      </c>
      <c r="I1381" s="5" t="n">
        <v>1276</v>
      </c>
      <c r="J1381" s="5" t="inlineStr">
        <is>
          <t>Mapear + Prospectar</t>
        </is>
      </c>
      <c r="K1381" s="5" t="inlineStr">
        <is>
          <t>SEM REDE</t>
        </is>
      </c>
      <c r="L1381" s="5" t="inlineStr">
        <is>
          <t>SC</t>
        </is>
      </c>
      <c r="M1381" s="5" t="n">
        <v>1276</v>
      </c>
      <c r="N1381" s="9" t="n">
        <v>1537138.130000001</v>
      </c>
      <c r="O1381" s="19" t="n">
        <v>100.387808908046</v>
      </c>
      <c r="P1381" s="5" t="inlineStr">
        <is>
          <t>03 - SUL</t>
        </is>
      </c>
      <c r="Q1381" s="5" t="inlineStr">
        <is>
          <t>HEMANUELE DITZEL (MANU)</t>
        </is>
      </c>
      <c r="R1381" s="5" t="inlineStr"/>
      <c r="S1381" s="5" t="inlineStr">
        <is>
          <t>ZR - NAO APLICAVEL</t>
        </is>
      </c>
      <c r="T1381" s="5" t="inlineStr">
        <is>
          <t>HEMANUELE ROSA DITZEL</t>
        </is>
      </c>
      <c r="U1381" s="5" t="inlineStr"/>
      <c r="V1381" s="5" t="inlineStr">
        <is>
          <t>sem venda</t>
        </is>
      </c>
      <c r="W1381" s="5" t="inlineStr">
        <is>
          <t>REGIÕES/GRUPOS</t>
        </is>
      </c>
    </row>
    <row r="1382">
      <c r="A1382" s="20" t="n">
        <v>0</v>
      </c>
      <c r="B1382" s="21" t="inlineStr">
        <is>
          <t>ROXO</t>
        </is>
      </c>
      <c r="C1382" s="9" t="n">
        <v>10500</v>
      </c>
      <c r="D1382" s="9" t="n">
        <v>0</v>
      </c>
      <c r="E1382" s="9" t="n">
        <v>10500</v>
      </c>
      <c r="F1382" s="6" t="n">
        <v>0</v>
      </c>
      <c r="G1382" s="5" t="inlineStr">
        <is>
          <t>VIDA LEVE</t>
        </is>
      </c>
      <c r="H1382" s="5" t="inlineStr"/>
      <c r="I1382" s="5" t="n">
        <v>34</v>
      </c>
      <c r="J1382" s="5" t="inlineStr">
        <is>
          <t>Mapear + Prospectar</t>
        </is>
      </c>
      <c r="K1382" s="5" t="inlineStr">
        <is>
          <t>VIDA LEVE</t>
        </is>
      </c>
      <c r="L1382" s="5" t="inlineStr"/>
      <c r="M1382" s="5" t="n">
        <v>34</v>
      </c>
      <c r="N1382" s="9" t="n">
        <v>45735.59000000001</v>
      </c>
      <c r="O1382" s="19" t="n">
        <v>112.0970343137255</v>
      </c>
      <c r="P1382" s="5" t="inlineStr">
        <is>
          <t>03 - NACIONAL</t>
        </is>
      </c>
      <c r="Q1382" s="5" t="inlineStr">
        <is>
          <t>DAIANE STAVICKI</t>
        </is>
      </c>
      <c r="R1382" s="5" t="inlineStr"/>
      <c r="S1382" s="5" t="inlineStr">
        <is>
          <t>42.149.466 LARISSA DA SILVA PADILHA - ME</t>
        </is>
      </c>
      <c r="T1382" s="5" t="inlineStr">
        <is>
          <t>ZV - NAO APLICAVEL</t>
        </is>
      </c>
      <c r="U1382" s="5" t="inlineStr"/>
      <c r="V1382" s="5" t="inlineStr">
        <is>
          <t>sem venda</t>
        </is>
      </c>
      <c r="W1382" s="5" t="inlineStr">
        <is>
          <t>REDES/GRUPOS</t>
        </is>
      </c>
    </row>
    <row r="1383">
      <c r="A1383" s="20" t="n">
        <v>0</v>
      </c>
      <c r="B1383" s="21" t="inlineStr">
        <is>
          <t>ROXO</t>
        </is>
      </c>
      <c r="C1383" s="9" t="n">
        <v>1542.857142857143</v>
      </c>
      <c r="D1383" s="9" t="n">
        <v>0</v>
      </c>
      <c r="E1383" s="9" t="n">
        <v>1542.857142857143</v>
      </c>
      <c r="F1383" s="6" t="n">
        <v>0</v>
      </c>
      <c r="G1383" s="5" t="inlineStr">
        <is>
          <t>SEM GRUPO</t>
        </is>
      </c>
      <c r="H1383" s="5" t="inlineStr">
        <is>
          <t>MT</t>
        </is>
      </c>
      <c r="I1383" s="5" t="n">
        <v>1276</v>
      </c>
      <c r="J1383" s="5" t="inlineStr">
        <is>
          <t>Mapear + Prospectar</t>
        </is>
      </c>
      <c r="K1383" s="5" t="inlineStr">
        <is>
          <t>SEM REDE</t>
        </is>
      </c>
      <c r="L1383" s="5" t="inlineStr">
        <is>
          <t>MT</t>
        </is>
      </c>
      <c r="M1383" s="5" t="n">
        <v>1276</v>
      </c>
      <c r="N1383" s="9" t="n">
        <v>1537138.130000001</v>
      </c>
      <c r="O1383" s="19" t="n">
        <v>100.387808908046</v>
      </c>
      <c r="P1383" s="5" t="inlineStr">
        <is>
          <t>03 - CENTRO OESTE</t>
        </is>
      </c>
      <c r="Q1383" s="5" t="inlineStr">
        <is>
          <t>LARISSA PADILHA</t>
        </is>
      </c>
      <c r="R1383" s="5" t="inlineStr"/>
      <c r="S1383" s="5" t="inlineStr">
        <is>
          <t>42.149.466 LARISSA DA SILVA PADILHA - ME</t>
        </is>
      </c>
      <c r="T1383" s="5" t="inlineStr">
        <is>
          <t>ZV - NAO APLICAVEL</t>
        </is>
      </c>
      <c r="U1383" s="5" t="inlineStr"/>
      <c r="V1383" s="5" t="inlineStr">
        <is>
          <t>sem venda</t>
        </is>
      </c>
      <c r="W1383" s="5" t="inlineStr">
        <is>
          <t>REGIÕES/GRUPOS</t>
        </is>
      </c>
    </row>
    <row r="1384">
      <c r="A1384" s="20" t="n">
        <v>0</v>
      </c>
      <c r="B1384" s="21" t="inlineStr">
        <is>
          <t>ROXO</t>
        </is>
      </c>
      <c r="C1384" s="9" t="n">
        <v>1542.857142857143</v>
      </c>
      <c r="D1384" s="9" t="n">
        <v>0</v>
      </c>
      <c r="E1384" s="9" t="n">
        <v>1542.857142857143</v>
      </c>
      <c r="F1384" s="6" t="n">
        <v>0</v>
      </c>
      <c r="G1384" s="5" t="inlineStr">
        <is>
          <t>SEM GRUPO</t>
        </is>
      </c>
      <c r="H1384" s="5" t="inlineStr">
        <is>
          <t>MS</t>
        </is>
      </c>
      <c r="I1384" s="5" t="n">
        <v>1276</v>
      </c>
      <c r="J1384" s="5" t="inlineStr">
        <is>
          <t>Mapear + Prospectar</t>
        </is>
      </c>
      <c r="K1384" s="5" t="inlineStr">
        <is>
          <t>SEM REDE</t>
        </is>
      </c>
      <c r="L1384" s="5" t="inlineStr">
        <is>
          <t>MS</t>
        </is>
      </c>
      <c r="M1384" s="5" t="n">
        <v>1276</v>
      </c>
      <c r="N1384" s="9" t="n">
        <v>1537138.130000001</v>
      </c>
      <c r="O1384" s="19" t="n">
        <v>100.387808908046</v>
      </c>
      <c r="P1384" s="5" t="inlineStr">
        <is>
          <t>03 - CENTRO OESTE</t>
        </is>
      </c>
      <c r="Q1384" s="5" t="inlineStr">
        <is>
          <t>LARISSA PADILHA</t>
        </is>
      </c>
      <c r="R1384" s="5" t="inlineStr"/>
      <c r="S1384" s="5" t="inlineStr">
        <is>
          <t>42.149.466 LARISSA DA SILVA PADILHA - ME</t>
        </is>
      </c>
      <c r="T1384" s="5" t="inlineStr">
        <is>
          <t>ZV - NAO APLICAVEL</t>
        </is>
      </c>
      <c r="U1384" s="5" t="inlineStr"/>
      <c r="V1384" s="5" t="inlineStr">
        <is>
          <t>sem venda</t>
        </is>
      </c>
      <c r="W1384" s="5" t="inlineStr">
        <is>
          <t>REGIÕES/GRUPOS</t>
        </is>
      </c>
    </row>
    <row r="1385">
      <c r="A1385" s="20" t="n">
        <v>0</v>
      </c>
      <c r="B1385" s="21" t="inlineStr">
        <is>
          <t>ROXO</t>
        </is>
      </c>
      <c r="C1385" s="9" t="n">
        <v>1513.953488372093</v>
      </c>
      <c r="D1385" s="9" t="n">
        <v>0</v>
      </c>
      <c r="E1385" s="9" t="n">
        <v>1513.953488372093</v>
      </c>
      <c r="F1385" s="6" t="n">
        <v>0</v>
      </c>
      <c r="G1385" s="5" t="inlineStr">
        <is>
          <t>SEM GRUPO</t>
        </is>
      </c>
      <c r="H1385" s="5" t="inlineStr">
        <is>
          <t>SC</t>
        </is>
      </c>
      <c r="I1385" s="5" t="n">
        <v>1276</v>
      </c>
      <c r="J1385" s="5" t="inlineStr">
        <is>
          <t>Mapear + Prospectar</t>
        </is>
      </c>
      <c r="K1385" s="5" t="inlineStr">
        <is>
          <t>SEM REDE</t>
        </is>
      </c>
      <c r="L1385" s="5" t="inlineStr">
        <is>
          <t>SC</t>
        </is>
      </c>
      <c r="M1385" s="5" t="n">
        <v>1276</v>
      </c>
      <c r="N1385" s="9" t="n">
        <v>1537138.130000001</v>
      </c>
      <c r="O1385" s="19" t="n">
        <v>100.387808908046</v>
      </c>
      <c r="P1385" s="5" t="inlineStr">
        <is>
          <t>03 - SUL</t>
        </is>
      </c>
      <c r="Q1385" s="5" t="inlineStr">
        <is>
          <t>HEMANUELE DITZEL (MANU)</t>
        </is>
      </c>
      <c r="R1385" s="5" t="inlineStr"/>
      <c r="S1385" s="5" t="inlineStr">
        <is>
          <t>ZR - NAO APLICAVEL</t>
        </is>
      </c>
      <c r="T1385" s="5" t="inlineStr">
        <is>
          <t>HEMANUELE ROSA DITZEL</t>
        </is>
      </c>
      <c r="U1385" s="5" t="inlineStr"/>
      <c r="V1385" s="5" t="inlineStr">
        <is>
          <t>sem venda</t>
        </is>
      </c>
      <c r="W1385" s="5" t="inlineStr">
        <is>
          <t>REGIÕES/GRUPOS</t>
        </is>
      </c>
    </row>
    <row r="1386">
      <c r="A1386" s="20" t="n">
        <v>0</v>
      </c>
      <c r="B1386" s="21" t="inlineStr">
        <is>
          <t>ROXO</t>
        </is>
      </c>
      <c r="C1386" s="9" t="n">
        <v>6566.037735849057</v>
      </c>
      <c r="D1386" s="9" t="n">
        <v>0</v>
      </c>
      <c r="E1386" s="9" t="n">
        <v>6566.037735849057</v>
      </c>
      <c r="F1386" s="6" t="n">
        <v>0</v>
      </c>
      <c r="G1386" s="5" t="inlineStr">
        <is>
          <t>DIVINA TERRA</t>
        </is>
      </c>
      <c r="H1386" s="5" t="inlineStr"/>
      <c r="I1386" s="5" t="n">
        <v>53</v>
      </c>
      <c r="J1386" s="5" t="inlineStr">
        <is>
          <t>Mapear + Prospectar</t>
        </is>
      </c>
      <c r="K1386" s="5" t="inlineStr">
        <is>
          <t>DIVINA TERRA</t>
        </is>
      </c>
      <c r="L1386" s="5" t="inlineStr"/>
      <c r="M1386" s="5" t="n">
        <v>53</v>
      </c>
      <c r="N1386" s="9" t="n">
        <v>26524.04</v>
      </c>
      <c r="O1386" s="19" t="n">
        <v>41.70446540880504</v>
      </c>
      <c r="P1386" s="5" t="inlineStr">
        <is>
          <t>03 - NACIONAL</t>
        </is>
      </c>
      <c r="Q1386" s="5" t="inlineStr">
        <is>
          <t>DAIANE STAVICKI</t>
        </is>
      </c>
      <c r="R1386" s="5" t="inlineStr"/>
      <c r="S1386" s="5" t="inlineStr">
        <is>
          <t>ZR - NAO APLICAVEL</t>
        </is>
      </c>
      <c r="T1386" s="5" t="inlineStr">
        <is>
          <t>ZV - NAO APLICAVEL</t>
        </is>
      </c>
      <c r="U1386" s="5" t="inlineStr"/>
      <c r="V1386" s="5" t="inlineStr">
        <is>
          <t>sem venda</t>
        </is>
      </c>
      <c r="W1386" s="5" t="inlineStr">
        <is>
          <t>REDES/GRUPOS</t>
        </is>
      </c>
    </row>
    <row r="1387">
      <c r="A1387" s="20" t="n">
        <v>0</v>
      </c>
      <c r="B1387" s="21" t="inlineStr">
        <is>
          <t>ROXO</t>
        </is>
      </c>
      <c r="C1387" s="9" t="n">
        <v>1542.857142857143</v>
      </c>
      <c r="D1387" s="9" t="n">
        <v>0</v>
      </c>
      <c r="E1387" s="9" t="n">
        <v>1542.857142857143</v>
      </c>
      <c r="F1387" s="6" t="n">
        <v>0</v>
      </c>
      <c r="G1387" s="5" t="inlineStr">
        <is>
          <t>SEM GRUPO</t>
        </is>
      </c>
      <c r="H1387" s="5" t="inlineStr">
        <is>
          <t>MS</t>
        </is>
      </c>
      <c r="I1387" s="5" t="n">
        <v>1276</v>
      </c>
      <c r="J1387" s="5" t="inlineStr">
        <is>
          <t>Mapear + Prospectar</t>
        </is>
      </c>
      <c r="K1387" s="5" t="inlineStr">
        <is>
          <t>SEM REDE</t>
        </is>
      </c>
      <c r="L1387" s="5" t="inlineStr">
        <is>
          <t>MS</t>
        </is>
      </c>
      <c r="M1387" s="5" t="n">
        <v>1276</v>
      </c>
      <c r="N1387" s="9" t="n">
        <v>1537138.130000001</v>
      </c>
      <c r="O1387" s="19" t="n">
        <v>100.387808908046</v>
      </c>
      <c r="P1387" s="5" t="inlineStr">
        <is>
          <t>03 - CENTRO OESTE</t>
        </is>
      </c>
      <c r="Q1387" s="5" t="inlineStr">
        <is>
          <t>LARISSA PADILHA</t>
        </is>
      </c>
      <c r="R1387" s="5" t="inlineStr"/>
      <c r="S1387" s="5" t="inlineStr">
        <is>
          <t>42.149.466 LARISSA DA SILVA PADILHA - ME</t>
        </is>
      </c>
      <c r="T1387" s="5" t="inlineStr">
        <is>
          <t>ZV - NAO APLICAVEL</t>
        </is>
      </c>
      <c r="U1387" s="5" t="inlineStr"/>
      <c r="V1387" s="5" t="inlineStr">
        <is>
          <t>sem venda</t>
        </is>
      </c>
      <c r="W1387" s="5" t="inlineStr">
        <is>
          <t>REGIÕES/GRUPOS</t>
        </is>
      </c>
    </row>
    <row r="1388">
      <c r="A1388" s="20" t="n">
        <v>0</v>
      </c>
      <c r="B1388" s="21" t="inlineStr">
        <is>
          <t>ROXO</t>
        </is>
      </c>
      <c r="C1388" s="9" t="n">
        <v>10875</v>
      </c>
      <c r="D1388" s="9" t="n">
        <v>0</v>
      </c>
      <c r="E1388" s="9" t="n">
        <v>10875</v>
      </c>
      <c r="F1388" s="6" t="n">
        <v>0</v>
      </c>
      <c r="G1388" s="5" t="inlineStr">
        <is>
          <t>CIA DA SAUDE</t>
        </is>
      </c>
      <c r="H1388" s="5" t="inlineStr"/>
      <c r="I1388" s="5" t="n">
        <v>72</v>
      </c>
      <c r="J1388" s="5" t="inlineStr">
        <is>
          <t>Mapear + Prospectar</t>
        </is>
      </c>
      <c r="K1388" s="5" t="inlineStr">
        <is>
          <t>CIA DA SAUDE</t>
        </is>
      </c>
      <c r="L1388" s="5" t="inlineStr"/>
      <c r="M1388" s="5" t="n">
        <v>72</v>
      </c>
      <c r="N1388" s="9" t="n">
        <v>35479.27</v>
      </c>
      <c r="O1388" s="19" t="n">
        <v>41.06396990740741</v>
      </c>
      <c r="P1388" s="5" t="inlineStr">
        <is>
          <t>03 - NACIONAL</t>
        </is>
      </c>
      <c r="Q1388" s="5" t="inlineStr">
        <is>
          <t>JULIO GADRET</t>
        </is>
      </c>
      <c r="R1388" s="5" t="inlineStr"/>
      <c r="S1388" s="5" t="inlineStr">
        <is>
          <t>LG REPRESENTACOES LTDA - EPP</t>
        </is>
      </c>
      <c r="T1388" s="5" t="inlineStr">
        <is>
          <t>ZV - NAO APLICAVEL</t>
        </is>
      </c>
      <c r="U1388" s="5" t="inlineStr"/>
      <c r="V1388" s="5" t="inlineStr">
        <is>
          <t>sem venda</t>
        </is>
      </c>
      <c r="W1388" s="5" t="inlineStr">
        <is>
          <t>REDES/GRUPOS</t>
        </is>
      </c>
    </row>
    <row r="1389">
      <c r="A1389" s="20" t="n">
        <v>0</v>
      </c>
      <c r="B1389" s="21" t="inlineStr">
        <is>
          <t>ROXO</t>
        </is>
      </c>
      <c r="C1389" s="9" t="n">
        <v>1582.758620689655</v>
      </c>
      <c r="D1389" s="9" t="n">
        <v>0</v>
      </c>
      <c r="E1389" s="9" t="n">
        <v>1582.758620689655</v>
      </c>
      <c r="F1389" s="6" t="n">
        <v>0</v>
      </c>
      <c r="G1389" s="5" t="inlineStr">
        <is>
          <t>SEM GRUPO</t>
        </is>
      </c>
      <c r="H1389" s="5" t="inlineStr">
        <is>
          <t>RS</t>
        </is>
      </c>
      <c r="I1389" s="5" t="n">
        <v>1276</v>
      </c>
      <c r="J1389" s="5" t="inlineStr">
        <is>
          <t>Mapear + Prospectar</t>
        </is>
      </c>
      <c r="K1389" s="5" t="inlineStr">
        <is>
          <t>SEM REDE</t>
        </is>
      </c>
      <c r="L1389" s="5" t="inlineStr">
        <is>
          <t>RS</t>
        </is>
      </c>
      <c r="M1389" s="5" t="n">
        <v>1276</v>
      </c>
      <c r="N1389" s="9" t="n">
        <v>1537138.130000001</v>
      </c>
      <c r="O1389" s="19" t="n">
        <v>100.387808908046</v>
      </c>
      <c r="P1389" s="5" t="inlineStr">
        <is>
          <t>03 - SUL</t>
        </is>
      </c>
      <c r="Q1389" s="5" t="inlineStr">
        <is>
          <t>HEMANUELE DITZEL (MANU)</t>
        </is>
      </c>
      <c r="R1389" s="5" t="inlineStr"/>
      <c r="S1389" s="5" t="inlineStr">
        <is>
          <t>ZR - NAO APLICAVEL</t>
        </is>
      </c>
      <c r="T1389" s="5" t="inlineStr">
        <is>
          <t>HEMANUELE ROSA DITZEL</t>
        </is>
      </c>
      <c r="U1389" s="5" t="inlineStr"/>
      <c r="V1389" s="5" t="inlineStr">
        <is>
          <t>sem venda</t>
        </is>
      </c>
      <c r="W1389" s="5" t="inlineStr">
        <is>
          <t>REGIÕES/GRUPOS</t>
        </is>
      </c>
    </row>
    <row r="1390">
      <c r="A1390" s="20" t="n">
        <v>0</v>
      </c>
      <c r="B1390" s="21" t="inlineStr">
        <is>
          <t>ROXO</t>
        </is>
      </c>
      <c r="C1390" s="9" t="n">
        <v>1494.339622641509</v>
      </c>
      <c r="D1390" s="9" t="n">
        <v>0</v>
      </c>
      <c r="E1390" s="9" t="n">
        <v>1494.339622641509</v>
      </c>
      <c r="F1390" s="6" t="n">
        <v>0</v>
      </c>
      <c r="G1390" s="5" t="inlineStr">
        <is>
          <t>SEM GRUPO</t>
        </is>
      </c>
      <c r="H1390" s="5" t="inlineStr">
        <is>
          <t>GO</t>
        </is>
      </c>
      <c r="I1390" s="5" t="n">
        <v>1276</v>
      </c>
      <c r="J1390" s="5" t="inlineStr">
        <is>
          <t>Mapear + Prospectar</t>
        </is>
      </c>
      <c r="K1390" s="5" t="inlineStr">
        <is>
          <t>SEM REDE</t>
        </is>
      </c>
      <c r="L1390" s="5" t="inlineStr">
        <is>
          <t>GO</t>
        </is>
      </c>
      <c r="M1390" s="5" t="n">
        <v>1276</v>
      </c>
      <c r="N1390" s="9" t="n">
        <v>1537138.130000001</v>
      </c>
      <c r="O1390" s="19" t="n">
        <v>100.387808908046</v>
      </c>
      <c r="P1390" s="5" t="inlineStr">
        <is>
          <t>03 - CENTRO OESTE</t>
        </is>
      </c>
      <c r="Q1390" s="5" t="inlineStr">
        <is>
          <t>LARISSA PADILHA</t>
        </is>
      </c>
      <c r="R1390" s="5" t="inlineStr"/>
      <c r="S1390" s="5" t="inlineStr">
        <is>
          <t>42.149.466 LARISSA DA SILVA PADILHA - ME</t>
        </is>
      </c>
      <c r="T1390" s="5" t="inlineStr">
        <is>
          <t>ZV - NAO APLICAVEL</t>
        </is>
      </c>
      <c r="U1390" s="5" t="inlineStr"/>
      <c r="V1390" s="5" t="inlineStr">
        <is>
          <t>sem venda</t>
        </is>
      </c>
      <c r="W1390" s="5" t="inlineStr">
        <is>
          <t>REGIÕES/GRUPOS</t>
        </is>
      </c>
    </row>
    <row r="1391">
      <c r="A1391" s="20" t="n">
        <v>0</v>
      </c>
      <c r="B1391" s="21" t="inlineStr">
        <is>
          <t>ROXO</t>
        </is>
      </c>
      <c r="C1391" s="9" t="n">
        <v>1252.173913043478</v>
      </c>
      <c r="D1391" s="9" t="n">
        <v>0</v>
      </c>
      <c r="E1391" s="9" t="n">
        <v>1252.173913043478</v>
      </c>
      <c r="F1391" s="6" t="n">
        <v>0</v>
      </c>
      <c r="G1391" s="5" t="inlineStr">
        <is>
          <t>SEM GRUPO</t>
        </is>
      </c>
      <c r="H1391" s="5" t="inlineStr">
        <is>
          <t>ES</t>
        </is>
      </c>
      <c r="I1391" s="5" t="n">
        <v>1276</v>
      </c>
      <c r="J1391" s="5" t="inlineStr">
        <is>
          <t>Mapear + Prospectar</t>
        </is>
      </c>
      <c r="K1391" s="5" t="inlineStr">
        <is>
          <t>SEM REDE</t>
        </is>
      </c>
      <c r="L1391" s="5" t="inlineStr">
        <is>
          <t>ES</t>
        </is>
      </c>
      <c r="M1391" s="5" t="n">
        <v>1276</v>
      </c>
      <c r="N1391" s="9" t="n">
        <v>1537138.130000001</v>
      </c>
      <c r="O1391" s="19" t="n">
        <v>100.387808908046</v>
      </c>
      <c r="P1391" s="5" t="inlineStr">
        <is>
          <t>03 - RJ + ES + MG</t>
        </is>
      </c>
      <c r="Q1391" s="5" t="inlineStr">
        <is>
          <t>LARISSA PADILHA</t>
        </is>
      </c>
      <c r="R1391" s="5" t="inlineStr"/>
      <c r="S1391" s="5" t="inlineStr">
        <is>
          <t>42.149.466 LARISSA DA SILVA PADILHA - ME</t>
        </is>
      </c>
      <c r="T1391" s="5" t="inlineStr">
        <is>
          <t>ZV - NAO APLICAVEL</t>
        </is>
      </c>
      <c r="U1391" s="5" t="inlineStr"/>
      <c r="V1391" s="5" t="inlineStr">
        <is>
          <t>sem venda</t>
        </is>
      </c>
      <c r="W1391" s="5" t="inlineStr">
        <is>
          <t>REGIÕES/GRUPOS</t>
        </is>
      </c>
    </row>
    <row r="1392">
      <c r="A1392" s="20" t="n">
        <v>0</v>
      </c>
      <c r="B1392" s="21" t="inlineStr">
        <is>
          <t>ROXO</t>
        </is>
      </c>
      <c r="C1392" s="9" t="n">
        <v>1252.173913043478</v>
      </c>
      <c r="D1392" s="9" t="n">
        <v>0</v>
      </c>
      <c r="E1392" s="9" t="n">
        <v>1252.173913043478</v>
      </c>
      <c r="F1392" s="6" t="n">
        <v>0</v>
      </c>
      <c r="G1392" s="5" t="inlineStr">
        <is>
          <t>SEM GRUPO</t>
        </is>
      </c>
      <c r="H1392" s="5" t="inlineStr">
        <is>
          <t>ES</t>
        </is>
      </c>
      <c r="I1392" s="5" t="n">
        <v>1276</v>
      </c>
      <c r="J1392" s="5" t="inlineStr">
        <is>
          <t>Mapear + Prospectar</t>
        </is>
      </c>
      <c r="K1392" s="5" t="inlineStr">
        <is>
          <t>SEM REDE</t>
        </is>
      </c>
      <c r="L1392" s="5" t="inlineStr">
        <is>
          <t>ES</t>
        </is>
      </c>
      <c r="M1392" s="5" t="n">
        <v>1276</v>
      </c>
      <c r="N1392" s="9" t="n">
        <v>1537138.130000001</v>
      </c>
      <c r="O1392" s="19" t="n">
        <v>100.387808908046</v>
      </c>
      <c r="P1392" s="5" t="inlineStr">
        <is>
          <t>03 - RJ + ES + MG</t>
        </is>
      </c>
      <c r="Q1392" s="5" t="inlineStr">
        <is>
          <t>LARISSA PADILHA</t>
        </is>
      </c>
      <c r="R1392" s="5" t="inlineStr"/>
      <c r="S1392" s="5" t="inlineStr">
        <is>
          <t>42.149.466 LARISSA DA SILVA PADILHA - ME</t>
        </is>
      </c>
      <c r="T1392" s="5" t="inlineStr">
        <is>
          <t>ZV - NAO APLICAVEL</t>
        </is>
      </c>
      <c r="U1392" s="5" t="inlineStr"/>
      <c r="V1392" s="5" t="inlineStr">
        <is>
          <t>sem venda</t>
        </is>
      </c>
      <c r="W1392" s="5" t="inlineStr">
        <is>
          <t>REGIÕES/GRUPOS</t>
        </is>
      </c>
    </row>
    <row r="1393">
      <c r="A1393" s="20" t="n">
        <v>0</v>
      </c>
      <c r="B1393" s="21" t="inlineStr">
        <is>
          <t>ROXO</t>
        </is>
      </c>
      <c r="C1393" s="9" t="n">
        <v>6566.037735849057</v>
      </c>
      <c r="D1393" s="9" t="n">
        <v>0</v>
      </c>
      <c r="E1393" s="9" t="n">
        <v>6566.037735849057</v>
      </c>
      <c r="F1393" s="6" t="n">
        <v>0</v>
      </c>
      <c r="G1393" s="5" t="inlineStr">
        <is>
          <t>DIVINA TERRA</t>
        </is>
      </c>
      <c r="H1393" s="5" t="inlineStr"/>
      <c r="I1393" s="5" t="n">
        <v>53</v>
      </c>
      <c r="J1393" s="5" t="inlineStr">
        <is>
          <t>Mapear + Prospectar</t>
        </is>
      </c>
      <c r="K1393" s="5" t="inlineStr">
        <is>
          <t>DIVINA TERRA</t>
        </is>
      </c>
      <c r="L1393" s="5" t="inlineStr"/>
      <c r="M1393" s="5" t="n">
        <v>53</v>
      </c>
      <c r="N1393" s="9" t="n">
        <v>26524.04</v>
      </c>
      <c r="O1393" s="19" t="n">
        <v>41.70446540880504</v>
      </c>
      <c r="P1393" s="5" t="inlineStr">
        <is>
          <t>03 - NACIONAL</t>
        </is>
      </c>
      <c r="Q1393" s="5" t="inlineStr">
        <is>
          <t>DAIANE STAVICKI</t>
        </is>
      </c>
      <c r="R1393" s="5" t="inlineStr"/>
      <c r="S1393" s="5" t="inlineStr">
        <is>
          <t>42.149.466 LARISSA DA SILVA PADILHA - ME</t>
        </is>
      </c>
      <c r="T1393" s="5" t="inlineStr">
        <is>
          <t>ZV - NAO APLICAVEL</t>
        </is>
      </c>
      <c r="U1393" s="5" t="inlineStr"/>
      <c r="V1393" s="5" t="inlineStr">
        <is>
          <t>sem venda</t>
        </is>
      </c>
      <c r="W1393" s="5" t="inlineStr">
        <is>
          <t>REDES/GRUPOS</t>
        </is>
      </c>
    </row>
    <row r="1394">
      <c r="A1394" s="20" t="n">
        <v>0</v>
      </c>
      <c r="B1394" s="21" t="inlineStr">
        <is>
          <t>ROXO</t>
        </is>
      </c>
      <c r="C1394" s="9" t="n">
        <v>1553.191489361702</v>
      </c>
      <c r="D1394" s="9" t="n">
        <v>0</v>
      </c>
      <c r="E1394" s="9" t="n">
        <v>1553.191489361702</v>
      </c>
      <c r="F1394" s="6" t="n">
        <v>0</v>
      </c>
      <c r="G1394" s="5" t="inlineStr">
        <is>
          <t>SEM GRUPO</t>
        </is>
      </c>
      <c r="H1394" s="5" t="inlineStr">
        <is>
          <t>SC</t>
        </is>
      </c>
      <c r="I1394" s="5" t="n">
        <v>1276</v>
      </c>
      <c r="J1394" s="5" t="inlineStr">
        <is>
          <t>Mapear + Prospectar</t>
        </is>
      </c>
      <c r="K1394" s="5" t="inlineStr">
        <is>
          <t>SEM REDE</t>
        </is>
      </c>
      <c r="L1394" s="5" t="inlineStr">
        <is>
          <t>SC</t>
        </is>
      </c>
      <c r="M1394" s="5" t="n">
        <v>1276</v>
      </c>
      <c r="N1394" s="9" t="n">
        <v>1537138.130000001</v>
      </c>
      <c r="O1394" s="19" t="n">
        <v>100.387808908046</v>
      </c>
      <c r="P1394" s="5" t="inlineStr">
        <is>
          <t>03 - SUL</t>
        </is>
      </c>
      <c r="Q1394" s="5" t="inlineStr">
        <is>
          <t>HEMANUELE DITZEL (MANU)</t>
        </is>
      </c>
      <c r="R1394" s="5" t="inlineStr"/>
      <c r="S1394" s="5" t="inlineStr">
        <is>
          <t>ZR - NAO APLICAVEL</t>
        </is>
      </c>
      <c r="T1394" s="5" t="inlineStr">
        <is>
          <t>HEMANUELE ROSA DITZEL</t>
        </is>
      </c>
      <c r="U1394" s="5" t="inlineStr"/>
      <c r="V1394" s="5" t="inlineStr">
        <is>
          <t>sem venda</t>
        </is>
      </c>
      <c r="W1394" s="5" t="inlineStr">
        <is>
          <t>REGIÕES/GRUPOS</t>
        </is>
      </c>
    </row>
    <row r="1395">
      <c r="A1395" s="20" t="n">
        <v>0</v>
      </c>
      <c r="B1395" s="21" t="inlineStr">
        <is>
          <t>ROXO</t>
        </is>
      </c>
      <c r="C1395" s="9" t="n">
        <v>1800</v>
      </c>
      <c r="D1395" s="9" t="n">
        <v>0</v>
      </c>
      <c r="E1395" s="9" t="n">
        <v>1800</v>
      </c>
      <c r="F1395" s="6" t="n">
        <v>0</v>
      </c>
      <c r="G1395" s="5" t="inlineStr">
        <is>
          <t>SEM GRUPO</t>
        </is>
      </c>
      <c r="H1395" s="5" t="inlineStr">
        <is>
          <t>SE</t>
        </is>
      </c>
      <c r="I1395" s="5" t="n">
        <v>1276</v>
      </c>
      <c r="J1395" s="5" t="inlineStr">
        <is>
          <t>Mapear + Prospectar</t>
        </is>
      </c>
      <c r="K1395" s="5" t="inlineStr">
        <is>
          <t>SEM REDE</t>
        </is>
      </c>
      <c r="L1395" s="5" t="inlineStr">
        <is>
          <t>SE</t>
        </is>
      </c>
      <c r="M1395" s="5" t="n">
        <v>1276</v>
      </c>
      <c r="N1395" s="9" t="n">
        <v>1537138.130000001</v>
      </c>
      <c r="O1395" s="19" t="n">
        <v>100.387808908046</v>
      </c>
      <c r="P1395" s="5" t="inlineStr">
        <is>
          <t>03 - NORDESTE (SEM MA)</t>
        </is>
      </c>
      <c r="Q1395" s="5" t="inlineStr">
        <is>
          <t>LARISSA PADILHA</t>
        </is>
      </c>
      <c r="R1395" s="5" t="inlineStr"/>
      <c r="S1395" s="5" t="inlineStr">
        <is>
          <t>42.149.466 LARISSA DA SILVA PADILHA - ME</t>
        </is>
      </c>
      <c r="T1395" s="5" t="inlineStr">
        <is>
          <t>ZV - NAO APLICAVEL</t>
        </is>
      </c>
      <c r="U1395" s="5" t="inlineStr"/>
      <c r="V1395" s="5" t="inlineStr">
        <is>
          <t>sem venda</t>
        </is>
      </c>
      <c r="W1395" s="5" t="inlineStr">
        <is>
          <t>REGIÕES/GRUPOS</t>
        </is>
      </c>
    </row>
    <row r="1396">
      <c r="A1396" s="20" t="n">
        <v>0</v>
      </c>
      <c r="B1396" s="21" t="inlineStr">
        <is>
          <t>ROXO</t>
        </is>
      </c>
      <c r="C1396" s="9" t="n">
        <v>6000</v>
      </c>
      <c r="D1396" s="9" t="n">
        <v>0</v>
      </c>
      <c r="E1396" s="9" t="n">
        <v>6000</v>
      </c>
      <c r="F1396" s="6" t="n">
        <v>0</v>
      </c>
      <c r="G1396" s="5" t="inlineStr">
        <is>
          <t>SEM GRUPO</t>
        </is>
      </c>
      <c r="H1396" s="5" t="inlineStr">
        <is>
          <t>SP</t>
        </is>
      </c>
      <c r="I1396" s="5" t="n">
        <v>1276</v>
      </c>
      <c r="J1396" s="5" t="inlineStr">
        <is>
          <t>Mapear + Prospectar</t>
        </is>
      </c>
      <c r="K1396" s="5" t="inlineStr">
        <is>
          <t>SEM REDE</t>
        </is>
      </c>
      <c r="L1396" s="5" t="inlineStr">
        <is>
          <t>SP</t>
        </is>
      </c>
      <c r="M1396" s="5" t="n">
        <v>1276</v>
      </c>
      <c r="N1396" s="9" t="n">
        <v>1537138.130000001</v>
      </c>
      <c r="O1396" s="19" t="n">
        <v>100.387808908046</v>
      </c>
      <c r="P1396" s="5" t="inlineStr">
        <is>
          <t>03 - SP CAPITAL</t>
        </is>
      </c>
      <c r="Q1396" s="5" t="inlineStr">
        <is>
          <t>LARISSA PADILHA</t>
        </is>
      </c>
      <c r="R1396" s="5" t="inlineStr"/>
      <c r="S1396" s="5" t="inlineStr">
        <is>
          <t>42.149.466 LARISSA DA SILVA PADILHA - ME</t>
        </is>
      </c>
      <c r="T1396" s="5" t="inlineStr">
        <is>
          <t>ZV - NAO APLICAVEL</t>
        </is>
      </c>
      <c r="U1396" s="5" t="inlineStr"/>
      <c r="V1396" s="5" t="inlineStr">
        <is>
          <t>sem venda</t>
        </is>
      </c>
      <c r="W1396" s="5" t="inlineStr">
        <is>
          <t>REGIÕES/GRUPOS</t>
        </is>
      </c>
    </row>
    <row r="1397">
      <c r="A1397" s="20" t="n">
        <v>0</v>
      </c>
      <c r="B1397" s="21" t="inlineStr">
        <is>
          <t>ROXO</t>
        </is>
      </c>
      <c r="C1397" s="9" t="n">
        <v>1582.758620689655</v>
      </c>
      <c r="D1397" s="9" t="n">
        <v>0</v>
      </c>
      <c r="E1397" s="9" t="n">
        <v>1582.758620689655</v>
      </c>
      <c r="F1397" s="6" t="n">
        <v>0</v>
      </c>
      <c r="G1397" s="5" t="inlineStr">
        <is>
          <t>SEM GRUPO</t>
        </is>
      </c>
      <c r="H1397" s="5" t="inlineStr">
        <is>
          <t>RS</t>
        </is>
      </c>
      <c r="I1397" s="5" t="n">
        <v>1276</v>
      </c>
      <c r="J1397" s="5" t="inlineStr">
        <is>
          <t>Mapear + Prospectar</t>
        </is>
      </c>
      <c r="K1397" s="5" t="inlineStr">
        <is>
          <t>SEM REDE</t>
        </is>
      </c>
      <c r="L1397" s="5" t="inlineStr">
        <is>
          <t>RS</t>
        </is>
      </c>
      <c r="M1397" s="5" t="n">
        <v>1276</v>
      </c>
      <c r="N1397" s="9" t="n">
        <v>1537138.130000001</v>
      </c>
      <c r="O1397" s="19" t="n">
        <v>100.387808908046</v>
      </c>
      <c r="P1397" s="5" t="inlineStr">
        <is>
          <t>03 - SUL</t>
        </is>
      </c>
      <c r="Q1397" s="5" t="inlineStr">
        <is>
          <t>HEMANUELE DITZEL (MANU)</t>
        </is>
      </c>
      <c r="R1397" s="5" t="inlineStr"/>
      <c r="S1397" s="5" t="inlineStr">
        <is>
          <t>ZR - NAO APLICAVEL</t>
        </is>
      </c>
      <c r="T1397" s="5" t="inlineStr">
        <is>
          <t>HEMANUELE ROSA DITZEL</t>
        </is>
      </c>
      <c r="U1397" s="5" t="inlineStr"/>
      <c r="V1397" s="5" t="inlineStr">
        <is>
          <t>sem venda</t>
        </is>
      </c>
      <c r="W1397" s="5" t="inlineStr">
        <is>
          <t>REGIÕES/GRUPOS</t>
        </is>
      </c>
    </row>
    <row r="1398">
      <c r="A1398" s="20" t="n">
        <v>0</v>
      </c>
      <c r="B1398" s="21" t="inlineStr">
        <is>
          <t>ROXO</t>
        </is>
      </c>
      <c r="C1398" s="9" t="n">
        <v>1600</v>
      </c>
      <c r="D1398" s="9" t="n">
        <v>0</v>
      </c>
      <c r="E1398" s="9" t="n">
        <v>1600</v>
      </c>
      <c r="F1398" s="6" t="n">
        <v>0</v>
      </c>
      <c r="G1398" s="5" t="inlineStr">
        <is>
          <t>SEM GRUPO</t>
        </is>
      </c>
      <c r="H1398" s="5" t="inlineStr">
        <is>
          <t>BA</t>
        </is>
      </c>
      <c r="I1398" s="5" t="n">
        <v>1276</v>
      </c>
      <c r="J1398" s="5" t="inlineStr">
        <is>
          <t>Mapear + Prospectar</t>
        </is>
      </c>
      <c r="K1398" s="5" t="inlineStr">
        <is>
          <t>SEM REDE</t>
        </is>
      </c>
      <c r="L1398" s="5" t="inlineStr">
        <is>
          <t>BA</t>
        </is>
      </c>
      <c r="M1398" s="5" t="n">
        <v>1276</v>
      </c>
      <c r="N1398" s="9" t="n">
        <v>1537138.130000001</v>
      </c>
      <c r="O1398" s="19" t="n">
        <v>100.387808908046</v>
      </c>
      <c r="P1398" s="5" t="inlineStr">
        <is>
          <t>03 - NORDESTE (SEM MA)</t>
        </is>
      </c>
      <c r="Q1398" s="5" t="inlineStr">
        <is>
          <t>LARISSA PADILHA</t>
        </is>
      </c>
      <c r="R1398" s="5" t="inlineStr"/>
      <c r="S1398" s="5" t="inlineStr">
        <is>
          <t>42.149.466 LARISSA DA SILVA PADILHA - ME</t>
        </is>
      </c>
      <c r="T1398" s="5" t="inlineStr">
        <is>
          <t>ZV - NAO APLICAVEL</t>
        </is>
      </c>
      <c r="U1398" s="5" t="inlineStr"/>
      <c r="V1398" s="5" t="inlineStr">
        <is>
          <t>sem venda</t>
        </is>
      </c>
      <c r="W1398" s="5" t="inlineStr">
        <is>
          <t>REGIÕES/GRUPOS</t>
        </is>
      </c>
    </row>
    <row r="1399">
      <c r="A1399" s="20" t="n">
        <v>0</v>
      </c>
      <c r="B1399" s="21" t="inlineStr">
        <is>
          <t>ROXO</t>
        </is>
      </c>
      <c r="C1399" s="9" t="n">
        <v>1604.347826086957</v>
      </c>
      <c r="D1399" s="9" t="n">
        <v>0</v>
      </c>
      <c r="E1399" s="9" t="n">
        <v>1604.347826086957</v>
      </c>
      <c r="F1399" s="6" t="n">
        <v>0</v>
      </c>
      <c r="G1399" s="5" t="inlineStr">
        <is>
          <t>SEM GRUPO</t>
        </is>
      </c>
      <c r="H1399" s="5" t="inlineStr">
        <is>
          <t>SC</t>
        </is>
      </c>
      <c r="I1399" s="5" t="n">
        <v>1276</v>
      </c>
      <c r="J1399" s="5" t="inlineStr">
        <is>
          <t>Mapear + Prospectar</t>
        </is>
      </c>
      <c r="K1399" s="5" t="inlineStr">
        <is>
          <t>SEM REDE</t>
        </is>
      </c>
      <c r="L1399" s="5" t="inlineStr">
        <is>
          <t>SC</t>
        </is>
      </c>
      <c r="M1399" s="5" t="n">
        <v>1276</v>
      </c>
      <c r="N1399" s="9" t="n">
        <v>1537138.130000001</v>
      </c>
      <c r="O1399" s="19" t="n">
        <v>100.387808908046</v>
      </c>
      <c r="P1399" s="5" t="inlineStr">
        <is>
          <t>03 - SUL</t>
        </is>
      </c>
      <c r="Q1399" s="5" t="inlineStr">
        <is>
          <t>HEMANUELE DITZEL (MANU)</t>
        </is>
      </c>
      <c r="R1399" s="5" t="inlineStr"/>
      <c r="S1399" s="5" t="inlineStr">
        <is>
          <t>ZR - NAO APLICAVEL</t>
        </is>
      </c>
      <c r="T1399" s="5" t="inlineStr">
        <is>
          <t>HEMANUELE ROSA DITZEL</t>
        </is>
      </c>
      <c r="U1399" s="5" t="inlineStr"/>
      <c r="V1399" s="5" t="inlineStr">
        <is>
          <t>sem venda</t>
        </is>
      </c>
      <c r="W1399" s="5" t="inlineStr">
        <is>
          <t>REGIÕES/GRUPOS</t>
        </is>
      </c>
    </row>
    <row r="1400">
      <c r="A1400" s="20" t="n">
        <v>0</v>
      </c>
      <c r="B1400" s="21" t="inlineStr">
        <is>
          <t>ROXO</t>
        </is>
      </c>
      <c r="C1400" s="9" t="n">
        <v>1440</v>
      </c>
      <c r="D1400" s="9" t="n">
        <v>0</v>
      </c>
      <c r="E1400" s="9" t="n">
        <v>1440</v>
      </c>
      <c r="F1400" s="6" t="n">
        <v>0</v>
      </c>
      <c r="G1400" s="5" t="inlineStr">
        <is>
          <t>SEM GRUPO</t>
        </is>
      </c>
      <c r="H1400" s="5" t="inlineStr">
        <is>
          <t>PB</t>
        </is>
      </c>
      <c r="I1400" s="5" t="n">
        <v>1276</v>
      </c>
      <c r="J1400" s="5" t="inlineStr">
        <is>
          <t>Mapear + Prospectar</t>
        </is>
      </c>
      <c r="K1400" s="5" t="inlineStr">
        <is>
          <t>SEM REDE</t>
        </is>
      </c>
      <c r="L1400" s="5" t="inlineStr">
        <is>
          <t>PB</t>
        </is>
      </c>
      <c r="M1400" s="5" t="n">
        <v>1276</v>
      </c>
      <c r="N1400" s="9" t="n">
        <v>1537138.130000001</v>
      </c>
      <c r="O1400" s="19" t="n">
        <v>100.387808908046</v>
      </c>
      <c r="P1400" s="5" t="inlineStr">
        <is>
          <t>03 - NORDESTE (SEM MA)</t>
        </is>
      </c>
      <c r="Q1400" s="5" t="inlineStr">
        <is>
          <t>LARISSA PADILHA</t>
        </is>
      </c>
      <c r="R1400" s="5" t="inlineStr"/>
      <c r="S1400" s="5" t="inlineStr">
        <is>
          <t>42.149.466 LARISSA DA SILVA PADILHA - ME</t>
        </is>
      </c>
      <c r="T1400" s="5" t="inlineStr">
        <is>
          <t>ZV - NAO APLICAVEL</t>
        </is>
      </c>
      <c r="U1400" s="5" t="inlineStr"/>
      <c r="V1400" s="5" t="inlineStr">
        <is>
          <t>sem venda</t>
        </is>
      </c>
      <c r="W1400" s="5" t="inlineStr">
        <is>
          <t>REGIÕES/GRUPOS</t>
        </is>
      </c>
    </row>
    <row r="1401">
      <c r="A1401" s="20" t="n">
        <v>0</v>
      </c>
      <c r="B1401" s="21" t="inlineStr">
        <is>
          <t>ROXO</t>
        </is>
      </c>
      <c r="C1401" s="9" t="n">
        <v>1028.571428571429</v>
      </c>
      <c r="D1401" s="9" t="n">
        <v>0</v>
      </c>
      <c r="E1401" s="9" t="n">
        <v>1028.571428571429</v>
      </c>
      <c r="F1401" s="6" t="n">
        <v>0</v>
      </c>
      <c r="G1401" s="5" t="inlineStr">
        <is>
          <t>SEM GRUPO</t>
        </is>
      </c>
      <c r="H1401" s="5" t="inlineStr">
        <is>
          <t>MG</t>
        </is>
      </c>
      <c r="I1401" s="5" t="n">
        <v>1276</v>
      </c>
      <c r="J1401" s="5" t="inlineStr">
        <is>
          <t>Mapear + Prospectar</t>
        </is>
      </c>
      <c r="K1401" s="5" t="inlineStr">
        <is>
          <t>SEM REDE</t>
        </is>
      </c>
      <c r="L1401" s="5" t="inlineStr">
        <is>
          <t>MG</t>
        </is>
      </c>
      <c r="M1401" s="5" t="n">
        <v>1276</v>
      </c>
      <c r="N1401" s="9" t="n">
        <v>1537138.130000001</v>
      </c>
      <c r="O1401" s="19" t="n">
        <v>100.387808908046</v>
      </c>
      <c r="P1401" s="5" t="inlineStr">
        <is>
          <t>03 - RJ + ES + MG</t>
        </is>
      </c>
      <c r="Q1401" s="5" t="inlineStr">
        <is>
          <t>LARISSA PADILHA</t>
        </is>
      </c>
      <c r="R1401" s="5" t="inlineStr"/>
      <c r="S1401" s="5" t="inlineStr">
        <is>
          <t>42.149.466 LARISSA DA SILVA PADILHA - ME</t>
        </is>
      </c>
      <c r="T1401" s="5" t="inlineStr">
        <is>
          <t>ZV - NAO APLICAVEL</t>
        </is>
      </c>
      <c r="U1401" s="5" t="inlineStr"/>
      <c r="V1401" s="5" t="inlineStr">
        <is>
          <t>sem venda</t>
        </is>
      </c>
      <c r="W1401" s="5" t="inlineStr">
        <is>
          <t>REGIÕES/GRUPOS</t>
        </is>
      </c>
    </row>
    <row r="1402">
      <c r="A1402" s="20" t="n">
        <v>0</v>
      </c>
      <c r="B1402" s="21" t="inlineStr">
        <is>
          <t>ROXO</t>
        </is>
      </c>
      <c r="C1402" s="9" t="n">
        <v>1440</v>
      </c>
      <c r="D1402" s="9" t="n">
        <v>0</v>
      </c>
      <c r="E1402" s="9" t="n">
        <v>1440</v>
      </c>
      <c r="F1402" s="6" t="n">
        <v>0</v>
      </c>
      <c r="G1402" s="5" t="inlineStr">
        <is>
          <t>SEM GRUPO</t>
        </is>
      </c>
      <c r="H1402" s="5" t="inlineStr">
        <is>
          <t>BA</t>
        </is>
      </c>
      <c r="I1402" s="5" t="n">
        <v>1276</v>
      </c>
      <c r="J1402" s="5" t="inlineStr">
        <is>
          <t>Mapear + Prospectar</t>
        </is>
      </c>
      <c r="K1402" s="5" t="inlineStr">
        <is>
          <t>SEM REDE</t>
        </is>
      </c>
      <c r="L1402" s="5" t="inlineStr">
        <is>
          <t>BA</t>
        </is>
      </c>
      <c r="M1402" s="5" t="n">
        <v>1276</v>
      </c>
      <c r="N1402" s="9" t="n">
        <v>1537138.130000001</v>
      </c>
      <c r="O1402" s="19" t="n">
        <v>100.387808908046</v>
      </c>
      <c r="P1402" s="5" t="inlineStr">
        <is>
          <t>03 - NORDESTE (SEM MA)</t>
        </is>
      </c>
      <c r="Q1402" s="5" t="inlineStr">
        <is>
          <t>LARISSA PADILHA</t>
        </is>
      </c>
      <c r="R1402" s="5" t="inlineStr"/>
      <c r="S1402" s="5" t="inlineStr">
        <is>
          <t>42.149.466 LARISSA DA SILVA PADILHA - ME</t>
        </is>
      </c>
      <c r="T1402" s="5" t="inlineStr">
        <is>
          <t>ZV - NAO APLICAVEL</t>
        </is>
      </c>
      <c r="U1402" s="5" t="inlineStr"/>
      <c r="V1402" s="5" t="inlineStr">
        <is>
          <t>sem venda</t>
        </is>
      </c>
      <c r="W1402" s="5" t="inlineStr">
        <is>
          <t>REGIÕES/GRUPOS</t>
        </is>
      </c>
    </row>
    <row r="1403">
      <c r="A1403" s="20" t="n">
        <v>0</v>
      </c>
      <c r="B1403" s="21" t="inlineStr">
        <is>
          <t>ROXO</t>
        </is>
      </c>
      <c r="C1403" s="9" t="n">
        <v>1200</v>
      </c>
      <c r="D1403" s="9" t="n">
        <v>0</v>
      </c>
      <c r="E1403" s="9" t="n">
        <v>1200</v>
      </c>
      <c r="F1403" s="6" t="n">
        <v>0</v>
      </c>
      <c r="G1403" s="5" t="inlineStr">
        <is>
          <t>SEM GRUPO</t>
        </is>
      </c>
      <c r="H1403" s="5" t="inlineStr">
        <is>
          <t>BA</t>
        </is>
      </c>
      <c r="I1403" s="5" t="n">
        <v>1276</v>
      </c>
      <c r="J1403" s="5" t="inlineStr">
        <is>
          <t>Mapear + Prospectar</t>
        </is>
      </c>
      <c r="K1403" s="5" t="inlineStr">
        <is>
          <t>SEM REDE</t>
        </is>
      </c>
      <c r="L1403" s="5" t="inlineStr">
        <is>
          <t>BA</t>
        </is>
      </c>
      <c r="M1403" s="5" t="n">
        <v>1276</v>
      </c>
      <c r="N1403" s="9" t="n">
        <v>1537138.130000001</v>
      </c>
      <c r="O1403" s="19" t="n">
        <v>100.387808908046</v>
      </c>
      <c r="P1403" s="5" t="inlineStr">
        <is>
          <t>03 - NORDESTE (SEM MA)</t>
        </is>
      </c>
      <c r="Q1403" s="5" t="inlineStr">
        <is>
          <t>LARISSA PADILHA</t>
        </is>
      </c>
      <c r="R1403" s="5" t="inlineStr"/>
      <c r="S1403" s="5" t="inlineStr">
        <is>
          <t>42.149.466 LARISSA DA SILVA PADILHA - ME</t>
        </is>
      </c>
      <c r="T1403" s="5" t="inlineStr">
        <is>
          <t>ZV - NAO APLICAVEL</t>
        </is>
      </c>
      <c r="U1403" s="5" t="inlineStr"/>
      <c r="V1403" s="5" t="inlineStr">
        <is>
          <t>sem venda</t>
        </is>
      </c>
      <c r="W1403" s="5" t="inlineStr">
        <is>
          <t>REGIÕES/GRUPOS</t>
        </is>
      </c>
    </row>
    <row r="1404">
      <c r="A1404" s="20" t="n">
        <v>0</v>
      </c>
      <c r="B1404" s="21" t="inlineStr">
        <is>
          <t>ROXO</t>
        </is>
      </c>
      <c r="C1404" s="9" t="n">
        <v>1565.217391304348</v>
      </c>
      <c r="D1404" s="9" t="n">
        <v>0</v>
      </c>
      <c r="E1404" s="9" t="n">
        <v>1565.217391304348</v>
      </c>
      <c r="F1404" s="6" t="n">
        <v>0</v>
      </c>
      <c r="G1404" s="5" t="inlineStr">
        <is>
          <t>SEM GRUPO</t>
        </is>
      </c>
      <c r="H1404" s="5" t="inlineStr">
        <is>
          <t>MG</t>
        </is>
      </c>
      <c r="I1404" s="5" t="n">
        <v>1276</v>
      </c>
      <c r="J1404" s="5" t="inlineStr">
        <is>
          <t>Mapear + Prospectar</t>
        </is>
      </c>
      <c r="K1404" s="5" t="inlineStr">
        <is>
          <t>SEM REDE</t>
        </is>
      </c>
      <c r="L1404" s="5" t="inlineStr">
        <is>
          <t>MG</t>
        </is>
      </c>
      <c r="M1404" s="5" t="n">
        <v>1276</v>
      </c>
      <c r="N1404" s="9" t="n">
        <v>1537138.130000001</v>
      </c>
      <c r="O1404" s="19" t="n">
        <v>100.387808908046</v>
      </c>
      <c r="P1404" s="5" t="inlineStr">
        <is>
          <t>03 - RJ + ES + MG</t>
        </is>
      </c>
      <c r="Q1404" s="5" t="inlineStr">
        <is>
          <t>LARISSA PADILHA</t>
        </is>
      </c>
      <c r="R1404" s="5" t="inlineStr"/>
      <c r="S1404" s="5" t="inlineStr">
        <is>
          <t>42.149.466 LARISSA DA SILVA PADILHA - ME</t>
        </is>
      </c>
      <c r="T1404" s="5" t="inlineStr">
        <is>
          <t>ZV - NAO APLICAVEL</t>
        </is>
      </c>
      <c r="U1404" s="5" t="inlineStr"/>
      <c r="V1404" s="5" t="inlineStr">
        <is>
          <t>sem venda</t>
        </is>
      </c>
      <c r="W1404" s="5" t="inlineStr">
        <is>
          <t>REGIÕES/GRUPOS</t>
        </is>
      </c>
    </row>
    <row r="1405">
      <c r="A1405" s="20" t="n">
        <v>0</v>
      </c>
      <c r="B1405" s="21" t="inlineStr">
        <is>
          <t>ROXO</t>
        </is>
      </c>
      <c r="C1405" s="9" t="n">
        <v>1542.857142857143</v>
      </c>
      <c r="D1405" s="9" t="n">
        <v>0</v>
      </c>
      <c r="E1405" s="9" t="n">
        <v>1542.857142857143</v>
      </c>
      <c r="F1405" s="6" t="n">
        <v>0</v>
      </c>
      <c r="G1405" s="5" t="inlineStr">
        <is>
          <t>SEM GRUPO</t>
        </is>
      </c>
      <c r="H1405" s="5" t="inlineStr">
        <is>
          <t>MS</t>
        </is>
      </c>
      <c r="I1405" s="5" t="n">
        <v>1276</v>
      </c>
      <c r="J1405" s="5" t="inlineStr">
        <is>
          <t>Mapear + Prospectar</t>
        </is>
      </c>
      <c r="K1405" s="5" t="inlineStr">
        <is>
          <t>SEM REDE</t>
        </is>
      </c>
      <c r="L1405" s="5" t="inlineStr">
        <is>
          <t>MS</t>
        </is>
      </c>
      <c r="M1405" s="5" t="n">
        <v>1276</v>
      </c>
      <c r="N1405" s="9" t="n">
        <v>1537138.130000001</v>
      </c>
      <c r="O1405" s="19" t="n">
        <v>100.387808908046</v>
      </c>
      <c r="P1405" s="5" t="inlineStr">
        <is>
          <t>03 - CENTRO OESTE</t>
        </is>
      </c>
      <c r="Q1405" s="5" t="inlineStr">
        <is>
          <t>LARISSA PADILHA</t>
        </is>
      </c>
      <c r="R1405" s="5" t="inlineStr"/>
      <c r="S1405" s="5" t="inlineStr">
        <is>
          <t>42.149.466 LARISSA DA SILVA PADILHA - ME</t>
        </is>
      </c>
      <c r="T1405" s="5" t="inlineStr">
        <is>
          <t>ZV - NAO APLICAVEL</t>
        </is>
      </c>
      <c r="U1405" s="5" t="inlineStr"/>
      <c r="V1405" s="5" t="inlineStr">
        <is>
          <t>sem venda</t>
        </is>
      </c>
      <c r="W1405" s="5" t="inlineStr">
        <is>
          <t>REGIÕES/GRUPOS</t>
        </is>
      </c>
    </row>
    <row r="1406">
      <c r="A1406" s="20" t="n">
        <v>0</v>
      </c>
      <c r="B1406" s="21" t="inlineStr">
        <is>
          <t>ROXO</t>
        </is>
      </c>
      <c r="C1406" s="9" t="n">
        <v>1604.347826086957</v>
      </c>
      <c r="D1406" s="9" t="n">
        <v>0</v>
      </c>
      <c r="E1406" s="9" t="n">
        <v>1604.347826086957</v>
      </c>
      <c r="F1406" s="6" t="n">
        <v>0</v>
      </c>
      <c r="G1406" s="5" t="inlineStr">
        <is>
          <t>SEM GRUPO</t>
        </is>
      </c>
      <c r="H1406" s="5" t="inlineStr">
        <is>
          <t>SC</t>
        </is>
      </c>
      <c r="I1406" s="5" t="n">
        <v>1276</v>
      </c>
      <c r="J1406" s="5" t="inlineStr">
        <is>
          <t>Mapear + Prospectar</t>
        </is>
      </c>
      <c r="K1406" s="5" t="inlineStr">
        <is>
          <t>SEM REDE</t>
        </is>
      </c>
      <c r="L1406" s="5" t="inlineStr">
        <is>
          <t>SC</t>
        </is>
      </c>
      <c r="M1406" s="5" t="n">
        <v>1276</v>
      </c>
      <c r="N1406" s="9" t="n">
        <v>1537138.130000001</v>
      </c>
      <c r="O1406" s="19" t="n">
        <v>100.387808908046</v>
      </c>
      <c r="P1406" s="5" t="inlineStr">
        <is>
          <t>03 - SUL</t>
        </is>
      </c>
      <c r="Q1406" s="5" t="inlineStr">
        <is>
          <t>HEMANUELE DITZEL (MANU)</t>
        </is>
      </c>
      <c r="R1406" s="5" t="inlineStr"/>
      <c r="S1406" s="5" t="inlineStr">
        <is>
          <t>ZR - NAO APLICAVEL</t>
        </is>
      </c>
      <c r="T1406" s="5" t="inlineStr">
        <is>
          <t>HEMANUELE ROSA DITZEL</t>
        </is>
      </c>
      <c r="U1406" s="5" t="inlineStr"/>
      <c r="V1406" s="5" t="inlineStr">
        <is>
          <t>sem venda</t>
        </is>
      </c>
      <c r="W1406" s="5" t="inlineStr">
        <is>
          <t>REGIÕES/GRUPOS</t>
        </is>
      </c>
    </row>
    <row r="1407">
      <c r="A1407" s="20" t="n">
        <v>0</v>
      </c>
      <c r="B1407" s="21" t="inlineStr">
        <is>
          <t>ROXO</t>
        </is>
      </c>
      <c r="C1407" s="9" t="n">
        <v>1612.5</v>
      </c>
      <c r="D1407" s="9" t="n">
        <v>0</v>
      </c>
      <c r="E1407" s="9" t="n">
        <v>1612.5</v>
      </c>
      <c r="F1407" s="6" t="n">
        <v>0</v>
      </c>
      <c r="G1407" s="5" t="inlineStr">
        <is>
          <t>SEM GRUPO</t>
        </is>
      </c>
      <c r="H1407" s="5" t="inlineStr">
        <is>
          <t>RS</t>
        </is>
      </c>
      <c r="I1407" s="5" t="n">
        <v>1276</v>
      </c>
      <c r="J1407" s="5" t="inlineStr">
        <is>
          <t>Mapear + Prospectar</t>
        </is>
      </c>
      <c r="K1407" s="5" t="inlineStr">
        <is>
          <t>SEM REDE</t>
        </is>
      </c>
      <c r="L1407" s="5" t="inlineStr">
        <is>
          <t>RS</t>
        </is>
      </c>
      <c r="M1407" s="5" t="n">
        <v>1276</v>
      </c>
      <c r="N1407" s="9" t="n">
        <v>1537138.130000001</v>
      </c>
      <c r="O1407" s="19" t="n">
        <v>100.387808908046</v>
      </c>
      <c r="P1407" s="5" t="inlineStr">
        <is>
          <t>03 - SUL</t>
        </is>
      </c>
      <c r="Q1407" s="5" t="inlineStr">
        <is>
          <t>HEMANUELE DITZEL (MANU)</t>
        </is>
      </c>
      <c r="R1407" s="5" t="inlineStr"/>
      <c r="S1407" s="5" t="inlineStr">
        <is>
          <t>ZR - NAO APLICAVEL</t>
        </is>
      </c>
      <c r="T1407" s="5" t="inlineStr">
        <is>
          <t>HEMANUELE ROSA DITZEL</t>
        </is>
      </c>
      <c r="U1407" s="5" t="inlineStr"/>
      <c r="V1407" s="5" t="inlineStr">
        <is>
          <t>sem venda</t>
        </is>
      </c>
      <c r="W1407" s="5" t="inlineStr">
        <is>
          <t>REGIÕES/GRUPOS</t>
        </is>
      </c>
    </row>
    <row r="1408">
      <c r="A1408" s="20" t="n">
        <v>0</v>
      </c>
      <c r="B1408" s="21" t="inlineStr">
        <is>
          <t>ROXO</t>
        </is>
      </c>
      <c r="C1408" s="9" t="n">
        <v>2622.857142857143</v>
      </c>
      <c r="D1408" s="9" t="n">
        <v>0</v>
      </c>
      <c r="E1408" s="9" t="n">
        <v>2622.857142857143</v>
      </c>
      <c r="F1408" s="6" t="n">
        <v>0</v>
      </c>
      <c r="G1408" s="5" t="inlineStr">
        <is>
          <t>SEM GRUPO</t>
        </is>
      </c>
      <c r="H1408" s="5" t="inlineStr">
        <is>
          <t>SP</t>
        </is>
      </c>
      <c r="I1408" s="5" t="n">
        <v>1276</v>
      </c>
      <c r="J1408" s="5" t="inlineStr">
        <is>
          <t>Mapear + Prospectar</t>
        </is>
      </c>
      <c r="K1408" s="5" t="inlineStr">
        <is>
          <t>SEM REDE</t>
        </is>
      </c>
      <c r="L1408" s="5" t="inlineStr">
        <is>
          <t>SP</t>
        </is>
      </c>
      <c r="M1408" s="5" t="n">
        <v>1276</v>
      </c>
      <c r="N1408" s="9" t="n">
        <v>1537138.130000001</v>
      </c>
      <c r="O1408" s="19" t="n">
        <v>100.387808908046</v>
      </c>
      <c r="P1408" s="5" t="inlineStr">
        <is>
          <t>03 - SP INTERIOR</t>
        </is>
      </c>
      <c r="Q1408" s="5" t="inlineStr">
        <is>
          <t>LARISSA PADILHA</t>
        </is>
      </c>
      <c r="R1408" s="5" t="inlineStr"/>
      <c r="S1408" s="5" t="inlineStr">
        <is>
          <t>42.149.466 LARISSA DA SILVA PADILHA - ME</t>
        </is>
      </c>
      <c r="T1408" s="5" t="inlineStr">
        <is>
          <t>ZV - NAO APLICAVEL</t>
        </is>
      </c>
      <c r="U1408" s="5" t="inlineStr"/>
      <c r="V1408" s="5" t="inlineStr">
        <is>
          <t>sem venda</t>
        </is>
      </c>
      <c r="W1408" s="5" t="inlineStr">
        <is>
          <t>REGIÕES/GRUPOS</t>
        </is>
      </c>
    </row>
    <row r="1409">
      <c r="A1409" s="20" t="n">
        <v>0</v>
      </c>
      <c r="B1409" s="21" t="inlineStr">
        <is>
          <t>ROXO</t>
        </is>
      </c>
      <c r="C1409" s="9" t="n">
        <v>1200</v>
      </c>
      <c r="D1409" s="9" t="n">
        <v>0</v>
      </c>
      <c r="E1409" s="9" t="n">
        <v>1200</v>
      </c>
      <c r="F1409" s="6" t="n">
        <v>0</v>
      </c>
      <c r="G1409" s="5" t="inlineStr">
        <is>
          <t>SEM GRUPO</t>
        </is>
      </c>
      <c r="H1409" s="5" t="inlineStr">
        <is>
          <t>PA</t>
        </is>
      </c>
      <c r="I1409" s="5" t="n">
        <v>1276</v>
      </c>
      <c r="J1409" s="5" t="inlineStr">
        <is>
          <t>Mapear + Prospectar</t>
        </is>
      </c>
      <c r="K1409" s="5" t="inlineStr">
        <is>
          <t>SEM REDE</t>
        </is>
      </c>
      <c r="L1409" s="5" t="inlineStr">
        <is>
          <t>PA</t>
        </is>
      </c>
      <c r="M1409" s="5" t="n">
        <v>1276</v>
      </c>
      <c r="N1409" s="9" t="n">
        <v>1537138.130000001</v>
      </c>
      <c r="O1409" s="19" t="n">
        <v>100.387808908046</v>
      </c>
      <c r="P1409" s="5" t="inlineStr">
        <is>
          <t>03 - NORTE + MA</t>
        </is>
      </c>
      <c r="Q1409" s="5" t="inlineStr">
        <is>
          <t>LARISSA PADILHA</t>
        </is>
      </c>
      <c r="R1409" s="5" t="inlineStr"/>
      <c r="S1409" s="5" t="inlineStr">
        <is>
          <t>42.149.466 LARISSA DA SILVA PADILHA - ME</t>
        </is>
      </c>
      <c r="T1409" s="5" t="inlineStr">
        <is>
          <t>ZV - NAO APLICAVEL</t>
        </is>
      </c>
      <c r="U1409" s="5" t="inlineStr"/>
      <c r="V1409" s="5" t="inlineStr">
        <is>
          <t>sem venda</t>
        </is>
      </c>
      <c r="W1409" s="5" t="inlineStr">
        <is>
          <t>REGIÕES/GRUPOS</t>
        </is>
      </c>
    </row>
    <row r="1410">
      <c r="A1410" s="20" t="n">
        <v>0</v>
      </c>
      <c r="B1410" s="21" t="inlineStr">
        <is>
          <t>ROXO</t>
        </is>
      </c>
      <c r="C1410" s="9" t="n">
        <v>1643.478260869565</v>
      </c>
      <c r="D1410" s="9" t="n">
        <v>0</v>
      </c>
      <c r="E1410" s="9" t="n">
        <v>1643.478260869565</v>
      </c>
      <c r="F1410" s="6" t="n">
        <v>0</v>
      </c>
      <c r="G1410" s="5" t="inlineStr">
        <is>
          <t>SEM GRUPO</t>
        </is>
      </c>
      <c r="H1410" s="5" t="inlineStr">
        <is>
          <t>SC</t>
        </is>
      </c>
      <c r="I1410" s="5" t="n">
        <v>1276</v>
      </c>
      <c r="J1410" s="5" t="inlineStr">
        <is>
          <t>Mapear + Prospectar</t>
        </is>
      </c>
      <c r="K1410" s="5" t="inlineStr">
        <is>
          <t>SEM REDE</t>
        </is>
      </c>
      <c r="L1410" s="5" t="inlineStr">
        <is>
          <t>SC</t>
        </is>
      </c>
      <c r="M1410" s="5" t="n">
        <v>1276</v>
      </c>
      <c r="N1410" s="9" t="n">
        <v>1537138.130000001</v>
      </c>
      <c r="O1410" s="19" t="n">
        <v>100.387808908046</v>
      </c>
      <c r="P1410" s="5" t="inlineStr">
        <is>
          <t>03 - SUL</t>
        </is>
      </c>
      <c r="Q1410" s="5" t="inlineStr">
        <is>
          <t>HEMANUELE DITZEL (MANU)</t>
        </is>
      </c>
      <c r="R1410" s="5" t="inlineStr"/>
      <c r="S1410" s="5" t="inlineStr">
        <is>
          <t>ZR - NAO APLICAVEL</t>
        </is>
      </c>
      <c r="T1410" s="5" t="inlineStr">
        <is>
          <t>HEMANUELE ROSA DITZEL</t>
        </is>
      </c>
      <c r="U1410" s="5" t="inlineStr"/>
      <c r="V1410" s="5" t="inlineStr">
        <is>
          <t>sem venda</t>
        </is>
      </c>
      <c r="W1410" s="5" t="inlineStr">
        <is>
          <t>REGIÕES/GRUPOS</t>
        </is>
      </c>
    </row>
    <row r="1411">
      <c r="A1411" s="20" t="n">
        <v>0</v>
      </c>
      <c r="B1411" s="21" t="inlineStr">
        <is>
          <t>ROXO</t>
        </is>
      </c>
      <c r="C1411" s="9" t="n">
        <v>1643.478260869565</v>
      </c>
      <c r="D1411" s="9" t="n">
        <v>0</v>
      </c>
      <c r="E1411" s="9" t="n">
        <v>1643.478260869565</v>
      </c>
      <c r="F1411" s="6" t="n">
        <v>0</v>
      </c>
      <c r="G1411" s="5" t="inlineStr">
        <is>
          <t>SEM GRUPO</t>
        </is>
      </c>
      <c r="H1411" s="5" t="inlineStr">
        <is>
          <t>SC</t>
        </is>
      </c>
      <c r="I1411" s="5" t="n">
        <v>1276</v>
      </c>
      <c r="J1411" s="5" t="inlineStr">
        <is>
          <t>Mapear + Prospectar</t>
        </is>
      </c>
      <c r="K1411" s="5" t="inlineStr">
        <is>
          <t>SEM REDE</t>
        </is>
      </c>
      <c r="L1411" s="5" t="inlineStr">
        <is>
          <t>SC</t>
        </is>
      </c>
      <c r="M1411" s="5" t="n">
        <v>1276</v>
      </c>
      <c r="N1411" s="9" t="n">
        <v>1537138.130000001</v>
      </c>
      <c r="O1411" s="19" t="n">
        <v>100.387808908046</v>
      </c>
      <c r="P1411" s="5" t="inlineStr">
        <is>
          <t>03 - SUL</t>
        </is>
      </c>
      <c r="Q1411" s="5" t="inlineStr">
        <is>
          <t>HEMANUELE DITZEL (MANU)</t>
        </is>
      </c>
      <c r="R1411" s="5" t="inlineStr"/>
      <c r="S1411" s="5" t="inlineStr">
        <is>
          <t>ZR - NAO APLICAVEL</t>
        </is>
      </c>
      <c r="T1411" s="5" t="inlineStr">
        <is>
          <t>HEMANUELE ROSA DITZEL</t>
        </is>
      </c>
      <c r="U1411" s="5" t="inlineStr"/>
      <c r="V1411" s="5" t="inlineStr">
        <is>
          <t>sem venda</t>
        </is>
      </c>
      <c r="W1411" s="5" t="inlineStr">
        <is>
          <t>REGIÕES/GRUPOS</t>
        </is>
      </c>
    </row>
    <row r="1412">
      <c r="A1412" s="20" t="n">
        <v>0</v>
      </c>
      <c r="B1412" s="21" t="inlineStr">
        <is>
          <t>ROXO</t>
        </is>
      </c>
      <c r="C1412" s="9" t="n">
        <v>1513.953488372093</v>
      </c>
      <c r="D1412" s="9" t="n">
        <v>0</v>
      </c>
      <c r="E1412" s="9" t="n">
        <v>1513.953488372093</v>
      </c>
      <c r="F1412" s="6" t="n">
        <v>0</v>
      </c>
      <c r="G1412" s="5" t="inlineStr">
        <is>
          <t>SEM GRUPO</t>
        </is>
      </c>
      <c r="H1412" s="5" t="inlineStr">
        <is>
          <t>SC</t>
        </is>
      </c>
      <c r="I1412" s="5" t="n">
        <v>1276</v>
      </c>
      <c r="J1412" s="5" t="inlineStr">
        <is>
          <t>Mapear + Prospectar</t>
        </is>
      </c>
      <c r="K1412" s="5" t="inlineStr">
        <is>
          <t>SEM REDE</t>
        </is>
      </c>
      <c r="L1412" s="5" t="inlineStr">
        <is>
          <t>SC</t>
        </is>
      </c>
      <c r="M1412" s="5" t="n">
        <v>1276</v>
      </c>
      <c r="N1412" s="9" t="n">
        <v>1537138.130000001</v>
      </c>
      <c r="O1412" s="19" t="n">
        <v>100.387808908046</v>
      </c>
      <c r="P1412" s="5" t="inlineStr">
        <is>
          <t>03 - SUL</t>
        </is>
      </c>
      <c r="Q1412" s="5" t="inlineStr">
        <is>
          <t>HEMANUELE DITZEL (MANU)</t>
        </is>
      </c>
      <c r="R1412" s="5" t="inlineStr"/>
      <c r="S1412" s="5" t="inlineStr">
        <is>
          <t>ZR - NAO APLICAVEL</t>
        </is>
      </c>
      <c r="T1412" s="5" t="inlineStr">
        <is>
          <t>HEMANUELE ROSA DITZEL</t>
        </is>
      </c>
      <c r="U1412" s="5" t="inlineStr"/>
      <c r="V1412" s="5" t="inlineStr">
        <is>
          <t>sem venda</t>
        </is>
      </c>
      <c r="W1412" s="5" t="inlineStr">
        <is>
          <t>REGIÕES/GRUPOS</t>
        </is>
      </c>
    </row>
    <row r="1413">
      <c r="A1413" s="20" t="n">
        <v>0</v>
      </c>
      <c r="B1413" s="21" t="inlineStr">
        <is>
          <t>ROXO</t>
        </is>
      </c>
      <c r="C1413" s="9" t="n">
        <v>1309.090909090909</v>
      </c>
      <c r="D1413" s="9" t="n">
        <v>0</v>
      </c>
      <c r="E1413" s="9" t="n">
        <v>1309.090909090909</v>
      </c>
      <c r="F1413" s="6" t="n">
        <v>0</v>
      </c>
      <c r="G1413" s="5" t="inlineStr">
        <is>
          <t>SEM GRUPO</t>
        </is>
      </c>
      <c r="H1413" s="5" t="inlineStr">
        <is>
          <t>MA</t>
        </is>
      </c>
      <c r="I1413" s="5" t="n">
        <v>1276</v>
      </c>
      <c r="J1413" s="5" t="inlineStr">
        <is>
          <t>Mapear + Prospectar</t>
        </is>
      </c>
      <c r="K1413" s="5" t="inlineStr">
        <is>
          <t>SEM REDE</t>
        </is>
      </c>
      <c r="L1413" s="5" t="inlineStr">
        <is>
          <t>MA</t>
        </is>
      </c>
      <c r="M1413" s="5" t="n">
        <v>1276</v>
      </c>
      <c r="N1413" s="9" t="n">
        <v>1537138.130000001</v>
      </c>
      <c r="O1413" s="19" t="n">
        <v>100.387808908046</v>
      </c>
      <c r="P1413" s="5" t="inlineStr">
        <is>
          <t>03 - NORTE + MA</t>
        </is>
      </c>
      <c r="Q1413" s="5" t="inlineStr">
        <is>
          <t>LARISSA PADILHA</t>
        </is>
      </c>
      <c r="R1413" s="5" t="inlineStr"/>
      <c r="S1413" s="5" t="inlineStr">
        <is>
          <t>42.149.466 LARISSA DA SILVA PADILHA - ME</t>
        </is>
      </c>
      <c r="T1413" s="5" t="inlineStr">
        <is>
          <t>ZV - NAO APLICAVEL</t>
        </is>
      </c>
      <c r="U1413" s="5" t="inlineStr"/>
      <c r="V1413" s="5" t="inlineStr">
        <is>
          <t>sem venda</t>
        </is>
      </c>
      <c r="W1413" s="5" t="inlineStr">
        <is>
          <t>REGIÕES/GRUPOS</t>
        </is>
      </c>
    </row>
    <row r="1414">
      <c r="A1414" s="20" t="n">
        <v>0</v>
      </c>
      <c r="B1414" s="21" t="inlineStr">
        <is>
          <t>ROXO</t>
        </is>
      </c>
      <c r="C1414" s="9" t="n">
        <v>1371.428571428571</v>
      </c>
      <c r="D1414" s="9" t="n">
        <v>0</v>
      </c>
      <c r="E1414" s="9" t="n">
        <v>1371.428571428571</v>
      </c>
      <c r="F1414" s="6" t="n">
        <v>0</v>
      </c>
      <c r="G1414" s="5" t="inlineStr">
        <is>
          <t>SEM GRUPO</t>
        </is>
      </c>
      <c r="H1414" s="5" t="inlineStr">
        <is>
          <t>BA</t>
        </is>
      </c>
      <c r="I1414" s="5" t="n">
        <v>1276</v>
      </c>
      <c r="J1414" s="5" t="inlineStr">
        <is>
          <t>Mapear + Prospectar</t>
        </is>
      </c>
      <c r="K1414" s="5" t="inlineStr">
        <is>
          <t>SEM REDE</t>
        </is>
      </c>
      <c r="L1414" s="5" t="inlineStr">
        <is>
          <t>BA</t>
        </is>
      </c>
      <c r="M1414" s="5" t="n">
        <v>1276</v>
      </c>
      <c r="N1414" s="9" t="n">
        <v>1537138.130000001</v>
      </c>
      <c r="O1414" s="19" t="n">
        <v>100.387808908046</v>
      </c>
      <c r="P1414" s="5" t="inlineStr">
        <is>
          <t>03 - NORDESTE (SEM MA)</t>
        </is>
      </c>
      <c r="Q1414" s="5" t="inlineStr">
        <is>
          <t>LARISSA PADILHA</t>
        </is>
      </c>
      <c r="R1414" s="5" t="inlineStr"/>
      <c r="S1414" s="5" t="inlineStr">
        <is>
          <t>42.149.466 LARISSA DA SILVA PADILHA - ME</t>
        </is>
      </c>
      <c r="T1414" s="5" t="inlineStr">
        <is>
          <t>ZV - NAO APLICAVEL</t>
        </is>
      </c>
      <c r="U1414" s="5" t="inlineStr"/>
      <c r="V1414" s="5" t="inlineStr">
        <is>
          <t>sem venda</t>
        </is>
      </c>
      <c r="W1414" s="5" t="inlineStr">
        <is>
          <t>REGIÕES/GRUPOS</t>
        </is>
      </c>
    </row>
    <row r="1415">
      <c r="A1415" s="20" t="n">
        <v>0</v>
      </c>
      <c r="B1415" s="21" t="inlineStr">
        <is>
          <t>ROXO</t>
        </is>
      </c>
      <c r="C1415" s="9" t="n">
        <v>1565.217391304348</v>
      </c>
      <c r="D1415" s="9" t="n">
        <v>0</v>
      </c>
      <c r="E1415" s="9" t="n">
        <v>1565.217391304348</v>
      </c>
      <c r="F1415" s="6" t="n">
        <v>0</v>
      </c>
      <c r="G1415" s="5" t="inlineStr">
        <is>
          <t>SEM GRUPO</t>
        </is>
      </c>
      <c r="H1415" s="5" t="inlineStr">
        <is>
          <t>MG</t>
        </is>
      </c>
      <c r="I1415" s="5" t="n">
        <v>1276</v>
      </c>
      <c r="J1415" s="5" t="inlineStr">
        <is>
          <t>Mapear + Prospectar</t>
        </is>
      </c>
      <c r="K1415" s="5" t="inlineStr">
        <is>
          <t>SEM REDE</t>
        </is>
      </c>
      <c r="L1415" s="5" t="inlineStr">
        <is>
          <t>MG</t>
        </is>
      </c>
      <c r="M1415" s="5" t="n">
        <v>1276</v>
      </c>
      <c r="N1415" s="9" t="n">
        <v>1537138.130000001</v>
      </c>
      <c r="O1415" s="19" t="n">
        <v>100.387808908046</v>
      </c>
      <c r="P1415" s="5" t="inlineStr">
        <is>
          <t>03 - RJ + ES + MG</t>
        </is>
      </c>
      <c r="Q1415" s="5" t="inlineStr">
        <is>
          <t>LARISSA PADILHA</t>
        </is>
      </c>
      <c r="R1415" s="5" t="inlineStr"/>
      <c r="S1415" s="5" t="inlineStr">
        <is>
          <t>42.149.466 LARISSA DA SILVA PADILHA - ME</t>
        </is>
      </c>
      <c r="T1415" s="5" t="inlineStr">
        <is>
          <t>ZV - NAO APLICAVEL</t>
        </is>
      </c>
      <c r="U1415" s="5" t="inlineStr"/>
      <c r="V1415" s="5" t="inlineStr">
        <is>
          <t>sem venda</t>
        </is>
      </c>
      <c r="W1415" s="5" t="inlineStr">
        <is>
          <t>REGIÕES/GRUPOS</t>
        </is>
      </c>
    </row>
    <row r="1416">
      <c r="A1416" s="20" t="n">
        <v>0</v>
      </c>
      <c r="B1416" s="21" t="inlineStr">
        <is>
          <t>ROXO</t>
        </is>
      </c>
      <c r="C1416" s="9" t="n">
        <v>1494.339622641509</v>
      </c>
      <c r="D1416" s="9" t="n">
        <v>0</v>
      </c>
      <c r="E1416" s="9" t="n">
        <v>1494.339622641509</v>
      </c>
      <c r="F1416" s="6" t="n">
        <v>0</v>
      </c>
      <c r="G1416" s="5" t="inlineStr">
        <is>
          <t>SEM GRUPO</t>
        </is>
      </c>
      <c r="H1416" s="5" t="inlineStr">
        <is>
          <t>GO</t>
        </is>
      </c>
      <c r="I1416" s="5" t="n">
        <v>1276</v>
      </c>
      <c r="J1416" s="5" t="inlineStr">
        <is>
          <t>Mapear + Prospectar</t>
        </is>
      </c>
      <c r="K1416" s="5" t="inlineStr">
        <is>
          <t>SEM REDE</t>
        </is>
      </c>
      <c r="L1416" s="5" t="inlineStr">
        <is>
          <t>GO</t>
        </is>
      </c>
      <c r="M1416" s="5" t="n">
        <v>1276</v>
      </c>
      <c r="N1416" s="9" t="n">
        <v>1537138.130000001</v>
      </c>
      <c r="O1416" s="19" t="n">
        <v>100.387808908046</v>
      </c>
      <c r="P1416" s="5" t="inlineStr">
        <is>
          <t>03 - CENTRO OESTE</t>
        </is>
      </c>
      <c r="Q1416" s="5" t="inlineStr">
        <is>
          <t>LARISSA PADILHA</t>
        </is>
      </c>
      <c r="R1416" s="5" t="inlineStr"/>
      <c r="S1416" s="5" t="inlineStr">
        <is>
          <t>42.149.466 LARISSA DA SILVA PADILHA - ME</t>
        </is>
      </c>
      <c r="T1416" s="5" t="inlineStr">
        <is>
          <t>ZV - NAO APLICAVEL</t>
        </is>
      </c>
      <c r="U1416" s="5" t="inlineStr"/>
      <c r="V1416" s="5" t="inlineStr">
        <is>
          <t>sem venda</t>
        </is>
      </c>
      <c r="W1416" s="5" t="inlineStr">
        <is>
          <t>REGIÕES/GRUPOS</t>
        </is>
      </c>
    </row>
    <row r="1417">
      <c r="A1417" s="20" t="n">
        <v>0</v>
      </c>
      <c r="B1417" s="21" t="inlineStr">
        <is>
          <t>ROXO</t>
        </is>
      </c>
      <c r="C1417" s="9" t="n">
        <v>1565.217391304348</v>
      </c>
      <c r="D1417" s="9" t="n">
        <v>0</v>
      </c>
      <c r="E1417" s="9" t="n">
        <v>1565.217391304348</v>
      </c>
      <c r="F1417" s="6" t="n">
        <v>0</v>
      </c>
      <c r="G1417" s="5" t="inlineStr">
        <is>
          <t>SEM GRUPO</t>
        </is>
      </c>
      <c r="H1417" s="5" t="inlineStr">
        <is>
          <t>MG</t>
        </is>
      </c>
      <c r="I1417" s="5" t="n">
        <v>1276</v>
      </c>
      <c r="J1417" s="5" t="inlineStr">
        <is>
          <t>Mapear + Prospectar</t>
        </is>
      </c>
      <c r="K1417" s="5" t="inlineStr">
        <is>
          <t>SEM REDE</t>
        </is>
      </c>
      <c r="L1417" s="5" t="inlineStr">
        <is>
          <t>MG</t>
        </is>
      </c>
      <c r="M1417" s="5" t="n">
        <v>1276</v>
      </c>
      <c r="N1417" s="9" t="n">
        <v>1537138.130000001</v>
      </c>
      <c r="O1417" s="19" t="n">
        <v>100.387808908046</v>
      </c>
      <c r="P1417" s="5" t="inlineStr">
        <is>
          <t>03 - RJ + ES + MG</t>
        </is>
      </c>
      <c r="Q1417" s="5" t="inlineStr">
        <is>
          <t>LARISSA PADILHA</t>
        </is>
      </c>
      <c r="R1417" s="5" t="inlineStr"/>
      <c r="S1417" s="5" t="inlineStr">
        <is>
          <t>42.149.466 LARISSA DA SILVA PADILHA - ME</t>
        </is>
      </c>
      <c r="T1417" s="5" t="inlineStr">
        <is>
          <t>ZV - NAO APLICAVEL</t>
        </is>
      </c>
      <c r="U1417" s="5" t="inlineStr"/>
      <c r="V1417" s="5" t="inlineStr">
        <is>
          <t>sem venda</t>
        </is>
      </c>
      <c r="W1417" s="5" t="inlineStr">
        <is>
          <t>REGIÕES/GRUPOS</t>
        </is>
      </c>
    </row>
    <row r="1418">
      <c r="A1418" s="20" t="n">
        <v>0</v>
      </c>
      <c r="B1418" s="21" t="inlineStr">
        <is>
          <t>ROXO</t>
        </is>
      </c>
      <c r="C1418" s="9" t="n">
        <v>1440</v>
      </c>
      <c r="D1418" s="9" t="n">
        <v>0</v>
      </c>
      <c r="E1418" s="9" t="n">
        <v>1440</v>
      </c>
      <c r="F1418" s="6" t="n">
        <v>0</v>
      </c>
      <c r="G1418" s="5" t="inlineStr">
        <is>
          <t>SEM GRUPO</t>
        </is>
      </c>
      <c r="H1418" s="5" t="inlineStr">
        <is>
          <t>MG</t>
        </is>
      </c>
      <c r="I1418" s="5" t="n">
        <v>1276</v>
      </c>
      <c r="J1418" s="5" t="inlineStr">
        <is>
          <t>Mapear + Prospectar</t>
        </is>
      </c>
      <c r="K1418" s="5" t="inlineStr">
        <is>
          <t>SEM REDE</t>
        </is>
      </c>
      <c r="L1418" s="5" t="inlineStr">
        <is>
          <t>MG</t>
        </is>
      </c>
      <c r="M1418" s="5" t="n">
        <v>1276</v>
      </c>
      <c r="N1418" s="9" t="n">
        <v>1537138.130000001</v>
      </c>
      <c r="O1418" s="19" t="n">
        <v>100.387808908046</v>
      </c>
      <c r="P1418" s="5" t="inlineStr">
        <is>
          <t>03 - RJ + ES + MG</t>
        </is>
      </c>
      <c r="Q1418" s="5" t="inlineStr">
        <is>
          <t>LARISSA PADILHA</t>
        </is>
      </c>
      <c r="R1418" s="5" t="inlineStr"/>
      <c r="S1418" s="5" t="inlineStr">
        <is>
          <t>42.149.466 LARISSA DA SILVA PADILHA - ME</t>
        </is>
      </c>
      <c r="T1418" s="5" t="inlineStr">
        <is>
          <t>ZV - NAO APLICAVEL</t>
        </is>
      </c>
      <c r="U1418" s="5" t="inlineStr"/>
      <c r="V1418" s="5" t="inlineStr">
        <is>
          <t>sem venda</t>
        </is>
      </c>
      <c r="W1418" s="5" t="inlineStr">
        <is>
          <t>REGIÕES/GRUPOS</t>
        </is>
      </c>
    </row>
    <row r="1419">
      <c r="A1419" s="20" t="n">
        <v>0</v>
      </c>
      <c r="B1419" s="21" t="inlineStr">
        <is>
          <t>ROXO</t>
        </is>
      </c>
      <c r="C1419" s="9" t="n">
        <v>1553.191489361702</v>
      </c>
      <c r="D1419" s="9" t="n">
        <v>0</v>
      </c>
      <c r="E1419" s="9" t="n">
        <v>1553.191489361702</v>
      </c>
      <c r="F1419" s="6" t="n">
        <v>0</v>
      </c>
      <c r="G1419" s="5" t="inlineStr">
        <is>
          <t>SEM GRUPO</t>
        </is>
      </c>
      <c r="H1419" s="5" t="inlineStr">
        <is>
          <t>SC</t>
        </is>
      </c>
      <c r="I1419" s="5" t="n">
        <v>1276</v>
      </c>
      <c r="J1419" s="5" t="inlineStr">
        <is>
          <t>Mapear + Prospectar</t>
        </is>
      </c>
      <c r="K1419" s="5" t="inlineStr">
        <is>
          <t>SEM REDE</t>
        </is>
      </c>
      <c r="L1419" s="5" t="inlineStr">
        <is>
          <t>SC</t>
        </is>
      </c>
      <c r="M1419" s="5" t="n">
        <v>1276</v>
      </c>
      <c r="N1419" s="9" t="n">
        <v>1537138.130000001</v>
      </c>
      <c r="O1419" s="19" t="n">
        <v>100.387808908046</v>
      </c>
      <c r="P1419" s="5" t="inlineStr">
        <is>
          <t>03 - SUL</t>
        </is>
      </c>
      <c r="Q1419" s="5" t="inlineStr">
        <is>
          <t>HEMANUELE DITZEL (MANU)</t>
        </is>
      </c>
      <c r="R1419" s="5" t="inlineStr"/>
      <c r="S1419" s="5" t="inlineStr">
        <is>
          <t>ZR - NAO APLICAVEL</t>
        </is>
      </c>
      <c r="T1419" s="5" t="inlineStr">
        <is>
          <t>HEMANUELE ROSA DITZEL</t>
        </is>
      </c>
      <c r="U1419" s="5" t="inlineStr"/>
      <c r="V1419" s="5" t="inlineStr">
        <is>
          <t>sem venda</t>
        </is>
      </c>
      <c r="W1419" s="5" t="inlineStr">
        <is>
          <t>REGIÕES/GRUPOS</t>
        </is>
      </c>
    </row>
    <row r="1420">
      <c r="A1420" s="20" t="n">
        <v>0</v>
      </c>
      <c r="B1420" s="21" t="inlineStr">
        <is>
          <t>ROXO</t>
        </is>
      </c>
      <c r="C1420" s="9" t="n">
        <v>1604.347826086957</v>
      </c>
      <c r="D1420" s="9" t="n">
        <v>0</v>
      </c>
      <c r="E1420" s="9" t="n">
        <v>1604.347826086957</v>
      </c>
      <c r="F1420" s="6" t="n">
        <v>0</v>
      </c>
      <c r="G1420" s="5" t="inlineStr">
        <is>
          <t>SEM GRUPO</t>
        </is>
      </c>
      <c r="H1420" s="5" t="inlineStr">
        <is>
          <t>SC</t>
        </is>
      </c>
      <c r="I1420" s="5" t="n">
        <v>1276</v>
      </c>
      <c r="J1420" s="5" t="inlineStr">
        <is>
          <t>Mapear + Prospectar</t>
        </is>
      </c>
      <c r="K1420" s="5" t="inlineStr">
        <is>
          <t>SEM REDE</t>
        </is>
      </c>
      <c r="L1420" s="5" t="inlineStr">
        <is>
          <t>SC</t>
        </is>
      </c>
      <c r="M1420" s="5" t="n">
        <v>1276</v>
      </c>
      <c r="N1420" s="9" t="n">
        <v>1537138.130000001</v>
      </c>
      <c r="O1420" s="19" t="n">
        <v>100.387808908046</v>
      </c>
      <c r="P1420" s="5" t="inlineStr">
        <is>
          <t>03 - SUL</t>
        </is>
      </c>
      <c r="Q1420" s="5" t="inlineStr">
        <is>
          <t>HEMANUELE DITZEL (MANU)</t>
        </is>
      </c>
      <c r="R1420" s="5" t="inlineStr"/>
      <c r="S1420" s="5" t="inlineStr">
        <is>
          <t>LG REPRESENTACOES LTDA - EPP</t>
        </is>
      </c>
      <c r="T1420" s="5" t="inlineStr">
        <is>
          <t>ZV - NAO APLICAVEL</t>
        </is>
      </c>
      <c r="U1420" s="5" t="inlineStr"/>
      <c r="V1420" s="5" t="inlineStr">
        <is>
          <t>sem venda</t>
        </is>
      </c>
      <c r="W1420" s="5" t="inlineStr">
        <is>
          <t>REGIÕES/GRUPOS</t>
        </is>
      </c>
    </row>
    <row r="1421">
      <c r="A1421" s="20" t="n">
        <v>0</v>
      </c>
      <c r="B1421" s="21" t="inlineStr">
        <is>
          <t>ROXO</t>
        </is>
      </c>
      <c r="C1421" s="9" t="n">
        <v>1553.191489361702</v>
      </c>
      <c r="D1421" s="9" t="n">
        <v>0</v>
      </c>
      <c r="E1421" s="9" t="n">
        <v>1553.191489361702</v>
      </c>
      <c r="F1421" s="6" t="n">
        <v>0</v>
      </c>
      <c r="G1421" s="5" t="inlineStr">
        <is>
          <t>SEM GRUPO</t>
        </is>
      </c>
      <c r="H1421" s="5" t="inlineStr">
        <is>
          <t>SC</t>
        </is>
      </c>
      <c r="I1421" s="5" t="n">
        <v>1276</v>
      </c>
      <c r="J1421" s="5" t="inlineStr">
        <is>
          <t>Mapear + Prospectar</t>
        </is>
      </c>
      <c r="K1421" s="5" t="inlineStr">
        <is>
          <t>SEM REDE</t>
        </is>
      </c>
      <c r="L1421" s="5" t="inlineStr">
        <is>
          <t>SC</t>
        </is>
      </c>
      <c r="M1421" s="5" t="n">
        <v>1276</v>
      </c>
      <c r="N1421" s="9" t="n">
        <v>1537138.130000001</v>
      </c>
      <c r="O1421" s="19" t="n">
        <v>100.387808908046</v>
      </c>
      <c r="P1421" s="5" t="inlineStr">
        <is>
          <t>03 - SUL</t>
        </is>
      </c>
      <c r="Q1421" s="5" t="inlineStr">
        <is>
          <t>HEMANUELE DITZEL (MANU)</t>
        </is>
      </c>
      <c r="R1421" s="5" t="inlineStr"/>
      <c r="S1421" s="5" t="inlineStr">
        <is>
          <t>ZR - NAO APLICAVEL</t>
        </is>
      </c>
      <c r="T1421" s="5" t="inlineStr">
        <is>
          <t>HEMANUELE ROSA DITZEL</t>
        </is>
      </c>
      <c r="U1421" s="5" t="inlineStr"/>
      <c r="V1421" s="5" t="inlineStr">
        <is>
          <t>sem venda</t>
        </is>
      </c>
      <c r="W1421" s="5" t="inlineStr">
        <is>
          <t>REGIÕES/GRUPOS</t>
        </is>
      </c>
    </row>
    <row r="1422">
      <c r="A1422" s="20" t="n">
        <v>0</v>
      </c>
      <c r="B1422" s="21" t="inlineStr">
        <is>
          <t>ROXO</t>
        </is>
      </c>
      <c r="C1422" s="9" t="n">
        <v>1494.339622641509</v>
      </c>
      <c r="D1422" s="9" t="n">
        <v>0</v>
      </c>
      <c r="E1422" s="9" t="n">
        <v>1494.339622641509</v>
      </c>
      <c r="F1422" s="6" t="n">
        <v>0</v>
      </c>
      <c r="G1422" s="5" t="inlineStr">
        <is>
          <t>SEM GRUPO</t>
        </is>
      </c>
      <c r="H1422" s="5" t="inlineStr">
        <is>
          <t>GO</t>
        </is>
      </c>
      <c r="I1422" s="5" t="n">
        <v>1276</v>
      </c>
      <c r="J1422" s="5" t="inlineStr">
        <is>
          <t>Mapear + Prospectar</t>
        </is>
      </c>
      <c r="K1422" s="5" t="inlineStr">
        <is>
          <t>SEM REDE</t>
        </is>
      </c>
      <c r="L1422" s="5" t="inlineStr">
        <is>
          <t>GO</t>
        </is>
      </c>
      <c r="M1422" s="5" t="n">
        <v>1276</v>
      </c>
      <c r="N1422" s="9" t="n">
        <v>1537138.130000001</v>
      </c>
      <c r="O1422" s="19" t="n">
        <v>100.387808908046</v>
      </c>
      <c r="P1422" s="5" t="inlineStr">
        <is>
          <t>03 - CENTRO OESTE</t>
        </is>
      </c>
      <c r="Q1422" s="5" t="inlineStr">
        <is>
          <t>LARISSA PADILHA</t>
        </is>
      </c>
      <c r="R1422" s="5" t="inlineStr"/>
      <c r="S1422" s="5" t="inlineStr">
        <is>
          <t>42.149.466 LARISSA DA SILVA PADILHA - ME</t>
        </is>
      </c>
      <c r="T1422" s="5" t="inlineStr">
        <is>
          <t>ZV - NAO APLICAVEL</t>
        </is>
      </c>
      <c r="U1422" s="5" t="inlineStr"/>
      <c r="V1422" s="5" t="inlineStr">
        <is>
          <t>sem venda</t>
        </is>
      </c>
      <c r="W1422" s="5" t="inlineStr">
        <is>
          <t>REGIÕES/GRUPOS</t>
        </is>
      </c>
    </row>
    <row r="1423">
      <c r="A1423" s="20" t="n">
        <v>0</v>
      </c>
      <c r="B1423" s="21" t="inlineStr">
        <is>
          <t>ROXO</t>
        </is>
      </c>
      <c r="C1423" s="9" t="n">
        <v>1553.191489361702</v>
      </c>
      <c r="D1423" s="9" t="n">
        <v>0</v>
      </c>
      <c r="E1423" s="9" t="n">
        <v>1553.191489361702</v>
      </c>
      <c r="F1423" s="6" t="n">
        <v>0</v>
      </c>
      <c r="G1423" s="5" t="inlineStr">
        <is>
          <t>SEM GRUPO</t>
        </is>
      </c>
      <c r="H1423" s="5" t="inlineStr">
        <is>
          <t>SC</t>
        </is>
      </c>
      <c r="I1423" s="5" t="n">
        <v>1276</v>
      </c>
      <c r="J1423" s="5" t="inlineStr">
        <is>
          <t>Mapear + Prospectar</t>
        </is>
      </c>
      <c r="K1423" s="5" t="inlineStr">
        <is>
          <t>SEM REDE</t>
        </is>
      </c>
      <c r="L1423" s="5" t="inlineStr">
        <is>
          <t>SC</t>
        </is>
      </c>
      <c r="M1423" s="5" t="n">
        <v>1276</v>
      </c>
      <c r="N1423" s="9" t="n">
        <v>1537138.130000001</v>
      </c>
      <c r="O1423" s="19" t="n">
        <v>100.387808908046</v>
      </c>
      <c r="P1423" s="5" t="inlineStr">
        <is>
          <t>03 - SUL</t>
        </is>
      </c>
      <c r="Q1423" s="5" t="inlineStr">
        <is>
          <t>HEMANUELE DITZEL (MANU)</t>
        </is>
      </c>
      <c r="R1423" s="5" t="inlineStr"/>
      <c r="S1423" s="5" t="inlineStr">
        <is>
          <t>ZR - NAO APLICAVEL</t>
        </is>
      </c>
      <c r="T1423" s="5" t="inlineStr">
        <is>
          <t>HEMANUELE ROSA DITZEL</t>
        </is>
      </c>
      <c r="U1423" s="5" t="inlineStr"/>
      <c r="V1423" s="5" t="inlineStr">
        <is>
          <t>sem venda</t>
        </is>
      </c>
      <c r="W1423" s="5" t="inlineStr">
        <is>
          <t>REGIÕES/GRUPOS</t>
        </is>
      </c>
    </row>
    <row r="1424">
      <c r="A1424" s="20" t="n">
        <v>0</v>
      </c>
      <c r="B1424" s="21" t="inlineStr">
        <is>
          <t>ROXO</t>
        </is>
      </c>
      <c r="C1424" s="9" t="n">
        <v>1565.217391304348</v>
      </c>
      <c r="D1424" s="9" t="n">
        <v>0</v>
      </c>
      <c r="E1424" s="9" t="n">
        <v>1565.217391304348</v>
      </c>
      <c r="F1424" s="6" t="n">
        <v>0</v>
      </c>
      <c r="G1424" s="5" t="inlineStr">
        <is>
          <t>SEM GRUPO</t>
        </is>
      </c>
      <c r="H1424" s="5" t="inlineStr">
        <is>
          <t>MG</t>
        </is>
      </c>
      <c r="I1424" s="5" t="n">
        <v>1276</v>
      </c>
      <c r="J1424" s="5" t="inlineStr">
        <is>
          <t>Mapear + Prospectar</t>
        </is>
      </c>
      <c r="K1424" s="5" t="inlineStr">
        <is>
          <t>SEM REDE</t>
        </is>
      </c>
      <c r="L1424" s="5" t="inlineStr">
        <is>
          <t>MG</t>
        </is>
      </c>
      <c r="M1424" s="5" t="n">
        <v>1276</v>
      </c>
      <c r="N1424" s="9" t="n">
        <v>1537138.130000001</v>
      </c>
      <c r="O1424" s="19" t="n">
        <v>100.387808908046</v>
      </c>
      <c r="P1424" s="5" t="inlineStr">
        <is>
          <t>03 - RJ + ES + MG</t>
        </is>
      </c>
      <c r="Q1424" s="5" t="inlineStr">
        <is>
          <t>LARISSA PADILHA</t>
        </is>
      </c>
      <c r="R1424" s="5" t="inlineStr"/>
      <c r="S1424" s="5" t="inlineStr">
        <is>
          <t>42.149.466 LARISSA DA SILVA PADILHA - ME</t>
        </is>
      </c>
      <c r="T1424" s="5" t="inlineStr">
        <is>
          <t>ZV - NAO APLICAVEL</t>
        </is>
      </c>
      <c r="U1424" s="5" t="inlineStr"/>
      <c r="V1424" s="5" t="inlineStr">
        <is>
          <t>sem venda</t>
        </is>
      </c>
      <c r="W1424" s="5" t="inlineStr">
        <is>
          <t>REGIÕES/GRUPOS</t>
        </is>
      </c>
    </row>
    <row r="1425">
      <c r="A1425" s="20" t="n">
        <v>0</v>
      </c>
      <c r="B1425" s="21" t="inlineStr">
        <is>
          <t>ROXO</t>
        </is>
      </c>
      <c r="C1425" s="9" t="n">
        <v>1440</v>
      </c>
      <c r="D1425" s="9" t="n">
        <v>0</v>
      </c>
      <c r="E1425" s="9" t="n">
        <v>1440</v>
      </c>
      <c r="F1425" s="6" t="n">
        <v>0</v>
      </c>
      <c r="G1425" s="5" t="inlineStr">
        <is>
          <t>SEM GRUPO</t>
        </is>
      </c>
      <c r="H1425" s="5" t="inlineStr">
        <is>
          <t>MG</t>
        </is>
      </c>
      <c r="I1425" s="5" t="n">
        <v>1276</v>
      </c>
      <c r="J1425" s="5" t="inlineStr">
        <is>
          <t>Mapear + Prospectar</t>
        </is>
      </c>
      <c r="K1425" s="5" t="inlineStr">
        <is>
          <t>SEM REDE</t>
        </is>
      </c>
      <c r="L1425" s="5" t="inlineStr">
        <is>
          <t>MG</t>
        </is>
      </c>
      <c r="M1425" s="5" t="n">
        <v>1276</v>
      </c>
      <c r="N1425" s="9" t="n">
        <v>1537138.130000001</v>
      </c>
      <c r="O1425" s="19" t="n">
        <v>100.387808908046</v>
      </c>
      <c r="P1425" s="5" t="inlineStr">
        <is>
          <t>03 - RJ + ES + MG</t>
        </is>
      </c>
      <c r="Q1425" s="5" t="inlineStr">
        <is>
          <t>LARISSA PADILHA</t>
        </is>
      </c>
      <c r="R1425" s="5" t="inlineStr"/>
      <c r="S1425" s="5" t="inlineStr">
        <is>
          <t>42.149.466 LARISSA DA SILVA PADILHA - ME</t>
        </is>
      </c>
      <c r="T1425" s="5" t="inlineStr">
        <is>
          <t>ZV - NAO APLICAVEL</t>
        </is>
      </c>
      <c r="U1425" s="5" t="inlineStr"/>
      <c r="V1425" s="5" t="inlineStr">
        <is>
          <t>sem venda</t>
        </is>
      </c>
      <c r="W1425" s="5" t="inlineStr">
        <is>
          <t>REGIÕES/GRUPOS</t>
        </is>
      </c>
    </row>
    <row r="1426">
      <c r="A1426" s="20" t="n">
        <v>0</v>
      </c>
      <c r="B1426" s="21" t="inlineStr">
        <is>
          <t>ROXO</t>
        </is>
      </c>
      <c r="C1426" s="9" t="n">
        <v>10875</v>
      </c>
      <c r="D1426" s="9" t="n">
        <v>0</v>
      </c>
      <c r="E1426" s="9" t="n">
        <v>10875</v>
      </c>
      <c r="F1426" s="6" t="n">
        <v>0</v>
      </c>
      <c r="G1426" s="5" t="inlineStr">
        <is>
          <t>CIA DA SAUDE</t>
        </is>
      </c>
      <c r="H1426" s="5" t="inlineStr"/>
      <c r="I1426" s="5" t="n">
        <v>72</v>
      </c>
      <c r="J1426" s="5" t="inlineStr">
        <is>
          <t>Mapear + Prospectar</t>
        </is>
      </c>
      <c r="K1426" s="5" t="inlineStr">
        <is>
          <t>CIA DA SAUDE</t>
        </is>
      </c>
      <c r="L1426" s="5" t="inlineStr"/>
      <c r="M1426" s="5" t="n">
        <v>72</v>
      </c>
      <c r="N1426" s="9" t="n">
        <v>35479.27</v>
      </c>
      <c r="O1426" s="19" t="n">
        <v>41.06396990740741</v>
      </c>
      <c r="P1426" s="5" t="inlineStr">
        <is>
          <t>03 - NACIONAL</t>
        </is>
      </c>
      <c r="Q1426" s="5" t="inlineStr">
        <is>
          <t>JULIO GADRET</t>
        </is>
      </c>
      <c r="R1426" s="5" t="inlineStr"/>
      <c r="S1426" s="5" t="inlineStr">
        <is>
          <t>LG REPRESENTACOES LTDA - EPP</t>
        </is>
      </c>
      <c r="T1426" s="5" t="inlineStr">
        <is>
          <t>ZV - NAO APLICAVEL</t>
        </is>
      </c>
      <c r="U1426" s="5" t="inlineStr"/>
      <c r="V1426" s="5" t="inlineStr">
        <is>
          <t>sem venda</t>
        </is>
      </c>
      <c r="W1426" s="5" t="inlineStr">
        <is>
          <t>REDES/GRUPOS</t>
        </is>
      </c>
    </row>
    <row r="1427">
      <c r="A1427" s="20" t="n">
        <v>0</v>
      </c>
      <c r="B1427" s="21" t="inlineStr">
        <is>
          <t>ROXO</t>
        </is>
      </c>
      <c r="C1427" s="9" t="n">
        <v>1582.758620689655</v>
      </c>
      <c r="D1427" s="9" t="n">
        <v>0</v>
      </c>
      <c r="E1427" s="9" t="n">
        <v>1582.758620689655</v>
      </c>
      <c r="F1427" s="6" t="n">
        <v>0</v>
      </c>
      <c r="G1427" s="5" t="inlineStr">
        <is>
          <t>SEM GRUPO</t>
        </is>
      </c>
      <c r="H1427" s="5" t="inlineStr">
        <is>
          <t>RS</t>
        </is>
      </c>
      <c r="I1427" s="5" t="n">
        <v>1276</v>
      </c>
      <c r="J1427" s="5" t="inlineStr">
        <is>
          <t>Mapear + Prospectar</t>
        </is>
      </c>
      <c r="K1427" s="5" t="inlineStr">
        <is>
          <t>SEM REDE</t>
        </is>
      </c>
      <c r="L1427" s="5" t="inlineStr">
        <is>
          <t>RS</t>
        </is>
      </c>
      <c r="M1427" s="5" t="n">
        <v>1276</v>
      </c>
      <c r="N1427" s="9" t="n">
        <v>1537138.130000001</v>
      </c>
      <c r="O1427" s="19" t="n">
        <v>100.387808908046</v>
      </c>
      <c r="P1427" s="5" t="inlineStr">
        <is>
          <t>03 - SUL</t>
        </is>
      </c>
      <c r="Q1427" s="5" t="inlineStr">
        <is>
          <t>HEMANUELE DITZEL (MANU)</t>
        </is>
      </c>
      <c r="R1427" s="5" t="inlineStr"/>
      <c r="S1427" s="5" t="inlineStr">
        <is>
          <t>ZR - NAO APLICAVEL</t>
        </is>
      </c>
      <c r="T1427" s="5" t="inlineStr">
        <is>
          <t>HEMANUELE ROSA DITZEL</t>
        </is>
      </c>
      <c r="U1427" s="5" t="inlineStr"/>
      <c r="V1427" s="5" t="inlineStr">
        <is>
          <t>sem venda</t>
        </is>
      </c>
      <c r="W1427" s="5" t="inlineStr">
        <is>
          <t>REGIÕES/GRUPOS</t>
        </is>
      </c>
    </row>
    <row r="1428">
      <c r="A1428" s="20" t="n">
        <v>0</v>
      </c>
      <c r="B1428" s="21" t="inlineStr">
        <is>
          <t>ROXO</t>
        </is>
      </c>
      <c r="C1428" s="9" t="n">
        <v>1643.478260869565</v>
      </c>
      <c r="D1428" s="9" t="n">
        <v>0</v>
      </c>
      <c r="E1428" s="9" t="n">
        <v>1643.478260869565</v>
      </c>
      <c r="F1428" s="6" t="n">
        <v>0</v>
      </c>
      <c r="G1428" s="5" t="inlineStr">
        <is>
          <t>SEM GRUPO</t>
        </is>
      </c>
      <c r="H1428" s="5" t="inlineStr">
        <is>
          <t>SC</t>
        </is>
      </c>
      <c r="I1428" s="5" t="n">
        <v>1276</v>
      </c>
      <c r="J1428" s="5" t="inlineStr">
        <is>
          <t>Mapear + Prospectar</t>
        </is>
      </c>
      <c r="K1428" s="5" t="inlineStr">
        <is>
          <t>SEM REDE</t>
        </is>
      </c>
      <c r="L1428" s="5" t="inlineStr">
        <is>
          <t>SC</t>
        </is>
      </c>
      <c r="M1428" s="5" t="n">
        <v>1276</v>
      </c>
      <c r="N1428" s="9" t="n">
        <v>1537138.130000001</v>
      </c>
      <c r="O1428" s="19" t="n">
        <v>100.387808908046</v>
      </c>
      <c r="P1428" s="5" t="inlineStr">
        <is>
          <t>03 - SUL</t>
        </is>
      </c>
      <c r="Q1428" s="5" t="inlineStr">
        <is>
          <t>HEMANUELE DITZEL (MANU)</t>
        </is>
      </c>
      <c r="R1428" s="5" t="inlineStr"/>
      <c r="S1428" s="5" t="inlineStr">
        <is>
          <t>ZR - NAO APLICAVEL</t>
        </is>
      </c>
      <c r="T1428" s="5" t="inlineStr">
        <is>
          <t>HEMANUELE ROSA DITZEL</t>
        </is>
      </c>
      <c r="U1428" s="5" t="inlineStr"/>
      <c r="V1428" s="5" t="inlineStr">
        <is>
          <t>sem venda</t>
        </is>
      </c>
      <c r="W1428" s="5" t="inlineStr">
        <is>
          <t>REGIÕES/GRUPOS</t>
        </is>
      </c>
    </row>
    <row r="1429">
      <c r="A1429" s="20" t="n">
        <v>0</v>
      </c>
      <c r="B1429" s="21" t="inlineStr">
        <is>
          <t>ROXO</t>
        </is>
      </c>
      <c r="C1429" s="9" t="n">
        <v>1613.793103448276</v>
      </c>
      <c r="D1429" s="9" t="n">
        <v>0</v>
      </c>
      <c r="E1429" s="9" t="n">
        <v>1613.793103448276</v>
      </c>
      <c r="F1429" s="6" t="n">
        <v>0</v>
      </c>
      <c r="G1429" s="5" t="inlineStr">
        <is>
          <t>SEM GRUPO</t>
        </is>
      </c>
      <c r="H1429" s="5" t="inlineStr">
        <is>
          <t>PR</t>
        </is>
      </c>
      <c r="I1429" s="5" t="n">
        <v>1276</v>
      </c>
      <c r="J1429" s="5" t="inlineStr">
        <is>
          <t>Mapear + Prospectar</t>
        </is>
      </c>
      <c r="K1429" s="5" t="inlineStr">
        <is>
          <t>SEM REDE</t>
        </is>
      </c>
      <c r="L1429" s="5" t="inlineStr">
        <is>
          <t>PR</t>
        </is>
      </c>
      <c r="M1429" s="5" t="n">
        <v>1276</v>
      </c>
      <c r="N1429" s="9" t="n">
        <v>1537138.130000001</v>
      </c>
      <c r="O1429" s="19" t="n">
        <v>100.387808908046</v>
      </c>
      <c r="P1429" s="5" t="inlineStr">
        <is>
          <t>03 - SUL</t>
        </is>
      </c>
      <c r="Q1429" s="5" t="inlineStr">
        <is>
          <t>HEMANUELE DITZEL (MANU)</t>
        </is>
      </c>
      <c r="R1429" s="5" t="inlineStr"/>
      <c r="S1429" s="5" t="inlineStr">
        <is>
          <t>ZR - NAO APLICAVEL</t>
        </is>
      </c>
      <c r="T1429" s="5" t="inlineStr">
        <is>
          <t>HEMANUELE ROSA DITZEL</t>
        </is>
      </c>
      <c r="U1429" s="5" t="inlineStr"/>
      <c r="V1429" s="5" t="inlineStr">
        <is>
          <t>sem venda</t>
        </is>
      </c>
      <c r="W1429" s="5" t="inlineStr">
        <is>
          <t>REGIÕES/GRUPOS</t>
        </is>
      </c>
    </row>
    <row r="1430">
      <c r="A1430" s="20" t="n">
        <v>0</v>
      </c>
      <c r="B1430" s="21" t="inlineStr">
        <is>
          <t>ROXO</t>
        </is>
      </c>
      <c r="C1430" s="9" t="n">
        <v>2442.857142857143</v>
      </c>
      <c r="D1430" s="9" t="n">
        <v>0</v>
      </c>
      <c r="E1430" s="9" t="n">
        <v>2442.857142857143</v>
      </c>
      <c r="F1430" s="6" t="n">
        <v>0</v>
      </c>
      <c r="G1430" s="5" t="inlineStr">
        <is>
          <t>SEM GRUPO</t>
        </is>
      </c>
      <c r="H1430" s="5" t="inlineStr">
        <is>
          <t>SP</t>
        </is>
      </c>
      <c r="I1430" s="5" t="n">
        <v>1276</v>
      </c>
      <c r="J1430" s="5" t="inlineStr">
        <is>
          <t>Mapear + Prospectar</t>
        </is>
      </c>
      <c r="K1430" s="5" t="inlineStr">
        <is>
          <t>SEM REDE</t>
        </is>
      </c>
      <c r="L1430" s="5" t="inlineStr">
        <is>
          <t>SP</t>
        </is>
      </c>
      <c r="M1430" s="5" t="n">
        <v>1276</v>
      </c>
      <c r="N1430" s="9" t="n">
        <v>1537138.130000001</v>
      </c>
      <c r="O1430" s="19" t="n">
        <v>100.387808908046</v>
      </c>
      <c r="P1430" s="5" t="inlineStr">
        <is>
          <t>03 - SP CAPITAL</t>
        </is>
      </c>
      <c r="Q1430" s="5" t="inlineStr">
        <is>
          <t>LARISSA PADILHA</t>
        </is>
      </c>
      <c r="R1430" s="5" t="inlineStr"/>
      <c r="S1430" s="5" t="inlineStr">
        <is>
          <t>42.149.466 LARISSA DA SILVA PADILHA - ME</t>
        </is>
      </c>
      <c r="T1430" s="5" t="inlineStr">
        <is>
          <t>ZV - NAO APLICAVEL</t>
        </is>
      </c>
      <c r="U1430" s="5" t="inlineStr"/>
      <c r="V1430" s="5" t="inlineStr">
        <is>
          <t>sem venda</t>
        </is>
      </c>
      <c r="W1430" s="5" t="inlineStr">
        <is>
          <t>REGIÕES/GRUPOS</t>
        </is>
      </c>
    </row>
    <row r="1431">
      <c r="A1431" s="20" t="n">
        <v>0</v>
      </c>
      <c r="B1431" s="21" t="inlineStr">
        <is>
          <t>ROXO</t>
        </is>
      </c>
      <c r="C1431" s="9" t="n">
        <v>1600</v>
      </c>
      <c r="D1431" s="9" t="n">
        <v>0</v>
      </c>
      <c r="E1431" s="9" t="n">
        <v>1600</v>
      </c>
      <c r="F1431" s="6" t="n">
        <v>0</v>
      </c>
      <c r="G1431" s="5" t="inlineStr">
        <is>
          <t>SEM GRUPO</t>
        </is>
      </c>
      <c r="H1431" s="5" t="inlineStr">
        <is>
          <t>AL</t>
        </is>
      </c>
      <c r="I1431" s="5" t="n">
        <v>1276</v>
      </c>
      <c r="J1431" s="5" t="inlineStr">
        <is>
          <t>Mapear + Prospectar</t>
        </is>
      </c>
      <c r="K1431" s="5" t="inlineStr">
        <is>
          <t>SEM REDE</t>
        </is>
      </c>
      <c r="L1431" s="5" t="inlineStr">
        <is>
          <t>AL</t>
        </is>
      </c>
      <c r="M1431" s="5" t="n">
        <v>1276</v>
      </c>
      <c r="N1431" s="9" t="n">
        <v>1537138.130000001</v>
      </c>
      <c r="O1431" s="19" t="n">
        <v>100.387808908046</v>
      </c>
      <c r="P1431" s="5" t="inlineStr">
        <is>
          <t>03 - NORDESTE (SEM MA)</t>
        </is>
      </c>
      <c r="Q1431" s="5" t="inlineStr">
        <is>
          <t>LARISSA PADILHA</t>
        </is>
      </c>
      <c r="R1431" s="5" t="inlineStr"/>
      <c r="S1431" s="5" t="inlineStr">
        <is>
          <t>42.149.466 LARISSA DA SILVA PADILHA - ME</t>
        </is>
      </c>
      <c r="T1431" s="5" t="inlineStr">
        <is>
          <t>ZV - NAO APLICAVEL</t>
        </is>
      </c>
      <c r="U1431" s="5" t="inlineStr"/>
      <c r="V1431" s="5" t="inlineStr">
        <is>
          <t>sem venda</t>
        </is>
      </c>
      <c r="W1431" s="5" t="inlineStr">
        <is>
          <t>REGIÕES/GRUPOS</t>
        </is>
      </c>
    </row>
    <row r="1432">
      <c r="A1432" s="20" t="n">
        <v>0</v>
      </c>
      <c r="B1432" s="21" t="inlineStr">
        <is>
          <t>ROXO</t>
        </is>
      </c>
      <c r="C1432" s="9" t="n">
        <v>1553.191489361702</v>
      </c>
      <c r="D1432" s="9" t="n">
        <v>0</v>
      </c>
      <c r="E1432" s="9" t="n">
        <v>1553.191489361702</v>
      </c>
      <c r="F1432" s="6" t="n">
        <v>0</v>
      </c>
      <c r="G1432" s="5" t="inlineStr">
        <is>
          <t>SEM GRUPO</t>
        </is>
      </c>
      <c r="H1432" s="5" t="inlineStr">
        <is>
          <t>SC</t>
        </is>
      </c>
      <c r="I1432" s="5" t="n">
        <v>1276</v>
      </c>
      <c r="J1432" s="5" t="inlineStr">
        <is>
          <t>Mapear + Prospectar</t>
        </is>
      </c>
      <c r="K1432" s="5" t="inlineStr">
        <is>
          <t>SEM REDE</t>
        </is>
      </c>
      <c r="L1432" s="5" t="inlineStr">
        <is>
          <t>SC</t>
        </is>
      </c>
      <c r="M1432" s="5" t="n">
        <v>1276</v>
      </c>
      <c r="N1432" s="9" t="n">
        <v>1537138.130000001</v>
      </c>
      <c r="O1432" s="19" t="n">
        <v>100.387808908046</v>
      </c>
      <c r="P1432" s="5" t="inlineStr">
        <is>
          <t>03 - SUL</t>
        </is>
      </c>
      <c r="Q1432" s="5" t="inlineStr">
        <is>
          <t>HEMANUELE DITZEL (MANU)</t>
        </is>
      </c>
      <c r="R1432" s="5" t="inlineStr"/>
      <c r="S1432" s="5" t="inlineStr">
        <is>
          <t>ZR - NAO APLICAVEL</t>
        </is>
      </c>
      <c r="T1432" s="5" t="inlineStr">
        <is>
          <t>HEMANUELE ROSA DITZEL</t>
        </is>
      </c>
      <c r="U1432" s="5" t="inlineStr"/>
      <c r="V1432" s="5" t="inlineStr">
        <is>
          <t>sem venda</t>
        </is>
      </c>
      <c r="W1432" s="5" t="inlineStr">
        <is>
          <t>REGIÕES/GRUPOS</t>
        </is>
      </c>
    </row>
    <row r="1433">
      <c r="A1433" s="20" t="n">
        <v>0</v>
      </c>
      <c r="B1433" s="21" t="inlineStr">
        <is>
          <t>ROXO</t>
        </is>
      </c>
      <c r="C1433" s="9" t="n">
        <v>1575</v>
      </c>
      <c r="D1433" s="9" t="n">
        <v>0</v>
      </c>
      <c r="E1433" s="9" t="n">
        <v>1575</v>
      </c>
      <c r="F1433" s="6" t="n">
        <v>0</v>
      </c>
      <c r="G1433" s="5" t="inlineStr">
        <is>
          <t>SEM GRUPO</t>
        </is>
      </c>
      <c r="H1433" s="5" t="inlineStr">
        <is>
          <t>PR</t>
        </is>
      </c>
      <c r="I1433" s="5" t="n">
        <v>1276</v>
      </c>
      <c r="J1433" s="5" t="inlineStr">
        <is>
          <t>Mapear + Prospectar</t>
        </is>
      </c>
      <c r="K1433" s="5" t="inlineStr">
        <is>
          <t>SEM REDE</t>
        </is>
      </c>
      <c r="L1433" s="5" t="inlineStr">
        <is>
          <t>PR</t>
        </is>
      </c>
      <c r="M1433" s="5" t="n">
        <v>1276</v>
      </c>
      <c r="N1433" s="9" t="n">
        <v>1537138.130000001</v>
      </c>
      <c r="O1433" s="19" t="n">
        <v>100.387808908046</v>
      </c>
      <c r="P1433" s="5" t="inlineStr">
        <is>
          <t>03 - SUL</t>
        </is>
      </c>
      <c r="Q1433" s="5" t="inlineStr">
        <is>
          <t>HEMANUELE DITZEL (MANU)</t>
        </is>
      </c>
      <c r="R1433" s="5" t="inlineStr"/>
      <c r="S1433" s="5" t="inlineStr">
        <is>
          <t>ZR - NAO APLICAVEL</t>
        </is>
      </c>
      <c r="T1433" s="5" t="inlineStr">
        <is>
          <t>HEMANUELE ROSA DITZEL</t>
        </is>
      </c>
      <c r="U1433" s="5" t="inlineStr"/>
      <c r="V1433" s="5" t="inlineStr">
        <is>
          <t>sem venda</t>
        </is>
      </c>
      <c r="W1433" s="5" t="inlineStr">
        <is>
          <t>REGIÕES/GRUPOS</t>
        </is>
      </c>
    </row>
    <row r="1434">
      <c r="A1434" s="20" t="n">
        <v>0</v>
      </c>
      <c r="B1434" s="21" t="inlineStr">
        <is>
          <t>ROXO</t>
        </is>
      </c>
      <c r="C1434" s="9" t="n">
        <v>10706.89655172414</v>
      </c>
      <c r="D1434" s="9" t="n">
        <v>0</v>
      </c>
      <c r="E1434" s="9" t="n">
        <v>10706.89655172414</v>
      </c>
      <c r="F1434" s="6" t="n">
        <v>0</v>
      </c>
      <c r="G1434" s="5" t="inlineStr">
        <is>
          <t>FITLAND</t>
        </is>
      </c>
      <c r="H1434" s="5" t="inlineStr"/>
      <c r="I1434" s="5" t="n">
        <v>58</v>
      </c>
      <c r="J1434" s="5" t="inlineStr">
        <is>
          <t>Mapear + Prospectar</t>
        </is>
      </c>
      <c r="K1434" s="5" t="inlineStr">
        <is>
          <t>FITLAND</t>
        </is>
      </c>
      <c r="L1434" s="5" t="inlineStr"/>
      <c r="M1434" s="5" t="n">
        <v>58</v>
      </c>
      <c r="N1434" s="9" t="n">
        <v>140195.48</v>
      </c>
      <c r="O1434" s="19" t="n">
        <v>201.4302873563219</v>
      </c>
      <c r="P1434" s="5" t="inlineStr">
        <is>
          <t>03 - NACIONAL</t>
        </is>
      </c>
      <c r="Q1434" s="5" t="inlineStr">
        <is>
          <t>JULIO GADRET</t>
        </is>
      </c>
      <c r="R1434" s="5" t="inlineStr"/>
      <c r="S1434" s="5" t="inlineStr">
        <is>
          <t>LG REPRESENTACOES LTDA - EPP</t>
        </is>
      </c>
      <c r="T1434" s="5" t="inlineStr">
        <is>
          <t>ZV - NAO APLICAVEL</t>
        </is>
      </c>
      <c r="U1434" s="5" t="inlineStr"/>
      <c r="V1434" s="5" t="inlineStr">
        <is>
          <t>sem venda</t>
        </is>
      </c>
      <c r="W1434" s="5" t="inlineStr">
        <is>
          <t>REDES/GRUPOS</t>
        </is>
      </c>
    </row>
    <row r="1435">
      <c r="A1435" s="20" t="n">
        <v>0</v>
      </c>
      <c r="B1435" s="21" t="inlineStr">
        <is>
          <t>ROXO</t>
        </is>
      </c>
      <c r="C1435" s="9" t="n">
        <v>6281.25</v>
      </c>
      <c r="D1435" s="9" t="n">
        <v>0</v>
      </c>
      <c r="E1435" s="9" t="n">
        <v>6281.25</v>
      </c>
      <c r="F1435" s="6" t="n">
        <v>0</v>
      </c>
      <c r="G1435" s="5" t="inlineStr">
        <is>
          <t>BIO MUNDO</t>
        </is>
      </c>
      <c r="H1435" s="5" t="inlineStr"/>
      <c r="I1435" s="5" t="n">
        <v>16</v>
      </c>
      <c r="J1435" s="5" t="inlineStr">
        <is>
          <t>Mapear + Prospectar</t>
        </is>
      </c>
      <c r="K1435" s="5" t="inlineStr">
        <is>
          <t>BIO MUNDO</t>
        </is>
      </c>
      <c r="L1435" s="5" t="inlineStr"/>
      <c r="M1435" s="5" t="n">
        <v>16</v>
      </c>
      <c r="N1435" s="9" t="n">
        <v>15252.59</v>
      </c>
      <c r="O1435" s="19" t="n">
        <v>79.44057291666667</v>
      </c>
      <c r="P1435" s="5" t="inlineStr">
        <is>
          <t>03 - NACIONAL</t>
        </is>
      </c>
      <c r="Q1435" s="5" t="inlineStr">
        <is>
          <t>DAIANE STAVICKI</t>
        </is>
      </c>
      <c r="R1435" s="5" t="inlineStr"/>
      <c r="S1435" s="5" t="inlineStr">
        <is>
          <t>ZR - NAO APLICAVEL</t>
        </is>
      </c>
      <c r="T1435" s="5" t="inlineStr">
        <is>
          <t>ZV - NAO APLICAVEL</t>
        </is>
      </c>
      <c r="U1435" s="5" t="inlineStr"/>
      <c r="V1435" s="5" t="inlineStr">
        <is>
          <t>sem venda</t>
        </is>
      </c>
      <c r="W1435" s="5" t="inlineStr">
        <is>
          <t>REDES/GRUPOS</t>
        </is>
      </c>
    </row>
    <row r="1436">
      <c r="A1436" s="20" t="n">
        <v>0</v>
      </c>
      <c r="B1436" s="21" t="inlineStr">
        <is>
          <t>ROXO</t>
        </is>
      </c>
      <c r="C1436" s="9" t="n">
        <v>1711.764705882353</v>
      </c>
      <c r="D1436" s="9" t="n">
        <v>0</v>
      </c>
      <c r="E1436" s="9" t="n">
        <v>1711.764705882353</v>
      </c>
      <c r="F1436" s="6" t="n">
        <v>0</v>
      </c>
      <c r="G1436" s="5" t="inlineStr">
        <is>
          <t>SEM GRUPO</t>
        </is>
      </c>
      <c r="H1436" s="5" t="inlineStr">
        <is>
          <t>PR</t>
        </is>
      </c>
      <c r="I1436" s="5" t="n">
        <v>1276</v>
      </c>
      <c r="J1436" s="5" t="inlineStr">
        <is>
          <t>Mapear + Prospectar</t>
        </is>
      </c>
      <c r="K1436" s="5" t="inlineStr">
        <is>
          <t>SEM REDE</t>
        </is>
      </c>
      <c r="L1436" s="5" t="inlineStr">
        <is>
          <t>PR</t>
        </is>
      </c>
      <c r="M1436" s="5" t="n">
        <v>1276</v>
      </c>
      <c r="N1436" s="9" t="n">
        <v>1537138.130000001</v>
      </c>
      <c r="O1436" s="19" t="n">
        <v>100.387808908046</v>
      </c>
      <c r="P1436" s="5" t="inlineStr">
        <is>
          <t>03 - SUL</t>
        </is>
      </c>
      <c r="Q1436" s="5" t="inlineStr">
        <is>
          <t>HEMANUELE DITZEL (MANU)</t>
        </is>
      </c>
      <c r="R1436" s="5" t="inlineStr"/>
      <c r="S1436" s="5" t="inlineStr">
        <is>
          <t>ZR - NAO APLICAVEL</t>
        </is>
      </c>
      <c r="T1436" s="5" t="inlineStr">
        <is>
          <t>HEMANUELE ROSA DITZEL</t>
        </is>
      </c>
      <c r="U1436" s="5" t="inlineStr"/>
      <c r="V1436" s="5" t="inlineStr">
        <is>
          <t>sem venda</t>
        </is>
      </c>
      <c r="W1436" s="5" t="inlineStr">
        <is>
          <t>REGIÕES/GRUPOS</t>
        </is>
      </c>
    </row>
    <row r="1437">
      <c r="A1437" s="20" t="n">
        <v>0</v>
      </c>
      <c r="B1437" s="21" t="inlineStr">
        <is>
          <t>ROXO</t>
        </is>
      </c>
      <c r="C1437" s="9" t="n">
        <v>2622.857142857143</v>
      </c>
      <c r="D1437" s="9" t="n">
        <v>0</v>
      </c>
      <c r="E1437" s="9" t="n">
        <v>2622.857142857143</v>
      </c>
      <c r="F1437" s="6" t="n">
        <v>0</v>
      </c>
      <c r="G1437" s="5" t="inlineStr">
        <is>
          <t>SEM GRUPO</t>
        </is>
      </c>
      <c r="H1437" s="5" t="inlineStr">
        <is>
          <t>SP</t>
        </is>
      </c>
      <c r="I1437" s="5" t="n">
        <v>1276</v>
      </c>
      <c r="J1437" s="5" t="inlineStr">
        <is>
          <t>Mapear + Prospectar</t>
        </is>
      </c>
      <c r="K1437" s="5" t="inlineStr">
        <is>
          <t>SEM REDE</t>
        </is>
      </c>
      <c r="L1437" s="5" t="inlineStr">
        <is>
          <t>SP</t>
        </is>
      </c>
      <c r="M1437" s="5" t="n">
        <v>1276</v>
      </c>
      <c r="N1437" s="9" t="n">
        <v>1537138.130000001</v>
      </c>
      <c r="O1437" s="19" t="n">
        <v>100.387808908046</v>
      </c>
      <c r="P1437" s="5" t="inlineStr">
        <is>
          <t>03 - SP INTERIOR</t>
        </is>
      </c>
      <c r="Q1437" s="5" t="inlineStr">
        <is>
          <t>LARISSA PADILHA</t>
        </is>
      </c>
      <c r="R1437" s="5" t="inlineStr"/>
      <c r="S1437" s="5" t="inlineStr">
        <is>
          <t>42.149.466 LARISSA DA SILVA PADILHA - ME</t>
        </is>
      </c>
      <c r="T1437" s="5" t="inlineStr">
        <is>
          <t>ZV - NAO APLICAVEL</t>
        </is>
      </c>
      <c r="U1437" s="5" t="inlineStr"/>
      <c r="V1437" s="5" t="inlineStr">
        <is>
          <t>sem venda</t>
        </is>
      </c>
      <c r="W1437" s="5" t="inlineStr">
        <is>
          <t>REGIÕES/GRUPOS</t>
        </is>
      </c>
    </row>
    <row r="1438">
      <c r="A1438" s="20" t="n">
        <v>0</v>
      </c>
      <c r="B1438" s="21" t="inlineStr">
        <is>
          <t>ROXO</t>
        </is>
      </c>
      <c r="C1438" s="9" t="n">
        <v>1542.857142857143</v>
      </c>
      <c r="D1438" s="9" t="n">
        <v>0</v>
      </c>
      <c r="E1438" s="9" t="n">
        <v>1542.857142857143</v>
      </c>
      <c r="F1438" s="6" t="n">
        <v>0</v>
      </c>
      <c r="G1438" s="5" t="inlineStr">
        <is>
          <t>SEM GRUPO</t>
        </is>
      </c>
      <c r="H1438" s="5" t="inlineStr">
        <is>
          <t>PA</t>
        </is>
      </c>
      <c r="I1438" s="5" t="n">
        <v>1276</v>
      </c>
      <c r="J1438" s="5" t="inlineStr">
        <is>
          <t>Mapear + Prospectar</t>
        </is>
      </c>
      <c r="K1438" s="5" t="inlineStr">
        <is>
          <t>SEM REDE</t>
        </is>
      </c>
      <c r="L1438" s="5" t="inlineStr">
        <is>
          <t>PA</t>
        </is>
      </c>
      <c r="M1438" s="5" t="n">
        <v>1276</v>
      </c>
      <c r="N1438" s="9" t="n">
        <v>1537138.130000001</v>
      </c>
      <c r="O1438" s="19" t="n">
        <v>100.387808908046</v>
      </c>
      <c r="P1438" s="5" t="inlineStr">
        <is>
          <t>03 - NORTE + MA</t>
        </is>
      </c>
      <c r="Q1438" s="5" t="inlineStr">
        <is>
          <t>LARISSA PADILHA</t>
        </is>
      </c>
      <c r="R1438" s="5" t="inlineStr"/>
      <c r="S1438" s="5" t="inlineStr">
        <is>
          <t>42.149.466 LARISSA DA SILVA PADILHA - ME</t>
        </is>
      </c>
      <c r="T1438" s="5" t="inlineStr">
        <is>
          <t>ZV - NAO APLICAVEL</t>
        </is>
      </c>
      <c r="U1438" s="5" t="inlineStr"/>
      <c r="V1438" s="5" t="inlineStr">
        <is>
          <t>sem venda</t>
        </is>
      </c>
      <c r="W1438" s="5" t="inlineStr">
        <is>
          <t>REGIÕES/GRUPOS</t>
        </is>
      </c>
    </row>
    <row r="1439">
      <c r="A1439" s="20" t="n">
        <v>0</v>
      </c>
      <c r="B1439" s="21" t="inlineStr">
        <is>
          <t>ROXO</t>
        </is>
      </c>
      <c r="C1439" s="9" t="n">
        <v>1604.347826086957</v>
      </c>
      <c r="D1439" s="9" t="n">
        <v>0</v>
      </c>
      <c r="E1439" s="9" t="n">
        <v>1604.347826086957</v>
      </c>
      <c r="F1439" s="6" t="n">
        <v>0</v>
      </c>
      <c r="G1439" s="5" t="inlineStr">
        <is>
          <t>SEM GRUPO</t>
        </is>
      </c>
      <c r="H1439" s="5" t="inlineStr">
        <is>
          <t>SC</t>
        </is>
      </c>
      <c r="I1439" s="5" t="n">
        <v>1276</v>
      </c>
      <c r="J1439" s="5" t="inlineStr">
        <is>
          <t>Mapear + Prospectar</t>
        </is>
      </c>
      <c r="K1439" s="5" t="inlineStr">
        <is>
          <t>SEM REDE</t>
        </is>
      </c>
      <c r="L1439" s="5" t="inlineStr">
        <is>
          <t>SC</t>
        </is>
      </c>
      <c r="M1439" s="5" t="n">
        <v>1276</v>
      </c>
      <c r="N1439" s="9" t="n">
        <v>1537138.130000001</v>
      </c>
      <c r="O1439" s="19" t="n">
        <v>100.387808908046</v>
      </c>
      <c r="P1439" s="5" t="inlineStr">
        <is>
          <t>03 - SUL</t>
        </is>
      </c>
      <c r="Q1439" s="5" t="inlineStr">
        <is>
          <t>HEMANUELE DITZEL (MANU)</t>
        </is>
      </c>
      <c r="R1439" s="5" t="inlineStr"/>
      <c r="S1439" s="5" t="inlineStr">
        <is>
          <t>ZR - NAO APLICAVEL</t>
        </is>
      </c>
      <c r="T1439" s="5" t="inlineStr">
        <is>
          <t>HEMANUELE ROSA DITZEL</t>
        </is>
      </c>
      <c r="U1439" s="5" t="inlineStr"/>
      <c r="V1439" s="5" t="inlineStr">
        <is>
          <t>sem venda</t>
        </is>
      </c>
      <c r="W1439" s="5" t="inlineStr">
        <is>
          <t>REGIÕES/GRUPOS</t>
        </is>
      </c>
    </row>
    <row r="1440">
      <c r="A1440" s="20" t="n">
        <v>0</v>
      </c>
      <c r="B1440" s="21" t="inlineStr">
        <is>
          <t>ROXO</t>
        </is>
      </c>
      <c r="C1440" s="9" t="n">
        <v>1513.953488372093</v>
      </c>
      <c r="D1440" s="9" t="n">
        <v>0</v>
      </c>
      <c r="E1440" s="9" t="n">
        <v>1513.953488372093</v>
      </c>
      <c r="F1440" s="6" t="n">
        <v>0</v>
      </c>
      <c r="G1440" s="5" t="inlineStr">
        <is>
          <t>SEM GRUPO</t>
        </is>
      </c>
      <c r="H1440" s="5" t="inlineStr">
        <is>
          <t>SC</t>
        </is>
      </c>
      <c r="I1440" s="5" t="n">
        <v>1276</v>
      </c>
      <c r="J1440" s="5" t="inlineStr">
        <is>
          <t>Mapear + Prospectar</t>
        </is>
      </c>
      <c r="K1440" s="5" t="inlineStr">
        <is>
          <t>SEM REDE</t>
        </is>
      </c>
      <c r="L1440" s="5" t="inlineStr">
        <is>
          <t>SC</t>
        </is>
      </c>
      <c r="M1440" s="5" t="n">
        <v>1276</v>
      </c>
      <c r="N1440" s="9" t="n">
        <v>1537138.130000001</v>
      </c>
      <c r="O1440" s="19" t="n">
        <v>100.387808908046</v>
      </c>
      <c r="P1440" s="5" t="inlineStr">
        <is>
          <t>03 - SUL</t>
        </is>
      </c>
      <c r="Q1440" s="5" t="inlineStr">
        <is>
          <t>HEMANUELE DITZEL (MANU)</t>
        </is>
      </c>
      <c r="R1440" s="5" t="inlineStr"/>
      <c r="S1440" s="5" t="inlineStr">
        <is>
          <t>ZR - NAO APLICAVEL</t>
        </is>
      </c>
      <c r="T1440" s="5" t="inlineStr">
        <is>
          <t>HEMANUELE ROSA DITZEL</t>
        </is>
      </c>
      <c r="U1440" s="5" t="inlineStr"/>
      <c r="V1440" s="5" t="inlineStr">
        <is>
          <t>sem venda</t>
        </is>
      </c>
      <c r="W1440" s="5" t="inlineStr">
        <is>
          <t>REGIÕES/GRUPOS</t>
        </is>
      </c>
    </row>
    <row r="1441">
      <c r="A1441" s="20" t="n">
        <v>0</v>
      </c>
      <c r="B1441" s="21" t="inlineStr">
        <is>
          <t>ROXO</t>
        </is>
      </c>
      <c r="C1441" s="9" t="n">
        <v>10875</v>
      </c>
      <c r="D1441" s="9" t="n">
        <v>0</v>
      </c>
      <c r="E1441" s="9" t="n">
        <v>10875</v>
      </c>
      <c r="F1441" s="6" t="n">
        <v>0</v>
      </c>
      <c r="G1441" s="5" t="inlineStr">
        <is>
          <t>CIA DA SAUDE</t>
        </is>
      </c>
      <c r="H1441" s="5" t="inlineStr"/>
      <c r="I1441" s="5" t="n">
        <v>72</v>
      </c>
      <c r="J1441" s="5" t="inlineStr">
        <is>
          <t>Mapear + Prospectar</t>
        </is>
      </c>
      <c r="K1441" s="5" t="inlineStr">
        <is>
          <t>CIA DA SAUDE</t>
        </is>
      </c>
      <c r="L1441" s="5" t="inlineStr"/>
      <c r="M1441" s="5" t="n">
        <v>72</v>
      </c>
      <c r="N1441" s="9" t="n">
        <v>35479.27</v>
      </c>
      <c r="O1441" s="19" t="n">
        <v>41.06396990740741</v>
      </c>
      <c r="P1441" s="5" t="inlineStr">
        <is>
          <t>03 - NACIONAL</t>
        </is>
      </c>
      <c r="Q1441" s="5" t="inlineStr">
        <is>
          <t>JULIO GADRET</t>
        </is>
      </c>
      <c r="R1441" s="5" t="inlineStr"/>
      <c r="S1441" s="5" t="inlineStr">
        <is>
          <t>ZR - NAO APLICAVEL</t>
        </is>
      </c>
      <c r="T1441" s="5" t="inlineStr">
        <is>
          <t>HEMANUELE ROSA DITZEL</t>
        </is>
      </c>
      <c r="U1441" s="5" t="inlineStr"/>
      <c r="V1441" s="5" t="inlineStr">
        <is>
          <t>sem venda</t>
        </is>
      </c>
      <c r="W1441" s="5" t="inlineStr">
        <is>
          <t>REDES/GRUPOS</t>
        </is>
      </c>
    </row>
    <row r="1442">
      <c r="A1442" s="20" t="n">
        <v>0</v>
      </c>
      <c r="B1442" s="21" t="inlineStr">
        <is>
          <t>ROXO</t>
        </is>
      </c>
      <c r="C1442" s="9" t="n">
        <v>1643.478260869565</v>
      </c>
      <c r="D1442" s="9" t="n">
        <v>0</v>
      </c>
      <c r="E1442" s="9" t="n">
        <v>1643.478260869565</v>
      </c>
      <c r="F1442" s="6" t="n">
        <v>0</v>
      </c>
      <c r="G1442" s="5" t="inlineStr">
        <is>
          <t>SEM GRUPO</t>
        </is>
      </c>
      <c r="H1442" s="5" t="inlineStr">
        <is>
          <t>SC</t>
        </is>
      </c>
      <c r="I1442" s="5" t="n">
        <v>1276</v>
      </c>
      <c r="J1442" s="5" t="inlineStr">
        <is>
          <t>Mapear + Prospectar</t>
        </is>
      </c>
      <c r="K1442" s="5" t="inlineStr">
        <is>
          <t>SEM REDE</t>
        </is>
      </c>
      <c r="L1442" s="5" t="inlineStr">
        <is>
          <t>SC</t>
        </is>
      </c>
      <c r="M1442" s="5" t="n">
        <v>1276</v>
      </c>
      <c r="N1442" s="9" t="n">
        <v>1537138.130000001</v>
      </c>
      <c r="O1442" s="19" t="n">
        <v>100.387808908046</v>
      </c>
      <c r="P1442" s="5" t="inlineStr">
        <is>
          <t>03 - SUL</t>
        </is>
      </c>
      <c r="Q1442" s="5" t="inlineStr">
        <is>
          <t>HEMANUELE DITZEL (MANU)</t>
        </is>
      </c>
      <c r="R1442" s="5" t="inlineStr"/>
      <c r="S1442" s="5" t="inlineStr">
        <is>
          <t>ZR - NAO APLICAVEL</t>
        </is>
      </c>
      <c r="T1442" s="5" t="inlineStr">
        <is>
          <t>HEMANUELE ROSA DITZEL</t>
        </is>
      </c>
      <c r="U1442" s="5" t="inlineStr"/>
      <c r="V1442" s="5" t="inlineStr">
        <is>
          <t>sem venda</t>
        </is>
      </c>
      <c r="W1442" s="5" t="inlineStr">
        <is>
          <t>REGIÕES/GRUPOS</t>
        </is>
      </c>
    </row>
    <row r="1443">
      <c r="A1443" s="20" t="n">
        <v>0</v>
      </c>
      <c r="B1443" s="21" t="inlineStr">
        <is>
          <t>ROXO</t>
        </is>
      </c>
      <c r="C1443" s="9" t="n">
        <v>1643.478260869565</v>
      </c>
      <c r="D1443" s="9" t="n">
        <v>0</v>
      </c>
      <c r="E1443" s="9" t="n">
        <v>1643.478260869565</v>
      </c>
      <c r="F1443" s="6" t="n">
        <v>0</v>
      </c>
      <c r="G1443" s="5" t="inlineStr">
        <is>
          <t>SEM GRUPO</t>
        </is>
      </c>
      <c r="H1443" s="5" t="inlineStr">
        <is>
          <t>SC</t>
        </is>
      </c>
      <c r="I1443" s="5" t="n">
        <v>1276</v>
      </c>
      <c r="J1443" s="5" t="inlineStr">
        <is>
          <t>Mapear + Prospectar</t>
        </is>
      </c>
      <c r="K1443" s="5" t="inlineStr">
        <is>
          <t>SEM REDE</t>
        </is>
      </c>
      <c r="L1443" s="5" t="inlineStr">
        <is>
          <t>SC</t>
        </is>
      </c>
      <c r="M1443" s="5" t="n">
        <v>1276</v>
      </c>
      <c r="N1443" s="9" t="n">
        <v>1537138.130000001</v>
      </c>
      <c r="O1443" s="19" t="n">
        <v>100.387808908046</v>
      </c>
      <c r="P1443" s="5" t="inlineStr">
        <is>
          <t>03 - SUL</t>
        </is>
      </c>
      <c r="Q1443" s="5" t="inlineStr">
        <is>
          <t>HEMANUELE DITZEL (MANU)</t>
        </is>
      </c>
      <c r="R1443" s="5" t="inlineStr"/>
      <c r="S1443" s="5" t="inlineStr">
        <is>
          <t>ZR - NAO APLICAVEL</t>
        </is>
      </c>
      <c r="T1443" s="5" t="inlineStr">
        <is>
          <t>HEMANUELE ROSA DITZEL</t>
        </is>
      </c>
      <c r="U1443" s="5" t="inlineStr"/>
      <c r="V1443" s="5" t="inlineStr">
        <is>
          <t>sem venda</t>
        </is>
      </c>
      <c r="W1443" s="5" t="inlineStr">
        <is>
          <t>REGIÕES/GRUPOS</t>
        </is>
      </c>
    </row>
    <row r="1444">
      <c r="A1444" s="20" t="n">
        <v>0</v>
      </c>
      <c r="B1444" s="21" t="inlineStr">
        <is>
          <t>ROXO</t>
        </is>
      </c>
      <c r="C1444" s="9" t="n">
        <v>1553.191489361702</v>
      </c>
      <c r="D1444" s="9" t="n">
        <v>0</v>
      </c>
      <c r="E1444" s="9" t="n">
        <v>1553.191489361702</v>
      </c>
      <c r="F1444" s="6" t="n">
        <v>0</v>
      </c>
      <c r="G1444" s="5" t="inlineStr">
        <is>
          <t>SEM GRUPO</t>
        </is>
      </c>
      <c r="H1444" s="5" t="inlineStr">
        <is>
          <t>SC</t>
        </is>
      </c>
      <c r="I1444" s="5" t="n">
        <v>1276</v>
      </c>
      <c r="J1444" s="5" t="inlineStr">
        <is>
          <t>Mapear + Prospectar</t>
        </is>
      </c>
      <c r="K1444" s="5" t="inlineStr">
        <is>
          <t>SEM REDE</t>
        </is>
      </c>
      <c r="L1444" s="5" t="inlineStr">
        <is>
          <t>SC</t>
        </is>
      </c>
      <c r="M1444" s="5" t="n">
        <v>1276</v>
      </c>
      <c r="N1444" s="9" t="n">
        <v>1537138.130000001</v>
      </c>
      <c r="O1444" s="19" t="n">
        <v>100.387808908046</v>
      </c>
      <c r="P1444" s="5" t="inlineStr">
        <is>
          <t>03 - SUL</t>
        </is>
      </c>
      <c r="Q1444" s="5" t="inlineStr">
        <is>
          <t>HEMANUELE DITZEL (MANU)</t>
        </is>
      </c>
      <c r="R1444" s="5" t="inlineStr"/>
      <c r="S1444" s="5" t="inlineStr">
        <is>
          <t>ZR - NAO APLICAVEL</t>
        </is>
      </c>
      <c r="T1444" s="5" t="inlineStr">
        <is>
          <t>HEMANUELE ROSA DITZEL</t>
        </is>
      </c>
      <c r="U1444" s="5" t="inlineStr"/>
      <c r="V1444" s="5" t="inlineStr">
        <is>
          <t>sem venda</t>
        </is>
      </c>
      <c r="W1444" s="5" t="inlineStr">
        <is>
          <t>REGIÕES/GRUPOS</t>
        </is>
      </c>
    </row>
    <row r="1445">
      <c r="A1445" s="20" t="n">
        <v>0</v>
      </c>
      <c r="B1445" s="21" t="inlineStr">
        <is>
          <t>ROXO</t>
        </is>
      </c>
      <c r="C1445" s="9" t="n">
        <v>1309.090909090909</v>
      </c>
      <c r="D1445" s="9" t="n">
        <v>0</v>
      </c>
      <c r="E1445" s="9" t="n">
        <v>1309.090909090909</v>
      </c>
      <c r="F1445" s="6" t="n">
        <v>0</v>
      </c>
      <c r="G1445" s="5" t="inlineStr">
        <is>
          <t>SEM GRUPO</t>
        </is>
      </c>
      <c r="H1445" s="5" t="inlineStr">
        <is>
          <t>MA</t>
        </is>
      </c>
      <c r="I1445" s="5" t="n">
        <v>1276</v>
      </c>
      <c r="J1445" s="5" t="inlineStr">
        <is>
          <t>Mapear + Prospectar</t>
        </is>
      </c>
      <c r="K1445" s="5" t="inlineStr">
        <is>
          <t>SEM REDE</t>
        </is>
      </c>
      <c r="L1445" s="5" t="inlineStr">
        <is>
          <t>MA</t>
        </is>
      </c>
      <c r="M1445" s="5" t="n">
        <v>1276</v>
      </c>
      <c r="N1445" s="9" t="n">
        <v>1537138.130000001</v>
      </c>
      <c r="O1445" s="19" t="n">
        <v>100.387808908046</v>
      </c>
      <c r="P1445" s="5" t="inlineStr">
        <is>
          <t>03 - NORTE + MA</t>
        </is>
      </c>
      <c r="Q1445" s="5" t="inlineStr">
        <is>
          <t>LARISSA PADILHA</t>
        </is>
      </c>
      <c r="R1445" s="5" t="inlineStr"/>
      <c r="S1445" s="5" t="inlineStr">
        <is>
          <t>42.149.466 LARISSA DA SILVA PADILHA - ME</t>
        </is>
      </c>
      <c r="T1445" s="5" t="inlineStr">
        <is>
          <t>ZV - NAO APLICAVEL</t>
        </is>
      </c>
      <c r="U1445" s="5" t="inlineStr"/>
      <c r="V1445" s="5" t="inlineStr">
        <is>
          <t>sem venda</t>
        </is>
      </c>
      <c r="W1445" s="5" t="inlineStr">
        <is>
          <t>REGIÕES/GRUPOS</t>
        </is>
      </c>
    </row>
    <row r="1446">
      <c r="A1446" s="20" t="n">
        <v>0</v>
      </c>
      <c r="B1446" s="21" t="inlineStr">
        <is>
          <t>ROXO</t>
        </is>
      </c>
      <c r="C1446" s="9" t="n">
        <v>1612.5</v>
      </c>
      <c r="D1446" s="9" t="n">
        <v>0</v>
      </c>
      <c r="E1446" s="9" t="n">
        <v>1612.5</v>
      </c>
      <c r="F1446" s="6" t="n">
        <v>0</v>
      </c>
      <c r="G1446" s="5" t="inlineStr">
        <is>
          <t>SEM GRUPO</t>
        </is>
      </c>
      <c r="H1446" s="5" t="inlineStr">
        <is>
          <t>RS</t>
        </is>
      </c>
      <c r="I1446" s="5" t="n">
        <v>1276</v>
      </c>
      <c r="J1446" s="5" t="inlineStr">
        <is>
          <t>Mapear + Prospectar</t>
        </is>
      </c>
      <c r="K1446" s="5" t="inlineStr">
        <is>
          <t>SEM REDE</t>
        </is>
      </c>
      <c r="L1446" s="5" t="inlineStr">
        <is>
          <t>RS</t>
        </is>
      </c>
      <c r="M1446" s="5" t="n">
        <v>1276</v>
      </c>
      <c r="N1446" s="9" t="n">
        <v>1537138.130000001</v>
      </c>
      <c r="O1446" s="19" t="n">
        <v>100.387808908046</v>
      </c>
      <c r="P1446" s="5" t="inlineStr">
        <is>
          <t>03 - SUL</t>
        </is>
      </c>
      <c r="Q1446" s="5" t="inlineStr">
        <is>
          <t>HEMANUELE DITZEL (MANU)</t>
        </is>
      </c>
      <c r="R1446" s="5" t="inlineStr"/>
      <c r="S1446" s="5" t="inlineStr">
        <is>
          <t>ZR - NAO APLICAVEL</t>
        </is>
      </c>
      <c r="T1446" s="5" t="inlineStr">
        <is>
          <t>HEMANUELE ROSA DITZEL</t>
        </is>
      </c>
      <c r="U1446" s="5" t="inlineStr"/>
      <c r="V1446" s="5" t="inlineStr">
        <is>
          <t>sem venda</t>
        </is>
      </c>
      <c r="W1446" s="5" t="inlineStr">
        <is>
          <t>REGIÕES/GRUPOS</t>
        </is>
      </c>
    </row>
    <row r="1447">
      <c r="A1447" s="20" t="n">
        <v>0</v>
      </c>
      <c r="B1447" s="21" t="inlineStr">
        <is>
          <t>ROXO</t>
        </is>
      </c>
      <c r="C1447" s="9" t="n">
        <v>1613.793103448276</v>
      </c>
      <c r="D1447" s="9" t="n">
        <v>0</v>
      </c>
      <c r="E1447" s="9" t="n">
        <v>1613.793103448276</v>
      </c>
      <c r="F1447" s="6" t="n">
        <v>0</v>
      </c>
      <c r="G1447" s="5" t="inlineStr">
        <is>
          <t>SEM GRUPO</t>
        </is>
      </c>
      <c r="H1447" s="5" t="inlineStr">
        <is>
          <t>PR</t>
        </is>
      </c>
      <c r="I1447" s="5" t="n">
        <v>1276</v>
      </c>
      <c r="J1447" s="5" t="inlineStr">
        <is>
          <t>Mapear + Prospectar</t>
        </is>
      </c>
      <c r="K1447" s="5" t="inlineStr">
        <is>
          <t>SEM REDE</t>
        </is>
      </c>
      <c r="L1447" s="5" t="inlineStr">
        <is>
          <t>PR</t>
        </is>
      </c>
      <c r="M1447" s="5" t="n">
        <v>1276</v>
      </c>
      <c r="N1447" s="9" t="n">
        <v>1537138.130000001</v>
      </c>
      <c r="O1447" s="19" t="n">
        <v>100.387808908046</v>
      </c>
      <c r="P1447" s="5" t="inlineStr">
        <is>
          <t>03 - SUL</t>
        </is>
      </c>
      <c r="Q1447" s="5" t="inlineStr">
        <is>
          <t>HEMANUELE DITZEL (MANU)</t>
        </is>
      </c>
      <c r="R1447" s="5" t="inlineStr"/>
      <c r="S1447" s="5" t="inlineStr">
        <is>
          <t>ZR - NAO APLICAVEL</t>
        </is>
      </c>
      <c r="T1447" s="5" t="inlineStr">
        <is>
          <t>HEMANUELE ROSA DITZEL</t>
        </is>
      </c>
      <c r="U1447" s="5" t="inlineStr"/>
      <c r="V1447" s="5" t="inlineStr">
        <is>
          <t>sem venda</t>
        </is>
      </c>
      <c r="W1447" s="5" t="inlineStr">
        <is>
          <t>REGIÕES/GRUPOS</t>
        </is>
      </c>
    </row>
    <row r="1448">
      <c r="A1448" s="20" t="n">
        <v>0</v>
      </c>
      <c r="B1448" s="21" t="inlineStr">
        <is>
          <t>ROXO</t>
        </is>
      </c>
      <c r="C1448" s="9" t="n">
        <v>2622.857142857143</v>
      </c>
      <c r="D1448" s="9" t="n">
        <v>0</v>
      </c>
      <c r="E1448" s="9" t="n">
        <v>2622.857142857143</v>
      </c>
      <c r="F1448" s="6" t="n">
        <v>0</v>
      </c>
      <c r="G1448" s="5" t="inlineStr">
        <is>
          <t>SEM GRUPO</t>
        </is>
      </c>
      <c r="H1448" s="5" t="inlineStr">
        <is>
          <t>SP</t>
        </is>
      </c>
      <c r="I1448" s="5" t="n">
        <v>1276</v>
      </c>
      <c r="J1448" s="5" t="inlineStr">
        <is>
          <t>Mapear + Prospectar</t>
        </is>
      </c>
      <c r="K1448" s="5" t="inlineStr">
        <is>
          <t>SEM REDE</t>
        </is>
      </c>
      <c r="L1448" s="5" t="inlineStr">
        <is>
          <t>SP</t>
        </is>
      </c>
      <c r="M1448" s="5" t="n">
        <v>1276</v>
      </c>
      <c r="N1448" s="9" t="n">
        <v>1537138.130000001</v>
      </c>
      <c r="O1448" s="19" t="n">
        <v>100.387808908046</v>
      </c>
      <c r="P1448" s="5" t="inlineStr">
        <is>
          <t>03 - SP INTERIOR</t>
        </is>
      </c>
      <c r="Q1448" s="5" t="inlineStr">
        <is>
          <t>LARISSA PADILHA</t>
        </is>
      </c>
      <c r="R1448" s="5" t="inlineStr"/>
      <c r="S1448" s="5" t="inlineStr">
        <is>
          <t>42.149.466 LARISSA DA SILVA PADILHA - ME</t>
        </is>
      </c>
      <c r="T1448" s="5" t="inlineStr">
        <is>
          <t>ZV - NAO APLICAVEL</t>
        </is>
      </c>
      <c r="U1448" s="5" t="inlineStr"/>
      <c r="V1448" s="5" t="inlineStr">
        <is>
          <t>sem venda</t>
        </is>
      </c>
      <c r="W1448" s="5" t="inlineStr">
        <is>
          <t>REGIÕES/GRUPOS</t>
        </is>
      </c>
    </row>
    <row r="1449">
      <c r="A1449" s="20" t="n">
        <v>0</v>
      </c>
      <c r="B1449" s="21" t="inlineStr">
        <is>
          <t>ROXO</t>
        </is>
      </c>
      <c r="C1449" s="9" t="n">
        <v>1643.478260869565</v>
      </c>
      <c r="D1449" s="9" t="n">
        <v>0</v>
      </c>
      <c r="E1449" s="9" t="n">
        <v>1643.478260869565</v>
      </c>
      <c r="F1449" s="6" t="n">
        <v>0</v>
      </c>
      <c r="G1449" s="5" t="inlineStr">
        <is>
          <t>SEM GRUPO</t>
        </is>
      </c>
      <c r="H1449" s="5" t="inlineStr">
        <is>
          <t>SC</t>
        </is>
      </c>
      <c r="I1449" s="5" t="n">
        <v>1276</v>
      </c>
      <c r="J1449" s="5" t="inlineStr">
        <is>
          <t>Mapear + Prospectar</t>
        </is>
      </c>
      <c r="K1449" s="5" t="inlineStr">
        <is>
          <t>SEM REDE</t>
        </is>
      </c>
      <c r="L1449" s="5" t="inlineStr">
        <is>
          <t>SC</t>
        </is>
      </c>
      <c r="M1449" s="5" t="n">
        <v>1276</v>
      </c>
      <c r="N1449" s="9" t="n">
        <v>1537138.130000001</v>
      </c>
      <c r="O1449" s="19" t="n">
        <v>100.387808908046</v>
      </c>
      <c r="P1449" s="5" t="inlineStr">
        <is>
          <t>03 - SUL</t>
        </is>
      </c>
      <c r="Q1449" s="5" t="inlineStr">
        <is>
          <t>HEMANUELE DITZEL (MANU)</t>
        </is>
      </c>
      <c r="R1449" s="5" t="inlineStr"/>
      <c r="S1449" s="5" t="inlineStr">
        <is>
          <t>ZR - NAO APLICAVEL</t>
        </is>
      </c>
      <c r="T1449" s="5" t="inlineStr">
        <is>
          <t>HEMANUELE ROSA DITZEL</t>
        </is>
      </c>
      <c r="U1449" s="5" t="inlineStr"/>
      <c r="V1449" s="5" t="inlineStr">
        <is>
          <t>sem venda</t>
        </is>
      </c>
      <c r="W1449" s="5" t="inlineStr">
        <is>
          <t>REGIÕES/GRUPOS</t>
        </is>
      </c>
    </row>
    <row r="1450">
      <c r="A1450" s="20" t="n">
        <v>0</v>
      </c>
      <c r="B1450" s="21" t="inlineStr">
        <is>
          <t>ROXO</t>
        </is>
      </c>
      <c r="C1450" s="9" t="n">
        <v>1800</v>
      </c>
      <c r="D1450" s="9" t="n">
        <v>0</v>
      </c>
      <c r="E1450" s="9" t="n">
        <v>1800</v>
      </c>
      <c r="F1450" s="6" t="n">
        <v>0</v>
      </c>
      <c r="G1450" s="5" t="inlineStr">
        <is>
          <t>SEM GRUPO</t>
        </is>
      </c>
      <c r="H1450" s="5" t="inlineStr">
        <is>
          <t>SE</t>
        </is>
      </c>
      <c r="I1450" s="5" t="n">
        <v>1276</v>
      </c>
      <c r="J1450" s="5" t="inlineStr">
        <is>
          <t>Mapear + Prospectar</t>
        </is>
      </c>
      <c r="K1450" s="5" t="inlineStr">
        <is>
          <t>SEM REDE</t>
        </is>
      </c>
      <c r="L1450" s="5" t="inlineStr">
        <is>
          <t>SE</t>
        </is>
      </c>
      <c r="M1450" s="5" t="n">
        <v>1276</v>
      </c>
      <c r="N1450" s="9" t="n">
        <v>1537138.130000001</v>
      </c>
      <c r="O1450" s="19" t="n">
        <v>100.387808908046</v>
      </c>
      <c r="P1450" s="5" t="inlineStr">
        <is>
          <t>03 - NORDESTE (SEM MA)</t>
        </is>
      </c>
      <c r="Q1450" s="5" t="inlineStr">
        <is>
          <t>LARISSA PADILHA</t>
        </is>
      </c>
      <c r="R1450" s="5" t="inlineStr"/>
      <c r="S1450" s="5" t="inlineStr">
        <is>
          <t>42.149.466 LARISSA DA SILVA PADILHA - ME</t>
        </is>
      </c>
      <c r="T1450" s="5" t="inlineStr">
        <is>
          <t>ZV - NAO APLICAVEL</t>
        </is>
      </c>
      <c r="U1450" s="5" t="inlineStr"/>
      <c r="V1450" s="5" t="inlineStr">
        <is>
          <t>sem venda</t>
        </is>
      </c>
      <c r="W1450" s="5" t="inlineStr">
        <is>
          <t>REGIÕES/GRUPOS</t>
        </is>
      </c>
    </row>
    <row r="1451">
      <c r="A1451" s="20" t="n">
        <v>0</v>
      </c>
      <c r="B1451" s="21" t="inlineStr">
        <is>
          <t>ROXO</t>
        </is>
      </c>
      <c r="C1451" s="9" t="n">
        <v>1542.857142857143</v>
      </c>
      <c r="D1451" s="9" t="n">
        <v>0</v>
      </c>
      <c r="E1451" s="9" t="n">
        <v>1542.857142857143</v>
      </c>
      <c r="F1451" s="6" t="n">
        <v>0</v>
      </c>
      <c r="G1451" s="5" t="inlineStr">
        <is>
          <t>SEM GRUPO</t>
        </is>
      </c>
      <c r="H1451" s="5" t="inlineStr">
        <is>
          <t>PA</t>
        </is>
      </c>
      <c r="I1451" s="5" t="n">
        <v>1276</v>
      </c>
      <c r="J1451" s="5" t="inlineStr">
        <is>
          <t>Mapear + Prospectar</t>
        </is>
      </c>
      <c r="K1451" s="5" t="inlineStr">
        <is>
          <t>SEM REDE</t>
        </is>
      </c>
      <c r="L1451" s="5" t="inlineStr">
        <is>
          <t>PA</t>
        </is>
      </c>
      <c r="M1451" s="5" t="n">
        <v>1276</v>
      </c>
      <c r="N1451" s="9" t="n">
        <v>1537138.130000001</v>
      </c>
      <c r="O1451" s="19" t="n">
        <v>100.387808908046</v>
      </c>
      <c r="P1451" s="5" t="inlineStr">
        <is>
          <t>03 - NORTE + MA</t>
        </is>
      </c>
      <c r="Q1451" s="5" t="inlineStr">
        <is>
          <t>LARISSA PADILHA</t>
        </is>
      </c>
      <c r="R1451" s="5" t="inlineStr"/>
      <c r="S1451" s="5" t="inlineStr">
        <is>
          <t>42.149.466 LARISSA DA SILVA PADILHA - ME</t>
        </is>
      </c>
      <c r="T1451" s="5" t="inlineStr">
        <is>
          <t>ZV - NAO APLICAVEL</t>
        </is>
      </c>
      <c r="U1451" s="5" t="inlineStr"/>
      <c r="V1451" s="5" t="inlineStr">
        <is>
          <t>sem venda</t>
        </is>
      </c>
      <c r="W1451" s="5" t="inlineStr">
        <is>
          <t>REGIÕES/GRUPOS</t>
        </is>
      </c>
    </row>
    <row r="1452">
      <c r="A1452" s="20" t="n">
        <v>0</v>
      </c>
      <c r="B1452" s="21" t="inlineStr">
        <is>
          <t>ROXO</t>
        </is>
      </c>
      <c r="C1452" s="9" t="n">
        <v>1575</v>
      </c>
      <c r="D1452" s="9" t="n">
        <v>0</v>
      </c>
      <c r="E1452" s="9" t="n">
        <v>1575</v>
      </c>
      <c r="F1452" s="6" t="n">
        <v>0</v>
      </c>
      <c r="G1452" s="5" t="inlineStr">
        <is>
          <t>SEM GRUPO</t>
        </is>
      </c>
      <c r="H1452" s="5" t="inlineStr">
        <is>
          <t>PR</t>
        </is>
      </c>
      <c r="I1452" s="5" t="n">
        <v>1276</v>
      </c>
      <c r="J1452" s="5" t="inlineStr">
        <is>
          <t>Mapear + Prospectar</t>
        </is>
      </c>
      <c r="K1452" s="5" t="inlineStr">
        <is>
          <t>SEM REDE</t>
        </is>
      </c>
      <c r="L1452" s="5" t="inlineStr">
        <is>
          <t>PR</t>
        </is>
      </c>
      <c r="M1452" s="5" t="n">
        <v>1276</v>
      </c>
      <c r="N1452" s="9" t="n">
        <v>1537138.130000001</v>
      </c>
      <c r="O1452" s="19" t="n">
        <v>100.387808908046</v>
      </c>
      <c r="P1452" s="5" t="inlineStr">
        <is>
          <t>03 - SUL</t>
        </is>
      </c>
      <c r="Q1452" s="5" t="inlineStr">
        <is>
          <t>HEMANUELE DITZEL (MANU)</t>
        </is>
      </c>
      <c r="R1452" s="5" t="inlineStr"/>
      <c r="S1452" s="5" t="inlineStr">
        <is>
          <t>ZR - NAO APLICAVEL</t>
        </is>
      </c>
      <c r="T1452" s="5" t="inlineStr">
        <is>
          <t>HEMANUELE ROSA DITZEL</t>
        </is>
      </c>
      <c r="U1452" s="5" t="inlineStr"/>
      <c r="V1452" s="5" t="inlineStr">
        <is>
          <t>sem venda</t>
        </is>
      </c>
      <c r="W1452" s="5" t="inlineStr">
        <is>
          <t>REGIÕES/GRUPOS</t>
        </is>
      </c>
    </row>
    <row r="1453">
      <c r="A1453" s="20" t="n">
        <v>0</v>
      </c>
      <c r="B1453" s="21" t="inlineStr">
        <is>
          <t>ROXO</t>
        </is>
      </c>
      <c r="C1453" s="9" t="n">
        <v>1252.173913043478</v>
      </c>
      <c r="D1453" s="9" t="n">
        <v>0</v>
      </c>
      <c r="E1453" s="9" t="n">
        <v>1252.173913043478</v>
      </c>
      <c r="F1453" s="6" t="n">
        <v>0</v>
      </c>
      <c r="G1453" s="5" t="inlineStr">
        <is>
          <t>SEM GRUPO</t>
        </is>
      </c>
      <c r="H1453" s="5" t="inlineStr">
        <is>
          <t>ES</t>
        </is>
      </c>
      <c r="I1453" s="5" t="n">
        <v>1276</v>
      </c>
      <c r="J1453" s="5" t="inlineStr">
        <is>
          <t>Mapear + Prospectar</t>
        </is>
      </c>
      <c r="K1453" s="5" t="inlineStr">
        <is>
          <t>SEM REDE</t>
        </is>
      </c>
      <c r="L1453" s="5" t="inlineStr">
        <is>
          <t>ES</t>
        </is>
      </c>
      <c r="M1453" s="5" t="n">
        <v>1276</v>
      </c>
      <c r="N1453" s="9" t="n">
        <v>1537138.130000001</v>
      </c>
      <c r="O1453" s="19" t="n">
        <v>100.387808908046</v>
      </c>
      <c r="P1453" s="5" t="inlineStr">
        <is>
          <t>03 - RJ + ES + MG</t>
        </is>
      </c>
      <c r="Q1453" s="5" t="inlineStr">
        <is>
          <t>LARISSA PADILHA</t>
        </is>
      </c>
      <c r="R1453" s="5" t="inlineStr"/>
      <c r="S1453" s="5" t="inlineStr">
        <is>
          <t>42.149.466 LARISSA DA SILVA PADILHA - ME</t>
        </is>
      </c>
      <c r="T1453" s="5" t="inlineStr">
        <is>
          <t>ZV - NAO APLICAVEL</t>
        </is>
      </c>
      <c r="U1453" s="5" t="inlineStr"/>
      <c r="V1453" s="5" t="inlineStr">
        <is>
          <t>sem venda</t>
        </is>
      </c>
      <c r="W1453" s="5" t="inlineStr">
        <is>
          <t>REGIÕES/GRUPOS</t>
        </is>
      </c>
    </row>
    <row r="1454">
      <c r="A1454" s="20" t="n">
        <v>0</v>
      </c>
      <c r="B1454" s="21" t="inlineStr">
        <is>
          <t>ROXO</t>
        </is>
      </c>
      <c r="C1454" s="9" t="n">
        <v>1612.5</v>
      </c>
      <c r="D1454" s="9" t="n">
        <v>0</v>
      </c>
      <c r="E1454" s="9" t="n">
        <v>1612.5</v>
      </c>
      <c r="F1454" s="6" t="n">
        <v>0</v>
      </c>
      <c r="G1454" s="5" t="inlineStr">
        <is>
          <t>SEM GRUPO</t>
        </is>
      </c>
      <c r="H1454" s="5" t="inlineStr">
        <is>
          <t>RS</t>
        </is>
      </c>
      <c r="I1454" s="5" t="n">
        <v>1276</v>
      </c>
      <c r="J1454" s="5" t="inlineStr">
        <is>
          <t>Mapear + Prospectar</t>
        </is>
      </c>
      <c r="K1454" s="5" t="inlineStr">
        <is>
          <t>SEM REDE</t>
        </is>
      </c>
      <c r="L1454" s="5" t="inlineStr">
        <is>
          <t>RS</t>
        </is>
      </c>
      <c r="M1454" s="5" t="n">
        <v>1276</v>
      </c>
      <c r="N1454" s="9" t="n">
        <v>1537138.130000001</v>
      </c>
      <c r="O1454" s="19" t="n">
        <v>100.387808908046</v>
      </c>
      <c r="P1454" s="5" t="inlineStr">
        <is>
          <t>03 - SUL</t>
        </is>
      </c>
      <c r="Q1454" s="5" t="inlineStr">
        <is>
          <t>HEMANUELE DITZEL (MANU)</t>
        </is>
      </c>
      <c r="R1454" s="5" t="inlineStr"/>
      <c r="S1454" s="5" t="inlineStr">
        <is>
          <t>ZR - NAO APLICAVEL</t>
        </is>
      </c>
      <c r="T1454" s="5" t="inlineStr">
        <is>
          <t>HEMANUELE ROSA DITZEL</t>
        </is>
      </c>
      <c r="U1454" s="5" t="inlineStr"/>
      <c r="V1454" s="5" t="inlineStr">
        <is>
          <t>sem venda</t>
        </is>
      </c>
      <c r="W1454" s="5" t="inlineStr">
        <is>
          <t>REGIÕES/GRUPOS</t>
        </is>
      </c>
    </row>
    <row r="1455">
      <c r="A1455" s="20" t="n">
        <v>0</v>
      </c>
      <c r="B1455" s="21" t="inlineStr">
        <is>
          <t>ROXO</t>
        </is>
      </c>
      <c r="C1455" s="9" t="n">
        <v>8833.333333333334</v>
      </c>
      <c r="D1455" s="9" t="n">
        <v>0</v>
      </c>
      <c r="E1455" s="9" t="n">
        <v>8833.333333333334</v>
      </c>
      <c r="F1455" s="6" t="n">
        <v>0</v>
      </c>
      <c r="G1455" s="5" t="inlineStr">
        <is>
          <t>TUDO EM GRAOS / VGA</t>
        </is>
      </c>
      <c r="H1455" s="5" t="inlineStr"/>
      <c r="I1455" s="5" t="n">
        <v>9</v>
      </c>
      <c r="J1455" s="5" t="inlineStr">
        <is>
          <t>Mapear + Prospectar</t>
        </is>
      </c>
      <c r="K1455" s="5" t="inlineStr">
        <is>
          <t>TUDO EM GRAOS / VGA</t>
        </is>
      </c>
      <c r="L1455" s="5" t="inlineStr"/>
      <c r="M1455" s="5" t="n">
        <v>9</v>
      </c>
      <c r="N1455" s="9" t="n">
        <v>8579.27</v>
      </c>
      <c r="O1455" s="19" t="n">
        <v>79.43768518518519</v>
      </c>
      <c r="P1455" s="5" t="inlineStr">
        <is>
          <t>03 - NACIONAL</t>
        </is>
      </c>
      <c r="Q1455" s="5" t="inlineStr">
        <is>
          <t>DAIANE STAVICKI</t>
        </is>
      </c>
      <c r="R1455" s="5" t="inlineStr"/>
      <c r="S1455" s="5" t="inlineStr">
        <is>
          <t>ZR - NAO APLICAVEL</t>
        </is>
      </c>
      <c r="T1455" s="5" t="inlineStr">
        <is>
          <t>ZV - NAO APLICAVEL</t>
        </is>
      </c>
      <c r="U1455" s="5" t="inlineStr"/>
      <c r="V1455" s="5" t="inlineStr">
        <is>
          <t>sem venda</t>
        </is>
      </c>
      <c r="W1455" s="5" t="inlineStr">
        <is>
          <t>REDES/GRUPOS</t>
        </is>
      </c>
    </row>
    <row r="1456">
      <c r="A1456" s="20" t="n">
        <v>0</v>
      </c>
      <c r="B1456" s="21" t="inlineStr">
        <is>
          <t>ROXO</t>
        </is>
      </c>
      <c r="C1456" s="9" t="n">
        <v>10875</v>
      </c>
      <c r="D1456" s="9" t="n">
        <v>0</v>
      </c>
      <c r="E1456" s="9" t="n">
        <v>10875</v>
      </c>
      <c r="F1456" s="6" t="n">
        <v>0</v>
      </c>
      <c r="G1456" s="5" t="inlineStr">
        <is>
          <t>CIA DA SAUDE</t>
        </is>
      </c>
      <c r="H1456" s="5" t="inlineStr"/>
      <c r="I1456" s="5" t="n">
        <v>72</v>
      </c>
      <c r="J1456" s="5" t="inlineStr">
        <is>
          <t>Mapear + Prospectar</t>
        </is>
      </c>
      <c r="K1456" s="5" t="inlineStr">
        <is>
          <t>CIA DA SAUDE</t>
        </is>
      </c>
      <c r="L1456" s="5" t="inlineStr"/>
      <c r="M1456" s="5" t="n">
        <v>72</v>
      </c>
      <c r="N1456" s="9" t="n">
        <v>35479.27</v>
      </c>
      <c r="O1456" s="19" t="n">
        <v>41.06396990740741</v>
      </c>
      <c r="P1456" s="5" t="inlineStr">
        <is>
          <t>03 - NACIONAL</t>
        </is>
      </c>
      <c r="Q1456" s="5" t="inlineStr">
        <is>
          <t>JULIO GADRET</t>
        </is>
      </c>
      <c r="R1456" s="5" t="inlineStr"/>
      <c r="S1456" s="5" t="inlineStr">
        <is>
          <t>LG REPRESENTACOES LTDA - EPP</t>
        </is>
      </c>
      <c r="T1456" s="5" t="inlineStr">
        <is>
          <t>ZV - NAO APLICAVEL</t>
        </is>
      </c>
      <c r="U1456" s="5" t="inlineStr"/>
      <c r="V1456" s="5" t="inlineStr">
        <is>
          <t>sem venda</t>
        </is>
      </c>
      <c r="W1456" s="5" t="inlineStr">
        <is>
          <t>REDES/GRUPOS</t>
        </is>
      </c>
    </row>
    <row r="1457">
      <c r="A1457" s="20" t="n">
        <v>0</v>
      </c>
      <c r="B1457" s="21" t="inlineStr">
        <is>
          <t>ROXO</t>
        </is>
      </c>
      <c r="C1457" s="9" t="n">
        <v>1200</v>
      </c>
      <c r="D1457" s="9" t="n">
        <v>0</v>
      </c>
      <c r="E1457" s="9" t="n">
        <v>1200</v>
      </c>
      <c r="F1457" s="6" t="n">
        <v>0</v>
      </c>
      <c r="G1457" s="5" t="inlineStr">
        <is>
          <t>SEM GRUPO</t>
        </is>
      </c>
      <c r="H1457" s="5" t="inlineStr">
        <is>
          <t>PA</t>
        </is>
      </c>
      <c r="I1457" s="5" t="n">
        <v>1276</v>
      </c>
      <c r="J1457" s="5" t="inlineStr">
        <is>
          <t>Mapear + Prospectar</t>
        </is>
      </c>
      <c r="K1457" s="5" t="inlineStr">
        <is>
          <t>SEM REDE</t>
        </is>
      </c>
      <c r="L1457" s="5" t="inlineStr">
        <is>
          <t>PA</t>
        </is>
      </c>
      <c r="M1457" s="5" t="n">
        <v>1276</v>
      </c>
      <c r="N1457" s="9" t="n">
        <v>1537138.130000001</v>
      </c>
      <c r="O1457" s="19" t="n">
        <v>100.387808908046</v>
      </c>
      <c r="P1457" s="5" t="inlineStr">
        <is>
          <t>03 - NORTE + MA</t>
        </is>
      </c>
      <c r="Q1457" s="5" t="inlineStr">
        <is>
          <t>LARISSA PADILHA</t>
        </is>
      </c>
      <c r="R1457" s="5" t="inlineStr"/>
      <c r="S1457" s="5" t="inlineStr">
        <is>
          <t>42.149.466 LARISSA DA SILVA PADILHA - ME</t>
        </is>
      </c>
      <c r="T1457" s="5" t="inlineStr">
        <is>
          <t>ZV - NAO APLICAVEL</t>
        </is>
      </c>
      <c r="U1457" s="5" t="inlineStr"/>
      <c r="V1457" s="5" t="inlineStr">
        <is>
          <t>sem venda</t>
        </is>
      </c>
      <c r="W1457" s="5" t="inlineStr">
        <is>
          <t>REGIÕES/GRUPOS</t>
        </is>
      </c>
    </row>
    <row r="1458">
      <c r="A1458" s="20" t="n">
        <v>0</v>
      </c>
      <c r="B1458" s="21" t="inlineStr">
        <is>
          <t>ROXO</t>
        </is>
      </c>
      <c r="C1458" s="9" t="n">
        <v>1613.793103448276</v>
      </c>
      <c r="D1458" s="9" t="n">
        <v>0</v>
      </c>
      <c r="E1458" s="9" t="n">
        <v>1613.793103448276</v>
      </c>
      <c r="F1458" s="6" t="n">
        <v>0</v>
      </c>
      <c r="G1458" s="5" t="inlineStr">
        <is>
          <t>SEM GRUPO</t>
        </is>
      </c>
      <c r="H1458" s="5" t="inlineStr">
        <is>
          <t>PR</t>
        </is>
      </c>
      <c r="I1458" s="5" t="n">
        <v>1276</v>
      </c>
      <c r="J1458" s="5" t="inlineStr">
        <is>
          <t>Mapear + Prospectar</t>
        </is>
      </c>
      <c r="K1458" s="5" t="inlineStr">
        <is>
          <t>SEM REDE</t>
        </is>
      </c>
      <c r="L1458" s="5" t="inlineStr">
        <is>
          <t>PR</t>
        </is>
      </c>
      <c r="M1458" s="5" t="n">
        <v>1276</v>
      </c>
      <c r="N1458" s="9" t="n">
        <v>1537138.130000001</v>
      </c>
      <c r="O1458" s="19" t="n">
        <v>100.387808908046</v>
      </c>
      <c r="P1458" s="5" t="inlineStr">
        <is>
          <t>03 - SUL</t>
        </is>
      </c>
      <c r="Q1458" s="5" t="inlineStr">
        <is>
          <t>HEMANUELE DITZEL (MANU)</t>
        </is>
      </c>
      <c r="R1458" s="5" t="inlineStr"/>
      <c r="S1458" s="5" t="inlineStr">
        <is>
          <t>ZR - NAO APLICAVEL</t>
        </is>
      </c>
      <c r="T1458" s="5" t="inlineStr">
        <is>
          <t>HEMANUELE ROSA DITZEL</t>
        </is>
      </c>
      <c r="U1458" s="5" t="inlineStr"/>
      <c r="V1458" s="5" t="inlineStr">
        <is>
          <t>sem venda</t>
        </is>
      </c>
      <c r="W1458" s="5" t="inlineStr">
        <is>
          <t>REGIÕES/GRUPOS</t>
        </is>
      </c>
    </row>
    <row r="1459">
      <c r="A1459" s="20" t="n">
        <v>0</v>
      </c>
      <c r="B1459" s="21" t="inlineStr">
        <is>
          <t>ROXO</t>
        </is>
      </c>
      <c r="C1459" s="9" t="n">
        <v>2622.857142857143</v>
      </c>
      <c r="D1459" s="9" t="n">
        <v>0</v>
      </c>
      <c r="E1459" s="9" t="n">
        <v>2622.857142857143</v>
      </c>
      <c r="F1459" s="6" t="n">
        <v>0</v>
      </c>
      <c r="G1459" s="5" t="inlineStr">
        <is>
          <t>SEM GRUPO</t>
        </is>
      </c>
      <c r="H1459" s="5" t="inlineStr">
        <is>
          <t>SP</t>
        </is>
      </c>
      <c r="I1459" s="5" t="n">
        <v>1276</v>
      </c>
      <c r="J1459" s="5" t="inlineStr">
        <is>
          <t>Mapear + Prospectar</t>
        </is>
      </c>
      <c r="K1459" s="5" t="inlineStr">
        <is>
          <t>SEM REDE</t>
        </is>
      </c>
      <c r="L1459" s="5" t="inlineStr">
        <is>
          <t>SP</t>
        </is>
      </c>
      <c r="M1459" s="5" t="n">
        <v>1276</v>
      </c>
      <c r="N1459" s="9" t="n">
        <v>1537138.130000001</v>
      </c>
      <c r="O1459" s="19" t="n">
        <v>100.387808908046</v>
      </c>
      <c r="P1459" s="5" t="inlineStr">
        <is>
          <t>03 - SP INTERIOR</t>
        </is>
      </c>
      <c r="Q1459" s="5" t="inlineStr">
        <is>
          <t>LARISSA PADILHA</t>
        </is>
      </c>
      <c r="R1459" s="5" t="inlineStr"/>
      <c r="S1459" s="5" t="inlineStr">
        <is>
          <t>42.149.466 LARISSA DA SILVA PADILHA - ME</t>
        </is>
      </c>
      <c r="T1459" s="5" t="inlineStr">
        <is>
          <t>ZV - NAO APLICAVEL</t>
        </is>
      </c>
      <c r="U1459" s="5" t="inlineStr"/>
      <c r="V1459" s="5" t="inlineStr">
        <is>
          <t>sem venda</t>
        </is>
      </c>
      <c r="W1459" s="5" t="inlineStr">
        <is>
          <t>REGIÕES/GRUPOS</t>
        </is>
      </c>
    </row>
    <row r="1460">
      <c r="A1460" s="20" t="n">
        <v>0</v>
      </c>
      <c r="B1460" s="21" t="inlineStr">
        <is>
          <t>ROXO</t>
        </is>
      </c>
      <c r="C1460" s="9" t="n">
        <v>1575</v>
      </c>
      <c r="D1460" s="9" t="n">
        <v>0</v>
      </c>
      <c r="E1460" s="9" t="n">
        <v>1575</v>
      </c>
      <c r="F1460" s="6" t="n">
        <v>0</v>
      </c>
      <c r="G1460" s="5" t="inlineStr">
        <is>
          <t>SEM GRUPO</t>
        </is>
      </c>
      <c r="H1460" s="5" t="inlineStr">
        <is>
          <t>PR</t>
        </is>
      </c>
      <c r="I1460" s="5" t="n">
        <v>1276</v>
      </c>
      <c r="J1460" s="5" t="inlineStr">
        <is>
          <t>Mapear + Prospectar</t>
        </is>
      </c>
      <c r="K1460" s="5" t="inlineStr">
        <is>
          <t>SEM REDE</t>
        </is>
      </c>
      <c r="L1460" s="5" t="inlineStr">
        <is>
          <t>PR</t>
        </is>
      </c>
      <c r="M1460" s="5" t="n">
        <v>1276</v>
      </c>
      <c r="N1460" s="9" t="n">
        <v>1537138.130000001</v>
      </c>
      <c r="O1460" s="19" t="n">
        <v>100.387808908046</v>
      </c>
      <c r="P1460" s="5" t="inlineStr">
        <is>
          <t>03 - SUL</t>
        </is>
      </c>
      <c r="Q1460" s="5" t="inlineStr">
        <is>
          <t>HEMANUELE DITZEL (MANU)</t>
        </is>
      </c>
      <c r="R1460" s="5" t="inlineStr"/>
      <c r="S1460" s="5" t="inlineStr">
        <is>
          <t>ZR - NAO APLICAVEL</t>
        </is>
      </c>
      <c r="T1460" s="5" t="inlineStr">
        <is>
          <t>HEMANUELE ROSA DITZEL</t>
        </is>
      </c>
      <c r="U1460" s="5" t="inlineStr"/>
      <c r="V1460" s="5" t="inlineStr">
        <is>
          <t>sem venda</t>
        </is>
      </c>
      <c r="W1460" s="5" t="inlineStr">
        <is>
          <t>REGIÕES/GRUPOS</t>
        </is>
      </c>
    </row>
    <row r="1461">
      <c r="A1461" s="20" t="n">
        <v>0</v>
      </c>
      <c r="B1461" s="21" t="inlineStr">
        <is>
          <t>ROXO</t>
        </is>
      </c>
      <c r="C1461" s="9" t="n">
        <v>1553.191489361702</v>
      </c>
      <c r="D1461" s="9" t="n">
        <v>0</v>
      </c>
      <c r="E1461" s="9" t="n">
        <v>1553.191489361702</v>
      </c>
      <c r="F1461" s="6" t="n">
        <v>0</v>
      </c>
      <c r="G1461" s="5" t="inlineStr">
        <is>
          <t>SEM GRUPO</t>
        </is>
      </c>
      <c r="H1461" s="5" t="inlineStr">
        <is>
          <t>SC</t>
        </is>
      </c>
      <c r="I1461" s="5" t="n">
        <v>1276</v>
      </c>
      <c r="J1461" s="5" t="inlineStr">
        <is>
          <t>Mapear + Prospectar</t>
        </is>
      </c>
      <c r="K1461" s="5" t="inlineStr">
        <is>
          <t>SEM REDE</t>
        </is>
      </c>
      <c r="L1461" s="5" t="inlineStr">
        <is>
          <t>SC</t>
        </is>
      </c>
      <c r="M1461" s="5" t="n">
        <v>1276</v>
      </c>
      <c r="N1461" s="9" t="n">
        <v>1537138.130000001</v>
      </c>
      <c r="O1461" s="19" t="n">
        <v>100.387808908046</v>
      </c>
      <c r="P1461" s="5" t="inlineStr">
        <is>
          <t>03 - SUL</t>
        </is>
      </c>
      <c r="Q1461" s="5" t="inlineStr">
        <is>
          <t>HEMANUELE DITZEL (MANU)</t>
        </is>
      </c>
      <c r="R1461" s="5" t="inlineStr"/>
      <c r="S1461" s="5" t="inlineStr">
        <is>
          <t>ZR - NAO APLICAVEL</t>
        </is>
      </c>
      <c r="T1461" s="5" t="inlineStr">
        <is>
          <t>HEMANUELE ROSA DITZEL</t>
        </is>
      </c>
      <c r="U1461" s="5" t="inlineStr"/>
      <c r="V1461" s="5" t="inlineStr">
        <is>
          <t>sem venda</t>
        </is>
      </c>
      <c r="W1461" s="5" t="inlineStr">
        <is>
          <t>REGIÕES/GRUPOS</t>
        </is>
      </c>
    </row>
    <row r="1462">
      <c r="A1462" s="20" t="n">
        <v>0</v>
      </c>
      <c r="B1462" s="21" t="inlineStr">
        <is>
          <t>ROXO</t>
        </is>
      </c>
      <c r="C1462" s="9" t="n">
        <v>1612.5</v>
      </c>
      <c r="D1462" s="9" t="n">
        <v>0</v>
      </c>
      <c r="E1462" s="9" t="n">
        <v>1612.5</v>
      </c>
      <c r="F1462" s="6" t="n">
        <v>0</v>
      </c>
      <c r="G1462" s="5" t="inlineStr">
        <is>
          <t>SEM GRUPO</t>
        </is>
      </c>
      <c r="H1462" s="5" t="inlineStr">
        <is>
          <t>RS</t>
        </is>
      </c>
      <c r="I1462" s="5" t="n">
        <v>1276</v>
      </c>
      <c r="J1462" s="5" t="inlineStr">
        <is>
          <t>Mapear + Prospectar</t>
        </is>
      </c>
      <c r="K1462" s="5" t="inlineStr">
        <is>
          <t>SEM REDE</t>
        </is>
      </c>
      <c r="L1462" s="5" t="inlineStr">
        <is>
          <t>RS</t>
        </is>
      </c>
      <c r="M1462" s="5" t="n">
        <v>1276</v>
      </c>
      <c r="N1462" s="9" t="n">
        <v>1537138.130000001</v>
      </c>
      <c r="O1462" s="19" t="n">
        <v>100.387808908046</v>
      </c>
      <c r="P1462" s="5" t="inlineStr">
        <is>
          <t>03 - SUL</t>
        </is>
      </c>
      <c r="Q1462" s="5" t="inlineStr">
        <is>
          <t>HEMANUELE DITZEL (MANU)</t>
        </is>
      </c>
      <c r="R1462" s="5" t="inlineStr"/>
      <c r="S1462" s="5" t="inlineStr">
        <is>
          <t>ZR - NAO APLICAVEL</t>
        </is>
      </c>
      <c r="T1462" s="5" t="inlineStr">
        <is>
          <t>HEMANUELE ROSA DITZEL</t>
        </is>
      </c>
      <c r="U1462" s="5" t="inlineStr"/>
      <c r="V1462" s="5" t="inlineStr">
        <is>
          <t>sem venda</t>
        </is>
      </c>
      <c r="W1462" s="5" t="inlineStr">
        <is>
          <t>REGIÕES/GRUPOS</t>
        </is>
      </c>
    </row>
    <row r="1463">
      <c r="A1463" s="20" t="n">
        <v>0</v>
      </c>
      <c r="B1463" s="21" t="inlineStr">
        <is>
          <t>ROXO</t>
        </is>
      </c>
      <c r="C1463" s="9" t="n">
        <v>1513.953488372093</v>
      </c>
      <c r="D1463" s="9" t="n">
        <v>0</v>
      </c>
      <c r="E1463" s="9" t="n">
        <v>1513.953488372093</v>
      </c>
      <c r="F1463" s="6" t="n">
        <v>0</v>
      </c>
      <c r="G1463" s="5" t="inlineStr">
        <is>
          <t>SEM GRUPO</t>
        </is>
      </c>
      <c r="H1463" s="5" t="inlineStr">
        <is>
          <t>SC</t>
        </is>
      </c>
      <c r="I1463" s="5" t="n">
        <v>1276</v>
      </c>
      <c r="J1463" s="5" t="inlineStr">
        <is>
          <t>Mapear + Prospectar</t>
        </is>
      </c>
      <c r="K1463" s="5" t="inlineStr">
        <is>
          <t>SEM REDE</t>
        </is>
      </c>
      <c r="L1463" s="5" t="inlineStr">
        <is>
          <t>SC</t>
        </is>
      </c>
      <c r="M1463" s="5" t="n">
        <v>1276</v>
      </c>
      <c r="N1463" s="9" t="n">
        <v>1537138.130000001</v>
      </c>
      <c r="O1463" s="19" t="n">
        <v>100.387808908046</v>
      </c>
      <c r="P1463" s="5" t="inlineStr">
        <is>
          <t>03 - SUL</t>
        </is>
      </c>
      <c r="Q1463" s="5" t="inlineStr">
        <is>
          <t>HEMANUELE DITZEL (MANU)</t>
        </is>
      </c>
      <c r="R1463" s="5" t="inlineStr"/>
      <c r="S1463" s="5" t="inlineStr">
        <is>
          <t>ZR - NAO APLICAVEL</t>
        </is>
      </c>
      <c r="T1463" s="5" t="inlineStr">
        <is>
          <t>HEMANUELE ROSA DITZEL</t>
        </is>
      </c>
      <c r="U1463" s="5" t="inlineStr"/>
      <c r="V1463" s="5" t="inlineStr">
        <is>
          <t>sem venda</t>
        </is>
      </c>
      <c r="W1463" s="5" t="inlineStr">
        <is>
          <t>REGIÕES/GRUPOS</t>
        </is>
      </c>
    </row>
    <row r="1464">
      <c r="A1464" s="20" t="n">
        <v>0</v>
      </c>
      <c r="B1464" s="21" t="inlineStr">
        <is>
          <t>ROXO</t>
        </is>
      </c>
      <c r="C1464" s="9" t="n">
        <v>2442.857142857143</v>
      </c>
      <c r="D1464" s="9" t="n">
        <v>0</v>
      </c>
      <c r="E1464" s="9" t="n">
        <v>2442.857142857143</v>
      </c>
      <c r="F1464" s="6" t="n">
        <v>0</v>
      </c>
      <c r="G1464" s="5" t="inlineStr">
        <is>
          <t>SEM GRUPO</t>
        </is>
      </c>
      <c r="H1464" s="5" t="inlineStr">
        <is>
          <t>SP</t>
        </is>
      </c>
      <c r="I1464" s="5" t="n">
        <v>1276</v>
      </c>
      <c r="J1464" s="5" t="inlineStr">
        <is>
          <t>Mapear + Prospectar</t>
        </is>
      </c>
      <c r="K1464" s="5" t="inlineStr">
        <is>
          <t>SEM REDE</t>
        </is>
      </c>
      <c r="L1464" s="5" t="inlineStr">
        <is>
          <t>SP</t>
        </is>
      </c>
      <c r="M1464" s="5" t="n">
        <v>1276</v>
      </c>
      <c r="N1464" s="9" t="n">
        <v>1537138.130000001</v>
      </c>
      <c r="O1464" s="19" t="n">
        <v>100.387808908046</v>
      </c>
      <c r="P1464" s="5" t="inlineStr">
        <is>
          <t>03 - SP CAPITAL</t>
        </is>
      </c>
      <c r="Q1464" s="5" t="inlineStr">
        <is>
          <t>LARISSA PADILHA</t>
        </is>
      </c>
      <c r="R1464" s="5" t="inlineStr"/>
      <c r="S1464" s="5" t="inlineStr">
        <is>
          <t>42.149.466 LARISSA DA SILVA PADILHA - ME</t>
        </is>
      </c>
      <c r="T1464" s="5" t="inlineStr">
        <is>
          <t>ZV - NAO APLICAVEL</t>
        </is>
      </c>
      <c r="U1464" s="5" t="inlineStr"/>
      <c r="V1464" s="5" t="inlineStr">
        <is>
          <t>sem venda</t>
        </is>
      </c>
      <c r="W1464" s="5" t="inlineStr">
        <is>
          <t>REGIÕES/GRUPOS</t>
        </is>
      </c>
    </row>
    <row r="1465">
      <c r="A1465" s="20" t="n">
        <v>0</v>
      </c>
      <c r="B1465" s="21" t="inlineStr">
        <is>
          <t>ROXO</t>
        </is>
      </c>
      <c r="C1465" s="9" t="n">
        <v>1494.339622641509</v>
      </c>
      <c r="D1465" s="9" t="n">
        <v>0</v>
      </c>
      <c r="E1465" s="9" t="n">
        <v>1494.339622641509</v>
      </c>
      <c r="F1465" s="6" t="n">
        <v>0</v>
      </c>
      <c r="G1465" s="5" t="inlineStr">
        <is>
          <t>SEM GRUPO</t>
        </is>
      </c>
      <c r="H1465" s="5" t="inlineStr">
        <is>
          <t>GO</t>
        </is>
      </c>
      <c r="I1465" s="5" t="n">
        <v>1276</v>
      </c>
      <c r="J1465" s="5" t="inlineStr">
        <is>
          <t>Mapear + Prospectar</t>
        </is>
      </c>
      <c r="K1465" s="5" t="inlineStr">
        <is>
          <t>SEM REDE</t>
        </is>
      </c>
      <c r="L1465" s="5" t="inlineStr">
        <is>
          <t>GO</t>
        </is>
      </c>
      <c r="M1465" s="5" t="n">
        <v>1276</v>
      </c>
      <c r="N1465" s="9" t="n">
        <v>1537138.130000001</v>
      </c>
      <c r="O1465" s="19" t="n">
        <v>100.387808908046</v>
      </c>
      <c r="P1465" s="5" t="inlineStr">
        <is>
          <t>03 - CENTRO OESTE</t>
        </is>
      </c>
      <c r="Q1465" s="5" t="inlineStr">
        <is>
          <t>LARISSA PADILHA</t>
        </is>
      </c>
      <c r="R1465" s="5" t="inlineStr"/>
      <c r="S1465" s="5" t="inlineStr">
        <is>
          <t>42.149.466 LARISSA DA SILVA PADILHA - ME</t>
        </is>
      </c>
      <c r="T1465" s="5" t="inlineStr">
        <is>
          <t>ZV - NAO APLICAVEL</t>
        </is>
      </c>
      <c r="U1465" s="5" t="inlineStr"/>
      <c r="V1465" s="5" t="inlineStr">
        <is>
          <t>sem venda</t>
        </is>
      </c>
      <c r="W1465" s="5" t="inlineStr">
        <is>
          <t>REGIÕES/GRUPOS</t>
        </is>
      </c>
    </row>
    <row r="1466">
      <c r="A1466" s="20" t="n">
        <v>0</v>
      </c>
      <c r="B1466" s="21" t="inlineStr">
        <is>
          <t>ROXO</t>
        </is>
      </c>
      <c r="C1466" s="9" t="n">
        <v>2622.857142857143</v>
      </c>
      <c r="D1466" s="9" t="n">
        <v>0</v>
      </c>
      <c r="E1466" s="9" t="n">
        <v>2622.857142857143</v>
      </c>
      <c r="F1466" s="6" t="n">
        <v>0</v>
      </c>
      <c r="G1466" s="5" t="inlineStr">
        <is>
          <t>SEM GRUPO</t>
        </is>
      </c>
      <c r="H1466" s="5" t="inlineStr">
        <is>
          <t>SP</t>
        </is>
      </c>
      <c r="I1466" s="5" t="n">
        <v>1276</v>
      </c>
      <c r="J1466" s="5" t="inlineStr">
        <is>
          <t>Mapear + Prospectar</t>
        </is>
      </c>
      <c r="K1466" s="5" t="inlineStr">
        <is>
          <t>SEM REDE</t>
        </is>
      </c>
      <c r="L1466" s="5" t="inlineStr">
        <is>
          <t>SP</t>
        </is>
      </c>
      <c r="M1466" s="5" t="n">
        <v>1276</v>
      </c>
      <c r="N1466" s="9" t="n">
        <v>1537138.130000001</v>
      </c>
      <c r="O1466" s="19" t="n">
        <v>100.387808908046</v>
      </c>
      <c r="P1466" s="5" t="inlineStr">
        <is>
          <t>03 - SP INTERIOR</t>
        </is>
      </c>
      <c r="Q1466" s="5" t="inlineStr">
        <is>
          <t>LARISSA PADILHA</t>
        </is>
      </c>
      <c r="R1466" s="5" t="inlineStr"/>
      <c r="S1466" s="5" t="inlineStr">
        <is>
          <t>42.149.466 LARISSA DA SILVA PADILHA - ME</t>
        </is>
      </c>
      <c r="T1466" s="5" t="inlineStr">
        <is>
          <t>ZV - NAO APLICAVEL</t>
        </is>
      </c>
      <c r="U1466" s="5" t="inlineStr"/>
      <c r="V1466" s="5" t="inlineStr">
        <is>
          <t>sem venda</t>
        </is>
      </c>
      <c r="W1466" s="5" t="inlineStr">
        <is>
          <t>REGIÕES/GRUPOS</t>
        </is>
      </c>
    </row>
    <row r="1467">
      <c r="A1467" s="20" t="n">
        <v>0</v>
      </c>
      <c r="B1467" s="21" t="inlineStr">
        <is>
          <t>ROXO</t>
        </is>
      </c>
      <c r="C1467" s="9" t="n">
        <v>1613.793103448276</v>
      </c>
      <c r="D1467" s="9" t="n">
        <v>0</v>
      </c>
      <c r="E1467" s="9" t="n">
        <v>1613.793103448276</v>
      </c>
      <c r="F1467" s="6" t="n">
        <v>0</v>
      </c>
      <c r="G1467" s="5" t="inlineStr">
        <is>
          <t>SEM GRUPO</t>
        </is>
      </c>
      <c r="H1467" s="5" t="inlineStr">
        <is>
          <t>PR</t>
        </is>
      </c>
      <c r="I1467" s="5" t="n">
        <v>1276</v>
      </c>
      <c r="J1467" s="5" t="inlineStr">
        <is>
          <t>Mapear + Prospectar</t>
        </is>
      </c>
      <c r="K1467" s="5" t="inlineStr">
        <is>
          <t>SEM REDE</t>
        </is>
      </c>
      <c r="L1467" s="5" t="inlineStr">
        <is>
          <t>PR</t>
        </is>
      </c>
      <c r="M1467" s="5" t="n">
        <v>1276</v>
      </c>
      <c r="N1467" s="9" t="n">
        <v>1537138.130000001</v>
      </c>
      <c r="O1467" s="19" t="n">
        <v>100.387808908046</v>
      </c>
      <c r="P1467" s="5" t="inlineStr">
        <is>
          <t>03 - SUL</t>
        </is>
      </c>
      <c r="Q1467" s="5" t="inlineStr">
        <is>
          <t>HEMANUELE DITZEL (MANU)</t>
        </is>
      </c>
      <c r="R1467" s="5" t="inlineStr"/>
      <c r="S1467" s="5" t="inlineStr">
        <is>
          <t>ZR - NAO APLICAVEL</t>
        </is>
      </c>
      <c r="T1467" s="5" t="inlineStr">
        <is>
          <t>HEMANUELE ROSA DITZEL</t>
        </is>
      </c>
      <c r="U1467" s="5" t="inlineStr"/>
      <c r="V1467" s="5" t="inlineStr">
        <is>
          <t>sem venda</t>
        </is>
      </c>
      <c r="W1467" s="5" t="inlineStr">
        <is>
          <t>REGIÕES/GRUPOS</t>
        </is>
      </c>
    </row>
    <row r="1468">
      <c r="A1468" s="20" t="n">
        <v>0</v>
      </c>
      <c r="B1468" s="21" t="inlineStr">
        <is>
          <t>ROXO</t>
        </is>
      </c>
      <c r="C1468" s="9" t="n">
        <v>6566.037735849057</v>
      </c>
      <c r="D1468" s="9" t="n">
        <v>0</v>
      </c>
      <c r="E1468" s="9" t="n">
        <v>6566.037735849057</v>
      </c>
      <c r="F1468" s="6" t="n">
        <v>0</v>
      </c>
      <c r="G1468" s="5" t="inlineStr">
        <is>
          <t>DIVINA TERRA</t>
        </is>
      </c>
      <c r="H1468" s="5" t="inlineStr"/>
      <c r="I1468" s="5" t="n">
        <v>53</v>
      </c>
      <c r="J1468" s="5" t="inlineStr">
        <is>
          <t>Mapear + Prospectar</t>
        </is>
      </c>
      <c r="K1468" s="5" t="inlineStr">
        <is>
          <t>DIVINA TERRA</t>
        </is>
      </c>
      <c r="L1468" s="5" t="inlineStr"/>
      <c r="M1468" s="5" t="n">
        <v>53</v>
      </c>
      <c r="N1468" s="9" t="n">
        <v>26524.04</v>
      </c>
      <c r="O1468" s="19" t="n">
        <v>41.70446540880504</v>
      </c>
      <c r="P1468" s="5" t="inlineStr">
        <is>
          <t>03 - NACIONAL</t>
        </is>
      </c>
      <c r="Q1468" s="5" t="inlineStr">
        <is>
          <t>DAIANE STAVICKI</t>
        </is>
      </c>
      <c r="R1468" s="5" t="inlineStr"/>
      <c r="S1468" s="5" t="inlineStr">
        <is>
          <t>ZR - NAO APLICAVEL</t>
        </is>
      </c>
      <c r="T1468" s="5" t="inlineStr">
        <is>
          <t>ZV - NAO APLICAVEL</t>
        </is>
      </c>
      <c r="U1468" s="5" t="inlineStr"/>
      <c r="V1468" s="5" t="inlineStr">
        <is>
          <t>sem venda</t>
        </is>
      </c>
      <c r="W1468" s="5" t="inlineStr">
        <is>
          <t>REDES/GRUPOS</t>
        </is>
      </c>
    </row>
    <row r="1469">
      <c r="A1469" s="20" t="n">
        <v>0</v>
      </c>
      <c r="B1469" s="21" t="inlineStr">
        <is>
          <t>ROXO</t>
        </is>
      </c>
      <c r="C1469" s="9" t="n">
        <v>1200</v>
      </c>
      <c r="D1469" s="9" t="n">
        <v>0</v>
      </c>
      <c r="E1469" s="9" t="n">
        <v>1200</v>
      </c>
      <c r="F1469" s="6" t="n">
        <v>0</v>
      </c>
      <c r="G1469" s="5" t="inlineStr">
        <is>
          <t>SEM GRUPO</t>
        </is>
      </c>
      <c r="H1469" s="5" t="inlineStr">
        <is>
          <t>BA</t>
        </is>
      </c>
      <c r="I1469" s="5" t="n">
        <v>1276</v>
      </c>
      <c r="J1469" s="5" t="inlineStr">
        <is>
          <t>Mapear + Prospectar</t>
        </is>
      </c>
      <c r="K1469" s="5" t="inlineStr">
        <is>
          <t>SEM REDE</t>
        </is>
      </c>
      <c r="L1469" s="5" t="inlineStr">
        <is>
          <t>BA</t>
        </is>
      </c>
      <c r="M1469" s="5" t="n">
        <v>1276</v>
      </c>
      <c r="N1469" s="9" t="n">
        <v>1537138.130000001</v>
      </c>
      <c r="O1469" s="19" t="n">
        <v>100.387808908046</v>
      </c>
      <c r="P1469" s="5" t="inlineStr">
        <is>
          <t>03 - NORDESTE (SEM MA)</t>
        </is>
      </c>
      <c r="Q1469" s="5" t="inlineStr">
        <is>
          <t>LARISSA PADILHA</t>
        </is>
      </c>
      <c r="R1469" s="5" t="inlineStr"/>
      <c r="S1469" s="5" t="inlineStr">
        <is>
          <t>42.149.466 LARISSA DA SILVA PADILHA - ME</t>
        </is>
      </c>
      <c r="T1469" s="5" t="inlineStr">
        <is>
          <t>ZV - NAO APLICAVEL</t>
        </is>
      </c>
      <c r="U1469" s="5" t="inlineStr"/>
      <c r="V1469" s="5" t="inlineStr">
        <is>
          <t>sem venda</t>
        </is>
      </c>
      <c r="W1469" s="5" t="inlineStr">
        <is>
          <t>REGIÕES/GRUPOS</t>
        </is>
      </c>
    </row>
    <row r="1470">
      <c r="A1470" s="20" t="n">
        <v>0</v>
      </c>
      <c r="B1470" s="21" t="inlineStr">
        <is>
          <t>ROXO</t>
        </is>
      </c>
      <c r="C1470" s="9" t="n">
        <v>1643.478260869565</v>
      </c>
      <c r="D1470" s="9" t="n">
        <v>0</v>
      </c>
      <c r="E1470" s="9" t="n">
        <v>1643.478260869565</v>
      </c>
      <c r="F1470" s="6" t="n">
        <v>0</v>
      </c>
      <c r="G1470" s="5" t="inlineStr">
        <is>
          <t>SEM GRUPO</t>
        </is>
      </c>
      <c r="H1470" s="5" t="inlineStr">
        <is>
          <t>SC</t>
        </is>
      </c>
      <c r="I1470" s="5" t="n">
        <v>1276</v>
      </c>
      <c r="J1470" s="5" t="inlineStr">
        <is>
          <t>Mapear + Prospectar</t>
        </is>
      </c>
      <c r="K1470" s="5" t="inlineStr">
        <is>
          <t>SEM REDE</t>
        </is>
      </c>
      <c r="L1470" s="5" t="inlineStr">
        <is>
          <t>SC</t>
        </is>
      </c>
      <c r="M1470" s="5" t="n">
        <v>1276</v>
      </c>
      <c r="N1470" s="9" t="n">
        <v>1537138.130000001</v>
      </c>
      <c r="O1470" s="19" t="n">
        <v>100.387808908046</v>
      </c>
      <c r="P1470" s="5" t="inlineStr">
        <is>
          <t>03 - SUL</t>
        </is>
      </c>
      <c r="Q1470" s="5" t="inlineStr">
        <is>
          <t>HEMANUELE DITZEL (MANU)</t>
        </is>
      </c>
      <c r="R1470" s="5" t="inlineStr"/>
      <c r="S1470" s="5" t="inlineStr">
        <is>
          <t>ZR - NAO APLICAVEL</t>
        </is>
      </c>
      <c r="T1470" s="5" t="inlineStr">
        <is>
          <t>HEMANUELE ROSA DITZEL</t>
        </is>
      </c>
      <c r="U1470" s="5" t="inlineStr"/>
      <c r="V1470" s="5" t="inlineStr">
        <is>
          <t>sem venda</t>
        </is>
      </c>
      <c r="W1470" s="5" t="inlineStr">
        <is>
          <t>REGIÕES/GRUPOS</t>
        </is>
      </c>
    </row>
    <row r="1471">
      <c r="A1471" s="20" t="n">
        <v>0</v>
      </c>
      <c r="B1471" s="21" t="inlineStr">
        <is>
          <t>ROXO</t>
        </is>
      </c>
      <c r="C1471" s="9" t="n">
        <v>10875</v>
      </c>
      <c r="D1471" s="9" t="n">
        <v>0</v>
      </c>
      <c r="E1471" s="9" t="n">
        <v>10875</v>
      </c>
      <c r="F1471" s="6" t="n">
        <v>0</v>
      </c>
      <c r="G1471" s="5" t="inlineStr">
        <is>
          <t>CIA DA SAUDE</t>
        </is>
      </c>
      <c r="H1471" s="5" t="inlineStr"/>
      <c r="I1471" s="5" t="n">
        <v>72</v>
      </c>
      <c r="J1471" s="5" t="inlineStr">
        <is>
          <t>Mapear + Prospectar</t>
        </is>
      </c>
      <c r="K1471" s="5" t="inlineStr">
        <is>
          <t>CIA DA SAUDE</t>
        </is>
      </c>
      <c r="L1471" s="5" t="inlineStr"/>
      <c r="M1471" s="5" t="n">
        <v>72</v>
      </c>
      <c r="N1471" s="9" t="n">
        <v>35479.27</v>
      </c>
      <c r="O1471" s="19" t="n">
        <v>41.06396990740741</v>
      </c>
      <c r="P1471" s="5" t="inlineStr">
        <is>
          <t>03 - NACIONAL</t>
        </is>
      </c>
      <c r="Q1471" s="5" t="inlineStr">
        <is>
          <t>JULIO GADRET</t>
        </is>
      </c>
      <c r="R1471" s="5" t="inlineStr"/>
      <c r="S1471" s="5" t="inlineStr">
        <is>
          <t>LG REPRESENTACOES LTDA - EPP</t>
        </is>
      </c>
      <c r="T1471" s="5" t="inlineStr">
        <is>
          <t>ZV - NAO APLICAVEL</t>
        </is>
      </c>
      <c r="U1471" s="5" t="inlineStr"/>
      <c r="V1471" s="5" t="inlineStr">
        <is>
          <t>sem venda</t>
        </is>
      </c>
      <c r="W1471" s="5" t="inlineStr">
        <is>
          <t>REDES/GRUPOS</t>
        </is>
      </c>
    </row>
    <row r="1472">
      <c r="A1472" s="20" t="n">
        <v>0</v>
      </c>
      <c r="B1472" s="21" t="inlineStr">
        <is>
          <t>ROXO</t>
        </is>
      </c>
      <c r="C1472" s="9" t="n">
        <v>2700</v>
      </c>
      <c r="D1472" s="9" t="n">
        <v>0</v>
      </c>
      <c r="E1472" s="9" t="n">
        <v>2700</v>
      </c>
      <c r="F1472" s="6" t="n">
        <v>0</v>
      </c>
      <c r="G1472" s="5" t="inlineStr">
        <is>
          <t>SEM GRUPO</t>
        </is>
      </c>
      <c r="H1472" s="5" t="inlineStr">
        <is>
          <t>PR</t>
        </is>
      </c>
      <c r="I1472" s="5" t="n">
        <v>1276</v>
      </c>
      <c r="J1472" s="5" t="inlineStr">
        <is>
          <t>Mapear + Prospectar</t>
        </is>
      </c>
      <c r="K1472" s="5" t="inlineStr">
        <is>
          <t>SEM REDE</t>
        </is>
      </c>
      <c r="L1472" s="5" t="inlineStr">
        <is>
          <t>PR</t>
        </is>
      </c>
      <c r="M1472" s="5" t="n">
        <v>1276</v>
      </c>
      <c r="N1472" s="9" t="n">
        <v>1537138.130000001</v>
      </c>
      <c r="O1472" s="19" t="n">
        <v>100.387808908046</v>
      </c>
      <c r="P1472" s="5" t="inlineStr">
        <is>
          <t>03 - SUL</t>
        </is>
      </c>
      <c r="Q1472" s="5" t="inlineStr">
        <is>
          <t>HEMANUELE DITZEL (MANU)</t>
        </is>
      </c>
      <c r="R1472" s="5" t="inlineStr"/>
      <c r="S1472" s="5" t="inlineStr">
        <is>
          <t>ZR - NAO APLICAVEL</t>
        </is>
      </c>
      <c r="T1472" s="5" t="inlineStr">
        <is>
          <t>HEMANUELE ROSA DITZEL</t>
        </is>
      </c>
      <c r="U1472" s="5" t="inlineStr"/>
      <c r="V1472" s="5" t="inlineStr">
        <is>
          <t>sem venda</t>
        </is>
      </c>
      <c r="W1472" s="5" t="inlineStr">
        <is>
          <t>REGIÕES/GRUPOS</t>
        </is>
      </c>
    </row>
    <row r="1473">
      <c r="A1473" s="20" t="n">
        <v>0</v>
      </c>
      <c r="B1473" s="21" t="inlineStr">
        <is>
          <t>ROXO</t>
        </is>
      </c>
      <c r="C1473" s="9" t="n">
        <v>1494.339622641509</v>
      </c>
      <c r="D1473" s="9" t="n">
        <v>0</v>
      </c>
      <c r="E1473" s="9" t="n">
        <v>1494.339622641509</v>
      </c>
      <c r="F1473" s="6" t="n">
        <v>0</v>
      </c>
      <c r="G1473" s="5" t="inlineStr">
        <is>
          <t>SEM GRUPO</t>
        </is>
      </c>
      <c r="H1473" s="5" t="inlineStr">
        <is>
          <t>GO</t>
        </is>
      </c>
      <c r="I1473" s="5" t="n">
        <v>1276</v>
      </c>
      <c r="J1473" s="5" t="inlineStr">
        <is>
          <t>Mapear + Prospectar</t>
        </is>
      </c>
      <c r="K1473" s="5" t="inlineStr">
        <is>
          <t>SEM REDE</t>
        </is>
      </c>
      <c r="L1473" s="5" t="inlineStr">
        <is>
          <t>GO</t>
        </is>
      </c>
      <c r="M1473" s="5" t="n">
        <v>1276</v>
      </c>
      <c r="N1473" s="9" t="n">
        <v>1537138.130000001</v>
      </c>
      <c r="O1473" s="19" t="n">
        <v>100.387808908046</v>
      </c>
      <c r="P1473" s="5" t="inlineStr">
        <is>
          <t>03 - CENTRO OESTE</t>
        </is>
      </c>
      <c r="Q1473" s="5" t="inlineStr">
        <is>
          <t>LARISSA PADILHA</t>
        </is>
      </c>
      <c r="R1473" s="5" t="inlineStr"/>
      <c r="S1473" s="5" t="inlineStr">
        <is>
          <t>42.149.466 LARISSA DA SILVA PADILHA - ME</t>
        </is>
      </c>
      <c r="T1473" s="5" t="inlineStr">
        <is>
          <t>ZV - NAO APLICAVEL</t>
        </is>
      </c>
      <c r="U1473" s="5" t="inlineStr"/>
      <c r="V1473" s="5" t="inlineStr">
        <is>
          <t>sem venda</t>
        </is>
      </c>
      <c r="W1473" s="5" t="inlineStr">
        <is>
          <t>REGIÕES/GRUPOS</t>
        </is>
      </c>
    </row>
    <row r="1474">
      <c r="A1474" s="20" t="n">
        <v>0</v>
      </c>
      <c r="B1474" s="21" t="inlineStr">
        <is>
          <t>ROXO</t>
        </is>
      </c>
      <c r="C1474" s="9" t="n">
        <v>1371.428571428571</v>
      </c>
      <c r="D1474" s="9" t="n">
        <v>0</v>
      </c>
      <c r="E1474" s="9" t="n">
        <v>1371.428571428571</v>
      </c>
      <c r="F1474" s="6" t="n">
        <v>0</v>
      </c>
      <c r="G1474" s="5" t="inlineStr">
        <is>
          <t>SEM GRUPO</t>
        </is>
      </c>
      <c r="H1474" s="5" t="inlineStr">
        <is>
          <t>BA</t>
        </is>
      </c>
      <c r="I1474" s="5" t="n">
        <v>1276</v>
      </c>
      <c r="J1474" s="5" t="inlineStr">
        <is>
          <t>Mapear + Prospectar</t>
        </is>
      </c>
      <c r="K1474" s="5" t="inlineStr">
        <is>
          <t>SEM REDE</t>
        </is>
      </c>
      <c r="L1474" s="5" t="inlineStr">
        <is>
          <t>BA</t>
        </is>
      </c>
      <c r="M1474" s="5" t="n">
        <v>1276</v>
      </c>
      <c r="N1474" s="9" t="n">
        <v>1537138.130000001</v>
      </c>
      <c r="O1474" s="19" t="n">
        <v>100.387808908046</v>
      </c>
      <c r="P1474" s="5" t="inlineStr">
        <is>
          <t>03 - NORDESTE (SEM MA)</t>
        </is>
      </c>
      <c r="Q1474" s="5" t="inlineStr">
        <is>
          <t>LARISSA PADILHA</t>
        </is>
      </c>
      <c r="R1474" s="5" t="inlineStr"/>
      <c r="S1474" s="5" t="inlineStr">
        <is>
          <t>42.149.466 LARISSA DA SILVA PADILHA - ME</t>
        </is>
      </c>
      <c r="T1474" s="5" t="inlineStr">
        <is>
          <t>ZV - NAO APLICAVEL</t>
        </is>
      </c>
      <c r="U1474" s="5" t="inlineStr"/>
      <c r="V1474" s="5" t="inlineStr">
        <is>
          <t>sem venda</t>
        </is>
      </c>
      <c r="W1474" s="5" t="inlineStr">
        <is>
          <t>REGIÕES/GRUPOS</t>
        </is>
      </c>
    </row>
    <row r="1475">
      <c r="A1475" s="20" t="n">
        <v>0</v>
      </c>
      <c r="B1475" s="21" t="inlineStr">
        <is>
          <t>ROXO</t>
        </is>
      </c>
      <c r="C1475" s="9" t="n">
        <v>1553.191489361702</v>
      </c>
      <c r="D1475" s="9" t="n">
        <v>0</v>
      </c>
      <c r="E1475" s="9" t="n">
        <v>1553.191489361702</v>
      </c>
      <c r="F1475" s="6" t="n">
        <v>0</v>
      </c>
      <c r="G1475" s="5" t="inlineStr">
        <is>
          <t>SEM GRUPO</t>
        </is>
      </c>
      <c r="H1475" s="5" t="inlineStr">
        <is>
          <t>SC</t>
        </is>
      </c>
      <c r="I1475" s="5" t="n">
        <v>1276</v>
      </c>
      <c r="J1475" s="5" t="inlineStr">
        <is>
          <t>Mapear + Prospectar</t>
        </is>
      </c>
      <c r="K1475" s="5" t="inlineStr">
        <is>
          <t>SEM REDE</t>
        </is>
      </c>
      <c r="L1475" s="5" t="inlineStr">
        <is>
          <t>SC</t>
        </is>
      </c>
      <c r="M1475" s="5" t="n">
        <v>1276</v>
      </c>
      <c r="N1475" s="9" t="n">
        <v>1537138.130000001</v>
      </c>
      <c r="O1475" s="19" t="n">
        <v>100.387808908046</v>
      </c>
      <c r="P1475" s="5" t="inlineStr">
        <is>
          <t>03 - SUL</t>
        </is>
      </c>
      <c r="Q1475" s="5" t="inlineStr">
        <is>
          <t>HEMANUELE DITZEL (MANU)</t>
        </is>
      </c>
      <c r="R1475" s="5" t="inlineStr"/>
      <c r="S1475" s="5" t="inlineStr">
        <is>
          <t>ZR - NAO APLICAVEL</t>
        </is>
      </c>
      <c r="T1475" s="5" t="inlineStr">
        <is>
          <t>HEMANUELE ROSA DITZEL</t>
        </is>
      </c>
      <c r="U1475" s="5" t="inlineStr"/>
      <c r="V1475" s="5" t="inlineStr">
        <is>
          <t>sem venda</t>
        </is>
      </c>
      <c r="W1475" s="5" t="inlineStr">
        <is>
          <t>REGIÕES/GRUPOS</t>
        </is>
      </c>
    </row>
    <row r="1476">
      <c r="A1476" s="20" t="n">
        <v>0</v>
      </c>
      <c r="B1476" s="21" t="inlineStr">
        <is>
          <t>ROXO</t>
        </is>
      </c>
      <c r="C1476" s="9" t="n">
        <v>1643.478260869565</v>
      </c>
      <c r="D1476" s="9" t="n">
        <v>0</v>
      </c>
      <c r="E1476" s="9" t="n">
        <v>1643.478260869565</v>
      </c>
      <c r="F1476" s="6" t="n">
        <v>0</v>
      </c>
      <c r="G1476" s="5" t="inlineStr">
        <is>
          <t>SEM GRUPO</t>
        </is>
      </c>
      <c r="H1476" s="5" t="inlineStr">
        <is>
          <t>SC</t>
        </is>
      </c>
      <c r="I1476" s="5" t="n">
        <v>1276</v>
      </c>
      <c r="J1476" s="5" t="inlineStr">
        <is>
          <t>Mapear + Prospectar</t>
        </is>
      </c>
      <c r="K1476" s="5" t="inlineStr">
        <is>
          <t>SEM REDE</t>
        </is>
      </c>
      <c r="L1476" s="5" t="inlineStr">
        <is>
          <t>SC</t>
        </is>
      </c>
      <c r="M1476" s="5" t="n">
        <v>1276</v>
      </c>
      <c r="N1476" s="9" t="n">
        <v>1537138.130000001</v>
      </c>
      <c r="O1476" s="19" t="n">
        <v>100.387808908046</v>
      </c>
      <c r="P1476" s="5" t="inlineStr">
        <is>
          <t>03 - SUL</t>
        </is>
      </c>
      <c r="Q1476" s="5" t="inlineStr">
        <is>
          <t>HEMANUELE DITZEL (MANU)</t>
        </is>
      </c>
      <c r="R1476" s="5" t="inlineStr"/>
      <c r="S1476" s="5" t="inlineStr">
        <is>
          <t>ZR - NAO APLICAVEL</t>
        </is>
      </c>
      <c r="T1476" s="5" t="inlineStr">
        <is>
          <t>HEMANUELE ROSA DITZEL</t>
        </is>
      </c>
      <c r="U1476" s="5" t="inlineStr"/>
      <c r="V1476" s="5" t="inlineStr">
        <is>
          <t>sem venda</t>
        </is>
      </c>
      <c r="W1476" s="5" t="inlineStr">
        <is>
          <t>REGIÕES/GRUPOS</t>
        </is>
      </c>
    </row>
    <row r="1477">
      <c r="A1477" s="20" t="n">
        <v>0</v>
      </c>
      <c r="B1477" s="21" t="inlineStr">
        <is>
          <t>ROXO</t>
        </is>
      </c>
      <c r="C1477" s="9" t="n">
        <v>1553.191489361702</v>
      </c>
      <c r="D1477" s="9" t="n">
        <v>0</v>
      </c>
      <c r="E1477" s="9" t="n">
        <v>1553.191489361702</v>
      </c>
      <c r="F1477" s="6" t="n">
        <v>0</v>
      </c>
      <c r="G1477" s="5" t="inlineStr">
        <is>
          <t>SEM GRUPO</t>
        </is>
      </c>
      <c r="H1477" s="5" t="inlineStr">
        <is>
          <t>SC</t>
        </is>
      </c>
      <c r="I1477" s="5" t="n">
        <v>1276</v>
      </c>
      <c r="J1477" s="5" t="inlineStr">
        <is>
          <t>Mapear + Prospectar</t>
        </is>
      </c>
      <c r="K1477" s="5" t="inlineStr">
        <is>
          <t>SEM REDE</t>
        </is>
      </c>
      <c r="L1477" s="5" t="inlineStr">
        <is>
          <t>SC</t>
        </is>
      </c>
      <c r="M1477" s="5" t="n">
        <v>1276</v>
      </c>
      <c r="N1477" s="9" t="n">
        <v>1537138.130000001</v>
      </c>
      <c r="O1477" s="19" t="n">
        <v>100.387808908046</v>
      </c>
      <c r="P1477" s="5" t="inlineStr">
        <is>
          <t>03 - SUL</t>
        </is>
      </c>
      <c r="Q1477" s="5" t="inlineStr">
        <is>
          <t>HEMANUELE DITZEL (MANU)</t>
        </is>
      </c>
      <c r="R1477" s="5" t="inlineStr"/>
      <c r="S1477" s="5" t="inlineStr">
        <is>
          <t>ZR - NAO APLICAVEL</t>
        </is>
      </c>
      <c r="T1477" s="5" t="inlineStr">
        <is>
          <t>HEMANUELE ROSA DITZEL</t>
        </is>
      </c>
      <c r="U1477" s="5" t="inlineStr"/>
      <c r="V1477" s="5" t="inlineStr">
        <is>
          <t>sem venda</t>
        </is>
      </c>
      <c r="W1477" s="5" t="inlineStr">
        <is>
          <t>REGIÕES/GRUPOS</t>
        </is>
      </c>
    </row>
    <row r="1478">
      <c r="A1478" s="20" t="n">
        <v>0</v>
      </c>
      <c r="B1478" s="21" t="inlineStr">
        <is>
          <t>ROXO</t>
        </is>
      </c>
      <c r="C1478" s="9" t="n">
        <v>1309.090909090909</v>
      </c>
      <c r="D1478" s="9" t="n">
        <v>0</v>
      </c>
      <c r="E1478" s="9" t="n">
        <v>1309.090909090909</v>
      </c>
      <c r="F1478" s="6" t="n">
        <v>0</v>
      </c>
      <c r="G1478" s="5" t="inlineStr">
        <is>
          <t>SEM GRUPO</t>
        </is>
      </c>
      <c r="H1478" s="5" t="inlineStr">
        <is>
          <t>MA</t>
        </is>
      </c>
      <c r="I1478" s="5" t="n">
        <v>1276</v>
      </c>
      <c r="J1478" s="5" t="inlineStr">
        <is>
          <t>Mapear + Prospectar</t>
        </is>
      </c>
      <c r="K1478" s="5" t="inlineStr">
        <is>
          <t>SEM REDE</t>
        </is>
      </c>
      <c r="L1478" s="5" t="inlineStr">
        <is>
          <t>MA</t>
        </is>
      </c>
      <c r="M1478" s="5" t="n">
        <v>1276</v>
      </c>
      <c r="N1478" s="9" t="n">
        <v>1537138.130000001</v>
      </c>
      <c r="O1478" s="19" t="n">
        <v>100.387808908046</v>
      </c>
      <c r="P1478" s="5" t="inlineStr">
        <is>
          <t>03 - NORTE + MA</t>
        </is>
      </c>
      <c r="Q1478" s="5" t="inlineStr">
        <is>
          <t>LARISSA PADILHA</t>
        </is>
      </c>
      <c r="R1478" s="5" t="inlineStr"/>
      <c r="S1478" s="5" t="inlineStr">
        <is>
          <t>42.149.466 LARISSA DA SILVA PADILHA - ME</t>
        </is>
      </c>
      <c r="T1478" s="5" t="inlineStr">
        <is>
          <t>ZV - NAO APLICAVEL</t>
        </is>
      </c>
      <c r="U1478" s="5" t="inlineStr"/>
      <c r="V1478" s="5" t="inlineStr">
        <is>
          <t>sem venda</t>
        </is>
      </c>
      <c r="W1478" s="5" t="inlineStr">
        <is>
          <t>REGIÕES/GRUPOS</t>
        </is>
      </c>
    </row>
    <row r="1479">
      <c r="A1479" s="20" t="n">
        <v>0</v>
      </c>
      <c r="B1479" s="21" t="inlineStr">
        <is>
          <t>ROXO</t>
        </is>
      </c>
      <c r="C1479" s="9" t="n">
        <v>1270.588235294118</v>
      </c>
      <c r="D1479" s="9" t="n">
        <v>0</v>
      </c>
      <c r="E1479" s="9" t="n">
        <v>1270.588235294118</v>
      </c>
      <c r="F1479" s="6" t="n">
        <v>0</v>
      </c>
      <c r="G1479" s="5" t="inlineStr">
        <is>
          <t>SEM GRUPO</t>
        </is>
      </c>
      <c r="H1479" s="5" t="inlineStr">
        <is>
          <t>CE</t>
        </is>
      </c>
      <c r="I1479" s="5" t="n">
        <v>1276</v>
      </c>
      <c r="J1479" s="5" t="inlineStr">
        <is>
          <t>Mapear + Prospectar</t>
        </is>
      </c>
      <c r="K1479" s="5" t="inlineStr">
        <is>
          <t>SEM REDE</t>
        </is>
      </c>
      <c r="L1479" s="5" t="inlineStr">
        <is>
          <t>CE</t>
        </is>
      </c>
      <c r="M1479" s="5" t="n">
        <v>1276</v>
      </c>
      <c r="N1479" s="9" t="n">
        <v>1537138.130000001</v>
      </c>
      <c r="O1479" s="19" t="n">
        <v>100.387808908046</v>
      </c>
      <c r="P1479" s="5" t="inlineStr">
        <is>
          <t>03 - NORDESTE (SEM MA)</t>
        </is>
      </c>
      <c r="Q1479" s="5" t="inlineStr">
        <is>
          <t>LARISSA PADILHA</t>
        </is>
      </c>
      <c r="R1479" s="5" t="inlineStr"/>
      <c r="S1479" s="5" t="inlineStr">
        <is>
          <t>42.149.466 LARISSA DA SILVA PADILHA - ME</t>
        </is>
      </c>
      <c r="T1479" s="5" t="inlineStr">
        <is>
          <t>ZV - NAO APLICAVEL</t>
        </is>
      </c>
      <c r="U1479" s="5" t="inlineStr"/>
      <c r="V1479" s="5" t="inlineStr">
        <is>
          <t>sem venda</t>
        </is>
      </c>
      <c r="W1479" s="5" t="inlineStr">
        <is>
          <t>REGIÕES/GRUPOS</t>
        </is>
      </c>
    </row>
    <row r="1480">
      <c r="A1480" s="20" t="n">
        <v>0</v>
      </c>
      <c r="B1480" s="21" t="inlineStr">
        <is>
          <t>ROXO</t>
        </is>
      </c>
      <c r="C1480" s="9" t="n">
        <v>1575</v>
      </c>
      <c r="D1480" s="9" t="n">
        <v>0</v>
      </c>
      <c r="E1480" s="9" t="n">
        <v>1575</v>
      </c>
      <c r="F1480" s="6" t="n">
        <v>0</v>
      </c>
      <c r="G1480" s="5" t="inlineStr">
        <is>
          <t>SEM GRUPO</t>
        </is>
      </c>
      <c r="H1480" s="5" t="inlineStr">
        <is>
          <t>PR</t>
        </is>
      </c>
      <c r="I1480" s="5" t="n">
        <v>1276</v>
      </c>
      <c r="J1480" s="5" t="inlineStr">
        <is>
          <t>Mapear + Prospectar</t>
        </is>
      </c>
      <c r="K1480" s="5" t="inlineStr">
        <is>
          <t>SEM REDE</t>
        </is>
      </c>
      <c r="L1480" s="5" t="inlineStr">
        <is>
          <t>PR</t>
        </is>
      </c>
      <c r="M1480" s="5" t="n">
        <v>1276</v>
      </c>
      <c r="N1480" s="9" t="n">
        <v>1537138.130000001</v>
      </c>
      <c r="O1480" s="19" t="n">
        <v>100.387808908046</v>
      </c>
      <c r="P1480" s="5" t="inlineStr">
        <is>
          <t>03 - SUL</t>
        </is>
      </c>
      <c r="Q1480" s="5" t="inlineStr">
        <is>
          <t>HEMANUELE DITZEL (MANU)</t>
        </is>
      </c>
      <c r="R1480" s="5" t="inlineStr"/>
      <c r="S1480" s="5" t="inlineStr">
        <is>
          <t>ZR - NAO APLICAVEL</t>
        </is>
      </c>
      <c r="T1480" s="5" t="inlineStr">
        <is>
          <t>HEMANUELE ROSA DITZEL</t>
        </is>
      </c>
      <c r="U1480" s="5" t="inlineStr"/>
      <c r="V1480" s="5" t="inlineStr">
        <is>
          <t>sem venda</t>
        </is>
      </c>
      <c r="W1480" s="5" t="inlineStr">
        <is>
          <t>REGIÕES/GRUPOS</t>
        </is>
      </c>
    </row>
    <row r="1481">
      <c r="A1481" s="20" t="n">
        <v>0</v>
      </c>
      <c r="B1481" s="21" t="inlineStr">
        <is>
          <t>ROXO</t>
        </is>
      </c>
      <c r="C1481" s="9" t="n">
        <v>6566.037735849057</v>
      </c>
      <c r="D1481" s="9" t="n">
        <v>0</v>
      </c>
      <c r="E1481" s="9" t="n">
        <v>6566.037735849057</v>
      </c>
      <c r="F1481" s="6" t="n">
        <v>0</v>
      </c>
      <c r="G1481" s="5" t="inlineStr">
        <is>
          <t>DIVINA TERRA</t>
        </is>
      </c>
      <c r="H1481" s="5" t="inlineStr"/>
      <c r="I1481" s="5" t="n">
        <v>53</v>
      </c>
      <c r="J1481" s="5" t="inlineStr">
        <is>
          <t>Mapear + Prospectar</t>
        </is>
      </c>
      <c r="K1481" s="5" t="inlineStr">
        <is>
          <t>DIVINA TERRA</t>
        </is>
      </c>
      <c r="L1481" s="5" t="inlineStr"/>
      <c r="M1481" s="5" t="n">
        <v>53</v>
      </c>
      <c r="N1481" s="9" t="n">
        <v>26524.04</v>
      </c>
      <c r="O1481" s="19" t="n">
        <v>41.70446540880504</v>
      </c>
      <c r="P1481" s="5" t="inlineStr">
        <is>
          <t>03 - NACIONAL</t>
        </is>
      </c>
      <c r="Q1481" s="5" t="inlineStr">
        <is>
          <t>DAIANE STAVICKI</t>
        </is>
      </c>
      <c r="R1481" s="5" t="inlineStr"/>
      <c r="S1481" s="5" t="inlineStr">
        <is>
          <t>ZR - NAO APLICAVEL</t>
        </is>
      </c>
      <c r="T1481" s="5" t="inlineStr">
        <is>
          <t>ZV - NAO APLICAVEL</t>
        </is>
      </c>
      <c r="U1481" s="5" t="inlineStr"/>
      <c r="V1481" s="5" t="inlineStr">
        <is>
          <t>sem venda</t>
        </is>
      </c>
      <c r="W1481" s="5" t="inlineStr">
        <is>
          <t>REDES/GRUPOS</t>
        </is>
      </c>
    </row>
    <row r="1482">
      <c r="A1482" s="20" t="n">
        <v>0</v>
      </c>
      <c r="B1482" s="21" t="inlineStr">
        <is>
          <t>ROXO</t>
        </is>
      </c>
      <c r="C1482" s="9" t="n">
        <v>8833.333333333334</v>
      </c>
      <c r="D1482" s="9" t="n">
        <v>0</v>
      </c>
      <c r="E1482" s="9" t="n">
        <v>8833.333333333334</v>
      </c>
      <c r="F1482" s="6" t="n">
        <v>0</v>
      </c>
      <c r="G1482" s="5" t="inlineStr">
        <is>
          <t>TUDO EM GRAOS / VGA</t>
        </is>
      </c>
      <c r="H1482" s="5" t="inlineStr"/>
      <c r="I1482" s="5" t="n">
        <v>9</v>
      </c>
      <c r="J1482" s="5" t="inlineStr">
        <is>
          <t>Mapear + Prospectar</t>
        </is>
      </c>
      <c r="K1482" s="5" t="inlineStr">
        <is>
          <t>TUDO EM GRAOS / VGA</t>
        </is>
      </c>
      <c r="L1482" s="5" t="inlineStr"/>
      <c r="M1482" s="5" t="n">
        <v>9</v>
      </c>
      <c r="N1482" s="9" t="n">
        <v>8579.27</v>
      </c>
      <c r="O1482" s="19" t="n">
        <v>79.43768518518519</v>
      </c>
      <c r="P1482" s="5" t="inlineStr">
        <is>
          <t>03 - NACIONAL</t>
        </is>
      </c>
      <c r="Q1482" s="5" t="inlineStr">
        <is>
          <t>DAIANE STAVICKI</t>
        </is>
      </c>
      <c r="R1482" s="5" t="inlineStr"/>
      <c r="S1482" s="5" t="inlineStr">
        <is>
          <t>ZR - NAO APLICAVEL</t>
        </is>
      </c>
      <c r="T1482" s="5" t="inlineStr">
        <is>
          <t>ZV - NAO APLICAVEL</t>
        </is>
      </c>
      <c r="U1482" s="5" t="inlineStr"/>
      <c r="V1482" s="5" t="inlineStr">
        <is>
          <t>sem venda</t>
        </is>
      </c>
      <c r="W1482" s="5" t="inlineStr">
        <is>
          <t>REDES/GRUPOS</t>
        </is>
      </c>
    </row>
    <row r="1483">
      <c r="A1483" s="20" t="n">
        <v>0</v>
      </c>
      <c r="B1483" s="21" t="inlineStr">
        <is>
          <t>ROXO</t>
        </is>
      </c>
      <c r="C1483" s="9" t="n">
        <v>10706.89655172414</v>
      </c>
      <c r="D1483" s="9" t="n">
        <v>0</v>
      </c>
      <c r="E1483" s="9" t="n">
        <v>10706.89655172414</v>
      </c>
      <c r="F1483" s="6" t="n">
        <v>0</v>
      </c>
      <c r="G1483" s="5" t="inlineStr">
        <is>
          <t>FITLAND</t>
        </is>
      </c>
      <c r="H1483" s="5" t="inlineStr"/>
      <c r="I1483" s="5" t="n">
        <v>58</v>
      </c>
      <c r="J1483" s="5" t="inlineStr">
        <is>
          <t>Mapear + Prospectar</t>
        </is>
      </c>
      <c r="K1483" s="5" t="inlineStr">
        <is>
          <t>FITLAND</t>
        </is>
      </c>
      <c r="L1483" s="5" t="inlineStr"/>
      <c r="M1483" s="5" t="n">
        <v>58</v>
      </c>
      <c r="N1483" s="9" t="n">
        <v>140195.48</v>
      </c>
      <c r="O1483" s="19" t="n">
        <v>201.4302873563219</v>
      </c>
      <c r="P1483" s="5" t="inlineStr">
        <is>
          <t>03 - NACIONAL</t>
        </is>
      </c>
      <c r="Q1483" s="5" t="inlineStr">
        <is>
          <t>JULIO GADRET</t>
        </is>
      </c>
      <c r="R1483" s="5" t="inlineStr"/>
      <c r="S1483" s="5" t="inlineStr">
        <is>
          <t>ZR - NAO APLICAVEL</t>
        </is>
      </c>
      <c r="T1483" s="5" t="inlineStr">
        <is>
          <t>ZV - NAO APLICAVEL</t>
        </is>
      </c>
      <c r="U1483" s="5" t="inlineStr"/>
      <c r="V1483" s="5" t="inlineStr">
        <is>
          <t>sem venda</t>
        </is>
      </c>
      <c r="W1483" s="5" t="inlineStr">
        <is>
          <t>REDES/GRUPOS</t>
        </is>
      </c>
    </row>
    <row r="1484">
      <c r="A1484" s="20" t="n">
        <v>0</v>
      </c>
      <c r="B1484" s="21" t="inlineStr">
        <is>
          <t>ROXO</t>
        </is>
      </c>
      <c r="C1484" s="9" t="n">
        <v>6281.25</v>
      </c>
      <c r="D1484" s="9" t="n">
        <v>0</v>
      </c>
      <c r="E1484" s="9" t="n">
        <v>6281.25</v>
      </c>
      <c r="F1484" s="6" t="n">
        <v>0</v>
      </c>
      <c r="G1484" s="5" t="inlineStr">
        <is>
          <t>BIO MUNDO</t>
        </is>
      </c>
      <c r="H1484" s="5" t="inlineStr"/>
      <c r="I1484" s="5" t="n">
        <v>16</v>
      </c>
      <c r="J1484" s="5" t="inlineStr">
        <is>
          <t>Mapear + Prospectar</t>
        </is>
      </c>
      <c r="K1484" s="5" t="inlineStr">
        <is>
          <t>BIO MUNDO</t>
        </is>
      </c>
      <c r="L1484" s="5" t="inlineStr"/>
      <c r="M1484" s="5" t="n">
        <v>16</v>
      </c>
      <c r="N1484" s="9" t="n">
        <v>15252.59</v>
      </c>
      <c r="O1484" s="19" t="n">
        <v>79.44057291666667</v>
      </c>
      <c r="P1484" s="5" t="inlineStr">
        <is>
          <t>03 - NACIONAL</t>
        </is>
      </c>
      <c r="Q1484" s="5" t="inlineStr">
        <is>
          <t>DAIANE STAVICKI</t>
        </is>
      </c>
      <c r="R1484" s="5" t="inlineStr"/>
      <c r="S1484" s="5" t="inlineStr">
        <is>
          <t>ZR - NAO APLICAVEL</t>
        </is>
      </c>
      <c r="T1484" s="5" t="inlineStr">
        <is>
          <t>ZV - NAO APLICAVEL</t>
        </is>
      </c>
      <c r="U1484" s="5" t="inlineStr"/>
      <c r="V1484" s="5" t="inlineStr">
        <is>
          <t>sem venda</t>
        </is>
      </c>
      <c r="W1484" s="5" t="inlineStr">
        <is>
          <t>REDES/GRUPOS</t>
        </is>
      </c>
    </row>
    <row r="1485">
      <c r="A1485" s="20" t="n">
        <v>0</v>
      </c>
      <c r="B1485" s="21" t="inlineStr">
        <is>
          <t>ROXO</t>
        </is>
      </c>
      <c r="C1485" s="9" t="n">
        <v>1270.588235294118</v>
      </c>
      <c r="D1485" s="9" t="n">
        <v>0</v>
      </c>
      <c r="E1485" s="9" t="n">
        <v>1270.588235294118</v>
      </c>
      <c r="F1485" s="6" t="n">
        <v>0</v>
      </c>
      <c r="G1485" s="5" t="inlineStr">
        <is>
          <t>SEM GRUPO</t>
        </is>
      </c>
      <c r="H1485" s="5" t="inlineStr">
        <is>
          <t>CE</t>
        </is>
      </c>
      <c r="I1485" s="5" t="n">
        <v>1276</v>
      </c>
      <c r="J1485" s="5" t="inlineStr">
        <is>
          <t>Mapear + Prospectar</t>
        </is>
      </c>
      <c r="K1485" s="5" t="inlineStr">
        <is>
          <t>SEM REDE</t>
        </is>
      </c>
      <c r="L1485" s="5" t="inlineStr">
        <is>
          <t>CE</t>
        </is>
      </c>
      <c r="M1485" s="5" t="n">
        <v>1276</v>
      </c>
      <c r="N1485" s="9" t="n">
        <v>1537138.130000001</v>
      </c>
      <c r="O1485" s="19" t="n">
        <v>100.387808908046</v>
      </c>
      <c r="P1485" s="5" t="inlineStr">
        <is>
          <t>03 - NORDESTE (SEM MA)</t>
        </is>
      </c>
      <c r="Q1485" s="5" t="inlineStr">
        <is>
          <t>LARISSA PADILHA</t>
        </is>
      </c>
      <c r="R1485" s="5" t="inlineStr"/>
      <c r="S1485" s="5" t="inlineStr">
        <is>
          <t>42.149.466 LARISSA DA SILVA PADILHA - ME</t>
        </is>
      </c>
      <c r="T1485" s="5" t="inlineStr">
        <is>
          <t>ZV - NAO APLICAVEL</t>
        </is>
      </c>
      <c r="U1485" s="5" t="inlineStr"/>
      <c r="V1485" s="5" t="inlineStr">
        <is>
          <t>sem venda</t>
        </is>
      </c>
      <c r="W1485" s="5" t="inlineStr">
        <is>
          <t>REGIÕES/GRUPOS</t>
        </is>
      </c>
    </row>
    <row r="1486">
      <c r="A1486" s="20" t="n">
        <v>0</v>
      </c>
      <c r="B1486" s="21" t="inlineStr">
        <is>
          <t>ROXO</t>
        </is>
      </c>
      <c r="C1486" s="9" t="n">
        <v>1542.857142857143</v>
      </c>
      <c r="D1486" s="9" t="n">
        <v>0</v>
      </c>
      <c r="E1486" s="9" t="n">
        <v>1542.857142857143</v>
      </c>
      <c r="F1486" s="6" t="n">
        <v>0</v>
      </c>
      <c r="G1486" s="5" t="inlineStr">
        <is>
          <t>SEM GRUPO</t>
        </is>
      </c>
      <c r="H1486" s="5" t="inlineStr">
        <is>
          <t>MT</t>
        </is>
      </c>
      <c r="I1486" s="5" t="n">
        <v>1276</v>
      </c>
      <c r="J1486" s="5" t="inlineStr">
        <is>
          <t>Mapear + Prospectar</t>
        </is>
      </c>
      <c r="K1486" s="5" t="inlineStr">
        <is>
          <t>SEM REDE</t>
        </is>
      </c>
      <c r="L1486" s="5" t="inlineStr">
        <is>
          <t>MT</t>
        </is>
      </c>
      <c r="M1486" s="5" t="n">
        <v>1276</v>
      </c>
      <c r="N1486" s="9" t="n">
        <v>1537138.130000001</v>
      </c>
      <c r="O1486" s="19" t="n">
        <v>100.387808908046</v>
      </c>
      <c r="P1486" s="5" t="inlineStr">
        <is>
          <t>03 - CENTRO OESTE</t>
        </is>
      </c>
      <c r="Q1486" s="5" t="inlineStr">
        <is>
          <t>LARISSA PADILHA</t>
        </is>
      </c>
      <c r="R1486" s="5" t="inlineStr"/>
      <c r="S1486" s="5" t="inlineStr">
        <is>
          <t>42.149.466 LARISSA DA SILVA PADILHA - ME</t>
        </is>
      </c>
      <c r="T1486" s="5" t="inlineStr">
        <is>
          <t>ZV - NAO APLICAVEL</t>
        </is>
      </c>
      <c r="U1486" s="5" t="inlineStr"/>
      <c r="V1486" s="5" t="inlineStr">
        <is>
          <t>sem venda</t>
        </is>
      </c>
      <c r="W1486" s="5" t="inlineStr">
        <is>
          <t>REGIÕES/GRUPOS</t>
        </is>
      </c>
    </row>
    <row r="1487">
      <c r="A1487" s="20" t="n">
        <v>0</v>
      </c>
      <c r="B1487" s="21" t="inlineStr">
        <is>
          <t>ROXO</t>
        </is>
      </c>
      <c r="C1487" s="9" t="n">
        <v>1440</v>
      </c>
      <c r="D1487" s="9" t="n">
        <v>0</v>
      </c>
      <c r="E1487" s="9" t="n">
        <v>1440</v>
      </c>
      <c r="F1487" s="6" t="n">
        <v>0</v>
      </c>
      <c r="G1487" s="5" t="inlineStr">
        <is>
          <t>SEM GRUPO</t>
        </is>
      </c>
      <c r="H1487" s="5" t="inlineStr">
        <is>
          <t>MG</t>
        </is>
      </c>
      <c r="I1487" s="5" t="n">
        <v>1276</v>
      </c>
      <c r="J1487" s="5" t="inlineStr">
        <is>
          <t>Mapear + Prospectar</t>
        </is>
      </c>
      <c r="K1487" s="5" t="inlineStr">
        <is>
          <t>SEM REDE</t>
        </is>
      </c>
      <c r="L1487" s="5" t="inlineStr">
        <is>
          <t>MG</t>
        </is>
      </c>
      <c r="M1487" s="5" t="n">
        <v>1276</v>
      </c>
      <c r="N1487" s="9" t="n">
        <v>1537138.130000001</v>
      </c>
      <c r="O1487" s="19" t="n">
        <v>100.387808908046</v>
      </c>
      <c r="P1487" s="5" t="inlineStr">
        <is>
          <t>03 - RJ + ES + MG</t>
        </is>
      </c>
      <c r="Q1487" s="5" t="inlineStr">
        <is>
          <t>LARISSA PADILHA</t>
        </is>
      </c>
      <c r="R1487" s="5" t="inlineStr"/>
      <c r="S1487" s="5" t="inlineStr">
        <is>
          <t>42.149.466 LARISSA DA SILVA PADILHA - ME</t>
        </is>
      </c>
      <c r="T1487" s="5" t="inlineStr">
        <is>
          <t>ZV - NAO APLICAVEL</t>
        </is>
      </c>
      <c r="U1487" s="5" t="inlineStr"/>
      <c r="V1487" s="5" t="inlineStr">
        <is>
          <t>sem venda</t>
        </is>
      </c>
      <c r="W1487" s="5" t="inlineStr">
        <is>
          <t>REGIÕES/GRUPOS</t>
        </is>
      </c>
    </row>
    <row r="1488">
      <c r="A1488" s="20" t="n">
        <v>0</v>
      </c>
      <c r="B1488" s="21" t="inlineStr">
        <is>
          <t>ROXO</t>
        </is>
      </c>
      <c r="C1488" s="9" t="n">
        <v>1494.339622641509</v>
      </c>
      <c r="D1488" s="9" t="n">
        <v>0</v>
      </c>
      <c r="E1488" s="9" t="n">
        <v>1494.339622641509</v>
      </c>
      <c r="F1488" s="6" t="n">
        <v>0</v>
      </c>
      <c r="G1488" s="5" t="inlineStr">
        <is>
          <t>SEM GRUPO</t>
        </is>
      </c>
      <c r="H1488" s="5" t="inlineStr">
        <is>
          <t>GO</t>
        </is>
      </c>
      <c r="I1488" s="5" t="n">
        <v>1276</v>
      </c>
      <c r="J1488" s="5" t="inlineStr">
        <is>
          <t>Mapear + Prospectar</t>
        </is>
      </c>
      <c r="K1488" s="5" t="inlineStr">
        <is>
          <t>SEM REDE</t>
        </is>
      </c>
      <c r="L1488" s="5" t="inlineStr">
        <is>
          <t>GO</t>
        </is>
      </c>
      <c r="M1488" s="5" t="n">
        <v>1276</v>
      </c>
      <c r="N1488" s="9" t="n">
        <v>1537138.130000001</v>
      </c>
      <c r="O1488" s="19" t="n">
        <v>100.387808908046</v>
      </c>
      <c r="P1488" s="5" t="inlineStr">
        <is>
          <t>03 - CENTRO OESTE</t>
        </is>
      </c>
      <c r="Q1488" s="5" t="inlineStr">
        <is>
          <t>LARISSA PADILHA</t>
        </is>
      </c>
      <c r="R1488" s="5" t="inlineStr"/>
      <c r="S1488" s="5" t="inlineStr">
        <is>
          <t>42.149.466 LARISSA DA SILVA PADILHA - ME</t>
        </is>
      </c>
      <c r="T1488" s="5" t="inlineStr">
        <is>
          <t>ZV - NAO APLICAVEL</t>
        </is>
      </c>
      <c r="U1488" s="5" t="inlineStr"/>
      <c r="V1488" s="5" t="inlineStr">
        <is>
          <t>sem venda</t>
        </is>
      </c>
      <c r="W1488" s="5" t="inlineStr">
        <is>
          <t>REGIÕES/GRUPOS</t>
        </is>
      </c>
    </row>
    <row r="1489">
      <c r="A1489" s="20" t="n">
        <v>0</v>
      </c>
      <c r="B1489" s="21" t="inlineStr">
        <is>
          <t>ROXO</t>
        </is>
      </c>
      <c r="C1489" s="9" t="n">
        <v>1643.478260869565</v>
      </c>
      <c r="D1489" s="9" t="n">
        <v>0</v>
      </c>
      <c r="E1489" s="9" t="n">
        <v>1643.478260869565</v>
      </c>
      <c r="F1489" s="6" t="n">
        <v>0</v>
      </c>
      <c r="G1489" s="5" t="inlineStr">
        <is>
          <t>SEM GRUPO</t>
        </is>
      </c>
      <c r="H1489" s="5" t="inlineStr">
        <is>
          <t>SC</t>
        </is>
      </c>
      <c r="I1489" s="5" t="n">
        <v>1276</v>
      </c>
      <c r="J1489" s="5" t="inlineStr">
        <is>
          <t>Mapear + Prospectar</t>
        </is>
      </c>
      <c r="K1489" s="5" t="inlineStr">
        <is>
          <t>SEM REDE</t>
        </is>
      </c>
      <c r="L1489" s="5" t="inlineStr">
        <is>
          <t>SC</t>
        </is>
      </c>
      <c r="M1489" s="5" t="n">
        <v>1276</v>
      </c>
      <c r="N1489" s="9" t="n">
        <v>1537138.130000001</v>
      </c>
      <c r="O1489" s="19" t="n">
        <v>100.387808908046</v>
      </c>
      <c r="P1489" s="5" t="inlineStr">
        <is>
          <t>03 - SUL</t>
        </is>
      </c>
      <c r="Q1489" s="5" t="inlineStr">
        <is>
          <t>HEMANUELE DITZEL (MANU)</t>
        </is>
      </c>
      <c r="R1489" s="5" t="inlineStr"/>
      <c r="S1489" s="5" t="inlineStr">
        <is>
          <t>ZR - NAO APLICAVEL</t>
        </is>
      </c>
      <c r="T1489" s="5" t="inlineStr">
        <is>
          <t>HEMANUELE ROSA DITZEL</t>
        </is>
      </c>
      <c r="U1489" s="5" t="inlineStr"/>
      <c r="V1489" s="5" t="inlineStr">
        <is>
          <t>sem venda</t>
        </is>
      </c>
      <c r="W1489" s="5" t="inlineStr">
        <is>
          <t>REGIÕES/GRUPOS</t>
        </is>
      </c>
    </row>
    <row r="1490">
      <c r="A1490" s="20" t="n">
        <v>0</v>
      </c>
      <c r="B1490" s="21" t="inlineStr">
        <is>
          <t>ROXO</t>
        </is>
      </c>
      <c r="C1490" s="9" t="n">
        <v>1252.173913043478</v>
      </c>
      <c r="D1490" s="9" t="n">
        <v>0</v>
      </c>
      <c r="E1490" s="9" t="n">
        <v>1252.173913043478</v>
      </c>
      <c r="F1490" s="6" t="n">
        <v>0</v>
      </c>
      <c r="G1490" s="5" t="inlineStr">
        <is>
          <t>SEM GRUPO</t>
        </is>
      </c>
      <c r="H1490" s="5" t="inlineStr">
        <is>
          <t>ES</t>
        </is>
      </c>
      <c r="I1490" s="5" t="n">
        <v>1276</v>
      </c>
      <c r="J1490" s="5" t="inlineStr">
        <is>
          <t>Mapear + Prospectar</t>
        </is>
      </c>
      <c r="K1490" s="5" t="inlineStr">
        <is>
          <t>SEM REDE</t>
        </is>
      </c>
      <c r="L1490" s="5" t="inlineStr">
        <is>
          <t>ES</t>
        </is>
      </c>
      <c r="M1490" s="5" t="n">
        <v>1276</v>
      </c>
      <c r="N1490" s="9" t="n">
        <v>1537138.130000001</v>
      </c>
      <c r="O1490" s="19" t="n">
        <v>100.387808908046</v>
      </c>
      <c r="P1490" s="5" t="inlineStr">
        <is>
          <t>03 - RJ + ES + MG</t>
        </is>
      </c>
      <c r="Q1490" s="5" t="inlineStr">
        <is>
          <t>LARISSA PADILHA</t>
        </is>
      </c>
      <c r="R1490" s="5" t="inlineStr"/>
      <c r="S1490" s="5" t="inlineStr">
        <is>
          <t>42.149.466 LARISSA DA SILVA PADILHA - ME</t>
        </is>
      </c>
      <c r="T1490" s="5" t="inlineStr">
        <is>
          <t>ZV - NAO APLICAVEL</t>
        </is>
      </c>
      <c r="U1490" s="5" t="inlineStr"/>
      <c r="V1490" s="5" t="inlineStr">
        <is>
          <t>sem venda</t>
        </is>
      </c>
      <c r="W1490" s="5" t="inlineStr">
        <is>
          <t>REGIÕES/GRUPOS</t>
        </is>
      </c>
    </row>
    <row r="1491">
      <c r="A1491" s="20" t="n">
        <v>0</v>
      </c>
      <c r="B1491" s="21" t="inlineStr">
        <is>
          <t>ROXO</t>
        </is>
      </c>
      <c r="C1491" s="9" t="n">
        <v>1612.5</v>
      </c>
      <c r="D1491" s="9" t="n">
        <v>0</v>
      </c>
      <c r="E1491" s="9" t="n">
        <v>1612.5</v>
      </c>
      <c r="F1491" s="6" t="n">
        <v>0</v>
      </c>
      <c r="G1491" s="5" t="inlineStr">
        <is>
          <t>SEM GRUPO</t>
        </is>
      </c>
      <c r="H1491" s="5" t="inlineStr">
        <is>
          <t>RS</t>
        </is>
      </c>
      <c r="I1491" s="5" t="n">
        <v>1276</v>
      </c>
      <c r="J1491" s="5" t="inlineStr">
        <is>
          <t>Mapear + Prospectar</t>
        </is>
      </c>
      <c r="K1491" s="5" t="inlineStr">
        <is>
          <t>SEM REDE</t>
        </is>
      </c>
      <c r="L1491" s="5" t="inlineStr">
        <is>
          <t>RS</t>
        </is>
      </c>
      <c r="M1491" s="5" t="n">
        <v>1276</v>
      </c>
      <c r="N1491" s="9" t="n">
        <v>1537138.130000001</v>
      </c>
      <c r="O1491" s="19" t="n">
        <v>100.387808908046</v>
      </c>
      <c r="P1491" s="5" t="inlineStr">
        <is>
          <t>03 - SUL</t>
        </is>
      </c>
      <c r="Q1491" s="5" t="inlineStr">
        <is>
          <t>HEMANUELE DITZEL (MANU)</t>
        </is>
      </c>
      <c r="R1491" s="5" t="inlineStr"/>
      <c r="S1491" s="5" t="inlineStr">
        <is>
          <t>ZR - NAO APLICAVEL</t>
        </is>
      </c>
      <c r="T1491" s="5" t="inlineStr">
        <is>
          <t>HEMANUELE ROSA DITZEL</t>
        </is>
      </c>
      <c r="U1491" s="5" t="inlineStr"/>
      <c r="V1491" s="5" t="inlineStr">
        <is>
          <t>sem venda</t>
        </is>
      </c>
      <c r="W1491" s="5" t="inlineStr">
        <is>
          <t>REGIÕES/GRUPOS</t>
        </is>
      </c>
    </row>
    <row r="1492">
      <c r="A1492" s="20" t="n">
        <v>0</v>
      </c>
      <c r="B1492" s="21" t="inlineStr">
        <is>
          <t>ROXO</t>
        </is>
      </c>
      <c r="C1492" s="9" t="n">
        <v>10500</v>
      </c>
      <c r="D1492" s="9" t="n">
        <v>0</v>
      </c>
      <c r="E1492" s="9" t="n">
        <v>10500</v>
      </c>
      <c r="F1492" s="6" t="n">
        <v>0</v>
      </c>
      <c r="G1492" s="5" t="inlineStr">
        <is>
          <t>VIDA LEVE</t>
        </is>
      </c>
      <c r="H1492" s="5" t="inlineStr"/>
      <c r="I1492" s="5" t="n">
        <v>34</v>
      </c>
      <c r="J1492" s="5" t="inlineStr">
        <is>
          <t>Mapear + Prospectar</t>
        </is>
      </c>
      <c r="K1492" s="5" t="inlineStr">
        <is>
          <t>VIDA LEVE</t>
        </is>
      </c>
      <c r="L1492" s="5" t="inlineStr"/>
      <c r="M1492" s="5" t="n">
        <v>34</v>
      </c>
      <c r="N1492" s="9" t="n">
        <v>45735.59000000001</v>
      </c>
      <c r="O1492" s="19" t="n">
        <v>112.0970343137255</v>
      </c>
      <c r="P1492" s="5" t="inlineStr">
        <is>
          <t>03 - NACIONAL</t>
        </is>
      </c>
      <c r="Q1492" s="5" t="inlineStr">
        <is>
          <t>DAIANE STAVICKI</t>
        </is>
      </c>
      <c r="R1492" s="5" t="inlineStr"/>
      <c r="S1492" s="5" t="inlineStr">
        <is>
          <t>ZR - NAO APLICAVEL</t>
        </is>
      </c>
      <c r="T1492" s="5" t="inlineStr">
        <is>
          <t>HEMANUELE ROSA DITZEL</t>
        </is>
      </c>
      <c r="U1492" s="5" t="inlineStr"/>
      <c r="V1492" s="5" t="inlineStr">
        <is>
          <t>sem venda</t>
        </is>
      </c>
      <c r="W1492" s="5" t="inlineStr">
        <is>
          <t>REDES/GRUPOS</t>
        </is>
      </c>
    </row>
    <row r="1493">
      <c r="A1493" s="20" t="n">
        <v>0</v>
      </c>
      <c r="B1493" s="21" t="inlineStr">
        <is>
          <t>ROXO</t>
        </is>
      </c>
      <c r="C1493" s="9" t="n">
        <v>1800</v>
      </c>
      <c r="D1493" s="9" t="n">
        <v>0</v>
      </c>
      <c r="E1493" s="9" t="n">
        <v>1800</v>
      </c>
      <c r="F1493" s="6" t="n">
        <v>0</v>
      </c>
      <c r="G1493" s="5" t="inlineStr">
        <is>
          <t>SEM GRUPO</t>
        </is>
      </c>
      <c r="H1493" s="5" t="inlineStr">
        <is>
          <t>RN</t>
        </is>
      </c>
      <c r="I1493" s="5" t="n">
        <v>1276</v>
      </c>
      <c r="J1493" s="5" t="inlineStr">
        <is>
          <t>Mapear + Prospectar</t>
        </is>
      </c>
      <c r="K1493" s="5" t="inlineStr">
        <is>
          <t>SEM REDE</t>
        </is>
      </c>
      <c r="L1493" s="5" t="inlineStr">
        <is>
          <t>RN</t>
        </is>
      </c>
      <c r="M1493" s="5" t="n">
        <v>1276</v>
      </c>
      <c r="N1493" s="9" t="n">
        <v>1537138.130000001</v>
      </c>
      <c r="O1493" s="19" t="n">
        <v>100.387808908046</v>
      </c>
      <c r="P1493" s="5" t="inlineStr">
        <is>
          <t>03 - NORDESTE (SEM MA)</t>
        </is>
      </c>
      <c r="Q1493" s="5" t="inlineStr">
        <is>
          <t>LARISSA PADILHA</t>
        </is>
      </c>
      <c r="R1493" s="5" t="inlineStr"/>
      <c r="S1493" s="5" t="inlineStr">
        <is>
          <t>42.149.466 LARISSA DA SILVA PADILHA - ME</t>
        </is>
      </c>
      <c r="T1493" s="5" t="inlineStr">
        <is>
          <t>ZV - NAO APLICAVEL</t>
        </is>
      </c>
      <c r="U1493" s="5" t="inlineStr"/>
      <c r="V1493" s="5" t="inlineStr">
        <is>
          <t>sem venda</t>
        </is>
      </c>
      <c r="W1493" s="5" t="inlineStr">
        <is>
          <t>REGIÕES/GRUPOS</t>
        </is>
      </c>
    </row>
    <row r="1494">
      <c r="A1494" s="20" t="n">
        <v>0</v>
      </c>
      <c r="B1494" s="21" t="inlineStr">
        <is>
          <t>ROXO</t>
        </is>
      </c>
      <c r="C1494" s="9" t="n">
        <v>1553.191489361702</v>
      </c>
      <c r="D1494" s="9" t="n">
        <v>0</v>
      </c>
      <c r="E1494" s="9" t="n">
        <v>1553.191489361702</v>
      </c>
      <c r="F1494" s="6" t="n">
        <v>0</v>
      </c>
      <c r="G1494" s="5" t="inlineStr">
        <is>
          <t>SEM GRUPO</t>
        </is>
      </c>
      <c r="H1494" s="5" t="inlineStr">
        <is>
          <t>SC</t>
        </is>
      </c>
      <c r="I1494" s="5" t="n">
        <v>1276</v>
      </c>
      <c r="J1494" s="5" t="inlineStr">
        <is>
          <t>Mapear + Prospectar</t>
        </is>
      </c>
      <c r="K1494" s="5" t="inlineStr">
        <is>
          <t>SEM REDE</t>
        </is>
      </c>
      <c r="L1494" s="5" t="inlineStr">
        <is>
          <t>SC</t>
        </is>
      </c>
      <c r="M1494" s="5" t="n">
        <v>1276</v>
      </c>
      <c r="N1494" s="9" t="n">
        <v>1537138.130000001</v>
      </c>
      <c r="O1494" s="19" t="n">
        <v>100.387808908046</v>
      </c>
      <c r="P1494" s="5" t="inlineStr">
        <is>
          <t>03 - SUL</t>
        </is>
      </c>
      <c r="Q1494" s="5" t="inlineStr">
        <is>
          <t>HEMANUELE DITZEL (MANU)</t>
        </is>
      </c>
      <c r="R1494" s="5" t="inlineStr"/>
      <c r="S1494" s="5" t="inlineStr">
        <is>
          <t>ZR - NAO APLICAVEL</t>
        </is>
      </c>
      <c r="T1494" s="5" t="inlineStr">
        <is>
          <t>HEMANUELE ROSA DITZEL</t>
        </is>
      </c>
      <c r="U1494" s="5" t="inlineStr"/>
      <c r="V1494" s="5" t="inlineStr">
        <is>
          <t>sem venda</t>
        </is>
      </c>
      <c r="W1494" s="5" t="inlineStr">
        <is>
          <t>REGIÕES/GRUPOS</t>
        </is>
      </c>
    </row>
    <row r="1495">
      <c r="A1495" s="20" t="n">
        <v>0</v>
      </c>
      <c r="B1495" s="21" t="inlineStr">
        <is>
          <t>ROXO</t>
        </is>
      </c>
      <c r="C1495" s="9" t="n">
        <v>6281.25</v>
      </c>
      <c r="D1495" s="9" t="n">
        <v>0</v>
      </c>
      <c r="E1495" s="9" t="n">
        <v>6281.25</v>
      </c>
      <c r="F1495" s="6" t="n">
        <v>0</v>
      </c>
      <c r="G1495" s="5" t="inlineStr">
        <is>
          <t>BIO MUNDO</t>
        </is>
      </c>
      <c r="H1495" s="5" t="inlineStr"/>
      <c r="I1495" s="5" t="n">
        <v>16</v>
      </c>
      <c r="J1495" s="5" t="inlineStr">
        <is>
          <t>Mapear + Prospectar</t>
        </is>
      </c>
      <c r="K1495" s="5" t="inlineStr">
        <is>
          <t>BIO MUNDO</t>
        </is>
      </c>
      <c r="L1495" s="5" t="inlineStr"/>
      <c r="M1495" s="5" t="n">
        <v>16</v>
      </c>
      <c r="N1495" s="9" t="n">
        <v>15252.59</v>
      </c>
      <c r="O1495" s="19" t="n">
        <v>79.44057291666667</v>
      </c>
      <c r="P1495" s="5" t="inlineStr">
        <is>
          <t>03 - NACIONAL</t>
        </is>
      </c>
      <c r="Q1495" s="5" t="inlineStr">
        <is>
          <t>DAIANE STAVICKI</t>
        </is>
      </c>
      <c r="R1495" s="5" t="inlineStr"/>
      <c r="S1495" s="5" t="inlineStr">
        <is>
          <t>ZR - NAO APLICAVEL</t>
        </is>
      </c>
      <c r="T1495" s="5" t="inlineStr">
        <is>
          <t>ZV - NAO APLICAVEL</t>
        </is>
      </c>
      <c r="U1495" s="5" t="inlineStr"/>
      <c r="V1495" s="5" t="inlineStr">
        <is>
          <t>sem venda</t>
        </is>
      </c>
      <c r="W1495" s="5" t="inlineStr">
        <is>
          <t>REDES/GRUPOS</t>
        </is>
      </c>
    </row>
    <row r="1496">
      <c r="A1496" s="20" t="n">
        <v>0</v>
      </c>
      <c r="B1496" s="21" t="inlineStr">
        <is>
          <t>ROXO</t>
        </is>
      </c>
      <c r="C1496" s="9" t="n">
        <v>1612.5</v>
      </c>
      <c r="D1496" s="9" t="n">
        <v>0</v>
      </c>
      <c r="E1496" s="9" t="n">
        <v>1612.5</v>
      </c>
      <c r="F1496" s="6" t="n">
        <v>0</v>
      </c>
      <c r="G1496" s="5" t="inlineStr">
        <is>
          <t>SEM GRUPO</t>
        </is>
      </c>
      <c r="H1496" s="5" t="inlineStr">
        <is>
          <t>RS</t>
        </is>
      </c>
      <c r="I1496" s="5" t="n">
        <v>1276</v>
      </c>
      <c r="J1496" s="5" t="inlineStr">
        <is>
          <t>Mapear + Prospectar</t>
        </is>
      </c>
      <c r="K1496" s="5" t="inlineStr">
        <is>
          <t>SEM REDE</t>
        </is>
      </c>
      <c r="L1496" s="5" t="inlineStr">
        <is>
          <t>RS</t>
        </is>
      </c>
      <c r="M1496" s="5" t="n">
        <v>1276</v>
      </c>
      <c r="N1496" s="9" t="n">
        <v>1537138.130000001</v>
      </c>
      <c r="O1496" s="19" t="n">
        <v>100.387808908046</v>
      </c>
      <c r="P1496" s="5" t="inlineStr">
        <is>
          <t>03 - SUL</t>
        </is>
      </c>
      <c r="Q1496" s="5" t="inlineStr">
        <is>
          <t>HEMANUELE DITZEL (MANU)</t>
        </is>
      </c>
      <c r="R1496" s="5" t="inlineStr"/>
      <c r="S1496" s="5" t="inlineStr">
        <is>
          <t>ZR - NAO APLICAVEL</t>
        </is>
      </c>
      <c r="T1496" s="5" t="inlineStr">
        <is>
          <t>HEMANUELE ROSA DITZEL</t>
        </is>
      </c>
      <c r="U1496" s="5" t="inlineStr"/>
      <c r="V1496" s="5" t="inlineStr">
        <is>
          <t>sem venda</t>
        </is>
      </c>
      <c r="W1496" s="5" t="inlineStr">
        <is>
          <t>REGIÕES/GRUPOS</t>
        </is>
      </c>
    </row>
    <row r="1497">
      <c r="A1497" s="20" t="n">
        <v>0</v>
      </c>
      <c r="B1497" s="21" t="inlineStr">
        <is>
          <t>ROXO</t>
        </is>
      </c>
      <c r="C1497" s="9" t="n">
        <v>1440</v>
      </c>
      <c r="D1497" s="9" t="n">
        <v>0</v>
      </c>
      <c r="E1497" s="9" t="n">
        <v>1440</v>
      </c>
      <c r="F1497" s="6" t="n">
        <v>0</v>
      </c>
      <c r="G1497" s="5" t="inlineStr">
        <is>
          <t>SEM GRUPO</t>
        </is>
      </c>
      <c r="H1497" s="5" t="inlineStr">
        <is>
          <t>MG</t>
        </is>
      </c>
      <c r="I1497" s="5" t="n">
        <v>1276</v>
      </c>
      <c r="J1497" s="5" t="inlineStr">
        <is>
          <t>Mapear + Prospectar</t>
        </is>
      </c>
      <c r="K1497" s="5" t="inlineStr">
        <is>
          <t>SEM REDE</t>
        </is>
      </c>
      <c r="L1497" s="5" t="inlineStr">
        <is>
          <t>MG</t>
        </is>
      </c>
      <c r="M1497" s="5" t="n">
        <v>1276</v>
      </c>
      <c r="N1497" s="9" t="n">
        <v>1537138.130000001</v>
      </c>
      <c r="O1497" s="19" t="n">
        <v>100.387808908046</v>
      </c>
      <c r="P1497" s="5" t="inlineStr">
        <is>
          <t>03 - RJ + ES + MG</t>
        </is>
      </c>
      <c r="Q1497" s="5" t="inlineStr">
        <is>
          <t>LARISSA PADILHA</t>
        </is>
      </c>
      <c r="R1497" s="5" t="inlineStr"/>
      <c r="S1497" s="5" t="inlineStr">
        <is>
          <t>42.149.466 LARISSA DA SILVA PADILHA - ME</t>
        </is>
      </c>
      <c r="T1497" s="5" t="inlineStr">
        <is>
          <t>ZV - NAO APLICAVEL</t>
        </is>
      </c>
      <c r="U1497" s="5" t="inlineStr"/>
      <c r="V1497" s="5" t="inlineStr">
        <is>
          <t>sem venda</t>
        </is>
      </c>
      <c r="W1497" s="5" t="inlineStr">
        <is>
          <t>REGIÕES/GRUPOS</t>
        </is>
      </c>
    </row>
    <row r="1498">
      <c r="A1498" s="20" t="n">
        <v>0</v>
      </c>
      <c r="B1498" s="21" t="inlineStr">
        <is>
          <t>ROXO</t>
        </is>
      </c>
      <c r="C1498" s="9" t="n">
        <v>2520</v>
      </c>
      <c r="D1498" s="9" t="n">
        <v>0</v>
      </c>
      <c r="E1498" s="9" t="n">
        <v>2520</v>
      </c>
      <c r="F1498" s="6" t="n">
        <v>0</v>
      </c>
      <c r="G1498" s="5" t="inlineStr">
        <is>
          <t>SEM GRUPO</t>
        </is>
      </c>
      <c r="H1498" s="5" t="inlineStr">
        <is>
          <t>SP</t>
        </is>
      </c>
      <c r="I1498" s="5" t="n">
        <v>1276</v>
      </c>
      <c r="J1498" s="5" t="inlineStr">
        <is>
          <t>Mapear + Prospectar</t>
        </is>
      </c>
      <c r="K1498" s="5" t="inlineStr">
        <is>
          <t>SEM REDE</t>
        </is>
      </c>
      <c r="L1498" s="5" t="inlineStr">
        <is>
          <t>SP</t>
        </is>
      </c>
      <c r="M1498" s="5" t="n">
        <v>1276</v>
      </c>
      <c r="N1498" s="9" t="n">
        <v>1537138.130000001</v>
      </c>
      <c r="O1498" s="19" t="n">
        <v>100.387808908046</v>
      </c>
      <c r="P1498" s="5" t="inlineStr">
        <is>
          <t>03 - SP INTERIOR</t>
        </is>
      </c>
      <c r="Q1498" s="5" t="inlineStr">
        <is>
          <t>LARISSA PADILHA</t>
        </is>
      </c>
      <c r="R1498" s="5" t="inlineStr"/>
      <c r="S1498" s="5" t="inlineStr">
        <is>
          <t>42.149.466 LARISSA DA SILVA PADILHA - ME</t>
        </is>
      </c>
      <c r="T1498" s="5" t="inlineStr">
        <is>
          <t>ZV - NAO APLICAVEL</t>
        </is>
      </c>
      <c r="U1498" s="5" t="inlineStr"/>
      <c r="V1498" s="5" t="inlineStr">
        <is>
          <t>sem venda</t>
        </is>
      </c>
      <c r="W1498" s="5" t="inlineStr">
        <is>
          <t>REGIÕES/GRUPOS</t>
        </is>
      </c>
    </row>
    <row r="1499">
      <c r="A1499" s="20" t="n">
        <v>0</v>
      </c>
      <c r="B1499" s="21" t="inlineStr">
        <is>
          <t>ROXO</t>
        </is>
      </c>
      <c r="C1499" s="9" t="n">
        <v>10706.89655172414</v>
      </c>
      <c r="D1499" s="9" t="n">
        <v>0</v>
      </c>
      <c r="E1499" s="9" t="n">
        <v>10706.89655172414</v>
      </c>
      <c r="F1499" s="6" t="n">
        <v>0</v>
      </c>
      <c r="G1499" s="5" t="inlineStr">
        <is>
          <t>FITLAND</t>
        </is>
      </c>
      <c r="H1499" s="5" t="inlineStr"/>
      <c r="I1499" s="5" t="n">
        <v>58</v>
      </c>
      <c r="J1499" s="5" t="inlineStr">
        <is>
          <t>Mapear + Prospectar</t>
        </is>
      </c>
      <c r="K1499" s="5" t="inlineStr">
        <is>
          <t>FITLAND</t>
        </is>
      </c>
      <c r="L1499" s="5" t="inlineStr"/>
      <c r="M1499" s="5" t="n">
        <v>58</v>
      </c>
      <c r="N1499" s="9" t="n">
        <v>140195.48</v>
      </c>
      <c r="O1499" s="19" t="n">
        <v>201.4302873563219</v>
      </c>
      <c r="P1499" s="5" t="inlineStr">
        <is>
          <t>03 - NACIONAL</t>
        </is>
      </c>
      <c r="Q1499" s="5" t="inlineStr">
        <is>
          <t>JULIO GADRET</t>
        </is>
      </c>
      <c r="R1499" s="5" t="inlineStr"/>
      <c r="S1499" s="5" t="inlineStr">
        <is>
          <t>ZR - NAO APLICAVEL</t>
        </is>
      </c>
      <c r="T1499" s="5" t="inlineStr">
        <is>
          <t>ZV - NAO APLICAVEL</t>
        </is>
      </c>
      <c r="U1499" s="5" t="inlineStr"/>
      <c r="V1499" s="5" t="inlineStr">
        <is>
          <t>sem venda</t>
        </is>
      </c>
      <c r="W1499" s="5" t="inlineStr">
        <is>
          <t>REDES/GRUPOS</t>
        </is>
      </c>
    </row>
    <row r="1500">
      <c r="A1500" s="20" t="n">
        <v>0</v>
      </c>
      <c r="B1500" s="21" t="inlineStr">
        <is>
          <t>ROXO</t>
        </is>
      </c>
      <c r="C1500" s="9" t="n">
        <v>3933.333333333333</v>
      </c>
      <c r="D1500" s="9" t="n">
        <v>0</v>
      </c>
      <c r="E1500" s="9" t="n">
        <v>3933.333333333333</v>
      </c>
      <c r="F1500" s="6" t="n">
        <v>0</v>
      </c>
      <c r="G1500" s="5" t="inlineStr">
        <is>
          <t>SEM GRUPO</t>
        </is>
      </c>
      <c r="H1500" s="5" t="inlineStr">
        <is>
          <t>SP</t>
        </is>
      </c>
      <c r="I1500" s="5" t="n">
        <v>1276</v>
      </c>
      <c r="J1500" s="5" t="inlineStr">
        <is>
          <t>Mapear + Prospectar</t>
        </is>
      </c>
      <c r="K1500" s="5" t="inlineStr">
        <is>
          <t>SEM REDE</t>
        </is>
      </c>
      <c r="L1500" s="5" t="inlineStr">
        <is>
          <t>SP</t>
        </is>
      </c>
      <c r="M1500" s="5" t="n">
        <v>1276</v>
      </c>
      <c r="N1500" s="9" t="n">
        <v>1537138.130000001</v>
      </c>
      <c r="O1500" s="19" t="n">
        <v>100.387808908046</v>
      </c>
      <c r="P1500" s="5" t="inlineStr">
        <is>
          <t>03 - SP CAPITAL</t>
        </is>
      </c>
      <c r="Q1500" s="5" t="inlineStr">
        <is>
          <t>LARISSA PADILHA</t>
        </is>
      </c>
      <c r="R1500" s="5" t="inlineStr"/>
      <c r="S1500" s="5" t="inlineStr">
        <is>
          <t>42.149.466 LARISSA DA SILVA PADILHA - ME</t>
        </is>
      </c>
      <c r="T1500" s="5" t="inlineStr">
        <is>
          <t>ZV - NAO APLICAVEL</t>
        </is>
      </c>
      <c r="U1500" s="5" t="inlineStr"/>
      <c r="V1500" s="5" t="inlineStr">
        <is>
          <t>sem venda</t>
        </is>
      </c>
      <c r="W1500" s="5" t="inlineStr">
        <is>
          <t>REGIÕES/GRUPOS</t>
        </is>
      </c>
    </row>
    <row r="1501">
      <c r="A1501" s="20" t="n">
        <v>0</v>
      </c>
      <c r="B1501" s="21" t="inlineStr">
        <is>
          <t>ROXO</t>
        </is>
      </c>
      <c r="C1501" s="9" t="n">
        <v>1553.191489361702</v>
      </c>
      <c r="D1501" s="9" t="n">
        <v>0</v>
      </c>
      <c r="E1501" s="9" t="n">
        <v>1553.191489361702</v>
      </c>
      <c r="F1501" s="6" t="n">
        <v>0</v>
      </c>
      <c r="G1501" s="5" t="inlineStr">
        <is>
          <t>SEM GRUPO</t>
        </is>
      </c>
      <c r="H1501" s="5" t="inlineStr">
        <is>
          <t>SC</t>
        </is>
      </c>
      <c r="I1501" s="5" t="n">
        <v>1276</v>
      </c>
      <c r="J1501" s="5" t="inlineStr">
        <is>
          <t>Mapear + Prospectar</t>
        </is>
      </c>
      <c r="K1501" s="5" t="inlineStr">
        <is>
          <t>SEM REDE</t>
        </is>
      </c>
      <c r="L1501" s="5" t="inlineStr">
        <is>
          <t>SC</t>
        </is>
      </c>
      <c r="M1501" s="5" t="n">
        <v>1276</v>
      </c>
      <c r="N1501" s="9" t="n">
        <v>1537138.130000001</v>
      </c>
      <c r="O1501" s="19" t="n">
        <v>100.387808908046</v>
      </c>
      <c r="P1501" s="5" t="inlineStr">
        <is>
          <t>03 - SUL</t>
        </is>
      </c>
      <c r="Q1501" s="5" t="inlineStr">
        <is>
          <t>HEMANUELE DITZEL (MANU)</t>
        </is>
      </c>
      <c r="R1501" s="5" t="inlineStr"/>
      <c r="S1501" s="5" t="inlineStr">
        <is>
          <t>ZR - NAO APLICAVEL</t>
        </is>
      </c>
      <c r="T1501" s="5" t="inlineStr">
        <is>
          <t>HEMANUELE ROSA DITZEL</t>
        </is>
      </c>
      <c r="U1501" s="5" t="inlineStr"/>
      <c r="V1501" s="5" t="inlineStr">
        <is>
          <t>sem venda</t>
        </is>
      </c>
      <c r="W1501" s="5" t="inlineStr">
        <is>
          <t>REGIÕES/GRUPOS</t>
        </is>
      </c>
    </row>
    <row r="1502">
      <c r="A1502" s="20" t="n">
        <v>0</v>
      </c>
      <c r="B1502" s="21" t="inlineStr">
        <is>
          <t>ROXO</t>
        </is>
      </c>
      <c r="C1502" s="9" t="n">
        <v>1600</v>
      </c>
      <c r="D1502" s="9" t="n">
        <v>0</v>
      </c>
      <c r="E1502" s="9" t="n">
        <v>1600</v>
      </c>
      <c r="F1502" s="6" t="n">
        <v>0</v>
      </c>
      <c r="G1502" s="5" t="inlineStr">
        <is>
          <t>SEM GRUPO</t>
        </is>
      </c>
      <c r="H1502" s="5" t="inlineStr">
        <is>
          <t>BA</t>
        </is>
      </c>
      <c r="I1502" s="5" t="n">
        <v>1276</v>
      </c>
      <c r="J1502" s="5" t="inlineStr">
        <is>
          <t>Mapear + Prospectar</t>
        </is>
      </c>
      <c r="K1502" s="5" t="inlineStr">
        <is>
          <t>SEM REDE</t>
        </is>
      </c>
      <c r="L1502" s="5" t="inlineStr">
        <is>
          <t>BA</t>
        </is>
      </c>
      <c r="M1502" s="5" t="n">
        <v>1276</v>
      </c>
      <c r="N1502" s="9" t="n">
        <v>1537138.130000001</v>
      </c>
      <c r="O1502" s="19" t="n">
        <v>100.387808908046</v>
      </c>
      <c r="P1502" s="5" t="inlineStr">
        <is>
          <t>03 - NORDESTE (SEM MA)</t>
        </is>
      </c>
      <c r="Q1502" s="5" t="inlineStr">
        <is>
          <t>LARISSA PADILHA</t>
        </is>
      </c>
      <c r="R1502" s="5" t="inlineStr"/>
      <c r="S1502" s="5" t="inlineStr">
        <is>
          <t>42.149.466 LARISSA DA SILVA PADILHA - ME</t>
        </is>
      </c>
      <c r="T1502" s="5" t="inlineStr">
        <is>
          <t>ZV - NAO APLICAVEL</t>
        </is>
      </c>
      <c r="U1502" s="5" t="inlineStr"/>
      <c r="V1502" s="5" t="inlineStr">
        <is>
          <t>sem venda</t>
        </is>
      </c>
      <c r="W1502" s="5" t="inlineStr">
        <is>
          <t>REGIÕES/GRUPOS</t>
        </is>
      </c>
    </row>
    <row r="1503">
      <c r="A1503" s="20" t="n">
        <v>0</v>
      </c>
      <c r="B1503" s="21" t="inlineStr">
        <is>
          <t>ROXO</t>
        </is>
      </c>
      <c r="C1503" s="9" t="n">
        <v>1582.758620689655</v>
      </c>
      <c r="D1503" s="9" t="n">
        <v>0</v>
      </c>
      <c r="E1503" s="9" t="n">
        <v>1582.758620689655</v>
      </c>
      <c r="F1503" s="6" t="n">
        <v>0</v>
      </c>
      <c r="G1503" s="5" t="inlineStr">
        <is>
          <t>SEM GRUPO</t>
        </is>
      </c>
      <c r="H1503" s="5" t="inlineStr">
        <is>
          <t>RS</t>
        </is>
      </c>
      <c r="I1503" s="5" t="n">
        <v>1276</v>
      </c>
      <c r="J1503" s="5" t="inlineStr">
        <is>
          <t>Mapear + Prospectar</t>
        </is>
      </c>
      <c r="K1503" s="5" t="inlineStr">
        <is>
          <t>SEM REDE</t>
        </is>
      </c>
      <c r="L1503" s="5" t="inlineStr">
        <is>
          <t>RS</t>
        </is>
      </c>
      <c r="M1503" s="5" t="n">
        <v>1276</v>
      </c>
      <c r="N1503" s="9" t="n">
        <v>1537138.130000001</v>
      </c>
      <c r="O1503" s="19" t="n">
        <v>100.387808908046</v>
      </c>
      <c r="P1503" s="5" t="inlineStr">
        <is>
          <t>03 - SUL</t>
        </is>
      </c>
      <c r="Q1503" s="5" t="inlineStr">
        <is>
          <t>HEMANUELE DITZEL (MANU)</t>
        </is>
      </c>
      <c r="R1503" s="5" t="inlineStr"/>
      <c r="S1503" s="5" t="inlineStr">
        <is>
          <t>ZR - NAO APLICAVEL</t>
        </is>
      </c>
      <c r="T1503" s="5" t="inlineStr">
        <is>
          <t>HEMANUELE ROSA DITZEL</t>
        </is>
      </c>
      <c r="U1503" s="5" t="inlineStr"/>
      <c r="V1503" s="5" t="inlineStr">
        <is>
          <t>sem venda</t>
        </is>
      </c>
      <c r="W1503" s="5" t="inlineStr">
        <is>
          <t>REGIÕES/GRUPOS</t>
        </is>
      </c>
    </row>
    <row r="1504">
      <c r="A1504" s="20" t="n">
        <v>0</v>
      </c>
      <c r="B1504" s="21" t="inlineStr">
        <is>
          <t>ROXO</t>
        </is>
      </c>
      <c r="C1504" s="9" t="n">
        <v>1711.764705882353</v>
      </c>
      <c r="D1504" s="9" t="n">
        <v>0</v>
      </c>
      <c r="E1504" s="9" t="n">
        <v>1711.764705882353</v>
      </c>
      <c r="F1504" s="6" t="n">
        <v>0</v>
      </c>
      <c r="G1504" s="5" t="inlineStr">
        <is>
          <t>SEM GRUPO</t>
        </is>
      </c>
      <c r="H1504" s="5" t="inlineStr">
        <is>
          <t>PR</t>
        </is>
      </c>
      <c r="I1504" s="5" t="n">
        <v>1276</v>
      </c>
      <c r="J1504" s="5" t="inlineStr">
        <is>
          <t>Mapear + Prospectar</t>
        </is>
      </c>
      <c r="K1504" s="5" t="inlineStr">
        <is>
          <t>SEM REDE</t>
        </is>
      </c>
      <c r="L1504" s="5" t="inlineStr">
        <is>
          <t>PR</t>
        </is>
      </c>
      <c r="M1504" s="5" t="n">
        <v>1276</v>
      </c>
      <c r="N1504" s="9" t="n">
        <v>1537138.130000001</v>
      </c>
      <c r="O1504" s="19" t="n">
        <v>100.387808908046</v>
      </c>
      <c r="P1504" s="5" t="inlineStr">
        <is>
          <t>03 - SUL</t>
        </is>
      </c>
      <c r="Q1504" s="5" t="inlineStr">
        <is>
          <t>HEMANUELE DITZEL (MANU)</t>
        </is>
      </c>
      <c r="R1504" s="5" t="inlineStr"/>
      <c r="S1504" s="5" t="inlineStr">
        <is>
          <t>ZR - NAO APLICAVEL</t>
        </is>
      </c>
      <c r="T1504" s="5" t="inlineStr">
        <is>
          <t>HEMANUELE ROSA DITZEL</t>
        </is>
      </c>
      <c r="U1504" s="5" t="inlineStr"/>
      <c r="V1504" s="5" t="inlineStr">
        <is>
          <t>sem venda</t>
        </is>
      </c>
      <c r="W1504" s="5" t="inlineStr">
        <is>
          <t>REGIÕES/GRUPOS</t>
        </is>
      </c>
    </row>
    <row r="1505">
      <c r="A1505" s="20" t="n">
        <v>0</v>
      </c>
      <c r="B1505" s="21" t="inlineStr">
        <is>
          <t>ROXO</t>
        </is>
      </c>
      <c r="C1505" s="9" t="n">
        <v>10706.89655172414</v>
      </c>
      <c r="D1505" s="9" t="n">
        <v>0</v>
      </c>
      <c r="E1505" s="9" t="n">
        <v>10706.89655172414</v>
      </c>
      <c r="F1505" s="6" t="n">
        <v>0</v>
      </c>
      <c r="G1505" s="5" t="inlineStr">
        <is>
          <t>FITLAND</t>
        </is>
      </c>
      <c r="H1505" s="5" t="inlineStr"/>
      <c r="I1505" s="5" t="n">
        <v>58</v>
      </c>
      <c r="J1505" s="5" t="inlineStr">
        <is>
          <t>Mapear + Prospectar</t>
        </is>
      </c>
      <c r="K1505" s="5" t="inlineStr">
        <is>
          <t>FITLAND</t>
        </is>
      </c>
      <c r="L1505" s="5" t="inlineStr"/>
      <c r="M1505" s="5" t="n">
        <v>58</v>
      </c>
      <c r="N1505" s="9" t="n">
        <v>140195.48</v>
      </c>
      <c r="O1505" s="19" t="n">
        <v>201.4302873563219</v>
      </c>
      <c r="P1505" s="5" t="inlineStr">
        <is>
          <t>03 - NACIONAL</t>
        </is>
      </c>
      <c r="Q1505" s="5" t="inlineStr">
        <is>
          <t>JULIO GADRET</t>
        </is>
      </c>
      <c r="R1505" s="5" t="inlineStr"/>
      <c r="S1505" s="5" t="inlineStr">
        <is>
          <t>LG REPRESENTACOES LTDA - EPP</t>
        </is>
      </c>
      <c r="T1505" s="5" t="inlineStr">
        <is>
          <t>ZV - NAO APLICAVEL</t>
        </is>
      </c>
      <c r="U1505" s="5" t="inlineStr"/>
      <c r="V1505" s="5" t="inlineStr">
        <is>
          <t>sem venda</t>
        </is>
      </c>
      <c r="W1505" s="5" t="inlineStr">
        <is>
          <t>REDES/GRUPOS</t>
        </is>
      </c>
    </row>
    <row r="1506">
      <c r="A1506" s="20" t="n">
        <v>0</v>
      </c>
      <c r="B1506" s="21" t="inlineStr">
        <is>
          <t>ROXO</t>
        </is>
      </c>
      <c r="C1506" s="9" t="n">
        <v>1553.191489361702</v>
      </c>
      <c r="D1506" s="9" t="n">
        <v>0</v>
      </c>
      <c r="E1506" s="9" t="n">
        <v>1553.191489361702</v>
      </c>
      <c r="F1506" s="6" t="n">
        <v>0</v>
      </c>
      <c r="G1506" s="5" t="inlineStr">
        <is>
          <t>SEM GRUPO</t>
        </is>
      </c>
      <c r="H1506" s="5" t="inlineStr">
        <is>
          <t>SC</t>
        </is>
      </c>
      <c r="I1506" s="5" t="n">
        <v>1276</v>
      </c>
      <c r="J1506" s="5" t="inlineStr">
        <is>
          <t>Mapear + Prospectar</t>
        </is>
      </c>
      <c r="K1506" s="5" t="inlineStr">
        <is>
          <t>SEM REDE</t>
        </is>
      </c>
      <c r="L1506" s="5" t="inlineStr">
        <is>
          <t>SC</t>
        </is>
      </c>
      <c r="M1506" s="5" t="n">
        <v>1276</v>
      </c>
      <c r="N1506" s="9" t="n">
        <v>1537138.130000001</v>
      </c>
      <c r="O1506" s="19" t="n">
        <v>100.387808908046</v>
      </c>
      <c r="P1506" s="5" t="inlineStr">
        <is>
          <t>03 - SUL</t>
        </is>
      </c>
      <c r="Q1506" s="5" t="inlineStr">
        <is>
          <t>HEMANUELE DITZEL (MANU)</t>
        </is>
      </c>
      <c r="R1506" s="5" t="inlineStr"/>
      <c r="S1506" s="5" t="inlineStr">
        <is>
          <t>ZR - NAO APLICAVEL</t>
        </is>
      </c>
      <c r="T1506" s="5" t="inlineStr">
        <is>
          <t>HEMANUELE ROSA DITZEL</t>
        </is>
      </c>
      <c r="U1506" s="5" t="inlineStr"/>
      <c r="V1506" s="5" t="inlineStr">
        <is>
          <t>sem venda</t>
        </is>
      </c>
      <c r="W1506" s="5" t="inlineStr">
        <is>
          <t>REGIÕES/GRUPOS</t>
        </is>
      </c>
    </row>
    <row r="1507">
      <c r="A1507" s="20" t="n">
        <v>0</v>
      </c>
      <c r="B1507" s="21" t="inlineStr">
        <is>
          <t>ROXO</t>
        </is>
      </c>
      <c r="C1507" s="9" t="n">
        <v>1553.191489361702</v>
      </c>
      <c r="D1507" s="9" t="n">
        <v>0</v>
      </c>
      <c r="E1507" s="9" t="n">
        <v>1553.191489361702</v>
      </c>
      <c r="F1507" s="6" t="n">
        <v>0</v>
      </c>
      <c r="G1507" s="5" t="inlineStr">
        <is>
          <t>SEM GRUPO</t>
        </is>
      </c>
      <c r="H1507" s="5" t="inlineStr">
        <is>
          <t>SC</t>
        </is>
      </c>
      <c r="I1507" s="5" t="n">
        <v>1276</v>
      </c>
      <c r="J1507" s="5" t="inlineStr">
        <is>
          <t>Mapear + Prospectar</t>
        </is>
      </c>
      <c r="K1507" s="5" t="inlineStr">
        <is>
          <t>SEM REDE</t>
        </is>
      </c>
      <c r="L1507" s="5" t="inlineStr">
        <is>
          <t>SC</t>
        </is>
      </c>
      <c r="M1507" s="5" t="n">
        <v>1276</v>
      </c>
      <c r="N1507" s="9" t="n">
        <v>1537138.130000001</v>
      </c>
      <c r="O1507" s="19" t="n">
        <v>100.387808908046</v>
      </c>
      <c r="P1507" s="5" t="inlineStr">
        <is>
          <t>03 - SUL</t>
        </is>
      </c>
      <c r="Q1507" s="5" t="inlineStr">
        <is>
          <t>HEMANUELE DITZEL (MANU)</t>
        </is>
      </c>
      <c r="R1507" s="5" t="inlineStr"/>
      <c r="S1507" s="5" t="inlineStr">
        <is>
          <t>ZR - NAO APLICAVEL</t>
        </is>
      </c>
      <c r="T1507" s="5" t="inlineStr">
        <is>
          <t>HEMANUELE ROSA DITZEL</t>
        </is>
      </c>
      <c r="U1507" s="5" t="inlineStr"/>
      <c r="V1507" s="5" t="inlineStr">
        <is>
          <t>sem venda</t>
        </is>
      </c>
      <c r="W1507" s="5" t="inlineStr">
        <is>
          <t>REGIÕES/GRUPOS</t>
        </is>
      </c>
    </row>
    <row r="1508">
      <c r="A1508" s="20" t="n">
        <v>0</v>
      </c>
      <c r="B1508" s="21" t="inlineStr">
        <is>
          <t>ROXO</t>
        </is>
      </c>
      <c r="C1508" s="9" t="n">
        <v>1200</v>
      </c>
      <c r="D1508" s="9" t="n">
        <v>0</v>
      </c>
      <c r="E1508" s="9" t="n">
        <v>1200</v>
      </c>
      <c r="F1508" s="6" t="n">
        <v>0</v>
      </c>
      <c r="G1508" s="5" t="inlineStr">
        <is>
          <t>SEM GRUPO</t>
        </is>
      </c>
      <c r="H1508" s="5" t="inlineStr">
        <is>
          <t>BA</t>
        </is>
      </c>
      <c r="I1508" s="5" t="n">
        <v>1276</v>
      </c>
      <c r="J1508" s="5" t="inlineStr">
        <is>
          <t>Mapear + Prospectar</t>
        </is>
      </c>
      <c r="K1508" s="5" t="inlineStr">
        <is>
          <t>SEM REDE</t>
        </is>
      </c>
      <c r="L1508" s="5" t="inlineStr">
        <is>
          <t>BA</t>
        </is>
      </c>
      <c r="M1508" s="5" t="n">
        <v>1276</v>
      </c>
      <c r="N1508" s="9" t="n">
        <v>1537138.130000001</v>
      </c>
      <c r="O1508" s="19" t="n">
        <v>100.387808908046</v>
      </c>
      <c r="P1508" s="5" t="inlineStr">
        <is>
          <t>03 - NORDESTE (SEM MA)</t>
        </is>
      </c>
      <c r="Q1508" s="5" t="inlineStr">
        <is>
          <t>LARISSA PADILHA</t>
        </is>
      </c>
      <c r="R1508" s="5" t="inlineStr"/>
      <c r="S1508" s="5" t="inlineStr">
        <is>
          <t>42.149.466 LARISSA DA SILVA PADILHA - ME</t>
        </is>
      </c>
      <c r="T1508" s="5" t="inlineStr">
        <is>
          <t>ZV - NAO APLICAVEL</t>
        </is>
      </c>
      <c r="U1508" s="5" t="inlineStr"/>
      <c r="V1508" s="5" t="inlineStr">
        <is>
          <t>sem venda</t>
        </is>
      </c>
      <c r="W1508" s="5" t="inlineStr">
        <is>
          <t>REGIÕES/GRUPOS</t>
        </is>
      </c>
    </row>
    <row r="1509">
      <c r="A1509" s="20" t="n">
        <v>0</v>
      </c>
      <c r="B1509" s="21" t="inlineStr">
        <is>
          <t>ROXO</t>
        </is>
      </c>
      <c r="C1509" s="9" t="n">
        <v>1440</v>
      </c>
      <c r="D1509" s="9" t="n">
        <v>0</v>
      </c>
      <c r="E1509" s="9" t="n">
        <v>1440</v>
      </c>
      <c r="F1509" s="6" t="n">
        <v>0</v>
      </c>
      <c r="G1509" s="5" t="inlineStr">
        <is>
          <t>SEM GRUPO</t>
        </is>
      </c>
      <c r="H1509" s="5" t="inlineStr">
        <is>
          <t>BA</t>
        </is>
      </c>
      <c r="I1509" s="5" t="n">
        <v>1276</v>
      </c>
      <c r="J1509" s="5" t="inlineStr">
        <is>
          <t>Mapear + Prospectar</t>
        </is>
      </c>
      <c r="K1509" s="5" t="inlineStr">
        <is>
          <t>SEM REDE</t>
        </is>
      </c>
      <c r="L1509" s="5" t="inlineStr">
        <is>
          <t>BA</t>
        </is>
      </c>
      <c r="M1509" s="5" t="n">
        <v>1276</v>
      </c>
      <c r="N1509" s="9" t="n">
        <v>1537138.130000001</v>
      </c>
      <c r="O1509" s="19" t="n">
        <v>100.387808908046</v>
      </c>
      <c r="P1509" s="5" t="inlineStr">
        <is>
          <t>03 - NORDESTE (SEM MA)</t>
        </is>
      </c>
      <c r="Q1509" s="5" t="inlineStr">
        <is>
          <t>LARISSA PADILHA</t>
        </is>
      </c>
      <c r="R1509" s="5" t="inlineStr"/>
      <c r="S1509" s="5" t="inlineStr">
        <is>
          <t>42.149.466 LARISSA DA SILVA PADILHA - ME</t>
        </is>
      </c>
      <c r="T1509" s="5" t="inlineStr">
        <is>
          <t>ZV - NAO APLICAVEL</t>
        </is>
      </c>
      <c r="U1509" s="5" t="inlineStr"/>
      <c r="V1509" s="5" t="inlineStr">
        <is>
          <t>sem venda</t>
        </is>
      </c>
      <c r="W1509" s="5" t="inlineStr">
        <is>
          <t>REGIÕES/GRUPOS</t>
        </is>
      </c>
    </row>
    <row r="1510">
      <c r="A1510" s="20" t="n">
        <v>0</v>
      </c>
      <c r="B1510" s="21" t="inlineStr">
        <is>
          <t>ROXO</t>
        </is>
      </c>
      <c r="C1510" s="9" t="n">
        <v>1440</v>
      </c>
      <c r="D1510" s="9" t="n">
        <v>0</v>
      </c>
      <c r="E1510" s="9" t="n">
        <v>1440</v>
      </c>
      <c r="F1510" s="6" t="n">
        <v>0</v>
      </c>
      <c r="G1510" s="5" t="inlineStr">
        <is>
          <t>SEM GRUPO</t>
        </is>
      </c>
      <c r="H1510" s="5" t="inlineStr">
        <is>
          <t>PB</t>
        </is>
      </c>
      <c r="I1510" s="5" t="n">
        <v>1276</v>
      </c>
      <c r="J1510" s="5" t="inlineStr">
        <is>
          <t>Mapear + Prospectar</t>
        </is>
      </c>
      <c r="K1510" s="5" t="inlineStr">
        <is>
          <t>SEM REDE</t>
        </is>
      </c>
      <c r="L1510" s="5" t="inlineStr">
        <is>
          <t>PB</t>
        </is>
      </c>
      <c r="M1510" s="5" t="n">
        <v>1276</v>
      </c>
      <c r="N1510" s="9" t="n">
        <v>1537138.130000001</v>
      </c>
      <c r="O1510" s="19" t="n">
        <v>100.387808908046</v>
      </c>
      <c r="P1510" s="5" t="inlineStr">
        <is>
          <t>03 - NORDESTE (SEM MA)</t>
        </is>
      </c>
      <c r="Q1510" s="5" t="inlineStr">
        <is>
          <t>LARISSA PADILHA</t>
        </is>
      </c>
      <c r="R1510" s="5" t="inlineStr"/>
      <c r="S1510" s="5" t="inlineStr">
        <is>
          <t>42.149.466 LARISSA DA SILVA PADILHA - ME</t>
        </is>
      </c>
      <c r="T1510" s="5" t="inlineStr">
        <is>
          <t>ZV - NAO APLICAVEL</t>
        </is>
      </c>
      <c r="U1510" s="5" t="inlineStr"/>
      <c r="V1510" s="5" t="inlineStr">
        <is>
          <t>sem venda</t>
        </is>
      </c>
      <c r="W1510" s="5" t="inlineStr">
        <is>
          <t>REGIÕES/GRUPOS</t>
        </is>
      </c>
    </row>
    <row r="1511">
      <c r="A1511" s="20" t="n">
        <v>0</v>
      </c>
      <c r="B1511" s="21" t="inlineStr">
        <is>
          <t>ROXO</t>
        </is>
      </c>
      <c r="C1511" s="9" t="n">
        <v>10875</v>
      </c>
      <c r="D1511" s="9" t="n">
        <v>0</v>
      </c>
      <c r="E1511" s="9" t="n">
        <v>10875</v>
      </c>
      <c r="F1511" s="6" t="n">
        <v>0</v>
      </c>
      <c r="G1511" s="5" t="inlineStr">
        <is>
          <t>CIA DA SAUDE</t>
        </is>
      </c>
      <c r="H1511" s="5" t="inlineStr"/>
      <c r="I1511" s="5" t="n">
        <v>72</v>
      </c>
      <c r="J1511" s="5" t="inlineStr">
        <is>
          <t>Mapear + Prospectar</t>
        </is>
      </c>
      <c r="K1511" s="5" t="inlineStr">
        <is>
          <t>CIA DA SAUDE</t>
        </is>
      </c>
      <c r="L1511" s="5" t="inlineStr"/>
      <c r="M1511" s="5" t="n">
        <v>72</v>
      </c>
      <c r="N1511" s="9" t="n">
        <v>35479.27</v>
      </c>
      <c r="O1511" s="19" t="n">
        <v>41.06396990740741</v>
      </c>
      <c r="P1511" s="5" t="inlineStr">
        <is>
          <t>03 - NACIONAL</t>
        </is>
      </c>
      <c r="Q1511" s="5" t="inlineStr">
        <is>
          <t>JULIO GADRET</t>
        </is>
      </c>
      <c r="R1511" s="5" t="inlineStr"/>
      <c r="S1511" s="5" t="inlineStr">
        <is>
          <t>LG REPRESENTACOES LTDA - EPP</t>
        </is>
      </c>
      <c r="T1511" s="5" t="inlineStr">
        <is>
          <t>ZV - NAO APLICAVEL</t>
        </is>
      </c>
      <c r="U1511" s="5" t="inlineStr"/>
      <c r="V1511" s="5" t="inlineStr">
        <is>
          <t>sem venda</t>
        </is>
      </c>
      <c r="W1511" s="5" t="inlineStr">
        <is>
          <t>REDES/GRUPOS</t>
        </is>
      </c>
    </row>
    <row r="1512">
      <c r="A1512" s="20" t="n">
        <v>0</v>
      </c>
      <c r="B1512" s="21" t="inlineStr">
        <is>
          <t>ROXO</t>
        </is>
      </c>
      <c r="C1512" s="9" t="n">
        <v>1613.793103448276</v>
      </c>
      <c r="D1512" s="9" t="n">
        <v>0</v>
      </c>
      <c r="E1512" s="9" t="n">
        <v>1613.793103448276</v>
      </c>
      <c r="F1512" s="6" t="n">
        <v>0</v>
      </c>
      <c r="G1512" s="5" t="inlineStr">
        <is>
          <t>SEM GRUPO</t>
        </is>
      </c>
      <c r="H1512" s="5" t="inlineStr">
        <is>
          <t>PR</t>
        </is>
      </c>
      <c r="I1512" s="5" t="n">
        <v>1276</v>
      </c>
      <c r="J1512" s="5" t="inlineStr">
        <is>
          <t>Mapear + Prospectar</t>
        </is>
      </c>
      <c r="K1512" s="5" t="inlineStr">
        <is>
          <t>SEM REDE</t>
        </is>
      </c>
      <c r="L1512" s="5" t="inlineStr">
        <is>
          <t>PR</t>
        </is>
      </c>
      <c r="M1512" s="5" t="n">
        <v>1276</v>
      </c>
      <c r="N1512" s="9" t="n">
        <v>1537138.130000001</v>
      </c>
      <c r="O1512" s="19" t="n">
        <v>100.387808908046</v>
      </c>
      <c r="P1512" s="5" t="inlineStr">
        <is>
          <t>03 - SUL</t>
        </is>
      </c>
      <c r="Q1512" s="5" t="inlineStr">
        <is>
          <t>HEMANUELE DITZEL (MANU)</t>
        </is>
      </c>
      <c r="R1512" s="5" t="inlineStr"/>
      <c r="S1512" s="5" t="inlineStr">
        <is>
          <t>ZR - NAO APLICAVEL</t>
        </is>
      </c>
      <c r="T1512" s="5" t="inlineStr">
        <is>
          <t>HEMANUELE ROSA DITZEL</t>
        </is>
      </c>
      <c r="U1512" s="5" t="inlineStr"/>
      <c r="V1512" s="5" t="inlineStr">
        <is>
          <t>sem venda</t>
        </is>
      </c>
      <c r="W1512" s="5" t="inlineStr">
        <is>
          <t>REGIÕES/GRUPOS</t>
        </is>
      </c>
    </row>
    <row r="1513">
      <c r="A1513" s="20" t="n">
        <v>0</v>
      </c>
      <c r="B1513" s="21" t="inlineStr">
        <is>
          <t>ROXO</t>
        </is>
      </c>
      <c r="C1513" s="9" t="n">
        <v>10706.89655172414</v>
      </c>
      <c r="D1513" s="9" t="n">
        <v>0</v>
      </c>
      <c r="E1513" s="9" t="n">
        <v>10706.89655172414</v>
      </c>
      <c r="F1513" s="6" t="n">
        <v>0</v>
      </c>
      <c r="G1513" s="5" t="inlineStr">
        <is>
          <t>FITLAND</t>
        </is>
      </c>
      <c r="H1513" s="5" t="inlineStr"/>
      <c r="I1513" s="5" t="n">
        <v>58</v>
      </c>
      <c r="J1513" s="5" t="inlineStr">
        <is>
          <t>Mapear + Prospectar</t>
        </is>
      </c>
      <c r="K1513" s="5" t="inlineStr">
        <is>
          <t>FITLAND</t>
        </is>
      </c>
      <c r="L1513" s="5" t="inlineStr"/>
      <c r="M1513" s="5" t="n">
        <v>58</v>
      </c>
      <c r="N1513" s="9" t="n">
        <v>140195.48</v>
      </c>
      <c r="O1513" s="19" t="n">
        <v>201.4302873563219</v>
      </c>
      <c r="P1513" s="5" t="inlineStr">
        <is>
          <t>03 - NACIONAL</t>
        </is>
      </c>
      <c r="Q1513" s="5" t="inlineStr">
        <is>
          <t>JULIO GADRET</t>
        </is>
      </c>
      <c r="R1513" s="5" t="inlineStr"/>
      <c r="S1513" s="5" t="inlineStr">
        <is>
          <t>ZR - NAO APLICAVEL</t>
        </is>
      </c>
      <c r="T1513" s="5" t="inlineStr">
        <is>
          <t>ZV - NAO APLICAVEL</t>
        </is>
      </c>
      <c r="U1513" s="5" t="inlineStr"/>
      <c r="V1513" s="5" t="inlineStr">
        <is>
          <t>sem venda</t>
        </is>
      </c>
      <c r="W1513" s="5" t="inlineStr">
        <is>
          <t>REDES/GRUPOS</t>
        </is>
      </c>
    </row>
    <row r="1514">
      <c r="A1514" s="20" t="n">
        <v>0</v>
      </c>
      <c r="B1514" s="21" t="inlineStr">
        <is>
          <t>ROXO</t>
        </is>
      </c>
      <c r="C1514" s="9" t="n">
        <v>2622.857142857143</v>
      </c>
      <c r="D1514" s="9" t="n">
        <v>0</v>
      </c>
      <c r="E1514" s="9" t="n">
        <v>2622.857142857143</v>
      </c>
      <c r="F1514" s="6" t="n">
        <v>0</v>
      </c>
      <c r="G1514" s="5" t="inlineStr">
        <is>
          <t>SEM GRUPO</t>
        </is>
      </c>
      <c r="H1514" s="5" t="inlineStr">
        <is>
          <t>SP</t>
        </is>
      </c>
      <c r="I1514" s="5" t="n">
        <v>1276</v>
      </c>
      <c r="J1514" s="5" t="inlineStr">
        <is>
          <t>Mapear + Prospectar</t>
        </is>
      </c>
      <c r="K1514" s="5" t="inlineStr">
        <is>
          <t>SEM REDE</t>
        </is>
      </c>
      <c r="L1514" s="5" t="inlineStr">
        <is>
          <t>SP</t>
        </is>
      </c>
      <c r="M1514" s="5" t="n">
        <v>1276</v>
      </c>
      <c r="N1514" s="9" t="n">
        <v>1537138.130000001</v>
      </c>
      <c r="O1514" s="19" t="n">
        <v>100.387808908046</v>
      </c>
      <c r="P1514" s="5" t="inlineStr">
        <is>
          <t>03 - SP INTERIOR</t>
        </is>
      </c>
      <c r="Q1514" s="5" t="inlineStr">
        <is>
          <t>LARISSA PADILHA</t>
        </is>
      </c>
      <c r="R1514" s="5" t="inlineStr"/>
      <c r="S1514" s="5" t="inlineStr">
        <is>
          <t>42.149.466 LARISSA DA SILVA PADILHA - ME</t>
        </is>
      </c>
      <c r="T1514" s="5" t="inlineStr">
        <is>
          <t>ZV - NAO APLICAVEL</t>
        </is>
      </c>
      <c r="U1514" s="5" t="inlineStr"/>
      <c r="V1514" s="5" t="inlineStr">
        <is>
          <t>sem venda</t>
        </is>
      </c>
      <c r="W1514" s="5" t="inlineStr">
        <is>
          <t>REGIÕES/GRUPOS</t>
        </is>
      </c>
    </row>
    <row r="1515">
      <c r="A1515" s="20" t="n">
        <v>0</v>
      </c>
      <c r="B1515" s="21" t="inlineStr">
        <is>
          <t>ROXO</t>
        </is>
      </c>
      <c r="C1515" s="9" t="n">
        <v>1513.953488372093</v>
      </c>
      <c r="D1515" s="9" t="n">
        <v>0</v>
      </c>
      <c r="E1515" s="9" t="n">
        <v>1513.953488372093</v>
      </c>
      <c r="F1515" s="6" t="n">
        <v>0</v>
      </c>
      <c r="G1515" s="5" t="inlineStr">
        <is>
          <t>SEM GRUPO</t>
        </is>
      </c>
      <c r="H1515" s="5" t="inlineStr">
        <is>
          <t>SC</t>
        </is>
      </c>
      <c r="I1515" s="5" t="n">
        <v>1276</v>
      </c>
      <c r="J1515" s="5" t="inlineStr">
        <is>
          <t>Mapear + Prospectar</t>
        </is>
      </c>
      <c r="K1515" s="5" t="inlineStr">
        <is>
          <t>SEM REDE</t>
        </is>
      </c>
      <c r="L1515" s="5" t="inlineStr">
        <is>
          <t>SC</t>
        </is>
      </c>
      <c r="M1515" s="5" t="n">
        <v>1276</v>
      </c>
      <c r="N1515" s="9" t="n">
        <v>1537138.130000001</v>
      </c>
      <c r="O1515" s="19" t="n">
        <v>100.387808908046</v>
      </c>
      <c r="P1515" s="5" t="inlineStr">
        <is>
          <t>03 - SUL</t>
        </is>
      </c>
      <c r="Q1515" s="5" t="inlineStr">
        <is>
          <t>HEMANUELE DITZEL (MANU)</t>
        </is>
      </c>
      <c r="R1515" s="5" t="inlineStr"/>
      <c r="S1515" s="5" t="inlineStr">
        <is>
          <t>ZR - NAO APLICAVEL</t>
        </is>
      </c>
      <c r="T1515" s="5" t="inlineStr">
        <is>
          <t>HEMANUELE ROSA DITZEL</t>
        </is>
      </c>
      <c r="U1515" s="5" t="inlineStr"/>
      <c r="V1515" s="5" t="inlineStr">
        <is>
          <t>sem venda</t>
        </is>
      </c>
      <c r="W1515" s="5" t="inlineStr">
        <is>
          <t>REGIÕES/GRUPOS</t>
        </is>
      </c>
    </row>
    <row r="1516">
      <c r="A1516" s="20" t="n">
        <v>0</v>
      </c>
      <c r="B1516" s="21" t="inlineStr">
        <is>
          <t>ROXO</t>
        </is>
      </c>
      <c r="C1516" s="9" t="n">
        <v>1371.428571428571</v>
      </c>
      <c r="D1516" s="9" t="n">
        <v>0</v>
      </c>
      <c r="E1516" s="9" t="n">
        <v>1371.428571428571</v>
      </c>
      <c r="F1516" s="6" t="n">
        <v>0</v>
      </c>
      <c r="G1516" s="5" t="inlineStr">
        <is>
          <t>SEM GRUPO</t>
        </is>
      </c>
      <c r="H1516" s="5" t="inlineStr">
        <is>
          <t>BA</t>
        </is>
      </c>
      <c r="I1516" s="5" t="n">
        <v>1276</v>
      </c>
      <c r="J1516" s="5" t="inlineStr">
        <is>
          <t>Mapear + Prospectar</t>
        </is>
      </c>
      <c r="K1516" s="5" t="inlineStr">
        <is>
          <t>SEM REDE</t>
        </is>
      </c>
      <c r="L1516" s="5" t="inlineStr">
        <is>
          <t>BA</t>
        </is>
      </c>
      <c r="M1516" s="5" t="n">
        <v>1276</v>
      </c>
      <c r="N1516" s="9" t="n">
        <v>1537138.130000001</v>
      </c>
      <c r="O1516" s="19" t="n">
        <v>100.387808908046</v>
      </c>
      <c r="P1516" s="5" t="inlineStr">
        <is>
          <t>03 - NORDESTE (SEM MA)</t>
        </is>
      </c>
      <c r="Q1516" s="5" t="inlineStr">
        <is>
          <t>LARISSA PADILHA</t>
        </is>
      </c>
      <c r="R1516" s="5" t="inlineStr"/>
      <c r="S1516" s="5" t="inlineStr">
        <is>
          <t>42.149.466 LARISSA DA SILVA PADILHA - ME</t>
        </is>
      </c>
      <c r="T1516" s="5" t="inlineStr">
        <is>
          <t>ZV - NAO APLICAVEL</t>
        </is>
      </c>
      <c r="U1516" s="5" t="inlineStr"/>
      <c r="V1516" s="5" t="inlineStr">
        <is>
          <t>sem venda</t>
        </is>
      </c>
      <c r="W1516" s="5" t="inlineStr">
        <is>
          <t>REGIÕES/GRUPOS</t>
        </is>
      </c>
    </row>
    <row r="1517">
      <c r="A1517" s="20" t="n">
        <v>0</v>
      </c>
      <c r="B1517" s="21" t="inlineStr">
        <is>
          <t>ROXO</t>
        </is>
      </c>
      <c r="C1517" s="9" t="n">
        <v>1553.191489361702</v>
      </c>
      <c r="D1517" s="9" t="n">
        <v>0</v>
      </c>
      <c r="E1517" s="9" t="n">
        <v>1553.191489361702</v>
      </c>
      <c r="F1517" s="6" t="n">
        <v>0</v>
      </c>
      <c r="G1517" s="5" t="inlineStr">
        <is>
          <t>SEM GRUPO</t>
        </is>
      </c>
      <c r="H1517" s="5" t="inlineStr">
        <is>
          <t>SC</t>
        </is>
      </c>
      <c r="I1517" s="5" t="n">
        <v>1276</v>
      </c>
      <c r="J1517" s="5" t="inlineStr">
        <is>
          <t>Mapear + Prospectar</t>
        </is>
      </c>
      <c r="K1517" s="5" t="inlineStr">
        <is>
          <t>SEM REDE</t>
        </is>
      </c>
      <c r="L1517" s="5" t="inlineStr">
        <is>
          <t>SC</t>
        </is>
      </c>
      <c r="M1517" s="5" t="n">
        <v>1276</v>
      </c>
      <c r="N1517" s="9" t="n">
        <v>1537138.130000001</v>
      </c>
      <c r="O1517" s="19" t="n">
        <v>100.387808908046</v>
      </c>
      <c r="P1517" s="5" t="inlineStr">
        <is>
          <t>03 - SUL</t>
        </is>
      </c>
      <c r="Q1517" s="5" t="inlineStr">
        <is>
          <t>HEMANUELE DITZEL (MANU)</t>
        </is>
      </c>
      <c r="R1517" s="5" t="inlineStr"/>
      <c r="S1517" s="5" t="inlineStr">
        <is>
          <t>ZR - NAO APLICAVEL</t>
        </is>
      </c>
      <c r="T1517" s="5" t="inlineStr">
        <is>
          <t>HEMANUELE ROSA DITZEL</t>
        </is>
      </c>
      <c r="U1517" s="5" t="inlineStr"/>
      <c r="V1517" s="5" t="inlineStr">
        <is>
          <t>sem venda</t>
        </is>
      </c>
      <c r="W1517" s="5" t="inlineStr">
        <is>
          <t>REGIÕES/GRUPOS</t>
        </is>
      </c>
    </row>
    <row r="1518">
      <c r="A1518" s="20" t="n">
        <v>0</v>
      </c>
      <c r="B1518" s="21" t="inlineStr">
        <is>
          <t>ROXO</t>
        </is>
      </c>
      <c r="C1518" s="9" t="n">
        <v>10706.89655172414</v>
      </c>
      <c r="D1518" s="9" t="n">
        <v>0</v>
      </c>
      <c r="E1518" s="9" t="n">
        <v>10706.89655172414</v>
      </c>
      <c r="F1518" s="6" t="n">
        <v>0</v>
      </c>
      <c r="G1518" s="5" t="inlineStr">
        <is>
          <t>FITLAND</t>
        </is>
      </c>
      <c r="H1518" s="5" t="inlineStr"/>
      <c r="I1518" s="5" t="n">
        <v>58</v>
      </c>
      <c r="J1518" s="5" t="inlineStr">
        <is>
          <t>Mapear + Prospectar</t>
        </is>
      </c>
      <c r="K1518" s="5" t="inlineStr">
        <is>
          <t>FITLAND</t>
        </is>
      </c>
      <c r="L1518" s="5" t="inlineStr"/>
      <c r="M1518" s="5" t="n">
        <v>58</v>
      </c>
      <c r="N1518" s="9" t="n">
        <v>140195.48</v>
      </c>
      <c r="O1518" s="19" t="n">
        <v>201.4302873563219</v>
      </c>
      <c r="P1518" s="5" t="inlineStr">
        <is>
          <t>03 - NACIONAL</t>
        </is>
      </c>
      <c r="Q1518" s="5" t="inlineStr">
        <is>
          <t>JULIO GADRET</t>
        </is>
      </c>
      <c r="R1518" s="5" t="inlineStr"/>
      <c r="S1518" s="5" t="inlineStr">
        <is>
          <t>ZR - NAO APLICAVEL</t>
        </is>
      </c>
      <c r="T1518" s="5" t="inlineStr">
        <is>
          <t>ZV - NAO APLICAVEL</t>
        </is>
      </c>
      <c r="U1518" s="5" t="inlineStr"/>
      <c r="V1518" s="5" t="inlineStr">
        <is>
          <t>sem venda</t>
        </is>
      </c>
      <c r="W1518" s="5" t="inlineStr">
        <is>
          <t>REDES/GRUPOS</t>
        </is>
      </c>
    </row>
    <row r="1519">
      <c r="A1519" s="20" t="n">
        <v>0</v>
      </c>
      <c r="B1519" s="21" t="inlineStr">
        <is>
          <t>ROXO</t>
        </is>
      </c>
      <c r="C1519" s="9" t="n">
        <v>1200</v>
      </c>
      <c r="D1519" s="9" t="n">
        <v>0</v>
      </c>
      <c r="E1519" s="9" t="n">
        <v>1200</v>
      </c>
      <c r="F1519" s="6" t="n">
        <v>0</v>
      </c>
      <c r="G1519" s="5" t="inlineStr">
        <is>
          <t>SEM GRUPO</t>
        </is>
      </c>
      <c r="H1519" s="5" t="inlineStr">
        <is>
          <t>DF</t>
        </is>
      </c>
      <c r="I1519" s="5" t="n">
        <v>1276</v>
      </c>
      <c r="J1519" s="5" t="inlineStr">
        <is>
          <t>Mapear + Prospectar</t>
        </is>
      </c>
      <c r="K1519" s="5" t="inlineStr">
        <is>
          <t>SEM REDE</t>
        </is>
      </c>
      <c r="L1519" s="5" t="inlineStr">
        <is>
          <t>DF</t>
        </is>
      </c>
      <c r="M1519" s="5" t="n">
        <v>1276</v>
      </c>
      <c r="N1519" s="9" t="n">
        <v>1537138.130000001</v>
      </c>
      <c r="O1519" s="19" t="n">
        <v>100.387808908046</v>
      </c>
      <c r="P1519" s="5" t="inlineStr">
        <is>
          <t>03 - CENTRO OESTE</t>
        </is>
      </c>
      <c r="Q1519" s="5" t="inlineStr">
        <is>
          <t>LARISSA PADILHA</t>
        </is>
      </c>
      <c r="R1519" s="5" t="inlineStr"/>
      <c r="S1519" s="5" t="inlineStr">
        <is>
          <t>42.149.466 LARISSA DA SILVA PADILHA - ME</t>
        </is>
      </c>
      <c r="T1519" s="5" t="inlineStr">
        <is>
          <t>ZV - NAO APLICAVEL</t>
        </is>
      </c>
      <c r="U1519" s="5" t="inlineStr"/>
      <c r="V1519" s="5" t="inlineStr">
        <is>
          <t>sem venda</t>
        </is>
      </c>
      <c r="W1519" s="5" t="inlineStr">
        <is>
          <t>REGIÕES/GRUPOS</t>
        </is>
      </c>
    </row>
    <row r="1520">
      <c r="A1520" s="20" t="n">
        <v>0</v>
      </c>
      <c r="B1520" s="21" t="inlineStr">
        <is>
          <t>ROXO</t>
        </is>
      </c>
      <c r="C1520" s="9" t="n">
        <v>10875</v>
      </c>
      <c r="D1520" s="9" t="n">
        <v>0</v>
      </c>
      <c r="E1520" s="9" t="n">
        <v>10875</v>
      </c>
      <c r="F1520" s="6" t="n">
        <v>0</v>
      </c>
      <c r="G1520" s="5" t="inlineStr">
        <is>
          <t>CIA DA SAUDE</t>
        </is>
      </c>
      <c r="H1520" s="5" t="inlineStr"/>
      <c r="I1520" s="5" t="n">
        <v>72</v>
      </c>
      <c r="J1520" s="5" t="inlineStr">
        <is>
          <t>Mapear + Prospectar</t>
        </is>
      </c>
      <c r="K1520" s="5" t="inlineStr">
        <is>
          <t>CIA DA SAUDE</t>
        </is>
      </c>
      <c r="L1520" s="5" t="inlineStr"/>
      <c r="M1520" s="5" t="n">
        <v>72</v>
      </c>
      <c r="N1520" s="9" t="n">
        <v>35479.27</v>
      </c>
      <c r="O1520" s="19" t="n">
        <v>41.06396990740741</v>
      </c>
      <c r="P1520" s="5" t="inlineStr">
        <is>
          <t>03 - NACIONAL</t>
        </is>
      </c>
      <c r="Q1520" s="5" t="inlineStr">
        <is>
          <t>JULIO GADRET</t>
        </is>
      </c>
      <c r="R1520" s="5" t="inlineStr"/>
      <c r="S1520" s="5" t="inlineStr">
        <is>
          <t>LG REPRESENTACOES LTDA - EPP</t>
        </is>
      </c>
      <c r="T1520" s="5" t="inlineStr">
        <is>
          <t>ZV - NAO APLICAVEL</t>
        </is>
      </c>
      <c r="U1520" s="5" t="inlineStr"/>
      <c r="V1520" s="5" t="inlineStr">
        <is>
          <t>sem venda</t>
        </is>
      </c>
      <c r="W1520" s="5" t="inlineStr">
        <is>
          <t>REDES/GRUPOS</t>
        </is>
      </c>
    </row>
    <row r="1521">
      <c r="A1521" s="20" t="n">
        <v>0</v>
      </c>
      <c r="B1521" s="21" t="inlineStr">
        <is>
          <t>ROXO</t>
        </is>
      </c>
      <c r="C1521" s="9" t="n">
        <v>10500</v>
      </c>
      <c r="D1521" s="9" t="n">
        <v>0</v>
      </c>
      <c r="E1521" s="9" t="n">
        <v>10500</v>
      </c>
      <c r="F1521" s="6" t="n">
        <v>0</v>
      </c>
      <c r="G1521" s="5" t="inlineStr">
        <is>
          <t>VIDA LEVE</t>
        </is>
      </c>
      <c r="H1521" s="5" t="inlineStr"/>
      <c r="I1521" s="5" t="n">
        <v>34</v>
      </c>
      <c r="J1521" s="5" t="inlineStr">
        <is>
          <t>Mapear + Prospectar</t>
        </is>
      </c>
      <c r="K1521" s="5" t="inlineStr">
        <is>
          <t>VIDA LEVE</t>
        </is>
      </c>
      <c r="L1521" s="5" t="inlineStr"/>
      <c r="M1521" s="5" t="n">
        <v>34</v>
      </c>
      <c r="N1521" s="9" t="n">
        <v>45735.59000000001</v>
      </c>
      <c r="O1521" s="19" t="n">
        <v>112.0970343137255</v>
      </c>
      <c r="P1521" s="5" t="inlineStr">
        <is>
          <t>03 - NACIONAL</t>
        </is>
      </c>
      <c r="Q1521" s="5" t="inlineStr">
        <is>
          <t>DAIANE STAVICKI</t>
        </is>
      </c>
      <c r="R1521" s="5" t="inlineStr"/>
      <c r="S1521" s="5" t="inlineStr">
        <is>
          <t>42.149.466 LARISSA DA SILVA PADILHA - ME</t>
        </is>
      </c>
      <c r="T1521" s="5" t="inlineStr">
        <is>
          <t>ZV - NAO APLICAVEL</t>
        </is>
      </c>
      <c r="U1521" s="5" t="inlineStr"/>
      <c r="V1521" s="5" t="inlineStr">
        <is>
          <t>sem venda</t>
        </is>
      </c>
      <c r="W1521" s="5" t="inlineStr">
        <is>
          <t>REDES/GRUPOS</t>
        </is>
      </c>
    </row>
    <row r="1522">
      <c r="A1522" s="20" t="n">
        <v>0</v>
      </c>
      <c r="B1522" s="21" t="inlineStr">
        <is>
          <t>ROXO</t>
        </is>
      </c>
      <c r="C1522" s="9" t="n">
        <v>1643.478260869565</v>
      </c>
      <c r="D1522" s="9" t="n">
        <v>0</v>
      </c>
      <c r="E1522" s="9" t="n">
        <v>1643.478260869565</v>
      </c>
      <c r="F1522" s="6" t="n">
        <v>0</v>
      </c>
      <c r="G1522" s="5" t="inlineStr">
        <is>
          <t>SEM GRUPO</t>
        </is>
      </c>
      <c r="H1522" s="5" t="inlineStr">
        <is>
          <t>SC</t>
        </is>
      </c>
      <c r="I1522" s="5" t="n">
        <v>1276</v>
      </c>
      <c r="J1522" s="5" t="inlineStr">
        <is>
          <t>Mapear + Prospectar</t>
        </is>
      </c>
      <c r="K1522" s="5" t="inlineStr">
        <is>
          <t>SEM REDE</t>
        </is>
      </c>
      <c r="L1522" s="5" t="inlineStr">
        <is>
          <t>SC</t>
        </is>
      </c>
      <c r="M1522" s="5" t="n">
        <v>1276</v>
      </c>
      <c r="N1522" s="9" t="n">
        <v>1537138.130000001</v>
      </c>
      <c r="O1522" s="19" t="n">
        <v>100.387808908046</v>
      </c>
      <c r="P1522" s="5" t="inlineStr">
        <is>
          <t>03 - SUL</t>
        </is>
      </c>
      <c r="Q1522" s="5" t="inlineStr">
        <is>
          <t>HEMANUELE DITZEL (MANU)</t>
        </is>
      </c>
      <c r="R1522" s="5" t="inlineStr"/>
      <c r="S1522" s="5" t="inlineStr">
        <is>
          <t>ZR - NAO APLICAVEL</t>
        </is>
      </c>
      <c r="T1522" s="5" t="inlineStr">
        <is>
          <t>HEMANUELE ROSA DITZEL</t>
        </is>
      </c>
      <c r="U1522" s="5" t="inlineStr"/>
      <c r="V1522" s="5" t="inlineStr">
        <is>
          <t>sem venda</t>
        </is>
      </c>
      <c r="W1522" s="5" t="inlineStr">
        <is>
          <t>REGIÕES/GRUPOS</t>
        </is>
      </c>
    </row>
    <row r="1523">
      <c r="A1523" s="20" t="n">
        <v>0</v>
      </c>
      <c r="B1523" s="21" t="inlineStr">
        <is>
          <t>ROXO</t>
        </is>
      </c>
      <c r="C1523" s="9" t="n">
        <v>10706.89655172414</v>
      </c>
      <c r="D1523" s="9" t="n">
        <v>0</v>
      </c>
      <c r="E1523" s="9" t="n">
        <v>10706.89655172414</v>
      </c>
      <c r="F1523" s="6" t="n">
        <v>0</v>
      </c>
      <c r="G1523" s="5" t="inlineStr">
        <is>
          <t>FITLAND</t>
        </is>
      </c>
      <c r="H1523" s="5" t="inlineStr"/>
      <c r="I1523" s="5" t="n">
        <v>58</v>
      </c>
      <c r="J1523" s="5" t="inlineStr">
        <is>
          <t>Mapear + Prospectar</t>
        </is>
      </c>
      <c r="K1523" s="5" t="inlineStr">
        <is>
          <t>FITLAND</t>
        </is>
      </c>
      <c r="L1523" s="5" t="inlineStr"/>
      <c r="M1523" s="5" t="n">
        <v>58</v>
      </c>
      <c r="N1523" s="9" t="n">
        <v>140195.48</v>
      </c>
      <c r="O1523" s="19" t="n">
        <v>201.4302873563219</v>
      </c>
      <c r="P1523" s="5" t="inlineStr">
        <is>
          <t>03 - NACIONAL</t>
        </is>
      </c>
      <c r="Q1523" s="5" t="inlineStr">
        <is>
          <t>JULIO GADRET</t>
        </is>
      </c>
      <c r="R1523" s="5" t="inlineStr"/>
      <c r="S1523" s="5" t="inlineStr">
        <is>
          <t>ZR - NAO APLICAVEL</t>
        </is>
      </c>
      <c r="T1523" s="5" t="inlineStr">
        <is>
          <t>ZV - NAO APLICAVEL</t>
        </is>
      </c>
      <c r="U1523" s="5" t="inlineStr"/>
      <c r="V1523" s="5" t="inlineStr">
        <is>
          <t>sem venda</t>
        </is>
      </c>
      <c r="W1523" s="5" t="inlineStr">
        <is>
          <t>REDES/GRUPOS</t>
        </is>
      </c>
    </row>
    <row r="1524">
      <c r="A1524" s="20" t="n">
        <v>0</v>
      </c>
      <c r="B1524" s="21" t="inlineStr">
        <is>
          <t>ROXO</t>
        </is>
      </c>
      <c r="C1524" s="9" t="n">
        <v>1800</v>
      </c>
      <c r="D1524" s="9" t="n">
        <v>0</v>
      </c>
      <c r="E1524" s="9" t="n">
        <v>1800</v>
      </c>
      <c r="F1524" s="6" t="n">
        <v>0</v>
      </c>
      <c r="G1524" s="5" t="inlineStr">
        <is>
          <t>SEM GRUPO</t>
        </is>
      </c>
      <c r="H1524" s="5" t="inlineStr">
        <is>
          <t>RN</t>
        </is>
      </c>
      <c r="I1524" s="5" t="n">
        <v>1276</v>
      </c>
      <c r="J1524" s="5" t="inlineStr">
        <is>
          <t>Mapear + Prospectar</t>
        </is>
      </c>
      <c r="K1524" s="5" t="inlineStr">
        <is>
          <t>SEM REDE</t>
        </is>
      </c>
      <c r="L1524" s="5" t="inlineStr">
        <is>
          <t>RN</t>
        </is>
      </c>
      <c r="M1524" s="5" t="n">
        <v>1276</v>
      </c>
      <c r="N1524" s="9" t="n">
        <v>1537138.130000001</v>
      </c>
      <c r="O1524" s="19" t="n">
        <v>100.387808908046</v>
      </c>
      <c r="P1524" s="5" t="inlineStr">
        <is>
          <t>03 - NORDESTE (SEM MA)</t>
        </is>
      </c>
      <c r="Q1524" s="5" t="inlineStr">
        <is>
          <t>LARISSA PADILHA</t>
        </is>
      </c>
      <c r="R1524" s="5" t="inlineStr"/>
      <c r="S1524" s="5" t="inlineStr">
        <is>
          <t>42.149.466 LARISSA DA SILVA PADILHA - ME</t>
        </is>
      </c>
      <c r="T1524" s="5" t="inlineStr">
        <is>
          <t>ZV - NAO APLICAVEL</t>
        </is>
      </c>
      <c r="U1524" s="5" t="inlineStr"/>
      <c r="V1524" s="5" t="inlineStr">
        <is>
          <t>sem venda</t>
        </is>
      </c>
      <c r="W1524" s="5" t="inlineStr">
        <is>
          <t>REGIÕES/GRUPOS</t>
        </is>
      </c>
    </row>
    <row r="1525">
      <c r="A1525" s="20" t="n">
        <v>0</v>
      </c>
      <c r="B1525" s="21" t="inlineStr">
        <is>
          <t>ROXO</t>
        </is>
      </c>
      <c r="C1525" s="9" t="n">
        <v>1553.191489361702</v>
      </c>
      <c r="D1525" s="9" t="n">
        <v>0</v>
      </c>
      <c r="E1525" s="9" t="n">
        <v>1553.191489361702</v>
      </c>
      <c r="F1525" s="6" t="n">
        <v>0</v>
      </c>
      <c r="G1525" s="5" t="inlineStr">
        <is>
          <t>SEM GRUPO</t>
        </is>
      </c>
      <c r="H1525" s="5" t="inlineStr">
        <is>
          <t>SC</t>
        </is>
      </c>
      <c r="I1525" s="5" t="n">
        <v>1276</v>
      </c>
      <c r="J1525" s="5" t="inlineStr">
        <is>
          <t>Mapear + Prospectar</t>
        </is>
      </c>
      <c r="K1525" s="5" t="inlineStr">
        <is>
          <t>SEM REDE</t>
        </is>
      </c>
      <c r="L1525" s="5" t="inlineStr">
        <is>
          <t>SC</t>
        </is>
      </c>
      <c r="M1525" s="5" t="n">
        <v>1276</v>
      </c>
      <c r="N1525" s="9" t="n">
        <v>1537138.130000001</v>
      </c>
      <c r="O1525" s="19" t="n">
        <v>100.387808908046</v>
      </c>
      <c r="P1525" s="5" t="inlineStr">
        <is>
          <t>03 - SUL</t>
        </is>
      </c>
      <c r="Q1525" s="5" t="inlineStr">
        <is>
          <t>HEMANUELE DITZEL (MANU)</t>
        </is>
      </c>
      <c r="R1525" s="5" t="inlineStr"/>
      <c r="S1525" s="5" t="inlineStr">
        <is>
          <t>ZR - NAO APLICAVEL</t>
        </is>
      </c>
      <c r="T1525" s="5" t="inlineStr">
        <is>
          <t>HEMANUELE ROSA DITZEL</t>
        </is>
      </c>
      <c r="U1525" s="5" t="inlineStr"/>
      <c r="V1525" s="5" t="inlineStr">
        <is>
          <t>sem venda</t>
        </is>
      </c>
      <c r="W1525" s="5" t="inlineStr">
        <is>
          <t>REGIÕES/GRUPOS</t>
        </is>
      </c>
    </row>
    <row r="1526">
      <c r="A1526" s="20" t="n">
        <v>0</v>
      </c>
      <c r="B1526" s="21" t="inlineStr">
        <is>
          <t>ROXO</t>
        </is>
      </c>
      <c r="C1526" s="9" t="n">
        <v>1371.428571428571</v>
      </c>
      <c r="D1526" s="9" t="n">
        <v>0</v>
      </c>
      <c r="E1526" s="9" t="n">
        <v>1371.428571428571</v>
      </c>
      <c r="F1526" s="6" t="n">
        <v>0</v>
      </c>
      <c r="G1526" s="5" t="inlineStr">
        <is>
          <t>SEM GRUPO</t>
        </is>
      </c>
      <c r="H1526" s="5" t="inlineStr">
        <is>
          <t>BA</t>
        </is>
      </c>
      <c r="I1526" s="5" t="n">
        <v>1276</v>
      </c>
      <c r="J1526" s="5" t="inlineStr">
        <is>
          <t>Mapear + Prospectar</t>
        </is>
      </c>
      <c r="K1526" s="5" t="inlineStr">
        <is>
          <t>SEM REDE</t>
        </is>
      </c>
      <c r="L1526" s="5" t="inlineStr">
        <is>
          <t>BA</t>
        </is>
      </c>
      <c r="M1526" s="5" t="n">
        <v>1276</v>
      </c>
      <c r="N1526" s="9" t="n">
        <v>1537138.130000001</v>
      </c>
      <c r="O1526" s="19" t="n">
        <v>100.387808908046</v>
      </c>
      <c r="P1526" s="5" t="inlineStr">
        <is>
          <t>03 - NORDESTE (SEM MA)</t>
        </is>
      </c>
      <c r="Q1526" s="5" t="inlineStr">
        <is>
          <t>LARISSA PADILHA</t>
        </is>
      </c>
      <c r="R1526" s="5" t="inlineStr"/>
      <c r="S1526" s="5" t="inlineStr">
        <is>
          <t>42.149.466 LARISSA DA SILVA PADILHA - ME</t>
        </is>
      </c>
      <c r="T1526" s="5" t="inlineStr">
        <is>
          <t>ZV - NAO APLICAVEL</t>
        </is>
      </c>
      <c r="U1526" s="5" t="inlineStr"/>
      <c r="V1526" s="5" t="inlineStr">
        <is>
          <t>sem venda</t>
        </is>
      </c>
      <c r="W1526" s="5" t="inlineStr">
        <is>
          <t>REGIÕES/GRUPOS</t>
        </is>
      </c>
    </row>
    <row r="1527">
      <c r="A1527" s="20" t="n">
        <v>0</v>
      </c>
      <c r="B1527" s="21" t="inlineStr">
        <is>
          <t>ROXO</t>
        </is>
      </c>
      <c r="C1527" s="9" t="n">
        <v>1553.191489361702</v>
      </c>
      <c r="D1527" s="9" t="n">
        <v>0</v>
      </c>
      <c r="E1527" s="9" t="n">
        <v>1553.191489361702</v>
      </c>
      <c r="F1527" s="6" t="n">
        <v>0</v>
      </c>
      <c r="G1527" s="5" t="inlineStr">
        <is>
          <t>SEM GRUPO</t>
        </is>
      </c>
      <c r="H1527" s="5" t="inlineStr">
        <is>
          <t>SC</t>
        </is>
      </c>
      <c r="I1527" s="5" t="n">
        <v>1276</v>
      </c>
      <c r="J1527" s="5" t="inlineStr">
        <is>
          <t>Mapear + Prospectar</t>
        </is>
      </c>
      <c r="K1527" s="5" t="inlineStr">
        <is>
          <t>SEM REDE</t>
        </is>
      </c>
      <c r="L1527" s="5" t="inlineStr">
        <is>
          <t>SC</t>
        </is>
      </c>
      <c r="M1527" s="5" t="n">
        <v>1276</v>
      </c>
      <c r="N1527" s="9" t="n">
        <v>1537138.130000001</v>
      </c>
      <c r="O1527" s="19" t="n">
        <v>100.387808908046</v>
      </c>
      <c r="P1527" s="5" t="inlineStr">
        <is>
          <t>03 - SUL</t>
        </is>
      </c>
      <c r="Q1527" s="5" t="inlineStr">
        <is>
          <t>HEMANUELE DITZEL (MANU)</t>
        </is>
      </c>
      <c r="R1527" s="5" t="inlineStr"/>
      <c r="S1527" s="5" t="inlineStr">
        <is>
          <t>ZR - NAO APLICAVEL</t>
        </is>
      </c>
      <c r="T1527" s="5" t="inlineStr">
        <is>
          <t>HEMANUELE ROSA DITZEL</t>
        </is>
      </c>
      <c r="U1527" s="5" t="inlineStr"/>
      <c r="V1527" s="5" t="inlineStr">
        <is>
          <t>sem venda</t>
        </is>
      </c>
      <c r="W1527" s="5" t="inlineStr">
        <is>
          <t>REGIÕES/GRUPOS</t>
        </is>
      </c>
    </row>
    <row r="1528">
      <c r="A1528" s="20" t="n">
        <v>0</v>
      </c>
      <c r="B1528" s="21" t="inlineStr">
        <is>
          <t>ROXO</t>
        </is>
      </c>
      <c r="C1528" s="9" t="n">
        <v>1028.571428571429</v>
      </c>
      <c r="D1528" s="9" t="n">
        <v>0</v>
      </c>
      <c r="E1528" s="9" t="n">
        <v>1028.571428571429</v>
      </c>
      <c r="F1528" s="6" t="n">
        <v>0</v>
      </c>
      <c r="G1528" s="5" t="inlineStr">
        <is>
          <t>SEM GRUPO</t>
        </is>
      </c>
      <c r="H1528" s="5" t="inlineStr">
        <is>
          <t>MG</t>
        </is>
      </c>
      <c r="I1528" s="5" t="n">
        <v>1276</v>
      </c>
      <c r="J1528" s="5" t="inlineStr">
        <is>
          <t>Mapear + Prospectar</t>
        </is>
      </c>
      <c r="K1528" s="5" t="inlineStr">
        <is>
          <t>SEM REDE</t>
        </is>
      </c>
      <c r="L1528" s="5" t="inlineStr">
        <is>
          <t>MG</t>
        </is>
      </c>
      <c r="M1528" s="5" t="n">
        <v>1276</v>
      </c>
      <c r="N1528" s="9" t="n">
        <v>1537138.130000001</v>
      </c>
      <c r="O1528" s="19" t="n">
        <v>100.387808908046</v>
      </c>
      <c r="P1528" s="5" t="inlineStr">
        <is>
          <t>03 - RJ + ES + MG</t>
        </is>
      </c>
      <c r="Q1528" s="5" t="inlineStr">
        <is>
          <t>LARISSA PADILHA</t>
        </is>
      </c>
      <c r="R1528" s="5" t="inlineStr"/>
      <c r="S1528" s="5" t="inlineStr">
        <is>
          <t>42.149.466 LARISSA DA SILVA PADILHA - ME</t>
        </is>
      </c>
      <c r="T1528" s="5" t="inlineStr">
        <is>
          <t>ZV - NAO APLICAVEL</t>
        </is>
      </c>
      <c r="U1528" s="5" t="inlineStr"/>
      <c r="V1528" s="5" t="inlineStr">
        <is>
          <t>sem venda</t>
        </is>
      </c>
      <c r="W1528" s="5" t="inlineStr">
        <is>
          <t>REGIÕES/GRUPOS</t>
        </is>
      </c>
    </row>
    <row r="1529">
      <c r="A1529" s="20" t="n">
        <v>0</v>
      </c>
      <c r="B1529" s="21" t="inlineStr">
        <is>
          <t>ROXO</t>
        </is>
      </c>
      <c r="C1529" s="9" t="n">
        <v>10875</v>
      </c>
      <c r="D1529" s="9" t="n">
        <v>0</v>
      </c>
      <c r="E1529" s="9" t="n">
        <v>10875</v>
      </c>
      <c r="F1529" s="6" t="n">
        <v>0</v>
      </c>
      <c r="G1529" s="5" t="inlineStr">
        <is>
          <t>CIA DA SAUDE</t>
        </is>
      </c>
      <c r="H1529" s="5" t="inlineStr"/>
      <c r="I1529" s="5" t="n">
        <v>72</v>
      </c>
      <c r="J1529" s="5" t="inlineStr">
        <is>
          <t>Mapear + Prospectar</t>
        </is>
      </c>
      <c r="K1529" s="5" t="inlineStr">
        <is>
          <t>CIA DA SAUDE</t>
        </is>
      </c>
      <c r="L1529" s="5" t="inlineStr"/>
      <c r="M1529" s="5" t="n">
        <v>72</v>
      </c>
      <c r="N1529" s="9" t="n">
        <v>35479.27</v>
      </c>
      <c r="O1529" s="19" t="n">
        <v>41.06396990740741</v>
      </c>
      <c r="P1529" s="5" t="inlineStr">
        <is>
          <t>03 - NACIONAL</t>
        </is>
      </c>
      <c r="Q1529" s="5" t="inlineStr">
        <is>
          <t>JULIO GADRET</t>
        </is>
      </c>
      <c r="R1529" s="5" t="inlineStr"/>
      <c r="S1529" s="5" t="inlineStr">
        <is>
          <t>LG REPRESENTACOES LTDA - EPP</t>
        </is>
      </c>
      <c r="T1529" s="5" t="inlineStr">
        <is>
          <t>ZV - NAO APLICAVEL</t>
        </is>
      </c>
      <c r="U1529" s="5" t="inlineStr"/>
      <c r="V1529" s="5" t="inlineStr">
        <is>
          <t>sem venda</t>
        </is>
      </c>
      <c r="W1529" s="5" t="inlineStr">
        <is>
          <t>REDES/GRUPOS</t>
        </is>
      </c>
    </row>
    <row r="1530">
      <c r="A1530" s="20" t="n">
        <v>0</v>
      </c>
      <c r="B1530" s="21" t="inlineStr">
        <is>
          <t>ROXO</t>
        </is>
      </c>
      <c r="C1530" s="9" t="n">
        <v>1800</v>
      </c>
      <c r="D1530" s="9" t="n">
        <v>0</v>
      </c>
      <c r="E1530" s="9" t="n">
        <v>1800</v>
      </c>
      <c r="F1530" s="6" t="n">
        <v>0</v>
      </c>
      <c r="G1530" s="5" t="inlineStr">
        <is>
          <t>SEM GRUPO</t>
        </is>
      </c>
      <c r="H1530" s="5" t="inlineStr">
        <is>
          <t>RJ</t>
        </is>
      </c>
      <c r="I1530" s="5" t="n">
        <v>1276</v>
      </c>
      <c r="J1530" s="5" t="inlineStr">
        <is>
          <t>Mapear + Prospectar</t>
        </is>
      </c>
      <c r="K1530" s="5" t="inlineStr">
        <is>
          <t>SEM REDE</t>
        </is>
      </c>
      <c r="L1530" s="5" t="inlineStr">
        <is>
          <t>RJ</t>
        </is>
      </c>
      <c r="M1530" s="5" t="n">
        <v>1276</v>
      </c>
      <c r="N1530" s="9" t="n">
        <v>1537138.130000001</v>
      </c>
      <c r="O1530" s="19" t="n">
        <v>100.387808908046</v>
      </c>
      <c r="P1530" s="5" t="inlineStr">
        <is>
          <t>03 - RJ + ES + MG</t>
        </is>
      </c>
      <c r="Q1530" s="5" t="inlineStr">
        <is>
          <t>LARISSA PADILHA</t>
        </is>
      </c>
      <c r="R1530" s="5" t="inlineStr"/>
      <c r="S1530" s="5" t="inlineStr">
        <is>
          <t>42.149.466 LARISSA DA SILVA PADILHA - ME</t>
        </is>
      </c>
      <c r="T1530" s="5" t="inlineStr">
        <is>
          <t>ZV - NAO APLICAVEL</t>
        </is>
      </c>
      <c r="U1530" s="5" t="inlineStr"/>
      <c r="V1530" s="5" t="inlineStr">
        <is>
          <t>sem venda</t>
        </is>
      </c>
      <c r="W1530" s="5" t="inlineStr">
        <is>
          <t>REGIÕES/GRUPOS</t>
        </is>
      </c>
    </row>
    <row r="1531">
      <c r="A1531" s="20" t="n">
        <v>0</v>
      </c>
      <c r="B1531" s="21" t="inlineStr">
        <is>
          <t>ROXO</t>
        </is>
      </c>
      <c r="C1531" s="9" t="n">
        <v>1200</v>
      </c>
      <c r="D1531" s="9" t="n">
        <v>0</v>
      </c>
      <c r="E1531" s="9" t="n">
        <v>1200</v>
      </c>
      <c r="F1531" s="6" t="n">
        <v>0</v>
      </c>
      <c r="G1531" s="5" t="inlineStr">
        <is>
          <t>SEM GRUPO</t>
        </is>
      </c>
      <c r="H1531" s="5" t="inlineStr">
        <is>
          <t>BA</t>
        </is>
      </c>
      <c r="I1531" s="5" t="n">
        <v>1276</v>
      </c>
      <c r="J1531" s="5" t="inlineStr">
        <is>
          <t>Mapear + Prospectar</t>
        </is>
      </c>
      <c r="K1531" s="5" t="inlineStr">
        <is>
          <t>SEM REDE</t>
        </is>
      </c>
      <c r="L1531" s="5" t="inlineStr">
        <is>
          <t>BA</t>
        </is>
      </c>
      <c r="M1531" s="5" t="n">
        <v>1276</v>
      </c>
      <c r="N1531" s="9" t="n">
        <v>1537138.130000001</v>
      </c>
      <c r="O1531" s="19" t="n">
        <v>100.387808908046</v>
      </c>
      <c r="P1531" s="5" t="inlineStr">
        <is>
          <t>03 - NORDESTE (SEM MA)</t>
        </is>
      </c>
      <c r="Q1531" s="5" t="inlineStr">
        <is>
          <t>LARISSA PADILHA</t>
        </is>
      </c>
      <c r="R1531" s="5" t="inlineStr"/>
      <c r="S1531" s="5" t="inlineStr">
        <is>
          <t>42.149.466 LARISSA DA SILVA PADILHA - ME</t>
        </is>
      </c>
      <c r="T1531" s="5" t="inlineStr">
        <is>
          <t>ZV - NAO APLICAVEL</t>
        </is>
      </c>
      <c r="U1531" s="5" t="inlineStr"/>
      <c r="V1531" s="5" t="inlineStr">
        <is>
          <t>sem venda</t>
        </is>
      </c>
      <c r="W1531" s="5" t="inlineStr">
        <is>
          <t>REGIÕES/GRUPOS</t>
        </is>
      </c>
    </row>
    <row r="1532">
      <c r="A1532" s="20" t="n">
        <v>0</v>
      </c>
      <c r="B1532" s="21" t="inlineStr">
        <is>
          <t>ROXO</t>
        </is>
      </c>
      <c r="C1532" s="9" t="n">
        <v>1613.793103448276</v>
      </c>
      <c r="D1532" s="9" t="n">
        <v>0</v>
      </c>
      <c r="E1532" s="9" t="n">
        <v>1613.793103448276</v>
      </c>
      <c r="F1532" s="6" t="n">
        <v>0</v>
      </c>
      <c r="G1532" s="5" t="inlineStr">
        <is>
          <t>SEM GRUPO</t>
        </is>
      </c>
      <c r="H1532" s="5" t="inlineStr">
        <is>
          <t>PR</t>
        </is>
      </c>
      <c r="I1532" s="5" t="n">
        <v>1276</v>
      </c>
      <c r="J1532" s="5" t="inlineStr">
        <is>
          <t>Mapear + Prospectar</t>
        </is>
      </c>
      <c r="K1532" s="5" t="inlineStr">
        <is>
          <t>SEM REDE</t>
        </is>
      </c>
      <c r="L1532" s="5" t="inlineStr">
        <is>
          <t>PR</t>
        </is>
      </c>
      <c r="M1532" s="5" t="n">
        <v>1276</v>
      </c>
      <c r="N1532" s="9" t="n">
        <v>1537138.130000001</v>
      </c>
      <c r="O1532" s="19" t="n">
        <v>100.387808908046</v>
      </c>
      <c r="P1532" s="5" t="inlineStr">
        <is>
          <t>03 - SUL</t>
        </is>
      </c>
      <c r="Q1532" s="5" t="inlineStr">
        <is>
          <t>HEMANUELE DITZEL (MANU)</t>
        </is>
      </c>
      <c r="R1532" s="5" t="inlineStr"/>
      <c r="S1532" s="5" t="inlineStr">
        <is>
          <t>ZR - NAO APLICAVEL</t>
        </is>
      </c>
      <c r="T1532" s="5" t="inlineStr">
        <is>
          <t>HEMANUELE ROSA DITZEL</t>
        </is>
      </c>
      <c r="U1532" s="5" t="inlineStr"/>
      <c r="V1532" s="5" t="inlineStr">
        <is>
          <t>sem venda</t>
        </is>
      </c>
      <c r="W1532" s="5" t="inlineStr">
        <is>
          <t>REGIÕES/GRUPOS</t>
        </is>
      </c>
    </row>
    <row r="1533">
      <c r="A1533" s="20" t="n">
        <v>0</v>
      </c>
      <c r="B1533" s="21" t="inlineStr">
        <is>
          <t>ROXO</t>
        </is>
      </c>
      <c r="C1533" s="9" t="n">
        <v>1542.857142857143</v>
      </c>
      <c r="D1533" s="9" t="n">
        <v>0</v>
      </c>
      <c r="E1533" s="9" t="n">
        <v>1542.857142857143</v>
      </c>
      <c r="F1533" s="6" t="n">
        <v>0</v>
      </c>
      <c r="G1533" s="5" t="inlineStr">
        <is>
          <t>SEM GRUPO</t>
        </is>
      </c>
      <c r="H1533" s="5" t="inlineStr">
        <is>
          <t>MT</t>
        </is>
      </c>
      <c r="I1533" s="5" t="n">
        <v>1276</v>
      </c>
      <c r="J1533" s="5" t="inlineStr">
        <is>
          <t>Mapear + Prospectar</t>
        </is>
      </c>
      <c r="K1533" s="5" t="inlineStr">
        <is>
          <t>SEM REDE</t>
        </is>
      </c>
      <c r="L1533" s="5" t="inlineStr">
        <is>
          <t>MT</t>
        </is>
      </c>
      <c r="M1533" s="5" t="n">
        <v>1276</v>
      </c>
      <c r="N1533" s="9" t="n">
        <v>1537138.130000001</v>
      </c>
      <c r="O1533" s="19" t="n">
        <v>100.387808908046</v>
      </c>
      <c r="P1533" s="5" t="inlineStr">
        <is>
          <t>03 - CENTRO OESTE</t>
        </is>
      </c>
      <c r="Q1533" s="5" t="inlineStr">
        <is>
          <t>LARISSA PADILHA</t>
        </is>
      </c>
      <c r="R1533" s="5" t="inlineStr"/>
      <c r="S1533" s="5" t="inlineStr">
        <is>
          <t>42.149.466 LARISSA DA SILVA PADILHA - ME</t>
        </is>
      </c>
      <c r="T1533" s="5" t="inlineStr">
        <is>
          <t>ZV - NAO APLICAVEL</t>
        </is>
      </c>
      <c r="U1533" s="5" t="inlineStr"/>
      <c r="V1533" s="5" t="inlineStr">
        <is>
          <t>sem venda</t>
        </is>
      </c>
      <c r="W1533" s="5" t="inlineStr">
        <is>
          <t>REGIÕES/GRUPOS</t>
        </is>
      </c>
    </row>
    <row r="1534">
      <c r="A1534" s="20" t="n">
        <v>0</v>
      </c>
      <c r="B1534" s="21" t="inlineStr">
        <is>
          <t>ROXO</t>
        </is>
      </c>
      <c r="C1534" s="9" t="n">
        <v>4500</v>
      </c>
      <c r="D1534" s="9" t="n">
        <v>0</v>
      </c>
      <c r="E1534" s="9" t="n">
        <v>4500</v>
      </c>
      <c r="F1534" s="6" t="n">
        <v>0</v>
      </c>
      <c r="G1534" s="5" t="inlineStr">
        <is>
          <t>SEM GRUPO</t>
        </is>
      </c>
      <c r="H1534" s="5" t="inlineStr">
        <is>
          <t>SP</t>
        </is>
      </c>
      <c r="I1534" s="5" t="n">
        <v>1276</v>
      </c>
      <c r="J1534" s="5" t="inlineStr">
        <is>
          <t>Mapear + Prospectar</t>
        </is>
      </c>
      <c r="K1534" s="5" t="inlineStr">
        <is>
          <t>SEM REDE</t>
        </is>
      </c>
      <c r="L1534" s="5" t="inlineStr">
        <is>
          <t>SP</t>
        </is>
      </c>
      <c r="M1534" s="5" t="n">
        <v>1276</v>
      </c>
      <c r="N1534" s="9" t="n">
        <v>1537138.130000001</v>
      </c>
      <c r="O1534" s="19" t="n">
        <v>100.387808908046</v>
      </c>
      <c r="P1534" s="5" t="inlineStr">
        <is>
          <t>03 - SP INTERIOR</t>
        </is>
      </c>
      <c r="Q1534" s="5" t="inlineStr">
        <is>
          <t>LARISSA PADILHA</t>
        </is>
      </c>
      <c r="R1534" s="5" t="inlineStr"/>
      <c r="S1534" s="5" t="inlineStr">
        <is>
          <t>42.149.466 LARISSA DA SILVA PADILHA - ME</t>
        </is>
      </c>
      <c r="T1534" s="5" t="inlineStr">
        <is>
          <t>ZV - NAO APLICAVEL</t>
        </is>
      </c>
      <c r="U1534" s="5" t="inlineStr"/>
      <c r="V1534" s="5" t="inlineStr">
        <is>
          <t>sem venda</t>
        </is>
      </c>
      <c r="W1534" s="5" t="inlineStr">
        <is>
          <t>REGIÕES/GRUPOS</t>
        </is>
      </c>
    </row>
    <row r="1535">
      <c r="A1535" s="20" t="n">
        <v>0</v>
      </c>
      <c r="B1535" s="21" t="inlineStr">
        <is>
          <t>ROXO</t>
        </is>
      </c>
      <c r="C1535" s="9" t="n">
        <v>1643.478260869565</v>
      </c>
      <c r="D1535" s="9" t="n">
        <v>0</v>
      </c>
      <c r="E1535" s="9" t="n">
        <v>1643.478260869565</v>
      </c>
      <c r="F1535" s="6" t="n">
        <v>0</v>
      </c>
      <c r="G1535" s="5" t="inlineStr">
        <is>
          <t>SEM GRUPO</t>
        </is>
      </c>
      <c r="H1535" s="5" t="inlineStr">
        <is>
          <t>SC</t>
        </is>
      </c>
      <c r="I1535" s="5" t="n">
        <v>1276</v>
      </c>
      <c r="J1535" s="5" t="inlineStr">
        <is>
          <t>Mapear + Prospectar</t>
        </is>
      </c>
      <c r="K1535" s="5" t="inlineStr">
        <is>
          <t>SEM REDE</t>
        </is>
      </c>
      <c r="L1535" s="5" t="inlineStr">
        <is>
          <t>SC</t>
        </is>
      </c>
      <c r="M1535" s="5" t="n">
        <v>1276</v>
      </c>
      <c r="N1535" s="9" t="n">
        <v>1537138.130000001</v>
      </c>
      <c r="O1535" s="19" t="n">
        <v>100.387808908046</v>
      </c>
      <c r="P1535" s="5" t="inlineStr">
        <is>
          <t>03 - SUL</t>
        </is>
      </c>
      <c r="Q1535" s="5" t="inlineStr">
        <is>
          <t>HEMANUELE DITZEL (MANU)</t>
        </is>
      </c>
      <c r="R1535" s="5" t="inlineStr"/>
      <c r="S1535" s="5" t="inlineStr">
        <is>
          <t>ZR - NAO APLICAVEL</t>
        </is>
      </c>
      <c r="T1535" s="5" t="inlineStr">
        <is>
          <t>HEMANUELE ROSA DITZEL</t>
        </is>
      </c>
      <c r="U1535" s="5" t="inlineStr"/>
      <c r="V1535" s="5" t="inlineStr">
        <is>
          <t>sem venda</t>
        </is>
      </c>
      <c r="W1535" s="5" t="inlineStr">
        <is>
          <t>REGIÕES/GRUPOS</t>
        </is>
      </c>
    </row>
    <row r="1536">
      <c r="A1536" s="20" t="n">
        <v>0</v>
      </c>
      <c r="B1536" s="21" t="inlineStr">
        <is>
          <t>ROXO</t>
        </is>
      </c>
      <c r="C1536" s="9" t="n">
        <v>1393.548387096774</v>
      </c>
      <c r="D1536" s="9" t="n">
        <v>0</v>
      </c>
      <c r="E1536" s="9" t="n">
        <v>1393.548387096774</v>
      </c>
      <c r="F1536" s="6" t="n">
        <v>0</v>
      </c>
      <c r="G1536" s="5" t="inlineStr">
        <is>
          <t>SEM GRUPO</t>
        </is>
      </c>
      <c r="H1536" s="5" t="inlineStr">
        <is>
          <t>RJ</t>
        </is>
      </c>
      <c r="I1536" s="5" t="n">
        <v>1276</v>
      </c>
      <c r="J1536" s="5" t="inlineStr">
        <is>
          <t>Mapear + Prospectar</t>
        </is>
      </c>
      <c r="K1536" s="5" t="inlineStr">
        <is>
          <t>SEM REDE</t>
        </is>
      </c>
      <c r="L1536" s="5" t="inlineStr">
        <is>
          <t>RJ</t>
        </is>
      </c>
      <c r="M1536" s="5" t="n">
        <v>1276</v>
      </c>
      <c r="N1536" s="9" t="n">
        <v>1537138.130000001</v>
      </c>
      <c r="O1536" s="19" t="n">
        <v>100.387808908046</v>
      </c>
      <c r="P1536" s="5" t="inlineStr">
        <is>
          <t>03 - RJ + ES + MG</t>
        </is>
      </c>
      <c r="Q1536" s="5" t="inlineStr">
        <is>
          <t>LARISSA PADILHA</t>
        </is>
      </c>
      <c r="R1536" s="5" t="inlineStr"/>
      <c r="S1536" s="5" t="inlineStr">
        <is>
          <t>42.149.466 LARISSA DA SILVA PADILHA - ME</t>
        </is>
      </c>
      <c r="T1536" s="5" t="inlineStr">
        <is>
          <t>ZV - NAO APLICAVEL</t>
        </is>
      </c>
      <c r="U1536" s="5" t="inlineStr"/>
      <c r="V1536" s="5" t="inlineStr">
        <is>
          <t>sem venda</t>
        </is>
      </c>
      <c r="W1536" s="5" t="inlineStr">
        <is>
          <t>REGIÕES/GRUPOS</t>
        </is>
      </c>
    </row>
    <row r="1537">
      <c r="A1537" s="20" t="n">
        <v>0</v>
      </c>
      <c r="B1537" s="21" t="inlineStr">
        <is>
          <t>ROXO</t>
        </is>
      </c>
      <c r="C1537" s="9" t="n">
        <v>8833.333333333334</v>
      </c>
      <c r="D1537" s="9" t="n">
        <v>0</v>
      </c>
      <c r="E1537" s="9" t="n">
        <v>8833.333333333334</v>
      </c>
      <c r="F1537" s="6" t="n">
        <v>0</v>
      </c>
      <c r="G1537" s="5" t="inlineStr">
        <is>
          <t>TUDO EM GRAOS / VGA</t>
        </is>
      </c>
      <c r="H1537" s="5" t="inlineStr"/>
      <c r="I1537" s="5" t="n">
        <v>9</v>
      </c>
      <c r="J1537" s="5" t="inlineStr">
        <is>
          <t>Mapear + Prospectar</t>
        </is>
      </c>
      <c r="K1537" s="5" t="inlineStr">
        <is>
          <t>TUDO EM GRAOS / VGA</t>
        </is>
      </c>
      <c r="L1537" s="5" t="inlineStr"/>
      <c r="M1537" s="5" t="n">
        <v>9</v>
      </c>
      <c r="N1537" s="9" t="n">
        <v>8579.27</v>
      </c>
      <c r="O1537" s="19" t="n">
        <v>79.43768518518519</v>
      </c>
      <c r="P1537" s="5" t="inlineStr">
        <is>
          <t>03 - NACIONAL</t>
        </is>
      </c>
      <c r="Q1537" s="5" t="inlineStr">
        <is>
          <t>DAIANE STAVICKI</t>
        </is>
      </c>
      <c r="R1537" s="5" t="inlineStr"/>
      <c r="S1537" s="5" t="inlineStr">
        <is>
          <t>ZR - NAO APLICAVEL</t>
        </is>
      </c>
      <c r="T1537" s="5" t="inlineStr">
        <is>
          <t>ZV - NAO APLICAVEL</t>
        </is>
      </c>
      <c r="U1537" s="5" t="inlineStr"/>
      <c r="V1537" s="5" t="inlineStr">
        <is>
          <t>sem venda</t>
        </is>
      </c>
      <c r="W1537" s="5" t="inlineStr">
        <is>
          <t>REDES/GRUPOS</t>
        </is>
      </c>
    </row>
    <row r="1538">
      <c r="A1538" s="20" t="n">
        <v>0</v>
      </c>
      <c r="B1538" s="21" t="inlineStr">
        <is>
          <t>ROXO</t>
        </is>
      </c>
      <c r="C1538" s="9" t="n">
        <v>1440</v>
      </c>
      <c r="D1538" s="9" t="n">
        <v>0</v>
      </c>
      <c r="E1538" s="9" t="n">
        <v>1440</v>
      </c>
      <c r="F1538" s="6" t="n">
        <v>0</v>
      </c>
      <c r="G1538" s="5" t="inlineStr">
        <is>
          <t>SEM GRUPO</t>
        </is>
      </c>
      <c r="H1538" s="5" t="inlineStr">
        <is>
          <t>MG</t>
        </is>
      </c>
      <c r="I1538" s="5" t="n">
        <v>1276</v>
      </c>
      <c r="J1538" s="5" t="inlineStr">
        <is>
          <t>Mapear + Prospectar</t>
        </is>
      </c>
      <c r="K1538" s="5" t="inlineStr">
        <is>
          <t>SEM REDE</t>
        </is>
      </c>
      <c r="L1538" s="5" t="inlineStr">
        <is>
          <t>MG</t>
        </is>
      </c>
      <c r="M1538" s="5" t="n">
        <v>1276</v>
      </c>
      <c r="N1538" s="9" t="n">
        <v>1537138.130000001</v>
      </c>
      <c r="O1538" s="19" t="n">
        <v>100.387808908046</v>
      </c>
      <c r="P1538" s="5" t="inlineStr">
        <is>
          <t>03 - RJ + ES + MG</t>
        </is>
      </c>
      <c r="Q1538" s="5" t="inlineStr">
        <is>
          <t>LARISSA PADILHA</t>
        </is>
      </c>
      <c r="R1538" s="5" t="inlineStr"/>
      <c r="S1538" s="5" t="inlineStr">
        <is>
          <t>42.149.466 LARISSA DA SILVA PADILHA - ME</t>
        </is>
      </c>
      <c r="T1538" s="5" t="inlineStr">
        <is>
          <t>ZV - NAO APLICAVEL</t>
        </is>
      </c>
      <c r="U1538" s="5" t="inlineStr"/>
      <c r="V1538" s="5" t="inlineStr">
        <is>
          <t>sem venda</t>
        </is>
      </c>
      <c r="W1538" s="5" t="inlineStr">
        <is>
          <t>REGIÕES/GRUPOS</t>
        </is>
      </c>
    </row>
    <row r="1539">
      <c r="A1539" s="20" t="n">
        <v>0</v>
      </c>
      <c r="B1539" s="21" t="inlineStr">
        <is>
          <t>ROXO</t>
        </is>
      </c>
      <c r="C1539" s="9" t="n">
        <v>1513.953488372093</v>
      </c>
      <c r="D1539" s="9" t="n">
        <v>0</v>
      </c>
      <c r="E1539" s="9" t="n">
        <v>1513.953488372093</v>
      </c>
      <c r="F1539" s="6" t="n">
        <v>0</v>
      </c>
      <c r="G1539" s="5" t="inlineStr">
        <is>
          <t>SEM GRUPO</t>
        </is>
      </c>
      <c r="H1539" s="5" t="inlineStr">
        <is>
          <t>SC</t>
        </is>
      </c>
      <c r="I1539" s="5" t="n">
        <v>1276</v>
      </c>
      <c r="J1539" s="5" t="inlineStr">
        <is>
          <t>Mapear + Prospectar</t>
        </is>
      </c>
      <c r="K1539" s="5" t="inlineStr">
        <is>
          <t>SEM REDE</t>
        </is>
      </c>
      <c r="L1539" s="5" t="inlineStr">
        <is>
          <t>SC</t>
        </is>
      </c>
      <c r="M1539" s="5" t="n">
        <v>1276</v>
      </c>
      <c r="N1539" s="9" t="n">
        <v>1537138.130000001</v>
      </c>
      <c r="O1539" s="19" t="n">
        <v>100.387808908046</v>
      </c>
      <c r="P1539" s="5" t="inlineStr">
        <is>
          <t>03 - SUL</t>
        </is>
      </c>
      <c r="Q1539" s="5" t="inlineStr">
        <is>
          <t>HEMANUELE DITZEL (MANU)</t>
        </is>
      </c>
      <c r="R1539" s="5" t="inlineStr"/>
      <c r="S1539" s="5" t="inlineStr">
        <is>
          <t>ZR - NAO APLICAVEL</t>
        </is>
      </c>
      <c r="T1539" s="5" t="inlineStr">
        <is>
          <t>ZV - NAO APLICAVEL</t>
        </is>
      </c>
      <c r="U1539" s="5" t="inlineStr"/>
      <c r="V1539" s="5" t="inlineStr">
        <is>
          <t>sem venda</t>
        </is>
      </c>
      <c r="W1539" s="5" t="inlineStr">
        <is>
          <t>REGIÕES/GRUPOS</t>
        </is>
      </c>
    </row>
    <row r="1540">
      <c r="A1540" s="20" t="n">
        <v>0</v>
      </c>
      <c r="B1540" s="21" t="inlineStr">
        <is>
          <t>ROXO</t>
        </is>
      </c>
      <c r="C1540" s="9" t="n">
        <v>10706.89655172414</v>
      </c>
      <c r="D1540" s="9" t="n">
        <v>0</v>
      </c>
      <c r="E1540" s="9" t="n">
        <v>10706.89655172414</v>
      </c>
      <c r="F1540" s="6" t="n">
        <v>0</v>
      </c>
      <c r="G1540" s="5" t="inlineStr">
        <is>
          <t>FITLAND</t>
        </is>
      </c>
      <c r="H1540" s="5" t="inlineStr"/>
      <c r="I1540" s="5" t="n">
        <v>58</v>
      </c>
      <c r="J1540" s="5" t="inlineStr">
        <is>
          <t>Mapear + Prospectar</t>
        </is>
      </c>
      <c r="K1540" s="5" t="inlineStr">
        <is>
          <t>FITLAND</t>
        </is>
      </c>
      <c r="L1540" s="5" t="inlineStr"/>
      <c r="M1540" s="5" t="n">
        <v>58</v>
      </c>
      <c r="N1540" s="9" t="n">
        <v>140195.48</v>
      </c>
      <c r="O1540" s="19" t="n">
        <v>201.4302873563219</v>
      </c>
      <c r="P1540" s="5" t="inlineStr">
        <is>
          <t>03 - NACIONAL</t>
        </is>
      </c>
      <c r="Q1540" s="5" t="inlineStr">
        <is>
          <t>JULIO GADRET</t>
        </is>
      </c>
      <c r="R1540" s="5" t="inlineStr"/>
      <c r="S1540" s="5" t="inlineStr">
        <is>
          <t>ZR - NAO APLICAVEL</t>
        </is>
      </c>
      <c r="T1540" s="5" t="inlineStr">
        <is>
          <t>ZV - NAO APLICAVEL</t>
        </is>
      </c>
      <c r="U1540" s="5" t="inlineStr"/>
      <c r="V1540" s="5" t="inlineStr">
        <is>
          <t>sem venda</t>
        </is>
      </c>
      <c r="W1540" s="5" t="inlineStr">
        <is>
          <t>REDES/GRUPOS</t>
        </is>
      </c>
    </row>
    <row r="1541">
      <c r="A1541" s="20" t="n">
        <v>0</v>
      </c>
      <c r="B1541" s="21" t="inlineStr">
        <is>
          <t>ROXO</t>
        </is>
      </c>
      <c r="C1541" s="9" t="n">
        <v>10706.89655172414</v>
      </c>
      <c r="D1541" s="9" t="n">
        <v>0</v>
      </c>
      <c r="E1541" s="9" t="n">
        <v>10706.89655172414</v>
      </c>
      <c r="F1541" s="6" t="n">
        <v>0</v>
      </c>
      <c r="G1541" s="5" t="inlineStr">
        <is>
          <t>FITLAND</t>
        </is>
      </c>
      <c r="H1541" s="5" t="inlineStr"/>
      <c r="I1541" s="5" t="n">
        <v>58</v>
      </c>
      <c r="J1541" s="5" t="inlineStr">
        <is>
          <t>Mapear + Prospectar</t>
        </is>
      </c>
      <c r="K1541" s="5" t="inlineStr">
        <is>
          <t>FITLAND</t>
        </is>
      </c>
      <c r="L1541" s="5" t="inlineStr"/>
      <c r="M1541" s="5" t="n">
        <v>58</v>
      </c>
      <c r="N1541" s="9" t="n">
        <v>140195.48</v>
      </c>
      <c r="O1541" s="19" t="n">
        <v>201.4302873563219</v>
      </c>
      <c r="P1541" s="5" t="inlineStr">
        <is>
          <t>03 - NACIONAL</t>
        </is>
      </c>
      <c r="Q1541" s="5" t="inlineStr">
        <is>
          <t>JULIO GADRET</t>
        </is>
      </c>
      <c r="R1541" s="5" t="inlineStr"/>
      <c r="S1541" s="5" t="inlineStr">
        <is>
          <t>ZR - NAO APLICAVEL</t>
        </is>
      </c>
      <c r="T1541" s="5" t="inlineStr">
        <is>
          <t>ZV - NAO APLICAVEL</t>
        </is>
      </c>
      <c r="U1541" s="5" t="inlineStr"/>
      <c r="V1541" s="5" t="inlineStr">
        <is>
          <t>sem venda</t>
        </is>
      </c>
      <c r="W1541" s="5" t="inlineStr">
        <is>
          <t>REDES/GRUPOS</t>
        </is>
      </c>
    </row>
    <row r="1542">
      <c r="A1542" s="20" t="n">
        <v>0</v>
      </c>
      <c r="B1542" s="21" t="inlineStr">
        <is>
          <t>ROXO</t>
        </is>
      </c>
      <c r="C1542" s="9" t="n">
        <v>1553.191489361702</v>
      </c>
      <c r="D1542" s="9" t="n">
        <v>0</v>
      </c>
      <c r="E1542" s="9" t="n">
        <v>1553.191489361702</v>
      </c>
      <c r="F1542" s="6" t="n">
        <v>0</v>
      </c>
      <c r="G1542" s="5" t="inlineStr">
        <is>
          <t>SEM GRUPO</t>
        </is>
      </c>
      <c r="H1542" s="5" t="inlineStr">
        <is>
          <t>SC</t>
        </is>
      </c>
      <c r="I1542" s="5" t="n">
        <v>1276</v>
      </c>
      <c r="J1542" s="5" t="inlineStr">
        <is>
          <t>Mapear + Prospectar</t>
        </is>
      </c>
      <c r="K1542" s="5" t="inlineStr">
        <is>
          <t>SEM REDE</t>
        </is>
      </c>
      <c r="L1542" s="5" t="inlineStr">
        <is>
          <t>SC</t>
        </is>
      </c>
      <c r="M1542" s="5" t="n">
        <v>1276</v>
      </c>
      <c r="N1542" s="9" t="n">
        <v>1537138.130000001</v>
      </c>
      <c r="O1542" s="19" t="n">
        <v>100.387808908046</v>
      </c>
      <c r="P1542" s="5" t="inlineStr">
        <is>
          <t>03 - SUL</t>
        </is>
      </c>
      <c r="Q1542" s="5" t="inlineStr">
        <is>
          <t>HEMANUELE DITZEL (MANU)</t>
        </is>
      </c>
      <c r="R1542" s="5" t="inlineStr"/>
      <c r="S1542" s="5" t="inlineStr">
        <is>
          <t>ZR - NAO APLICAVEL</t>
        </is>
      </c>
      <c r="T1542" s="5" t="inlineStr">
        <is>
          <t>HEMANUELE ROSA DITZEL</t>
        </is>
      </c>
      <c r="U1542" s="5" t="inlineStr"/>
      <c r="V1542" s="5" t="inlineStr">
        <is>
          <t>sem venda</t>
        </is>
      </c>
      <c r="W1542" s="5" t="inlineStr">
        <is>
          <t>REGIÕES/GRUPOS</t>
        </is>
      </c>
    </row>
    <row r="1543">
      <c r="A1543" s="20" t="n">
        <v>0</v>
      </c>
      <c r="B1543" s="21" t="inlineStr">
        <is>
          <t>ROXO</t>
        </is>
      </c>
      <c r="C1543" s="9" t="n">
        <v>1613.793103448276</v>
      </c>
      <c r="D1543" s="9" t="n">
        <v>0</v>
      </c>
      <c r="E1543" s="9" t="n">
        <v>1613.793103448276</v>
      </c>
      <c r="F1543" s="6" t="n">
        <v>0</v>
      </c>
      <c r="G1543" s="5" t="inlineStr">
        <is>
          <t>SEM GRUPO</t>
        </is>
      </c>
      <c r="H1543" s="5" t="inlineStr">
        <is>
          <t>PR</t>
        </is>
      </c>
      <c r="I1543" s="5" t="n">
        <v>1276</v>
      </c>
      <c r="J1543" s="5" t="inlineStr">
        <is>
          <t>Mapear + Prospectar</t>
        </is>
      </c>
      <c r="K1543" s="5" t="inlineStr">
        <is>
          <t>SEM REDE</t>
        </is>
      </c>
      <c r="L1543" s="5" t="inlineStr">
        <is>
          <t>PR</t>
        </is>
      </c>
      <c r="M1543" s="5" t="n">
        <v>1276</v>
      </c>
      <c r="N1543" s="9" t="n">
        <v>1537138.130000001</v>
      </c>
      <c r="O1543" s="19" t="n">
        <v>100.387808908046</v>
      </c>
      <c r="P1543" s="5" t="inlineStr">
        <is>
          <t>03 - SUL</t>
        </is>
      </c>
      <c r="Q1543" s="5" t="inlineStr">
        <is>
          <t>HEMANUELE DITZEL (MANU)</t>
        </is>
      </c>
      <c r="R1543" s="5" t="inlineStr"/>
      <c r="S1543" s="5" t="inlineStr">
        <is>
          <t>ZR - NAO APLICAVEL</t>
        </is>
      </c>
      <c r="T1543" s="5" t="inlineStr">
        <is>
          <t>HEMANUELE ROSA DITZEL</t>
        </is>
      </c>
      <c r="U1543" s="5" t="inlineStr"/>
      <c r="V1543" s="5" t="inlineStr">
        <is>
          <t>sem venda</t>
        </is>
      </c>
      <c r="W1543" s="5" t="inlineStr">
        <is>
          <t>REGIÕES/GRUPOS</t>
        </is>
      </c>
    </row>
    <row r="1544">
      <c r="A1544" s="20" t="n">
        <v>0</v>
      </c>
      <c r="B1544" s="21" t="inlineStr">
        <is>
          <t>ROXO</t>
        </is>
      </c>
      <c r="C1544" s="9" t="n">
        <v>10706.89655172414</v>
      </c>
      <c r="D1544" s="9" t="n">
        <v>0</v>
      </c>
      <c r="E1544" s="9" t="n">
        <v>10706.89655172414</v>
      </c>
      <c r="F1544" s="6" t="n">
        <v>0</v>
      </c>
      <c r="G1544" s="5" t="inlineStr">
        <is>
          <t>FITLAND</t>
        </is>
      </c>
      <c r="H1544" s="5" t="inlineStr"/>
      <c r="I1544" s="5" t="n">
        <v>58</v>
      </c>
      <c r="J1544" s="5" t="inlineStr">
        <is>
          <t>Mapear + Prospectar</t>
        </is>
      </c>
      <c r="K1544" s="5" t="inlineStr">
        <is>
          <t>FITLAND</t>
        </is>
      </c>
      <c r="L1544" s="5" t="inlineStr"/>
      <c r="M1544" s="5" t="n">
        <v>58</v>
      </c>
      <c r="N1544" s="9" t="n">
        <v>140195.48</v>
      </c>
      <c r="O1544" s="19" t="n">
        <v>201.4302873563219</v>
      </c>
      <c r="P1544" s="5" t="inlineStr">
        <is>
          <t>03 - NACIONAL</t>
        </is>
      </c>
      <c r="Q1544" s="5" t="inlineStr">
        <is>
          <t>JULIO GADRET</t>
        </is>
      </c>
      <c r="R1544" s="5" t="inlineStr"/>
      <c r="S1544" s="5" t="inlineStr">
        <is>
          <t>ZR - NAO APLICAVEL</t>
        </is>
      </c>
      <c r="T1544" s="5" t="inlineStr">
        <is>
          <t>ZV - NAO APLICAVEL</t>
        </is>
      </c>
      <c r="U1544" s="5" t="inlineStr"/>
      <c r="V1544" s="5" t="inlineStr">
        <is>
          <t>sem venda</t>
        </is>
      </c>
      <c r="W1544" s="5" t="inlineStr">
        <is>
          <t>REDES/GRUPOS</t>
        </is>
      </c>
    </row>
    <row r="1545">
      <c r="A1545" s="20" t="n">
        <v>0</v>
      </c>
      <c r="B1545" s="21" t="inlineStr">
        <is>
          <t>ROXO</t>
        </is>
      </c>
      <c r="C1545" s="9" t="n">
        <v>1565.217391304348</v>
      </c>
      <c r="D1545" s="9" t="n">
        <v>0</v>
      </c>
      <c r="E1545" s="9" t="n">
        <v>1565.217391304348</v>
      </c>
      <c r="F1545" s="6" t="n">
        <v>0</v>
      </c>
      <c r="G1545" s="5" t="inlineStr">
        <is>
          <t>SEM GRUPO</t>
        </is>
      </c>
      <c r="H1545" s="5" t="inlineStr">
        <is>
          <t>MG</t>
        </is>
      </c>
      <c r="I1545" s="5" t="n">
        <v>1276</v>
      </c>
      <c r="J1545" s="5" t="inlineStr">
        <is>
          <t>Mapear + Prospectar</t>
        </is>
      </c>
      <c r="K1545" s="5" t="inlineStr">
        <is>
          <t>SEM REDE</t>
        </is>
      </c>
      <c r="L1545" s="5" t="inlineStr">
        <is>
          <t>MG</t>
        </is>
      </c>
      <c r="M1545" s="5" t="n">
        <v>1276</v>
      </c>
      <c r="N1545" s="9" t="n">
        <v>1537138.130000001</v>
      </c>
      <c r="O1545" s="19" t="n">
        <v>100.387808908046</v>
      </c>
      <c r="P1545" s="5" t="inlineStr">
        <is>
          <t>03 - RJ + ES + MG</t>
        </is>
      </c>
      <c r="Q1545" s="5" t="inlineStr">
        <is>
          <t>LARISSA PADILHA</t>
        </is>
      </c>
      <c r="R1545" s="5" t="inlineStr"/>
      <c r="S1545" s="5" t="inlineStr">
        <is>
          <t>42.149.466 LARISSA DA SILVA PADILHA - ME</t>
        </is>
      </c>
      <c r="T1545" s="5" t="inlineStr">
        <is>
          <t>ZV - NAO APLICAVEL</t>
        </is>
      </c>
      <c r="U1545" s="5" t="inlineStr"/>
      <c r="V1545" s="5" t="inlineStr">
        <is>
          <t>sem venda</t>
        </is>
      </c>
      <c r="W1545" s="5" t="inlineStr">
        <is>
          <t>REGIÕES/GRUPOS</t>
        </is>
      </c>
    </row>
    <row r="1546">
      <c r="A1546" s="20" t="n">
        <v>0</v>
      </c>
      <c r="B1546" s="21" t="inlineStr">
        <is>
          <t>ROXO</t>
        </is>
      </c>
      <c r="C1546" s="9" t="n">
        <v>2442.857142857143</v>
      </c>
      <c r="D1546" s="9" t="n">
        <v>0</v>
      </c>
      <c r="E1546" s="9" t="n">
        <v>2442.857142857143</v>
      </c>
      <c r="F1546" s="6" t="n">
        <v>0</v>
      </c>
      <c r="G1546" s="5" t="inlineStr">
        <is>
          <t>SEM GRUPO</t>
        </is>
      </c>
      <c r="H1546" s="5" t="inlineStr">
        <is>
          <t>SP</t>
        </is>
      </c>
      <c r="I1546" s="5" t="n">
        <v>1276</v>
      </c>
      <c r="J1546" s="5" t="inlineStr">
        <is>
          <t>Mapear + Prospectar</t>
        </is>
      </c>
      <c r="K1546" s="5" t="inlineStr">
        <is>
          <t>SEM REDE</t>
        </is>
      </c>
      <c r="L1546" s="5" t="inlineStr">
        <is>
          <t>SP</t>
        </is>
      </c>
      <c r="M1546" s="5" t="n">
        <v>1276</v>
      </c>
      <c r="N1546" s="9" t="n">
        <v>1537138.130000001</v>
      </c>
      <c r="O1546" s="19" t="n">
        <v>100.387808908046</v>
      </c>
      <c r="P1546" s="5" t="inlineStr">
        <is>
          <t>03 - SP CAPITAL</t>
        </is>
      </c>
      <c r="Q1546" s="5" t="inlineStr">
        <is>
          <t>LARISSA PADILHA</t>
        </is>
      </c>
      <c r="R1546" s="5" t="inlineStr"/>
      <c r="S1546" s="5" t="inlineStr">
        <is>
          <t>42.149.466 LARISSA DA SILVA PADILHA - ME</t>
        </is>
      </c>
      <c r="T1546" s="5" t="inlineStr">
        <is>
          <t>ZV - NAO APLICAVEL</t>
        </is>
      </c>
      <c r="U1546" s="5" t="inlineStr"/>
      <c r="V1546" s="5" t="inlineStr">
        <is>
          <t>sem venda</t>
        </is>
      </c>
      <c r="W1546" s="5" t="inlineStr">
        <is>
          <t>REGIÕES/GRUPOS</t>
        </is>
      </c>
    </row>
    <row r="1547">
      <c r="A1547" s="20" t="n">
        <v>0</v>
      </c>
      <c r="B1547" s="21" t="inlineStr">
        <is>
          <t>ROXO</t>
        </is>
      </c>
      <c r="C1547" s="9" t="n">
        <v>3933.333333333333</v>
      </c>
      <c r="D1547" s="9" t="n">
        <v>0</v>
      </c>
      <c r="E1547" s="9" t="n">
        <v>3933.333333333333</v>
      </c>
      <c r="F1547" s="6" t="n">
        <v>0</v>
      </c>
      <c r="G1547" s="5" t="inlineStr">
        <is>
          <t>SEM GRUPO</t>
        </is>
      </c>
      <c r="H1547" s="5" t="inlineStr">
        <is>
          <t>SP</t>
        </is>
      </c>
      <c r="I1547" s="5" t="n">
        <v>1276</v>
      </c>
      <c r="J1547" s="5" t="inlineStr">
        <is>
          <t>Mapear + Prospectar</t>
        </is>
      </c>
      <c r="K1547" s="5" t="inlineStr">
        <is>
          <t>SEM REDE</t>
        </is>
      </c>
      <c r="L1547" s="5" t="inlineStr">
        <is>
          <t>SP</t>
        </is>
      </c>
      <c r="M1547" s="5" t="n">
        <v>1276</v>
      </c>
      <c r="N1547" s="9" t="n">
        <v>1537138.130000001</v>
      </c>
      <c r="O1547" s="19" t="n">
        <v>100.387808908046</v>
      </c>
      <c r="P1547" s="5" t="inlineStr">
        <is>
          <t>03 - SP CAPITAL</t>
        </is>
      </c>
      <c r="Q1547" s="5" t="inlineStr">
        <is>
          <t>LARISSA PADILHA</t>
        </is>
      </c>
      <c r="R1547" s="5" t="inlineStr"/>
      <c r="S1547" s="5" t="inlineStr">
        <is>
          <t>42.149.466 LARISSA DA SILVA PADILHA - ME</t>
        </is>
      </c>
      <c r="T1547" s="5" t="inlineStr">
        <is>
          <t>ZV - NAO APLICAVEL</t>
        </is>
      </c>
      <c r="U1547" s="5" t="inlineStr"/>
      <c r="V1547" s="5" t="inlineStr">
        <is>
          <t>sem venda</t>
        </is>
      </c>
      <c r="W1547" s="5" t="inlineStr">
        <is>
          <t>REGIÕES/GRUPOS</t>
        </is>
      </c>
    </row>
    <row r="1548">
      <c r="A1548" s="20" t="n">
        <v>0</v>
      </c>
      <c r="B1548" s="21" t="inlineStr">
        <is>
          <t>ROXO</t>
        </is>
      </c>
      <c r="C1548" s="9" t="n">
        <v>2950</v>
      </c>
      <c r="D1548" s="9" t="n">
        <v>0</v>
      </c>
      <c r="E1548" s="9" t="n">
        <v>2950</v>
      </c>
      <c r="F1548" s="6" t="n">
        <v>0</v>
      </c>
      <c r="G1548" s="5" t="inlineStr">
        <is>
          <t>SEM GRUPO</t>
        </is>
      </c>
      <c r="H1548" s="5" t="inlineStr">
        <is>
          <t>SP</t>
        </is>
      </c>
      <c r="I1548" s="5" t="n">
        <v>1276</v>
      </c>
      <c r="J1548" s="5" t="inlineStr">
        <is>
          <t>Mapear + Prospectar</t>
        </is>
      </c>
      <c r="K1548" s="5" t="inlineStr">
        <is>
          <t>SEM REDE</t>
        </is>
      </c>
      <c r="L1548" s="5" t="inlineStr">
        <is>
          <t>SP</t>
        </is>
      </c>
      <c r="M1548" s="5" t="n">
        <v>1276</v>
      </c>
      <c r="N1548" s="9" t="n">
        <v>1537138.130000001</v>
      </c>
      <c r="O1548" s="19" t="n">
        <v>100.387808908046</v>
      </c>
      <c r="P1548" s="5" t="inlineStr">
        <is>
          <t>03 - SP CAPITAL</t>
        </is>
      </c>
      <c r="Q1548" s="5" t="inlineStr">
        <is>
          <t>LARISSA PADILHA</t>
        </is>
      </c>
      <c r="R1548" s="5" t="inlineStr"/>
      <c r="S1548" s="5" t="inlineStr">
        <is>
          <t>42.149.466 LARISSA DA SILVA PADILHA - ME</t>
        </is>
      </c>
      <c r="T1548" s="5" t="inlineStr">
        <is>
          <t>ZV - NAO APLICAVEL</t>
        </is>
      </c>
      <c r="U1548" s="5" t="inlineStr"/>
      <c r="V1548" s="5" t="inlineStr">
        <is>
          <t>sem venda</t>
        </is>
      </c>
      <c r="W1548" s="5" t="inlineStr">
        <is>
          <t>REGIÕES/GRUPOS</t>
        </is>
      </c>
    </row>
    <row r="1549">
      <c r="A1549" s="20" t="n">
        <v>0</v>
      </c>
      <c r="B1549" s="21" t="inlineStr">
        <is>
          <t>ROXO</t>
        </is>
      </c>
      <c r="C1549" s="9" t="n">
        <v>1494.339622641509</v>
      </c>
      <c r="D1549" s="9" t="n">
        <v>0</v>
      </c>
      <c r="E1549" s="9" t="n">
        <v>1494.339622641509</v>
      </c>
      <c r="F1549" s="6" t="n">
        <v>0</v>
      </c>
      <c r="G1549" s="5" t="inlineStr">
        <is>
          <t>SEM GRUPO</t>
        </is>
      </c>
      <c r="H1549" s="5" t="inlineStr">
        <is>
          <t>GO</t>
        </is>
      </c>
      <c r="I1549" s="5" t="n">
        <v>1276</v>
      </c>
      <c r="J1549" s="5" t="inlineStr">
        <is>
          <t>Mapear + Prospectar</t>
        </is>
      </c>
      <c r="K1549" s="5" t="inlineStr">
        <is>
          <t>SEM REDE</t>
        </is>
      </c>
      <c r="L1549" s="5" t="inlineStr">
        <is>
          <t>GO</t>
        </is>
      </c>
      <c r="M1549" s="5" t="n">
        <v>1276</v>
      </c>
      <c r="N1549" s="9" t="n">
        <v>1537138.130000001</v>
      </c>
      <c r="O1549" s="19" t="n">
        <v>100.387808908046</v>
      </c>
      <c r="P1549" s="5" t="inlineStr">
        <is>
          <t>03 - CENTRO OESTE</t>
        </is>
      </c>
      <c r="Q1549" s="5" t="inlineStr">
        <is>
          <t>LARISSA PADILHA</t>
        </is>
      </c>
      <c r="R1549" s="5" t="inlineStr"/>
      <c r="S1549" s="5" t="inlineStr">
        <is>
          <t>ZR - NAO APLICAVEL</t>
        </is>
      </c>
      <c r="T1549" s="5" t="inlineStr">
        <is>
          <t>ZV - NAO APLICAVEL</t>
        </is>
      </c>
      <c r="U1549" s="5" t="inlineStr"/>
      <c r="V1549" s="5" t="inlineStr">
        <is>
          <t>sem venda</t>
        </is>
      </c>
      <c r="W1549" s="5" t="inlineStr">
        <is>
          <t>REGIÕES/GRUPOS</t>
        </is>
      </c>
    </row>
    <row r="1550">
      <c r="A1550" s="20" t="n">
        <v>0</v>
      </c>
      <c r="B1550" s="21" t="inlineStr">
        <is>
          <t>ROXO</t>
        </is>
      </c>
      <c r="C1550" s="9" t="n">
        <v>1613.793103448276</v>
      </c>
      <c r="D1550" s="9" t="n">
        <v>0</v>
      </c>
      <c r="E1550" s="9" t="n">
        <v>1613.793103448276</v>
      </c>
      <c r="F1550" s="6" t="n">
        <v>0</v>
      </c>
      <c r="G1550" s="5" t="inlineStr">
        <is>
          <t>SEM GRUPO</t>
        </is>
      </c>
      <c r="H1550" s="5" t="inlineStr">
        <is>
          <t>PR</t>
        </is>
      </c>
      <c r="I1550" s="5" t="n">
        <v>1276</v>
      </c>
      <c r="J1550" s="5" t="inlineStr">
        <is>
          <t>Mapear + Prospectar</t>
        </is>
      </c>
      <c r="K1550" s="5" t="inlineStr">
        <is>
          <t>SEM REDE</t>
        </is>
      </c>
      <c r="L1550" s="5" t="inlineStr">
        <is>
          <t>PR</t>
        </is>
      </c>
      <c r="M1550" s="5" t="n">
        <v>1276</v>
      </c>
      <c r="N1550" s="9" t="n">
        <v>1537138.130000001</v>
      </c>
      <c r="O1550" s="19" t="n">
        <v>100.387808908046</v>
      </c>
      <c r="P1550" s="5" t="inlineStr">
        <is>
          <t>03 - SUL</t>
        </is>
      </c>
      <c r="Q1550" s="5" t="inlineStr">
        <is>
          <t>HEMANUELE DITZEL (MANU)</t>
        </is>
      </c>
      <c r="R1550" s="5" t="inlineStr"/>
      <c r="S1550" s="5" t="inlineStr">
        <is>
          <t>ZR - NAO APLICAVEL</t>
        </is>
      </c>
      <c r="T1550" s="5" t="inlineStr">
        <is>
          <t>ZV - NAO APLICAVEL</t>
        </is>
      </c>
      <c r="U1550" s="5" t="inlineStr"/>
      <c r="V1550" s="5" t="inlineStr">
        <is>
          <t>sem venda</t>
        </is>
      </c>
      <c r="W1550" s="5" t="inlineStr">
        <is>
          <t>REGIÕES/GRUPOS</t>
        </is>
      </c>
    </row>
    <row r="1551">
      <c r="A1551" s="20" t="n">
        <v>0</v>
      </c>
      <c r="B1551" s="21" t="inlineStr">
        <is>
          <t>ROXO</t>
        </is>
      </c>
      <c r="C1551" s="9" t="n">
        <v>1711.764705882353</v>
      </c>
      <c r="D1551" s="9" t="n">
        <v>0</v>
      </c>
      <c r="E1551" s="9" t="n">
        <v>1711.764705882353</v>
      </c>
      <c r="F1551" s="6" t="n">
        <v>0</v>
      </c>
      <c r="G1551" s="5" t="inlineStr">
        <is>
          <t>SEM GRUPO</t>
        </is>
      </c>
      <c r="H1551" s="5" t="inlineStr">
        <is>
          <t>PR</t>
        </is>
      </c>
      <c r="I1551" s="5" t="n">
        <v>1276</v>
      </c>
      <c r="J1551" s="5" t="inlineStr">
        <is>
          <t>Mapear + Prospectar</t>
        </is>
      </c>
      <c r="K1551" s="5" t="inlineStr">
        <is>
          <t>SEM REDE</t>
        </is>
      </c>
      <c r="L1551" s="5" t="inlineStr">
        <is>
          <t>PR</t>
        </is>
      </c>
      <c r="M1551" s="5" t="n">
        <v>1276</v>
      </c>
      <c r="N1551" s="9" t="n">
        <v>1537138.130000001</v>
      </c>
      <c r="O1551" s="19" t="n">
        <v>100.387808908046</v>
      </c>
      <c r="P1551" s="5" t="inlineStr">
        <is>
          <t>03 - SUL</t>
        </is>
      </c>
      <c r="Q1551" s="5" t="inlineStr">
        <is>
          <t>HEMANUELE DITZEL (MANU)</t>
        </is>
      </c>
      <c r="R1551" s="5" t="inlineStr"/>
      <c r="S1551" s="5" t="inlineStr">
        <is>
          <t>ZR - NAO APLICAVEL</t>
        </is>
      </c>
      <c r="T1551" s="5" t="inlineStr">
        <is>
          <t>HEMANUELE ROSA DITZEL</t>
        </is>
      </c>
      <c r="U1551" s="5" t="inlineStr"/>
      <c r="V1551" s="5" t="inlineStr">
        <is>
          <t>sem venda</t>
        </is>
      </c>
      <c r="W1551" s="5" t="inlineStr">
        <is>
          <t>REGIÕES/GRUPOS</t>
        </is>
      </c>
    </row>
    <row r="1552">
      <c r="A1552" s="20" t="n">
        <v>0</v>
      </c>
      <c r="B1552" s="21" t="inlineStr">
        <is>
          <t>ROXO</t>
        </is>
      </c>
      <c r="C1552" s="9" t="n">
        <v>1613.793103448276</v>
      </c>
      <c r="D1552" s="9" t="n">
        <v>0</v>
      </c>
      <c r="E1552" s="9" t="n">
        <v>1613.793103448276</v>
      </c>
      <c r="F1552" s="6" t="n">
        <v>0</v>
      </c>
      <c r="G1552" s="5" t="inlineStr">
        <is>
          <t>SEM GRUPO</t>
        </is>
      </c>
      <c r="H1552" s="5" t="inlineStr">
        <is>
          <t>PR</t>
        </is>
      </c>
      <c r="I1552" s="5" t="n">
        <v>1276</v>
      </c>
      <c r="J1552" s="5" t="inlineStr">
        <is>
          <t>Mapear + Prospectar</t>
        </is>
      </c>
      <c r="K1552" s="5" t="inlineStr">
        <is>
          <t>SEM REDE</t>
        </is>
      </c>
      <c r="L1552" s="5" t="inlineStr">
        <is>
          <t>PR</t>
        </is>
      </c>
      <c r="M1552" s="5" t="n">
        <v>1276</v>
      </c>
      <c r="N1552" s="9" t="n">
        <v>1537138.130000001</v>
      </c>
      <c r="O1552" s="19" t="n">
        <v>100.387808908046</v>
      </c>
      <c r="P1552" s="5" t="inlineStr">
        <is>
          <t>03 - SUL</t>
        </is>
      </c>
      <c r="Q1552" s="5" t="inlineStr">
        <is>
          <t>HEMANUELE DITZEL (MANU)</t>
        </is>
      </c>
      <c r="R1552" s="5" t="inlineStr"/>
      <c r="S1552" s="5" t="inlineStr">
        <is>
          <t>ZR - NAO APLICAVEL</t>
        </is>
      </c>
      <c r="T1552" s="5" t="inlineStr">
        <is>
          <t>HEMANUELE ROSA DITZEL</t>
        </is>
      </c>
      <c r="U1552" s="5" t="inlineStr"/>
      <c r="V1552" s="5" t="inlineStr">
        <is>
          <t>sem venda</t>
        </is>
      </c>
      <c r="W1552" s="5" t="inlineStr">
        <is>
          <t>REGIÕES/GRUPOS</t>
        </is>
      </c>
    </row>
    <row r="1553">
      <c r="A1553" s="20" t="n">
        <v>0</v>
      </c>
      <c r="B1553" s="21" t="inlineStr">
        <is>
          <t>ROXO</t>
        </is>
      </c>
      <c r="C1553" s="9" t="n">
        <v>1575</v>
      </c>
      <c r="D1553" s="9" t="n">
        <v>0</v>
      </c>
      <c r="E1553" s="9" t="n">
        <v>1575</v>
      </c>
      <c r="F1553" s="6" t="n">
        <v>0</v>
      </c>
      <c r="G1553" s="5" t="inlineStr">
        <is>
          <t>SEM GRUPO</t>
        </is>
      </c>
      <c r="H1553" s="5" t="inlineStr">
        <is>
          <t>PR</t>
        </is>
      </c>
      <c r="I1553" s="5" t="n">
        <v>1276</v>
      </c>
      <c r="J1553" s="5" t="inlineStr">
        <is>
          <t>Mapear + Prospectar</t>
        </is>
      </c>
      <c r="K1553" s="5" t="inlineStr">
        <is>
          <t>SEM REDE</t>
        </is>
      </c>
      <c r="L1553" s="5" t="inlineStr">
        <is>
          <t>PR</t>
        </is>
      </c>
      <c r="M1553" s="5" t="n">
        <v>1276</v>
      </c>
      <c r="N1553" s="9" t="n">
        <v>1537138.130000001</v>
      </c>
      <c r="O1553" s="19" t="n">
        <v>100.387808908046</v>
      </c>
      <c r="P1553" s="5" t="inlineStr">
        <is>
          <t>03 - SUL</t>
        </is>
      </c>
      <c r="Q1553" s="5" t="inlineStr">
        <is>
          <t>HEMANUELE DITZEL (MANU)</t>
        </is>
      </c>
      <c r="R1553" s="5" t="inlineStr"/>
      <c r="S1553" s="5" t="inlineStr">
        <is>
          <t>ZR - NAO APLICAVEL</t>
        </is>
      </c>
      <c r="T1553" s="5" t="inlineStr">
        <is>
          <t>HEMANUELE ROSA DITZEL</t>
        </is>
      </c>
      <c r="U1553" s="5" t="inlineStr"/>
      <c r="V1553" s="5" t="inlineStr">
        <is>
          <t>sem venda</t>
        </is>
      </c>
      <c r="W1553" s="5" t="inlineStr">
        <is>
          <t>REGIÕES/GRUPOS</t>
        </is>
      </c>
    </row>
    <row r="1554">
      <c r="A1554" s="20" t="n">
        <v>0</v>
      </c>
      <c r="B1554" s="21" t="inlineStr">
        <is>
          <t>ROXO</t>
        </is>
      </c>
      <c r="C1554" s="9" t="n">
        <v>2700</v>
      </c>
      <c r="D1554" s="9" t="n">
        <v>0</v>
      </c>
      <c r="E1554" s="9" t="n">
        <v>2700</v>
      </c>
      <c r="F1554" s="6" t="n">
        <v>0</v>
      </c>
      <c r="G1554" s="5" t="inlineStr">
        <is>
          <t>SEM GRUPO</t>
        </is>
      </c>
      <c r="H1554" s="5" t="inlineStr">
        <is>
          <t>PR</t>
        </is>
      </c>
      <c r="I1554" s="5" t="n">
        <v>1276</v>
      </c>
      <c r="J1554" s="5" t="inlineStr">
        <is>
          <t>Mapear + Prospectar</t>
        </is>
      </c>
      <c r="K1554" s="5" t="inlineStr">
        <is>
          <t>SEM REDE</t>
        </is>
      </c>
      <c r="L1554" s="5" t="inlineStr">
        <is>
          <t>PR</t>
        </is>
      </c>
      <c r="M1554" s="5" t="n">
        <v>1276</v>
      </c>
      <c r="N1554" s="9" t="n">
        <v>1537138.130000001</v>
      </c>
      <c r="O1554" s="19" t="n">
        <v>100.387808908046</v>
      </c>
      <c r="P1554" s="5" t="inlineStr">
        <is>
          <t>03 - SUL</t>
        </is>
      </c>
      <c r="Q1554" s="5" t="inlineStr">
        <is>
          <t>HEMANUELE DITZEL (MANU)</t>
        </is>
      </c>
      <c r="R1554" s="5" t="inlineStr"/>
      <c r="S1554" s="5" t="inlineStr">
        <is>
          <t>ZR - NAO APLICAVEL</t>
        </is>
      </c>
      <c r="T1554" s="5" t="inlineStr">
        <is>
          <t>HEMANUELE ROSA DITZEL</t>
        </is>
      </c>
      <c r="U1554" s="5" t="inlineStr"/>
      <c r="V1554" s="5" t="inlineStr">
        <is>
          <t>sem venda</t>
        </is>
      </c>
      <c r="W1554" s="5" t="inlineStr">
        <is>
          <t>REGIÕES/GRUPOS</t>
        </is>
      </c>
    </row>
    <row r="1555">
      <c r="A1555" s="20" t="n">
        <v>0</v>
      </c>
      <c r="B1555" s="21" t="inlineStr">
        <is>
          <t>ROXO</t>
        </is>
      </c>
      <c r="C1555" s="9" t="n">
        <v>2700</v>
      </c>
      <c r="D1555" s="9" t="n">
        <v>0</v>
      </c>
      <c r="E1555" s="9" t="n">
        <v>2700</v>
      </c>
      <c r="F1555" s="6" t="n">
        <v>0</v>
      </c>
      <c r="G1555" s="5" t="inlineStr">
        <is>
          <t>SEM GRUPO</t>
        </is>
      </c>
      <c r="H1555" s="5" t="inlineStr">
        <is>
          <t>PR</t>
        </is>
      </c>
      <c r="I1555" s="5" t="n">
        <v>1276</v>
      </c>
      <c r="J1555" s="5" t="inlineStr">
        <is>
          <t>Mapear + Prospectar</t>
        </is>
      </c>
      <c r="K1555" s="5" t="inlineStr">
        <is>
          <t>SEM REDE</t>
        </is>
      </c>
      <c r="L1555" s="5" t="inlineStr">
        <is>
          <t>PR</t>
        </is>
      </c>
      <c r="M1555" s="5" t="n">
        <v>1276</v>
      </c>
      <c r="N1555" s="9" t="n">
        <v>1537138.130000001</v>
      </c>
      <c r="O1555" s="19" t="n">
        <v>100.387808908046</v>
      </c>
      <c r="P1555" s="5" t="inlineStr">
        <is>
          <t>03 - SUL</t>
        </is>
      </c>
      <c r="Q1555" s="5" t="inlineStr">
        <is>
          <t>HEMANUELE DITZEL (MANU)</t>
        </is>
      </c>
      <c r="R1555" s="5" t="inlineStr"/>
      <c r="S1555" s="5" t="inlineStr">
        <is>
          <t>ZR - NAO APLICAVEL</t>
        </is>
      </c>
      <c r="T1555" s="5" t="inlineStr">
        <is>
          <t>HEMANUELE ROSA DITZEL</t>
        </is>
      </c>
      <c r="U1555" s="5" t="inlineStr"/>
      <c r="V1555" s="5" t="inlineStr">
        <is>
          <t>sem venda</t>
        </is>
      </c>
      <c r="W1555" s="5" t="inlineStr">
        <is>
          <t>REGIÕES/GRUPOS</t>
        </is>
      </c>
    </row>
    <row r="1556">
      <c r="A1556" s="20" t="n">
        <v>0</v>
      </c>
      <c r="B1556" s="21" t="inlineStr">
        <is>
          <t>ROXO</t>
        </is>
      </c>
      <c r="C1556" s="9" t="n">
        <v>1613.793103448276</v>
      </c>
      <c r="D1556" s="9" t="n">
        <v>0</v>
      </c>
      <c r="E1556" s="9" t="n">
        <v>1613.793103448276</v>
      </c>
      <c r="F1556" s="6" t="n">
        <v>0</v>
      </c>
      <c r="G1556" s="5" t="inlineStr">
        <is>
          <t>SEM GRUPO</t>
        </is>
      </c>
      <c r="H1556" s="5" t="inlineStr">
        <is>
          <t>PR</t>
        </is>
      </c>
      <c r="I1556" s="5" t="n">
        <v>1276</v>
      </c>
      <c r="J1556" s="5" t="inlineStr">
        <is>
          <t>Mapear + Prospectar</t>
        </is>
      </c>
      <c r="K1556" s="5" t="inlineStr">
        <is>
          <t>SEM REDE</t>
        </is>
      </c>
      <c r="L1556" s="5" t="inlineStr">
        <is>
          <t>PR</t>
        </is>
      </c>
      <c r="M1556" s="5" t="n">
        <v>1276</v>
      </c>
      <c r="N1556" s="9" t="n">
        <v>1537138.130000001</v>
      </c>
      <c r="O1556" s="19" t="n">
        <v>100.387808908046</v>
      </c>
      <c r="P1556" s="5" t="inlineStr">
        <is>
          <t>03 - SUL</t>
        </is>
      </c>
      <c r="Q1556" s="5" t="inlineStr">
        <is>
          <t>HEMANUELE DITZEL (MANU)</t>
        </is>
      </c>
      <c r="R1556" s="5" t="inlineStr"/>
      <c r="S1556" s="5" t="inlineStr">
        <is>
          <t>ZR - NAO APLICAVEL</t>
        </is>
      </c>
      <c r="T1556" s="5" t="inlineStr">
        <is>
          <t>HEMANUELE ROSA DITZEL</t>
        </is>
      </c>
      <c r="U1556" s="5" t="inlineStr"/>
      <c r="V1556" s="5" t="inlineStr">
        <is>
          <t>sem venda</t>
        </is>
      </c>
      <c r="W1556" s="5" t="inlineStr">
        <is>
          <t>REGIÕES/GRUPOS</t>
        </is>
      </c>
    </row>
    <row r="1557">
      <c r="A1557" s="20" t="n">
        <v>0</v>
      </c>
      <c r="B1557" s="21" t="inlineStr">
        <is>
          <t>ROXO</t>
        </is>
      </c>
      <c r="C1557" s="9" t="n">
        <v>1613.793103448276</v>
      </c>
      <c r="D1557" s="9" t="n">
        <v>0</v>
      </c>
      <c r="E1557" s="9" t="n">
        <v>1613.793103448276</v>
      </c>
      <c r="F1557" s="6" t="n">
        <v>0</v>
      </c>
      <c r="G1557" s="5" t="inlineStr">
        <is>
          <t>SEM GRUPO</t>
        </is>
      </c>
      <c r="H1557" s="5" t="inlineStr">
        <is>
          <t>PR</t>
        </is>
      </c>
      <c r="I1557" s="5" t="n">
        <v>1276</v>
      </c>
      <c r="J1557" s="5" t="inlineStr">
        <is>
          <t>Mapear + Prospectar</t>
        </is>
      </c>
      <c r="K1557" s="5" t="inlineStr">
        <is>
          <t>SEM REDE</t>
        </is>
      </c>
      <c r="L1557" s="5" t="inlineStr">
        <is>
          <t>PR</t>
        </is>
      </c>
      <c r="M1557" s="5" t="n">
        <v>1276</v>
      </c>
      <c r="N1557" s="9" t="n">
        <v>1537138.130000001</v>
      </c>
      <c r="O1557" s="19" t="n">
        <v>100.387808908046</v>
      </c>
      <c r="P1557" s="5" t="inlineStr">
        <is>
          <t>03 - SUL</t>
        </is>
      </c>
      <c r="Q1557" s="5" t="inlineStr">
        <is>
          <t>HEMANUELE DITZEL (MANU)</t>
        </is>
      </c>
      <c r="R1557" s="5" t="inlineStr"/>
      <c r="S1557" s="5" t="inlineStr">
        <is>
          <t>ZR - NAO APLICAVEL</t>
        </is>
      </c>
      <c r="T1557" s="5" t="inlineStr">
        <is>
          <t>HEMANUELE ROSA DITZEL</t>
        </is>
      </c>
      <c r="U1557" s="5" t="inlineStr"/>
      <c r="V1557" s="5" t="inlineStr">
        <is>
          <t>sem venda</t>
        </is>
      </c>
      <c r="W1557" s="5" t="inlineStr">
        <is>
          <t>REGIÕES/GRUPOS</t>
        </is>
      </c>
    </row>
    <row r="1558">
      <c r="A1558" s="20" t="n">
        <v>0</v>
      </c>
      <c r="B1558" s="21" t="inlineStr">
        <is>
          <t>ROXO</t>
        </is>
      </c>
      <c r="C1558" s="9" t="n">
        <v>1613.793103448276</v>
      </c>
      <c r="D1558" s="9" t="n">
        <v>0</v>
      </c>
      <c r="E1558" s="9" t="n">
        <v>1613.793103448276</v>
      </c>
      <c r="F1558" s="6" t="n">
        <v>0</v>
      </c>
      <c r="G1558" s="5" t="inlineStr">
        <is>
          <t>SEM GRUPO</t>
        </is>
      </c>
      <c r="H1558" s="5" t="inlineStr">
        <is>
          <t>PR</t>
        </is>
      </c>
      <c r="I1558" s="5" t="n">
        <v>1276</v>
      </c>
      <c r="J1558" s="5" t="inlineStr">
        <is>
          <t>Mapear + Prospectar</t>
        </is>
      </c>
      <c r="K1558" s="5" t="inlineStr">
        <is>
          <t>SEM REDE</t>
        </is>
      </c>
      <c r="L1558" s="5" t="inlineStr">
        <is>
          <t>PR</t>
        </is>
      </c>
      <c r="M1558" s="5" t="n">
        <v>1276</v>
      </c>
      <c r="N1558" s="9" t="n">
        <v>1537138.130000001</v>
      </c>
      <c r="O1558" s="19" t="n">
        <v>100.387808908046</v>
      </c>
      <c r="P1558" s="5" t="inlineStr">
        <is>
          <t>03 - SUL</t>
        </is>
      </c>
      <c r="Q1558" s="5" t="inlineStr">
        <is>
          <t>HEMANUELE DITZEL (MANU)</t>
        </is>
      </c>
      <c r="R1558" s="5" t="inlineStr"/>
      <c r="S1558" s="5" t="inlineStr">
        <is>
          <t>ZR - NAO APLICAVEL</t>
        </is>
      </c>
      <c r="T1558" s="5" t="inlineStr">
        <is>
          <t>HEMANUELE ROSA DITZEL</t>
        </is>
      </c>
      <c r="U1558" s="5" t="inlineStr"/>
      <c r="V1558" s="5" t="inlineStr">
        <is>
          <t>sem venda</t>
        </is>
      </c>
      <c r="W1558" s="5" t="inlineStr">
        <is>
          <t>REGIÕES/GRUPOS</t>
        </is>
      </c>
    </row>
    <row r="1559">
      <c r="A1559" s="20" t="n">
        <v>0</v>
      </c>
      <c r="B1559" s="21" t="inlineStr">
        <is>
          <t>ROXO</t>
        </is>
      </c>
      <c r="C1559" s="9" t="n">
        <v>1553.191489361702</v>
      </c>
      <c r="D1559" s="9" t="n">
        <v>0</v>
      </c>
      <c r="E1559" s="9" t="n">
        <v>1553.191489361702</v>
      </c>
      <c r="F1559" s="6" t="n">
        <v>0</v>
      </c>
      <c r="G1559" s="5" t="inlineStr">
        <is>
          <t>SEM GRUPO</t>
        </is>
      </c>
      <c r="H1559" s="5" t="inlineStr">
        <is>
          <t>SC</t>
        </is>
      </c>
      <c r="I1559" s="5" t="n">
        <v>1276</v>
      </c>
      <c r="J1559" s="5" t="inlineStr">
        <is>
          <t>Mapear + Prospectar</t>
        </is>
      </c>
      <c r="K1559" s="5" t="inlineStr">
        <is>
          <t>SEM REDE</t>
        </is>
      </c>
      <c r="L1559" s="5" t="inlineStr">
        <is>
          <t>SC</t>
        </is>
      </c>
      <c r="M1559" s="5" t="n">
        <v>1276</v>
      </c>
      <c r="N1559" s="9" t="n">
        <v>1537138.130000001</v>
      </c>
      <c r="O1559" s="19" t="n">
        <v>100.387808908046</v>
      </c>
      <c r="P1559" s="5" t="inlineStr">
        <is>
          <t>03 - SUL</t>
        </is>
      </c>
      <c r="Q1559" s="5" t="inlineStr">
        <is>
          <t>HEMANUELE DITZEL (MANU)</t>
        </is>
      </c>
      <c r="R1559" s="5" t="inlineStr"/>
      <c r="S1559" s="5" t="inlineStr">
        <is>
          <t>ZR - NAO APLICAVEL</t>
        </is>
      </c>
      <c r="T1559" s="5" t="inlineStr">
        <is>
          <t>HEMANUELE ROSA DITZEL</t>
        </is>
      </c>
      <c r="U1559" s="5" t="inlineStr"/>
      <c r="V1559" s="5" t="inlineStr">
        <is>
          <t>sem venda</t>
        </is>
      </c>
      <c r="W1559" s="5" t="inlineStr">
        <is>
          <t>REGIÕES/GRUPOS</t>
        </is>
      </c>
    </row>
    <row r="1560">
      <c r="A1560" s="20" t="n">
        <v>0</v>
      </c>
      <c r="B1560" s="21" t="inlineStr">
        <is>
          <t>ROXO</t>
        </is>
      </c>
      <c r="C1560" s="9" t="n">
        <v>1613.793103448276</v>
      </c>
      <c r="D1560" s="9" t="n">
        <v>0</v>
      </c>
      <c r="E1560" s="9" t="n">
        <v>1613.793103448276</v>
      </c>
      <c r="F1560" s="6" t="n">
        <v>0</v>
      </c>
      <c r="G1560" s="5" t="inlineStr">
        <is>
          <t>SEM GRUPO</t>
        </is>
      </c>
      <c r="H1560" s="5" t="inlineStr">
        <is>
          <t>PR</t>
        </is>
      </c>
      <c r="I1560" s="5" t="n">
        <v>1276</v>
      </c>
      <c r="J1560" s="5" t="inlineStr">
        <is>
          <t>Mapear + Prospectar</t>
        </is>
      </c>
      <c r="K1560" s="5" t="inlineStr">
        <is>
          <t>SEM REDE</t>
        </is>
      </c>
      <c r="L1560" s="5" t="inlineStr">
        <is>
          <t>PR</t>
        </is>
      </c>
      <c r="M1560" s="5" t="n">
        <v>1276</v>
      </c>
      <c r="N1560" s="9" t="n">
        <v>1537138.130000001</v>
      </c>
      <c r="O1560" s="19" t="n">
        <v>100.387808908046</v>
      </c>
      <c r="P1560" s="5" t="inlineStr">
        <is>
          <t>03 - SUL</t>
        </is>
      </c>
      <c r="Q1560" s="5" t="inlineStr">
        <is>
          <t>HEMANUELE DITZEL (MANU)</t>
        </is>
      </c>
      <c r="R1560" s="5" t="inlineStr"/>
      <c r="S1560" s="5" t="inlineStr">
        <is>
          <t>ZR - NAO APLICAVEL</t>
        </is>
      </c>
      <c r="T1560" s="5" t="inlineStr">
        <is>
          <t>HEMANUELE ROSA DITZEL</t>
        </is>
      </c>
      <c r="U1560" s="5" t="inlineStr"/>
      <c r="V1560" s="5" t="inlineStr">
        <is>
          <t>sem venda</t>
        </is>
      </c>
      <c r="W1560" s="5" t="inlineStr">
        <is>
          <t>REGIÕES/GRUPOS</t>
        </is>
      </c>
    </row>
    <row r="1561">
      <c r="A1561" s="20" t="n">
        <v>0</v>
      </c>
      <c r="B1561" s="21" t="inlineStr">
        <is>
          <t>ROXO</t>
        </is>
      </c>
      <c r="C1561" s="9" t="n">
        <v>1613.793103448276</v>
      </c>
      <c r="D1561" s="9" t="n">
        <v>0</v>
      </c>
      <c r="E1561" s="9" t="n">
        <v>1613.793103448276</v>
      </c>
      <c r="F1561" s="6" t="n">
        <v>0</v>
      </c>
      <c r="G1561" s="5" t="inlineStr">
        <is>
          <t>SEM GRUPO</t>
        </is>
      </c>
      <c r="H1561" s="5" t="inlineStr">
        <is>
          <t>PR</t>
        </is>
      </c>
      <c r="I1561" s="5" t="n">
        <v>1276</v>
      </c>
      <c r="J1561" s="5" t="inlineStr">
        <is>
          <t>Mapear + Prospectar</t>
        </is>
      </c>
      <c r="K1561" s="5" t="inlineStr">
        <is>
          <t>SEM REDE</t>
        </is>
      </c>
      <c r="L1561" s="5" t="inlineStr">
        <is>
          <t>PR</t>
        </is>
      </c>
      <c r="M1561" s="5" t="n">
        <v>1276</v>
      </c>
      <c r="N1561" s="9" t="n">
        <v>1537138.130000001</v>
      </c>
      <c r="O1561" s="19" t="n">
        <v>100.387808908046</v>
      </c>
      <c r="P1561" s="5" t="inlineStr">
        <is>
          <t>03 - SUL</t>
        </is>
      </c>
      <c r="Q1561" s="5" t="inlineStr">
        <is>
          <t>HEMANUELE DITZEL (MANU)</t>
        </is>
      </c>
      <c r="R1561" s="5" t="inlineStr"/>
      <c r="S1561" s="5" t="inlineStr">
        <is>
          <t>ZR - NAO APLICAVEL</t>
        </is>
      </c>
      <c r="T1561" s="5" t="inlineStr">
        <is>
          <t>HEMANUELE ROSA DITZEL</t>
        </is>
      </c>
      <c r="U1561" s="5" t="inlineStr"/>
      <c r="V1561" s="5" t="inlineStr">
        <is>
          <t>sem venda</t>
        </is>
      </c>
      <c r="W1561" s="5" t="inlineStr">
        <is>
          <t>REGIÕES/GRUPOS</t>
        </is>
      </c>
    </row>
    <row r="1562">
      <c r="A1562" s="20" t="n">
        <v>0</v>
      </c>
      <c r="B1562" s="21" t="inlineStr">
        <is>
          <t>ROXO</t>
        </is>
      </c>
      <c r="C1562" s="9" t="n">
        <v>1513.953488372093</v>
      </c>
      <c r="D1562" s="9" t="n">
        <v>0</v>
      </c>
      <c r="E1562" s="9" t="n">
        <v>1513.953488372093</v>
      </c>
      <c r="F1562" s="6" t="n">
        <v>0</v>
      </c>
      <c r="G1562" s="5" t="inlineStr">
        <is>
          <t>SEM GRUPO</t>
        </is>
      </c>
      <c r="H1562" s="5" t="inlineStr">
        <is>
          <t>SC</t>
        </is>
      </c>
      <c r="I1562" s="5" t="n">
        <v>1276</v>
      </c>
      <c r="J1562" s="5" t="inlineStr">
        <is>
          <t>Mapear + Prospectar</t>
        </is>
      </c>
      <c r="K1562" s="5" t="inlineStr">
        <is>
          <t>SEM REDE</t>
        </is>
      </c>
      <c r="L1562" s="5" t="inlineStr">
        <is>
          <t>SC</t>
        </is>
      </c>
      <c r="M1562" s="5" t="n">
        <v>1276</v>
      </c>
      <c r="N1562" s="9" t="n">
        <v>1537138.130000001</v>
      </c>
      <c r="O1562" s="19" t="n">
        <v>100.387808908046</v>
      </c>
      <c r="P1562" s="5" t="inlineStr">
        <is>
          <t>03 - SUL</t>
        </is>
      </c>
      <c r="Q1562" s="5" t="inlineStr">
        <is>
          <t>HEMANUELE DITZEL (MANU)</t>
        </is>
      </c>
      <c r="R1562" s="5" t="inlineStr"/>
      <c r="S1562" s="5" t="inlineStr">
        <is>
          <t>ZR - NAO APLICAVEL</t>
        </is>
      </c>
      <c r="T1562" s="5" t="inlineStr">
        <is>
          <t>HEMANUELE ROSA DITZEL</t>
        </is>
      </c>
      <c r="U1562" s="5" t="inlineStr"/>
      <c r="V1562" s="5" t="inlineStr">
        <is>
          <t>sem venda</t>
        </is>
      </c>
      <c r="W1562" s="5" t="inlineStr">
        <is>
          <t>REGIÕES/GRUPOS</t>
        </is>
      </c>
    </row>
    <row r="1563">
      <c r="A1563" s="20" t="n">
        <v>0</v>
      </c>
      <c r="B1563" s="21" t="inlineStr">
        <is>
          <t>ROXO</t>
        </is>
      </c>
      <c r="C1563" s="9" t="n">
        <v>1643.478260869565</v>
      </c>
      <c r="D1563" s="9" t="n">
        <v>0</v>
      </c>
      <c r="E1563" s="9" t="n">
        <v>1643.478260869565</v>
      </c>
      <c r="F1563" s="6" t="n">
        <v>0</v>
      </c>
      <c r="G1563" s="5" t="inlineStr">
        <is>
          <t>SEM GRUPO</t>
        </is>
      </c>
      <c r="H1563" s="5" t="inlineStr">
        <is>
          <t>SC</t>
        </is>
      </c>
      <c r="I1563" s="5" t="n">
        <v>1276</v>
      </c>
      <c r="J1563" s="5" t="inlineStr">
        <is>
          <t>Mapear + Prospectar</t>
        </is>
      </c>
      <c r="K1563" s="5" t="inlineStr">
        <is>
          <t>SEM REDE</t>
        </is>
      </c>
      <c r="L1563" s="5" t="inlineStr">
        <is>
          <t>SC</t>
        </is>
      </c>
      <c r="M1563" s="5" t="n">
        <v>1276</v>
      </c>
      <c r="N1563" s="9" t="n">
        <v>1537138.130000001</v>
      </c>
      <c r="O1563" s="19" t="n">
        <v>100.387808908046</v>
      </c>
      <c r="P1563" s="5" t="inlineStr">
        <is>
          <t>03 - SUL</t>
        </is>
      </c>
      <c r="Q1563" s="5" t="inlineStr">
        <is>
          <t>HEMANUELE DITZEL (MANU)</t>
        </is>
      </c>
      <c r="R1563" s="5" t="inlineStr"/>
      <c r="S1563" s="5" t="inlineStr">
        <is>
          <t>ZR - NAO APLICAVEL</t>
        </is>
      </c>
      <c r="T1563" s="5" t="inlineStr">
        <is>
          <t>HEMANUELE ROSA DITZEL</t>
        </is>
      </c>
      <c r="U1563" s="5" t="inlineStr"/>
      <c r="V1563" s="5" t="inlineStr">
        <is>
          <t>sem venda</t>
        </is>
      </c>
      <c r="W1563" s="5" t="inlineStr">
        <is>
          <t>REGIÕES/GRUPOS</t>
        </is>
      </c>
    </row>
    <row r="1564">
      <c r="A1564" s="20" t="n">
        <v>0</v>
      </c>
      <c r="B1564" s="21" t="inlineStr">
        <is>
          <t>ROXO</t>
        </is>
      </c>
      <c r="C1564" s="9" t="n">
        <v>1582.758620689655</v>
      </c>
      <c r="D1564" s="9" t="n">
        <v>0</v>
      </c>
      <c r="E1564" s="9" t="n">
        <v>1582.758620689655</v>
      </c>
      <c r="F1564" s="6" t="n">
        <v>0</v>
      </c>
      <c r="G1564" s="5" t="inlineStr">
        <is>
          <t>SEM GRUPO</t>
        </is>
      </c>
      <c r="H1564" s="5" t="inlineStr">
        <is>
          <t>RS</t>
        </is>
      </c>
      <c r="I1564" s="5" t="n">
        <v>1276</v>
      </c>
      <c r="J1564" s="5" t="inlineStr">
        <is>
          <t>Mapear + Prospectar</t>
        </is>
      </c>
      <c r="K1564" s="5" t="inlineStr">
        <is>
          <t>SEM REDE</t>
        </is>
      </c>
      <c r="L1564" s="5" t="inlineStr">
        <is>
          <t>RS</t>
        </is>
      </c>
      <c r="M1564" s="5" t="n">
        <v>1276</v>
      </c>
      <c r="N1564" s="9" t="n">
        <v>1537138.130000001</v>
      </c>
      <c r="O1564" s="19" t="n">
        <v>100.387808908046</v>
      </c>
      <c r="P1564" s="5" t="inlineStr">
        <is>
          <t>03 - SUL</t>
        </is>
      </c>
      <c r="Q1564" s="5" t="inlineStr">
        <is>
          <t>HEMANUELE DITZEL (MANU)</t>
        </is>
      </c>
      <c r="R1564" s="5" t="inlineStr"/>
      <c r="S1564" s="5" t="inlineStr">
        <is>
          <t>ZR - NAO APLICAVEL</t>
        </is>
      </c>
      <c r="T1564" s="5" t="inlineStr">
        <is>
          <t>HEMANUELE ROSA DITZEL</t>
        </is>
      </c>
      <c r="U1564" s="5" t="inlineStr"/>
      <c r="V1564" s="5" t="inlineStr">
        <is>
          <t>sem venda</t>
        </is>
      </c>
      <c r="W1564" s="5" t="inlineStr">
        <is>
          <t>REGIÕES/GRUPOS</t>
        </is>
      </c>
    </row>
    <row r="1565">
      <c r="A1565" s="20" t="n">
        <v>0</v>
      </c>
      <c r="B1565" s="21" t="inlineStr">
        <is>
          <t>ROXO</t>
        </is>
      </c>
      <c r="C1565" s="9" t="n">
        <v>1371.428571428571</v>
      </c>
      <c r="D1565" s="9" t="n">
        <v>0</v>
      </c>
      <c r="E1565" s="9" t="n">
        <v>1371.428571428571</v>
      </c>
      <c r="F1565" s="6" t="n">
        <v>0</v>
      </c>
      <c r="G1565" s="5" t="inlineStr">
        <is>
          <t>SEM GRUPO</t>
        </is>
      </c>
      <c r="H1565" s="5" t="inlineStr">
        <is>
          <t>BA</t>
        </is>
      </c>
      <c r="I1565" s="5" t="n">
        <v>1276</v>
      </c>
      <c r="J1565" s="5" t="inlineStr">
        <is>
          <t>Mapear + Prospectar</t>
        </is>
      </c>
      <c r="K1565" s="5" t="inlineStr">
        <is>
          <t>SEM REDE</t>
        </is>
      </c>
      <c r="L1565" s="5" t="inlineStr">
        <is>
          <t>BA</t>
        </is>
      </c>
      <c r="M1565" s="5" t="n">
        <v>1276</v>
      </c>
      <c r="N1565" s="9" t="n">
        <v>1537138.130000001</v>
      </c>
      <c r="O1565" s="19" t="n">
        <v>100.387808908046</v>
      </c>
      <c r="P1565" s="5" t="inlineStr">
        <is>
          <t>03 - NORDESTE (SEM MA)</t>
        </is>
      </c>
      <c r="Q1565" s="5" t="inlineStr">
        <is>
          <t>LARISSA PADILHA</t>
        </is>
      </c>
      <c r="R1565" s="5" t="inlineStr"/>
      <c r="S1565" s="5" t="inlineStr">
        <is>
          <t>42.149.466 LARISSA DA SILVA PADILHA - ME</t>
        </is>
      </c>
      <c r="T1565" s="5" t="inlineStr">
        <is>
          <t>ZV - NAO APLICAVEL</t>
        </is>
      </c>
      <c r="U1565" s="5" t="inlineStr"/>
      <c r="V1565" s="5" t="inlineStr">
        <is>
          <t>sem venda</t>
        </is>
      </c>
      <c r="W1565" s="5" t="inlineStr">
        <is>
          <t>REGIÕES/GRUPOS</t>
        </is>
      </c>
    </row>
    <row r="1566">
      <c r="A1566" s="6" t="n">
        <v>0</v>
      </c>
      <c r="B1566" s="5" t="inlineStr"/>
      <c r="C1566" s="9" t="n">
        <v>0</v>
      </c>
      <c r="D1566" s="9" t="n">
        <v>0</v>
      </c>
      <c r="E1566" s="9" t="n">
        <v>0</v>
      </c>
      <c r="F1566" s="6" t="n">
        <v>0</v>
      </c>
      <c r="G1566" s="5" t="inlineStr">
        <is>
          <t>SEM GRUPO</t>
        </is>
      </c>
      <c r="H1566" s="5" t="inlineStr">
        <is>
          <t>MT</t>
        </is>
      </c>
      <c r="I1566" s="5" t="n">
        <v>0</v>
      </c>
      <c r="J1566" s="5" t="inlineStr"/>
      <c r="K1566" s="5" t="inlineStr">
        <is>
          <t>SEM REDE</t>
        </is>
      </c>
      <c r="L1566" s="5" t="inlineStr">
        <is>
          <t>MT</t>
        </is>
      </c>
      <c r="M1566" s="5" t="n">
        <v>0</v>
      </c>
      <c r="N1566" s="9" t="n">
        <v>0</v>
      </c>
      <c r="O1566" s="19" t="n">
        <v>0</v>
      </c>
      <c r="P1566" s="5" t="inlineStr"/>
      <c r="Q1566" s="5" t="inlineStr">
        <is>
          <t>LARISSA PADILHA</t>
        </is>
      </c>
      <c r="R1566" s="5" t="inlineStr"/>
      <c r="S1566" s="5" t="inlineStr"/>
      <c r="T1566" s="5" t="inlineStr"/>
      <c r="U1566" s="5" t="inlineStr"/>
      <c r="V1566" s="5" t="inlineStr">
        <is>
          <t>sem venda</t>
        </is>
      </c>
      <c r="W1566" s="5" t="inlineStr">
        <is>
          <t>REGIÕES/GRUPOS</t>
        </is>
      </c>
    </row>
    <row r="1567">
      <c r="A1567" s="6" t="n">
        <v>0</v>
      </c>
      <c r="B1567" s="5" t="inlineStr"/>
      <c r="C1567" s="9" t="n">
        <v>0</v>
      </c>
      <c r="D1567" s="9" t="n">
        <v>0</v>
      </c>
      <c r="E1567" s="9" t="n">
        <v>0</v>
      </c>
      <c r="F1567" s="6" t="n">
        <v>0</v>
      </c>
      <c r="G1567" s="5" t="inlineStr">
        <is>
          <t>SEM GRUPO</t>
        </is>
      </c>
      <c r="H1567" s="5" t="inlineStr">
        <is>
          <t>MT</t>
        </is>
      </c>
      <c r="I1567" s="5" t="n">
        <v>0</v>
      </c>
      <c r="J1567" s="5" t="inlineStr"/>
      <c r="K1567" s="5" t="inlineStr">
        <is>
          <t>SEM REDE</t>
        </is>
      </c>
      <c r="L1567" s="5" t="inlineStr">
        <is>
          <t>MT</t>
        </is>
      </c>
      <c r="M1567" s="5" t="n">
        <v>0</v>
      </c>
      <c r="N1567" s="9" t="n">
        <v>0</v>
      </c>
      <c r="O1567" s="19" t="n">
        <v>0</v>
      </c>
      <c r="P1567" s="5" t="inlineStr"/>
      <c r="Q1567" s="5" t="inlineStr">
        <is>
          <t>LARISSA PADILHA</t>
        </is>
      </c>
      <c r="R1567" s="5" t="inlineStr"/>
      <c r="S1567" s="5" t="inlineStr"/>
      <c r="T1567" s="5" t="inlineStr"/>
      <c r="U1567" s="5" t="inlineStr"/>
      <c r="V1567" s="5" t="inlineStr">
        <is>
          <t>sem venda</t>
        </is>
      </c>
      <c r="W1567" s="5" t="inlineStr">
        <is>
          <t>REGIÕES/GRUPOS</t>
        </is>
      </c>
    </row>
    <row r="1568">
      <c r="A1568" s="6" t="n">
        <v>0</v>
      </c>
      <c r="B1568" s="5" t="inlineStr"/>
      <c r="C1568" s="9" t="n">
        <v>0</v>
      </c>
      <c r="D1568" s="9" t="n">
        <v>0</v>
      </c>
      <c r="E1568" s="9" t="n">
        <v>0</v>
      </c>
      <c r="F1568" s="6" t="n">
        <v>0</v>
      </c>
      <c r="G1568" s="5" t="inlineStr">
        <is>
          <t>SEM GRUPO</t>
        </is>
      </c>
      <c r="H1568" s="5" t="inlineStr">
        <is>
          <t>MT</t>
        </is>
      </c>
      <c r="I1568" s="5" t="n">
        <v>0</v>
      </c>
      <c r="J1568" s="5" t="inlineStr"/>
      <c r="K1568" s="5" t="inlineStr">
        <is>
          <t>SEM REDE</t>
        </is>
      </c>
      <c r="L1568" s="5" t="inlineStr">
        <is>
          <t>MT</t>
        </is>
      </c>
      <c r="M1568" s="5" t="n">
        <v>0</v>
      </c>
      <c r="N1568" s="9" t="n">
        <v>0</v>
      </c>
      <c r="O1568" s="19" t="n">
        <v>0</v>
      </c>
      <c r="P1568" s="5" t="inlineStr"/>
      <c r="Q1568" s="5" t="inlineStr">
        <is>
          <t>LARISSA PADILHA</t>
        </is>
      </c>
      <c r="R1568" s="5" t="inlineStr"/>
      <c r="S1568" s="5" t="inlineStr"/>
      <c r="T1568" s="5" t="inlineStr"/>
      <c r="U1568" s="5" t="inlineStr"/>
      <c r="V1568" s="5" t="inlineStr">
        <is>
          <t>sem venda</t>
        </is>
      </c>
      <c r="W1568" s="5" t="inlineStr">
        <is>
          <t>REGIÕES/GRUPOS</t>
        </is>
      </c>
    </row>
  </sheetData>
  <autoFilter ref="A2:W15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2026-02-16T15:09:23Z</dcterms:created>
  <dcterms:modified xmlns:dcterms="http://purl.org/dc/terms/" xmlns:xsi="http://www.w3.org/2001/XMLSchema-instance" xsi:type="dcterms:W3CDTF">2026-02-16T15:10:40Z</dcterms:modified>
</cp:coreProperties>
</file>